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autoCompressPictures="0" defaultThemeVersion="124226"/>
  <mc:AlternateContent xmlns:mc="http://schemas.openxmlformats.org/markup-compatibility/2006">
    <mc:Choice Requires="x15">
      <x15ac:absPath xmlns:x15ac="http://schemas.microsoft.com/office/spreadsheetml/2010/11/ac" url="C:\Users\DanOBrien\Models\EPS\US\eps-us\InputData\indst\BIFUbC\"/>
    </mc:Choice>
  </mc:AlternateContent>
  <xr:revisionPtr revIDLastSave="0" documentId="13_ncr:1_{69FB7FE9-F5DC-4371-8E93-9EE79D05BCC1}" xr6:coauthVersionLast="47" xr6:coauthVersionMax="47" xr10:uidLastSave="{00000000-0000-0000-0000-000000000000}"/>
  <bookViews>
    <workbookView xWindow="255" yWindow="5970" windowWidth="15240" windowHeight="11220" tabRatio="753" xr2:uid="{A5617AC3-4260-4263-9FBB-5EE91B3E8765}"/>
  </bookViews>
  <sheets>
    <sheet name="About" sheetId="1" r:id="rId1"/>
    <sheet name="AEO 2025 Table 11 Alt Trans" sheetId="73" r:id="rId2"/>
    <sheet name="AEO 2025 Table 19 Alt Trans" sheetId="145" r:id="rId3"/>
    <sheet name="AEO 2025 Table 24 Alt Trans" sheetId="138" r:id="rId4"/>
    <sheet name="AEO 2025 Table 34 High Cost" sheetId="142" r:id="rId5"/>
    <sheet name="AEO 2025 Table 36 High Cost" sheetId="144" r:id="rId6"/>
    <sheet name="AEO Table 69 Alt Trans" sheetId="140" r:id="rId7"/>
    <sheet name="BEA Use Table" sheetId="43" r:id="rId8"/>
    <sheet name="Hydrogen Calculations" sheetId="72" r:id="rId9"/>
    <sheet name="Vehicles Split" sheetId="45" r:id="rId10"/>
    <sheet name="Misc. Finished Goods Split" sheetId="42" r:id="rId11"/>
    <sheet name="Foundries Split" sheetId="148" r:id="rId12"/>
    <sheet name="Water and Waste" sheetId="46" r:id="rId13"/>
    <sheet name="indusa - High Cost" sheetId="87" r:id="rId14"/>
    <sheet name="indusa - Alt Trans" sheetId="135" r:id="rId15"/>
    <sheet name="BIFUbC-electricity" sheetId="15" r:id="rId16"/>
    <sheet name="BIFUbC-coal" sheetId="136" r:id="rId17"/>
    <sheet name="BIFUbC-natural-gas" sheetId="113" r:id="rId18"/>
    <sheet name="BIFUbC-biomass" sheetId="114" r:id="rId19"/>
    <sheet name="BIFUbC-petroleum-diesel" sheetId="115" r:id="rId20"/>
    <sheet name="BIFUbC-heat" sheetId="116" r:id="rId21"/>
    <sheet name="BIFUbC-crude-oil" sheetId="117" r:id="rId22"/>
    <sheet name="BIFUbC-heavy-or-residual-oil" sheetId="137" r:id="rId23"/>
    <sheet name="BIFUbC-LPG-propane-or-butane" sheetId="119" r:id="rId24"/>
    <sheet name="BIFUbC-hydrogen" sheetId="141" r:id="rId25"/>
  </sheets>
  <externalReferences>
    <externalReference r:id="rId26"/>
  </externalReferences>
  <definedNames>
    <definedName name="_xlnm._FilterDatabase" localSheetId="14" hidden="1">'indusa - Alt Trans'!$A$6:$AJ$3688</definedName>
    <definedName name="_xlnm._FilterDatabase" localSheetId="13" hidden="1">'indusa - High Cost'!$A$1:$AJ$4175</definedName>
    <definedName name="gal_per_barrel">[1]About!$A$63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10" i="119" l="1"/>
  <c r="AA10" i="119"/>
  <c r="Z10" i="119"/>
  <c r="Y10" i="119"/>
  <c r="X10" i="119"/>
  <c r="W10" i="119"/>
  <c r="V10" i="119"/>
  <c r="U10" i="119"/>
  <c r="T10" i="119"/>
  <c r="S10" i="119"/>
  <c r="R10" i="119"/>
  <c r="Q10" i="119"/>
  <c r="P10" i="119"/>
  <c r="O10" i="119"/>
  <c r="N10" i="119"/>
  <c r="M10" i="119"/>
  <c r="L10" i="119"/>
  <c r="K10" i="119"/>
  <c r="J10" i="119"/>
  <c r="I10" i="119"/>
  <c r="H10" i="119"/>
  <c r="G10" i="119"/>
  <c r="F10" i="119"/>
  <c r="E10" i="119"/>
  <c r="D10" i="119"/>
  <c r="C10" i="119"/>
  <c r="AB10" i="137"/>
  <c r="AA10" i="137"/>
  <c r="Z10" i="137"/>
  <c r="Y10" i="137"/>
  <c r="X10" i="137"/>
  <c r="W10" i="137"/>
  <c r="V10" i="137"/>
  <c r="U10" i="137"/>
  <c r="T10" i="137"/>
  <c r="S10" i="137"/>
  <c r="R10" i="137"/>
  <c r="Q10" i="137"/>
  <c r="P10" i="137"/>
  <c r="O10" i="137"/>
  <c r="N10" i="137"/>
  <c r="M10" i="137"/>
  <c r="L10" i="137"/>
  <c r="K10" i="137"/>
  <c r="J10" i="137"/>
  <c r="I10" i="137"/>
  <c r="H10" i="137"/>
  <c r="G10" i="137"/>
  <c r="F10" i="137"/>
  <c r="E10" i="137"/>
  <c r="D10" i="137"/>
  <c r="C10" i="137"/>
  <c r="AB10" i="117"/>
  <c r="AA10" i="117"/>
  <c r="Z10" i="117"/>
  <c r="Y10" i="117"/>
  <c r="X10" i="117"/>
  <c r="W10" i="117"/>
  <c r="V10" i="117"/>
  <c r="U10" i="117"/>
  <c r="T10" i="117"/>
  <c r="S10" i="117"/>
  <c r="R10" i="117"/>
  <c r="Q10" i="117"/>
  <c r="P10" i="117"/>
  <c r="O10" i="117"/>
  <c r="N10" i="117"/>
  <c r="M10" i="117"/>
  <c r="L10" i="117"/>
  <c r="K10" i="117"/>
  <c r="J10" i="117"/>
  <c r="I10" i="117"/>
  <c r="H10" i="117"/>
  <c r="G10" i="117"/>
  <c r="F10" i="117"/>
  <c r="E10" i="117"/>
  <c r="D10" i="117"/>
  <c r="C10" i="117"/>
  <c r="AB10" i="115"/>
  <c r="AA10" i="115"/>
  <c r="Z10" i="115"/>
  <c r="Y10" i="115"/>
  <c r="X10" i="115"/>
  <c r="W10" i="115"/>
  <c r="V10" i="115"/>
  <c r="U10" i="115"/>
  <c r="T10" i="115"/>
  <c r="S10" i="115"/>
  <c r="R10" i="115"/>
  <c r="Q10" i="115"/>
  <c r="P10" i="115"/>
  <c r="O10" i="115"/>
  <c r="N10" i="115"/>
  <c r="M10" i="115"/>
  <c r="L10" i="115"/>
  <c r="K10" i="115"/>
  <c r="J10" i="115"/>
  <c r="I10" i="115"/>
  <c r="H10" i="115"/>
  <c r="G10" i="115"/>
  <c r="F10" i="115"/>
  <c r="E10" i="115"/>
  <c r="D10" i="115"/>
  <c r="C10" i="115"/>
  <c r="B10" i="141"/>
  <c r="B10" i="119"/>
  <c r="B10" i="137"/>
  <c r="B10" i="117"/>
  <c r="B10" i="115"/>
  <c r="AB10" i="114"/>
  <c r="AA10" i="114"/>
  <c r="Z10" i="114"/>
  <c r="Y10" i="114"/>
  <c r="X10" i="114"/>
  <c r="W10" i="114"/>
  <c r="V10" i="114"/>
  <c r="U10" i="114"/>
  <c r="T10" i="114"/>
  <c r="S10" i="114"/>
  <c r="R10" i="114"/>
  <c r="Q10" i="114"/>
  <c r="P10" i="114"/>
  <c r="O10" i="114"/>
  <c r="N10" i="114"/>
  <c r="M10" i="114"/>
  <c r="L10" i="114"/>
  <c r="K10" i="114"/>
  <c r="J10" i="114"/>
  <c r="I10" i="114"/>
  <c r="H10" i="114"/>
  <c r="G10" i="114"/>
  <c r="F10" i="114"/>
  <c r="E10" i="114"/>
  <c r="D10" i="114"/>
  <c r="C10" i="114"/>
  <c r="B10" i="114"/>
  <c r="AB10" i="113"/>
  <c r="AA10" i="113"/>
  <c r="Z10" i="113"/>
  <c r="Y10" i="113"/>
  <c r="X10" i="113"/>
  <c r="W10" i="113"/>
  <c r="V10" i="113"/>
  <c r="U10" i="113"/>
  <c r="T10" i="113"/>
  <c r="S10" i="113"/>
  <c r="R10" i="113"/>
  <c r="Q10" i="113"/>
  <c r="P10" i="113"/>
  <c r="O10" i="113"/>
  <c r="N10" i="113"/>
  <c r="M10" i="113"/>
  <c r="L10" i="113"/>
  <c r="K10" i="113"/>
  <c r="J10" i="113"/>
  <c r="I10" i="113"/>
  <c r="H10" i="113"/>
  <c r="G10" i="113"/>
  <c r="F10" i="113"/>
  <c r="E10" i="113"/>
  <c r="D10" i="113"/>
  <c r="C10" i="113"/>
  <c r="B10" i="113"/>
  <c r="AB10" i="136"/>
  <c r="AA10" i="136"/>
  <c r="Z10" i="136"/>
  <c r="Y10" i="136"/>
  <c r="X10" i="136"/>
  <c r="W10" i="136"/>
  <c r="V10" i="136"/>
  <c r="U10" i="136"/>
  <c r="T10" i="136"/>
  <c r="S10" i="136"/>
  <c r="R10" i="136"/>
  <c r="Q10" i="136"/>
  <c r="P10" i="136"/>
  <c r="O10" i="136"/>
  <c r="N10" i="136"/>
  <c r="M10" i="136"/>
  <c r="L10" i="136"/>
  <c r="K10" i="136"/>
  <c r="J10" i="136"/>
  <c r="I10" i="136"/>
  <c r="H10" i="136"/>
  <c r="G10" i="136"/>
  <c r="F10" i="136"/>
  <c r="E10" i="136"/>
  <c r="D10" i="136"/>
  <c r="C10" i="136"/>
  <c r="B10" i="136"/>
  <c r="AB10" i="15"/>
  <c r="AA10" i="15"/>
  <c r="Z10" i="15"/>
  <c r="Y10" i="15"/>
  <c r="X10" i="15"/>
  <c r="W10" i="15"/>
  <c r="V10" i="15"/>
  <c r="U10" i="15"/>
  <c r="T10" i="15"/>
  <c r="S10" i="15"/>
  <c r="R10" i="15"/>
  <c r="Q10" i="15"/>
  <c r="P10" i="15"/>
  <c r="O10" i="15"/>
  <c r="N10" i="15"/>
  <c r="M10" i="15"/>
  <c r="L10" i="15"/>
  <c r="K10" i="15"/>
  <c r="J10" i="15"/>
  <c r="I10" i="15"/>
  <c r="H10" i="15"/>
  <c r="G10" i="15"/>
  <c r="F10" i="15"/>
  <c r="E10" i="15"/>
  <c r="D10" i="15"/>
  <c r="C10" i="15"/>
  <c r="B10" i="15"/>
  <c r="D14" i="42"/>
  <c r="D13" i="42"/>
  <c r="D11" i="42"/>
  <c r="D10" i="42"/>
  <c r="C14" i="42"/>
  <c r="B16" i="42"/>
  <c r="B14" i="42"/>
  <c r="B31" i="113"/>
  <c r="B30" i="113"/>
  <c r="B4" i="113"/>
  <c r="AB16" i="119" l="1"/>
  <c r="AA16" i="119"/>
  <c r="Z16" i="119"/>
  <c r="Y16" i="119"/>
  <c r="X16" i="119"/>
  <c r="W16" i="119"/>
  <c r="V16" i="119"/>
  <c r="U16" i="119"/>
  <c r="T16" i="119"/>
  <c r="S16" i="119"/>
  <c r="R16" i="119"/>
  <c r="Q16" i="119"/>
  <c r="P16" i="119"/>
  <c r="O16" i="119"/>
  <c r="N16" i="119"/>
  <c r="M16" i="119"/>
  <c r="L16" i="119"/>
  <c r="K16" i="119"/>
  <c r="J16" i="119"/>
  <c r="I16" i="119"/>
  <c r="H16" i="119"/>
  <c r="G16" i="119"/>
  <c r="F16" i="119"/>
  <c r="E16" i="119"/>
  <c r="D16" i="119"/>
  <c r="C16" i="119"/>
  <c r="B16" i="119"/>
  <c r="AB15" i="119"/>
  <c r="AA15" i="119"/>
  <c r="Z15" i="119"/>
  <c r="Y15" i="119"/>
  <c r="X15" i="119"/>
  <c r="W15" i="119"/>
  <c r="V15" i="119"/>
  <c r="U15" i="119"/>
  <c r="T15" i="119"/>
  <c r="S15" i="119"/>
  <c r="R15" i="119"/>
  <c r="Q15" i="119"/>
  <c r="P15" i="119"/>
  <c r="O15" i="119"/>
  <c r="N15" i="119"/>
  <c r="M15" i="119"/>
  <c r="L15" i="119"/>
  <c r="K15" i="119"/>
  <c r="J15" i="119"/>
  <c r="I15" i="119"/>
  <c r="H15" i="119"/>
  <c r="G15" i="119"/>
  <c r="F15" i="119"/>
  <c r="E15" i="119"/>
  <c r="D15" i="119"/>
  <c r="C15" i="119"/>
  <c r="AB16" i="137"/>
  <c r="AA16" i="137"/>
  <c r="Z16" i="137"/>
  <c r="Y16" i="137"/>
  <c r="X16" i="137"/>
  <c r="W16" i="137"/>
  <c r="V16" i="137"/>
  <c r="U16" i="137"/>
  <c r="T16" i="137"/>
  <c r="S16" i="137"/>
  <c r="R16" i="137"/>
  <c r="Q16" i="137"/>
  <c r="P16" i="137"/>
  <c r="O16" i="137"/>
  <c r="N16" i="137"/>
  <c r="M16" i="137"/>
  <c r="L16" i="137"/>
  <c r="K16" i="137"/>
  <c r="J16" i="137"/>
  <c r="I16" i="137"/>
  <c r="H16" i="137"/>
  <c r="G16" i="137"/>
  <c r="F16" i="137"/>
  <c r="E16" i="137"/>
  <c r="D16" i="137"/>
  <c r="C16" i="137"/>
  <c r="B16" i="137"/>
  <c r="AB15" i="137"/>
  <c r="AA15" i="137"/>
  <c r="Z15" i="137"/>
  <c r="Y15" i="137"/>
  <c r="X15" i="137"/>
  <c r="W15" i="137"/>
  <c r="V15" i="137"/>
  <c r="U15" i="137"/>
  <c r="T15" i="137"/>
  <c r="S15" i="137"/>
  <c r="R15" i="137"/>
  <c r="Q15" i="137"/>
  <c r="P15" i="137"/>
  <c r="O15" i="137"/>
  <c r="N15" i="137"/>
  <c r="M15" i="137"/>
  <c r="L15" i="137"/>
  <c r="K15" i="137"/>
  <c r="J15" i="137"/>
  <c r="I15" i="137"/>
  <c r="H15" i="137"/>
  <c r="G15" i="137"/>
  <c r="F15" i="137"/>
  <c r="E15" i="137"/>
  <c r="D15" i="137"/>
  <c r="C15" i="137"/>
  <c r="AB16" i="117"/>
  <c r="AA16" i="117"/>
  <c r="Z16" i="117"/>
  <c r="Y16" i="117"/>
  <c r="X16" i="117"/>
  <c r="W16" i="117"/>
  <c r="V16" i="117"/>
  <c r="U16" i="117"/>
  <c r="T16" i="117"/>
  <c r="S16" i="117"/>
  <c r="R16" i="117"/>
  <c r="Q16" i="117"/>
  <c r="P16" i="117"/>
  <c r="O16" i="117"/>
  <c r="N16" i="117"/>
  <c r="M16" i="117"/>
  <c r="L16" i="117"/>
  <c r="K16" i="117"/>
  <c r="J16" i="117"/>
  <c r="I16" i="117"/>
  <c r="H16" i="117"/>
  <c r="G16" i="117"/>
  <c r="F16" i="117"/>
  <c r="E16" i="117"/>
  <c r="D16" i="117"/>
  <c r="C16" i="117"/>
  <c r="B16" i="117"/>
  <c r="AB15" i="117"/>
  <c r="AA15" i="117"/>
  <c r="Z15" i="117"/>
  <c r="Y15" i="117"/>
  <c r="X15" i="117"/>
  <c r="W15" i="117"/>
  <c r="V15" i="117"/>
  <c r="U15" i="117"/>
  <c r="T15" i="117"/>
  <c r="S15" i="117"/>
  <c r="R15" i="117"/>
  <c r="Q15" i="117"/>
  <c r="P15" i="117"/>
  <c r="O15" i="117"/>
  <c r="N15" i="117"/>
  <c r="M15" i="117"/>
  <c r="L15" i="117"/>
  <c r="K15" i="117"/>
  <c r="J15" i="117"/>
  <c r="I15" i="117"/>
  <c r="H15" i="117"/>
  <c r="G15" i="117"/>
  <c r="F15" i="117"/>
  <c r="E15" i="117"/>
  <c r="D15" i="117"/>
  <c r="C15" i="117"/>
  <c r="AB16" i="115"/>
  <c r="AA16" i="115"/>
  <c r="Z16" i="115"/>
  <c r="Y16" i="115"/>
  <c r="X16" i="115"/>
  <c r="W16" i="115"/>
  <c r="V16" i="115"/>
  <c r="U16" i="115"/>
  <c r="T16" i="115"/>
  <c r="S16" i="115"/>
  <c r="R16" i="115"/>
  <c r="Q16" i="115"/>
  <c r="P16" i="115"/>
  <c r="O16" i="115"/>
  <c r="N16" i="115"/>
  <c r="M16" i="115"/>
  <c r="L16" i="115"/>
  <c r="K16" i="115"/>
  <c r="J16" i="115"/>
  <c r="I16" i="115"/>
  <c r="H16" i="115"/>
  <c r="G16" i="115"/>
  <c r="F16" i="115"/>
  <c r="E16" i="115"/>
  <c r="D16" i="115"/>
  <c r="C16" i="115"/>
  <c r="B16" i="115"/>
  <c r="AB15" i="115"/>
  <c r="AA15" i="115"/>
  <c r="Z15" i="115"/>
  <c r="Y15" i="115"/>
  <c r="X15" i="115"/>
  <c r="W15" i="115"/>
  <c r="V15" i="115"/>
  <c r="U15" i="115"/>
  <c r="T15" i="115"/>
  <c r="S15" i="115"/>
  <c r="R15" i="115"/>
  <c r="Q15" i="115"/>
  <c r="P15" i="115"/>
  <c r="O15" i="115"/>
  <c r="N15" i="115"/>
  <c r="M15" i="115"/>
  <c r="L15" i="115"/>
  <c r="K15" i="115"/>
  <c r="J15" i="115"/>
  <c r="I15" i="115"/>
  <c r="H15" i="115"/>
  <c r="G15" i="115"/>
  <c r="F15" i="115"/>
  <c r="E15" i="115"/>
  <c r="D15" i="115"/>
  <c r="C15" i="115"/>
  <c r="AB16" i="114"/>
  <c r="AA16" i="114"/>
  <c r="Z16" i="114"/>
  <c r="Y16" i="114"/>
  <c r="X16" i="114"/>
  <c r="W16" i="114"/>
  <c r="V16" i="114"/>
  <c r="U16" i="114"/>
  <c r="T16" i="114"/>
  <c r="S16" i="114"/>
  <c r="R16" i="114"/>
  <c r="Q16" i="114"/>
  <c r="P16" i="114"/>
  <c r="O16" i="114"/>
  <c r="N16" i="114"/>
  <c r="M16" i="114"/>
  <c r="L16" i="114"/>
  <c r="K16" i="114"/>
  <c r="J16" i="114"/>
  <c r="I16" i="114"/>
  <c r="H16" i="114"/>
  <c r="G16" i="114"/>
  <c r="F16" i="114"/>
  <c r="E16" i="114"/>
  <c r="D16" i="114"/>
  <c r="C16" i="114"/>
  <c r="B16" i="114"/>
  <c r="AB15" i="114"/>
  <c r="AA15" i="114"/>
  <c r="Z15" i="114"/>
  <c r="Y15" i="114"/>
  <c r="X15" i="114"/>
  <c r="W15" i="114"/>
  <c r="V15" i="114"/>
  <c r="U15" i="114"/>
  <c r="T15" i="114"/>
  <c r="S15" i="114"/>
  <c r="R15" i="114"/>
  <c r="Q15" i="114"/>
  <c r="P15" i="114"/>
  <c r="O15" i="114"/>
  <c r="N15" i="114"/>
  <c r="M15" i="114"/>
  <c r="L15" i="114"/>
  <c r="K15" i="114"/>
  <c r="J15" i="114"/>
  <c r="I15" i="114"/>
  <c r="H15" i="114"/>
  <c r="G15" i="114"/>
  <c r="F15" i="114"/>
  <c r="E15" i="114"/>
  <c r="D15" i="114"/>
  <c r="C15" i="114"/>
  <c r="B15" i="141"/>
  <c r="B15" i="119"/>
  <c r="B15" i="137"/>
  <c r="B15" i="117"/>
  <c r="B15" i="115"/>
  <c r="B11" i="115"/>
  <c r="B15" i="114"/>
  <c r="AB16" i="113"/>
  <c r="AA16" i="113"/>
  <c r="Z16" i="113"/>
  <c r="Y16" i="113"/>
  <c r="X16" i="113"/>
  <c r="W16" i="113"/>
  <c r="V16" i="113"/>
  <c r="U16" i="113"/>
  <c r="T16" i="113"/>
  <c r="S16" i="113"/>
  <c r="R16" i="113"/>
  <c r="Q16" i="113"/>
  <c r="P16" i="113"/>
  <c r="O16" i="113"/>
  <c r="N16" i="113"/>
  <c r="M16" i="113"/>
  <c r="L16" i="113"/>
  <c r="K16" i="113"/>
  <c r="J16" i="113"/>
  <c r="I16" i="113"/>
  <c r="H16" i="113"/>
  <c r="G16" i="113"/>
  <c r="F16" i="113"/>
  <c r="E16" i="113"/>
  <c r="D16" i="113"/>
  <c r="C16" i="113"/>
  <c r="B16" i="113"/>
  <c r="AB15" i="113"/>
  <c r="AA15" i="113"/>
  <c r="Z15" i="113"/>
  <c r="Y15" i="113"/>
  <c r="X15" i="113"/>
  <c r="W15" i="113"/>
  <c r="V15" i="113"/>
  <c r="U15" i="113"/>
  <c r="T15" i="113"/>
  <c r="S15" i="113"/>
  <c r="R15" i="113"/>
  <c r="Q15" i="113"/>
  <c r="P15" i="113"/>
  <c r="O15" i="113"/>
  <c r="N15" i="113"/>
  <c r="M15" i="113"/>
  <c r="L15" i="113"/>
  <c r="K15" i="113"/>
  <c r="J15" i="113"/>
  <c r="I15" i="113"/>
  <c r="H15" i="113"/>
  <c r="G15" i="113"/>
  <c r="F15" i="113"/>
  <c r="E15" i="113"/>
  <c r="D15" i="113"/>
  <c r="C15" i="113"/>
  <c r="B15" i="113"/>
  <c r="AB16" i="136"/>
  <c r="AA16" i="136"/>
  <c r="Z16" i="136"/>
  <c r="Y16" i="136"/>
  <c r="X16" i="136"/>
  <c r="W16" i="136"/>
  <c r="V16" i="136"/>
  <c r="U16" i="136"/>
  <c r="T16" i="136"/>
  <c r="S16" i="136"/>
  <c r="R16" i="136"/>
  <c r="Q16" i="136"/>
  <c r="P16" i="136"/>
  <c r="O16" i="136"/>
  <c r="N16" i="136"/>
  <c r="M16" i="136"/>
  <c r="L16" i="136"/>
  <c r="K16" i="136"/>
  <c r="J16" i="136"/>
  <c r="I16" i="136"/>
  <c r="H16" i="136"/>
  <c r="G16" i="136"/>
  <c r="F16" i="136"/>
  <c r="E16" i="136"/>
  <c r="D16" i="136"/>
  <c r="C16" i="136"/>
  <c r="AB15" i="136"/>
  <c r="AA15" i="136"/>
  <c r="Z15" i="136"/>
  <c r="Y15" i="136"/>
  <c r="X15" i="136"/>
  <c r="W15" i="136"/>
  <c r="V15" i="136"/>
  <c r="U15" i="136"/>
  <c r="T15" i="136"/>
  <c r="S15" i="136"/>
  <c r="R15" i="136"/>
  <c r="Q15" i="136"/>
  <c r="P15" i="136"/>
  <c r="O15" i="136"/>
  <c r="N15" i="136"/>
  <c r="M15" i="136"/>
  <c r="L15" i="136"/>
  <c r="K15" i="136"/>
  <c r="J15" i="136"/>
  <c r="I15" i="136"/>
  <c r="H15" i="136"/>
  <c r="G15" i="136"/>
  <c r="F15" i="136"/>
  <c r="E15" i="136"/>
  <c r="D15" i="136"/>
  <c r="C15" i="136"/>
  <c r="B16" i="136"/>
  <c r="B15" i="136"/>
  <c r="B15" i="15"/>
  <c r="AB16" i="15"/>
  <c r="AA16" i="15"/>
  <c r="Z16" i="15"/>
  <c r="Y16" i="15"/>
  <c r="X16" i="15"/>
  <c r="W16" i="15"/>
  <c r="V16" i="15"/>
  <c r="U16" i="15"/>
  <c r="T16" i="15"/>
  <c r="S16" i="15"/>
  <c r="R16" i="15"/>
  <c r="Q16" i="15"/>
  <c r="P16" i="15"/>
  <c r="O16" i="15"/>
  <c r="N16" i="15"/>
  <c r="M16" i="15"/>
  <c r="L16" i="15"/>
  <c r="K16" i="15"/>
  <c r="J16" i="15"/>
  <c r="I16" i="15"/>
  <c r="H16" i="15"/>
  <c r="G16" i="15"/>
  <c r="F16" i="15"/>
  <c r="E16" i="15"/>
  <c r="D16" i="15"/>
  <c r="C16" i="15"/>
  <c r="AB15" i="15"/>
  <c r="AA15" i="15"/>
  <c r="Z15" i="15"/>
  <c r="Y15" i="15"/>
  <c r="X15" i="15"/>
  <c r="W15" i="15"/>
  <c r="V15" i="15"/>
  <c r="U15" i="15"/>
  <c r="T15" i="15"/>
  <c r="S15" i="15"/>
  <c r="R15" i="15"/>
  <c r="Q15" i="15"/>
  <c r="P15" i="15"/>
  <c r="O15" i="15"/>
  <c r="N15" i="15"/>
  <c r="M15" i="15"/>
  <c r="L15" i="15"/>
  <c r="K15" i="15"/>
  <c r="J15" i="15"/>
  <c r="I15" i="15"/>
  <c r="H15" i="15"/>
  <c r="G15" i="15"/>
  <c r="F15" i="15"/>
  <c r="E15" i="15"/>
  <c r="D15" i="15"/>
  <c r="C15" i="15"/>
  <c r="B16" i="15"/>
  <c r="C19" i="148"/>
  <c r="C18" i="148"/>
  <c r="B17" i="15"/>
  <c r="C24" i="113"/>
  <c r="D24" i="113"/>
  <c r="E24" i="113"/>
  <c r="F24" i="113"/>
  <c r="G24" i="113"/>
  <c r="H24" i="113"/>
  <c r="I24" i="113"/>
  <c r="J24" i="113"/>
  <c r="K24" i="113"/>
  <c r="L24" i="113"/>
  <c r="M24" i="113"/>
  <c r="N24" i="113"/>
  <c r="O24" i="113"/>
  <c r="P24" i="113"/>
  <c r="Q24" i="113"/>
  <c r="R24" i="113"/>
  <c r="S24" i="113"/>
  <c r="T24" i="113"/>
  <c r="U24" i="113"/>
  <c r="V24" i="113"/>
  <c r="W24" i="113"/>
  <c r="X24" i="113"/>
  <c r="Y24" i="113"/>
  <c r="Z24" i="113"/>
  <c r="AA24" i="113"/>
  <c r="AB24" i="113"/>
  <c r="B24" i="113"/>
  <c r="C15" i="72" l="1"/>
  <c r="D15" i="72"/>
  <c r="E15" i="72"/>
  <c r="F15" i="72"/>
  <c r="G15" i="72"/>
  <c r="G22" i="72" s="1"/>
  <c r="G29" i="72" s="1"/>
  <c r="G11" i="141" s="1"/>
  <c r="H15" i="72"/>
  <c r="H22" i="72" s="1"/>
  <c r="H29" i="72" s="1"/>
  <c r="H11" i="141" s="1"/>
  <c r="I15" i="72"/>
  <c r="I22" i="72" s="1"/>
  <c r="I29" i="72" s="1"/>
  <c r="I11" i="141" s="1"/>
  <c r="J15" i="72"/>
  <c r="J22" i="72" s="1"/>
  <c r="J29" i="72" s="1"/>
  <c r="J11" i="141" s="1"/>
  <c r="K15" i="72"/>
  <c r="K22" i="72" s="1"/>
  <c r="K29" i="72" s="1"/>
  <c r="K11" i="141" s="1"/>
  <c r="L15" i="72"/>
  <c r="L22" i="72" s="1"/>
  <c r="L29" i="72" s="1"/>
  <c r="L11" i="141" s="1"/>
  <c r="M15" i="72"/>
  <c r="M22" i="72" s="1"/>
  <c r="M29" i="72" s="1"/>
  <c r="M11" i="141" s="1"/>
  <c r="N15" i="72"/>
  <c r="N22" i="72" s="1"/>
  <c r="N29" i="72" s="1"/>
  <c r="N11" i="141" s="1"/>
  <c r="O15" i="72"/>
  <c r="O22" i="72" s="1"/>
  <c r="O29" i="72" s="1"/>
  <c r="O11" i="141" s="1"/>
  <c r="P15" i="72"/>
  <c r="P22" i="72" s="1"/>
  <c r="P29" i="72" s="1"/>
  <c r="P11" i="141" s="1"/>
  <c r="Q15" i="72"/>
  <c r="Q22" i="72" s="1"/>
  <c r="Q29" i="72" s="1"/>
  <c r="Q11" i="141" s="1"/>
  <c r="R15" i="72"/>
  <c r="R22" i="72" s="1"/>
  <c r="R29" i="72" s="1"/>
  <c r="R11" i="141" s="1"/>
  <c r="S15" i="72"/>
  <c r="S22" i="72" s="1"/>
  <c r="S29" i="72" s="1"/>
  <c r="S11" i="141" s="1"/>
  <c r="T15" i="72"/>
  <c r="T22" i="72" s="1"/>
  <c r="T29" i="72" s="1"/>
  <c r="T11" i="141" s="1"/>
  <c r="U15" i="72"/>
  <c r="U22" i="72" s="1"/>
  <c r="U29" i="72" s="1"/>
  <c r="U11" i="141" s="1"/>
  <c r="V15" i="72"/>
  <c r="V22" i="72" s="1"/>
  <c r="V29" i="72" s="1"/>
  <c r="V11" i="141" s="1"/>
  <c r="W15" i="72"/>
  <c r="X15" i="72"/>
  <c r="Y15" i="72"/>
  <c r="Z15" i="72"/>
  <c r="AA15" i="72"/>
  <c r="AA22" i="72" s="1"/>
  <c r="AA29" i="72" s="1"/>
  <c r="AA11" i="141" s="1"/>
  <c r="AB15" i="72"/>
  <c r="AB22" i="72" s="1"/>
  <c r="AB29" i="72" s="1"/>
  <c r="AB11" i="141" s="1"/>
  <c r="B15" i="72"/>
  <c r="B22" i="72" s="1"/>
  <c r="B29" i="72" s="1"/>
  <c r="B11" i="141" s="1"/>
  <c r="C10" i="141"/>
  <c r="D10" i="141"/>
  <c r="E10" i="141"/>
  <c r="F10" i="141"/>
  <c r="G10" i="141"/>
  <c r="H10" i="141"/>
  <c r="I10" i="141"/>
  <c r="J10" i="141"/>
  <c r="K10" i="141"/>
  <c r="L10" i="141"/>
  <c r="M10" i="141"/>
  <c r="N10" i="141"/>
  <c r="O10" i="141"/>
  <c r="P10" i="141"/>
  <c r="Q10" i="141"/>
  <c r="R10" i="141"/>
  <c r="S10" i="141"/>
  <c r="T10" i="141"/>
  <c r="U10" i="141"/>
  <c r="V10" i="141"/>
  <c r="W10" i="141"/>
  <c r="X10" i="141"/>
  <c r="Y10" i="141"/>
  <c r="Z10" i="141"/>
  <c r="AA10" i="141"/>
  <c r="AB10" i="141"/>
  <c r="C15" i="141"/>
  <c r="D15" i="141"/>
  <c r="E15" i="141"/>
  <c r="F15" i="141"/>
  <c r="G15" i="141"/>
  <c r="H15" i="141"/>
  <c r="I15" i="141"/>
  <c r="J15" i="141"/>
  <c r="K15" i="141"/>
  <c r="L15" i="141"/>
  <c r="M15" i="141"/>
  <c r="N15" i="141"/>
  <c r="O15" i="141"/>
  <c r="P15" i="141"/>
  <c r="Q15" i="141"/>
  <c r="R15" i="141"/>
  <c r="S15" i="141"/>
  <c r="T15" i="141"/>
  <c r="U15" i="141"/>
  <c r="V15" i="141"/>
  <c r="W15" i="141"/>
  <c r="X15" i="141"/>
  <c r="Y15" i="141"/>
  <c r="Z15" i="141"/>
  <c r="AA15" i="141"/>
  <c r="AB15" i="141"/>
  <c r="C30" i="72"/>
  <c r="D30" i="72"/>
  <c r="E30" i="72"/>
  <c r="F30" i="72"/>
  <c r="G30" i="72"/>
  <c r="H30" i="72"/>
  <c r="I30" i="72"/>
  <c r="J30" i="72"/>
  <c r="K30" i="72"/>
  <c r="L30" i="72"/>
  <c r="M30" i="72"/>
  <c r="N30" i="72"/>
  <c r="O30" i="72"/>
  <c r="P30" i="72"/>
  <c r="Q30" i="72"/>
  <c r="R30" i="72"/>
  <c r="S30" i="72"/>
  <c r="T30" i="72"/>
  <c r="U30" i="72"/>
  <c r="V30" i="72"/>
  <c r="W30" i="72"/>
  <c r="X30" i="72"/>
  <c r="Y30" i="72"/>
  <c r="Z30" i="72"/>
  <c r="AA30" i="72"/>
  <c r="AB30" i="72"/>
  <c r="C31" i="72"/>
  <c r="D31" i="72"/>
  <c r="E31" i="72"/>
  <c r="F31" i="72"/>
  <c r="G31" i="72"/>
  <c r="H31" i="72"/>
  <c r="I31" i="72"/>
  <c r="J31" i="72"/>
  <c r="K31" i="72"/>
  <c r="L31" i="72"/>
  <c r="M31" i="72"/>
  <c r="N31" i="72"/>
  <c r="O31" i="72"/>
  <c r="P31" i="72"/>
  <c r="Q31" i="72"/>
  <c r="R31" i="72"/>
  <c r="S31" i="72"/>
  <c r="T31" i="72"/>
  <c r="U31" i="72"/>
  <c r="V31" i="72"/>
  <c r="W31" i="72"/>
  <c r="X31" i="72"/>
  <c r="Y31" i="72"/>
  <c r="Z31" i="72"/>
  <c r="AA31" i="72"/>
  <c r="AB31" i="72"/>
  <c r="B31" i="72"/>
  <c r="B30" i="72"/>
  <c r="Q19" i="72"/>
  <c r="R19" i="72"/>
  <c r="S19" i="72"/>
  <c r="T19" i="72"/>
  <c r="U19" i="72"/>
  <c r="V19" i="72"/>
  <c r="AA19" i="72"/>
  <c r="AB19" i="72"/>
  <c r="C20" i="72"/>
  <c r="D20" i="72"/>
  <c r="D21" i="72"/>
  <c r="E21" i="72"/>
  <c r="F21" i="72"/>
  <c r="G21" i="72"/>
  <c r="H21" i="72"/>
  <c r="I21" i="72"/>
  <c r="J21" i="72"/>
  <c r="Y21" i="72"/>
  <c r="Z21" i="72"/>
  <c r="AA21" i="72"/>
  <c r="AB21" i="72"/>
  <c r="C22" i="72"/>
  <c r="C29" i="72" s="1"/>
  <c r="C11" i="141" s="1"/>
  <c r="D22" i="72"/>
  <c r="D29" i="72" s="1"/>
  <c r="D11" i="141" s="1"/>
  <c r="E22" i="72"/>
  <c r="E29" i="72" s="1"/>
  <c r="E11" i="141" s="1"/>
  <c r="F22" i="72"/>
  <c r="F29" i="72" s="1"/>
  <c r="F11" i="141" s="1"/>
  <c r="W22" i="72"/>
  <c r="W29" i="72" s="1"/>
  <c r="W11" i="141" s="1"/>
  <c r="X22" i="72"/>
  <c r="X29" i="72" s="1"/>
  <c r="X11" i="141" s="1"/>
  <c r="Y22" i="72"/>
  <c r="Y29" i="72" s="1"/>
  <c r="Y11" i="141" s="1"/>
  <c r="Z22" i="72"/>
  <c r="Z29" i="72" s="1"/>
  <c r="Z11" i="141" s="1"/>
  <c r="C14" i="72"/>
  <c r="C21" i="72" s="1"/>
  <c r="D14" i="72"/>
  <c r="E14" i="72"/>
  <c r="F14" i="72"/>
  <c r="G14" i="72"/>
  <c r="H14" i="72"/>
  <c r="I14" i="72"/>
  <c r="J14" i="72"/>
  <c r="K14" i="72"/>
  <c r="K21" i="72" s="1"/>
  <c r="L14" i="72"/>
  <c r="L21" i="72" s="1"/>
  <c r="M14" i="72"/>
  <c r="M21" i="72" s="1"/>
  <c r="N14" i="72"/>
  <c r="N21" i="72" s="1"/>
  <c r="O14" i="72"/>
  <c r="O21" i="72" s="1"/>
  <c r="P14" i="72"/>
  <c r="P21" i="72" s="1"/>
  <c r="Q14" i="72"/>
  <c r="Q21" i="72" s="1"/>
  <c r="R14" i="72"/>
  <c r="R21" i="72" s="1"/>
  <c r="S14" i="72"/>
  <c r="S21" i="72" s="1"/>
  <c r="T14" i="72"/>
  <c r="T21" i="72" s="1"/>
  <c r="U14" i="72"/>
  <c r="U21" i="72" s="1"/>
  <c r="V14" i="72"/>
  <c r="V21" i="72" s="1"/>
  <c r="W14" i="72"/>
  <c r="W21" i="72" s="1"/>
  <c r="X14" i="72"/>
  <c r="X21" i="72" s="1"/>
  <c r="Y14" i="72"/>
  <c r="Z14" i="72"/>
  <c r="AA14" i="72"/>
  <c r="AB14" i="72"/>
  <c r="B14" i="72"/>
  <c r="B21" i="72" s="1"/>
  <c r="B13" i="72"/>
  <c r="B20" i="72" s="1"/>
  <c r="C12" i="72"/>
  <c r="C19" i="72" s="1"/>
  <c r="D12" i="72"/>
  <c r="D19" i="72" s="1"/>
  <c r="E12" i="72"/>
  <c r="E19" i="72" s="1"/>
  <c r="F12" i="72"/>
  <c r="F19" i="72" s="1"/>
  <c r="G12" i="72"/>
  <c r="G19" i="72" s="1"/>
  <c r="H12" i="72"/>
  <c r="H19" i="72" s="1"/>
  <c r="I12" i="72"/>
  <c r="I19" i="72" s="1"/>
  <c r="J12" i="72"/>
  <c r="J19" i="72" s="1"/>
  <c r="K12" i="72"/>
  <c r="K19" i="72" s="1"/>
  <c r="L12" i="72"/>
  <c r="L19" i="72" s="1"/>
  <c r="M12" i="72"/>
  <c r="M19" i="72" s="1"/>
  <c r="N12" i="72"/>
  <c r="N19" i="72" s="1"/>
  <c r="O12" i="72"/>
  <c r="O19" i="72" s="1"/>
  <c r="P12" i="72"/>
  <c r="P19" i="72" s="1"/>
  <c r="Q12" i="72"/>
  <c r="R12" i="72"/>
  <c r="S12" i="72"/>
  <c r="T12" i="72"/>
  <c r="U12" i="72"/>
  <c r="V12" i="72"/>
  <c r="W12" i="72"/>
  <c r="W19" i="72" s="1"/>
  <c r="X12" i="72"/>
  <c r="X19" i="72" s="1"/>
  <c r="Y12" i="72"/>
  <c r="Y19" i="72" s="1"/>
  <c r="Z12" i="72"/>
  <c r="Z19" i="72" s="1"/>
  <c r="AA12" i="72"/>
  <c r="AB12" i="72"/>
  <c r="C13" i="72"/>
  <c r="D13" i="72"/>
  <c r="E13" i="72"/>
  <c r="E20" i="72" s="1"/>
  <c r="F13" i="72"/>
  <c r="F20" i="72" s="1"/>
  <c r="G13" i="72"/>
  <c r="G20" i="72" s="1"/>
  <c r="H13" i="72"/>
  <c r="H20" i="72" s="1"/>
  <c r="I13" i="72"/>
  <c r="I20" i="72" s="1"/>
  <c r="J13" i="72"/>
  <c r="J20" i="72" s="1"/>
  <c r="K13" i="72"/>
  <c r="K20" i="72" s="1"/>
  <c r="L13" i="72"/>
  <c r="L20" i="72" s="1"/>
  <c r="M13" i="72"/>
  <c r="M20" i="72" s="1"/>
  <c r="N13" i="72"/>
  <c r="N20" i="72" s="1"/>
  <c r="O13" i="72"/>
  <c r="O20" i="72" s="1"/>
  <c r="P13" i="72"/>
  <c r="P20" i="72" s="1"/>
  <c r="Q13" i="72"/>
  <c r="Q20" i="72" s="1"/>
  <c r="R13" i="72"/>
  <c r="R20" i="72" s="1"/>
  <c r="S13" i="72"/>
  <c r="S20" i="72" s="1"/>
  <c r="T13" i="72"/>
  <c r="T20" i="72" s="1"/>
  <c r="U13" i="72"/>
  <c r="U20" i="72" s="1"/>
  <c r="V13" i="72"/>
  <c r="V20" i="72" s="1"/>
  <c r="W13" i="72"/>
  <c r="W20" i="72" s="1"/>
  <c r="X13" i="72"/>
  <c r="X20" i="72" s="1"/>
  <c r="Y13" i="72"/>
  <c r="Y20" i="72" s="1"/>
  <c r="Z13" i="72"/>
  <c r="Z20" i="72" s="1"/>
  <c r="AA13" i="72"/>
  <c r="AA20" i="72" s="1"/>
  <c r="AB13" i="72"/>
  <c r="AB20" i="72" s="1"/>
  <c r="B12" i="72"/>
  <c r="B19" i="72" s="1"/>
  <c r="B13" i="42" l="1"/>
  <c r="B12" i="42"/>
  <c r="B11" i="42"/>
  <c r="B10" i="42"/>
  <c r="B7" i="45"/>
  <c r="B6" i="45"/>
  <c r="B6" i="46"/>
  <c r="C11" i="119"/>
  <c r="D11" i="119"/>
  <c r="E11" i="119"/>
  <c r="F11" i="119"/>
  <c r="G11" i="119"/>
  <c r="H11" i="119"/>
  <c r="I11" i="119"/>
  <c r="J11" i="119"/>
  <c r="K11" i="119"/>
  <c r="L11" i="119"/>
  <c r="M11" i="119"/>
  <c r="N11" i="119"/>
  <c r="O11" i="119"/>
  <c r="P11" i="119"/>
  <c r="Q11" i="119"/>
  <c r="R11" i="119"/>
  <c r="S11" i="119"/>
  <c r="T11" i="119"/>
  <c r="U11" i="119"/>
  <c r="V11" i="119"/>
  <c r="W11" i="119"/>
  <c r="X11" i="119"/>
  <c r="Y11" i="119"/>
  <c r="Z11" i="119"/>
  <c r="AA11" i="119"/>
  <c r="AB11" i="119"/>
  <c r="B11" i="119"/>
  <c r="C11" i="137"/>
  <c r="D11" i="137"/>
  <c r="E11" i="137"/>
  <c r="F11" i="137"/>
  <c r="G11" i="137"/>
  <c r="H11" i="137"/>
  <c r="I11" i="137"/>
  <c r="J11" i="137"/>
  <c r="K11" i="137"/>
  <c r="L11" i="137"/>
  <c r="M11" i="137"/>
  <c r="N11" i="137"/>
  <c r="O11" i="137"/>
  <c r="P11" i="137"/>
  <c r="Q11" i="137"/>
  <c r="R11" i="137"/>
  <c r="S11" i="137"/>
  <c r="T11" i="137"/>
  <c r="U11" i="137"/>
  <c r="V11" i="137"/>
  <c r="W11" i="137"/>
  <c r="X11" i="137"/>
  <c r="Y11" i="137"/>
  <c r="Z11" i="137"/>
  <c r="AA11" i="137"/>
  <c r="AB11" i="137"/>
  <c r="B11" i="137"/>
  <c r="C11" i="117"/>
  <c r="D11" i="117"/>
  <c r="E11" i="117"/>
  <c r="F11" i="117"/>
  <c r="G11" i="117"/>
  <c r="H11" i="117"/>
  <c r="I11" i="117"/>
  <c r="J11" i="117"/>
  <c r="K11" i="117"/>
  <c r="L11" i="117"/>
  <c r="M11" i="117"/>
  <c r="N11" i="117"/>
  <c r="O11" i="117"/>
  <c r="P11" i="117"/>
  <c r="Q11" i="117"/>
  <c r="R11" i="117"/>
  <c r="S11" i="117"/>
  <c r="T11" i="117"/>
  <c r="U11" i="117"/>
  <c r="V11" i="117"/>
  <c r="W11" i="117"/>
  <c r="X11" i="117"/>
  <c r="Y11" i="117"/>
  <c r="Z11" i="117"/>
  <c r="AA11" i="117"/>
  <c r="AB11" i="117"/>
  <c r="B11" i="117"/>
  <c r="C11" i="114"/>
  <c r="D11" i="114"/>
  <c r="E11" i="114"/>
  <c r="F11" i="114"/>
  <c r="G11" i="114"/>
  <c r="H11" i="114"/>
  <c r="I11" i="114"/>
  <c r="J11" i="114"/>
  <c r="K11" i="114"/>
  <c r="L11" i="114"/>
  <c r="M11" i="114"/>
  <c r="N11" i="114"/>
  <c r="O11" i="114"/>
  <c r="P11" i="114"/>
  <c r="Q11" i="114"/>
  <c r="R11" i="114"/>
  <c r="S11" i="114"/>
  <c r="T11" i="114"/>
  <c r="U11" i="114"/>
  <c r="V11" i="114"/>
  <c r="W11" i="114"/>
  <c r="X11" i="114"/>
  <c r="Y11" i="114"/>
  <c r="Z11" i="114"/>
  <c r="AA11" i="114"/>
  <c r="AB11" i="114"/>
  <c r="B11" i="114"/>
  <c r="C11" i="113"/>
  <c r="D11" i="113"/>
  <c r="E11" i="113"/>
  <c r="F11" i="113"/>
  <c r="G11" i="113"/>
  <c r="H11" i="113"/>
  <c r="I11" i="113"/>
  <c r="J11" i="113"/>
  <c r="K11" i="113"/>
  <c r="L11" i="113"/>
  <c r="M11" i="113"/>
  <c r="N11" i="113"/>
  <c r="O11" i="113"/>
  <c r="P11" i="113"/>
  <c r="Q11" i="113"/>
  <c r="R11" i="113"/>
  <c r="S11" i="113"/>
  <c r="T11" i="113"/>
  <c r="U11" i="113"/>
  <c r="V11" i="113"/>
  <c r="W11" i="113"/>
  <c r="X11" i="113"/>
  <c r="Y11" i="113"/>
  <c r="Z11" i="113"/>
  <c r="AA11" i="113"/>
  <c r="AB11" i="113"/>
  <c r="B11" i="113"/>
  <c r="C11" i="136"/>
  <c r="D11" i="136"/>
  <c r="E11" i="136"/>
  <c r="F11" i="136"/>
  <c r="G11" i="136"/>
  <c r="H11" i="136"/>
  <c r="I11" i="136"/>
  <c r="J11" i="136"/>
  <c r="K11" i="136"/>
  <c r="L11" i="136"/>
  <c r="M11" i="136"/>
  <c r="N11" i="136"/>
  <c r="O11" i="136"/>
  <c r="P11" i="136"/>
  <c r="Q11" i="136"/>
  <c r="R11" i="136"/>
  <c r="S11" i="136"/>
  <c r="T11" i="136"/>
  <c r="U11" i="136"/>
  <c r="V11" i="136"/>
  <c r="W11" i="136"/>
  <c r="X11" i="136"/>
  <c r="Y11" i="136"/>
  <c r="Z11" i="136"/>
  <c r="AA11" i="136"/>
  <c r="AB11" i="136"/>
  <c r="B11" i="136"/>
  <c r="C11" i="15"/>
  <c r="D11" i="15"/>
  <c r="E11" i="15"/>
  <c r="F11" i="15"/>
  <c r="G11" i="15"/>
  <c r="H11" i="15"/>
  <c r="I11" i="15"/>
  <c r="J11" i="15"/>
  <c r="K11" i="15"/>
  <c r="L11" i="15"/>
  <c r="M11" i="15"/>
  <c r="N11" i="15"/>
  <c r="O11" i="15"/>
  <c r="P11" i="15"/>
  <c r="Q11" i="15"/>
  <c r="R11" i="15"/>
  <c r="S11" i="15"/>
  <c r="T11" i="15"/>
  <c r="U11" i="15"/>
  <c r="V11" i="15"/>
  <c r="W11" i="15"/>
  <c r="X11" i="15"/>
  <c r="Y11" i="15"/>
  <c r="Z11" i="15"/>
  <c r="AA11" i="15"/>
  <c r="AB11" i="15"/>
  <c r="B11" i="15"/>
  <c r="C11" i="115"/>
  <c r="D11" i="115"/>
  <c r="E11" i="115"/>
  <c r="F11" i="115"/>
  <c r="G11" i="115"/>
  <c r="H11" i="115"/>
  <c r="I11" i="115"/>
  <c r="J11" i="115"/>
  <c r="K11" i="115"/>
  <c r="L11" i="115"/>
  <c r="M11" i="115"/>
  <c r="N11" i="115"/>
  <c r="O11" i="115"/>
  <c r="P11" i="115"/>
  <c r="Q11" i="115"/>
  <c r="R11" i="115"/>
  <c r="S11" i="115"/>
  <c r="T11" i="115"/>
  <c r="U11" i="115"/>
  <c r="V11" i="115"/>
  <c r="W11" i="115"/>
  <c r="X11" i="115"/>
  <c r="Y11" i="115"/>
  <c r="Z11" i="115"/>
  <c r="AA11" i="115"/>
  <c r="AB11" i="115"/>
  <c r="C4" i="113"/>
  <c r="D4" i="113"/>
  <c r="E4" i="113"/>
  <c r="F4" i="113"/>
  <c r="G4" i="113"/>
  <c r="H4" i="113"/>
  <c r="I4" i="113"/>
  <c r="J4" i="113"/>
  <c r="K4" i="113"/>
  <c r="L4" i="113"/>
  <c r="M4" i="113"/>
  <c r="N4" i="113"/>
  <c r="O4" i="113"/>
  <c r="P4" i="113"/>
  <c r="Q4" i="113"/>
  <c r="R4" i="113"/>
  <c r="S4" i="113"/>
  <c r="T4" i="113"/>
  <c r="U4" i="113"/>
  <c r="V4" i="113"/>
  <c r="W4" i="113"/>
  <c r="X4" i="113"/>
  <c r="Y4" i="113"/>
  <c r="Z4" i="113"/>
  <c r="AA4" i="113"/>
  <c r="AB4" i="113"/>
  <c r="B2" i="137" l="1"/>
  <c r="AB26" i="137"/>
  <c r="AA26" i="137"/>
  <c r="Z26" i="137"/>
  <c r="Y26" i="137"/>
  <c r="X26" i="137"/>
  <c r="W26" i="137"/>
  <c r="V26" i="137"/>
  <c r="U26" i="137"/>
  <c r="T26" i="137"/>
  <c r="S26" i="137"/>
  <c r="R26" i="137"/>
  <c r="Q26" i="137"/>
  <c r="P26" i="137"/>
  <c r="O26" i="137"/>
  <c r="N26" i="137"/>
  <c r="M26" i="137"/>
  <c r="L26" i="137"/>
  <c r="K26" i="137"/>
  <c r="J26" i="137"/>
  <c r="I26" i="137"/>
  <c r="H26" i="137"/>
  <c r="G26" i="137"/>
  <c r="F26" i="137"/>
  <c r="E26" i="137"/>
  <c r="D26" i="137"/>
  <c r="C26" i="137"/>
  <c r="B26" i="137"/>
  <c r="AB24" i="137"/>
  <c r="AA24" i="137"/>
  <c r="Z24" i="137"/>
  <c r="Y24" i="137"/>
  <c r="X24" i="137"/>
  <c r="W24" i="137"/>
  <c r="V24" i="137"/>
  <c r="U24" i="137"/>
  <c r="T24" i="137"/>
  <c r="S24" i="137"/>
  <c r="R24" i="137"/>
  <c r="Q24" i="137"/>
  <c r="P24" i="137"/>
  <c r="O24" i="137"/>
  <c r="N24" i="137"/>
  <c r="M24" i="137"/>
  <c r="L24" i="137"/>
  <c r="K24" i="137"/>
  <c r="J24" i="137"/>
  <c r="I24" i="137"/>
  <c r="H24" i="137"/>
  <c r="G24" i="137"/>
  <c r="F24" i="137"/>
  <c r="E24" i="137"/>
  <c r="D24" i="137"/>
  <c r="C24" i="137"/>
  <c r="B24" i="137"/>
  <c r="AB20" i="137"/>
  <c r="AA20" i="137"/>
  <c r="Z20" i="137"/>
  <c r="Y20" i="137"/>
  <c r="X20" i="137"/>
  <c r="W20" i="137"/>
  <c r="V20" i="137"/>
  <c r="U20" i="137"/>
  <c r="T20" i="137"/>
  <c r="S20" i="137"/>
  <c r="R20" i="137"/>
  <c r="Q20" i="137"/>
  <c r="P20" i="137"/>
  <c r="O20" i="137"/>
  <c r="N20" i="137"/>
  <c r="M20" i="137"/>
  <c r="L20" i="137"/>
  <c r="K20" i="137"/>
  <c r="J20" i="137"/>
  <c r="I20" i="137"/>
  <c r="H20" i="137"/>
  <c r="G20" i="137"/>
  <c r="F20" i="137"/>
  <c r="E20" i="137"/>
  <c r="D20" i="137"/>
  <c r="C20" i="137"/>
  <c r="B20" i="137"/>
  <c r="AB19" i="137"/>
  <c r="AA19" i="137"/>
  <c r="Z19" i="137"/>
  <c r="Y19" i="137"/>
  <c r="X19" i="137"/>
  <c r="W19" i="137"/>
  <c r="V19" i="137"/>
  <c r="U19" i="137"/>
  <c r="T19" i="137"/>
  <c r="S19" i="137"/>
  <c r="R19" i="137"/>
  <c r="Q19" i="137"/>
  <c r="P19" i="137"/>
  <c r="O19" i="137"/>
  <c r="N19" i="137"/>
  <c r="M19" i="137"/>
  <c r="L19" i="137"/>
  <c r="K19" i="137"/>
  <c r="J19" i="137"/>
  <c r="I19" i="137"/>
  <c r="H19" i="137"/>
  <c r="G19" i="137"/>
  <c r="F19" i="137"/>
  <c r="E19" i="137"/>
  <c r="D19" i="137"/>
  <c r="C19" i="137"/>
  <c r="B19" i="137"/>
  <c r="AB18" i="137"/>
  <c r="AA18" i="137"/>
  <c r="Z18" i="137"/>
  <c r="Y18" i="137"/>
  <c r="X18" i="137"/>
  <c r="W18" i="137"/>
  <c r="V18" i="137"/>
  <c r="U18" i="137"/>
  <c r="T18" i="137"/>
  <c r="S18" i="137"/>
  <c r="R18" i="137"/>
  <c r="Q18" i="137"/>
  <c r="P18" i="137"/>
  <c r="O18" i="137"/>
  <c r="N18" i="137"/>
  <c r="M18" i="137"/>
  <c r="L18" i="137"/>
  <c r="K18" i="137"/>
  <c r="J18" i="137"/>
  <c r="I18" i="137"/>
  <c r="H18" i="137"/>
  <c r="G18" i="137"/>
  <c r="F18" i="137"/>
  <c r="E18" i="137"/>
  <c r="D18" i="137"/>
  <c r="C18" i="137"/>
  <c r="B18" i="137"/>
  <c r="AB17" i="137"/>
  <c r="AA17" i="137"/>
  <c r="Z17" i="137"/>
  <c r="Y17" i="137"/>
  <c r="X17" i="137"/>
  <c r="W17" i="137"/>
  <c r="V17" i="137"/>
  <c r="U17" i="137"/>
  <c r="T17" i="137"/>
  <c r="S17" i="137"/>
  <c r="R17" i="137"/>
  <c r="Q17" i="137"/>
  <c r="P17" i="137"/>
  <c r="O17" i="137"/>
  <c r="N17" i="137"/>
  <c r="M17" i="137"/>
  <c r="L17" i="137"/>
  <c r="K17" i="137"/>
  <c r="J17" i="137"/>
  <c r="I17" i="137"/>
  <c r="H17" i="137"/>
  <c r="G17" i="137"/>
  <c r="F17" i="137"/>
  <c r="E17" i="137"/>
  <c r="D17" i="137"/>
  <c r="C17" i="137"/>
  <c r="B17" i="137"/>
  <c r="AB14" i="137"/>
  <c r="AA14" i="137"/>
  <c r="Z14" i="137"/>
  <c r="Y14" i="137"/>
  <c r="X14" i="137"/>
  <c r="W14" i="137"/>
  <c r="V14" i="137"/>
  <c r="U14" i="137"/>
  <c r="T14" i="137"/>
  <c r="S14" i="137"/>
  <c r="R14" i="137"/>
  <c r="Q14" i="137"/>
  <c r="P14" i="137"/>
  <c r="O14" i="137"/>
  <c r="N14" i="137"/>
  <c r="M14" i="137"/>
  <c r="L14" i="137"/>
  <c r="K14" i="137"/>
  <c r="J14" i="137"/>
  <c r="I14" i="137"/>
  <c r="H14" i="137"/>
  <c r="G14" i="137"/>
  <c r="F14" i="137"/>
  <c r="E14" i="137"/>
  <c r="D14" i="137"/>
  <c r="C14" i="137"/>
  <c r="B14" i="137"/>
  <c r="AB13" i="137"/>
  <c r="AA13" i="137"/>
  <c r="Z13" i="137"/>
  <c r="Y13" i="137"/>
  <c r="X13" i="137"/>
  <c r="W13" i="137"/>
  <c r="V13" i="137"/>
  <c r="U13" i="137"/>
  <c r="T13" i="137"/>
  <c r="S13" i="137"/>
  <c r="R13" i="137"/>
  <c r="Q13" i="137"/>
  <c r="P13" i="137"/>
  <c r="O13" i="137"/>
  <c r="N13" i="137"/>
  <c r="M13" i="137"/>
  <c r="L13" i="137"/>
  <c r="K13" i="137"/>
  <c r="J13" i="137"/>
  <c r="I13" i="137"/>
  <c r="H13" i="137"/>
  <c r="G13" i="137"/>
  <c r="F13" i="137"/>
  <c r="E13" i="137"/>
  <c r="D13" i="137"/>
  <c r="C13" i="137"/>
  <c r="B13" i="137"/>
  <c r="AB12" i="137"/>
  <c r="AA12" i="137"/>
  <c r="Z12" i="137"/>
  <c r="Y12" i="137"/>
  <c r="X12" i="137"/>
  <c r="W12" i="137"/>
  <c r="V12" i="137"/>
  <c r="U12" i="137"/>
  <c r="T12" i="137"/>
  <c r="S12" i="137"/>
  <c r="R12" i="137"/>
  <c r="Q12" i="137"/>
  <c r="P12" i="137"/>
  <c r="O12" i="137"/>
  <c r="N12" i="137"/>
  <c r="M12" i="137"/>
  <c r="L12" i="137"/>
  <c r="K12" i="137"/>
  <c r="J12" i="137"/>
  <c r="I12" i="137"/>
  <c r="H12" i="137"/>
  <c r="G12" i="137"/>
  <c r="F12" i="137"/>
  <c r="E12" i="137"/>
  <c r="D12" i="137"/>
  <c r="C12" i="137"/>
  <c r="B12" i="137"/>
  <c r="AB8" i="137"/>
  <c r="AA8" i="137"/>
  <c r="Z8" i="137"/>
  <c r="Y8" i="137"/>
  <c r="X8" i="137"/>
  <c r="W8" i="137"/>
  <c r="V8" i="137"/>
  <c r="U8" i="137"/>
  <c r="T8" i="137"/>
  <c r="S8" i="137"/>
  <c r="R8" i="137"/>
  <c r="Q8" i="137"/>
  <c r="P8" i="137"/>
  <c r="O8" i="137"/>
  <c r="N8" i="137"/>
  <c r="M8" i="137"/>
  <c r="L8" i="137"/>
  <c r="K8" i="137"/>
  <c r="J8" i="137"/>
  <c r="I8" i="137"/>
  <c r="H8" i="137"/>
  <c r="G8" i="137"/>
  <c r="F8" i="137"/>
  <c r="E8" i="137"/>
  <c r="D8" i="137"/>
  <c r="C8" i="137"/>
  <c r="B8" i="137"/>
  <c r="AB5" i="137"/>
  <c r="AA5" i="137"/>
  <c r="Z5" i="137"/>
  <c r="Y5" i="137"/>
  <c r="X5" i="137"/>
  <c r="W5" i="137"/>
  <c r="V5" i="137"/>
  <c r="U5" i="137"/>
  <c r="T5" i="137"/>
  <c r="S5" i="137"/>
  <c r="R5" i="137"/>
  <c r="Q5" i="137"/>
  <c r="P5" i="137"/>
  <c r="O5" i="137"/>
  <c r="N5" i="137"/>
  <c r="M5" i="137"/>
  <c r="L5" i="137"/>
  <c r="K5" i="137"/>
  <c r="J5" i="137"/>
  <c r="I5" i="137"/>
  <c r="H5" i="137"/>
  <c r="G5" i="137"/>
  <c r="F5" i="137"/>
  <c r="E5" i="137"/>
  <c r="D5" i="137"/>
  <c r="C5" i="137"/>
  <c r="B5" i="137"/>
  <c r="AB4" i="137"/>
  <c r="AA4" i="137"/>
  <c r="Z4" i="137"/>
  <c r="Y4" i="137"/>
  <c r="X4" i="137"/>
  <c r="W4" i="137"/>
  <c r="V4" i="137"/>
  <c r="U4" i="137"/>
  <c r="T4" i="137"/>
  <c r="S4" i="137"/>
  <c r="R4" i="137"/>
  <c r="Q4" i="137"/>
  <c r="P4" i="137"/>
  <c r="O4" i="137"/>
  <c r="N4" i="137"/>
  <c r="M4" i="137"/>
  <c r="L4" i="137"/>
  <c r="K4" i="137"/>
  <c r="J4" i="137"/>
  <c r="I4" i="137"/>
  <c r="H4" i="137"/>
  <c r="G4" i="137"/>
  <c r="F4" i="137"/>
  <c r="E4" i="137"/>
  <c r="D4" i="137"/>
  <c r="C4" i="137"/>
  <c r="B4" i="137"/>
  <c r="AB3" i="137"/>
  <c r="AA3" i="137"/>
  <c r="Z3" i="137"/>
  <c r="Y3" i="137"/>
  <c r="X3" i="137"/>
  <c r="W3" i="137"/>
  <c r="V3" i="137"/>
  <c r="U3" i="137"/>
  <c r="T3" i="137"/>
  <c r="S3" i="137"/>
  <c r="R3" i="137"/>
  <c r="Q3" i="137"/>
  <c r="P3" i="137"/>
  <c r="O3" i="137"/>
  <c r="N3" i="137"/>
  <c r="M3" i="137"/>
  <c r="L3" i="137"/>
  <c r="K3" i="137"/>
  <c r="J3" i="137"/>
  <c r="I3" i="137"/>
  <c r="H3" i="137"/>
  <c r="G3" i="137"/>
  <c r="F3" i="137"/>
  <c r="E3" i="137"/>
  <c r="D3" i="137"/>
  <c r="C3" i="137"/>
  <c r="B3" i="137"/>
  <c r="AB2" i="137"/>
  <c r="AA2" i="137"/>
  <c r="Z2" i="137"/>
  <c r="Y2" i="137"/>
  <c r="X2" i="137"/>
  <c r="W2" i="137"/>
  <c r="V2" i="137"/>
  <c r="U2" i="137"/>
  <c r="T2" i="137"/>
  <c r="S2" i="137"/>
  <c r="R2" i="137"/>
  <c r="Q2" i="137"/>
  <c r="P2" i="137"/>
  <c r="O2" i="137"/>
  <c r="N2" i="137"/>
  <c r="M2" i="137"/>
  <c r="L2" i="137"/>
  <c r="K2" i="137"/>
  <c r="J2" i="137"/>
  <c r="I2" i="137"/>
  <c r="H2" i="137"/>
  <c r="G2" i="137"/>
  <c r="F2" i="137"/>
  <c r="E2" i="137"/>
  <c r="D2" i="137"/>
  <c r="C2" i="137"/>
  <c r="C3" i="115"/>
  <c r="D3" i="115"/>
  <c r="E3" i="115"/>
  <c r="F3" i="115"/>
  <c r="G3" i="115"/>
  <c r="H3" i="115"/>
  <c r="I3" i="115"/>
  <c r="J3" i="115"/>
  <c r="K3" i="115"/>
  <c r="L3" i="115"/>
  <c r="M3" i="115"/>
  <c r="N3" i="115"/>
  <c r="O3" i="115"/>
  <c r="P3" i="115"/>
  <c r="Q3" i="115"/>
  <c r="R3" i="115"/>
  <c r="S3" i="115"/>
  <c r="T3" i="115"/>
  <c r="U3" i="115"/>
  <c r="V3" i="115"/>
  <c r="W3" i="115"/>
  <c r="X3" i="115"/>
  <c r="Y3" i="115"/>
  <c r="Z3" i="115"/>
  <c r="AA3" i="115"/>
  <c r="AB3" i="115"/>
  <c r="C4" i="115"/>
  <c r="D4" i="115"/>
  <c r="E4" i="115"/>
  <c r="F4" i="115"/>
  <c r="G4" i="115"/>
  <c r="H4" i="115"/>
  <c r="I4" i="115"/>
  <c r="J4" i="115"/>
  <c r="K4" i="115"/>
  <c r="L4" i="115"/>
  <c r="M4" i="115"/>
  <c r="N4" i="115"/>
  <c r="O4" i="115"/>
  <c r="P4" i="115"/>
  <c r="Q4" i="115"/>
  <c r="R4" i="115"/>
  <c r="S4" i="115"/>
  <c r="T4" i="115"/>
  <c r="U4" i="115"/>
  <c r="V4" i="115"/>
  <c r="W4" i="115"/>
  <c r="X4" i="115"/>
  <c r="Y4" i="115"/>
  <c r="Z4" i="115"/>
  <c r="AA4" i="115"/>
  <c r="AB4" i="115"/>
  <c r="C5" i="115"/>
  <c r="D5" i="115"/>
  <c r="E5" i="115"/>
  <c r="F5" i="115"/>
  <c r="G5" i="115"/>
  <c r="H5" i="115"/>
  <c r="I5" i="115"/>
  <c r="J5" i="115"/>
  <c r="K5" i="115"/>
  <c r="L5" i="115"/>
  <c r="M5" i="115"/>
  <c r="N5" i="115"/>
  <c r="O5" i="115"/>
  <c r="P5" i="115"/>
  <c r="Q5" i="115"/>
  <c r="R5" i="115"/>
  <c r="S5" i="115"/>
  <c r="T5" i="115"/>
  <c r="U5" i="115"/>
  <c r="V5" i="115"/>
  <c r="W5" i="115"/>
  <c r="X5" i="115"/>
  <c r="Y5" i="115"/>
  <c r="Z5" i="115"/>
  <c r="AA5" i="115"/>
  <c r="AB5" i="115"/>
  <c r="B5" i="115"/>
  <c r="B4" i="115"/>
  <c r="B3" i="115"/>
  <c r="AB26" i="136"/>
  <c r="AA26" i="136"/>
  <c r="Z26" i="136"/>
  <c r="Y26" i="136"/>
  <c r="X26" i="136"/>
  <c r="W26" i="136"/>
  <c r="V26" i="136"/>
  <c r="U26" i="136"/>
  <c r="T26" i="136"/>
  <c r="S26" i="136"/>
  <c r="R26" i="136"/>
  <c r="Q26" i="136"/>
  <c r="P26" i="136"/>
  <c r="O26" i="136"/>
  <c r="N26" i="136"/>
  <c r="M26" i="136"/>
  <c r="L26" i="136"/>
  <c r="K26" i="136"/>
  <c r="J26" i="136"/>
  <c r="I26" i="136"/>
  <c r="H26" i="136"/>
  <c r="G26" i="136"/>
  <c r="F26" i="136"/>
  <c r="E26" i="136"/>
  <c r="D26" i="136"/>
  <c r="C26" i="136"/>
  <c r="B26" i="136"/>
  <c r="AB24" i="136"/>
  <c r="AA24" i="136"/>
  <c r="Z24" i="136"/>
  <c r="Y24" i="136"/>
  <c r="X24" i="136"/>
  <c r="W24" i="136"/>
  <c r="V24" i="136"/>
  <c r="U24" i="136"/>
  <c r="T24" i="136"/>
  <c r="S24" i="136"/>
  <c r="R24" i="136"/>
  <c r="Q24" i="136"/>
  <c r="P24" i="136"/>
  <c r="O24" i="136"/>
  <c r="N24" i="136"/>
  <c r="M24" i="136"/>
  <c r="L24" i="136"/>
  <c r="K24" i="136"/>
  <c r="J24" i="136"/>
  <c r="I24" i="136"/>
  <c r="H24" i="136"/>
  <c r="G24" i="136"/>
  <c r="F24" i="136"/>
  <c r="E24" i="136"/>
  <c r="D24" i="136"/>
  <c r="C24" i="136"/>
  <c r="B24" i="136"/>
  <c r="AB20" i="136"/>
  <c r="AA20" i="136"/>
  <c r="Z20" i="136"/>
  <c r="Y20" i="136"/>
  <c r="X20" i="136"/>
  <c r="W20" i="136"/>
  <c r="V20" i="136"/>
  <c r="U20" i="136"/>
  <c r="T20" i="136"/>
  <c r="S20" i="136"/>
  <c r="R20" i="136"/>
  <c r="Q20" i="136"/>
  <c r="P20" i="136"/>
  <c r="O20" i="136"/>
  <c r="N20" i="136"/>
  <c r="M20" i="136"/>
  <c r="L20" i="136"/>
  <c r="K20" i="136"/>
  <c r="J20" i="136"/>
  <c r="I20" i="136"/>
  <c r="H20" i="136"/>
  <c r="G20" i="136"/>
  <c r="F20" i="136"/>
  <c r="E20" i="136"/>
  <c r="D20" i="136"/>
  <c r="C20" i="136"/>
  <c r="B20" i="136"/>
  <c r="AB19" i="136"/>
  <c r="AA19" i="136"/>
  <c r="Z19" i="136"/>
  <c r="Y19" i="136"/>
  <c r="X19" i="136"/>
  <c r="W19" i="136"/>
  <c r="V19" i="136"/>
  <c r="U19" i="136"/>
  <c r="T19" i="136"/>
  <c r="S19" i="136"/>
  <c r="R19" i="136"/>
  <c r="Q19" i="136"/>
  <c r="P19" i="136"/>
  <c r="O19" i="136"/>
  <c r="N19" i="136"/>
  <c r="M19" i="136"/>
  <c r="L19" i="136"/>
  <c r="K19" i="136"/>
  <c r="J19" i="136"/>
  <c r="I19" i="136"/>
  <c r="H19" i="136"/>
  <c r="G19" i="136"/>
  <c r="F19" i="136"/>
  <c r="E19" i="136"/>
  <c r="D19" i="136"/>
  <c r="C19" i="136"/>
  <c r="B19" i="136"/>
  <c r="AB18" i="136"/>
  <c r="AA18" i="136"/>
  <c r="Z18" i="136"/>
  <c r="Y18" i="136"/>
  <c r="X18" i="136"/>
  <c r="W18" i="136"/>
  <c r="V18" i="136"/>
  <c r="U18" i="136"/>
  <c r="T18" i="136"/>
  <c r="S18" i="136"/>
  <c r="R18" i="136"/>
  <c r="Q18" i="136"/>
  <c r="P18" i="136"/>
  <c r="O18" i="136"/>
  <c r="N18" i="136"/>
  <c r="M18" i="136"/>
  <c r="L18" i="136"/>
  <c r="K18" i="136"/>
  <c r="J18" i="136"/>
  <c r="I18" i="136"/>
  <c r="H18" i="136"/>
  <c r="G18" i="136"/>
  <c r="F18" i="136"/>
  <c r="E18" i="136"/>
  <c r="D18" i="136"/>
  <c r="C18" i="136"/>
  <c r="B18" i="136"/>
  <c r="AB17" i="136"/>
  <c r="AA17" i="136"/>
  <c r="Z17" i="136"/>
  <c r="Y17" i="136"/>
  <c r="X17" i="136"/>
  <c r="W17" i="136"/>
  <c r="V17" i="136"/>
  <c r="U17" i="136"/>
  <c r="T17" i="136"/>
  <c r="S17" i="136"/>
  <c r="R17" i="136"/>
  <c r="Q17" i="136"/>
  <c r="P17" i="136"/>
  <c r="O17" i="136"/>
  <c r="N17" i="136"/>
  <c r="M17" i="136"/>
  <c r="L17" i="136"/>
  <c r="K17" i="136"/>
  <c r="J17" i="136"/>
  <c r="I17" i="136"/>
  <c r="H17" i="136"/>
  <c r="G17" i="136"/>
  <c r="F17" i="136"/>
  <c r="E17" i="136"/>
  <c r="D17" i="136"/>
  <c r="C17" i="136"/>
  <c r="B17" i="136"/>
  <c r="AB14" i="136"/>
  <c r="AA14" i="136"/>
  <c r="Z14" i="136"/>
  <c r="Y14" i="136"/>
  <c r="X14" i="136"/>
  <c r="W14" i="136"/>
  <c r="V14" i="136"/>
  <c r="U14" i="136"/>
  <c r="T14" i="136"/>
  <c r="S14" i="136"/>
  <c r="R14" i="136"/>
  <c r="Q14" i="136"/>
  <c r="P14" i="136"/>
  <c r="O14" i="136"/>
  <c r="N14" i="136"/>
  <c r="M14" i="136"/>
  <c r="L14" i="136"/>
  <c r="K14" i="136"/>
  <c r="J14" i="136"/>
  <c r="I14" i="136"/>
  <c r="H14" i="136"/>
  <c r="G14" i="136"/>
  <c r="F14" i="136"/>
  <c r="E14" i="136"/>
  <c r="D14" i="136"/>
  <c r="C14" i="136"/>
  <c r="B14" i="136"/>
  <c r="AB13" i="136"/>
  <c r="AA13" i="136"/>
  <c r="Z13" i="136"/>
  <c r="Y13" i="136"/>
  <c r="X13" i="136"/>
  <c r="W13" i="136"/>
  <c r="V13" i="136"/>
  <c r="U13" i="136"/>
  <c r="T13" i="136"/>
  <c r="S13" i="136"/>
  <c r="R13" i="136"/>
  <c r="Q13" i="136"/>
  <c r="P13" i="136"/>
  <c r="O13" i="136"/>
  <c r="N13" i="136"/>
  <c r="M13" i="136"/>
  <c r="L13" i="136"/>
  <c r="K13" i="136"/>
  <c r="J13" i="136"/>
  <c r="I13" i="136"/>
  <c r="H13" i="136"/>
  <c r="G13" i="136"/>
  <c r="F13" i="136"/>
  <c r="E13" i="136"/>
  <c r="D13" i="136"/>
  <c r="C13" i="136"/>
  <c r="B13" i="136"/>
  <c r="AB12" i="136"/>
  <c r="AA12" i="136"/>
  <c r="Z12" i="136"/>
  <c r="Y12" i="136"/>
  <c r="X12" i="136"/>
  <c r="W12" i="136"/>
  <c r="V12" i="136"/>
  <c r="U12" i="136"/>
  <c r="T12" i="136"/>
  <c r="S12" i="136"/>
  <c r="R12" i="136"/>
  <c r="Q12" i="136"/>
  <c r="P12" i="136"/>
  <c r="O12" i="136"/>
  <c r="N12" i="136"/>
  <c r="M12" i="136"/>
  <c r="L12" i="136"/>
  <c r="K12" i="136"/>
  <c r="J12" i="136"/>
  <c r="I12" i="136"/>
  <c r="H12" i="136"/>
  <c r="G12" i="136"/>
  <c r="F12" i="136"/>
  <c r="E12" i="136"/>
  <c r="D12" i="136"/>
  <c r="C12" i="136"/>
  <c r="B12" i="136"/>
  <c r="AB8" i="136"/>
  <c r="AA8" i="136"/>
  <c r="Z8" i="136"/>
  <c r="Y8" i="136"/>
  <c r="X8" i="136"/>
  <c r="W8" i="136"/>
  <c r="V8" i="136"/>
  <c r="U8" i="136"/>
  <c r="T8" i="136"/>
  <c r="S8" i="136"/>
  <c r="R8" i="136"/>
  <c r="Q8" i="136"/>
  <c r="P8" i="136"/>
  <c r="O8" i="136"/>
  <c r="N8" i="136"/>
  <c r="M8" i="136"/>
  <c r="L8" i="136"/>
  <c r="K8" i="136"/>
  <c r="J8" i="136"/>
  <c r="I8" i="136"/>
  <c r="H8" i="136"/>
  <c r="G8" i="136"/>
  <c r="F8" i="136"/>
  <c r="E8" i="136"/>
  <c r="D8" i="136"/>
  <c r="C8" i="136"/>
  <c r="B8" i="136"/>
  <c r="AB5" i="136"/>
  <c r="AA5" i="136"/>
  <c r="Z5" i="136"/>
  <c r="Y5" i="136"/>
  <c r="X5" i="136"/>
  <c r="W5" i="136"/>
  <c r="V5" i="136"/>
  <c r="U5" i="136"/>
  <c r="T5" i="136"/>
  <c r="S5" i="136"/>
  <c r="R5" i="136"/>
  <c r="Q5" i="136"/>
  <c r="P5" i="136"/>
  <c r="O5" i="136"/>
  <c r="N5" i="136"/>
  <c r="M5" i="136"/>
  <c r="L5" i="136"/>
  <c r="K5" i="136"/>
  <c r="J5" i="136"/>
  <c r="I5" i="136"/>
  <c r="H5" i="136"/>
  <c r="G5" i="136"/>
  <c r="F5" i="136"/>
  <c r="E5" i="136"/>
  <c r="D5" i="136"/>
  <c r="C5" i="136"/>
  <c r="B5" i="136"/>
  <c r="AB4" i="136"/>
  <c r="AA4" i="136"/>
  <c r="Z4" i="136"/>
  <c r="Y4" i="136"/>
  <c r="X4" i="136"/>
  <c r="W4" i="136"/>
  <c r="V4" i="136"/>
  <c r="U4" i="136"/>
  <c r="T4" i="136"/>
  <c r="S4" i="136"/>
  <c r="R4" i="136"/>
  <c r="Q4" i="136"/>
  <c r="P4" i="136"/>
  <c r="O4" i="136"/>
  <c r="N4" i="136"/>
  <c r="M4" i="136"/>
  <c r="L4" i="136"/>
  <c r="K4" i="136"/>
  <c r="J4" i="136"/>
  <c r="I4" i="136"/>
  <c r="H4" i="136"/>
  <c r="G4" i="136"/>
  <c r="F4" i="136"/>
  <c r="E4" i="136"/>
  <c r="D4" i="136"/>
  <c r="C4" i="136"/>
  <c r="B4" i="136"/>
  <c r="AB3" i="136"/>
  <c r="AA3" i="136"/>
  <c r="Z3" i="136"/>
  <c r="Y3" i="136"/>
  <c r="X3" i="136"/>
  <c r="W3" i="136"/>
  <c r="V3" i="136"/>
  <c r="U3" i="136"/>
  <c r="T3" i="136"/>
  <c r="S3" i="136"/>
  <c r="R3" i="136"/>
  <c r="Q3" i="136"/>
  <c r="P3" i="136"/>
  <c r="O3" i="136"/>
  <c r="N3" i="136"/>
  <c r="M3" i="136"/>
  <c r="L3" i="136"/>
  <c r="K3" i="136"/>
  <c r="J3" i="136"/>
  <c r="I3" i="136"/>
  <c r="H3" i="136"/>
  <c r="G3" i="136"/>
  <c r="F3" i="136"/>
  <c r="E3" i="136"/>
  <c r="D3" i="136"/>
  <c r="C3" i="136"/>
  <c r="B3" i="136"/>
  <c r="AB2" i="136"/>
  <c r="AA2" i="136"/>
  <c r="Z2" i="136"/>
  <c r="Y2" i="136"/>
  <c r="X2" i="136"/>
  <c r="W2" i="136"/>
  <c r="V2" i="136"/>
  <c r="U2" i="136"/>
  <c r="T2" i="136"/>
  <c r="S2" i="136"/>
  <c r="R2" i="136"/>
  <c r="Q2" i="136"/>
  <c r="P2" i="136"/>
  <c r="O2" i="136"/>
  <c r="N2" i="136"/>
  <c r="M2" i="136"/>
  <c r="L2" i="136"/>
  <c r="K2" i="136"/>
  <c r="J2" i="136"/>
  <c r="I2" i="136"/>
  <c r="H2" i="136"/>
  <c r="G2" i="136"/>
  <c r="F2" i="136"/>
  <c r="E2" i="136"/>
  <c r="D2" i="136"/>
  <c r="C2" i="136"/>
  <c r="B2" i="136"/>
  <c r="B24" i="115" l="1"/>
  <c r="C24" i="115"/>
  <c r="D24" i="115"/>
  <c r="E24" i="115"/>
  <c r="F24" i="115"/>
  <c r="G24" i="115"/>
  <c r="H24" i="115"/>
  <c r="I24" i="115"/>
  <c r="J24" i="115"/>
  <c r="K24" i="115"/>
  <c r="L24" i="115"/>
  <c r="M24" i="115"/>
  <c r="N24" i="115"/>
  <c r="O24" i="115"/>
  <c r="P24" i="115"/>
  <c r="Q24" i="115"/>
  <c r="R24" i="115"/>
  <c r="S24" i="115"/>
  <c r="T24" i="115"/>
  <c r="U24" i="115"/>
  <c r="V24" i="115"/>
  <c r="W24" i="115"/>
  <c r="X24" i="115"/>
  <c r="Y24" i="115"/>
  <c r="Z24" i="115"/>
  <c r="AA24" i="115"/>
  <c r="AB24" i="115"/>
  <c r="B2" i="115"/>
  <c r="C2" i="115"/>
  <c r="D2" i="115"/>
  <c r="E2" i="115"/>
  <c r="F2" i="115"/>
  <c r="G2" i="115"/>
  <c r="H2" i="115"/>
  <c r="I2" i="115"/>
  <c r="J2" i="115"/>
  <c r="K2" i="115"/>
  <c r="L2" i="115"/>
  <c r="M2" i="115"/>
  <c r="N2" i="115"/>
  <c r="O2" i="115"/>
  <c r="P2" i="115"/>
  <c r="Q2" i="115"/>
  <c r="R2" i="115"/>
  <c r="S2" i="115"/>
  <c r="T2" i="115"/>
  <c r="U2" i="115"/>
  <c r="V2" i="115"/>
  <c r="W2" i="115"/>
  <c r="X2" i="115"/>
  <c r="Y2" i="115"/>
  <c r="Z2" i="115"/>
  <c r="AA2" i="115"/>
  <c r="AB2" i="115"/>
  <c r="B8" i="115"/>
  <c r="C8" i="115"/>
  <c r="D8" i="115"/>
  <c r="E8" i="115"/>
  <c r="F8" i="115"/>
  <c r="G8" i="115"/>
  <c r="H8" i="115"/>
  <c r="I8" i="115"/>
  <c r="J8" i="115"/>
  <c r="K8" i="115"/>
  <c r="L8" i="115"/>
  <c r="M8" i="115"/>
  <c r="N8" i="115"/>
  <c r="O8" i="115"/>
  <c r="P8" i="115"/>
  <c r="Q8" i="115"/>
  <c r="R8" i="115"/>
  <c r="S8" i="115"/>
  <c r="T8" i="115"/>
  <c r="U8" i="115"/>
  <c r="V8" i="115"/>
  <c r="W8" i="115"/>
  <c r="X8" i="115"/>
  <c r="Y8" i="115"/>
  <c r="Z8" i="115"/>
  <c r="AA8" i="115"/>
  <c r="AB8" i="115"/>
  <c r="B12" i="115"/>
  <c r="C12" i="115"/>
  <c r="D12" i="115"/>
  <c r="E12" i="115"/>
  <c r="F12" i="115"/>
  <c r="G12" i="115"/>
  <c r="H12" i="115"/>
  <c r="I12" i="115"/>
  <c r="J12" i="115"/>
  <c r="K12" i="115"/>
  <c r="L12" i="115"/>
  <c r="M12" i="115"/>
  <c r="N12" i="115"/>
  <c r="O12" i="115"/>
  <c r="P12" i="115"/>
  <c r="Q12" i="115"/>
  <c r="R12" i="115"/>
  <c r="S12" i="115"/>
  <c r="T12" i="115"/>
  <c r="U12" i="115"/>
  <c r="V12" i="115"/>
  <c r="W12" i="115"/>
  <c r="X12" i="115"/>
  <c r="Y12" i="115"/>
  <c r="Z12" i="115"/>
  <c r="AA12" i="115"/>
  <c r="AB12" i="115"/>
  <c r="B13" i="115"/>
  <c r="C13" i="115"/>
  <c r="D13" i="115"/>
  <c r="E13" i="115"/>
  <c r="F13" i="115"/>
  <c r="G13" i="115"/>
  <c r="H13" i="115"/>
  <c r="I13" i="115"/>
  <c r="J13" i="115"/>
  <c r="K13" i="115"/>
  <c r="L13" i="115"/>
  <c r="M13" i="115"/>
  <c r="N13" i="115"/>
  <c r="O13" i="115"/>
  <c r="P13" i="115"/>
  <c r="Q13" i="115"/>
  <c r="R13" i="115"/>
  <c r="S13" i="115"/>
  <c r="T13" i="115"/>
  <c r="U13" i="115"/>
  <c r="V13" i="115"/>
  <c r="W13" i="115"/>
  <c r="X13" i="115"/>
  <c r="Y13" i="115"/>
  <c r="Z13" i="115"/>
  <c r="AA13" i="115"/>
  <c r="AB13" i="115"/>
  <c r="B14" i="115"/>
  <c r="C14" i="115"/>
  <c r="D14" i="115"/>
  <c r="E14" i="115"/>
  <c r="F14" i="115"/>
  <c r="G14" i="115"/>
  <c r="H14" i="115"/>
  <c r="I14" i="115"/>
  <c r="J14" i="115"/>
  <c r="K14" i="115"/>
  <c r="L14" i="115"/>
  <c r="M14" i="115"/>
  <c r="N14" i="115"/>
  <c r="O14" i="115"/>
  <c r="P14" i="115"/>
  <c r="Q14" i="115"/>
  <c r="R14" i="115"/>
  <c r="S14" i="115"/>
  <c r="T14" i="115"/>
  <c r="U14" i="115"/>
  <c r="V14" i="115"/>
  <c r="W14" i="115"/>
  <c r="X14" i="115"/>
  <c r="Y14" i="115"/>
  <c r="Z14" i="115"/>
  <c r="AA14" i="115"/>
  <c r="AB14" i="115"/>
  <c r="B17" i="115"/>
  <c r="C17" i="115"/>
  <c r="D17" i="115"/>
  <c r="E17" i="115"/>
  <c r="F17" i="115"/>
  <c r="G17" i="115"/>
  <c r="H17" i="115"/>
  <c r="I17" i="115"/>
  <c r="J17" i="115"/>
  <c r="K17" i="115"/>
  <c r="L17" i="115"/>
  <c r="M17" i="115"/>
  <c r="N17" i="115"/>
  <c r="O17" i="115"/>
  <c r="P17" i="115"/>
  <c r="Q17" i="115"/>
  <c r="R17" i="115"/>
  <c r="S17" i="115"/>
  <c r="T17" i="115"/>
  <c r="U17" i="115"/>
  <c r="V17" i="115"/>
  <c r="W17" i="115"/>
  <c r="X17" i="115"/>
  <c r="Y17" i="115"/>
  <c r="Z17" i="115"/>
  <c r="AA17" i="115"/>
  <c r="AB17" i="115"/>
  <c r="B18" i="115"/>
  <c r="C18" i="115"/>
  <c r="D18" i="115"/>
  <c r="E18" i="115"/>
  <c r="F18" i="115"/>
  <c r="G18" i="115"/>
  <c r="H18" i="115"/>
  <c r="I18" i="115"/>
  <c r="J18" i="115"/>
  <c r="K18" i="115"/>
  <c r="L18" i="115"/>
  <c r="M18" i="115"/>
  <c r="N18" i="115"/>
  <c r="O18" i="115"/>
  <c r="P18" i="115"/>
  <c r="Q18" i="115"/>
  <c r="R18" i="115"/>
  <c r="S18" i="115"/>
  <c r="T18" i="115"/>
  <c r="U18" i="115"/>
  <c r="V18" i="115"/>
  <c r="W18" i="115"/>
  <c r="X18" i="115"/>
  <c r="Y18" i="115"/>
  <c r="Z18" i="115"/>
  <c r="AA18" i="115"/>
  <c r="AB18" i="115"/>
  <c r="B19" i="115"/>
  <c r="C19" i="115"/>
  <c r="D19" i="115"/>
  <c r="E19" i="115"/>
  <c r="F19" i="115"/>
  <c r="G19" i="115"/>
  <c r="H19" i="115"/>
  <c r="I19" i="115"/>
  <c r="J19" i="115"/>
  <c r="K19" i="115"/>
  <c r="L19" i="115"/>
  <c r="M19" i="115"/>
  <c r="N19" i="115"/>
  <c r="O19" i="115"/>
  <c r="P19" i="115"/>
  <c r="Q19" i="115"/>
  <c r="R19" i="115"/>
  <c r="S19" i="115"/>
  <c r="T19" i="115"/>
  <c r="U19" i="115"/>
  <c r="V19" i="115"/>
  <c r="W19" i="115"/>
  <c r="X19" i="115"/>
  <c r="Y19" i="115"/>
  <c r="Z19" i="115"/>
  <c r="AA19" i="115"/>
  <c r="AB19" i="115"/>
  <c r="B20" i="115"/>
  <c r="C20" i="115"/>
  <c r="D20" i="115"/>
  <c r="E20" i="115"/>
  <c r="F20" i="115"/>
  <c r="G20" i="115"/>
  <c r="H20" i="115"/>
  <c r="I20" i="115"/>
  <c r="J20" i="115"/>
  <c r="K20" i="115"/>
  <c r="L20" i="115"/>
  <c r="M20" i="115"/>
  <c r="N20" i="115"/>
  <c r="O20" i="115"/>
  <c r="P20" i="115"/>
  <c r="Q20" i="115"/>
  <c r="R20" i="115"/>
  <c r="S20" i="115"/>
  <c r="T20" i="115"/>
  <c r="U20" i="115"/>
  <c r="V20" i="115"/>
  <c r="W20" i="115"/>
  <c r="X20" i="115"/>
  <c r="Y20" i="115"/>
  <c r="Z20" i="115"/>
  <c r="AA20" i="115"/>
  <c r="AB20" i="115"/>
  <c r="B26" i="115"/>
  <c r="C26" i="115"/>
  <c r="D26" i="115"/>
  <c r="E26" i="115"/>
  <c r="F26" i="115"/>
  <c r="G26" i="115"/>
  <c r="H26" i="115"/>
  <c r="I26" i="115"/>
  <c r="J26" i="115"/>
  <c r="K26" i="115"/>
  <c r="L26" i="115"/>
  <c r="M26" i="115"/>
  <c r="N26" i="115"/>
  <c r="O26" i="115"/>
  <c r="P26" i="115"/>
  <c r="Q26" i="115"/>
  <c r="R26" i="115"/>
  <c r="S26" i="115"/>
  <c r="T26" i="115"/>
  <c r="U26" i="115"/>
  <c r="V26" i="115"/>
  <c r="W26" i="115"/>
  <c r="X26" i="115"/>
  <c r="Y26" i="115"/>
  <c r="Z26" i="115"/>
  <c r="AA26" i="115"/>
  <c r="AB26" i="115"/>
  <c r="B5" i="113" l="1"/>
  <c r="C5" i="113"/>
  <c r="D5" i="113"/>
  <c r="E5" i="113"/>
  <c r="F5" i="113"/>
  <c r="G5" i="113"/>
  <c r="H5" i="113"/>
  <c r="I5" i="113"/>
  <c r="J5" i="113"/>
  <c r="K5" i="113"/>
  <c r="L5" i="113"/>
  <c r="M5" i="113"/>
  <c r="N5" i="113"/>
  <c r="O5" i="113"/>
  <c r="P5" i="113"/>
  <c r="Q5" i="113"/>
  <c r="R5" i="113"/>
  <c r="S5" i="113"/>
  <c r="T5" i="113"/>
  <c r="U5" i="113"/>
  <c r="V5" i="113"/>
  <c r="W5" i="113"/>
  <c r="X5" i="113"/>
  <c r="Y5" i="113"/>
  <c r="Z5" i="113"/>
  <c r="AA5" i="113"/>
  <c r="AB5" i="113"/>
  <c r="B8" i="113"/>
  <c r="C8" i="113"/>
  <c r="D8" i="113"/>
  <c r="E8" i="113"/>
  <c r="F8" i="113"/>
  <c r="G8" i="113"/>
  <c r="H8" i="113"/>
  <c r="I8" i="113"/>
  <c r="J8" i="113"/>
  <c r="K8" i="113"/>
  <c r="L8" i="113"/>
  <c r="M8" i="113"/>
  <c r="N8" i="113"/>
  <c r="O8" i="113"/>
  <c r="P8" i="113"/>
  <c r="Q8" i="113"/>
  <c r="R8" i="113"/>
  <c r="S8" i="113"/>
  <c r="T8" i="113"/>
  <c r="U8" i="113"/>
  <c r="V8" i="113"/>
  <c r="W8" i="113"/>
  <c r="X8" i="113"/>
  <c r="Y8" i="113"/>
  <c r="Z8" i="113"/>
  <c r="AA8" i="113"/>
  <c r="AB8" i="113"/>
  <c r="B9" i="113"/>
  <c r="C9" i="113"/>
  <c r="D9" i="113"/>
  <c r="E9" i="113"/>
  <c r="F9" i="113"/>
  <c r="G9" i="113"/>
  <c r="H9" i="113"/>
  <c r="I9" i="113"/>
  <c r="J9" i="113"/>
  <c r="K9" i="113"/>
  <c r="L9" i="113"/>
  <c r="M9" i="113"/>
  <c r="N9" i="113"/>
  <c r="O9" i="113"/>
  <c r="P9" i="113"/>
  <c r="Q9" i="113"/>
  <c r="R9" i="113"/>
  <c r="S9" i="113"/>
  <c r="T9" i="113"/>
  <c r="U9" i="113"/>
  <c r="V9" i="113"/>
  <c r="W9" i="113"/>
  <c r="X9" i="113"/>
  <c r="Y9" i="113"/>
  <c r="Z9" i="113"/>
  <c r="AA9" i="113"/>
  <c r="AB9" i="113"/>
  <c r="B12" i="113"/>
  <c r="C12" i="113"/>
  <c r="D12" i="113"/>
  <c r="E12" i="113"/>
  <c r="F12" i="113"/>
  <c r="G12" i="113"/>
  <c r="H12" i="113"/>
  <c r="I12" i="113"/>
  <c r="J12" i="113"/>
  <c r="K12" i="113"/>
  <c r="L12" i="113"/>
  <c r="M12" i="113"/>
  <c r="N12" i="113"/>
  <c r="O12" i="113"/>
  <c r="P12" i="113"/>
  <c r="Q12" i="113"/>
  <c r="R12" i="113"/>
  <c r="S12" i="113"/>
  <c r="T12" i="113"/>
  <c r="U12" i="113"/>
  <c r="V12" i="113"/>
  <c r="W12" i="113"/>
  <c r="X12" i="113"/>
  <c r="Y12" i="113"/>
  <c r="Z12" i="113"/>
  <c r="AA12" i="113"/>
  <c r="AB12" i="113"/>
  <c r="B13" i="113"/>
  <c r="C13" i="113"/>
  <c r="D13" i="113"/>
  <c r="E13" i="113"/>
  <c r="F13" i="113"/>
  <c r="G13" i="113"/>
  <c r="H13" i="113"/>
  <c r="I13" i="113"/>
  <c r="J13" i="113"/>
  <c r="K13" i="113"/>
  <c r="L13" i="113"/>
  <c r="M13" i="113"/>
  <c r="N13" i="113"/>
  <c r="O13" i="113"/>
  <c r="P13" i="113"/>
  <c r="Q13" i="113"/>
  <c r="R13" i="113"/>
  <c r="S13" i="113"/>
  <c r="T13" i="113"/>
  <c r="U13" i="113"/>
  <c r="V13" i="113"/>
  <c r="W13" i="113"/>
  <c r="X13" i="113"/>
  <c r="Y13" i="113"/>
  <c r="Z13" i="113"/>
  <c r="AA13" i="113"/>
  <c r="AB13" i="113"/>
  <c r="B14" i="113"/>
  <c r="C14" i="113"/>
  <c r="D14" i="113"/>
  <c r="E14" i="113"/>
  <c r="F14" i="113"/>
  <c r="G14" i="113"/>
  <c r="H14" i="113"/>
  <c r="I14" i="113"/>
  <c r="J14" i="113"/>
  <c r="K14" i="113"/>
  <c r="L14" i="113"/>
  <c r="M14" i="113"/>
  <c r="N14" i="113"/>
  <c r="O14" i="113"/>
  <c r="P14" i="113"/>
  <c r="Q14" i="113"/>
  <c r="R14" i="113"/>
  <c r="S14" i="113"/>
  <c r="T14" i="113"/>
  <c r="U14" i="113"/>
  <c r="V14" i="113"/>
  <c r="W14" i="113"/>
  <c r="X14" i="113"/>
  <c r="Y14" i="113"/>
  <c r="Z14" i="113"/>
  <c r="AA14" i="113"/>
  <c r="AB14" i="113"/>
  <c r="B17" i="113"/>
  <c r="C17" i="113"/>
  <c r="D17" i="113"/>
  <c r="E17" i="113"/>
  <c r="F17" i="113"/>
  <c r="G17" i="113"/>
  <c r="H17" i="113"/>
  <c r="I17" i="113"/>
  <c r="J17" i="113"/>
  <c r="K17" i="113"/>
  <c r="L17" i="113"/>
  <c r="M17" i="113"/>
  <c r="N17" i="113"/>
  <c r="O17" i="113"/>
  <c r="P17" i="113"/>
  <c r="Q17" i="113"/>
  <c r="R17" i="113"/>
  <c r="S17" i="113"/>
  <c r="T17" i="113"/>
  <c r="U17" i="113"/>
  <c r="V17" i="113"/>
  <c r="W17" i="113"/>
  <c r="X17" i="113"/>
  <c r="Y17" i="113"/>
  <c r="Z17" i="113"/>
  <c r="AA17" i="113"/>
  <c r="AB17" i="113"/>
  <c r="B18" i="113"/>
  <c r="C18" i="113"/>
  <c r="D18" i="113"/>
  <c r="E18" i="113"/>
  <c r="F18" i="113"/>
  <c r="G18" i="113"/>
  <c r="H18" i="113"/>
  <c r="I18" i="113"/>
  <c r="J18" i="113"/>
  <c r="K18" i="113"/>
  <c r="L18" i="113"/>
  <c r="M18" i="113"/>
  <c r="N18" i="113"/>
  <c r="O18" i="113"/>
  <c r="P18" i="113"/>
  <c r="Q18" i="113"/>
  <c r="R18" i="113"/>
  <c r="S18" i="113"/>
  <c r="T18" i="113"/>
  <c r="U18" i="113"/>
  <c r="V18" i="113"/>
  <c r="W18" i="113"/>
  <c r="X18" i="113"/>
  <c r="Y18" i="113"/>
  <c r="Z18" i="113"/>
  <c r="AA18" i="113"/>
  <c r="AB18" i="113"/>
  <c r="B19" i="113"/>
  <c r="C19" i="113"/>
  <c r="D19" i="113"/>
  <c r="E19" i="113"/>
  <c r="F19" i="113"/>
  <c r="G19" i="113"/>
  <c r="H19" i="113"/>
  <c r="I19" i="113"/>
  <c r="J19" i="113"/>
  <c r="K19" i="113"/>
  <c r="L19" i="113"/>
  <c r="M19" i="113"/>
  <c r="N19" i="113"/>
  <c r="O19" i="113"/>
  <c r="P19" i="113"/>
  <c r="Q19" i="113"/>
  <c r="R19" i="113"/>
  <c r="S19" i="113"/>
  <c r="T19" i="113"/>
  <c r="U19" i="113"/>
  <c r="V19" i="113"/>
  <c r="W19" i="113"/>
  <c r="X19" i="113"/>
  <c r="Y19" i="113"/>
  <c r="Z19" i="113"/>
  <c r="AA19" i="113"/>
  <c r="AB19" i="113"/>
  <c r="B20" i="113"/>
  <c r="C20" i="113"/>
  <c r="D20" i="113"/>
  <c r="E20" i="113"/>
  <c r="F20" i="113"/>
  <c r="G20" i="113"/>
  <c r="H20" i="113"/>
  <c r="I20" i="113"/>
  <c r="J20" i="113"/>
  <c r="K20" i="113"/>
  <c r="L20" i="113"/>
  <c r="M20" i="113"/>
  <c r="N20" i="113"/>
  <c r="O20" i="113"/>
  <c r="P20" i="113"/>
  <c r="Q20" i="113"/>
  <c r="R20" i="113"/>
  <c r="S20" i="113"/>
  <c r="T20" i="113"/>
  <c r="U20" i="113"/>
  <c r="V20" i="113"/>
  <c r="W20" i="113"/>
  <c r="X20" i="113"/>
  <c r="Y20" i="113"/>
  <c r="Z20" i="113"/>
  <c r="AA20" i="113"/>
  <c r="AB20" i="113"/>
  <c r="B26" i="113"/>
  <c r="C26" i="113"/>
  <c r="D26" i="113"/>
  <c r="E26" i="113"/>
  <c r="F26" i="113"/>
  <c r="G26" i="113"/>
  <c r="H26" i="113"/>
  <c r="I26" i="113"/>
  <c r="J26" i="113"/>
  <c r="K26" i="113"/>
  <c r="L26" i="113"/>
  <c r="M26" i="113"/>
  <c r="N26" i="113"/>
  <c r="O26" i="113"/>
  <c r="P26" i="113"/>
  <c r="Q26" i="113"/>
  <c r="R26" i="113"/>
  <c r="S26" i="113"/>
  <c r="T26" i="113"/>
  <c r="U26" i="113"/>
  <c r="V26" i="113"/>
  <c r="W26" i="113"/>
  <c r="X26" i="113"/>
  <c r="Y26" i="113"/>
  <c r="Z26" i="113"/>
  <c r="AA26" i="113"/>
  <c r="AB26" i="113"/>
  <c r="B2" i="113"/>
  <c r="C2" i="113"/>
  <c r="D2" i="113"/>
  <c r="E2" i="113"/>
  <c r="F2" i="113"/>
  <c r="G2" i="113"/>
  <c r="H2" i="113"/>
  <c r="I2" i="113"/>
  <c r="J2" i="113"/>
  <c r="K2" i="113"/>
  <c r="L2" i="113"/>
  <c r="M2" i="113"/>
  <c r="N2" i="113"/>
  <c r="O2" i="113"/>
  <c r="P2" i="113"/>
  <c r="Q2" i="113"/>
  <c r="R2" i="113"/>
  <c r="S2" i="113"/>
  <c r="T2" i="113"/>
  <c r="U2" i="113"/>
  <c r="V2" i="113"/>
  <c r="W2" i="113"/>
  <c r="X2" i="113"/>
  <c r="Y2" i="113"/>
  <c r="Z2" i="113"/>
  <c r="AA2" i="113"/>
  <c r="AB2" i="113"/>
  <c r="B3" i="113"/>
  <c r="C3" i="113"/>
  <c r="D3" i="113"/>
  <c r="E3" i="113"/>
  <c r="F3" i="113"/>
  <c r="G3" i="113"/>
  <c r="H3" i="113"/>
  <c r="I3" i="113"/>
  <c r="J3" i="113"/>
  <c r="K3" i="113"/>
  <c r="L3" i="113"/>
  <c r="M3" i="113"/>
  <c r="N3" i="113"/>
  <c r="O3" i="113"/>
  <c r="P3" i="113"/>
  <c r="Q3" i="113"/>
  <c r="R3" i="113"/>
  <c r="S3" i="113"/>
  <c r="T3" i="113"/>
  <c r="U3" i="113"/>
  <c r="V3" i="113"/>
  <c r="W3" i="113"/>
  <c r="X3" i="113"/>
  <c r="Y3" i="113"/>
  <c r="Z3" i="113"/>
  <c r="AA3" i="113"/>
  <c r="AB3" i="113"/>
  <c r="AB26" i="119" l="1"/>
  <c r="AA26" i="119"/>
  <c r="Z26" i="119"/>
  <c r="Y26" i="119"/>
  <c r="X26" i="119"/>
  <c r="W26" i="119"/>
  <c r="V26" i="119"/>
  <c r="U26" i="119"/>
  <c r="T26" i="119"/>
  <c r="S26" i="119"/>
  <c r="R26" i="119"/>
  <c r="Q26" i="119"/>
  <c r="P26" i="119"/>
  <c r="O26" i="119"/>
  <c r="N26" i="119"/>
  <c r="M26" i="119"/>
  <c r="L26" i="119"/>
  <c r="K26" i="119"/>
  <c r="J26" i="119"/>
  <c r="I26" i="119"/>
  <c r="H26" i="119"/>
  <c r="G26" i="119"/>
  <c r="F26" i="119"/>
  <c r="E26" i="119"/>
  <c r="D26" i="119"/>
  <c r="C26" i="119"/>
  <c r="B26" i="119"/>
  <c r="AB24" i="119"/>
  <c r="AA24" i="119"/>
  <c r="Z24" i="119"/>
  <c r="Y24" i="119"/>
  <c r="X24" i="119"/>
  <c r="W24" i="119"/>
  <c r="V24" i="119"/>
  <c r="U24" i="119"/>
  <c r="T24" i="119"/>
  <c r="S24" i="119"/>
  <c r="R24" i="119"/>
  <c r="Q24" i="119"/>
  <c r="P24" i="119"/>
  <c r="O24" i="119"/>
  <c r="N24" i="119"/>
  <c r="M24" i="119"/>
  <c r="L24" i="119"/>
  <c r="K24" i="119"/>
  <c r="J24" i="119"/>
  <c r="I24" i="119"/>
  <c r="H24" i="119"/>
  <c r="G24" i="119"/>
  <c r="F24" i="119"/>
  <c r="E24" i="119"/>
  <c r="D24" i="119"/>
  <c r="C24" i="119"/>
  <c r="B24" i="119"/>
  <c r="AB20" i="119"/>
  <c r="AA20" i="119"/>
  <c r="Z20" i="119"/>
  <c r="Y20" i="119"/>
  <c r="X20" i="119"/>
  <c r="W20" i="119"/>
  <c r="V20" i="119"/>
  <c r="U20" i="119"/>
  <c r="T20" i="119"/>
  <c r="S20" i="119"/>
  <c r="R20" i="119"/>
  <c r="Q20" i="119"/>
  <c r="P20" i="119"/>
  <c r="O20" i="119"/>
  <c r="N20" i="119"/>
  <c r="M20" i="119"/>
  <c r="L20" i="119"/>
  <c r="K20" i="119"/>
  <c r="J20" i="119"/>
  <c r="I20" i="119"/>
  <c r="H20" i="119"/>
  <c r="G20" i="119"/>
  <c r="F20" i="119"/>
  <c r="E20" i="119"/>
  <c r="D20" i="119"/>
  <c r="C20" i="119"/>
  <c r="B20" i="119"/>
  <c r="AB19" i="119"/>
  <c r="AA19" i="119"/>
  <c r="Z19" i="119"/>
  <c r="Y19" i="119"/>
  <c r="X19" i="119"/>
  <c r="W19" i="119"/>
  <c r="V19" i="119"/>
  <c r="U19" i="119"/>
  <c r="T19" i="119"/>
  <c r="S19" i="119"/>
  <c r="R19" i="119"/>
  <c r="Q19" i="119"/>
  <c r="P19" i="119"/>
  <c r="O19" i="119"/>
  <c r="N19" i="119"/>
  <c r="M19" i="119"/>
  <c r="L19" i="119"/>
  <c r="K19" i="119"/>
  <c r="J19" i="119"/>
  <c r="I19" i="119"/>
  <c r="H19" i="119"/>
  <c r="G19" i="119"/>
  <c r="F19" i="119"/>
  <c r="E19" i="119"/>
  <c r="D19" i="119"/>
  <c r="C19" i="119"/>
  <c r="B19" i="119"/>
  <c r="AB18" i="119"/>
  <c r="AA18" i="119"/>
  <c r="Z18" i="119"/>
  <c r="Y18" i="119"/>
  <c r="X18" i="119"/>
  <c r="W18" i="119"/>
  <c r="V18" i="119"/>
  <c r="U18" i="119"/>
  <c r="T18" i="119"/>
  <c r="S18" i="119"/>
  <c r="R18" i="119"/>
  <c r="Q18" i="119"/>
  <c r="P18" i="119"/>
  <c r="O18" i="119"/>
  <c r="N18" i="119"/>
  <c r="M18" i="119"/>
  <c r="L18" i="119"/>
  <c r="K18" i="119"/>
  <c r="J18" i="119"/>
  <c r="I18" i="119"/>
  <c r="H18" i="119"/>
  <c r="G18" i="119"/>
  <c r="F18" i="119"/>
  <c r="E18" i="119"/>
  <c r="D18" i="119"/>
  <c r="C18" i="119"/>
  <c r="B18" i="119"/>
  <c r="AB17" i="119"/>
  <c r="AA17" i="119"/>
  <c r="Z17" i="119"/>
  <c r="Y17" i="119"/>
  <c r="X17" i="119"/>
  <c r="W17" i="119"/>
  <c r="V17" i="119"/>
  <c r="U17" i="119"/>
  <c r="T17" i="119"/>
  <c r="S17" i="119"/>
  <c r="R17" i="119"/>
  <c r="Q17" i="119"/>
  <c r="P17" i="119"/>
  <c r="O17" i="119"/>
  <c r="N17" i="119"/>
  <c r="M17" i="119"/>
  <c r="L17" i="119"/>
  <c r="K17" i="119"/>
  <c r="J17" i="119"/>
  <c r="I17" i="119"/>
  <c r="H17" i="119"/>
  <c r="G17" i="119"/>
  <c r="F17" i="119"/>
  <c r="E17" i="119"/>
  <c r="D17" i="119"/>
  <c r="C17" i="119"/>
  <c r="B17" i="119"/>
  <c r="AB14" i="119"/>
  <c r="AA14" i="119"/>
  <c r="Z14" i="119"/>
  <c r="Y14" i="119"/>
  <c r="X14" i="119"/>
  <c r="W14" i="119"/>
  <c r="V14" i="119"/>
  <c r="U14" i="119"/>
  <c r="T14" i="119"/>
  <c r="S14" i="119"/>
  <c r="R14" i="119"/>
  <c r="Q14" i="119"/>
  <c r="P14" i="119"/>
  <c r="O14" i="119"/>
  <c r="N14" i="119"/>
  <c r="M14" i="119"/>
  <c r="L14" i="119"/>
  <c r="K14" i="119"/>
  <c r="J14" i="119"/>
  <c r="I14" i="119"/>
  <c r="H14" i="119"/>
  <c r="G14" i="119"/>
  <c r="F14" i="119"/>
  <c r="E14" i="119"/>
  <c r="D14" i="119"/>
  <c r="C14" i="119"/>
  <c r="B14" i="119"/>
  <c r="AB13" i="119"/>
  <c r="AA13" i="119"/>
  <c r="Z13" i="119"/>
  <c r="Y13" i="119"/>
  <c r="X13" i="119"/>
  <c r="W13" i="119"/>
  <c r="V13" i="119"/>
  <c r="U13" i="119"/>
  <c r="T13" i="119"/>
  <c r="S13" i="119"/>
  <c r="R13" i="119"/>
  <c r="Q13" i="119"/>
  <c r="P13" i="119"/>
  <c r="O13" i="119"/>
  <c r="N13" i="119"/>
  <c r="M13" i="119"/>
  <c r="L13" i="119"/>
  <c r="K13" i="119"/>
  <c r="J13" i="119"/>
  <c r="I13" i="119"/>
  <c r="H13" i="119"/>
  <c r="G13" i="119"/>
  <c r="F13" i="119"/>
  <c r="E13" i="119"/>
  <c r="D13" i="119"/>
  <c r="C13" i="119"/>
  <c r="B13" i="119"/>
  <c r="AB12" i="119"/>
  <c r="AA12" i="119"/>
  <c r="Z12" i="119"/>
  <c r="Y12" i="119"/>
  <c r="X12" i="119"/>
  <c r="W12" i="119"/>
  <c r="V12" i="119"/>
  <c r="U12" i="119"/>
  <c r="T12" i="119"/>
  <c r="S12" i="119"/>
  <c r="R12" i="119"/>
  <c r="Q12" i="119"/>
  <c r="P12" i="119"/>
  <c r="O12" i="119"/>
  <c r="N12" i="119"/>
  <c r="M12" i="119"/>
  <c r="L12" i="119"/>
  <c r="K12" i="119"/>
  <c r="J12" i="119"/>
  <c r="I12" i="119"/>
  <c r="H12" i="119"/>
  <c r="G12" i="119"/>
  <c r="F12" i="119"/>
  <c r="E12" i="119"/>
  <c r="D12" i="119"/>
  <c r="C12" i="119"/>
  <c r="B12" i="119"/>
  <c r="AB8" i="119"/>
  <c r="AA8" i="119"/>
  <c r="Z8" i="119"/>
  <c r="Y8" i="119"/>
  <c r="X8" i="119"/>
  <c r="W8" i="119"/>
  <c r="V8" i="119"/>
  <c r="U8" i="119"/>
  <c r="T8" i="119"/>
  <c r="S8" i="119"/>
  <c r="R8" i="119"/>
  <c r="Q8" i="119"/>
  <c r="P8" i="119"/>
  <c r="O8" i="119"/>
  <c r="N8" i="119"/>
  <c r="M8" i="119"/>
  <c r="L8" i="119"/>
  <c r="K8" i="119"/>
  <c r="J8" i="119"/>
  <c r="I8" i="119"/>
  <c r="H8" i="119"/>
  <c r="G8" i="119"/>
  <c r="F8" i="119"/>
  <c r="E8" i="119"/>
  <c r="D8" i="119"/>
  <c r="C8" i="119"/>
  <c r="B8" i="119"/>
  <c r="AB5" i="119"/>
  <c r="AA5" i="119"/>
  <c r="Z5" i="119"/>
  <c r="Y5" i="119"/>
  <c r="X5" i="119"/>
  <c r="W5" i="119"/>
  <c r="V5" i="119"/>
  <c r="U5" i="119"/>
  <c r="T5" i="119"/>
  <c r="S5" i="119"/>
  <c r="R5" i="119"/>
  <c r="Q5" i="119"/>
  <c r="P5" i="119"/>
  <c r="O5" i="119"/>
  <c r="N5" i="119"/>
  <c r="M5" i="119"/>
  <c r="L5" i="119"/>
  <c r="K5" i="119"/>
  <c r="J5" i="119"/>
  <c r="I5" i="119"/>
  <c r="H5" i="119"/>
  <c r="G5" i="119"/>
  <c r="F5" i="119"/>
  <c r="E5" i="119"/>
  <c r="D5" i="119"/>
  <c r="C5" i="119"/>
  <c r="B5" i="119"/>
  <c r="AB4" i="119"/>
  <c r="AA4" i="119"/>
  <c r="Z4" i="119"/>
  <c r="Y4" i="119"/>
  <c r="X4" i="119"/>
  <c r="W4" i="119"/>
  <c r="V4" i="119"/>
  <c r="U4" i="119"/>
  <c r="T4" i="119"/>
  <c r="S4" i="119"/>
  <c r="R4" i="119"/>
  <c r="Q4" i="119"/>
  <c r="P4" i="119"/>
  <c r="O4" i="119"/>
  <c r="N4" i="119"/>
  <c r="M4" i="119"/>
  <c r="L4" i="119"/>
  <c r="K4" i="119"/>
  <c r="J4" i="119"/>
  <c r="I4" i="119"/>
  <c r="H4" i="119"/>
  <c r="G4" i="119"/>
  <c r="F4" i="119"/>
  <c r="E4" i="119"/>
  <c r="D4" i="119"/>
  <c r="C4" i="119"/>
  <c r="B4" i="119"/>
  <c r="AB3" i="119"/>
  <c r="AA3" i="119"/>
  <c r="Z3" i="119"/>
  <c r="Y3" i="119"/>
  <c r="X3" i="119"/>
  <c r="W3" i="119"/>
  <c r="V3" i="119"/>
  <c r="U3" i="119"/>
  <c r="T3" i="119"/>
  <c r="S3" i="119"/>
  <c r="R3" i="119"/>
  <c r="Q3" i="119"/>
  <c r="P3" i="119"/>
  <c r="O3" i="119"/>
  <c r="N3" i="119"/>
  <c r="M3" i="119"/>
  <c r="L3" i="119"/>
  <c r="K3" i="119"/>
  <c r="J3" i="119"/>
  <c r="I3" i="119"/>
  <c r="H3" i="119"/>
  <c r="G3" i="119"/>
  <c r="F3" i="119"/>
  <c r="E3" i="119"/>
  <c r="D3" i="119"/>
  <c r="C3" i="119"/>
  <c r="B3" i="119"/>
  <c r="AB2" i="119"/>
  <c r="AA2" i="119"/>
  <c r="Z2" i="119"/>
  <c r="Y2" i="119"/>
  <c r="X2" i="119"/>
  <c r="W2" i="119"/>
  <c r="V2" i="119"/>
  <c r="U2" i="119"/>
  <c r="T2" i="119"/>
  <c r="S2" i="119"/>
  <c r="R2" i="119"/>
  <c r="Q2" i="119"/>
  <c r="P2" i="119"/>
  <c r="O2" i="119"/>
  <c r="N2" i="119"/>
  <c r="M2" i="119"/>
  <c r="L2" i="119"/>
  <c r="K2" i="119"/>
  <c r="J2" i="119"/>
  <c r="I2" i="119"/>
  <c r="H2" i="119"/>
  <c r="G2" i="119"/>
  <c r="F2" i="119"/>
  <c r="E2" i="119"/>
  <c r="D2" i="119"/>
  <c r="C2" i="119"/>
  <c r="B2" i="119"/>
  <c r="AB26" i="117"/>
  <c r="AA26" i="117"/>
  <c r="Z26" i="117"/>
  <c r="Y26" i="117"/>
  <c r="X26" i="117"/>
  <c r="W26" i="117"/>
  <c r="V26" i="117"/>
  <c r="U26" i="117"/>
  <c r="T26" i="117"/>
  <c r="S26" i="117"/>
  <c r="R26" i="117"/>
  <c r="Q26" i="117"/>
  <c r="P26" i="117"/>
  <c r="O26" i="117"/>
  <c r="N26" i="117"/>
  <c r="M26" i="117"/>
  <c r="L26" i="117"/>
  <c r="K26" i="117"/>
  <c r="J26" i="117"/>
  <c r="I26" i="117"/>
  <c r="H26" i="117"/>
  <c r="G26" i="117"/>
  <c r="F26" i="117"/>
  <c r="E26" i="117"/>
  <c r="D26" i="117"/>
  <c r="C26" i="117"/>
  <c r="B26" i="117"/>
  <c r="AB24" i="117"/>
  <c r="AA24" i="117"/>
  <c r="Z24" i="117"/>
  <c r="Y24" i="117"/>
  <c r="X24" i="117"/>
  <c r="W24" i="117"/>
  <c r="V24" i="117"/>
  <c r="U24" i="117"/>
  <c r="T24" i="117"/>
  <c r="S24" i="117"/>
  <c r="R24" i="117"/>
  <c r="Q24" i="117"/>
  <c r="P24" i="117"/>
  <c r="O24" i="117"/>
  <c r="N24" i="117"/>
  <c r="M24" i="117"/>
  <c r="L24" i="117"/>
  <c r="K24" i="117"/>
  <c r="J24" i="117"/>
  <c r="I24" i="117"/>
  <c r="H24" i="117"/>
  <c r="G24" i="117"/>
  <c r="F24" i="117"/>
  <c r="E24" i="117"/>
  <c r="D24" i="117"/>
  <c r="C24" i="117"/>
  <c r="B24" i="117"/>
  <c r="AB20" i="117"/>
  <c r="AA20" i="117"/>
  <c r="Z20" i="117"/>
  <c r="Y20" i="117"/>
  <c r="X20" i="117"/>
  <c r="W20" i="117"/>
  <c r="V20" i="117"/>
  <c r="U20" i="117"/>
  <c r="T20" i="117"/>
  <c r="S20" i="117"/>
  <c r="R20" i="117"/>
  <c r="Q20" i="117"/>
  <c r="P20" i="117"/>
  <c r="O20" i="117"/>
  <c r="N20" i="117"/>
  <c r="M20" i="117"/>
  <c r="L20" i="117"/>
  <c r="K20" i="117"/>
  <c r="J20" i="117"/>
  <c r="I20" i="117"/>
  <c r="H20" i="117"/>
  <c r="G20" i="117"/>
  <c r="F20" i="117"/>
  <c r="E20" i="117"/>
  <c r="D20" i="117"/>
  <c r="C20" i="117"/>
  <c r="B20" i="117"/>
  <c r="AB19" i="117"/>
  <c r="AA19" i="117"/>
  <c r="Z19" i="117"/>
  <c r="Y19" i="117"/>
  <c r="X19" i="117"/>
  <c r="W19" i="117"/>
  <c r="V19" i="117"/>
  <c r="U19" i="117"/>
  <c r="T19" i="117"/>
  <c r="S19" i="117"/>
  <c r="R19" i="117"/>
  <c r="Q19" i="117"/>
  <c r="P19" i="117"/>
  <c r="O19" i="117"/>
  <c r="N19" i="117"/>
  <c r="M19" i="117"/>
  <c r="L19" i="117"/>
  <c r="K19" i="117"/>
  <c r="J19" i="117"/>
  <c r="I19" i="117"/>
  <c r="H19" i="117"/>
  <c r="G19" i="117"/>
  <c r="F19" i="117"/>
  <c r="E19" i="117"/>
  <c r="D19" i="117"/>
  <c r="C19" i="117"/>
  <c r="B19" i="117"/>
  <c r="AB18" i="117"/>
  <c r="AA18" i="117"/>
  <c r="Z18" i="117"/>
  <c r="Y18" i="117"/>
  <c r="X18" i="117"/>
  <c r="W18" i="117"/>
  <c r="V18" i="117"/>
  <c r="U18" i="117"/>
  <c r="T18" i="117"/>
  <c r="S18" i="117"/>
  <c r="R18" i="117"/>
  <c r="Q18" i="117"/>
  <c r="P18" i="117"/>
  <c r="O18" i="117"/>
  <c r="N18" i="117"/>
  <c r="M18" i="117"/>
  <c r="L18" i="117"/>
  <c r="K18" i="117"/>
  <c r="J18" i="117"/>
  <c r="I18" i="117"/>
  <c r="H18" i="117"/>
  <c r="G18" i="117"/>
  <c r="F18" i="117"/>
  <c r="E18" i="117"/>
  <c r="D18" i="117"/>
  <c r="C18" i="117"/>
  <c r="B18" i="117"/>
  <c r="AB17" i="117"/>
  <c r="AA17" i="117"/>
  <c r="Z17" i="117"/>
  <c r="Y17" i="117"/>
  <c r="X17" i="117"/>
  <c r="W17" i="117"/>
  <c r="V17" i="117"/>
  <c r="U17" i="117"/>
  <c r="T17" i="117"/>
  <c r="S17" i="117"/>
  <c r="R17" i="117"/>
  <c r="Q17" i="117"/>
  <c r="P17" i="117"/>
  <c r="O17" i="117"/>
  <c r="N17" i="117"/>
  <c r="M17" i="117"/>
  <c r="L17" i="117"/>
  <c r="K17" i="117"/>
  <c r="J17" i="117"/>
  <c r="I17" i="117"/>
  <c r="H17" i="117"/>
  <c r="G17" i="117"/>
  <c r="F17" i="117"/>
  <c r="E17" i="117"/>
  <c r="D17" i="117"/>
  <c r="C17" i="117"/>
  <c r="B17" i="117"/>
  <c r="AB14" i="117"/>
  <c r="AA14" i="117"/>
  <c r="Z14" i="117"/>
  <c r="Y14" i="117"/>
  <c r="X14" i="117"/>
  <c r="W14" i="117"/>
  <c r="V14" i="117"/>
  <c r="U14" i="117"/>
  <c r="T14" i="117"/>
  <c r="S14" i="117"/>
  <c r="R14" i="117"/>
  <c r="Q14" i="117"/>
  <c r="P14" i="117"/>
  <c r="O14" i="117"/>
  <c r="N14" i="117"/>
  <c r="M14" i="117"/>
  <c r="L14" i="117"/>
  <c r="K14" i="117"/>
  <c r="J14" i="117"/>
  <c r="I14" i="117"/>
  <c r="H14" i="117"/>
  <c r="G14" i="117"/>
  <c r="F14" i="117"/>
  <c r="E14" i="117"/>
  <c r="D14" i="117"/>
  <c r="C14" i="117"/>
  <c r="B14" i="117"/>
  <c r="AB13" i="117"/>
  <c r="AA13" i="117"/>
  <c r="Z13" i="117"/>
  <c r="Y13" i="117"/>
  <c r="X13" i="117"/>
  <c r="W13" i="117"/>
  <c r="V13" i="117"/>
  <c r="U13" i="117"/>
  <c r="T13" i="117"/>
  <c r="S13" i="117"/>
  <c r="R13" i="117"/>
  <c r="Q13" i="117"/>
  <c r="P13" i="117"/>
  <c r="O13" i="117"/>
  <c r="N13" i="117"/>
  <c r="M13" i="117"/>
  <c r="L13" i="117"/>
  <c r="K13" i="117"/>
  <c r="J13" i="117"/>
  <c r="I13" i="117"/>
  <c r="H13" i="117"/>
  <c r="G13" i="117"/>
  <c r="F13" i="117"/>
  <c r="E13" i="117"/>
  <c r="D13" i="117"/>
  <c r="C13" i="117"/>
  <c r="B13" i="117"/>
  <c r="AB12" i="117"/>
  <c r="AA12" i="117"/>
  <c r="Z12" i="117"/>
  <c r="Y12" i="117"/>
  <c r="X12" i="117"/>
  <c r="W12" i="117"/>
  <c r="V12" i="117"/>
  <c r="U12" i="117"/>
  <c r="T12" i="117"/>
  <c r="S12" i="117"/>
  <c r="R12" i="117"/>
  <c r="Q12" i="117"/>
  <c r="P12" i="117"/>
  <c r="O12" i="117"/>
  <c r="N12" i="117"/>
  <c r="M12" i="117"/>
  <c r="L12" i="117"/>
  <c r="K12" i="117"/>
  <c r="J12" i="117"/>
  <c r="I12" i="117"/>
  <c r="H12" i="117"/>
  <c r="G12" i="117"/>
  <c r="F12" i="117"/>
  <c r="E12" i="117"/>
  <c r="D12" i="117"/>
  <c r="C12" i="117"/>
  <c r="B12" i="117"/>
  <c r="AB8" i="117"/>
  <c r="AA8" i="117"/>
  <c r="Z8" i="117"/>
  <c r="Y8" i="117"/>
  <c r="X8" i="117"/>
  <c r="W8" i="117"/>
  <c r="V8" i="117"/>
  <c r="U8" i="117"/>
  <c r="T8" i="117"/>
  <c r="S8" i="117"/>
  <c r="R8" i="117"/>
  <c r="Q8" i="117"/>
  <c r="P8" i="117"/>
  <c r="O8" i="117"/>
  <c r="N8" i="117"/>
  <c r="M8" i="117"/>
  <c r="L8" i="117"/>
  <c r="K8" i="117"/>
  <c r="J8" i="117"/>
  <c r="I8" i="117"/>
  <c r="H8" i="117"/>
  <c r="G8" i="117"/>
  <c r="F8" i="117"/>
  <c r="E8" i="117"/>
  <c r="D8" i="117"/>
  <c r="C8" i="117"/>
  <c r="B8" i="117"/>
  <c r="AB5" i="117"/>
  <c r="AA5" i="117"/>
  <c r="Z5" i="117"/>
  <c r="Y5" i="117"/>
  <c r="X5" i="117"/>
  <c r="W5" i="117"/>
  <c r="V5" i="117"/>
  <c r="U5" i="117"/>
  <c r="T5" i="117"/>
  <c r="S5" i="117"/>
  <c r="R5" i="117"/>
  <c r="Q5" i="117"/>
  <c r="P5" i="117"/>
  <c r="O5" i="117"/>
  <c r="N5" i="117"/>
  <c r="M5" i="117"/>
  <c r="L5" i="117"/>
  <c r="K5" i="117"/>
  <c r="J5" i="117"/>
  <c r="I5" i="117"/>
  <c r="H5" i="117"/>
  <c r="G5" i="117"/>
  <c r="F5" i="117"/>
  <c r="E5" i="117"/>
  <c r="D5" i="117"/>
  <c r="C5" i="117"/>
  <c r="B5" i="117"/>
  <c r="AB4" i="117"/>
  <c r="AA4" i="117"/>
  <c r="Z4" i="117"/>
  <c r="Y4" i="117"/>
  <c r="X4" i="117"/>
  <c r="W4" i="117"/>
  <c r="V4" i="117"/>
  <c r="U4" i="117"/>
  <c r="T4" i="117"/>
  <c r="S4" i="117"/>
  <c r="R4" i="117"/>
  <c r="Q4" i="117"/>
  <c r="P4" i="117"/>
  <c r="O4" i="117"/>
  <c r="N4" i="117"/>
  <c r="M4" i="117"/>
  <c r="L4" i="117"/>
  <c r="K4" i="117"/>
  <c r="J4" i="117"/>
  <c r="I4" i="117"/>
  <c r="H4" i="117"/>
  <c r="G4" i="117"/>
  <c r="F4" i="117"/>
  <c r="E4" i="117"/>
  <c r="D4" i="117"/>
  <c r="C4" i="117"/>
  <c r="B4" i="117"/>
  <c r="AB3" i="117"/>
  <c r="AA3" i="117"/>
  <c r="Z3" i="117"/>
  <c r="Y3" i="117"/>
  <c r="X3" i="117"/>
  <c r="W3" i="117"/>
  <c r="V3" i="117"/>
  <c r="U3" i="117"/>
  <c r="T3" i="117"/>
  <c r="S3" i="117"/>
  <c r="R3" i="117"/>
  <c r="Q3" i="117"/>
  <c r="P3" i="117"/>
  <c r="O3" i="117"/>
  <c r="N3" i="117"/>
  <c r="M3" i="117"/>
  <c r="L3" i="117"/>
  <c r="K3" i="117"/>
  <c r="J3" i="117"/>
  <c r="I3" i="117"/>
  <c r="H3" i="117"/>
  <c r="G3" i="117"/>
  <c r="F3" i="117"/>
  <c r="E3" i="117"/>
  <c r="D3" i="117"/>
  <c r="C3" i="117"/>
  <c r="B3" i="117"/>
  <c r="AB2" i="117"/>
  <c r="AA2" i="117"/>
  <c r="Z2" i="117"/>
  <c r="Y2" i="117"/>
  <c r="X2" i="117"/>
  <c r="W2" i="117"/>
  <c r="V2" i="117"/>
  <c r="U2" i="117"/>
  <c r="T2" i="117"/>
  <c r="S2" i="117"/>
  <c r="R2" i="117"/>
  <c r="Q2" i="117"/>
  <c r="P2" i="117"/>
  <c r="O2" i="117"/>
  <c r="N2" i="117"/>
  <c r="M2" i="117"/>
  <c r="L2" i="117"/>
  <c r="K2" i="117"/>
  <c r="J2" i="117"/>
  <c r="I2" i="117"/>
  <c r="H2" i="117"/>
  <c r="G2" i="117"/>
  <c r="F2" i="117"/>
  <c r="E2" i="117"/>
  <c r="D2" i="117"/>
  <c r="C2" i="117"/>
  <c r="B2" i="117"/>
  <c r="AB26" i="114"/>
  <c r="AA26" i="114"/>
  <c r="Z26" i="114"/>
  <c r="Y26" i="114"/>
  <c r="X26" i="114"/>
  <c r="W26" i="114"/>
  <c r="V26" i="114"/>
  <c r="U26" i="114"/>
  <c r="T26" i="114"/>
  <c r="S26" i="114"/>
  <c r="R26" i="114"/>
  <c r="Q26" i="114"/>
  <c r="P26" i="114"/>
  <c r="O26" i="114"/>
  <c r="N26" i="114"/>
  <c r="M26" i="114"/>
  <c r="L26" i="114"/>
  <c r="K26" i="114"/>
  <c r="J26" i="114"/>
  <c r="I26" i="114"/>
  <c r="H26" i="114"/>
  <c r="G26" i="114"/>
  <c r="F26" i="114"/>
  <c r="E26" i="114"/>
  <c r="D26" i="114"/>
  <c r="C26" i="114"/>
  <c r="B26" i="114"/>
  <c r="AB24" i="114"/>
  <c r="AA24" i="114"/>
  <c r="Z24" i="114"/>
  <c r="Y24" i="114"/>
  <c r="X24" i="114"/>
  <c r="W24" i="114"/>
  <c r="V24" i="114"/>
  <c r="U24" i="114"/>
  <c r="T24" i="114"/>
  <c r="S24" i="114"/>
  <c r="R24" i="114"/>
  <c r="Q24" i="114"/>
  <c r="P24" i="114"/>
  <c r="O24" i="114"/>
  <c r="N24" i="114"/>
  <c r="M24" i="114"/>
  <c r="L24" i="114"/>
  <c r="K24" i="114"/>
  <c r="J24" i="114"/>
  <c r="I24" i="114"/>
  <c r="H24" i="114"/>
  <c r="G24" i="114"/>
  <c r="F24" i="114"/>
  <c r="E24" i="114"/>
  <c r="D24" i="114"/>
  <c r="C24" i="114"/>
  <c r="B24" i="114"/>
  <c r="AB20" i="114"/>
  <c r="AA20" i="114"/>
  <c r="Z20" i="114"/>
  <c r="Y20" i="114"/>
  <c r="X20" i="114"/>
  <c r="W20" i="114"/>
  <c r="V20" i="114"/>
  <c r="U20" i="114"/>
  <c r="T20" i="114"/>
  <c r="S20" i="114"/>
  <c r="R20" i="114"/>
  <c r="Q20" i="114"/>
  <c r="P20" i="114"/>
  <c r="O20" i="114"/>
  <c r="N20" i="114"/>
  <c r="M20" i="114"/>
  <c r="L20" i="114"/>
  <c r="K20" i="114"/>
  <c r="J20" i="114"/>
  <c r="I20" i="114"/>
  <c r="H20" i="114"/>
  <c r="G20" i="114"/>
  <c r="F20" i="114"/>
  <c r="E20" i="114"/>
  <c r="D20" i="114"/>
  <c r="C20" i="114"/>
  <c r="B20" i="114"/>
  <c r="AB19" i="114"/>
  <c r="AA19" i="114"/>
  <c r="Z19" i="114"/>
  <c r="Y19" i="114"/>
  <c r="X19" i="114"/>
  <c r="W19" i="114"/>
  <c r="V19" i="114"/>
  <c r="U19" i="114"/>
  <c r="T19" i="114"/>
  <c r="S19" i="114"/>
  <c r="R19" i="114"/>
  <c r="Q19" i="114"/>
  <c r="P19" i="114"/>
  <c r="O19" i="114"/>
  <c r="N19" i="114"/>
  <c r="M19" i="114"/>
  <c r="L19" i="114"/>
  <c r="K19" i="114"/>
  <c r="J19" i="114"/>
  <c r="I19" i="114"/>
  <c r="H19" i="114"/>
  <c r="G19" i="114"/>
  <c r="F19" i="114"/>
  <c r="E19" i="114"/>
  <c r="D19" i="114"/>
  <c r="C19" i="114"/>
  <c r="B19" i="114"/>
  <c r="AB18" i="114"/>
  <c r="AA18" i="114"/>
  <c r="Z18" i="114"/>
  <c r="Y18" i="114"/>
  <c r="X18" i="114"/>
  <c r="W18" i="114"/>
  <c r="V18" i="114"/>
  <c r="U18" i="114"/>
  <c r="T18" i="114"/>
  <c r="S18" i="114"/>
  <c r="R18" i="114"/>
  <c r="Q18" i="114"/>
  <c r="P18" i="114"/>
  <c r="O18" i="114"/>
  <c r="N18" i="114"/>
  <c r="M18" i="114"/>
  <c r="L18" i="114"/>
  <c r="K18" i="114"/>
  <c r="J18" i="114"/>
  <c r="I18" i="114"/>
  <c r="H18" i="114"/>
  <c r="G18" i="114"/>
  <c r="F18" i="114"/>
  <c r="E18" i="114"/>
  <c r="D18" i="114"/>
  <c r="C18" i="114"/>
  <c r="B18" i="114"/>
  <c r="AB17" i="114"/>
  <c r="AA17" i="114"/>
  <c r="Z17" i="114"/>
  <c r="Y17" i="114"/>
  <c r="X17" i="114"/>
  <c r="W17" i="114"/>
  <c r="V17" i="114"/>
  <c r="U17" i="114"/>
  <c r="T17" i="114"/>
  <c r="S17" i="114"/>
  <c r="R17" i="114"/>
  <c r="Q17" i="114"/>
  <c r="P17" i="114"/>
  <c r="O17" i="114"/>
  <c r="N17" i="114"/>
  <c r="M17" i="114"/>
  <c r="L17" i="114"/>
  <c r="K17" i="114"/>
  <c r="J17" i="114"/>
  <c r="I17" i="114"/>
  <c r="H17" i="114"/>
  <c r="G17" i="114"/>
  <c r="F17" i="114"/>
  <c r="E17" i="114"/>
  <c r="D17" i="114"/>
  <c r="C17" i="114"/>
  <c r="B17" i="114"/>
  <c r="AB14" i="114"/>
  <c r="AA14" i="114"/>
  <c r="Z14" i="114"/>
  <c r="Y14" i="114"/>
  <c r="X14" i="114"/>
  <c r="W14" i="114"/>
  <c r="V14" i="114"/>
  <c r="U14" i="114"/>
  <c r="T14" i="114"/>
  <c r="S14" i="114"/>
  <c r="R14" i="114"/>
  <c r="Q14" i="114"/>
  <c r="P14" i="114"/>
  <c r="O14" i="114"/>
  <c r="N14" i="114"/>
  <c r="M14" i="114"/>
  <c r="L14" i="114"/>
  <c r="K14" i="114"/>
  <c r="J14" i="114"/>
  <c r="I14" i="114"/>
  <c r="H14" i="114"/>
  <c r="G14" i="114"/>
  <c r="F14" i="114"/>
  <c r="E14" i="114"/>
  <c r="D14" i="114"/>
  <c r="C14" i="114"/>
  <c r="B14" i="114"/>
  <c r="AB13" i="114"/>
  <c r="AA13" i="114"/>
  <c r="Z13" i="114"/>
  <c r="Y13" i="114"/>
  <c r="X13" i="114"/>
  <c r="W13" i="114"/>
  <c r="V13" i="114"/>
  <c r="U13" i="114"/>
  <c r="T13" i="114"/>
  <c r="S13" i="114"/>
  <c r="R13" i="114"/>
  <c r="Q13" i="114"/>
  <c r="P13" i="114"/>
  <c r="O13" i="114"/>
  <c r="N13" i="114"/>
  <c r="M13" i="114"/>
  <c r="L13" i="114"/>
  <c r="K13" i="114"/>
  <c r="J13" i="114"/>
  <c r="I13" i="114"/>
  <c r="H13" i="114"/>
  <c r="G13" i="114"/>
  <c r="F13" i="114"/>
  <c r="E13" i="114"/>
  <c r="D13" i="114"/>
  <c r="C13" i="114"/>
  <c r="B13" i="114"/>
  <c r="AB12" i="114"/>
  <c r="AA12" i="114"/>
  <c r="Z12" i="114"/>
  <c r="Y12" i="114"/>
  <c r="X12" i="114"/>
  <c r="W12" i="114"/>
  <c r="V12" i="114"/>
  <c r="U12" i="114"/>
  <c r="T12" i="114"/>
  <c r="S12" i="114"/>
  <c r="R12" i="114"/>
  <c r="Q12" i="114"/>
  <c r="P12" i="114"/>
  <c r="O12" i="114"/>
  <c r="N12" i="114"/>
  <c r="M12" i="114"/>
  <c r="L12" i="114"/>
  <c r="K12" i="114"/>
  <c r="J12" i="114"/>
  <c r="I12" i="114"/>
  <c r="H12" i="114"/>
  <c r="G12" i="114"/>
  <c r="F12" i="114"/>
  <c r="E12" i="114"/>
  <c r="D12" i="114"/>
  <c r="C12" i="114"/>
  <c r="B12" i="114"/>
  <c r="AB8" i="114"/>
  <c r="AA8" i="114"/>
  <c r="Z8" i="114"/>
  <c r="Y8" i="114"/>
  <c r="X8" i="114"/>
  <c r="W8" i="114"/>
  <c r="V8" i="114"/>
  <c r="U8" i="114"/>
  <c r="T8" i="114"/>
  <c r="S8" i="114"/>
  <c r="R8" i="114"/>
  <c r="Q8" i="114"/>
  <c r="P8" i="114"/>
  <c r="O8" i="114"/>
  <c r="N8" i="114"/>
  <c r="M8" i="114"/>
  <c r="L8" i="114"/>
  <c r="K8" i="114"/>
  <c r="J8" i="114"/>
  <c r="I8" i="114"/>
  <c r="H8" i="114"/>
  <c r="G8" i="114"/>
  <c r="F8" i="114"/>
  <c r="E8" i="114"/>
  <c r="D8" i="114"/>
  <c r="C8" i="114"/>
  <c r="B8" i="114"/>
  <c r="AB5" i="114"/>
  <c r="AA5" i="114"/>
  <c r="Z5" i="114"/>
  <c r="Y5" i="114"/>
  <c r="X5" i="114"/>
  <c r="W5" i="114"/>
  <c r="V5" i="114"/>
  <c r="U5" i="114"/>
  <c r="T5" i="114"/>
  <c r="S5" i="114"/>
  <c r="R5" i="114"/>
  <c r="Q5" i="114"/>
  <c r="P5" i="114"/>
  <c r="O5" i="114"/>
  <c r="N5" i="114"/>
  <c r="M5" i="114"/>
  <c r="L5" i="114"/>
  <c r="K5" i="114"/>
  <c r="J5" i="114"/>
  <c r="I5" i="114"/>
  <c r="H5" i="114"/>
  <c r="G5" i="114"/>
  <c r="F5" i="114"/>
  <c r="E5" i="114"/>
  <c r="D5" i="114"/>
  <c r="C5" i="114"/>
  <c r="B5" i="114"/>
  <c r="AB4" i="114"/>
  <c r="AA4" i="114"/>
  <c r="Z4" i="114"/>
  <c r="Y4" i="114"/>
  <c r="X4" i="114"/>
  <c r="W4" i="114"/>
  <c r="V4" i="114"/>
  <c r="U4" i="114"/>
  <c r="T4" i="114"/>
  <c r="S4" i="114"/>
  <c r="R4" i="114"/>
  <c r="Q4" i="114"/>
  <c r="P4" i="114"/>
  <c r="O4" i="114"/>
  <c r="N4" i="114"/>
  <c r="M4" i="114"/>
  <c r="L4" i="114"/>
  <c r="K4" i="114"/>
  <c r="J4" i="114"/>
  <c r="I4" i="114"/>
  <c r="H4" i="114"/>
  <c r="G4" i="114"/>
  <c r="F4" i="114"/>
  <c r="E4" i="114"/>
  <c r="D4" i="114"/>
  <c r="C4" i="114"/>
  <c r="B4" i="114"/>
  <c r="AB3" i="114"/>
  <c r="AA3" i="114"/>
  <c r="Z3" i="114"/>
  <c r="Y3" i="114"/>
  <c r="X3" i="114"/>
  <c r="W3" i="114"/>
  <c r="V3" i="114"/>
  <c r="U3" i="114"/>
  <c r="T3" i="114"/>
  <c r="S3" i="114"/>
  <c r="R3" i="114"/>
  <c r="Q3" i="114"/>
  <c r="P3" i="114"/>
  <c r="O3" i="114"/>
  <c r="N3" i="114"/>
  <c r="M3" i="114"/>
  <c r="L3" i="114"/>
  <c r="K3" i="114"/>
  <c r="J3" i="114"/>
  <c r="I3" i="114"/>
  <c r="H3" i="114"/>
  <c r="G3" i="114"/>
  <c r="F3" i="114"/>
  <c r="E3" i="114"/>
  <c r="D3" i="114"/>
  <c r="C3" i="114"/>
  <c r="B3" i="114"/>
  <c r="AB2" i="114"/>
  <c r="AA2" i="114"/>
  <c r="Z2" i="114"/>
  <c r="Y2" i="114"/>
  <c r="X2" i="114"/>
  <c r="W2" i="114"/>
  <c r="V2" i="114"/>
  <c r="U2" i="114"/>
  <c r="T2" i="114"/>
  <c r="S2" i="114"/>
  <c r="R2" i="114"/>
  <c r="Q2" i="114"/>
  <c r="P2" i="114"/>
  <c r="O2" i="114"/>
  <c r="N2" i="114"/>
  <c r="M2" i="114"/>
  <c r="L2" i="114"/>
  <c r="K2" i="114"/>
  <c r="J2" i="114"/>
  <c r="I2" i="114"/>
  <c r="H2" i="114"/>
  <c r="G2" i="114"/>
  <c r="F2" i="114"/>
  <c r="E2" i="114"/>
  <c r="D2" i="114"/>
  <c r="C2" i="114"/>
  <c r="B2" i="114"/>
  <c r="B2" i="15"/>
  <c r="C2" i="15"/>
  <c r="D2" i="15"/>
  <c r="E2" i="15"/>
  <c r="F2" i="15"/>
  <c r="G2" i="15"/>
  <c r="H2" i="15"/>
  <c r="I2" i="15"/>
  <c r="J2" i="15"/>
  <c r="K2" i="15"/>
  <c r="L2" i="15"/>
  <c r="M2" i="15"/>
  <c r="N2" i="15"/>
  <c r="O2" i="15"/>
  <c r="P2" i="15"/>
  <c r="Q2" i="15"/>
  <c r="R2" i="15"/>
  <c r="S2" i="15"/>
  <c r="T2" i="15"/>
  <c r="U2" i="15"/>
  <c r="V2" i="15"/>
  <c r="W2" i="15"/>
  <c r="X2" i="15"/>
  <c r="Y2" i="15"/>
  <c r="Z2" i="15"/>
  <c r="AA2" i="15"/>
  <c r="AB2" i="15"/>
  <c r="B3" i="15"/>
  <c r="C3" i="15"/>
  <c r="D3" i="15"/>
  <c r="E3" i="15"/>
  <c r="F3" i="15"/>
  <c r="G3" i="15"/>
  <c r="H3" i="15"/>
  <c r="I3" i="15"/>
  <c r="J3" i="15"/>
  <c r="K3" i="15"/>
  <c r="L3" i="15"/>
  <c r="M3" i="15"/>
  <c r="N3" i="15"/>
  <c r="O3" i="15"/>
  <c r="P3" i="15"/>
  <c r="Q3" i="15"/>
  <c r="R3" i="15"/>
  <c r="S3" i="15"/>
  <c r="T3" i="15"/>
  <c r="U3" i="15"/>
  <c r="V3" i="15"/>
  <c r="W3" i="15"/>
  <c r="X3" i="15"/>
  <c r="Y3" i="15"/>
  <c r="Z3" i="15"/>
  <c r="AA3" i="15"/>
  <c r="AB3" i="15"/>
  <c r="B4" i="15"/>
  <c r="C4" i="15"/>
  <c r="D4" i="15"/>
  <c r="E4" i="15"/>
  <c r="F4" i="15"/>
  <c r="G4" i="15"/>
  <c r="H4" i="15"/>
  <c r="I4" i="15"/>
  <c r="J4" i="15"/>
  <c r="K4" i="15"/>
  <c r="L4" i="15"/>
  <c r="M4" i="15"/>
  <c r="N4" i="15"/>
  <c r="O4" i="15"/>
  <c r="P4" i="15"/>
  <c r="Q4" i="15"/>
  <c r="R4" i="15"/>
  <c r="S4" i="15"/>
  <c r="T4" i="15"/>
  <c r="U4" i="15"/>
  <c r="V4" i="15"/>
  <c r="W4" i="15"/>
  <c r="X4" i="15"/>
  <c r="Y4" i="15"/>
  <c r="Z4" i="15"/>
  <c r="AA4" i="15"/>
  <c r="AB4" i="15"/>
  <c r="B5" i="15"/>
  <c r="C5" i="15"/>
  <c r="D5" i="15"/>
  <c r="E5" i="15"/>
  <c r="F5" i="15"/>
  <c r="G5" i="15"/>
  <c r="H5" i="15"/>
  <c r="I5" i="15"/>
  <c r="J5" i="15"/>
  <c r="K5" i="15"/>
  <c r="L5" i="15"/>
  <c r="M5" i="15"/>
  <c r="N5" i="15"/>
  <c r="O5" i="15"/>
  <c r="P5" i="15"/>
  <c r="Q5" i="15"/>
  <c r="R5" i="15"/>
  <c r="S5" i="15"/>
  <c r="T5" i="15"/>
  <c r="U5" i="15"/>
  <c r="V5" i="15"/>
  <c r="W5" i="15"/>
  <c r="X5" i="15"/>
  <c r="Y5" i="15"/>
  <c r="Z5" i="15"/>
  <c r="AA5" i="15"/>
  <c r="AB5" i="15"/>
  <c r="B8" i="15"/>
  <c r="C8" i="15"/>
  <c r="D8" i="15"/>
  <c r="E8" i="15"/>
  <c r="F8" i="15"/>
  <c r="G8" i="15"/>
  <c r="H8" i="15"/>
  <c r="I8" i="15"/>
  <c r="J8" i="15"/>
  <c r="K8" i="15"/>
  <c r="L8" i="15"/>
  <c r="M8" i="15"/>
  <c r="N8" i="15"/>
  <c r="O8" i="15"/>
  <c r="P8" i="15"/>
  <c r="Q8" i="15"/>
  <c r="R8" i="15"/>
  <c r="S8" i="15"/>
  <c r="T8" i="15"/>
  <c r="U8" i="15"/>
  <c r="V8" i="15"/>
  <c r="W8" i="15"/>
  <c r="X8" i="15"/>
  <c r="Y8" i="15"/>
  <c r="Z8" i="15"/>
  <c r="AA8" i="15"/>
  <c r="AB8" i="15"/>
  <c r="B12" i="15"/>
  <c r="C12" i="15"/>
  <c r="D12" i="15"/>
  <c r="E12" i="15"/>
  <c r="F12" i="15"/>
  <c r="G12" i="15"/>
  <c r="H12" i="15"/>
  <c r="I12" i="15"/>
  <c r="J12" i="15"/>
  <c r="K12" i="15"/>
  <c r="L12" i="15"/>
  <c r="M12" i="15"/>
  <c r="N12" i="15"/>
  <c r="O12" i="15"/>
  <c r="P12" i="15"/>
  <c r="Q12" i="15"/>
  <c r="R12" i="15"/>
  <c r="S12" i="15"/>
  <c r="T12" i="15"/>
  <c r="U12" i="15"/>
  <c r="V12" i="15"/>
  <c r="W12" i="15"/>
  <c r="X12" i="15"/>
  <c r="Y12" i="15"/>
  <c r="Z12" i="15"/>
  <c r="AA12" i="15"/>
  <c r="AB12" i="15"/>
  <c r="B13" i="15"/>
  <c r="C13" i="15"/>
  <c r="D13" i="15"/>
  <c r="E13" i="15"/>
  <c r="F13" i="15"/>
  <c r="G13" i="15"/>
  <c r="H13" i="15"/>
  <c r="I13" i="15"/>
  <c r="J13" i="15"/>
  <c r="K13" i="15"/>
  <c r="L13" i="15"/>
  <c r="M13" i="15"/>
  <c r="N13" i="15"/>
  <c r="O13" i="15"/>
  <c r="P13" i="15"/>
  <c r="Q13" i="15"/>
  <c r="R13" i="15"/>
  <c r="S13" i="15"/>
  <c r="T13" i="15"/>
  <c r="U13" i="15"/>
  <c r="V13" i="15"/>
  <c r="W13" i="15"/>
  <c r="X13" i="15"/>
  <c r="Y13" i="15"/>
  <c r="Z13" i="15"/>
  <c r="AA13" i="15"/>
  <c r="AB13" i="15"/>
  <c r="B14" i="15"/>
  <c r="C14" i="15"/>
  <c r="D14" i="15"/>
  <c r="E14" i="15"/>
  <c r="F14" i="15"/>
  <c r="G14" i="15"/>
  <c r="H14" i="15"/>
  <c r="I14" i="15"/>
  <c r="J14" i="15"/>
  <c r="K14" i="15"/>
  <c r="L14" i="15"/>
  <c r="M14" i="15"/>
  <c r="N14" i="15"/>
  <c r="O14" i="15"/>
  <c r="P14" i="15"/>
  <c r="Q14" i="15"/>
  <c r="R14" i="15"/>
  <c r="S14" i="15"/>
  <c r="T14" i="15"/>
  <c r="U14" i="15"/>
  <c r="V14" i="15"/>
  <c r="W14" i="15"/>
  <c r="X14" i="15"/>
  <c r="Y14" i="15"/>
  <c r="Z14" i="15"/>
  <c r="AA14" i="15"/>
  <c r="AB14" i="15"/>
  <c r="C17" i="15"/>
  <c r="D17" i="15"/>
  <c r="E17" i="15"/>
  <c r="F17" i="15"/>
  <c r="G17" i="15"/>
  <c r="H17" i="15"/>
  <c r="I17" i="15"/>
  <c r="J17" i="15"/>
  <c r="K17" i="15"/>
  <c r="L17" i="15"/>
  <c r="M17" i="15"/>
  <c r="N17" i="15"/>
  <c r="O17" i="15"/>
  <c r="P17" i="15"/>
  <c r="Q17" i="15"/>
  <c r="R17" i="15"/>
  <c r="S17" i="15"/>
  <c r="T17" i="15"/>
  <c r="U17" i="15"/>
  <c r="V17" i="15"/>
  <c r="W17" i="15"/>
  <c r="X17" i="15"/>
  <c r="Y17" i="15"/>
  <c r="Z17" i="15"/>
  <c r="AA17" i="15"/>
  <c r="AB17" i="15"/>
  <c r="B18" i="15"/>
  <c r="C18" i="15"/>
  <c r="D18" i="15"/>
  <c r="E18" i="15"/>
  <c r="F18" i="15"/>
  <c r="G18" i="15"/>
  <c r="H18" i="15"/>
  <c r="I18" i="15"/>
  <c r="J18" i="15"/>
  <c r="K18" i="15"/>
  <c r="L18" i="15"/>
  <c r="M18" i="15"/>
  <c r="N18" i="15"/>
  <c r="O18" i="15"/>
  <c r="P18" i="15"/>
  <c r="Q18" i="15"/>
  <c r="R18" i="15"/>
  <c r="S18" i="15"/>
  <c r="T18" i="15"/>
  <c r="U18" i="15"/>
  <c r="V18" i="15"/>
  <c r="W18" i="15"/>
  <c r="X18" i="15"/>
  <c r="Y18" i="15"/>
  <c r="Z18" i="15"/>
  <c r="AA18" i="15"/>
  <c r="AB18" i="15"/>
  <c r="B19" i="15"/>
  <c r="C19" i="15"/>
  <c r="D19" i="15"/>
  <c r="E19" i="15"/>
  <c r="F19" i="15"/>
  <c r="G19" i="15"/>
  <c r="H19" i="15"/>
  <c r="I19" i="15"/>
  <c r="J19" i="15"/>
  <c r="K19" i="15"/>
  <c r="L19" i="15"/>
  <c r="M19" i="15"/>
  <c r="N19" i="15"/>
  <c r="O19" i="15"/>
  <c r="P19" i="15"/>
  <c r="Q19" i="15"/>
  <c r="R19" i="15"/>
  <c r="S19" i="15"/>
  <c r="T19" i="15"/>
  <c r="U19" i="15"/>
  <c r="V19" i="15"/>
  <c r="W19" i="15"/>
  <c r="X19" i="15"/>
  <c r="Y19" i="15"/>
  <c r="Z19" i="15"/>
  <c r="AA19" i="15"/>
  <c r="AB19" i="15"/>
  <c r="B20" i="15"/>
  <c r="C20" i="15"/>
  <c r="D20" i="15"/>
  <c r="E20" i="15"/>
  <c r="F20" i="15"/>
  <c r="G20" i="15"/>
  <c r="H20" i="15"/>
  <c r="I20" i="15"/>
  <c r="J20" i="15"/>
  <c r="K20" i="15"/>
  <c r="L20" i="15"/>
  <c r="M20" i="15"/>
  <c r="N20" i="15"/>
  <c r="O20" i="15"/>
  <c r="P20" i="15"/>
  <c r="Q20" i="15"/>
  <c r="R20" i="15"/>
  <c r="S20" i="15"/>
  <c r="T20" i="15"/>
  <c r="U20" i="15"/>
  <c r="V20" i="15"/>
  <c r="W20" i="15"/>
  <c r="X20" i="15"/>
  <c r="Y20" i="15"/>
  <c r="Z20" i="15"/>
  <c r="AA20" i="15"/>
  <c r="AB20" i="15"/>
  <c r="B24" i="15"/>
  <c r="C24" i="15"/>
  <c r="D24" i="15"/>
  <c r="E24" i="15"/>
  <c r="F24" i="15"/>
  <c r="G24" i="15"/>
  <c r="H24" i="15"/>
  <c r="I24" i="15"/>
  <c r="J24" i="15"/>
  <c r="K24" i="15"/>
  <c r="L24" i="15"/>
  <c r="M24" i="15"/>
  <c r="N24" i="15"/>
  <c r="O24" i="15"/>
  <c r="P24" i="15"/>
  <c r="Q24" i="15"/>
  <c r="R24" i="15"/>
  <c r="S24" i="15"/>
  <c r="T24" i="15"/>
  <c r="U24" i="15"/>
  <c r="V24" i="15"/>
  <c r="W24" i="15"/>
  <c r="X24" i="15"/>
  <c r="Y24" i="15"/>
  <c r="Z24" i="15"/>
  <c r="AA24" i="15"/>
  <c r="AB24" i="15"/>
  <c r="B25" i="15"/>
  <c r="C25" i="15"/>
  <c r="D25" i="15"/>
  <c r="E25" i="15"/>
  <c r="F25" i="15"/>
  <c r="G25" i="15"/>
  <c r="H25" i="15"/>
  <c r="I25" i="15"/>
  <c r="J25" i="15"/>
  <c r="K25" i="15"/>
  <c r="L25" i="15"/>
  <c r="M25" i="15"/>
  <c r="N25" i="15"/>
  <c r="O25" i="15"/>
  <c r="P25" i="15"/>
  <c r="Q25" i="15"/>
  <c r="R25" i="15"/>
  <c r="S25" i="15"/>
  <c r="T25" i="15"/>
  <c r="U25" i="15"/>
  <c r="V25" i="15"/>
  <c r="W25" i="15"/>
  <c r="X25" i="15"/>
  <c r="Y25" i="15"/>
  <c r="Z25" i="15"/>
  <c r="AA25" i="15"/>
  <c r="AB25" i="15"/>
  <c r="B26" i="15"/>
  <c r="C26" i="15"/>
  <c r="D26" i="15"/>
  <c r="E26" i="15"/>
  <c r="F26" i="15"/>
  <c r="G26" i="15"/>
  <c r="H26" i="15"/>
  <c r="I26" i="15"/>
  <c r="J26" i="15"/>
  <c r="K26" i="15"/>
  <c r="L26" i="15"/>
  <c r="M26" i="15"/>
  <c r="N26" i="15"/>
  <c r="O26" i="15"/>
  <c r="P26" i="15"/>
  <c r="Q26" i="15"/>
  <c r="R26" i="15"/>
  <c r="S26" i="15"/>
  <c r="T26" i="15"/>
  <c r="U26" i="15"/>
  <c r="V26" i="15"/>
  <c r="W26" i="15"/>
  <c r="X26" i="15"/>
  <c r="Y26" i="15"/>
  <c r="Z26" i="15"/>
  <c r="AA26" i="15"/>
  <c r="AB26" i="15"/>
  <c r="AB9" i="46" l="1"/>
  <c r="AC9" i="46"/>
  <c r="AD9" i="46"/>
  <c r="AE9" i="46"/>
  <c r="AF9" i="46"/>
  <c r="AG9" i="46"/>
  <c r="AH9" i="46"/>
  <c r="AI9" i="46"/>
  <c r="AJ9" i="46"/>
  <c r="AA9" i="46"/>
  <c r="R9" i="46"/>
  <c r="S9" i="46"/>
  <c r="T9" i="46"/>
  <c r="U9" i="46"/>
  <c r="V9" i="46"/>
  <c r="W9" i="46"/>
  <c r="X9" i="46"/>
  <c r="Y9" i="46"/>
  <c r="Z9" i="46"/>
  <c r="Q9" i="46"/>
  <c r="H9" i="46"/>
  <c r="I9" i="46"/>
  <c r="J9" i="46"/>
  <c r="K9" i="46"/>
  <c r="L9" i="46"/>
  <c r="M9" i="46"/>
  <c r="N9" i="46"/>
  <c r="O9" i="46"/>
  <c r="P9" i="46"/>
  <c r="G9" i="46"/>
  <c r="F9" i="46"/>
  <c r="E9" i="46"/>
  <c r="D9" i="46"/>
  <c r="C6" i="46"/>
  <c r="D6" i="46"/>
  <c r="E6" i="46"/>
  <c r="F6" i="46"/>
  <c r="G6" i="46"/>
  <c r="H6" i="46"/>
  <c r="C7" i="45" l="1"/>
  <c r="C6" i="45"/>
  <c r="J22" i="137" l="1"/>
  <c r="M22" i="136"/>
  <c r="C22" i="136"/>
  <c r="I22" i="137"/>
  <c r="L22" i="136"/>
  <c r="Z22" i="137"/>
  <c r="I22" i="136"/>
  <c r="G22" i="136"/>
  <c r="U22" i="137"/>
  <c r="V22" i="136"/>
  <c r="P22" i="137"/>
  <c r="AB22" i="137"/>
  <c r="H22" i="137"/>
  <c r="K22" i="136"/>
  <c r="AB22" i="136"/>
  <c r="AA22" i="136"/>
  <c r="F22" i="136"/>
  <c r="T22" i="137"/>
  <c r="S22" i="137"/>
  <c r="Q22" i="136"/>
  <c r="AA22" i="137"/>
  <c r="G22" i="137"/>
  <c r="J22" i="136"/>
  <c r="F22" i="137"/>
  <c r="B22" i="136"/>
  <c r="Y22" i="137"/>
  <c r="E22" i="137"/>
  <c r="H22" i="136"/>
  <c r="X22" i="137"/>
  <c r="D22" i="137"/>
  <c r="X22" i="136"/>
  <c r="W22" i="137"/>
  <c r="C22" i="137"/>
  <c r="Z22" i="136"/>
  <c r="E22" i="136"/>
  <c r="D22" i="136"/>
  <c r="V22" i="137"/>
  <c r="B22" i="137"/>
  <c r="Y22" i="136"/>
  <c r="W22" i="136"/>
  <c r="S22" i="136"/>
  <c r="R22" i="137"/>
  <c r="U22" i="136"/>
  <c r="Q22" i="137"/>
  <c r="T22" i="136"/>
  <c r="O22" i="137"/>
  <c r="R22" i="136"/>
  <c r="N22" i="137"/>
  <c r="M22" i="137"/>
  <c r="P22" i="136"/>
  <c r="N22" i="136"/>
  <c r="L22" i="137"/>
  <c r="O22" i="136"/>
  <c r="K22" i="137"/>
  <c r="R22" i="115"/>
  <c r="P22" i="115"/>
  <c r="S22" i="115"/>
  <c r="X22" i="115"/>
  <c r="Y22" i="115"/>
  <c r="O22" i="115"/>
  <c r="T22" i="115"/>
  <c r="V22" i="115"/>
  <c r="D22" i="115"/>
  <c r="Z22" i="115"/>
  <c r="N22" i="115"/>
  <c r="U22" i="115"/>
  <c r="C22" i="115"/>
  <c r="AB22" i="115"/>
  <c r="J22" i="115"/>
  <c r="B22" i="115"/>
  <c r="W22" i="115"/>
  <c r="E22" i="115"/>
  <c r="K22" i="115"/>
  <c r="F22" i="115"/>
  <c r="G22" i="115"/>
  <c r="AA22" i="115"/>
  <c r="H22" i="115"/>
  <c r="I22" i="115"/>
  <c r="L22" i="115"/>
  <c r="Q22" i="115"/>
  <c r="M22" i="115"/>
  <c r="R22" i="113"/>
  <c r="D22" i="113"/>
  <c r="F22" i="113"/>
  <c r="S22" i="113"/>
  <c r="C22" i="113"/>
  <c r="AB22" i="113"/>
  <c r="K22" i="113"/>
  <c r="Q22" i="113"/>
  <c r="T22" i="113"/>
  <c r="X22" i="113"/>
  <c r="Z22" i="113"/>
  <c r="J22" i="113"/>
  <c r="O22" i="113"/>
  <c r="U22" i="113"/>
  <c r="Y22" i="113"/>
  <c r="I22" i="113"/>
  <c r="L22" i="113"/>
  <c r="B22" i="113"/>
  <c r="V22" i="113"/>
  <c r="W22" i="113"/>
  <c r="E22" i="113"/>
  <c r="G22" i="113"/>
  <c r="AA22" i="113"/>
  <c r="H22" i="113"/>
  <c r="M22" i="113"/>
  <c r="N22" i="113"/>
  <c r="P22" i="113"/>
  <c r="V22" i="119"/>
  <c r="B22" i="119"/>
  <c r="U22" i="117"/>
  <c r="T22" i="114"/>
  <c r="G22" i="15"/>
  <c r="AA22" i="15"/>
  <c r="L22" i="15"/>
  <c r="O22" i="15"/>
  <c r="J22" i="114"/>
  <c r="K22" i="119"/>
  <c r="AB22" i="114"/>
  <c r="H22" i="119"/>
  <c r="B22" i="15"/>
  <c r="Y22" i="15"/>
  <c r="U22" i="119"/>
  <c r="T22" i="117"/>
  <c r="S22" i="114"/>
  <c r="H22" i="15"/>
  <c r="AB22" i="15"/>
  <c r="M22" i="15"/>
  <c r="H22" i="114"/>
  <c r="AA22" i="114"/>
  <c r="T22" i="15"/>
  <c r="Z22" i="114"/>
  <c r="F22" i="117"/>
  <c r="C22" i="15"/>
  <c r="T22" i="119"/>
  <c r="S22" i="117"/>
  <c r="R22" i="114"/>
  <c r="I22" i="15"/>
  <c r="O22" i="114"/>
  <c r="K22" i="114"/>
  <c r="L22" i="119"/>
  <c r="I22" i="114"/>
  <c r="J22" i="119"/>
  <c r="H22" i="117"/>
  <c r="U22" i="15"/>
  <c r="W22" i="15"/>
  <c r="B22" i="114"/>
  <c r="V22" i="117"/>
  <c r="S22" i="119"/>
  <c r="R22" i="117"/>
  <c r="Q22" i="114"/>
  <c r="J22" i="15"/>
  <c r="I22" i="117"/>
  <c r="S22" i="15"/>
  <c r="G22" i="114"/>
  <c r="G22" i="117"/>
  <c r="Z22" i="117"/>
  <c r="V22" i="15"/>
  <c r="D22" i="15"/>
  <c r="F22" i="15"/>
  <c r="R22" i="119"/>
  <c r="Q22" i="117"/>
  <c r="P22" i="114"/>
  <c r="K22" i="15"/>
  <c r="N22" i="114"/>
  <c r="AB22" i="119"/>
  <c r="F22" i="114"/>
  <c r="E22" i="114"/>
  <c r="E22" i="15"/>
  <c r="Q22" i="119"/>
  <c r="P22" i="117"/>
  <c r="K22" i="117"/>
  <c r="R22" i="15"/>
  <c r="I22" i="119"/>
  <c r="P22" i="119"/>
  <c r="O22" i="117"/>
  <c r="M22" i="119"/>
  <c r="Q22" i="15"/>
  <c r="O22" i="119"/>
  <c r="N22" i="117"/>
  <c r="M22" i="114"/>
  <c r="N22" i="15"/>
  <c r="L22" i="114"/>
  <c r="L22" i="117"/>
  <c r="P22" i="15"/>
  <c r="J22" i="117"/>
  <c r="AB22" i="117"/>
  <c r="Y22" i="114"/>
  <c r="D22" i="114"/>
  <c r="V22" i="114"/>
  <c r="W22" i="119"/>
  <c r="Z22" i="15"/>
  <c r="N22" i="119"/>
  <c r="M22" i="117"/>
  <c r="AA22" i="117"/>
  <c r="C22" i="119"/>
  <c r="AA22" i="119"/>
  <c r="G22" i="119"/>
  <c r="Z22" i="119"/>
  <c r="F22" i="119"/>
  <c r="Y22" i="117"/>
  <c r="E22" i="117"/>
  <c r="X22" i="114"/>
  <c r="U22" i="114"/>
  <c r="Y22" i="119"/>
  <c r="E22" i="119"/>
  <c r="X22" i="117"/>
  <c r="D22" i="117"/>
  <c r="W22" i="114"/>
  <c r="C22" i="114"/>
  <c r="X22" i="15"/>
  <c r="X22" i="119"/>
  <c r="D22" i="119"/>
  <c r="W22" i="117"/>
  <c r="C22" i="117"/>
  <c r="B22" i="117"/>
  <c r="Q21" i="137"/>
  <c r="T21" i="136"/>
  <c r="L21" i="136"/>
  <c r="C21" i="137"/>
  <c r="P21" i="137"/>
  <c r="S21" i="136"/>
  <c r="O21" i="136"/>
  <c r="AA21" i="137"/>
  <c r="O21" i="137"/>
  <c r="R21" i="136"/>
  <c r="Q21" i="136"/>
  <c r="M21" i="137"/>
  <c r="AB21" i="137"/>
  <c r="D21" i="137"/>
  <c r="Z21" i="136"/>
  <c r="N21" i="137"/>
  <c r="P21" i="136"/>
  <c r="K21" i="137"/>
  <c r="N21" i="136"/>
  <c r="H21" i="137"/>
  <c r="G21" i="137"/>
  <c r="W21" i="137"/>
  <c r="D21" i="136"/>
  <c r="L21" i="137"/>
  <c r="M21" i="136"/>
  <c r="K21" i="136"/>
  <c r="F21" i="137"/>
  <c r="G21" i="136"/>
  <c r="X21" i="136"/>
  <c r="Z21" i="137"/>
  <c r="E21" i="136"/>
  <c r="J21" i="137"/>
  <c r="J21" i="136"/>
  <c r="I21" i="136"/>
  <c r="AA21" i="136"/>
  <c r="I21" i="137"/>
  <c r="Y21" i="137"/>
  <c r="E21" i="137"/>
  <c r="AB21" i="136"/>
  <c r="H21" i="136"/>
  <c r="X21" i="137"/>
  <c r="F21" i="136"/>
  <c r="V21" i="137"/>
  <c r="B21" i="137"/>
  <c r="Y21" i="136"/>
  <c r="U21" i="137"/>
  <c r="T21" i="137"/>
  <c r="W21" i="136"/>
  <c r="C21" i="136"/>
  <c r="S21" i="137"/>
  <c r="V21" i="136"/>
  <c r="B21" i="136"/>
  <c r="U21" i="136"/>
  <c r="R21" i="137"/>
  <c r="E21" i="115"/>
  <c r="Y21" i="115"/>
  <c r="K21" i="115"/>
  <c r="S21" i="115"/>
  <c r="F21" i="115"/>
  <c r="Z21" i="115"/>
  <c r="J21" i="115"/>
  <c r="R21" i="115"/>
  <c r="G21" i="115"/>
  <c r="AA21" i="115"/>
  <c r="Q21" i="115"/>
  <c r="H21" i="115"/>
  <c r="AB21" i="115"/>
  <c r="L21" i="115"/>
  <c r="V21" i="115"/>
  <c r="I21" i="115"/>
  <c r="P21" i="115"/>
  <c r="W21" i="115"/>
  <c r="M21" i="115"/>
  <c r="X21" i="115"/>
  <c r="N21" i="115"/>
  <c r="O21" i="115"/>
  <c r="T21" i="115"/>
  <c r="D21" i="115"/>
  <c r="U21" i="115"/>
  <c r="B21" i="115"/>
  <c r="C21" i="115"/>
  <c r="E21" i="113"/>
  <c r="Y21" i="113"/>
  <c r="Q21" i="113"/>
  <c r="B21" i="113"/>
  <c r="F21" i="113"/>
  <c r="Z21" i="113"/>
  <c r="L21" i="113"/>
  <c r="G21" i="113"/>
  <c r="AA21" i="113"/>
  <c r="J21" i="113"/>
  <c r="H21" i="113"/>
  <c r="AB21" i="113"/>
  <c r="K21" i="113"/>
  <c r="I21" i="113"/>
  <c r="P21" i="113"/>
  <c r="S21" i="113"/>
  <c r="M21" i="113"/>
  <c r="V21" i="113"/>
  <c r="N21" i="113"/>
  <c r="O21" i="113"/>
  <c r="R21" i="113"/>
  <c r="X21" i="113"/>
  <c r="T21" i="113"/>
  <c r="W21" i="113"/>
  <c r="U21" i="113"/>
  <c r="C21" i="113"/>
  <c r="D21" i="113"/>
  <c r="I21" i="119"/>
  <c r="AB21" i="117"/>
  <c r="H21" i="117"/>
  <c r="AA21" i="114"/>
  <c r="G21" i="114"/>
  <c r="N21" i="15"/>
  <c r="S21" i="117"/>
  <c r="O21" i="117"/>
  <c r="AB21" i="15"/>
  <c r="J21" i="114"/>
  <c r="AB21" i="114"/>
  <c r="AB21" i="119"/>
  <c r="H21" i="119"/>
  <c r="AA21" i="117"/>
  <c r="G21" i="117"/>
  <c r="Z21" i="114"/>
  <c r="F21" i="114"/>
  <c r="O21" i="15"/>
  <c r="B21" i="114"/>
  <c r="W21" i="15"/>
  <c r="Q21" i="114"/>
  <c r="E21" i="15"/>
  <c r="I21" i="114"/>
  <c r="I21" i="117"/>
  <c r="AA21" i="119"/>
  <c r="G21" i="119"/>
  <c r="Z21" i="117"/>
  <c r="F21" i="117"/>
  <c r="Y21" i="114"/>
  <c r="E21" i="114"/>
  <c r="P21" i="15"/>
  <c r="S21" i="15"/>
  <c r="T21" i="15"/>
  <c r="X21" i="15"/>
  <c r="F21" i="15"/>
  <c r="AA21" i="15"/>
  <c r="N21" i="117"/>
  <c r="L21" i="114"/>
  <c r="Z21" i="119"/>
  <c r="F21" i="119"/>
  <c r="Y21" i="117"/>
  <c r="E21" i="117"/>
  <c r="X21" i="114"/>
  <c r="D21" i="114"/>
  <c r="Q21" i="15"/>
  <c r="C21" i="117"/>
  <c r="B21" i="117"/>
  <c r="R21" i="114"/>
  <c r="S21" i="119"/>
  <c r="P21" i="114"/>
  <c r="J21" i="119"/>
  <c r="Y21" i="119"/>
  <c r="E21" i="119"/>
  <c r="X21" i="117"/>
  <c r="D21" i="117"/>
  <c r="W21" i="114"/>
  <c r="C21" i="114"/>
  <c r="R21" i="15"/>
  <c r="V21" i="114"/>
  <c r="T21" i="119"/>
  <c r="R21" i="117"/>
  <c r="R21" i="119"/>
  <c r="Q21" i="119"/>
  <c r="P21" i="119"/>
  <c r="K21" i="15"/>
  <c r="H21" i="114"/>
  <c r="X21" i="119"/>
  <c r="D21" i="119"/>
  <c r="W21" i="117"/>
  <c r="U21" i="114"/>
  <c r="H21" i="15"/>
  <c r="J21" i="15"/>
  <c r="M21" i="15"/>
  <c r="W21" i="119"/>
  <c r="C21" i="119"/>
  <c r="V21" i="117"/>
  <c r="P21" i="117"/>
  <c r="G21" i="15"/>
  <c r="M21" i="117"/>
  <c r="L21" i="15"/>
  <c r="V21" i="119"/>
  <c r="B21" i="119"/>
  <c r="U21" i="117"/>
  <c r="T21" i="114"/>
  <c r="U21" i="15"/>
  <c r="B21" i="15"/>
  <c r="V21" i="15"/>
  <c r="D21" i="15"/>
  <c r="Y21" i="15"/>
  <c r="O21" i="114"/>
  <c r="N21" i="114"/>
  <c r="O21" i="119"/>
  <c r="M21" i="114"/>
  <c r="U21" i="119"/>
  <c r="T21" i="117"/>
  <c r="S21" i="114"/>
  <c r="C21" i="15"/>
  <c r="Q21" i="117"/>
  <c r="Z21" i="15"/>
  <c r="I21" i="15"/>
  <c r="N21" i="119"/>
  <c r="M21" i="119"/>
  <c r="L21" i="117"/>
  <c r="K21" i="114"/>
  <c r="L21" i="119"/>
  <c r="K21" i="117"/>
  <c r="K21" i="119"/>
  <c r="J21" i="117"/>
  <c r="M7" i="113"/>
  <c r="P7" i="113"/>
  <c r="R7" i="113"/>
  <c r="G7" i="113"/>
  <c r="AA7" i="113"/>
  <c r="N7" i="113"/>
  <c r="S7" i="113"/>
  <c r="O7" i="113"/>
  <c r="T7" i="113"/>
  <c r="F7" i="113"/>
  <c r="Z7" i="113"/>
  <c r="Q7" i="113"/>
  <c r="L7" i="113"/>
  <c r="U7" i="113"/>
  <c r="D7" i="113"/>
  <c r="X7" i="113"/>
  <c r="B7" i="113"/>
  <c r="V7" i="113"/>
  <c r="C7" i="113"/>
  <c r="W7" i="113"/>
  <c r="E7" i="113"/>
  <c r="Y7" i="113"/>
  <c r="K7" i="113"/>
  <c r="H7" i="113"/>
  <c r="AB7" i="113"/>
  <c r="I7" i="113"/>
  <c r="J7" i="113"/>
  <c r="C13" i="42"/>
  <c r="B23" i="113"/>
  <c r="B6" i="113"/>
  <c r="C16" i="42" l="1"/>
  <c r="D16" i="42" s="1"/>
  <c r="C11" i="42"/>
  <c r="C12" i="42"/>
  <c r="C10" i="42"/>
  <c r="W23" i="137"/>
  <c r="C23" i="137"/>
  <c r="L23" i="136"/>
  <c r="T23" i="137"/>
  <c r="I23" i="136"/>
  <c r="H23" i="136"/>
  <c r="Y23" i="136"/>
  <c r="D23" i="136"/>
  <c r="V23" i="136"/>
  <c r="V23" i="137"/>
  <c r="B23" i="137"/>
  <c r="K23" i="136"/>
  <c r="AB23" i="136"/>
  <c r="X23" i="136"/>
  <c r="B23" i="136"/>
  <c r="U23" i="137"/>
  <c r="J23" i="136"/>
  <c r="S23" i="137"/>
  <c r="E23" i="136"/>
  <c r="N23" i="137"/>
  <c r="M23" i="137"/>
  <c r="L23" i="137"/>
  <c r="U23" i="136"/>
  <c r="K23" i="137"/>
  <c r="J23" i="137"/>
  <c r="S23" i="136"/>
  <c r="R23" i="137"/>
  <c r="AA23" i="136"/>
  <c r="G23" i="136"/>
  <c r="I23" i="137"/>
  <c r="R23" i="136"/>
  <c r="Q23" i="137"/>
  <c r="Z23" i="136"/>
  <c r="F23" i="136"/>
  <c r="P23" i="137"/>
  <c r="W23" i="136"/>
  <c r="C23" i="136"/>
  <c r="T23" i="136"/>
  <c r="O23" i="137"/>
  <c r="AB23" i="137"/>
  <c r="H23" i="137"/>
  <c r="Q23" i="136"/>
  <c r="AA23" i="137"/>
  <c r="G23" i="137"/>
  <c r="P23" i="136"/>
  <c r="Z23" i="137"/>
  <c r="F23" i="137"/>
  <c r="O23" i="136"/>
  <c r="D23" i="137"/>
  <c r="Y23" i="137"/>
  <c r="E23" i="137"/>
  <c r="N23" i="136"/>
  <c r="X23" i="137"/>
  <c r="M23" i="136"/>
  <c r="H6" i="136"/>
  <c r="O6" i="136"/>
  <c r="AA6" i="137"/>
  <c r="C6" i="137"/>
  <c r="Y6" i="136"/>
  <c r="B6" i="137"/>
  <c r="X6" i="136"/>
  <c r="T6" i="137"/>
  <c r="L6" i="137"/>
  <c r="N6" i="136"/>
  <c r="L6" i="136"/>
  <c r="Z6" i="137"/>
  <c r="E6" i="137"/>
  <c r="K6" i="136"/>
  <c r="F6" i="137"/>
  <c r="U6" i="137"/>
  <c r="G6" i="136"/>
  <c r="X6" i="137"/>
  <c r="D6" i="136"/>
  <c r="S6" i="137"/>
  <c r="U6" i="136"/>
  <c r="T6" i="136"/>
  <c r="R6" i="136"/>
  <c r="Q6" i="136"/>
  <c r="B7" i="15"/>
  <c r="AA7" i="137"/>
  <c r="G7" i="137"/>
  <c r="I7" i="136"/>
  <c r="E7" i="136"/>
  <c r="T7" i="137"/>
  <c r="Q7" i="137"/>
  <c r="H7" i="136"/>
  <c r="C7" i="137"/>
  <c r="Y7" i="137"/>
  <c r="E7" i="137"/>
  <c r="AA7" i="136"/>
  <c r="G7" i="136"/>
  <c r="X7" i="137"/>
  <c r="F7" i="136"/>
  <c r="W7" i="137"/>
  <c r="Y7" i="136"/>
  <c r="B7" i="136"/>
  <c r="U7" i="136"/>
  <c r="T7" i="136"/>
  <c r="S7" i="136"/>
  <c r="P7" i="137"/>
  <c r="D7" i="136"/>
  <c r="V7" i="136"/>
  <c r="O7" i="137"/>
  <c r="U7" i="137"/>
  <c r="C7" i="136"/>
  <c r="R7" i="137"/>
  <c r="Q7" i="136"/>
  <c r="S7" i="137"/>
  <c r="L7" i="137"/>
  <c r="N7" i="136"/>
  <c r="J7" i="136"/>
  <c r="K7" i="137"/>
  <c r="M7" i="136"/>
  <c r="J7" i="137"/>
  <c r="L7" i="136"/>
  <c r="AB7" i="137"/>
  <c r="I7" i="137"/>
  <c r="K7" i="136"/>
  <c r="O7" i="136"/>
  <c r="B9" i="15"/>
  <c r="L9" i="136"/>
  <c r="I9" i="137"/>
  <c r="AB9" i="136"/>
  <c r="W9" i="136"/>
  <c r="T9" i="137"/>
  <c r="S9" i="137"/>
  <c r="L9" i="137"/>
  <c r="N9" i="136"/>
  <c r="J9" i="137"/>
  <c r="K9" i="136"/>
  <c r="F9" i="136"/>
  <c r="B9" i="136"/>
  <c r="K9" i="137"/>
  <c r="M9" i="136"/>
  <c r="U9" i="137"/>
  <c r="AB9" i="137"/>
  <c r="H9" i="137"/>
  <c r="C9" i="137"/>
  <c r="X9" i="136"/>
  <c r="C9" i="136"/>
  <c r="AA9" i="137"/>
  <c r="G9" i="137"/>
  <c r="I9" i="136"/>
  <c r="Z9" i="137"/>
  <c r="H9" i="136"/>
  <c r="AA9" i="136"/>
  <c r="D9" i="136"/>
  <c r="V9" i="136"/>
  <c r="U9" i="136"/>
  <c r="Y9" i="137"/>
  <c r="E9" i="137"/>
  <c r="R9" i="137"/>
  <c r="R9" i="136"/>
  <c r="O9" i="137"/>
  <c r="Q9" i="136"/>
  <c r="N9" i="137"/>
  <c r="X9" i="115"/>
  <c r="G9" i="115"/>
  <c r="O9" i="115"/>
  <c r="B9" i="115"/>
  <c r="E9" i="115"/>
  <c r="Y9" i="115"/>
  <c r="P9" i="115"/>
  <c r="U9" i="115"/>
  <c r="F9" i="115"/>
  <c r="I9" i="115"/>
  <c r="J9" i="115"/>
  <c r="K9" i="115"/>
  <c r="W9" i="115"/>
  <c r="Q9" i="115"/>
  <c r="C9" i="115"/>
  <c r="L9" i="115"/>
  <c r="M9" i="115"/>
  <c r="N9" i="115"/>
  <c r="S9" i="115"/>
  <c r="AB9" i="119"/>
  <c r="H9" i="119"/>
  <c r="O9" i="117"/>
  <c r="AB9" i="15"/>
  <c r="I9" i="15"/>
  <c r="J9" i="15"/>
  <c r="AA9" i="119"/>
  <c r="G9" i="119"/>
  <c r="N9" i="117"/>
  <c r="X9" i="114"/>
  <c r="D9" i="114"/>
  <c r="V9" i="119"/>
  <c r="B9" i="119"/>
  <c r="F9" i="117"/>
  <c r="Y9" i="117"/>
  <c r="K9" i="15"/>
  <c r="Z9" i="119"/>
  <c r="F9" i="119"/>
  <c r="C9" i="15"/>
  <c r="W9" i="15"/>
  <c r="B9" i="114"/>
  <c r="D9" i="15"/>
  <c r="X9" i="15"/>
  <c r="C9" i="119"/>
  <c r="J9" i="117"/>
  <c r="Q9" i="119"/>
  <c r="Y9" i="119"/>
  <c r="E9" i="119"/>
  <c r="T9" i="114"/>
  <c r="F9" i="15"/>
  <c r="Z9" i="15"/>
  <c r="U9" i="119"/>
  <c r="D9" i="119"/>
  <c r="K9" i="117"/>
  <c r="U9" i="114"/>
  <c r="E9" i="15"/>
  <c r="Y9" i="15"/>
  <c r="I9" i="117"/>
  <c r="G9" i="15"/>
  <c r="AA9" i="15"/>
  <c r="R9" i="114"/>
  <c r="S9" i="119"/>
  <c r="R9" i="119"/>
  <c r="O9" i="114"/>
  <c r="T9" i="119"/>
  <c r="G9" i="117"/>
  <c r="Q9" i="114"/>
  <c r="T9" i="117"/>
  <c r="J9" i="114"/>
  <c r="P9" i="15"/>
  <c r="Q9" i="15"/>
  <c r="S9" i="117"/>
  <c r="I9" i="114"/>
  <c r="X9" i="117"/>
  <c r="L9" i="15"/>
  <c r="U9" i="117"/>
  <c r="F9" i="114"/>
  <c r="O9" i="15"/>
  <c r="AB9" i="114"/>
  <c r="W9" i="117"/>
  <c r="H9" i="114"/>
  <c r="M9" i="15"/>
  <c r="V9" i="117"/>
  <c r="G9" i="114"/>
  <c r="N9" i="15"/>
  <c r="D9" i="117"/>
  <c r="B9" i="117"/>
  <c r="O9" i="119"/>
  <c r="P9" i="119"/>
  <c r="Q9" i="117"/>
  <c r="P9" i="117"/>
  <c r="N9" i="119"/>
  <c r="AA9" i="114"/>
  <c r="K9" i="119"/>
  <c r="Z9" i="114"/>
  <c r="J9" i="119"/>
  <c r="B6" i="115"/>
  <c r="H6" i="115"/>
  <c r="AB6" i="115"/>
  <c r="I6" i="115"/>
  <c r="S6" i="115"/>
  <c r="Y6" i="115"/>
  <c r="AA6" i="115"/>
  <c r="J6" i="115"/>
  <c r="M6" i="115"/>
  <c r="O6" i="115"/>
  <c r="U6" i="115"/>
  <c r="E6" i="115"/>
  <c r="Z6" i="115"/>
  <c r="D6" i="115"/>
  <c r="X6" i="115"/>
  <c r="O6" i="114"/>
  <c r="H6" i="15"/>
  <c r="AB6" i="15"/>
  <c r="V6" i="117"/>
  <c r="I6" i="114"/>
  <c r="N6" i="15"/>
  <c r="K6" i="119"/>
  <c r="X6" i="117"/>
  <c r="I6" i="15"/>
  <c r="W6" i="119"/>
  <c r="P6" i="117"/>
  <c r="Q6" i="15"/>
  <c r="B6" i="119"/>
  <c r="O6" i="117"/>
  <c r="L6" i="114"/>
  <c r="K6" i="15"/>
  <c r="S6" i="117"/>
  <c r="U6" i="119"/>
  <c r="Y6" i="119"/>
  <c r="E6" i="119"/>
  <c r="R6" i="117"/>
  <c r="H6" i="119"/>
  <c r="U6" i="117"/>
  <c r="K6" i="114"/>
  <c r="L6" i="15"/>
  <c r="T6" i="117"/>
  <c r="Z6" i="119"/>
  <c r="Z6" i="114"/>
  <c r="V6" i="119"/>
  <c r="X6" i="119"/>
  <c r="Q6" i="119"/>
  <c r="J6" i="117"/>
  <c r="C6" i="15"/>
  <c r="I6" i="117"/>
  <c r="S6" i="114"/>
  <c r="D6" i="15"/>
  <c r="X6" i="15"/>
  <c r="Y6" i="15"/>
  <c r="V6" i="114"/>
  <c r="R6" i="114"/>
  <c r="Z6" i="15"/>
  <c r="X6" i="114"/>
  <c r="H6" i="117"/>
  <c r="V6" i="15"/>
  <c r="AA6" i="15"/>
  <c r="P6" i="114"/>
  <c r="AA6" i="117"/>
  <c r="B6" i="114"/>
  <c r="N6" i="117"/>
  <c r="G6" i="15"/>
  <c r="T6" i="119"/>
  <c r="M6" i="117"/>
  <c r="R6" i="119"/>
  <c r="K6" i="117"/>
  <c r="U6" i="15"/>
  <c r="V6" i="113"/>
  <c r="P6" i="113"/>
  <c r="C6" i="113"/>
  <c r="W6" i="113"/>
  <c r="Y6" i="113"/>
  <c r="H6" i="113"/>
  <c r="AB6" i="113"/>
  <c r="U6" i="113"/>
  <c r="D6" i="113"/>
  <c r="X6" i="113"/>
  <c r="E6" i="113"/>
  <c r="I6" i="113"/>
  <c r="O6" i="113"/>
  <c r="F6" i="113"/>
  <c r="Z6" i="113"/>
  <c r="G6" i="113"/>
  <c r="AA6" i="113"/>
  <c r="J6" i="113"/>
  <c r="M6" i="113"/>
  <c r="K6" i="113"/>
  <c r="L6" i="113"/>
  <c r="N6" i="113"/>
  <c r="T6" i="113"/>
  <c r="Q6" i="113"/>
  <c r="R6" i="113"/>
  <c r="S6" i="113"/>
  <c r="G23" i="113"/>
  <c r="AA23" i="113"/>
  <c r="M23" i="113"/>
  <c r="H23" i="113"/>
  <c r="AB23" i="113"/>
  <c r="J23" i="113"/>
  <c r="K23" i="113"/>
  <c r="U23" i="113"/>
  <c r="I23" i="113"/>
  <c r="L23" i="113"/>
  <c r="R23" i="113"/>
  <c r="T23" i="113"/>
  <c r="D23" i="113"/>
  <c r="X23" i="113"/>
  <c r="N23" i="113"/>
  <c r="O23" i="113"/>
  <c r="F23" i="113"/>
  <c r="Z23" i="113"/>
  <c r="P23" i="113"/>
  <c r="Q23" i="113"/>
  <c r="S23" i="113"/>
  <c r="E23" i="113"/>
  <c r="Y23" i="113"/>
  <c r="V23" i="113"/>
  <c r="C23" i="113"/>
  <c r="W23" i="113"/>
  <c r="T7" i="115"/>
  <c r="U7" i="115"/>
  <c r="X7" i="115"/>
  <c r="E7" i="115"/>
  <c r="Y7" i="115"/>
  <c r="G7" i="115"/>
  <c r="M7" i="115"/>
  <c r="B7" i="115"/>
  <c r="V7" i="115"/>
  <c r="D7" i="115"/>
  <c r="Z7" i="115"/>
  <c r="AA7" i="115"/>
  <c r="S7" i="115"/>
  <c r="W7" i="115"/>
  <c r="Q7" i="115"/>
  <c r="H7" i="115"/>
  <c r="AB7" i="115"/>
  <c r="R7" i="115"/>
  <c r="K7" i="115"/>
  <c r="L7" i="115"/>
  <c r="O7" i="115"/>
  <c r="P7" i="115"/>
  <c r="X7" i="119"/>
  <c r="D7" i="119"/>
  <c r="O7" i="117"/>
  <c r="Y7" i="114"/>
  <c r="E7" i="114"/>
  <c r="S7" i="15"/>
  <c r="V7" i="114"/>
  <c r="J7" i="117"/>
  <c r="S7" i="114"/>
  <c r="E7" i="15"/>
  <c r="R7" i="114"/>
  <c r="Z7" i="15"/>
  <c r="F7" i="117"/>
  <c r="N7" i="117"/>
  <c r="X7" i="114"/>
  <c r="D7" i="114"/>
  <c r="T7" i="15"/>
  <c r="R7" i="119"/>
  <c r="F7" i="15"/>
  <c r="Z7" i="117"/>
  <c r="AB7" i="15"/>
  <c r="N7" i="119"/>
  <c r="Y7" i="117"/>
  <c r="I7" i="15"/>
  <c r="V7" i="119"/>
  <c r="B7" i="119"/>
  <c r="M7" i="117"/>
  <c r="W7" i="114"/>
  <c r="C7" i="114"/>
  <c r="L7" i="117"/>
  <c r="S7" i="119"/>
  <c r="T7" i="114"/>
  <c r="D7" i="15"/>
  <c r="I7" i="117"/>
  <c r="H7" i="15"/>
  <c r="M7" i="119"/>
  <c r="U7" i="119"/>
  <c r="X7" i="15"/>
  <c r="Q7" i="119"/>
  <c r="AB7" i="117"/>
  <c r="H7" i="117"/>
  <c r="O7" i="119"/>
  <c r="T7" i="119"/>
  <c r="K7" i="117"/>
  <c r="U7" i="114"/>
  <c r="C7" i="15"/>
  <c r="W7" i="15"/>
  <c r="P7" i="114"/>
  <c r="AA7" i="117"/>
  <c r="G7" i="117"/>
  <c r="Q7" i="114"/>
  <c r="G7" i="15"/>
  <c r="AA7" i="15"/>
  <c r="I7" i="119"/>
  <c r="T7" i="117"/>
  <c r="J7" i="114"/>
  <c r="N7" i="15"/>
  <c r="AB7" i="119"/>
  <c r="H7" i="119"/>
  <c r="S7" i="117"/>
  <c r="I7" i="114"/>
  <c r="O7" i="15"/>
  <c r="K7" i="114"/>
  <c r="V7" i="117"/>
  <c r="F7" i="114"/>
  <c r="Q7" i="15"/>
  <c r="L7" i="119"/>
  <c r="F7" i="119"/>
  <c r="X7" i="117"/>
  <c r="H7" i="114"/>
  <c r="U7" i="117"/>
  <c r="K7" i="15"/>
  <c r="M7" i="15"/>
  <c r="Y7" i="119"/>
  <c r="C7" i="117"/>
  <c r="R7" i="15"/>
  <c r="L7" i="114"/>
  <c r="W7" i="117"/>
  <c r="G7" i="114"/>
  <c r="AA7" i="119"/>
  <c r="P7" i="117"/>
  <c r="J7" i="119"/>
  <c r="P7" i="15"/>
  <c r="D7" i="117"/>
  <c r="R7" i="117"/>
  <c r="L7" i="15"/>
  <c r="Z7" i="119"/>
  <c r="E7" i="119"/>
  <c r="AA7" i="114"/>
  <c r="Z7" i="114"/>
  <c r="N7" i="114"/>
  <c r="M7" i="114"/>
  <c r="H23" i="115"/>
  <c r="AB23" i="115"/>
  <c r="S23" i="115"/>
  <c r="U23" i="115"/>
  <c r="I23" i="115"/>
  <c r="K23" i="115"/>
  <c r="O23" i="115"/>
  <c r="T23" i="115"/>
  <c r="J23" i="115"/>
  <c r="L23" i="115"/>
  <c r="M23" i="115"/>
  <c r="R23" i="115"/>
  <c r="E23" i="115"/>
  <c r="G23" i="115"/>
  <c r="N23" i="115"/>
  <c r="B23" i="115"/>
  <c r="V23" i="115"/>
  <c r="D23" i="115"/>
  <c r="X23" i="115"/>
  <c r="F23" i="115"/>
  <c r="P23" i="115"/>
  <c r="Y23" i="115"/>
  <c r="AA23" i="115"/>
  <c r="Q23" i="115"/>
  <c r="Z23" i="115"/>
  <c r="C23" i="115"/>
  <c r="W23" i="115"/>
  <c r="X23" i="119"/>
  <c r="D23" i="119"/>
  <c r="P23" i="117"/>
  <c r="Y23" i="114"/>
  <c r="E23" i="114"/>
  <c r="D23" i="15"/>
  <c r="X23" i="15"/>
  <c r="V23" i="114"/>
  <c r="R23" i="119"/>
  <c r="K23" i="15"/>
  <c r="L23" i="15"/>
  <c r="W23" i="119"/>
  <c r="C23" i="119"/>
  <c r="O23" i="117"/>
  <c r="X23" i="114"/>
  <c r="D23" i="114"/>
  <c r="E23" i="15"/>
  <c r="Y23" i="15"/>
  <c r="J23" i="117"/>
  <c r="S23" i="114"/>
  <c r="G23" i="117"/>
  <c r="Z23" i="117"/>
  <c r="F23" i="117"/>
  <c r="N23" i="15"/>
  <c r="V23" i="119"/>
  <c r="B23" i="119"/>
  <c r="N23" i="117"/>
  <c r="W23" i="114"/>
  <c r="C23" i="114"/>
  <c r="F23" i="15"/>
  <c r="Z23" i="15"/>
  <c r="B23" i="114"/>
  <c r="G23" i="15"/>
  <c r="AA23" i="15"/>
  <c r="K23" i="117"/>
  <c r="T23" i="114"/>
  <c r="Q23" i="119"/>
  <c r="M23" i="15"/>
  <c r="U23" i="119"/>
  <c r="M23" i="117"/>
  <c r="I23" i="15"/>
  <c r="I23" i="117"/>
  <c r="AA23" i="117"/>
  <c r="T23" i="119"/>
  <c r="L23" i="117"/>
  <c r="U23" i="114"/>
  <c r="H23" i="15"/>
  <c r="AB23" i="15"/>
  <c r="S23" i="119"/>
  <c r="J23" i="15"/>
  <c r="R23" i="114"/>
  <c r="O23" i="119"/>
  <c r="N23" i="119"/>
  <c r="M23" i="119"/>
  <c r="O23" i="114"/>
  <c r="P23" i="119"/>
  <c r="AB23" i="117"/>
  <c r="H23" i="117"/>
  <c r="Q23" i="114"/>
  <c r="P23" i="114"/>
  <c r="I23" i="119"/>
  <c r="U23" i="117"/>
  <c r="J23" i="114"/>
  <c r="S23" i="15"/>
  <c r="T23" i="15"/>
  <c r="AB23" i="119"/>
  <c r="H23" i="119"/>
  <c r="T23" i="117"/>
  <c r="I23" i="114"/>
  <c r="X23" i="117"/>
  <c r="K23" i="114"/>
  <c r="Q23" i="15"/>
  <c r="R23" i="15"/>
  <c r="S23" i="117"/>
  <c r="F23" i="114"/>
  <c r="V23" i="15"/>
  <c r="G23" i="119"/>
  <c r="AB23" i="114"/>
  <c r="W23" i="117"/>
  <c r="H23" i="114"/>
  <c r="B23" i="117"/>
  <c r="O23" i="15"/>
  <c r="Y23" i="117"/>
  <c r="V23" i="117"/>
  <c r="G23" i="114"/>
  <c r="U23" i="15"/>
  <c r="R23" i="117"/>
  <c r="W23" i="15"/>
  <c r="D23" i="117"/>
  <c r="L23" i="114"/>
  <c r="J23" i="119"/>
  <c r="Q23" i="117"/>
  <c r="E23" i="117"/>
  <c r="Y23" i="119"/>
  <c r="L23" i="119"/>
  <c r="K23" i="119"/>
  <c r="AA23" i="119"/>
  <c r="C23" i="117"/>
  <c r="Z23" i="119"/>
  <c r="F23" i="119"/>
  <c r="AA23" i="114"/>
  <c r="E23" i="119"/>
  <c r="Z23" i="114"/>
  <c r="B23" i="15"/>
  <c r="N23" i="114"/>
  <c r="C23" i="15"/>
  <c r="M23" i="114"/>
  <c r="P23" i="15"/>
  <c r="E6" i="15" l="1"/>
  <c r="T6" i="114"/>
  <c r="J6" i="114"/>
  <c r="L6" i="119"/>
  <c r="V9" i="115"/>
  <c r="D9" i="115"/>
  <c r="V9" i="137"/>
  <c r="M9" i="137"/>
  <c r="W7" i="136"/>
  <c r="Z7" i="136"/>
  <c r="W6" i="137"/>
  <c r="M6" i="136"/>
  <c r="P6" i="15"/>
  <c r="H6" i="137"/>
  <c r="P6" i="136"/>
  <c r="J6" i="15"/>
  <c r="U6" i="114"/>
  <c r="W6" i="117"/>
  <c r="N6" i="137"/>
  <c r="D6" i="114"/>
  <c r="W6" i="115"/>
  <c r="Q6" i="117"/>
  <c r="C6" i="115"/>
  <c r="AB6" i="137"/>
  <c r="K7" i="119"/>
  <c r="B7" i="117"/>
  <c r="P7" i="119"/>
  <c r="U7" i="15"/>
  <c r="Y7" i="15"/>
  <c r="C7" i="115"/>
  <c r="Z6" i="117"/>
  <c r="D6" i="119"/>
  <c r="J6" i="119"/>
  <c r="F6" i="115"/>
  <c r="S9" i="15"/>
  <c r="L9" i="119"/>
  <c r="AB9" i="117"/>
  <c r="S9" i="114"/>
  <c r="T9" i="115"/>
  <c r="P9" i="137"/>
  <c r="W9" i="137"/>
  <c r="P7" i="136"/>
  <c r="R7" i="136"/>
  <c r="D7" i="137"/>
  <c r="B6" i="136"/>
  <c r="B6" i="15"/>
  <c r="W6" i="114"/>
  <c r="P6" i="119"/>
  <c r="AB6" i="119"/>
  <c r="O6" i="15"/>
  <c r="N6" i="115"/>
  <c r="G6" i="137"/>
  <c r="F6" i="136"/>
  <c r="F6" i="15"/>
  <c r="W6" i="15"/>
  <c r="C6" i="119"/>
  <c r="H6" i="114"/>
  <c r="K6" i="115"/>
  <c r="C9" i="117"/>
  <c r="K9" i="114"/>
  <c r="W9" i="119"/>
  <c r="V9" i="114"/>
  <c r="Y9" i="114"/>
  <c r="AB9" i="115"/>
  <c r="E9" i="136"/>
  <c r="G9" i="136"/>
  <c r="J6" i="136"/>
  <c r="I6" i="136"/>
  <c r="AA6" i="136"/>
  <c r="W6" i="136"/>
  <c r="R6" i="137"/>
  <c r="P6" i="115"/>
  <c r="B6" i="117"/>
  <c r="I6" i="119"/>
  <c r="AA6" i="114"/>
  <c r="AB6" i="117"/>
  <c r="L6" i="117"/>
  <c r="E6" i="136"/>
  <c r="V6" i="136"/>
  <c r="O6" i="137"/>
  <c r="R6" i="115"/>
  <c r="F6" i="119"/>
  <c r="M6" i="15"/>
  <c r="G6" i="114"/>
  <c r="O6" i="119"/>
  <c r="T6" i="15"/>
  <c r="M6" i="137"/>
  <c r="I6" i="137"/>
  <c r="Q6" i="137"/>
  <c r="V6" i="115"/>
  <c r="AB6" i="114"/>
  <c r="S6" i="119"/>
  <c r="F6" i="117"/>
  <c r="R6" i="15"/>
  <c r="M6" i="114"/>
  <c r="E6" i="117"/>
  <c r="T6" i="115"/>
  <c r="C6" i="136"/>
  <c r="J6" i="137"/>
  <c r="D9" i="137"/>
  <c r="F9" i="137"/>
  <c r="T9" i="136"/>
  <c r="Z9" i="115"/>
  <c r="E9" i="114"/>
  <c r="M9" i="117"/>
  <c r="H9" i="117"/>
  <c r="P9" i="114"/>
  <c r="R9" i="117"/>
  <c r="N9" i="114"/>
  <c r="Y9" i="136"/>
  <c r="X9" i="137"/>
  <c r="Q9" i="137"/>
  <c r="AA9" i="115"/>
  <c r="U9" i="15"/>
  <c r="W9" i="114"/>
  <c r="Z9" i="117"/>
  <c r="E9" i="117"/>
  <c r="R9" i="15"/>
  <c r="I9" i="119"/>
  <c r="B9" i="137"/>
  <c r="Z9" i="136"/>
  <c r="S9" i="136"/>
  <c r="H9" i="115"/>
  <c r="H9" i="15"/>
  <c r="C9" i="114"/>
  <c r="X9" i="119"/>
  <c r="M9" i="119"/>
  <c r="T9" i="15"/>
  <c r="M9" i="114"/>
  <c r="S6" i="15"/>
  <c r="M6" i="119"/>
  <c r="F6" i="114"/>
  <c r="C6" i="117"/>
  <c r="Y6" i="117"/>
  <c r="L6" i="115"/>
  <c r="L9" i="114"/>
  <c r="AA9" i="117"/>
  <c r="L9" i="117"/>
  <c r="V9" i="15"/>
  <c r="R9" i="115"/>
  <c r="P9" i="136"/>
  <c r="J9" i="136"/>
  <c r="O9" i="136"/>
  <c r="V6" i="137"/>
  <c r="K6" i="137"/>
  <c r="Z7" i="137"/>
  <c r="V7" i="137"/>
  <c r="H7" i="137"/>
  <c r="F7" i="115"/>
  <c r="I7" i="115"/>
  <c r="W7" i="119"/>
  <c r="B7" i="114"/>
  <c r="O7" i="114"/>
  <c r="J7" i="15"/>
  <c r="G7" i="119"/>
  <c r="F7" i="137"/>
  <c r="B7" i="137"/>
  <c r="N7" i="137"/>
  <c r="N7" i="115"/>
  <c r="J7" i="115"/>
  <c r="C7" i="119"/>
  <c r="V7" i="15"/>
  <c r="E7" i="117"/>
  <c r="Q7" i="117"/>
  <c r="AB7" i="114"/>
  <c r="AB7" i="136"/>
  <c r="X7" i="136"/>
  <c r="M7" i="137"/>
  <c r="C6" i="114"/>
  <c r="G6" i="117"/>
  <c r="E6" i="114"/>
  <c r="G6" i="119"/>
  <c r="N6" i="114"/>
  <c r="Q6" i="115"/>
  <c r="P6" i="137"/>
  <c r="Z6" i="136"/>
  <c r="D6" i="137"/>
  <c r="Q6" i="114"/>
  <c r="N6" i="119"/>
  <c r="Y6" i="114"/>
  <c r="AA6" i="119"/>
  <c r="D6" i="117"/>
  <c r="G6" i="115"/>
  <c r="S6" i="136"/>
  <c r="AB6" i="136"/>
  <c r="Y6" i="1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tc={4AD734A9-11F4-4CF2-9246-09236BD6BC18}</author>
    <author>tc={0923DDC0-191C-45D3-AA58-A4EF5E6EB499}</author>
  </authors>
  <commentList>
    <comment ref="A1152" authorId="0" shapeId="0" xr:uid="{4AD734A9-11F4-4CF2-9246-09236BD6BC18}">
      <text>
        <t>[Threaded comment]
Your version of Excel allows you to read this threaded comment; however, any edits to it will get removed if the file is opened in a newer version of Excel. Learn more: https://go.microsoft.com/fwlink/?linkid=870924
Comment:
    Mapped to LPG category to better align with AEO publications &amp; MECS.</t>
      </text>
    </comment>
    <comment ref="B1176" authorId="1" shapeId="0" xr:uid="{0923DDC0-191C-45D3-AA58-A4EF5E6EB499}">
      <text>
        <t>[Threaded comment]
Your version of Excel allows you to read this threaded comment; however, any edits to it will get removed if the file is opened in a newer version of Excel. Learn more: https://go.microsoft.com/fwlink/?linkid=870924
Comment:
    Mapped to LPG to better align with MECS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tc={3E804A9F-F60F-45FF-BC45-C1A3219A6744}</author>
    <author>tc={12A2FEDB-B12A-4F64-A266-1D4FA958100E}</author>
  </authors>
  <commentList>
    <comment ref="A1152" authorId="0" shapeId="0" xr:uid="{3E804A9F-F60F-45FF-BC45-C1A3219A6744}">
      <text>
        <t>[Threaded comment]
Your version of Excel allows you to read this threaded comment; however, any edits to it will get removed if the file is opened in a newer version of Excel. Learn more: https://go.microsoft.com/fwlink/?linkid=870924
Comment:
    Mapped to LPG category to better align with AEO publications &amp; MECS.</t>
      </text>
    </comment>
    <comment ref="B1176" authorId="1" shapeId="0" xr:uid="{12A2FEDB-B12A-4F64-A266-1D4FA958100E}">
      <text>
        <t>[Threaded comment]
Your version of Excel allows you to read this threaded comment; however, any edits to it will get removed if the file is opened in a newer version of Excel. Learn more: https://go.microsoft.com/fwlink/?linkid=870924
Comment:
    Mapped to LPG to better align with MECS</t>
      </text>
    </comment>
  </commentList>
</comments>
</file>

<file path=xl/sharedStrings.xml><?xml version="1.0" encoding="utf-8"?>
<sst xmlns="http://schemas.openxmlformats.org/spreadsheetml/2006/main" count="13580" uniqueCount="2014">
  <si>
    <t xml:space="preserve">   Total</t>
  </si>
  <si>
    <t>Energy Information Administration</t>
  </si>
  <si>
    <t xml:space="preserve">    Petroleum Coke</t>
  </si>
  <si>
    <t xml:space="preserve">    Steam Coal</t>
  </si>
  <si>
    <t>Sources:</t>
  </si>
  <si>
    <t>All Subscripts Except Waste Management</t>
  </si>
  <si>
    <t>Note:</t>
  </si>
  <si>
    <t>No information is provided on district heat usage for industry.  We assume this usage is zero.</t>
  </si>
  <si>
    <t>(Heat generated on-site is not district heat.)</t>
  </si>
  <si>
    <t>Note that fuel usage from our EIA source for this variable includes fuel used for non-energy purposes.</t>
  </si>
  <si>
    <t>Any emissions associated with non-energy uses of fuel are already included in the "BPEiC BAU</t>
  </si>
  <si>
    <t>Process Emissions in CO2e" variable, so we need to remove non-energy fuel use from the total Industrial</t>
  </si>
  <si>
    <t>BIFUbC BAU Industrial Fuel Use before CCS</t>
  </si>
  <si>
    <t>The words "before CCS" in this variable name indicate that this is the fuel use by industry, excluding</t>
  </si>
  <si>
    <t>any fuel used to power the energy-intensive process of carbon capture and sequestration.  If any CCS</t>
  </si>
  <si>
    <t>is performed by Industry in the BAU case, this is handled in CCS sector input variables, not here.</t>
  </si>
  <si>
    <t xml:space="preserve">    Petrochemical Feedstocks</t>
  </si>
  <si>
    <t>This variable is for energy purchased and consumed by the Industry sector.</t>
  </si>
  <si>
    <t>(e.g. entirely within an industrial facility) should not be included in this variable.</t>
  </si>
  <si>
    <t>Any energy carrier (electricity, heat, hydrogen) demand entered here will be</t>
  </si>
  <si>
    <t>supplied by the electricity, district heat, or hydrogen supply sectors respectively.</t>
  </si>
  <si>
    <t>This Variable Excludes All On-Site Energy Carrier Generation (Electricity, Heat, Hydrogen)</t>
  </si>
  <si>
    <t>Report</t>
  </si>
  <si>
    <t>Scenario</t>
  </si>
  <si>
    <t>Datekey</t>
  </si>
  <si>
    <t>Release Date</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</si>
  <si>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</si>
  <si>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</si>
  <si>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</si>
  <si>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</si>
  <si>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</si>
  <si>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</si>
  <si>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</si>
  <si>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</si>
  <si>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</si>
  <si>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</si>
  <si>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</si>
  <si>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t>
  </si>
  <si>
    <t xml:space="preserve">     Total Crude Supply</t>
  </si>
  <si>
    <t>Petroleum and Other Liquids</t>
  </si>
  <si>
    <t xml:space="preserve">  Other Petroleum</t>
  </si>
  <si>
    <t xml:space="preserve">  Petrochemical Feedstocks</t>
  </si>
  <si>
    <t xml:space="preserve">  Petroleum Coke</t>
  </si>
  <si>
    <t xml:space="preserve">  Residual Fuel</t>
  </si>
  <si>
    <t xml:space="preserve">  Still Gas</t>
  </si>
  <si>
    <t>Natural Gas (thousand Btu per cubic foot)</t>
  </si>
  <si>
    <t>Inputs to Distillation Units</t>
  </si>
  <si>
    <t>(million barrels per day)</t>
  </si>
  <si>
    <t>Energy Related to Refining Activity Only</t>
  </si>
  <si>
    <t xml:space="preserve">      Total</t>
  </si>
  <si>
    <t>Combined Heat and Power</t>
  </si>
  <si>
    <t>Energy Consumed at Ethanol Plants</t>
  </si>
  <si>
    <t>(trillion Btu)</t>
  </si>
  <si>
    <t xml:space="preserve">  Natural Gas</t>
  </si>
  <si>
    <t xml:space="preserve">  Coal</t>
  </si>
  <si>
    <t xml:space="preserve">  Electricity</t>
  </si>
  <si>
    <t>Crude Oil</t>
  </si>
  <si>
    <t>biomass</t>
  </si>
  <si>
    <t>LPG/propane/butane</t>
  </si>
  <si>
    <t>Petroleum Diesel</t>
  </si>
  <si>
    <t>Heavy or Residual Oil</t>
  </si>
  <si>
    <t>Light-Duty Vehicle</t>
  </si>
  <si>
    <t xml:space="preserve">  Motor Gasoline</t>
  </si>
  <si>
    <t>Domestic Shipping</t>
  </si>
  <si>
    <t xml:space="preserve">  Residual Oil</t>
  </si>
  <si>
    <t>International Shipping</t>
  </si>
  <si>
    <t>Air Transportation</t>
  </si>
  <si>
    <t>Military Use</t>
  </si>
  <si>
    <t>Bus Transportation</t>
  </si>
  <si>
    <t xml:space="preserve">    Motor Gasoline</t>
  </si>
  <si>
    <t xml:space="preserve">    Electricity</t>
  </si>
  <si>
    <t>Rail Transportation</t>
  </si>
  <si>
    <t>Recreational Boats</t>
  </si>
  <si>
    <t>Lubricants</t>
  </si>
  <si>
    <t>Pipeline Fuel Natural Gas</t>
  </si>
  <si>
    <t>Total Consumption</t>
  </si>
  <si>
    <t>Secondary energy, including electricity, heat, or hydrogen that is generated on-site and also consumed on-site</t>
  </si>
  <si>
    <t>For refineries, we estimate crude oil in by taking a weighted average of the energy content of</t>
  </si>
  <si>
    <t>EPS Industry Category</t>
  </si>
  <si>
    <t>Approximate Heat Rates and Heat Content</t>
  </si>
  <si>
    <t>(Btu per kilowatthour)</t>
  </si>
  <si>
    <t>Value of Shipments (billion 2012 dollars)</t>
  </si>
  <si>
    <t>PSD000:ba_DomesticCrude</t>
  </si>
  <si>
    <t>PSD000:ba_Alaska</t>
  </si>
  <si>
    <t>PSD000:ba_Lower48States</t>
  </si>
  <si>
    <t>PSD000:ba_NetImports</t>
  </si>
  <si>
    <t>PSD000:ba_GrossImports</t>
  </si>
  <si>
    <t>PSD000:ba_Exports</t>
  </si>
  <si>
    <t>PSD000:ba_OtherCrudeSup</t>
  </si>
  <si>
    <t>PSD000:ba_TotalCrudeSup</t>
  </si>
  <si>
    <t>(thousand Btu per 2012 dollar shipments)</t>
  </si>
  <si>
    <t>Energy Consumption per Unit of Output</t>
  </si>
  <si>
    <t>Energy Consumption (trillion Btu)</t>
  </si>
  <si>
    <t>Fuel Use.  This is handled in Vensim using a separate variable, "BPoIFUfE BAU Proportion of Industrial</t>
  </si>
  <si>
    <t>In general, the AEO provides data for industries that map well onto the EPS's Industry Categories.</t>
  </si>
  <si>
    <t>perfectly onto the EPS's Industry Categories (for example, output, value added, and employment),</t>
  </si>
  <si>
    <t>we cannot allow the energy use to be grouped differently.  Therefore, we make the following</t>
  </si>
  <si>
    <t>adjustments to align AEO energy use data with the BLS/BEA economic data and the EPS industry</t>
  </si>
  <si>
    <t>categories:</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</si>
  <si>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</si>
  <si>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</si>
  <si>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</si>
  <si>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</si>
  <si>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</si>
  <si>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</si>
  <si>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</si>
  <si>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</si>
  <si>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</si>
  <si>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</si>
  <si>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</si>
  <si>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</si>
  <si>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</si>
  <si>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</si>
  <si>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</si>
  <si>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</si>
  <si>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</si>
  <si>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</si>
  <si>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</si>
  <si>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</si>
  <si>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</si>
  <si>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</si>
  <si>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</si>
  <si>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</si>
  <si>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</si>
  <si>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AEO Data Source</t>
  </si>
  <si>
    <t>However, there are some differences.  Since U.S. economic data (from the U.S. BEA or BLS) map</t>
  </si>
  <si>
    <t>operable refining capacity in barrels per calendar day.</t>
  </si>
  <si>
    <t>coke, crude oil product supplied, methanol, miscellaneous petroleum products, and kerosene not used in the residential sector.</t>
  </si>
  <si>
    <t>have a lower specific gravity than the crude oil processed.</t>
  </si>
  <si>
    <t>PSD000:ha_PetroleumProd</t>
  </si>
  <si>
    <t>Expenditures for Imported Crude Oil and</t>
  </si>
  <si>
    <t>PSD000:ha_ImportShareof</t>
  </si>
  <si>
    <t>Total Net Imports</t>
  </si>
  <si>
    <t>PSD000:total_net_import</t>
  </si>
  <si>
    <t>Total Gross Exports</t>
  </si>
  <si>
    <t>PSD000:total_gross_exp</t>
  </si>
  <si>
    <t>Total Gross Imports</t>
  </si>
  <si>
    <t>PSD000:total_gross_imp</t>
  </si>
  <si>
    <t>PSD000:ha_CapacityUtili</t>
  </si>
  <si>
    <t>PSD000:ha_DomesticRefin</t>
  </si>
  <si>
    <t>PSD000:ga_Discrepancy</t>
  </si>
  <si>
    <t>PSD000:fa_Total</t>
  </si>
  <si>
    <t>PSD000:fa_balancesector</t>
  </si>
  <si>
    <t>PSD000:fa_ElectricPower</t>
  </si>
  <si>
    <t xml:space="preserve">     Transportation</t>
  </si>
  <si>
    <t>PSD000:fa_Transportatio</t>
  </si>
  <si>
    <t>PSD000:fa_Industrial</t>
  </si>
  <si>
    <t xml:space="preserve">     Residential and Commercial</t>
  </si>
  <si>
    <t>PSD000:fa_Residentialan</t>
  </si>
  <si>
    <t xml:space="preserve">   by Sector</t>
  </si>
  <si>
    <t>PSD000:ea_Other</t>
  </si>
  <si>
    <t xml:space="preserve">     Residual Fuel Oil</t>
  </si>
  <si>
    <t>PSD000:ea_ResidualFuel</t>
  </si>
  <si>
    <t>PSD000:eb_DieselAllSect</t>
  </si>
  <si>
    <t>PSD000:ea_DistillateFue</t>
  </si>
  <si>
    <t>PSD000:ea_JetFuel</t>
  </si>
  <si>
    <t>PSD000:ea_E85E85E85E85</t>
  </si>
  <si>
    <t>PSD000:ea_MotorGasoline</t>
  </si>
  <si>
    <t>PSD000:ea_LiqPetGas</t>
  </si>
  <si>
    <t xml:space="preserve">   by Fuel</t>
  </si>
  <si>
    <t xml:space="preserve"> Product Supplied</t>
  </si>
  <si>
    <t>PSD000:da_TotalPrimaryS</t>
  </si>
  <si>
    <t>PSD000:ca_OtherOther</t>
  </si>
  <si>
    <t xml:space="preserve">     Stock Withdrawal</t>
  </si>
  <si>
    <t>PSD000:Other_BM_Stock</t>
  </si>
  <si>
    <t xml:space="preserve">     Net Imports</t>
  </si>
  <si>
    <t>PSD000:Other_BM_NetImp</t>
  </si>
  <si>
    <t xml:space="preserve">     Domestic Production</t>
  </si>
  <si>
    <t>PSD000:Other_BM_Dome</t>
  </si>
  <si>
    <t>PSD000:Other_BM-derived</t>
  </si>
  <si>
    <t>PSD000:cb_BiodieselImpo</t>
  </si>
  <si>
    <t>PSD000:cb_DomesticBiodi</t>
  </si>
  <si>
    <t xml:space="preserve">   Biodiesel</t>
  </si>
  <si>
    <t>PSD000:cb_TotalBiodiesl</t>
  </si>
  <si>
    <t>PSD000:ca_EthanolImport</t>
  </si>
  <si>
    <t>PSD000:ca_DomesticEthan</t>
  </si>
  <si>
    <t>PSD000:cb_TotalEthanol</t>
  </si>
  <si>
    <t xml:space="preserve"> Biofuels</t>
  </si>
  <si>
    <t>PSD000:from_Renewables</t>
  </si>
  <si>
    <t xml:space="preserve"> Natural Gas Plant Liquids</t>
  </si>
  <si>
    <t>PSD000:ca_NaturalGasPla</t>
  </si>
  <si>
    <t xml:space="preserve"> Product Stock Withdrawal</t>
  </si>
  <si>
    <t>PSD000:ProductStockDraw</t>
  </si>
  <si>
    <t xml:space="preserve"> Refinery Processing Gain 4/</t>
  </si>
  <si>
    <t>PSD000:ca_RefineryProce</t>
  </si>
  <si>
    <t xml:space="preserve">   Exports</t>
  </si>
  <si>
    <t>PSD000:ca_Exports</t>
  </si>
  <si>
    <t xml:space="preserve">   Blending Component Imports</t>
  </si>
  <si>
    <t>PSD000:ca_BlendingCompo</t>
  </si>
  <si>
    <t xml:space="preserve">   Unfinished Oil Imports</t>
  </si>
  <si>
    <t>PSD000:ca_UnfinishedOil</t>
  </si>
  <si>
    <t xml:space="preserve">   Gross Refined Product Imports 3/</t>
  </si>
  <si>
    <t>PSD000:ca_GrossRefinedP</t>
  </si>
  <si>
    <t xml:space="preserve"> Net Product Imports</t>
  </si>
  <si>
    <t>PSD000:ca_NetProductImp</t>
  </si>
  <si>
    <t>Remove this from AEO's "Balance of Manufacturing"</t>
  </si>
  <si>
    <t>Add it to:</t>
  </si>
  <si>
    <t>beverages and tobacco</t>
  </si>
  <si>
    <t>textiles, apparel, and leather</t>
  </si>
  <si>
    <t xml:space="preserve">As discussed on the "About" tab, we need to separate some energy use from the </t>
  </si>
  <si>
    <t>with the economic data we have from the BEA and BLS, which aligns more closely</t>
  </si>
  <si>
    <t>with the EPS's Industry Categories than do the AEO data.</t>
  </si>
  <si>
    <t>Bureau of Economic Analysis</t>
  </si>
  <si>
    <t>Commodities/Industries</t>
  </si>
  <si>
    <t>Oilseed farming</t>
  </si>
  <si>
    <t>Grain farming</t>
  </si>
  <si>
    <t>Vegetable and melon farming</t>
  </si>
  <si>
    <t>Fruit and tree nut farming</t>
  </si>
  <si>
    <t>Greenhouse, nursery, and floriculture production</t>
  </si>
  <si>
    <t>Other crop farming</t>
  </si>
  <si>
    <t>Dairy cattle and milk production</t>
  </si>
  <si>
    <t>Beef cattle ranching and farming, including feedlots and dual-purpose ranching and farming</t>
  </si>
  <si>
    <t>Poultry and egg production</t>
  </si>
  <si>
    <t>Animal production, except cattle and poultry and eggs</t>
  </si>
  <si>
    <t>Forestry and logging</t>
  </si>
  <si>
    <t>Fishing, hunting and trapping</t>
  </si>
  <si>
    <t>Support activities for agriculture and forestry</t>
  </si>
  <si>
    <t>Oil and gas extraction</t>
  </si>
  <si>
    <t>Coal mining</t>
  </si>
  <si>
    <t>Copper, nickel, lead, and zinc mining</t>
  </si>
  <si>
    <t>Iron, gold, silver, and other metal ore mining</t>
  </si>
  <si>
    <t>Stone mining and quarrying</t>
  </si>
  <si>
    <t>Other nonmetallic mineral mining and quarrying</t>
  </si>
  <si>
    <t>Drilling oil and gas wells</t>
  </si>
  <si>
    <t>Other support activities for mining</t>
  </si>
  <si>
    <t>Electric power generation, transmission, and distribution</t>
  </si>
  <si>
    <t>Natural gas distribution</t>
  </si>
  <si>
    <t>Water, sewage and other systems</t>
  </si>
  <si>
    <t>Health care structures</t>
  </si>
  <si>
    <t>Educational and vocational structures</t>
  </si>
  <si>
    <t>Nonresidential maintenance and repair</t>
  </si>
  <si>
    <t>Residential maintenance and repair</t>
  </si>
  <si>
    <t>Office and commercial structures</t>
  </si>
  <si>
    <t>Multifamily residential structures</t>
  </si>
  <si>
    <t>Other residential structures</t>
  </si>
  <si>
    <t>Manufacturing structures</t>
  </si>
  <si>
    <t>Other nonresidential structures</t>
  </si>
  <si>
    <t>Power and communication structures</t>
  </si>
  <si>
    <t>Single-family residential structures</t>
  </si>
  <si>
    <t>Transportation structures and highways and streets</t>
  </si>
  <si>
    <t>Sawmills and wood preservation</t>
  </si>
  <si>
    <t>Veneer, plywood, and engineered wood product manufacturing</t>
  </si>
  <si>
    <t>Millwork</t>
  </si>
  <si>
    <t>All other wood product manufacturing</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</si>
  <si>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</si>
  <si>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</si>
  <si>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</si>
  <si>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</si>
  <si>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</si>
  <si>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</si>
  <si>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</si>
  <si>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</si>
  <si>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</si>
  <si>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</si>
  <si>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</si>
  <si>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</si>
  <si>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Iron and steel mills and ferroalloy manufacturing</t>
  </si>
  <si>
    <t>Steel product manufacturing from purchased steel</t>
  </si>
  <si>
    <t>Secondary smelting and alloying of aluminum</t>
  </si>
  <si>
    <t>Alumina refining and primary aluminum production</t>
  </si>
  <si>
    <t>Aluminum product manufacturing from purchased aluminum</t>
  </si>
  <si>
    <t>Copper rolling, drawing, extruding and alloying</t>
  </si>
  <si>
    <t>Nonferrous metal (except copper and aluminum) rolling, drawing, extruding and alloying</t>
  </si>
  <si>
    <t>Ferrous metal foundries</t>
  </si>
  <si>
    <t>Nonferrous metal foundries</t>
  </si>
  <si>
    <t>Custom roll forming</t>
  </si>
  <si>
    <t>All other forging, stamping, and sintering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</si>
  <si>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</si>
  <si>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</si>
  <si>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</si>
  <si>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</si>
  <si>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</si>
  <si>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</si>
  <si>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</si>
  <si>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</si>
  <si>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</si>
  <si>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</si>
  <si>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</si>
  <si>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</si>
  <si>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Plumbing fixture fitting and trim manufacturing</t>
  </si>
  <si>
    <t>Valve and fittings other than plumbing</t>
  </si>
  <si>
    <t>Ball and roller bearing manufacturing</t>
  </si>
  <si>
    <t>Fabricated pipe and pipe fitting manufacturing</t>
  </si>
  <si>
    <t>Ammunition, arms, ordnance, and accessories manufacturing</t>
  </si>
  <si>
    <t>Other fabricated metal manufacturing</t>
  </si>
  <si>
    <t>Farm machinery and equipment manufacturing</t>
  </si>
  <si>
    <t>Lawn and garden equipment manufacturing</t>
  </si>
  <si>
    <t>Construction machinery manufacturing</t>
  </si>
  <si>
    <t>Mining and oil and gas field machinery manufacturing</t>
  </si>
  <si>
    <t>Semiconductor machinery manufacturing</t>
  </si>
  <si>
    <t>Other industrial machinery manufacturing</t>
  </si>
  <si>
    <t>Optical instrument and lens manufacturing</t>
  </si>
  <si>
    <t>Photographic and photocopying equipment manufacturing</t>
  </si>
  <si>
    <t>Other commercial and service industry machinery manufacturing</t>
  </si>
  <si>
    <t>Heating equipment (except warm air furnaces) manufacturing</t>
  </si>
  <si>
    <t>Air conditioning, refrigeration, and warm air heating equipment manufacturing</t>
  </si>
  <si>
    <t>Industrial and commercial fan and blower and air purification equipment manufacturing</t>
  </si>
  <si>
    <t>Industrial mold manufacturing</t>
  </si>
  <si>
    <t>Special tool, die, jig, and fixture manufacturing</t>
  </si>
  <si>
    <t>Machine tool manufacturing</t>
  </si>
  <si>
    <t>Cutting and machine tool accessory, 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</si>
  <si>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</si>
  <si>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</si>
  <si>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</si>
  <si>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</si>
  <si>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</si>
  <si>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Material handling equipment manufacturing</t>
  </si>
  <si>
    <t>Power-driven handtool manufacturing</t>
  </si>
  <si>
    <t>Packaging machinery manufacturing</t>
  </si>
  <si>
    <t>Industrial process furnace and oven manufacturing</t>
  </si>
  <si>
    <t>Other general purpose machinery manufacturing</t>
  </si>
  <si>
    <t>Fluid power process machinery</t>
  </si>
  <si>
    <t>Electronic computer manufacturing</t>
  </si>
  <si>
    <t>Computer storage device manufacturing</t>
  </si>
  <si>
    <t>Computer terminals and other computer peripheral equipment manufacturing</t>
  </si>
  <si>
    <t>Telephone apparatus manufacturing</t>
  </si>
  <si>
    <t>Broadcast and wireless communications equipment</t>
  </si>
  <si>
    <t>Other communications equipment manufacturing</t>
  </si>
  <si>
    <t>Semiconductor and related device manufacturing</t>
  </si>
  <si>
    <t>Printed circuit assembly (electronic assembly) manufacturing</t>
  </si>
  <si>
    <t>Other electronic component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</si>
  <si>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</si>
  <si>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</si>
  <si>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</si>
  <si>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</si>
  <si>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</si>
  <si>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</si>
  <si>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</si>
  <si>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</si>
  <si>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Watch, clock, and other measuring and controlling device manufacturing</t>
  </si>
  <si>
    <t>Audio and video equipment manufacturing</t>
  </si>
  <si>
    <t>Manufacturing and reproducing magnetic and optical media</t>
  </si>
  <si>
    <t>Electric lamp bulb and part manufacturing</t>
  </si>
  <si>
    <t>Lighting fixture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</si>
  <si>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</si>
  <si>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</si>
  <si>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</si>
  <si>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</si>
  <si>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</si>
  <si>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</si>
  <si>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</si>
  <si>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</si>
  <si>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</si>
  <si>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</si>
  <si>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</si>
  <si>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</si>
  <si>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</si>
  <si>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</si>
  <si>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</si>
  <si>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</si>
  <si>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</si>
  <si>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</si>
  <si>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</si>
  <si>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</si>
  <si>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transmission and power train parts manufacturing</t>
  </si>
  <si>
    <t>Motor vehicle seating and interior trim manufacturing</t>
  </si>
  <si>
    <t>Motor vehicle metal stamping</t>
  </si>
  <si>
    <t>Motor vehicle steering, suspension component (except spring), and brake systems manufacturing</t>
  </si>
  <si>
    <t>Aircraft manufacturing</t>
  </si>
  <si>
    <t>Aircraft engine and engine parts manufacturing</t>
  </si>
  <si>
    <t>Other aircraft parts and auxiliary equipment manufacturing</t>
  </si>
  <si>
    <t>Guided missile and space vehicle manufacturing</t>
  </si>
  <si>
    <t>Propulsion units and parts for space vehicles and guided missiles</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</si>
  <si>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</si>
  <si>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</si>
  <si>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</si>
  <si>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</si>
  <si>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</si>
  <si>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</si>
  <si>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</si>
  <si>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</si>
  <si>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</si>
  <si>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Institutional furniture manufacturing</t>
  </si>
  <si>
    <t>Other household nonupholstered furniture</t>
  </si>
  <si>
    <t>Showcase, partition, shelving, and locker manufacturing</t>
  </si>
  <si>
    <t>Office furniture and custom architectural woodwork and millwork manufacturing</t>
  </si>
  <si>
    <t>Other furniture related product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</si>
  <si>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</si>
  <si>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</si>
  <si>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</si>
  <si>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</si>
  <si>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</si>
  <si>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</si>
  <si>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</si>
  <si>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</si>
  <si>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</si>
  <si>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</si>
  <si>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All other miscellaneous manufacturing</t>
  </si>
  <si>
    <t>Dog and cat food manufacturing</t>
  </si>
  <si>
    <t>Other animal food manufacturing</t>
  </si>
  <si>
    <t>Flour milling and malt manufacturing</t>
  </si>
  <si>
    <t>Wet corn milling</t>
  </si>
  <si>
    <t>Fats and oils refining and blending</t>
  </si>
  <si>
    <t>Soybean and other oilseed processing</t>
  </si>
  <si>
    <t>Breakfast cereal manufacturing</t>
  </si>
  <si>
    <t>Sugar and confectionery product manufacturing</t>
  </si>
  <si>
    <t>Frozen food manufacturing</t>
  </si>
  <si>
    <t>Fruit and vegetable canning, pickling, and drying</t>
  </si>
  <si>
    <t>Cheese manufacturing</t>
  </si>
  <si>
    <t>Dry, condensed, and evaporated dairy product manufacturing</t>
  </si>
  <si>
    <t>Fluid milk and butter manufacturing</t>
  </si>
  <si>
    <t>Ice cream and frozen dessert manufacturing</t>
  </si>
  <si>
    <t>Poultry processing</t>
  </si>
  <si>
    <t>Animal (except poultry) slaughtering, rendering, and processing</t>
  </si>
  <si>
    <t>Seafood product preparation and packaging</t>
  </si>
  <si>
    <t>Bread and bakery product manufacturing</t>
  </si>
  <si>
    <t>Cookie, cracker, pasta, and tortilla manufacturing</t>
  </si>
  <si>
    <t>Snack food manufacturing</t>
  </si>
  <si>
    <t>Coffee and tea manufacturing</t>
  </si>
  <si>
    <t>Flavoring syrup and concentrate manufacturing</t>
  </si>
  <si>
    <t>Seasoning and dressing manufacturing</t>
  </si>
  <si>
    <t>All other food manufacturing</t>
  </si>
  <si>
    <t>Soft drink and ice manufacturing</t>
  </si>
  <si>
    <t>Breweries</t>
  </si>
  <si>
    <t>Wineries</t>
  </si>
  <si>
    <t>Distilleries</t>
  </si>
  <si>
    <t>Fiber, yarn, and thread mills</t>
  </si>
  <si>
    <t>Fabric mills</t>
  </si>
  <si>
    <t>Textile and fabric finishing and fabric coating mills</t>
  </si>
  <si>
    <t>Carpet and rug mills</t>
  </si>
  <si>
    <t>Curtain and linen mills</t>
  </si>
  <si>
    <t>Other textile product mills</t>
  </si>
  <si>
    <t>Apparel manufacturing</t>
  </si>
  <si>
    <t>Leather and allied product manufacturing</t>
  </si>
  <si>
    <t>Pulp mills</t>
  </si>
  <si>
    <t>Paper mills</t>
  </si>
  <si>
    <t>Paperboard mills</t>
  </si>
  <si>
    <t>Paperboard container manufacturing</t>
  </si>
  <si>
    <t>Stationery product manufacturing</t>
  </si>
  <si>
    <t>Sanitary paper product manufacturing</t>
  </si>
  <si>
    <t>All other converted paper product manufacturing</t>
  </si>
  <si>
    <t>Printing</t>
  </si>
  <si>
    <t>Support activities for printing</t>
  </si>
  <si>
    <t>Petroleum refineries</t>
  </si>
  <si>
    <t>Asphalt paving mixture and block manufacturing</t>
  </si>
  <si>
    <t>Asphalt shingle and coating materials manufacturing</t>
  </si>
  <si>
    <t>Other petroleum and coal products manufacturing</t>
  </si>
  <si>
    <t>Petrochemical manufacturing</t>
  </si>
  <si>
    <t>Industrial gas manufacturing</t>
  </si>
  <si>
    <t>Synthetic dye and pigment manufacturing</t>
  </si>
  <si>
    <t>Other basic organic chemical manufacturing</t>
  </si>
  <si>
    <t>Plastics material and resin manufacturing</t>
  </si>
  <si>
    <t>Synthetic rubber and artificial and synthetic fibers and filaments manufacturing</t>
  </si>
  <si>
    <t>Medicinal and botanical manufacturing</t>
  </si>
  <si>
    <t>Pharmaceutical preparation manufacturing</t>
  </si>
  <si>
    <t>In-vitro diagnostic substance manufacturing</t>
  </si>
  <si>
    <t>Biological product (except diagnostic)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</si>
  <si>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</si>
  <si>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</si>
  <si>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</si>
  <si>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</si>
  <si>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</si>
  <si>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</si>
  <si>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</si>
  <si>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All other chemical product and preparation manufacturing</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</si>
  <si>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</si>
  <si>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</si>
  <si>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</si>
  <si>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</si>
  <si>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</si>
  <si>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</si>
  <si>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</si>
  <si>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</si>
  <si>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</si>
  <si>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</si>
  <si>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Motor vehicle and motor vehicle parts and supplies</t>
  </si>
  <si>
    <t>Professional and commercial equipment and supplies</t>
  </si>
  <si>
    <t>Machinery, equipment, and supplies</t>
  </si>
  <si>
    <t>Other durable goods merchant wholesalers</t>
  </si>
  <si>
    <t>Petroleum and petroleum products</t>
  </si>
  <si>
    <t>Other nondurable goods merchant wholesalers</t>
  </si>
  <si>
    <t>Wholesale electronic markets and agents and brokers</t>
  </si>
  <si>
    <t>Customs duties</t>
  </si>
  <si>
    <t>Motor vehicle and parts dealers</t>
  </si>
  <si>
    <t>Food and beverage stores</t>
  </si>
  <si>
    <t>General merchandise stores</t>
  </si>
  <si>
    <t>Building material and garden equipment and supplies dealers</t>
  </si>
  <si>
    <t>Health and personal care stores</t>
  </si>
  <si>
    <t>Gasoline stations</t>
  </si>
  <si>
    <t>Clothing and clothing accessories stores</t>
  </si>
  <si>
    <t>Nonstore retailers</t>
  </si>
  <si>
    <t>All other retail</t>
  </si>
  <si>
    <t>Air transportation</t>
  </si>
  <si>
    <t>Rail transportation</t>
  </si>
  <si>
    <t>Water transportation</t>
  </si>
  <si>
    <t>Truck transportation</t>
  </si>
  <si>
    <t>Transit and ground passenger transportation</t>
  </si>
  <si>
    <t>Pipeline transportation</t>
  </si>
  <si>
    <t>Couriers and messengers</t>
  </si>
  <si>
    <t>Warehousing and storage</t>
  </si>
  <si>
    <t>Newspaper publishers</t>
  </si>
  <si>
    <t>Periodical Publishers</t>
  </si>
  <si>
    <t>Book publishers</t>
  </si>
  <si>
    <t>Directory, mailing list, and other publishers</t>
  </si>
  <si>
    <t>Software publishers</t>
  </si>
  <si>
    <t>Motion picture and video industries</t>
  </si>
  <si>
    <t>Sound recording industries</t>
  </si>
  <si>
    <t>Radio and television broadcasting</t>
  </si>
  <si>
    <t>Cable and other subscription programming</t>
  </si>
  <si>
    <t>Wired telecommunications carriers</t>
  </si>
  <si>
    <t>Wireless telecommunications carriers (except satellite)</t>
  </si>
  <si>
    <t>Satellite, telecommunications resellers, and all other telecommunications</t>
  </si>
  <si>
    <t>Data processing, hosting, and related services</t>
  </si>
  <si>
    <t>Internet publishing and broadcasting and Web search portals</t>
  </si>
  <si>
    <t>News syndicates, libraries, archives and all other information services</t>
  </si>
  <si>
    <t>Nondepository credit intermediation and related activities</t>
  </si>
  <si>
    <t>Monetary authorities and depository credit intermediation</t>
  </si>
  <si>
    <t>Other financial investment activities</t>
  </si>
  <si>
    <t>Securities and commodity contracts intermediation and brokerage</t>
  </si>
  <si>
    <t>Direct life insurance carriers</t>
  </si>
  <si>
    <t>Insurance carriers, except direct life</t>
  </si>
  <si>
    <t>Insurance agencies, brokerages, and related activities</t>
  </si>
  <si>
    <t>Funds, trusts, and other financial vehicles</t>
  </si>
  <si>
    <t>Owner-occupied housing</t>
  </si>
  <si>
    <t>Tenant-occupied housing</t>
  </si>
  <si>
    <t>Other real estate</t>
  </si>
  <si>
    <t>Automotive equipment rental and leasing</t>
  </si>
  <si>
    <t>Commercial and industrial machinery and equipment rental and leasing</t>
  </si>
  <si>
    <t>General and consumer goods rental</t>
  </si>
  <si>
    <t>Lessors of nonfinancial intangible assets</t>
  </si>
  <si>
    <t>Legal services</t>
  </si>
  <si>
    <t>Custom computer programming services</t>
  </si>
  <si>
    <t>Computer systems design services</t>
  </si>
  <si>
    <t>Other computer related services, including facilities management</t>
  </si>
  <si>
    <t>Accounting, tax preparation, bookkeeping, and payroll services</t>
  </si>
  <si>
    <t>Architectural, engineering, and related services</t>
  </si>
  <si>
    <t>Management consulting services</t>
  </si>
  <si>
    <t>Environmental and other technical consulting services</t>
  </si>
  <si>
    <t>Scientific research and development services</t>
  </si>
  <si>
    <t>Advertising, public relations, and related services</t>
  </si>
  <si>
    <t>Specialized design services</t>
  </si>
  <si>
    <t>Photographic services</t>
  </si>
  <si>
    <t>Veterinary services</t>
  </si>
  <si>
    <t>Management of companies and enterprises</t>
  </si>
  <si>
    <t>Employment services</t>
  </si>
  <si>
    <t>Services to buildings and dwellings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</si>
  <si>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</si>
  <si>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</si>
  <si>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</si>
  <si>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</si>
  <si>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</si>
  <si>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</si>
  <si>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</si>
  <si>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Elementary and secondary schools</t>
  </si>
  <si>
    <t>Junior colleges, colleges, universities, and professional schools</t>
  </si>
  <si>
    <t>Other educational services</t>
  </si>
  <si>
    <t>Offices of physicians</t>
  </si>
  <si>
    <t>Offices of dentists</t>
  </si>
  <si>
    <t>Offices of other health practitioners</t>
  </si>
  <si>
    <t>Outpatient care centers</t>
  </si>
  <si>
    <t>Medical and diagnostic laboratories</t>
  </si>
  <si>
    <t>Home health care services</t>
  </si>
  <si>
    <t>Other ambulatory health care services</t>
  </si>
  <si>
    <t>Hospitals</t>
  </si>
  <si>
    <t>Nursing and community care facilities</t>
  </si>
  <si>
    <t>Residential mental health, substance abuse, and other residential care facilities</t>
  </si>
  <si>
    <t>Individual and family services</t>
  </si>
  <si>
    <t>Child day care services</t>
  </si>
  <si>
    <t>Performing arts companies</t>
  </si>
  <si>
    <t>Spectator sports</t>
  </si>
  <si>
    <t>Independent artists, writers, and performers</t>
  </si>
  <si>
    <t>Promoters of performing arts and sports and agents for public figures</t>
  </si>
  <si>
    <t>Museums, historical sites, zoos, and parks</t>
  </si>
  <si>
    <t>Amusement parks and arcades</t>
  </si>
  <si>
    <t>Gambling industries (except casino hotels)</t>
  </si>
  <si>
    <t>Other amusement and recreation industries</t>
  </si>
  <si>
    <t>Accommodation</t>
  </si>
  <si>
    <t>Full-service restaurants</t>
  </si>
  <si>
    <t>Limited-service restaurants</t>
  </si>
  <si>
    <t>All other food and drinking places</t>
  </si>
  <si>
    <t>Automotive repair and maintenance</t>
  </si>
  <si>
    <t>Electronic and precision equipment repair and maintenance</t>
  </si>
  <si>
    <t>Commercial and industrial machinery and equipment repair and maintenance</t>
  </si>
  <si>
    <t>Personal and household goods repair and maintenance</t>
  </si>
  <si>
    <t>Personal care services</t>
  </si>
  <si>
    <t>Death care services</t>
  </si>
  <si>
    <t>Dry-cleaning and laundry services</t>
  </si>
  <si>
    <t>Other personal services</t>
  </si>
  <si>
    <t>Religious organizations</t>
  </si>
  <si>
    <t>Grantmaking, giving, and social advocacy organizations</t>
  </si>
  <si>
    <t>Civic, social, professional, and similar organizations</t>
  </si>
  <si>
    <t>Private households</t>
  </si>
  <si>
    <t>Federal general government (defense)</t>
  </si>
  <si>
    <t>Federal general government (nondefense)</t>
  </si>
  <si>
    <t>Postal service</t>
  </si>
  <si>
    <t>Federal electric utilities</t>
  </si>
  <si>
    <t>Other federal government enterprises</t>
  </si>
  <si>
    <t>State and local government passenger transit</t>
  </si>
  <si>
    <t>State and local government electric utilities</t>
  </si>
  <si>
    <t>Other state and local government enterprises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</si>
  <si>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</si>
  <si>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</si>
  <si>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</si>
  <si>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</si>
  <si>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</si>
  <si>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</si>
  <si>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</si>
  <si>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</si>
  <si>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</si>
  <si>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</si>
  <si>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</si>
  <si>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</si>
  <si>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</si>
  <si>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</si>
  <si>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</si>
  <si>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</si>
  <si>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</si>
  <si>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</si>
  <si>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</si>
  <si>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</si>
  <si>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Code</t>
  </si>
  <si>
    <t>Matching ISIC Code</t>
  </si>
  <si>
    <t>Commodity Description</t>
  </si>
  <si>
    <t>1111A0</t>
  </si>
  <si>
    <t>1111B0</t>
  </si>
  <si>
    <t>1121A0</t>
  </si>
  <si>
    <t>112A00</t>
  </si>
  <si>
    <t>2122A0</t>
  </si>
  <si>
    <t>2123A0</t>
  </si>
  <si>
    <t>21311A</t>
  </si>
  <si>
    <t>2332A0</t>
  </si>
  <si>
    <t>2334A0</t>
  </si>
  <si>
    <t>2332D0</t>
  </si>
  <si>
    <t>2332C0</t>
  </si>
  <si>
    <t>3219A0</t>
  </si>
  <si>
    <t>33131B</t>
  </si>
  <si>
    <t>33211A</t>
  </si>
  <si>
    <t>33291A</t>
  </si>
  <si>
    <t>33299A</t>
  </si>
  <si>
    <t>33329A</t>
  </si>
  <si>
    <t>33351B</t>
  </si>
  <si>
    <t>33399A</t>
  </si>
  <si>
    <t>33399B</t>
  </si>
  <si>
    <t>33441A</t>
  </si>
  <si>
    <t>33451A</t>
  </si>
  <si>
    <t>3363A0</t>
  </si>
  <si>
    <t>33641A</t>
  </si>
  <si>
    <t>33712N</t>
  </si>
  <si>
    <t>33721A</t>
  </si>
  <si>
    <t>31151A</t>
  </si>
  <si>
    <t>31161A</t>
  </si>
  <si>
    <t>3118A0</t>
  </si>
  <si>
    <t>3252A0</t>
  </si>
  <si>
    <t>3259A0</t>
  </si>
  <si>
    <t>423A00</t>
  </si>
  <si>
    <t>424A00</t>
  </si>
  <si>
    <t>4200ID</t>
  </si>
  <si>
    <t>4B0000</t>
  </si>
  <si>
    <t>48A000</t>
  </si>
  <si>
    <t>5111A0</t>
  </si>
  <si>
    <t>517A00</t>
  </si>
  <si>
    <t>5191A0</t>
  </si>
  <si>
    <t>522A00</t>
  </si>
  <si>
    <t>52A000</t>
  </si>
  <si>
    <t>523A00</t>
  </si>
  <si>
    <t>5241XX</t>
  </si>
  <si>
    <t>531HSO</t>
  </si>
  <si>
    <t>531HST</t>
  </si>
  <si>
    <t>531ORE</t>
  </si>
  <si>
    <t>532A00</t>
  </si>
  <si>
    <t>54151A</t>
  </si>
  <si>
    <t>5416A0</t>
  </si>
  <si>
    <t>5419A0</t>
  </si>
  <si>
    <t>611A00</t>
  </si>
  <si>
    <t>611B00</t>
  </si>
  <si>
    <t>623A00</t>
  </si>
  <si>
    <t>623B00</t>
  </si>
  <si>
    <t>624A00</t>
  </si>
  <si>
    <t>711A00</t>
  </si>
  <si>
    <t>722A00</t>
  </si>
  <si>
    <t>813A00</t>
  </si>
  <si>
    <t>813B00</t>
  </si>
  <si>
    <t>S00500</t>
  </si>
  <si>
    <t>S00600</t>
  </si>
  <si>
    <t>S00101</t>
  </si>
  <si>
    <t>S00102</t>
  </si>
  <si>
    <t>GSLGE</t>
  </si>
  <si>
    <t>GSLGH</t>
  </si>
  <si>
    <t>GSLGO</t>
  </si>
  <si>
    <t>S00201</t>
  </si>
  <si>
    <t>S00202</t>
  </si>
  <si>
    <t>S00203</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</si>
  <si>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</si>
  <si>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</si>
  <si>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</si>
  <si>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</si>
  <si>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</si>
  <si>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</si>
  <si>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</si>
  <si>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</si>
  <si>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</si>
  <si>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</si>
  <si>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</si>
  <si>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</si>
  <si>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</si>
  <si>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</si>
  <si>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</si>
  <si>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</si>
  <si>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</si>
  <si>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</si>
  <si>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</si>
  <si>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</si>
  <si>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S00401</t>
  </si>
  <si>
    <t>Scrap</t>
  </si>
  <si>
    <t>S00402</t>
  </si>
  <si>
    <t>Used and secondhand goods</t>
  </si>
  <si>
    <t>S00300</t>
  </si>
  <si>
    <t>Noncomparable imports</t>
  </si>
  <si>
    <t>S00900</t>
  </si>
  <si>
    <t>Rest of the world adjustment</t>
  </si>
  <si>
    <t>T005</t>
  </si>
  <si>
    <t>V00100</t>
  </si>
  <si>
    <t>Compensation of employees</t>
  </si>
  <si>
    <t>V00300</t>
  </si>
  <si>
    <t>Gross operating surplus</t>
  </si>
  <si>
    <t>ISIC 01T03</t>
  </si>
  <si>
    <t>ISIC 06</t>
  </si>
  <si>
    <t>ISIC 05</t>
  </si>
  <si>
    <t>ISIC 07T08</t>
  </si>
  <si>
    <t>ISIC 09</t>
  </si>
  <si>
    <t>ISIC 351</t>
  </si>
  <si>
    <t>ISIC 352T353</t>
  </si>
  <si>
    <t>ISIC 36T39</t>
  </si>
  <si>
    <t>ISIC 41T43</t>
  </si>
  <si>
    <t>ISIC 16</t>
  </si>
  <si>
    <t>ISIC 239</t>
  </si>
  <si>
    <t>ISIC 231</t>
  </si>
  <si>
    <t>ISIC 241</t>
  </si>
  <si>
    <t>ISIC 25</t>
  </si>
  <si>
    <t>ISIC 242</t>
  </si>
  <si>
    <t>ISIC 28</t>
  </si>
  <si>
    <t>ISIC 26</t>
  </si>
  <si>
    <t>ISIC 27</t>
  </si>
  <si>
    <t>ISIC 29</t>
  </si>
  <si>
    <t>ISIC 30</t>
  </si>
  <si>
    <t>ISIC 31T33</t>
  </si>
  <si>
    <t>ISIC 10T12</t>
  </si>
  <si>
    <t>ISIC 13T15</t>
  </si>
  <si>
    <t>ISIC 17T18</t>
  </si>
  <si>
    <t>ISIC 19</t>
  </si>
  <si>
    <t>ISIC 20</t>
  </si>
  <si>
    <t>ISIC 21</t>
  </si>
  <si>
    <t>ISIC 22</t>
  </si>
  <si>
    <t>ISIC 45T47</t>
  </si>
  <si>
    <t>ISIC 49T53</t>
  </si>
  <si>
    <t>ISIC 58T60</t>
  </si>
  <si>
    <t>ISIC 61</t>
  </si>
  <si>
    <t>ISIC 62T63</t>
  </si>
  <si>
    <t>ISIC 64T66</t>
  </si>
  <si>
    <t>ISIC 68</t>
  </si>
  <si>
    <t>ISIC 69T82</t>
  </si>
  <si>
    <t>ISIC 85</t>
  </si>
  <si>
    <t>ISIC 86T88</t>
  </si>
  <si>
    <t>ISIC 90T96</t>
  </si>
  <si>
    <t>ISIC 55T56</t>
  </si>
  <si>
    <t>ISIC 97T98</t>
  </si>
  <si>
    <t>ISIC 84</t>
  </si>
  <si>
    <t>Output</t>
  </si>
  <si>
    <t>BEA output for AEO "balance of manufacturing" category</t>
  </si>
  <si>
    <t>Share</t>
  </si>
  <si>
    <t>Reallocating Portions of "Balance of Manufacturing" to Specific Industry Categories</t>
  </si>
  <si>
    <t>U.S. Bureau of Economic Analysis</t>
  </si>
  <si>
    <t>"Use of Commodities by Industry" table, 405-industry breakdown</t>
  </si>
  <si>
    <t>We also need to split up AEO energy data for transportation equipment</t>
  </si>
  <si>
    <t>manufacturing (i.e. vehicle manufacturing) into road vehicle manufacturing</t>
  </si>
  <si>
    <t>and non-road vehicle manufacturing.</t>
  </si>
  <si>
    <t>Despite the category name, "nonroad vehicles" here includes motorbikes.</t>
  </si>
  <si>
    <t>BEA other manufacturing (inc. furniture)</t>
  </si>
  <si>
    <t>Unit: BTU</t>
  </si>
  <si>
    <t>Fuel Use for Non-Energy Purposes (i.e. Feedstocks)</t>
  </si>
  <si>
    <t>Petroleum-Related Notes</t>
  </si>
  <si>
    <t>electricity</t>
  </si>
  <si>
    <t>hard coal</t>
  </si>
  <si>
    <t>natural gas</t>
  </si>
  <si>
    <t>petroleum diesel</t>
  </si>
  <si>
    <t>Share (non-electricity fuels)</t>
  </si>
  <si>
    <t>Share (electricity)</t>
  </si>
  <si>
    <t>We assume all fuel types are split according to economic output, except for printing,</t>
  </si>
  <si>
    <t>which we assume only uses an output-based share of electricity, not other fuels.</t>
  </si>
  <si>
    <t>See below for listing of which tables are used for which data</t>
  </si>
  <si>
    <t>domestic and imported crude and multiplying by the fuel going into distillation units.</t>
  </si>
  <si>
    <t>In the AEO tables, ethanol refineries are included in the refining sector.  Accordingly,</t>
  </si>
  <si>
    <t>we include them in the "refined petroleum and coke 19" industry category.</t>
  </si>
  <si>
    <t>Petroleum Fuels Mapping (based on closest BTU Content)</t>
  </si>
  <si>
    <t>Propane Heat and Power</t>
  </si>
  <si>
    <t>Liquefied Petroleum Gas and Other Feedstocks</t>
  </si>
  <si>
    <t>Motor Gasoline</t>
  </si>
  <si>
    <t>Distillate Fuel Oil</t>
  </si>
  <si>
    <t>Residual Fuel Oil</t>
  </si>
  <si>
    <t>Petrochemical Feedstocks</t>
  </si>
  <si>
    <t>Petroleum Coke</t>
  </si>
  <si>
    <t>Asphalt and Road Oil</t>
  </si>
  <si>
    <t>Miscellaneous Petroleum 3/</t>
  </si>
  <si>
    <t>Fuel Used in AEO</t>
  </si>
  <si>
    <t>Corresponding EPS Fuel</t>
  </si>
  <si>
    <t>Fuel Used for Energy."  Therefore, feedstock energy use should be included in this variable.</t>
  </si>
  <si>
    <t>1/ Includes lease condensate.</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</si>
  <si>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</si>
  <si>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</si>
  <si>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</si>
  <si>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t>
  </si>
  <si>
    <t>Hydrogen</t>
  </si>
  <si>
    <t>Waste Management</t>
  </si>
  <si>
    <t>https://www.eia.gov/analysis/studies/demand/miscelectric/pdf/miscelectric.pdf</t>
  </si>
  <si>
    <t>Miscellaneous Electric Load Consumption Characterization 2021 Update</t>
  </si>
  <si>
    <t>Wastewater Treatment</t>
  </si>
  <si>
    <t xml:space="preserve">Water Supply &amp; Purification </t>
  </si>
  <si>
    <t>Commercial MEL TWh/yr</t>
  </si>
  <si>
    <t>EIA</t>
  </si>
  <si>
    <t>terrwatt to btu</t>
  </si>
  <si>
    <t>btus</t>
  </si>
  <si>
    <t>Fuels</t>
  </si>
  <si>
    <t>Lower Heating Value (LHV) [1]</t>
  </si>
  <si>
    <t>Higher Heating Value (HHV) [1]</t>
  </si>
  <si>
    <t>Density</t>
  </si>
  <si>
    <t>Gaseous Fuels @ 32 F and 1 atm</t>
  </si>
  <si>
    <t>Btu/ft3 [2]</t>
  </si>
  <si>
    <t>Btu/lb [3]</t>
  </si>
  <si>
    <t>MJ/kg [4]</t>
  </si>
  <si>
    <t>grams/ft3</t>
  </si>
  <si>
    <t>Natural gas</t>
  </si>
  <si>
    <t>Still gas (in refineries)</t>
  </si>
  <si>
    <t>Average</t>
  </si>
  <si>
    <t>Annual</t>
  </si>
  <si>
    <t>Change</t>
  </si>
  <si>
    <t xml:space="preserve">   Ethanol (undenatured)</t>
  </si>
  <si>
    <t>Table  1.  Energy and Macroeconomic Profile for Non-Manufacturing Industry - Crop Agriculture</t>
  </si>
  <si>
    <t xml:space="preserve"> Census Region: US Total</t>
  </si>
  <si>
    <t>Macroeconomic Indicators</t>
  </si>
  <si>
    <t xml:space="preserve">  Employment (thousand)</t>
  </si>
  <si>
    <t xml:space="preserve">  Natural Gas Firm</t>
  </si>
  <si>
    <t xml:space="preserve">  Natural Gas Inter.</t>
  </si>
  <si>
    <t xml:space="preserve">    Natural Gas Total</t>
  </si>
  <si>
    <t xml:space="preserve">  Distillate Oil</t>
  </si>
  <si>
    <t xml:space="preserve">  LPGs for Heat And Power</t>
  </si>
  <si>
    <t xml:space="preserve">  Hydropower</t>
  </si>
  <si>
    <t xml:space="preserve">  Biomass-Wood</t>
  </si>
  <si>
    <t xml:space="preserve">  Municipal Solid Waste</t>
  </si>
  <si>
    <t xml:space="preserve">          Total</t>
  </si>
  <si>
    <t>Unit Energy Consumption (Thousand BTU/2005$)</t>
  </si>
  <si>
    <t xml:space="preserve">    Natural Gas Firm</t>
  </si>
  <si>
    <t xml:space="preserve">    Distillate Oil</t>
  </si>
  <si>
    <t xml:space="preserve">    LPGs for Heat And Power</t>
  </si>
  <si>
    <t xml:space="preserve">    Other Petroleum</t>
  </si>
  <si>
    <t xml:space="preserve">    Steam</t>
  </si>
  <si>
    <t xml:space="preserve">    Municipal Solid Waste</t>
  </si>
  <si>
    <t xml:space="preserve">  Steam Coal</t>
  </si>
  <si>
    <t xml:space="preserve">  Distillate</t>
  </si>
  <si>
    <t xml:space="preserve">  Liquid Petroleum Gases</t>
  </si>
  <si>
    <t xml:space="preserve">  Other</t>
  </si>
  <si>
    <t xml:space="preserve">  Other Renewables</t>
  </si>
  <si>
    <t xml:space="preserve">  Biomass</t>
  </si>
  <si>
    <t>Total Steam Generation (Tr. BTU)</t>
  </si>
  <si>
    <t xml:space="preserve">  CHP Steam Generation</t>
  </si>
  <si>
    <t xml:space="preserve">  Total Non-CHP Steam Generation</t>
  </si>
  <si>
    <t xml:space="preserve">      Non-CHP Fossil Steam Generation</t>
  </si>
  <si>
    <t xml:space="preserve">      Non-CHP Biomass Steam Generation</t>
  </si>
  <si>
    <t xml:space="preserve">  Natural Gas(MW)</t>
  </si>
  <si>
    <t xml:space="preserve">  Coal(MW)</t>
  </si>
  <si>
    <t xml:space="preserve">  Oil(MW)</t>
  </si>
  <si>
    <t xml:space="preserve">  Other(MW)</t>
  </si>
  <si>
    <t xml:space="preserve"> Natural Gas(gWh)</t>
  </si>
  <si>
    <t xml:space="preserve"> Coal(gWh)</t>
  </si>
  <si>
    <t xml:space="preserve"> Oil(gWh)</t>
  </si>
  <si>
    <t xml:space="preserve"> Other(gWh)</t>
  </si>
  <si>
    <t xml:space="preserve">    Own Use</t>
  </si>
  <si>
    <t xml:space="preserve">    Grid Sales</t>
  </si>
  <si>
    <t>Natural Gas(tBtu)</t>
  </si>
  <si>
    <t>Coal(tBtu)</t>
  </si>
  <si>
    <t>Oil(tBtu)</t>
  </si>
  <si>
    <t>Other(tBtu)</t>
  </si>
  <si>
    <t>Table  2.  Energy and Macroeconomic Profile for Non-Manufacturing Industry - Other Agriculture</t>
  </si>
  <si>
    <t>Table  3.  Energy and Macroeconomic Profile for Non-Manufacturing Industry - Coal Mining</t>
  </si>
  <si>
    <t xml:space="preserve">    Residual Oil</t>
  </si>
  <si>
    <t xml:space="preserve">  Asphalt &amp; Road Oil</t>
  </si>
  <si>
    <t xml:space="preserve">    Asphalt &amp; Road Oil</t>
  </si>
  <si>
    <t>Lighting--Electricity</t>
  </si>
  <si>
    <t>HVAC--Electricity</t>
  </si>
  <si>
    <t>HVAC--Natural Gas</t>
  </si>
  <si>
    <t xml:space="preserve">          HVAC--Steam</t>
  </si>
  <si>
    <t>Support--Electricity</t>
  </si>
  <si>
    <t>Support--Natural Gas</t>
  </si>
  <si>
    <t>Transport--Electricity</t>
  </si>
  <si>
    <t>Transport--Distillate</t>
  </si>
  <si>
    <t>Transport--LPG</t>
  </si>
  <si>
    <t xml:space="preserve">          Total Building Energy Use</t>
  </si>
  <si>
    <t xml:space="preserve">          Total less Steam</t>
  </si>
  <si>
    <t xml:space="preserve">  M/HEAT</t>
  </si>
  <si>
    <t xml:space="preserve">  M/REFRIG</t>
  </si>
  <si>
    <t xml:space="preserve">  M/MACHDRV</t>
  </si>
  <si>
    <t xml:space="preserve">  M/OTHER</t>
  </si>
  <si>
    <t xml:space="preserve">  D/HEAT</t>
  </si>
  <si>
    <t xml:space="preserve">  D/REFRIG</t>
  </si>
  <si>
    <t xml:space="preserve">  D/MACHDRV</t>
  </si>
  <si>
    <t xml:space="preserve">  D/OTHER</t>
  </si>
  <si>
    <t xml:space="preserve">  S/HEAT</t>
  </si>
  <si>
    <t xml:space="preserve">  S/REFRIG</t>
  </si>
  <si>
    <t xml:space="preserve">  S/MACHDRV</t>
  </si>
  <si>
    <t xml:space="preserve">  S/OTHER</t>
  </si>
  <si>
    <t xml:space="preserve">  A/HEAT</t>
  </si>
  <si>
    <t xml:space="preserve">  A/REFRIG</t>
  </si>
  <si>
    <t xml:space="preserve">  A/MACHDRV</t>
  </si>
  <si>
    <t xml:space="preserve">  A/OTHER</t>
  </si>
  <si>
    <t xml:space="preserve">  Steam</t>
  </si>
  <si>
    <t xml:space="preserve">  Physical Output (million tonnes)</t>
  </si>
  <si>
    <t xml:space="preserve">  Biomass-Pulping Liquor</t>
  </si>
  <si>
    <t xml:space="preserve">  PAPER_M</t>
  </si>
  <si>
    <t xml:space="preserve">  BLEACH</t>
  </si>
  <si>
    <t xml:space="preserve">  WASTE_P</t>
  </si>
  <si>
    <t xml:space="preserve">  MECH_P</t>
  </si>
  <si>
    <t xml:space="preserve">  CHEM_P</t>
  </si>
  <si>
    <t xml:space="preserve">  KRAFT_P</t>
  </si>
  <si>
    <t xml:space="preserve">  WOOD</t>
  </si>
  <si>
    <t xml:space="preserve">  Natural Gas Feedstock</t>
  </si>
  <si>
    <t xml:space="preserve">  LPGs for Feedstocks</t>
  </si>
  <si>
    <t xml:space="preserve">  Inorganic/HEAT</t>
  </si>
  <si>
    <t xml:space="preserve">  Inorganic/REFRIG</t>
  </si>
  <si>
    <t xml:space="preserve">  Inorganic/MACHDRV</t>
  </si>
  <si>
    <t xml:space="preserve">  Inorganic/ELECTRO</t>
  </si>
  <si>
    <t xml:space="preserve">  Inorganic/OTHER</t>
  </si>
  <si>
    <t xml:space="preserve">  Inorganic/FEED</t>
  </si>
  <si>
    <t xml:space="preserve">  Organic/HEAT</t>
  </si>
  <si>
    <t xml:space="preserve">  Organic/REFRIG</t>
  </si>
  <si>
    <t xml:space="preserve">  Organic/MACHDRV</t>
  </si>
  <si>
    <t xml:space="preserve">  Organic/ELECTRO</t>
  </si>
  <si>
    <t xml:space="preserve">  Organic/OTHER</t>
  </si>
  <si>
    <t xml:space="preserve">  Organic/FEED</t>
  </si>
  <si>
    <t xml:space="preserve">  ResinSynth/HEAT</t>
  </si>
  <si>
    <t xml:space="preserve">  ResinSynth/REFRIG</t>
  </si>
  <si>
    <t xml:space="preserve">  ResinSynth/MACHDRV</t>
  </si>
  <si>
    <t xml:space="preserve">  ResinSynth/ELECTRO</t>
  </si>
  <si>
    <t xml:space="preserve">  ResinSynth/OTHER</t>
  </si>
  <si>
    <t xml:space="preserve">  ResinSynth/FEED</t>
  </si>
  <si>
    <t xml:space="preserve">  AgriChem/HEAT</t>
  </si>
  <si>
    <t xml:space="preserve">  AgriChem/REFRIG</t>
  </si>
  <si>
    <t xml:space="preserve">  AgriChem/MACHDRV</t>
  </si>
  <si>
    <t xml:space="preserve">  AgriChem/ELECTRO</t>
  </si>
  <si>
    <t xml:space="preserve">  AgriChem/OTHER</t>
  </si>
  <si>
    <t xml:space="preserve">  AgriChem/FEED</t>
  </si>
  <si>
    <t xml:space="preserve">    Natural Gas Feedstock</t>
  </si>
  <si>
    <t xml:space="preserve">    LPGs for Feedstocks</t>
  </si>
  <si>
    <t xml:space="preserve">  P_FORM</t>
  </si>
  <si>
    <t xml:space="preserve">  FORM</t>
  </si>
  <si>
    <t xml:space="preserve">  M_RCYL</t>
  </si>
  <si>
    <t xml:space="preserve">  M_VRGN</t>
  </si>
  <si>
    <t xml:space="preserve">  B_RCYL</t>
  </si>
  <si>
    <t xml:space="preserve">  B_VRGN</t>
  </si>
  <si>
    <t xml:space="preserve">  Coking Coal</t>
  </si>
  <si>
    <t xml:space="preserve">  LIME</t>
  </si>
  <si>
    <t xml:space="preserve">    Coking Coal</t>
  </si>
  <si>
    <t xml:space="preserve">  Clinker Process Emissions (million metric tons)</t>
  </si>
  <si>
    <t xml:space="preserve">  Lime Process Emissions (million metric tons)</t>
  </si>
  <si>
    <t xml:space="preserve">  Net Coal Coke Imports</t>
  </si>
  <si>
    <t xml:space="preserve">  HOT_RL</t>
  </si>
  <si>
    <t xml:space="preserve">  COLD_RL</t>
  </si>
  <si>
    <t xml:space="preserve">  CONTIN</t>
  </si>
  <si>
    <t xml:space="preserve">  BF/BOF</t>
  </si>
  <si>
    <t xml:space="preserve">  EAF</t>
  </si>
  <si>
    <t xml:space="preserve">  DRI</t>
  </si>
  <si>
    <t xml:space="preserve">  COKE</t>
  </si>
  <si>
    <t xml:space="preserve">  SEMI_SHEET</t>
  </si>
  <si>
    <t xml:space="preserve">  SEMI_OTHER</t>
  </si>
  <si>
    <t xml:space="preserve">  SECONDARY</t>
  </si>
  <si>
    <t xml:space="preserve">  PRIMARY</t>
  </si>
  <si>
    <t xml:space="preserve">  BAUXITE</t>
  </si>
  <si>
    <t xml:space="preserve">  HEAT</t>
  </si>
  <si>
    <t xml:space="preserve">  REFRIG</t>
  </si>
  <si>
    <t xml:space="preserve">  MACHDRV</t>
  </si>
  <si>
    <t xml:space="preserve">  ELECTRO</t>
  </si>
  <si>
    <t xml:space="preserve">  OTHER</t>
  </si>
  <si>
    <t>TOTAL ENERGY CONSUMPTION</t>
  </si>
  <si>
    <t xml:space="preserve">  Purch Elec</t>
  </si>
  <si>
    <t xml:space="preserve">  Residual Fuel, Low Sulfur</t>
  </si>
  <si>
    <t>EIA Data Source and Adjustments</t>
  </si>
  <si>
    <t>Carbon Dioxide Emissions</t>
  </si>
  <si>
    <t>Natural Gas Liquefaction for Export</t>
  </si>
  <si>
    <t>2022–2050</t>
  </si>
  <si>
    <t xml:space="preserve">  Renewable Diesel</t>
  </si>
  <si>
    <t>diesel, gasoline, and aviation fuel.</t>
  </si>
  <si>
    <t>starting issues, the percentage of ethanol varies seasonally. The annual average ethanol content of 74% is used for these projections</t>
  </si>
  <si>
    <t>Properties of Hydrogen Fuel</t>
  </si>
  <si>
    <t>Hydrogen Analysis Resource Center</t>
  </si>
  <si>
    <t>Pacific Northwest National Laboratory</t>
  </si>
  <si>
    <t>Accessed 2022</t>
  </si>
  <si>
    <t>https://h2tools.org/hyarc/hydrogen-data/lower-and-higher-heating-values-hydrogen-and-other-fuels</t>
  </si>
  <si>
    <t>Lower and Higher Heating Values.xlsx</t>
  </si>
  <si>
    <r>
      <t xml:space="preserve">Hydrogen Properties (Hydrogen Analysis Resource Center: </t>
    </r>
    <r>
      <rPr>
        <b/>
        <i/>
        <sz val="12"/>
        <color indexed="8"/>
        <rFont val="Arial"/>
        <family val="2"/>
      </rPr>
      <t xml:space="preserve"> Lower and Higher Heating Values of Hydrogen and Fuels)</t>
    </r>
  </si>
  <si>
    <t>heavy or residual oil</t>
  </si>
  <si>
    <t>LPG</t>
  </si>
  <si>
    <t>fuel type:</t>
  </si>
  <si>
    <t>heat</t>
  </si>
  <si>
    <t>crude oil</t>
  </si>
  <si>
    <t>hydrogen</t>
  </si>
  <si>
    <t>hydro</t>
  </si>
  <si>
    <t>Hydrogen Demand</t>
  </si>
  <si>
    <t xml:space="preserve">  Value of Output (billion 2012$)</t>
  </si>
  <si>
    <t xml:space="preserve">                                                                                                                                                                                                                                                                                                                                                                                                              </t>
  </si>
  <si>
    <t xml:space="preserve">Total Energy Consumption (Trillion BTU)                                                                                                                                                                                                                                                                                                                                                                     </t>
  </si>
  <si>
    <t xml:space="preserve">PROCESS AND ASSEMBLY COMPONENT                                                                                                                                                                                                                                                                                                                                                                              </t>
  </si>
  <si>
    <t xml:space="preserve">Energy Consumption for Process and Assembly (Trillion BTU)                                                                                                                                                                                                                                                                                                                                                  </t>
  </si>
  <si>
    <t xml:space="preserve">  BLDG                                                                                                                                                                                                                                                                                                                                                                                                      </t>
  </si>
  <si>
    <t xml:space="preserve">  VEH                                                                                                                                                                                                                                                                                                                                                                                                       </t>
  </si>
  <si>
    <t xml:space="preserve">  IRR                                                                                                                                                                                                                                                                                                                                                                                                       </t>
  </si>
  <si>
    <t xml:space="preserve">  Total Process/Assembly                                                                                                                                                                                                                                                                                                                                                                                    </t>
  </si>
  <si>
    <t xml:space="preserve">BOILER/STEAM/COGENERATION COMPONENT                                                                                                                                                                                                                                                                                                                                                                         </t>
  </si>
  <si>
    <t xml:space="preserve">Energy Consumption for Boiler/Steam/Cogeneration (Trillion BTU)                                                                                                                                                                                                                                                                                                                                             </t>
  </si>
  <si>
    <t xml:space="preserve">Boilers 10MMBTU/HR and Under                                                                                                                                                                                                                                                                                                                                                                                </t>
  </si>
  <si>
    <t xml:space="preserve">0.0                                                                                                                                                                                                                                                                 </t>
  </si>
  <si>
    <t xml:space="preserve">0.0                                                                                                                                                                                                                                                                </t>
  </si>
  <si>
    <t xml:space="preserve">0.0                                                                                                                                                                                                                                                              </t>
  </si>
  <si>
    <t xml:space="preserve">Boilers Over 10MMBTU/HR                                                                                                                                                                                                                                                                                                                                                                                     </t>
  </si>
  <si>
    <t xml:space="preserve">ELECTRICITY CAPACITY, GENERATION, AND FUEL USE                                                                                                                                                                                                                                                                                                                                                              </t>
  </si>
  <si>
    <t xml:space="preserve">  Generating Capacity (MW)                                                                                                                                                                                                                                                                                                                                                                                  </t>
  </si>
  <si>
    <t xml:space="preserve">0.0                                                                                                                                                                                                                                                             </t>
  </si>
  <si>
    <t xml:space="preserve">  Generation (GWH)                                                                                                                                                                                                                                                                                                                                                                                          </t>
  </si>
  <si>
    <t xml:space="preserve">0.5                                                                                                                                                                                                                                                              </t>
  </si>
  <si>
    <t xml:space="preserve">    Fuel Consumption (Trillion Btu)                                                                                                                                                                                                                                                                                                                                                                         </t>
  </si>
  <si>
    <t xml:space="preserve"> Census Region: US Total                                                                                                                                                                                                                                                                                                                                                                                    </t>
  </si>
  <si>
    <t xml:space="preserve">Macroeconomic Indicators                                                                                                                                                                                                                                                                                                                                                                                    </t>
  </si>
  <si>
    <t xml:space="preserve">Unit Energy Consumption (Thousand BTU/2012$)                                                                                                                                                                                                                                                                                                                                                                </t>
  </si>
  <si>
    <t xml:space="preserve">3.4                                                                                                                                                                                                                                                              </t>
  </si>
  <si>
    <t xml:space="preserve">Table  4.  Energy and Macroeconomic Profile for Non-Manufacturing Industry - Oil &amp; Gas Mining                                                                                                                                                                                                                                                                                                               </t>
  </si>
  <si>
    <t xml:space="preserve">Table  5.  Energy and Macroeconomic Profile for Non-Manufacturing Industry - Metallic &amp; Non-metallic Mining                                                                                                                                                                                                                                                                                                 </t>
  </si>
  <si>
    <t xml:space="preserve">Table  6.  Energy and Macroeconomic Profile for Non-Manufacturing Industry - Construction                                                                                                                                                                                                                                                                                                                   </t>
  </si>
  <si>
    <t xml:space="preserve">  CONSTR                                                                                                                                                                                                                                                                                                                                                                                                    </t>
  </si>
  <si>
    <t xml:space="preserve">Table  7.  Energy and Macroeconomic Profile for Manufacturing Industry - Food                                                                                                                                                                                                                                                                                                                               </t>
  </si>
  <si>
    <t xml:space="preserve">BUILDINGS COMPONENT                                                                                                                                                                                                                                                                                                                                                                                         </t>
  </si>
  <si>
    <t xml:space="preserve">Energy Consumption for Buildings (Trillion BTU)                                                                                                                                                                                                                                                                                                                                                             </t>
  </si>
  <si>
    <t>Conventional Elec Gen--Natural Gas</t>
  </si>
  <si>
    <t>Other Nonprocess Use--Electricity</t>
  </si>
  <si>
    <t>Other Nonprocess Use--Natural Gas</t>
  </si>
  <si>
    <t xml:space="preserve">Product Throughput (billion 2012$)                                                                                                                                                                                                                                                                                                                                                                          </t>
  </si>
  <si>
    <t xml:space="preserve">  M/ELECTRO</t>
  </si>
  <si>
    <t xml:space="preserve">  M/FEEDSTK</t>
  </si>
  <si>
    <t xml:space="preserve">  D/ELECTRO</t>
  </si>
  <si>
    <t xml:space="preserve">  D/FEEDSTK</t>
  </si>
  <si>
    <t xml:space="preserve">  S/ELECTRO</t>
  </si>
  <si>
    <t xml:space="preserve">  S/FEEDSTK</t>
  </si>
  <si>
    <t xml:space="preserve">  A/ELECTRO</t>
  </si>
  <si>
    <t xml:space="preserve">  A/FEEDSTK</t>
  </si>
  <si>
    <t xml:space="preserve">Process/Assembly Subset:  Milling                                                                                                                                                                                                                                                                                                                                                                           </t>
  </si>
  <si>
    <t xml:space="preserve">  Heat                                                                                                                                                                                                                                                                                                                                                                                                      </t>
  </si>
  <si>
    <t xml:space="preserve">  Refrig                                                                                                                                                                                                                                                                                                                                                                                                    </t>
  </si>
  <si>
    <t xml:space="preserve">  MachDrv                                                                                                                                                                                                                                                                                                                                                                                                   </t>
  </si>
  <si>
    <t xml:space="preserve">  Electro                                                                                                                                                                                                                                                                                                                                                                                                   </t>
  </si>
  <si>
    <t xml:space="preserve">  Other                                                                                                                                                                                                                                                                                                                                                                                                     </t>
  </si>
  <si>
    <t xml:space="preserve">  Feedstock                                                                                                                                                                                                                                                                                                                                                                                                 </t>
  </si>
  <si>
    <t xml:space="preserve">  Total Milling                                                                                                                                                                                                                                                                                                                                                                                             </t>
  </si>
  <si>
    <t xml:space="preserve">Process/Assembly Subset:  Dairy                                                                                                                                                                                                                                                                                                                                                                             </t>
  </si>
  <si>
    <t xml:space="preserve">  Total Dairy                                                                                                                                                                                                                                                                                                                                                                                               </t>
  </si>
  <si>
    <t xml:space="preserve">Process/Assembly Subset:  Slaughter                                                                                                                                                                                                                                                                                                                                                                         </t>
  </si>
  <si>
    <t xml:space="preserve">  Total Slaughter                                                                                                                                                                                                                                                                                                                                                                                           </t>
  </si>
  <si>
    <t xml:space="preserve">Process/Assembly Subset:  AllElse                                                                                                                                                                                                                                                                                                                                                                           </t>
  </si>
  <si>
    <t xml:space="preserve">  Total AllElse                                                                                                                                                                                                                                                                                                                                                                                             </t>
  </si>
  <si>
    <t xml:space="preserve">Total Process/Assembly                                                                                                                                                                                                                                                                                                                                                                                      </t>
  </si>
  <si>
    <t xml:space="preserve">0.4                                                                                                                                                                                                                                                                 </t>
  </si>
  <si>
    <t xml:space="preserve">1.3                                                                                                                                                                                                                                                              </t>
  </si>
  <si>
    <t xml:space="preserve">Table  8.  Energy and Macroeconomic Profile for Manufacturing Industry - Paper                                                                                                                                                                                                                                                                                                                              </t>
  </si>
  <si>
    <t xml:space="preserve">Unit Energy Consumption (MMBTU/TONNE)                                                                                                                                                                                                                                                                                                                                                                       </t>
  </si>
  <si>
    <t xml:space="preserve">Product Throughput (million tonnes)                                                                                                                                                                                                                                                                                                                                                                         </t>
  </si>
  <si>
    <t xml:space="preserve">  PAPER_M                                                                                                                                                                                                                                                                                                                                                                                                   </t>
  </si>
  <si>
    <t xml:space="preserve">  BLEACH                                                                                                                                                                                                                                                                                                                                                                                                    </t>
  </si>
  <si>
    <t xml:space="preserve">  WASTE_P                                                                                                                                                                                                                                                                                                                                                                                                   </t>
  </si>
  <si>
    <t xml:space="preserve">  MECH_P                                                                                                                                                                                                                                                                                                                                                                                                    </t>
  </si>
  <si>
    <t xml:space="preserve">  CHEM_P                                                                                                                                                                                                                                                                                                                                                                                                    </t>
  </si>
  <si>
    <t xml:space="preserve">  KRAFT_P                                                                                                                                                                                                                                                                                                                                                                                                   </t>
  </si>
  <si>
    <t xml:space="preserve">  WOOD                                                                                                                                                                                                                                                                                                                                                                                                      </t>
  </si>
  <si>
    <t xml:space="preserve">1.7                                                                                                                                                                                                                                                              </t>
  </si>
  <si>
    <t xml:space="preserve">Table  9.  Energy and Macroeconomic Profile for Manufacturing Industry - Bulk Chemicals                                                                                                                                                                                                                                                                                                                     </t>
  </si>
  <si>
    <t xml:space="preserve">  H2 Feedstock</t>
  </si>
  <si>
    <t xml:space="preserve">Process/Assembly Subset:  Inorganic                                                                                                                                                                                                                                                                                                                                                                         </t>
  </si>
  <si>
    <t xml:space="preserve">    H2 Feedstock</t>
  </si>
  <si>
    <t xml:space="preserve">  Total Inorganic                                                                                                                                                                                                                                                                                                                                                                                           </t>
  </si>
  <si>
    <t xml:space="preserve">Process/Assembly Subset:  Organic                                                                                                                                                                                                                                                                                                                                                                           </t>
  </si>
  <si>
    <t xml:space="preserve">  Total Organic                                                                                                                                                                                                                                                                                                                                                                                             </t>
  </si>
  <si>
    <t xml:space="preserve">Process/Assembly Subset:  ResinSynth                                                                                                                                                                                                                                                                                                                                                                        </t>
  </si>
  <si>
    <t xml:space="preserve">  Total ResinSynth                                                                                                                                                                                                                                                                                                                                                                                          </t>
  </si>
  <si>
    <t xml:space="preserve">Process/Assembly Subset:  AgriChem                                                                                                                                                                                                                                                                                                                                                                          </t>
  </si>
  <si>
    <t xml:space="preserve">  Total AgriChem                                                                                                                                                                                                                                                                                                                                                                                            </t>
  </si>
  <si>
    <t xml:space="preserve">Process/Assembly Subset:  Heat                                                                                                                                                                                                                                                                                                                                                                              </t>
  </si>
  <si>
    <t xml:space="preserve">  Inorganic                                                                                                                                                                                                                                                                                                                                                                                                 </t>
  </si>
  <si>
    <t xml:space="preserve">  Organic                                                                                                                                                                                                                                                                                                                                                                                                   </t>
  </si>
  <si>
    <t xml:space="preserve">  ResinSynth                                                                                                                                                                                                                                                                                                                                                                                                </t>
  </si>
  <si>
    <t xml:space="preserve">  AgriChem                                                                                                                                                                                                                                                                                                                                                                                                  </t>
  </si>
  <si>
    <t xml:space="preserve">  Total Heat                                                                                                                                                                                                                                                                                                                                                                                                </t>
  </si>
  <si>
    <t xml:space="preserve">Process/Assembly Subset:  Refrig                                                                                                                                                                                                                                                                                                                                                                            </t>
  </si>
  <si>
    <t xml:space="preserve">  Total Refrig                                                                                                                                                                                                                                                                                                                                                                                              </t>
  </si>
  <si>
    <t xml:space="preserve">Process/Assembly Subset:  MachDrv                                                                                                                                                                                                                                                                                                                                                                           </t>
  </si>
  <si>
    <t xml:space="preserve">  Total MachDrv                                                                                                                                                                                                                                                                                                                                                                                             </t>
  </si>
  <si>
    <t xml:space="preserve">Process/Assembly Subset:  Electro                                                                                                                                                                                                                                                                                                                                                                           </t>
  </si>
  <si>
    <t xml:space="preserve">  Total Electro                                                                                                                                                                                                                                                                                                                                                                                             </t>
  </si>
  <si>
    <t xml:space="preserve">Process/Assembly Subset:  Other                                                                                                                                                                                                                                                                                                                                                                             </t>
  </si>
  <si>
    <t xml:space="preserve">  Total Other                                                                                                                                                                                                                                                                                                                                                                                               </t>
  </si>
  <si>
    <t xml:space="preserve">Process/Assembly Subset:  Feedstock                                                                                                                                                                                                                                                                                                                                                                         </t>
  </si>
  <si>
    <t xml:space="preserve">  Total Feedstock                                                                                                                                                                                                                                                                                                                                                                                           </t>
  </si>
  <si>
    <t xml:space="preserve">0.5                                                                                                                                                                                                                                                                 </t>
  </si>
  <si>
    <t xml:space="preserve">0.3                                                                                                                                                                                                                                                              </t>
  </si>
  <si>
    <t xml:space="preserve">Table 10.  Energy and Macroeconomic Profile for Manufacturing Industry - Glass                                                                                                                                                                                                                                                                                                                              </t>
  </si>
  <si>
    <t xml:space="preserve">  P_FORM                                                                                                                                                                                                                                                                                                                                                                                                    </t>
  </si>
  <si>
    <t xml:space="preserve">  FORM                                                                                                                                                                                                                                                                                                                                                                                                      </t>
  </si>
  <si>
    <t xml:space="preserve">  M_RCYL                                                                                                                                                                                                                                                                                                                                                                                                    </t>
  </si>
  <si>
    <t xml:space="preserve">  M_VRGN                                                                                                                                                                                                                                                                                                                                                                                                    </t>
  </si>
  <si>
    <t xml:space="preserve">  B_RCYL                                                                                                                                                                                                                                                                                                                                                                                                    </t>
  </si>
  <si>
    <t xml:space="preserve">  B_VRGN                                                                                                                                                                                                                                                                                                                                                                                                    </t>
  </si>
  <si>
    <t xml:space="preserve">Table 11.  Energy and Macroeconomic Profile for Manufacturing Industry - Cement                                                                                                                                                                                                                                                                                                                             </t>
  </si>
  <si>
    <t xml:space="preserve">  FGRIND</t>
  </si>
  <si>
    <t xml:space="preserve">  KILN</t>
  </si>
  <si>
    <t xml:space="preserve">  RGRIND</t>
  </si>
  <si>
    <t xml:space="preserve">  IMPORT</t>
  </si>
  <si>
    <t xml:space="preserve">  FGRIND                                                                                                                                                                                                                                                                                                                                                                                                    </t>
  </si>
  <si>
    <t xml:space="preserve">  KILN                                                                                                                                                                                                                                                                                                                                                                                                      </t>
  </si>
  <si>
    <t xml:space="preserve">  RGRIND                                                                                                                                                                                                                                                                                                                                                                                                    </t>
  </si>
  <si>
    <t xml:space="preserve">  LIME                                                                                                                                                                                                                                                                                                                                                                                                      </t>
  </si>
  <si>
    <t xml:space="preserve">  IMPORT                                                                                                                                                                                                                                                                                                                                                                                                    </t>
  </si>
  <si>
    <t xml:space="preserve">4.4                                                                                                                                                                                                                                                              </t>
  </si>
  <si>
    <t xml:space="preserve">Process Emissions for Clinker and Lime Production                                                                                                                                                                                                                                                                                                                                                           </t>
  </si>
  <si>
    <t xml:space="preserve">Table 12.  Energy and Macroeconomic Profile for Manufacturing Industry - Iron &amp; Steel                                                                                                                                                                                                                                                                                                                       </t>
  </si>
  <si>
    <t xml:space="preserve">Total Energy Consumption (Trillion BTU) (benchmarked to MECS)                                                                                                                                                                                                                                                                                                                                               </t>
  </si>
  <si>
    <t xml:space="preserve">  HOT_RL                                                                                                                                                                                                                                                                                                                                                                                                    </t>
  </si>
  <si>
    <t xml:space="preserve">  COLD_RL                                                                                                                                                                                                                                                                                                                                                                                                   </t>
  </si>
  <si>
    <t xml:space="preserve">  CONTIN                                                                                                                                                                                                                                                                                                                                                                                                    </t>
  </si>
  <si>
    <t xml:space="preserve">  BF/BOF                                                                                                                                                                                                                                                                                                                                                                                                    </t>
  </si>
  <si>
    <t xml:space="preserve">  EAF                                                                                                                                                                                                                                                                                                                                                                                                       </t>
  </si>
  <si>
    <t xml:space="preserve">  DRI                                                                                                                                                                                                                                                                                                                                                                                                       </t>
  </si>
  <si>
    <t xml:space="preserve">  COKE                                                                                                                                                                                                                                                                                                                                                                                                      </t>
  </si>
  <si>
    <t xml:space="preserve">Table 13.  Energy and Macroeconomic Profile for Manufacturing Industry - Aluminum                                                                                                                                                                                                                                                                                                                           </t>
  </si>
  <si>
    <t xml:space="preserve">  SEMI_SHEET                                                                                                                                                                                                                                                                                                                                                                                                </t>
  </si>
  <si>
    <t xml:space="preserve">  SEMI_OTHER                                                                                                                                                                                                                                                                                                                                                                                                </t>
  </si>
  <si>
    <t xml:space="preserve">  SECONDARY                                                                                                                                                                                                                                                                                                                                                                                                 </t>
  </si>
  <si>
    <t xml:space="preserve">  PRIMARY                                                                                                                                                                                                                                                                                                                                                                                                   </t>
  </si>
  <si>
    <t xml:space="preserve">  BAUXITE                                                                                                                                                                                                                                                                                                                                                                                                   </t>
  </si>
  <si>
    <t xml:space="preserve">Table 14.  Energy and Macroeconomic Profile for Manufacturing Industry - Fabricated Metals                                                                                                                                                                                                                                                                                                                  </t>
  </si>
  <si>
    <t xml:space="preserve">  FEEDSTK</t>
  </si>
  <si>
    <t xml:space="preserve">  HEAT                                                                                                                                                                                                                                                                                                                                                                                                      </t>
  </si>
  <si>
    <t xml:space="preserve">  REFRIG                                                                                                                                                                                                                                                                                                                                                                                                    </t>
  </si>
  <si>
    <t xml:space="preserve">  MACHDRV                                                                                                                                                                                                                                                                                                                                                                                                   </t>
  </si>
  <si>
    <t xml:space="preserve">  ELECTRO                                                                                                                                                                                                                                                                                                                                                                                                   </t>
  </si>
  <si>
    <t xml:space="preserve">  OTHER                                                                                                                                                                                                                                                                                                                                                                                                     </t>
  </si>
  <si>
    <t xml:space="preserve">  FEEDSTK                                                                                                                                                                                                                                                                                                                                                                                                   </t>
  </si>
  <si>
    <t xml:space="preserve">2.0                                                                                                                                                                                                                                                              </t>
  </si>
  <si>
    <t xml:space="preserve">Table 15.  Energy and Macroeconomic Profile for Manufacturing Industry - Machinery                                                                                                                                                                                                                                                                                                                          </t>
  </si>
  <si>
    <t xml:space="preserve">8.4                                                                                                                                                                                                                                                              </t>
  </si>
  <si>
    <t xml:space="preserve">0.1                                                                                                                                                                                                                                                              </t>
  </si>
  <si>
    <t xml:space="preserve">Table 16.  Energy and Macroeconomic Profile for Manufacturing Industry - Computers &amp; Electronics                                                                                                                                                                                                                                                                                                            </t>
  </si>
  <si>
    <t xml:space="preserve">0.6                                                                                                                                                                                                                                                              </t>
  </si>
  <si>
    <t xml:space="preserve">Table 17.  Energy and Macroeconomic Profile for Manufacturing Industry - Transportation Equipment                                                                                                                                                                                                                                                                                                           </t>
  </si>
  <si>
    <t xml:space="preserve">4.3                                                                                                                                                                                                                                                              </t>
  </si>
  <si>
    <t xml:space="preserve">2.8                                                                                                                                                                                                                                                              </t>
  </si>
  <si>
    <t xml:space="preserve">0.2                                                                                                                                                                                                                                                              </t>
  </si>
  <si>
    <t xml:space="preserve">Table 18.  Energy and Macroeconomic Profile for Manufacturing Industry - Electrical Equipment &amp; Appliances                                                                                                                                                                                                                                                                                                  </t>
  </si>
  <si>
    <t xml:space="preserve">Table 19.  Energy and Macroeconomic Profile for Manufacturing Industry - Wood                                                                                                                                                                                                                                                                                                                               </t>
  </si>
  <si>
    <t xml:space="preserve">1.8                                                                                                                                                                                                                                                              </t>
  </si>
  <si>
    <t xml:space="preserve">0.9                                                                                                                                                                                                                                                              </t>
  </si>
  <si>
    <t xml:space="preserve">Table 20.  Energy and Macroeconomic Profile for Manufacturing Industry - Plastics &amp; Rubbers                                                                                                                                                                                                                                                                                                                 </t>
  </si>
  <si>
    <t xml:space="preserve">Table 21.  Energy and Macroeconomic Profile for Manufacturing Industry - Light Chemicals                                                                                                                                                                                                                                                                                                                    </t>
  </si>
  <si>
    <t xml:space="preserve">0.8                                                                                                                                                                                                                                                                 </t>
  </si>
  <si>
    <t xml:space="preserve">Table 22.  Energy and Macroeconomic Profile for Manufacturing Industry - Other Non-Metallic Minerals                                                                                                                                                                                                                                                                                                        </t>
  </si>
  <si>
    <t xml:space="preserve">Table 23.  Energy and Macroeconomic Profile for Manufacturing Industry - Other Primary Metals                                                                                                                                                                                                                                                                                                               </t>
  </si>
  <si>
    <t xml:space="preserve">Table 24.  Energy and Macroeconomic Profile for Manufacturing Industry - Miscellaneous Finished Goods                                                                                                                                                                                                                                                                                                       </t>
  </si>
  <si>
    <t xml:space="preserve">Energy Profile for Refining                                                                                                                                                                                                                                                                                                                                                                                 </t>
  </si>
  <si>
    <t xml:space="preserve"> Scenario alttrnp                                                                                                                                                                                                                                                                                                                                                                                           </t>
  </si>
  <si>
    <t xml:space="preserve"> DateCode d032125a                                                                                                                                                                                                                                                                                                                                                                                          </t>
  </si>
  <si>
    <t xml:space="preserve">Table  1.  Energy and Macroeconomic Profile for Non-Manufacturing Industry - Crop Agriculture                                                                                                                                                                                                                                                                                                               </t>
  </si>
  <si>
    <t xml:space="preserve">Table  2.  Energy and Macroeconomic Profile for Non-Manufacturing Industry - Other Agriculture                                                                                                                                                                                                                                                                                                              </t>
  </si>
  <si>
    <t xml:space="preserve">Table  3.  Energy and Macroeconomic Profile for Non-Manufacturing Industry - Coal Mining                                                                                                                                                                                                                                                                                                                    </t>
  </si>
  <si>
    <t xml:space="preserve">0.7                                                                                                                                                                                                                                                                 </t>
  </si>
  <si>
    <t xml:space="preserve"> Scenario highztc                                                                                                                                                                                                                                                                                                                                                                                           </t>
  </si>
  <si>
    <t xml:space="preserve"> DateCode d032125b                                                                                                                                                                                                                                                                                                                                                                                          </t>
  </si>
  <si>
    <t>Table 24.  Refining Industry Energy Consumption</t>
  </si>
  <si>
    <t>https://www.eia.gov/outlooks/aeo/data/browser/#/?id=35-AEO2025&amp;cases=alttrnp&amp;sourcekey=0</t>
  </si>
  <si>
    <t>Mon Dec 22 2025 12:10:08 GMT-0800 (Pacific Standard Time)</t>
  </si>
  <si>
    <t>Source: U.S. Energy Information Administration</t>
  </si>
  <si>
    <t>full name</t>
  </si>
  <si>
    <t>api key</t>
  </si>
  <si>
    <t>units</t>
  </si>
  <si>
    <t>Growth (2024-2050)</t>
  </si>
  <si>
    <t>Refining Industry: Value of Shipments: Alternative Transportation</t>
  </si>
  <si>
    <t>AEO.2025.ALTTRNP.ECI_VOS_IDAL_REF_NA_NA_NA_BLNY09DLR.A</t>
  </si>
  <si>
    <t>billion 2012 $</t>
  </si>
  <si>
    <t>Refining Industry: Inputs to Distillation Units: Alternative Transportation</t>
  </si>
  <si>
    <t>AEO.2025.ALTTRNP.IN_DIST_IDAL_REF_CR_NA_NA_MILLBRLPDY.A</t>
  </si>
  <si>
    <t>MMb/d</t>
  </si>
  <si>
    <t>Total Energy Consumption (trillion Btu)</t>
  </si>
  <si>
    <t>Refining Industry: Total Energy Use: Residual Fuel Oil: Alternative Transportation</t>
  </si>
  <si>
    <t>AEO.2025.ALTTRNP.CNSM_NA_IDAL_REFLIQ_RFO_NA_NA_TRLBTU.A</t>
  </si>
  <si>
    <t>trillion Btu</t>
  </si>
  <si>
    <t>Refining Industry: Total Energy Use: Distillate Fuel Oil: Alternative Transportation</t>
  </si>
  <si>
    <t>AEO.2025.ALTTRNP.CNSM_NA_IDAL_REFLIQ_DFO_NA_NA_TRLBTU.A</t>
  </si>
  <si>
    <t>Liquefied Petroleum Gas Heat and Power</t>
  </si>
  <si>
    <t>Refining Industry: Total Energy Use: Liquefied Petroleum Gases: Alternative Transportation</t>
  </si>
  <si>
    <t>AEO.2025.ALTTRNP.CNSM_NA_IDAL_REFLIQ_LPG_NA_NA_TRLBTU.A</t>
  </si>
  <si>
    <t>Refining Industry: Total Energy Use: Petroleum Coke: Alternative Transportation</t>
  </si>
  <si>
    <t>AEO.2025.ALTTRNP.CNSM_NA_IDAL_REFLIQ_PCK_NA_NA_TRLBTU.A</t>
  </si>
  <si>
    <t>Still Gas</t>
  </si>
  <si>
    <t>Refining Industry: Total Energy Use: Still Gas: Alternative Transportation</t>
  </si>
  <si>
    <t>AEO.2025.ALTTRNP.CNSM_NA_IDAL_REFLIQ_SLG_NA_NA_TRLBTU.A</t>
  </si>
  <si>
    <t>Other Petroleum</t>
  </si>
  <si>
    <t>Refining Industry: Total Energy Use: Other Petroleum: Alternative Transportation</t>
  </si>
  <si>
    <t>AEO.2025.ALTTRNP.CNSM_NA_IDAL_REFLIQ_ONP_NA_NA_TRLBTU.A</t>
  </si>
  <si>
    <t>Petroleum and Other Liquids Subtotal</t>
  </si>
  <si>
    <t>Refining Industry: Total Energy Use: Petroleum Subtotal: Alternative Transportation</t>
  </si>
  <si>
    <t>AEO.2025.ALTTRNP.CNSM_NA_IDAL_REFLIQ_PET_NA_NA_TRLBTU.A</t>
  </si>
  <si>
    <t>Natural Gas</t>
  </si>
  <si>
    <t>Refining Industry: Total Energy Use: Natural Gas: Alternative Transportation</t>
  </si>
  <si>
    <t>AEO.2025.ALTTRNP.CNSM_NA_IDAL_REFLIQ_NG_NA_NA_TRLBTU.A</t>
  </si>
  <si>
    <t>of which: Heat and Power</t>
  </si>
  <si>
    <t>Refining Industry: Total Energy Use: Natural Gas: Heat and Power: Alternative Transportation</t>
  </si>
  <si>
    <t>AEO.2025.ALTTRNP.CNSM_NA_IDAL_REFLIQ_NG_HAP_NA_TRLBTU.A</t>
  </si>
  <si>
    <t>of which: Feedstocks</t>
  </si>
  <si>
    <t>Refining Industry: Total Energy Use: Natural Gas: Feedstocks: Alternative Transportation</t>
  </si>
  <si>
    <t>AEO.2025.ALTTRNP.CNSM_NA_IDAL_REFLIQ_NG_FSK_NA_TRLBTU.A</t>
  </si>
  <si>
    <t>Steam Coal</t>
  </si>
  <si>
    <t>Refining Industry: Total Energy Use: Steam Coal: Alternative Transportation</t>
  </si>
  <si>
    <t>AEO.2025.ALTTRNP.CNSM_NA_IDAL_REFLIQ_STC_NA_NA_TRLBTU.A</t>
  </si>
  <si>
    <t>Biofuels Heat and Coproducts</t>
  </si>
  <si>
    <t>Refining Industry: Total Energy Use: Biofuels Heat and Coproducts: Alternative Transportation</t>
  </si>
  <si>
    <t>AEO.2025.ALTTRNP.CNSM_NA_IDAL_REFLIQ_BFH_NA_NA_TRLBTU.A</t>
  </si>
  <si>
    <t>Purchased Electricity</t>
  </si>
  <si>
    <t>Refining Industry: Total Energy Use: Purchased Electricity: Alternative Transportation</t>
  </si>
  <si>
    <t>AEO.2025.ALTTRNP.CNSM_NA_IDAL_REFLIQ_PRC_NA_NA_TRLBTU.A</t>
  </si>
  <si>
    <t>Total</t>
  </si>
  <si>
    <t>Refining Industry: Total Energy Use: Total: Alternative Transportation</t>
  </si>
  <si>
    <t>AEO.2025.ALTTRNP.CNSM_NA_IDAL_REFLIQ_NA_NA_NA_TRLBTU.A</t>
  </si>
  <si>
    <t>(million metric tons CO2)</t>
  </si>
  <si>
    <t>Refining Industry: Carbon Dioxide Emissions: Alternative Transportation</t>
  </si>
  <si>
    <t>AEO.2025.ALTTRNP.EMI_CO2_IDAL_REFLIQ_NA_NA_NA_METNCO2.A</t>
  </si>
  <si>
    <t>MMmt carbon dioxide</t>
  </si>
  <si>
    <t>Energy Consumption</t>
  </si>
  <si>
    <t>Refining Industry: Refinery Only Energy: Use: Residual Fuel Oil: Alternative Transportation</t>
  </si>
  <si>
    <t>AEO.2025.ALTTRNP.CNSM_NA_IDAL_REF_RFO_NA_NA_TRLBTU.A</t>
  </si>
  <si>
    <t>Refining Industry: Refinery Only Energy: Use: Distillate Fuel Oil: Alternative Transportation</t>
  </si>
  <si>
    <t>AEO.2025.ALTTRNP.CNSM_NA_IDAL_REF_DFO_NA_NA_TRLBTU.A</t>
  </si>
  <si>
    <t>Refining Industry: Refinery Only Energy: Use: Liquefied Petroleum Gases: Alternative Transportation</t>
  </si>
  <si>
    <t>AEO.2025.ALTTRNP.CNSM_NA_IDAL_REF_LPG_NA_NA_TRLBTU.A</t>
  </si>
  <si>
    <t>Refining Industry: Refinery Only Energy: Use: Petroleum Coke: Alternative Transportation</t>
  </si>
  <si>
    <t>AEO.2025.ALTTRNP.CNSM_NA_IDAL_REF_PCK_NA_NA_TRLBTU.A</t>
  </si>
  <si>
    <t>Refining Industry: Refinery Only Energy: Use: Still Gas: Alternative Transportation</t>
  </si>
  <si>
    <t>AEO.2025.ALTTRNP.CNSM_NA_IDAL_REF_SLG_NA_NA_TRLBTU.A</t>
  </si>
  <si>
    <t>Refining Industry: Refinery Only Energy: Use: Other Petroleum: Alternative Transportation</t>
  </si>
  <si>
    <t>AEO.2025.ALTTRNP.CNSM_NA_IDAL_REF_ONP_NA_NA_TRLBTU.A</t>
  </si>
  <si>
    <t>Refining Industry: Refinery Only Energy: Use: Petroleum Subtotal: Alternative Transportation</t>
  </si>
  <si>
    <t>AEO.2025.ALTTRNP.CNSM_NA_IDAL_REF_PET_NA_NA_TRLBTU.A</t>
  </si>
  <si>
    <t>Refining Industry: Refinery Only Energy: Use: Natural Gas: Alternative Transportation</t>
  </si>
  <si>
    <t>AEO.2025.ALTTRNP.CNSM_NA_IDAL_REF_NG_NA_NA_TRLBTU.A</t>
  </si>
  <si>
    <t>Refining Industry: Refinery Only Energy: Use: Steam Coal: Alternative Transportation</t>
  </si>
  <si>
    <t>AEO.2025.ALTTRNP.CNSM_NA_IDAL_REF_STC_NA_NA_TRLBTU.A</t>
  </si>
  <si>
    <t>Refining Industry: Refinery Only Energy: Use: Purchased Electricity: Alternative Transportation</t>
  </si>
  <si>
    <t>AEO.2025.ALTTRNP.CNSM_NA_IDAL_REF_PRC_NA_NA_TRLBTU.A</t>
  </si>
  <si>
    <t>Refining Industry: Refinery Only Energy: Use: Total: Alternative Transportation</t>
  </si>
  <si>
    <t>AEO.2025.ALTTRNP.CNSM_NA_IDAL_REF_TOT_NA_NA_TRLBTU.A</t>
  </si>
  <si>
    <t>Refining Industry: Refinery Only Energy: Carbon Dioxide Emissions: Alternative Transportation</t>
  </si>
  <si>
    <t>AEO.2025.ALTTRNP.EMI_CO2_IDAL_REF_NA_NA_NA_METNCO2.A</t>
  </si>
  <si>
    <t>Energy Consumption per Unit of Refinery Input</t>
  </si>
  <si>
    <t>(thousand Btu per barrel)</t>
  </si>
  <si>
    <t>Refining Industry: Refinery Only Energy: Use per Unit of Refinery Input: Residual Fuel Oil: Alternative Transportation</t>
  </si>
  <si>
    <t>AEO.2025.ALTTRNP.INY_NA_IDAL_REF_RFO_NA_NA_THBTUPBRL.A</t>
  </si>
  <si>
    <t>thousand Btu/b</t>
  </si>
  <si>
    <t>Refining Industry: Refinery Only Energy: Use per Unit of Refinery Input: Distillate Fuel Oil: Alternative Transportation</t>
  </si>
  <si>
    <t>AEO.2025.ALTTRNP.INY_NA_IDAL_REF_DFO_NA_NA_THBTUPBRL.A</t>
  </si>
  <si>
    <t>Refining Industry: Refinery Only Energy: Use per Unit of Refinery Input: Liquefied Petroleum Gases: Alternative Transportation</t>
  </si>
  <si>
    <t>AEO.2025.ALTTRNP.INY_NA_IDAL_REF_LPG_NA_NA_THBTUPBRL.A</t>
  </si>
  <si>
    <t>Refining Industry: Refinery Only Energy: Use per Unit of Refinery Input: Petroleum Coke: Alternative Transportation</t>
  </si>
  <si>
    <t>AEO.2025.ALTTRNP.INY_NA_IDAL_REF_PCK_NA_NA_THBTUPBRL.A</t>
  </si>
  <si>
    <t>Refining Industry: Refinery Only Energy: Use per Unit of Refinery Input: Still Gas: Alternative Transportation</t>
  </si>
  <si>
    <t>AEO.2025.ALTTRNP.INY_NA_IDAL_REF_SLG_NA_NA_THBTUPBRL.A</t>
  </si>
  <si>
    <t>Refining Industry: Refinery Only Energy: Use per Unit of Refinery Input: Other Petroleum: Alternative Transportation</t>
  </si>
  <si>
    <t>AEO.2025.ALTTRNP.INY_NA_IDAL_REF_ONP_NA_NA_THBTUPBRL.A</t>
  </si>
  <si>
    <t>Refining Industry: Refinery Only Energy: Use per Unit of Refinery Input: Petroleum Subtotal: Alternative Transportation</t>
  </si>
  <si>
    <t>AEO.2025.ALTTRNP.INY_NA_IDAL_REF_PET_NA_NA_THBTUPBRL.A</t>
  </si>
  <si>
    <t>Refining Industry: Refinery Only Energy: Use per Unit of Refinery Input: Natural Gas: Alternative Transportation</t>
  </si>
  <si>
    <t>AEO.2025.ALTTRNP.INY_NA_IDAL_REF_NG_NA_NA_THBTUPBRL.A</t>
  </si>
  <si>
    <t>Refining Industry: Refinery Only Energy: Use per Unit of Refinery Input: Steam Coal: Alternative Transportation</t>
  </si>
  <si>
    <t>AEO.2025.ALTTRNP.INY_NA_IDAL_REF_STC_NA_NA_THBTUPBRL.A</t>
  </si>
  <si>
    <t>Refining Industry: Refinery Only Energy: Use per Unit of Refinery Input: Purchased Electricity: Alternative Transportation</t>
  </si>
  <si>
    <t>AEO.2025.ALTTRNP.INY_NA_IDAL_REF_PRC_NA_NA_THBTUPBRL.A</t>
  </si>
  <si>
    <t>Refining Industry: Refinery Only Energy: Use per Unit of Refinery Input: Total: Alternative Transportation</t>
  </si>
  <si>
    <t>AEO.2025.ALTTRNP.INY_NA_IDAL_REF_TOT_NA_NA_THBTUPBRL.A</t>
  </si>
  <si>
    <t>Generating Capacity (gigawatts)</t>
  </si>
  <si>
    <t>Petroleum</t>
  </si>
  <si>
    <t>Refining Industry: Combined Heat and Power: Generating Capacity: Petroleum: Alternative Transportation</t>
  </si>
  <si>
    <t>AEO.2025.ALTTRNP.CAP_CHP_IDAL_REFLIQ_PET_NA_NA_GW.A</t>
  </si>
  <si>
    <t>GW</t>
  </si>
  <si>
    <t>Refining Industry: Combined Heat and Power: Generating Capacity: Natural Gas: Alternative Transportation</t>
  </si>
  <si>
    <t>AEO.2025.ALTTRNP.CAP_CHP_IDAL_REFLIQ_NG_NA_NA_GW.A</t>
  </si>
  <si>
    <t>Coal</t>
  </si>
  <si>
    <t>Refining Industry: Combined Heat and Power: Generating Capacity: Coal: Alternative Transportation</t>
  </si>
  <si>
    <t>AEO.2025.ALTTRNP.CAP_CHP_IDAL_REFLIQ_CL_NA_NA_GW.A</t>
  </si>
  <si>
    <t>Other</t>
  </si>
  <si>
    <t>Refining Industry: Combined Heat and Power: Generating Capacity: Other: Alternative Transportation</t>
  </si>
  <si>
    <t>AEO.2025.ALTTRNP.CAP_CHP_IDAL_REFLIQ_OTH_NA_NA_GW.A</t>
  </si>
  <si>
    <t>Refining Industry: Combined Heat and Power: Generating Capacity: Total: Alternative Transportation</t>
  </si>
  <si>
    <t>AEO.2025.ALTTRNP.CAP_CHP_IDAL_REFLIQ_TOT_NA_NA_GW.A</t>
  </si>
  <si>
    <t>Net Generation (billion kilowatthours)</t>
  </si>
  <si>
    <t>Refining Industry: Combined Heat and Power: Net Generation: Petroleum: Alternative Transportation</t>
  </si>
  <si>
    <t>AEO.2025.ALTTRNP.GEN_CHP_IDAL_REFLIQ_PET_NA_NA_BLNKWH.A</t>
  </si>
  <si>
    <t>BkWh</t>
  </si>
  <si>
    <t>Refining Industry: Combined Heat and Power: Net Generation: Natural Gas: Alternative Transportation</t>
  </si>
  <si>
    <t>AEO.2025.ALTTRNP.GEN_CHP_IDAL_REFLIQ_NG_NA_NA_BLNKWH.A</t>
  </si>
  <si>
    <t>Refining Industry: Combined Heat and Power: Net Generation: Coal: Alternative Transportation</t>
  </si>
  <si>
    <t>AEO.2025.ALTTRNP.GEN_CHP_IDAL_REFLIQ_CL_NA_NA_BLNKWH.A</t>
  </si>
  <si>
    <t>Refining Industry: Combined Heat and Power: Net Generation: Other: Alternative Transportation</t>
  </si>
  <si>
    <t>AEO.2025.ALTTRNP.GEN_CHP_IDAL_REFLIQ_OTH_NA_NA_BLNKWH.A</t>
  </si>
  <si>
    <t>Refining Industry: Combined Heat and Power: Net Generation: Total: Alternative Transportation</t>
  </si>
  <si>
    <t>AEO.2025.ALTTRNP.GEN_CHP_IDAL_REFLIQ_TOT_NA_NA_BLNKWH.A</t>
  </si>
  <si>
    <t>Disposition</t>
  </si>
  <si>
    <t>Sales to the Grid</t>
  </si>
  <si>
    <t>Refining Industry: Combined Heat and Power: Net Generation: Sales to the Grid: Alternative Transportation</t>
  </si>
  <si>
    <t>AEO.2025.ALTTRNP.GEN_CHP_IDAL_REFLIQ_STG_NA_NA_BLNKWH.A</t>
  </si>
  <si>
    <t>Generation for Own Use</t>
  </si>
  <si>
    <t>Refining Industry: Combined Heat and Power: Net Generation: Generation for Own Use: Alternative Transportation</t>
  </si>
  <si>
    <t>AEO.2025.ALTTRNP.GEN_CHP_IDAL_REFLIQ_GFO_NA_NA_BLNKWH.A</t>
  </si>
  <si>
    <t>Refining Industry: Energy Consumed at Ethanol Plants: Natural Gas: Alternative Transportation</t>
  </si>
  <si>
    <t>AEO.2025.ALTTRNP.CNSM_NA_IDAL_ETHPLT_NG_NA_NA_TRLBTU.A</t>
  </si>
  <si>
    <t>Refining Industry: Energy Consumed at Ethanol Plants: Coal: Alternative Transportation</t>
  </si>
  <si>
    <t>AEO.2025.ALTTRNP.CNSM_NA_IDAL_ETHPLT_CL_NA_NA_TRLBTU.A</t>
  </si>
  <si>
    <t>Electricity</t>
  </si>
  <si>
    <t>Refining Industry: Energy Consumed at Ethanol Plants: Electricity: Alternative Transportation</t>
  </si>
  <si>
    <t>AEO.2025.ALTTRNP.CNSM_NA_IDAL_ETHPLT_ELC_NA_NA_TRLBTU.A</t>
  </si>
  <si>
    <t>Refining Industry: Energy Consumed at Ethanol Plants: Total: Alternative Transportation</t>
  </si>
  <si>
    <t>AEO.2025.ALTTRNP.CNSM_NA_IDAL_ETHPLT_TOT_NA_NA_TRLBTU.A</t>
  </si>
  <si>
    <t>alttrnp.d032125a</t>
  </si>
  <si>
    <t>Annual Energy Outlook 2025</t>
  </si>
  <si>
    <t>alttrnp</t>
  </si>
  <si>
    <t>Alternative Transportation</t>
  </si>
  <si>
    <t>d032125a</t>
  </si>
  <si>
    <t>April 2025</t>
  </si>
  <si>
    <t>Avg Annual Change</t>
  </si>
  <si>
    <t>2024-2050</t>
  </si>
  <si>
    <t>PSD000:ca_Hydrogeb</t>
  </si>
  <si>
    <t xml:space="preserve"> Hydrogen 5/</t>
  </si>
  <si>
    <t>PSD000:cb_TotalRenewableBiodiesl</t>
  </si>
  <si>
    <t xml:space="preserve">   Other Biomass-derived Liquids 6/</t>
  </si>
  <si>
    <t xml:space="preserve"> Other 7/</t>
  </si>
  <si>
    <t xml:space="preserve"> Total Primary Supply 8/</t>
  </si>
  <si>
    <t xml:space="preserve">     Hydrocarbon Gas Liquids 9/</t>
  </si>
  <si>
    <t xml:space="preserve">     Motor Gasoline 10/</t>
  </si>
  <si>
    <t xml:space="preserve">        of which: E85 11/</t>
  </si>
  <si>
    <t xml:space="preserve">     Jet Fuel 12/</t>
  </si>
  <si>
    <t xml:space="preserve">     Distillate Fuel Oil 13/</t>
  </si>
  <si>
    <t xml:space="preserve">       of which: Diesel</t>
  </si>
  <si>
    <t xml:space="preserve">     Other 14/</t>
  </si>
  <si>
    <t xml:space="preserve">     Industrial 15/</t>
  </si>
  <si>
    <t xml:space="preserve">     Electric Power 16/</t>
  </si>
  <si>
    <t xml:space="preserve">     Unspecified Sector 17/</t>
  </si>
  <si>
    <t xml:space="preserve"> Discrepancy 18/</t>
  </si>
  <si>
    <t>Domestic Refinery Distillation Capacity 19/</t>
  </si>
  <si>
    <t>Capacity Utilization Rate (percentage) 20/</t>
  </si>
  <si>
    <t>Net Import Share of Product Supplied (percentage)</t>
  </si>
  <si>
    <t xml:space="preserve"> Petroleum Products (billion 2024 dollars)</t>
  </si>
  <si>
    <t>Data source: 2024: U.S. Energy Information Administration (EIA), Short-Term Energy Outlook, December 2024 and EIA,</t>
  </si>
  <si>
    <t>National Energy Modeling System run alttrnp.d032125a. Projections: EIA, AEO2025 National Energy Modeling System run alttrnp.d032125a.</t>
  </si>
  <si>
    <t xml:space="preserve">Note: Totals may not equal sum of components due to independent rounding. </t>
  </si>
  <si>
    <t xml:space="preserve">5/ Hydrogen includes both hydrogen produced from steam methane reforming hydrogen plants located at refineries and hydrogen </t>
  </si>
  <si>
    <t>purchased from third-party suppliers.</t>
  </si>
  <si>
    <t>6/ Includes pyrolysis oils and renewable feedstocks used for the on-site production of</t>
  </si>
  <si>
    <t>7/ Includes domestic sources of other blending components, other hydrocarbons, and ethers.</t>
  </si>
  <si>
    <t>8/ Total crude supply, net product imports, refinery processing gain, product stock withdrawal, natural gas plant liquids, supply from</t>
  </si>
  <si>
    <t>renewable sources, and other supply.</t>
  </si>
  <si>
    <t>9/ Includes ethane, propane, normal butane, isobutane, natural gasoline, and refinery olefins.</t>
  </si>
  <si>
    <t>10/ Includes ethanol and ethers blended into gasoline.</t>
  </si>
  <si>
    <t>11/ E85 refers to a high-level ethanol-gasoline blend containing 51% to 83% ethanol, depending on geography and season. To address cold</t>
  </si>
  <si>
    <t>12/ Includes only kerosene type.</t>
  </si>
  <si>
    <t>13/ Includes distillate fuel oil from petroleum and biomass feedstocks and kerosene use in the residential sector.</t>
  </si>
  <si>
    <t>14/ Includes aviation gasoline, petrochemical feedstocks, lubricants, waxes, asphalt, road oil, still gas, special naphthas, petroleum</t>
  </si>
  <si>
    <t>15/ Includes energy for combined-heat-and-power plants that have a non-regulatory status and small on-site generating systems.</t>
  </si>
  <si>
    <t>16/ Includes consumption of energy by electricity-only and combined-heat-and-power plants that have a regulatory status.</t>
  </si>
  <si>
    <t>17/ Represents consumption unattributed to the sectors above.</t>
  </si>
  <si>
    <t>18/ Balancing item. Includes unaccounted for supply, losses, and gains.</t>
  </si>
  <si>
    <t>19/ End-of-year operable capacity.</t>
  </si>
  <si>
    <t>20/ Rate is calculated by dividing the gross annual input to atmospheric crude oil distillation units by their</t>
  </si>
  <si>
    <t>- - = Not applicable</t>
  </si>
  <si>
    <t>Table 69.  Conversion Factors</t>
  </si>
  <si>
    <t>https://www.eia.gov/outlooks/aeo/data/browser/#/?id=20-AEO2025&amp;cases=alttrnp&amp;sourcekey=0</t>
  </si>
  <si>
    <t>Mon Dec 22 2025 12:22:16 GMT-0800 (Pacific Standard Time)</t>
  </si>
  <si>
    <t>(MMBtu per barrel)</t>
  </si>
  <si>
    <t>Conversion Factors: Petroleum Products: Asphalt and Road Oil: Alternative Transportation</t>
  </si>
  <si>
    <t>AEO.2025.ALTTRNP.CNF_NA_NA_NA_PET_ARO_NA_MILLBTUPBRL.A</t>
  </si>
  <si>
    <t>MMBtu/b</t>
  </si>
  <si>
    <t>Aviation Gasoline</t>
  </si>
  <si>
    <t>Conversion Factors: Petroleum Products: Aviation Gasoline: Alternative Transportation</t>
  </si>
  <si>
    <t>AEO.2025.ALTTRNP.CNF_NA_NA_NA_PET_AVGA_NA_MILLBTUPBRL.A</t>
  </si>
  <si>
    <t>Biodiesel</t>
  </si>
  <si>
    <t>Conversion Factors: Liquids: Biodiesel: Alternative Transportation</t>
  </si>
  <si>
    <t>AEO.2025.ALTTRNP.CNF_NA_NA_NA_BDL_BDL_NA_MILLBTUPBRL.A</t>
  </si>
  <si>
    <t>Conversion Factors: Petroleum Products: Distillate Fuel Oil: Alternative Transportation</t>
  </si>
  <si>
    <t>AEO.2025.ALTTRNP.CNF_NA_NA_NA_PET_DFO_NA_MILLBTUPBRL.A</t>
  </si>
  <si>
    <t>Residential</t>
  </si>
  <si>
    <t>Conversion Factors: Petroleum Products: Distillate Fuel Oil: Residential: Alternative Transportation</t>
  </si>
  <si>
    <t>AEO.2025.ALTTRNP.CNF_NA_RESD_NA_NA_DFO_NA_MILLBTUPBRL.A</t>
  </si>
  <si>
    <t>Commercial</t>
  </si>
  <si>
    <t>Conversion Factors: Petroleum Products: Distillate Fuel Oil: Commercial: Alternative Transportation</t>
  </si>
  <si>
    <t>AEO.2025.ALTTRNP.CNF_NA_COMM_NA_NA_DFO_NA_MILLBTUPBRL.A</t>
  </si>
  <si>
    <t>Transportation</t>
  </si>
  <si>
    <t>Conversion Factors: Petroleum Products: Distillate Fuel Oil: Transportation: Alternative Transportation</t>
  </si>
  <si>
    <t>AEO.2025.ALTTRNP.CNF_NA_TRN_NA_NA_DFO_NA_MILLBTUPBRL.A</t>
  </si>
  <si>
    <t>Industrial</t>
  </si>
  <si>
    <t>Conversion Factors: Petroleum Products: Distillate Fuel Oil: Industrial: Alternative Transportation</t>
  </si>
  <si>
    <t>AEO.2025.ALTTRNP.CNF_NA_IDAL_NA_NA_DFO_NA_MILLBTUPBRL.A</t>
  </si>
  <si>
    <t>Electric Power</t>
  </si>
  <si>
    <t>Conversion Factors: Petroleum Products: Distillate Fuel Oil: Electric Power: Alternative Transportation</t>
  </si>
  <si>
    <t>AEO.2025.ALTTRNP.CNF_NA_ELEP_NA_NA_DFO_NA_MILLBTUPBRL.A</t>
  </si>
  <si>
    <t>Total Distillate</t>
  </si>
  <si>
    <t>Conversion Factors: Petroleum Products: Distillate Fuel Oil: Total Distillate: Alternative Transportation</t>
  </si>
  <si>
    <t>AEO.2025.ALTTRNP.CNF_NA_NA_NA_NA_DFO_NA_MILLBTUPBRL.A</t>
  </si>
  <si>
    <t>Distillate Fuel Oil - Low Sulfur Diesel</t>
  </si>
  <si>
    <t>Conversion Factors: Petroleum Products: Distillate Fuel Oil - Low Sulfur Diesel: Alternative Transportation</t>
  </si>
  <si>
    <t>AEO.2025.ALTTRNP.CNF_NA_NA_NA_PET_DFOLSD_NA_MILLBTUPBRL.A</t>
  </si>
  <si>
    <t>Distillate Fuel Oil - Ultra Low Sulfur Diesel</t>
  </si>
  <si>
    <t>Conversion Factors: Petroleum Products: Distillate Fuel Oil - Ultra Low Sulfur Diesel: Alternative Transportation</t>
  </si>
  <si>
    <t>AEO.2025.ALTTRNP.CNF_NA_NA_NA_PET_DFOULSD_NA_MILLBTUPBRL.A</t>
  </si>
  <si>
    <t>Ethanol including denaturant</t>
  </si>
  <si>
    <t>Conversion Factors: Petroleum Products: Ethanol: Alternative Transportation</t>
  </si>
  <si>
    <t>AEO.2025.ALTTRNP.CNF_NA_NA_NA_PET_ETH_NA_MILLBTUPBRL.A</t>
  </si>
  <si>
    <t>E85</t>
  </si>
  <si>
    <t>Conversion Factors: Petroleum Products: E85: Alternative Transportation</t>
  </si>
  <si>
    <t>AEO.2025.ALTTRNP.CNF_NA_NA_NA_PET_E85_NA_MILLBTUPBRL.A</t>
  </si>
  <si>
    <t>Jet Fuel - Kerosene</t>
  </si>
  <si>
    <t>Conversion Factors: Petroleum Products: Jet Fuel - Kerosene: Alternative Transportation</t>
  </si>
  <si>
    <t>AEO.2025.ALTTRNP.CNF_NA_NA_NA_PET_JFK_NA_MILLBTUPBRL.A</t>
  </si>
  <si>
    <t>Conversion Factors: Petroleum Products: Lubricants: Alternative Transportation</t>
  </si>
  <si>
    <t>AEO.2025.ALTTRNP.CNF_NA_NA_NA_PET_LBC_NA_MILLBTUPBRL.A</t>
  </si>
  <si>
    <t>Motor Gasoline Average</t>
  </si>
  <si>
    <t>Conversion Factors: Petroleum Products: Motor Gasoline Average: Alternative Transportation</t>
  </si>
  <si>
    <t>AEO.2025.ALTTRNP.CNF_NA_NA_NA_PET_MGA_NA_MILLBTUPBRL.A</t>
  </si>
  <si>
    <t>Conventional Motor Gasoline</t>
  </si>
  <si>
    <t>Conversion Factors: Petroleum Products: Motor Gasoline: Conventional: Alternative Transportation</t>
  </si>
  <si>
    <t>AEO.2025.ALTTRNP.CNF_NA_NA_NA_PET_MOGATR_NA_MILLBTUPBRL.A</t>
  </si>
  <si>
    <t>Reformulated Motor Gasoline</t>
  </si>
  <si>
    <t>Conversion Factors: Petroleum Products: Motor Gasoline: Reformulated: Alternative Transportation</t>
  </si>
  <si>
    <t>AEO.2025.ALTTRNP.CNF_NA_NA_NA_PET_RMG_NA_MILLBTUPBRL.A</t>
  </si>
  <si>
    <t>Conventional before Blending</t>
  </si>
  <si>
    <t>Conversion Factors: Petroleum Products: Motor Gasoline before Blending: Conventional: Alternative Transportation</t>
  </si>
  <si>
    <t>AEO.2025.ALTTRNP.CNF_NA_NA_NA_PET_CBOB_NA_MILLBTUPBRL.A</t>
  </si>
  <si>
    <t>Reformulated before Blending</t>
  </si>
  <si>
    <t>Conversion Factors: Petroleum Products: Motor Gasoline before Blending: Reformulated: Alternative Transportation</t>
  </si>
  <si>
    <t>AEO.2025.ALTTRNP.CNF_NA_NA_NA_PET_RBB_NA_MILLBTUPBRL.A</t>
  </si>
  <si>
    <t>Natural Gasoline</t>
  </si>
  <si>
    <t>Conversion Factors: Petroleum Products: Natural Gasoline: Alternative Transportation</t>
  </si>
  <si>
    <t>AEO.2025.ALTTRNP.CNF_NA_NA_NA_PET_GASNAT_NA_MILLBTUPBRL.A</t>
  </si>
  <si>
    <t>Conversion Factors: Petroleum Products: Other Petroleum: Alternative Transportation</t>
  </si>
  <si>
    <t>AEO.2025.ALTTRNP.CNF_NA_NA_NA_PET_ONP_NA_MILLBTUPBRL.A</t>
  </si>
  <si>
    <t>Conversion Factors: Petroleum Products: Petrochemical Feedstocks: Alternative Transportation</t>
  </si>
  <si>
    <t>AEO.2025.ALTTRNP.CNF_NA_NA_NA_PET_PETFD_NA_MILLBTUPBRL.A</t>
  </si>
  <si>
    <t>Conversion Factors: Petroleum Products: Petroleum Coke: Alternative Transportation</t>
  </si>
  <si>
    <t>AEO.2025.ALTTRNP.CNF_NA_NA_NA_PET_PCK_NA_MILLBTUPBRL.A</t>
  </si>
  <si>
    <t>Residual Fuel</t>
  </si>
  <si>
    <t>Conversion Factors: Petroleum Products: Residual Fuel Oil: Alternative Transportation</t>
  </si>
  <si>
    <t>AEO.2025.ALTTRNP.CNF_NA_NA_NA_PET_RFL_NA_MILLBTUPBRL.A</t>
  </si>
  <si>
    <t>Conversion Factors: Petroleum Products: Still Gas: Alternative Transportation</t>
  </si>
  <si>
    <t>AEO.2025.ALTTRNP.CNF_NA_NA_NA_PET_SLG_NA_MILLBTUPBRL.A</t>
  </si>
  <si>
    <t>Unfinished Oils</t>
  </si>
  <si>
    <t>Conversion Factors: Petroleum Products: Unfinished Oils: Alternative Transportation</t>
  </si>
  <si>
    <t>AEO.2025.ALTTRNP.CNF_NA_NA_NA_PET_UOI_NA_MILLBTUPBRL.A</t>
  </si>
  <si>
    <t>Total Petroleum Consumption</t>
  </si>
  <si>
    <t>Conversion Factors: Petroleum Products: Total Petroleum Use: Alternative Transportation</t>
  </si>
  <si>
    <t>AEO.2025.ALTTRNP.CNF_NA_NA_NA_PET_TPET_NA_MILLBTUPBRL.A</t>
  </si>
  <si>
    <t>Petroleum Product Imports</t>
  </si>
  <si>
    <t>Conversion Factors: Petroleum Products: Petroleum Product Imports: Alternative Transportation</t>
  </si>
  <si>
    <t>AEO.2025.ALTTRNP.CNF_NA_IMP_NA_PET_PPI_NA_MILLBTUPBRL.A</t>
  </si>
  <si>
    <t>Petroleum Product Exports</t>
  </si>
  <si>
    <t>Conversion Factors: Petroleum Products: Petroleum Product Exports: Alternative Transportation</t>
  </si>
  <si>
    <t>AEO.2025.ALTTRNP.CNF_NA_EXP_NA_PET_PPE_NA_MILLBTUPBRL.A</t>
  </si>
  <si>
    <t>Production</t>
  </si>
  <si>
    <t>Conversion Factors: Petroleum Products: Crude Oil: Production: Alternative Transportation</t>
  </si>
  <si>
    <t>AEO.2025.ALTTRNP.CNF_SUP_PRD_NA_CR_NA_NA_MILLBTUPBRL.A</t>
  </si>
  <si>
    <t>Imports</t>
  </si>
  <si>
    <t>Conversion Factors: Petroleum Products: Crude Oil: Imports: Alternative Transportation</t>
  </si>
  <si>
    <t>AEO.2025.ALTTRNP.CNF_TRAD_IMP_NA_CR_NA_NA_MILLBTUPBRL.A</t>
  </si>
  <si>
    <t>Exports</t>
  </si>
  <si>
    <t>Conversion Factors: Petroleum Products: Crude Oil: Exports: Alternative Transportation</t>
  </si>
  <si>
    <t>AEO.2025.ALTTRNP.CNF_TRAD_EXP_NA_CR_NA_NA_MILLBTUPBRL.A</t>
  </si>
  <si>
    <t>Natural Gas Plant Liquids</t>
  </si>
  <si>
    <t>Conversion Factors: Petroleum Products: Natural Gas Plant Liquids: Alternative Transportation</t>
  </si>
  <si>
    <t>AEO.2025.ALTTRNP.CNF_NA_PRD_NA_PET_NGP_NA_MILLBTUPBRL.A</t>
  </si>
  <si>
    <t>Consumption</t>
  </si>
  <si>
    <t>Conversion Factors: Natural Gas: Use: Alternative Transportation</t>
  </si>
  <si>
    <t>AEO.2025.ALTTRNP.CNF_NA_NA_NA_NG_NA_NA_BTUPCUFT.A</t>
  </si>
  <si>
    <t>thousand Btu/cu ft</t>
  </si>
  <si>
    <t>Electric Power Sector</t>
  </si>
  <si>
    <t>Conversion Factors: Natural Gas: Use: Electric Power Sector: Alternative Transportation</t>
  </si>
  <si>
    <t>AEO.2025.ALTTRNP.CNF_NA_ELEP_NA_NG_NA_NA_BTUPCUFT.A</t>
  </si>
  <si>
    <t>End-use Sector</t>
  </si>
  <si>
    <t>Conversion Factors: Natural Gas: Use: End-use Sector: Alternative Transportation</t>
  </si>
  <si>
    <t>AEO.2025.ALTTRNP.CNF_NA_ENUS_NA_NG_NA_NA_BTUPCUFT.A</t>
  </si>
  <si>
    <t>Conversion Factors: Natural Gas: Production: Alternative Transportation</t>
  </si>
  <si>
    <t>AEO.2025.ALTTRNP.CNF_NA_PRD_NA_NG_NA_NA_BTUPCUFT.A</t>
  </si>
  <si>
    <t>Conversion Factors: Natural Gas: Imports: Alternative Transportation</t>
  </si>
  <si>
    <t>AEO.2025.ALTTRNP.CNF_NA_IMP_NA_NG_NA_NA_BTUPCUFT.A</t>
  </si>
  <si>
    <t>Conversion Factors: Natural Gas: Exports: Alternative Transportation</t>
  </si>
  <si>
    <t>AEO.2025.ALTTRNP.CNF_NA_EXP_NA_NG_NA_NA_BTUPCUFT.A</t>
  </si>
  <si>
    <t>Compressed/Liquefied Natural Gas</t>
  </si>
  <si>
    <t>Conversion Factors: Natural Gas: Compressed/Liquefied Natural Gas: Alternative Transportation</t>
  </si>
  <si>
    <t>AEO.2025.ALTTRNP.CNF_NA_NA_NA_CMPORLQFNG_NA_NA_BTUPCUFT.A</t>
  </si>
  <si>
    <t>Coal (MMBtu per short ton)</t>
  </si>
  <si>
    <t>Conversion Factors: Coal: Production: Alternative Transportation</t>
  </si>
  <si>
    <t>AEO.2025.ALTTRNP.CNF_NA_NA_NA_PRD_NA_NA_MILLBTUPTON.A</t>
  </si>
  <si>
    <t>MMBtu/ton</t>
  </si>
  <si>
    <t>East of the Mississippi</t>
  </si>
  <si>
    <t>Conversion Factors: Coal: Production: East of the Mississippi: Alternative Transportation</t>
  </si>
  <si>
    <t>AEO.2025.ALTTRNP.CNF_NA_NA_NA_PRD_NA_EOM_MILLBTUPTON.A</t>
  </si>
  <si>
    <t>West of the Mississippi</t>
  </si>
  <si>
    <t>Conversion Factors: Coal: Production: West of the Mississippi: Alternative Transportation</t>
  </si>
  <si>
    <t>AEO.2025.ALTTRNP.CNF_NA_NA_NA_PRD_NA_WOM_MILLBTUPTON.A</t>
  </si>
  <si>
    <t>Conversion Factors: Coal: Use: Alternative Transportation</t>
  </si>
  <si>
    <t>AEO.2025.ALTTRNP.CNF_NA_NA_NA_CNSM_NA_NA_MILLBTUPTON.A</t>
  </si>
  <si>
    <t>Commercial and Institutional</t>
  </si>
  <si>
    <t>Conversion Factors: Coal: Use: Commercial and Institutional: Alternative Transportation</t>
  </si>
  <si>
    <t>AEO.2025.ALTTRNP.CNF_NA_BLDG_NA_CNSM_NA_NA_MILLBTUPTON.A</t>
  </si>
  <si>
    <t>Conversion Factors: Coal: Use: Industrial: Alternative Transportation</t>
  </si>
  <si>
    <t>AEO.2025.ALTTRNP.CNF_NA_IDAL_NA_CNSM_NA_NA_MILLBTUPTON.A</t>
  </si>
  <si>
    <t>Coking</t>
  </si>
  <si>
    <t>Conversion Factors: Coal: Use: Coking: Alternative Transportation</t>
  </si>
  <si>
    <t>AEO.2025.ALTTRNP.CNF_NA_IDAL_NA_CL_NA_NA_MILLBTUPTON.A</t>
  </si>
  <si>
    <t>Conversion Factors: Coal: Use: Electric Power: Alternative Transportation</t>
  </si>
  <si>
    <t>AEO.2025.ALTTRNP.CNF_NA_ELEP_NA_CL_NA_NA_MILLBTUPTON.A</t>
  </si>
  <si>
    <t>Conversion Factors: Coal: Imports: Alternative Transportation</t>
  </si>
  <si>
    <t>AEO.2025.ALTTRNP.CNF_NA_IMP_NA_CL_NA_NA_MILLBTUPTON.A</t>
  </si>
  <si>
    <t>Conversion Factors: Coal: Exports: Alternative Transportation</t>
  </si>
  <si>
    <t>AEO.2025.ALTTRNP.CNF_NA_EXP_NA_CL_NA_NA_MILLBTUPTON.A</t>
  </si>
  <si>
    <t>Waste Coal</t>
  </si>
  <si>
    <t>Conversion Factors: Coal: Waste Coal: Alternative Transportation</t>
  </si>
  <si>
    <t>AEO.2025.ALTTRNP.CNF_NA_WCO_NA_CL_NA_NA_MILLBTUPTON.A</t>
  </si>
  <si>
    <t>Electricity Heat Content</t>
  </si>
  <si>
    <t>Conversion Factors: Electricity Heat Content: Alternative Transportation</t>
  </si>
  <si>
    <t>AEO.2025.ALTTRNP.CNF_NA_NA_NA_ELC_NA_NA_BTUPKWH.A</t>
  </si>
  <si>
    <t>Btu/kWh</t>
  </si>
  <si>
    <t>Fossil Fuel Heat Rate</t>
  </si>
  <si>
    <t>Conversion Factors: Fossil Fuel Heat Rate: Alternative Transportation</t>
  </si>
  <si>
    <t>AEO.2025.ALTTRNP.CNF_NA_NA_NA_FOSS_NA_NA_BTUPKWH.A</t>
  </si>
  <si>
    <t>Table 34.  Nonmanufacturing Sector Energy Consumption</t>
  </si>
  <si>
    <t>Agriculture</t>
  </si>
  <si>
    <t>Propane</t>
  </si>
  <si>
    <t>Renewables</t>
  </si>
  <si>
    <t>Construction</t>
  </si>
  <si>
    <t>Mining</t>
  </si>
  <si>
    <t>Lease and Plant Fuel</t>
  </si>
  <si>
    <t>Purchased Electricity Excluding Oil Shale</t>
  </si>
  <si>
    <t>Purchased Electricity for Oil Shale</t>
  </si>
  <si>
    <t>thousand Btu/2012 $</t>
  </si>
  <si>
    <t xml:space="preserve"> Construction</t>
  </si>
  <si>
    <t xml:space="preserve"> and Mining:</t>
  </si>
  <si>
    <t>https://www.eia.gov/outlooks/aeo/data/browser/#/?id=43-AEO2025&amp;region=0-0&amp;cases=highZTC&amp;start=2023&amp;end=2050&amp;f=A&amp;sourcekey=0</t>
  </si>
  <si>
    <t>Mon Dec 22 2025 13:49:03 GMT-0800 (Pacific Standard Time)</t>
  </si>
  <si>
    <t>Nonmanufacturing: Energy Use: Agriculture: Residual Fuel Oil: High Zero-Carbon Technology Cost</t>
  </si>
  <si>
    <t>AEO.2025.HIGHZTC.CNSM_NA_IDAL_AGG_RFO_NA_NA_TRLBTU.A</t>
  </si>
  <si>
    <t>Nonmanufacturing: Energy Use: Agriculture: Distillate Fuel Oil: High Zero-Carbon Technology Cost</t>
  </si>
  <si>
    <t>AEO.2025.HIGHZTC.CNSM_NA_IDAL_AGG_DFO_NA_NA_TRLBTU.A</t>
  </si>
  <si>
    <t>Nonmanufacturing: Energy Use: Agriculture: Propane: High Zero-Carbon Technology Cost</t>
  </si>
  <si>
    <t>AEO.2025.HIGHZTC.CNSM_NA_IDAL_AGG_PROP_NA_NA_TRLBTU.A</t>
  </si>
  <si>
    <t>Nonmanufacturing: Energy Use: Agriculture: Motor Gasoline: High Zero-Carbon Technology Cost</t>
  </si>
  <si>
    <t>AEO.2025.HIGHZTC.CNSM_NA_IDAL_AGG_MGS_NA_NA_TRLBTU.A</t>
  </si>
  <si>
    <t>Nonmanufacturing: Energy Use: Agriculture: Other Petroleum: High Zero-Carbon Technology Cost</t>
  </si>
  <si>
    <t>AEO.2025.HIGHZTC.CNSM_NA_IDAL_AGG_ONP_NA_NA_TRLBTU.A</t>
  </si>
  <si>
    <t>Nonmanufacturing: Energy Use: Agriculture: Petroleum Subtotal: High Zero-Carbon Technology Cost</t>
  </si>
  <si>
    <t>AEO.2025.HIGHZTC.CNSM_NA_IDAL_AGG_PET_NA_NA_TRLBTU.A</t>
  </si>
  <si>
    <t>Nonmanufacturing: Energy Use: Agriculture: Natural Gas: High Zero-Carbon Technology Cost</t>
  </si>
  <si>
    <t>AEO.2025.HIGHZTC.CNSM_NA_IDAL_AGG_NG_NA_NA_TRLBTU.A</t>
  </si>
  <si>
    <t>Nonmanufacturing: Energy Use: Agriculture: Steam Coal: High Zero-Carbon Technology Cost</t>
  </si>
  <si>
    <t>AEO.2025.HIGHZTC.CNSM_NA_IDAL_AGG_STC_NA_NA_TRLBTU.A</t>
  </si>
  <si>
    <t>Nonmanufacturing: Energy Use: Agriculture: Renewables: High Zero-Carbon Technology Cost</t>
  </si>
  <si>
    <t>AEO.2025.HIGHZTC.CNSM_NA_IDAL_AGG_REB_NA_NA_TRLBTU.A</t>
  </si>
  <si>
    <t>Nonmanufacturing: Energy Use: Agriculture: Purchased Electricity: High Zero-Carbon Technology Cost</t>
  </si>
  <si>
    <t>AEO.2025.HIGHZTC.CNSM_NA_IDAL_AGG_PRC_NA_NA_TRLBTU.A</t>
  </si>
  <si>
    <t>Nonmanufacturing: Energy Use: Agriculture: Total: High Zero-Carbon Technology Cost</t>
  </si>
  <si>
    <t>AEO.2025.HIGHZTC.CNSM_NA_IDAL_AGG_NA_NA_NA_TRLBTU.A</t>
  </si>
  <si>
    <t>Nonmanufacturing: Energy Use: Construction: Distillate Fuel Oil: High Zero-Carbon Technology Cost</t>
  </si>
  <si>
    <t>AEO.2025.HIGHZTC.CNSM_NA_IDAL_CNS_DFO_NA_NA_TRLBTU.A</t>
  </si>
  <si>
    <t>Nonmanufacturing: Energy Use: Construction: Propane: High Zero-Carbon Technology Cost</t>
  </si>
  <si>
    <t>AEO.2025.HIGHZTC.CNSM_NA_IDAL_CNS_PROP_NA_NA_TRLBTU.A</t>
  </si>
  <si>
    <t>Nonmanufacturing: Energy Use: Construction: Motor Gasoline: High Zero-Carbon Technology Cost</t>
  </si>
  <si>
    <t>AEO.2025.HIGHZTC.CNSM_NA_IDAL_CNS_MGS_NA_NA_TRLBTU.A</t>
  </si>
  <si>
    <t>Nonmanufacturing: Energy Use: Construction: Asphalt and Road Oil: High Zero-Carbon Technology Cost</t>
  </si>
  <si>
    <t>AEO.2025.HIGHZTC.CNSM_NA_IDAL_CNS_ARO_NA_NA_TRLBTU.A</t>
  </si>
  <si>
    <t>Nonmanufacturing: Energy Use: Construction: Other Petroleum: High Zero-Carbon Technology Cost</t>
  </si>
  <si>
    <t>AEO.2025.HIGHZTC.CNSM_NA_IDAL_CNS_ONP_NA_NA_TRLBTU.A</t>
  </si>
  <si>
    <t>Nonmanufacturing: Energy Use: Construction: Petroleum Subtotal: High Zero-Carbon Technology Cost</t>
  </si>
  <si>
    <t>AEO.2025.HIGHZTC.CNSM_NA_IDAL_CNS_PET_NA_NA_TRLBTU.A</t>
  </si>
  <si>
    <t>Nonmanufacturing: Energy Use: Construction: Natural Gas: High Zero-Carbon Technology Cost</t>
  </si>
  <si>
    <t>AEO.2025.HIGHZTC.CNSM_NA_IDAL_CNS_NG_NA_NA_TRLBTU.A</t>
  </si>
  <si>
    <t>Nonmanufacturing: Energy Use: Construction: Purchased Electricity: High Zero-Carbon Technology Cost</t>
  </si>
  <si>
    <t>AEO.2025.HIGHZTC.CNSM_NA_IDAL_CNS_PRC_NA_NA_TRLBTU.A</t>
  </si>
  <si>
    <t>Nonmanufacturing: Energy Use: Construction: Total: High Zero-Carbon Technology Cost</t>
  </si>
  <si>
    <t>AEO.2025.HIGHZTC.CNSM_NA_IDAL_CNS_NA_NA_NA_TRLBTU.A</t>
  </si>
  <si>
    <t>Nonmanufacturing: Energy Use: Mining: Residual Fuel Oil: High Zero-Carbon Technology Cost</t>
  </si>
  <si>
    <t>AEO.2025.HIGHZTC.CNSM_NA_IDAL_MING_RFO_NA_NA_TRLBTU.A</t>
  </si>
  <si>
    <t>Nonmanufacturing: Energy Use: Mining: Distillate Fuel Oil: High Zero-Carbon Technology Cost</t>
  </si>
  <si>
    <t>AEO.2025.HIGHZTC.CNSM_NA_IDAL_MING_DFO_NA_NA_TRLBTU.A</t>
  </si>
  <si>
    <t>Nonmanufacturing: Energy Use: Mining: Motor Gasoline: High Zero-Carbon Technology Cost</t>
  </si>
  <si>
    <t>AEO.2025.HIGHZTC.CNSM_NA_IDAL_MING_MGS_NA_NA_TRLBTU.A</t>
  </si>
  <si>
    <t>Nonmanufacturing: Energy Use: Mining: Other Petroleum: High Zero-Carbon Technology Cost</t>
  </si>
  <si>
    <t>AEO.2025.HIGHZTC.CNSM_NA_IDAL_MING_ONP_NA_NA_TRLBTU.A</t>
  </si>
  <si>
    <t>Nonmanufacturing: Energy Use: Mining: Petroleum Subtotal: High Zero-Carbon Technology Cost</t>
  </si>
  <si>
    <t>AEO.2025.HIGHZTC.CNSM_NA_IDAL_MING_PET_NA_NA_TRLBTU.A</t>
  </si>
  <si>
    <t>Nonmanufacturing: Energy Use: Mining: Natural Gas: High Zero-Carbon Technology Cost</t>
  </si>
  <si>
    <t>AEO.2025.HIGHZTC.CNSM_NA_IDAL_MING_NG_NA_NA_TRLBTU.A</t>
  </si>
  <si>
    <t>Nonmanufacturing: Energy Use: Mining: Lease and Plant Fuel: High Zero-Carbon Technology Cost</t>
  </si>
  <si>
    <t>AEO.2025.HIGHZTC.CNSM_NA_IDAL_MING_LSAPFL_NA_NA_TRLBTU.A</t>
  </si>
  <si>
    <t>Nonmanufacturing: Energy Use: Mining: Steam Coal: High Zero-Carbon Technology Cost</t>
  </si>
  <si>
    <t>AEO.2025.HIGHZTC.CNSM_NA_IDAL_MING_STC_NA_NA_TRLBTU.A</t>
  </si>
  <si>
    <t>Nonmanufacturing: Energy Use: Mining: Renewables: High Zero-Carbon Technology Cost</t>
  </si>
  <si>
    <t>AEO.2025.HIGHZTC.CNSM_NA_IDAL_MING_REB_NA_NA_TRLBTU.A</t>
  </si>
  <si>
    <t>Nonmanufacturing: Energy Use: Mining: Purchased Electricity excluding Oil Shale: High Zero-Carbon Technology Cost</t>
  </si>
  <si>
    <t>AEO.2025.HIGHZTC.CNSM_NA_IDAL_MING_PEO_NA_NA_TRLBTU.A</t>
  </si>
  <si>
    <t>Nonmanufacturing: Energy Use: Mining: Purchased Electricity for Oil Shale: High Zero-Carbon Technology Cost</t>
  </si>
  <si>
    <t>AEO.2025.HIGHZTC.CNSM_NA_IDAL_MING_PES_NA_NA_TRLBTU.A</t>
  </si>
  <si>
    <t>Nonmanufacturing: Energy Use: Mining: Total: High Zero-Carbon Technology Cost</t>
  </si>
  <si>
    <t>AEO.2025.HIGHZTC.CNSM_NA_IDAL_MING_NA_NA_NA_TRLBTU.A</t>
  </si>
  <si>
    <t>Nonmanufacturing: Value of Shipments: Agriculture: High Zero-Carbon Technology Cost</t>
  </si>
  <si>
    <t>AEO.2025.HIGHZTC.ECI_VOS_IDAL_AGG_NA_NA_NA_BLNY09DLR.A</t>
  </si>
  <si>
    <t>Nonmanufacturing: Value of Shipments: Construction: High Zero-Carbon Technology Cost</t>
  </si>
  <si>
    <t>AEO.2025.HIGHZTC.ECI_VOS_IDAL_CNS_NA_NA_NA_BLNY09DLR.A</t>
  </si>
  <si>
    <t>Nonmanufacturing: Value of Shipments: Mining: High Zero-Carbon Technology Cost</t>
  </si>
  <si>
    <t>AEO.2025.HIGHZTC.ECI_VOS_IDAL_MING_NA_NA_NA_BLNY09DLR.A</t>
  </si>
  <si>
    <t>Nonmanufacturing: Energy Use per Unit of Output: Agriculture: High Zero-Carbon Technology Cost</t>
  </si>
  <si>
    <t>AEO.2025.HIGHZTC.INY_NA_IDAL_AGG_NA_NA_NA_THBTUPY05DLR.A</t>
  </si>
  <si>
    <t>Nonmanufacturing: Energy Use per Unit of Output: Construction: High Zero-Carbon Technology Cost</t>
  </si>
  <si>
    <t>AEO.2025.HIGHZTC.INY_NA_IDAL_CNS_NA_NA_NA_THBTUPY05DLR.A</t>
  </si>
  <si>
    <t>Nonmanufacturing: Energy Use per Unit of Output: Mining: High Zero-Carbon Technology Cost</t>
  </si>
  <si>
    <t>AEO.2025.HIGHZTC.INY_NA_IDAL_MING_NA_NA_NA_THBTUPY05DLR.A</t>
  </si>
  <si>
    <t>Nonmanufacturing: Carbon Dioxide Emissions: Agriculture: High Zero-Carbon Technology Cost</t>
  </si>
  <si>
    <t>AEO.2025.HIGHZTC.EMI_CO2_IDAL_AGG_NA_NA_NA_METNCO2.A</t>
  </si>
  <si>
    <t>Nonmanufacturing: Carbon Dioxide Emissions: Construction: High Zero-Carbon Technology Cost</t>
  </si>
  <si>
    <t>AEO.2025.HIGHZTC.EMI_CO2_IDAL_CNS_NA_NA_NA_METNCO2.A</t>
  </si>
  <si>
    <t>Nonmanufacturing: Carbon Dioxide Emissions: Mining: High Zero-Carbon Technology Cost</t>
  </si>
  <si>
    <t>AEO.2025.HIGHZTC.EMI_CO2_IDAL_MING_NA_NA_NA_METNCO2.A</t>
  </si>
  <si>
    <t>Nonmanufacturing: Combined Heat and Power: Generating Capacity: Petroleum: High Zero-Carbon Technology Cost</t>
  </si>
  <si>
    <t>AEO.2025.HIGHZTC.CAP_CHP_IDAL_NMFG_PET_NA_NA_GW.A</t>
  </si>
  <si>
    <t>Nonmanufacturing: Combined Heat and Power: Generating Capacity: Natural Gas: High Zero-Carbon Technology Cost</t>
  </si>
  <si>
    <t>AEO.2025.HIGHZTC.CAP_CHP_IDAL_NMFG_NG_NA_NA_GW.A</t>
  </si>
  <si>
    <t>Nonmanufacturing: Combined Heat and Power: Generating Capacity: Coal: High Zero-Carbon Technology Cost</t>
  </si>
  <si>
    <t>AEO.2025.HIGHZTC.CAP_CHP_IDAL_NMFG_CL_NA_NA_GW.A</t>
  </si>
  <si>
    <t>Nonmanufacturing: Combined Heat and Power: Generating Capacity: Other: High Zero-Carbon Technology Cost</t>
  </si>
  <si>
    <t>AEO.2025.HIGHZTC.CAP_CHP_IDAL_NMFG_OTH_NA_NA_GW.A</t>
  </si>
  <si>
    <t>Nonmanufacturing: Combined Heat and Power: Generating Capacity: Total: High Zero-Carbon Technology Cost</t>
  </si>
  <si>
    <t>AEO.2025.HIGHZTC.CAP_CHP_IDAL_NMFG_TOT_NA_NA_GW.A</t>
  </si>
  <si>
    <t>Nonmanufacturing: Combined Heat and Power: Net Generation: Petroleum: High Zero-Carbon Technology Cost</t>
  </si>
  <si>
    <t>AEO.2025.HIGHZTC.GEN_CHP_IDAL_NMFG_PET_NA_NA_BLNKWH.A</t>
  </si>
  <si>
    <t>Nonmanufacturing: Combined Heat and Power: Net Generation: Natural Gas: High Zero-Carbon Technology Cost</t>
  </si>
  <si>
    <t>AEO.2025.HIGHZTC.GEN_CHP_IDAL_NMFG_NG_NA_NA_BLNKWH.A</t>
  </si>
  <si>
    <t>Nonmanufacturing: Combined Heat and Power: Net Generation: Coal: High Zero-Carbon Technology Cost</t>
  </si>
  <si>
    <t>AEO.2025.HIGHZTC.GEN_CHP_IDAL_NMFG_CL_NA_NA_BLNKWH.A</t>
  </si>
  <si>
    <t>Nonmanufacturing: Combined Heat and Power: Net Generation: Other: High Zero-Carbon Technology Cost</t>
  </si>
  <si>
    <t>AEO.2025.HIGHZTC.GEN_CHP_IDAL_NMFG_OTH_NA_NA_BLNKWH.A</t>
  </si>
  <si>
    <t>Nonmanufacturing: Combined Heat and Power: Net Generation: Total: High Zero-Carbon Technology Cost</t>
  </si>
  <si>
    <t>AEO.2025.HIGHZTC.GEN_CHP_IDAL_NMFG_TOT_NA_NA_BLNKWH.A</t>
  </si>
  <si>
    <t>Nonmanufacturing: Combined Heat and Power: Net Generation: Sales to the Grid: High Zero-Carbon Technology Cost</t>
  </si>
  <si>
    <t>AEO.2025.HIGHZTC.GEN_CHP_IDAL_NMFG_STG_NA_NA_BLNKWH.A</t>
  </si>
  <si>
    <t>Nonmanufacturing: Combined Heat and Power: Net Generation: Generation for Own Use: High Zero-Carbon Technology Cost</t>
  </si>
  <si>
    <t>AEO.2025.HIGHZTC.GEN_CHP_IDAL_NMFG_GFO_NA_NA_BLNKWH.A</t>
  </si>
  <si>
    <t>*handled directly from Table 24</t>
  </si>
  <si>
    <t>Table 36.  Transportation Sector Energy Use by Fuel Type Within a Mode</t>
  </si>
  <si>
    <t>https://www.eia.gov/outlooks/aeo/data/browser/#/?id=46-AEO2025&amp;cases=highZTC&amp;sourcekey=0</t>
  </si>
  <si>
    <t>Mon Dec 22 2025 13:58:33 GMT-0800 (Pacific Standard Time)</t>
  </si>
  <si>
    <t>Transportation Energy Use: Light-Duty Vehicle: Total: High Zero-Carbon Technology Cost</t>
  </si>
  <si>
    <t>AEO.2025.HIGHZTC.CNSM_NA_TRN_LDTY_NA_NA_NA_TRLBTU.A</t>
  </si>
  <si>
    <t>Motor Gasoline excluding E85</t>
  </si>
  <si>
    <t>Transportation Energy Use: Light-Duty Vehicle: Motor Gasoline: High Zero-Carbon Technology Cost</t>
  </si>
  <si>
    <t>AEO.2025.HIGHZTC.CNSM_NA_TRN_LDTY_MGS_NA_NA_TRLBTU.A</t>
  </si>
  <si>
    <t>Transportation Energy Use: Light-Duty Vehicle: Ethanol: High Zero-Carbon Technology Cost</t>
  </si>
  <si>
    <t>AEO.2025.HIGHZTC.CNSM_NA_TRN_LDTY_ETH_NA_NA_TRLBTU.A</t>
  </si>
  <si>
    <t>Distillate Fuel Oil (diesel)</t>
  </si>
  <si>
    <t>Transportation Energy Use: Light-Duty Vehicle: Distillate Fuel Oil: High Zero-Carbon Technology Cost</t>
  </si>
  <si>
    <t>AEO.2025.HIGHZTC.CNSM_NA_TRN_LDTY_DFO_NA_NA_TRLBTU.A</t>
  </si>
  <si>
    <t>Transportation Energy Use: Light-Duty Vehicle: Natural Gas: High Zero-Carbon Technology Cost</t>
  </si>
  <si>
    <t>AEO.2025.HIGHZTC.CNSM_NA_TRN_LDTY_NG_NA_NA_TRLBTU.A</t>
  </si>
  <si>
    <t>Transportation Energy Use: Light-Duty Vehicle: Propane: High Zero-Carbon Technology Cost</t>
  </si>
  <si>
    <t>AEO.2025.HIGHZTC.CNSM_NA_TRN_LDTY_PROP_NA_NA_TRLBTU.A</t>
  </si>
  <si>
    <t>Transportation Energy Use: Light-Duty Vehicle: Electricity: High Zero-Carbon Technology Cost</t>
  </si>
  <si>
    <t>AEO.2025.HIGHZTC.CNSM_NA_TRN_LDTY_ELC_NA_NA_TRLBTU.A</t>
  </si>
  <si>
    <t>Transportation Energy Use: Light-Duty Vehicle: Hydrogen: High Zero-Carbon Technology Cost</t>
  </si>
  <si>
    <t>AEO.2025.HIGHZTC.CNSM_NA_TRN_LDTY_HDG_NA_NA_TRLBTU.A</t>
  </si>
  <si>
    <t>Commercial Light Trucks</t>
  </si>
  <si>
    <t>Transportation Energy Use: Commercial Light Trucks: Total: High Zero-Carbon Technology Cost</t>
  </si>
  <si>
    <t>AEO.2025.HIGHZTC.CNSM_NA_TRN_CLTR_NA_NA_NA_TRLBTU.A</t>
  </si>
  <si>
    <t>Transportation Energy Use: Commercial Light Trucks: Motor Gasoline: High Zero-Carbon Technology Cost</t>
  </si>
  <si>
    <t>AEO.2025.HIGHZTC.CNSM_NA_TRN_CLTR_MGS_NA_NA_TRLBTU.A</t>
  </si>
  <si>
    <t>Transportation Energy Use: Commercial Light Trucks: E85: High Zero-Carbon Technology Cost</t>
  </si>
  <si>
    <t>AEO.2025.HIGHZTC.CNSM_NA_TRN_CLTR_E85_NA_NA_TRLBTU.A</t>
  </si>
  <si>
    <t>Transportation Energy Use: Commercial Light Trucks: Distillate Fuel Oil: High Zero-Carbon Technology Cost</t>
  </si>
  <si>
    <t>AEO.2025.HIGHZTC.CNSM_NA_TRN_CLTR_DFO_NA_NA_TRLBTU.A</t>
  </si>
  <si>
    <t>Transportation Energy Use: Commercial Light Trucks: Propane: High Zero-Carbon Technology Cost</t>
  </si>
  <si>
    <t>AEO.2025.HIGHZTC.CNSM_NA_TRN_CLTR_PROP_NA_NA_TRLBTU.A</t>
  </si>
  <si>
    <t>Transportation Energy Use: Commercial Light Trucks: Natural Gas: High Zero-Carbon Technology Cost</t>
  </si>
  <si>
    <t>AEO.2025.HIGHZTC.CNSM_NA_TRN_CLTR_NG_NA_NA_TRLBTU.A</t>
  </si>
  <si>
    <t>Transportation Energy Use: Commercial Light Trucks: Electricity: High Zero-Carbon Technology Cost</t>
  </si>
  <si>
    <t>AEO.2025.HIGHZTC.CNSM_NA_TRN_CLTR_ELC_NA_NA_TRLBTU.A</t>
  </si>
  <si>
    <t>Transportation Energy Use: Commercial Light Trucks: Hydrogen: High Zero-Carbon Technology Cost</t>
  </si>
  <si>
    <t>AEO.2025.HIGHZTC.CNSM_NA_TRN_CLTR_HDG_NA_NA_TRLBTU.A</t>
  </si>
  <si>
    <t>Freight Trucks</t>
  </si>
  <si>
    <t>Transportation Energy Use: Freight Trucks: Total: High Zero-Carbon Technology Cost</t>
  </si>
  <si>
    <t>AEO.2025.HIGHZTC.CNSM_NA_TRN_FRTT_NA_NA_NA_TRLBTU.A</t>
  </si>
  <si>
    <t>Transportation Energy Use: Freight Trucks: Motor Gasoline: High Zero-Carbon Technology Cost</t>
  </si>
  <si>
    <t>AEO.2025.HIGHZTC.CNSM_NA_TRN_FRTT_MGS_NA_NA_TRLBTU.A</t>
  </si>
  <si>
    <t>Transportation Energy Use: Freight Trucks: Distillate Fuel Oil: High Zero-Carbon Technology Cost</t>
  </si>
  <si>
    <t>AEO.2025.HIGHZTC.CNSM_NA_TRN_FRTT_DFO_NA_NA_TRLBTU.A</t>
  </si>
  <si>
    <t>Transportation Energy Use: Freight Trucks: Natural Gas: High Zero-Carbon Technology Cost</t>
  </si>
  <si>
    <t>AEO.2025.HIGHZTC.CNSM_NA_TRN_FRTT_NG_NA_NA_TRLBTU.A</t>
  </si>
  <si>
    <t>Transportation Energy Use: Freight Trucks: Propane: High Zero-Carbon Technology Cost</t>
  </si>
  <si>
    <t>AEO.2025.HIGHZTC.CNSM_NA_TRN_FRTT_LPG_NA_NA_TRLBTU.A</t>
  </si>
  <si>
    <t>Transportation Energy Use: Freight Trucks: E85: High Zero-Carbon Technology Cost</t>
  </si>
  <si>
    <t>AEO.2025.HIGHZTC.CNSM_NA_TRN_FRTT_E85_NA_NA_TRLBTU.A</t>
  </si>
  <si>
    <t>Transportation Energy Use: Freight Trucks: Electricity: High Zero-Carbon Technology Cost</t>
  </si>
  <si>
    <t>AEO.2025.HIGHZTC.CNSM_NA_TRN_FRTT_ELC_NA_NA_TRLBTU.A</t>
  </si>
  <si>
    <t>Transportation Energy Use: Freight Trucks: Hydrogen: High Zero-Carbon Technology Cost</t>
  </si>
  <si>
    <t>AEO.2025.HIGHZTC.CNSM_NA_TRN_FRTT_HDG_NA_NA_TRLBTU.A</t>
  </si>
  <si>
    <t>Freight Rail</t>
  </si>
  <si>
    <t>Transportation Energy Use: Freight Rail: Total: High Zero-Carbon Technology Cost</t>
  </si>
  <si>
    <t>AEO.2025.HIGHZTC.CNSM_NA_TRN_FRAIL_NA_NA_NA_TRLBTU.A</t>
  </si>
  <si>
    <t>Transportation Energy Use: Freight Rail: Distillate Fuel Oil: High Zero-Carbon Technology Cost</t>
  </si>
  <si>
    <t>AEO.2025.HIGHZTC.CNSM_NA_TRN_FRAIL_DFO_NA_NA_TRLBTU.A</t>
  </si>
  <si>
    <t>Transportation Energy Use: Freight Rail: Residual Fuel Oil: High Zero-Carbon Technology Cost</t>
  </si>
  <si>
    <t>AEO.2025.HIGHZTC.CNSM_NA_TRN_FRAIL_RFO_NA_NA_TRLBTU.A</t>
  </si>
  <si>
    <t>Compressed Natural Gas</t>
  </si>
  <si>
    <t>Transportation Energy Use: Freight Rail: CNG: High Zero-Carbon Technology Cost</t>
  </si>
  <si>
    <t>AEO.2025.HIGHZTC.CNSM_NA_TRN_FRAIL_CNG_NA_NA_TRLBTU.A</t>
  </si>
  <si>
    <t>Liquefied Natural Gas</t>
  </si>
  <si>
    <t>Transportation Energy Use: Freight Rail: LNG: High Zero-Carbon Technology Cost</t>
  </si>
  <si>
    <t>AEO.2025.HIGHZTC.CNSM_NA_TRN_FRAIL_LNG_NA_NA_TRLBTU.A</t>
  </si>
  <si>
    <t>Transportation Energy Use: Domestic Shipping: Total: High Zero-Carbon Technology Cost</t>
  </si>
  <si>
    <t>AEO.2025.HIGHZTC.CNSM_NA_TRN_DMT_NA_NA_NA_TRLBTU.A</t>
  </si>
  <si>
    <t>Transportation Energy Use: Domestic Shipping: Distillate Fuel Oil: High Zero-Carbon Technology Cost</t>
  </si>
  <si>
    <t>AEO.2025.HIGHZTC.CNSM_NA_TRN_DMT_DFO_NA_NA_TRLBTU.A</t>
  </si>
  <si>
    <t>Residual Oil</t>
  </si>
  <si>
    <t>Transportation Energy Use: Domestic Shipping: Residual Oil: High Zero-Carbon Technology Cost</t>
  </si>
  <si>
    <t>AEO.2025.HIGHZTC.CNSM_NA_TRN_DMT_RFO_NA_NA_TRLBTU.A</t>
  </si>
  <si>
    <t>Transportation Energy Use: Domestic Shipping: CNG: High Zero-Carbon Technology Cost</t>
  </si>
  <si>
    <t>AEO.2025.HIGHZTC.CNSM_NA_TRN_DMT_CNG_NA_NA_TRLBTU.A</t>
  </si>
  <si>
    <t>Transportation Energy Use: Domestic Shipping: LNG: High Zero-Carbon Technology Cost</t>
  </si>
  <si>
    <t>AEO.2025.HIGHZTC.CNSM_NA_TRN_DMT_LNG_NA_NA_TRLBTU.A</t>
  </si>
  <si>
    <t>Transportation Energy Use: International Shipping: Total: High Zero-Carbon Technology Cost</t>
  </si>
  <si>
    <t>AEO.2025.HIGHZTC.CNSM_NA_TRN_INTS_NA_NA_NA_TRLBTU.A</t>
  </si>
  <si>
    <t>Transportation Energy Use: International Shipping: Distillate Fuel Oil: High Zero-Carbon Technology Cost</t>
  </si>
  <si>
    <t>AEO.2025.HIGHZTC.CNSM_NA_TRN_INTS_DFO_NA_NA_TRLBTU.A</t>
  </si>
  <si>
    <t>Transportation Energy Use: International Shipping: Residual Oil: High Zero-Carbon Technology Cost</t>
  </si>
  <si>
    <t>AEO.2025.HIGHZTC.CNSM_NA_TRN_INTS_RFO_NA_NA_TRLBTU.A</t>
  </si>
  <si>
    <t>Transportation Energy Use: International Shipping: CNG: High Zero-Carbon Technology Cost</t>
  </si>
  <si>
    <t>AEO.2025.HIGHZTC.CNSM_NA_TRN_INTS_CNG_NA_NA_TRLBTU.A</t>
  </si>
  <si>
    <t>Transportation Energy Use: International Shipping: LNG: High Zero-Carbon Technology Cost</t>
  </si>
  <si>
    <t>AEO.2025.HIGHZTC.CNSM_NA_TRN_INTS_LNG_NA_NA_TRLBTU.A</t>
  </si>
  <si>
    <t>Transportation Energy Use: Air: Total: High Zero-Carbon Technology Cost</t>
  </si>
  <si>
    <t>AEO.2025.HIGHZTC.CNSM_NA_TRN_AIR_NA_NA_NA_TRLBTU.A</t>
  </si>
  <si>
    <t>Jet Fuel</t>
  </si>
  <si>
    <t>Transportation Energy Use: Air: Jet Fuel: High Zero-Carbon Technology Cost</t>
  </si>
  <si>
    <t>AEO.2025.HIGHZTC.CNSM_NA_TRN_AIR_JFL_NA_NA_TRLBTU.A</t>
  </si>
  <si>
    <t>Transportation Energy Use: Air: Aviation Gasoline: High Zero-Carbon Technology Cost</t>
  </si>
  <si>
    <t>AEO.2025.HIGHZTC.CNSM_NA_TRN_AIR_AVGA_NA_NA_TRLBTU.A</t>
  </si>
  <si>
    <t>Transportation Energy Use: Military: Total: High Zero-Carbon Technology Cost</t>
  </si>
  <si>
    <t>AEO.2025.HIGHZTC.CNSM_NA_TRN_MILT_NA_NA_NA_TRLBTU.A</t>
  </si>
  <si>
    <t>Jet Fuel and Aviation Gasoline</t>
  </si>
  <si>
    <t>Transportation Energy Use: Military: Jet Fuel: High Zero-Carbon Technology Cost</t>
  </si>
  <si>
    <t>AEO.2025.HIGHZTC.CNSM_NA_TRN_MILT_JFL_NA_NA_TRLBTU.A</t>
  </si>
  <si>
    <t>Transportation Energy Use: Military: Residual Fuel Oil: High Zero-Carbon Technology Cost</t>
  </si>
  <si>
    <t>AEO.2025.HIGHZTC.CNSM_NA_TRN_MILT_RFO_NA_NA_TRLBTU.A</t>
  </si>
  <si>
    <t>Distillates and Diesel</t>
  </si>
  <si>
    <t>Transportation Energy Use: Military: Distillate Fuel Oil: High Zero-Carbon Technology Cost</t>
  </si>
  <si>
    <t>AEO.2025.HIGHZTC.CNSM_NA_TRN_MILT_DFO_NA_NA_TRLBTU.A</t>
  </si>
  <si>
    <t>Transportation Energy Use: Bus: High Zero-Carbon Technology Cost</t>
  </si>
  <si>
    <t>AEO.2025.HIGHZTC.CNSM_NA_TRN_BUS_NA_NA_NA_TRLBTU.A</t>
  </si>
  <si>
    <t>Transit Bus</t>
  </si>
  <si>
    <t>Transportation Energy Use: Bus: Transit Bus: High Zero-Carbon Technology Cost</t>
  </si>
  <si>
    <t>AEO.2025.HIGHZTC.CNSM_NA_TRN_TBUS_NA_NA_NA_TRLBTU.A</t>
  </si>
  <si>
    <t>Transportation Energy Use: Bus: Transit Bus: Motor Gasoline: High Zero-Carbon Technology Cost</t>
  </si>
  <si>
    <t>AEO.2025.HIGHZTC.CNSM_NA_TRN_TBUS_MGS_NA_NA_TRLBTU.A</t>
  </si>
  <si>
    <t>Transportation Energy Use: Bus: Transit Bus: E85: High Zero-Carbon Technology Cost</t>
  </si>
  <si>
    <t>AEO.2025.HIGHZTC.CNSM_NA_TRN_TBUS_E85_NA_NA_TRLBTU.A</t>
  </si>
  <si>
    <t>Transportation Energy Use: Bus: Transit Bus: Distillate Fuel Oil: High Zero-Carbon Technology Cost</t>
  </si>
  <si>
    <t>AEO.2025.HIGHZTC.CNSM_NA_TRN_TBUS_DFO_NA_NA_TRLBTU.A</t>
  </si>
  <si>
    <t>Transportation Energy Use: Bus: Transit Bus: Natural Gas: High Zero-Carbon Technology Cost</t>
  </si>
  <si>
    <t>AEO.2025.HIGHZTC.CNSM_NA_TRN_TBUS_NG_NA_NA_TRLBTU.A</t>
  </si>
  <si>
    <t>Transportation Energy Use: Bus: Transit Bus: Propane: High Zero-Carbon Technology Cost</t>
  </si>
  <si>
    <t>AEO.2025.HIGHZTC.CNSM_NA_TRN_TBUS_LPG_NA_NA_TRLBTU.A</t>
  </si>
  <si>
    <t>Transportation Energy Use: Bus: Transit Bus: Electricity: High Zero-Carbon Technology Cost</t>
  </si>
  <si>
    <t>AEO.2025.HIGHZTC.CNSM_NA_TRN_TBUS_ELC_NA_NA_TRLBTU.A</t>
  </si>
  <si>
    <t>Transportation Energy Use: Bus: Transit Bus: Hydrogen: High Zero-Carbon Technology Cost</t>
  </si>
  <si>
    <t>AEO.2025.HIGHZTC.CNSM_NA_TRN_TBUS_HDG_NA_NA_TRLBTU.A</t>
  </si>
  <si>
    <t>Intercity Bus</t>
  </si>
  <si>
    <t>Transportation Energy Use: Bus: Intercity Bus: High Zero-Carbon Technology Cost</t>
  </si>
  <si>
    <t>AEO.2025.HIGHZTC.CNSM_NA_TRN_IBUS_NA_NA_NA_TRLBTU.A</t>
  </si>
  <si>
    <t>Transportation Energy Use: Bus: Intercity Bus: Motor Gasoline: High Zero-Carbon Technology Cost</t>
  </si>
  <si>
    <t>AEO.2025.HIGHZTC.CNSM_NA_TRN_IBUS_MGS_NA_NA_TRLBTU.A</t>
  </si>
  <si>
    <t>Transportation Energy Use: Bus: Intercity Bus: E85: High Zero-Carbon Technology Cost</t>
  </si>
  <si>
    <t>AEO.2025.HIGHZTC.CNSM_NA_TRN_IBUS_E85_NA_NA_TRLBTU.A</t>
  </si>
  <si>
    <t>Transportation Energy Use: Bus: Intercity Bus: Distillate Fuel Oil: High Zero-Carbon Technology Cost</t>
  </si>
  <si>
    <t>AEO.2025.HIGHZTC.CNSM_NA_TRN_IBUS_DFO_NA_NA_TRLBTU.A</t>
  </si>
  <si>
    <t>Transportation Energy Use: Bus: Intercity Bus: Natural Gas: High Zero-Carbon Technology Cost</t>
  </si>
  <si>
    <t>AEO.2025.HIGHZTC.CNSM_NA_TRN_IBUS_NG_NA_NA_TRLBTU.A</t>
  </si>
  <si>
    <t>Transportation Energy Use: Bus: Intercity Bus: Propane: High Zero-Carbon Technology Cost</t>
  </si>
  <si>
    <t>AEO.2025.HIGHZTC.CNSM_NA_TRN_IBUS_LPG_NA_NA_TRLBTU.A</t>
  </si>
  <si>
    <t>Transportation Energy Use: Bus: Intercity Bus: Electricity: High Zero-Carbon Technology Cost</t>
  </si>
  <si>
    <t>AEO.2025.HIGHZTC.CNSM_NA_TRN_IBUS_ELC_NA_NA_TRLBTU.A</t>
  </si>
  <si>
    <t>Transportation Energy Use: Bus: Intercity Bus: Hydrogen: High Zero-Carbon Technology Cost</t>
  </si>
  <si>
    <t>AEO.2025.HIGHZTC.CNSM_NA_TRN_IBUS_HDG_NA_NA_TRLBTU.A</t>
  </si>
  <si>
    <t>School Bus</t>
  </si>
  <si>
    <t>Transportation Energy Use: Bus: School Bus: High Zero-Carbon Technology Cost</t>
  </si>
  <si>
    <t>AEO.2025.HIGHZTC.CNSM_NA_TRN_LSRC_NA_NA_NA_TRLBTU.A</t>
  </si>
  <si>
    <t>Transportation Energy Use: Bus: School Bus: Motor Gasoline: High Zero-Carbon Technology Cost</t>
  </si>
  <si>
    <t>AEO.2025.HIGHZTC.CNSM_NA_TRN_LSRC_MGS_NA_NA_TRLBTU.A</t>
  </si>
  <si>
    <t>Transportation Energy Use: Bus: School Bus: E85: High Zero-Carbon Technology Cost</t>
  </si>
  <si>
    <t>AEO.2025.HIGHZTC.CNSM_NA_TRN_LSRC_E85_NA_NA_TRLBTU.A</t>
  </si>
  <si>
    <t>Transportation Energy Use: Bus: School Bus: Distillate Fuel Oil: High Zero-Carbon Technology Cost</t>
  </si>
  <si>
    <t>AEO.2025.HIGHZTC.CNSM_NA_TRN_LSRC_DFO_NA_NA_TRLBTU.A</t>
  </si>
  <si>
    <t>Transportation Energy Use: Bus: School Bus: Natural Gas: High Zero-Carbon Technology Cost</t>
  </si>
  <si>
    <t>AEO.2025.HIGHZTC.CNSM_NA_TRN_LSRC_NG_NA_NA_TRLBTU.A</t>
  </si>
  <si>
    <t>Transportation Energy Use: Bus: School Bus: Propane: High Zero-Carbon Technology Cost</t>
  </si>
  <si>
    <t>AEO.2025.HIGHZTC.CNSM_NA_TRN_LSRC_LPG_NA_NA_TRLBTU.A</t>
  </si>
  <si>
    <t>Transportation Energy Use: Bus: School Bus: Electricity: High Zero-Carbon Technology Cost</t>
  </si>
  <si>
    <t>AEO.2025.HIGHZTC.CNSM_NA_TRN_LSRC_ELC_NA_NA_TRLBTU.A</t>
  </si>
  <si>
    <t>Transportation Energy Use: Bus: School Bus: Hydrogen: High Zero-Carbon Technology Cost</t>
  </si>
  <si>
    <t>AEO.2025.HIGHZTC.CNSM_NA_TRN_LSRC_HDG_NA_NA_TRLBTU.A</t>
  </si>
  <si>
    <t>Transportation Energy Use: Rail: High Zero-Carbon Technology Cost</t>
  </si>
  <si>
    <t>AEO.2025.HIGHZTC.CNSM_NA_TRN_RAIL_NA_NA_NA_TRLBTU.A</t>
  </si>
  <si>
    <t>Intercity Rail</t>
  </si>
  <si>
    <t>Transportation Energy Use: Rail: Intercity Rail: High Zero-Carbon Technology Cost</t>
  </si>
  <si>
    <t>AEO.2025.HIGHZTC.CNSM_NA_TRN_IRAIL_NA_NA_NA_TRLBTU.A</t>
  </si>
  <si>
    <t>Transportation Energy Use: Rail: Intercity Rail: Electricity: High Zero-Carbon Technology Cost</t>
  </si>
  <si>
    <t>AEO.2025.HIGHZTC.CNSM_NA_TRN_IRAIL_ELC_NA_NA_TRLBTU.A</t>
  </si>
  <si>
    <t>Diesel</t>
  </si>
  <si>
    <t>Transportation Energy Use: Rail: Intercity Rail: Diesel: High Zero-Carbon Technology Cost</t>
  </si>
  <si>
    <t>AEO.2025.HIGHZTC.CNSM_NA_TRN_IRAIL_DSL_NA_NA_TRLBTU.A</t>
  </si>
  <si>
    <t>Transportation Energy Use: Rail: Intercity Rail: CNG: High Zero-Carbon Technology Cost</t>
  </si>
  <si>
    <t>AEO.2025.HIGHZTC.CNSM_NA_TRN_IRAIL_CNG_NA_NA_TRLBTU.A</t>
  </si>
  <si>
    <t>Transportation Energy Use: Rail: Intercity Rail: LNG: High Zero-Carbon Technology Cost</t>
  </si>
  <si>
    <t>AEO.2025.HIGHZTC.CNSM_NA_TRN_IRAIL_LNG_NA_NA_TRLBTU.A</t>
  </si>
  <si>
    <t>Transit Rail</t>
  </si>
  <si>
    <t>Transportation Energy Use: Rail: Transit Rail: High Zero-Carbon Technology Cost</t>
  </si>
  <si>
    <t>AEO.2025.HIGHZTC.CNSM_NA_TRN_TRAIL_NA_NA_NA_TRLBTU.A</t>
  </si>
  <si>
    <t>Transportation Energy Use: Rail: Transit Rail: Electricity: High Zero-Carbon Technology Cost</t>
  </si>
  <si>
    <t>AEO.2025.HIGHZTC.CNSM_NA_TRN_TRAIL_ELC_NA_NA_TRLBTU.A</t>
  </si>
  <si>
    <t>Commuter Rail</t>
  </si>
  <si>
    <t>Transportation Energy Use: Rail: Commuter Rail: High Zero-Carbon Technology Cost</t>
  </si>
  <si>
    <t>AEO.2025.HIGHZTC.CNSM_NA_TRN_CRAIL_NA_NA_NA_TRLBTU.A</t>
  </si>
  <si>
    <t>Transportation Energy Use: Rail: Commuter Rail: Electricity: High Zero-Carbon Technology Cost</t>
  </si>
  <si>
    <t>AEO.2025.HIGHZTC.CNSM_NA_TRN_CRAIL_ELC_NA_NA_TRLBTU.A</t>
  </si>
  <si>
    <t>Transportation Energy Use: Rail: Commuter Rail: Diesel: High Zero-Carbon Technology Cost</t>
  </si>
  <si>
    <t>AEO.2025.HIGHZTC.CNSM_NA_TRN_CRAIL_DSL_NA_NA_TRLBTU.A</t>
  </si>
  <si>
    <t>Transportation Energy Use: Rail: Commuter Rail: CNG: High Zero-Carbon Technology Cost</t>
  </si>
  <si>
    <t>AEO.2025.HIGHZTC.CNSM_NA_TRN_CRAIL_CNG_NA_NA_TRLBTU.A</t>
  </si>
  <si>
    <t>Transportation Energy Use: Rail: Commuter Rail: LNG: High Zero-Carbon Technology Cost</t>
  </si>
  <si>
    <t>AEO.2025.HIGHZTC.CNSM_NA_TRN_CRAIL_LNG_NA_NA_TRLBTU.A</t>
  </si>
  <si>
    <t>Transportation Energy Use: Recreation Boats: High Zero-Carbon Technology Cost</t>
  </si>
  <si>
    <t>AEO.2025.HIGHZTC.CNSM_NA_TRN_RCB_NA_NA_NA_TRLBTU.A</t>
  </si>
  <si>
    <t>Gasoline</t>
  </si>
  <si>
    <t>Transportation Energy Use: Recreation Boats: Motor Gasoline: High Zero-Carbon Technology Cost</t>
  </si>
  <si>
    <t>AEO.2025.HIGHZTC.CNSM_NA_TRN_RCB_GSL_NA_NA_TRLBTU.A</t>
  </si>
  <si>
    <t>Transportation Energy Use: Recreation Boats: Distillate Fuel Oil: High Zero-Carbon Technology Cost</t>
  </si>
  <si>
    <t>AEO.2025.HIGHZTC.CNSM_NA_TRN_RCB_DFO_NA_NA_TRLBTU.A</t>
  </si>
  <si>
    <t>Transportation Energy Use: Lubricants: High Zero-Carbon Technology Cost</t>
  </si>
  <si>
    <t>AEO.2025.HIGHZTC.CNSM_NA_TRN_NA_LBC_NA_NA_TRLBTU.A</t>
  </si>
  <si>
    <t>Transportation Energy Use: Pipeline Fuel Natural Gas: High Zero-Carbon Technology Cost</t>
  </si>
  <si>
    <t>AEO.2025.HIGHZTC.CNSM_NA_TRN_PIPL_NG_NA_NA_TRLBTU.A</t>
  </si>
  <si>
    <t>Transportation Energy Use: Natural Gas for Liquefaction: High Zero-Carbon Technology Cost</t>
  </si>
  <si>
    <t>AEO.2025.HIGHZTC.CNSM_NA_NMFG_LQFCT_DELE_NA_NA_TRLBTU.A</t>
  </si>
  <si>
    <t>Transportation Energy Use: Total Use: High Zero-Carbon Technology Cost</t>
  </si>
  <si>
    <t>AEO.2025.HIGHZTC.CNSM_NA_TRN_NA_NA_NA_NA_TRLBTU.A</t>
  </si>
  <si>
    <t>https://www.eia.gov/outlooks/aeo/</t>
  </si>
  <si>
    <t>indusa</t>
  </si>
  <si>
    <t xml:space="preserve">which contains several more industry categories than available online. We use this file directly for most </t>
  </si>
  <si>
    <t xml:space="preserve">energy consumption. However, there are a few places where we supplement with the published AEO </t>
  </si>
  <si>
    <t xml:space="preserve">tables where they contain data not shown in the detailed table (e.g. some refining energy consumption). </t>
  </si>
  <si>
    <t>uses assumptions on the custom Water and Waste tab</t>
  </si>
  <si>
    <t>The following table provides a key to the AEO data sources available for each EPS Industry Category.</t>
  </si>
  <si>
    <t>The places where the indusa is supplemented by the main AEO tables is also noted by red color coding</t>
  </si>
  <si>
    <t>in the output tabs.</t>
  </si>
  <si>
    <t>this reports the natural gas transported in pipelines from Table 36</t>
  </si>
  <si>
    <t>We also use BEA data to split out the AEO transport equipment category into road and nonroad equipment.</t>
  </si>
  <si>
    <t>We assign "other petroleum" to Heavy or Residual Oil because it is noted as mostly lubricants, which</t>
  </si>
  <si>
    <t>are more similar to heavy fuel oil than diesel fuel.</t>
  </si>
  <si>
    <t>Most industries cite data from AEO's High Zero-Carbon Technology Cost case, which we use as a proxy</t>
  </si>
  <si>
    <t>for a post-OBBBA baseline.</t>
  </si>
  <si>
    <t>However, note that the refined petroleum and coke and chemicals industries pull data from the</t>
  </si>
  <si>
    <t>Alternate Transportation case instead. This is because our BAU also assumes EPA tailpipe rules are repealed,</t>
  </si>
  <si>
    <t>which significantly affects demand for refined petroleum products and their prices. We therefore believe</t>
  </si>
  <si>
    <t>the Alternate Transportation case will better reflect demand for refined petroleum products and petrochemicals.</t>
  </si>
  <si>
    <t>indusa (Alt Trans case)</t>
  </si>
  <si>
    <t>indusa (Alt Trans case), plus several tabs include line items from Table 24 that are not included in the indusa file; crude oil inputs are calculated based on Tables 24 and 11</t>
  </si>
  <si>
    <t>Annual Energy Outlook 2025 (the High Zero-Carbon Technology Cost scenario for most industries and the Alternate Transportation scenario for refined petroleum and coke and chemicals)</t>
  </si>
  <si>
    <t>Use Table, After Redefinitions, Producers' Value, 2017</t>
  </si>
  <si>
    <t>[Millions of Dollars]</t>
  </si>
  <si>
    <t>Nonferrous metal (except aluminum) smelting and refining</t>
  </si>
  <si>
    <t>Measuring, dispensing, and other pumping equipment manufacturing</t>
  </si>
  <si>
    <t>Major household appliance manufacturing</t>
  </si>
  <si>
    <t>Other motor vehicle parts manufacturing</t>
  </si>
  <si>
    <t>Tobacco manufacturing</t>
  </si>
  <si>
    <t>Paper bag and coated and treated paper manufacturing</t>
  </si>
  <si>
    <t>Other basic inorganic chemical manufacturing</t>
  </si>
  <si>
    <t>Household appliances and electrical and electronic goods</t>
  </si>
  <si>
    <t>Drugs and druggists' sundries</t>
  </si>
  <si>
    <t>Grocery and related product wholesalers</t>
  </si>
  <si>
    <t>Scenic and sightseeing transportation and support activities</t>
  </si>
  <si>
    <t>All other miscellaneous professional, scientific, and technical services</t>
  </si>
  <si>
    <t>Community food, housing, and other relief services, including vocational rehabilitation services</t>
  </si>
  <si>
    <t>Automotive repair and maintenance (including car washes)</t>
  </si>
  <si>
    <t>State and local government (educational services)</t>
  </si>
  <si>
    <t>State and local government (hospitals and health services)</t>
  </si>
  <si>
    <t>State and local government (other services)</t>
  </si>
  <si>
    <t>Imports of goods and services</t>
  </si>
  <si>
    <t>Total Final Uses (GDP)</t>
  </si>
  <si>
    <t>Total Commodity Output</t>
  </si>
  <si>
    <t>F05000</t>
  </si>
  <si>
    <t>T004</t>
  </si>
  <si>
    <t>T007</t>
  </si>
  <si>
    <t>V00200</t>
  </si>
  <si>
    <t>Taxes on production and imports, less subsidies</t>
  </si>
  <si>
    <t>T006</t>
  </si>
  <si>
    <t>Total Value Added</t>
  </si>
  <si>
    <t>T008</t>
  </si>
  <si>
    <t>Total Industry Output</t>
  </si>
  <si>
    <t>https://apps.bea.gov/iTable/?reqid=1602&amp;step=2&amp;Categories=AR&amp;isURI=1&amp;_gl=1*1mimqnw*_ga*MTQwODg4MjA3OC4xNzY2NDQ0MTUw*_ga_J4698JNNFT*czE3NjY0NDQxNDkkbzEkZzEkdDE3NjY0NDU2MDIkajU4JGwwJGgw#eyJhcHBpZCI6MTYwMiwic3RlcHMiOlsxLDIsM10sImRhdGEiOltbImNhdGVnb3JpZXMiLCJBUiJdLFsiVGFibGVfTGlzdCIsIlVzZUFSUHJvIl1dfQ==</t>
  </si>
  <si>
    <t>2025 (with data for 2017)</t>
  </si>
  <si>
    <t>19. Hydrogen Supply, Disposition, and Prices</t>
  </si>
  <si>
    <t>(million metric tons unless otherwise noted)</t>
  </si>
  <si>
    <t>Supply 1/</t>
  </si>
  <si>
    <t xml:space="preserve"> Production By Technology</t>
  </si>
  <si>
    <t>HMM000:ba_smr</t>
  </si>
  <si>
    <t xml:space="preserve">  Steam Methane Reforming 2/</t>
  </si>
  <si>
    <t>HMM000:ba_smrccs</t>
  </si>
  <si>
    <t xml:space="preserve">  Steam Methane Reforming with CCS 2/</t>
  </si>
  <si>
    <t>HMM000:ba_electrolysis</t>
  </si>
  <si>
    <t xml:space="preserve">  Electrolysis</t>
  </si>
  <si>
    <t>HMM000:ba_byproduct</t>
  </si>
  <si>
    <t xml:space="preserve"> Byproduct Hydrogen Supply to Market 3/</t>
  </si>
  <si>
    <t>HMM000:ba_tothydrogen</t>
  </si>
  <si>
    <t xml:space="preserve"> Total Hydrogen Supply</t>
  </si>
  <si>
    <t>HMM000:ca_totconsumption</t>
  </si>
  <si>
    <t>HMM000:ca_industrial</t>
  </si>
  <si>
    <t xml:space="preserve"> Industrial feedstock 4/</t>
  </si>
  <si>
    <t>HMM000:ca_bulkchemical</t>
  </si>
  <si>
    <t xml:space="preserve">  Bulk Chemicals 5/</t>
  </si>
  <si>
    <t>HMM000:ca_refinery</t>
  </si>
  <si>
    <t xml:space="preserve">  Refinery 6/</t>
  </si>
  <si>
    <t>HMM000:ca_othercons</t>
  </si>
  <si>
    <t xml:space="preserve">  Other Industrial 7/</t>
  </si>
  <si>
    <t>HMM000:ca_transportation</t>
  </si>
  <si>
    <t xml:space="preserve"> Transportation</t>
  </si>
  <si>
    <t>HMM000:ca_transportationldv</t>
  </si>
  <si>
    <t xml:space="preserve">    Light-Duty Vehicles</t>
  </si>
  <si>
    <t>HMM000:ca_transportationclt</t>
  </si>
  <si>
    <t xml:space="preserve">    Commercial Light Trucks</t>
  </si>
  <si>
    <t>HMM000:ca_transportationft</t>
  </si>
  <si>
    <t xml:space="preserve">    Freight Trucks</t>
  </si>
  <si>
    <t>HMM000:ca_transportationbt</t>
  </si>
  <si>
    <t xml:space="preserve">    Bus Transportation</t>
  </si>
  <si>
    <t>HMM000:ca_electric</t>
  </si>
  <si>
    <t xml:space="preserve"> Electric Power</t>
  </si>
  <si>
    <t>HMM000:da_disc</t>
  </si>
  <si>
    <t>Discrepancy 8/</t>
  </si>
  <si>
    <t>Prices ($/MMBtu)</t>
  </si>
  <si>
    <t>HMM000:ea_spotprice</t>
  </si>
  <si>
    <t>Hydrogen average market spot price 9/</t>
  </si>
  <si>
    <t>Delivered End-Use Prices ($/MMBtu)</t>
  </si>
  <si>
    <t>HMM000:fa_indprice</t>
  </si>
  <si>
    <t xml:space="preserve"> Industrial 10/</t>
  </si>
  <si>
    <t>HMM000:fa_transprice</t>
  </si>
  <si>
    <t xml:space="preserve"> Transportation 11/</t>
  </si>
  <si>
    <t>HMM000:fa_epprice</t>
  </si>
  <si>
    <t xml:space="preserve"> Electric Power 10/</t>
  </si>
  <si>
    <t>AEO2025 National Energy Modeling System run alttrnp.d032125a. Projections: EIA, AEO2025 National Energy Modeling System run alttrnp.d032125a.</t>
  </si>
  <si>
    <t>1/ Supply is defined as hydrogen production from an industrial process that converts an energy feedstock of water</t>
  </si>
  <si>
    <t>into hydrogen gas as its primary output, plus byproduct hydrogen delivered to an end user (that is, not self-consumed for heat</t>
  </si>
  <si>
    <t>and power onsite).</t>
  </si>
  <si>
    <t>2/ Includes volumes produced for delivery to end users in the market as well as production at facilities that may be adjacent</t>
  </si>
  <si>
    <t>to/producing hydrogen for a specific industrial facility that requires hydrogen feedstock. Specifically, dedicated hydrogen</t>
  </si>
  <si>
    <t>associated with nitrogenous fertilizer plants, refineries, and other chemical industrial are included in this total.</t>
  </si>
  <si>
    <t>3/ Sources include the petrochemical industry, where hydrogen is a byproduct of ethane cracking. Byproduct supply does not</t>
  </si>
  <si>
    <t>include self-consumed hydrogen from other industrial subsectors; that is, byproduct supply here only includes byproduct hydrogen</t>
  </si>
  <si>
    <t>that is sold or transferred to another facility. Also excluded is hydrogen produced by refiners as a byproduct of catalytic cracking,</t>
  </si>
  <si>
    <t>where we assume it is used for heat and power and not further purified for input as a refinery feed during crude oil processing.</t>
  </si>
  <si>
    <t>4/ Currently, industrial facilities only demand hydrogen supply for processes where relatively pure hydrogen</t>
  </si>
  <si>
    <t>is used as a feedstock. There is no representation of end-use consumption of hydrogen fuel for heat and power.</t>
  </si>
  <si>
    <t>5/ Excludes consumption of syngas. Includes hydrogen used to produced ammonia at nitrogenous fertilizer plants in addition</t>
  </si>
  <si>
    <t>to hydrogen used in other bulk chemicals industries.</t>
  </si>
  <si>
    <t>6/ Equivalent to refinery "net hydrogen input" data series as collected in the EIA-810 and EIA-820 surveys and published in the</t>
  </si>
  <si>
    <t>Petroleum Supply Monthly and Petroleum Supply Annual</t>
  </si>
  <si>
    <t>7/ Other industrial use is limited to iron and steel manufacturing.</t>
  </si>
  <si>
    <t>8/ Discrepancy is defined as Supply (see Footnote 1)  minus Consumption. Non-zero values represent losses of hydrogen</t>
  </si>
  <si>
    <t>during transmission, distribution, and/or storage, or internal model adjustments required to balance supply and demand in a given year</t>
  </si>
  <si>
    <t>prior to solving.</t>
  </si>
  <si>
    <t>9/ The hydrogen average market spot price is defined as the consumption-weighted average of the marginal price at census division</t>
  </si>
  <si>
    <t>market clearing hubs</t>
  </si>
  <si>
    <t>10/ Delivered prices include the hydrogen average market spot price plus markups for transportation from supplier to consumer</t>
  </si>
  <si>
    <t>11/ Delivered prices include the hydrogen average market spot price, markups for transportation from supplier to consumer,</t>
  </si>
  <si>
    <t>as well as costs associated with the following: hydrogen purification to meet fuel cell requirements, hydrogen compression at</t>
  </si>
  <si>
    <t>dispensing stations, building and operating hydrogen dispensing stations, and state and federal taxes</t>
  </si>
  <si>
    <t>chemicals</t>
  </si>
  <si>
    <t>refinery</t>
  </si>
  <si>
    <t>byproduct hydrogen supply</t>
  </si>
  <si>
    <t>Hydrogen Consumption in million metric tons hydrogen</t>
  </si>
  <si>
    <t>Hydrogen Consumption in BTUs</t>
  </si>
  <si>
    <t>other industrial</t>
  </si>
  <si>
    <t>Hydrogen Consumption by EPS industry category</t>
  </si>
  <si>
    <t>*The chemicals sector is by far the largest producer of byproduct hydrogen. We therefore subtract the byproduct hydrogen (which we do not want counted in this file since we do not want it contributing to demand for our hydrogen module) from the chemicals sector.</t>
  </si>
  <si>
    <t>**The only other industry category other than chemicals listed as having H2 demand in the indusa file is iron and steel. Therefore, we assign the other industrial line item from Table 19 to the iron and steel category.</t>
  </si>
  <si>
    <t>Note the special handling for the hydrogen output tab, discussed below.</t>
  </si>
  <si>
    <t>In line with the note above, we only want to report hydrogen demand for merchant hydrogen rather than</t>
  </si>
  <si>
    <t>by-product hydrogen. We use AEO Table 19 to find the total hydrogen demand by sector and convert to BTU</t>
  </si>
  <si>
    <t>hydrogen, then subtract the amount of reported byproduct hydrogen from the chemicals sector</t>
  </si>
  <si>
    <t>(the main source of byproduct hydrogen).</t>
  </si>
  <si>
    <t xml:space="preserve">EIA provided a detailed industrial energy consumption file from the AEO that they run on request (titled indusa), </t>
  </si>
  <si>
    <t>iron and steel</t>
  </si>
  <si>
    <t>other metals</t>
  </si>
  <si>
    <t>Industry</t>
  </si>
  <si>
    <t>Gross Output</t>
  </si>
  <si>
    <t>ISIC</t>
  </si>
  <si>
    <t>Category</t>
  </si>
  <si>
    <t>from io-model/BObIC</t>
  </si>
  <si>
    <t>https://www.eia.gov/outlooks/aeo/nems/documentation/industrial/pdf/IDM_AEO2025.pdf</t>
  </si>
  <si>
    <t>Primary Metals</t>
  </si>
  <si>
    <t>share of "other primary metals" output</t>
  </si>
  <si>
    <t>indusa "other primary metals" category includes NAICS 3314, 3315 per:</t>
  </si>
  <si>
    <t>indusa, adds Lease and Plant Fuel from Table 34 into the natural gas category (this is mapped to production instead of the "energy pipelines and gas processing" category because of how changes in energy consumption and emissions in the EPS Industry sector are calculated, as processing enegy use/emissions are more correlated with the amount of domestic production rather than the amount of domestic demand)</t>
  </si>
  <si>
    <t>asphalt paving mixture, block, shingle, coating materials</t>
  </si>
  <si>
    <t>printing &amp; support activities</t>
  </si>
  <si>
    <t>Remove this from AEO's "Miscellaneous Finished Goods"</t>
  </si>
  <si>
    <t>AEO's "Miscellaneous Finished Goods" category in order to align AEO energy use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</si>
</sst>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00E+00"/>
    <numFmt numFmtId="167" formatCode="#,##0.00000"/>
    <numFmt numFmtId="168" formatCode="_(* #,##0_);_(* \(#,##0\);_(* &quot;-&quot;??_);_(@_)"/>
    <numFmt numFmtId="169" formatCode="0.000"/>
    <numFmt numFmtId="170" formatCode="0.0"/>
  </numFmts>
  <fonts count="50"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theme="4"/>
      <name val="Calibri"/>
      <family val="2"/>
      <scheme val="minor"/>
    </font>
    <font>
      <sz val="9"/>
      <color rgb="FF000000"/>
      <name val="Calibri"/>
      <family val="2"/>
    </font>
    <font>
      <sz val="11"/>
      <color theme="1"/>
      <name val="Calibri"/>
      <family val="2"/>
      <scheme val="minor"/>
    </font>
    <font>
      <sz val="12"/>
      <name val="Helv"/>
    </font>
    <font>
      <b/>
      <sz val="9"/>
      <color indexed="8"/>
      <name val="Calibri"/>
      <family val="2"/>
    </font>
    <font>
      <sz val="11"/>
      <color rgb="FFFF0000"/>
      <name val="Calibri"/>
      <family val="2"/>
      <scheme val="minor"/>
    </font>
    <font>
      <sz val="9"/>
      <color indexed="8"/>
      <name val="Calibri"/>
      <family val="2"/>
    </font>
    <font>
      <sz val="10"/>
      <color indexed="8"/>
      <name val="Arial"/>
      <family val="2"/>
    </font>
    <font>
      <b/>
      <sz val="12"/>
      <color indexed="30"/>
      <name val="Calibri"/>
      <family val="2"/>
    </font>
    <font>
      <sz val="9"/>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i/>
      <sz val="11"/>
      <color theme="1"/>
      <name val="Calibri"/>
      <family val="2"/>
      <scheme val="minor"/>
    </font>
    <font>
      <sz val="10"/>
      <color theme="1"/>
      <name val="Calibri"/>
      <family val="2"/>
    </font>
    <font>
      <b/>
      <sz val="10"/>
      <color indexed="8"/>
      <name val="Calibri"/>
      <family val="2"/>
      <scheme val="minor"/>
    </font>
    <font>
      <sz val="10"/>
      <color theme="1"/>
      <name val="Calibri"/>
      <family val="2"/>
      <scheme val="minor"/>
    </font>
    <font>
      <b/>
      <sz val="10"/>
      <color theme="1"/>
      <name val="Calibri"/>
      <family val="2"/>
      <scheme val="minor"/>
    </font>
    <font>
      <sz val="10"/>
      <color indexed="8"/>
      <name val="Calibri"/>
      <family val="2"/>
      <scheme val="minor"/>
    </font>
    <font>
      <sz val="10"/>
      <name val="Calibri"/>
      <family val="2"/>
      <scheme val="minor"/>
    </font>
    <font>
      <sz val="11"/>
      <color rgb="FF000000"/>
      <name val="Calibri"/>
      <family val="2"/>
    </font>
    <font>
      <sz val="8"/>
      <name val="Calibri"/>
      <family val="2"/>
      <scheme val="minor"/>
    </font>
    <font>
      <b/>
      <i/>
      <sz val="12"/>
      <color indexed="8"/>
      <name val="Arial"/>
      <family val="2"/>
    </font>
    <font>
      <b/>
      <sz val="10"/>
      <color indexed="8"/>
      <name val="Arial"/>
      <family val="2"/>
    </font>
    <font>
      <b/>
      <sz val="9"/>
      <name val="Calibri"/>
      <family val="2"/>
    </font>
    <font>
      <sz val="10"/>
      <color rgb="FF000000"/>
      <name val="Calibri"/>
      <family val="2"/>
      <scheme val="minor"/>
    </font>
    <font>
      <sz val="11"/>
      <name val="Calibri"/>
      <family val="2"/>
      <scheme val="minor"/>
    </font>
    <font>
      <b/>
      <sz val="12"/>
      <color rgb="FF000000"/>
      <name val="Calibri"/>
      <family val="2"/>
      <scheme val="minor"/>
    </font>
    <font>
      <sz val="9"/>
      <color rgb="FF000000"/>
      <name val="Calibri"/>
      <family val="2"/>
      <scheme val="minor"/>
    </font>
    <font>
      <b/>
      <sz val="9"/>
      <color rgb="FF000000"/>
      <name val="Calibri"/>
      <family val="2"/>
      <scheme val="minor"/>
    </font>
    <font>
      <b/>
      <sz val="10"/>
      <name val="Calibri"/>
      <family val="2"/>
      <scheme val="minor"/>
    </font>
    <font>
      <sz val="11"/>
      <color theme="8" tint="-0.249977111117893"/>
      <name val="Calibri"/>
      <family val="2"/>
      <scheme val="minor"/>
    </font>
  </fonts>
  <fills count="44">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rgb="FFFFC1C1"/>
        <bgColor indexed="64"/>
      </patternFill>
    </fill>
    <fill>
      <patternFill patternType="solid">
        <fgColor indexed="9"/>
        <bgColor indexed="64"/>
      </patternFill>
    </fill>
    <fill>
      <patternFill patternType="solid">
        <fgColor indexed="44"/>
        <bgColor indexed="64"/>
      </patternFill>
    </fill>
    <fill>
      <patternFill patternType="solid">
        <fgColor theme="9" tint="0.39997558519241921"/>
        <bgColor indexed="64"/>
      </patternFill>
    </fill>
    <fill>
      <patternFill patternType="solid">
        <fgColor rgb="FF92D050"/>
        <bgColor indexed="64"/>
      </patternFill>
    </fill>
  </fills>
  <borders count="51">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dashed">
        <color rgb="FFBFBFBF"/>
      </bottom>
      <diagonal/>
    </border>
    <border>
      <left/>
      <right/>
      <top/>
      <bottom style="thin">
        <color rgb="FFBFBFBF"/>
      </bottom>
      <diagonal/>
    </border>
    <border>
      <left/>
      <right/>
      <top/>
      <bottom style="thick">
        <color rgb="FF0096D7"/>
      </bottom>
      <diagonal/>
    </border>
    <border>
      <left/>
      <right/>
      <top style="medium">
        <color rgb="FF0096D7"/>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style="thin">
        <color auto="1"/>
      </left>
      <right style="thin">
        <color auto="1"/>
      </right>
      <top/>
      <bottom/>
      <diagonal/>
    </border>
    <border>
      <left style="thin">
        <color indexed="64"/>
      </left>
      <right/>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s>
  <cellStyleXfs count="109">
    <xf numFmtId="0" fontId="0" fillId="0" borderId="0"/>
    <xf numFmtId="0" fontId="2" fillId="0" borderId="1" applyNumberFormat="0" applyProtection="0">
      <alignment wrapText="1"/>
    </xf>
    <xf numFmtId="0" fontId="3" fillId="0" borderId="2" applyNumberFormat="0" applyFont="0" applyProtection="0">
      <alignment wrapText="1"/>
    </xf>
    <xf numFmtId="0" fontId="2" fillId="0" borderId="7" applyNumberFormat="0" applyProtection="0">
      <alignment horizontal="left" wrapText="1"/>
    </xf>
    <xf numFmtId="0" fontId="2" fillId="0" borderId="6" applyNumberFormat="0" applyFill="0" applyProtection="0">
      <alignment wrapText="1"/>
    </xf>
    <xf numFmtId="0" fontId="2" fillId="0" borderId="4" applyNumberFormat="0" applyProtection="0">
      <alignment wrapText="1"/>
    </xf>
    <xf numFmtId="0" fontId="3" fillId="0" borderId="3" applyNumberFormat="0" applyProtection="0">
      <alignment vertical="top" wrapText="1"/>
    </xf>
    <xf numFmtId="0" fontId="3" fillId="0" borderId="5" applyNumberFormat="0" applyFont="0" applyFill="0" applyProtection="0">
      <alignment wrapText="1"/>
    </xf>
    <xf numFmtId="0" fontId="3"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 fillId="0" borderId="0" applyNumberFormat="0" applyProtection="0">
      <alignment vertical="top" wrapText="1"/>
    </xf>
    <xf numFmtId="0" fontId="6" fillId="0" borderId="0" applyNumberFormat="0" applyProtection="0">
      <alignment horizontal="left"/>
    </xf>
    <xf numFmtId="0" fontId="10" fillId="0" borderId="0"/>
    <xf numFmtId="0" fontId="10" fillId="0" borderId="0"/>
    <xf numFmtId="0" fontId="10" fillId="0" borderId="0"/>
    <xf numFmtId="0" fontId="10" fillId="0" borderId="0"/>
    <xf numFmtId="0" fontId="9" fillId="0" borderId="0"/>
    <xf numFmtId="9" fontId="9" fillId="0" borderId="0" applyFont="0" applyFill="0" applyBorder="0" applyAlignment="0" applyProtection="0"/>
    <xf numFmtId="0" fontId="13" fillId="0" borderId="0"/>
    <xf numFmtId="0" fontId="13" fillId="0" borderId="0" applyNumberFormat="0" applyFill="0" applyBorder="0" applyAlignment="0" applyProtection="0"/>
    <xf numFmtId="0" fontId="11" fillId="0" borderId="10" applyNumberFormat="0" applyProtection="0">
      <alignment wrapText="1"/>
    </xf>
    <xf numFmtId="0" fontId="15" fillId="0" borderId="0" applyNumberFormat="0" applyProtection="0">
      <alignment horizontal="left"/>
    </xf>
    <xf numFmtId="0" fontId="11" fillId="0" borderId="9" applyNumberFormat="0" applyProtection="0">
      <alignment wrapText="1"/>
    </xf>
    <xf numFmtId="0" fontId="13" fillId="0" borderId="8" applyNumberFormat="0" applyFont="0" applyProtection="0">
      <alignment wrapText="1"/>
    </xf>
    <xf numFmtId="0" fontId="13" fillId="0" borderId="11" applyNumberFormat="0" applyProtection="0">
      <alignment wrapText="1"/>
    </xf>
    <xf numFmtId="0" fontId="17" fillId="0" borderId="0" applyNumberFormat="0" applyFill="0" applyBorder="0" applyAlignment="0" applyProtection="0"/>
    <xf numFmtId="0" fontId="18" fillId="0" borderId="1" applyNumberFormat="0" applyFill="0" applyAlignment="0" applyProtection="0"/>
    <xf numFmtId="0" fontId="19" fillId="0" borderId="12" applyNumberFormat="0" applyFill="0" applyAlignment="0" applyProtection="0"/>
    <xf numFmtId="0" fontId="20" fillId="0" borderId="13" applyNumberFormat="0" applyFill="0" applyAlignment="0" applyProtection="0"/>
    <xf numFmtId="0" fontId="20" fillId="0" borderId="0" applyNumberFormat="0" applyFill="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7" borderId="14" applyNumberFormat="0" applyAlignment="0" applyProtection="0"/>
    <xf numFmtId="0" fontId="24" fillId="8" borderId="15" applyNumberFormat="0" applyAlignment="0" applyProtection="0"/>
    <xf numFmtId="0" fontId="25" fillId="8" borderId="14" applyNumberFormat="0" applyAlignment="0" applyProtection="0"/>
    <xf numFmtId="0" fontId="26" fillId="0" borderId="16" applyNumberFormat="0" applyFill="0" applyAlignment="0" applyProtection="0"/>
    <xf numFmtId="0" fontId="27" fillId="9" borderId="17" applyNumberFormat="0" applyAlignment="0" applyProtection="0"/>
    <xf numFmtId="0" fontId="12" fillId="0" borderId="0" applyNumberFormat="0" applyFill="0" applyBorder="0" applyAlignment="0" applyProtection="0"/>
    <xf numFmtId="0" fontId="9" fillId="10" borderId="18" applyNumberFormat="0" applyFont="0" applyAlignment="0" applyProtection="0"/>
    <xf numFmtId="0" fontId="28" fillId="0" borderId="0" applyNumberFormat="0" applyFill="0" applyBorder="0" applyAlignment="0" applyProtection="0"/>
    <xf numFmtId="0" fontId="1" fillId="0" borderId="19" applyNumberFormat="0" applyFill="0" applyAlignment="0" applyProtection="0"/>
    <xf numFmtId="0" fontId="2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2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0" fillId="6" borderId="0" applyNumberFormat="0" applyBorder="0" applyAlignment="0" applyProtection="0"/>
    <xf numFmtId="0" fontId="29" fillId="14" borderId="0" applyNumberFormat="0" applyBorder="0" applyAlignment="0" applyProtection="0"/>
    <xf numFmtId="0" fontId="29" fillId="18" borderId="0" applyNumberFormat="0" applyBorder="0" applyAlignment="0" applyProtection="0"/>
    <xf numFmtId="0" fontId="29" fillId="22"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4" borderId="0" applyNumberFormat="0" applyBorder="0" applyAlignment="0" applyProtection="0"/>
    <xf numFmtId="0" fontId="9" fillId="10" borderId="18" applyNumberFormat="0" applyFont="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32" fillId="0" borderId="0"/>
    <xf numFmtId="0" fontId="9" fillId="0" borderId="0"/>
    <xf numFmtId="0" fontId="14" fillId="0" borderId="0"/>
    <xf numFmtId="0" fontId="9" fillId="0" borderId="0"/>
    <xf numFmtId="43" fontId="32" fillId="0" borderId="0" applyFont="0" applyFill="0" applyBorder="0" applyAlignment="0" applyProtection="0"/>
    <xf numFmtId="43" fontId="9" fillId="0" borderId="0" applyFont="0" applyFill="0" applyBorder="0" applyAlignment="0" applyProtection="0"/>
    <xf numFmtId="0" fontId="13" fillId="0" borderId="8">
      <alignment wrapText="1"/>
    </xf>
    <xf numFmtId="0" fontId="13" fillId="0" borderId="0"/>
    <xf numFmtId="0" fontId="13" fillId="0" borderId="11">
      <alignment wrapText="1"/>
    </xf>
    <xf numFmtId="0" fontId="11" fillId="0" borderId="10">
      <alignment wrapText="1"/>
    </xf>
    <xf numFmtId="0" fontId="11" fillId="0" borderId="9">
      <alignment wrapText="1"/>
    </xf>
    <xf numFmtId="0" fontId="15" fillId="0" borderId="0">
      <alignment horizontal="left"/>
    </xf>
    <xf numFmtId="0" fontId="9" fillId="0" borderId="0"/>
    <xf numFmtId="0" fontId="13" fillId="0" borderId="0"/>
    <xf numFmtId="0" fontId="13" fillId="0" borderId="8">
      <alignment wrapText="1"/>
    </xf>
    <xf numFmtId="0" fontId="13" fillId="0" borderId="0"/>
    <xf numFmtId="0" fontId="13" fillId="0" borderId="11">
      <alignment wrapText="1"/>
    </xf>
    <xf numFmtId="0" fontId="11" fillId="0" borderId="10">
      <alignment wrapText="1"/>
    </xf>
    <xf numFmtId="0" fontId="11" fillId="0" borderId="9">
      <alignment wrapText="1"/>
    </xf>
    <xf numFmtId="0" fontId="15" fillId="0" borderId="0">
      <alignment horizontal="left"/>
    </xf>
    <xf numFmtId="0" fontId="9" fillId="0" borderId="0"/>
    <xf numFmtId="0" fontId="13" fillId="0" borderId="8">
      <alignment wrapText="1"/>
    </xf>
    <xf numFmtId="0" fontId="13" fillId="0" borderId="0"/>
    <xf numFmtId="0" fontId="13" fillId="0" borderId="11">
      <alignment wrapText="1"/>
    </xf>
    <xf numFmtId="0" fontId="11" fillId="0" borderId="10">
      <alignment wrapText="1"/>
    </xf>
    <xf numFmtId="0" fontId="11" fillId="0" borderId="9">
      <alignment wrapText="1"/>
    </xf>
    <xf numFmtId="0" fontId="15" fillId="0" borderId="0">
      <alignment horizontal="left"/>
    </xf>
    <xf numFmtId="0" fontId="43" fillId="0" borderId="0"/>
    <xf numFmtId="0" fontId="14" fillId="0" borderId="0"/>
  </cellStyleXfs>
  <cellXfs count="202">
    <xf numFmtId="0" fontId="0" fillId="0" borderId="0" xfId="0"/>
    <xf numFmtId="0" fontId="1" fillId="0" borderId="0" xfId="0" applyFont="1"/>
    <xf numFmtId="0" fontId="0" fillId="0" borderId="0" xfId="0" applyAlignment="1">
      <alignment horizontal="left"/>
    </xf>
    <xf numFmtId="0" fontId="1" fillId="2" borderId="0" xfId="0" applyFont="1" applyFill="1"/>
    <xf numFmtId="0" fontId="7" fillId="0" borderId="0" xfId="9" applyFont="1" applyAlignment="1" applyProtection="1"/>
    <xf numFmtId="0" fontId="8" fillId="0" borderId="0" xfId="2" applyFont="1" applyBorder="1">
      <alignment wrapText="1"/>
    </xf>
    <xf numFmtId="0" fontId="0" fillId="0" borderId="8" xfId="2" applyFont="1" applyBorder="1">
      <alignment wrapText="1"/>
    </xf>
    <xf numFmtId="164" fontId="0" fillId="0" borderId="2" xfId="2" applyNumberFormat="1" applyFont="1" applyAlignment="1">
      <alignment horizontal="right" wrapText="1"/>
    </xf>
    <xf numFmtId="0" fontId="11" fillId="0" borderId="9" xfId="5" applyFont="1" applyBorder="1">
      <alignment wrapText="1"/>
    </xf>
    <xf numFmtId="164" fontId="2" fillId="0" borderId="4" xfId="5" applyNumberFormat="1" applyAlignment="1">
      <alignment horizontal="right" wrapText="1"/>
    </xf>
    <xf numFmtId="4" fontId="0" fillId="0" borderId="2" xfId="2" applyNumberFormat="1" applyFont="1" applyAlignment="1">
      <alignment horizontal="right" wrapText="1"/>
    </xf>
    <xf numFmtId="4" fontId="2" fillId="0" borderId="4" xfId="5" applyNumberFormat="1" applyAlignment="1">
      <alignment horizontal="right" wrapText="1"/>
    </xf>
    <xf numFmtId="0" fontId="1" fillId="0" borderId="0" xfId="8" applyFont="1" applyFill="1"/>
    <xf numFmtId="0" fontId="1" fillId="0" borderId="0" xfId="2" applyFont="1" applyBorder="1">
      <alignment wrapText="1"/>
    </xf>
    <xf numFmtId="0" fontId="1" fillId="3" borderId="0" xfId="0" applyFont="1" applyFill="1"/>
    <xf numFmtId="0" fontId="0" fillId="3" borderId="0" xfId="0" applyFill="1"/>
    <xf numFmtId="166" fontId="0" fillId="0" borderId="0" xfId="0" applyNumberFormat="1"/>
    <xf numFmtId="0" fontId="12" fillId="0" borderId="8" xfId="2" applyFont="1" applyBorder="1">
      <alignment wrapText="1"/>
    </xf>
    <xf numFmtId="11" fontId="0" fillId="0" borderId="0" xfId="0" applyNumberFormat="1"/>
    <xf numFmtId="0" fontId="3" fillId="0" borderId="0" xfId="0" applyFont="1" applyAlignment="1" applyProtection="1">
      <alignment horizontal="right"/>
      <protection locked="0"/>
    </xf>
    <xf numFmtId="0" fontId="3" fillId="0" borderId="0" xfId="0" applyFont="1"/>
    <xf numFmtId="1" fontId="3" fillId="0" borderId="0" xfId="0" applyNumberFormat="1" applyFont="1"/>
    <xf numFmtId="167" fontId="0" fillId="0" borderId="0" xfId="0" applyNumberFormat="1"/>
    <xf numFmtId="0" fontId="16" fillId="0" borderId="0" xfId="0" applyFont="1"/>
    <xf numFmtId="0" fontId="11" fillId="0" borderId="9" xfId="23">
      <alignment wrapText="1"/>
    </xf>
    <xf numFmtId="0" fontId="0" fillId="0" borderId="8" xfId="24" applyFont="1">
      <alignment wrapText="1"/>
    </xf>
    <xf numFmtId="0" fontId="0" fillId="0" borderId="8" xfId="2" applyFont="1" applyBorder="1" applyAlignment="1"/>
    <xf numFmtId="0" fontId="0" fillId="0" borderId="8" xfId="24" applyFont="1" applyAlignment="1"/>
    <xf numFmtId="0" fontId="1" fillId="35" borderId="0" xfId="0" applyFont="1" applyFill="1"/>
    <xf numFmtId="0" fontId="0" fillId="35" borderId="0" xfId="0" applyFill="1"/>
    <xf numFmtId="0" fontId="31" fillId="0" borderId="0" xfId="0" applyFont="1"/>
    <xf numFmtId="0" fontId="34" fillId="0" borderId="0" xfId="81" applyFont="1"/>
    <xf numFmtId="0" fontId="36" fillId="3" borderId="24" xfId="82" applyFont="1" applyFill="1" applyBorder="1" applyAlignment="1">
      <alignment horizontal="left"/>
    </xf>
    <xf numFmtId="0" fontId="36" fillId="3" borderId="24" xfId="82" applyFont="1" applyFill="1" applyBorder="1" applyAlignment="1">
      <alignment horizontal="center"/>
    </xf>
    <xf numFmtId="0" fontId="36" fillId="3" borderId="25" xfId="82" applyFont="1" applyFill="1" applyBorder="1" applyAlignment="1">
      <alignment horizontal="center"/>
    </xf>
    <xf numFmtId="0" fontId="34" fillId="3" borderId="26" xfId="83" applyFont="1" applyFill="1" applyBorder="1" applyAlignment="1">
      <alignment horizontal="center"/>
    </xf>
    <xf numFmtId="0" fontId="35" fillId="0" borderId="29" xfId="83" applyFont="1" applyBorder="1" applyAlignment="1">
      <alignment horizontal="center"/>
    </xf>
    <xf numFmtId="3" fontId="0" fillId="0" borderId="0" xfId="0" applyNumberFormat="1"/>
    <xf numFmtId="169" fontId="0" fillId="0" borderId="0" xfId="0" applyNumberFormat="1"/>
    <xf numFmtId="0" fontId="1" fillId="0" borderId="0" xfId="0" applyFont="1" applyAlignment="1">
      <alignment horizontal="right"/>
    </xf>
    <xf numFmtId="0" fontId="38" fillId="0" borderId="0" xfId="2" applyFont="1" applyBorder="1">
      <alignment wrapText="1"/>
    </xf>
    <xf numFmtId="0" fontId="9" fillId="0" borderId="0" xfId="0" applyFont="1" applyAlignment="1" applyProtection="1">
      <alignment horizontal="right"/>
      <protection locked="0"/>
    </xf>
    <xf numFmtId="0" fontId="9" fillId="0" borderId="0" xfId="0" applyFont="1"/>
    <xf numFmtId="1" fontId="9" fillId="0" borderId="0" xfId="0" applyNumberFormat="1" applyFont="1"/>
    <xf numFmtId="0" fontId="1" fillId="36" borderId="0" xfId="0" applyFont="1" applyFill="1"/>
    <xf numFmtId="0" fontId="0" fillId="36" borderId="0" xfId="0" applyFill="1"/>
    <xf numFmtId="0" fontId="1" fillId="37" borderId="0" xfId="0" applyFont="1" applyFill="1"/>
    <xf numFmtId="0" fontId="0" fillId="37" borderId="0" xfId="0" applyFill="1"/>
    <xf numFmtId="0" fontId="1" fillId="2" borderId="0" xfId="0" applyFont="1" applyFill="1" applyAlignment="1">
      <alignment horizontal="right"/>
    </xf>
    <xf numFmtId="0" fontId="0" fillId="2" borderId="0" xfId="0" applyFill="1"/>
    <xf numFmtId="11" fontId="0" fillId="0" borderId="2" xfId="2" applyNumberFormat="1" applyFont="1" applyAlignment="1">
      <alignment horizontal="right" wrapText="1"/>
    </xf>
    <xf numFmtId="11" fontId="2" fillId="0" borderId="4" xfId="5" applyNumberFormat="1" applyAlignment="1">
      <alignment horizontal="right" wrapText="1"/>
    </xf>
    <xf numFmtId="11" fontId="3" fillId="0" borderId="0" xfId="0" applyNumberFormat="1" applyFont="1" applyAlignment="1" applyProtection="1">
      <alignment horizontal="right"/>
      <protection locked="0"/>
    </xf>
    <xf numFmtId="11" fontId="3" fillId="0" borderId="0" xfId="0" applyNumberFormat="1" applyFont="1"/>
    <xf numFmtId="11" fontId="9" fillId="0" borderId="0" xfId="0" applyNumberFormat="1" applyFont="1"/>
    <xf numFmtId="168" fontId="1" fillId="0" borderId="0" xfId="85" applyNumberFormat="1" applyFont="1"/>
    <xf numFmtId="168" fontId="1" fillId="0" borderId="0" xfId="0" applyNumberFormat="1" applyFont="1"/>
    <xf numFmtId="0" fontId="1" fillId="38" borderId="0" xfId="0" applyFont="1" applyFill="1"/>
    <xf numFmtId="0" fontId="1" fillId="39" borderId="0" xfId="0" applyFont="1" applyFill="1"/>
    <xf numFmtId="0" fontId="41" fillId="40" borderId="42" xfId="0" applyFont="1" applyFill="1" applyBorder="1" applyAlignment="1">
      <alignment wrapText="1"/>
    </xf>
    <xf numFmtId="0" fontId="41" fillId="40" borderId="43" xfId="0" applyFont="1" applyFill="1" applyBorder="1" applyAlignment="1">
      <alignment wrapText="1"/>
    </xf>
    <xf numFmtId="0" fontId="41" fillId="40" borderId="43" xfId="0" applyFont="1" applyFill="1" applyBorder="1" applyAlignment="1">
      <alignment horizontal="center" vertical="center" wrapText="1"/>
    </xf>
    <xf numFmtId="0" fontId="41" fillId="40" borderId="44" xfId="0" applyFont="1" applyFill="1" applyBorder="1" applyAlignment="1">
      <alignment horizontal="center" vertical="center" wrapText="1"/>
    </xf>
    <xf numFmtId="0" fontId="41" fillId="41" borderId="45" xfId="0" applyFont="1" applyFill="1" applyBorder="1" applyAlignment="1">
      <alignment vertical="center" wrapText="1"/>
    </xf>
    <xf numFmtId="0" fontId="41" fillId="41" borderId="0" xfId="0" applyFont="1" applyFill="1" applyAlignment="1">
      <alignment vertical="center" wrapText="1"/>
    </xf>
    <xf numFmtId="0" fontId="41" fillId="41" borderId="0" xfId="0" applyFont="1" applyFill="1" applyAlignment="1">
      <alignment horizontal="center" vertical="center" wrapText="1"/>
    </xf>
    <xf numFmtId="0" fontId="41" fillId="41" borderId="46" xfId="0" applyFont="1" applyFill="1" applyBorder="1" applyAlignment="1">
      <alignment horizontal="center" vertical="center" wrapText="1"/>
    </xf>
    <xf numFmtId="0" fontId="14" fillId="40" borderId="45" xfId="0" applyFont="1" applyFill="1" applyBorder="1" applyAlignment="1">
      <alignment vertical="center" wrapText="1"/>
    </xf>
    <xf numFmtId="0" fontId="41" fillId="40" borderId="0" xfId="0" applyFont="1" applyFill="1" applyAlignment="1">
      <alignment horizontal="left" vertical="center" wrapText="1"/>
    </xf>
    <xf numFmtId="1" fontId="14" fillId="40" borderId="0" xfId="0" applyNumberFormat="1" applyFont="1" applyFill="1" applyAlignment="1">
      <alignment horizontal="center" vertical="center"/>
    </xf>
    <xf numFmtId="3" fontId="14" fillId="0" borderId="0" xfId="0" applyNumberFormat="1" applyFont="1" applyAlignment="1">
      <alignment horizontal="center" vertical="center"/>
    </xf>
    <xf numFmtId="169" fontId="14" fillId="40" borderId="0" xfId="0" applyNumberFormat="1" applyFont="1" applyFill="1" applyAlignment="1">
      <alignment horizontal="center" vertical="center"/>
    </xf>
    <xf numFmtId="170" fontId="14" fillId="0" borderId="46" xfId="0" applyNumberFormat="1" applyFont="1" applyBorder="1" applyAlignment="1">
      <alignment horizontal="center" vertical="center" wrapText="1"/>
    </xf>
    <xf numFmtId="0" fontId="41" fillId="40" borderId="0" xfId="0" applyFont="1" applyFill="1" applyAlignment="1">
      <alignment vertical="center" wrapText="1"/>
    </xf>
    <xf numFmtId="1" fontId="14" fillId="40" borderId="0" xfId="0" applyNumberFormat="1" applyFont="1" applyFill="1" applyAlignment="1">
      <alignment horizontal="center" vertical="center" wrapText="1"/>
    </xf>
    <xf numFmtId="3" fontId="14" fillId="40" borderId="0" xfId="0" applyNumberFormat="1" applyFont="1" applyFill="1" applyAlignment="1">
      <alignment horizontal="center" vertical="center"/>
    </xf>
    <xf numFmtId="2" fontId="14" fillId="40" borderId="0" xfId="0" applyNumberFormat="1" applyFont="1" applyFill="1" applyAlignment="1">
      <alignment horizontal="center" vertical="center"/>
    </xf>
    <xf numFmtId="170" fontId="14" fillId="40" borderId="0" xfId="0" applyNumberFormat="1" applyFont="1" applyFill="1" applyAlignment="1">
      <alignment horizontal="center" vertical="center"/>
    </xf>
    <xf numFmtId="3" fontId="14" fillId="40" borderId="0" xfId="0" applyNumberFormat="1" applyFont="1" applyFill="1" applyAlignment="1">
      <alignment horizontal="center" vertical="center" wrapText="1"/>
    </xf>
    <xf numFmtId="2" fontId="14" fillId="40" borderId="46" xfId="0" applyNumberFormat="1" applyFont="1" applyFill="1" applyBorder="1" applyAlignment="1">
      <alignment horizontal="center" vertical="center" wrapText="1"/>
    </xf>
    <xf numFmtId="170" fontId="14" fillId="40" borderId="46" xfId="0" applyNumberFormat="1" applyFont="1" applyFill="1" applyBorder="1" applyAlignment="1">
      <alignment horizontal="center" vertical="center" wrapText="1"/>
    </xf>
    <xf numFmtId="0" fontId="0" fillId="0" borderId="0" xfId="0" applyAlignment="1">
      <alignment wrapText="1"/>
    </xf>
    <xf numFmtId="0" fontId="4" fillId="0" borderId="0" xfId="9" applyAlignment="1" applyProtection="1"/>
    <xf numFmtId="0" fontId="0" fillId="0" borderId="11" xfId="0" applyBorder="1"/>
    <xf numFmtId="0" fontId="42" fillId="0" borderId="0" xfId="0" applyFont="1" applyAlignment="1">
      <alignment horizontal="right"/>
    </xf>
    <xf numFmtId="11" fontId="0" fillId="0" borderId="0" xfId="18" applyNumberFormat="1" applyFont="1" applyFill="1"/>
    <xf numFmtId="0" fontId="16" fillId="0" borderId="0" xfId="0" applyFont="1" applyAlignment="1">
      <alignment horizontal="left"/>
    </xf>
    <xf numFmtId="0" fontId="11" fillId="0" borderId="10" xfId="104">
      <alignment wrapText="1"/>
    </xf>
    <xf numFmtId="0" fontId="42" fillId="0" borderId="10" xfId="104" applyFont="1">
      <alignment wrapText="1"/>
    </xf>
    <xf numFmtId="0" fontId="42" fillId="0" borderId="10" xfId="104" applyFont="1" applyAlignment="1">
      <alignment horizontal="right"/>
    </xf>
    <xf numFmtId="4" fontId="16" fillId="0" borderId="8" xfId="101" applyNumberFormat="1" applyFont="1" applyAlignment="1">
      <alignment horizontal="right" wrapText="1"/>
    </xf>
    <xf numFmtId="165" fontId="16" fillId="0" borderId="8" xfId="101" applyNumberFormat="1" applyFont="1" applyAlignment="1">
      <alignment horizontal="right" wrapText="1"/>
    </xf>
    <xf numFmtId="4" fontId="42" fillId="0" borderId="9" xfId="105" applyNumberFormat="1" applyFont="1" applyAlignment="1">
      <alignment horizontal="right" wrapText="1"/>
    </xf>
    <xf numFmtId="165" fontId="42" fillId="0" borderId="9" xfId="105" applyNumberFormat="1" applyFont="1" applyAlignment="1">
      <alignment horizontal="right" wrapText="1"/>
    </xf>
    <xf numFmtId="3" fontId="16" fillId="0" borderId="8" xfId="101" applyNumberFormat="1" applyFont="1" applyAlignment="1">
      <alignment horizontal="right" wrapText="1"/>
    </xf>
    <xf numFmtId="164" fontId="16" fillId="0" borderId="8" xfId="101" applyNumberFormat="1" applyFont="1" applyAlignment="1">
      <alignment horizontal="right" wrapText="1"/>
    </xf>
    <xf numFmtId="0" fontId="44" fillId="0" borderId="0" xfId="0" applyFont="1"/>
    <xf numFmtId="0" fontId="7" fillId="0" borderId="0" xfId="9" applyFont="1" applyFill="1" applyAlignment="1" applyProtection="1"/>
    <xf numFmtId="9" fontId="0" fillId="0" borderId="2" xfId="18" applyFont="1" applyBorder="1" applyAlignment="1">
      <alignment horizontal="right" wrapText="1"/>
    </xf>
    <xf numFmtId="166" fontId="0" fillId="0" borderId="2" xfId="18" applyNumberFormat="1" applyFont="1" applyBorder="1" applyAlignment="1">
      <alignment horizontal="right" wrapText="1"/>
    </xf>
    <xf numFmtId="10" fontId="0" fillId="0" borderId="0" xfId="0" applyNumberFormat="1"/>
    <xf numFmtId="3" fontId="45" fillId="0" borderId="0" xfId="0" applyNumberFormat="1" applyFont="1"/>
    <xf numFmtId="3" fontId="46" fillId="0" borderId="0" xfId="0" applyNumberFormat="1" applyFont="1"/>
    <xf numFmtId="4" fontId="45" fillId="0" borderId="0" xfId="0" applyNumberFormat="1" applyFont="1"/>
    <xf numFmtId="4" fontId="46" fillId="0" borderId="0" xfId="0" applyNumberFormat="1" applyFont="1"/>
    <xf numFmtId="1" fontId="47" fillId="0" borderId="0" xfId="0" applyNumberFormat="1" applyFont="1"/>
    <xf numFmtId="4" fontId="47" fillId="0" borderId="0" xfId="0" applyNumberFormat="1" applyFont="1"/>
    <xf numFmtId="164" fontId="46" fillId="0" borderId="0" xfId="0" applyNumberFormat="1" applyFont="1"/>
    <xf numFmtId="0" fontId="0" fillId="0" borderId="10" xfId="0" applyBorder="1"/>
    <xf numFmtId="166" fontId="0" fillId="0" borderId="0" xfId="18" applyNumberFormat="1" applyFont="1"/>
    <xf numFmtId="0" fontId="0" fillId="0" borderId="0" xfId="24" applyFont="1" applyBorder="1" applyAlignment="1"/>
    <xf numFmtId="0" fontId="48" fillId="0" borderId="0" xfId="0" applyFont="1" applyAlignment="1">
      <alignment horizontal="left"/>
    </xf>
    <xf numFmtId="0" fontId="34" fillId="0" borderId="0" xfId="0" applyFont="1"/>
    <xf numFmtId="1" fontId="34" fillId="0" borderId="0" xfId="0" applyNumberFormat="1" applyFont="1"/>
    <xf numFmtId="0" fontId="35" fillId="0" borderId="0" xfId="0" applyFont="1"/>
    <xf numFmtId="0" fontId="37" fillId="0" borderId="0" xfId="0" applyFont="1" applyAlignment="1">
      <alignment horizontal="left"/>
    </xf>
    <xf numFmtId="0" fontId="34" fillId="0" borderId="0" xfId="0" quotePrefix="1" applyFont="1" applyAlignment="1">
      <alignment horizontal="left"/>
    </xf>
    <xf numFmtId="0" fontId="43" fillId="0" borderId="0" xfId="0" applyFont="1"/>
    <xf numFmtId="1" fontId="34" fillId="0" borderId="47" xfId="0" quotePrefix="1" applyNumberFormat="1" applyFont="1" applyBorder="1" applyAlignment="1">
      <alignment horizontal="center" textRotation="90" wrapText="1"/>
    </xf>
    <xf numFmtId="1" fontId="34" fillId="0" borderId="21" xfId="0" quotePrefix="1" applyNumberFormat="1" applyFont="1" applyBorder="1" applyAlignment="1">
      <alignment horizontal="center" textRotation="90" wrapText="1"/>
    </xf>
    <xf numFmtId="0" fontId="34" fillId="0" borderId="21" xfId="0" applyFont="1" applyBorder="1" applyAlignment="1">
      <alignment horizontal="center" textRotation="90" wrapText="1"/>
    </xf>
    <xf numFmtId="1" fontId="34" fillId="0" borderId="21" xfId="0" applyNumberFormat="1" applyFont="1" applyBorder="1" applyAlignment="1">
      <alignment horizontal="center" textRotation="90" wrapText="1"/>
    </xf>
    <xf numFmtId="0" fontId="34" fillId="0" borderId="22" xfId="0" applyFont="1" applyBorder="1" applyAlignment="1">
      <alignment horizontal="center" textRotation="90" wrapText="1"/>
    </xf>
    <xf numFmtId="0" fontId="35" fillId="0" borderId="23" xfId="0" applyFont="1" applyBorder="1" applyAlignment="1">
      <alignment horizontal="center" textRotation="90" wrapText="1"/>
    </xf>
    <xf numFmtId="0" fontId="34" fillId="0" borderId="20" xfId="0" applyFont="1" applyBorder="1" applyAlignment="1">
      <alignment horizontal="center" textRotation="90" wrapText="1"/>
    </xf>
    <xf numFmtId="0" fontId="33" fillId="0" borderId="23" xfId="0" applyFont="1" applyBorder="1" applyAlignment="1">
      <alignment horizontal="center" textRotation="90" wrapText="1"/>
    </xf>
    <xf numFmtId="0" fontId="36" fillId="2" borderId="28" xfId="82" applyFont="1" applyFill="1" applyBorder="1" applyAlignment="1">
      <alignment horizontal="center"/>
    </xf>
    <xf numFmtId="0" fontId="36" fillId="2" borderId="49" xfId="82" applyFont="1" applyFill="1" applyBorder="1" applyAlignment="1">
      <alignment horizontal="center"/>
    </xf>
    <xf numFmtId="0" fontId="36" fillId="2" borderId="25" xfId="82" applyFont="1" applyFill="1" applyBorder="1" applyAlignment="1">
      <alignment horizontal="center"/>
    </xf>
    <xf numFmtId="1" fontId="34" fillId="2" borderId="28" xfId="0" quotePrefix="1" applyNumberFormat="1" applyFont="1" applyFill="1" applyBorder="1" applyAlignment="1">
      <alignment horizontal="center"/>
    </xf>
    <xf numFmtId="1" fontId="34" fillId="2" borderId="24" xfId="0" quotePrefix="1" applyNumberFormat="1" applyFont="1" applyFill="1" applyBorder="1" applyAlignment="1">
      <alignment horizontal="center"/>
    </xf>
    <xf numFmtId="0" fontId="34" fillId="2" borderId="24" xfId="0" applyFont="1" applyFill="1" applyBorder="1" applyAlignment="1">
      <alignment horizontal="center"/>
    </xf>
    <xf numFmtId="1" fontId="34" fillId="2" borderId="24" xfId="0" applyNumberFormat="1" applyFont="1" applyFill="1" applyBorder="1" applyAlignment="1">
      <alignment horizontal="center"/>
    </xf>
    <xf numFmtId="0" fontId="34" fillId="2" borderId="27" xfId="0" applyFont="1" applyFill="1" applyBorder="1" applyAlignment="1">
      <alignment horizontal="center"/>
    </xf>
    <xf numFmtId="0" fontId="35" fillId="2" borderId="29" xfId="0" applyFont="1" applyFill="1" applyBorder="1" applyAlignment="1">
      <alignment horizontal="center"/>
    </xf>
    <xf numFmtId="0" fontId="34" fillId="2" borderId="26" xfId="0" applyFont="1" applyFill="1" applyBorder="1" applyAlignment="1">
      <alignment horizontal="center"/>
    </xf>
    <xf numFmtId="0" fontId="34" fillId="0" borderId="47" xfId="0" quotePrefix="1" applyFont="1" applyBorder="1" applyAlignment="1">
      <alignment horizontal="left"/>
    </xf>
    <xf numFmtId="0" fontId="34" fillId="3" borderId="43" xfId="0" quotePrefix="1" applyFont="1" applyFill="1" applyBorder="1" applyAlignment="1">
      <alignment horizontal="left"/>
    </xf>
    <xf numFmtId="0" fontId="34" fillId="0" borderId="48" xfId="0" applyFont="1" applyBorder="1" applyAlignment="1">
      <alignment horizontal="left"/>
    </xf>
    <xf numFmtId="3" fontId="36" fillId="0" borderId="47" xfId="108" applyNumberFormat="1" applyFont="1" applyBorder="1" applyAlignment="1">
      <alignment horizontal="right" wrapText="1"/>
    </xf>
    <xf numFmtId="3" fontId="36" fillId="0" borderId="21" xfId="108" applyNumberFormat="1" applyFont="1" applyBorder="1" applyAlignment="1">
      <alignment horizontal="right" wrapText="1"/>
    </xf>
    <xf numFmtId="3" fontId="36" fillId="0" borderId="21" xfId="108" applyNumberFormat="1" applyFont="1" applyBorder="1" applyAlignment="1">
      <alignment horizontal="right"/>
    </xf>
    <xf numFmtId="3" fontId="34" fillId="0" borderId="21" xfId="0" applyNumberFormat="1" applyFont="1" applyBorder="1" applyAlignment="1">
      <alignment horizontal="right"/>
    </xf>
    <xf numFmtId="3" fontId="34" fillId="0" borderId="22" xfId="0" applyNumberFormat="1" applyFont="1" applyBorder="1" applyAlignment="1">
      <alignment horizontal="right"/>
    </xf>
    <xf numFmtId="3" fontId="35" fillId="0" borderId="34" xfId="0" applyNumberFormat="1" applyFont="1" applyBorder="1" applyAlignment="1">
      <alignment horizontal="right"/>
    </xf>
    <xf numFmtId="3" fontId="34" fillId="0" borderId="47" xfId="0" applyNumberFormat="1" applyFont="1" applyBorder="1" applyAlignment="1">
      <alignment horizontal="right"/>
    </xf>
    <xf numFmtId="3" fontId="34" fillId="0" borderId="48" xfId="0" applyNumberFormat="1" applyFont="1" applyBorder="1" applyAlignment="1">
      <alignment horizontal="right"/>
    </xf>
    <xf numFmtId="0" fontId="34" fillId="0" borderId="30" xfId="0" quotePrefix="1" applyFont="1" applyBorder="1" applyAlignment="1">
      <alignment horizontal="left"/>
    </xf>
    <xf numFmtId="0" fontId="34" fillId="3" borderId="0" xfId="0" quotePrefix="1" applyFont="1" applyFill="1" applyAlignment="1">
      <alignment horizontal="left"/>
    </xf>
    <xf numFmtId="0" fontId="34" fillId="0" borderId="31" xfId="0" applyFont="1" applyBorder="1" applyAlignment="1">
      <alignment horizontal="left"/>
    </xf>
    <xf numFmtId="3" fontId="36" fillId="0" borderId="30" xfId="108" applyNumberFormat="1" applyFont="1" applyBorder="1" applyAlignment="1">
      <alignment horizontal="right" wrapText="1"/>
    </xf>
    <xf numFmtId="3" fontId="36" fillId="0" borderId="32" xfId="108" applyNumberFormat="1" applyFont="1" applyBorder="1" applyAlignment="1">
      <alignment horizontal="right" wrapText="1"/>
    </xf>
    <xf numFmtId="3" fontId="36" fillId="0" borderId="32" xfId="108" applyNumberFormat="1" applyFont="1" applyBorder="1" applyAlignment="1">
      <alignment horizontal="right"/>
    </xf>
    <xf numFmtId="3" fontId="34" fillId="0" borderId="32" xfId="0" applyNumberFormat="1" applyFont="1" applyBorder="1" applyAlignment="1">
      <alignment horizontal="right"/>
    </xf>
    <xf numFmtId="3" fontId="34" fillId="0" borderId="33" xfId="0" applyNumberFormat="1" applyFont="1" applyBorder="1" applyAlignment="1">
      <alignment horizontal="right"/>
    </xf>
    <xf numFmtId="3" fontId="34" fillId="0" borderId="30" xfId="0" applyNumberFormat="1" applyFont="1" applyBorder="1" applyAlignment="1">
      <alignment horizontal="right"/>
    </xf>
    <xf numFmtId="3" fontId="34" fillId="0" borderId="31" xfId="0" applyNumberFormat="1" applyFont="1" applyBorder="1" applyAlignment="1">
      <alignment horizontal="right"/>
    </xf>
    <xf numFmtId="3" fontId="36" fillId="0" borderId="30" xfId="108" applyNumberFormat="1" applyFont="1" applyBorder="1" applyAlignment="1">
      <alignment horizontal="right"/>
    </xf>
    <xf numFmtId="0" fontId="34" fillId="0" borderId="30" xfId="0" applyFont="1" applyBorder="1" applyAlignment="1">
      <alignment horizontal="left"/>
    </xf>
    <xf numFmtId="0" fontId="34" fillId="3" borderId="0" xfId="0" applyFont="1" applyFill="1" applyAlignment="1">
      <alignment horizontal="left"/>
    </xf>
    <xf numFmtId="0" fontId="34" fillId="0" borderId="31" xfId="0" quotePrefix="1" applyFont="1" applyBorder="1" applyAlignment="1">
      <alignment horizontal="left"/>
    </xf>
    <xf numFmtId="0" fontId="37" fillId="0" borderId="31" xfId="9" applyFont="1" applyBorder="1" applyAlignment="1" applyProtection="1">
      <alignment horizontal="left"/>
    </xf>
    <xf numFmtId="0" fontId="37" fillId="0" borderId="30" xfId="0" quotePrefix="1" applyFont="1" applyBorder="1" applyAlignment="1">
      <alignment horizontal="left"/>
    </xf>
    <xf numFmtId="0" fontId="37" fillId="3" borderId="0" xfId="0" quotePrefix="1" applyFont="1" applyFill="1" applyAlignment="1">
      <alignment horizontal="left"/>
    </xf>
    <xf numFmtId="0" fontId="37" fillId="0" borderId="31" xfId="0" quotePrefix="1" applyFont="1" applyBorder="1" applyAlignment="1">
      <alignment horizontal="left"/>
    </xf>
    <xf numFmtId="0" fontId="37" fillId="0" borderId="30" xfId="0" applyFont="1" applyBorder="1" applyAlignment="1">
      <alignment horizontal="left"/>
    </xf>
    <xf numFmtId="0" fontId="37" fillId="3" borderId="0" xfId="0" applyFont="1" applyFill="1" applyAlignment="1">
      <alignment horizontal="left"/>
    </xf>
    <xf numFmtId="0" fontId="37" fillId="0" borderId="31" xfId="0" applyFont="1" applyBorder="1" applyAlignment="1">
      <alignment horizontal="left"/>
    </xf>
    <xf numFmtId="3" fontId="37" fillId="0" borderId="32" xfId="0" applyNumberFormat="1" applyFont="1" applyBorder="1" applyAlignment="1">
      <alignment horizontal="right"/>
    </xf>
    <xf numFmtId="3" fontId="37" fillId="0" borderId="33" xfId="0" applyNumberFormat="1" applyFont="1" applyBorder="1" applyAlignment="1">
      <alignment horizontal="right"/>
    </xf>
    <xf numFmtId="3" fontId="48" fillId="0" borderId="34" xfId="0" applyNumberFormat="1" applyFont="1" applyBorder="1" applyAlignment="1">
      <alignment horizontal="right"/>
    </xf>
    <xf numFmtId="3" fontId="37" fillId="0" borderId="30" xfId="0" applyNumberFormat="1" applyFont="1" applyBorder="1" applyAlignment="1">
      <alignment horizontal="right"/>
    </xf>
    <xf numFmtId="3" fontId="37" fillId="0" borderId="31" xfId="0" applyNumberFormat="1" applyFont="1" applyBorder="1" applyAlignment="1">
      <alignment horizontal="right"/>
    </xf>
    <xf numFmtId="3" fontId="34" fillId="0" borderId="30" xfId="0" applyNumberFormat="1" applyFont="1" applyBorder="1" applyAlignment="1">
      <alignment horizontal="left"/>
    </xf>
    <xf numFmtId="3" fontId="34" fillId="3" borderId="0" xfId="0" applyNumberFormat="1" applyFont="1" applyFill="1" applyAlignment="1">
      <alignment horizontal="left"/>
    </xf>
    <xf numFmtId="3" fontId="34" fillId="0" borderId="31" xfId="0" applyNumberFormat="1" applyFont="1" applyBorder="1" applyAlignment="1">
      <alignment horizontal="left"/>
    </xf>
    <xf numFmtId="0" fontId="35" fillId="0" borderId="35" xfId="0" applyFont="1" applyBorder="1" applyAlignment="1">
      <alignment horizontal="left"/>
    </xf>
    <xf numFmtId="0" fontId="35" fillId="0" borderId="36" xfId="0" applyFont="1" applyBorder="1" applyAlignment="1">
      <alignment horizontal="left"/>
    </xf>
    <xf numFmtId="0" fontId="35" fillId="0" borderId="37" xfId="0" applyFont="1" applyBorder="1" applyAlignment="1">
      <alignment horizontal="left"/>
    </xf>
    <xf numFmtId="3" fontId="35" fillId="0" borderId="35" xfId="0" applyNumberFormat="1" applyFont="1" applyBorder="1" applyAlignment="1">
      <alignment horizontal="right"/>
    </xf>
    <xf numFmtId="3" fontId="35" fillId="0" borderId="38" xfId="0" applyNumberFormat="1" applyFont="1" applyBorder="1" applyAlignment="1">
      <alignment horizontal="right"/>
    </xf>
    <xf numFmtId="3" fontId="35" fillId="0" borderId="39" xfId="0" applyNumberFormat="1" applyFont="1" applyBorder="1" applyAlignment="1">
      <alignment horizontal="right"/>
    </xf>
    <xf numFmtId="3" fontId="35" fillId="0" borderId="40" xfId="0" applyNumberFormat="1" applyFont="1" applyBorder="1" applyAlignment="1">
      <alignment horizontal="right"/>
    </xf>
    <xf numFmtId="3" fontId="35" fillId="0" borderId="37" xfId="0" applyNumberFormat="1" applyFont="1" applyBorder="1" applyAlignment="1">
      <alignment horizontal="right"/>
    </xf>
    <xf numFmtId="0" fontId="34" fillId="0" borderId="0" xfId="0" applyFont="1" applyAlignment="1">
      <alignment horizontal="left"/>
    </xf>
    <xf numFmtId="3" fontId="35" fillId="0" borderId="35" xfId="0" applyNumberFormat="1" applyFont="1" applyBorder="1"/>
    <xf numFmtId="3" fontId="35" fillId="0" borderId="38" xfId="0" applyNumberFormat="1" applyFont="1" applyBorder="1"/>
    <xf numFmtId="3" fontId="35" fillId="0" borderId="39" xfId="0" applyNumberFormat="1" applyFont="1" applyBorder="1"/>
    <xf numFmtId="3" fontId="35" fillId="0" borderId="40" xfId="0" applyNumberFormat="1" applyFont="1" applyBorder="1"/>
    <xf numFmtId="3" fontId="35" fillId="0" borderId="50" xfId="0" applyNumberFormat="1" applyFont="1" applyBorder="1"/>
    <xf numFmtId="4" fontId="0" fillId="0" borderId="0" xfId="0" applyNumberFormat="1"/>
    <xf numFmtId="0" fontId="1" fillId="42" borderId="0" xfId="0" applyFont="1" applyFill="1"/>
    <xf numFmtId="0" fontId="0" fillId="42" borderId="0" xfId="0" applyFill="1"/>
    <xf numFmtId="0" fontId="0" fillId="43" borderId="0" xfId="0" applyFill="1"/>
    <xf numFmtId="3" fontId="0" fillId="0" borderId="0" xfId="0" applyNumberFormat="1" applyAlignment="1">
      <alignment horizontal="right"/>
    </xf>
    <xf numFmtId="9" fontId="0" fillId="0" borderId="0" xfId="18" applyFont="1"/>
    <xf numFmtId="166" fontId="49" fillId="0" borderId="0" xfId="0" applyNumberFormat="1" applyFont="1"/>
    <xf numFmtId="0" fontId="34" fillId="0" borderId="47" xfId="0" applyFont="1" applyBorder="1" applyAlignment="1">
      <alignment horizontal="center" vertical="center"/>
    </xf>
    <xf numFmtId="0" fontId="34" fillId="0" borderId="43" xfId="0" applyFont="1" applyBorder="1" applyAlignment="1">
      <alignment horizontal="center" vertical="center"/>
    </xf>
    <xf numFmtId="0" fontId="34" fillId="0" borderId="48" xfId="0" applyFont="1" applyBorder="1" applyAlignment="1">
      <alignment horizontal="center" vertical="center"/>
    </xf>
    <xf numFmtId="0" fontId="14" fillId="0" borderId="41" xfId="0" applyFont="1" applyBorder="1" applyAlignment="1">
      <alignment horizontal="left" wrapText="1"/>
    </xf>
    <xf numFmtId="0" fontId="41" fillId="40" borderId="43" xfId="0" applyFont="1" applyFill="1" applyBorder="1" applyAlignment="1">
      <alignment horizontal="center" vertical="center" wrapText="1"/>
    </xf>
  </cellXfs>
  <cellStyles count="109">
    <cellStyle name="20% - Accent1" xfId="43" builtinId="30" customBuiltin="1"/>
    <cellStyle name="20% - Accent1 2" xfId="68" xr:uid="{00000000-0005-0000-0000-000001000000}"/>
    <cellStyle name="20% - Accent2" xfId="46" builtinId="34" customBuiltin="1"/>
    <cellStyle name="20% - Accent2 2" xfId="70" xr:uid="{00000000-0005-0000-0000-000003000000}"/>
    <cellStyle name="20% - Accent3" xfId="49" builtinId="38" customBuiltin="1"/>
    <cellStyle name="20% - Accent3 2" xfId="72" xr:uid="{00000000-0005-0000-0000-000005000000}"/>
    <cellStyle name="20% - Accent4" xfId="52" builtinId="42" customBuiltin="1"/>
    <cellStyle name="20% - Accent4 2" xfId="74" xr:uid="{00000000-0005-0000-0000-000007000000}"/>
    <cellStyle name="20% - Accent5" xfId="55" builtinId="46" customBuiltin="1"/>
    <cellStyle name="20% - Accent5 2" xfId="76" xr:uid="{00000000-0005-0000-0000-000009000000}"/>
    <cellStyle name="20% - Accent6" xfId="58" builtinId="50" customBuiltin="1"/>
    <cellStyle name="20% - Accent6 2" xfId="78" xr:uid="{00000000-0005-0000-0000-00000B000000}"/>
    <cellStyle name="40% - Accent1" xfId="44" builtinId="31" customBuiltin="1"/>
    <cellStyle name="40% - Accent1 2" xfId="69" xr:uid="{00000000-0005-0000-0000-00000D000000}"/>
    <cellStyle name="40% - Accent2" xfId="47" builtinId="35" customBuiltin="1"/>
    <cellStyle name="40% - Accent2 2" xfId="71" xr:uid="{00000000-0005-0000-0000-00000F000000}"/>
    <cellStyle name="40% - Accent3" xfId="50" builtinId="39" customBuiltin="1"/>
    <cellStyle name="40% - Accent3 2" xfId="73" xr:uid="{00000000-0005-0000-0000-000011000000}"/>
    <cellStyle name="40% - Accent4" xfId="53" builtinId="43" customBuiltin="1"/>
    <cellStyle name="40% - Accent4 2" xfId="75" xr:uid="{00000000-0005-0000-0000-000013000000}"/>
    <cellStyle name="40% - Accent5" xfId="56" builtinId="47" customBuiltin="1"/>
    <cellStyle name="40% - Accent5 2" xfId="77" xr:uid="{00000000-0005-0000-0000-000015000000}"/>
    <cellStyle name="40% - Accent6" xfId="59" builtinId="51" customBuiltin="1"/>
    <cellStyle name="40% - Accent6 2" xfId="79" xr:uid="{00000000-0005-0000-0000-000017000000}"/>
    <cellStyle name="60% - Accent1 2" xfId="61" xr:uid="{00000000-0005-0000-0000-000018000000}"/>
    <cellStyle name="60% - Accent2 2" xfId="62" xr:uid="{00000000-0005-0000-0000-000019000000}"/>
    <cellStyle name="60% - Accent3 2" xfId="63" xr:uid="{00000000-0005-0000-0000-00001A000000}"/>
    <cellStyle name="60% - Accent4 2" xfId="64" xr:uid="{00000000-0005-0000-0000-00001B000000}"/>
    <cellStyle name="60% - Accent5 2" xfId="65" xr:uid="{00000000-0005-0000-0000-00001C000000}"/>
    <cellStyle name="60% - Accent6 2" xfId="66" xr:uid="{00000000-0005-0000-0000-00001D000000}"/>
    <cellStyle name="Accent1" xfId="42" builtinId="29" customBuiltin="1"/>
    <cellStyle name="Accent2" xfId="45" builtinId="33" customBuiltin="1"/>
    <cellStyle name="Accent3" xfId="48" builtinId="37" customBuiltin="1"/>
    <cellStyle name="Accent4" xfId="51" builtinId="41" customBuiltin="1"/>
    <cellStyle name="Accent5" xfId="54" builtinId="45" customBuiltin="1"/>
    <cellStyle name="Accent6" xfId="57" builtinId="49" customBuiltin="1"/>
    <cellStyle name="Bad" xfId="32" builtinId="27" customBuiltin="1"/>
    <cellStyle name="Body: normal cell" xfId="2" xr:uid="{00000000-0005-0000-0000-000025000000}"/>
    <cellStyle name="Body: normal cell 2" xfId="24" xr:uid="{00000000-0005-0000-0000-000026000000}"/>
    <cellStyle name="Body: normal cell 2 2" xfId="101" xr:uid="{F9FD22FD-A8AD-4FDF-A2F8-00447604C49E}"/>
    <cellStyle name="Body: normal cell 3" xfId="94" xr:uid="{BCD0E873-A543-467A-9A49-B4333F53A44A}"/>
    <cellStyle name="Body: normal cell 4" xfId="86" xr:uid="{E9DA1D56-D392-4FDD-9AB9-AFD697ADE56D}"/>
    <cellStyle name="Calculation" xfId="35" builtinId="22" customBuiltin="1"/>
    <cellStyle name="Check Cell" xfId="37" builtinId="23" customBuiltin="1"/>
    <cellStyle name="Comma" xfId="85" builtinId="3"/>
    <cellStyle name="Comma 2" xfId="84" xr:uid="{B0EABCB8-8FF6-4E8E-9CBF-73B9F155E41F}"/>
    <cellStyle name="Explanatory Text" xfId="40" builtinId="53" customBuiltin="1"/>
    <cellStyle name="Followed Hyperlink" xfId="10" builtinId="9" customBuiltin="1"/>
    <cellStyle name="Font: Calibri, 9pt regular" xfId="8" xr:uid="{00000000-0005-0000-0000-00002B000000}"/>
    <cellStyle name="Font: Calibri, 9pt regular 2" xfId="20" xr:uid="{00000000-0005-0000-0000-00002C000000}"/>
    <cellStyle name="Font: Calibri, 9pt regular 2 2" xfId="102" xr:uid="{B45A806B-4A6D-4EC3-B426-2C89AA8B79A9}"/>
    <cellStyle name="Font: Calibri, 9pt regular 3" xfId="95" xr:uid="{BA946337-1538-435C-8E51-43B0AD91BF5A}"/>
    <cellStyle name="Font: Calibri, 9pt regular 4" xfId="87" xr:uid="{C0C14341-A837-4ACD-830F-CFF774233564}"/>
    <cellStyle name="Footnotes: all except top row" xfId="11" xr:uid="{00000000-0005-0000-0000-00002D000000}"/>
    <cellStyle name="Footnotes: top row" xfId="6" xr:uid="{00000000-0005-0000-0000-00002E000000}"/>
    <cellStyle name="Footnotes: top row 2" xfId="25" xr:uid="{00000000-0005-0000-0000-00002F000000}"/>
    <cellStyle name="Footnotes: top row 2 2" xfId="103" xr:uid="{C7EE84B0-8C49-4B63-9BD7-34489D085E46}"/>
    <cellStyle name="Footnotes: top row 3" xfId="96" xr:uid="{E3E59C82-1234-429D-A303-A098EFBA290B}"/>
    <cellStyle name="Footnotes: top row 4" xfId="88" xr:uid="{CBF38FF4-CA2B-4979-BAFC-2FFC5E5B1247}"/>
    <cellStyle name="Good" xfId="31" builtinId="26" customBuiltin="1"/>
    <cellStyle name="Header: bottom row" xfId="1" xr:uid="{00000000-0005-0000-0000-000031000000}"/>
    <cellStyle name="Header: bottom row 2" xfId="21" xr:uid="{00000000-0005-0000-0000-000032000000}"/>
    <cellStyle name="Header: bottom row 2 2" xfId="104" xr:uid="{C73D1EBF-7DC1-46CB-A671-492692A5A459}"/>
    <cellStyle name="Header: bottom row 3" xfId="97" xr:uid="{912610F7-0778-467E-9676-43060E7D57E0}"/>
    <cellStyle name="Header: bottom row 4" xfId="89" xr:uid="{7CFDEFF3-E240-4C16-B4FF-E452E1A33A89}"/>
    <cellStyle name="Header: top rows" xfId="3" xr:uid="{00000000-0005-0000-0000-000033000000}"/>
    <cellStyle name="Heading 1" xfId="27" builtinId="16" customBuiltin="1"/>
    <cellStyle name="Heading 2" xfId="28" builtinId="17" customBuiltin="1"/>
    <cellStyle name="Heading 3" xfId="29" builtinId="18" customBuiltin="1"/>
    <cellStyle name="Heading 4" xfId="30" builtinId="19" customBuiltin="1"/>
    <cellStyle name="Hyperlink" xfId="9" builtinId="8" customBuiltin="1"/>
    <cellStyle name="Input" xfId="33" builtinId="20" customBuiltin="1"/>
    <cellStyle name="Linked Cell" xfId="36" builtinId="24" customBuiltin="1"/>
    <cellStyle name="Neutral 2" xfId="60" xr:uid="{00000000-0005-0000-0000-00003B000000}"/>
    <cellStyle name="Normal" xfId="0" builtinId="0"/>
    <cellStyle name="Normal 2" xfId="19" xr:uid="{00000000-0005-0000-0000-00003D000000}"/>
    <cellStyle name="Normal 2 2" xfId="81" xr:uid="{82E402D6-1DF0-4E6A-9068-58786E0D42A2}"/>
    <cellStyle name="Normal 3" xfId="13" xr:uid="{00000000-0005-0000-0000-00003E000000}"/>
    <cellStyle name="Normal 3 2" xfId="80" xr:uid="{B36BF01F-9627-47E6-A0B3-E5842EE99611}"/>
    <cellStyle name="Normal 3 3" xfId="100" xr:uid="{F0C73D6E-A8BF-448C-9446-33B6D604CC21}"/>
    <cellStyle name="Normal 4" xfId="14" xr:uid="{00000000-0005-0000-0000-00003F000000}"/>
    <cellStyle name="Normal 4 2" xfId="93" xr:uid="{BCB90021-FF8C-42F7-ADA2-B9BDFF66101D}"/>
    <cellStyle name="Normal 4 2 2" xfId="83" xr:uid="{EA7BF279-956F-47C2-9A73-0954A56A37C4}"/>
    <cellStyle name="Normal 5" xfId="15" xr:uid="{00000000-0005-0000-0000-000040000000}"/>
    <cellStyle name="Normal 5 2" xfId="92" xr:uid="{74ACA4FB-164B-4107-894D-BF7311D394C2}"/>
    <cellStyle name="Normal 58" xfId="17" xr:uid="{00000000-0005-0000-0000-000041000000}"/>
    <cellStyle name="Normal 6" xfId="16" xr:uid="{00000000-0005-0000-0000-000042000000}"/>
    <cellStyle name="Normal 7" xfId="107" xr:uid="{35BE7235-CAC0-40FA-9182-826A605313D0}"/>
    <cellStyle name="Normal_Sheet1" xfId="82" xr:uid="{5E06A2F3-B2F3-4156-8F16-530C94C0767C}"/>
    <cellStyle name="Normal_Sheet2" xfId="108" xr:uid="{811F6775-8A79-4741-BDE5-5AA64DBAA63A}"/>
    <cellStyle name="Note" xfId="39" builtinId="10" customBuiltin="1"/>
    <cellStyle name="Note 2" xfId="67" xr:uid="{00000000-0005-0000-0000-000044000000}"/>
    <cellStyle name="Output" xfId="34" builtinId="21" customBuiltin="1"/>
    <cellStyle name="Parent row" xfId="5" xr:uid="{00000000-0005-0000-0000-000046000000}"/>
    <cellStyle name="Parent row 2" xfId="23" xr:uid="{00000000-0005-0000-0000-000047000000}"/>
    <cellStyle name="Parent row 2 2" xfId="105" xr:uid="{EF0020EF-F33F-4704-88B1-D5A04CF8DC57}"/>
    <cellStyle name="Parent row 3" xfId="98" xr:uid="{C835EB3A-4936-4519-9DBE-CDE5CF793B46}"/>
    <cellStyle name="Parent row 4" xfId="90" xr:uid="{335202ED-D721-43A9-8167-8FF1E1325660}"/>
    <cellStyle name="Percent" xfId="18" builtinId="5"/>
    <cellStyle name="Section Break" xfId="7" xr:uid="{00000000-0005-0000-0000-000049000000}"/>
    <cellStyle name="Section Break: parent row" xfId="4" xr:uid="{00000000-0005-0000-0000-00004A000000}"/>
    <cellStyle name="Table title" xfId="12" xr:uid="{00000000-0005-0000-0000-00004B000000}"/>
    <cellStyle name="Table title 2" xfId="22" xr:uid="{00000000-0005-0000-0000-00004C000000}"/>
    <cellStyle name="Table title 2 2" xfId="106" xr:uid="{DC566D5F-CC97-4643-A661-EAD010A341CF}"/>
    <cellStyle name="Table title 3" xfId="99" xr:uid="{F228EAD7-26BA-4DDB-A128-195B3D3E1B50}"/>
    <cellStyle name="Table title 4" xfId="91" xr:uid="{2C10D0B8-A63F-4CB3-A438-90EC30484F3F}"/>
    <cellStyle name="Title" xfId="26" builtinId="15" customBuiltin="1"/>
    <cellStyle name="Total" xfId="41" builtinId="25" customBuiltin="1"/>
    <cellStyle name="Warning Text" xfId="38" builtinId="11" customBuiltin="1"/>
  </cellStyles>
  <dxfs count="61">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border>
        <left/>
        <right/>
        <top/>
        <bottom style="thick">
          <color rgb="FF0096D7"/>
        </bottom>
        <vertical/>
        <horizontal/>
      </border>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font>
        <color rgb="FF000000"/>
      </font>
      <numFmt numFmtId="165" formatCode="0.0%"/>
    </dxf>
    <dxf>
      <font>
        <b/>
        <color rgb="FF000000"/>
      </font>
      <numFmt numFmtId="165" formatCode="0.0%"/>
    </dxf>
    <dxf>
      <border>
        <left/>
        <right/>
        <top/>
        <bottom style="thick">
          <color rgb="FF0096D7"/>
        </bottom>
        <vertical/>
        <horizontal/>
      </border>
    </dxf>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60"/>
      <tableStyleElement type="headerRow" dxfId="59"/>
    </tableStyle>
  </tableStyles>
  <colors>
    <mruColors>
      <color rgb="FFFFC1C1"/>
      <color rgb="FFAC0000"/>
      <color rgb="FFFF9B9B"/>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5</xdr:col>
      <xdr:colOff>326571</xdr:colOff>
      <xdr:row>1904</xdr:row>
      <xdr:rowOff>95250</xdr:rowOff>
    </xdr:from>
    <xdr:ext cx="184731" cy="264560"/>
    <xdr:sp macro="" textlink="">
      <xdr:nvSpPr>
        <xdr:cNvPr id="2" name="TextBox 1">
          <a:extLst>
            <a:ext uri="{FF2B5EF4-FFF2-40B4-BE49-F238E27FC236}">
              <a16:creationId xmlns:a16="http://schemas.microsoft.com/office/drawing/2014/main" id="{974E155D-F731-F5E0-F763-DEB90AC50CDD}"/>
            </a:ext>
          </a:extLst>
        </xdr:cNvPr>
        <xdr:cNvSpPr txBox="1"/>
      </xdr:nvSpPr>
      <xdr:spPr>
        <a:xfrm>
          <a:off x="14110607" y="73478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326571</xdr:colOff>
      <xdr:row>1904</xdr:row>
      <xdr:rowOff>95250</xdr:rowOff>
    </xdr:from>
    <xdr:ext cx="184731" cy="264560"/>
    <xdr:sp macro="" textlink="">
      <xdr:nvSpPr>
        <xdr:cNvPr id="2" name="TextBox 1">
          <a:extLst>
            <a:ext uri="{FF2B5EF4-FFF2-40B4-BE49-F238E27FC236}">
              <a16:creationId xmlns:a16="http://schemas.microsoft.com/office/drawing/2014/main" id="{5E46E18B-39EA-45AE-A70E-961AADEFA71F}"/>
            </a:ext>
          </a:extLst>
        </xdr:cNvPr>
        <xdr:cNvSpPr txBox="1"/>
      </xdr:nvSpPr>
      <xdr:spPr>
        <a:xfrm>
          <a:off x="14112421" y="35071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Megan Mahajan" id="{1A3EF99C-78CA-461E-9595-7EF212746F9D}" userId="S::megan@energyinnovation.org::10499031-b4de-4c0a-b7dc-b8e78473dbea" providerId="AD"/>
  <person displayName="Dan O'Brien" id="{75987A2D-5997-4A24-8DD9-9550730B7082}" userId="S::dobrien@energyinnovation.org::5787959e-6163-4262-9c93-34c2a0e7f6d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152" dT="2024-07-24T20:56:33.69" personId="{75987A2D-5997-4A24-8DD9-9550730B7082}" id="{4AD734A9-11F4-4CF2-9246-09236BD6BC18}">
    <text>Mapped to LPG category to better align with AEO publications &amp; MECS.</text>
  </threadedComment>
  <threadedComment ref="B1176" dT="2025-12-22T21:16:45.98" personId="{1A3EF99C-78CA-461E-9595-7EF212746F9D}" id="{0923DDC0-191C-45D3-AA58-A4EF5E6EB499}">
    <text>Mapped to LPG to better align with MECS</text>
  </threadedComment>
</ThreadedComments>
</file>

<file path=xl/threadedComments/threadedComment2.xml><?xml version="1.0" encoding="utf-8"?>
<ThreadedComments xmlns="http://schemas.microsoft.com/office/spreadsheetml/2018/threadedcomments" xmlns:x="http://schemas.openxmlformats.org/spreadsheetml/2006/main">
  <threadedComment ref="A1152" dT="2024-07-24T20:56:33.69" personId="{75987A2D-5997-4A24-8DD9-9550730B7082}" id="{3E804A9F-F60F-45FF-BC45-C1A3219A6744}">
    <text>Mapped to LPG category to better align with AEO publications &amp; MECS.</text>
  </threadedComment>
  <threadedComment ref="B1176" dT="2025-12-22T21:16:45.98" personId="{1A3EF99C-78CA-461E-9595-7EF212746F9D}" id="{12A2FEDB-B12A-4F64-A266-1D4FA958100E}">
    <text>Mapped to LPG to better align with MECS</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analysis/studies/demand/miscelectric/pdf/miscelectric.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0"/>
  <sheetViews>
    <sheetView tabSelected="1" zoomScale="85" zoomScaleNormal="85" workbookViewId="0">
      <selection activeCell="A2" sqref="A2"/>
    </sheetView>
  </sheetViews>
  <sheetFormatPr defaultColWidth="8.85546875" defaultRowHeight="15" x14ac:dyDescent="0.25"/>
  <cols>
    <col min="2" max="2" width="76.5703125" customWidth="1"/>
    <col min="3" max="3" width="5.140625" customWidth="1"/>
    <col min="4" max="4" width="57.85546875" bestFit="1" customWidth="1"/>
    <col min="5" max="5" width="60.42578125" customWidth="1"/>
  </cols>
  <sheetData>
    <row r="1" spans="1:4" x14ac:dyDescent="0.25">
      <c r="A1" s="1" t="s">
        <v>12</v>
      </c>
    </row>
    <row r="3" spans="1:4" x14ac:dyDescent="0.25">
      <c r="A3" s="1" t="s">
        <v>4</v>
      </c>
      <c r="B3" s="3" t="s">
        <v>5</v>
      </c>
      <c r="D3" s="3" t="s">
        <v>980</v>
      </c>
    </row>
    <row r="4" spans="1:4" x14ac:dyDescent="0.25">
      <c r="B4" t="s">
        <v>1</v>
      </c>
      <c r="D4" t="s">
        <v>982</v>
      </c>
    </row>
    <row r="5" spans="1:4" x14ac:dyDescent="0.25">
      <c r="B5" s="2">
        <v>2025</v>
      </c>
      <c r="D5" s="2" t="s">
        <v>983</v>
      </c>
    </row>
    <row r="6" spans="1:4" ht="45" x14ac:dyDescent="0.25">
      <c r="B6" s="81" t="s">
        <v>1875</v>
      </c>
      <c r="D6" t="s">
        <v>981</v>
      </c>
    </row>
    <row r="7" spans="1:4" x14ac:dyDescent="0.25">
      <c r="B7" s="4" t="s">
        <v>1854</v>
      </c>
      <c r="D7" s="97" t="s">
        <v>984</v>
      </c>
    </row>
    <row r="8" spans="1:4" x14ac:dyDescent="0.25">
      <c r="B8" t="s">
        <v>779</v>
      </c>
      <c r="D8" t="s">
        <v>985</v>
      </c>
    </row>
    <row r="10" spans="1:4" x14ac:dyDescent="0.25">
      <c r="B10" s="3" t="s">
        <v>802</v>
      </c>
    </row>
    <row r="11" spans="1:4" x14ac:dyDescent="0.25">
      <c r="B11" t="s">
        <v>1</v>
      </c>
    </row>
    <row r="12" spans="1:4" x14ac:dyDescent="0.25">
      <c r="B12" s="2">
        <v>2021</v>
      </c>
    </row>
    <row r="13" spans="1:4" x14ac:dyDescent="0.25">
      <c r="B13" t="s">
        <v>804</v>
      </c>
    </row>
    <row r="14" spans="1:4" x14ac:dyDescent="0.25">
      <c r="B14" s="82" t="s">
        <v>803</v>
      </c>
      <c r="C14" s="1"/>
    </row>
    <row r="16" spans="1:4" x14ac:dyDescent="0.25">
      <c r="B16" s="3" t="s">
        <v>760</v>
      </c>
      <c r="C16" s="2"/>
      <c r="D16" s="97"/>
    </row>
    <row r="17" spans="1:4" x14ac:dyDescent="0.25">
      <c r="B17" t="s">
        <v>761</v>
      </c>
      <c r="D17" s="1"/>
    </row>
    <row r="18" spans="1:4" x14ac:dyDescent="0.25">
      <c r="B18" s="2" t="s">
        <v>1908</v>
      </c>
      <c r="D18" s="97"/>
    </row>
    <row r="19" spans="1:4" x14ac:dyDescent="0.25">
      <c r="B19" s="4" t="s">
        <v>1907</v>
      </c>
    </row>
    <row r="20" spans="1:4" x14ac:dyDescent="0.25">
      <c r="B20" t="s">
        <v>762</v>
      </c>
    </row>
    <row r="22" spans="1:4" x14ac:dyDescent="0.25">
      <c r="A22" s="1" t="s">
        <v>6</v>
      </c>
    </row>
    <row r="23" spans="1:4" x14ac:dyDescent="0.25">
      <c r="A23" t="s">
        <v>13</v>
      </c>
    </row>
    <row r="24" spans="1:4" x14ac:dyDescent="0.25">
      <c r="A24" t="s">
        <v>14</v>
      </c>
    </row>
    <row r="25" spans="1:4" x14ac:dyDescent="0.25">
      <c r="A25" t="s">
        <v>15</v>
      </c>
    </row>
    <row r="27" spans="1:4" x14ac:dyDescent="0.25">
      <c r="A27" s="28" t="s">
        <v>973</v>
      </c>
      <c r="B27" s="29"/>
      <c r="C27" s="29"/>
    </row>
    <row r="28" spans="1:4" x14ac:dyDescent="0.25">
      <c r="A28" t="s">
        <v>1997</v>
      </c>
    </row>
    <row r="29" spans="1:4" x14ac:dyDescent="0.25">
      <c r="A29" t="s">
        <v>1856</v>
      </c>
    </row>
    <row r="30" spans="1:4" x14ac:dyDescent="0.25">
      <c r="A30" t="s">
        <v>1857</v>
      </c>
    </row>
    <row r="31" spans="1:4" x14ac:dyDescent="0.25">
      <c r="A31" t="s">
        <v>1858</v>
      </c>
    </row>
    <row r="32" spans="1:4" x14ac:dyDescent="0.25">
      <c r="A32" s="1"/>
    </row>
    <row r="33" spans="1:3" x14ac:dyDescent="0.25">
      <c r="A33" t="s">
        <v>1860</v>
      </c>
    </row>
    <row r="34" spans="1:3" x14ac:dyDescent="0.25">
      <c r="A34" t="s">
        <v>1861</v>
      </c>
    </row>
    <row r="35" spans="1:3" x14ac:dyDescent="0.25">
      <c r="A35" t="s">
        <v>1862</v>
      </c>
    </row>
    <row r="37" spans="1:3" x14ac:dyDescent="0.25">
      <c r="A37" t="s">
        <v>1867</v>
      </c>
    </row>
    <row r="38" spans="1:3" x14ac:dyDescent="0.25">
      <c r="A38" t="s">
        <v>1868</v>
      </c>
    </row>
    <row r="39" spans="1:3" x14ac:dyDescent="0.25">
      <c r="A39" t="s">
        <v>1869</v>
      </c>
    </row>
    <row r="40" spans="1:3" x14ac:dyDescent="0.25">
      <c r="A40" t="s">
        <v>1870</v>
      </c>
    </row>
    <row r="41" spans="1:3" x14ac:dyDescent="0.25">
      <c r="A41" t="s">
        <v>1871</v>
      </c>
    </row>
    <row r="42" spans="1:3" x14ac:dyDescent="0.25">
      <c r="A42" t="s">
        <v>1872</v>
      </c>
    </row>
    <row r="44" spans="1:3" x14ac:dyDescent="0.25">
      <c r="A44" t="s">
        <v>1992</v>
      </c>
    </row>
    <row r="46" spans="1:3" x14ac:dyDescent="0.25">
      <c r="B46" s="3" t="s">
        <v>78</v>
      </c>
      <c r="C46" s="3" t="s">
        <v>124</v>
      </c>
    </row>
    <row r="47" spans="1:3" x14ac:dyDescent="0.25">
      <c r="B47" t="s">
        <v>99</v>
      </c>
      <c r="C47" t="s">
        <v>1855</v>
      </c>
    </row>
    <row r="48" spans="1:3" x14ac:dyDescent="0.25">
      <c r="B48" t="s">
        <v>100</v>
      </c>
      <c r="C48" t="s">
        <v>1855</v>
      </c>
    </row>
    <row r="49" spans="2:3" x14ac:dyDescent="0.25">
      <c r="B49" t="s">
        <v>101</v>
      </c>
      <c r="C49" t="s">
        <v>2009</v>
      </c>
    </row>
    <row r="50" spans="2:3" x14ac:dyDescent="0.25">
      <c r="B50" t="s">
        <v>102</v>
      </c>
      <c r="C50" t="s">
        <v>1855</v>
      </c>
    </row>
    <row r="51" spans="2:3" x14ac:dyDescent="0.25">
      <c r="B51" t="s">
        <v>103</v>
      </c>
      <c r="C51" t="s">
        <v>1855</v>
      </c>
    </row>
    <row r="52" spans="2:3" x14ac:dyDescent="0.25">
      <c r="B52" t="s">
        <v>104</v>
      </c>
      <c r="C52" t="s">
        <v>1855</v>
      </c>
    </row>
    <row r="53" spans="2:3" x14ac:dyDescent="0.25">
      <c r="B53" t="s">
        <v>105</v>
      </c>
      <c r="C53" t="s">
        <v>1855</v>
      </c>
    </row>
    <row r="54" spans="2:3" x14ac:dyDescent="0.25">
      <c r="B54" t="s">
        <v>106</v>
      </c>
      <c r="C54" t="s">
        <v>1855</v>
      </c>
    </row>
    <row r="55" spans="2:3" x14ac:dyDescent="0.25">
      <c r="B55" t="s">
        <v>107</v>
      </c>
      <c r="C55" t="s">
        <v>1874</v>
      </c>
    </row>
    <row r="56" spans="2:3" x14ac:dyDescent="0.25">
      <c r="B56" t="s">
        <v>108</v>
      </c>
      <c r="C56" t="s">
        <v>1873</v>
      </c>
    </row>
    <row r="57" spans="2:3" x14ac:dyDescent="0.25">
      <c r="B57" t="s">
        <v>109</v>
      </c>
      <c r="C57" t="s">
        <v>1855</v>
      </c>
    </row>
    <row r="58" spans="2:3" x14ac:dyDescent="0.25">
      <c r="B58" t="s">
        <v>110</v>
      </c>
      <c r="C58" t="s">
        <v>1855</v>
      </c>
    </row>
    <row r="59" spans="2:3" x14ac:dyDescent="0.25">
      <c r="B59" t="s">
        <v>111</v>
      </c>
      <c r="C59" t="s">
        <v>1855</v>
      </c>
    </row>
    <row r="60" spans="2:3" x14ac:dyDescent="0.25">
      <c r="B60" t="s">
        <v>112</v>
      </c>
      <c r="C60" t="s">
        <v>1855</v>
      </c>
    </row>
    <row r="61" spans="2:3" x14ac:dyDescent="0.25">
      <c r="B61" t="s">
        <v>113</v>
      </c>
      <c r="C61" t="s">
        <v>1855</v>
      </c>
    </row>
    <row r="62" spans="2:3" x14ac:dyDescent="0.25">
      <c r="B62" t="s">
        <v>114</v>
      </c>
      <c r="C62" t="s">
        <v>1855</v>
      </c>
    </row>
    <row r="63" spans="2:3" x14ac:dyDescent="0.25">
      <c r="B63" t="s">
        <v>115</v>
      </c>
      <c r="C63" t="s">
        <v>1855</v>
      </c>
    </row>
    <row r="64" spans="2:3" x14ac:dyDescent="0.25">
      <c r="B64" t="s">
        <v>116</v>
      </c>
      <c r="C64" t="s">
        <v>1855</v>
      </c>
    </row>
    <row r="65" spans="1:3" x14ac:dyDescent="0.25">
      <c r="B65" t="s">
        <v>117</v>
      </c>
      <c r="C65" t="s">
        <v>1855</v>
      </c>
    </row>
    <row r="66" spans="1:3" x14ac:dyDescent="0.25">
      <c r="B66" t="s">
        <v>118</v>
      </c>
      <c r="C66" t="s">
        <v>1855</v>
      </c>
    </row>
    <row r="67" spans="1:3" x14ac:dyDescent="0.25">
      <c r="B67" t="s">
        <v>119</v>
      </c>
      <c r="C67" t="s">
        <v>1855</v>
      </c>
    </row>
    <row r="68" spans="1:3" x14ac:dyDescent="0.25">
      <c r="B68" t="s">
        <v>120</v>
      </c>
      <c r="C68" t="s">
        <v>1855</v>
      </c>
    </row>
    <row r="69" spans="1:3" x14ac:dyDescent="0.25">
      <c r="B69" t="s">
        <v>121</v>
      </c>
      <c r="C69" t="s">
        <v>1863</v>
      </c>
    </row>
    <row r="70" spans="1:3" x14ac:dyDescent="0.25">
      <c r="B70" t="s">
        <v>122</v>
      </c>
      <c r="C70" t="s">
        <v>1859</v>
      </c>
    </row>
    <row r="71" spans="1:3" x14ac:dyDescent="0.25">
      <c r="B71" t="s">
        <v>123</v>
      </c>
      <c r="C71" t="s">
        <v>1855</v>
      </c>
    </row>
    <row r="73" spans="1:3" x14ac:dyDescent="0.25">
      <c r="A73" t="s">
        <v>94</v>
      </c>
    </row>
    <row r="74" spans="1:3" x14ac:dyDescent="0.25">
      <c r="A74" t="s">
        <v>125</v>
      </c>
    </row>
    <row r="75" spans="1:3" x14ac:dyDescent="0.25">
      <c r="A75" t="s">
        <v>95</v>
      </c>
    </row>
    <row r="76" spans="1:3" x14ac:dyDescent="0.25">
      <c r="A76" t="s">
        <v>96</v>
      </c>
    </row>
    <row r="77" spans="1:3" x14ac:dyDescent="0.25">
      <c r="A77" t="s">
        <v>97</v>
      </c>
    </row>
    <row r="78" spans="1:3" x14ac:dyDescent="0.25">
      <c r="A78" t="s">
        <v>98</v>
      </c>
    </row>
    <row r="79" spans="1:3" x14ac:dyDescent="0.25">
      <c r="B79" s="3" t="s">
        <v>2012</v>
      </c>
      <c r="C79" s="3" t="s">
        <v>196</v>
      </c>
    </row>
    <row r="80" spans="1:3" x14ac:dyDescent="0.25">
      <c r="B80" t="s">
        <v>197</v>
      </c>
      <c r="C80" t="s">
        <v>103</v>
      </c>
    </row>
    <row r="81" spans="1:3" x14ac:dyDescent="0.25">
      <c r="B81" t="s">
        <v>198</v>
      </c>
      <c r="C81" t="s">
        <v>104</v>
      </c>
    </row>
    <row r="82" spans="1:3" x14ac:dyDescent="0.25">
      <c r="B82" t="s">
        <v>2011</v>
      </c>
      <c r="C82" t="s">
        <v>106</v>
      </c>
    </row>
    <row r="83" spans="1:3" x14ac:dyDescent="0.25">
      <c r="B83" t="s">
        <v>767</v>
      </c>
      <c r="C83" t="s">
        <v>120</v>
      </c>
    </row>
    <row r="84" spans="1:3" x14ac:dyDescent="0.25">
      <c r="B84" t="s">
        <v>2010</v>
      </c>
      <c r="C84" t="s">
        <v>107</v>
      </c>
    </row>
    <row r="86" spans="1:3" x14ac:dyDescent="0.25">
      <c r="A86" t="s">
        <v>1864</v>
      </c>
    </row>
    <row r="88" spans="1:3" x14ac:dyDescent="0.25">
      <c r="A88" s="14" t="s">
        <v>21</v>
      </c>
      <c r="B88" s="15"/>
      <c r="C88" s="15"/>
    </row>
    <row r="89" spans="1:3" x14ac:dyDescent="0.25">
      <c r="A89" t="s">
        <v>17</v>
      </c>
    </row>
    <row r="90" spans="1:3" x14ac:dyDescent="0.25">
      <c r="A90" t="s">
        <v>76</v>
      </c>
    </row>
    <row r="91" spans="1:3" x14ac:dyDescent="0.25">
      <c r="A91" t="s">
        <v>18</v>
      </c>
    </row>
    <row r="92" spans="1:3" x14ac:dyDescent="0.25">
      <c r="A92" t="s">
        <v>19</v>
      </c>
    </row>
    <row r="93" spans="1:3" x14ac:dyDescent="0.25">
      <c r="A93" t="s">
        <v>20</v>
      </c>
    </row>
    <row r="94" spans="1:3" x14ac:dyDescent="0.25">
      <c r="A94" s="1"/>
    </row>
    <row r="95" spans="1:3" x14ac:dyDescent="0.25">
      <c r="A95" t="s">
        <v>7</v>
      </c>
    </row>
    <row r="96" spans="1:3" x14ac:dyDescent="0.25">
      <c r="A96" t="s">
        <v>8</v>
      </c>
    </row>
    <row r="98" spans="1:3" x14ac:dyDescent="0.25">
      <c r="A98" s="191" t="s">
        <v>994</v>
      </c>
      <c r="B98" s="192"/>
      <c r="C98" s="192"/>
    </row>
    <row r="99" spans="1:3" x14ac:dyDescent="0.25">
      <c r="A99" t="s">
        <v>1993</v>
      </c>
    </row>
    <row r="100" spans="1:3" x14ac:dyDescent="0.25">
      <c r="A100" t="s">
        <v>1994</v>
      </c>
    </row>
    <row r="101" spans="1:3" x14ac:dyDescent="0.25">
      <c r="A101" t="s">
        <v>1995</v>
      </c>
    </row>
    <row r="102" spans="1:3" x14ac:dyDescent="0.25">
      <c r="A102" t="s">
        <v>1996</v>
      </c>
    </row>
    <row r="104" spans="1:3" x14ac:dyDescent="0.25">
      <c r="A104" s="44" t="s">
        <v>769</v>
      </c>
      <c r="B104" s="45"/>
      <c r="C104" s="45"/>
    </row>
    <row r="105" spans="1:3" x14ac:dyDescent="0.25">
      <c r="A105" t="s">
        <v>9</v>
      </c>
    </row>
    <row r="106" spans="1:3" x14ac:dyDescent="0.25">
      <c r="A106" t="s">
        <v>10</v>
      </c>
    </row>
    <row r="107" spans="1:3" x14ac:dyDescent="0.25">
      <c r="A107" t="s">
        <v>11</v>
      </c>
    </row>
    <row r="108" spans="1:3" x14ac:dyDescent="0.25">
      <c r="A108" t="s">
        <v>93</v>
      </c>
    </row>
    <row r="109" spans="1:3" x14ac:dyDescent="0.25">
      <c r="A109" t="s">
        <v>795</v>
      </c>
    </row>
    <row r="111" spans="1:3" x14ac:dyDescent="0.25">
      <c r="A111" s="46" t="s">
        <v>770</v>
      </c>
      <c r="B111" s="47"/>
      <c r="C111" s="47"/>
    </row>
    <row r="112" spans="1:3" x14ac:dyDescent="0.25">
      <c r="A112" t="s">
        <v>77</v>
      </c>
    </row>
    <row r="113" spans="1:4" x14ac:dyDescent="0.25">
      <c r="A113" t="s">
        <v>780</v>
      </c>
    </row>
    <row r="115" spans="1:4" x14ac:dyDescent="0.25">
      <c r="A115" t="s">
        <v>781</v>
      </c>
    </row>
    <row r="116" spans="1:4" x14ac:dyDescent="0.25">
      <c r="A116" t="s">
        <v>782</v>
      </c>
    </row>
    <row r="118" spans="1:4" x14ac:dyDescent="0.25">
      <c r="A118" s="1" t="s">
        <v>783</v>
      </c>
      <c r="D118" s="6"/>
    </row>
    <row r="119" spans="1:4" x14ac:dyDescent="0.25">
      <c r="B119" s="3" t="s">
        <v>793</v>
      </c>
      <c r="C119" s="3" t="s">
        <v>794</v>
      </c>
      <c r="D119" s="25"/>
    </row>
    <row r="120" spans="1:4" x14ac:dyDescent="0.25">
      <c r="B120" s="26" t="s">
        <v>56</v>
      </c>
      <c r="C120" t="s">
        <v>56</v>
      </c>
      <c r="D120" s="25"/>
    </row>
    <row r="121" spans="1:4" x14ac:dyDescent="0.25">
      <c r="B121" s="27" t="s">
        <v>784</v>
      </c>
      <c r="C121" t="s">
        <v>58</v>
      </c>
      <c r="D121" s="25"/>
    </row>
    <row r="122" spans="1:4" x14ac:dyDescent="0.25">
      <c r="B122" s="27" t="s">
        <v>785</v>
      </c>
      <c r="C122" t="s">
        <v>58</v>
      </c>
      <c r="D122" s="25"/>
    </row>
    <row r="123" spans="1:4" x14ac:dyDescent="0.25">
      <c r="B123" s="27" t="s">
        <v>786</v>
      </c>
      <c r="C123" t="s">
        <v>59</v>
      </c>
      <c r="D123" s="25"/>
    </row>
    <row r="124" spans="1:4" x14ac:dyDescent="0.25">
      <c r="B124" s="27" t="s">
        <v>787</v>
      </c>
      <c r="C124" t="s">
        <v>59</v>
      </c>
      <c r="D124" s="25"/>
    </row>
    <row r="125" spans="1:4" x14ac:dyDescent="0.25">
      <c r="B125" s="27" t="s">
        <v>788</v>
      </c>
      <c r="C125" t="s">
        <v>60</v>
      </c>
      <c r="D125" s="25"/>
    </row>
    <row r="126" spans="1:4" x14ac:dyDescent="0.25">
      <c r="B126" s="27" t="s">
        <v>789</v>
      </c>
      <c r="C126" t="s">
        <v>58</v>
      </c>
      <c r="D126" s="25"/>
    </row>
    <row r="127" spans="1:4" x14ac:dyDescent="0.25">
      <c r="B127" s="27" t="s">
        <v>790</v>
      </c>
      <c r="C127" t="s">
        <v>59</v>
      </c>
      <c r="D127" s="25"/>
    </row>
    <row r="128" spans="1:4" x14ac:dyDescent="0.25">
      <c r="B128" s="27" t="s">
        <v>791</v>
      </c>
      <c r="C128" t="s">
        <v>59</v>
      </c>
      <c r="D128" s="25"/>
    </row>
    <row r="129" spans="1:4" x14ac:dyDescent="0.25">
      <c r="B129" s="27" t="s">
        <v>792</v>
      </c>
      <c r="C129" t="s">
        <v>60</v>
      </c>
      <c r="D129" s="25"/>
    </row>
    <row r="130" spans="1:4" x14ac:dyDescent="0.25">
      <c r="B130" s="110" t="s">
        <v>1196</v>
      </c>
      <c r="C130" t="s">
        <v>60</v>
      </c>
      <c r="D130" s="25"/>
    </row>
    <row r="131" spans="1:4" x14ac:dyDescent="0.25">
      <c r="D131" s="25"/>
    </row>
    <row r="132" spans="1:4" x14ac:dyDescent="0.25">
      <c r="A132" t="s">
        <v>1865</v>
      </c>
      <c r="D132" s="25"/>
    </row>
    <row r="133" spans="1:4" x14ac:dyDescent="0.25">
      <c r="A133" t="s">
        <v>1866</v>
      </c>
      <c r="D133" s="25"/>
    </row>
    <row r="134" spans="1:4" x14ac:dyDescent="0.25">
      <c r="D134" s="25"/>
    </row>
    <row r="135" spans="1:4" x14ac:dyDescent="0.25">
      <c r="D135" s="25"/>
    </row>
    <row r="136" spans="1:4" x14ac:dyDescent="0.25">
      <c r="D136" s="25"/>
    </row>
    <row r="137" spans="1:4" x14ac:dyDescent="0.25">
      <c r="D137" s="25"/>
    </row>
    <row r="138" spans="1:4" x14ac:dyDescent="0.25">
      <c r="D138" s="24"/>
    </row>
    <row r="139" spans="1:4" x14ac:dyDescent="0.25">
      <c r="D139" s="25"/>
    </row>
    <row r="140" spans="1:4" x14ac:dyDescent="0.25">
      <c r="D140" s="24"/>
    </row>
  </sheetData>
  <hyperlinks>
    <hyperlink ref="B14" r:id="rId1" xr:uid="{1DDF05D6-6388-41CE-9BC0-FF0066FCED7B}"/>
  </hyperlinks>
  <pageMargins left="0.7" right="0.7" top="0.75" bottom="0.75" header="0.3" footer="0.3"/>
  <pageSetup orientation="portrait" horizontalDpi="1200" verticalDpi="1200"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2537-CF33-47D1-BEB6-19064F367561}">
  <dimension ref="A1:AJ2843"/>
  <sheetViews>
    <sheetView topLeftCell="B1" workbookViewId="0">
      <selection activeCell="C24" sqref="C24"/>
    </sheetView>
  </sheetViews>
  <sheetFormatPr defaultRowHeight="15" x14ac:dyDescent="0.25"/>
  <cols>
    <col min="1" max="1" width="19.85546875" hidden="1" customWidth="1"/>
    <col min="2" max="4" width="43.5703125" customWidth="1"/>
  </cols>
  <sheetData>
    <row r="1" spans="1:35" ht="15" customHeight="1" thickBot="1" x14ac:dyDescent="0.3">
      <c r="A1" s="101"/>
      <c r="B1" s="101" t="s">
        <v>1320</v>
      </c>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87">
        <v>2048</v>
      </c>
      <c r="AF1" s="87">
        <v>2049</v>
      </c>
      <c r="AG1" s="87">
        <v>2050</v>
      </c>
    </row>
    <row r="2" spans="1:35" ht="15" customHeight="1" thickTop="1" thickBot="1" x14ac:dyDescent="0.3">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87"/>
      <c r="AF2" s="87"/>
      <c r="AG2" s="87"/>
    </row>
    <row r="3" spans="1:35" ht="15" customHeight="1" thickTop="1" thickBot="1" x14ac:dyDescent="0.3">
      <c r="A3" s="102"/>
      <c r="B3" s="102"/>
      <c r="C3" s="102" t="s">
        <v>22</v>
      </c>
      <c r="D3" s="102" t="s">
        <v>1321</v>
      </c>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87"/>
      <c r="AF3" s="87"/>
      <c r="AG3" s="87"/>
    </row>
    <row r="4" spans="1:35" ht="15" customHeight="1" thickTop="1" thickBot="1" x14ac:dyDescent="0.3">
      <c r="A4" s="102"/>
      <c r="B4" s="102"/>
      <c r="C4" s="102" t="s">
        <v>23</v>
      </c>
      <c r="D4" s="102" t="s">
        <v>1322</v>
      </c>
      <c r="E4" s="102"/>
      <c r="F4" s="102" t="s">
        <v>1323</v>
      </c>
      <c r="G4" s="102"/>
      <c r="H4" s="102"/>
      <c r="I4" s="102"/>
      <c r="J4" s="102"/>
      <c r="K4" s="102"/>
      <c r="L4" s="102"/>
      <c r="M4" s="102"/>
      <c r="N4" s="102"/>
      <c r="O4" s="102"/>
      <c r="P4" s="102"/>
      <c r="Q4" s="102"/>
      <c r="R4" s="102"/>
      <c r="S4" s="102"/>
      <c r="T4" s="102"/>
      <c r="U4" s="102"/>
      <c r="V4" s="102"/>
      <c r="W4" s="102"/>
      <c r="X4" s="102"/>
      <c r="Y4" s="102"/>
      <c r="Z4" s="102"/>
      <c r="AA4" s="102"/>
      <c r="AB4" s="102"/>
      <c r="AC4" s="102"/>
      <c r="AD4" s="102"/>
      <c r="AE4" s="87"/>
      <c r="AF4" s="87"/>
      <c r="AG4" s="87"/>
    </row>
    <row r="5" spans="1:35" ht="15" customHeight="1" thickTop="1" x14ac:dyDescent="0.25">
      <c r="A5" s="102"/>
      <c r="B5" s="102"/>
      <c r="C5" s="102" t="s">
        <v>24</v>
      </c>
      <c r="D5" s="102" t="s">
        <v>1324</v>
      </c>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row>
    <row r="6" spans="1:35" ht="12" customHeight="1" x14ac:dyDescent="0.25">
      <c r="A6" s="102"/>
      <c r="B6" s="102"/>
      <c r="C6" s="102" t="s">
        <v>25</v>
      </c>
      <c r="D6" s="102"/>
      <c r="E6" s="102" t="s">
        <v>1325</v>
      </c>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row>
    <row r="7" spans="1:35" ht="15" customHeight="1" x14ac:dyDescent="0.25">
      <c r="A7" s="103"/>
      <c r="B7" s="103" t="s">
        <v>26</v>
      </c>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23"/>
      <c r="AF7" s="23"/>
      <c r="AG7" s="23"/>
      <c r="AH7" s="84" t="s">
        <v>822</v>
      </c>
      <c r="AI7" s="23"/>
    </row>
    <row r="8" spans="1:35" ht="15" customHeight="1" x14ac:dyDescent="0.25">
      <c r="A8" s="104"/>
      <c r="B8" s="104" t="s">
        <v>27</v>
      </c>
      <c r="C8" s="104"/>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23"/>
      <c r="AF8" s="23"/>
      <c r="AG8" s="23"/>
      <c r="AH8" s="84" t="s">
        <v>823</v>
      </c>
      <c r="AI8" s="23"/>
    </row>
    <row r="9" spans="1:35" ht="15" customHeight="1" x14ac:dyDescent="0.25">
      <c r="A9" s="102"/>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t="s">
        <v>1326</v>
      </c>
      <c r="AE9" s="86"/>
      <c r="AF9" s="86"/>
      <c r="AG9" s="86"/>
      <c r="AH9" s="84" t="s">
        <v>824</v>
      </c>
      <c r="AI9" s="23"/>
    </row>
    <row r="10" spans="1:35" ht="15" customHeight="1" thickBot="1" x14ac:dyDescent="0.3">
      <c r="A10" s="105"/>
      <c r="B10" s="105" t="s">
        <v>28</v>
      </c>
      <c r="C10" s="105">
        <v>2024</v>
      </c>
      <c r="D10" s="105">
        <v>2025</v>
      </c>
      <c r="E10" s="105">
        <v>2026</v>
      </c>
      <c r="F10" s="105">
        <v>2027</v>
      </c>
      <c r="G10" s="105">
        <v>2028</v>
      </c>
      <c r="H10" s="105">
        <v>2029</v>
      </c>
      <c r="I10" s="105">
        <v>2030</v>
      </c>
      <c r="J10" s="105">
        <v>2031</v>
      </c>
      <c r="K10" s="105">
        <v>2032</v>
      </c>
      <c r="L10" s="105">
        <v>2033</v>
      </c>
      <c r="M10" s="105">
        <v>2034</v>
      </c>
      <c r="N10" s="105">
        <v>2035</v>
      </c>
      <c r="O10" s="105">
        <v>2036</v>
      </c>
      <c r="P10" s="105">
        <v>2037</v>
      </c>
      <c r="Q10" s="105">
        <v>2038</v>
      </c>
      <c r="R10" s="105">
        <v>2039</v>
      </c>
      <c r="S10" s="105">
        <v>2040</v>
      </c>
      <c r="T10" s="105">
        <v>2041</v>
      </c>
      <c r="U10" s="105">
        <v>2042</v>
      </c>
      <c r="V10" s="105">
        <v>2043</v>
      </c>
      <c r="W10" s="105">
        <v>2044</v>
      </c>
      <c r="X10" s="105">
        <v>2045</v>
      </c>
      <c r="Y10" s="105">
        <v>2046</v>
      </c>
      <c r="Z10" s="105">
        <v>2047</v>
      </c>
      <c r="AA10" s="105">
        <v>2048</v>
      </c>
      <c r="AB10" s="105">
        <v>2049</v>
      </c>
      <c r="AC10" s="105">
        <v>2050</v>
      </c>
      <c r="AD10" s="105" t="s">
        <v>1327</v>
      </c>
      <c r="AE10" s="88">
        <v>2048</v>
      </c>
      <c r="AF10" s="88">
        <v>2049</v>
      </c>
      <c r="AG10" s="88">
        <v>2050</v>
      </c>
      <c r="AH10" s="89" t="s">
        <v>976</v>
      </c>
      <c r="AI10" s="23"/>
    </row>
    <row r="11" spans="1:35" ht="15" customHeight="1" thickTop="1" x14ac:dyDescent="0.25">
      <c r="A11" s="104"/>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23"/>
      <c r="AF11" s="23"/>
      <c r="AG11" s="23"/>
      <c r="AH11" s="23"/>
      <c r="AI11" s="23"/>
    </row>
    <row r="12" spans="1:35" ht="15" customHeight="1" x14ac:dyDescent="0.25">
      <c r="A12" s="106"/>
      <c r="B12" s="106" t="s">
        <v>29</v>
      </c>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c r="AE12" s="23"/>
      <c r="AF12" s="23"/>
      <c r="AG12" s="23"/>
      <c r="AH12" s="23"/>
      <c r="AI12" s="23"/>
    </row>
    <row r="13" spans="1:35" ht="15" customHeight="1" x14ac:dyDescent="0.25">
      <c r="A13" s="104" t="s">
        <v>82</v>
      </c>
      <c r="B13" s="104" t="s">
        <v>30</v>
      </c>
      <c r="C13" s="104">
        <v>13.26605796813965</v>
      </c>
      <c r="D13" s="104">
        <v>13.69365215301514</v>
      </c>
      <c r="E13" s="104">
        <v>13.83907413482666</v>
      </c>
      <c r="F13" s="104">
        <v>14.03846454620361</v>
      </c>
      <c r="G13" s="104">
        <v>14.011215209960939</v>
      </c>
      <c r="H13" s="104">
        <v>14.015730857849119</v>
      </c>
      <c r="I13" s="104">
        <v>13.94020938873291</v>
      </c>
      <c r="J13" s="104">
        <v>13.756026268005369</v>
      </c>
      <c r="K13" s="104">
        <v>13.56199264526367</v>
      </c>
      <c r="L13" s="104">
        <v>13.430722236633301</v>
      </c>
      <c r="M13" s="104">
        <v>13.34644603729248</v>
      </c>
      <c r="N13" s="104">
        <v>13.1369571685791</v>
      </c>
      <c r="O13" s="104">
        <v>12.949174880981451</v>
      </c>
      <c r="P13" s="104">
        <v>12.847189903259279</v>
      </c>
      <c r="Q13" s="104">
        <v>12.758718490600589</v>
      </c>
      <c r="R13" s="104">
        <v>12.58884429931641</v>
      </c>
      <c r="S13" s="104">
        <v>12.433365821838381</v>
      </c>
      <c r="T13" s="104">
        <v>12.430214881896971</v>
      </c>
      <c r="U13" s="104">
        <v>12.48745727539062</v>
      </c>
      <c r="V13" s="104">
        <v>12.401797294616699</v>
      </c>
      <c r="W13" s="104">
        <v>12.272331237792971</v>
      </c>
      <c r="X13" s="104">
        <v>12.159727096557621</v>
      </c>
      <c r="Y13" s="104">
        <v>12.08534049987793</v>
      </c>
      <c r="Z13" s="104">
        <v>12.2153377532959</v>
      </c>
      <c r="AA13" s="104">
        <v>12.17094707489014</v>
      </c>
      <c r="AB13" s="104">
        <v>12.05265998840332</v>
      </c>
      <c r="AC13" s="104">
        <v>11.8388557434082</v>
      </c>
      <c r="AD13" s="104">
        <v>-4.3681915489197642E-3</v>
      </c>
      <c r="AE13" s="90">
        <v>13.064216</v>
      </c>
      <c r="AF13" s="90">
        <v>13.201051</v>
      </c>
      <c r="AG13" s="90">
        <v>13.238148000000001</v>
      </c>
      <c r="AH13" s="91">
        <v>4.0299999999999997E-3</v>
      </c>
      <c r="AI13" s="23"/>
    </row>
    <row r="14" spans="1:35" ht="15" customHeight="1" x14ac:dyDescent="0.25">
      <c r="A14" s="104" t="s">
        <v>83</v>
      </c>
      <c r="B14" s="104" t="s">
        <v>31</v>
      </c>
      <c r="C14" s="104">
        <v>0.41062086820602423</v>
      </c>
      <c r="D14" s="104">
        <v>0.39963206648826599</v>
      </c>
      <c r="E14" s="104">
        <v>0.4048706591129303</v>
      </c>
      <c r="F14" s="104">
        <v>0.46422004699707031</v>
      </c>
      <c r="G14" s="104">
        <v>0.56030094623565674</v>
      </c>
      <c r="H14" s="104">
        <v>0.60315978527069092</v>
      </c>
      <c r="I14" s="104">
        <v>0.6061127781867981</v>
      </c>
      <c r="J14" s="104">
        <v>0.6279292106628418</v>
      </c>
      <c r="K14" s="104">
        <v>0.66175401210784912</v>
      </c>
      <c r="L14" s="104">
        <v>0.71722644567489624</v>
      </c>
      <c r="M14" s="104">
        <v>0.71032172441482544</v>
      </c>
      <c r="N14" s="104">
        <v>0.68120485544204712</v>
      </c>
      <c r="O14" s="104">
        <v>0.64413589239120483</v>
      </c>
      <c r="P14" s="104">
        <v>0.61198484897613525</v>
      </c>
      <c r="Q14" s="104">
        <v>0.5733831524848938</v>
      </c>
      <c r="R14" s="104">
        <v>0.53106153011322021</v>
      </c>
      <c r="S14" s="104">
        <v>0.48933902382850653</v>
      </c>
      <c r="T14" s="104">
        <v>0.45479002594947809</v>
      </c>
      <c r="U14" s="104">
        <v>0.42676016688346857</v>
      </c>
      <c r="V14" s="104">
        <v>0.40744990110397339</v>
      </c>
      <c r="W14" s="104">
        <v>0.38954821228981018</v>
      </c>
      <c r="X14" s="104">
        <v>0.37030914425849909</v>
      </c>
      <c r="Y14" s="104">
        <v>0.35324397683143621</v>
      </c>
      <c r="Z14" s="104">
        <v>0.33807200193405151</v>
      </c>
      <c r="AA14" s="104">
        <v>0.32455086708068848</v>
      </c>
      <c r="AB14" s="104">
        <v>0.31247112154960632</v>
      </c>
      <c r="AC14" s="104">
        <v>0.287271648645401</v>
      </c>
      <c r="AD14" s="104">
        <v>-1.3646114733969259E-2</v>
      </c>
      <c r="AE14" s="90">
        <v>0.76454299999999997</v>
      </c>
      <c r="AF14" s="90">
        <v>0.75924100000000005</v>
      </c>
      <c r="AG14" s="90">
        <v>0.72814500000000004</v>
      </c>
      <c r="AH14" s="91">
        <v>1.8447999999999999E-2</v>
      </c>
      <c r="AI14" s="23"/>
    </row>
    <row r="15" spans="1:35" ht="15" customHeight="1" x14ac:dyDescent="0.25">
      <c r="A15" s="104" t="s">
        <v>84</v>
      </c>
      <c r="B15" s="104" t="s">
        <v>32</v>
      </c>
      <c r="C15" s="104">
        <v>12.85543727874756</v>
      </c>
      <c r="D15" s="104">
        <v>13.29401969909668</v>
      </c>
      <c r="E15" s="104">
        <v>13.43420314788818</v>
      </c>
      <c r="F15" s="104">
        <v>13.574244499206539</v>
      </c>
      <c r="G15" s="104">
        <v>13.45091438293457</v>
      </c>
      <c r="H15" s="104">
        <v>13.412570953369141</v>
      </c>
      <c r="I15" s="104">
        <v>13.334096908569339</v>
      </c>
      <c r="J15" s="104">
        <v>13.128096580505369</v>
      </c>
      <c r="K15" s="104">
        <v>12.90023803710938</v>
      </c>
      <c r="L15" s="104">
        <v>12.7134952545166</v>
      </c>
      <c r="M15" s="104">
        <v>12.636124610900881</v>
      </c>
      <c r="N15" s="104">
        <v>12.455752372741699</v>
      </c>
      <c r="O15" s="104">
        <v>12.30503940582275</v>
      </c>
      <c r="P15" s="104">
        <v>12.23520469665527</v>
      </c>
      <c r="Q15" s="104">
        <v>12.18533515930176</v>
      </c>
      <c r="R15" s="104">
        <v>12.05778217315674</v>
      </c>
      <c r="S15" s="104">
        <v>11.944026947021481</v>
      </c>
      <c r="T15" s="104">
        <v>11.97542572021484</v>
      </c>
      <c r="U15" s="104">
        <v>12.06069755554199</v>
      </c>
      <c r="V15" s="104">
        <v>11.99434757232666</v>
      </c>
      <c r="W15" s="104">
        <v>11.88278388977051</v>
      </c>
      <c r="X15" s="104">
        <v>11.7894172668457</v>
      </c>
      <c r="Y15" s="104">
        <v>11.732096672058111</v>
      </c>
      <c r="Z15" s="104">
        <v>11.877265930175779</v>
      </c>
      <c r="AA15" s="104">
        <v>11.846396446228029</v>
      </c>
      <c r="AB15" s="104">
        <v>11.740188598632811</v>
      </c>
      <c r="AC15" s="104">
        <v>11.551584243774411</v>
      </c>
      <c r="AD15" s="104">
        <v>-4.1047931668742876E-3</v>
      </c>
      <c r="AE15" s="90">
        <v>12.299671999999999</v>
      </c>
      <c r="AF15" s="90">
        <v>12.441811</v>
      </c>
      <c r="AG15" s="90">
        <v>12.510002</v>
      </c>
      <c r="AH15" s="91">
        <v>3.349E-3</v>
      </c>
      <c r="AI15" s="23"/>
    </row>
    <row r="16" spans="1:35" ht="15" customHeight="1" x14ac:dyDescent="0.25">
      <c r="A16" s="104" t="s">
        <v>85</v>
      </c>
      <c r="B16" s="104" t="s">
        <v>33</v>
      </c>
      <c r="C16" s="104">
        <v>2.4549999237060551</v>
      </c>
      <c r="D16" s="104">
        <v>1.892000198364258</v>
      </c>
      <c r="E16" s="104">
        <v>2.1775162220001221</v>
      </c>
      <c r="F16" s="104">
        <v>1.9933624267578121</v>
      </c>
      <c r="G16" s="104">
        <v>2.165695428848267</v>
      </c>
      <c r="H16" s="104">
        <v>2.3136930465698242</v>
      </c>
      <c r="I16" s="104">
        <v>2.425298690795898</v>
      </c>
      <c r="J16" s="104">
        <v>2.7585728168487549</v>
      </c>
      <c r="K16" s="104">
        <v>3.0392105579376221</v>
      </c>
      <c r="L16" s="104">
        <v>3.0914676189422612</v>
      </c>
      <c r="M16" s="104">
        <v>3.2355582714080811</v>
      </c>
      <c r="N16" s="104">
        <v>3.3848876953125</v>
      </c>
      <c r="O16" s="104">
        <v>3.518485546112061</v>
      </c>
      <c r="P16" s="104">
        <v>3.5493447780609131</v>
      </c>
      <c r="Q16" s="104">
        <v>3.6603484153747559</v>
      </c>
      <c r="R16" s="104">
        <v>3.9512238502502441</v>
      </c>
      <c r="S16" s="104">
        <v>4.0562949180603027</v>
      </c>
      <c r="T16" s="104">
        <v>4.010627269744873</v>
      </c>
      <c r="U16" s="104">
        <v>3.7918097972869869</v>
      </c>
      <c r="V16" s="104">
        <v>3.9335722923278809</v>
      </c>
      <c r="W16" s="104">
        <v>4.0717935562133789</v>
      </c>
      <c r="X16" s="104">
        <v>4.2653069496154794</v>
      </c>
      <c r="Y16" s="104">
        <v>4.2957577705383301</v>
      </c>
      <c r="Z16" s="104">
        <v>4.15399169921875</v>
      </c>
      <c r="AA16" s="104">
        <v>4.2179379463195801</v>
      </c>
      <c r="AB16" s="104">
        <v>4.3336338996887207</v>
      </c>
      <c r="AC16" s="104">
        <v>4.6391878128051758</v>
      </c>
      <c r="AD16" s="104">
        <v>2.4779437940885659E-2</v>
      </c>
      <c r="AE16" s="90">
        <v>3.9202720000000002</v>
      </c>
      <c r="AF16" s="90">
        <v>3.8041930000000002</v>
      </c>
      <c r="AG16" s="90">
        <v>3.7092299999999998</v>
      </c>
      <c r="AH16" s="91">
        <v>9.9089999999999994E-3</v>
      </c>
      <c r="AI16" s="23"/>
    </row>
    <row r="17" spans="1:35" ht="15" customHeight="1" x14ac:dyDescent="0.25">
      <c r="A17" s="104" t="s">
        <v>86</v>
      </c>
      <c r="B17" s="104" t="s">
        <v>34</v>
      </c>
      <c r="C17" s="104">
        <v>6.5850000381469727</v>
      </c>
      <c r="D17" s="104">
        <v>6.0910000801086426</v>
      </c>
      <c r="E17" s="104">
        <v>6.3381681442260742</v>
      </c>
      <c r="F17" s="104">
        <v>6.0013413429260254</v>
      </c>
      <c r="G17" s="104">
        <v>6.2358307838439941</v>
      </c>
      <c r="H17" s="104">
        <v>6.3450431823730469</v>
      </c>
      <c r="I17" s="104">
        <v>6.3566370010375977</v>
      </c>
      <c r="J17" s="104">
        <v>6.5245132446289063</v>
      </c>
      <c r="K17" s="104">
        <v>6.8713169097900391</v>
      </c>
      <c r="L17" s="104">
        <v>6.8747982978820801</v>
      </c>
      <c r="M17" s="104">
        <v>7.0884842872619629</v>
      </c>
      <c r="N17" s="104">
        <v>7.1651191711425781</v>
      </c>
      <c r="O17" s="104">
        <v>7.2640347480773926</v>
      </c>
      <c r="P17" s="104">
        <v>7.1343379020690918</v>
      </c>
      <c r="Q17" s="104">
        <v>7.1455826759338379</v>
      </c>
      <c r="R17" s="104">
        <v>7.3101043701171884</v>
      </c>
      <c r="S17" s="104">
        <v>7.3866124153137207</v>
      </c>
      <c r="T17" s="104">
        <v>7.3212246894836426</v>
      </c>
      <c r="U17" s="104">
        <v>7.1790561676025391</v>
      </c>
      <c r="V17" s="104">
        <v>7.2514605522155762</v>
      </c>
      <c r="W17" s="104">
        <v>7.355621337890625</v>
      </c>
      <c r="X17" s="104">
        <v>7.4329056739807129</v>
      </c>
      <c r="Y17" s="104">
        <v>7.2070584297180176</v>
      </c>
      <c r="Z17" s="104">
        <v>7.0455522537231454</v>
      </c>
      <c r="AA17" s="104">
        <v>7.0373439788818359</v>
      </c>
      <c r="AB17" s="104">
        <v>7.2015337944030762</v>
      </c>
      <c r="AC17" s="104">
        <v>7.4272470474243164</v>
      </c>
      <c r="AD17" s="104">
        <v>4.6399981681164437E-3</v>
      </c>
      <c r="AE17" s="90">
        <v>6.9134529999999996</v>
      </c>
      <c r="AF17" s="90">
        <v>6.7632329999999996</v>
      </c>
      <c r="AG17" s="90">
        <v>6.6499560000000004</v>
      </c>
      <c r="AH17" s="91">
        <v>2.081E-3</v>
      </c>
      <c r="AI17" s="23"/>
    </row>
    <row r="18" spans="1:35" ht="15" customHeight="1" x14ac:dyDescent="0.25">
      <c r="A18" s="104" t="s">
        <v>87</v>
      </c>
      <c r="B18" s="104" t="s">
        <v>35</v>
      </c>
      <c r="C18" s="104">
        <v>4.130000114440918</v>
      </c>
      <c r="D18" s="104">
        <v>4.1989998817443848</v>
      </c>
      <c r="E18" s="104">
        <v>4.160651683807373</v>
      </c>
      <c r="F18" s="104">
        <v>4.0079789161682129</v>
      </c>
      <c r="G18" s="104">
        <v>4.0701355934143066</v>
      </c>
      <c r="H18" s="104">
        <v>4.0313501358032227</v>
      </c>
      <c r="I18" s="104">
        <v>3.9313383102416992</v>
      </c>
      <c r="J18" s="104">
        <v>3.7659404277801509</v>
      </c>
      <c r="K18" s="104">
        <v>3.8321061134338379</v>
      </c>
      <c r="L18" s="104">
        <v>3.7833304405212398</v>
      </c>
      <c r="M18" s="104">
        <v>3.8529260158538818</v>
      </c>
      <c r="N18" s="104">
        <v>3.7802314758300781</v>
      </c>
      <c r="O18" s="104">
        <v>3.7455489635467529</v>
      </c>
      <c r="P18" s="104">
        <v>3.5849933624267578</v>
      </c>
      <c r="Q18" s="104">
        <v>3.485234260559082</v>
      </c>
      <c r="R18" s="104">
        <v>3.3588802814483638</v>
      </c>
      <c r="S18" s="104">
        <v>3.330317497253418</v>
      </c>
      <c r="T18" s="104">
        <v>3.31059741973877</v>
      </c>
      <c r="U18" s="104">
        <v>3.3872463703155522</v>
      </c>
      <c r="V18" s="104">
        <v>3.3178882598876949</v>
      </c>
      <c r="W18" s="104">
        <v>3.283827543258667</v>
      </c>
      <c r="X18" s="104">
        <v>3.167598962783813</v>
      </c>
      <c r="Y18" s="104">
        <v>2.911300420761108</v>
      </c>
      <c r="Z18" s="104">
        <v>2.891560316085815</v>
      </c>
      <c r="AA18" s="104">
        <v>2.819406270980835</v>
      </c>
      <c r="AB18" s="104">
        <v>2.8678996562957759</v>
      </c>
      <c r="AC18" s="104">
        <v>2.7880592346191411</v>
      </c>
      <c r="AD18" s="104">
        <v>-1.499913292200683E-2</v>
      </c>
      <c r="AE18" s="90">
        <v>2.9931809999999999</v>
      </c>
      <c r="AF18" s="90">
        <v>2.9590399999999999</v>
      </c>
      <c r="AG18" s="90">
        <v>2.940725</v>
      </c>
      <c r="AH18" s="91">
        <v>-5.7869999999999996E-3</v>
      </c>
      <c r="AI18" s="23"/>
    </row>
    <row r="19" spans="1:35" ht="15" customHeight="1" x14ac:dyDescent="0.25">
      <c r="A19" s="104" t="s">
        <v>88</v>
      </c>
      <c r="B19" s="104" t="s">
        <v>36</v>
      </c>
      <c r="C19" s="104">
        <v>0.53499996662139893</v>
      </c>
      <c r="D19" s="104">
        <v>0.57100003957748413</v>
      </c>
      <c r="E19" s="104">
        <v>0.1061699986457825</v>
      </c>
      <c r="F19" s="104">
        <v>0.1054800003767014</v>
      </c>
      <c r="G19" s="104">
        <v>7.0079997181892395E-2</v>
      </c>
      <c r="H19" s="104">
        <v>5.9999998658895493E-2</v>
      </c>
      <c r="I19" s="104">
        <v>5.9999998658895493E-2</v>
      </c>
      <c r="J19" s="104">
        <v>5.9999998658895493E-2</v>
      </c>
      <c r="K19" s="104">
        <v>0</v>
      </c>
      <c r="L19" s="104">
        <v>0</v>
      </c>
      <c r="M19" s="104">
        <v>0</v>
      </c>
      <c r="N19" s="104">
        <v>0</v>
      </c>
      <c r="O19" s="104">
        <v>0</v>
      </c>
      <c r="P19" s="104">
        <v>0</v>
      </c>
      <c r="Q19" s="104">
        <v>0</v>
      </c>
      <c r="R19" s="104">
        <v>0</v>
      </c>
      <c r="S19" s="104">
        <v>0</v>
      </c>
      <c r="T19" s="104">
        <v>0</v>
      </c>
      <c r="U19" s="104">
        <v>0</v>
      </c>
      <c r="V19" s="104">
        <v>0</v>
      </c>
      <c r="W19" s="104">
        <v>0</v>
      </c>
      <c r="X19" s="104">
        <v>0</v>
      </c>
      <c r="Y19" s="104">
        <v>0</v>
      </c>
      <c r="Z19" s="104">
        <v>0</v>
      </c>
      <c r="AA19" s="104">
        <v>0</v>
      </c>
      <c r="AB19" s="104">
        <v>0</v>
      </c>
      <c r="AC19" s="104">
        <v>0</v>
      </c>
      <c r="AD19" s="104" t="s">
        <v>800</v>
      </c>
      <c r="AE19" s="90">
        <v>0</v>
      </c>
      <c r="AF19" s="90">
        <v>0</v>
      </c>
      <c r="AG19" s="90">
        <v>0</v>
      </c>
      <c r="AH19" s="91" t="s">
        <v>800</v>
      </c>
      <c r="AI19" s="23"/>
    </row>
    <row r="20" spans="1:35" ht="15" customHeight="1" x14ac:dyDescent="0.25">
      <c r="A20" s="106" t="s">
        <v>89</v>
      </c>
      <c r="B20" s="106" t="s">
        <v>38</v>
      </c>
      <c r="C20" s="106">
        <v>16.256057739257809</v>
      </c>
      <c r="D20" s="106">
        <v>16.15665245056152</v>
      </c>
      <c r="E20" s="106">
        <v>16.122760772705082</v>
      </c>
      <c r="F20" s="106">
        <v>16.13730621337891</v>
      </c>
      <c r="G20" s="106">
        <v>16.246990203857418</v>
      </c>
      <c r="H20" s="106">
        <v>16.389423370361332</v>
      </c>
      <c r="I20" s="106">
        <v>16.425508499145511</v>
      </c>
      <c r="J20" s="106">
        <v>16.57459831237793</v>
      </c>
      <c r="K20" s="106">
        <v>16.601203918457031</v>
      </c>
      <c r="L20" s="106">
        <v>16.522190093994141</v>
      </c>
      <c r="M20" s="106">
        <v>16.582004547119141</v>
      </c>
      <c r="N20" s="106">
        <v>16.521844863891602</v>
      </c>
      <c r="O20" s="106">
        <v>16.467660903930661</v>
      </c>
      <c r="P20" s="106">
        <v>16.39653396606445</v>
      </c>
      <c r="Q20" s="106">
        <v>16.4190673828125</v>
      </c>
      <c r="R20" s="106">
        <v>16.540067672729489</v>
      </c>
      <c r="S20" s="106">
        <v>16.48966026306152</v>
      </c>
      <c r="T20" s="106">
        <v>16.440841674804691</v>
      </c>
      <c r="U20" s="106">
        <v>16.279266357421879</v>
      </c>
      <c r="V20" s="106">
        <v>16.335369110107418</v>
      </c>
      <c r="W20" s="106">
        <v>16.344123840332031</v>
      </c>
      <c r="X20" s="106">
        <v>16.425033569335941</v>
      </c>
      <c r="Y20" s="106">
        <v>16.381097793579102</v>
      </c>
      <c r="Z20" s="106">
        <v>16.369329452514648</v>
      </c>
      <c r="AA20" s="106">
        <v>16.388885498046879</v>
      </c>
      <c r="AB20" s="106">
        <v>16.386293411254879</v>
      </c>
      <c r="AC20" s="106">
        <v>16.478042602539059</v>
      </c>
      <c r="AD20" s="106">
        <v>5.2179455074452541E-4</v>
      </c>
      <c r="AE20" s="92">
        <v>16.984487999999999</v>
      </c>
      <c r="AF20" s="92">
        <v>17.005243</v>
      </c>
      <c r="AG20" s="92">
        <v>16.947378</v>
      </c>
      <c r="AH20" s="93">
        <v>3.8539999999999998E-3</v>
      </c>
      <c r="AI20" s="23"/>
    </row>
    <row r="21" spans="1:35" ht="15" customHeight="1" x14ac:dyDescent="0.25">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23"/>
      <c r="AF21" s="23"/>
      <c r="AG21" s="23"/>
      <c r="AH21" s="23"/>
      <c r="AI21" s="23"/>
    </row>
    <row r="22" spans="1:35" ht="15" customHeight="1" x14ac:dyDescent="0.25">
      <c r="A22" s="104" t="s">
        <v>194</v>
      </c>
      <c r="B22" s="104" t="s">
        <v>193</v>
      </c>
      <c r="C22" s="104">
        <v>-4.7969999313354492</v>
      </c>
      <c r="D22" s="104">
        <v>-4.4340004920959473</v>
      </c>
      <c r="E22" s="104">
        <v>-5.3931117057800293</v>
      </c>
      <c r="F22" s="104">
        <v>-5.6637377738952637</v>
      </c>
      <c r="G22" s="104">
        <v>-5.8147401809692383</v>
      </c>
      <c r="H22" s="104">
        <v>-6.0862393379211426</v>
      </c>
      <c r="I22" s="104">
        <v>-6.3148069381713867</v>
      </c>
      <c r="J22" s="104">
        <v>-6.4986481666564941</v>
      </c>
      <c r="K22" s="104">
        <v>-6.7580966949462891</v>
      </c>
      <c r="L22" s="104">
        <v>-6.8829226493835449</v>
      </c>
      <c r="M22" s="104">
        <v>-7.1004648208618164</v>
      </c>
      <c r="N22" s="104">
        <v>-7.2989153861999512</v>
      </c>
      <c r="O22" s="104">
        <v>-7.3504176139831543</v>
      </c>
      <c r="P22" s="104">
        <v>-7.3862833976745614</v>
      </c>
      <c r="Q22" s="104">
        <v>-7.5558199882507324</v>
      </c>
      <c r="R22" s="104">
        <v>-7.7120018005371094</v>
      </c>
      <c r="S22" s="104">
        <v>-7.6603565216064453</v>
      </c>
      <c r="T22" s="104">
        <v>-7.6474137306213379</v>
      </c>
      <c r="U22" s="104">
        <v>-7.5461053848266602</v>
      </c>
      <c r="V22" s="104">
        <v>-7.6730961799621582</v>
      </c>
      <c r="W22" s="104">
        <v>-7.7635083198547363</v>
      </c>
      <c r="X22" s="104">
        <v>-7.9331498146057129</v>
      </c>
      <c r="Y22" s="104">
        <v>-8.0228385925292969</v>
      </c>
      <c r="Z22" s="104">
        <v>-8.0455474853515625</v>
      </c>
      <c r="AA22" s="104">
        <v>-8.0462436676025391</v>
      </c>
      <c r="AB22" s="104">
        <v>-7.9991621971130371</v>
      </c>
      <c r="AC22" s="104">
        <v>-8.0336751937866211</v>
      </c>
      <c r="AD22" s="104">
        <v>2.0030721617448451E-2</v>
      </c>
      <c r="AE22" s="90">
        <v>-6.6585549999999998</v>
      </c>
      <c r="AF22" s="90">
        <v>-6.6247319999999998</v>
      </c>
      <c r="AG22" s="90">
        <v>-6.4314210000000003</v>
      </c>
      <c r="AH22" s="91">
        <v>1.7224E-2</v>
      </c>
      <c r="AI22" s="23"/>
    </row>
    <row r="23" spans="1:35" ht="15" customHeight="1" x14ac:dyDescent="0.25">
      <c r="A23" s="104" t="s">
        <v>192</v>
      </c>
      <c r="B23" s="104" t="s">
        <v>191</v>
      </c>
      <c r="C23" s="104">
        <v>0.66500002145767212</v>
      </c>
      <c r="D23" s="104">
        <v>0.6589999794960022</v>
      </c>
      <c r="E23" s="104">
        <v>0.74173575639724731</v>
      </c>
      <c r="F23" s="104">
        <v>0.74009639024734497</v>
      </c>
      <c r="G23" s="104">
        <v>0.73737037181854248</v>
      </c>
      <c r="H23" s="104">
        <v>0.73435467481613159</v>
      </c>
      <c r="I23" s="104">
        <v>0.7416917085647583</v>
      </c>
      <c r="J23" s="104">
        <v>0.75268632173538208</v>
      </c>
      <c r="K23" s="104">
        <v>0.75330984592437744</v>
      </c>
      <c r="L23" s="104">
        <v>0.75508236885070801</v>
      </c>
      <c r="M23" s="104">
        <v>0.75996851921081543</v>
      </c>
      <c r="N23" s="104">
        <v>0.76140254735946655</v>
      </c>
      <c r="O23" s="104">
        <v>0.76254403591156006</v>
      </c>
      <c r="P23" s="104">
        <v>0.76617681980133057</v>
      </c>
      <c r="Q23" s="104">
        <v>0.76701474189758301</v>
      </c>
      <c r="R23" s="104">
        <v>0.76568347215652466</v>
      </c>
      <c r="S23" s="104">
        <v>0.76656389236450195</v>
      </c>
      <c r="T23" s="104">
        <v>0.77134937047958374</v>
      </c>
      <c r="U23" s="104">
        <v>0.77358657121658325</v>
      </c>
      <c r="V23" s="104">
        <v>0.77358883619308472</v>
      </c>
      <c r="W23" s="104">
        <v>0.77418184280395508</v>
      </c>
      <c r="X23" s="104">
        <v>0.78442263603210449</v>
      </c>
      <c r="Y23" s="104">
        <v>0.76868319511413574</v>
      </c>
      <c r="Z23" s="104">
        <v>0.76776731014251709</v>
      </c>
      <c r="AA23" s="104">
        <v>0.79498076438903809</v>
      </c>
      <c r="AB23" s="104">
        <v>0.79559314250946045</v>
      </c>
      <c r="AC23" s="104">
        <v>0.77234917879104614</v>
      </c>
      <c r="AD23" s="104">
        <v>5.7723530783075896E-3</v>
      </c>
      <c r="AE23" s="90">
        <v>0.80513400000000002</v>
      </c>
      <c r="AF23" s="90">
        <v>0.81010400000000005</v>
      </c>
      <c r="AG23" s="90">
        <v>0.773733</v>
      </c>
      <c r="AH23" s="91">
        <v>-9.6810000000000004E-3</v>
      </c>
      <c r="AI23" s="23"/>
    </row>
    <row r="24" spans="1:35" ht="15" customHeight="1" x14ac:dyDescent="0.25">
      <c r="A24" s="104" t="s">
        <v>190</v>
      </c>
      <c r="B24" s="104" t="s">
        <v>189</v>
      </c>
      <c r="C24" s="104">
        <v>0.59200000762939453</v>
      </c>
      <c r="D24" s="104">
        <v>0.5820000171661377</v>
      </c>
      <c r="E24" s="104">
        <v>0.59942865371704102</v>
      </c>
      <c r="F24" s="104">
        <v>0.59710907936096191</v>
      </c>
      <c r="G24" s="104">
        <v>0.5951574444770813</v>
      </c>
      <c r="H24" s="104">
        <v>0.59320580959320068</v>
      </c>
      <c r="I24" s="104">
        <v>0.5827629566192627</v>
      </c>
      <c r="J24" s="104">
        <v>0.58930253982543945</v>
      </c>
      <c r="K24" s="104">
        <v>0.57909309864044189</v>
      </c>
      <c r="L24" s="104">
        <v>0.57725811004638672</v>
      </c>
      <c r="M24" s="104">
        <v>0.57542318105697632</v>
      </c>
      <c r="N24" s="104">
        <v>0.5739561915397644</v>
      </c>
      <c r="O24" s="104">
        <v>0.572121262550354</v>
      </c>
      <c r="P24" s="104">
        <v>0.5702863335609436</v>
      </c>
      <c r="Q24" s="104">
        <v>0.5684514045715332</v>
      </c>
      <c r="R24" s="104">
        <v>0.55160462856292725</v>
      </c>
      <c r="S24" s="104">
        <v>0.54976969957351685</v>
      </c>
      <c r="T24" s="104">
        <v>0.54756814241409302</v>
      </c>
      <c r="U24" s="104">
        <v>0.56073200702667236</v>
      </c>
      <c r="V24" s="104">
        <v>0.55889707803726196</v>
      </c>
      <c r="W24" s="104">
        <v>0.55706208944320679</v>
      </c>
      <c r="X24" s="104">
        <v>0.54001164436340332</v>
      </c>
      <c r="Y24" s="104">
        <v>0.5530242919921875</v>
      </c>
      <c r="Z24" s="104">
        <v>0.55285912752151489</v>
      </c>
      <c r="AA24" s="104">
        <v>0.55238223075866699</v>
      </c>
      <c r="AB24" s="104">
        <v>0.54759019613265991</v>
      </c>
      <c r="AC24" s="104">
        <v>0.53426778316497803</v>
      </c>
      <c r="AD24" s="104">
        <v>-3.9387407285117471E-3</v>
      </c>
      <c r="AE24" s="90">
        <v>0.54935400000000001</v>
      </c>
      <c r="AF24" s="90">
        <v>0.54752000000000001</v>
      </c>
      <c r="AG24" s="90">
        <v>0.54549300000000001</v>
      </c>
      <c r="AH24" s="91">
        <v>-9.3690000000000006E-3</v>
      </c>
      <c r="AI24" s="23"/>
    </row>
    <row r="25" spans="1:35" ht="15" customHeight="1" x14ac:dyDescent="0.25">
      <c r="A25" s="104" t="s">
        <v>188</v>
      </c>
      <c r="B25" s="104" t="s">
        <v>187</v>
      </c>
      <c r="C25" s="104">
        <v>0.60500001907348633</v>
      </c>
      <c r="D25" s="104">
        <v>0.60500001907348633</v>
      </c>
      <c r="E25" s="104">
        <v>0.53568333387374878</v>
      </c>
      <c r="F25" s="104">
        <v>0.48372349143028259</v>
      </c>
      <c r="G25" s="104">
        <v>0.44394630193710333</v>
      </c>
      <c r="H25" s="104">
        <v>0.41017502546310419</v>
      </c>
      <c r="I25" s="104">
        <v>0.37991046905517578</v>
      </c>
      <c r="J25" s="104">
        <v>0.35651108622550959</v>
      </c>
      <c r="K25" s="104">
        <v>0.33064895868301392</v>
      </c>
      <c r="L25" s="104">
        <v>0.31053254008293152</v>
      </c>
      <c r="M25" s="104">
        <v>0.29528698325157171</v>
      </c>
      <c r="N25" s="104">
        <v>0.27803042531013489</v>
      </c>
      <c r="O25" s="104">
        <v>0.27208009362220759</v>
      </c>
      <c r="P25" s="104">
        <v>0.26686966419219971</v>
      </c>
      <c r="Q25" s="104">
        <v>0.2630106508731842</v>
      </c>
      <c r="R25" s="104">
        <v>0.26084291934967041</v>
      </c>
      <c r="S25" s="104">
        <v>0.25915291905403143</v>
      </c>
      <c r="T25" s="104">
        <v>0.25786659121513372</v>
      </c>
      <c r="U25" s="104">
        <v>0.25322994589805597</v>
      </c>
      <c r="V25" s="104">
        <v>0.25596576929092407</v>
      </c>
      <c r="W25" s="104">
        <v>0.25649130344390869</v>
      </c>
      <c r="X25" s="104">
        <v>0.25691580772399902</v>
      </c>
      <c r="Y25" s="104">
        <v>0.25923806428909302</v>
      </c>
      <c r="Z25" s="104">
        <v>0.26172399520874018</v>
      </c>
      <c r="AA25" s="104">
        <v>0.26749563217163091</v>
      </c>
      <c r="AB25" s="104">
        <v>0.27378368377685552</v>
      </c>
      <c r="AC25" s="104">
        <v>0.27946764230728149</v>
      </c>
      <c r="AD25" s="104">
        <v>-2.926858983216174E-2</v>
      </c>
      <c r="AE25" s="90">
        <v>0.38090099999999999</v>
      </c>
      <c r="AF25" s="90">
        <v>0.387239</v>
      </c>
      <c r="AG25" s="90">
        <v>0.39354800000000001</v>
      </c>
      <c r="AH25" s="91">
        <v>-4.2180000000000004E-3</v>
      </c>
      <c r="AI25" s="23"/>
    </row>
    <row r="26" spans="1:35" ht="15" customHeight="1" x14ac:dyDescent="0.25">
      <c r="A26" s="104" t="s">
        <v>186</v>
      </c>
      <c r="B26" s="104" t="s">
        <v>185</v>
      </c>
      <c r="C26" s="104">
        <v>6.6589999198913574</v>
      </c>
      <c r="D26" s="104">
        <v>6.2800002098083496</v>
      </c>
      <c r="E26" s="104">
        <v>7.2699594497680664</v>
      </c>
      <c r="F26" s="104">
        <v>7.4846668243408203</v>
      </c>
      <c r="G26" s="104">
        <v>7.5912141799926758</v>
      </c>
      <c r="H26" s="104">
        <v>7.823974609375</v>
      </c>
      <c r="I26" s="104">
        <v>8.0191717147827148</v>
      </c>
      <c r="J26" s="104">
        <v>8.197148323059082</v>
      </c>
      <c r="K26" s="104">
        <v>8.4211483001708984</v>
      </c>
      <c r="L26" s="104">
        <v>8.5257959365844727</v>
      </c>
      <c r="M26" s="104">
        <v>8.7311439514160156</v>
      </c>
      <c r="N26" s="104">
        <v>8.9123039245605469</v>
      </c>
      <c r="O26" s="104">
        <v>8.9571628570556641</v>
      </c>
      <c r="P26" s="104">
        <v>8.9896163940429688</v>
      </c>
      <c r="Q26" s="104">
        <v>9.154296875</v>
      </c>
      <c r="R26" s="104">
        <v>9.2901334762573242</v>
      </c>
      <c r="S26" s="104">
        <v>9.2358427047729492</v>
      </c>
      <c r="T26" s="104">
        <v>9.2241983413696289</v>
      </c>
      <c r="U26" s="104">
        <v>9.1336536407470703</v>
      </c>
      <c r="V26" s="104">
        <v>9.2615480422973633</v>
      </c>
      <c r="W26" s="104">
        <v>9.3512439727783203</v>
      </c>
      <c r="X26" s="104">
        <v>9.5144996643066406</v>
      </c>
      <c r="Y26" s="104">
        <v>9.6037836074829102</v>
      </c>
      <c r="Z26" s="104">
        <v>9.6278982162475586</v>
      </c>
      <c r="AA26" s="104">
        <v>9.661102294921875</v>
      </c>
      <c r="AB26" s="104">
        <v>9.6161289215087891</v>
      </c>
      <c r="AC26" s="104">
        <v>9.6197605133056641</v>
      </c>
      <c r="AD26" s="104">
        <v>1.4248636922554511E-2</v>
      </c>
      <c r="AE26" s="90">
        <v>8.3939439999999994</v>
      </c>
      <c r="AF26" s="90">
        <v>8.3695950000000003</v>
      </c>
      <c r="AG26" s="90">
        <v>8.1441949999999999</v>
      </c>
      <c r="AH26" s="91">
        <v>1.0045999999999999E-2</v>
      </c>
      <c r="AI26" s="23"/>
    </row>
    <row r="27" spans="1:35" ht="15" customHeight="1" x14ac:dyDescent="0.25">
      <c r="A27" s="104" t="s">
        <v>184</v>
      </c>
      <c r="B27" s="104" t="s">
        <v>183</v>
      </c>
      <c r="C27" s="104">
        <v>0.98000001907348633</v>
      </c>
      <c r="D27" s="104">
        <v>1.016000032424927</v>
      </c>
      <c r="E27" s="104">
        <v>0.90159046649932861</v>
      </c>
      <c r="F27" s="104">
        <v>0.87853771448135376</v>
      </c>
      <c r="G27" s="104">
        <v>0.91380488872528076</v>
      </c>
      <c r="H27" s="104">
        <v>0.93051493167877197</v>
      </c>
      <c r="I27" s="104">
        <v>0.93910777568817139</v>
      </c>
      <c r="J27" s="104">
        <v>0.9398152232170105</v>
      </c>
      <c r="K27" s="104">
        <v>0.95944219827651978</v>
      </c>
      <c r="L27" s="104">
        <v>0.95770126581192017</v>
      </c>
      <c r="M27" s="104">
        <v>0.96941691637039185</v>
      </c>
      <c r="N27" s="104">
        <v>0.96152615547180176</v>
      </c>
      <c r="O27" s="104">
        <v>0.97701990604400635</v>
      </c>
      <c r="P27" s="104">
        <v>0.97750109434127808</v>
      </c>
      <c r="Q27" s="104">
        <v>0.97359895706176758</v>
      </c>
      <c r="R27" s="104">
        <v>0.98396575450897217</v>
      </c>
      <c r="S27" s="104">
        <v>0.9830329418182373</v>
      </c>
      <c r="T27" s="104">
        <v>0.98112708330154419</v>
      </c>
      <c r="U27" s="104">
        <v>0.974700927734375</v>
      </c>
      <c r="V27" s="104">
        <v>0.97656184434890747</v>
      </c>
      <c r="W27" s="104">
        <v>0.97273653745651245</v>
      </c>
      <c r="X27" s="104">
        <v>0.97380805015563965</v>
      </c>
      <c r="Y27" s="104">
        <v>0.96531027555465698</v>
      </c>
      <c r="Z27" s="104">
        <v>0.96246451139450073</v>
      </c>
      <c r="AA27" s="104">
        <v>0.96213936805725098</v>
      </c>
      <c r="AB27" s="104">
        <v>0.95689845085144043</v>
      </c>
      <c r="AC27" s="104">
        <v>0.96412009000778198</v>
      </c>
      <c r="AD27" s="104">
        <v>-6.2813839145725581E-4</v>
      </c>
      <c r="AE27" s="90">
        <v>0.97395600000000004</v>
      </c>
      <c r="AF27" s="90">
        <v>0.97454499999999999</v>
      </c>
      <c r="AG27" s="90">
        <v>0.96512399999999998</v>
      </c>
      <c r="AH27" s="91">
        <v>-1.622E-3</v>
      </c>
      <c r="AI27" s="23"/>
    </row>
    <row r="28" spans="1:35" ht="12" customHeight="1" x14ac:dyDescent="0.25">
      <c r="A28" s="104" t="s">
        <v>182</v>
      </c>
      <c r="B28" s="104" t="s">
        <v>181</v>
      </c>
      <c r="C28" s="104">
        <v>4.8000000417232513E-2</v>
      </c>
      <c r="D28" s="104">
        <v>-1.099999994039536E-2</v>
      </c>
      <c r="E28" s="104">
        <v>0</v>
      </c>
      <c r="F28" s="104">
        <v>0</v>
      </c>
      <c r="G28" s="104">
        <v>0</v>
      </c>
      <c r="H28" s="104">
        <v>0</v>
      </c>
      <c r="I28" s="104">
        <v>0</v>
      </c>
      <c r="J28" s="104">
        <v>0</v>
      </c>
      <c r="K28" s="104">
        <v>0</v>
      </c>
      <c r="L28" s="104">
        <v>0</v>
      </c>
      <c r="M28" s="104">
        <v>0</v>
      </c>
      <c r="N28" s="104">
        <v>0</v>
      </c>
      <c r="O28" s="104">
        <v>0</v>
      </c>
      <c r="P28" s="104">
        <v>0</v>
      </c>
      <c r="Q28" s="104">
        <v>0</v>
      </c>
      <c r="R28" s="104">
        <v>0</v>
      </c>
      <c r="S28" s="104">
        <v>0</v>
      </c>
      <c r="T28" s="104">
        <v>0</v>
      </c>
      <c r="U28" s="104">
        <v>0</v>
      </c>
      <c r="V28" s="104">
        <v>0</v>
      </c>
      <c r="W28" s="104">
        <v>0</v>
      </c>
      <c r="X28" s="104">
        <v>0</v>
      </c>
      <c r="Y28" s="104">
        <v>0</v>
      </c>
      <c r="Z28" s="104">
        <v>0</v>
      </c>
      <c r="AA28" s="104">
        <v>0</v>
      </c>
      <c r="AB28" s="104">
        <v>0</v>
      </c>
      <c r="AC28" s="104">
        <v>0</v>
      </c>
      <c r="AD28" s="104" t="s">
        <v>800</v>
      </c>
      <c r="AE28" s="90">
        <v>0</v>
      </c>
      <c r="AF28" s="90">
        <v>0</v>
      </c>
      <c r="AG28" s="90">
        <v>0</v>
      </c>
      <c r="AH28" s="91" t="s">
        <v>800</v>
      </c>
      <c r="AI28" s="23"/>
    </row>
    <row r="29" spans="1:35" ht="12" customHeight="1" x14ac:dyDescent="0.25">
      <c r="A29" s="104" t="s">
        <v>180</v>
      </c>
      <c r="B29" s="104" t="s">
        <v>179</v>
      </c>
      <c r="C29" s="104">
        <v>6.8487672805786133</v>
      </c>
      <c r="D29" s="104">
        <v>6.9222688674926758</v>
      </c>
      <c r="E29" s="104">
        <v>7.4246435165405273</v>
      </c>
      <c r="F29" s="104">
        <v>7.6437482833862296</v>
      </c>
      <c r="G29" s="104">
        <v>7.6547918319702148</v>
      </c>
      <c r="H29" s="104">
        <v>7.6884293556213379</v>
      </c>
      <c r="I29" s="104">
        <v>7.740330696105957</v>
      </c>
      <c r="J29" s="104">
        <v>7.6810574531555176</v>
      </c>
      <c r="K29" s="104">
        <v>7.7766017913818359</v>
      </c>
      <c r="L29" s="104">
        <v>7.8726325035095206</v>
      </c>
      <c r="M29" s="104">
        <v>7.9454503059387207</v>
      </c>
      <c r="N29" s="104">
        <v>8.1236934661865234</v>
      </c>
      <c r="O29" s="104">
        <v>8.1454334259033203</v>
      </c>
      <c r="P29" s="104">
        <v>8.2023191452026367</v>
      </c>
      <c r="Q29" s="104">
        <v>8.2853784561157227</v>
      </c>
      <c r="R29" s="104">
        <v>8.2694406509399414</v>
      </c>
      <c r="S29" s="104">
        <v>8.2659358978271484</v>
      </c>
      <c r="T29" s="104">
        <v>8.2955713272094727</v>
      </c>
      <c r="U29" s="104">
        <v>8.3512172698974609</v>
      </c>
      <c r="V29" s="104">
        <v>8.4079313278198242</v>
      </c>
      <c r="W29" s="104">
        <v>8.4561824798583984</v>
      </c>
      <c r="X29" s="104">
        <v>8.5183019638061523</v>
      </c>
      <c r="Y29" s="104">
        <v>8.6038322448730469</v>
      </c>
      <c r="Z29" s="104">
        <v>8.679936408996582</v>
      </c>
      <c r="AA29" s="104">
        <v>8.7107763290405273</v>
      </c>
      <c r="AB29" s="104">
        <v>8.714198112487793</v>
      </c>
      <c r="AC29" s="104">
        <v>8.6905965805053711</v>
      </c>
      <c r="AD29" s="104">
        <v>9.202582346537147E-3</v>
      </c>
      <c r="AE29" s="90">
        <v>7.1668159999999999</v>
      </c>
      <c r="AF29" s="90">
        <v>7.2011950000000002</v>
      </c>
      <c r="AG29" s="90">
        <v>7.2237090000000004</v>
      </c>
      <c r="AH29" s="91">
        <v>6.8310000000000003E-3</v>
      </c>
      <c r="AI29" s="23"/>
    </row>
    <row r="30" spans="1:35" ht="12" customHeight="1" x14ac:dyDescent="0.25">
      <c r="A30" s="104" t="s">
        <v>1328</v>
      </c>
      <c r="B30" s="104" t="s">
        <v>1329</v>
      </c>
      <c r="C30" s="104">
        <v>8.3062734603881836</v>
      </c>
      <c r="D30" s="104">
        <v>8.3583135604858398</v>
      </c>
      <c r="E30" s="104">
        <v>8.9121570587158203</v>
      </c>
      <c r="F30" s="104">
        <v>9.1428165435791016</v>
      </c>
      <c r="G30" s="104">
        <v>9.0858173370361328</v>
      </c>
      <c r="H30" s="104">
        <v>9.1176319122314453</v>
      </c>
      <c r="I30" s="104">
        <v>9.1689453125</v>
      </c>
      <c r="J30" s="104">
        <v>9.1082878112792969</v>
      </c>
      <c r="K30" s="104">
        <v>9.2017498016357422</v>
      </c>
      <c r="L30" s="104">
        <v>9.2964916229248047</v>
      </c>
      <c r="M30" s="104">
        <v>9.3937244415283203</v>
      </c>
      <c r="N30" s="104">
        <v>9.5747032165527344</v>
      </c>
      <c r="O30" s="104">
        <v>9.5822944641113281</v>
      </c>
      <c r="P30" s="104">
        <v>9.6281366348266602</v>
      </c>
      <c r="Q30" s="104">
        <v>9.7292938232421875</v>
      </c>
      <c r="R30" s="104">
        <v>9.7108602523803711</v>
      </c>
      <c r="S30" s="104">
        <v>9.7017021179199219</v>
      </c>
      <c r="T30" s="104">
        <v>9.7291345596313477</v>
      </c>
      <c r="U30" s="104">
        <v>9.7831783294677734</v>
      </c>
      <c r="V30" s="104">
        <v>9.8384790420532227</v>
      </c>
      <c r="W30" s="104">
        <v>9.8863744735717773</v>
      </c>
      <c r="X30" s="104">
        <v>9.950892448425293</v>
      </c>
      <c r="Y30" s="104">
        <v>10.044308662414551</v>
      </c>
      <c r="Z30" s="104">
        <v>10.134096145629879</v>
      </c>
      <c r="AA30" s="104">
        <v>10.167454719543461</v>
      </c>
      <c r="AB30" s="104">
        <v>10.181632041931151</v>
      </c>
      <c r="AC30" s="104">
        <v>10.171256065368651</v>
      </c>
      <c r="AD30" s="104">
        <v>7.8209885287319203E-3</v>
      </c>
      <c r="AE30" s="90"/>
      <c r="AF30" s="90"/>
      <c r="AG30" s="90"/>
      <c r="AH30" s="91"/>
      <c r="AI30" s="23"/>
    </row>
    <row r="31" spans="1:35" ht="12" customHeight="1" x14ac:dyDescent="0.25">
      <c r="A31" s="104" t="s">
        <v>178</v>
      </c>
      <c r="B31" s="104" t="s">
        <v>177</v>
      </c>
      <c r="C31" s="104">
        <v>1.237506151199341</v>
      </c>
      <c r="D31" s="104">
        <v>1.216043949127197</v>
      </c>
      <c r="E31" s="104">
        <v>1.2622174024581909</v>
      </c>
      <c r="F31" s="104">
        <v>1.273772597312927</v>
      </c>
      <c r="G31" s="104">
        <v>1.205950856208801</v>
      </c>
      <c r="H31" s="104">
        <v>1.205181956291199</v>
      </c>
      <c r="I31" s="104">
        <v>1.2033190727233889</v>
      </c>
      <c r="J31" s="104">
        <v>1.2019345760345459</v>
      </c>
      <c r="K31" s="104">
        <v>1.1998516321182251</v>
      </c>
      <c r="L31" s="104">
        <v>1.19856333732605</v>
      </c>
      <c r="M31" s="104">
        <v>1.222977757453918</v>
      </c>
      <c r="N31" s="104">
        <v>1.2257136106491091</v>
      </c>
      <c r="O31" s="104">
        <v>1.2115651369094851</v>
      </c>
      <c r="P31" s="104">
        <v>1.20052170753479</v>
      </c>
      <c r="Q31" s="104">
        <v>1.2186188697814939</v>
      </c>
      <c r="R31" s="104">
        <v>1.2161234617233281</v>
      </c>
      <c r="S31" s="104">
        <v>1.2104706764221189</v>
      </c>
      <c r="T31" s="104">
        <v>1.2082673311233521</v>
      </c>
      <c r="U31" s="104">
        <v>1.2066652774810791</v>
      </c>
      <c r="V31" s="104">
        <v>1.2052516937255859</v>
      </c>
      <c r="W31" s="104">
        <v>1.204895973205566</v>
      </c>
      <c r="X31" s="104">
        <v>1.2072944641113279</v>
      </c>
      <c r="Y31" s="104">
        <v>1.215180397033691</v>
      </c>
      <c r="Z31" s="104">
        <v>1.2288632392883301</v>
      </c>
      <c r="AA31" s="104">
        <v>1.2313821315765381</v>
      </c>
      <c r="AB31" s="104">
        <v>1.2421379089355471</v>
      </c>
      <c r="AC31" s="104">
        <v>1.2553635835647581</v>
      </c>
      <c r="AD31" s="104">
        <v>5.511923326864121E-4</v>
      </c>
      <c r="AE31" s="90">
        <v>1.1637489999999999</v>
      </c>
      <c r="AF31" s="90">
        <v>1.181888</v>
      </c>
      <c r="AG31" s="90">
        <v>1.1961409999999999</v>
      </c>
      <c r="AH31" s="91">
        <v>1.356E-3</v>
      </c>
      <c r="AI31" s="23"/>
    </row>
    <row r="32" spans="1:35" ht="12" customHeight="1" x14ac:dyDescent="0.25">
      <c r="A32" s="104" t="s">
        <v>176</v>
      </c>
      <c r="B32" s="104" t="s">
        <v>825</v>
      </c>
      <c r="C32" s="104">
        <v>0.89962983131408691</v>
      </c>
      <c r="D32" s="104">
        <v>0.90398222208023071</v>
      </c>
      <c r="E32" s="104">
        <v>0.92223638296127319</v>
      </c>
      <c r="F32" s="104">
        <v>0.92482060194015503</v>
      </c>
      <c r="G32" s="104">
        <v>0.92163282632827759</v>
      </c>
      <c r="H32" s="104">
        <v>0.91708481311798096</v>
      </c>
      <c r="I32" s="104">
        <v>0.91132658720016479</v>
      </c>
      <c r="J32" s="104">
        <v>0.90740525722503662</v>
      </c>
      <c r="K32" s="104">
        <v>0.90213406085968018</v>
      </c>
      <c r="L32" s="104">
        <v>0.89805400371551514</v>
      </c>
      <c r="M32" s="104">
        <v>0.89526152610778809</v>
      </c>
      <c r="N32" s="104">
        <v>0.8922763466835022</v>
      </c>
      <c r="O32" s="104">
        <v>0.88661825656890869</v>
      </c>
      <c r="P32" s="104">
        <v>0.88121342658996582</v>
      </c>
      <c r="Q32" s="104">
        <v>0.87751984596252441</v>
      </c>
      <c r="R32" s="104">
        <v>0.87381511926651001</v>
      </c>
      <c r="S32" s="104">
        <v>0.87144601345062256</v>
      </c>
      <c r="T32" s="104">
        <v>0.86933737993240356</v>
      </c>
      <c r="U32" s="104">
        <v>0.86621034145355225</v>
      </c>
      <c r="V32" s="104">
        <v>0.86530417203903198</v>
      </c>
      <c r="W32" s="104">
        <v>0.8633122444152832</v>
      </c>
      <c r="X32" s="104">
        <v>0.86287462711334229</v>
      </c>
      <c r="Y32" s="104">
        <v>0.86172151565551758</v>
      </c>
      <c r="Z32" s="104">
        <v>0.8625870943069458</v>
      </c>
      <c r="AA32" s="104">
        <v>0.86133521795272827</v>
      </c>
      <c r="AB32" s="104">
        <v>0.86205857992172241</v>
      </c>
      <c r="AC32" s="104">
        <v>0.86503469944000244</v>
      </c>
      <c r="AD32" s="104">
        <v>-1.507084709037487E-3</v>
      </c>
      <c r="AE32" s="90">
        <v>0.85816700000000001</v>
      </c>
      <c r="AF32" s="90">
        <v>0.86726999999999999</v>
      </c>
      <c r="AG32" s="90">
        <v>0.87801300000000004</v>
      </c>
      <c r="AH32" s="91">
        <v>-4.15E-4</v>
      </c>
      <c r="AI32" s="23"/>
    </row>
    <row r="33" spans="1:35" ht="12" customHeight="1" x14ac:dyDescent="0.25">
      <c r="A33" s="104" t="s">
        <v>175</v>
      </c>
      <c r="B33" s="104" t="s">
        <v>167</v>
      </c>
      <c r="C33" s="104">
        <v>1.022879838943481</v>
      </c>
      <c r="D33" s="104">
        <v>1.024830222129822</v>
      </c>
      <c r="E33" s="104">
        <v>1.040388226509094</v>
      </c>
      <c r="F33" s="104">
        <v>1.0419691801071169</v>
      </c>
      <c r="G33" s="104">
        <v>1.042003273963928</v>
      </c>
      <c r="H33" s="104">
        <v>1.0426597595214839</v>
      </c>
      <c r="I33" s="104">
        <v>1.041994094848633</v>
      </c>
      <c r="J33" s="104">
        <v>1.041517019271851</v>
      </c>
      <c r="K33" s="104">
        <v>1.041306853294373</v>
      </c>
      <c r="L33" s="104">
        <v>1.041806817054749</v>
      </c>
      <c r="M33" s="104">
        <v>1.0419081449508669</v>
      </c>
      <c r="N33" s="104">
        <v>1.041173934936523</v>
      </c>
      <c r="O33" s="104">
        <v>1.0428159236907959</v>
      </c>
      <c r="P33" s="104">
        <v>1.044878482818604</v>
      </c>
      <c r="Q33" s="104">
        <v>1.0452884435653691</v>
      </c>
      <c r="R33" s="104">
        <v>1.0493288040161131</v>
      </c>
      <c r="S33" s="104">
        <v>1.0551459789276121</v>
      </c>
      <c r="T33" s="104">
        <v>1.0576329231262209</v>
      </c>
      <c r="U33" s="104">
        <v>1.0592114925384519</v>
      </c>
      <c r="V33" s="104">
        <v>1.071141242980957</v>
      </c>
      <c r="W33" s="104">
        <v>1.075295567512512</v>
      </c>
      <c r="X33" s="104">
        <v>1.0801607370376589</v>
      </c>
      <c r="Y33" s="104">
        <v>1.08443820476532</v>
      </c>
      <c r="Z33" s="104">
        <v>1.090874910354614</v>
      </c>
      <c r="AA33" s="104">
        <v>1.095321893692017</v>
      </c>
      <c r="AB33" s="104">
        <v>1.1018974781036379</v>
      </c>
      <c r="AC33" s="104">
        <v>1.104919910430908</v>
      </c>
      <c r="AD33" s="104">
        <v>2.9717466223626592E-3</v>
      </c>
      <c r="AE33" s="90">
        <v>1.1023270000000001</v>
      </c>
      <c r="AF33" s="90">
        <v>1.1130720000000001</v>
      </c>
      <c r="AG33" s="90">
        <v>1.121086</v>
      </c>
      <c r="AH33" s="91">
        <v>4.8520000000000004E-3</v>
      </c>
      <c r="AI33" s="23"/>
    </row>
    <row r="34" spans="1:35" ht="12" customHeight="1" x14ac:dyDescent="0.25">
      <c r="A34" s="104" t="s">
        <v>174</v>
      </c>
      <c r="B34" s="104" t="s">
        <v>165</v>
      </c>
      <c r="C34" s="104">
        <v>-0.12325000017881391</v>
      </c>
      <c r="D34" s="104">
        <v>-0.12084800004959111</v>
      </c>
      <c r="E34" s="104">
        <v>-0.1181518509984016</v>
      </c>
      <c r="F34" s="104">
        <v>-0.1171485707163811</v>
      </c>
      <c r="G34" s="104">
        <v>-0.1203704699873924</v>
      </c>
      <c r="H34" s="104">
        <v>-0.12557497620582581</v>
      </c>
      <c r="I34" s="104">
        <v>-0.1306674927473068</v>
      </c>
      <c r="J34" s="104">
        <v>-0.1341117471456528</v>
      </c>
      <c r="K34" s="104">
        <v>-0.13917277753353119</v>
      </c>
      <c r="L34" s="104">
        <v>-0.14375282824039459</v>
      </c>
      <c r="M34" s="104">
        <v>-0.146646648645401</v>
      </c>
      <c r="N34" s="104">
        <v>-0.14889758825302121</v>
      </c>
      <c r="O34" s="104">
        <v>-0.15619763731956479</v>
      </c>
      <c r="P34" s="104">
        <v>-0.1636650413274765</v>
      </c>
      <c r="Q34" s="104">
        <v>-0.16776858270168299</v>
      </c>
      <c r="R34" s="104">
        <v>-0.17551369965076449</v>
      </c>
      <c r="S34" s="104">
        <v>-0.18369999527931211</v>
      </c>
      <c r="T34" s="104">
        <v>-0.1882955580949783</v>
      </c>
      <c r="U34" s="104">
        <v>-0.19300112128257749</v>
      </c>
      <c r="V34" s="104">
        <v>-0.20583708584308619</v>
      </c>
      <c r="W34" s="104">
        <v>-0.2119833379983902</v>
      </c>
      <c r="X34" s="104">
        <v>-0.2172861248254776</v>
      </c>
      <c r="Y34" s="104">
        <v>-0.22271665930747989</v>
      </c>
      <c r="Z34" s="104">
        <v>-0.2282877862453461</v>
      </c>
      <c r="AA34" s="104">
        <v>-0.23398666083812711</v>
      </c>
      <c r="AB34" s="104">
        <v>-0.23983888328075409</v>
      </c>
      <c r="AC34" s="104">
        <v>-0.23988521099090579</v>
      </c>
      <c r="AD34" s="104">
        <v>2.594413548754293E-2</v>
      </c>
      <c r="AE34" s="90">
        <v>-0.24415999999999999</v>
      </c>
      <c r="AF34" s="90">
        <v>-0.24580199999999999</v>
      </c>
      <c r="AG34" s="90">
        <v>-0.24307300000000001</v>
      </c>
      <c r="AH34" s="91">
        <v>3.5820999999999999E-2</v>
      </c>
      <c r="AI34" s="23"/>
    </row>
    <row r="35" spans="1:35" ht="12" customHeight="1" x14ac:dyDescent="0.25">
      <c r="A35" s="104" t="s">
        <v>173</v>
      </c>
      <c r="B35" s="104" t="s">
        <v>172</v>
      </c>
      <c r="C35" s="104">
        <v>0.1213964372873306</v>
      </c>
      <c r="D35" s="104">
        <v>0.1010394543409348</v>
      </c>
      <c r="E35" s="104">
        <v>0.1027015522122383</v>
      </c>
      <c r="F35" s="104">
        <v>9.6831783652305603E-2</v>
      </c>
      <c r="G35" s="104">
        <v>5.9198755770921707E-2</v>
      </c>
      <c r="H35" s="104">
        <v>6.9466762244701385E-2</v>
      </c>
      <c r="I35" s="104">
        <v>7.2414860129356384E-2</v>
      </c>
      <c r="J35" s="104">
        <v>7.374485582113266E-2</v>
      </c>
      <c r="K35" s="104">
        <v>7.4368208646774292E-2</v>
      </c>
      <c r="L35" s="104">
        <v>7.7496416866779327E-2</v>
      </c>
      <c r="M35" s="104">
        <v>8.4545314311981201E-2</v>
      </c>
      <c r="N35" s="104">
        <v>8.9571967720985413E-2</v>
      </c>
      <c r="O35" s="104">
        <v>8.8854894042015076E-2</v>
      </c>
      <c r="P35" s="104">
        <v>9.3317955732345581E-2</v>
      </c>
      <c r="Q35" s="104">
        <v>9.2993244528770447E-2</v>
      </c>
      <c r="R35" s="104">
        <v>9.170243889093399E-2</v>
      </c>
      <c r="S35" s="104">
        <v>9.0348973870277405E-2</v>
      </c>
      <c r="T35" s="104">
        <v>8.8931567966938019E-2</v>
      </c>
      <c r="U35" s="104">
        <v>8.7448962032794952E-2</v>
      </c>
      <c r="V35" s="104">
        <v>8.589983731508255E-2</v>
      </c>
      <c r="W35" s="104">
        <v>8.4543794393539429E-2</v>
      </c>
      <c r="X35" s="104">
        <v>8.2857601344585419E-2</v>
      </c>
      <c r="Y35" s="104">
        <v>8.1100821495056152E-2</v>
      </c>
      <c r="Z35" s="104">
        <v>7.9272016882896423E-2</v>
      </c>
      <c r="AA35" s="104">
        <v>7.7369771897792816E-2</v>
      </c>
      <c r="AB35" s="104">
        <v>7.5392588973045349E-2</v>
      </c>
      <c r="AC35" s="104">
        <v>7.3338970541954041E-2</v>
      </c>
      <c r="AD35" s="104">
        <v>-1.9196787751819658E-2</v>
      </c>
      <c r="AE35" s="90">
        <v>6.0377E-2</v>
      </c>
      <c r="AF35" s="90">
        <v>5.7681999999999997E-2</v>
      </c>
      <c r="AG35" s="90">
        <v>5.4987000000000001E-2</v>
      </c>
      <c r="AH35" s="91" t="s">
        <v>800</v>
      </c>
      <c r="AI35" s="23"/>
    </row>
    <row r="36" spans="1:35" ht="12" customHeight="1" x14ac:dyDescent="0.25">
      <c r="A36" s="104" t="s">
        <v>171</v>
      </c>
      <c r="B36" s="104" t="s">
        <v>167</v>
      </c>
      <c r="C36" s="104">
        <v>0.10799999535083769</v>
      </c>
      <c r="D36" s="104">
        <v>0.1055712401866913</v>
      </c>
      <c r="E36" s="104">
        <v>9.4603210687637329E-2</v>
      </c>
      <c r="F36" s="104">
        <v>8.8692948222160339E-2</v>
      </c>
      <c r="G36" s="104">
        <v>5.1019225269556052E-2</v>
      </c>
      <c r="H36" s="104">
        <v>6.1246331781148911E-2</v>
      </c>
      <c r="I36" s="104">
        <v>6.4153328537940979E-2</v>
      </c>
      <c r="J36" s="104">
        <v>6.5442018210887909E-2</v>
      </c>
      <c r="K36" s="104">
        <v>6.6023856401443481E-2</v>
      </c>
      <c r="L36" s="104">
        <v>6.9110341370105743E-2</v>
      </c>
      <c r="M36" s="104">
        <v>7.611730694770813E-2</v>
      </c>
      <c r="N36" s="104">
        <v>8.1101827323436737E-2</v>
      </c>
      <c r="O36" s="104">
        <v>8.0342397093772888E-2</v>
      </c>
      <c r="P36" s="104">
        <v>8.4762901067733765E-2</v>
      </c>
      <c r="Q36" s="104">
        <v>8.4395416080951691E-2</v>
      </c>
      <c r="R36" s="104">
        <v>8.3061620593070984E-2</v>
      </c>
      <c r="S36" s="104">
        <v>8.1664949655532837E-2</v>
      </c>
      <c r="T36" s="104">
        <v>8.0204121768474579E-2</v>
      </c>
      <c r="U36" s="104">
        <v>7.867787778377533E-2</v>
      </c>
      <c r="V36" s="104">
        <v>7.7084898948669434E-2</v>
      </c>
      <c r="W36" s="104">
        <v>7.5684778392314911E-2</v>
      </c>
      <c r="X36" s="104">
        <v>7.3954291641712189E-2</v>
      </c>
      <c r="Y36" s="104">
        <v>7.2152994573116302E-2</v>
      </c>
      <c r="Z36" s="104">
        <v>7.0279456675052643E-2</v>
      </c>
      <c r="AA36" s="104">
        <v>6.83322474360466E-2</v>
      </c>
      <c r="AB36" s="104">
        <v>6.630987673997879E-2</v>
      </c>
      <c r="AC36" s="104">
        <v>6.4210847020149231E-2</v>
      </c>
      <c r="AD36" s="104">
        <v>-1.9799782161006311E-2</v>
      </c>
      <c r="AE36" s="90">
        <v>5.1339000000000003E-2</v>
      </c>
      <c r="AF36" s="90">
        <v>4.8599000000000003E-2</v>
      </c>
      <c r="AG36" s="90">
        <v>4.5858999999999997E-2</v>
      </c>
      <c r="AH36" s="91">
        <v>-2.9805999999999999E-2</v>
      </c>
      <c r="AI36" s="23"/>
    </row>
    <row r="37" spans="1:35" ht="12" customHeight="1" x14ac:dyDescent="0.25">
      <c r="A37" s="104" t="s">
        <v>170</v>
      </c>
      <c r="B37" s="104" t="s">
        <v>165</v>
      </c>
      <c r="C37" s="104">
        <v>1.339644473046064E-2</v>
      </c>
      <c r="D37" s="104">
        <v>-4.5317830517888069E-3</v>
      </c>
      <c r="E37" s="104">
        <v>8.0983433872461319E-3</v>
      </c>
      <c r="F37" s="104">
        <v>8.1388363614678383E-3</v>
      </c>
      <c r="G37" s="104">
        <v>8.1795305013656616E-3</v>
      </c>
      <c r="H37" s="104">
        <v>8.2204276695847511E-3</v>
      </c>
      <c r="I37" s="104">
        <v>8.261529728770256E-3</v>
      </c>
      <c r="J37" s="104">
        <v>8.302837610244751E-3</v>
      </c>
      <c r="K37" s="104">
        <v>8.3443513140082359E-3</v>
      </c>
      <c r="L37" s="104">
        <v>8.3860727027058601E-3</v>
      </c>
      <c r="M37" s="104">
        <v>8.4280036389827728E-3</v>
      </c>
      <c r="N37" s="104">
        <v>8.4701431915163994E-3</v>
      </c>
      <c r="O37" s="104">
        <v>8.5124941542744637E-3</v>
      </c>
      <c r="P37" s="104">
        <v>8.5550565272569656E-3</v>
      </c>
      <c r="Q37" s="104">
        <v>8.5978321731090546E-3</v>
      </c>
      <c r="R37" s="104">
        <v>8.6408210918307304E-3</v>
      </c>
      <c r="S37" s="104">
        <v>8.6840251460671425E-3</v>
      </c>
      <c r="T37" s="104">
        <v>8.7274452671408653E-3</v>
      </c>
      <c r="U37" s="104">
        <v>8.7710833176970482E-3</v>
      </c>
      <c r="V37" s="104">
        <v>8.8149374350905418E-3</v>
      </c>
      <c r="W37" s="104">
        <v>8.8590122759342194E-3</v>
      </c>
      <c r="X37" s="104">
        <v>8.9033078402280807E-3</v>
      </c>
      <c r="Y37" s="104">
        <v>8.947824127972126E-3</v>
      </c>
      <c r="Z37" s="104">
        <v>8.9925630018115044E-3</v>
      </c>
      <c r="AA37" s="104">
        <v>9.0375263243913651E-3</v>
      </c>
      <c r="AB37" s="104">
        <v>9.0827140957117081E-3</v>
      </c>
      <c r="AC37" s="104">
        <v>9.128127247095108E-3</v>
      </c>
      <c r="AD37" s="104">
        <v>-1.4646632939621981E-2</v>
      </c>
      <c r="AE37" s="90">
        <v>9.0379999999999992E-3</v>
      </c>
      <c r="AF37" s="90">
        <v>9.0830000000000008E-3</v>
      </c>
      <c r="AG37" s="90">
        <v>9.1280000000000007E-3</v>
      </c>
      <c r="AH37" s="91" t="s">
        <v>800</v>
      </c>
      <c r="AI37" s="23"/>
    </row>
    <row r="38" spans="1:35" ht="12" customHeight="1" x14ac:dyDescent="0.25">
      <c r="A38" s="104" t="s">
        <v>1330</v>
      </c>
      <c r="B38" s="104" t="s">
        <v>977</v>
      </c>
      <c r="C38" s="104">
        <v>0.21056422591209409</v>
      </c>
      <c r="D38" s="104">
        <v>0.20132891833782199</v>
      </c>
      <c r="E38" s="104">
        <v>0.22745721042156219</v>
      </c>
      <c r="F38" s="104">
        <v>0.22205755114555359</v>
      </c>
      <c r="G38" s="104">
        <v>0.19547884166240689</v>
      </c>
      <c r="H38" s="104">
        <v>0.18923267722129819</v>
      </c>
      <c r="I38" s="104">
        <v>0.19006600975990301</v>
      </c>
      <c r="J38" s="104">
        <v>0.1912578493356705</v>
      </c>
      <c r="K38" s="104">
        <v>0.19378066062927249</v>
      </c>
      <c r="L38" s="104">
        <v>0.1934604495763779</v>
      </c>
      <c r="M38" s="104">
        <v>0.21322476863861081</v>
      </c>
      <c r="N38" s="104">
        <v>0.21391485631465909</v>
      </c>
      <c r="O38" s="104">
        <v>0.20630680024623871</v>
      </c>
      <c r="P38" s="104">
        <v>0.1957599222660065</v>
      </c>
      <c r="Q38" s="104">
        <v>0.21744310855865481</v>
      </c>
      <c r="R38" s="104">
        <v>0.219903364777565</v>
      </c>
      <c r="S38" s="104">
        <v>0.21802207827568049</v>
      </c>
      <c r="T38" s="104">
        <v>0.21932874619960779</v>
      </c>
      <c r="U38" s="104">
        <v>0.22228674590587619</v>
      </c>
      <c r="V38" s="104">
        <v>0.2233182638883591</v>
      </c>
      <c r="W38" s="104">
        <v>0.2262614369392395</v>
      </c>
      <c r="X38" s="104">
        <v>0.23070426285266879</v>
      </c>
      <c r="Y38" s="104">
        <v>0.2412953972816467</v>
      </c>
      <c r="Z38" s="104">
        <v>0.25565975904464722</v>
      </c>
      <c r="AA38" s="104">
        <v>0.26123064756393433</v>
      </c>
      <c r="AB38" s="104">
        <v>0.27301162481307978</v>
      </c>
      <c r="AC38" s="104">
        <v>0.28508034348487848</v>
      </c>
      <c r="AD38" s="104">
        <v>1.1721251360134129E-2</v>
      </c>
      <c r="AE38" s="90">
        <v>0.24021100000000001</v>
      </c>
      <c r="AF38" s="90">
        <v>0.25170199999999998</v>
      </c>
      <c r="AG38" s="90">
        <v>0.25795400000000002</v>
      </c>
      <c r="AH38" s="91">
        <v>1.7899000000000002E-2</v>
      </c>
      <c r="AI38" s="23"/>
    </row>
    <row r="39" spans="1:35" ht="12" customHeight="1" x14ac:dyDescent="0.25">
      <c r="A39" s="104" t="s">
        <v>171</v>
      </c>
      <c r="B39" s="104" t="s">
        <v>167</v>
      </c>
      <c r="C39" s="104">
        <v>0.17383202910423279</v>
      </c>
      <c r="D39" s="104">
        <v>0.17999748885631561</v>
      </c>
      <c r="E39" s="104">
        <v>0.18640150129795069</v>
      </c>
      <c r="F39" s="104">
        <v>0.180488646030426</v>
      </c>
      <c r="G39" s="104">
        <v>0.15926314890384671</v>
      </c>
      <c r="H39" s="104">
        <v>0.15256428718566889</v>
      </c>
      <c r="I39" s="104">
        <v>0.1529392600059509</v>
      </c>
      <c r="J39" s="104">
        <v>0.15366701781749731</v>
      </c>
      <c r="K39" s="104">
        <v>0.15571993589401251</v>
      </c>
      <c r="L39" s="104">
        <v>0.15492397546768191</v>
      </c>
      <c r="M39" s="104">
        <v>0.17420658469200129</v>
      </c>
      <c r="N39" s="104">
        <v>0.17440894246101379</v>
      </c>
      <c r="O39" s="104">
        <v>0.1663070619106293</v>
      </c>
      <c r="P39" s="104">
        <v>0.1552601903676987</v>
      </c>
      <c r="Q39" s="104">
        <v>0.1764371246099472</v>
      </c>
      <c r="R39" s="104">
        <v>0.17838481068611151</v>
      </c>
      <c r="S39" s="104">
        <v>0.17598454654216769</v>
      </c>
      <c r="T39" s="104">
        <v>0.1767657399177551</v>
      </c>
      <c r="U39" s="104">
        <v>0.1791917085647583</v>
      </c>
      <c r="V39" s="104">
        <v>0.1796845346689224</v>
      </c>
      <c r="W39" s="104">
        <v>0.18208228051662451</v>
      </c>
      <c r="X39" s="104">
        <v>0.18597286939620969</v>
      </c>
      <c r="Y39" s="104">
        <v>0.19600486755371091</v>
      </c>
      <c r="Z39" s="104">
        <v>0.2098030894994736</v>
      </c>
      <c r="AA39" s="104">
        <v>0.21480078995227811</v>
      </c>
      <c r="AB39" s="104">
        <v>0.22600136697292331</v>
      </c>
      <c r="AC39" s="104">
        <v>0.2374824583530426</v>
      </c>
      <c r="AD39" s="104">
        <v>1.20724553983953E-2</v>
      </c>
      <c r="AE39" s="90">
        <v>0.19378100000000001</v>
      </c>
      <c r="AF39" s="90">
        <v>0.20469200000000001</v>
      </c>
      <c r="AG39" s="90">
        <v>0.21035599999999999</v>
      </c>
      <c r="AH39" s="91">
        <v>1.5761000000000001E-2</v>
      </c>
      <c r="AI39" s="23"/>
    </row>
    <row r="40" spans="1:35" ht="12" customHeight="1" x14ac:dyDescent="0.25">
      <c r="A40" s="104" t="s">
        <v>170</v>
      </c>
      <c r="B40" s="104" t="s">
        <v>165</v>
      </c>
      <c r="C40" s="104">
        <v>3.6732204258441932E-2</v>
      </c>
      <c r="D40" s="104">
        <v>2.133143320679665E-2</v>
      </c>
      <c r="E40" s="104">
        <v>4.1055705398321152E-2</v>
      </c>
      <c r="F40" s="104">
        <v>4.1568901389837272E-2</v>
      </c>
      <c r="G40" s="104">
        <v>3.6215696483850479E-2</v>
      </c>
      <c r="H40" s="104">
        <v>3.6668393760919571E-2</v>
      </c>
      <c r="I40" s="104">
        <v>3.7126746028661728E-2</v>
      </c>
      <c r="J40" s="104">
        <v>3.7590831518173218E-2</v>
      </c>
      <c r="K40" s="104">
        <v>3.8060717284679413E-2</v>
      </c>
      <c r="L40" s="104">
        <v>3.8536477833986282E-2</v>
      </c>
      <c r="M40" s="104">
        <v>3.9018180221319199E-2</v>
      </c>
      <c r="N40" s="104">
        <v>3.9505910128355033E-2</v>
      </c>
      <c r="O40" s="104">
        <v>3.9999734610319138E-2</v>
      </c>
      <c r="P40" s="104">
        <v>4.0499728173017502E-2</v>
      </c>
      <c r="Q40" s="104">
        <v>4.1005976498126977E-2</v>
      </c>
      <c r="R40" s="104">
        <v>4.1518550366163247E-2</v>
      </c>
      <c r="S40" s="104">
        <v>4.2037531733512878E-2</v>
      </c>
      <c r="T40" s="104">
        <v>4.2563002556562417E-2</v>
      </c>
      <c r="U40" s="104">
        <v>4.3095041066408157E-2</v>
      </c>
      <c r="V40" s="104">
        <v>4.3633729219436652E-2</v>
      </c>
      <c r="W40" s="104">
        <v>4.4179148972034447E-2</v>
      </c>
      <c r="X40" s="104">
        <v>4.4731389731168747E-2</v>
      </c>
      <c r="Y40" s="104">
        <v>4.5290529727935791E-2</v>
      </c>
      <c r="Z40" s="104">
        <v>4.5856662094593048E-2</v>
      </c>
      <c r="AA40" s="104">
        <v>4.6429868787527077E-2</v>
      </c>
      <c r="AB40" s="104">
        <v>4.701024666428566E-2</v>
      </c>
      <c r="AC40" s="104">
        <v>4.7597873955965042E-2</v>
      </c>
      <c r="AD40" s="104">
        <v>1.001653394233459E-2</v>
      </c>
      <c r="AE40" s="90">
        <v>4.6429999999999999E-2</v>
      </c>
      <c r="AF40" s="90">
        <v>4.7010000000000003E-2</v>
      </c>
      <c r="AG40" s="90">
        <v>4.7598000000000001E-2</v>
      </c>
      <c r="AH40" s="91">
        <v>2.9305999999999999E-2</v>
      </c>
      <c r="AI40" s="23"/>
    </row>
    <row r="41" spans="1:35" ht="12" customHeight="1" x14ac:dyDescent="0.25">
      <c r="A41" s="104" t="s">
        <v>169</v>
      </c>
      <c r="B41" s="104" t="s">
        <v>1331</v>
      </c>
      <c r="C41" s="104">
        <v>5.9156040661036968E-3</v>
      </c>
      <c r="D41" s="104">
        <v>9.6933525055646896E-3</v>
      </c>
      <c r="E41" s="104">
        <v>9.8222801461815834E-3</v>
      </c>
      <c r="F41" s="104">
        <v>3.0062634497880939E-2</v>
      </c>
      <c r="G41" s="104">
        <v>2.964047342538834E-2</v>
      </c>
      <c r="H41" s="104">
        <v>2.93976403772831E-2</v>
      </c>
      <c r="I41" s="104">
        <v>2.9511649161577221E-2</v>
      </c>
      <c r="J41" s="104">
        <v>2.9526624828577042E-2</v>
      </c>
      <c r="K41" s="104">
        <v>2.956864237785339E-2</v>
      </c>
      <c r="L41" s="104">
        <v>2.955251932144165E-2</v>
      </c>
      <c r="M41" s="104">
        <v>2.9946185648441311E-2</v>
      </c>
      <c r="N41" s="104">
        <v>2.9950441792607311E-2</v>
      </c>
      <c r="O41" s="104">
        <v>2.9785193502902981E-2</v>
      </c>
      <c r="P41" s="104">
        <v>3.0230360105633739E-2</v>
      </c>
      <c r="Q41" s="104">
        <v>3.0662646517157551E-2</v>
      </c>
      <c r="R41" s="104">
        <v>3.0702494084835049E-2</v>
      </c>
      <c r="S41" s="104">
        <v>3.0653605237603191E-2</v>
      </c>
      <c r="T41" s="104">
        <v>3.066964074969292E-2</v>
      </c>
      <c r="U41" s="104">
        <v>3.0719233676791191E-2</v>
      </c>
      <c r="V41" s="104">
        <v>3.07293850928545E-2</v>
      </c>
      <c r="W41" s="104">
        <v>3.0778408050537109E-2</v>
      </c>
      <c r="X41" s="104">
        <v>3.0857900157570839E-2</v>
      </c>
      <c r="Y41" s="104">
        <v>3.106272965669632E-2</v>
      </c>
      <c r="Z41" s="104">
        <v>3.1344424933195107E-2</v>
      </c>
      <c r="AA41" s="104">
        <v>3.1446497887372971E-2</v>
      </c>
      <c r="AB41" s="104">
        <v>3.1675178557634347E-2</v>
      </c>
      <c r="AC41" s="104">
        <v>3.1909588724374771E-2</v>
      </c>
      <c r="AD41" s="104">
        <v>6.6966663116225345E-2</v>
      </c>
      <c r="AE41" s="90">
        <v>4.9940000000000002E-3</v>
      </c>
      <c r="AF41" s="90">
        <v>5.2350000000000001E-3</v>
      </c>
      <c r="AG41" s="90">
        <v>5.1879999999999999E-3</v>
      </c>
      <c r="AH41" s="91">
        <v>1.6102000000000002E-2</v>
      </c>
      <c r="AI41" s="23"/>
    </row>
    <row r="42" spans="1:35" ht="12" customHeight="1" x14ac:dyDescent="0.25">
      <c r="A42" s="104" t="s">
        <v>168</v>
      </c>
      <c r="B42" s="104" t="s">
        <v>167</v>
      </c>
      <c r="C42" s="104">
        <v>5.9156040661036968E-3</v>
      </c>
      <c r="D42" s="104">
        <v>9.6933525055646896E-3</v>
      </c>
      <c r="E42" s="104">
        <v>9.8222801461815834E-3</v>
      </c>
      <c r="F42" s="104">
        <v>3.0062634497880939E-2</v>
      </c>
      <c r="G42" s="104">
        <v>2.964047342538834E-2</v>
      </c>
      <c r="H42" s="104">
        <v>2.93976403772831E-2</v>
      </c>
      <c r="I42" s="104">
        <v>2.9511649161577221E-2</v>
      </c>
      <c r="J42" s="104">
        <v>2.9526624828577042E-2</v>
      </c>
      <c r="K42" s="104">
        <v>2.956864237785339E-2</v>
      </c>
      <c r="L42" s="104">
        <v>2.955251932144165E-2</v>
      </c>
      <c r="M42" s="104">
        <v>2.9946185648441311E-2</v>
      </c>
      <c r="N42" s="104">
        <v>2.9950441792607311E-2</v>
      </c>
      <c r="O42" s="104">
        <v>2.9785193502902981E-2</v>
      </c>
      <c r="P42" s="104">
        <v>3.0230360105633739E-2</v>
      </c>
      <c r="Q42" s="104">
        <v>3.0662646517157551E-2</v>
      </c>
      <c r="R42" s="104">
        <v>3.0702494084835049E-2</v>
      </c>
      <c r="S42" s="104">
        <v>3.0653605237603191E-2</v>
      </c>
      <c r="T42" s="104">
        <v>3.066964074969292E-2</v>
      </c>
      <c r="U42" s="104">
        <v>3.0719233676791191E-2</v>
      </c>
      <c r="V42" s="104">
        <v>3.07293850928545E-2</v>
      </c>
      <c r="W42" s="104">
        <v>3.0778408050537109E-2</v>
      </c>
      <c r="X42" s="104">
        <v>3.0857900157570839E-2</v>
      </c>
      <c r="Y42" s="104">
        <v>3.106272965669632E-2</v>
      </c>
      <c r="Z42" s="104">
        <v>3.1344424933195107E-2</v>
      </c>
      <c r="AA42" s="104">
        <v>3.1446497887372971E-2</v>
      </c>
      <c r="AB42" s="104">
        <v>3.1675178557634347E-2</v>
      </c>
      <c r="AC42" s="104">
        <v>3.1909588724374771E-2</v>
      </c>
      <c r="AD42" s="104">
        <v>6.6966663116225345E-2</v>
      </c>
      <c r="AE42" s="90">
        <v>4.9940000000000002E-3</v>
      </c>
      <c r="AF42" s="90">
        <v>5.2350000000000001E-3</v>
      </c>
      <c r="AG42" s="90">
        <v>5.1879999999999999E-3</v>
      </c>
      <c r="AH42" s="91">
        <v>1.6102000000000002E-2</v>
      </c>
      <c r="AI42" s="23"/>
    </row>
    <row r="43" spans="1:35" ht="12" customHeight="1" x14ac:dyDescent="0.25">
      <c r="A43" s="104" t="s">
        <v>166</v>
      </c>
      <c r="B43" s="104" t="s">
        <v>165</v>
      </c>
      <c r="C43" s="104">
        <v>0</v>
      </c>
      <c r="D43" s="104">
        <v>0</v>
      </c>
      <c r="E43" s="104">
        <v>0</v>
      </c>
      <c r="F43" s="104">
        <v>0</v>
      </c>
      <c r="G43" s="104">
        <v>0</v>
      </c>
      <c r="H43" s="104">
        <v>0</v>
      </c>
      <c r="I43" s="104">
        <v>0</v>
      </c>
      <c r="J43" s="104">
        <v>0</v>
      </c>
      <c r="K43" s="104">
        <v>0</v>
      </c>
      <c r="L43" s="104">
        <v>0</v>
      </c>
      <c r="M43" s="104">
        <v>0</v>
      </c>
      <c r="N43" s="104">
        <v>0</v>
      </c>
      <c r="O43" s="104">
        <v>0</v>
      </c>
      <c r="P43" s="104">
        <v>0</v>
      </c>
      <c r="Q43" s="104">
        <v>0</v>
      </c>
      <c r="R43" s="104">
        <v>0</v>
      </c>
      <c r="S43" s="104">
        <v>0</v>
      </c>
      <c r="T43" s="104">
        <v>0</v>
      </c>
      <c r="U43" s="104">
        <v>0</v>
      </c>
      <c r="V43" s="104">
        <v>0</v>
      </c>
      <c r="W43" s="104">
        <v>0</v>
      </c>
      <c r="X43" s="104">
        <v>0</v>
      </c>
      <c r="Y43" s="104">
        <v>0</v>
      </c>
      <c r="Z43" s="104">
        <v>0</v>
      </c>
      <c r="AA43" s="104">
        <v>0</v>
      </c>
      <c r="AB43" s="104">
        <v>0</v>
      </c>
      <c r="AC43" s="104">
        <v>0</v>
      </c>
      <c r="AD43" s="104" t="s">
        <v>800</v>
      </c>
      <c r="AE43" s="90">
        <v>0</v>
      </c>
      <c r="AF43" s="90">
        <v>0</v>
      </c>
      <c r="AG43" s="90">
        <v>0</v>
      </c>
      <c r="AH43" s="91" t="s">
        <v>800</v>
      </c>
      <c r="AI43" s="23"/>
    </row>
    <row r="44" spans="1:35" ht="12" customHeight="1" x14ac:dyDescent="0.25">
      <c r="A44" s="104" t="s">
        <v>164</v>
      </c>
      <c r="B44" s="104" t="s">
        <v>163</v>
      </c>
      <c r="C44" s="104">
        <v>0</v>
      </c>
      <c r="D44" s="104">
        <v>0</v>
      </c>
      <c r="E44" s="104">
        <v>0</v>
      </c>
      <c r="F44" s="104">
        <v>0</v>
      </c>
      <c r="G44" s="104">
        <v>0</v>
      </c>
      <c r="H44" s="104">
        <v>0</v>
      </c>
      <c r="I44" s="104">
        <v>0</v>
      </c>
      <c r="J44" s="104">
        <v>0</v>
      </c>
      <c r="K44" s="104">
        <v>0</v>
      </c>
      <c r="L44" s="104">
        <v>0</v>
      </c>
      <c r="M44" s="104">
        <v>0</v>
      </c>
      <c r="N44" s="104">
        <v>0</v>
      </c>
      <c r="O44" s="104">
        <v>0</v>
      </c>
      <c r="P44" s="104">
        <v>0</v>
      </c>
      <c r="Q44" s="104">
        <v>0</v>
      </c>
      <c r="R44" s="104">
        <v>0</v>
      </c>
      <c r="S44" s="104">
        <v>0</v>
      </c>
      <c r="T44" s="104">
        <v>0</v>
      </c>
      <c r="U44" s="104">
        <v>0</v>
      </c>
      <c r="V44" s="104">
        <v>0</v>
      </c>
      <c r="W44" s="104">
        <v>0</v>
      </c>
      <c r="X44" s="104">
        <v>0</v>
      </c>
      <c r="Y44" s="104">
        <v>0</v>
      </c>
      <c r="Z44" s="104">
        <v>0</v>
      </c>
      <c r="AA44" s="104">
        <v>0</v>
      </c>
      <c r="AB44" s="104">
        <v>0</v>
      </c>
      <c r="AC44" s="104">
        <v>0</v>
      </c>
      <c r="AD44" s="104" t="s">
        <v>800</v>
      </c>
      <c r="AE44" s="90">
        <v>0</v>
      </c>
      <c r="AF44" s="90">
        <v>0</v>
      </c>
      <c r="AG44" s="90">
        <v>0</v>
      </c>
      <c r="AH44" s="91" t="s">
        <v>800</v>
      </c>
      <c r="AI44" s="23"/>
    </row>
    <row r="45" spans="1:35" ht="12" customHeight="1" x14ac:dyDescent="0.25">
      <c r="A45" s="104" t="s">
        <v>162</v>
      </c>
      <c r="B45" s="104" t="s">
        <v>1332</v>
      </c>
      <c r="C45" s="104">
        <v>0.2199999988079071</v>
      </c>
      <c r="D45" s="104">
        <v>0.2199999988079071</v>
      </c>
      <c r="E45" s="104">
        <v>0.2252961993217468</v>
      </c>
      <c r="F45" s="104">
        <v>0.2252961993217468</v>
      </c>
      <c r="G45" s="104">
        <v>0.22507461905479431</v>
      </c>
      <c r="H45" s="104">
        <v>0.2240211218595505</v>
      </c>
      <c r="I45" s="104">
        <v>0.2252961993217468</v>
      </c>
      <c r="J45" s="104">
        <v>0.2252961993217468</v>
      </c>
      <c r="K45" s="104">
        <v>0.2252961993217468</v>
      </c>
      <c r="L45" s="104">
        <v>0.2252961993217468</v>
      </c>
      <c r="M45" s="104">
        <v>0.2252961993217468</v>
      </c>
      <c r="N45" s="104">
        <v>0.2252961993217468</v>
      </c>
      <c r="O45" s="104">
        <v>0.2252961993217468</v>
      </c>
      <c r="P45" s="104">
        <v>0.2252961993217468</v>
      </c>
      <c r="Q45" s="104">
        <v>0.2252961993217468</v>
      </c>
      <c r="R45" s="104">
        <v>0.2252961993217468</v>
      </c>
      <c r="S45" s="104">
        <v>0.2252961993217468</v>
      </c>
      <c r="T45" s="104">
        <v>0.2252961993217468</v>
      </c>
      <c r="U45" s="104">
        <v>0.2252961993217468</v>
      </c>
      <c r="V45" s="104">
        <v>0.2252961993217468</v>
      </c>
      <c r="W45" s="104">
        <v>0.2252961993217468</v>
      </c>
      <c r="X45" s="104">
        <v>0.2252961993217468</v>
      </c>
      <c r="Y45" s="104">
        <v>0.2252961993217468</v>
      </c>
      <c r="Z45" s="104">
        <v>0.2252961993217468</v>
      </c>
      <c r="AA45" s="104">
        <v>0.2252961993217468</v>
      </c>
      <c r="AB45" s="104">
        <v>0.2252961993217468</v>
      </c>
      <c r="AC45" s="104">
        <v>0.2252961993217468</v>
      </c>
      <c r="AD45" s="104">
        <v>9.1535856791957748E-4</v>
      </c>
      <c r="AE45" s="90">
        <v>0.24091499999999999</v>
      </c>
      <c r="AF45" s="90">
        <v>0.24116799999999999</v>
      </c>
      <c r="AG45" s="90">
        <v>0.24007899999999999</v>
      </c>
      <c r="AH45" s="91">
        <v>2.9619999999999998E-3</v>
      </c>
      <c r="AI45" s="23"/>
    </row>
    <row r="46" spans="1:35" ht="15" customHeight="1" x14ac:dyDescent="0.25">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23"/>
      <c r="AF46" s="23"/>
      <c r="AG46" s="23"/>
      <c r="AH46" s="23"/>
      <c r="AI46" s="23"/>
    </row>
    <row r="47" spans="1:35" ht="15" customHeight="1" x14ac:dyDescent="0.25">
      <c r="A47" s="106" t="s">
        <v>161</v>
      </c>
      <c r="B47" s="106" t="s">
        <v>1333</v>
      </c>
      <c r="C47" s="106">
        <v>20.793331146240231</v>
      </c>
      <c r="D47" s="106">
        <v>21.085964202880859</v>
      </c>
      <c r="E47" s="106">
        <v>20.54339599609375</v>
      </c>
      <c r="F47" s="106">
        <v>20.49492263793945</v>
      </c>
      <c r="G47" s="106">
        <v>20.4318733215332</v>
      </c>
      <c r="H47" s="106">
        <v>20.3513298034668</v>
      </c>
      <c r="I47" s="106">
        <v>20.218753814697269</v>
      </c>
      <c r="J47" s="106">
        <v>20.124053955078121</v>
      </c>
      <c r="K47" s="106">
        <v>20.004299163818359</v>
      </c>
      <c r="L47" s="106">
        <v>19.893459320068359</v>
      </c>
      <c r="M47" s="106">
        <v>19.844680786132809</v>
      </c>
      <c r="N47" s="106">
        <v>19.759159088134769</v>
      </c>
      <c r="O47" s="106">
        <v>19.676557540893551</v>
      </c>
      <c r="P47" s="106">
        <v>19.615886688232418</v>
      </c>
      <c r="Q47" s="106">
        <v>19.56613922119141</v>
      </c>
      <c r="R47" s="106">
        <v>19.522891998291019</v>
      </c>
      <c r="S47" s="106">
        <v>19.5140380859375</v>
      </c>
      <c r="T47" s="106">
        <v>19.503688812255859</v>
      </c>
      <c r="U47" s="106">
        <v>19.49103927612305</v>
      </c>
      <c r="V47" s="106">
        <v>19.477313995361332</v>
      </c>
      <c r="W47" s="106">
        <v>19.439727783203121</v>
      </c>
      <c r="X47" s="106">
        <v>19.416584014892582</v>
      </c>
      <c r="Y47" s="106">
        <v>19.367877960205082</v>
      </c>
      <c r="Z47" s="106">
        <v>19.420341491699219</v>
      </c>
      <c r="AA47" s="106">
        <v>19.472236633300781</v>
      </c>
      <c r="AB47" s="106">
        <v>19.525661468505859</v>
      </c>
      <c r="AC47" s="106">
        <v>19.579742431640621</v>
      </c>
      <c r="AD47" s="106">
        <v>-2.3102823717513492E-3</v>
      </c>
      <c r="AE47" s="92">
        <v>19.871368</v>
      </c>
      <c r="AF47" s="92">
        <v>19.979309000000001</v>
      </c>
      <c r="AG47" s="92">
        <v>20.141010000000001</v>
      </c>
      <c r="AH47" s="93">
        <v>9.5200000000000005E-4</v>
      </c>
      <c r="AI47" s="23"/>
    </row>
    <row r="48" spans="1:35" ht="15" customHeight="1" x14ac:dyDescent="0.25">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23"/>
      <c r="AF48" s="23"/>
      <c r="AG48" s="23"/>
      <c r="AH48" s="23"/>
      <c r="AI48" s="23"/>
    </row>
    <row r="49" spans="1:35" ht="15" customHeight="1" x14ac:dyDescent="0.25">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23"/>
      <c r="AF49" s="23"/>
      <c r="AG49" s="23"/>
      <c r="AH49" s="23"/>
      <c r="AI49" s="23"/>
    </row>
    <row r="50" spans="1:35" ht="15" customHeight="1" x14ac:dyDescent="0.25">
      <c r="A50" s="106"/>
      <c r="B50" s="106" t="s">
        <v>160</v>
      </c>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23"/>
      <c r="AF50" s="23"/>
      <c r="AG50" s="23"/>
      <c r="AH50" s="23"/>
      <c r="AI50" s="23"/>
    </row>
    <row r="51" spans="1:35" ht="15" customHeight="1" x14ac:dyDescent="0.25">
      <c r="A51" s="106"/>
      <c r="B51" s="106" t="s">
        <v>159</v>
      </c>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23"/>
      <c r="AF51" s="23"/>
      <c r="AG51" s="23"/>
      <c r="AH51" s="23"/>
      <c r="AI51" s="23"/>
    </row>
    <row r="52" spans="1:35" ht="15" customHeight="1" x14ac:dyDescent="0.25">
      <c r="A52" s="104" t="s">
        <v>158</v>
      </c>
      <c r="B52" s="104" t="s">
        <v>1334</v>
      </c>
      <c r="C52" s="104">
        <v>3.5850000381469731</v>
      </c>
      <c r="D52" s="104">
        <v>3.6140000820159912</v>
      </c>
      <c r="E52" s="104">
        <v>3.662375926971436</v>
      </c>
      <c r="F52" s="104">
        <v>3.666475772857666</v>
      </c>
      <c r="G52" s="104">
        <v>3.6725258827209468</v>
      </c>
      <c r="H52" s="104">
        <v>3.67656421661377</v>
      </c>
      <c r="I52" s="104">
        <v>3.677261590957642</v>
      </c>
      <c r="J52" s="104">
        <v>3.6769928932189941</v>
      </c>
      <c r="K52" s="104">
        <v>3.6821861267089839</v>
      </c>
      <c r="L52" s="104">
        <v>3.6959140300750728</v>
      </c>
      <c r="M52" s="104">
        <v>3.7182602882385249</v>
      </c>
      <c r="N52" s="104">
        <v>3.7309679985046391</v>
      </c>
      <c r="O52" s="104">
        <v>3.738878726959229</v>
      </c>
      <c r="P52" s="104">
        <v>3.7566409111022949</v>
      </c>
      <c r="Q52" s="104">
        <v>3.77278733253479</v>
      </c>
      <c r="R52" s="104">
        <v>3.7857546806335449</v>
      </c>
      <c r="S52" s="104">
        <v>3.8296172618865971</v>
      </c>
      <c r="T52" s="104">
        <v>3.8717420101165771</v>
      </c>
      <c r="U52" s="104">
        <v>3.920011043548584</v>
      </c>
      <c r="V52" s="104">
        <v>3.9323568344116211</v>
      </c>
      <c r="W52" s="104">
        <v>3.9418168067932129</v>
      </c>
      <c r="X52" s="104">
        <v>3.9448661804199219</v>
      </c>
      <c r="Y52" s="104">
        <v>3.9323759078979492</v>
      </c>
      <c r="Z52" s="104">
        <v>3.983230829238892</v>
      </c>
      <c r="AA52" s="104">
        <v>4.0516657829284668</v>
      </c>
      <c r="AB52" s="104">
        <v>4.109532356262207</v>
      </c>
      <c r="AC52" s="104">
        <v>4.1504850387573242</v>
      </c>
      <c r="AD52" s="104">
        <v>5.6492324373627056E-3</v>
      </c>
      <c r="AE52" s="90">
        <v>4.8680120000000002</v>
      </c>
      <c r="AF52" s="90">
        <v>4.9056509999999998</v>
      </c>
      <c r="AG52" s="90">
        <v>4.9731300000000003</v>
      </c>
      <c r="AH52" s="91">
        <v>1.3365999999999999E-2</v>
      </c>
      <c r="AI52" s="23"/>
    </row>
    <row r="53" spans="1:35" ht="15" customHeight="1" x14ac:dyDescent="0.25">
      <c r="A53" s="104" t="s">
        <v>157</v>
      </c>
      <c r="B53" s="104" t="s">
        <v>1335</v>
      </c>
      <c r="C53" s="104">
        <v>8.9420003890991211</v>
      </c>
      <c r="D53" s="104">
        <v>8.9469995498657227</v>
      </c>
      <c r="E53" s="104">
        <v>8.9520025253295898</v>
      </c>
      <c r="F53" s="104">
        <v>8.9171867370605469</v>
      </c>
      <c r="G53" s="104">
        <v>8.8273105621337891</v>
      </c>
      <c r="H53" s="104">
        <v>8.7263631820678711</v>
      </c>
      <c r="I53" s="104">
        <v>8.6153345108032227</v>
      </c>
      <c r="J53" s="104">
        <v>8.5229396820068359</v>
      </c>
      <c r="K53" s="104">
        <v>8.4195928573608398</v>
      </c>
      <c r="L53" s="104">
        <v>8.3285732269287109</v>
      </c>
      <c r="M53" s="104">
        <v>8.250187873840332</v>
      </c>
      <c r="N53" s="104">
        <v>8.1708698272705078</v>
      </c>
      <c r="O53" s="104">
        <v>8.0772905349731445</v>
      </c>
      <c r="P53" s="104">
        <v>7.9869613647460938</v>
      </c>
      <c r="Q53" s="104">
        <v>7.9140238761901864</v>
      </c>
      <c r="R53" s="104">
        <v>7.8417882919311523</v>
      </c>
      <c r="S53" s="104">
        <v>7.7821793556213379</v>
      </c>
      <c r="T53" s="104">
        <v>7.7291450500488281</v>
      </c>
      <c r="U53" s="104">
        <v>7.6671957969665527</v>
      </c>
      <c r="V53" s="104">
        <v>7.6272239685058594</v>
      </c>
      <c r="W53" s="104">
        <v>7.5769867897033691</v>
      </c>
      <c r="X53" s="104">
        <v>7.5407166481018066</v>
      </c>
      <c r="Y53" s="104">
        <v>7.4987454414367676</v>
      </c>
      <c r="Z53" s="104">
        <v>7.4744277000427246</v>
      </c>
      <c r="AA53" s="104">
        <v>7.431908130645752</v>
      </c>
      <c r="AB53" s="104">
        <v>7.4065279960632324</v>
      </c>
      <c r="AC53" s="104">
        <v>7.3997025489807129</v>
      </c>
      <c r="AD53" s="104">
        <v>-7.2550738851935304E-3</v>
      </c>
      <c r="AE53" s="90">
        <v>7.329745</v>
      </c>
      <c r="AF53" s="90">
        <v>7.3740180000000004</v>
      </c>
      <c r="AG53" s="90">
        <v>7.4311680000000004</v>
      </c>
      <c r="AH53" s="91">
        <v>-5.9670000000000001E-3</v>
      </c>
      <c r="AI53" s="23"/>
    </row>
    <row r="54" spans="1:35" ht="15" customHeight="1" x14ac:dyDescent="0.25">
      <c r="A54" s="104" t="s">
        <v>156</v>
      </c>
      <c r="B54" s="104" t="s">
        <v>1336</v>
      </c>
      <c r="C54" s="104">
        <v>2.5753288064151998E-3</v>
      </c>
      <c r="D54" s="104">
        <v>2.3798346519470211E-3</v>
      </c>
      <c r="E54" s="104">
        <v>2.1791055332869291E-3</v>
      </c>
      <c r="F54" s="104">
        <v>1.9500108901411291E-3</v>
      </c>
      <c r="G54" s="104">
        <v>1.8875960959121581E-3</v>
      </c>
      <c r="H54" s="104">
        <v>1.8430115887895231E-3</v>
      </c>
      <c r="I54" s="104">
        <v>1.764895161613822E-3</v>
      </c>
      <c r="J54" s="104">
        <v>1.6207930166274309E-3</v>
      </c>
      <c r="K54" s="104">
        <v>1.514073228463531E-3</v>
      </c>
      <c r="L54" s="104">
        <v>1.407568110153079E-3</v>
      </c>
      <c r="M54" s="104">
        <v>1.3184584677219391E-3</v>
      </c>
      <c r="N54" s="104">
        <v>1.2381718261167409E-3</v>
      </c>
      <c r="O54" s="104">
        <v>1.1641727760434151E-3</v>
      </c>
      <c r="P54" s="104">
        <v>1.124282833188772E-3</v>
      </c>
      <c r="Q54" s="104">
        <v>1.037945272400975E-3</v>
      </c>
      <c r="R54" s="104">
        <v>1.0100839426741E-3</v>
      </c>
      <c r="S54" s="104">
        <v>9.8976341541856527E-4</v>
      </c>
      <c r="T54" s="104">
        <v>9.7242160700261593E-4</v>
      </c>
      <c r="U54" s="104">
        <v>9.5071940449997783E-4</v>
      </c>
      <c r="V54" s="104">
        <v>9.2851085355505347E-4</v>
      </c>
      <c r="W54" s="104">
        <v>9.3115406343713403E-4</v>
      </c>
      <c r="X54" s="104">
        <v>9.0255541726946831E-4</v>
      </c>
      <c r="Y54" s="104">
        <v>8.9443864999338984E-4</v>
      </c>
      <c r="Z54" s="104">
        <v>9.1116153635084629E-4</v>
      </c>
      <c r="AA54" s="104">
        <v>9.0489740250632167E-4</v>
      </c>
      <c r="AB54" s="104">
        <v>8.9826382463797927E-4</v>
      </c>
      <c r="AC54" s="104">
        <v>8.8356755441054702E-4</v>
      </c>
      <c r="AD54" s="104">
        <v>-4.0309841242439408E-2</v>
      </c>
      <c r="AE54" s="90">
        <v>1.3778E-2</v>
      </c>
      <c r="AF54" s="90">
        <v>1.3969000000000001E-2</v>
      </c>
      <c r="AG54" s="90">
        <v>1.4149999999999999E-2</v>
      </c>
      <c r="AH54" s="91">
        <v>-1.7486999999999999E-2</v>
      </c>
      <c r="AI54" s="23"/>
    </row>
    <row r="55" spans="1:35" ht="15" customHeight="1" x14ac:dyDescent="0.25">
      <c r="A55" s="104" t="s">
        <v>155</v>
      </c>
      <c r="B55" s="104" t="s">
        <v>1337</v>
      </c>
      <c r="C55" s="104">
        <v>1.6959999799728389</v>
      </c>
      <c r="D55" s="104">
        <v>1.7259999513626101</v>
      </c>
      <c r="E55" s="104">
        <v>1.731774568557739</v>
      </c>
      <c r="F55" s="104">
        <v>1.738606214523315</v>
      </c>
      <c r="G55" s="104">
        <v>1.751788258552551</v>
      </c>
      <c r="H55" s="104">
        <v>1.7667621374130249</v>
      </c>
      <c r="I55" s="104">
        <v>1.7797030210495</v>
      </c>
      <c r="J55" s="104">
        <v>1.7888780832290649</v>
      </c>
      <c r="K55" s="104">
        <v>1.800185084342957</v>
      </c>
      <c r="L55" s="104">
        <v>1.811930894851685</v>
      </c>
      <c r="M55" s="104">
        <v>1.8232172727584841</v>
      </c>
      <c r="N55" s="104">
        <v>1.8377692699432371</v>
      </c>
      <c r="O55" s="104">
        <v>1.853769063949585</v>
      </c>
      <c r="P55" s="104">
        <v>1.8726456165313721</v>
      </c>
      <c r="Q55" s="104">
        <v>1.892896413803101</v>
      </c>
      <c r="R55" s="104">
        <v>1.9136383533477781</v>
      </c>
      <c r="S55" s="104">
        <v>1.934047937393188</v>
      </c>
      <c r="T55" s="104">
        <v>1.9533650875091551</v>
      </c>
      <c r="U55" s="104">
        <v>1.9749453067779541</v>
      </c>
      <c r="V55" s="104">
        <v>1.9950753450393679</v>
      </c>
      <c r="W55" s="104">
        <v>2.0127918720245361</v>
      </c>
      <c r="X55" s="104">
        <v>2.0297608375549321</v>
      </c>
      <c r="Y55" s="104">
        <v>2.0456357002258301</v>
      </c>
      <c r="Z55" s="104">
        <v>2.0651824474334721</v>
      </c>
      <c r="AA55" s="104">
        <v>2.0861968994140621</v>
      </c>
      <c r="AB55" s="104">
        <v>2.105028629302979</v>
      </c>
      <c r="AC55" s="104">
        <v>2.123680591583252</v>
      </c>
      <c r="AD55" s="104">
        <v>8.6866730604076015E-3</v>
      </c>
      <c r="AE55" s="90">
        <v>2.1450589999999998</v>
      </c>
      <c r="AF55" s="90">
        <v>2.1729020000000001</v>
      </c>
      <c r="AG55" s="90">
        <v>2.2039789999999999</v>
      </c>
      <c r="AH55" s="91">
        <v>1.2697999999999999E-2</v>
      </c>
      <c r="AI55" s="23"/>
    </row>
    <row r="56" spans="1:35" ht="15" customHeight="1" x14ac:dyDescent="0.25">
      <c r="A56" s="104" t="s">
        <v>154</v>
      </c>
      <c r="B56" s="104" t="s">
        <v>1338</v>
      </c>
      <c r="C56" s="104">
        <v>4.1020002365112296</v>
      </c>
      <c r="D56" s="104">
        <v>4.2579998970031738</v>
      </c>
      <c r="E56" s="104">
        <v>4.2492690086364746</v>
      </c>
      <c r="F56" s="104">
        <v>4.213994026184082</v>
      </c>
      <c r="G56" s="104">
        <v>4.192812442779541</v>
      </c>
      <c r="H56" s="104">
        <v>4.1705970764160156</v>
      </c>
      <c r="I56" s="104">
        <v>4.1381206512451172</v>
      </c>
      <c r="J56" s="104">
        <v>4.1059274673461914</v>
      </c>
      <c r="K56" s="104">
        <v>4.0634822845458984</v>
      </c>
      <c r="L56" s="104">
        <v>4.0309052467346191</v>
      </c>
      <c r="M56" s="104">
        <v>3.998469352722168</v>
      </c>
      <c r="N56" s="104">
        <v>3.9677703380584721</v>
      </c>
      <c r="O56" s="104">
        <v>3.9446568489074711</v>
      </c>
      <c r="P56" s="104">
        <v>3.92431640625</v>
      </c>
      <c r="Q56" s="104">
        <v>3.9079809188842769</v>
      </c>
      <c r="R56" s="104">
        <v>3.8860015869140621</v>
      </c>
      <c r="S56" s="104">
        <v>3.8676161766052251</v>
      </c>
      <c r="T56" s="104">
        <v>3.848937034606934</v>
      </c>
      <c r="U56" s="104">
        <v>3.834452629089355</v>
      </c>
      <c r="V56" s="104">
        <v>3.819812536239624</v>
      </c>
      <c r="W56" s="104">
        <v>3.804352760314941</v>
      </c>
      <c r="X56" s="104">
        <v>3.7924742698669429</v>
      </c>
      <c r="Y56" s="104">
        <v>3.780382633209229</v>
      </c>
      <c r="Z56" s="104">
        <v>3.780797004699707</v>
      </c>
      <c r="AA56" s="104">
        <v>3.7818596363067631</v>
      </c>
      <c r="AB56" s="104">
        <v>3.7823681831359859</v>
      </c>
      <c r="AC56" s="104">
        <v>3.778664350509644</v>
      </c>
      <c r="AD56" s="104">
        <v>-3.1528698701975828E-3</v>
      </c>
      <c r="AE56" s="90">
        <v>3.479365</v>
      </c>
      <c r="AF56" s="90">
        <v>3.4760260000000001</v>
      </c>
      <c r="AG56" s="90">
        <v>3.481913</v>
      </c>
      <c r="AH56" s="91">
        <v>-4.6020000000000002E-3</v>
      </c>
      <c r="AI56" s="23"/>
    </row>
    <row r="57" spans="1:35" ht="15" customHeight="1" x14ac:dyDescent="0.25">
      <c r="A57" s="104" t="s">
        <v>153</v>
      </c>
      <c r="B57" s="104" t="s">
        <v>1339</v>
      </c>
      <c r="C57" s="104">
        <v>3.5230000019073491</v>
      </c>
      <c r="D57" s="104">
        <v>3.6760001182556148</v>
      </c>
      <c r="E57" s="104">
        <v>3.82729172706604</v>
      </c>
      <c r="F57" s="104">
        <v>3.798326730728149</v>
      </c>
      <c r="G57" s="104">
        <v>3.7818236351013179</v>
      </c>
      <c r="H57" s="104">
        <v>3.7637734413146968</v>
      </c>
      <c r="I57" s="104">
        <v>3.736903190612793</v>
      </c>
      <c r="J57" s="104">
        <v>3.709500789642334</v>
      </c>
      <c r="K57" s="104">
        <v>3.6745824813842769</v>
      </c>
      <c r="L57" s="104">
        <v>3.6445543766021729</v>
      </c>
      <c r="M57" s="104">
        <v>3.6147055625915532</v>
      </c>
      <c r="N57" s="104">
        <v>3.586567640304565</v>
      </c>
      <c r="O57" s="104">
        <v>3.5651876926422119</v>
      </c>
      <c r="P57" s="104">
        <v>3.5468952655792241</v>
      </c>
      <c r="Q57" s="104">
        <v>3.5327045917510991</v>
      </c>
      <c r="R57" s="104">
        <v>3.512672901153564</v>
      </c>
      <c r="S57" s="104">
        <v>3.496543407440186</v>
      </c>
      <c r="T57" s="104">
        <v>3.4802441596984859</v>
      </c>
      <c r="U57" s="104">
        <v>3.4680881500244141</v>
      </c>
      <c r="V57" s="104">
        <v>3.455583810806274</v>
      </c>
      <c r="W57" s="104">
        <v>3.442713737487793</v>
      </c>
      <c r="X57" s="104">
        <v>3.4328262805938721</v>
      </c>
      <c r="Y57" s="104">
        <v>3.4223754405975342</v>
      </c>
      <c r="Z57" s="104">
        <v>3.4240305423736568</v>
      </c>
      <c r="AA57" s="104">
        <v>3.4261856079101558</v>
      </c>
      <c r="AB57" s="104">
        <v>3.4276762008666992</v>
      </c>
      <c r="AC57" s="104">
        <v>3.4250884056091309</v>
      </c>
      <c r="AD57" s="104">
        <v>-1.0834747962046309E-3</v>
      </c>
      <c r="AE57" s="90">
        <v>3.197692</v>
      </c>
      <c r="AF57" s="90">
        <v>3.1964160000000001</v>
      </c>
      <c r="AG57" s="90">
        <v>3.204183</v>
      </c>
      <c r="AH57" s="91">
        <v>-4.8549999999999999E-3</v>
      </c>
      <c r="AI57" s="23"/>
    </row>
    <row r="58" spans="1:35" ht="15" customHeight="1" x14ac:dyDescent="0.25">
      <c r="A58" s="104" t="s">
        <v>152</v>
      </c>
      <c r="B58" s="104" t="s">
        <v>151</v>
      </c>
      <c r="C58" s="104">
        <v>0.28799998760223389</v>
      </c>
      <c r="D58" s="104">
        <v>0.27000001072883612</v>
      </c>
      <c r="E58" s="104">
        <v>0.25959658622741699</v>
      </c>
      <c r="F58" s="104">
        <v>0.26330676674842829</v>
      </c>
      <c r="G58" s="104">
        <v>0.26424536108970642</v>
      </c>
      <c r="H58" s="104">
        <v>0.26735225319862371</v>
      </c>
      <c r="I58" s="104">
        <v>0.27011692523956299</v>
      </c>
      <c r="J58" s="104">
        <v>0.27228391170501709</v>
      </c>
      <c r="K58" s="104">
        <v>0.27413415908813482</v>
      </c>
      <c r="L58" s="104">
        <v>0.27579799294471741</v>
      </c>
      <c r="M58" s="104">
        <v>0.27777701616287231</v>
      </c>
      <c r="N58" s="104">
        <v>0.28046941757202148</v>
      </c>
      <c r="O58" s="104">
        <v>0.28218850493431091</v>
      </c>
      <c r="P58" s="104">
        <v>0.2842620313167572</v>
      </c>
      <c r="Q58" s="104">
        <v>0.28560575842857361</v>
      </c>
      <c r="R58" s="104">
        <v>0.28713160753250122</v>
      </c>
      <c r="S58" s="104">
        <v>0.28836259245872498</v>
      </c>
      <c r="T58" s="104">
        <v>0.28849226236343378</v>
      </c>
      <c r="U58" s="104">
        <v>0.28863304853439331</v>
      </c>
      <c r="V58" s="104">
        <v>0.28878128528594971</v>
      </c>
      <c r="W58" s="104">
        <v>0.28881847858428961</v>
      </c>
      <c r="X58" s="104">
        <v>0.2889285683631897</v>
      </c>
      <c r="Y58" s="104">
        <v>0.29067820310592651</v>
      </c>
      <c r="Z58" s="104">
        <v>0.29254424571990972</v>
      </c>
      <c r="AA58" s="104">
        <v>0.29472464323043818</v>
      </c>
      <c r="AB58" s="104">
        <v>0.2966463565826416</v>
      </c>
      <c r="AC58" s="104">
        <v>0.29849967360496521</v>
      </c>
      <c r="AD58" s="104">
        <v>1.378195081197298E-3</v>
      </c>
      <c r="AE58" s="90">
        <v>0.21265500000000001</v>
      </c>
      <c r="AF58" s="90">
        <v>0.21106</v>
      </c>
      <c r="AG58" s="90">
        <v>0.209144</v>
      </c>
      <c r="AH58" s="91">
        <v>-1.8817E-2</v>
      </c>
      <c r="AI58" s="23"/>
    </row>
    <row r="59" spans="1:35" ht="15" customHeight="1" x14ac:dyDescent="0.25">
      <c r="A59" s="104" t="s">
        <v>150</v>
      </c>
      <c r="B59" s="104" t="s">
        <v>1340</v>
      </c>
      <c r="C59" s="104">
        <v>1.6649999618530269</v>
      </c>
      <c r="D59" s="104">
        <v>1.6909999847412109</v>
      </c>
      <c r="E59" s="104">
        <v>1.6829167604446409</v>
      </c>
      <c r="F59" s="104">
        <v>1.689035177230835</v>
      </c>
      <c r="G59" s="104">
        <v>1.721026659011841</v>
      </c>
      <c r="H59" s="104">
        <v>1.7333031892776489</v>
      </c>
      <c r="I59" s="104">
        <v>1.739786624908447</v>
      </c>
      <c r="J59" s="104">
        <v>1.75379478931427</v>
      </c>
      <c r="K59" s="104">
        <v>1.7654151916503911</v>
      </c>
      <c r="L59" s="104">
        <v>1.765515804290771</v>
      </c>
      <c r="M59" s="104">
        <v>1.7785542011260991</v>
      </c>
      <c r="N59" s="104">
        <v>1.780516624450684</v>
      </c>
      <c r="O59" s="104">
        <v>1.789176464080811</v>
      </c>
      <c r="P59" s="104">
        <v>1.7947180271148679</v>
      </c>
      <c r="Q59" s="104">
        <v>1.796239852905273</v>
      </c>
      <c r="R59" s="104">
        <v>1.805170059204102</v>
      </c>
      <c r="S59" s="104">
        <v>1.8087669610977171</v>
      </c>
      <c r="T59" s="104">
        <v>1.8088676929473879</v>
      </c>
      <c r="U59" s="104">
        <v>1.8028208017349241</v>
      </c>
      <c r="V59" s="104">
        <v>1.810603260993958</v>
      </c>
      <c r="W59" s="104">
        <v>1.8105390071868901</v>
      </c>
      <c r="X59" s="104">
        <v>1.8160581588745119</v>
      </c>
      <c r="Y59" s="104">
        <v>1.8157229423522949</v>
      </c>
      <c r="Z59" s="104">
        <v>1.8156441450119021</v>
      </c>
      <c r="AA59" s="104">
        <v>1.817493200302124</v>
      </c>
      <c r="AB59" s="104">
        <v>1.8173675537109379</v>
      </c>
      <c r="AC59" s="104">
        <v>1.821747779846191</v>
      </c>
      <c r="AD59" s="104">
        <v>3.466427224102508E-3</v>
      </c>
      <c r="AE59" s="90">
        <v>1.857642</v>
      </c>
      <c r="AF59" s="90">
        <v>1.862096</v>
      </c>
      <c r="AG59" s="90">
        <v>1.8634539999999999</v>
      </c>
      <c r="AH59" s="91">
        <v>7.8399999999999997E-4</v>
      </c>
      <c r="AI59" s="23"/>
    </row>
    <row r="60" spans="1:35" ht="15" customHeight="1" x14ac:dyDescent="0.25">
      <c r="A60" s="106"/>
      <c r="B60" s="106" t="s">
        <v>149</v>
      </c>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23"/>
      <c r="AF60" s="23"/>
      <c r="AG60" s="23"/>
      <c r="AH60" s="23"/>
      <c r="AI60" s="23"/>
    </row>
    <row r="61" spans="1:35" ht="15" customHeight="1" x14ac:dyDescent="0.25">
      <c r="A61" s="104" t="s">
        <v>148</v>
      </c>
      <c r="B61" s="104" t="s">
        <v>147</v>
      </c>
      <c r="C61" s="104">
        <v>1.0578765869140621</v>
      </c>
      <c r="D61" s="104">
        <v>1.105515241622925</v>
      </c>
      <c r="E61" s="104">
        <v>1.1091573238372801</v>
      </c>
      <c r="F61" s="104">
        <v>1.110521197319031</v>
      </c>
      <c r="G61" s="104">
        <v>1.111143231391907</v>
      </c>
      <c r="H61" s="104">
        <v>1.1101173162460329</v>
      </c>
      <c r="I61" s="104">
        <v>1.1084660291671751</v>
      </c>
      <c r="J61" s="104">
        <v>1.1069376468658449</v>
      </c>
      <c r="K61" s="104">
        <v>1.106402993202209</v>
      </c>
      <c r="L61" s="104">
        <v>1.1067103147506709</v>
      </c>
      <c r="M61" s="104">
        <v>1.106537342071533</v>
      </c>
      <c r="N61" s="104">
        <v>1.106817483901978</v>
      </c>
      <c r="O61" s="104">
        <v>1.1080760955810549</v>
      </c>
      <c r="P61" s="104">
        <v>1.109696507453918</v>
      </c>
      <c r="Q61" s="104">
        <v>1.1115467548370359</v>
      </c>
      <c r="R61" s="104">
        <v>1.113494992256165</v>
      </c>
      <c r="S61" s="104">
        <v>1.1156407594680791</v>
      </c>
      <c r="T61" s="104">
        <v>1.117968797683716</v>
      </c>
      <c r="U61" s="104">
        <v>1.120618462562561</v>
      </c>
      <c r="V61" s="104">
        <v>1.1232224702835081</v>
      </c>
      <c r="W61" s="104">
        <v>1.125902533531189</v>
      </c>
      <c r="X61" s="104">
        <v>1.1285495758056641</v>
      </c>
      <c r="Y61" s="104">
        <v>1.1314035654067991</v>
      </c>
      <c r="Z61" s="104">
        <v>1.1346114873886111</v>
      </c>
      <c r="AA61" s="104">
        <v>1.138120770454407</v>
      </c>
      <c r="AB61" s="104">
        <v>1.1417665481567381</v>
      </c>
      <c r="AC61" s="104">
        <v>1.1452484130859379</v>
      </c>
      <c r="AD61" s="104">
        <v>3.056889287296416E-3</v>
      </c>
      <c r="AE61" s="90">
        <v>0.90713900000000003</v>
      </c>
      <c r="AF61" s="90">
        <v>0.90550399999999998</v>
      </c>
      <c r="AG61" s="90">
        <v>0.90402700000000003</v>
      </c>
      <c r="AH61" s="91">
        <v>-5.1390000000000003E-3</v>
      </c>
      <c r="AI61" s="23"/>
    </row>
    <row r="62" spans="1:35" ht="12" customHeight="1" x14ac:dyDescent="0.25">
      <c r="A62" s="104" t="s">
        <v>146</v>
      </c>
      <c r="B62" s="104" t="s">
        <v>1341</v>
      </c>
      <c r="C62" s="104">
        <v>5.3582534790039063</v>
      </c>
      <c r="D62" s="104">
        <v>5.4138851165771484</v>
      </c>
      <c r="E62" s="104">
        <v>5.499171257019043</v>
      </c>
      <c r="F62" s="104">
        <v>5.5169782638549796</v>
      </c>
      <c r="G62" s="104">
        <v>5.5650744438171387</v>
      </c>
      <c r="H62" s="104">
        <v>5.5920290946960449</v>
      </c>
      <c r="I62" s="104">
        <v>5.6111869812011719</v>
      </c>
      <c r="J62" s="104">
        <v>5.6337375640869141</v>
      </c>
      <c r="K62" s="104">
        <v>5.6598505973815918</v>
      </c>
      <c r="L62" s="104">
        <v>5.6795544624328613</v>
      </c>
      <c r="M62" s="104">
        <v>5.7199501991271973</v>
      </c>
      <c r="N62" s="104">
        <v>5.7407660484313956</v>
      </c>
      <c r="O62" s="104">
        <v>5.7637734413146973</v>
      </c>
      <c r="P62" s="104">
        <v>5.7924985885620117</v>
      </c>
      <c r="Q62" s="104">
        <v>5.8153481483459473</v>
      </c>
      <c r="R62" s="104">
        <v>5.8412022590637207</v>
      </c>
      <c r="S62" s="104">
        <v>5.891505241394043</v>
      </c>
      <c r="T62" s="104">
        <v>5.9362959861755371</v>
      </c>
      <c r="U62" s="104">
        <v>5.9818601608276367</v>
      </c>
      <c r="V62" s="104">
        <v>6.0046272277832031</v>
      </c>
      <c r="W62" s="104">
        <v>6.0159053802490234</v>
      </c>
      <c r="X62" s="104">
        <v>6.0282092094421387</v>
      </c>
      <c r="Y62" s="104">
        <v>6.0194692611694336</v>
      </c>
      <c r="Z62" s="104">
        <v>6.0753498077392578</v>
      </c>
      <c r="AA62" s="104">
        <v>6.1502838134765616</v>
      </c>
      <c r="AB62" s="104">
        <v>6.2133803367614746</v>
      </c>
      <c r="AC62" s="104">
        <v>6.263251781463623</v>
      </c>
      <c r="AD62" s="104">
        <v>6.0204127990790557E-3</v>
      </c>
      <c r="AE62" s="90">
        <v>6.8939389999999996</v>
      </c>
      <c r="AF62" s="90">
        <v>6.9352510000000001</v>
      </c>
      <c r="AG62" s="90">
        <v>7.0066160000000002</v>
      </c>
      <c r="AH62" s="91">
        <v>8.4119999999999993E-3</v>
      </c>
      <c r="AI62" s="23"/>
    </row>
    <row r="63" spans="1:35" ht="15" customHeight="1" x14ac:dyDescent="0.25">
      <c r="A63" s="104" t="s">
        <v>145</v>
      </c>
      <c r="B63" s="104" t="s">
        <v>144</v>
      </c>
      <c r="C63" s="104">
        <v>14.172459602355961</v>
      </c>
      <c r="D63" s="104">
        <v>14.200508117675779</v>
      </c>
      <c r="E63" s="104">
        <v>14.104212760925289</v>
      </c>
      <c r="F63" s="104">
        <v>13.96754741668701</v>
      </c>
      <c r="G63" s="104">
        <v>13.861677169799799</v>
      </c>
      <c r="H63" s="104">
        <v>13.74492359161377</v>
      </c>
      <c r="I63" s="104">
        <v>13.609480857849119</v>
      </c>
      <c r="J63" s="104">
        <v>13.489232063293461</v>
      </c>
      <c r="K63" s="104">
        <v>13.35142230987549</v>
      </c>
      <c r="L63" s="104">
        <v>13.233883857727051</v>
      </c>
      <c r="M63" s="104">
        <v>13.130118370056151</v>
      </c>
      <c r="N63" s="104">
        <v>13.02960205078125</v>
      </c>
      <c r="O63" s="104">
        <v>12.92159271240234</v>
      </c>
      <c r="P63" s="104">
        <v>12.824069976806641</v>
      </c>
      <c r="Q63" s="104">
        <v>12.74858570098877</v>
      </c>
      <c r="R63" s="104">
        <v>12.669784545898439</v>
      </c>
      <c r="S63" s="104">
        <v>12.607664108276371</v>
      </c>
      <c r="T63" s="104">
        <v>12.551303863525391</v>
      </c>
      <c r="U63" s="104">
        <v>12.49152088165283</v>
      </c>
      <c r="V63" s="104">
        <v>12.452889442443849</v>
      </c>
      <c r="W63" s="104">
        <v>12.401229858398439</v>
      </c>
      <c r="X63" s="104">
        <v>12.364954948425289</v>
      </c>
      <c r="Y63" s="104">
        <v>12.320741653442379</v>
      </c>
      <c r="Z63" s="104">
        <v>12.309517860412599</v>
      </c>
      <c r="AA63" s="104">
        <v>12.282041549682621</v>
      </c>
      <c r="AB63" s="104">
        <v>12.26852512359619</v>
      </c>
      <c r="AC63" s="104">
        <v>12.270430564880369</v>
      </c>
      <c r="AD63" s="104">
        <v>-5.5272936751782353E-3</v>
      </c>
      <c r="AE63" s="90">
        <v>12.124934</v>
      </c>
      <c r="AF63" s="90">
        <v>12.191979999999999</v>
      </c>
      <c r="AG63" s="90">
        <v>12.283104</v>
      </c>
      <c r="AH63" s="91">
        <v>-3.8839999999999999E-3</v>
      </c>
      <c r="AI63" s="23"/>
    </row>
    <row r="64" spans="1:35" ht="15" customHeight="1" x14ac:dyDescent="0.25">
      <c r="A64" s="104" t="s">
        <v>143</v>
      </c>
      <c r="B64" s="104" t="s">
        <v>1342</v>
      </c>
      <c r="C64" s="104">
        <v>5.070926621556282E-2</v>
      </c>
      <c r="D64" s="104">
        <v>4.9653932452201843E-2</v>
      </c>
      <c r="E64" s="104">
        <v>4.6516302973031998E-2</v>
      </c>
      <c r="F64" s="104">
        <v>4.2606271803379059E-2</v>
      </c>
      <c r="G64" s="104">
        <v>3.9803367108106613E-2</v>
      </c>
      <c r="H64" s="104">
        <v>3.7977553904056549E-2</v>
      </c>
      <c r="I64" s="104">
        <v>3.5263076424598687E-2</v>
      </c>
      <c r="J64" s="104">
        <v>3.3313728868961327E-2</v>
      </c>
      <c r="K64" s="104">
        <v>2.8180882334709171E-2</v>
      </c>
      <c r="L64" s="104">
        <v>2.7659336104989048E-2</v>
      </c>
      <c r="M64" s="104">
        <v>2.758857607841492E-2</v>
      </c>
      <c r="N64" s="104">
        <v>2.734341844916344E-2</v>
      </c>
      <c r="O64" s="104">
        <v>2.7135336771607399E-2</v>
      </c>
      <c r="P64" s="104">
        <v>2.6587836444377899E-2</v>
      </c>
      <c r="Q64" s="104">
        <v>2.5942029431462291E-2</v>
      </c>
      <c r="R64" s="104">
        <v>2.5805572047829631E-2</v>
      </c>
      <c r="S64" s="104">
        <v>2.543489076197147E-2</v>
      </c>
      <c r="T64" s="104">
        <v>2.3855295032262799E-2</v>
      </c>
      <c r="U64" s="104">
        <v>2.2129455581307411E-2</v>
      </c>
      <c r="V64" s="104">
        <v>2.0593909546732899E-2</v>
      </c>
      <c r="W64" s="104">
        <v>1.8528806045651439E-2</v>
      </c>
      <c r="X64" s="104">
        <v>1.7087439075112339E-2</v>
      </c>
      <c r="Y64" s="104">
        <v>1.68912298977375E-2</v>
      </c>
      <c r="Z64" s="104">
        <v>1.6788838431239132E-2</v>
      </c>
      <c r="AA64" s="104">
        <v>1.6874954104423519E-2</v>
      </c>
      <c r="AB64" s="104">
        <v>1.689315028488636E-2</v>
      </c>
      <c r="AC64" s="104">
        <v>1.7059782519936562E-2</v>
      </c>
      <c r="AD64" s="104">
        <v>-4.1033769443095218E-2</v>
      </c>
      <c r="AE64" s="90">
        <v>2.0743999999999999E-2</v>
      </c>
      <c r="AF64" s="90">
        <v>2.0784E-2</v>
      </c>
      <c r="AG64" s="90">
        <v>2.068E-2</v>
      </c>
      <c r="AH64" s="91">
        <v>-3.2277E-2</v>
      </c>
      <c r="AI64" s="23"/>
    </row>
    <row r="65" spans="1:36" ht="15" customHeight="1" x14ac:dyDescent="0.25">
      <c r="A65" s="104" t="s">
        <v>142</v>
      </c>
      <c r="B65" s="104" t="s">
        <v>1343</v>
      </c>
      <c r="C65" s="104">
        <v>-0.38510608673095698</v>
      </c>
      <c r="D65" s="104">
        <v>-0.29773566126823431</v>
      </c>
      <c r="E65" s="104">
        <v>-0.2255515456199646</v>
      </c>
      <c r="F65" s="104">
        <v>-0.1539381146430969</v>
      </c>
      <c r="G65" s="104">
        <v>-0.15241363644599909</v>
      </c>
      <c r="H65" s="104">
        <v>-0.1507092863321304</v>
      </c>
      <c r="I65" s="104">
        <v>-0.14879849553108221</v>
      </c>
      <c r="J65" s="104">
        <v>-0.14714090526103971</v>
      </c>
      <c r="K65" s="104">
        <v>-0.14524759352207181</v>
      </c>
      <c r="L65" s="104">
        <v>-0.14360699057579041</v>
      </c>
      <c r="M65" s="104">
        <v>-0.14214374125003809</v>
      </c>
      <c r="N65" s="104">
        <v>-0.1406793296337128</v>
      </c>
      <c r="O65" s="104">
        <v>-0.13910362124443049</v>
      </c>
      <c r="P65" s="104">
        <v>-0.13762243092060089</v>
      </c>
      <c r="Q65" s="104">
        <v>-0.13641716539859769</v>
      </c>
      <c r="R65" s="104">
        <v>-0.13516479730606079</v>
      </c>
      <c r="S65" s="104">
        <v>-0.1341320872306824</v>
      </c>
      <c r="T65" s="104">
        <v>-0.13318872451782229</v>
      </c>
      <c r="U65" s="104">
        <v>-0.1321719437837601</v>
      </c>
      <c r="V65" s="104">
        <v>-0.13144382834434509</v>
      </c>
      <c r="W65" s="104">
        <v>-0.130574956536293</v>
      </c>
      <c r="X65" s="104">
        <v>-0.12990948557853699</v>
      </c>
      <c r="Y65" s="104">
        <v>-0.12915219366550451</v>
      </c>
      <c r="Z65" s="104">
        <v>-0.12876693904399869</v>
      </c>
      <c r="AA65" s="104">
        <v>-0.12815180420875549</v>
      </c>
      <c r="AB65" s="104">
        <v>-0.12774547934532171</v>
      </c>
      <c r="AC65" s="104">
        <v>-0.127544105052948</v>
      </c>
      <c r="AD65" s="104">
        <v>-4.161162153849296E-2</v>
      </c>
      <c r="AE65" s="90">
        <v>-5.6840000000000002E-2</v>
      </c>
      <c r="AF65" s="90">
        <v>-5.5819000000000001E-2</v>
      </c>
      <c r="AG65" s="90">
        <v>-5.5093999999999997E-2</v>
      </c>
      <c r="AH65" s="91">
        <v>-6.2200999999999999E-2</v>
      </c>
      <c r="AI65" s="23"/>
    </row>
    <row r="66" spans="1:36" ht="15" customHeight="1" x14ac:dyDescent="0.25">
      <c r="A66" s="106" t="s">
        <v>141</v>
      </c>
      <c r="B66" s="106" t="s">
        <v>0</v>
      </c>
      <c r="C66" s="106">
        <v>20.277999877929691</v>
      </c>
      <c r="D66" s="106">
        <v>20.506000518798832</v>
      </c>
      <c r="E66" s="106">
        <v>20.537933349609379</v>
      </c>
      <c r="F66" s="106">
        <v>20.488605499267582</v>
      </c>
      <c r="G66" s="106">
        <v>20.42971038818359</v>
      </c>
      <c r="H66" s="106">
        <v>20.3409423828125</v>
      </c>
      <c r="I66" s="106">
        <v>20.220321655273441</v>
      </c>
      <c r="J66" s="106">
        <v>20.120817184448239</v>
      </c>
      <c r="K66" s="106">
        <v>20.004995346069339</v>
      </c>
      <c r="L66" s="106">
        <v>19.908638000488281</v>
      </c>
      <c r="M66" s="106">
        <v>19.846466064453121</v>
      </c>
      <c r="N66" s="106">
        <v>19.768363952636719</v>
      </c>
      <c r="O66" s="106">
        <v>19.68596076965332</v>
      </c>
      <c r="P66" s="106">
        <v>19.61954498291016</v>
      </c>
      <c r="Q66" s="106">
        <v>19.569536209106449</v>
      </c>
      <c r="R66" s="106">
        <v>19.51948356628418</v>
      </c>
      <c r="S66" s="106">
        <v>19.510589599609379</v>
      </c>
      <c r="T66" s="106">
        <v>19.500551223754879</v>
      </c>
      <c r="U66" s="106">
        <v>19.488058090209961</v>
      </c>
      <c r="V66" s="106">
        <v>19.47385406494141</v>
      </c>
      <c r="W66" s="106">
        <v>19.435306549072269</v>
      </c>
      <c r="X66" s="106">
        <v>19.41280364990234</v>
      </c>
      <c r="Y66" s="106">
        <v>19.363540649414059</v>
      </c>
      <c r="Z66" s="106">
        <v>19.411825180053711</v>
      </c>
      <c r="AA66" s="106">
        <v>19.463850021362301</v>
      </c>
      <c r="AB66" s="106">
        <v>19.51746940612793</v>
      </c>
      <c r="AC66" s="106">
        <v>19.572780609130859</v>
      </c>
      <c r="AD66" s="106">
        <v>-1.360484927273586E-3</v>
      </c>
      <c r="AE66" s="92">
        <v>19.892477</v>
      </c>
      <c r="AF66" s="92">
        <v>20.001750999999999</v>
      </c>
      <c r="AG66" s="92">
        <v>20.162787999999999</v>
      </c>
      <c r="AH66" s="93">
        <v>4.6000000000000001E-4</v>
      </c>
      <c r="AI66" s="23"/>
    </row>
    <row r="67" spans="1:36" ht="15" customHeight="1" x14ac:dyDescent="0.25">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23"/>
      <c r="AF67" s="23"/>
      <c r="AG67" s="23"/>
      <c r="AH67" s="23"/>
      <c r="AI67" s="23"/>
    </row>
    <row r="68" spans="1:36" ht="15" customHeight="1" x14ac:dyDescent="0.25">
      <c r="A68" s="104" t="s">
        <v>140</v>
      </c>
      <c r="B68" s="104" t="s">
        <v>1344</v>
      </c>
      <c r="C68" s="104">
        <v>0.51533126831054688</v>
      </c>
      <c r="D68" s="104">
        <v>0.57996368408203125</v>
      </c>
      <c r="E68" s="104">
        <v>5.462646484375E-3</v>
      </c>
      <c r="F68" s="104">
        <v>6.317138671875E-3</v>
      </c>
      <c r="G68" s="104">
        <v>2.162933349609375E-3</v>
      </c>
      <c r="H68" s="104">
        <v>1.038742065429688E-2</v>
      </c>
      <c r="I68" s="104">
        <v>-1.567840576171875E-3</v>
      </c>
      <c r="J68" s="104">
        <v>3.2367706298828121E-3</v>
      </c>
      <c r="K68" s="104">
        <v>-6.961822509765625E-4</v>
      </c>
      <c r="L68" s="104">
        <v>-1.517868041992188E-2</v>
      </c>
      <c r="M68" s="104">
        <v>-1.7852783203125E-3</v>
      </c>
      <c r="N68" s="104">
        <v>-9.204864501953125E-3</v>
      </c>
      <c r="O68" s="104">
        <v>-9.403228759765625E-3</v>
      </c>
      <c r="P68" s="104">
        <v>-3.658294677734375E-3</v>
      </c>
      <c r="Q68" s="104">
        <v>-3.3969879150390621E-3</v>
      </c>
      <c r="R68" s="104">
        <v>3.4084320068359379E-3</v>
      </c>
      <c r="S68" s="104">
        <v>3.448486328125E-3</v>
      </c>
      <c r="T68" s="104">
        <v>3.1375885009765621E-3</v>
      </c>
      <c r="U68" s="104">
        <v>2.9811859130859379E-3</v>
      </c>
      <c r="V68" s="104">
        <v>3.459930419921875E-3</v>
      </c>
      <c r="W68" s="104">
        <v>4.421234130859375E-3</v>
      </c>
      <c r="X68" s="104">
        <v>3.780364990234375E-3</v>
      </c>
      <c r="Y68" s="104">
        <v>4.337310791015625E-3</v>
      </c>
      <c r="Z68" s="104">
        <v>8.5163116455078125E-3</v>
      </c>
      <c r="AA68" s="104">
        <v>8.3866119384765625E-3</v>
      </c>
      <c r="AB68" s="104">
        <v>8.1920623779296875E-3</v>
      </c>
      <c r="AC68" s="104">
        <v>6.961822509765625E-3</v>
      </c>
      <c r="AD68" s="104">
        <v>-0.15257474638213581</v>
      </c>
      <c r="AE68" s="90">
        <v>-2.1108999999999999E-2</v>
      </c>
      <c r="AF68" s="90">
        <v>-2.2442E-2</v>
      </c>
      <c r="AG68" s="90">
        <v>-2.1777999999999999E-2</v>
      </c>
      <c r="AH68" s="91">
        <v>-8.8723999999999997E-2</v>
      </c>
      <c r="AI68" s="23"/>
    </row>
    <row r="69" spans="1:36" ht="12" customHeight="1" x14ac:dyDescent="0.25">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23"/>
      <c r="AF69" s="23"/>
      <c r="AG69" s="23"/>
      <c r="AH69" s="23"/>
      <c r="AI69" s="23"/>
    </row>
    <row r="70" spans="1:36" ht="15" customHeight="1" x14ac:dyDescent="0.25">
      <c r="A70" s="104" t="s">
        <v>139</v>
      </c>
      <c r="B70" s="104" t="s">
        <v>1345</v>
      </c>
      <c r="C70" s="104">
        <v>18.347000122070309</v>
      </c>
      <c r="D70" s="104">
        <v>18.08799934387207</v>
      </c>
      <c r="E70" s="104">
        <v>17.997711181640621</v>
      </c>
      <c r="F70" s="104">
        <v>18.072172164916989</v>
      </c>
      <c r="G70" s="104">
        <v>18.14663124084473</v>
      </c>
      <c r="H70" s="104">
        <v>18.22109222412109</v>
      </c>
      <c r="I70" s="104">
        <v>18.22109222412109</v>
      </c>
      <c r="J70" s="104">
        <v>18.22109222412109</v>
      </c>
      <c r="K70" s="104">
        <v>18.22109222412109</v>
      </c>
      <c r="L70" s="104">
        <v>18.22109222412109</v>
      </c>
      <c r="M70" s="104">
        <v>18.22109222412109</v>
      </c>
      <c r="N70" s="104">
        <v>18.22109222412109</v>
      </c>
      <c r="O70" s="104">
        <v>18.22109222412109</v>
      </c>
      <c r="P70" s="104">
        <v>18.22109222412109</v>
      </c>
      <c r="Q70" s="104">
        <v>18.22109222412109</v>
      </c>
      <c r="R70" s="104">
        <v>18.22109222412109</v>
      </c>
      <c r="S70" s="104">
        <v>18.22109222412109</v>
      </c>
      <c r="T70" s="104">
        <v>18.22109222412109</v>
      </c>
      <c r="U70" s="104">
        <v>18.22109222412109</v>
      </c>
      <c r="V70" s="104">
        <v>18.22109222412109</v>
      </c>
      <c r="W70" s="104">
        <v>18.22109222412109</v>
      </c>
      <c r="X70" s="104">
        <v>18.22109222412109</v>
      </c>
      <c r="Y70" s="104">
        <v>18.22109222412109</v>
      </c>
      <c r="Z70" s="104">
        <v>18.22109222412109</v>
      </c>
      <c r="AA70" s="104">
        <v>18.22109222412109</v>
      </c>
      <c r="AB70" s="104">
        <v>18.22109222412109</v>
      </c>
      <c r="AC70" s="104">
        <v>18.22109222412109</v>
      </c>
      <c r="AD70" s="104">
        <v>-2.6482045101750012E-4</v>
      </c>
      <c r="AE70" s="95">
        <v>18.664670999999998</v>
      </c>
      <c r="AF70" s="95">
        <v>18.664670999999998</v>
      </c>
      <c r="AG70" s="95">
        <v>18.664670999999998</v>
      </c>
      <c r="AH70" s="91">
        <v>1.3910000000000001E-3</v>
      </c>
      <c r="AI70" s="23"/>
    </row>
    <row r="71" spans="1:36" ht="15" customHeight="1" x14ac:dyDescent="0.25">
      <c r="A71" s="104" t="s">
        <v>138</v>
      </c>
      <c r="B71" s="104" t="s">
        <v>1346</v>
      </c>
      <c r="C71" s="104">
        <v>90.436996459960938</v>
      </c>
      <c r="D71" s="104">
        <v>90.696998596191406</v>
      </c>
      <c r="E71" s="104">
        <v>90.684219360351563</v>
      </c>
      <c r="F71" s="104">
        <v>90.385917663574219</v>
      </c>
      <c r="G71" s="104">
        <v>90.633941650390625</v>
      </c>
      <c r="H71" s="104">
        <v>90.985527038574219</v>
      </c>
      <c r="I71" s="104">
        <v>91.239303588867188</v>
      </c>
      <c r="J71" s="104">
        <v>92.043197631835938</v>
      </c>
      <c r="K71" s="104">
        <v>92.192161560058594</v>
      </c>
      <c r="L71" s="104">
        <v>91.834075927734375</v>
      </c>
      <c r="M71" s="104">
        <v>92.089714050292969</v>
      </c>
      <c r="N71" s="104">
        <v>91.796730041503906</v>
      </c>
      <c r="O71" s="104">
        <v>91.494415283203125</v>
      </c>
      <c r="P71" s="104">
        <v>91.066871643066406</v>
      </c>
      <c r="Q71" s="104">
        <v>91.188919067382813</v>
      </c>
      <c r="R71" s="104">
        <v>91.784683227539063</v>
      </c>
      <c r="S71" s="104">
        <v>91.503509521484375</v>
      </c>
      <c r="T71" s="104">
        <v>91.232398986816406</v>
      </c>
      <c r="U71" s="104">
        <v>90.37030029296875</v>
      </c>
      <c r="V71" s="104">
        <v>90.670669555664063</v>
      </c>
      <c r="W71" s="104">
        <v>90.709312438964844</v>
      </c>
      <c r="X71" s="104">
        <v>91.126129150390625</v>
      </c>
      <c r="Y71" s="104">
        <v>90.907058715820313</v>
      </c>
      <c r="Z71" s="104">
        <v>90.822334289550781</v>
      </c>
      <c r="AA71" s="104">
        <v>90.9293212890625</v>
      </c>
      <c r="AB71" s="104">
        <v>90.909378051757813</v>
      </c>
      <c r="AC71" s="104">
        <v>91.397987365722656</v>
      </c>
      <c r="AD71" s="104">
        <v>4.0662194046259259E-4</v>
      </c>
      <c r="AE71" s="95">
        <v>91.983101000000005</v>
      </c>
      <c r="AF71" s="95">
        <v>92.092338999999996</v>
      </c>
      <c r="AG71" s="95">
        <v>91.780060000000006</v>
      </c>
      <c r="AH71" s="91">
        <v>1.25E-4</v>
      </c>
      <c r="AI71" s="23"/>
    </row>
    <row r="72" spans="1:36" ht="15" customHeight="1" x14ac:dyDescent="0.25">
      <c r="A72" s="104" t="s">
        <v>137</v>
      </c>
      <c r="B72" s="104" t="s">
        <v>136</v>
      </c>
      <c r="C72" s="104">
        <v>8.4827804565429688</v>
      </c>
      <c r="D72" s="104">
        <v>7.9418530464172363</v>
      </c>
      <c r="E72" s="104">
        <v>8.2701168060302734</v>
      </c>
      <c r="F72" s="104">
        <v>7.8782453536987296</v>
      </c>
      <c r="G72" s="104">
        <v>8.0630817413330078</v>
      </c>
      <c r="H72" s="104">
        <v>8.1341733932495117</v>
      </c>
      <c r="I72" s="104">
        <v>8.1127004623413086</v>
      </c>
      <c r="J72" s="104">
        <v>8.275202751159668</v>
      </c>
      <c r="K72" s="104">
        <v>8.5870246887207031</v>
      </c>
      <c r="L72" s="104">
        <v>8.57098388671875</v>
      </c>
      <c r="M72" s="104">
        <v>8.7731533050537109</v>
      </c>
      <c r="N72" s="104">
        <v>8.8331680297851563</v>
      </c>
      <c r="O72" s="104">
        <v>8.9262380599975586</v>
      </c>
      <c r="P72" s="104">
        <v>8.7936458587646484</v>
      </c>
      <c r="Q72" s="104">
        <v>8.800745964050293</v>
      </c>
      <c r="R72" s="104">
        <v>8.9420948028564453</v>
      </c>
      <c r="S72" s="104">
        <v>9.0128202438354492</v>
      </c>
      <c r="T72" s="104">
        <v>8.9492998123168945</v>
      </c>
      <c r="U72" s="104">
        <v>8.8184719085693359</v>
      </c>
      <c r="V72" s="104">
        <v>8.8923606872558594</v>
      </c>
      <c r="W72" s="104">
        <v>8.9963951110839844</v>
      </c>
      <c r="X72" s="104">
        <v>9.0678901672363281</v>
      </c>
      <c r="Y72" s="104">
        <v>8.8422422409057617</v>
      </c>
      <c r="Z72" s="104">
        <v>8.6827526092529297</v>
      </c>
      <c r="AA72" s="104">
        <v>8.7076702117919922</v>
      </c>
      <c r="AB72" s="104">
        <v>8.8745937347412109</v>
      </c>
      <c r="AC72" s="104">
        <v>9.0700578689575195</v>
      </c>
      <c r="AD72" s="104">
        <v>2.577946599843894E-3</v>
      </c>
      <c r="AE72" s="90">
        <v>8.7043099999999995</v>
      </c>
      <c r="AF72" s="90">
        <v>8.5641890000000007</v>
      </c>
      <c r="AG72" s="90">
        <v>8.4194560000000003</v>
      </c>
      <c r="AH72" s="91">
        <v>-2.8299999999999999E-4</v>
      </c>
      <c r="AI72" s="23"/>
    </row>
    <row r="73" spans="1:36" ht="15" customHeight="1" x14ac:dyDescent="0.25">
      <c r="A73" s="104" t="s">
        <v>135</v>
      </c>
      <c r="B73" s="104" t="s">
        <v>134</v>
      </c>
      <c r="C73" s="104">
        <v>10.89790058135986</v>
      </c>
      <c r="D73" s="104">
        <v>10.58790111541748</v>
      </c>
      <c r="E73" s="104">
        <v>11.554709434509279</v>
      </c>
      <c r="F73" s="104">
        <v>11.616061210632321</v>
      </c>
      <c r="G73" s="104">
        <v>11.788102149963381</v>
      </c>
      <c r="H73" s="104">
        <v>11.987404823303221</v>
      </c>
      <c r="I73" s="104">
        <v>12.08748817443848</v>
      </c>
      <c r="J73" s="104">
        <v>12.10349750518799</v>
      </c>
      <c r="K73" s="104">
        <v>12.39867687225342</v>
      </c>
      <c r="L73" s="104">
        <v>12.459268569946291</v>
      </c>
      <c r="M73" s="104">
        <v>12.737260818481451</v>
      </c>
      <c r="N73" s="104">
        <v>12.848116874694821</v>
      </c>
      <c r="O73" s="104">
        <v>12.86585521697998</v>
      </c>
      <c r="P73" s="104">
        <v>12.745195388793951</v>
      </c>
      <c r="Q73" s="104">
        <v>12.814382553100589</v>
      </c>
      <c r="R73" s="104">
        <v>12.82822799682617</v>
      </c>
      <c r="S73" s="104">
        <v>12.74985980987549</v>
      </c>
      <c r="T73" s="104">
        <v>12.723091125488279</v>
      </c>
      <c r="U73" s="104">
        <v>12.713900566101071</v>
      </c>
      <c r="V73" s="104">
        <v>12.78527355194092</v>
      </c>
      <c r="W73" s="104">
        <v>12.847055435180661</v>
      </c>
      <c r="X73" s="104">
        <v>12.89938449859619</v>
      </c>
      <c r="Y73" s="104">
        <v>12.737800598144529</v>
      </c>
      <c r="Z73" s="104">
        <v>12.74774646759033</v>
      </c>
      <c r="AA73" s="104">
        <v>12.71449565887451</v>
      </c>
      <c r="AB73" s="104">
        <v>12.723867416381839</v>
      </c>
      <c r="AC73" s="104">
        <v>12.647705078125</v>
      </c>
      <c r="AD73" s="104">
        <v>5.7435705878812193E-3</v>
      </c>
      <c r="AE73" s="90">
        <v>11.631284000000001</v>
      </c>
      <c r="AF73" s="90">
        <v>11.574436</v>
      </c>
      <c r="AG73" s="90">
        <v>11.327992</v>
      </c>
      <c r="AH73" s="91">
        <v>5.4359999999999999E-3</v>
      </c>
      <c r="AI73" s="23"/>
    </row>
    <row r="74" spans="1:36" ht="15" customHeight="1" x14ac:dyDescent="0.25">
      <c r="A74" s="107" t="s">
        <v>133</v>
      </c>
      <c r="B74" s="107" t="s">
        <v>132</v>
      </c>
      <c r="C74" s="107">
        <v>-2.415120124816895</v>
      </c>
      <c r="D74" s="107">
        <v>-2.6460480690002441</v>
      </c>
      <c r="E74" s="107">
        <v>-3.2845926284790039</v>
      </c>
      <c r="F74" s="107">
        <v>-3.7378158569335942</v>
      </c>
      <c r="G74" s="107">
        <v>-3.7250204086303711</v>
      </c>
      <c r="H74" s="107">
        <v>-3.8532314300537109</v>
      </c>
      <c r="I74" s="107">
        <v>-3.974787712097168</v>
      </c>
      <c r="J74" s="107">
        <v>-3.8282947540283199</v>
      </c>
      <c r="K74" s="107">
        <v>-3.8116521835327148</v>
      </c>
      <c r="L74" s="107">
        <v>-3.8882846832275391</v>
      </c>
      <c r="M74" s="107">
        <v>-3.9641075134277339</v>
      </c>
      <c r="N74" s="107">
        <v>-4.014948844909668</v>
      </c>
      <c r="O74" s="107">
        <v>-3.9396171569824219</v>
      </c>
      <c r="P74" s="107">
        <v>-3.9515495300292969</v>
      </c>
      <c r="Q74" s="107">
        <v>-4.013636589050293</v>
      </c>
      <c r="R74" s="107">
        <v>-3.886133193969727</v>
      </c>
      <c r="S74" s="107">
        <v>-3.7370395660400391</v>
      </c>
      <c r="T74" s="107">
        <v>-3.7737913131713872</v>
      </c>
      <c r="U74" s="107">
        <v>-3.8954286575317378</v>
      </c>
      <c r="V74" s="107">
        <v>-3.892912864685059</v>
      </c>
      <c r="W74" s="107">
        <v>-3.8506603240966801</v>
      </c>
      <c r="X74" s="107">
        <v>-3.8314943313598628</v>
      </c>
      <c r="Y74" s="107">
        <v>-3.89555835723877</v>
      </c>
      <c r="Z74" s="107">
        <v>-4.0649938583374023</v>
      </c>
      <c r="AA74" s="107">
        <v>-4.0068254470825204</v>
      </c>
      <c r="AB74" s="107">
        <v>-3.849273681640625</v>
      </c>
      <c r="AC74" s="107">
        <v>-3.57764720916748</v>
      </c>
      <c r="AD74" s="107">
        <v>1.5228495515909881E-2</v>
      </c>
      <c r="AE74" s="90">
        <v>-2.9269729999999998</v>
      </c>
      <c r="AF74" s="90">
        <v>-3.0102470000000001</v>
      </c>
      <c r="AG74" s="90">
        <v>-2.9085359999999998</v>
      </c>
      <c r="AH74" s="91">
        <v>3.0734999999999998E-2</v>
      </c>
      <c r="AI74" s="23"/>
    </row>
    <row r="75" spans="1:36" ht="12" customHeight="1" x14ac:dyDescent="0.25">
      <c r="A75" s="107" t="s">
        <v>131</v>
      </c>
      <c r="B75" s="107" t="s">
        <v>1347</v>
      </c>
      <c r="C75" s="107">
        <v>-11.614884376525881</v>
      </c>
      <c r="D75" s="107">
        <v>-12.548862457275391</v>
      </c>
      <c r="E75" s="107">
        <v>-15.988559722900391</v>
      </c>
      <c r="F75" s="107">
        <v>-18.237766265869141</v>
      </c>
      <c r="G75" s="107">
        <v>-18.231416702270511</v>
      </c>
      <c r="H75" s="107">
        <v>-18.933565139770511</v>
      </c>
      <c r="I75" s="107">
        <v>-19.658914566040039</v>
      </c>
      <c r="J75" s="107">
        <v>-19.023469924926761</v>
      </c>
      <c r="K75" s="107">
        <v>-19.054172515869141</v>
      </c>
      <c r="L75" s="107">
        <v>-19.54554557800293</v>
      </c>
      <c r="M75" s="107">
        <v>-19.975666046142582</v>
      </c>
      <c r="N75" s="107">
        <v>-20.31943321228027</v>
      </c>
      <c r="O75" s="107">
        <v>-20.021883010864261</v>
      </c>
      <c r="P75" s="107">
        <v>-20.144636154174801</v>
      </c>
      <c r="Q75" s="107">
        <v>-20.513174057006839</v>
      </c>
      <c r="R75" s="107">
        <v>-19.905515670776371</v>
      </c>
      <c r="S75" s="107">
        <v>-19.150520324707031</v>
      </c>
      <c r="T75" s="107">
        <v>-19.349117279052731</v>
      </c>
      <c r="U75" s="107">
        <v>-19.985750198364261</v>
      </c>
      <c r="V75" s="107">
        <v>-19.986906051635739</v>
      </c>
      <c r="W75" s="107">
        <v>-19.808198928833011</v>
      </c>
      <c r="X75" s="107">
        <v>-19.733102798461911</v>
      </c>
      <c r="Y75" s="107">
        <v>-20.113506317138668</v>
      </c>
      <c r="Z75" s="107">
        <v>-20.931631088256839</v>
      </c>
      <c r="AA75" s="107">
        <v>-20.577117919921879</v>
      </c>
      <c r="AB75" s="107">
        <v>-19.713924407958981</v>
      </c>
      <c r="AC75" s="107">
        <v>-18.272184371948239</v>
      </c>
      <c r="AD75" s="107">
        <v>1.757936479315747E-2</v>
      </c>
      <c r="AE75" s="95">
        <v>-14.729609999999999</v>
      </c>
      <c r="AF75" s="95">
        <v>-15.066827999999999</v>
      </c>
      <c r="AG75" s="95">
        <v>-14.440868</v>
      </c>
      <c r="AH75" s="91">
        <v>2.9755E-2</v>
      </c>
      <c r="AI75" s="23"/>
    </row>
    <row r="76" spans="1:36" ht="15" customHeight="1" x14ac:dyDescent="0.25">
      <c r="A76" s="104"/>
      <c r="B76" s="104" t="s">
        <v>130</v>
      </c>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23"/>
      <c r="AF76" s="23"/>
      <c r="AG76" s="23"/>
      <c r="AH76" s="23"/>
      <c r="AI76" s="23"/>
    </row>
    <row r="77" spans="1:36" ht="12" customHeight="1" x14ac:dyDescent="0.25">
      <c r="A77" s="104" t="s">
        <v>129</v>
      </c>
      <c r="B77" s="104" t="s">
        <v>1348</v>
      </c>
      <c r="C77" s="104">
        <v>211.2229309082031</v>
      </c>
      <c r="D77" s="104">
        <v>212.18255615234381</v>
      </c>
      <c r="E77" s="104">
        <v>204.16764831542969</v>
      </c>
      <c r="F77" s="104">
        <v>191.45808410644531</v>
      </c>
      <c r="G77" s="104">
        <v>196.5357971191406</v>
      </c>
      <c r="H77" s="104">
        <v>199.8217468261719</v>
      </c>
      <c r="I77" s="104">
        <v>200.489501953125</v>
      </c>
      <c r="J77" s="104">
        <v>207.08952331542969</v>
      </c>
      <c r="K77" s="104">
        <v>214.84693908691409</v>
      </c>
      <c r="L77" s="104">
        <v>218.7111511230469</v>
      </c>
      <c r="M77" s="104">
        <v>228.42350769042969</v>
      </c>
      <c r="N77" s="104">
        <v>232.47325134277341</v>
      </c>
      <c r="O77" s="104">
        <v>237.21015930175781</v>
      </c>
      <c r="P77" s="104">
        <v>235.40299987792969</v>
      </c>
      <c r="Q77" s="104">
        <v>237.79829406738281</v>
      </c>
      <c r="R77" s="104">
        <v>245.40245056152341</v>
      </c>
      <c r="S77" s="104">
        <v>250.1936340332031</v>
      </c>
      <c r="T77" s="104">
        <v>249.71601867675781</v>
      </c>
      <c r="U77" s="104">
        <v>246.61724853515619</v>
      </c>
      <c r="V77" s="104">
        <v>250.14814758300781</v>
      </c>
      <c r="W77" s="104">
        <v>254.637939453125</v>
      </c>
      <c r="X77" s="104">
        <v>258.92379760742188</v>
      </c>
      <c r="Y77" s="104">
        <v>259.93023681640619</v>
      </c>
      <c r="Z77" s="104">
        <v>254.88450622558591</v>
      </c>
      <c r="AA77" s="104">
        <v>256.84747314453119</v>
      </c>
      <c r="AB77" s="104">
        <v>264.45849609375</v>
      </c>
      <c r="AC77" s="104">
        <v>274.17440795898438</v>
      </c>
      <c r="AD77" s="104">
        <v>1.008320049827049E-2</v>
      </c>
      <c r="AE77" s="94">
        <v>262.36071800000002</v>
      </c>
      <c r="AF77" s="94">
        <v>259.065338</v>
      </c>
      <c r="AG77" s="94">
        <v>255.761414</v>
      </c>
      <c r="AH77" s="91">
        <v>-1.3231E-2</v>
      </c>
      <c r="AI77" s="23"/>
    </row>
    <row r="78" spans="1:36" ht="15" customHeight="1" thickBot="1" x14ac:dyDescent="0.3">
      <c r="A78" s="104"/>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23"/>
      <c r="AF78" s="23"/>
      <c r="AG78" s="23"/>
      <c r="AH78" s="23"/>
      <c r="AI78" s="23"/>
    </row>
    <row r="79" spans="1:36" ht="15" customHeight="1" thickTop="1" thickBot="1" x14ac:dyDescent="0.3">
      <c r="A79" s="107"/>
      <c r="B79" s="107" t="s">
        <v>1349</v>
      </c>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23"/>
      <c r="AF79" s="23"/>
      <c r="AG79" s="23"/>
      <c r="AH79" s="23"/>
      <c r="AI79" s="23"/>
    </row>
    <row r="80" spans="1:36" ht="15" customHeight="1" x14ac:dyDescent="0.25">
      <c r="A80" s="104"/>
      <c r="B80" s="104" t="s">
        <v>1350</v>
      </c>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83"/>
      <c r="AF80" s="83"/>
      <c r="AG80" s="83"/>
      <c r="AH80" s="83"/>
      <c r="AI80" s="83"/>
      <c r="AJ80" s="83"/>
    </row>
    <row r="81" spans="1:35" ht="15" customHeight="1" x14ac:dyDescent="0.25">
      <c r="A81" s="104"/>
      <c r="B81" s="104" t="s">
        <v>1351</v>
      </c>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23"/>
      <c r="AF81" s="23"/>
      <c r="AG81" s="23"/>
      <c r="AH81" s="23"/>
      <c r="AI81" s="23"/>
    </row>
    <row r="82" spans="1:35" ht="15" customHeight="1" x14ac:dyDescent="0.25">
      <c r="A82" s="102"/>
      <c r="B82" s="102" t="s">
        <v>796</v>
      </c>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23"/>
      <c r="AF82" s="23"/>
      <c r="AG82" s="23"/>
      <c r="AH82" s="23"/>
      <c r="AI82" s="23"/>
    </row>
    <row r="83" spans="1:35" ht="15" customHeight="1" x14ac:dyDescent="0.25">
      <c r="A83" s="104"/>
      <c r="B83" s="104" t="s">
        <v>797</v>
      </c>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23"/>
      <c r="AF83" s="23"/>
      <c r="AG83" s="23"/>
      <c r="AH83" s="23"/>
      <c r="AI83" s="23"/>
    </row>
    <row r="84" spans="1:35" ht="15" customHeight="1" x14ac:dyDescent="0.25">
      <c r="A84" s="104"/>
      <c r="B84" s="104" t="s">
        <v>798</v>
      </c>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23"/>
      <c r="AF84" s="23"/>
      <c r="AG84" s="23"/>
      <c r="AH84" s="23"/>
      <c r="AI84" s="23"/>
    </row>
    <row r="85" spans="1:35" ht="15" customHeight="1" x14ac:dyDescent="0.25">
      <c r="A85" s="104"/>
      <c r="B85" s="104" t="s">
        <v>799</v>
      </c>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23"/>
      <c r="AF85" s="23"/>
      <c r="AG85" s="23"/>
      <c r="AH85" s="23"/>
      <c r="AI85" s="23"/>
    </row>
    <row r="86" spans="1:35" ht="15" customHeight="1" x14ac:dyDescent="0.25">
      <c r="A86" s="104"/>
      <c r="B86" s="104" t="s">
        <v>128</v>
      </c>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23"/>
      <c r="AF86" s="23"/>
      <c r="AG86" s="23"/>
      <c r="AH86" s="23"/>
      <c r="AI86" s="23"/>
    </row>
    <row r="87" spans="1:35" ht="15" customHeight="1" x14ac:dyDescent="0.25">
      <c r="A87" s="104"/>
      <c r="B87" s="104" t="s">
        <v>1352</v>
      </c>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23"/>
      <c r="AF87" s="23"/>
      <c r="AG87" s="23"/>
      <c r="AH87" s="23"/>
      <c r="AI87" s="23"/>
    </row>
    <row r="88" spans="1:35" ht="12" customHeight="1" x14ac:dyDescent="0.25">
      <c r="A88" s="104"/>
      <c r="B88" s="104" t="s">
        <v>1353</v>
      </c>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23"/>
      <c r="AF88" s="23"/>
      <c r="AG88" s="23"/>
      <c r="AH88" s="23"/>
      <c r="AI88" s="23"/>
    </row>
    <row r="89" spans="1:35" ht="15" customHeight="1" x14ac:dyDescent="0.25">
      <c r="A89" s="104"/>
      <c r="B89" s="104" t="s">
        <v>1354</v>
      </c>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23"/>
      <c r="AF89" s="23"/>
      <c r="AG89" s="23"/>
      <c r="AH89" s="23"/>
      <c r="AI89" s="23"/>
    </row>
    <row r="90" spans="1:35" ht="15" customHeight="1" x14ac:dyDescent="0.25">
      <c r="A90" s="104"/>
      <c r="B90" s="104" t="s">
        <v>978</v>
      </c>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23"/>
      <c r="AF90" s="23"/>
      <c r="AG90" s="23"/>
      <c r="AH90" s="23"/>
      <c r="AI90" s="23"/>
    </row>
    <row r="91" spans="1:35" ht="15" customHeight="1" x14ac:dyDescent="0.25">
      <c r="A91" s="104"/>
      <c r="B91" s="104" t="s">
        <v>1355</v>
      </c>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23"/>
      <c r="AF91" s="23"/>
      <c r="AG91" s="23"/>
      <c r="AH91" s="23"/>
      <c r="AI91" s="23"/>
    </row>
    <row r="92" spans="1:35" ht="15" customHeight="1" x14ac:dyDescent="0.25">
      <c r="A92" s="104"/>
      <c r="B92" s="104" t="s">
        <v>1356</v>
      </c>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23"/>
      <c r="AF92" s="23"/>
      <c r="AG92" s="23"/>
      <c r="AH92" s="23"/>
      <c r="AI92" s="23"/>
    </row>
    <row r="93" spans="1:35" ht="15" customHeight="1" x14ac:dyDescent="0.25">
      <c r="A93" s="104"/>
      <c r="B93" s="104" t="s">
        <v>1357</v>
      </c>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23"/>
      <c r="AF93" s="23"/>
      <c r="AG93" s="23"/>
      <c r="AH93" s="23"/>
      <c r="AI93" s="23"/>
    </row>
    <row r="94" spans="1:35" ht="15" customHeight="1" x14ac:dyDescent="0.25">
      <c r="A94" s="104"/>
      <c r="B94" s="104" t="s">
        <v>1358</v>
      </c>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23"/>
      <c r="AF94" s="23"/>
      <c r="AG94" s="23"/>
      <c r="AH94" s="23"/>
      <c r="AI94" s="23"/>
    </row>
    <row r="95" spans="1:35" ht="15" customHeight="1" x14ac:dyDescent="0.25">
      <c r="A95" s="104"/>
      <c r="B95" s="104" t="s">
        <v>1359</v>
      </c>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23"/>
      <c r="AF95" s="23"/>
      <c r="AG95" s="23"/>
      <c r="AH95" s="23"/>
      <c r="AI95" s="23"/>
    </row>
    <row r="96" spans="1:35" ht="15" customHeight="1" x14ac:dyDescent="0.25">
      <c r="A96" s="104"/>
      <c r="B96" s="104" t="s">
        <v>1360</v>
      </c>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23"/>
      <c r="AF96" s="23"/>
      <c r="AG96" s="23"/>
      <c r="AH96" s="23"/>
      <c r="AI96" s="23"/>
    </row>
    <row r="97" spans="1:35" ht="12" customHeight="1" x14ac:dyDescent="0.25">
      <c r="A97" s="104"/>
      <c r="B97" s="104" t="s">
        <v>979</v>
      </c>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23"/>
      <c r="AF97" s="23"/>
      <c r="AG97" s="23"/>
      <c r="AH97" s="23"/>
      <c r="AI97" s="23"/>
    </row>
    <row r="98" spans="1:35" ht="12" customHeight="1" x14ac:dyDescent="0.25">
      <c r="A98" s="104"/>
      <c r="B98" s="104" t="s">
        <v>1361</v>
      </c>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23"/>
      <c r="AF98" s="23"/>
      <c r="AG98" s="23"/>
      <c r="AH98" s="23"/>
      <c r="AI98" s="23"/>
    </row>
    <row r="99" spans="1:35" ht="15" customHeight="1" x14ac:dyDescent="0.25">
      <c r="A99" s="104"/>
      <c r="B99" s="104" t="s">
        <v>1362</v>
      </c>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23"/>
      <c r="AF99" s="23"/>
      <c r="AG99" s="23"/>
      <c r="AH99" s="23"/>
      <c r="AI99" s="23"/>
    </row>
    <row r="100" spans="1:35" ht="15" customHeight="1" x14ac:dyDescent="0.25">
      <c r="A100" s="104"/>
      <c r="B100" s="104" t="s">
        <v>1363</v>
      </c>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23"/>
      <c r="AF100" s="23"/>
      <c r="AG100" s="23"/>
      <c r="AH100" s="23"/>
      <c r="AI100" s="23"/>
    </row>
    <row r="101" spans="1:35" ht="15" customHeight="1" x14ac:dyDescent="0.25">
      <c r="A101" s="104"/>
      <c r="B101" s="104" t="s">
        <v>127</v>
      </c>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23"/>
      <c r="AF101" s="23"/>
      <c r="AG101" s="23"/>
      <c r="AH101" s="23"/>
      <c r="AI101" s="23"/>
    </row>
    <row r="102" spans="1:35" ht="15" customHeight="1" x14ac:dyDescent="0.25">
      <c r="A102" s="104"/>
      <c r="B102" s="104" t="s">
        <v>1364</v>
      </c>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23"/>
      <c r="AF102" s="23"/>
      <c r="AG102" s="23"/>
      <c r="AH102" s="23"/>
      <c r="AI102" s="23"/>
    </row>
    <row r="103" spans="1:35" ht="15" customHeight="1" x14ac:dyDescent="0.25">
      <c r="A103" s="104"/>
      <c r="B103" s="104" t="s">
        <v>1365</v>
      </c>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23"/>
      <c r="AF103" s="23"/>
      <c r="AG103" s="23"/>
      <c r="AH103" s="23"/>
      <c r="AI103" s="23"/>
    </row>
    <row r="104" spans="1:35" ht="15" customHeight="1" x14ac:dyDescent="0.25">
      <c r="A104" s="104"/>
      <c r="B104" s="104" t="s">
        <v>1366</v>
      </c>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23"/>
      <c r="AF104" s="23"/>
      <c r="AG104" s="23"/>
      <c r="AH104" s="23"/>
      <c r="AI104" s="23"/>
    </row>
    <row r="105" spans="1:35" ht="15" customHeight="1" x14ac:dyDescent="0.25">
      <c r="A105" s="104"/>
      <c r="B105" s="104" t="s">
        <v>1367</v>
      </c>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23"/>
      <c r="AF105" s="23"/>
      <c r="AG105" s="23"/>
      <c r="AH105" s="23"/>
      <c r="AI105" s="23"/>
    </row>
    <row r="106" spans="1:35" ht="15" customHeight="1" x14ac:dyDescent="0.25">
      <c r="A106" s="104"/>
      <c r="B106" s="104" t="s">
        <v>1368</v>
      </c>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23"/>
      <c r="AF106" s="23"/>
      <c r="AG106" s="23"/>
      <c r="AH106" s="23"/>
      <c r="AI106" s="23"/>
    </row>
    <row r="107" spans="1:35" ht="15" customHeight="1" x14ac:dyDescent="0.25">
      <c r="A107" s="104"/>
      <c r="B107" s="104" t="s">
        <v>1369</v>
      </c>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23"/>
      <c r="AF107" s="23"/>
      <c r="AG107" s="23"/>
      <c r="AH107" s="23"/>
      <c r="AI107" s="23"/>
    </row>
    <row r="108" spans="1:35" ht="15" customHeight="1" x14ac:dyDescent="0.25">
      <c r="A108" s="104"/>
      <c r="B108" s="104" t="s">
        <v>126</v>
      </c>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23"/>
      <c r="AF108" s="23"/>
      <c r="AG108" s="23"/>
      <c r="AH108" s="23"/>
      <c r="AI108" s="23"/>
    </row>
    <row r="109" spans="1:35" ht="15" customHeight="1" x14ac:dyDescent="0.25">
      <c r="A109" s="104"/>
      <c r="B109" s="104" t="s">
        <v>1370</v>
      </c>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23"/>
      <c r="AF109" s="23"/>
      <c r="AG109" s="23"/>
      <c r="AH109" s="23"/>
      <c r="AI109" s="23"/>
    </row>
    <row r="110" spans="1:35" ht="15" customHeight="1" x14ac:dyDescent="0.25">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row>
    <row r="111" spans="1:35" ht="15" customHeight="1" x14ac:dyDescent="0.25">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row>
    <row r="112" spans="1:35" ht="15" customHeight="1" x14ac:dyDescent="0.25">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row>
    <row r="113" spans="2:35" ht="15" customHeight="1" x14ac:dyDescent="0.25">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row>
    <row r="114" spans="2:35" ht="15" customHeight="1" x14ac:dyDescent="0.25">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row>
    <row r="115" spans="2:35" ht="15" customHeight="1" x14ac:dyDescent="0.25">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row>
    <row r="116" spans="2:35" ht="15" customHeight="1" x14ac:dyDescent="0.25">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row>
    <row r="117" spans="2:35" ht="15" customHeight="1" x14ac:dyDescent="0.25">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row>
    <row r="118" spans="2:35" ht="15" customHeight="1" x14ac:dyDescent="0.25">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row>
    <row r="119" spans="2:35" ht="15" customHeight="1" x14ac:dyDescent="0.25">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row>
    <row r="120" spans="2:35" ht="15" customHeight="1" x14ac:dyDescent="0.25">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row>
    <row r="121" spans="2:35" ht="15" customHeight="1" x14ac:dyDescent="0.25">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row>
    <row r="122" spans="2:35" ht="15" customHeight="1" x14ac:dyDescent="0.25">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row>
    <row r="123" spans="2:35" ht="15" customHeight="1" x14ac:dyDescent="0.25">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row>
    <row r="124" spans="2:35" ht="15" customHeight="1" x14ac:dyDescent="0.25">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row>
    <row r="125" spans="2:35" ht="15" customHeight="1" x14ac:dyDescent="0.25">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row>
    <row r="126" spans="2:35" ht="15" customHeight="1" x14ac:dyDescent="0.2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row>
    <row r="127" spans="2:35" ht="15" customHeight="1" x14ac:dyDescent="0.25">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row>
    <row r="128" spans="2:35" ht="15" customHeight="1" x14ac:dyDescent="0.25">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row>
    <row r="129" spans="2:35" ht="15" customHeight="1" x14ac:dyDescent="0.25">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row>
    <row r="130" spans="2:35" ht="15" customHeight="1" x14ac:dyDescent="0.25">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row>
    <row r="131" spans="2:35" ht="15" customHeight="1" x14ac:dyDescent="0.25">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row>
    <row r="132" spans="2:35" ht="15" customHeight="1" x14ac:dyDescent="0.25">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row>
    <row r="133" spans="2:35" ht="15" customHeight="1" x14ac:dyDescent="0.25">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row>
    <row r="134" spans="2:35" ht="15" customHeight="1" x14ac:dyDescent="0.25">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row>
    <row r="135" spans="2:35" ht="15" customHeight="1" x14ac:dyDescent="0.25">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row>
    <row r="136" spans="2:35" ht="15" customHeight="1" x14ac:dyDescent="0.25">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row>
    <row r="137" spans="2:35" ht="12" customHeight="1" x14ac:dyDescent="0.25">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row>
    <row r="138" spans="2:35" ht="12" customHeight="1" x14ac:dyDescent="0.25">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row>
    <row r="139" spans="2:35" ht="12" customHeight="1" x14ac:dyDescent="0.25">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row>
    <row r="140" spans="2:35" ht="12" customHeight="1" x14ac:dyDescent="0.25">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row>
    <row r="141" spans="2:35" ht="12" customHeight="1" x14ac:dyDescent="0.25">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row>
    <row r="142" spans="2:35" ht="12" customHeight="1" x14ac:dyDescent="0.25">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row>
    <row r="143" spans="2:35" ht="12" customHeight="1" x14ac:dyDescent="0.25">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row>
    <row r="144" spans="2:35" ht="12" customHeight="1" x14ac:dyDescent="0.25">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row>
    <row r="145" spans="2:35" ht="12" customHeight="1" x14ac:dyDescent="0.25">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row>
    <row r="146" spans="2:35" ht="15" customHeight="1" x14ac:dyDescent="0.25">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row>
    <row r="147" spans="2:35" ht="15" customHeight="1" x14ac:dyDescent="0.25">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row>
    <row r="148" spans="2:35" ht="15" customHeight="1" x14ac:dyDescent="0.25">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row>
    <row r="149" spans="2:35" ht="15" customHeight="1" x14ac:dyDescent="0.25">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row>
    <row r="150" spans="2:35" ht="15" customHeight="1" x14ac:dyDescent="0.25">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row>
    <row r="151" spans="2:35" ht="15" customHeight="1" x14ac:dyDescent="0.25">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row>
    <row r="152" spans="2:35" ht="15" customHeight="1" x14ac:dyDescent="0.25">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row>
    <row r="153" spans="2:35" ht="15" customHeight="1" x14ac:dyDescent="0.25">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row>
    <row r="154" spans="2:35" ht="15" customHeight="1" x14ac:dyDescent="0.25">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row>
    <row r="155" spans="2:35" ht="15" customHeight="1" x14ac:dyDescent="0.25">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row>
    <row r="156" spans="2:35" ht="15" customHeight="1" x14ac:dyDescent="0.25">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row>
    <row r="157" spans="2:35" ht="15" customHeight="1" x14ac:dyDescent="0.25">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row>
    <row r="158" spans="2:35" ht="15" customHeight="1" x14ac:dyDescent="0.25">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row>
    <row r="159" spans="2:35" ht="15" customHeight="1" x14ac:dyDescent="0.25">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row>
    <row r="160" spans="2:35" ht="15" customHeight="1" x14ac:dyDescent="0.25">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row>
    <row r="161" spans="2:35" ht="12" customHeight="1" x14ac:dyDescent="0.25">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row>
    <row r="162" spans="2:35" ht="15" customHeight="1" x14ac:dyDescent="0.25">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row>
    <row r="163" spans="2:35" ht="15" customHeight="1" x14ac:dyDescent="0.25">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row>
    <row r="164" spans="2:35" ht="15" customHeight="1" x14ac:dyDescent="0.25">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row>
    <row r="165" spans="2:35" ht="15" customHeight="1" x14ac:dyDescent="0.25">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row>
    <row r="166" spans="2:35" ht="15" customHeight="1" x14ac:dyDescent="0.25">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row>
    <row r="167" spans="2:35" ht="15" customHeight="1" x14ac:dyDescent="0.25">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row>
    <row r="168" spans="2:35" ht="15" customHeight="1" x14ac:dyDescent="0.25">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row>
    <row r="169" spans="2:35" ht="15" customHeight="1" x14ac:dyDescent="0.25">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row>
    <row r="170" spans="2:35" ht="15" customHeight="1" x14ac:dyDescent="0.25">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row>
    <row r="171" spans="2:35" ht="15" customHeight="1" x14ac:dyDescent="0.25">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row>
    <row r="172" spans="2:35" ht="15" customHeight="1" x14ac:dyDescent="0.25">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row>
    <row r="173" spans="2:35" ht="15" customHeight="1" x14ac:dyDescent="0.25">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row>
    <row r="174" spans="2:35" ht="15" customHeight="1" x14ac:dyDescent="0.25">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row>
    <row r="175" spans="2:35" ht="15" customHeight="1" x14ac:dyDescent="0.25">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row>
    <row r="176" spans="2:35" ht="12" customHeight="1" x14ac:dyDescent="0.25">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row>
    <row r="177" spans="2:35" ht="15" customHeight="1" x14ac:dyDescent="0.25">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row>
    <row r="178" spans="2:35" ht="15" customHeight="1" x14ac:dyDescent="0.25">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row>
    <row r="179" spans="2:35" ht="15" customHeight="1" x14ac:dyDescent="0.25">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row>
    <row r="180" spans="2:35" ht="15" customHeight="1" x14ac:dyDescent="0.25">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row>
    <row r="181" spans="2:35" ht="15" customHeight="1" x14ac:dyDescent="0.25">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row>
    <row r="182" spans="2:35" ht="15" customHeight="1" x14ac:dyDescent="0.25">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row>
    <row r="183" spans="2:35" ht="15" customHeight="1" x14ac:dyDescent="0.25">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row>
    <row r="184" spans="2:35" ht="15" customHeight="1" x14ac:dyDescent="0.25">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row>
    <row r="185" spans="2:35" ht="15" customHeight="1" x14ac:dyDescent="0.25">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row>
    <row r="186" spans="2:35" ht="15" customHeight="1" x14ac:dyDescent="0.25">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row>
    <row r="187" spans="2:35" ht="15" customHeight="1" x14ac:dyDescent="0.25">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row>
    <row r="188" spans="2:35" ht="15" customHeight="1" x14ac:dyDescent="0.25">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row>
    <row r="189" spans="2:35" ht="15" customHeight="1" x14ac:dyDescent="0.25">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row>
    <row r="190" spans="2:35" ht="15" customHeight="1" x14ac:dyDescent="0.25">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row>
    <row r="191" spans="2:35" ht="15" customHeight="1" x14ac:dyDescent="0.25">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row>
    <row r="192" spans="2:35" ht="15" customHeight="1" x14ac:dyDescent="0.25">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row>
    <row r="193" spans="2:35" ht="15" customHeight="1" x14ac:dyDescent="0.25">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row>
    <row r="194" spans="2:35" ht="15" customHeight="1" x14ac:dyDescent="0.25">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row>
    <row r="195" spans="2:35" ht="15" customHeight="1" x14ac:dyDescent="0.25">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row>
    <row r="196" spans="2:35" ht="15" customHeight="1" x14ac:dyDescent="0.25">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row>
    <row r="197" spans="2:35" ht="15" customHeight="1" x14ac:dyDescent="0.25">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row>
    <row r="198" spans="2:35" ht="15" customHeight="1" x14ac:dyDescent="0.25">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row>
    <row r="199" spans="2:35" ht="15" customHeight="1" x14ac:dyDescent="0.25">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row>
    <row r="200" spans="2:35" ht="12" customHeight="1" x14ac:dyDescent="0.25">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row>
    <row r="201" spans="2:35" ht="12" customHeight="1" x14ac:dyDescent="0.25">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row>
    <row r="202" spans="2:35" ht="15" customHeight="1" x14ac:dyDescent="0.25">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row>
    <row r="203" spans="2:35" ht="15" customHeight="1" x14ac:dyDescent="0.25">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row>
    <row r="204" spans="2:35" ht="15" customHeight="1" x14ac:dyDescent="0.25">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row>
    <row r="205" spans="2:35" ht="15" customHeight="1" x14ac:dyDescent="0.25">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row>
    <row r="206" spans="2:35" ht="15" customHeight="1" x14ac:dyDescent="0.25">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row>
    <row r="207" spans="2:35" ht="15" customHeight="1" x14ac:dyDescent="0.25">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row>
    <row r="208" spans="2:35" ht="15" customHeight="1" x14ac:dyDescent="0.25">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row>
    <row r="209" spans="2:35" ht="15" customHeight="1" x14ac:dyDescent="0.25">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row>
    <row r="210" spans="2:35" ht="15" customHeight="1" x14ac:dyDescent="0.25">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row>
    <row r="211" spans="2:35" ht="15" customHeight="1" x14ac:dyDescent="0.25">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row>
    <row r="212" spans="2:35" ht="15" customHeight="1" x14ac:dyDescent="0.25">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row>
    <row r="213" spans="2:35" ht="15" customHeight="1" x14ac:dyDescent="0.25">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row>
    <row r="214" spans="2:35" ht="15" customHeight="1" x14ac:dyDescent="0.25">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row>
    <row r="215" spans="2:35" ht="15" customHeight="1" x14ac:dyDescent="0.25">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row>
    <row r="216" spans="2:35" ht="15" customHeight="1" x14ac:dyDescent="0.25">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row>
    <row r="217" spans="2:35" ht="15" customHeight="1" x14ac:dyDescent="0.25">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row>
    <row r="218" spans="2:35" ht="15" customHeight="1" x14ac:dyDescent="0.25">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row>
    <row r="219" spans="2:35" ht="12" customHeight="1" x14ac:dyDescent="0.25">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row>
    <row r="220" spans="2:35" ht="15" customHeight="1" x14ac:dyDescent="0.25">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row>
    <row r="221" spans="2:35" ht="15" customHeight="1" x14ac:dyDescent="0.25">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row>
    <row r="222" spans="2:35" ht="12" customHeight="1" x14ac:dyDescent="0.25">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row>
    <row r="223" spans="2:35" ht="15" customHeight="1" x14ac:dyDescent="0.25">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row>
    <row r="224" spans="2:35" ht="15" customHeight="1" x14ac:dyDescent="0.25">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row>
    <row r="225" spans="2:35" ht="15" customHeight="1" x14ac:dyDescent="0.25">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row>
    <row r="226" spans="2:35" ht="15" customHeight="1" x14ac:dyDescent="0.25">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row>
    <row r="227" spans="2:35" ht="15" customHeight="1" x14ac:dyDescent="0.25">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row>
    <row r="228" spans="2:35" ht="15" customHeight="1" x14ac:dyDescent="0.25">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row>
    <row r="229" spans="2:35" ht="15" customHeight="1" x14ac:dyDescent="0.25">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row>
    <row r="230" spans="2:35" ht="15" customHeight="1" x14ac:dyDescent="0.25">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row>
    <row r="231" spans="2:35" ht="15" customHeight="1" x14ac:dyDescent="0.25"/>
    <row r="232" spans="2:35" ht="15" customHeight="1" x14ac:dyDescent="0.25"/>
    <row r="233" spans="2:35" ht="15" customHeight="1" x14ac:dyDescent="0.25"/>
    <row r="234" spans="2:35" ht="15" customHeight="1" x14ac:dyDescent="0.25"/>
    <row r="235" spans="2:35" ht="15" customHeight="1" x14ac:dyDescent="0.25"/>
    <row r="236" spans="2:35" ht="15" customHeight="1" x14ac:dyDescent="0.25"/>
    <row r="237" spans="2:35" ht="15" customHeight="1" x14ac:dyDescent="0.25"/>
    <row r="238" spans="2:35" ht="15" customHeight="1" x14ac:dyDescent="0.25"/>
    <row r="239" spans="2:35" ht="15" customHeight="1" x14ac:dyDescent="0.25"/>
    <row r="240" spans="2:35"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2" customHeight="1" x14ac:dyDescent="0.25"/>
    <row r="253" ht="12"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2"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2"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2"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2"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2"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2"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2" customHeight="1" x14ac:dyDescent="0.25"/>
    <row r="416" ht="12"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2"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2" customHeight="1" x14ac:dyDescent="0.25"/>
    <row r="440" ht="12"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2"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2"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2" customHeight="1" x14ac:dyDescent="0.25"/>
    <row r="465" ht="12"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2"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2"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2"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2"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2" customHeight="1" x14ac:dyDescent="0.25"/>
    <row r="583" ht="15" customHeight="1" x14ac:dyDescent="0.25"/>
    <row r="584" ht="12"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2"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2"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2" customHeight="1" x14ac:dyDescent="0.25"/>
    <row r="622" ht="15" customHeight="1" x14ac:dyDescent="0.25"/>
    <row r="623" ht="15" customHeight="1" x14ac:dyDescent="0.25"/>
    <row r="624" ht="15" customHeight="1" x14ac:dyDescent="0.25"/>
    <row r="625" ht="15" customHeight="1" x14ac:dyDescent="0.25"/>
    <row r="626" ht="15" customHeight="1" x14ac:dyDescent="0.25"/>
    <row r="627" ht="12"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2" customHeight="1" x14ac:dyDescent="0.25"/>
    <row r="635" ht="15" customHeight="1" x14ac:dyDescent="0.25"/>
    <row r="636" ht="12"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2" customHeight="1" x14ac:dyDescent="0.25"/>
    <row r="656" ht="15" customHeight="1" x14ac:dyDescent="0.25"/>
    <row r="657" ht="12"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2"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2"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2"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2" customHeight="1" x14ac:dyDescent="0.25"/>
    <row r="778" ht="15" customHeight="1" x14ac:dyDescent="0.25"/>
    <row r="779" ht="15" customHeight="1" x14ac:dyDescent="0.25"/>
    <row r="780" ht="15" customHeight="1" x14ac:dyDescent="0.25"/>
    <row r="781" ht="15" customHeight="1" x14ac:dyDescent="0.25"/>
    <row r="782" ht="12" customHeight="1" x14ac:dyDescent="0.25"/>
    <row r="783" ht="15" customHeight="1" x14ac:dyDescent="0.25"/>
    <row r="784" ht="15" customHeight="1" x14ac:dyDescent="0.25"/>
    <row r="785" ht="15" customHeight="1" x14ac:dyDescent="0.25"/>
    <row r="786" ht="15" customHeight="1" x14ac:dyDescent="0.25"/>
    <row r="787" ht="12"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2"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2" customHeight="1" x14ac:dyDescent="0.25"/>
    <row r="812" ht="15" customHeight="1" x14ac:dyDescent="0.25"/>
    <row r="813" ht="15" customHeight="1" x14ac:dyDescent="0.25"/>
    <row r="814" ht="15" customHeight="1" x14ac:dyDescent="0.25"/>
    <row r="815" ht="15" customHeight="1" x14ac:dyDescent="0.25"/>
    <row r="816" ht="15" customHeight="1" x14ac:dyDescent="0.25"/>
    <row r="817" ht="12" customHeight="1" x14ac:dyDescent="0.25"/>
    <row r="818" ht="15" customHeight="1" x14ac:dyDescent="0.25"/>
    <row r="819" ht="15" customHeight="1" x14ac:dyDescent="0.25"/>
    <row r="820" ht="12"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2" customHeight="1" x14ac:dyDescent="0.25"/>
    <row r="836" ht="15" customHeight="1" x14ac:dyDescent="0.25"/>
    <row r="837" ht="12"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2" customHeight="1" x14ac:dyDescent="0.25"/>
    <row r="853" ht="15" customHeight="1" x14ac:dyDescent="0.25"/>
    <row r="854" ht="15" customHeight="1" x14ac:dyDescent="0.25"/>
    <row r="855" ht="15" customHeight="1" x14ac:dyDescent="0.25"/>
    <row r="856" ht="15" customHeight="1" x14ac:dyDescent="0.25"/>
    <row r="857" ht="15" customHeight="1" x14ac:dyDescent="0.25"/>
    <row r="858" ht="12"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2"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2"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2" customHeight="1" x14ac:dyDescent="0.25"/>
    <row r="983" ht="12"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2" customHeight="1" x14ac:dyDescent="0.25"/>
    <row r="1014" ht="12"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2"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2"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2"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2"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2"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2"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2"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2" customHeight="1" x14ac:dyDescent="0.25"/>
    <row r="1323" ht="15" customHeight="1" x14ac:dyDescent="0.25"/>
    <row r="1324" ht="12"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2"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2" customHeight="1" x14ac:dyDescent="0.25"/>
    <row r="1346" ht="15" customHeight="1" x14ac:dyDescent="0.25"/>
    <row r="1347" ht="12"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2"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2"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2"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2"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2"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2" customHeight="1" x14ac:dyDescent="0.25"/>
    <row r="1485" ht="15" customHeight="1" x14ac:dyDescent="0.25"/>
    <row r="1486" ht="12"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2"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2" customHeight="1" x14ac:dyDescent="0.25"/>
    <row r="1578" ht="15" customHeight="1" x14ac:dyDescent="0.25"/>
    <row r="1579" ht="15" customHeight="1" x14ac:dyDescent="0.25"/>
    <row r="1580" ht="15" customHeight="1" x14ac:dyDescent="0.25"/>
    <row r="1581" ht="15" customHeight="1" x14ac:dyDescent="0.25"/>
    <row r="1582" ht="12" customHeight="1" x14ac:dyDescent="0.25"/>
    <row r="1583" ht="15" customHeight="1" x14ac:dyDescent="0.25"/>
    <row r="1584" ht="15" customHeight="1" x14ac:dyDescent="0.25"/>
    <row r="1585" ht="15" customHeight="1" x14ac:dyDescent="0.25"/>
    <row r="1586" ht="15" customHeight="1" x14ac:dyDescent="0.25"/>
    <row r="1587" ht="12" customHeight="1" x14ac:dyDescent="0.25"/>
    <row r="1588" ht="15" customHeight="1" x14ac:dyDescent="0.25"/>
    <row r="1589" ht="12" customHeight="1" x14ac:dyDescent="0.25"/>
    <row r="1590" ht="15" customHeight="1" x14ac:dyDescent="0.25"/>
    <row r="1591" ht="15" customHeight="1" x14ac:dyDescent="0.25"/>
    <row r="1592" ht="15" customHeight="1" x14ac:dyDescent="0.25"/>
    <row r="1593" ht="15" customHeight="1" x14ac:dyDescent="0.25"/>
    <row r="1594" ht="12"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2"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2" customHeight="1" x14ac:dyDescent="0.25"/>
    <row r="1662" ht="15" customHeight="1" x14ac:dyDescent="0.25"/>
    <row r="1663" ht="12" customHeight="1" x14ac:dyDescent="0.25"/>
    <row r="1664" ht="12"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2" customHeight="1" x14ac:dyDescent="0.25"/>
    <row r="1683" ht="15" customHeight="1" x14ac:dyDescent="0.25"/>
    <row r="1684" ht="12"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2"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2" customHeight="1" x14ac:dyDescent="0.25"/>
    <row r="1857" ht="15" customHeight="1" x14ac:dyDescent="0.25"/>
    <row r="1858" ht="12" customHeight="1" x14ac:dyDescent="0.25"/>
    <row r="1859" ht="15" customHeight="1" x14ac:dyDescent="0.25"/>
    <row r="1860" ht="15" customHeight="1" x14ac:dyDescent="0.25"/>
    <row r="1861" ht="15" customHeight="1" x14ac:dyDescent="0.25"/>
    <row r="1862" ht="12" customHeight="1" x14ac:dyDescent="0.25"/>
    <row r="1863" ht="15" customHeight="1" x14ac:dyDescent="0.25"/>
    <row r="1864" ht="15" customHeight="1" x14ac:dyDescent="0.25"/>
    <row r="1865" ht="15" customHeight="1" x14ac:dyDescent="0.25"/>
    <row r="1866" ht="15" customHeight="1" x14ac:dyDescent="0.25"/>
    <row r="1867" ht="12"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2"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2" customHeight="1" x14ac:dyDescent="0.25"/>
    <row r="1884" ht="15" customHeight="1" x14ac:dyDescent="0.25"/>
    <row r="1885" ht="15" customHeight="1" x14ac:dyDescent="0.25"/>
    <row r="1886" ht="15" customHeight="1" x14ac:dyDescent="0.25"/>
    <row r="1887" ht="15" customHeight="1" x14ac:dyDescent="0.25"/>
    <row r="1888" ht="12"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2" customHeight="1" x14ac:dyDescent="0.25"/>
    <row r="1898" ht="12"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2"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2" customHeight="1" x14ac:dyDescent="0.25"/>
    <row r="1911" ht="15" customHeight="1" x14ac:dyDescent="0.25"/>
    <row r="1912" ht="15" customHeight="1" x14ac:dyDescent="0.25"/>
    <row r="1913" ht="15" customHeight="1" x14ac:dyDescent="0.25"/>
    <row r="1914" ht="12" customHeight="1" x14ac:dyDescent="0.25"/>
    <row r="1915" ht="15" customHeight="1" x14ac:dyDescent="0.25"/>
    <row r="1916" ht="15" customHeight="1" x14ac:dyDescent="0.25"/>
    <row r="1917" ht="15" customHeight="1" x14ac:dyDescent="0.25"/>
    <row r="1918" ht="15" customHeight="1" x14ac:dyDescent="0.25"/>
    <row r="1919" ht="12"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2" customHeight="1" x14ac:dyDescent="0.25"/>
    <row r="1929" ht="15" customHeight="1" x14ac:dyDescent="0.25"/>
    <row r="1930" ht="15" customHeight="1" x14ac:dyDescent="0.25"/>
    <row r="1931" ht="15" customHeight="1" x14ac:dyDescent="0.25"/>
    <row r="1932" ht="12"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2" customHeight="1" x14ac:dyDescent="0.25"/>
    <row r="1980" ht="15" customHeight="1" x14ac:dyDescent="0.25"/>
    <row r="1981" ht="15" customHeight="1" x14ac:dyDescent="0.25"/>
    <row r="1982" ht="15" customHeight="1" x14ac:dyDescent="0.25"/>
    <row r="1983" ht="12" customHeight="1" x14ac:dyDescent="0.25"/>
    <row r="1984" ht="15" customHeight="1" x14ac:dyDescent="0.25"/>
    <row r="1985" ht="12"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2" customHeight="1" x14ac:dyDescent="0.25"/>
    <row r="2000" ht="15" customHeight="1" x14ac:dyDescent="0.25"/>
    <row r="2001" ht="12" customHeight="1" x14ac:dyDescent="0.25"/>
    <row r="2002" ht="15" customHeight="1" x14ac:dyDescent="0.25"/>
    <row r="2003" ht="12" customHeight="1" x14ac:dyDescent="0.25"/>
    <row r="2004" ht="15" customHeight="1" x14ac:dyDescent="0.25"/>
    <row r="2005" ht="15" customHeight="1" x14ac:dyDescent="0.25"/>
    <row r="2006" ht="12"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2"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2" customHeight="1" x14ac:dyDescent="0.25"/>
    <row r="2103" ht="15" customHeight="1" x14ac:dyDescent="0.25"/>
    <row r="2104" ht="15" customHeight="1" x14ac:dyDescent="0.25"/>
    <row r="2105" ht="12"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2"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2" customHeight="1" x14ac:dyDescent="0.25"/>
    <row r="2127" ht="15" customHeight="1" x14ac:dyDescent="0.25"/>
    <row r="2128" ht="12" customHeight="1" x14ac:dyDescent="0.25"/>
    <row r="2129" ht="15" customHeight="1" x14ac:dyDescent="0.25"/>
    <row r="2130" ht="15" customHeight="1" x14ac:dyDescent="0.25"/>
    <row r="2131" ht="12"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2" customHeight="1" x14ac:dyDescent="0.25"/>
    <row r="2144" ht="15" customHeight="1" x14ac:dyDescent="0.25"/>
    <row r="2145" ht="12" customHeight="1" x14ac:dyDescent="0.25"/>
    <row r="2146" ht="12"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2" customHeight="1" x14ac:dyDescent="0.25"/>
    <row r="2256" ht="15" customHeight="1" x14ac:dyDescent="0.25"/>
    <row r="2257" ht="15" customHeight="1" x14ac:dyDescent="0.25"/>
    <row r="2258" ht="15" customHeight="1" x14ac:dyDescent="0.25"/>
    <row r="2259" ht="12" customHeight="1" x14ac:dyDescent="0.25"/>
    <row r="2260" ht="15" customHeight="1" x14ac:dyDescent="0.25"/>
    <row r="2261" ht="12" customHeight="1" x14ac:dyDescent="0.25"/>
    <row r="2262" ht="15" customHeight="1" x14ac:dyDescent="0.25"/>
    <row r="2263" ht="15" customHeight="1" x14ac:dyDescent="0.25"/>
    <row r="2264" ht="15" customHeight="1" x14ac:dyDescent="0.25"/>
    <row r="2265" ht="15" customHeight="1" x14ac:dyDescent="0.25"/>
    <row r="2266" ht="12" customHeight="1" x14ac:dyDescent="0.25"/>
    <row r="2267" ht="15" customHeight="1" x14ac:dyDescent="0.25"/>
    <row r="2268" ht="12"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2" customHeight="1" x14ac:dyDescent="0.25"/>
    <row r="2278" ht="15" customHeight="1" x14ac:dyDescent="0.25"/>
    <row r="2279" ht="12" customHeight="1" x14ac:dyDescent="0.25"/>
    <row r="2280" ht="15" customHeight="1" x14ac:dyDescent="0.25"/>
    <row r="2281" ht="15" customHeight="1" x14ac:dyDescent="0.25"/>
    <row r="2282" ht="15" customHeight="1" x14ac:dyDescent="0.25"/>
    <row r="2283" ht="12"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2" customHeight="1" x14ac:dyDescent="0.25"/>
    <row r="2296" ht="12" customHeight="1" x14ac:dyDescent="0.25"/>
    <row r="2297" ht="15" customHeight="1" x14ac:dyDescent="0.25"/>
    <row r="2298" ht="15" customHeight="1" x14ac:dyDescent="0.25"/>
    <row r="2299" ht="15" customHeight="1" x14ac:dyDescent="0.25"/>
    <row r="2300" ht="12"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2"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2"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2"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2" customHeight="1" x14ac:dyDescent="0.25"/>
    <row r="2395" ht="12"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2"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2" customHeight="1" x14ac:dyDescent="0.25"/>
    <row r="2453" ht="15" customHeight="1" x14ac:dyDescent="0.25"/>
    <row r="2454" ht="12" customHeight="1" x14ac:dyDescent="0.25"/>
    <row r="2455" ht="15" customHeight="1" x14ac:dyDescent="0.25"/>
    <row r="2456" ht="12"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2"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2"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2" customHeight="1" x14ac:dyDescent="0.25"/>
    <row r="2482" ht="15" customHeight="1" x14ac:dyDescent="0.25"/>
    <row r="2483" ht="12"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2" customHeight="1" x14ac:dyDescent="0.25"/>
    <row r="2490" ht="12" customHeight="1" x14ac:dyDescent="0.25"/>
    <row r="2491" ht="15" customHeight="1" x14ac:dyDescent="0.25"/>
    <row r="2492" ht="15" customHeight="1" x14ac:dyDescent="0.25"/>
    <row r="2493" ht="12"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2"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2"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2"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2"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2"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2"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2"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2"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2" customHeight="1" x14ac:dyDescent="0.25"/>
    <row r="2657" ht="12"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2"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2" customHeight="1" x14ac:dyDescent="0.25"/>
    <row r="2702" ht="12"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2" customHeight="1" x14ac:dyDescent="0.25"/>
    <row r="2784" ht="15" customHeight="1" x14ac:dyDescent="0.25"/>
    <row r="2785" ht="15" customHeight="1" x14ac:dyDescent="0.25"/>
    <row r="2786" ht="15" customHeight="1" x14ac:dyDescent="0.25"/>
    <row r="2787" ht="15" customHeight="1" x14ac:dyDescent="0.25"/>
    <row r="2788" ht="12"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2" customHeight="1" x14ac:dyDescent="0.25"/>
    <row r="2800" ht="15" customHeight="1" x14ac:dyDescent="0.25"/>
    <row r="2801" ht="15" customHeight="1" x14ac:dyDescent="0.25"/>
    <row r="2802" ht="15" customHeight="1" x14ac:dyDescent="0.25"/>
    <row r="2803" ht="15" customHeight="1" x14ac:dyDescent="0.25"/>
    <row r="2804" ht="12"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2"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2" customHeight="1" x14ac:dyDescent="0.25"/>
    <row r="2821" ht="15" customHeight="1" x14ac:dyDescent="0.25"/>
    <row r="2822" ht="15" customHeight="1" x14ac:dyDescent="0.25"/>
    <row r="2823" ht="15" customHeight="1" x14ac:dyDescent="0.25"/>
    <row r="2824" ht="15" customHeight="1" x14ac:dyDescent="0.25"/>
    <row r="2825" ht="12" customHeight="1" x14ac:dyDescent="0.25"/>
    <row r="2826" ht="12"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sheetData>
  <conditionalFormatting sqref="A10:AD10">
    <cfRule type="notContainsBlanks" dxfId="58" priority="5">
      <formula>LEN(TRIM(A10))&gt;0</formula>
    </cfRule>
  </conditionalFormatting>
  <conditionalFormatting sqref="AD1">
    <cfRule type="notContainsBlanks" dxfId="57" priority="1">
      <formula>LEN(TRIM(AD1))&gt;0</formula>
    </cfRule>
  </conditionalFormatting>
  <conditionalFormatting sqref="AD2:AD6">
    <cfRule type="notContainsBlanks" dxfId="56" priority="2">
      <formula>LEN(TRIM(AD2))&gt;0</formula>
    </cfRule>
  </conditionalFormatting>
  <conditionalFormatting sqref="AD7">
    <cfRule type="notContainsBlanks" dxfId="55" priority="3">
      <formula>LEN(TRIM(AD7))&gt;0</formula>
    </cfRule>
  </conditionalFormatting>
  <conditionalFormatting sqref="AD8:AD9">
    <cfRule type="notContainsBlanks" dxfId="54" priority="4">
      <formula>LEN(TRIM(AD8))&gt;0</formula>
    </cfRule>
  </conditionalFormatting>
  <conditionalFormatting sqref="AD10">
    <cfRule type="notContainsBlanks" dxfId="53" priority="6">
      <formula>LEN(TRIM(AD10))&gt;0</formula>
    </cfRule>
  </conditionalFormatting>
  <conditionalFormatting sqref="AD11">
    <cfRule type="notContainsBlanks" dxfId="52" priority="7">
      <formula>LEN(TRIM(AD11))&gt;0</formula>
    </cfRule>
  </conditionalFormatting>
  <conditionalFormatting sqref="AD12">
    <cfRule type="notContainsBlanks" dxfId="51" priority="8">
      <formula>LEN(TRIM(AD12))&gt;0</formula>
    </cfRule>
  </conditionalFormatting>
  <conditionalFormatting sqref="AD13:AD19">
    <cfRule type="notContainsBlanks" dxfId="50" priority="9">
      <formula>LEN(TRIM(AD13))&gt;0</formula>
    </cfRule>
  </conditionalFormatting>
  <conditionalFormatting sqref="AD20">
    <cfRule type="notContainsBlanks" dxfId="49" priority="10">
      <formula>LEN(TRIM(AD20))&gt;0</formula>
    </cfRule>
  </conditionalFormatting>
  <conditionalFormatting sqref="AD21:AD46">
    <cfRule type="notContainsBlanks" dxfId="48" priority="11">
      <formula>LEN(TRIM(AD21))&gt;0</formula>
    </cfRule>
  </conditionalFormatting>
  <conditionalFormatting sqref="AD47">
    <cfRule type="notContainsBlanks" dxfId="47" priority="12">
      <formula>LEN(TRIM(AD47))&gt;0</formula>
    </cfRule>
  </conditionalFormatting>
  <conditionalFormatting sqref="AD48:AD49">
    <cfRule type="notContainsBlanks" dxfId="46" priority="13">
      <formula>LEN(TRIM(AD48))&gt;0</formula>
    </cfRule>
  </conditionalFormatting>
  <conditionalFormatting sqref="AD50:AD51">
    <cfRule type="notContainsBlanks" dxfId="45" priority="14">
      <formula>LEN(TRIM(AD50))&gt;0</formula>
    </cfRule>
  </conditionalFormatting>
  <conditionalFormatting sqref="AD52:AD59">
    <cfRule type="notContainsBlanks" dxfId="44" priority="15">
      <formula>LEN(TRIM(AD52))&gt;0</formula>
    </cfRule>
  </conditionalFormatting>
  <conditionalFormatting sqref="AD60">
    <cfRule type="notContainsBlanks" dxfId="43" priority="16">
      <formula>LEN(TRIM(AD60))&gt;0</formula>
    </cfRule>
  </conditionalFormatting>
  <conditionalFormatting sqref="AD61:AD65">
    <cfRule type="notContainsBlanks" dxfId="42" priority="17">
      <formula>LEN(TRIM(AD61))&gt;0</formula>
    </cfRule>
  </conditionalFormatting>
  <conditionalFormatting sqref="AD66">
    <cfRule type="notContainsBlanks" dxfId="41" priority="18">
      <formula>LEN(TRIM(AD66))&gt;0</formula>
    </cfRule>
  </conditionalFormatting>
  <conditionalFormatting sqref="AD67:AD109">
    <cfRule type="notContainsBlanks" dxfId="40" priority="19">
      <formula>LEN(TRIM(AD67))&gt;0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1041-8907-4FD7-BADD-4E6C9EF33DE0}">
  <dimension ref="A1:AD69"/>
  <sheetViews>
    <sheetView topLeftCell="B1" workbookViewId="0">
      <selection activeCell="C24" sqref="C24"/>
    </sheetView>
  </sheetViews>
  <sheetFormatPr defaultRowHeight="15" x14ac:dyDescent="0.25"/>
  <cols>
    <col min="1" max="1" width="0" hidden="1" customWidth="1"/>
    <col min="2" max="2" width="40.7109375" customWidth="1"/>
  </cols>
  <sheetData>
    <row r="1" spans="1:30" s="101" customFormat="1" ht="15.75" x14ac:dyDescent="0.25">
      <c r="B1" s="101" t="s">
        <v>1320</v>
      </c>
    </row>
    <row r="2" spans="1:30" s="102" customFormat="1" ht="12" x14ac:dyDescent="0.2"/>
    <row r="3" spans="1:30" s="102" customFormat="1" ht="12" x14ac:dyDescent="0.2">
      <c r="C3" s="102" t="s">
        <v>22</v>
      </c>
      <c r="D3" s="102" t="s">
        <v>1321</v>
      </c>
    </row>
    <row r="4" spans="1:30" s="102" customFormat="1" ht="12" x14ac:dyDescent="0.2">
      <c r="C4" s="102" t="s">
        <v>23</v>
      </c>
      <c r="D4" s="102" t="s">
        <v>1322</v>
      </c>
      <c r="F4" s="102" t="s">
        <v>1323</v>
      </c>
    </row>
    <row r="5" spans="1:30" s="102" customFormat="1" ht="12" x14ac:dyDescent="0.2">
      <c r="C5" s="102" t="s">
        <v>24</v>
      </c>
      <c r="D5" s="102" t="s">
        <v>1324</v>
      </c>
    </row>
    <row r="6" spans="1:30" s="102" customFormat="1" ht="12" x14ac:dyDescent="0.2">
      <c r="C6" s="102" t="s">
        <v>25</v>
      </c>
      <c r="E6" s="102" t="s">
        <v>1325</v>
      </c>
    </row>
    <row r="7" spans="1:30" s="103" customFormat="1" ht="15.75" x14ac:dyDescent="0.25">
      <c r="B7" s="103" t="s">
        <v>1909</v>
      </c>
    </row>
    <row r="8" spans="1:30" s="104" customFormat="1" ht="12" x14ac:dyDescent="0.2">
      <c r="B8" s="104" t="s">
        <v>1910</v>
      </c>
    </row>
    <row r="9" spans="1:30" s="102" customFormat="1" ht="12" x14ac:dyDescent="0.2">
      <c r="AD9" s="102" t="s">
        <v>1326</v>
      </c>
    </row>
    <row r="10" spans="1:30" s="105" customFormat="1" ht="12" x14ac:dyDescent="0.2">
      <c r="C10" s="105">
        <v>2024</v>
      </c>
      <c r="D10" s="105">
        <v>2025</v>
      </c>
      <c r="E10" s="105">
        <v>2026</v>
      </c>
      <c r="F10" s="105">
        <v>2027</v>
      </c>
      <c r="G10" s="105">
        <v>2028</v>
      </c>
      <c r="H10" s="105">
        <v>2029</v>
      </c>
      <c r="I10" s="105">
        <v>2030</v>
      </c>
      <c r="J10" s="105">
        <v>2031</v>
      </c>
      <c r="K10" s="105">
        <v>2032</v>
      </c>
      <c r="L10" s="105">
        <v>2033</v>
      </c>
      <c r="M10" s="105">
        <v>2034</v>
      </c>
      <c r="N10" s="105">
        <v>2035</v>
      </c>
      <c r="O10" s="105">
        <v>2036</v>
      </c>
      <c r="P10" s="105">
        <v>2037</v>
      </c>
      <c r="Q10" s="105">
        <v>2038</v>
      </c>
      <c r="R10" s="105">
        <v>2039</v>
      </c>
      <c r="S10" s="105">
        <v>2040</v>
      </c>
      <c r="T10" s="105">
        <v>2041</v>
      </c>
      <c r="U10" s="105">
        <v>2042</v>
      </c>
      <c r="V10" s="105">
        <v>2043</v>
      </c>
      <c r="W10" s="105">
        <v>2044</v>
      </c>
      <c r="X10" s="105">
        <v>2045</v>
      </c>
      <c r="Y10" s="105">
        <v>2046</v>
      </c>
      <c r="Z10" s="105">
        <v>2047</v>
      </c>
      <c r="AA10" s="105">
        <v>2048</v>
      </c>
      <c r="AB10" s="105">
        <v>2049</v>
      </c>
      <c r="AC10" s="105">
        <v>2050</v>
      </c>
      <c r="AD10" s="105" t="s">
        <v>1327</v>
      </c>
    </row>
    <row r="11" spans="1:30" s="104" customFormat="1" ht="12" x14ac:dyDescent="0.2"/>
    <row r="12" spans="1:30" s="106" customFormat="1" ht="12" x14ac:dyDescent="0.2">
      <c r="B12" s="106" t="s">
        <v>1911</v>
      </c>
    </row>
    <row r="13" spans="1:30" s="106" customFormat="1" ht="12" x14ac:dyDescent="0.2">
      <c r="B13" s="106" t="s">
        <v>1912</v>
      </c>
    </row>
    <row r="14" spans="1:30" s="104" customFormat="1" ht="12" x14ac:dyDescent="0.2">
      <c r="A14" s="104" t="s">
        <v>1913</v>
      </c>
      <c r="B14" s="104" t="s">
        <v>1914</v>
      </c>
      <c r="C14" s="104">
        <v>5.5051383972167969</v>
      </c>
      <c r="D14" s="104">
        <v>5.5889601707458496</v>
      </c>
      <c r="E14" s="104">
        <v>5.5451564788818359</v>
      </c>
      <c r="F14" s="104">
        <v>5.5703377723693848</v>
      </c>
      <c r="G14" s="104">
        <v>5.5628237724304199</v>
      </c>
      <c r="H14" s="104">
        <v>5.5745244026184082</v>
      </c>
      <c r="I14" s="104">
        <v>5.620701789855957</v>
      </c>
      <c r="J14" s="104">
        <v>5.6625313758850098</v>
      </c>
      <c r="K14" s="104">
        <v>5.707273006439209</v>
      </c>
      <c r="L14" s="104">
        <v>5.7308187484741211</v>
      </c>
      <c r="M14" s="104">
        <v>5.7493610382080078</v>
      </c>
      <c r="N14" s="104">
        <v>5.7707858085632324</v>
      </c>
      <c r="O14" s="104">
        <v>5.8204174041748047</v>
      </c>
      <c r="P14" s="104">
        <v>6.055107593536377</v>
      </c>
      <c r="Q14" s="104">
        <v>6.2393593788146973</v>
      </c>
      <c r="R14" s="104">
        <v>6.2594313621520996</v>
      </c>
      <c r="S14" s="104">
        <v>6.2611083984375</v>
      </c>
      <c r="T14" s="104">
        <v>6.2733101844787598</v>
      </c>
      <c r="U14" s="104">
        <v>6.2780075073242188</v>
      </c>
      <c r="V14" s="104">
        <v>6.3645296096801758</v>
      </c>
      <c r="W14" s="104">
        <v>6.3972587585449219</v>
      </c>
      <c r="X14" s="104">
        <v>6.4329190254211426</v>
      </c>
      <c r="Y14" s="104">
        <v>6.4609508514404297</v>
      </c>
      <c r="Z14" s="104">
        <v>6.4699511528015137</v>
      </c>
      <c r="AA14" s="104">
        <v>6.4801840782165527</v>
      </c>
      <c r="AB14" s="104">
        <v>6.4801397323608398</v>
      </c>
      <c r="AC14" s="104">
        <v>6.5980367660522461</v>
      </c>
      <c r="AD14" s="104">
        <v>6.9893211241958131E-3</v>
      </c>
    </row>
    <row r="15" spans="1:30" s="104" customFormat="1" ht="12" x14ac:dyDescent="0.2">
      <c r="A15" s="104" t="s">
        <v>1915</v>
      </c>
      <c r="B15" s="104" t="s">
        <v>1916</v>
      </c>
      <c r="C15" s="104">
        <v>0.23069240152835849</v>
      </c>
      <c r="D15" s="104">
        <v>0.2306919991970062</v>
      </c>
      <c r="E15" s="104">
        <v>0.39994361996650701</v>
      </c>
      <c r="F15" s="104">
        <v>0.41354027390480042</v>
      </c>
      <c r="G15" s="104">
        <v>0.41889470815658569</v>
      </c>
      <c r="H15" s="104">
        <v>0.4279496967792511</v>
      </c>
      <c r="I15" s="104">
        <v>0.4394436776638031</v>
      </c>
      <c r="J15" s="104">
        <v>0.45007726550102228</v>
      </c>
      <c r="K15" s="104">
        <v>0.46119824051856989</v>
      </c>
      <c r="L15" s="104">
        <v>0.47170498967170721</v>
      </c>
      <c r="M15" s="104">
        <v>0.48237946629524231</v>
      </c>
      <c r="N15" s="104">
        <v>0.48959752917289728</v>
      </c>
      <c r="O15" s="104">
        <v>0.48923510313034058</v>
      </c>
      <c r="P15" s="104">
        <v>0.28911802172660828</v>
      </c>
      <c r="Q15" s="104">
        <v>0.14359673857688901</v>
      </c>
      <c r="R15" s="104">
        <v>0.1572767645120621</v>
      </c>
      <c r="S15" s="104">
        <v>0.16270910203456879</v>
      </c>
      <c r="T15" s="104">
        <v>0.16618843376636511</v>
      </c>
      <c r="U15" s="104">
        <v>0.17135538160800931</v>
      </c>
      <c r="V15" s="104">
        <v>0.11807384341955179</v>
      </c>
      <c r="W15" s="104">
        <v>0.11751096695661541</v>
      </c>
      <c r="X15" s="104">
        <v>0.1173508539795876</v>
      </c>
      <c r="Y15" s="104">
        <v>0.1171779483556747</v>
      </c>
      <c r="Z15" s="104">
        <v>0.1165352091193199</v>
      </c>
      <c r="AA15" s="104">
        <v>0.1157728359103203</v>
      </c>
      <c r="AB15" s="104">
        <v>0.115211583673954</v>
      </c>
      <c r="AC15" s="104">
        <v>0</v>
      </c>
      <c r="AD15" s="104" t="s">
        <v>800</v>
      </c>
    </row>
    <row r="16" spans="1:30" s="104" customFormat="1" ht="12" x14ac:dyDescent="0.2">
      <c r="A16" s="104" t="s">
        <v>1917</v>
      </c>
      <c r="B16" s="104" t="s">
        <v>1918</v>
      </c>
      <c r="C16" s="104">
        <v>6.3908134961820906E-7</v>
      </c>
      <c r="D16" s="104">
        <v>6.1730128209092072E-7</v>
      </c>
      <c r="E16" s="104">
        <v>3.8930701862227579E-7</v>
      </c>
      <c r="F16" s="104">
        <v>3.6281170423535508E-7</v>
      </c>
      <c r="G16" s="104">
        <v>3.327600950342458E-7</v>
      </c>
      <c r="H16" s="104">
        <v>2.9858290417905659E-7</v>
      </c>
      <c r="I16" s="104">
        <v>2.6217054482913232E-7</v>
      </c>
      <c r="J16" s="104">
        <v>1.200142432935536E-4</v>
      </c>
      <c r="K16" s="104">
        <v>9.2720775865018368E-4</v>
      </c>
      <c r="L16" s="104">
        <v>6.7770946770906448E-4</v>
      </c>
      <c r="M16" s="104">
        <v>2.4563786573708062E-3</v>
      </c>
      <c r="N16" s="104">
        <v>4.1814809665083894E-3</v>
      </c>
      <c r="O16" s="104">
        <v>6.0350927524268627E-3</v>
      </c>
      <c r="P16" s="104">
        <v>6.0992040671408176E-3</v>
      </c>
      <c r="Q16" s="104">
        <v>6.0373451560735703E-3</v>
      </c>
      <c r="R16" s="104">
        <v>5.9533650055527687E-3</v>
      </c>
      <c r="S16" s="104">
        <v>5.9533650055527687E-3</v>
      </c>
      <c r="T16" s="104">
        <v>5.6725018657743931E-3</v>
      </c>
      <c r="U16" s="104">
        <v>4.5324689708650112E-3</v>
      </c>
      <c r="V16" s="104">
        <v>3.6667839158326392E-3</v>
      </c>
      <c r="W16" s="104">
        <v>2.668049419298768E-3</v>
      </c>
      <c r="X16" s="104">
        <v>1.2990754330530761E-3</v>
      </c>
      <c r="Y16" s="104">
        <v>6.6363667428959161E-5</v>
      </c>
      <c r="Z16" s="104">
        <v>1.106061099562794E-4</v>
      </c>
      <c r="AA16" s="104">
        <v>1.050758073688485E-4</v>
      </c>
      <c r="AB16" s="104">
        <v>7.1893970016390085E-5</v>
      </c>
      <c r="AC16" s="104">
        <v>6.6363667428959161E-5</v>
      </c>
      <c r="AD16" s="104">
        <v>0.19550901450126321</v>
      </c>
    </row>
    <row r="17" spans="1:30" s="106" customFormat="1" ht="12" x14ac:dyDescent="0.2">
      <c r="A17" s="106" t="s">
        <v>1919</v>
      </c>
      <c r="B17" s="106" t="s">
        <v>1920</v>
      </c>
      <c r="C17" s="106">
        <v>2.0956628322601318</v>
      </c>
      <c r="D17" s="106">
        <v>2.114242315292358</v>
      </c>
      <c r="E17" s="106">
        <v>2.1277763843536381</v>
      </c>
      <c r="F17" s="106">
        <v>2.1292381286621089</v>
      </c>
      <c r="G17" s="106">
        <v>2.132126092910767</v>
      </c>
      <c r="H17" s="106">
        <v>2.133710384368896</v>
      </c>
      <c r="I17" s="106">
        <v>2.133877277374268</v>
      </c>
      <c r="J17" s="106">
        <v>2.1338717937469478</v>
      </c>
      <c r="K17" s="106">
        <v>2.137631893157959</v>
      </c>
      <c r="L17" s="106">
        <v>2.148905992507935</v>
      </c>
      <c r="M17" s="106">
        <v>2.1672625541687012</v>
      </c>
      <c r="N17" s="106">
        <v>2.177243709564209</v>
      </c>
      <c r="O17" s="106">
        <v>2.1832344532012939</v>
      </c>
      <c r="P17" s="106">
        <v>2.1968147754669189</v>
      </c>
      <c r="Q17" s="106">
        <v>2.2088782787322998</v>
      </c>
      <c r="R17" s="106">
        <v>2.2192263603210449</v>
      </c>
      <c r="S17" s="106">
        <v>2.2451624870300289</v>
      </c>
      <c r="T17" s="106">
        <v>2.2696211338043208</v>
      </c>
      <c r="U17" s="106">
        <v>2.297623872756958</v>
      </c>
      <c r="V17" s="106">
        <v>2.3018119335174561</v>
      </c>
      <c r="W17" s="106">
        <v>2.3032181262969971</v>
      </c>
      <c r="X17" s="106">
        <v>2.3003263473510742</v>
      </c>
      <c r="Y17" s="106">
        <v>2.2891886234283452</v>
      </c>
      <c r="Z17" s="106">
        <v>2.3190982341766362</v>
      </c>
      <c r="AA17" s="106">
        <v>2.3579726219177251</v>
      </c>
      <c r="AB17" s="106">
        <v>2.392503023147583</v>
      </c>
      <c r="AC17" s="106">
        <v>2.4160313606262211</v>
      </c>
      <c r="AD17" s="106">
        <v>5.4863942591982786E-3</v>
      </c>
    </row>
    <row r="18" spans="1:30" s="106" customFormat="1" ht="12" x14ac:dyDescent="0.2">
      <c r="A18" s="106" t="s">
        <v>1921</v>
      </c>
      <c r="B18" s="106" t="s">
        <v>1922</v>
      </c>
      <c r="C18" s="106">
        <v>7.8314943313598633</v>
      </c>
      <c r="D18" s="106">
        <v>7.9338951110839844</v>
      </c>
      <c r="E18" s="106">
        <v>8.0728769302368164</v>
      </c>
      <c r="F18" s="106">
        <v>8.1131172180175781</v>
      </c>
      <c r="G18" s="106">
        <v>8.1138448715209961</v>
      </c>
      <c r="H18" s="106">
        <v>8.1361846923828125</v>
      </c>
      <c r="I18" s="106">
        <v>8.1940231323242188</v>
      </c>
      <c r="J18" s="106">
        <v>8.2466001510620117</v>
      </c>
      <c r="K18" s="106">
        <v>8.3070297241210938</v>
      </c>
      <c r="L18" s="106">
        <v>8.352107048034668</v>
      </c>
      <c r="M18" s="106">
        <v>8.401458740234375</v>
      </c>
      <c r="N18" s="106">
        <v>8.4418087005615234</v>
      </c>
      <c r="O18" s="106">
        <v>8.4989223480224609</v>
      </c>
      <c r="P18" s="106">
        <v>8.5471391677856445</v>
      </c>
      <c r="Q18" s="106">
        <v>8.5978717803955078</v>
      </c>
      <c r="R18" s="106">
        <v>8.6418876647949219</v>
      </c>
      <c r="S18" s="106">
        <v>8.6749334335327148</v>
      </c>
      <c r="T18" s="106">
        <v>8.7147922515869141</v>
      </c>
      <c r="U18" s="106">
        <v>8.7515192031860352</v>
      </c>
      <c r="V18" s="106">
        <v>8.7880821228027344</v>
      </c>
      <c r="W18" s="106">
        <v>8.8206558227539063</v>
      </c>
      <c r="X18" s="106">
        <v>8.8518953323364258</v>
      </c>
      <c r="Y18" s="106">
        <v>8.8673839569091797</v>
      </c>
      <c r="Z18" s="106">
        <v>8.9056949615478516</v>
      </c>
      <c r="AA18" s="106">
        <v>8.9540348052978516</v>
      </c>
      <c r="AB18" s="106">
        <v>8.9879264831542969</v>
      </c>
      <c r="AC18" s="106">
        <v>9.014134407043457</v>
      </c>
      <c r="AD18" s="106">
        <v>5.4239062671286309E-3</v>
      </c>
    </row>
    <row r="19" spans="1:30" s="104" customFormat="1" ht="12" x14ac:dyDescent="0.2"/>
    <row r="20" spans="1:30" s="106" customFormat="1" ht="12" x14ac:dyDescent="0.2">
      <c r="A20" s="106" t="s">
        <v>1923</v>
      </c>
      <c r="B20" s="106" t="s">
        <v>1474</v>
      </c>
      <c r="C20" s="106">
        <v>7.7855920791625977</v>
      </c>
      <c r="D20" s="106">
        <v>7.8923330307006836</v>
      </c>
      <c r="E20" s="106">
        <v>8.0292177200317383</v>
      </c>
      <c r="F20" s="106">
        <v>8.0846929550170898</v>
      </c>
      <c r="G20" s="106">
        <v>8.0735921859741211</v>
      </c>
      <c r="H20" s="106">
        <v>8.0833263397216797</v>
      </c>
      <c r="I20" s="106">
        <v>8.1592483520507813</v>
      </c>
      <c r="J20" s="106">
        <v>8.2108449935913086</v>
      </c>
      <c r="K20" s="106">
        <v>8.2659883499145508</v>
      </c>
      <c r="L20" s="106">
        <v>8.3113126754760742</v>
      </c>
      <c r="M20" s="106">
        <v>8.3615226745605469</v>
      </c>
      <c r="N20" s="106">
        <v>8.4006357192993164</v>
      </c>
      <c r="O20" s="106">
        <v>8.4577016830444336</v>
      </c>
      <c r="P20" s="106">
        <v>8.5056266784667969</v>
      </c>
      <c r="Q20" s="106">
        <v>8.5566587448120117</v>
      </c>
      <c r="R20" s="106">
        <v>8.5998325347900391</v>
      </c>
      <c r="S20" s="106">
        <v>8.6340618133544922</v>
      </c>
      <c r="T20" s="106">
        <v>8.6736764907836914</v>
      </c>
      <c r="U20" s="106">
        <v>8.7099237442016602</v>
      </c>
      <c r="V20" s="106">
        <v>8.746586799621582</v>
      </c>
      <c r="W20" s="106">
        <v>8.7804031372070313</v>
      </c>
      <c r="X20" s="106">
        <v>8.8126745223999023</v>
      </c>
      <c r="Y20" s="106">
        <v>8.8281440734863281</v>
      </c>
      <c r="Z20" s="106">
        <v>8.8652753829956055</v>
      </c>
      <c r="AA20" s="106">
        <v>8.9119901657104492</v>
      </c>
      <c r="AB20" s="106">
        <v>8.9451675415039063</v>
      </c>
      <c r="AC20" s="106">
        <v>8.9719314575195313</v>
      </c>
      <c r="AD20" s="106">
        <v>5.4697555871852099E-3</v>
      </c>
    </row>
    <row r="21" spans="1:30" s="106" customFormat="1" ht="12" x14ac:dyDescent="0.2">
      <c r="A21" s="106" t="s">
        <v>1924</v>
      </c>
      <c r="B21" s="106" t="s">
        <v>1925</v>
      </c>
      <c r="C21" s="106">
        <v>7.782346248626709</v>
      </c>
      <c r="D21" s="106">
        <v>7.8888826370239258</v>
      </c>
      <c r="E21" s="106">
        <v>8.0256900787353516</v>
      </c>
      <c r="F21" s="106">
        <v>8.0811338424682617</v>
      </c>
      <c r="G21" s="106">
        <v>8.0700435638427734</v>
      </c>
      <c r="H21" s="106">
        <v>8.0798749923706055</v>
      </c>
      <c r="I21" s="106">
        <v>8.1558904647827148</v>
      </c>
      <c r="J21" s="106">
        <v>8.2075967788696289</v>
      </c>
      <c r="K21" s="106">
        <v>8.2623367309570313</v>
      </c>
      <c r="L21" s="106">
        <v>8.3077421188354492</v>
      </c>
      <c r="M21" s="106">
        <v>8.3587360382080078</v>
      </c>
      <c r="N21" s="106">
        <v>8.3978757858276367</v>
      </c>
      <c r="O21" s="106">
        <v>8.4545679092407227</v>
      </c>
      <c r="P21" s="106">
        <v>8.5026683807373047</v>
      </c>
      <c r="Q21" s="106">
        <v>8.5538740158081055</v>
      </c>
      <c r="R21" s="106">
        <v>8.5972146987915039</v>
      </c>
      <c r="S21" s="106">
        <v>8.6316041946411133</v>
      </c>
      <c r="T21" s="106">
        <v>8.6713752746582031</v>
      </c>
      <c r="U21" s="106">
        <v>8.7077493667602539</v>
      </c>
      <c r="V21" s="106">
        <v>8.7445249557495117</v>
      </c>
      <c r="W21" s="106">
        <v>8.7784280776977539</v>
      </c>
      <c r="X21" s="106">
        <v>8.810795783996582</v>
      </c>
      <c r="Y21" s="106">
        <v>8.8263378143310547</v>
      </c>
      <c r="Z21" s="106">
        <v>8.8635215759277344</v>
      </c>
      <c r="AA21" s="106">
        <v>8.9102687835693359</v>
      </c>
      <c r="AB21" s="106">
        <v>8.9434757232666016</v>
      </c>
      <c r="AC21" s="106">
        <v>8.9702615737915039</v>
      </c>
      <c r="AD21" s="106">
        <v>5.47868298821097E-3</v>
      </c>
    </row>
    <row r="22" spans="1:30" s="104" customFormat="1" ht="12" x14ac:dyDescent="0.2">
      <c r="A22" s="104" t="s">
        <v>1926</v>
      </c>
      <c r="B22" s="104" t="s">
        <v>1927</v>
      </c>
      <c r="C22" s="104">
        <v>3.9304556846618648</v>
      </c>
      <c r="D22" s="104">
        <v>4.0369472503662109</v>
      </c>
      <c r="E22" s="104">
        <v>4.173698902130127</v>
      </c>
      <c r="F22" s="104">
        <v>4.2290725708007813</v>
      </c>
      <c r="G22" s="104">
        <v>4.2216925621032706</v>
      </c>
      <c r="H22" s="104">
        <v>4.2494363784790039</v>
      </c>
      <c r="I22" s="104">
        <v>4.3035359382629386</v>
      </c>
      <c r="J22" s="104">
        <v>4.3551092147827148</v>
      </c>
      <c r="K22" s="104">
        <v>4.409691333770752</v>
      </c>
      <c r="L22" s="104">
        <v>4.4549131393432617</v>
      </c>
      <c r="M22" s="104">
        <v>4.5057024955749512</v>
      </c>
      <c r="N22" s="104">
        <v>4.5446176528930664</v>
      </c>
      <c r="O22" s="104">
        <v>4.6010560989379883</v>
      </c>
      <c r="P22" s="104">
        <v>4.6488757133483887</v>
      </c>
      <c r="Q22" s="104">
        <v>4.6998014450073242</v>
      </c>
      <c r="R22" s="104">
        <v>4.7428293228149414</v>
      </c>
      <c r="S22" s="104">
        <v>4.7768759727478027</v>
      </c>
      <c r="T22" s="104">
        <v>4.8162755966186523</v>
      </c>
      <c r="U22" s="104">
        <v>4.8522520065307617</v>
      </c>
      <c r="V22" s="104">
        <v>4.8885645866394043</v>
      </c>
      <c r="W22" s="104">
        <v>4.9219722747802734</v>
      </c>
      <c r="X22" s="104">
        <v>4.9538068771362296</v>
      </c>
      <c r="Y22" s="104">
        <v>4.9687800407409668</v>
      </c>
      <c r="Z22" s="104">
        <v>5.0053467750549316</v>
      </c>
      <c r="AA22" s="104">
        <v>5.0514383316040039</v>
      </c>
      <c r="AB22" s="104">
        <v>5.0839400291442871</v>
      </c>
      <c r="AC22" s="104">
        <v>5.1098895072937012</v>
      </c>
      <c r="AD22" s="104">
        <v>1.014427751937896E-2</v>
      </c>
    </row>
    <row r="23" spans="1:30" s="104" customFormat="1" ht="12" x14ac:dyDescent="0.2">
      <c r="A23" s="104" t="s">
        <v>1928</v>
      </c>
      <c r="B23" s="104" t="s">
        <v>1929</v>
      </c>
      <c r="C23" s="104">
        <v>3.851636409759521</v>
      </c>
      <c r="D23" s="104">
        <v>3.851636409759521</v>
      </c>
      <c r="E23" s="104">
        <v>3.851636409759521</v>
      </c>
      <c r="F23" s="104">
        <v>3.851636409759521</v>
      </c>
      <c r="G23" s="104">
        <v>3.847848653793335</v>
      </c>
      <c r="H23" s="104">
        <v>3.8298377990722661</v>
      </c>
      <c r="I23" s="104">
        <v>3.851636409759521</v>
      </c>
      <c r="J23" s="104">
        <v>3.851636409759521</v>
      </c>
      <c r="K23" s="104">
        <v>3.851636409759521</v>
      </c>
      <c r="L23" s="104">
        <v>3.851636409759521</v>
      </c>
      <c r="M23" s="104">
        <v>3.851636409759521</v>
      </c>
      <c r="N23" s="104">
        <v>3.851636409759521</v>
      </c>
      <c r="O23" s="104">
        <v>3.851636409759521</v>
      </c>
      <c r="P23" s="104">
        <v>3.851636409759521</v>
      </c>
      <c r="Q23" s="104">
        <v>3.851636409759521</v>
      </c>
      <c r="R23" s="104">
        <v>3.851636409759521</v>
      </c>
      <c r="S23" s="104">
        <v>3.851636409759521</v>
      </c>
      <c r="T23" s="104">
        <v>3.851636409759521</v>
      </c>
      <c r="U23" s="104">
        <v>3.851636409759521</v>
      </c>
      <c r="V23" s="104">
        <v>3.851636409759521</v>
      </c>
      <c r="W23" s="104">
        <v>3.851636409759521</v>
      </c>
      <c r="X23" s="104">
        <v>3.851636409759521</v>
      </c>
      <c r="Y23" s="104">
        <v>3.851636409759521</v>
      </c>
      <c r="Z23" s="104">
        <v>3.851636409759521</v>
      </c>
      <c r="AA23" s="104">
        <v>3.851636409759521</v>
      </c>
      <c r="AB23" s="104">
        <v>3.851636409759521</v>
      </c>
      <c r="AC23" s="104">
        <v>3.851636409759521</v>
      </c>
      <c r="AD23" s="104">
        <v>0</v>
      </c>
    </row>
    <row r="24" spans="1:30" s="104" customFormat="1" ht="12" x14ac:dyDescent="0.2">
      <c r="A24" s="104" t="s">
        <v>1930</v>
      </c>
      <c r="B24" s="104" t="s">
        <v>1931</v>
      </c>
      <c r="C24" s="104">
        <v>2.5415420532226563E-4</v>
      </c>
      <c r="D24" s="104">
        <v>2.9897689819335938E-4</v>
      </c>
      <c r="E24" s="104">
        <v>3.54766845703125E-4</v>
      </c>
      <c r="F24" s="104">
        <v>4.2486190795898438E-4</v>
      </c>
      <c r="G24" s="104">
        <v>5.0234794616699219E-4</v>
      </c>
      <c r="H24" s="104">
        <v>6.008148193359375E-4</v>
      </c>
      <c r="I24" s="104">
        <v>7.1811676025390625E-4</v>
      </c>
      <c r="J24" s="104">
        <v>8.5115432739257813E-4</v>
      </c>
      <c r="K24" s="104">
        <v>1.0089874267578121E-3</v>
      </c>
      <c r="L24" s="104">
        <v>1.1925697326660161E-3</v>
      </c>
      <c r="M24" s="104">
        <v>1.397132873535156E-3</v>
      </c>
      <c r="N24" s="104">
        <v>1.6217231750488279E-3</v>
      </c>
      <c r="O24" s="104">
        <v>1.8754005432128911E-3</v>
      </c>
      <c r="P24" s="104">
        <v>2.1562576293945308E-3</v>
      </c>
      <c r="Q24" s="104">
        <v>2.4361610412597661E-3</v>
      </c>
      <c r="R24" s="104">
        <v>2.7489662170410161E-3</v>
      </c>
      <c r="S24" s="104">
        <v>3.0918121337890621E-3</v>
      </c>
      <c r="T24" s="104">
        <v>3.4632682800292969E-3</v>
      </c>
      <c r="U24" s="104">
        <v>3.8609504699707031E-3</v>
      </c>
      <c r="V24" s="104">
        <v>4.3239593505859384E-3</v>
      </c>
      <c r="W24" s="104">
        <v>4.8193931579589844E-3</v>
      </c>
      <c r="X24" s="104">
        <v>5.3524971008300781E-3</v>
      </c>
      <c r="Y24" s="104">
        <v>5.9213638305664063E-3</v>
      </c>
      <c r="Z24" s="104">
        <v>6.53839111328125E-3</v>
      </c>
      <c r="AA24" s="104">
        <v>7.1940422058105469E-3</v>
      </c>
      <c r="AB24" s="104">
        <v>7.8992843627929688E-3</v>
      </c>
      <c r="AC24" s="104">
        <v>8.73565673828125E-3</v>
      </c>
      <c r="AD24" s="104">
        <v>0.14573597167613661</v>
      </c>
    </row>
    <row r="25" spans="1:30" s="106" customFormat="1" ht="12" x14ac:dyDescent="0.2">
      <c r="A25" s="106" t="s">
        <v>1932</v>
      </c>
      <c r="B25" s="106" t="s">
        <v>1933</v>
      </c>
      <c r="C25" s="106">
        <v>3.2457646448165178E-3</v>
      </c>
      <c r="D25" s="106">
        <v>3.4504062496125698E-3</v>
      </c>
      <c r="E25" s="106">
        <v>3.5280678421258931E-3</v>
      </c>
      <c r="F25" s="106">
        <v>3.5593057982623581E-3</v>
      </c>
      <c r="G25" s="106">
        <v>3.548663342371583E-3</v>
      </c>
      <c r="H25" s="106">
        <v>3.4512979909777641E-3</v>
      </c>
      <c r="I25" s="106">
        <v>3.3582148607820268E-3</v>
      </c>
      <c r="J25" s="106">
        <v>3.248144406825304E-3</v>
      </c>
      <c r="K25" s="106">
        <v>3.1163597013801341E-3</v>
      </c>
      <c r="L25" s="106">
        <v>2.9525768477469678E-3</v>
      </c>
      <c r="M25" s="106">
        <v>2.786326222121716E-3</v>
      </c>
      <c r="N25" s="106">
        <v>2.6168040931224819E-3</v>
      </c>
      <c r="O25" s="106">
        <v>2.4430807679891591E-3</v>
      </c>
      <c r="P25" s="106">
        <v>2.2680461406707759E-3</v>
      </c>
      <c r="Q25" s="106">
        <v>2.0939323585480452E-3</v>
      </c>
      <c r="R25" s="106">
        <v>1.9270121119916439E-3</v>
      </c>
      <c r="S25" s="106">
        <v>1.767068519257009E-3</v>
      </c>
      <c r="T25" s="106">
        <v>1.6111071454361079E-3</v>
      </c>
      <c r="U25" s="106">
        <v>1.4840550720691681E-3</v>
      </c>
      <c r="V25" s="106">
        <v>1.3711944920942189E-3</v>
      </c>
      <c r="W25" s="106">
        <v>1.2841554125770931E-3</v>
      </c>
      <c r="X25" s="106">
        <v>1.1884088162332771E-3</v>
      </c>
      <c r="Y25" s="106">
        <v>1.116185681894422E-3</v>
      </c>
      <c r="Z25" s="106">
        <v>1.06381974183023E-3</v>
      </c>
      <c r="AA25" s="106">
        <v>1.031164661981165E-3</v>
      </c>
      <c r="AB25" s="106">
        <v>1.001611934043467E-3</v>
      </c>
      <c r="AC25" s="106">
        <v>9.795421501621604E-4</v>
      </c>
      <c r="AD25" s="106">
        <v>-4.5032269984946582E-2</v>
      </c>
    </row>
    <row r="26" spans="1:30" s="104" customFormat="1" ht="12" x14ac:dyDescent="0.2">
      <c r="A26" s="104" t="s">
        <v>1934</v>
      </c>
      <c r="B26" s="104" t="s">
        <v>1935</v>
      </c>
      <c r="C26" s="104">
        <v>3.0001320410519838E-3</v>
      </c>
      <c r="D26" s="104">
        <v>3.192805452272296E-3</v>
      </c>
      <c r="E26" s="104">
        <v>3.2669876236468549E-3</v>
      </c>
      <c r="F26" s="104">
        <v>3.298167604953051E-3</v>
      </c>
      <c r="G26" s="104">
        <v>3.2883768435567622E-3</v>
      </c>
      <c r="H26" s="104">
        <v>3.192552132532001E-3</v>
      </c>
      <c r="I26" s="104">
        <v>3.1009400263428688E-3</v>
      </c>
      <c r="J26" s="104">
        <v>2.9922982212156062E-3</v>
      </c>
      <c r="K26" s="104">
        <v>2.8639703523367639E-3</v>
      </c>
      <c r="L26" s="104">
        <v>2.7039882261306052E-3</v>
      </c>
      <c r="M26" s="104">
        <v>2.5402950122952461E-3</v>
      </c>
      <c r="N26" s="104">
        <v>2.3743205238133669E-3</v>
      </c>
      <c r="O26" s="104">
        <v>2.2043485660105939E-3</v>
      </c>
      <c r="P26" s="104">
        <v>2.033262280747294E-3</v>
      </c>
      <c r="Q26" s="104">
        <v>1.8629252444952731E-3</v>
      </c>
      <c r="R26" s="104">
        <v>1.699730753898621E-3</v>
      </c>
      <c r="S26" s="104">
        <v>1.543906750157475E-3</v>
      </c>
      <c r="T26" s="104">
        <v>1.392207923345268E-3</v>
      </c>
      <c r="U26" s="104">
        <v>1.2697310885414479E-3</v>
      </c>
      <c r="V26" s="104">
        <v>1.1609822977334261E-3</v>
      </c>
      <c r="W26" s="104">
        <v>1.078186556696892E-3</v>
      </c>
      <c r="X26" s="104">
        <v>9.8615104798227549E-4</v>
      </c>
      <c r="Y26" s="104">
        <v>9.1802020324394107E-4</v>
      </c>
      <c r="Z26" s="104">
        <v>8.7024300592020154E-4</v>
      </c>
      <c r="AA26" s="104">
        <v>8.4183091530576348E-4</v>
      </c>
      <c r="AB26" s="104">
        <v>8.1623840378597379E-4</v>
      </c>
      <c r="AC26" s="104">
        <v>7.9701415961608291E-4</v>
      </c>
      <c r="AD26" s="104">
        <v>-4.9704485102181513E-2</v>
      </c>
    </row>
    <row r="27" spans="1:30" s="104" customFormat="1" ht="12" x14ac:dyDescent="0.2">
      <c r="A27" s="104" t="s">
        <v>1936</v>
      </c>
      <c r="B27" s="104" t="s">
        <v>1937</v>
      </c>
      <c r="C27" s="104">
        <v>0</v>
      </c>
      <c r="D27" s="104">
        <v>0</v>
      </c>
      <c r="E27" s="104">
        <v>0</v>
      </c>
      <c r="F27" s="104">
        <v>0</v>
      </c>
      <c r="G27" s="104">
        <v>0</v>
      </c>
      <c r="H27" s="104">
        <v>0</v>
      </c>
      <c r="I27" s="104">
        <v>0</v>
      </c>
      <c r="J27" s="104">
        <v>0</v>
      </c>
      <c r="K27" s="104">
        <v>0</v>
      </c>
      <c r="L27" s="104">
        <v>0</v>
      </c>
      <c r="M27" s="104">
        <v>0</v>
      </c>
      <c r="N27" s="104">
        <v>0</v>
      </c>
      <c r="O27" s="104">
        <v>0</v>
      </c>
      <c r="P27" s="104">
        <v>0</v>
      </c>
      <c r="Q27" s="104">
        <v>0</v>
      </c>
      <c r="R27" s="104">
        <v>0</v>
      </c>
      <c r="S27" s="104">
        <v>0</v>
      </c>
      <c r="T27" s="104">
        <v>0</v>
      </c>
      <c r="U27" s="104">
        <v>0</v>
      </c>
      <c r="V27" s="104">
        <v>0</v>
      </c>
      <c r="W27" s="104">
        <v>0</v>
      </c>
      <c r="X27" s="104">
        <v>0</v>
      </c>
      <c r="Y27" s="104">
        <v>0</v>
      </c>
      <c r="Z27" s="104">
        <v>0</v>
      </c>
      <c r="AA27" s="104">
        <v>0</v>
      </c>
      <c r="AB27" s="104">
        <v>0</v>
      </c>
      <c r="AC27" s="104">
        <v>0</v>
      </c>
      <c r="AD27" s="104" t="s">
        <v>800</v>
      </c>
    </row>
    <row r="28" spans="1:30" s="104" customFormat="1" ht="12" x14ac:dyDescent="0.2">
      <c r="A28" s="104" t="s">
        <v>1938</v>
      </c>
      <c r="B28" s="104" t="s">
        <v>1939</v>
      </c>
      <c r="C28" s="104">
        <v>0</v>
      </c>
      <c r="D28" s="104">
        <v>0</v>
      </c>
      <c r="E28" s="104">
        <v>0</v>
      </c>
      <c r="F28" s="104">
        <v>0</v>
      </c>
      <c r="G28" s="104">
        <v>0</v>
      </c>
      <c r="H28" s="104">
        <v>0</v>
      </c>
      <c r="I28" s="104">
        <v>0</v>
      </c>
      <c r="J28" s="104">
        <v>0</v>
      </c>
      <c r="K28" s="104">
        <v>0</v>
      </c>
      <c r="L28" s="104">
        <v>0</v>
      </c>
      <c r="M28" s="104">
        <v>0</v>
      </c>
      <c r="N28" s="104">
        <v>0</v>
      </c>
      <c r="O28" s="104">
        <v>0</v>
      </c>
      <c r="P28" s="104">
        <v>0</v>
      </c>
      <c r="Q28" s="104">
        <v>0</v>
      </c>
      <c r="R28" s="104">
        <v>0</v>
      </c>
      <c r="S28" s="104">
        <v>0</v>
      </c>
      <c r="T28" s="104">
        <v>0</v>
      </c>
      <c r="U28" s="104">
        <v>0</v>
      </c>
      <c r="V28" s="104">
        <v>0</v>
      </c>
      <c r="W28" s="104">
        <v>0</v>
      </c>
      <c r="X28" s="104">
        <v>0</v>
      </c>
      <c r="Y28" s="104">
        <v>0</v>
      </c>
      <c r="Z28" s="104">
        <v>0</v>
      </c>
      <c r="AA28" s="104">
        <v>0</v>
      </c>
      <c r="AB28" s="104">
        <v>0</v>
      </c>
      <c r="AC28" s="104">
        <v>0</v>
      </c>
      <c r="AD28" s="104" t="s">
        <v>800</v>
      </c>
    </row>
    <row r="29" spans="1:30" s="104" customFormat="1" ht="12" x14ac:dyDescent="0.2">
      <c r="A29" s="104" t="s">
        <v>1940</v>
      </c>
      <c r="B29" s="104" t="s">
        <v>1941</v>
      </c>
      <c r="C29" s="104">
        <v>2.4563242914155131E-4</v>
      </c>
      <c r="D29" s="104">
        <v>2.5760105927474802E-4</v>
      </c>
      <c r="E29" s="104">
        <v>2.6108010206371551E-4</v>
      </c>
      <c r="F29" s="104">
        <v>2.6113790227100248E-4</v>
      </c>
      <c r="G29" s="104">
        <v>2.6028638239949942E-4</v>
      </c>
      <c r="H29" s="104">
        <v>2.5874594575725501E-4</v>
      </c>
      <c r="I29" s="104">
        <v>2.5727503816597158E-4</v>
      </c>
      <c r="J29" s="104">
        <v>2.5584644754417241E-4</v>
      </c>
      <c r="K29" s="104">
        <v>2.5238931993953878E-4</v>
      </c>
      <c r="L29" s="104">
        <v>2.4858899996615952E-4</v>
      </c>
      <c r="M29" s="104">
        <v>2.4603123893029988E-4</v>
      </c>
      <c r="N29" s="104">
        <v>2.4248399131465701E-4</v>
      </c>
      <c r="O29" s="104">
        <v>2.387320419074968E-4</v>
      </c>
      <c r="P29" s="104">
        <v>2.34783990890719E-4</v>
      </c>
      <c r="Q29" s="104">
        <v>2.3100717226043341E-4</v>
      </c>
      <c r="R29" s="104">
        <v>2.2728153271600601E-4</v>
      </c>
      <c r="S29" s="104">
        <v>2.2316181275527919E-4</v>
      </c>
      <c r="T29" s="104">
        <v>2.188990620197728E-4</v>
      </c>
      <c r="U29" s="104">
        <v>2.14324114494957E-4</v>
      </c>
      <c r="V29" s="104">
        <v>2.1021220891270789E-4</v>
      </c>
      <c r="W29" s="104">
        <v>2.0596889953594649E-4</v>
      </c>
      <c r="X29" s="104">
        <v>2.0225787011440841E-4</v>
      </c>
      <c r="Y29" s="104">
        <v>1.981655368581414E-4</v>
      </c>
      <c r="Z29" s="104">
        <v>1.9357670680619779E-4</v>
      </c>
      <c r="AA29" s="104">
        <v>1.8933360115624959E-4</v>
      </c>
      <c r="AB29" s="104">
        <v>1.8537347204983229E-4</v>
      </c>
      <c r="AC29" s="104">
        <v>1.825279323384166E-4</v>
      </c>
      <c r="AD29" s="104">
        <v>-1.135553412845325E-2</v>
      </c>
    </row>
    <row r="30" spans="1:30" s="106" customFormat="1" ht="12" x14ac:dyDescent="0.2">
      <c r="A30" s="106" t="s">
        <v>1942</v>
      </c>
      <c r="B30" s="106" t="s">
        <v>1943</v>
      </c>
      <c r="C30" s="106">
        <v>0</v>
      </c>
      <c r="D30" s="106">
        <v>0</v>
      </c>
      <c r="E30" s="106">
        <v>0</v>
      </c>
      <c r="F30" s="106">
        <v>0</v>
      </c>
      <c r="G30" s="106">
        <v>0</v>
      </c>
      <c r="H30" s="106">
        <v>0</v>
      </c>
      <c r="I30" s="106">
        <v>0</v>
      </c>
      <c r="J30" s="106">
        <v>0</v>
      </c>
      <c r="K30" s="106">
        <v>5.3505628602579236E-4</v>
      </c>
      <c r="L30" s="106">
        <v>6.1796914087608457E-4</v>
      </c>
      <c r="M30" s="106">
        <v>0</v>
      </c>
      <c r="N30" s="106">
        <v>1.4319470210466531E-4</v>
      </c>
      <c r="O30" s="106">
        <v>6.9062993861734867E-4</v>
      </c>
      <c r="P30" s="106">
        <v>6.9062993861734867E-4</v>
      </c>
      <c r="Q30" s="106">
        <v>6.9062993861734867E-4</v>
      </c>
      <c r="R30" s="106">
        <v>6.9062993861734867E-4</v>
      </c>
      <c r="S30" s="106">
        <v>6.9062993861734867E-4</v>
      </c>
      <c r="T30" s="106">
        <v>6.9062993861734867E-4</v>
      </c>
      <c r="U30" s="106">
        <v>6.9062993861734867E-4</v>
      </c>
      <c r="V30" s="106">
        <v>6.9062993861734867E-4</v>
      </c>
      <c r="W30" s="106">
        <v>6.9062993861734867E-4</v>
      </c>
      <c r="X30" s="106">
        <v>6.9062993861734867E-4</v>
      </c>
      <c r="Y30" s="106">
        <v>6.9062993861734867E-4</v>
      </c>
      <c r="Z30" s="106">
        <v>6.9062993861734867E-4</v>
      </c>
      <c r="AA30" s="106">
        <v>6.9062993861734867E-4</v>
      </c>
      <c r="AB30" s="106">
        <v>6.9062993861734867E-4</v>
      </c>
      <c r="AC30" s="106">
        <v>6.9062993861734867E-4</v>
      </c>
      <c r="AD30" s="106" t="s">
        <v>800</v>
      </c>
    </row>
    <row r="31" spans="1:30" s="104" customFormat="1" ht="12" x14ac:dyDescent="0.2"/>
    <row r="32" spans="1:30" s="106" customFormat="1" ht="12" x14ac:dyDescent="0.2">
      <c r="A32" s="106" t="s">
        <v>1944</v>
      </c>
      <c r="B32" s="106" t="s">
        <v>1945</v>
      </c>
      <c r="C32" s="106">
        <v>4.5902252197265618E-2</v>
      </c>
      <c r="D32" s="106">
        <v>4.1562080383300781E-2</v>
      </c>
      <c r="E32" s="106">
        <v>4.3659210205078118E-2</v>
      </c>
      <c r="F32" s="106">
        <v>2.8424263000488281E-2</v>
      </c>
      <c r="G32" s="106">
        <v>4.0252685546875E-2</v>
      </c>
      <c r="H32" s="106">
        <v>5.2858352661132813E-2</v>
      </c>
      <c r="I32" s="106">
        <v>3.47747802734375E-2</v>
      </c>
      <c r="J32" s="106">
        <v>3.5755157470703118E-2</v>
      </c>
      <c r="K32" s="106">
        <v>4.1041374206542969E-2</v>
      </c>
      <c r="L32" s="106">
        <v>4.079437255859375E-2</v>
      </c>
      <c r="M32" s="106">
        <v>3.9936065673828118E-2</v>
      </c>
      <c r="N32" s="106">
        <v>4.1172981262207031E-2</v>
      </c>
      <c r="O32" s="106">
        <v>4.1220664978027337E-2</v>
      </c>
      <c r="P32" s="106">
        <v>4.1512489318847663E-2</v>
      </c>
      <c r="Q32" s="106">
        <v>4.1213035583496087E-2</v>
      </c>
      <c r="R32" s="106">
        <v>4.2055130004882813E-2</v>
      </c>
      <c r="S32" s="106">
        <v>4.0871620178222663E-2</v>
      </c>
      <c r="T32" s="106">
        <v>4.1115760803222663E-2</v>
      </c>
      <c r="U32" s="106">
        <v>4.1595458984375E-2</v>
      </c>
      <c r="V32" s="106">
        <v>4.1495323181152337E-2</v>
      </c>
      <c r="W32" s="106">
        <v>4.0252685546875E-2</v>
      </c>
      <c r="X32" s="106">
        <v>3.9220809936523438E-2</v>
      </c>
      <c r="Y32" s="106">
        <v>3.9239883422851563E-2</v>
      </c>
      <c r="Z32" s="106">
        <v>4.0419578552246087E-2</v>
      </c>
      <c r="AA32" s="106">
        <v>4.2044639587402337E-2</v>
      </c>
      <c r="AB32" s="106">
        <v>4.2758941650390618E-2</v>
      </c>
      <c r="AC32" s="106">
        <v>4.2202949523925781E-2</v>
      </c>
      <c r="AD32" s="106">
        <v>-3.226478725445348E-3</v>
      </c>
    </row>
    <row r="33" spans="1:30" s="104" customFormat="1" ht="12" x14ac:dyDescent="0.2"/>
    <row r="34" spans="1:30" s="106" customFormat="1" ht="12" x14ac:dyDescent="0.2">
      <c r="B34" s="106" t="s">
        <v>1946</v>
      </c>
    </row>
    <row r="35" spans="1:30" s="104" customFormat="1" ht="12" x14ac:dyDescent="0.2">
      <c r="A35" s="104" t="s">
        <v>1947</v>
      </c>
      <c r="B35" s="104" t="s">
        <v>1948</v>
      </c>
      <c r="C35" s="104">
        <v>7.0623779296875</v>
      </c>
      <c r="D35" s="104">
        <v>8.1772222518920898</v>
      </c>
      <c r="E35" s="104">
        <v>8.0545816421508789</v>
      </c>
      <c r="F35" s="104">
        <v>7.9175052642822266</v>
      </c>
      <c r="G35" s="104">
        <v>8.0400533676147461</v>
      </c>
      <c r="H35" s="104">
        <v>8.1602315902709961</v>
      </c>
      <c r="I35" s="104">
        <v>8.3440771102905273</v>
      </c>
      <c r="J35" s="104">
        <v>8.5184183120727539</v>
      </c>
      <c r="K35" s="104">
        <v>8.9469699859619141</v>
      </c>
      <c r="L35" s="104">
        <v>9.3011131286621094</v>
      </c>
      <c r="M35" s="104">
        <v>9.5776071548461914</v>
      </c>
      <c r="N35" s="104">
        <v>9.6891593933105469</v>
      </c>
      <c r="O35" s="104">
        <v>9.6014671325683594</v>
      </c>
      <c r="P35" s="104">
        <v>9.5438508987426758</v>
      </c>
      <c r="Q35" s="104">
        <v>9.6702098846435547</v>
      </c>
      <c r="R35" s="104">
        <v>9.5780801773071289</v>
      </c>
      <c r="S35" s="104">
        <v>9.6218910217285156</v>
      </c>
      <c r="T35" s="104">
        <v>9.7619714736938477</v>
      </c>
      <c r="U35" s="104">
        <v>9.9076681137084961</v>
      </c>
      <c r="V35" s="104">
        <v>9.8563909530639648</v>
      </c>
      <c r="W35" s="104">
        <v>9.9179220199584961</v>
      </c>
      <c r="X35" s="104">
        <v>9.924351692199707</v>
      </c>
      <c r="Y35" s="104">
        <v>9.9192829132080078</v>
      </c>
      <c r="Z35" s="104">
        <v>9.8394737243652344</v>
      </c>
      <c r="AA35" s="104">
        <v>9.8236074447631836</v>
      </c>
      <c r="AB35" s="104">
        <v>9.826024055480957</v>
      </c>
      <c r="AC35" s="104">
        <v>9.6644515991210938</v>
      </c>
      <c r="AD35" s="104">
        <v>1.213739671851655E-2</v>
      </c>
    </row>
    <row r="36" spans="1:30" s="104" customFormat="1" ht="12" x14ac:dyDescent="0.2"/>
    <row r="37" spans="1:30" s="106" customFormat="1" ht="12" x14ac:dyDescent="0.2">
      <c r="B37" s="106" t="s">
        <v>1949</v>
      </c>
    </row>
    <row r="38" spans="1:30" s="104" customFormat="1" ht="12" x14ac:dyDescent="0.2">
      <c r="A38" s="104" t="s">
        <v>1950</v>
      </c>
      <c r="B38" s="104" t="s">
        <v>1951</v>
      </c>
      <c r="C38" s="104">
        <v>9.5251846313476563</v>
      </c>
      <c r="D38" s="104">
        <v>10.64007472991943</v>
      </c>
      <c r="E38" s="104">
        <v>10.51750564575195</v>
      </c>
      <c r="F38" s="104">
        <v>10.38045597076416</v>
      </c>
      <c r="G38" s="104">
        <v>10.503005027771</v>
      </c>
      <c r="H38" s="104">
        <v>10.62315654754639</v>
      </c>
      <c r="I38" s="104">
        <v>10.806981086730961</v>
      </c>
      <c r="J38" s="104">
        <v>10.98133754730225</v>
      </c>
      <c r="K38" s="104">
        <v>11.40980434417725</v>
      </c>
      <c r="L38" s="104">
        <v>11.764016151428221</v>
      </c>
      <c r="M38" s="104">
        <v>12.040632247924799</v>
      </c>
      <c r="N38" s="104">
        <v>12.152256965637211</v>
      </c>
      <c r="O38" s="104">
        <v>12.06453895568848</v>
      </c>
      <c r="P38" s="104">
        <v>12.006973266601561</v>
      </c>
      <c r="Q38" s="104">
        <v>12.133413314819339</v>
      </c>
      <c r="R38" s="104">
        <v>12.04129123687744</v>
      </c>
      <c r="S38" s="104">
        <v>12.085117340087891</v>
      </c>
      <c r="T38" s="104">
        <v>12.2252082824707</v>
      </c>
      <c r="U38" s="104">
        <v>12.370906829833981</v>
      </c>
      <c r="V38" s="104">
        <v>12.319607734680179</v>
      </c>
      <c r="W38" s="104">
        <v>12.3811502456665</v>
      </c>
      <c r="X38" s="104">
        <v>12.387590408325201</v>
      </c>
      <c r="Y38" s="104">
        <v>12.38253116607666</v>
      </c>
      <c r="Z38" s="104">
        <v>12.302725791931151</v>
      </c>
      <c r="AA38" s="104">
        <v>12.28686618804932</v>
      </c>
      <c r="AB38" s="104">
        <v>12.28929233551025</v>
      </c>
      <c r="AC38" s="104">
        <v>12.127695083618161</v>
      </c>
      <c r="AD38" s="104">
        <v>9.3337666784212292E-3</v>
      </c>
    </row>
    <row r="39" spans="1:30" s="104" customFormat="1" ht="12" x14ac:dyDescent="0.2">
      <c r="A39" s="104" t="s">
        <v>1952</v>
      </c>
      <c r="B39" s="104" t="s">
        <v>1953</v>
      </c>
      <c r="C39" s="104">
        <v>61.324638366699219</v>
      </c>
      <c r="D39" s="104">
        <v>62.258430480957031</v>
      </c>
      <c r="E39" s="104">
        <v>61.971076965332031</v>
      </c>
      <c r="F39" s="104">
        <v>61.767257690429688</v>
      </c>
      <c r="G39" s="104">
        <v>61.892784118652337</v>
      </c>
      <c r="H39" s="104">
        <v>62.113872528076172</v>
      </c>
      <c r="I39" s="104">
        <v>62.399040222167969</v>
      </c>
      <c r="J39" s="104">
        <v>62.600948333740227</v>
      </c>
      <c r="K39" s="104">
        <v>63.057624816894531</v>
      </c>
      <c r="L39" s="104">
        <v>63.294517517089837</v>
      </c>
      <c r="M39" s="104">
        <v>63.625202178955078</v>
      </c>
      <c r="N39" s="104">
        <v>63.533229827880859</v>
      </c>
      <c r="O39" s="104">
        <v>63.365928649902337</v>
      </c>
      <c r="P39" s="104">
        <v>63.241889953613281</v>
      </c>
      <c r="Q39" s="104">
        <v>63.203315734863281</v>
      </c>
      <c r="R39" s="104">
        <v>63.148933410644531</v>
      </c>
      <c r="S39" s="104">
        <v>63.206012725830078</v>
      </c>
      <c r="T39" s="104">
        <v>63.394557952880859</v>
      </c>
      <c r="U39" s="104">
        <v>63.590591430664063</v>
      </c>
      <c r="V39" s="104">
        <v>63.686977386474609</v>
      </c>
      <c r="W39" s="104">
        <v>63.750324249267578</v>
      </c>
      <c r="X39" s="104">
        <v>63.777320861816413</v>
      </c>
      <c r="Y39" s="104">
        <v>63.778011322021477</v>
      </c>
      <c r="Z39" s="104">
        <v>63.728878021240227</v>
      </c>
      <c r="AA39" s="104">
        <v>63.706928253173828</v>
      </c>
      <c r="AB39" s="104">
        <v>63.682514190673828</v>
      </c>
      <c r="AC39" s="104">
        <v>63.668933868408203</v>
      </c>
      <c r="AD39" s="104">
        <v>1.4439282355112051E-3</v>
      </c>
    </row>
    <row r="40" spans="1:30" s="104" customFormat="1" ht="12" x14ac:dyDescent="0.2">
      <c r="A40" s="104" t="s">
        <v>1954</v>
      </c>
      <c r="B40" s="104" t="s">
        <v>1955</v>
      </c>
      <c r="C40" s="104">
        <v>9.5251846313476563</v>
      </c>
      <c r="D40" s="104">
        <v>10.64007472991943</v>
      </c>
      <c r="E40" s="104">
        <v>10.51750564575195</v>
      </c>
      <c r="F40" s="104">
        <v>10.38045597076416</v>
      </c>
      <c r="G40" s="104">
        <v>10.503005027771</v>
      </c>
      <c r="H40" s="104">
        <v>10.62315654754639</v>
      </c>
      <c r="I40" s="104">
        <v>10.806981086730961</v>
      </c>
      <c r="J40" s="104">
        <v>10.98133754730225</v>
      </c>
      <c r="K40" s="104">
        <v>12.995852470397949</v>
      </c>
      <c r="L40" s="104">
        <v>13.232460975646971</v>
      </c>
      <c r="M40" s="104">
        <v>12.040632247924799</v>
      </c>
      <c r="N40" s="104">
        <v>13.47254753112793</v>
      </c>
      <c r="O40" s="104">
        <v>13.305154800415041</v>
      </c>
      <c r="P40" s="104">
        <v>13.177244186401371</v>
      </c>
      <c r="Q40" s="104">
        <v>13.113540649414061</v>
      </c>
      <c r="R40" s="104">
        <v>13.064906120300289</v>
      </c>
      <c r="S40" s="104">
        <v>13.120963096618651</v>
      </c>
      <c r="T40" s="104">
        <v>13.312520027160639</v>
      </c>
      <c r="U40" s="104">
        <v>13.512441635131839</v>
      </c>
      <c r="V40" s="104">
        <v>13.6641902923584</v>
      </c>
      <c r="W40" s="104">
        <v>13.73334407806396</v>
      </c>
      <c r="X40" s="104">
        <v>13.768575668334959</v>
      </c>
      <c r="Y40" s="104">
        <v>13.772696495056151</v>
      </c>
      <c r="Z40" s="104">
        <v>13.7298641204834</v>
      </c>
      <c r="AA40" s="104">
        <v>13.70885753631592</v>
      </c>
      <c r="AB40" s="104">
        <v>13.686100006103519</v>
      </c>
      <c r="AC40" s="104">
        <v>13.6956672668457</v>
      </c>
      <c r="AD40" s="104">
        <v>1.40649248258895E-2</v>
      </c>
    </row>
    <row r="41" spans="1:30" s="104" customFormat="1" ht="15.75" thickBot="1" x14ac:dyDescent="0.3">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row>
    <row r="42" spans="1:30" s="104" customFormat="1" ht="12.75" thickTop="1" x14ac:dyDescent="0.2">
      <c r="B42" s="104" t="s">
        <v>1349</v>
      </c>
    </row>
    <row r="43" spans="1:30" s="104" customFormat="1" ht="12" x14ac:dyDescent="0.2">
      <c r="B43" s="104" t="s">
        <v>1956</v>
      </c>
    </row>
    <row r="44" spans="1:30" s="104" customFormat="1" ht="12" x14ac:dyDescent="0.2">
      <c r="B44" s="104" t="s">
        <v>1957</v>
      </c>
    </row>
    <row r="45" spans="1:30" s="104" customFormat="1" ht="12" x14ac:dyDescent="0.2">
      <c r="B45" s="104" t="s">
        <v>1958</v>
      </c>
    </row>
    <row r="46" spans="1:30" s="104" customFormat="1" ht="12" x14ac:dyDescent="0.2">
      <c r="B46" s="104" t="s">
        <v>1959</v>
      </c>
    </row>
    <row r="47" spans="1:30" s="104" customFormat="1" ht="12" x14ac:dyDescent="0.2">
      <c r="B47" s="104" t="s">
        <v>1960</v>
      </c>
    </row>
    <row r="48" spans="1:30" s="104" customFormat="1" ht="12" x14ac:dyDescent="0.2">
      <c r="B48" s="104" t="s">
        <v>1961</v>
      </c>
    </row>
    <row r="49" spans="2:2" s="104" customFormat="1" ht="12" x14ac:dyDescent="0.2">
      <c r="B49" s="104" t="s">
        <v>1962</v>
      </c>
    </row>
    <row r="50" spans="2:2" s="104" customFormat="1" ht="12" x14ac:dyDescent="0.2">
      <c r="B50" s="104" t="s">
        <v>1963</v>
      </c>
    </row>
    <row r="51" spans="2:2" s="104" customFormat="1" ht="12" x14ac:dyDescent="0.2">
      <c r="B51" s="104" t="s">
        <v>1964</v>
      </c>
    </row>
    <row r="52" spans="2:2" s="104" customFormat="1" ht="12" x14ac:dyDescent="0.2">
      <c r="B52" s="104" t="s">
        <v>1965</v>
      </c>
    </row>
    <row r="53" spans="2:2" s="104" customFormat="1" ht="12" x14ac:dyDescent="0.2">
      <c r="B53" s="104" t="s">
        <v>1966</v>
      </c>
    </row>
    <row r="54" spans="2:2" s="104" customFormat="1" ht="12" x14ac:dyDescent="0.2">
      <c r="B54" s="104" t="s">
        <v>1967</v>
      </c>
    </row>
    <row r="55" spans="2:2" s="104" customFormat="1" ht="12" x14ac:dyDescent="0.2">
      <c r="B55" s="104" t="s">
        <v>1968</v>
      </c>
    </row>
    <row r="56" spans="2:2" s="104" customFormat="1" ht="12" x14ac:dyDescent="0.2">
      <c r="B56" s="104" t="s">
        <v>1969</v>
      </c>
    </row>
    <row r="57" spans="2:2" s="104" customFormat="1" ht="12" x14ac:dyDescent="0.2">
      <c r="B57" s="104" t="s">
        <v>1970</v>
      </c>
    </row>
    <row r="58" spans="2:2" s="104" customFormat="1" ht="12" x14ac:dyDescent="0.2">
      <c r="B58" s="104" t="s">
        <v>1971</v>
      </c>
    </row>
    <row r="59" spans="2:2" s="104" customFormat="1" ht="12" x14ac:dyDescent="0.2">
      <c r="B59" s="104" t="s">
        <v>1972</v>
      </c>
    </row>
    <row r="60" spans="2:2" s="104" customFormat="1" ht="12" x14ac:dyDescent="0.2">
      <c r="B60" s="104" t="s">
        <v>1973</v>
      </c>
    </row>
    <row r="61" spans="2:2" s="104" customFormat="1" ht="12" x14ac:dyDescent="0.2">
      <c r="B61" s="104" t="s">
        <v>1974</v>
      </c>
    </row>
    <row r="62" spans="2:2" s="104" customFormat="1" ht="12" x14ac:dyDescent="0.2">
      <c r="B62" s="104" t="s">
        <v>1975</v>
      </c>
    </row>
    <row r="63" spans="2:2" s="104" customFormat="1" ht="12" x14ac:dyDescent="0.2">
      <c r="B63" s="104" t="s">
        <v>1976</v>
      </c>
    </row>
    <row r="64" spans="2:2" s="104" customFormat="1" ht="12" x14ac:dyDescent="0.2">
      <c r="B64" s="104" t="s">
        <v>1977</v>
      </c>
    </row>
    <row r="65" spans="2:2" s="104" customFormat="1" ht="12" x14ac:dyDescent="0.2">
      <c r="B65" s="104" t="s">
        <v>1978</v>
      </c>
    </row>
    <row r="66" spans="2:2" s="104" customFormat="1" ht="12" x14ac:dyDescent="0.2">
      <c r="B66" s="104" t="s">
        <v>1979</v>
      </c>
    </row>
    <row r="67" spans="2:2" s="104" customFormat="1" ht="12" x14ac:dyDescent="0.2">
      <c r="B67" s="104" t="s">
        <v>1980</v>
      </c>
    </row>
    <row r="68" spans="2:2" s="104" customFormat="1" ht="12" x14ac:dyDescent="0.2">
      <c r="B68" s="104" t="s">
        <v>1981</v>
      </c>
    </row>
    <row r="69" spans="2:2" s="104" customFormat="1" ht="12" x14ac:dyDescent="0.2">
      <c r="B69" s="104" t="s">
        <v>1982</v>
      </c>
    </row>
  </sheetData>
  <conditionalFormatting sqref="A10:AD10">
    <cfRule type="notContainsBlanks" dxfId="39" priority="5">
      <formula>LEN(TRIM(A10))&gt;0</formula>
    </cfRule>
  </conditionalFormatting>
  <conditionalFormatting sqref="AD1">
    <cfRule type="notContainsBlanks" dxfId="38" priority="1">
      <formula>LEN(TRIM(AD1))&gt;0</formula>
    </cfRule>
  </conditionalFormatting>
  <conditionalFormatting sqref="AD2:AD6">
    <cfRule type="notContainsBlanks" dxfId="37" priority="2">
      <formula>LEN(TRIM(AD2))&gt;0</formula>
    </cfRule>
  </conditionalFormatting>
  <conditionalFormatting sqref="AD7">
    <cfRule type="notContainsBlanks" dxfId="36" priority="3">
      <formula>LEN(TRIM(AD7))&gt;0</formula>
    </cfRule>
  </conditionalFormatting>
  <conditionalFormatting sqref="AD8:AD9">
    <cfRule type="notContainsBlanks" dxfId="35" priority="4">
      <formula>LEN(TRIM(AD8))&gt;0</formula>
    </cfRule>
  </conditionalFormatting>
  <conditionalFormatting sqref="AD10">
    <cfRule type="notContainsBlanks" dxfId="34" priority="6">
      <formula>LEN(TRIM(AD10))&gt;0</formula>
    </cfRule>
  </conditionalFormatting>
  <conditionalFormatting sqref="AD11">
    <cfRule type="notContainsBlanks" dxfId="33" priority="7">
      <formula>LEN(TRIM(AD11))&gt;0</formula>
    </cfRule>
  </conditionalFormatting>
  <conditionalFormatting sqref="AD12:AD13">
    <cfRule type="notContainsBlanks" dxfId="32" priority="8">
      <formula>LEN(TRIM(AD12))&gt;0</formula>
    </cfRule>
  </conditionalFormatting>
  <conditionalFormatting sqref="AD14:AD16">
    <cfRule type="notContainsBlanks" dxfId="31" priority="9">
      <formula>LEN(TRIM(AD14))&gt;0</formula>
    </cfRule>
  </conditionalFormatting>
  <conditionalFormatting sqref="AD17:AD18">
    <cfRule type="notContainsBlanks" dxfId="30" priority="10">
      <formula>LEN(TRIM(AD17))&gt;0</formula>
    </cfRule>
  </conditionalFormatting>
  <conditionalFormatting sqref="AD19">
    <cfRule type="notContainsBlanks" dxfId="29" priority="11">
      <formula>LEN(TRIM(AD19))&gt;0</formula>
    </cfRule>
  </conditionalFormatting>
  <conditionalFormatting sqref="AD20:AD21">
    <cfRule type="notContainsBlanks" dxfId="28" priority="12">
      <formula>LEN(TRIM(AD20))&gt;0</formula>
    </cfRule>
  </conditionalFormatting>
  <conditionalFormatting sqref="AD22:AD24">
    <cfRule type="notContainsBlanks" dxfId="27" priority="13">
      <formula>LEN(TRIM(AD22))&gt;0</formula>
    </cfRule>
  </conditionalFormatting>
  <conditionalFormatting sqref="AD25">
    <cfRule type="notContainsBlanks" dxfId="26" priority="14">
      <formula>LEN(TRIM(AD25))&gt;0</formula>
    </cfRule>
  </conditionalFormatting>
  <conditionalFormatting sqref="AD26:AD29">
    <cfRule type="notContainsBlanks" dxfId="25" priority="15">
      <formula>LEN(TRIM(AD26))&gt;0</formula>
    </cfRule>
  </conditionalFormatting>
  <conditionalFormatting sqref="AD30">
    <cfRule type="notContainsBlanks" dxfId="24" priority="16">
      <formula>LEN(TRIM(AD30))&gt;0</formula>
    </cfRule>
  </conditionalFormatting>
  <conditionalFormatting sqref="AD31">
    <cfRule type="notContainsBlanks" dxfId="23" priority="17">
      <formula>LEN(TRIM(AD31))&gt;0</formula>
    </cfRule>
  </conditionalFormatting>
  <conditionalFormatting sqref="AD32">
    <cfRule type="notContainsBlanks" dxfId="22" priority="18">
      <formula>LEN(TRIM(AD32))&gt;0</formula>
    </cfRule>
  </conditionalFormatting>
  <conditionalFormatting sqref="AD33">
    <cfRule type="notContainsBlanks" dxfId="21" priority="19">
      <formula>LEN(TRIM(AD33))&gt;0</formula>
    </cfRule>
  </conditionalFormatting>
  <conditionalFormatting sqref="AD34">
    <cfRule type="notContainsBlanks" dxfId="20" priority="20">
      <formula>LEN(TRIM(AD34))&gt;0</formula>
    </cfRule>
  </conditionalFormatting>
  <conditionalFormatting sqref="AD35:AD36">
    <cfRule type="notContainsBlanks" dxfId="19" priority="21">
      <formula>LEN(TRIM(AD35))&gt;0</formula>
    </cfRule>
  </conditionalFormatting>
  <conditionalFormatting sqref="AD37">
    <cfRule type="notContainsBlanks" dxfId="18" priority="22">
      <formula>LEN(TRIM(AD37))&gt;0</formula>
    </cfRule>
  </conditionalFormatting>
  <conditionalFormatting sqref="AD38:AD69">
    <cfRule type="notContainsBlanks" dxfId="17" priority="23">
      <formula>LEN(TRIM(AD38))&gt;0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78CE-1A8A-4862-9791-4F1FC1C65566}">
  <dimension ref="A1:AG75"/>
  <sheetViews>
    <sheetView workbookViewId="0">
      <selection activeCell="F21" sqref="F21"/>
    </sheetView>
  </sheetViews>
  <sheetFormatPr defaultRowHeight="15" x14ac:dyDescent="0.25"/>
  <cols>
    <col min="1" max="1" width="49" customWidth="1"/>
  </cols>
  <sheetData>
    <row r="1" spans="1:33" x14ac:dyDescent="0.25">
      <c r="A1" t="s">
        <v>1168</v>
      </c>
    </row>
    <row r="2" spans="1:33" x14ac:dyDescent="0.25">
      <c r="A2" t="s">
        <v>1169</v>
      </c>
    </row>
    <row r="3" spans="1:33" x14ac:dyDescent="0.25">
      <c r="A3" t="s">
        <v>1170</v>
      </c>
    </row>
    <row r="4" spans="1:33" x14ac:dyDescent="0.25">
      <c r="A4" t="s">
        <v>1171</v>
      </c>
    </row>
    <row r="5" spans="1:33" x14ac:dyDescent="0.25">
      <c r="B5" t="s">
        <v>1172</v>
      </c>
      <c r="C5" t="s">
        <v>1173</v>
      </c>
      <c r="D5" t="s">
        <v>1174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1175</v>
      </c>
    </row>
    <row r="6" spans="1:33" x14ac:dyDescent="0.25">
      <c r="A6" t="s">
        <v>81</v>
      </c>
      <c r="B6" t="s">
        <v>1176</v>
      </c>
      <c r="C6" t="s">
        <v>1177</v>
      </c>
      <c r="D6" t="s">
        <v>1178</v>
      </c>
      <c r="F6">
        <v>773.82189900000003</v>
      </c>
      <c r="G6">
        <v>786.61840800000004</v>
      </c>
      <c r="H6">
        <v>783.81787099999997</v>
      </c>
      <c r="I6">
        <v>782.103882</v>
      </c>
      <c r="J6">
        <v>779.73730499999999</v>
      </c>
      <c r="K6">
        <v>776.40667699999995</v>
      </c>
      <c r="L6">
        <v>771.18811000000005</v>
      </c>
      <c r="M6">
        <v>766.94323699999995</v>
      </c>
      <c r="N6">
        <v>762.13256799999999</v>
      </c>
      <c r="O6">
        <v>758.32635500000004</v>
      </c>
      <c r="P6">
        <v>755.69567900000004</v>
      </c>
      <c r="Q6">
        <v>752.53564500000005</v>
      </c>
      <c r="R6">
        <v>749.16857900000002</v>
      </c>
      <c r="S6">
        <v>746.45281999999997</v>
      </c>
      <c r="T6">
        <v>744.53289800000005</v>
      </c>
      <c r="U6">
        <v>742.69018600000004</v>
      </c>
      <c r="V6">
        <v>742.33783000000005</v>
      </c>
      <c r="W6">
        <v>741.48614499999996</v>
      </c>
      <c r="X6">
        <v>740.887878</v>
      </c>
      <c r="Y6">
        <v>740.55169699999999</v>
      </c>
      <c r="Z6">
        <v>739.12548800000002</v>
      </c>
      <c r="AA6">
        <v>737.66369599999996</v>
      </c>
      <c r="AB6">
        <v>736.20465100000001</v>
      </c>
      <c r="AC6">
        <v>737.94757100000004</v>
      </c>
      <c r="AD6">
        <v>738.86261000000002</v>
      </c>
      <c r="AE6">
        <v>741.01336700000002</v>
      </c>
      <c r="AF6">
        <v>744.24585000000002</v>
      </c>
      <c r="AG6" s="100">
        <v>-1E-3</v>
      </c>
    </row>
    <row r="7" spans="1:33" x14ac:dyDescent="0.25">
      <c r="A7" t="s">
        <v>46</v>
      </c>
    </row>
    <row r="8" spans="1:33" x14ac:dyDescent="0.25">
      <c r="A8" t="s">
        <v>47</v>
      </c>
      <c r="B8" t="s">
        <v>1179</v>
      </c>
      <c r="C8" t="s">
        <v>1180</v>
      </c>
      <c r="D8" t="s">
        <v>1181</v>
      </c>
      <c r="F8">
        <v>16.848057000000001</v>
      </c>
      <c r="G8">
        <v>16.738652999999999</v>
      </c>
      <c r="H8">
        <v>16.722189</v>
      </c>
      <c r="I8">
        <v>16.734414999999998</v>
      </c>
      <c r="J8">
        <v>16.842148000000002</v>
      </c>
      <c r="K8">
        <v>16.98263</v>
      </c>
      <c r="L8">
        <v>17.008272000000002</v>
      </c>
      <c r="M8">
        <v>17.163900000000002</v>
      </c>
      <c r="N8">
        <v>17.180298000000001</v>
      </c>
      <c r="O8">
        <v>17.099449</v>
      </c>
      <c r="P8">
        <v>17.157426999999998</v>
      </c>
      <c r="Q8">
        <v>17.095800000000001</v>
      </c>
      <c r="R8">
        <v>17.039781999999999</v>
      </c>
      <c r="S8">
        <v>16.966819999999998</v>
      </c>
      <c r="T8">
        <v>16.987518000000001</v>
      </c>
      <c r="U8">
        <v>17.091673</v>
      </c>
      <c r="V8">
        <v>17.039431</v>
      </c>
      <c r="W8">
        <v>16.988409000000001</v>
      </c>
      <c r="X8">
        <v>16.839998000000001</v>
      </c>
      <c r="Y8">
        <v>16.894265999999998</v>
      </c>
      <c r="Z8">
        <v>16.901185999999999</v>
      </c>
      <c r="AA8">
        <v>16.965046000000001</v>
      </c>
      <c r="AB8">
        <v>16.934121999999999</v>
      </c>
      <c r="AC8">
        <v>16.922187999999998</v>
      </c>
      <c r="AD8">
        <v>16.941267</v>
      </c>
      <c r="AE8">
        <v>16.933883999999999</v>
      </c>
      <c r="AF8">
        <v>17.012309999999999</v>
      </c>
      <c r="AG8" s="100">
        <v>0</v>
      </c>
    </row>
    <row r="9" spans="1:33" x14ac:dyDescent="0.25">
      <c r="A9" t="s">
        <v>1182</v>
      </c>
    </row>
    <row r="10" spans="1:33" x14ac:dyDescent="0.25">
      <c r="A10" t="s">
        <v>788</v>
      </c>
      <c r="B10" t="s">
        <v>1183</v>
      </c>
      <c r="C10" t="s">
        <v>1184</v>
      </c>
      <c r="D10" t="s">
        <v>1185</v>
      </c>
      <c r="F10">
        <v>0.28799999999999998</v>
      </c>
      <c r="G10">
        <v>0.28799999999999998</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s="100">
        <v>-1</v>
      </c>
    </row>
    <row r="11" spans="1:33" x14ac:dyDescent="0.25">
      <c r="A11" t="s">
        <v>787</v>
      </c>
      <c r="B11" t="s">
        <v>1186</v>
      </c>
      <c r="C11" t="s">
        <v>1187</v>
      </c>
      <c r="D11" t="s">
        <v>1185</v>
      </c>
      <c r="F11">
        <v>1.5740000000000001</v>
      </c>
      <c r="G11">
        <v>1.5740000000000001</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s="100">
        <v>-1</v>
      </c>
    </row>
    <row r="12" spans="1:33" x14ac:dyDescent="0.25">
      <c r="A12" t="s">
        <v>1188</v>
      </c>
      <c r="B12" t="s">
        <v>1189</v>
      </c>
      <c r="C12" t="s">
        <v>1190</v>
      </c>
      <c r="D12" t="s">
        <v>1185</v>
      </c>
      <c r="F12">
        <v>6.7889999999999997</v>
      </c>
      <c r="G12">
        <v>6.7889999999999997</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s="100">
        <v>-1</v>
      </c>
    </row>
    <row r="13" spans="1:33" x14ac:dyDescent="0.25">
      <c r="A13" t="s">
        <v>790</v>
      </c>
      <c r="B13" t="s">
        <v>1191</v>
      </c>
      <c r="C13" t="s">
        <v>1192</v>
      </c>
      <c r="D13" t="s">
        <v>1185</v>
      </c>
      <c r="F13">
        <v>451</v>
      </c>
      <c r="G13">
        <v>474</v>
      </c>
      <c r="H13">
        <v>486.20065299999999</v>
      </c>
      <c r="I13">
        <v>483.74755900000002</v>
      </c>
      <c r="J13">
        <v>490.349762</v>
      </c>
      <c r="K13">
        <v>492.25888099999997</v>
      </c>
      <c r="L13">
        <v>492.62240600000001</v>
      </c>
      <c r="M13">
        <v>494.92431599999998</v>
      </c>
      <c r="N13">
        <v>490.86193800000001</v>
      </c>
      <c r="O13">
        <v>489.46630900000002</v>
      </c>
      <c r="P13">
        <v>496.12725799999998</v>
      </c>
      <c r="Q13">
        <v>491.00286899999998</v>
      </c>
      <c r="R13">
        <v>493.41674799999998</v>
      </c>
      <c r="S13">
        <v>493.389679</v>
      </c>
      <c r="T13">
        <v>492.197968</v>
      </c>
      <c r="U13">
        <v>493.08523600000001</v>
      </c>
      <c r="V13">
        <v>491.63504</v>
      </c>
      <c r="W13">
        <v>491.66180400000002</v>
      </c>
      <c r="X13">
        <v>489.42919899999998</v>
      </c>
      <c r="Y13">
        <v>489.91247600000003</v>
      </c>
      <c r="Z13">
        <v>488.48138399999999</v>
      </c>
      <c r="AA13">
        <v>489.76040599999999</v>
      </c>
      <c r="AB13">
        <v>490.83139</v>
      </c>
      <c r="AC13">
        <v>492.59686299999998</v>
      </c>
      <c r="AD13">
        <v>494.75939899999997</v>
      </c>
      <c r="AE13">
        <v>490.19149800000002</v>
      </c>
      <c r="AF13">
        <v>493.41516100000001</v>
      </c>
      <c r="AG13" s="100">
        <v>3.0000000000000001E-3</v>
      </c>
    </row>
    <row r="14" spans="1:33" x14ac:dyDescent="0.25">
      <c r="A14" t="s">
        <v>1193</v>
      </c>
      <c r="B14" t="s">
        <v>1194</v>
      </c>
      <c r="C14" t="s">
        <v>1195</v>
      </c>
      <c r="D14" t="s">
        <v>1185</v>
      </c>
      <c r="F14">
        <v>1391.026001</v>
      </c>
      <c r="G14">
        <v>1391.026001</v>
      </c>
      <c r="H14">
        <v>1323.462769</v>
      </c>
      <c r="I14">
        <v>1310.1118160000001</v>
      </c>
      <c r="J14">
        <v>1363.309082</v>
      </c>
      <c r="K14">
        <v>1370.71228</v>
      </c>
      <c r="L14">
        <v>1371.557495</v>
      </c>
      <c r="M14">
        <v>1385.0876459999999</v>
      </c>
      <c r="N14">
        <v>1409.2586670000001</v>
      </c>
      <c r="O14">
        <v>1400.838135</v>
      </c>
      <c r="P14">
        <v>1415.644043</v>
      </c>
      <c r="Q14">
        <v>1414.017212</v>
      </c>
      <c r="R14">
        <v>1423.749268</v>
      </c>
      <c r="S14">
        <v>1432.636475</v>
      </c>
      <c r="T14">
        <v>1431.3408199999999</v>
      </c>
      <c r="U14">
        <v>1442.8116460000001</v>
      </c>
      <c r="V14">
        <v>1444.034668</v>
      </c>
      <c r="W14">
        <v>1438.669922</v>
      </c>
      <c r="X14">
        <v>1421.8980710000001</v>
      </c>
      <c r="Y14">
        <v>1434.5760499999999</v>
      </c>
      <c r="Z14">
        <v>1433.7825929999999</v>
      </c>
      <c r="AA14">
        <v>1440.4279790000001</v>
      </c>
      <c r="AB14">
        <v>1431.850586</v>
      </c>
      <c r="AC14">
        <v>1425.0454099999999</v>
      </c>
      <c r="AD14">
        <v>1420.537231</v>
      </c>
      <c r="AE14">
        <v>1419.890991</v>
      </c>
      <c r="AF14">
        <v>1425.0227050000001</v>
      </c>
      <c r="AG14" s="100">
        <v>1E-3</v>
      </c>
    </row>
    <row r="15" spans="1:33" x14ac:dyDescent="0.25">
      <c r="A15" t="s">
        <v>1196</v>
      </c>
      <c r="B15" t="s">
        <v>1197</v>
      </c>
      <c r="C15" t="s">
        <v>1198</v>
      </c>
      <c r="D15" t="s">
        <v>1185</v>
      </c>
      <c r="F15">
        <v>6.1130000000000004</v>
      </c>
      <c r="G15">
        <v>6.1130000000000004</v>
      </c>
      <c r="H15">
        <v>5.8339679999999996</v>
      </c>
      <c r="I15">
        <v>5.8772830000000003</v>
      </c>
      <c r="J15">
        <v>5.681673</v>
      </c>
      <c r="K15">
        <v>4.2292579999999997</v>
      </c>
      <c r="L15">
        <v>3.3763770000000002</v>
      </c>
      <c r="M15">
        <v>2.9243950000000001</v>
      </c>
      <c r="N15">
        <v>2.5861749999999999</v>
      </c>
      <c r="O15">
        <v>2.3546659999999999</v>
      </c>
      <c r="P15">
        <v>2.2107320000000001</v>
      </c>
      <c r="Q15">
        <v>4.6788410000000002</v>
      </c>
      <c r="R15">
        <v>5.1264529999999997</v>
      </c>
      <c r="S15">
        <v>4.3153519999999999</v>
      </c>
      <c r="T15">
        <v>4.2911039999999998</v>
      </c>
      <c r="U15">
        <v>4.816897</v>
      </c>
      <c r="V15">
        <v>6.5227890000000004</v>
      </c>
      <c r="W15">
        <v>6.2978290000000001</v>
      </c>
      <c r="X15">
        <v>6.5740949999999998</v>
      </c>
      <c r="Y15">
        <v>6.7538109999999998</v>
      </c>
      <c r="Z15">
        <v>5.4576849999999997</v>
      </c>
      <c r="AA15">
        <v>5.8688260000000003</v>
      </c>
      <c r="AB15">
        <v>6.8852679999999999</v>
      </c>
      <c r="AC15">
        <v>7.4220280000000001</v>
      </c>
      <c r="AD15">
        <v>8.0890559999999994</v>
      </c>
      <c r="AE15">
        <v>8.4511149999999997</v>
      </c>
      <c r="AF15">
        <v>8.1511849999999999</v>
      </c>
      <c r="AG15" s="100">
        <v>1.0999999999999999E-2</v>
      </c>
    </row>
    <row r="16" spans="1:33" x14ac:dyDescent="0.25">
      <c r="A16" t="s">
        <v>1199</v>
      </c>
      <c r="B16" t="s">
        <v>1200</v>
      </c>
      <c r="C16" t="s">
        <v>1201</v>
      </c>
      <c r="D16" t="s">
        <v>1185</v>
      </c>
      <c r="F16">
        <v>1856.790039</v>
      </c>
      <c r="G16">
        <v>1879.790039</v>
      </c>
      <c r="H16">
        <v>1815.497437</v>
      </c>
      <c r="I16">
        <v>1799.7366939999999</v>
      </c>
      <c r="J16">
        <v>1859.3404539999999</v>
      </c>
      <c r="K16">
        <v>1867.200439</v>
      </c>
      <c r="L16">
        <v>1867.556274</v>
      </c>
      <c r="M16">
        <v>1882.9364009999999</v>
      </c>
      <c r="N16">
        <v>1902.7067870000001</v>
      </c>
      <c r="O16">
        <v>1892.659058</v>
      </c>
      <c r="P16">
        <v>1913.9819339999999</v>
      </c>
      <c r="Q16">
        <v>1909.6988530000001</v>
      </c>
      <c r="R16">
        <v>1922.2924800000001</v>
      </c>
      <c r="S16">
        <v>1930.3414310000001</v>
      </c>
      <c r="T16">
        <v>1927.829956</v>
      </c>
      <c r="U16">
        <v>1940.713745</v>
      </c>
      <c r="V16">
        <v>1942.192505</v>
      </c>
      <c r="W16">
        <v>1936.629639</v>
      </c>
      <c r="X16">
        <v>1917.9013669999999</v>
      </c>
      <c r="Y16">
        <v>1931.2423100000001</v>
      </c>
      <c r="Z16">
        <v>1927.721558</v>
      </c>
      <c r="AA16">
        <v>1936.057129</v>
      </c>
      <c r="AB16">
        <v>1929.5672609999999</v>
      </c>
      <c r="AC16">
        <v>1925.064331</v>
      </c>
      <c r="AD16">
        <v>1923.3857419999999</v>
      </c>
      <c r="AE16">
        <v>1918.5336910000001</v>
      </c>
      <c r="AF16">
        <v>1926.589111</v>
      </c>
      <c r="AG16" s="100">
        <v>1E-3</v>
      </c>
    </row>
    <row r="17" spans="1:33" x14ac:dyDescent="0.25">
      <c r="A17" t="s">
        <v>1202</v>
      </c>
      <c r="B17" t="s">
        <v>1203</v>
      </c>
      <c r="C17" t="s">
        <v>1204</v>
      </c>
      <c r="D17" t="s">
        <v>1185</v>
      </c>
      <c r="F17">
        <v>1323.966064</v>
      </c>
      <c r="G17">
        <v>1323.966064</v>
      </c>
      <c r="H17">
        <v>1062.9295649999999</v>
      </c>
      <c r="I17">
        <v>1073.6860349999999</v>
      </c>
      <c r="J17">
        <v>1047.1813959999999</v>
      </c>
      <c r="K17">
        <v>1061.3569339999999</v>
      </c>
      <c r="L17">
        <v>1071.8081050000001</v>
      </c>
      <c r="M17">
        <v>1069.763428</v>
      </c>
      <c r="N17">
        <v>1067.020874</v>
      </c>
      <c r="O17">
        <v>1071.1879879999999</v>
      </c>
      <c r="P17">
        <v>1061.9846190000001</v>
      </c>
      <c r="Q17">
        <v>1059.531616</v>
      </c>
      <c r="R17">
        <v>1048.5593260000001</v>
      </c>
      <c r="S17">
        <v>1039.036255</v>
      </c>
      <c r="T17">
        <v>1045.0566409999999</v>
      </c>
      <c r="U17">
        <v>1050.2698969999999</v>
      </c>
      <c r="V17">
        <v>1048.0363769999999</v>
      </c>
      <c r="W17">
        <v>1050.771851</v>
      </c>
      <c r="X17">
        <v>1058.451172</v>
      </c>
      <c r="Y17">
        <v>1059.9368899999999</v>
      </c>
      <c r="Z17">
        <v>1065.2885739999999</v>
      </c>
      <c r="AA17">
        <v>1072.6114500000001</v>
      </c>
      <c r="AB17">
        <v>1079.242798</v>
      </c>
      <c r="AC17">
        <v>1090.733643</v>
      </c>
      <c r="AD17">
        <v>1102.1860349999999</v>
      </c>
      <c r="AE17">
        <v>1105.88147</v>
      </c>
      <c r="AF17">
        <v>1117.6823730000001</v>
      </c>
      <c r="AG17" s="100">
        <v>-6.0000000000000001E-3</v>
      </c>
    </row>
    <row r="18" spans="1:33" x14ac:dyDescent="0.25">
      <c r="A18" t="s">
        <v>1205</v>
      </c>
      <c r="B18" t="s">
        <v>1206</v>
      </c>
      <c r="C18" t="s">
        <v>1207</v>
      </c>
      <c r="D18" t="s">
        <v>1185</v>
      </c>
      <c r="F18">
        <v>1323.966064</v>
      </c>
      <c r="G18">
        <v>1323.966064</v>
      </c>
      <c r="H18">
        <v>1062.9295649999999</v>
      </c>
      <c r="I18">
        <v>1073.6860349999999</v>
      </c>
      <c r="J18">
        <v>1047.1813959999999</v>
      </c>
      <c r="K18">
        <v>1061.3569339999999</v>
      </c>
      <c r="L18">
        <v>1071.8081050000001</v>
      </c>
      <c r="M18">
        <v>1069.763428</v>
      </c>
      <c r="N18">
        <v>1067.020874</v>
      </c>
      <c r="O18">
        <v>1071.1879879999999</v>
      </c>
      <c r="P18">
        <v>1061.9846190000001</v>
      </c>
      <c r="Q18">
        <v>1059.531616</v>
      </c>
      <c r="R18">
        <v>1048.5593260000001</v>
      </c>
      <c r="S18">
        <v>1039.036255</v>
      </c>
      <c r="T18">
        <v>1045.0566409999999</v>
      </c>
      <c r="U18">
        <v>1050.2698969999999</v>
      </c>
      <c r="V18">
        <v>1048.0363769999999</v>
      </c>
      <c r="W18">
        <v>1050.771851</v>
      </c>
      <c r="X18">
        <v>1058.451172</v>
      </c>
      <c r="Y18">
        <v>1059.9368899999999</v>
      </c>
      <c r="Z18">
        <v>1065.2885739999999</v>
      </c>
      <c r="AA18">
        <v>1072.6114500000001</v>
      </c>
      <c r="AB18">
        <v>1079.242798</v>
      </c>
      <c r="AC18">
        <v>1090.733643</v>
      </c>
      <c r="AD18">
        <v>1102.1860349999999</v>
      </c>
      <c r="AE18">
        <v>1105.88147</v>
      </c>
      <c r="AF18">
        <v>1117.6823730000001</v>
      </c>
      <c r="AG18" s="100">
        <v>-6.0000000000000001E-3</v>
      </c>
    </row>
    <row r="19" spans="1:33" x14ac:dyDescent="0.25">
      <c r="A19" t="s">
        <v>1208</v>
      </c>
      <c r="B19" t="s">
        <v>1209</v>
      </c>
      <c r="C19" t="s">
        <v>1210</v>
      </c>
      <c r="D19" t="s">
        <v>1185</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37</v>
      </c>
    </row>
    <row r="20" spans="1:33" x14ac:dyDescent="0.25">
      <c r="A20" t="s">
        <v>1211</v>
      </c>
      <c r="B20" t="s">
        <v>1212</v>
      </c>
      <c r="C20" t="s">
        <v>1213</v>
      </c>
      <c r="D20" t="s">
        <v>1185</v>
      </c>
      <c r="F20">
        <v>124.710999</v>
      </c>
      <c r="G20">
        <v>124.710999</v>
      </c>
      <c r="H20">
        <v>124.710999</v>
      </c>
      <c r="I20">
        <v>124.710999</v>
      </c>
      <c r="J20">
        <v>124.710999</v>
      </c>
      <c r="K20">
        <v>124.710999</v>
      </c>
      <c r="L20">
        <v>124.710999</v>
      </c>
      <c r="M20">
        <v>124.710999</v>
      </c>
      <c r="N20">
        <v>124.710999</v>
      </c>
      <c r="O20">
        <v>124.710999</v>
      </c>
      <c r="P20">
        <v>124.710999</v>
      </c>
      <c r="Q20">
        <v>124.710999</v>
      </c>
      <c r="R20">
        <v>124.710999</v>
      </c>
      <c r="S20">
        <v>124.710999</v>
      </c>
      <c r="T20">
        <v>124.710999</v>
      </c>
      <c r="U20">
        <v>124.710999</v>
      </c>
      <c r="V20">
        <v>124.710999</v>
      </c>
      <c r="W20">
        <v>124.710999</v>
      </c>
      <c r="X20">
        <v>124.710999</v>
      </c>
      <c r="Y20">
        <v>124.710999</v>
      </c>
      <c r="Z20">
        <v>124.710999</v>
      </c>
      <c r="AA20">
        <v>124.710999</v>
      </c>
      <c r="AB20">
        <v>124.710999</v>
      </c>
      <c r="AC20">
        <v>124.710999</v>
      </c>
      <c r="AD20">
        <v>124.710999</v>
      </c>
      <c r="AE20">
        <v>124.710999</v>
      </c>
      <c r="AF20">
        <v>124.710999</v>
      </c>
      <c r="AG20" s="100">
        <v>0</v>
      </c>
    </row>
    <row r="21" spans="1:33" x14ac:dyDescent="0.25">
      <c r="A21" t="s">
        <v>1214</v>
      </c>
      <c r="B21" t="s">
        <v>1215</v>
      </c>
      <c r="C21" t="s">
        <v>1216</v>
      </c>
      <c r="D21" t="s">
        <v>1185</v>
      </c>
      <c r="F21">
        <v>893.86112700000001</v>
      </c>
      <c r="G21">
        <v>915.741534</v>
      </c>
      <c r="H21">
        <v>915.86485500000003</v>
      </c>
      <c r="I21">
        <v>917.102125</v>
      </c>
      <c r="J21">
        <v>916.26923999999997</v>
      </c>
      <c r="K21">
        <v>917.41387199999997</v>
      </c>
      <c r="L21">
        <v>916.96017500000005</v>
      </c>
      <c r="M21">
        <v>916.78300300000001</v>
      </c>
      <c r="N21">
        <v>916.89136099999996</v>
      </c>
      <c r="O21">
        <v>917.63762599999995</v>
      </c>
      <c r="P21">
        <v>918.07898799999998</v>
      </c>
      <c r="Q21">
        <v>917.75250600000004</v>
      </c>
      <c r="R21">
        <v>919.55856800000004</v>
      </c>
      <c r="S21">
        <v>921.86930700000005</v>
      </c>
      <c r="T21">
        <v>922.41843300000005</v>
      </c>
      <c r="U21">
        <v>926.14759600000002</v>
      </c>
      <c r="V21">
        <v>931.41394400000001</v>
      </c>
      <c r="W21">
        <v>933.784312</v>
      </c>
      <c r="X21">
        <v>935.36780799999997</v>
      </c>
      <c r="Y21">
        <v>946.35735599999998</v>
      </c>
      <c r="Z21">
        <v>950.26712099999997</v>
      </c>
      <c r="AA21">
        <v>954.73333200000002</v>
      </c>
      <c r="AB21">
        <v>958.18237299999998</v>
      </c>
      <c r="AC21">
        <v>963.57021199999997</v>
      </c>
      <c r="AD21">
        <v>967.55059100000005</v>
      </c>
      <c r="AE21">
        <v>972.35691299999996</v>
      </c>
      <c r="AF21">
        <v>972.75927000000001</v>
      </c>
      <c r="AG21" s="100">
        <v>3.0000000000000001E-3</v>
      </c>
    </row>
    <row r="22" spans="1:33" x14ac:dyDescent="0.25">
      <c r="A22" t="s">
        <v>1217</v>
      </c>
      <c r="B22" t="s">
        <v>1218</v>
      </c>
      <c r="C22" t="s">
        <v>1219</v>
      </c>
      <c r="D22" t="s">
        <v>1185</v>
      </c>
      <c r="F22">
        <v>178.516006</v>
      </c>
      <c r="G22">
        <v>178.516006</v>
      </c>
      <c r="H22">
        <v>176.31662</v>
      </c>
      <c r="I22">
        <v>176.67640700000001</v>
      </c>
      <c r="J22">
        <v>177.57728599999999</v>
      </c>
      <c r="K22">
        <v>179.42639199999999</v>
      </c>
      <c r="L22">
        <v>180.81591800000001</v>
      </c>
      <c r="M22">
        <v>181.62707499999999</v>
      </c>
      <c r="N22">
        <v>182.19148300000001</v>
      </c>
      <c r="O22">
        <v>182.160248</v>
      </c>
      <c r="P22">
        <v>183.53547699999999</v>
      </c>
      <c r="Q22">
        <v>182.82711800000001</v>
      </c>
      <c r="R22">
        <v>183.36213699999999</v>
      </c>
      <c r="S22">
        <v>183.30934099999999</v>
      </c>
      <c r="T22">
        <v>183.43364</v>
      </c>
      <c r="U22">
        <v>185.233688</v>
      </c>
      <c r="V22">
        <v>185.59866299999999</v>
      </c>
      <c r="W22">
        <v>185.280731</v>
      </c>
      <c r="X22">
        <v>184.56509399999999</v>
      </c>
      <c r="Y22">
        <v>185.90609699999999</v>
      </c>
      <c r="Z22">
        <v>185.97167999999999</v>
      </c>
      <c r="AA22">
        <v>187.558594</v>
      </c>
      <c r="AB22">
        <v>187.82749899999999</v>
      </c>
      <c r="AC22">
        <v>189.00555399999999</v>
      </c>
      <c r="AD22">
        <v>189.939392</v>
      </c>
      <c r="AE22">
        <v>189.67048600000001</v>
      </c>
      <c r="AF22">
        <v>191.38377399999999</v>
      </c>
      <c r="AG22" s="100">
        <v>3.0000000000000001E-3</v>
      </c>
    </row>
    <row r="23" spans="1:33" x14ac:dyDescent="0.25">
      <c r="A23" t="s">
        <v>1220</v>
      </c>
      <c r="B23" t="s">
        <v>1221</v>
      </c>
      <c r="C23" t="s">
        <v>1222</v>
      </c>
      <c r="D23" t="s">
        <v>1185</v>
      </c>
      <c r="F23">
        <v>4377.844282</v>
      </c>
      <c r="G23">
        <v>4422.7246880000002</v>
      </c>
      <c r="H23">
        <v>4095.3194450000001</v>
      </c>
      <c r="I23">
        <v>4091.9124270000002</v>
      </c>
      <c r="J23">
        <v>4125.0795420000004</v>
      </c>
      <c r="K23">
        <v>4150.1086960000002</v>
      </c>
      <c r="L23">
        <v>4161.8512879999998</v>
      </c>
      <c r="M23">
        <v>4175.8206</v>
      </c>
      <c r="N23">
        <v>4193.5212439999996</v>
      </c>
      <c r="O23">
        <v>4188.355888</v>
      </c>
      <c r="P23">
        <v>4202.291878</v>
      </c>
      <c r="Q23">
        <v>4194.52106</v>
      </c>
      <c r="R23">
        <v>4198.4833719999997</v>
      </c>
      <c r="S23">
        <v>4199.2672560000001</v>
      </c>
      <c r="T23">
        <v>4203.4496829999998</v>
      </c>
      <c r="U23">
        <v>4227.0758189999997</v>
      </c>
      <c r="V23">
        <v>4231.9525180000001</v>
      </c>
      <c r="W23">
        <v>4231.1773789999997</v>
      </c>
      <c r="X23">
        <v>4220.99647</v>
      </c>
      <c r="Y23">
        <v>4248.1534979999997</v>
      </c>
      <c r="Z23">
        <v>4253.9599920000001</v>
      </c>
      <c r="AA23">
        <v>4275.6713200000004</v>
      </c>
      <c r="AB23">
        <v>4279.530761</v>
      </c>
      <c r="AC23">
        <v>4293.0846170000004</v>
      </c>
      <c r="AD23">
        <v>4307.7727590000004</v>
      </c>
      <c r="AE23">
        <v>4311.1532989999996</v>
      </c>
      <c r="AF23">
        <v>4333.125481</v>
      </c>
      <c r="AG23" s="100">
        <v>0</v>
      </c>
    </row>
    <row r="24" spans="1:33" x14ac:dyDescent="0.25">
      <c r="A24" t="s">
        <v>974</v>
      </c>
    </row>
    <row r="25" spans="1:33" x14ac:dyDescent="0.25">
      <c r="A25" t="s">
        <v>1223</v>
      </c>
      <c r="B25" t="s">
        <v>1224</v>
      </c>
      <c r="C25" t="s">
        <v>1225</v>
      </c>
      <c r="D25" t="s">
        <v>1226</v>
      </c>
      <c r="F25">
        <v>238.317566</v>
      </c>
      <c r="G25">
        <v>240.100143</v>
      </c>
      <c r="H25">
        <v>220.160965</v>
      </c>
      <c r="I25">
        <v>218.22972100000001</v>
      </c>
      <c r="J25">
        <v>220.64475999999999</v>
      </c>
      <c r="K25">
        <v>221.38360599999999</v>
      </c>
      <c r="L25">
        <v>220.70970199999999</v>
      </c>
      <c r="M25">
        <v>220.665604</v>
      </c>
      <c r="N25">
        <v>218.89671300000001</v>
      </c>
      <c r="O25">
        <v>217.65579199999999</v>
      </c>
      <c r="P25">
        <v>218.09587099999999</v>
      </c>
      <c r="Q25">
        <v>216.93048099999999</v>
      </c>
      <c r="R25">
        <v>216.646027</v>
      </c>
      <c r="S25">
        <v>216.218536</v>
      </c>
      <c r="T25">
        <v>216.14063999999999</v>
      </c>
      <c r="U25">
        <v>216.954712</v>
      </c>
      <c r="V25">
        <v>216.804947</v>
      </c>
      <c r="W25">
        <v>216.58306899999999</v>
      </c>
      <c r="X25">
        <v>215.66394</v>
      </c>
      <c r="Y25">
        <v>216.729218</v>
      </c>
      <c r="Z25">
        <v>216.78100599999999</v>
      </c>
      <c r="AA25">
        <v>217.76518200000001</v>
      </c>
      <c r="AB25">
        <v>217.64328</v>
      </c>
      <c r="AC25">
        <v>217.95607000000001</v>
      </c>
      <c r="AD25">
        <v>218.45109600000001</v>
      </c>
      <c r="AE25">
        <v>218.16044600000001</v>
      </c>
      <c r="AF25">
        <v>219.48138399999999</v>
      </c>
      <c r="AG25" s="100">
        <v>-3.0000000000000001E-3</v>
      </c>
    </row>
    <row r="26" spans="1:33" x14ac:dyDescent="0.25">
      <c r="A26" t="s">
        <v>48</v>
      </c>
    </row>
    <row r="27" spans="1:33" x14ac:dyDescent="0.25">
      <c r="A27" t="s">
        <v>1227</v>
      </c>
    </row>
    <row r="28" spans="1:33" x14ac:dyDescent="0.25">
      <c r="A28" t="s">
        <v>788</v>
      </c>
      <c r="B28" t="s">
        <v>1228</v>
      </c>
      <c r="C28" t="s">
        <v>1229</v>
      </c>
      <c r="D28" t="s">
        <v>1185</v>
      </c>
      <c r="F28">
        <v>0.28799999999999998</v>
      </c>
      <c r="G28">
        <v>0.28799999999999998</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s="100">
        <v>-1</v>
      </c>
    </row>
    <row r="29" spans="1:33" x14ac:dyDescent="0.25">
      <c r="A29" t="s">
        <v>787</v>
      </c>
      <c r="B29" t="s">
        <v>1230</v>
      </c>
      <c r="C29" t="s">
        <v>1231</v>
      </c>
      <c r="D29" t="s">
        <v>1185</v>
      </c>
      <c r="F29">
        <v>1.5740000000000001</v>
      </c>
      <c r="G29">
        <v>1.5740000000000001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s="100">
        <v>-1</v>
      </c>
    </row>
    <row r="30" spans="1:33" x14ac:dyDescent="0.25">
      <c r="A30" t="s">
        <v>1188</v>
      </c>
      <c r="B30" t="s">
        <v>1232</v>
      </c>
      <c r="C30" t="s">
        <v>1233</v>
      </c>
      <c r="D30" t="s">
        <v>1185</v>
      </c>
      <c r="F30">
        <v>6.7889999999999997</v>
      </c>
      <c r="G30">
        <v>6.7889999999999997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s="100">
        <v>-1</v>
      </c>
    </row>
    <row r="31" spans="1:33" x14ac:dyDescent="0.25">
      <c r="A31" t="s">
        <v>790</v>
      </c>
      <c r="B31" t="s">
        <v>1234</v>
      </c>
      <c r="C31" t="s">
        <v>1235</v>
      </c>
      <c r="D31" t="s">
        <v>1185</v>
      </c>
      <c r="F31">
        <v>449.26001000000002</v>
      </c>
      <c r="G31">
        <v>472.26001000000002</v>
      </c>
      <c r="H31">
        <v>486.20065299999999</v>
      </c>
      <c r="I31">
        <v>483.74755900000002</v>
      </c>
      <c r="J31">
        <v>490.349762</v>
      </c>
      <c r="K31">
        <v>492.25888099999997</v>
      </c>
      <c r="L31">
        <v>492.62240600000001</v>
      </c>
      <c r="M31">
        <v>494.92431599999998</v>
      </c>
      <c r="N31">
        <v>490.86193800000001</v>
      </c>
      <c r="O31">
        <v>489.46630900000002</v>
      </c>
      <c r="P31">
        <v>496.12725799999998</v>
      </c>
      <c r="Q31">
        <v>491.00286899999998</v>
      </c>
      <c r="R31">
        <v>493.41674799999998</v>
      </c>
      <c r="S31">
        <v>493.389679</v>
      </c>
      <c r="T31">
        <v>492.197968</v>
      </c>
      <c r="U31">
        <v>493.08523600000001</v>
      </c>
      <c r="V31">
        <v>491.63504</v>
      </c>
      <c r="W31">
        <v>491.66180400000002</v>
      </c>
      <c r="X31">
        <v>489.42919899999998</v>
      </c>
      <c r="Y31">
        <v>489.91247600000003</v>
      </c>
      <c r="Z31">
        <v>488.48138399999999</v>
      </c>
      <c r="AA31">
        <v>489.76040599999999</v>
      </c>
      <c r="AB31">
        <v>490.83139</v>
      </c>
      <c r="AC31">
        <v>492.59686299999998</v>
      </c>
      <c r="AD31">
        <v>494.75939899999997</v>
      </c>
      <c r="AE31">
        <v>490.19149800000002</v>
      </c>
      <c r="AF31">
        <v>493.41516100000001</v>
      </c>
      <c r="AG31" s="100">
        <v>4.0000000000000001E-3</v>
      </c>
    </row>
    <row r="32" spans="1:33" x14ac:dyDescent="0.25">
      <c r="A32" t="s">
        <v>1193</v>
      </c>
      <c r="B32" t="s">
        <v>1236</v>
      </c>
      <c r="C32" t="s">
        <v>1237</v>
      </c>
      <c r="D32" t="s">
        <v>1185</v>
      </c>
      <c r="F32">
        <v>1366.645996</v>
      </c>
      <c r="G32">
        <v>1366.7060550000001</v>
      </c>
      <c r="H32">
        <v>1274.4293210000001</v>
      </c>
      <c r="I32">
        <v>1260.940918</v>
      </c>
      <c r="J32">
        <v>1314.08374</v>
      </c>
      <c r="K32">
        <v>1321.486938</v>
      </c>
      <c r="L32">
        <v>1322.3321530000001</v>
      </c>
      <c r="M32">
        <v>1335.8623050000001</v>
      </c>
      <c r="N32">
        <v>1360.0352780000001</v>
      </c>
      <c r="O32">
        <v>1351.70813</v>
      </c>
      <c r="P32">
        <v>1366.4187010000001</v>
      </c>
      <c r="Q32">
        <v>1364.9149170000001</v>
      </c>
      <c r="R32">
        <v>1374.5623780000001</v>
      </c>
      <c r="S32">
        <v>1383.4111330000001</v>
      </c>
      <c r="T32">
        <v>1382.1154790000001</v>
      </c>
      <c r="U32">
        <v>1393.5863039999999</v>
      </c>
      <c r="V32">
        <v>1394.8093260000001</v>
      </c>
      <c r="W32">
        <v>1389.4445800000001</v>
      </c>
      <c r="X32">
        <v>1372.6727289999999</v>
      </c>
      <c r="Y32">
        <v>1385.3507079999999</v>
      </c>
      <c r="Z32">
        <v>1384.557251</v>
      </c>
      <c r="AA32">
        <v>1391.2026370000001</v>
      </c>
      <c r="AB32">
        <v>1382.6252440000001</v>
      </c>
      <c r="AC32">
        <v>1375.820068</v>
      </c>
      <c r="AD32">
        <v>1371.3118899999999</v>
      </c>
      <c r="AE32">
        <v>1370.665649</v>
      </c>
      <c r="AF32">
        <v>1375.7973629999999</v>
      </c>
      <c r="AG32" s="100">
        <v>0</v>
      </c>
    </row>
    <row r="33" spans="1:33" x14ac:dyDescent="0.25">
      <c r="A33" t="s">
        <v>1196</v>
      </c>
      <c r="B33" t="s">
        <v>1238</v>
      </c>
      <c r="C33" t="s">
        <v>1239</v>
      </c>
      <c r="D33" t="s">
        <v>1185</v>
      </c>
      <c r="F33">
        <v>6.1130000000000004</v>
      </c>
      <c r="G33">
        <v>6.1130000000000004</v>
      </c>
      <c r="H33">
        <v>5.8339679999999996</v>
      </c>
      <c r="I33">
        <v>5.8772830000000003</v>
      </c>
      <c r="J33">
        <v>5.681673</v>
      </c>
      <c r="K33">
        <v>4.2292579999999997</v>
      </c>
      <c r="L33">
        <v>3.3763770000000002</v>
      </c>
      <c r="M33">
        <v>2.9243950000000001</v>
      </c>
      <c r="N33">
        <v>2.5861749999999999</v>
      </c>
      <c r="O33">
        <v>2.3546659999999999</v>
      </c>
      <c r="P33">
        <v>2.2107320000000001</v>
      </c>
      <c r="Q33">
        <v>4.6788410000000002</v>
      </c>
      <c r="R33">
        <v>5.1264529999999997</v>
      </c>
      <c r="S33">
        <v>4.3153519999999999</v>
      </c>
      <c r="T33">
        <v>4.2911039999999998</v>
      </c>
      <c r="U33">
        <v>4.816897</v>
      </c>
      <c r="V33">
        <v>6.5227890000000004</v>
      </c>
      <c r="W33">
        <v>6.2978290000000001</v>
      </c>
      <c r="X33">
        <v>6.5740949999999998</v>
      </c>
      <c r="Y33">
        <v>6.7538109999999998</v>
      </c>
      <c r="Z33">
        <v>5.4576849999999997</v>
      </c>
      <c r="AA33">
        <v>5.8688260000000003</v>
      </c>
      <c r="AB33">
        <v>6.8852679999999999</v>
      </c>
      <c r="AC33">
        <v>7.4220280000000001</v>
      </c>
      <c r="AD33">
        <v>8.0890559999999994</v>
      </c>
      <c r="AE33">
        <v>8.4511149999999997</v>
      </c>
      <c r="AF33">
        <v>8.1511849999999999</v>
      </c>
      <c r="AG33" s="100">
        <v>1.0999999999999999E-2</v>
      </c>
    </row>
    <row r="34" spans="1:33" x14ac:dyDescent="0.25">
      <c r="A34" t="s">
        <v>1199</v>
      </c>
      <c r="B34" t="s">
        <v>1240</v>
      </c>
      <c r="C34" t="s">
        <v>1241</v>
      </c>
      <c r="D34" t="s">
        <v>1185</v>
      </c>
      <c r="F34">
        <v>1830.670044</v>
      </c>
      <c r="G34">
        <v>1853.7301030000001</v>
      </c>
      <c r="H34">
        <v>1766.4639890000001</v>
      </c>
      <c r="I34">
        <v>1750.5657960000001</v>
      </c>
      <c r="J34">
        <v>1810.115112</v>
      </c>
      <c r="K34">
        <v>1817.9750979999999</v>
      </c>
      <c r="L34">
        <v>1818.330933</v>
      </c>
      <c r="M34">
        <v>1833.7110600000001</v>
      </c>
      <c r="N34">
        <v>1853.4833980000001</v>
      </c>
      <c r="O34">
        <v>1843.529053</v>
      </c>
      <c r="P34">
        <v>1864.756592</v>
      </c>
      <c r="Q34">
        <v>1860.596558</v>
      </c>
      <c r="R34">
        <v>1873.105591</v>
      </c>
      <c r="S34">
        <v>1881.1160890000001</v>
      </c>
      <c r="T34">
        <v>1878.6046140000001</v>
      </c>
      <c r="U34">
        <v>1891.4884030000001</v>
      </c>
      <c r="V34">
        <v>1892.967163</v>
      </c>
      <c r="W34">
        <v>1887.404297</v>
      </c>
      <c r="X34">
        <v>1868.676025</v>
      </c>
      <c r="Y34">
        <v>1882.0169679999999</v>
      </c>
      <c r="Z34">
        <v>1878.496216</v>
      </c>
      <c r="AA34">
        <v>1886.8317870000001</v>
      </c>
      <c r="AB34">
        <v>1880.341919</v>
      </c>
      <c r="AC34">
        <v>1875.8389890000001</v>
      </c>
      <c r="AD34">
        <v>1874.1604</v>
      </c>
      <c r="AE34">
        <v>1869.30835</v>
      </c>
      <c r="AF34">
        <v>1877.3637699999999</v>
      </c>
      <c r="AG34" s="100">
        <v>1E-3</v>
      </c>
    </row>
    <row r="35" spans="1:33" x14ac:dyDescent="0.25">
      <c r="A35" t="s">
        <v>1202</v>
      </c>
      <c r="B35" t="s">
        <v>1242</v>
      </c>
      <c r="C35" t="s">
        <v>1243</v>
      </c>
      <c r="D35" t="s">
        <v>1185</v>
      </c>
      <c r="F35">
        <v>808.56604000000004</v>
      </c>
      <c r="G35">
        <v>808.56604000000004</v>
      </c>
      <c r="H35">
        <v>427.22207600000002</v>
      </c>
      <c r="I35">
        <v>436.82562300000001</v>
      </c>
      <c r="J35">
        <v>410.07119799999998</v>
      </c>
      <c r="K35">
        <v>424.00134300000002</v>
      </c>
      <c r="L35">
        <v>434.68335000000002</v>
      </c>
      <c r="M35">
        <v>432.75714099999999</v>
      </c>
      <c r="N35">
        <v>430.05325299999998</v>
      </c>
      <c r="O35">
        <v>434.41937300000001</v>
      </c>
      <c r="P35">
        <v>424.802795</v>
      </c>
      <c r="Q35">
        <v>423.08663899999999</v>
      </c>
      <c r="R35">
        <v>411.42645299999998</v>
      </c>
      <c r="S35">
        <v>401.33828699999998</v>
      </c>
      <c r="T35">
        <v>407.19851699999998</v>
      </c>
      <c r="U35">
        <v>411.71151700000001</v>
      </c>
      <c r="V35">
        <v>408.42349200000001</v>
      </c>
      <c r="W35">
        <v>410.69241299999999</v>
      </c>
      <c r="X35">
        <v>418.06561299999998</v>
      </c>
      <c r="Y35">
        <v>417.27273600000001</v>
      </c>
      <c r="Z35">
        <v>421.86200000000002</v>
      </c>
      <c r="AA35">
        <v>428.28018200000002</v>
      </c>
      <c r="AB35">
        <v>432.82687399999998</v>
      </c>
      <c r="AC35">
        <v>441.98638899999997</v>
      </c>
      <c r="AD35">
        <v>452.26132200000001</v>
      </c>
      <c r="AE35">
        <v>454.82437099999999</v>
      </c>
      <c r="AF35">
        <v>465.87307700000002</v>
      </c>
      <c r="AG35" s="100">
        <v>-2.1000000000000001E-2</v>
      </c>
    </row>
    <row r="36" spans="1:33" x14ac:dyDescent="0.25">
      <c r="A36" t="s">
        <v>1211</v>
      </c>
      <c r="B36" t="s">
        <v>1244</v>
      </c>
      <c r="C36" t="s">
        <v>1245</v>
      </c>
      <c r="D36" t="s">
        <v>1185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37</v>
      </c>
    </row>
    <row r="37" spans="1:33" x14ac:dyDescent="0.25">
      <c r="A37" t="s">
        <v>1217</v>
      </c>
      <c r="B37" t="s">
        <v>1246</v>
      </c>
      <c r="C37" t="s">
        <v>1247</v>
      </c>
      <c r="D37" t="s">
        <v>1185</v>
      </c>
      <c r="F37">
        <v>141.516006</v>
      </c>
      <c r="G37">
        <v>141.516006</v>
      </c>
      <c r="H37">
        <v>134.14038099999999</v>
      </c>
      <c r="I37">
        <v>134.436172</v>
      </c>
      <c r="J37">
        <v>135.33225999999999</v>
      </c>
      <c r="K37">
        <v>137.149078</v>
      </c>
      <c r="L37">
        <v>138.56080600000001</v>
      </c>
      <c r="M37">
        <v>139.38800000000001</v>
      </c>
      <c r="N37">
        <v>139.955917</v>
      </c>
      <c r="O37">
        <v>139.89941400000001</v>
      </c>
      <c r="P37">
        <v>141.26739499999999</v>
      </c>
      <c r="Q37">
        <v>140.50138899999999</v>
      </c>
      <c r="R37">
        <v>140.96151699999999</v>
      </c>
      <c r="S37">
        <v>140.816742</v>
      </c>
      <c r="T37">
        <v>140.91992200000001</v>
      </c>
      <c r="U37">
        <v>142.550217</v>
      </c>
      <c r="V37">
        <v>142.672607</v>
      </c>
      <c r="W37">
        <v>142.248245</v>
      </c>
      <c r="X37">
        <v>141.46324200000001</v>
      </c>
      <c r="Y37">
        <v>142.30306999999999</v>
      </c>
      <c r="Z37">
        <v>142.19241299999999</v>
      </c>
      <c r="AA37">
        <v>143.57486</v>
      </c>
      <c r="AB37">
        <v>143.66319300000001</v>
      </c>
      <c r="AC37">
        <v>144.57217399999999</v>
      </c>
      <c r="AD37">
        <v>145.318253</v>
      </c>
      <c r="AE37">
        <v>144.79637099999999</v>
      </c>
      <c r="AF37">
        <v>146.424194</v>
      </c>
      <c r="AG37" s="100">
        <v>1E-3</v>
      </c>
    </row>
    <row r="38" spans="1:33" x14ac:dyDescent="0.25">
      <c r="A38" t="s">
        <v>1220</v>
      </c>
      <c r="B38" t="s">
        <v>1248</v>
      </c>
      <c r="C38" t="s">
        <v>1249</v>
      </c>
      <c r="D38" t="s">
        <v>1185</v>
      </c>
      <c r="F38">
        <v>2780.7521969999998</v>
      </c>
      <c r="G38">
        <v>2803.8122560000002</v>
      </c>
      <c r="H38">
        <v>2327.8264159999999</v>
      </c>
      <c r="I38">
        <v>2321.8276369999999</v>
      </c>
      <c r="J38">
        <v>2355.5185550000001</v>
      </c>
      <c r="K38">
        <v>2379.125732</v>
      </c>
      <c r="L38">
        <v>2391.5749510000001</v>
      </c>
      <c r="M38">
        <v>2405.8562010000001</v>
      </c>
      <c r="N38">
        <v>2423.492432</v>
      </c>
      <c r="O38">
        <v>2417.8479000000002</v>
      </c>
      <c r="P38">
        <v>2430.8266600000002</v>
      </c>
      <c r="Q38">
        <v>2424.1845699999999</v>
      </c>
      <c r="R38">
        <v>2425.4934079999998</v>
      </c>
      <c r="S38">
        <v>2423.2709960000002</v>
      </c>
      <c r="T38">
        <v>2426.7231449999999</v>
      </c>
      <c r="U38">
        <v>2445.7502439999998</v>
      </c>
      <c r="V38">
        <v>2444.063232</v>
      </c>
      <c r="W38">
        <v>2440.344971</v>
      </c>
      <c r="X38">
        <v>2428.2048340000001</v>
      </c>
      <c r="Y38">
        <v>2441.5927729999999</v>
      </c>
      <c r="Z38">
        <v>2442.5505370000001</v>
      </c>
      <c r="AA38">
        <v>2458.6870119999999</v>
      </c>
      <c r="AB38">
        <v>2456.8317870000001</v>
      </c>
      <c r="AC38">
        <v>2462.3977049999999</v>
      </c>
      <c r="AD38">
        <v>2471.73999</v>
      </c>
      <c r="AE38">
        <v>2468.9291990000002</v>
      </c>
      <c r="AF38">
        <v>2489.6611330000001</v>
      </c>
      <c r="AG38" s="100">
        <v>-4.0000000000000001E-3</v>
      </c>
    </row>
    <row r="39" spans="1:33" x14ac:dyDescent="0.25">
      <c r="A39" t="s">
        <v>974</v>
      </c>
    </row>
    <row r="40" spans="1:33" x14ac:dyDescent="0.25">
      <c r="A40" t="s">
        <v>1223</v>
      </c>
      <c r="B40" t="s">
        <v>1250</v>
      </c>
      <c r="C40" t="s">
        <v>1251</v>
      </c>
      <c r="D40" t="s">
        <v>1226</v>
      </c>
      <c r="F40">
        <v>193.35004699999999</v>
      </c>
      <c r="G40">
        <v>195.12502499999999</v>
      </c>
      <c r="H40">
        <v>167.391301</v>
      </c>
      <c r="I40">
        <v>165.72898499999999</v>
      </c>
      <c r="J40">
        <v>168.22645800000001</v>
      </c>
      <c r="K40">
        <v>169.147141</v>
      </c>
      <c r="L40">
        <v>168.836296</v>
      </c>
      <c r="M40">
        <v>169.06984600000001</v>
      </c>
      <c r="N40">
        <v>168.00544099999999</v>
      </c>
      <c r="O40">
        <v>166.942814</v>
      </c>
      <c r="P40">
        <v>167.54578900000001</v>
      </c>
      <c r="Q40">
        <v>166.536979</v>
      </c>
      <c r="R40">
        <v>166.354029</v>
      </c>
      <c r="S40">
        <v>165.99974800000001</v>
      </c>
      <c r="T40">
        <v>165.95673300000001</v>
      </c>
      <c r="U40">
        <v>166.82061899999999</v>
      </c>
      <c r="V40">
        <v>166.61603700000001</v>
      </c>
      <c r="W40">
        <v>166.365801</v>
      </c>
      <c r="X40">
        <v>165.41693599999999</v>
      </c>
      <c r="Y40">
        <v>166.33234200000001</v>
      </c>
      <c r="Z40">
        <v>166.33765600000001</v>
      </c>
      <c r="AA40">
        <v>167.27556000000001</v>
      </c>
      <c r="AB40">
        <v>167.051142</v>
      </c>
      <c r="AC40">
        <v>167.24423300000001</v>
      </c>
      <c r="AD40">
        <v>167.68489700000001</v>
      </c>
      <c r="AE40">
        <v>167.334789</v>
      </c>
      <c r="AF40">
        <v>168.60823400000001</v>
      </c>
      <c r="AG40" s="100">
        <v>-5.0000000000000001E-3</v>
      </c>
    </row>
    <row r="41" spans="1:33" x14ac:dyDescent="0.25">
      <c r="A41" t="s">
        <v>1252</v>
      </c>
    </row>
    <row r="42" spans="1:33" x14ac:dyDescent="0.25">
      <c r="A42" t="s">
        <v>1253</v>
      </c>
    </row>
    <row r="43" spans="1:33" x14ac:dyDescent="0.25">
      <c r="A43" t="s">
        <v>788</v>
      </c>
      <c r="B43" t="s">
        <v>1254</v>
      </c>
      <c r="C43" t="s">
        <v>1255</v>
      </c>
      <c r="D43" t="s">
        <v>1256</v>
      </c>
      <c r="F43">
        <v>4.6833E-2</v>
      </c>
      <c r="G43">
        <v>4.7139E-2</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s="100">
        <v>-1</v>
      </c>
    </row>
    <row r="44" spans="1:33" x14ac:dyDescent="0.25">
      <c r="A44" t="s">
        <v>787</v>
      </c>
      <c r="B44" t="s">
        <v>1257</v>
      </c>
      <c r="C44" t="s">
        <v>1258</v>
      </c>
      <c r="D44" t="s">
        <v>1256</v>
      </c>
      <c r="F44">
        <v>0.25595400000000001</v>
      </c>
      <c r="G44">
        <v>0.25762699999999999</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s="100">
        <v>-1</v>
      </c>
    </row>
    <row r="45" spans="1:33" x14ac:dyDescent="0.25">
      <c r="A45" t="s">
        <v>1188</v>
      </c>
      <c r="B45" t="s">
        <v>1259</v>
      </c>
      <c r="C45" t="s">
        <v>1260</v>
      </c>
      <c r="D45" t="s">
        <v>1256</v>
      </c>
      <c r="F45">
        <v>1.103985</v>
      </c>
      <c r="G45">
        <v>1.1112010000000001</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s="100">
        <v>-1</v>
      </c>
    </row>
    <row r="46" spans="1:33" x14ac:dyDescent="0.25">
      <c r="A46" t="s">
        <v>790</v>
      </c>
      <c r="B46" t="s">
        <v>1261</v>
      </c>
      <c r="C46" t="s">
        <v>1262</v>
      </c>
      <c r="D46" t="s">
        <v>1256</v>
      </c>
      <c r="F46">
        <v>73.055869999999999</v>
      </c>
      <c r="G46">
        <v>77.297920000000005</v>
      </c>
      <c r="H46">
        <v>79.658028000000002</v>
      </c>
      <c r="I46">
        <v>79.198218999999995</v>
      </c>
      <c r="J46">
        <v>79.765602000000001</v>
      </c>
      <c r="K46">
        <v>79.413757000000004</v>
      </c>
      <c r="L46">
        <v>79.352585000000005</v>
      </c>
      <c r="M46">
        <v>79.000518999999997</v>
      </c>
      <c r="N46">
        <v>78.277298000000002</v>
      </c>
      <c r="O46">
        <v>78.423789999999997</v>
      </c>
      <c r="P46">
        <v>79.222412000000006</v>
      </c>
      <c r="Q46">
        <v>78.686768000000001</v>
      </c>
      <c r="R46">
        <v>79.333564999999993</v>
      </c>
      <c r="S46">
        <v>79.670356999999996</v>
      </c>
      <c r="T46">
        <v>79.381080999999995</v>
      </c>
      <c r="U46">
        <v>79.039565999999994</v>
      </c>
      <c r="V46">
        <v>79.048728999999994</v>
      </c>
      <c r="W46">
        <v>79.290451000000004</v>
      </c>
      <c r="X46">
        <v>79.626014999999995</v>
      </c>
      <c r="Y46">
        <v>79.448607999999993</v>
      </c>
      <c r="Z46">
        <v>79.184096999999994</v>
      </c>
      <c r="AA46">
        <v>79.092583000000005</v>
      </c>
      <c r="AB46">
        <v>79.410293999999993</v>
      </c>
      <c r="AC46">
        <v>79.752128999999996</v>
      </c>
      <c r="AD46">
        <v>80.012032000000005</v>
      </c>
      <c r="AE46">
        <v>79.307877000000005</v>
      </c>
      <c r="AF46">
        <v>79.461426000000003</v>
      </c>
      <c r="AG46" s="100">
        <v>3.0000000000000001E-3</v>
      </c>
    </row>
    <row r="47" spans="1:33" x14ac:dyDescent="0.25">
      <c r="A47" t="s">
        <v>1193</v>
      </c>
      <c r="B47" t="s">
        <v>1263</v>
      </c>
      <c r="C47" t="s">
        <v>1264</v>
      </c>
      <c r="D47" t="s">
        <v>1256</v>
      </c>
      <c r="F47">
        <v>222.23547400000001</v>
      </c>
      <c r="G47">
        <v>223.69783000000001</v>
      </c>
      <c r="H47">
        <v>208.79965200000001</v>
      </c>
      <c r="I47">
        <v>206.43881200000001</v>
      </c>
      <c r="J47">
        <v>213.763092</v>
      </c>
      <c r="K47">
        <v>213.189133</v>
      </c>
      <c r="L47">
        <v>213.00386</v>
      </c>
      <c r="M47">
        <v>213.232224</v>
      </c>
      <c r="N47">
        <v>216.88355999999999</v>
      </c>
      <c r="O47">
        <v>216.574814</v>
      </c>
      <c r="P47">
        <v>218.19198600000001</v>
      </c>
      <c r="Q47">
        <v>218.737503</v>
      </c>
      <c r="R47">
        <v>221.007767</v>
      </c>
      <c r="S47">
        <v>223.387024</v>
      </c>
      <c r="T47">
        <v>222.90588399999999</v>
      </c>
      <c r="U47">
        <v>223.386246</v>
      </c>
      <c r="V47">
        <v>224.267776</v>
      </c>
      <c r="W47">
        <v>224.07615699999999</v>
      </c>
      <c r="X47">
        <v>223.32231100000001</v>
      </c>
      <c r="Y47">
        <v>224.66091900000001</v>
      </c>
      <c r="Z47">
        <v>224.44032300000001</v>
      </c>
      <c r="AA47">
        <v>224.668655</v>
      </c>
      <c r="AB47">
        <v>223.69122300000001</v>
      </c>
      <c r="AC47">
        <v>222.747208</v>
      </c>
      <c r="AD47">
        <v>221.767303</v>
      </c>
      <c r="AE47">
        <v>221.75943000000001</v>
      </c>
      <c r="AF47">
        <v>221.56355300000001</v>
      </c>
      <c r="AG47" s="100">
        <v>0</v>
      </c>
    </row>
    <row r="48" spans="1:33" x14ac:dyDescent="0.25">
      <c r="A48" t="s">
        <v>1196</v>
      </c>
      <c r="B48" t="s">
        <v>1265</v>
      </c>
      <c r="C48" t="s">
        <v>1266</v>
      </c>
      <c r="D48" t="s">
        <v>1256</v>
      </c>
      <c r="F48">
        <v>0.994058</v>
      </c>
      <c r="G48">
        <v>1.0005550000000001</v>
      </c>
      <c r="H48">
        <v>0.95582400000000001</v>
      </c>
      <c r="I48">
        <v>0.96221699999999999</v>
      </c>
      <c r="J48">
        <v>0.92424200000000001</v>
      </c>
      <c r="K48">
        <v>0.68228599999999995</v>
      </c>
      <c r="L48">
        <v>0.54387300000000005</v>
      </c>
      <c r="M48">
        <v>0.46679599999999999</v>
      </c>
      <c r="N48">
        <v>0.41241499999999998</v>
      </c>
      <c r="O48">
        <v>0.377272</v>
      </c>
      <c r="P48">
        <v>0.35301300000000002</v>
      </c>
      <c r="Q48">
        <v>0.74981799999999998</v>
      </c>
      <c r="R48">
        <v>0.82425199999999998</v>
      </c>
      <c r="S48">
        <v>0.696824</v>
      </c>
      <c r="T48">
        <v>0.69206400000000001</v>
      </c>
      <c r="U48">
        <v>0.77212899999999995</v>
      </c>
      <c r="V48">
        <v>1.0487820000000001</v>
      </c>
      <c r="W48">
        <v>1.0156529999999999</v>
      </c>
      <c r="X48">
        <v>1.06955</v>
      </c>
      <c r="Y48">
        <v>1.095259</v>
      </c>
      <c r="Z48">
        <v>0.88470499999999996</v>
      </c>
      <c r="AA48">
        <v>0.94777100000000003</v>
      </c>
      <c r="AB48">
        <v>1.1139490000000001</v>
      </c>
      <c r="AC48">
        <v>1.2016370000000001</v>
      </c>
      <c r="AD48">
        <v>1.308155</v>
      </c>
      <c r="AE48">
        <v>1.367302</v>
      </c>
      <c r="AF48">
        <v>1.312697</v>
      </c>
      <c r="AG48" s="100">
        <v>1.0999999999999999E-2</v>
      </c>
    </row>
    <row r="49" spans="1:33" x14ac:dyDescent="0.25">
      <c r="A49" t="s">
        <v>1199</v>
      </c>
      <c r="B49" t="s">
        <v>1267</v>
      </c>
      <c r="C49" t="s">
        <v>1268</v>
      </c>
      <c r="D49" t="s">
        <v>1256</v>
      </c>
      <c r="F49">
        <v>297.69216899999998</v>
      </c>
      <c r="G49">
        <v>303.412262</v>
      </c>
      <c r="H49">
        <v>289.41348299999999</v>
      </c>
      <c r="I49">
        <v>286.599243</v>
      </c>
      <c r="J49">
        <v>294.45294200000001</v>
      </c>
      <c r="K49">
        <v>293.28518700000001</v>
      </c>
      <c r="L49">
        <v>292.90033</v>
      </c>
      <c r="M49">
        <v>292.699524</v>
      </c>
      <c r="N49">
        <v>295.57327299999997</v>
      </c>
      <c r="O49">
        <v>295.375854</v>
      </c>
      <c r="P49">
        <v>297.767426</v>
      </c>
      <c r="Q49">
        <v>298.17407200000002</v>
      </c>
      <c r="R49">
        <v>301.16558800000001</v>
      </c>
      <c r="S49">
        <v>303.754211</v>
      </c>
      <c r="T49">
        <v>302.97903400000001</v>
      </c>
      <c r="U49">
        <v>303.19793700000002</v>
      </c>
      <c r="V49">
        <v>304.365295</v>
      </c>
      <c r="W49">
        <v>304.38226300000002</v>
      </c>
      <c r="X49">
        <v>304.01788299999998</v>
      </c>
      <c r="Y49">
        <v>305.20477299999999</v>
      </c>
      <c r="Z49">
        <v>304.50912499999998</v>
      </c>
      <c r="AA49">
        <v>304.70901500000002</v>
      </c>
      <c r="AB49">
        <v>304.21545400000002</v>
      </c>
      <c r="AC49">
        <v>303.70095800000001</v>
      </c>
      <c r="AD49">
        <v>303.08749399999999</v>
      </c>
      <c r="AE49">
        <v>302.43463100000002</v>
      </c>
      <c r="AF49">
        <v>302.33764600000001</v>
      </c>
      <c r="AG49" s="100">
        <v>1E-3</v>
      </c>
    </row>
    <row r="50" spans="1:33" x14ac:dyDescent="0.25">
      <c r="A50" t="s">
        <v>1202</v>
      </c>
      <c r="B50" t="s">
        <v>1269</v>
      </c>
      <c r="C50" t="s">
        <v>1270</v>
      </c>
      <c r="D50" t="s">
        <v>1256</v>
      </c>
      <c r="F50">
        <v>131.48397800000001</v>
      </c>
      <c r="G50">
        <v>132.34335300000001</v>
      </c>
      <c r="H50">
        <v>69.995109999999997</v>
      </c>
      <c r="I50">
        <v>71.516250999999997</v>
      </c>
      <c r="J50">
        <v>66.706619000000003</v>
      </c>
      <c r="K50">
        <v>68.402100000000004</v>
      </c>
      <c r="L50">
        <v>70.019645999999995</v>
      </c>
      <c r="M50">
        <v>69.077301000000006</v>
      </c>
      <c r="N50">
        <v>68.580192999999994</v>
      </c>
      <c r="O50">
        <v>69.604004000000003</v>
      </c>
      <c r="P50">
        <v>67.833206000000004</v>
      </c>
      <c r="Q50">
        <v>67.802704000000006</v>
      </c>
      <c r="R50">
        <v>66.150833000000006</v>
      </c>
      <c r="S50">
        <v>64.806304999999995</v>
      </c>
      <c r="T50">
        <v>65.672477999999998</v>
      </c>
      <c r="U50">
        <v>65.995688999999999</v>
      </c>
      <c r="V50">
        <v>65.669357000000005</v>
      </c>
      <c r="W50">
        <v>66.232490999999996</v>
      </c>
      <c r="X50">
        <v>68.015754999999999</v>
      </c>
      <c r="Y50">
        <v>67.668694000000002</v>
      </c>
      <c r="Z50">
        <v>68.384925999999993</v>
      </c>
      <c r="AA50">
        <v>69.163994000000002</v>
      </c>
      <c r="AB50">
        <v>70.025893999999994</v>
      </c>
      <c r="AC50">
        <v>71.558220000000006</v>
      </c>
      <c r="AD50">
        <v>73.139281999999994</v>
      </c>
      <c r="AE50">
        <v>73.585846000000004</v>
      </c>
      <c r="AF50">
        <v>75.025940000000006</v>
      </c>
      <c r="AG50" s="100">
        <v>-2.1000000000000001E-2</v>
      </c>
    </row>
    <row r="51" spans="1:33" x14ac:dyDescent="0.25">
      <c r="A51" t="s">
        <v>1211</v>
      </c>
      <c r="B51" t="s">
        <v>1271</v>
      </c>
      <c r="C51" t="s">
        <v>1272</v>
      </c>
      <c r="D51" t="s">
        <v>1256</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t="s">
        <v>37</v>
      </c>
    </row>
    <row r="52" spans="1:33" x14ac:dyDescent="0.25">
      <c r="A52" t="s">
        <v>1217</v>
      </c>
      <c r="B52" t="s">
        <v>1273</v>
      </c>
      <c r="C52" t="s">
        <v>1274</v>
      </c>
      <c r="D52" t="s">
        <v>1256</v>
      </c>
      <c r="F52">
        <v>23.012453000000001</v>
      </c>
      <c r="G52">
        <v>23.162860999999999</v>
      </c>
      <c r="H52">
        <v>21.977259</v>
      </c>
      <c r="I52">
        <v>22.009630000000001</v>
      </c>
      <c r="J52">
        <v>22.014610000000001</v>
      </c>
      <c r="K52">
        <v>22.125601</v>
      </c>
      <c r="L52">
        <v>22.319647</v>
      </c>
      <c r="M52">
        <v>22.249307999999999</v>
      </c>
      <c r="N52">
        <v>22.318639999999998</v>
      </c>
      <c r="O52">
        <v>22.415113000000002</v>
      </c>
      <c r="P52">
        <v>22.55781</v>
      </c>
      <c r="Q52">
        <v>22.516365</v>
      </c>
      <c r="R52">
        <v>22.664370000000002</v>
      </c>
      <c r="S52">
        <v>22.738457</v>
      </c>
      <c r="T52">
        <v>22.727391999999998</v>
      </c>
      <c r="U52">
        <v>22.850224000000001</v>
      </c>
      <c r="V52">
        <v>22.939959000000002</v>
      </c>
      <c r="W52">
        <v>22.940418000000001</v>
      </c>
      <c r="X52">
        <v>23.014879000000001</v>
      </c>
      <c r="Y52">
        <v>23.077145000000002</v>
      </c>
      <c r="Z52">
        <v>23.049759000000002</v>
      </c>
      <c r="AA52">
        <v>23.186249</v>
      </c>
      <c r="AB52">
        <v>23.242882000000002</v>
      </c>
      <c r="AC52">
        <v>23.406438999999999</v>
      </c>
      <c r="AD52">
        <v>23.500734000000001</v>
      </c>
      <c r="AE52">
        <v>23.426544</v>
      </c>
      <c r="AF52">
        <v>23.5807</v>
      </c>
      <c r="AG52" s="100">
        <v>1E-3</v>
      </c>
    </row>
    <row r="53" spans="1:33" x14ac:dyDescent="0.25">
      <c r="A53" t="s">
        <v>1220</v>
      </c>
      <c r="B53" t="s">
        <v>1275</v>
      </c>
      <c r="C53" t="s">
        <v>1276</v>
      </c>
      <c r="D53" t="s">
        <v>1256</v>
      </c>
      <c r="F53">
        <v>452.18859900000001</v>
      </c>
      <c r="G53">
        <v>458.91848800000002</v>
      </c>
      <c r="H53">
        <v>381.38586400000003</v>
      </c>
      <c r="I53">
        <v>380.12512199999998</v>
      </c>
      <c r="J53">
        <v>383.17416400000002</v>
      </c>
      <c r="K53">
        <v>383.81289700000002</v>
      </c>
      <c r="L53">
        <v>385.23962399999999</v>
      </c>
      <c r="M53">
        <v>384.02612299999998</v>
      </c>
      <c r="N53">
        <v>386.47210699999999</v>
      </c>
      <c r="O53">
        <v>387.39495799999997</v>
      </c>
      <c r="P53">
        <v>388.15844700000002</v>
      </c>
      <c r="Q53">
        <v>388.493134</v>
      </c>
      <c r="R53">
        <v>389.980774</v>
      </c>
      <c r="S53">
        <v>391.29898100000003</v>
      </c>
      <c r="T53">
        <v>391.37890599999997</v>
      </c>
      <c r="U53">
        <v>392.04385400000001</v>
      </c>
      <c r="V53">
        <v>392.97464000000002</v>
      </c>
      <c r="W53">
        <v>393.55517600000002</v>
      </c>
      <c r="X53">
        <v>395.04852299999999</v>
      </c>
      <c r="Y53">
        <v>395.95062300000001</v>
      </c>
      <c r="Z53">
        <v>395.94378699999999</v>
      </c>
      <c r="AA53">
        <v>397.05926499999998</v>
      </c>
      <c r="AB53">
        <v>397.48422199999999</v>
      </c>
      <c r="AC53">
        <v>398.66561899999999</v>
      </c>
      <c r="AD53">
        <v>399.727509</v>
      </c>
      <c r="AE53">
        <v>399.44702100000001</v>
      </c>
      <c r="AF53">
        <v>400.944275</v>
      </c>
      <c r="AG53" s="100">
        <v>-5.0000000000000001E-3</v>
      </c>
    </row>
    <row r="54" spans="1:33" x14ac:dyDescent="0.25">
      <c r="A54" t="s">
        <v>50</v>
      </c>
    </row>
    <row r="55" spans="1:33" x14ac:dyDescent="0.25">
      <c r="A55" t="s">
        <v>1277</v>
      </c>
    </row>
    <row r="56" spans="1:33" x14ac:dyDescent="0.25">
      <c r="A56" t="s">
        <v>1278</v>
      </c>
      <c r="B56" t="s">
        <v>1279</v>
      </c>
      <c r="C56" t="s">
        <v>1280</v>
      </c>
      <c r="D56" t="s">
        <v>1281</v>
      </c>
      <c r="F56">
        <v>0.1079</v>
      </c>
      <c r="G56">
        <v>0.1079</v>
      </c>
      <c r="H56">
        <v>0.1079</v>
      </c>
      <c r="I56">
        <v>0.1079</v>
      </c>
      <c r="J56">
        <v>0.1079</v>
      </c>
      <c r="K56">
        <v>0.1079</v>
      </c>
      <c r="L56">
        <v>0.1079</v>
      </c>
      <c r="M56">
        <v>0.1079</v>
      </c>
      <c r="N56">
        <v>0.1079</v>
      </c>
      <c r="O56">
        <v>0.1079</v>
      </c>
      <c r="P56">
        <v>0.1079</v>
      </c>
      <c r="Q56">
        <v>0.1079</v>
      </c>
      <c r="R56">
        <v>0.1079</v>
      </c>
      <c r="S56">
        <v>0.1079</v>
      </c>
      <c r="T56">
        <v>0.1079</v>
      </c>
      <c r="U56">
        <v>0.1079</v>
      </c>
      <c r="V56">
        <v>0.1079</v>
      </c>
      <c r="W56">
        <v>0.1079</v>
      </c>
      <c r="X56">
        <v>0.1079</v>
      </c>
      <c r="Y56">
        <v>0.1079</v>
      </c>
      <c r="Z56">
        <v>0.1079</v>
      </c>
      <c r="AA56">
        <v>0.1079</v>
      </c>
      <c r="AB56">
        <v>0.1079</v>
      </c>
      <c r="AC56">
        <v>0.1079</v>
      </c>
      <c r="AD56">
        <v>0.1079</v>
      </c>
      <c r="AE56">
        <v>0.1079</v>
      </c>
      <c r="AF56">
        <v>0.1079</v>
      </c>
      <c r="AG56" s="100">
        <v>0</v>
      </c>
    </row>
    <row r="57" spans="1:33" x14ac:dyDescent="0.25">
      <c r="A57" t="s">
        <v>1202</v>
      </c>
      <c r="B57" t="s">
        <v>1282</v>
      </c>
      <c r="C57" t="s">
        <v>1283</v>
      </c>
      <c r="D57" t="s">
        <v>1281</v>
      </c>
      <c r="F57">
        <v>3.5964</v>
      </c>
      <c r="G57">
        <v>3.5964</v>
      </c>
      <c r="H57">
        <v>3.5964</v>
      </c>
      <c r="I57">
        <v>3.5964</v>
      </c>
      <c r="J57">
        <v>3.5964</v>
      </c>
      <c r="K57">
        <v>3.5964</v>
      </c>
      <c r="L57">
        <v>3.5964</v>
      </c>
      <c r="M57">
        <v>3.5964</v>
      </c>
      <c r="N57">
        <v>3.5964</v>
      </c>
      <c r="O57">
        <v>3.5964</v>
      </c>
      <c r="P57">
        <v>3.5964</v>
      </c>
      <c r="Q57">
        <v>3.5964</v>
      </c>
      <c r="R57">
        <v>3.5964</v>
      </c>
      <c r="S57">
        <v>3.5964</v>
      </c>
      <c r="T57">
        <v>3.5964</v>
      </c>
      <c r="U57">
        <v>3.5964</v>
      </c>
      <c r="V57">
        <v>3.5964</v>
      </c>
      <c r="W57">
        <v>3.5964</v>
      </c>
      <c r="X57">
        <v>3.5964</v>
      </c>
      <c r="Y57">
        <v>3.5964</v>
      </c>
      <c r="Z57">
        <v>3.5964</v>
      </c>
      <c r="AA57">
        <v>3.5964</v>
      </c>
      <c r="AB57">
        <v>3.5964</v>
      </c>
      <c r="AC57">
        <v>3.5964</v>
      </c>
      <c r="AD57">
        <v>3.5964</v>
      </c>
      <c r="AE57">
        <v>3.5964</v>
      </c>
      <c r="AF57">
        <v>3.5964</v>
      </c>
      <c r="AG57" s="100">
        <v>0</v>
      </c>
    </row>
    <row r="58" spans="1:33" x14ac:dyDescent="0.25">
      <c r="A58" t="s">
        <v>1284</v>
      </c>
      <c r="B58" t="s">
        <v>1285</v>
      </c>
      <c r="C58" t="s">
        <v>1286</v>
      </c>
      <c r="D58" t="s">
        <v>1281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37</v>
      </c>
    </row>
    <row r="59" spans="1:33" x14ac:dyDescent="0.25">
      <c r="A59" t="s">
        <v>1287</v>
      </c>
      <c r="B59" t="s">
        <v>1288</v>
      </c>
      <c r="C59" t="s">
        <v>1289</v>
      </c>
      <c r="D59" t="s">
        <v>1281</v>
      </c>
      <c r="F59">
        <v>0.81120000000000003</v>
      </c>
      <c r="G59">
        <v>0.81120000000000003</v>
      </c>
      <c r="H59">
        <v>0.81120000000000003</v>
      </c>
      <c r="I59">
        <v>0.81120000000000003</v>
      </c>
      <c r="J59">
        <v>0.81120000000000003</v>
      </c>
      <c r="K59">
        <v>0.81120000000000003</v>
      </c>
      <c r="L59">
        <v>0.81120000000000003</v>
      </c>
      <c r="M59">
        <v>0.81120000000000003</v>
      </c>
      <c r="N59">
        <v>0.81120000000000003</v>
      </c>
      <c r="O59">
        <v>0.81120000000000003</v>
      </c>
      <c r="P59">
        <v>0.81120000000000003</v>
      </c>
      <c r="Q59">
        <v>0.81120000000000003</v>
      </c>
      <c r="R59">
        <v>0.81120000000000003</v>
      </c>
      <c r="S59">
        <v>0.81120000000000003</v>
      </c>
      <c r="T59">
        <v>0.81120000000000003</v>
      </c>
      <c r="U59">
        <v>0.81120000000000003</v>
      </c>
      <c r="V59">
        <v>0.81120000000000003</v>
      </c>
      <c r="W59">
        <v>0.81120000000000003</v>
      </c>
      <c r="X59">
        <v>0.81120000000000003</v>
      </c>
      <c r="Y59">
        <v>0.81120000000000003</v>
      </c>
      <c r="Z59">
        <v>0.81120000000000003</v>
      </c>
      <c r="AA59">
        <v>0.81120000000000003</v>
      </c>
      <c r="AB59">
        <v>0.81120000000000003</v>
      </c>
      <c r="AC59">
        <v>0.81120000000000003</v>
      </c>
      <c r="AD59">
        <v>0.81120000000000003</v>
      </c>
      <c r="AE59">
        <v>0.81120000000000003</v>
      </c>
      <c r="AF59">
        <v>0.81120000000000003</v>
      </c>
      <c r="AG59" s="100">
        <v>0</v>
      </c>
    </row>
    <row r="60" spans="1:33" x14ac:dyDescent="0.25">
      <c r="A60" t="s">
        <v>1220</v>
      </c>
      <c r="B60" t="s">
        <v>1290</v>
      </c>
      <c r="C60" t="s">
        <v>1291</v>
      </c>
      <c r="D60" t="s">
        <v>1281</v>
      </c>
      <c r="F60">
        <v>4.5155000000000003</v>
      </c>
      <c r="G60">
        <v>4.5155000000000003</v>
      </c>
      <c r="H60">
        <v>4.5155000000000003</v>
      </c>
      <c r="I60">
        <v>4.5155000000000003</v>
      </c>
      <c r="J60">
        <v>4.5155000000000003</v>
      </c>
      <c r="K60">
        <v>4.5155000000000003</v>
      </c>
      <c r="L60">
        <v>4.5155000000000003</v>
      </c>
      <c r="M60">
        <v>4.5155000000000003</v>
      </c>
      <c r="N60">
        <v>4.5155000000000003</v>
      </c>
      <c r="O60">
        <v>4.5155000000000003</v>
      </c>
      <c r="P60">
        <v>4.5155000000000003</v>
      </c>
      <c r="Q60">
        <v>4.5155000000000003</v>
      </c>
      <c r="R60">
        <v>4.5155000000000003</v>
      </c>
      <c r="S60">
        <v>4.5155000000000003</v>
      </c>
      <c r="T60">
        <v>4.5155000000000003</v>
      </c>
      <c r="U60">
        <v>4.5155000000000003</v>
      </c>
      <c r="V60">
        <v>4.5155000000000003</v>
      </c>
      <c r="W60">
        <v>4.5155000000000003</v>
      </c>
      <c r="X60">
        <v>4.5155000000000003</v>
      </c>
      <c r="Y60">
        <v>4.5155000000000003</v>
      </c>
      <c r="Z60">
        <v>4.5155000000000003</v>
      </c>
      <c r="AA60">
        <v>4.5155000000000003</v>
      </c>
      <c r="AB60">
        <v>4.5155000000000003</v>
      </c>
      <c r="AC60">
        <v>4.5155000000000003</v>
      </c>
      <c r="AD60">
        <v>4.5155000000000003</v>
      </c>
      <c r="AE60">
        <v>4.5155000000000003</v>
      </c>
      <c r="AF60">
        <v>4.5155000000000003</v>
      </c>
      <c r="AG60" s="100">
        <v>0</v>
      </c>
    </row>
    <row r="61" spans="1:33" x14ac:dyDescent="0.25">
      <c r="A61" t="s">
        <v>1292</v>
      </c>
    </row>
    <row r="62" spans="1:33" x14ac:dyDescent="0.25">
      <c r="A62" t="s">
        <v>1278</v>
      </c>
      <c r="B62" t="s">
        <v>1293</v>
      </c>
      <c r="C62" t="s">
        <v>1294</v>
      </c>
      <c r="D62" t="s">
        <v>1295</v>
      </c>
      <c r="F62">
        <v>0.25213999999999998</v>
      </c>
      <c r="G62">
        <v>0.25213999999999998</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s="100">
        <v>-1</v>
      </c>
    </row>
    <row r="63" spans="1:33" x14ac:dyDescent="0.25">
      <c r="A63" t="s">
        <v>1202</v>
      </c>
      <c r="B63" t="s">
        <v>1296</v>
      </c>
      <c r="C63" t="s">
        <v>1297</v>
      </c>
      <c r="D63" t="s">
        <v>1295</v>
      </c>
      <c r="F63">
        <v>23.696950999999999</v>
      </c>
      <c r="G63">
        <v>23.696950999999999</v>
      </c>
      <c r="H63">
        <v>22.524042000000001</v>
      </c>
      <c r="I63">
        <v>22.587188999999999</v>
      </c>
      <c r="J63">
        <v>22.612188</v>
      </c>
      <c r="K63">
        <v>22.612188</v>
      </c>
      <c r="L63">
        <v>22.612188</v>
      </c>
      <c r="M63">
        <v>22.612188</v>
      </c>
      <c r="N63">
        <v>22.611286</v>
      </c>
      <c r="O63">
        <v>22.568404999999998</v>
      </c>
      <c r="P63">
        <v>22.612188</v>
      </c>
      <c r="Q63">
        <v>22.555648999999999</v>
      </c>
      <c r="R63">
        <v>22.594525999999998</v>
      </c>
      <c r="S63">
        <v>22.612188</v>
      </c>
      <c r="T63">
        <v>22.612188</v>
      </c>
      <c r="U63">
        <v>22.612188</v>
      </c>
      <c r="V63">
        <v>22.612188</v>
      </c>
      <c r="W63">
        <v>22.612188</v>
      </c>
      <c r="X63">
        <v>22.612188</v>
      </c>
      <c r="Y63">
        <v>22.612188</v>
      </c>
      <c r="Z63">
        <v>22.612188</v>
      </c>
      <c r="AA63">
        <v>22.612188</v>
      </c>
      <c r="AB63">
        <v>22.612188</v>
      </c>
      <c r="AC63">
        <v>22.612188</v>
      </c>
      <c r="AD63">
        <v>22.612188</v>
      </c>
      <c r="AE63">
        <v>22.612188</v>
      </c>
      <c r="AF63">
        <v>22.612188</v>
      </c>
      <c r="AG63" s="100">
        <v>-2E-3</v>
      </c>
    </row>
    <row r="64" spans="1:33" x14ac:dyDescent="0.25">
      <c r="A64" t="s">
        <v>1284</v>
      </c>
      <c r="B64" t="s">
        <v>1298</v>
      </c>
      <c r="C64" t="s">
        <v>1299</v>
      </c>
      <c r="D64" t="s">
        <v>1295</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37</v>
      </c>
    </row>
    <row r="65" spans="1:33" x14ac:dyDescent="0.25">
      <c r="A65" t="s">
        <v>1287</v>
      </c>
      <c r="B65" t="s">
        <v>1300</v>
      </c>
      <c r="C65" t="s">
        <v>1301</v>
      </c>
      <c r="D65" t="s">
        <v>1295</v>
      </c>
      <c r="F65">
        <v>4.3448200000000003</v>
      </c>
      <c r="G65">
        <v>4.3448200000000003</v>
      </c>
      <c r="H65">
        <v>5.682563</v>
      </c>
      <c r="I65">
        <v>5.6979819999999997</v>
      </c>
      <c r="J65">
        <v>5.7049459999999996</v>
      </c>
      <c r="K65">
        <v>5.7049539999999999</v>
      </c>
      <c r="L65">
        <v>5.7049609999999999</v>
      </c>
      <c r="M65">
        <v>5.7049690000000002</v>
      </c>
      <c r="N65">
        <v>5.7047509999999999</v>
      </c>
      <c r="O65">
        <v>5.6940390000000001</v>
      </c>
      <c r="P65">
        <v>5.7049940000000001</v>
      </c>
      <c r="Q65">
        <v>5.6908669999999999</v>
      </c>
      <c r="R65">
        <v>5.7005929999999996</v>
      </c>
      <c r="S65">
        <v>5.7050140000000003</v>
      </c>
      <c r="T65">
        <v>5.7050210000000003</v>
      </c>
      <c r="U65">
        <v>5.7050270000000003</v>
      </c>
      <c r="V65">
        <v>5.7050330000000002</v>
      </c>
      <c r="W65">
        <v>5.7050400000000003</v>
      </c>
      <c r="X65">
        <v>5.7050450000000001</v>
      </c>
      <c r="Y65">
        <v>5.7050510000000001</v>
      </c>
      <c r="Z65">
        <v>5.7050559999999999</v>
      </c>
      <c r="AA65">
        <v>5.705063</v>
      </c>
      <c r="AB65">
        <v>5.7050689999999999</v>
      </c>
      <c r="AC65">
        <v>5.7050749999999999</v>
      </c>
      <c r="AD65">
        <v>5.7050809999999998</v>
      </c>
      <c r="AE65">
        <v>5.7050869999999998</v>
      </c>
      <c r="AF65">
        <v>5.7050929999999997</v>
      </c>
      <c r="AG65" s="100">
        <v>1.0999999999999999E-2</v>
      </c>
    </row>
    <row r="66" spans="1:33" x14ac:dyDescent="0.25">
      <c r="A66" t="s">
        <v>1220</v>
      </c>
      <c r="B66" t="s">
        <v>1302</v>
      </c>
      <c r="C66" t="s">
        <v>1303</v>
      </c>
      <c r="D66" t="s">
        <v>1295</v>
      </c>
      <c r="F66">
        <v>28.293911000000001</v>
      </c>
      <c r="G66">
        <v>28.293911000000001</v>
      </c>
      <c r="H66">
        <v>28.206603999999999</v>
      </c>
      <c r="I66">
        <v>28.285171999999999</v>
      </c>
      <c r="J66">
        <v>28.317135</v>
      </c>
      <c r="K66">
        <v>28.317142</v>
      </c>
      <c r="L66">
        <v>28.317150000000002</v>
      </c>
      <c r="M66">
        <v>28.317157999999999</v>
      </c>
      <c r="N66">
        <v>28.316036</v>
      </c>
      <c r="O66">
        <v>28.262443999999999</v>
      </c>
      <c r="P66">
        <v>28.317183</v>
      </c>
      <c r="Q66">
        <v>28.246517000000001</v>
      </c>
      <c r="R66">
        <v>28.295120000000001</v>
      </c>
      <c r="S66">
        <v>28.317202000000002</v>
      </c>
      <c r="T66">
        <v>28.317208999999998</v>
      </c>
      <c r="U66">
        <v>28.317215000000001</v>
      </c>
      <c r="V66">
        <v>28.317222999999998</v>
      </c>
      <c r="W66">
        <v>28.317228</v>
      </c>
      <c r="X66">
        <v>28.317233999999999</v>
      </c>
      <c r="Y66">
        <v>28.317240000000002</v>
      </c>
      <c r="Z66">
        <v>28.317245</v>
      </c>
      <c r="AA66">
        <v>28.317250999999999</v>
      </c>
      <c r="AB66">
        <v>28.317257000000001</v>
      </c>
      <c r="AC66">
        <v>28.317263000000001</v>
      </c>
      <c r="AD66">
        <v>28.317267999999999</v>
      </c>
      <c r="AE66">
        <v>28.317276</v>
      </c>
      <c r="AF66">
        <v>28.317281999999999</v>
      </c>
      <c r="AG66" s="100">
        <v>0</v>
      </c>
    </row>
    <row r="67" spans="1:33" x14ac:dyDescent="0.25">
      <c r="A67" t="s">
        <v>1304</v>
      </c>
    </row>
    <row r="68" spans="1:33" x14ac:dyDescent="0.25">
      <c r="A68" t="s">
        <v>1305</v>
      </c>
      <c r="B68" t="s">
        <v>1306</v>
      </c>
      <c r="C68" t="s">
        <v>1307</v>
      </c>
      <c r="D68" t="s">
        <v>1295</v>
      </c>
      <c r="F68">
        <v>9.0319299999999991</v>
      </c>
      <c r="G68">
        <v>9.0319299999999991</v>
      </c>
      <c r="H68">
        <v>0.13558799999999999</v>
      </c>
      <c r="I68">
        <v>0.25493500000000002</v>
      </c>
      <c r="J68">
        <v>1.8426000000000001E-2</v>
      </c>
      <c r="K68">
        <v>1.8428E-2</v>
      </c>
      <c r="L68">
        <v>1.8430999999999999E-2</v>
      </c>
      <c r="M68">
        <v>1.8433999999999999E-2</v>
      </c>
      <c r="N68">
        <v>1.8436999999999999E-2</v>
      </c>
      <c r="O68">
        <v>1.8439000000000001E-2</v>
      </c>
      <c r="P68">
        <v>1.8443000000000001E-2</v>
      </c>
      <c r="Q68">
        <v>1.8446000000000001E-2</v>
      </c>
      <c r="R68">
        <v>1.8447999999999999E-2</v>
      </c>
      <c r="S68">
        <v>1.8450000000000001E-2</v>
      </c>
      <c r="T68">
        <v>1.8452E-2</v>
      </c>
      <c r="U68">
        <v>1.8454000000000002E-2</v>
      </c>
      <c r="V68">
        <v>1.8457000000000001E-2</v>
      </c>
      <c r="W68">
        <v>1.8459E-2</v>
      </c>
      <c r="X68">
        <v>1.8461000000000002E-2</v>
      </c>
      <c r="Y68">
        <v>1.8463E-2</v>
      </c>
      <c r="Z68">
        <v>1.8464999999999999E-2</v>
      </c>
      <c r="AA68">
        <v>1.8467000000000001E-2</v>
      </c>
      <c r="AB68">
        <v>1.8468999999999999E-2</v>
      </c>
      <c r="AC68">
        <v>1.8471000000000001E-2</v>
      </c>
      <c r="AD68">
        <v>1.8473E-2</v>
      </c>
      <c r="AE68">
        <v>1.8475999999999999E-2</v>
      </c>
      <c r="AF68">
        <v>1.8478000000000001E-2</v>
      </c>
      <c r="AG68" s="100">
        <v>-0.21199999999999999</v>
      </c>
    </row>
    <row r="69" spans="1:33" x14ac:dyDescent="0.25">
      <c r="A69" t="s">
        <v>1308</v>
      </c>
      <c r="B69" t="s">
        <v>1309</v>
      </c>
      <c r="C69" t="s">
        <v>1310</v>
      </c>
      <c r="D69" t="s">
        <v>1295</v>
      </c>
      <c r="F69">
        <v>19.261982</v>
      </c>
      <c r="G69">
        <v>19.261982</v>
      </c>
      <c r="H69">
        <v>28.071016</v>
      </c>
      <c r="I69">
        <v>28.030235000000001</v>
      </c>
      <c r="J69">
        <v>28.298708000000001</v>
      </c>
      <c r="K69">
        <v>28.298714</v>
      </c>
      <c r="L69">
        <v>28.298717</v>
      </c>
      <c r="M69">
        <v>28.298722999999999</v>
      </c>
      <c r="N69">
        <v>28.297604</v>
      </c>
      <c r="O69">
        <v>28.244005000000001</v>
      </c>
      <c r="P69">
        <v>28.298739999999999</v>
      </c>
      <c r="Q69">
        <v>28.228071</v>
      </c>
      <c r="R69">
        <v>28.276669999999999</v>
      </c>
      <c r="S69">
        <v>28.298753999999999</v>
      </c>
      <c r="T69">
        <v>28.298757999999999</v>
      </c>
      <c r="U69">
        <v>28.298760999999999</v>
      </c>
      <c r="V69">
        <v>28.298765</v>
      </c>
      <c r="W69">
        <v>28.298769</v>
      </c>
      <c r="X69">
        <v>28.298773000000001</v>
      </c>
      <c r="Y69">
        <v>28.298777000000001</v>
      </c>
      <c r="Z69">
        <v>28.298780000000001</v>
      </c>
      <c r="AA69">
        <v>28.298784000000001</v>
      </c>
      <c r="AB69">
        <v>28.298787999999998</v>
      </c>
      <c r="AC69">
        <v>28.298791999999999</v>
      </c>
      <c r="AD69">
        <v>28.298795999999999</v>
      </c>
      <c r="AE69">
        <v>28.2988</v>
      </c>
      <c r="AF69">
        <v>28.298802999999999</v>
      </c>
      <c r="AG69" s="100">
        <v>1.4999999999999999E-2</v>
      </c>
    </row>
    <row r="70" spans="1:33" x14ac:dyDescent="0.25">
      <c r="A70" t="s">
        <v>51</v>
      </c>
    </row>
    <row r="71" spans="1:33" x14ac:dyDescent="0.25">
      <c r="A71" t="s">
        <v>52</v>
      </c>
    </row>
    <row r="72" spans="1:33" x14ac:dyDescent="0.25">
      <c r="A72" t="s">
        <v>1202</v>
      </c>
      <c r="B72" t="s">
        <v>1311</v>
      </c>
      <c r="C72" t="s">
        <v>1312</v>
      </c>
      <c r="D72" t="s">
        <v>1185</v>
      </c>
      <c r="F72">
        <v>368</v>
      </c>
      <c r="G72">
        <v>368</v>
      </c>
      <c r="H72">
        <v>439.57363900000001</v>
      </c>
      <c r="I72">
        <v>440.17669699999999</v>
      </c>
      <c r="J72">
        <v>440.20877100000001</v>
      </c>
      <c r="K72">
        <v>440.45416299999999</v>
      </c>
      <c r="L72">
        <v>440.22332799999998</v>
      </c>
      <c r="M72">
        <v>440.10485799999998</v>
      </c>
      <c r="N72">
        <v>440.07406600000002</v>
      </c>
      <c r="O72">
        <v>440.24847399999999</v>
      </c>
      <c r="P72">
        <v>440.280396</v>
      </c>
      <c r="Q72">
        <v>440.03591899999998</v>
      </c>
      <c r="R72">
        <v>440.38525399999997</v>
      </c>
      <c r="S72">
        <v>440.796539</v>
      </c>
      <c r="T72">
        <v>440.95669600000002</v>
      </c>
      <c r="U72">
        <v>441.65695199999999</v>
      </c>
      <c r="V72">
        <v>442.711456</v>
      </c>
      <c r="W72">
        <v>443.17800899999997</v>
      </c>
      <c r="X72">
        <v>443.48413099999999</v>
      </c>
      <c r="Y72">
        <v>445.76272599999999</v>
      </c>
      <c r="Z72">
        <v>446.52514600000001</v>
      </c>
      <c r="AA72">
        <v>447.42984000000001</v>
      </c>
      <c r="AB72">
        <v>449.51449600000001</v>
      </c>
      <c r="AC72">
        <v>451.84582499999999</v>
      </c>
      <c r="AD72">
        <v>453.02328499999999</v>
      </c>
      <c r="AE72">
        <v>454.15566999999999</v>
      </c>
      <c r="AF72">
        <v>454.90786700000001</v>
      </c>
      <c r="AG72" s="100">
        <v>8.0000000000000002E-3</v>
      </c>
    </row>
    <row r="73" spans="1:33" x14ac:dyDescent="0.25">
      <c r="A73" t="s">
        <v>1284</v>
      </c>
      <c r="B73" t="s">
        <v>1313</v>
      </c>
      <c r="C73" t="s">
        <v>1314</v>
      </c>
      <c r="D73" t="s">
        <v>1185</v>
      </c>
      <c r="F73">
        <v>124.710999</v>
      </c>
      <c r="G73">
        <v>124.710999</v>
      </c>
      <c r="H73">
        <v>124.710999</v>
      </c>
      <c r="I73">
        <v>124.710999</v>
      </c>
      <c r="J73">
        <v>124.710999</v>
      </c>
      <c r="K73">
        <v>124.710999</v>
      </c>
      <c r="L73">
        <v>124.710999</v>
      </c>
      <c r="M73">
        <v>124.710999</v>
      </c>
      <c r="N73">
        <v>124.710999</v>
      </c>
      <c r="O73">
        <v>124.710999</v>
      </c>
      <c r="P73">
        <v>124.710999</v>
      </c>
      <c r="Q73">
        <v>124.710999</v>
      </c>
      <c r="R73">
        <v>124.710999</v>
      </c>
      <c r="S73">
        <v>124.710999</v>
      </c>
      <c r="T73">
        <v>124.710999</v>
      </c>
      <c r="U73">
        <v>124.710999</v>
      </c>
      <c r="V73">
        <v>124.710999</v>
      </c>
      <c r="W73">
        <v>124.710999</v>
      </c>
      <c r="X73">
        <v>124.710999</v>
      </c>
      <c r="Y73">
        <v>124.710999</v>
      </c>
      <c r="Z73">
        <v>124.710999</v>
      </c>
      <c r="AA73">
        <v>124.710999</v>
      </c>
      <c r="AB73">
        <v>124.710999</v>
      </c>
      <c r="AC73">
        <v>124.710999</v>
      </c>
      <c r="AD73">
        <v>124.710999</v>
      </c>
      <c r="AE73">
        <v>124.710999</v>
      </c>
      <c r="AF73">
        <v>124.710999</v>
      </c>
      <c r="AG73" s="100">
        <v>0</v>
      </c>
    </row>
    <row r="74" spans="1:33" x14ac:dyDescent="0.25">
      <c r="A74" t="s">
        <v>1315</v>
      </c>
      <c r="B74" t="s">
        <v>1316</v>
      </c>
      <c r="C74" t="s">
        <v>1317</v>
      </c>
      <c r="D74" t="s">
        <v>1185</v>
      </c>
      <c r="F74">
        <v>37</v>
      </c>
      <c r="G74">
        <v>37</v>
      </c>
      <c r="H74">
        <v>42.176246999999996</v>
      </c>
      <c r="I74">
        <v>42.240231000000001</v>
      </c>
      <c r="J74">
        <v>42.245021999999999</v>
      </c>
      <c r="K74">
        <v>42.277312999999999</v>
      </c>
      <c r="L74">
        <v>42.255108</v>
      </c>
      <c r="M74">
        <v>42.239066999999999</v>
      </c>
      <c r="N74">
        <v>42.235568999999998</v>
      </c>
      <c r="O74">
        <v>42.260826000000002</v>
      </c>
      <c r="P74">
        <v>42.268084999999999</v>
      </c>
      <c r="Q74">
        <v>42.325733</v>
      </c>
      <c r="R74">
        <v>42.400620000000004</v>
      </c>
      <c r="S74">
        <v>42.492598999999998</v>
      </c>
      <c r="T74">
        <v>42.513720999999997</v>
      </c>
      <c r="U74">
        <v>42.683467999999998</v>
      </c>
      <c r="V74">
        <v>42.926048000000002</v>
      </c>
      <c r="W74">
        <v>43.032482000000002</v>
      </c>
      <c r="X74">
        <v>43.101855999999998</v>
      </c>
      <c r="Y74">
        <v>43.603034999999998</v>
      </c>
      <c r="Z74">
        <v>43.779266</v>
      </c>
      <c r="AA74">
        <v>43.983730000000001</v>
      </c>
      <c r="AB74">
        <v>44.16431</v>
      </c>
      <c r="AC74">
        <v>44.433371999999999</v>
      </c>
      <c r="AD74">
        <v>44.621139999999997</v>
      </c>
      <c r="AE74">
        <v>44.874119</v>
      </c>
      <c r="AF74">
        <v>44.959575999999998</v>
      </c>
      <c r="AG74" s="100">
        <v>8.0000000000000002E-3</v>
      </c>
    </row>
    <row r="75" spans="1:33" x14ac:dyDescent="0.25">
      <c r="A75" t="s">
        <v>1220</v>
      </c>
      <c r="B75" t="s">
        <v>1318</v>
      </c>
      <c r="C75" t="s">
        <v>1319</v>
      </c>
      <c r="D75" t="s">
        <v>1185</v>
      </c>
      <c r="F75">
        <v>529.71099900000002</v>
      </c>
      <c r="G75">
        <v>529.71099900000002</v>
      </c>
      <c r="H75">
        <v>606.46093800000006</v>
      </c>
      <c r="I75">
        <v>607.12792999999999</v>
      </c>
      <c r="J75">
        <v>607.16479500000003</v>
      </c>
      <c r="K75">
        <v>607.44250499999998</v>
      </c>
      <c r="L75">
        <v>607.18945299999996</v>
      </c>
      <c r="M75">
        <v>607.05493200000001</v>
      </c>
      <c r="N75">
        <v>607.02062999999998</v>
      </c>
      <c r="O75">
        <v>607.22027600000001</v>
      </c>
      <c r="P75">
        <v>607.25945999999999</v>
      </c>
      <c r="Q75">
        <v>607.07269299999996</v>
      </c>
      <c r="R75">
        <v>607.49688700000002</v>
      </c>
      <c r="S75">
        <v>608.00018299999999</v>
      </c>
      <c r="T75">
        <v>608.18145800000002</v>
      </c>
      <c r="U75">
        <v>609.05139199999996</v>
      </c>
      <c r="V75">
        <v>610.34851100000003</v>
      </c>
      <c r="W75">
        <v>610.92150900000001</v>
      </c>
      <c r="X75">
        <v>611.29699700000003</v>
      </c>
      <c r="Y75">
        <v>614.07678199999998</v>
      </c>
      <c r="Z75">
        <v>615.01538100000005</v>
      </c>
      <c r="AA75">
        <v>616.12457300000005</v>
      </c>
      <c r="AB75">
        <v>618.389771</v>
      </c>
      <c r="AC75">
        <v>620.99017300000003</v>
      </c>
      <c r="AD75">
        <v>622.35540800000001</v>
      </c>
      <c r="AE75">
        <v>623.74084500000004</v>
      </c>
      <c r="AF75">
        <v>624.57849099999999</v>
      </c>
      <c r="AG75" s="100">
        <v>6.0000000000000001E-3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F261-1FBB-4E42-B61B-8E39D88A2D7C}">
  <dimension ref="A1:AG72"/>
  <sheetViews>
    <sheetView topLeftCell="A46" workbookViewId="0">
      <selection activeCell="H27" sqref="H27"/>
    </sheetView>
  </sheetViews>
  <sheetFormatPr defaultRowHeight="15" x14ac:dyDescent="0.25"/>
  <sheetData>
    <row r="1" spans="1:33" x14ac:dyDescent="0.25">
      <c r="A1" t="s">
        <v>1529</v>
      </c>
    </row>
    <row r="2" spans="1:33" x14ac:dyDescent="0.25">
      <c r="A2" t="s">
        <v>1541</v>
      </c>
    </row>
    <row r="3" spans="1:33" x14ac:dyDescent="0.25">
      <c r="A3" t="s">
        <v>1542</v>
      </c>
    </row>
    <row r="4" spans="1:33" x14ac:dyDescent="0.25">
      <c r="A4" t="s">
        <v>1171</v>
      </c>
    </row>
    <row r="5" spans="1:33" x14ac:dyDescent="0.25">
      <c r="B5" t="s">
        <v>1172</v>
      </c>
      <c r="C5" t="s">
        <v>1173</v>
      </c>
      <c r="D5" t="s">
        <v>1174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1175</v>
      </c>
    </row>
    <row r="6" spans="1:33" x14ac:dyDescent="0.25">
      <c r="A6" t="s">
        <v>92</v>
      </c>
    </row>
    <row r="7" spans="1:33" x14ac:dyDescent="0.25">
      <c r="A7" t="s">
        <v>1530</v>
      </c>
    </row>
    <row r="8" spans="1:33" x14ac:dyDescent="0.25">
      <c r="A8" t="s">
        <v>788</v>
      </c>
      <c r="B8" t="s">
        <v>1543</v>
      </c>
      <c r="C8" t="s">
        <v>1544</v>
      </c>
      <c r="D8" t="s">
        <v>1185</v>
      </c>
      <c r="F8">
        <v>7.1510000000000002E-3</v>
      </c>
      <c r="G8">
        <v>7.195E-3</v>
      </c>
      <c r="H8">
        <v>7.2370000000000004E-3</v>
      </c>
      <c r="I8">
        <v>7.2789999999999999E-3</v>
      </c>
      <c r="J8">
        <v>7.3179999999999999E-3</v>
      </c>
      <c r="K8">
        <v>7.3540000000000003E-3</v>
      </c>
      <c r="L8">
        <v>7.3860000000000002E-3</v>
      </c>
      <c r="M8">
        <v>7.4149999999999997E-3</v>
      </c>
      <c r="N8">
        <v>7.4390000000000003E-3</v>
      </c>
      <c r="O8">
        <v>7.4580000000000002E-3</v>
      </c>
      <c r="P8">
        <v>7.4720000000000003E-3</v>
      </c>
      <c r="Q8">
        <v>7.4809999999999998E-3</v>
      </c>
      <c r="R8">
        <v>7.4840000000000002E-3</v>
      </c>
      <c r="S8">
        <v>7.4840000000000002E-3</v>
      </c>
      <c r="T8">
        <v>7.4840000000000002E-3</v>
      </c>
      <c r="U8">
        <v>7.4840000000000002E-3</v>
      </c>
      <c r="V8">
        <v>7.4840000000000002E-3</v>
      </c>
      <c r="W8">
        <v>7.4840000000000002E-3</v>
      </c>
      <c r="X8">
        <v>7.4840000000000002E-3</v>
      </c>
      <c r="Y8">
        <v>7.4840000000000002E-3</v>
      </c>
      <c r="Z8">
        <v>7.4840000000000002E-3</v>
      </c>
      <c r="AA8">
        <v>7.4840000000000002E-3</v>
      </c>
      <c r="AB8">
        <v>7.4840000000000002E-3</v>
      </c>
      <c r="AC8">
        <v>7.4840000000000002E-3</v>
      </c>
      <c r="AD8">
        <v>7.4840000000000002E-3</v>
      </c>
      <c r="AE8">
        <v>7.4840000000000002E-3</v>
      </c>
      <c r="AF8">
        <v>7.4840000000000002E-3</v>
      </c>
      <c r="AG8" s="100">
        <v>2E-3</v>
      </c>
    </row>
    <row r="9" spans="1:33" x14ac:dyDescent="0.25">
      <c r="A9" t="s">
        <v>787</v>
      </c>
      <c r="B9" t="s">
        <v>1545</v>
      </c>
      <c r="C9" t="s">
        <v>1546</v>
      </c>
      <c r="D9" t="s">
        <v>1185</v>
      </c>
      <c r="F9">
        <v>452.83761600000003</v>
      </c>
      <c r="G9">
        <v>458.29614299999997</v>
      </c>
      <c r="H9">
        <v>465.19879200000003</v>
      </c>
      <c r="I9">
        <v>471.97595200000001</v>
      </c>
      <c r="J9">
        <v>477.90423600000003</v>
      </c>
      <c r="K9">
        <v>485.47000100000002</v>
      </c>
      <c r="L9">
        <v>492.16900600000002</v>
      </c>
      <c r="M9">
        <v>497.755585</v>
      </c>
      <c r="N9">
        <v>505.66394000000003</v>
      </c>
      <c r="O9">
        <v>509.75311299999998</v>
      </c>
      <c r="P9">
        <v>515.32287599999995</v>
      </c>
      <c r="Q9">
        <v>520.79834000000005</v>
      </c>
      <c r="R9">
        <v>526.69921899999997</v>
      </c>
      <c r="S9">
        <v>532.43048099999999</v>
      </c>
      <c r="T9">
        <v>537.540344</v>
      </c>
      <c r="U9">
        <v>542.58953899999995</v>
      </c>
      <c r="V9">
        <v>547.11218299999996</v>
      </c>
      <c r="W9">
        <v>550.05554199999995</v>
      </c>
      <c r="X9">
        <v>553.27752699999996</v>
      </c>
      <c r="Y9">
        <v>556.75439500000005</v>
      </c>
      <c r="Z9">
        <v>560.48663299999998</v>
      </c>
      <c r="AA9">
        <v>564.74420199999997</v>
      </c>
      <c r="AB9">
        <v>569.61730999999997</v>
      </c>
      <c r="AC9">
        <v>574.45471199999997</v>
      </c>
      <c r="AD9">
        <v>578.80529799999999</v>
      </c>
      <c r="AE9">
        <v>583.81451400000003</v>
      </c>
      <c r="AF9">
        <v>588.63024900000005</v>
      </c>
      <c r="AG9" s="100">
        <v>0.01</v>
      </c>
    </row>
    <row r="10" spans="1:33" x14ac:dyDescent="0.25">
      <c r="A10" t="s">
        <v>1531</v>
      </c>
      <c r="B10" t="s">
        <v>1547</v>
      </c>
      <c r="C10" t="s">
        <v>1548</v>
      </c>
      <c r="D10" t="s">
        <v>1185</v>
      </c>
      <c r="F10">
        <v>41.404037000000002</v>
      </c>
      <c r="G10">
        <v>80.855926999999994</v>
      </c>
      <c r="H10">
        <v>81.774956000000003</v>
      </c>
      <c r="I10">
        <v>82.713668999999996</v>
      </c>
      <c r="J10">
        <v>83.310660999999996</v>
      </c>
      <c r="K10">
        <v>84.381516000000005</v>
      </c>
      <c r="L10">
        <v>85.223122000000004</v>
      </c>
      <c r="M10">
        <v>85.808967999999993</v>
      </c>
      <c r="N10">
        <v>87.626282000000003</v>
      </c>
      <c r="O10">
        <v>87.947158999999999</v>
      </c>
      <c r="P10">
        <v>88.669144000000003</v>
      </c>
      <c r="Q10">
        <v>89.425742999999997</v>
      </c>
      <c r="R10">
        <v>90.341187000000005</v>
      </c>
      <c r="S10">
        <v>91.518889999999999</v>
      </c>
      <c r="T10">
        <v>92.626541000000003</v>
      </c>
      <c r="U10">
        <v>93.642432999999997</v>
      </c>
      <c r="V10">
        <v>94.467254999999994</v>
      </c>
      <c r="W10">
        <v>94.872864000000007</v>
      </c>
      <c r="X10">
        <v>95.377594000000002</v>
      </c>
      <c r="Y10">
        <v>95.886168999999995</v>
      </c>
      <c r="Z10">
        <v>96.424637000000004</v>
      </c>
      <c r="AA10">
        <v>97.057343000000003</v>
      </c>
      <c r="AB10">
        <v>97.740859999999998</v>
      </c>
      <c r="AC10">
        <v>98.410956999999996</v>
      </c>
      <c r="AD10">
        <v>99.036865000000006</v>
      </c>
      <c r="AE10">
        <v>99.719420999999997</v>
      </c>
      <c r="AF10">
        <v>100.345428</v>
      </c>
      <c r="AG10" s="100">
        <v>3.5000000000000003E-2</v>
      </c>
    </row>
    <row r="11" spans="1:33" x14ac:dyDescent="0.25">
      <c r="A11" t="s">
        <v>786</v>
      </c>
      <c r="B11" t="s">
        <v>1549</v>
      </c>
      <c r="C11" t="s">
        <v>1550</v>
      </c>
      <c r="D11" t="s">
        <v>1185</v>
      </c>
      <c r="F11">
        <v>112.12957</v>
      </c>
      <c r="G11">
        <v>113.453575</v>
      </c>
      <c r="H11">
        <v>115.073013</v>
      </c>
      <c r="I11">
        <v>116.68590500000001</v>
      </c>
      <c r="J11">
        <v>118.03969600000001</v>
      </c>
      <c r="K11">
        <v>119.807602</v>
      </c>
      <c r="L11">
        <v>121.43029799999999</v>
      </c>
      <c r="M11">
        <v>122.705399</v>
      </c>
      <c r="N11">
        <v>123.950035</v>
      </c>
      <c r="O11">
        <v>125.099182</v>
      </c>
      <c r="P11">
        <v>126.50211299999999</v>
      </c>
      <c r="Q11">
        <v>127.912796</v>
      </c>
      <c r="R11">
        <v>129.52899199999999</v>
      </c>
      <c r="S11">
        <v>130.81549100000001</v>
      </c>
      <c r="T11">
        <v>131.93412799999999</v>
      </c>
      <c r="U11">
        <v>133.15097</v>
      </c>
      <c r="V11">
        <v>134.23576399999999</v>
      </c>
      <c r="W11">
        <v>135.05587800000001</v>
      </c>
      <c r="X11">
        <v>136.03784200000001</v>
      </c>
      <c r="Y11">
        <v>137.021332</v>
      </c>
      <c r="Z11">
        <v>138.10562100000001</v>
      </c>
      <c r="AA11">
        <v>139.445618</v>
      </c>
      <c r="AB11">
        <v>140.83326700000001</v>
      </c>
      <c r="AC11">
        <v>142.207367</v>
      </c>
      <c r="AD11">
        <v>143.560608</v>
      </c>
      <c r="AE11">
        <v>144.97232099999999</v>
      </c>
      <c r="AF11">
        <v>146.34283400000001</v>
      </c>
      <c r="AG11" s="100">
        <v>0.01</v>
      </c>
    </row>
    <row r="12" spans="1:33" x14ac:dyDescent="0.25">
      <c r="A12" t="s">
        <v>1196</v>
      </c>
      <c r="B12" t="s">
        <v>1551</v>
      </c>
      <c r="C12" t="s">
        <v>1552</v>
      </c>
      <c r="D12" t="s">
        <v>1185</v>
      </c>
      <c r="F12">
        <v>9.2452640000000006</v>
      </c>
      <c r="G12">
        <v>9.7373919999999998</v>
      </c>
      <c r="H12">
        <v>10.261006999999999</v>
      </c>
      <c r="I12">
        <v>10.781988</v>
      </c>
      <c r="J12">
        <v>11.256981</v>
      </c>
      <c r="K12">
        <v>11.763462000000001</v>
      </c>
      <c r="L12">
        <v>12.234728</v>
      </c>
      <c r="M12">
        <v>12.626682000000001</v>
      </c>
      <c r="N12">
        <v>12.987220000000001</v>
      </c>
      <c r="O12">
        <v>13.298818000000001</v>
      </c>
      <c r="P12">
        <v>13.589292</v>
      </c>
      <c r="Q12">
        <v>13.836976999999999</v>
      </c>
      <c r="R12">
        <v>14.059357</v>
      </c>
      <c r="S12">
        <v>14.217639999999999</v>
      </c>
      <c r="T12">
        <v>14.362857999999999</v>
      </c>
      <c r="U12">
        <v>14.516664</v>
      </c>
      <c r="V12">
        <v>14.650713</v>
      </c>
      <c r="W12">
        <v>14.759219999999999</v>
      </c>
      <c r="X12">
        <v>14.889067000000001</v>
      </c>
      <c r="Y12">
        <v>15.018761</v>
      </c>
      <c r="Z12">
        <v>15.158792999999999</v>
      </c>
      <c r="AA12">
        <v>15.323853</v>
      </c>
      <c r="AB12">
        <v>15.493307</v>
      </c>
      <c r="AC12">
        <v>15.660235</v>
      </c>
      <c r="AD12">
        <v>15.825542</v>
      </c>
      <c r="AE12">
        <v>15.997446</v>
      </c>
      <c r="AF12">
        <v>16.165174</v>
      </c>
      <c r="AG12" s="100">
        <v>2.1999999999999999E-2</v>
      </c>
    </row>
    <row r="13" spans="1:33" x14ac:dyDescent="0.25">
      <c r="A13" t="s">
        <v>1199</v>
      </c>
      <c r="B13" t="s">
        <v>1553</v>
      </c>
      <c r="C13" t="s">
        <v>1554</v>
      </c>
      <c r="D13" t="s">
        <v>1185</v>
      </c>
      <c r="F13">
        <v>615.62359600000002</v>
      </c>
      <c r="G13">
        <v>662.35022000000004</v>
      </c>
      <c r="H13">
        <v>672.31500200000005</v>
      </c>
      <c r="I13">
        <v>682.16479500000003</v>
      </c>
      <c r="J13">
        <v>690.51886000000002</v>
      </c>
      <c r="K13">
        <v>701.42993200000001</v>
      </c>
      <c r="L13">
        <v>711.06457499999999</v>
      </c>
      <c r="M13">
        <v>718.90405299999998</v>
      </c>
      <c r="N13">
        <v>730.23492399999998</v>
      </c>
      <c r="O13">
        <v>736.10571300000004</v>
      </c>
      <c r="P13">
        <v>744.09088099999997</v>
      </c>
      <c r="Q13">
        <v>751.98132299999997</v>
      </c>
      <c r="R13">
        <v>760.63629200000003</v>
      </c>
      <c r="S13">
        <v>768.98999000000003</v>
      </c>
      <c r="T13">
        <v>776.47137499999997</v>
      </c>
      <c r="U13">
        <v>783.907104</v>
      </c>
      <c r="V13">
        <v>790.47344999999996</v>
      </c>
      <c r="W13">
        <v>794.75097700000003</v>
      </c>
      <c r="X13">
        <v>799.58953899999995</v>
      </c>
      <c r="Y13">
        <v>804.68811000000005</v>
      </c>
      <c r="Z13">
        <v>810.18316700000003</v>
      </c>
      <c r="AA13">
        <v>816.57849099999999</v>
      </c>
      <c r="AB13">
        <v>823.69219999999996</v>
      </c>
      <c r="AC13">
        <v>830.740723</v>
      </c>
      <c r="AD13">
        <v>837.23584000000005</v>
      </c>
      <c r="AE13">
        <v>844.511169</v>
      </c>
      <c r="AF13">
        <v>851.49121100000002</v>
      </c>
      <c r="AG13" s="100">
        <v>1.2999999999999999E-2</v>
      </c>
    </row>
    <row r="14" spans="1:33" x14ac:dyDescent="0.25">
      <c r="A14" t="s">
        <v>1202</v>
      </c>
      <c r="B14" t="s">
        <v>1555</v>
      </c>
      <c r="C14" t="s">
        <v>1556</v>
      </c>
      <c r="D14" t="s">
        <v>1185</v>
      </c>
      <c r="F14">
        <v>122.347961</v>
      </c>
      <c r="G14">
        <v>124.165802</v>
      </c>
      <c r="H14">
        <v>126.295952</v>
      </c>
      <c r="I14">
        <v>128.442688</v>
      </c>
      <c r="J14">
        <v>130.17385899999999</v>
      </c>
      <c r="K14">
        <v>132.43704199999999</v>
      </c>
      <c r="L14">
        <v>134.40065000000001</v>
      </c>
      <c r="M14">
        <v>135.935822</v>
      </c>
      <c r="N14">
        <v>138.450211</v>
      </c>
      <c r="O14">
        <v>139.04537999999999</v>
      </c>
      <c r="P14">
        <v>139.77578700000001</v>
      </c>
      <c r="Q14">
        <v>140.38767999999999</v>
      </c>
      <c r="R14">
        <v>141.171021</v>
      </c>
      <c r="S14">
        <v>142.14376799999999</v>
      </c>
      <c r="T14">
        <v>143.08174099999999</v>
      </c>
      <c r="U14">
        <v>144.08902</v>
      </c>
      <c r="V14">
        <v>144.83972199999999</v>
      </c>
      <c r="W14">
        <v>145.03836100000001</v>
      </c>
      <c r="X14">
        <v>145.334518</v>
      </c>
      <c r="Y14">
        <v>145.545807</v>
      </c>
      <c r="Z14">
        <v>145.77357499999999</v>
      </c>
      <c r="AA14">
        <v>146.16973899999999</v>
      </c>
      <c r="AB14">
        <v>146.59884600000001</v>
      </c>
      <c r="AC14">
        <v>147.03268399999999</v>
      </c>
      <c r="AD14">
        <v>147.46090699999999</v>
      </c>
      <c r="AE14">
        <v>147.899384</v>
      </c>
      <c r="AF14">
        <v>148.263092</v>
      </c>
      <c r="AG14" s="100">
        <v>7.0000000000000001E-3</v>
      </c>
    </row>
    <row r="15" spans="1:33" x14ac:dyDescent="0.25">
      <c r="A15" t="s">
        <v>1211</v>
      </c>
      <c r="B15" t="s">
        <v>1557</v>
      </c>
      <c r="C15" t="s">
        <v>1558</v>
      </c>
      <c r="D15" t="s">
        <v>1185</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37</v>
      </c>
    </row>
    <row r="16" spans="1:33" x14ac:dyDescent="0.25">
      <c r="A16" t="s">
        <v>1532</v>
      </c>
      <c r="B16" t="s">
        <v>1559</v>
      </c>
      <c r="C16" t="s">
        <v>1560</v>
      </c>
      <c r="D16" t="s">
        <v>1185</v>
      </c>
      <c r="F16">
        <v>154.061432</v>
      </c>
      <c r="G16">
        <v>157.97572299999999</v>
      </c>
      <c r="H16">
        <v>162.51142899999999</v>
      </c>
      <c r="I16">
        <v>167.14265399999999</v>
      </c>
      <c r="J16">
        <v>171.161179</v>
      </c>
      <c r="K16">
        <v>175.48121599999999</v>
      </c>
      <c r="L16">
        <v>179.547211</v>
      </c>
      <c r="M16">
        <v>183.055069</v>
      </c>
      <c r="N16">
        <v>186.323578</v>
      </c>
      <c r="O16">
        <v>189.233093</v>
      </c>
      <c r="P16">
        <v>192.04016100000001</v>
      </c>
      <c r="Q16">
        <v>194.48588599999999</v>
      </c>
      <c r="R16">
        <v>196.59806800000001</v>
      </c>
      <c r="S16">
        <v>198.361694</v>
      </c>
      <c r="T16">
        <v>200.09321600000001</v>
      </c>
      <c r="U16">
        <v>201.92179899999999</v>
      </c>
      <c r="V16">
        <v>203.61674500000001</v>
      </c>
      <c r="W16">
        <v>205.276489</v>
      </c>
      <c r="X16">
        <v>207.046967</v>
      </c>
      <c r="Y16">
        <v>208.73185699999999</v>
      </c>
      <c r="Z16">
        <v>210.41885400000001</v>
      </c>
      <c r="AA16">
        <v>212.09283400000001</v>
      </c>
      <c r="AB16">
        <v>213.801117</v>
      </c>
      <c r="AC16">
        <v>215.50010700000001</v>
      </c>
      <c r="AD16">
        <v>217.20622299999999</v>
      </c>
      <c r="AE16">
        <v>218.978836</v>
      </c>
      <c r="AF16">
        <v>220.71374499999999</v>
      </c>
      <c r="AG16" s="100">
        <v>1.4E-2</v>
      </c>
    </row>
    <row r="17" spans="1:33" x14ac:dyDescent="0.25">
      <c r="A17" t="s">
        <v>1217</v>
      </c>
      <c r="B17" t="s">
        <v>1561</v>
      </c>
      <c r="C17" t="s">
        <v>1562</v>
      </c>
      <c r="D17" t="s">
        <v>1185</v>
      </c>
      <c r="F17">
        <v>262.05255099999999</v>
      </c>
      <c r="G17">
        <v>263.62152099999997</v>
      </c>
      <c r="H17">
        <v>266.06167599999998</v>
      </c>
      <c r="I17">
        <v>268.54467799999998</v>
      </c>
      <c r="J17">
        <v>270.33459499999998</v>
      </c>
      <c r="K17">
        <v>273.19244400000002</v>
      </c>
      <c r="L17">
        <v>275.82171599999998</v>
      </c>
      <c r="M17">
        <v>277.62625100000002</v>
      </c>
      <c r="N17">
        <v>279.95922899999999</v>
      </c>
      <c r="O17">
        <v>281.78656000000001</v>
      </c>
      <c r="P17">
        <v>284.33526599999999</v>
      </c>
      <c r="Q17">
        <v>287.16293300000001</v>
      </c>
      <c r="R17">
        <v>290.67010499999998</v>
      </c>
      <c r="S17">
        <v>293.69982900000002</v>
      </c>
      <c r="T17">
        <v>296.43673699999999</v>
      </c>
      <c r="U17">
        <v>299.33496100000002</v>
      </c>
      <c r="V17">
        <v>301.858002</v>
      </c>
      <c r="W17">
        <v>303.778839</v>
      </c>
      <c r="X17">
        <v>306.089294</v>
      </c>
      <c r="Y17">
        <v>308.39804099999998</v>
      </c>
      <c r="Z17">
        <v>310.90631100000002</v>
      </c>
      <c r="AA17">
        <v>313.92620799999997</v>
      </c>
      <c r="AB17">
        <v>317.03344700000002</v>
      </c>
      <c r="AC17">
        <v>320.098206</v>
      </c>
      <c r="AD17">
        <v>323.12454200000002</v>
      </c>
      <c r="AE17">
        <v>326.27099600000003</v>
      </c>
      <c r="AF17">
        <v>329.32241800000003</v>
      </c>
      <c r="AG17" s="100">
        <v>8.9999999999999993E-3</v>
      </c>
    </row>
    <row r="18" spans="1:33" x14ac:dyDescent="0.25">
      <c r="A18" t="s">
        <v>1220</v>
      </c>
      <c r="B18" t="s">
        <v>1563</v>
      </c>
      <c r="C18" t="s">
        <v>1564</v>
      </c>
      <c r="D18" t="s">
        <v>1185</v>
      </c>
      <c r="F18">
        <v>1154.0854489999999</v>
      </c>
      <c r="G18">
        <v>1208.1132809999999</v>
      </c>
      <c r="H18">
        <v>1227.184082</v>
      </c>
      <c r="I18">
        <v>1246.2947999999999</v>
      </c>
      <c r="J18">
        <v>1262.1884769999999</v>
      </c>
      <c r="K18">
        <v>1282.5405270000001</v>
      </c>
      <c r="L18">
        <v>1300.8342290000001</v>
      </c>
      <c r="M18">
        <v>1315.5211179999999</v>
      </c>
      <c r="N18">
        <v>1334.9678960000001</v>
      </c>
      <c r="O18">
        <v>1346.1708980000001</v>
      </c>
      <c r="P18">
        <v>1360.2421879999999</v>
      </c>
      <c r="Q18">
        <v>1374.017822</v>
      </c>
      <c r="R18">
        <v>1389.075439</v>
      </c>
      <c r="S18">
        <v>1403.1953120000001</v>
      </c>
      <c r="T18">
        <v>1416.08313</v>
      </c>
      <c r="U18">
        <v>1429.252808</v>
      </c>
      <c r="V18">
        <v>1440.7879640000001</v>
      </c>
      <c r="W18">
        <v>1448.8446039999999</v>
      </c>
      <c r="X18">
        <v>1458.060303</v>
      </c>
      <c r="Y18">
        <v>1467.3637699999999</v>
      </c>
      <c r="Z18">
        <v>1477.281982</v>
      </c>
      <c r="AA18">
        <v>1488.7673339999999</v>
      </c>
      <c r="AB18">
        <v>1501.1256100000001</v>
      </c>
      <c r="AC18">
        <v>1513.3718260000001</v>
      </c>
      <c r="AD18">
        <v>1525.027466</v>
      </c>
      <c r="AE18">
        <v>1537.6604</v>
      </c>
      <c r="AF18">
        <v>1549.790405</v>
      </c>
      <c r="AG18" s="100">
        <v>1.0999999999999999E-2</v>
      </c>
    </row>
    <row r="19" spans="1:33" x14ac:dyDescent="0.25">
      <c r="A19" t="s">
        <v>1533</v>
      </c>
    </row>
    <row r="20" spans="1:33" x14ac:dyDescent="0.25">
      <c r="A20" t="s">
        <v>787</v>
      </c>
      <c r="B20" t="s">
        <v>1565</v>
      </c>
      <c r="C20" t="s">
        <v>1566</v>
      </c>
      <c r="D20" t="s">
        <v>1185</v>
      </c>
      <c r="F20">
        <v>419.76849399999998</v>
      </c>
      <c r="G20">
        <v>419.17923000000002</v>
      </c>
      <c r="H20">
        <v>423.67413299999998</v>
      </c>
      <c r="I20">
        <v>431.17425500000002</v>
      </c>
      <c r="J20">
        <v>441.86273199999999</v>
      </c>
      <c r="K20">
        <v>454.02328499999999</v>
      </c>
      <c r="L20">
        <v>463.11706500000003</v>
      </c>
      <c r="M20">
        <v>471.163208</v>
      </c>
      <c r="N20">
        <v>477.27676400000001</v>
      </c>
      <c r="O20">
        <v>480.05224600000003</v>
      </c>
      <c r="P20">
        <v>480.74609400000003</v>
      </c>
      <c r="Q20">
        <v>484.97326700000002</v>
      </c>
      <c r="R20">
        <v>490.35501099999999</v>
      </c>
      <c r="S20">
        <v>493.50402800000001</v>
      </c>
      <c r="T20">
        <v>496.92269900000002</v>
      </c>
      <c r="U20">
        <v>499.88867199999999</v>
      </c>
      <c r="V20">
        <v>501.948578</v>
      </c>
      <c r="W20">
        <v>503.222534</v>
      </c>
      <c r="X20">
        <v>505.73303199999998</v>
      </c>
      <c r="Y20">
        <v>507.32174700000002</v>
      </c>
      <c r="Z20">
        <v>508.61276199999998</v>
      </c>
      <c r="AA20">
        <v>512.31744400000002</v>
      </c>
      <c r="AB20">
        <v>516.49432400000001</v>
      </c>
      <c r="AC20">
        <v>521.40173300000004</v>
      </c>
      <c r="AD20">
        <v>526.63287400000002</v>
      </c>
      <c r="AE20">
        <v>532.22131300000001</v>
      </c>
      <c r="AF20">
        <v>536.91436799999997</v>
      </c>
      <c r="AG20" s="100">
        <v>0.01</v>
      </c>
    </row>
    <row r="21" spans="1:33" x14ac:dyDescent="0.25">
      <c r="A21" t="s">
        <v>1531</v>
      </c>
      <c r="B21" t="s">
        <v>1567</v>
      </c>
      <c r="C21" t="s">
        <v>1568</v>
      </c>
      <c r="D21" t="s">
        <v>1185</v>
      </c>
      <c r="F21">
        <v>12.307418999999999</v>
      </c>
      <c r="G21">
        <v>27.315939</v>
      </c>
      <c r="H21">
        <v>27.598486000000001</v>
      </c>
      <c r="I21">
        <v>28.083321000000002</v>
      </c>
      <c r="J21">
        <v>28.782772000000001</v>
      </c>
      <c r="K21">
        <v>29.588706999999999</v>
      </c>
      <c r="L21">
        <v>30.186295000000001</v>
      </c>
      <c r="M21">
        <v>30.754942</v>
      </c>
      <c r="N21">
        <v>31.212793000000001</v>
      </c>
      <c r="O21">
        <v>31.439442</v>
      </c>
      <c r="P21">
        <v>31.526323000000001</v>
      </c>
      <c r="Q21">
        <v>31.876595999999999</v>
      </c>
      <c r="R21">
        <v>32.342094000000003</v>
      </c>
      <c r="S21">
        <v>32.682552000000001</v>
      </c>
      <c r="T21">
        <v>33.032600000000002</v>
      </c>
      <c r="U21">
        <v>33.349995</v>
      </c>
      <c r="V21">
        <v>33.602657000000001</v>
      </c>
      <c r="W21">
        <v>33.804405000000003</v>
      </c>
      <c r="X21">
        <v>34.104683000000001</v>
      </c>
      <c r="Y21">
        <v>34.348548999999998</v>
      </c>
      <c r="Z21">
        <v>34.584918999999999</v>
      </c>
      <c r="AA21">
        <v>34.991878999999997</v>
      </c>
      <c r="AB21">
        <v>35.439442</v>
      </c>
      <c r="AC21">
        <v>35.942875000000001</v>
      </c>
      <c r="AD21">
        <v>36.472068999999998</v>
      </c>
      <c r="AE21">
        <v>37.034396999999998</v>
      </c>
      <c r="AF21">
        <v>37.540481999999997</v>
      </c>
      <c r="AG21" s="100">
        <v>4.3999999999999997E-2</v>
      </c>
    </row>
    <row r="22" spans="1:33" x14ac:dyDescent="0.25">
      <c r="A22" t="s">
        <v>786</v>
      </c>
      <c r="B22" t="s">
        <v>1569</v>
      </c>
      <c r="C22" t="s">
        <v>1570</v>
      </c>
      <c r="D22" t="s">
        <v>1185</v>
      </c>
      <c r="F22">
        <v>121.572777</v>
      </c>
      <c r="G22">
        <v>121.137085</v>
      </c>
      <c r="H22">
        <v>122.211388</v>
      </c>
      <c r="I22">
        <v>124.160629</v>
      </c>
      <c r="J22">
        <v>127.064728</v>
      </c>
      <c r="K22">
        <v>130.39541600000001</v>
      </c>
      <c r="L22">
        <v>132.795029</v>
      </c>
      <c r="M22">
        <v>134.878647</v>
      </c>
      <c r="N22">
        <v>136.40194700000001</v>
      </c>
      <c r="O22">
        <v>136.981323</v>
      </c>
      <c r="P22">
        <v>137.01158100000001</v>
      </c>
      <c r="Q22">
        <v>138.157928</v>
      </c>
      <c r="R22">
        <v>139.69082599999999</v>
      </c>
      <c r="S22">
        <v>140.58964499999999</v>
      </c>
      <c r="T22">
        <v>141.56849700000001</v>
      </c>
      <c r="U22">
        <v>142.44072</v>
      </c>
      <c r="V22">
        <v>143.080276</v>
      </c>
      <c r="W22">
        <v>143.50456199999999</v>
      </c>
      <c r="X22">
        <v>144.28355400000001</v>
      </c>
      <c r="Y22">
        <v>144.81291200000001</v>
      </c>
      <c r="Z22">
        <v>145.307693</v>
      </c>
      <c r="AA22">
        <v>146.51963799999999</v>
      </c>
      <c r="AB22">
        <v>147.885696</v>
      </c>
      <c r="AC22">
        <v>149.47032200000001</v>
      </c>
      <c r="AD22">
        <v>151.14970400000001</v>
      </c>
      <c r="AE22">
        <v>152.94296299999999</v>
      </c>
      <c r="AF22">
        <v>154.49801600000001</v>
      </c>
      <c r="AG22" s="100">
        <v>8.9999999999999993E-3</v>
      </c>
    </row>
    <row r="23" spans="1:33" x14ac:dyDescent="0.25">
      <c r="A23" t="s">
        <v>791</v>
      </c>
      <c r="B23" t="s">
        <v>1571</v>
      </c>
      <c r="C23" t="s">
        <v>1572</v>
      </c>
      <c r="D23" t="s">
        <v>1185</v>
      </c>
      <c r="F23">
        <v>120.14117400000001</v>
      </c>
      <c r="G23">
        <v>119.941231</v>
      </c>
      <c r="H23">
        <v>121.33710499999999</v>
      </c>
      <c r="I23">
        <v>125.068405</v>
      </c>
      <c r="J23">
        <v>127.804939</v>
      </c>
      <c r="K23">
        <v>131.691147</v>
      </c>
      <c r="L23">
        <v>134.46049500000001</v>
      </c>
      <c r="M23">
        <v>137.05616800000001</v>
      </c>
      <c r="N23">
        <v>137.715439</v>
      </c>
      <c r="O23">
        <v>138.74452199999999</v>
      </c>
      <c r="P23">
        <v>138.939774</v>
      </c>
      <c r="Q23">
        <v>140.67961099999999</v>
      </c>
      <c r="R23">
        <v>142.68559300000001</v>
      </c>
      <c r="S23">
        <v>143.57330300000001</v>
      </c>
      <c r="T23">
        <v>144.87567100000001</v>
      </c>
      <c r="U23">
        <v>146.030304</v>
      </c>
      <c r="V23">
        <v>146.644363</v>
      </c>
      <c r="W23">
        <v>146.988632</v>
      </c>
      <c r="X23">
        <v>147.55703700000001</v>
      </c>
      <c r="Y23">
        <v>148.13566599999999</v>
      </c>
      <c r="Z23">
        <v>148.37124600000001</v>
      </c>
      <c r="AA23">
        <v>149.743225</v>
      </c>
      <c r="AB23">
        <v>151.30230700000001</v>
      </c>
      <c r="AC23">
        <v>152.40837099999999</v>
      </c>
      <c r="AD23">
        <v>153.91064499999999</v>
      </c>
      <c r="AE23">
        <v>155.021378</v>
      </c>
      <c r="AF23">
        <v>156.44511399999999</v>
      </c>
      <c r="AG23" s="100">
        <v>0.01</v>
      </c>
    </row>
    <row r="24" spans="1:33" x14ac:dyDescent="0.25">
      <c r="A24" t="s">
        <v>1196</v>
      </c>
      <c r="B24" t="s">
        <v>1573</v>
      </c>
      <c r="C24" t="s">
        <v>1574</v>
      </c>
      <c r="D24" t="s">
        <v>1185</v>
      </c>
      <c r="F24">
        <v>16.23967</v>
      </c>
      <c r="G24">
        <v>16.857174000000001</v>
      </c>
      <c r="H24">
        <v>17.704321</v>
      </c>
      <c r="I24">
        <v>18.688670999999999</v>
      </c>
      <c r="J24">
        <v>19.82263</v>
      </c>
      <c r="K24">
        <v>21.022797000000001</v>
      </c>
      <c r="L24">
        <v>22.033899000000002</v>
      </c>
      <c r="M24">
        <v>22.964468</v>
      </c>
      <c r="N24">
        <v>23.740352999999999</v>
      </c>
      <c r="O24">
        <v>24.255016000000001</v>
      </c>
      <c r="P24">
        <v>24.568413</v>
      </c>
      <c r="Q24">
        <v>25.00882</v>
      </c>
      <c r="R24">
        <v>25.443252999999999</v>
      </c>
      <c r="S24">
        <v>25.716418999999998</v>
      </c>
      <c r="T24">
        <v>26.000772000000001</v>
      </c>
      <c r="U24">
        <v>26.256671999999998</v>
      </c>
      <c r="V24">
        <v>26.454756</v>
      </c>
      <c r="W24">
        <v>26.609750999999999</v>
      </c>
      <c r="X24">
        <v>26.849916</v>
      </c>
      <c r="Y24">
        <v>27.040839999999999</v>
      </c>
      <c r="Z24">
        <v>27.225007999999999</v>
      </c>
      <c r="AA24">
        <v>27.552948000000001</v>
      </c>
      <c r="AB24">
        <v>27.911906999999999</v>
      </c>
      <c r="AC24">
        <v>28.316233</v>
      </c>
      <c r="AD24">
        <v>28.743046</v>
      </c>
      <c r="AE24">
        <v>29.194395</v>
      </c>
      <c r="AF24">
        <v>29.598223000000001</v>
      </c>
      <c r="AG24" s="100">
        <v>2.3E-2</v>
      </c>
    </row>
    <row r="25" spans="1:33" x14ac:dyDescent="0.25">
      <c r="A25" t="s">
        <v>1199</v>
      </c>
      <c r="B25" t="s">
        <v>1575</v>
      </c>
      <c r="C25" t="s">
        <v>1576</v>
      </c>
      <c r="D25" t="s">
        <v>1185</v>
      </c>
      <c r="F25">
        <v>690.02954099999999</v>
      </c>
      <c r="G25">
        <v>704.43066399999998</v>
      </c>
      <c r="H25">
        <v>712.52545199999997</v>
      </c>
      <c r="I25">
        <v>727.17529300000001</v>
      </c>
      <c r="J25">
        <v>745.33776899999998</v>
      </c>
      <c r="K25">
        <v>766.72143600000004</v>
      </c>
      <c r="L25">
        <v>782.59277299999997</v>
      </c>
      <c r="M25">
        <v>796.81744400000002</v>
      </c>
      <c r="N25">
        <v>806.34729000000004</v>
      </c>
      <c r="O25">
        <v>811.472534</v>
      </c>
      <c r="P25">
        <v>812.79217500000004</v>
      </c>
      <c r="Q25">
        <v>820.69628899999998</v>
      </c>
      <c r="R25">
        <v>830.51678500000003</v>
      </c>
      <c r="S25">
        <v>836.06597899999997</v>
      </c>
      <c r="T25">
        <v>842.40026899999998</v>
      </c>
      <c r="U25">
        <v>847.96636999999998</v>
      </c>
      <c r="V25">
        <v>851.730591</v>
      </c>
      <c r="W25">
        <v>854.12988299999995</v>
      </c>
      <c r="X25">
        <v>858.52825900000005</v>
      </c>
      <c r="Y25">
        <v>861.65972899999997</v>
      </c>
      <c r="Z25">
        <v>864.10162400000002</v>
      </c>
      <c r="AA25">
        <v>871.12512200000003</v>
      </c>
      <c r="AB25">
        <v>879.03369099999998</v>
      </c>
      <c r="AC25">
        <v>887.53955099999996</v>
      </c>
      <c r="AD25">
        <v>896.90832499999999</v>
      </c>
      <c r="AE25">
        <v>906.41449</v>
      </c>
      <c r="AF25">
        <v>914.996216</v>
      </c>
      <c r="AG25" s="100">
        <v>1.0999999999999999E-2</v>
      </c>
    </row>
    <row r="26" spans="1:33" x14ac:dyDescent="0.25">
      <c r="A26" t="s">
        <v>1202</v>
      </c>
      <c r="B26" t="s">
        <v>1577</v>
      </c>
      <c r="C26" t="s">
        <v>1578</v>
      </c>
      <c r="D26" t="s">
        <v>1185</v>
      </c>
      <c r="F26">
        <v>245.00237999999999</v>
      </c>
      <c r="G26">
        <v>245.131134</v>
      </c>
      <c r="H26">
        <v>247.61883499999999</v>
      </c>
      <c r="I26">
        <v>251.41577100000001</v>
      </c>
      <c r="J26">
        <v>256.629974</v>
      </c>
      <c r="K26">
        <v>262.497162</v>
      </c>
      <c r="L26">
        <v>266.841339</v>
      </c>
      <c r="M26">
        <v>270.697632</v>
      </c>
      <c r="N26">
        <v>273.24935900000003</v>
      </c>
      <c r="O26">
        <v>273.259186</v>
      </c>
      <c r="P26">
        <v>271.42590300000001</v>
      </c>
      <c r="Q26">
        <v>270.91967799999998</v>
      </c>
      <c r="R26">
        <v>270.948669</v>
      </c>
      <c r="S26">
        <v>270.17819200000002</v>
      </c>
      <c r="T26">
        <v>269.72259500000001</v>
      </c>
      <c r="U26">
        <v>269.30960099999999</v>
      </c>
      <c r="V26">
        <v>268.40628099999998</v>
      </c>
      <c r="W26">
        <v>266.94116200000002</v>
      </c>
      <c r="X26">
        <v>265.841522</v>
      </c>
      <c r="Y26">
        <v>264.08126800000002</v>
      </c>
      <c r="Z26">
        <v>262.01776100000001</v>
      </c>
      <c r="AA26">
        <v>260.82214399999998</v>
      </c>
      <c r="AB26">
        <v>259.79495200000002</v>
      </c>
      <c r="AC26">
        <v>259.11102299999999</v>
      </c>
      <c r="AD26">
        <v>258.54974399999998</v>
      </c>
      <c r="AE26">
        <v>257.94744900000001</v>
      </c>
      <c r="AF26">
        <v>256.83410600000002</v>
      </c>
      <c r="AG26" s="100">
        <v>2E-3</v>
      </c>
    </row>
    <row r="27" spans="1:33" x14ac:dyDescent="0.25">
      <c r="A27" t="s">
        <v>1217</v>
      </c>
      <c r="B27" t="s">
        <v>1579</v>
      </c>
      <c r="C27" t="s">
        <v>1580</v>
      </c>
      <c r="D27" t="s">
        <v>1185</v>
      </c>
      <c r="F27">
        <v>282.75814800000001</v>
      </c>
      <c r="G27">
        <v>280.70007299999997</v>
      </c>
      <c r="H27">
        <v>282.28598</v>
      </c>
      <c r="I27">
        <v>285.96383700000001</v>
      </c>
      <c r="J27">
        <v>291.86291499999999</v>
      </c>
      <c r="K27">
        <v>298.83804300000003</v>
      </c>
      <c r="L27">
        <v>303.75225799999998</v>
      </c>
      <c r="M27">
        <v>308.23410000000001</v>
      </c>
      <c r="N27">
        <v>311.62148999999999</v>
      </c>
      <c r="O27">
        <v>312.91009500000001</v>
      </c>
      <c r="P27">
        <v>313.00482199999999</v>
      </c>
      <c r="Q27">
        <v>315.86892699999999</v>
      </c>
      <c r="R27">
        <v>319.92416400000002</v>
      </c>
      <c r="S27">
        <v>322.713165</v>
      </c>
      <c r="T27">
        <v>325.65283199999999</v>
      </c>
      <c r="U27">
        <v>328.28405800000002</v>
      </c>
      <c r="V27">
        <v>330.27838100000002</v>
      </c>
      <c r="W27">
        <v>331.76928700000002</v>
      </c>
      <c r="X27">
        <v>334.209656</v>
      </c>
      <c r="Y27">
        <v>336.06912199999999</v>
      </c>
      <c r="Z27">
        <v>337.84414700000002</v>
      </c>
      <c r="AA27">
        <v>341.29992700000003</v>
      </c>
      <c r="AB27">
        <v>345.11279300000001</v>
      </c>
      <c r="AC27">
        <v>349.45135499999998</v>
      </c>
      <c r="AD27">
        <v>354.03561400000001</v>
      </c>
      <c r="AE27">
        <v>358.89059400000002</v>
      </c>
      <c r="AF27">
        <v>363.17361499999998</v>
      </c>
      <c r="AG27" s="100">
        <v>0.01</v>
      </c>
    </row>
    <row r="28" spans="1:33" x14ac:dyDescent="0.25">
      <c r="A28" t="s">
        <v>1220</v>
      </c>
      <c r="B28" t="s">
        <v>1581</v>
      </c>
      <c r="C28" t="s">
        <v>1582</v>
      </c>
      <c r="D28" t="s">
        <v>1185</v>
      </c>
      <c r="F28">
        <v>1217.790039</v>
      </c>
      <c r="G28">
        <v>1230.261841</v>
      </c>
      <c r="H28">
        <v>1242.430298</v>
      </c>
      <c r="I28">
        <v>1264.554932</v>
      </c>
      <c r="J28">
        <v>1293.830688</v>
      </c>
      <c r="K28">
        <v>1328.0566409999999</v>
      </c>
      <c r="L28">
        <v>1353.186279</v>
      </c>
      <c r="M28">
        <v>1375.749268</v>
      </c>
      <c r="N28">
        <v>1391.2181399999999</v>
      </c>
      <c r="O28">
        <v>1397.641846</v>
      </c>
      <c r="P28">
        <v>1397.2229</v>
      </c>
      <c r="Q28">
        <v>1407.4848629999999</v>
      </c>
      <c r="R28">
        <v>1421.3896480000001</v>
      </c>
      <c r="S28">
        <v>1428.957275</v>
      </c>
      <c r="T28">
        <v>1437.775635</v>
      </c>
      <c r="U28">
        <v>1445.5600589999999</v>
      </c>
      <c r="V28">
        <v>1450.415283</v>
      </c>
      <c r="W28">
        <v>1452.840332</v>
      </c>
      <c r="X28">
        <v>1458.579346</v>
      </c>
      <c r="Y28">
        <v>1461.8100589999999</v>
      </c>
      <c r="Z28">
        <v>1463.963501</v>
      </c>
      <c r="AA28">
        <v>1473.247192</v>
      </c>
      <c r="AB28">
        <v>1483.9414059999999</v>
      </c>
      <c r="AC28">
        <v>1496.1020510000001</v>
      </c>
      <c r="AD28">
        <v>1509.4936520000001</v>
      </c>
      <c r="AE28">
        <v>1523.252563</v>
      </c>
      <c r="AF28">
        <v>1535.0039059999999</v>
      </c>
      <c r="AG28" s="100">
        <v>8.9999999999999993E-3</v>
      </c>
    </row>
    <row r="29" spans="1:33" x14ac:dyDescent="0.25">
      <c r="A29" t="s">
        <v>1534</v>
      </c>
    </row>
    <row r="30" spans="1:33" x14ac:dyDescent="0.25">
      <c r="A30" t="s">
        <v>788</v>
      </c>
      <c r="B30" t="s">
        <v>1583</v>
      </c>
      <c r="C30" t="s">
        <v>1584</v>
      </c>
      <c r="D30" t="s">
        <v>1185</v>
      </c>
      <c r="F30">
        <v>2.3341180000000001</v>
      </c>
      <c r="G30">
        <v>2.5731519999999999</v>
      </c>
      <c r="H30">
        <v>2.580975</v>
      </c>
      <c r="I30">
        <v>2.6207929999999999</v>
      </c>
      <c r="J30">
        <v>2.6679650000000001</v>
      </c>
      <c r="K30">
        <v>2.7021489999999999</v>
      </c>
      <c r="L30">
        <v>2.7352609999999999</v>
      </c>
      <c r="M30">
        <v>2.7274850000000002</v>
      </c>
      <c r="N30">
        <v>2.7713519999999998</v>
      </c>
      <c r="O30">
        <v>2.7673730000000001</v>
      </c>
      <c r="P30">
        <v>2.7657929999999999</v>
      </c>
      <c r="Q30">
        <v>2.7467389999999998</v>
      </c>
      <c r="R30">
        <v>2.7179000000000002</v>
      </c>
      <c r="S30">
        <v>2.6787329999999998</v>
      </c>
      <c r="T30">
        <v>2.6565979999999998</v>
      </c>
      <c r="U30">
        <v>2.6347719999999999</v>
      </c>
      <c r="V30">
        <v>2.6365699999999999</v>
      </c>
      <c r="W30">
        <v>2.6424820000000002</v>
      </c>
      <c r="X30">
        <v>2.6507139999999998</v>
      </c>
      <c r="Y30">
        <v>2.645197</v>
      </c>
      <c r="Z30">
        <v>2.646671</v>
      </c>
      <c r="AA30">
        <v>2.649994</v>
      </c>
      <c r="AB30">
        <v>2.6664500000000002</v>
      </c>
      <c r="AC30">
        <v>2.661613</v>
      </c>
      <c r="AD30">
        <v>2.6459079999999999</v>
      </c>
      <c r="AE30">
        <v>2.6501290000000002</v>
      </c>
      <c r="AF30">
        <v>2.6382819999999998</v>
      </c>
      <c r="AG30" s="100">
        <v>5.0000000000000001E-3</v>
      </c>
    </row>
    <row r="31" spans="1:33" x14ac:dyDescent="0.25">
      <c r="A31" t="s">
        <v>787</v>
      </c>
      <c r="B31" t="s">
        <v>1585</v>
      </c>
      <c r="C31" t="s">
        <v>1586</v>
      </c>
      <c r="D31" t="s">
        <v>1185</v>
      </c>
      <c r="F31">
        <v>237.760345</v>
      </c>
      <c r="G31">
        <v>244.477081</v>
      </c>
      <c r="H31">
        <v>246.28225699999999</v>
      </c>
      <c r="I31">
        <v>245.78540000000001</v>
      </c>
      <c r="J31">
        <v>247.332596</v>
      </c>
      <c r="K31">
        <v>248.51724200000001</v>
      </c>
      <c r="L31">
        <v>249.279617</v>
      </c>
      <c r="M31">
        <v>249.605774</v>
      </c>
      <c r="N31">
        <v>249.334137</v>
      </c>
      <c r="O31">
        <v>250.68789699999999</v>
      </c>
      <c r="P31">
        <v>252.93905599999999</v>
      </c>
      <c r="Q31">
        <v>253.711243</v>
      </c>
      <c r="R31">
        <v>253.36823999999999</v>
      </c>
      <c r="S31">
        <v>253.10919200000001</v>
      </c>
      <c r="T31">
        <v>253.52299500000001</v>
      </c>
      <c r="U31">
        <v>252.896591</v>
      </c>
      <c r="V31">
        <v>254.04690600000001</v>
      </c>
      <c r="W31">
        <v>255.14717099999999</v>
      </c>
      <c r="X31">
        <v>255.79061899999999</v>
      </c>
      <c r="Y31">
        <v>256.65063500000002</v>
      </c>
      <c r="Z31">
        <v>257.90365600000001</v>
      </c>
      <c r="AA31">
        <v>258.31918300000001</v>
      </c>
      <c r="AB31">
        <v>259.74008199999997</v>
      </c>
      <c r="AC31">
        <v>260.24514799999997</v>
      </c>
      <c r="AD31">
        <v>259.74697900000001</v>
      </c>
      <c r="AE31">
        <v>260.32583599999998</v>
      </c>
      <c r="AF31">
        <v>260.913635</v>
      </c>
      <c r="AG31" s="100">
        <v>4.0000000000000001E-3</v>
      </c>
    </row>
    <row r="32" spans="1:33" x14ac:dyDescent="0.25">
      <c r="A32" t="s">
        <v>786</v>
      </c>
      <c r="B32" t="s">
        <v>1587</v>
      </c>
      <c r="C32" t="s">
        <v>1588</v>
      </c>
      <c r="D32" t="s">
        <v>1185</v>
      </c>
      <c r="F32">
        <v>47.588776000000003</v>
      </c>
      <c r="G32">
        <v>50.656647</v>
      </c>
      <c r="H32">
        <v>51.102974000000003</v>
      </c>
      <c r="I32">
        <v>51.392719</v>
      </c>
      <c r="J32">
        <v>52.004646000000001</v>
      </c>
      <c r="K32">
        <v>52.454712000000001</v>
      </c>
      <c r="L32">
        <v>52.890090999999998</v>
      </c>
      <c r="M32">
        <v>52.820072000000003</v>
      </c>
      <c r="N32">
        <v>53.092055999999999</v>
      </c>
      <c r="O32">
        <v>53.239243000000002</v>
      </c>
      <c r="P32">
        <v>53.405106000000004</v>
      </c>
      <c r="Q32">
        <v>53.279899999999998</v>
      </c>
      <c r="R32">
        <v>53.015045000000001</v>
      </c>
      <c r="S32">
        <v>52.584839000000002</v>
      </c>
      <c r="T32">
        <v>52.396976000000002</v>
      </c>
      <c r="U32">
        <v>52.099373</v>
      </c>
      <c r="V32">
        <v>52.269694999999999</v>
      </c>
      <c r="W32">
        <v>52.479782</v>
      </c>
      <c r="X32">
        <v>52.725074999999997</v>
      </c>
      <c r="Y32">
        <v>52.771819999999998</v>
      </c>
      <c r="Z32">
        <v>52.929951000000003</v>
      </c>
      <c r="AA32">
        <v>53.113861</v>
      </c>
      <c r="AB32">
        <v>53.479111000000003</v>
      </c>
      <c r="AC32">
        <v>53.549644000000001</v>
      </c>
      <c r="AD32">
        <v>53.553421</v>
      </c>
      <c r="AE32">
        <v>53.695675000000001</v>
      </c>
      <c r="AF32">
        <v>53.858719000000001</v>
      </c>
      <c r="AG32" s="100">
        <v>5.0000000000000001E-3</v>
      </c>
    </row>
    <row r="33" spans="1:33" x14ac:dyDescent="0.25">
      <c r="A33" t="s">
        <v>1196</v>
      </c>
      <c r="B33" t="s">
        <v>1589</v>
      </c>
      <c r="C33" t="s">
        <v>1590</v>
      </c>
      <c r="D33" t="s">
        <v>1185</v>
      </c>
      <c r="F33">
        <v>8.8630460000000006</v>
      </c>
      <c r="G33">
        <v>9.7815589999999997</v>
      </c>
      <c r="H33">
        <v>10.115769999999999</v>
      </c>
      <c r="I33">
        <v>10.400722999999999</v>
      </c>
      <c r="J33">
        <v>10.852774</v>
      </c>
      <c r="K33">
        <v>11.202106000000001</v>
      </c>
      <c r="L33">
        <v>11.43539</v>
      </c>
      <c r="M33">
        <v>11.569921000000001</v>
      </c>
      <c r="N33">
        <v>11.493596</v>
      </c>
      <c r="O33">
        <v>11.625750999999999</v>
      </c>
      <c r="P33">
        <v>11.700925</v>
      </c>
      <c r="Q33">
        <v>11.681952000000001</v>
      </c>
      <c r="R33">
        <v>11.578305</v>
      </c>
      <c r="S33">
        <v>11.416384000000001</v>
      </c>
      <c r="T33">
        <v>11.308598999999999</v>
      </c>
      <c r="U33">
        <v>11.152623</v>
      </c>
      <c r="V33">
        <v>11.158379999999999</v>
      </c>
      <c r="W33">
        <v>11.167107</v>
      </c>
      <c r="X33">
        <v>11.194284</v>
      </c>
      <c r="Y33">
        <v>11.163399</v>
      </c>
      <c r="Z33">
        <v>11.152832</v>
      </c>
      <c r="AA33">
        <v>11.168379</v>
      </c>
      <c r="AB33">
        <v>11.219541</v>
      </c>
      <c r="AC33">
        <v>11.196096000000001</v>
      </c>
      <c r="AD33">
        <v>11.167583</v>
      </c>
      <c r="AE33">
        <v>11.173761000000001</v>
      </c>
      <c r="AF33">
        <v>11.178326999999999</v>
      </c>
      <c r="AG33" s="100">
        <v>8.9999999999999993E-3</v>
      </c>
    </row>
    <row r="34" spans="1:33" x14ac:dyDescent="0.25">
      <c r="A34" t="s">
        <v>1199</v>
      </c>
      <c r="B34" t="s">
        <v>1591</v>
      </c>
      <c r="C34" t="s">
        <v>1592</v>
      </c>
      <c r="D34" t="s">
        <v>1185</v>
      </c>
      <c r="F34">
        <v>296.54626500000001</v>
      </c>
      <c r="G34">
        <v>307.48843399999998</v>
      </c>
      <c r="H34">
        <v>310.08200099999999</v>
      </c>
      <c r="I34">
        <v>310.19964599999997</v>
      </c>
      <c r="J34">
        <v>312.858002</v>
      </c>
      <c r="K34">
        <v>314.87622099999999</v>
      </c>
      <c r="L34">
        <v>316.34036300000002</v>
      </c>
      <c r="M34">
        <v>316.72323599999999</v>
      </c>
      <c r="N34">
        <v>316.69113199999998</v>
      </c>
      <c r="O34">
        <v>318.32028200000002</v>
      </c>
      <c r="P34">
        <v>320.81088299999999</v>
      </c>
      <c r="Q34">
        <v>321.41982999999999</v>
      </c>
      <c r="R34">
        <v>320.67950400000001</v>
      </c>
      <c r="S34">
        <v>319.78912400000002</v>
      </c>
      <c r="T34">
        <v>319.88516199999998</v>
      </c>
      <c r="U34">
        <v>318.78335600000003</v>
      </c>
      <c r="V34">
        <v>320.11154199999999</v>
      </c>
      <c r="W34">
        <v>321.43652300000002</v>
      </c>
      <c r="X34">
        <v>322.36068699999998</v>
      </c>
      <c r="Y34">
        <v>323.23104899999998</v>
      </c>
      <c r="Z34">
        <v>324.63311800000002</v>
      </c>
      <c r="AA34">
        <v>325.25140399999998</v>
      </c>
      <c r="AB34">
        <v>327.105164</v>
      </c>
      <c r="AC34">
        <v>327.65252700000002</v>
      </c>
      <c r="AD34">
        <v>327.11386099999999</v>
      </c>
      <c r="AE34">
        <v>327.84539799999999</v>
      </c>
      <c r="AF34">
        <v>328.58895899999999</v>
      </c>
      <c r="AG34" s="100">
        <v>4.0000000000000001E-3</v>
      </c>
    </row>
    <row r="35" spans="1:33" x14ac:dyDescent="0.25">
      <c r="A35" t="s">
        <v>1202</v>
      </c>
      <c r="B35" t="s">
        <v>1593</v>
      </c>
      <c r="C35" t="s">
        <v>1594</v>
      </c>
      <c r="D35" t="s">
        <v>1185</v>
      </c>
      <c r="F35">
        <v>643.42297399999995</v>
      </c>
      <c r="G35">
        <v>668.29992700000003</v>
      </c>
      <c r="H35">
        <v>674.88641399999995</v>
      </c>
      <c r="I35">
        <v>678.34210199999995</v>
      </c>
      <c r="J35">
        <v>682.97448699999995</v>
      </c>
      <c r="K35">
        <v>687.26110800000004</v>
      </c>
      <c r="L35">
        <v>691.51330600000006</v>
      </c>
      <c r="M35">
        <v>692.00219700000002</v>
      </c>
      <c r="N35">
        <v>697.62152100000003</v>
      </c>
      <c r="O35">
        <v>699.09857199999999</v>
      </c>
      <c r="P35">
        <v>700.99096699999996</v>
      </c>
      <c r="Q35">
        <v>699.20007299999997</v>
      </c>
      <c r="R35">
        <v>695.62908900000002</v>
      </c>
      <c r="S35">
        <v>691.09594700000002</v>
      </c>
      <c r="T35">
        <v>689.027466</v>
      </c>
      <c r="U35">
        <v>686.40606700000001</v>
      </c>
      <c r="V35">
        <v>686.80358899999999</v>
      </c>
      <c r="W35">
        <v>687.32257100000004</v>
      </c>
      <c r="X35">
        <v>686.96398899999997</v>
      </c>
      <c r="Y35">
        <v>685.70135500000004</v>
      </c>
      <c r="Z35">
        <v>685.33013900000003</v>
      </c>
      <c r="AA35">
        <v>684.83422900000005</v>
      </c>
      <c r="AB35">
        <v>685.68554700000004</v>
      </c>
      <c r="AC35">
        <v>684.71533199999999</v>
      </c>
      <c r="AD35">
        <v>683.10351600000001</v>
      </c>
      <c r="AE35">
        <v>682.58380099999999</v>
      </c>
      <c r="AF35">
        <v>682.18743900000004</v>
      </c>
      <c r="AG35" s="100">
        <v>2E-3</v>
      </c>
    </row>
    <row r="36" spans="1:33" x14ac:dyDescent="0.25">
      <c r="A36" t="s">
        <v>1535</v>
      </c>
      <c r="B36" t="s">
        <v>1595</v>
      </c>
      <c r="C36" t="s">
        <v>1596</v>
      </c>
      <c r="D36" t="s">
        <v>1185</v>
      </c>
      <c r="F36">
        <v>2045.295288</v>
      </c>
      <c r="G36">
        <v>2052.1979980000001</v>
      </c>
      <c r="H36">
        <v>2151.5581050000001</v>
      </c>
      <c r="I36">
        <v>2160.4228520000001</v>
      </c>
      <c r="J36">
        <v>2206.0051269999999</v>
      </c>
      <c r="K36">
        <v>2226.781982</v>
      </c>
      <c r="L36">
        <v>2238.046875</v>
      </c>
      <c r="M36">
        <v>2232.5895999999998</v>
      </c>
      <c r="N36">
        <v>2285.5607909999999</v>
      </c>
      <c r="O36">
        <v>2298.9379880000001</v>
      </c>
      <c r="P36">
        <v>2313.5832519999999</v>
      </c>
      <c r="Q36">
        <v>2305.0078119999998</v>
      </c>
      <c r="R36">
        <v>2296.3168949999999</v>
      </c>
      <c r="S36">
        <v>2271.6518550000001</v>
      </c>
      <c r="T36">
        <v>2265.6467290000001</v>
      </c>
      <c r="U36">
        <v>2246.5200199999999</v>
      </c>
      <c r="V36">
        <v>2250.1501459999999</v>
      </c>
      <c r="W36">
        <v>2260.5295409999999</v>
      </c>
      <c r="X36">
        <v>2271.1816410000001</v>
      </c>
      <c r="Y36">
        <v>2275.658203</v>
      </c>
      <c r="Z36">
        <v>2278.6611330000001</v>
      </c>
      <c r="AA36">
        <v>2282.2697750000002</v>
      </c>
      <c r="AB36">
        <v>2291.5202640000002</v>
      </c>
      <c r="AC36">
        <v>2301.0573730000001</v>
      </c>
      <c r="AD36">
        <v>2305.6938479999999</v>
      </c>
      <c r="AE36">
        <v>2311.2717290000001</v>
      </c>
      <c r="AF36">
        <v>2318.1809079999998</v>
      </c>
      <c r="AG36" s="100">
        <v>5.0000000000000001E-3</v>
      </c>
    </row>
    <row r="37" spans="1:33" x14ac:dyDescent="0.25">
      <c r="A37" t="s">
        <v>1211</v>
      </c>
      <c r="B37" t="s">
        <v>1597</v>
      </c>
      <c r="C37" t="s">
        <v>1598</v>
      </c>
      <c r="D37" t="s">
        <v>1185</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37</v>
      </c>
    </row>
    <row r="38" spans="1:33" x14ac:dyDescent="0.25">
      <c r="A38" t="s">
        <v>1532</v>
      </c>
      <c r="B38" t="s">
        <v>1599</v>
      </c>
      <c r="C38" t="s">
        <v>1600</v>
      </c>
      <c r="D38" t="s">
        <v>1185</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37</v>
      </c>
    </row>
    <row r="39" spans="1:33" x14ac:dyDescent="0.25">
      <c r="A39" t="s">
        <v>1536</v>
      </c>
      <c r="B39" t="s">
        <v>1601</v>
      </c>
      <c r="C39" t="s">
        <v>1602</v>
      </c>
      <c r="D39" t="s">
        <v>1185</v>
      </c>
      <c r="F39">
        <v>282.85732999999999</v>
      </c>
      <c r="G39">
        <v>290.87441999999999</v>
      </c>
      <c r="H39">
        <v>290.87545799999998</v>
      </c>
      <c r="I39">
        <v>289.55035400000003</v>
      </c>
      <c r="J39">
        <v>289.88937399999998</v>
      </c>
      <c r="K39">
        <v>289.83846999999997</v>
      </c>
      <c r="L39">
        <v>289.30404700000003</v>
      </c>
      <c r="M39">
        <v>288.08926400000001</v>
      </c>
      <c r="N39">
        <v>286.78216600000002</v>
      </c>
      <c r="O39">
        <v>287.624054</v>
      </c>
      <c r="P39">
        <v>289.41558800000001</v>
      </c>
      <c r="Q39">
        <v>289.86077899999998</v>
      </c>
      <c r="R39">
        <v>289.50659200000001</v>
      </c>
      <c r="S39">
        <v>289.16836499999999</v>
      </c>
      <c r="T39">
        <v>289.71048000000002</v>
      </c>
      <c r="U39">
        <v>289.33184799999998</v>
      </c>
      <c r="V39">
        <v>290.86071800000002</v>
      </c>
      <c r="W39">
        <v>292.27185100000003</v>
      </c>
      <c r="X39">
        <v>293.75756799999999</v>
      </c>
      <c r="Y39">
        <v>294.77801499999998</v>
      </c>
      <c r="Z39">
        <v>296.36615</v>
      </c>
      <c r="AA39">
        <v>297.86788899999999</v>
      </c>
      <c r="AB39">
        <v>299.73461900000001</v>
      </c>
      <c r="AC39">
        <v>300.47177099999999</v>
      </c>
      <c r="AD39">
        <v>300.79892000000001</v>
      </c>
      <c r="AE39">
        <v>301.54904199999999</v>
      </c>
      <c r="AF39">
        <v>301.879639</v>
      </c>
      <c r="AG39" s="100">
        <v>3.0000000000000001E-3</v>
      </c>
    </row>
    <row r="40" spans="1:33" x14ac:dyDescent="0.25">
      <c r="A40" t="s">
        <v>1537</v>
      </c>
      <c r="B40" t="s">
        <v>1603</v>
      </c>
      <c r="C40" t="s">
        <v>1604</v>
      </c>
      <c r="D40" t="s">
        <v>1185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37</v>
      </c>
    </row>
    <row r="41" spans="1:33" x14ac:dyDescent="0.25">
      <c r="A41" t="s">
        <v>1220</v>
      </c>
      <c r="B41" t="s">
        <v>1605</v>
      </c>
      <c r="C41" t="s">
        <v>1606</v>
      </c>
      <c r="D41" t="s">
        <v>1185</v>
      </c>
      <c r="F41">
        <v>3268.1220699999999</v>
      </c>
      <c r="G41">
        <v>3318.8608399999998</v>
      </c>
      <c r="H41">
        <v>3427.4018550000001</v>
      </c>
      <c r="I41">
        <v>3438.514893</v>
      </c>
      <c r="J41">
        <v>3491.7270509999998</v>
      </c>
      <c r="K41">
        <v>3518.7578119999998</v>
      </c>
      <c r="L41">
        <v>3535.204346</v>
      </c>
      <c r="M41">
        <v>3529.404297</v>
      </c>
      <c r="N41">
        <v>3586.6557619999999</v>
      </c>
      <c r="O41">
        <v>3603.9809570000002</v>
      </c>
      <c r="P41">
        <v>3624.8007809999999</v>
      </c>
      <c r="Q41">
        <v>3615.4885250000002</v>
      </c>
      <c r="R41">
        <v>3602.1320799999999</v>
      </c>
      <c r="S41">
        <v>3571.7053219999998</v>
      </c>
      <c r="T41">
        <v>3564.2697750000002</v>
      </c>
      <c r="U41">
        <v>3541.04126</v>
      </c>
      <c r="V41">
        <v>3547.9262699999999</v>
      </c>
      <c r="W41">
        <v>3561.560547</v>
      </c>
      <c r="X41">
        <v>3574.2639159999999</v>
      </c>
      <c r="Y41">
        <v>3579.3686520000001</v>
      </c>
      <c r="Z41">
        <v>3584.9907229999999</v>
      </c>
      <c r="AA41">
        <v>3590.2233890000002</v>
      </c>
      <c r="AB41">
        <v>3604.045654</v>
      </c>
      <c r="AC41">
        <v>3613.8969729999999</v>
      </c>
      <c r="AD41">
        <v>3616.709961</v>
      </c>
      <c r="AE41">
        <v>3623.25</v>
      </c>
      <c r="AF41">
        <v>3630.836914</v>
      </c>
      <c r="AG41" s="100">
        <v>4.0000000000000001E-3</v>
      </c>
    </row>
    <row r="42" spans="1:33" x14ac:dyDescent="0.25">
      <c r="A42" t="s">
        <v>81</v>
      </c>
    </row>
    <row r="43" spans="1:33" x14ac:dyDescent="0.25">
      <c r="A43" t="s">
        <v>1530</v>
      </c>
      <c r="B43" t="s">
        <v>1607</v>
      </c>
      <c r="C43" t="s">
        <v>1608</v>
      </c>
      <c r="D43" t="s">
        <v>1178</v>
      </c>
      <c r="F43">
        <v>538.82659899999999</v>
      </c>
      <c r="G43">
        <v>544.76806599999998</v>
      </c>
      <c r="H43">
        <v>552.01934800000004</v>
      </c>
      <c r="I43">
        <v>559.25311299999998</v>
      </c>
      <c r="J43">
        <v>565.51892099999998</v>
      </c>
      <c r="K43">
        <v>573.79547100000002</v>
      </c>
      <c r="L43">
        <v>581.47051999999996</v>
      </c>
      <c r="M43">
        <v>587.56146200000001</v>
      </c>
      <c r="N43">
        <v>593.56909199999996</v>
      </c>
      <c r="O43">
        <v>599.28234899999995</v>
      </c>
      <c r="P43">
        <v>606.56781000000001</v>
      </c>
      <c r="Q43">
        <v>614.138733</v>
      </c>
      <c r="R43">
        <v>623.17742899999996</v>
      </c>
      <c r="S43">
        <v>630.44726600000001</v>
      </c>
      <c r="T43">
        <v>636.67987100000005</v>
      </c>
      <c r="U43">
        <v>643.489014</v>
      </c>
      <c r="V43">
        <v>649.694031</v>
      </c>
      <c r="W43">
        <v>654.32800299999997</v>
      </c>
      <c r="X43">
        <v>659.78338599999995</v>
      </c>
      <c r="Y43">
        <v>665.28344700000002</v>
      </c>
      <c r="Z43">
        <v>671.34362799999997</v>
      </c>
      <c r="AA43">
        <v>678.96008300000005</v>
      </c>
      <c r="AB43">
        <v>686.82513400000005</v>
      </c>
      <c r="AC43">
        <v>694.61627199999998</v>
      </c>
      <c r="AD43">
        <v>702.28125</v>
      </c>
      <c r="AE43">
        <v>710.25579800000003</v>
      </c>
      <c r="AF43">
        <v>718.01489300000003</v>
      </c>
      <c r="AG43" s="100">
        <v>1.0999999999999999E-2</v>
      </c>
    </row>
    <row r="44" spans="1:33" x14ac:dyDescent="0.25">
      <c r="A44" t="s">
        <v>1533</v>
      </c>
      <c r="B44" t="s">
        <v>1609</v>
      </c>
      <c r="C44" t="s">
        <v>1610</v>
      </c>
      <c r="D44" t="s">
        <v>1178</v>
      </c>
      <c r="F44">
        <v>1440.7977289999999</v>
      </c>
      <c r="G44">
        <v>1433.057251</v>
      </c>
      <c r="H44">
        <v>1444.2264399999999</v>
      </c>
      <c r="I44">
        <v>1467.153198</v>
      </c>
      <c r="J44">
        <v>1502.783447</v>
      </c>
      <c r="K44">
        <v>1544.019775</v>
      </c>
      <c r="L44">
        <v>1573.192505</v>
      </c>
      <c r="M44">
        <v>1598.660034</v>
      </c>
      <c r="N44">
        <v>1617.260254</v>
      </c>
      <c r="O44">
        <v>1624.0386960000001</v>
      </c>
      <c r="P44">
        <v>1624.3892820000001</v>
      </c>
      <c r="Q44">
        <v>1639.5164789999999</v>
      </c>
      <c r="R44">
        <v>1660.5124510000001</v>
      </c>
      <c r="S44">
        <v>1673.6357419999999</v>
      </c>
      <c r="T44">
        <v>1687.7022710000001</v>
      </c>
      <c r="U44">
        <v>1700.4539789999999</v>
      </c>
      <c r="V44">
        <v>1710.27478</v>
      </c>
      <c r="W44">
        <v>1717.300293</v>
      </c>
      <c r="X44">
        <v>1728.816284</v>
      </c>
      <c r="Y44">
        <v>1737.1104740000001</v>
      </c>
      <c r="Z44">
        <v>1744.9567870000001</v>
      </c>
      <c r="AA44">
        <v>1762.098999</v>
      </c>
      <c r="AB44">
        <v>1781.256226</v>
      </c>
      <c r="AC44">
        <v>1803.246948</v>
      </c>
      <c r="AD44">
        <v>1826.451538</v>
      </c>
      <c r="AE44">
        <v>1851.138794</v>
      </c>
      <c r="AF44">
        <v>1872.746948</v>
      </c>
      <c r="AG44" s="100">
        <v>0.01</v>
      </c>
    </row>
    <row r="45" spans="1:33" x14ac:dyDescent="0.25">
      <c r="A45" t="s">
        <v>1534</v>
      </c>
      <c r="B45" t="s">
        <v>1611</v>
      </c>
      <c r="C45" t="s">
        <v>1612</v>
      </c>
      <c r="D45" t="s">
        <v>1178</v>
      </c>
      <c r="F45">
        <v>738.62609899999995</v>
      </c>
      <c r="G45">
        <v>800.09271200000001</v>
      </c>
      <c r="H45">
        <v>807.26275599999997</v>
      </c>
      <c r="I45">
        <v>812.87158199999999</v>
      </c>
      <c r="J45">
        <v>822.88531499999999</v>
      </c>
      <c r="K45">
        <v>830.66400099999998</v>
      </c>
      <c r="L45">
        <v>837.44683799999996</v>
      </c>
      <c r="M45">
        <v>834.118469</v>
      </c>
      <c r="N45">
        <v>842.65661599999999</v>
      </c>
      <c r="O45">
        <v>842.87884499999996</v>
      </c>
      <c r="P45">
        <v>843.77453600000001</v>
      </c>
      <c r="Q45">
        <v>839.434753</v>
      </c>
      <c r="R45">
        <v>833.55816700000003</v>
      </c>
      <c r="S45">
        <v>824.76232900000002</v>
      </c>
      <c r="T45">
        <v>820.58245799999997</v>
      </c>
      <c r="U45">
        <v>815.21142599999996</v>
      </c>
      <c r="V45">
        <v>817.20263699999998</v>
      </c>
      <c r="W45">
        <v>820.17926</v>
      </c>
      <c r="X45">
        <v>823.919983</v>
      </c>
      <c r="Y45">
        <v>823.77703899999995</v>
      </c>
      <c r="Z45">
        <v>825.681152</v>
      </c>
      <c r="AA45">
        <v>828.09149200000002</v>
      </c>
      <c r="AB45">
        <v>834.33093299999996</v>
      </c>
      <c r="AC45">
        <v>835.11914100000001</v>
      </c>
      <c r="AD45">
        <v>834.69671600000004</v>
      </c>
      <c r="AE45">
        <v>836.806152</v>
      </c>
      <c r="AF45">
        <v>839.41027799999995</v>
      </c>
      <c r="AG45" s="100">
        <v>5.0000000000000001E-3</v>
      </c>
    </row>
    <row r="46" spans="1:33" x14ac:dyDescent="0.25">
      <c r="A46" t="s">
        <v>91</v>
      </c>
    </row>
    <row r="47" spans="1:33" x14ac:dyDescent="0.25">
      <c r="A47" t="s">
        <v>90</v>
      </c>
    </row>
    <row r="48" spans="1:33" x14ac:dyDescent="0.25">
      <c r="A48" t="s">
        <v>1530</v>
      </c>
      <c r="B48" t="s">
        <v>1613</v>
      </c>
      <c r="C48" t="s">
        <v>1614</v>
      </c>
      <c r="D48" t="s">
        <v>1538</v>
      </c>
      <c r="F48">
        <v>2.1418499999999998</v>
      </c>
      <c r="G48">
        <v>2.2176650000000002</v>
      </c>
      <c r="H48">
        <v>2.2230819999999998</v>
      </c>
      <c r="I48">
        <v>2.2284989999999998</v>
      </c>
      <c r="J48">
        <v>2.2319119999999999</v>
      </c>
      <c r="K48">
        <v>2.235188</v>
      </c>
      <c r="L48">
        <v>2.2371460000000001</v>
      </c>
      <c r="M48">
        <v>2.2389510000000001</v>
      </c>
      <c r="N48">
        <v>2.2490519999999998</v>
      </c>
      <c r="O48">
        <v>2.246305</v>
      </c>
      <c r="P48">
        <v>2.2425229999999998</v>
      </c>
      <c r="Q48">
        <v>2.2373090000000002</v>
      </c>
      <c r="R48">
        <v>2.2290209999999999</v>
      </c>
      <c r="S48">
        <v>2.225714</v>
      </c>
      <c r="T48">
        <v>2.2241680000000001</v>
      </c>
      <c r="U48">
        <v>2.2210990000000002</v>
      </c>
      <c r="V48">
        <v>2.217641</v>
      </c>
      <c r="W48">
        <v>2.214248</v>
      </c>
      <c r="X48">
        <v>2.209908</v>
      </c>
      <c r="Y48">
        <v>2.205622</v>
      </c>
      <c r="Z48">
        <v>2.2004860000000002</v>
      </c>
      <c r="AA48">
        <v>2.192717</v>
      </c>
      <c r="AB48">
        <v>2.1856010000000001</v>
      </c>
      <c r="AC48">
        <v>2.1787160000000001</v>
      </c>
      <c r="AD48">
        <v>2.1715339999999999</v>
      </c>
      <c r="AE48">
        <v>2.1649389999999999</v>
      </c>
      <c r="AF48">
        <v>2.1584379999999999</v>
      </c>
      <c r="AG48" s="100">
        <v>0</v>
      </c>
    </row>
    <row r="49" spans="1:33" x14ac:dyDescent="0.25">
      <c r="A49" t="s">
        <v>1533</v>
      </c>
      <c r="B49" t="s">
        <v>1615</v>
      </c>
      <c r="C49" t="s">
        <v>1616</v>
      </c>
      <c r="D49" t="s">
        <v>1538</v>
      </c>
      <c r="F49">
        <v>0.84521900000000005</v>
      </c>
      <c r="G49">
        <v>0.85848800000000003</v>
      </c>
      <c r="H49">
        <v>0.86027399999999998</v>
      </c>
      <c r="I49">
        <v>0.86191099999999998</v>
      </c>
      <c r="J49">
        <v>0.86095600000000005</v>
      </c>
      <c r="K49">
        <v>0.86012900000000003</v>
      </c>
      <c r="L49">
        <v>0.86015299999999995</v>
      </c>
      <c r="M49">
        <v>0.860564</v>
      </c>
      <c r="N49">
        <v>0.86023099999999997</v>
      </c>
      <c r="O49">
        <v>0.86059600000000003</v>
      </c>
      <c r="P49">
        <v>0.86015299999999995</v>
      </c>
      <c r="Q49">
        <v>0.85847600000000002</v>
      </c>
      <c r="R49">
        <v>0.85599499999999995</v>
      </c>
      <c r="S49">
        <v>0.85380400000000001</v>
      </c>
      <c r="T49">
        <v>0.85191300000000003</v>
      </c>
      <c r="U49">
        <v>0.85010200000000002</v>
      </c>
      <c r="V49">
        <v>0.84806000000000004</v>
      </c>
      <c r="W49">
        <v>0.84600299999999995</v>
      </c>
      <c r="X49">
        <v>0.84368699999999996</v>
      </c>
      <c r="Y49">
        <v>0.84151799999999999</v>
      </c>
      <c r="Z49">
        <v>0.83896800000000005</v>
      </c>
      <c r="AA49">
        <v>0.83607500000000001</v>
      </c>
      <c r="AB49">
        <v>0.83308700000000002</v>
      </c>
      <c r="AC49">
        <v>0.82967100000000005</v>
      </c>
      <c r="AD49">
        <v>0.82646200000000003</v>
      </c>
      <c r="AE49">
        <v>0.82287299999999997</v>
      </c>
      <c r="AF49">
        <v>0.81965399999999999</v>
      </c>
      <c r="AG49" s="100">
        <v>-1E-3</v>
      </c>
    </row>
    <row r="50" spans="1:33" x14ac:dyDescent="0.25">
      <c r="A50" t="s">
        <v>1534</v>
      </c>
      <c r="B50" t="s">
        <v>1617</v>
      </c>
      <c r="C50" t="s">
        <v>1618</v>
      </c>
      <c r="D50" t="s">
        <v>1538</v>
      </c>
      <c r="F50">
        <v>4.4245960000000002</v>
      </c>
      <c r="G50">
        <v>4.1480949999999996</v>
      </c>
      <c r="H50">
        <v>4.2457079999999996</v>
      </c>
      <c r="I50">
        <v>4.2300839999999997</v>
      </c>
      <c r="J50">
        <v>4.2432730000000003</v>
      </c>
      <c r="K50">
        <v>4.236078</v>
      </c>
      <c r="L50">
        <v>4.2214070000000001</v>
      </c>
      <c r="M50">
        <v>4.2312979999999998</v>
      </c>
      <c r="N50">
        <v>4.256367</v>
      </c>
      <c r="O50">
        <v>4.2758000000000003</v>
      </c>
      <c r="P50">
        <v>4.2959350000000001</v>
      </c>
      <c r="Q50">
        <v>4.3070510000000004</v>
      </c>
      <c r="R50">
        <v>4.3213929999999996</v>
      </c>
      <c r="S50">
        <v>4.3305870000000004</v>
      </c>
      <c r="T50">
        <v>4.343585</v>
      </c>
      <c r="U50">
        <v>4.3437089999999996</v>
      </c>
      <c r="V50">
        <v>4.3415499999999998</v>
      </c>
      <c r="W50">
        <v>4.3424170000000002</v>
      </c>
      <c r="X50">
        <v>4.33812</v>
      </c>
      <c r="Y50">
        <v>4.3450699999999998</v>
      </c>
      <c r="Z50">
        <v>4.3418580000000002</v>
      </c>
      <c r="AA50">
        <v>4.3355389999999998</v>
      </c>
      <c r="AB50">
        <v>4.3196839999999996</v>
      </c>
      <c r="AC50">
        <v>4.3274030000000003</v>
      </c>
      <c r="AD50">
        <v>4.3329630000000003</v>
      </c>
      <c r="AE50">
        <v>4.3298560000000004</v>
      </c>
      <c r="AF50">
        <v>4.3254609999999998</v>
      </c>
      <c r="AG50" s="100">
        <v>-1E-3</v>
      </c>
    </row>
    <row r="51" spans="1:33" x14ac:dyDescent="0.25">
      <c r="A51" t="s">
        <v>974</v>
      </c>
    </row>
    <row r="52" spans="1:33" x14ac:dyDescent="0.25">
      <c r="A52" t="s">
        <v>1223</v>
      </c>
    </row>
    <row r="53" spans="1:33" x14ac:dyDescent="0.25">
      <c r="A53" t="s">
        <v>1530</v>
      </c>
      <c r="B53" t="s">
        <v>1619</v>
      </c>
      <c r="C53" t="s">
        <v>1620</v>
      </c>
      <c r="D53" t="s">
        <v>1226</v>
      </c>
      <c r="F53">
        <v>78.382300999999998</v>
      </c>
      <c r="G53">
        <v>80.615348999999995</v>
      </c>
      <c r="H53">
        <v>78.628203999999997</v>
      </c>
      <c r="I53">
        <v>77.503715999999997</v>
      </c>
      <c r="J53">
        <v>77.697411000000002</v>
      </c>
      <c r="K53">
        <v>78.412223999999995</v>
      </c>
      <c r="L53">
        <v>77.689353999999994</v>
      </c>
      <c r="M53">
        <v>77.455978000000002</v>
      </c>
      <c r="N53">
        <v>74.967727999999994</v>
      </c>
      <c r="O53">
        <v>74.795258000000004</v>
      </c>
      <c r="P53">
        <v>74.616066000000004</v>
      </c>
      <c r="Q53">
        <v>74.299164000000005</v>
      </c>
      <c r="R53">
        <v>74.291686999999996</v>
      </c>
      <c r="S53">
        <v>74.112838999999994</v>
      </c>
      <c r="T53">
        <v>74.245338000000004</v>
      </c>
      <c r="U53">
        <v>73.770882</v>
      </c>
      <c r="V53">
        <v>74.196395999999993</v>
      </c>
      <c r="W53">
        <v>74.665420999999995</v>
      </c>
      <c r="X53">
        <v>75.199448000000004</v>
      </c>
      <c r="Y53">
        <v>75.706360000000004</v>
      </c>
      <c r="Z53">
        <v>76.245734999999996</v>
      </c>
      <c r="AA53">
        <v>76.822029000000001</v>
      </c>
      <c r="AB53">
        <v>77.526459000000003</v>
      </c>
      <c r="AC53">
        <v>78.194503999999995</v>
      </c>
      <c r="AD53">
        <v>78.852881999999994</v>
      </c>
      <c r="AE53">
        <v>79.589020000000005</v>
      </c>
      <c r="AF53">
        <v>80.193016</v>
      </c>
      <c r="AG53" s="100">
        <v>1E-3</v>
      </c>
    </row>
    <row r="54" spans="1:33" x14ac:dyDescent="0.25">
      <c r="A54" t="s">
        <v>1533</v>
      </c>
      <c r="B54" t="s">
        <v>1621</v>
      </c>
      <c r="C54" t="s">
        <v>1622</v>
      </c>
      <c r="D54" t="s">
        <v>1226</v>
      </c>
      <c r="F54">
        <v>83.532150000000001</v>
      </c>
      <c r="G54">
        <v>83.032432999999997</v>
      </c>
      <c r="H54">
        <v>80.545546999999999</v>
      </c>
      <c r="I54">
        <v>79.531600999999995</v>
      </c>
      <c r="J54">
        <v>80.679100000000005</v>
      </c>
      <c r="K54">
        <v>82.332725999999994</v>
      </c>
      <c r="L54">
        <v>81.981239000000002</v>
      </c>
      <c r="M54">
        <v>82.209213000000005</v>
      </c>
      <c r="N54">
        <v>79.220596</v>
      </c>
      <c r="O54">
        <v>78.771766999999997</v>
      </c>
      <c r="P54">
        <v>77.723236</v>
      </c>
      <c r="Q54">
        <v>77.096703000000005</v>
      </c>
      <c r="R54">
        <v>76.923370000000006</v>
      </c>
      <c r="S54">
        <v>76.309967</v>
      </c>
      <c r="T54">
        <v>76.145392999999999</v>
      </c>
      <c r="U54">
        <v>75.285522</v>
      </c>
      <c r="V54">
        <v>75.345275999999998</v>
      </c>
      <c r="W54">
        <v>75.546752999999995</v>
      </c>
      <c r="X54">
        <v>75.934569999999994</v>
      </c>
      <c r="Y54">
        <v>76.140427000000003</v>
      </c>
      <c r="Z54">
        <v>76.295165999999995</v>
      </c>
      <c r="AA54">
        <v>76.736396999999997</v>
      </c>
      <c r="AB54">
        <v>77.333495999999997</v>
      </c>
      <c r="AC54">
        <v>78.015381000000005</v>
      </c>
      <c r="AD54">
        <v>78.776131000000007</v>
      </c>
      <c r="AE54">
        <v>79.594963000000007</v>
      </c>
      <c r="AF54">
        <v>80.174735999999996</v>
      </c>
      <c r="AG54" s="100">
        <v>-2E-3</v>
      </c>
    </row>
    <row r="55" spans="1:33" x14ac:dyDescent="0.25">
      <c r="A55" t="s">
        <v>1534</v>
      </c>
      <c r="B55" t="s">
        <v>1623</v>
      </c>
      <c r="C55" t="s">
        <v>1624</v>
      </c>
      <c r="D55" t="s">
        <v>1226</v>
      </c>
      <c r="F55">
        <v>85.075089000000006</v>
      </c>
      <c r="G55">
        <v>86.739349000000004</v>
      </c>
      <c r="H55">
        <v>83.924850000000006</v>
      </c>
      <c r="I55">
        <v>81.649558999999996</v>
      </c>
      <c r="J55">
        <v>81.423500000000004</v>
      </c>
      <c r="K55">
        <v>81.366767999999993</v>
      </c>
      <c r="L55">
        <v>79.868851000000006</v>
      </c>
      <c r="M55">
        <v>78.799446000000003</v>
      </c>
      <c r="N55">
        <v>75.356148000000005</v>
      </c>
      <c r="O55">
        <v>74.863372999999996</v>
      </c>
      <c r="P55">
        <v>74.288300000000007</v>
      </c>
      <c r="Q55">
        <v>73.186477999999994</v>
      </c>
      <c r="R55">
        <v>72.111885000000001</v>
      </c>
      <c r="S55">
        <v>70.888924000000003</v>
      </c>
      <c r="T55">
        <v>70.272270000000006</v>
      </c>
      <c r="U55">
        <v>68.951285999999996</v>
      </c>
      <c r="V55">
        <v>68.964020000000005</v>
      </c>
      <c r="W55">
        <v>69.214827999999997</v>
      </c>
      <c r="X55">
        <v>69.399628000000007</v>
      </c>
      <c r="Y55">
        <v>69.485420000000005</v>
      </c>
      <c r="Z55">
        <v>69.671265000000005</v>
      </c>
      <c r="AA55">
        <v>69.733604</v>
      </c>
      <c r="AB55">
        <v>70.043792999999994</v>
      </c>
      <c r="AC55">
        <v>70.102249</v>
      </c>
      <c r="AD55">
        <v>70.058646999999993</v>
      </c>
      <c r="AE55">
        <v>70.190651000000003</v>
      </c>
      <c r="AF55">
        <v>70.232864000000006</v>
      </c>
      <c r="AG55" s="100">
        <v>-7.0000000000000001E-3</v>
      </c>
    </row>
    <row r="56" spans="1:33" x14ac:dyDescent="0.25">
      <c r="A56" t="s">
        <v>1530</v>
      </c>
      <c r="B56" t="s">
        <v>1539</v>
      </c>
      <c r="C56" t="s">
        <v>1540</v>
      </c>
    </row>
    <row r="57" spans="1:33" x14ac:dyDescent="0.25">
      <c r="A57" t="s">
        <v>50</v>
      </c>
    </row>
    <row r="58" spans="1:33" x14ac:dyDescent="0.25">
      <c r="A58" t="s">
        <v>1277</v>
      </c>
    </row>
    <row r="59" spans="1:33" x14ac:dyDescent="0.25">
      <c r="A59" t="s">
        <v>1278</v>
      </c>
      <c r="B59" t="s">
        <v>1625</v>
      </c>
      <c r="C59" t="s">
        <v>1626</v>
      </c>
      <c r="D59" t="s">
        <v>1281</v>
      </c>
      <c r="F59">
        <v>3.2399999999999998E-2</v>
      </c>
      <c r="G59">
        <v>3.2399999999999998E-2</v>
      </c>
      <c r="H59">
        <v>3.2399999999999998E-2</v>
      </c>
      <c r="I59">
        <v>3.2399999999999998E-2</v>
      </c>
      <c r="J59">
        <v>3.2399999999999998E-2</v>
      </c>
      <c r="K59">
        <v>3.2399999999999998E-2</v>
      </c>
      <c r="L59">
        <v>3.2399999999999998E-2</v>
      </c>
      <c r="M59">
        <v>3.2399999999999998E-2</v>
      </c>
      <c r="N59">
        <v>3.2399999999999998E-2</v>
      </c>
      <c r="O59">
        <v>3.2399999999999998E-2</v>
      </c>
      <c r="P59">
        <v>3.2399999999999998E-2</v>
      </c>
      <c r="Q59">
        <v>3.2399999999999998E-2</v>
      </c>
      <c r="R59">
        <v>3.2399999999999998E-2</v>
      </c>
      <c r="S59">
        <v>3.2399999999999998E-2</v>
      </c>
      <c r="T59">
        <v>3.2399999999999998E-2</v>
      </c>
      <c r="U59">
        <v>3.2399999999999998E-2</v>
      </c>
      <c r="V59">
        <v>3.2399999999999998E-2</v>
      </c>
      <c r="W59">
        <v>3.2399999999999998E-2</v>
      </c>
      <c r="X59">
        <v>3.2399999999999998E-2</v>
      </c>
      <c r="Y59">
        <v>3.2399999999999998E-2</v>
      </c>
      <c r="Z59">
        <v>3.2399999999999998E-2</v>
      </c>
      <c r="AA59">
        <v>3.2399999999999998E-2</v>
      </c>
      <c r="AB59">
        <v>3.2399999999999998E-2</v>
      </c>
      <c r="AC59">
        <v>3.2399999999999998E-2</v>
      </c>
      <c r="AD59">
        <v>3.2399999999999998E-2</v>
      </c>
      <c r="AE59">
        <v>3.2399999999999998E-2</v>
      </c>
      <c r="AF59">
        <v>3.2399999999999998E-2</v>
      </c>
      <c r="AG59" s="100">
        <v>0</v>
      </c>
    </row>
    <row r="60" spans="1:33" x14ac:dyDescent="0.25">
      <c r="A60" t="s">
        <v>1202</v>
      </c>
      <c r="B60" t="s">
        <v>1627</v>
      </c>
      <c r="C60" t="s">
        <v>1628</v>
      </c>
      <c r="D60" t="s">
        <v>1281</v>
      </c>
      <c r="F60">
        <v>0.22225</v>
      </c>
      <c r="G60">
        <v>0.22225</v>
      </c>
      <c r="H60">
        <v>0.22225</v>
      </c>
      <c r="I60">
        <v>0.22225</v>
      </c>
      <c r="J60">
        <v>0.22225</v>
      </c>
      <c r="K60">
        <v>0.22225</v>
      </c>
      <c r="L60">
        <v>0.22225</v>
      </c>
      <c r="M60">
        <v>0.22225</v>
      </c>
      <c r="N60">
        <v>0.22225</v>
      </c>
      <c r="O60">
        <v>0.22225</v>
      </c>
      <c r="P60">
        <v>0.22225</v>
      </c>
      <c r="Q60">
        <v>0.22225</v>
      </c>
      <c r="R60">
        <v>0.22225</v>
      </c>
      <c r="S60">
        <v>0.22225</v>
      </c>
      <c r="T60">
        <v>0.22225</v>
      </c>
      <c r="U60">
        <v>0.22225</v>
      </c>
      <c r="V60">
        <v>0.22225</v>
      </c>
      <c r="W60">
        <v>0.22225</v>
      </c>
      <c r="X60">
        <v>0.22225</v>
      </c>
      <c r="Y60">
        <v>0.22225</v>
      </c>
      <c r="Z60">
        <v>0.22225</v>
      </c>
      <c r="AA60">
        <v>0.22225</v>
      </c>
      <c r="AB60">
        <v>0.22225</v>
      </c>
      <c r="AC60">
        <v>0.22225</v>
      </c>
      <c r="AD60">
        <v>0.22225</v>
      </c>
      <c r="AE60">
        <v>0.22225</v>
      </c>
      <c r="AF60">
        <v>0.22225</v>
      </c>
      <c r="AG60" s="100">
        <v>0</v>
      </c>
    </row>
    <row r="61" spans="1:33" x14ac:dyDescent="0.25">
      <c r="A61" t="s">
        <v>1284</v>
      </c>
      <c r="B61" t="s">
        <v>1629</v>
      </c>
      <c r="C61" t="s">
        <v>1630</v>
      </c>
      <c r="D61" t="s">
        <v>1281</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37</v>
      </c>
    </row>
    <row r="62" spans="1:33" x14ac:dyDescent="0.25">
      <c r="A62" t="s">
        <v>1287</v>
      </c>
      <c r="B62" t="s">
        <v>1631</v>
      </c>
      <c r="C62" t="s">
        <v>1632</v>
      </c>
      <c r="D62" t="s">
        <v>1281</v>
      </c>
      <c r="F62">
        <v>0.17530000000000001</v>
      </c>
      <c r="G62">
        <v>0.17530000000000001</v>
      </c>
      <c r="H62">
        <v>0.17530000000000001</v>
      </c>
      <c r="I62">
        <v>0.17530000000000001</v>
      </c>
      <c r="J62">
        <v>0.17530000000000001</v>
      </c>
      <c r="K62">
        <v>0.17530000000000001</v>
      </c>
      <c r="L62">
        <v>0.17530000000000001</v>
      </c>
      <c r="M62">
        <v>0.17530000000000001</v>
      </c>
      <c r="N62">
        <v>0.17530000000000001</v>
      </c>
      <c r="O62">
        <v>0.17530000000000001</v>
      </c>
      <c r="P62">
        <v>0.17530000000000001</v>
      </c>
      <c r="Q62">
        <v>0.17530000000000001</v>
      </c>
      <c r="R62">
        <v>0.17530000000000001</v>
      </c>
      <c r="S62">
        <v>0.17530000000000001</v>
      </c>
      <c r="T62">
        <v>0.17530000000000001</v>
      </c>
      <c r="U62">
        <v>0.17530000000000001</v>
      </c>
      <c r="V62">
        <v>0.17530000000000001</v>
      </c>
      <c r="W62">
        <v>0.17530000000000001</v>
      </c>
      <c r="X62">
        <v>0.17530000000000001</v>
      </c>
      <c r="Y62">
        <v>0.17530000000000001</v>
      </c>
      <c r="Z62">
        <v>0.17530000000000001</v>
      </c>
      <c r="AA62">
        <v>0.17530000000000001</v>
      </c>
      <c r="AB62">
        <v>0.17530000000000001</v>
      </c>
      <c r="AC62">
        <v>0.17530000000000001</v>
      </c>
      <c r="AD62">
        <v>0.17530000000000001</v>
      </c>
      <c r="AE62">
        <v>0.17530000000000001</v>
      </c>
      <c r="AF62">
        <v>0.17530000000000001</v>
      </c>
      <c r="AG62" s="100">
        <v>0</v>
      </c>
    </row>
    <row r="63" spans="1:33" x14ac:dyDescent="0.25">
      <c r="A63" t="s">
        <v>1220</v>
      </c>
      <c r="B63" t="s">
        <v>1633</v>
      </c>
      <c r="C63" t="s">
        <v>1634</v>
      </c>
      <c r="D63" t="s">
        <v>1281</v>
      </c>
      <c r="F63">
        <v>0.42995</v>
      </c>
      <c r="G63">
        <v>0.42995</v>
      </c>
      <c r="H63">
        <v>0.42995</v>
      </c>
      <c r="I63">
        <v>0.42995</v>
      </c>
      <c r="J63">
        <v>0.42995</v>
      </c>
      <c r="K63">
        <v>0.42995</v>
      </c>
      <c r="L63">
        <v>0.42995</v>
      </c>
      <c r="M63">
        <v>0.42995</v>
      </c>
      <c r="N63">
        <v>0.42995</v>
      </c>
      <c r="O63">
        <v>0.42995</v>
      </c>
      <c r="P63">
        <v>0.42995</v>
      </c>
      <c r="Q63">
        <v>0.42995</v>
      </c>
      <c r="R63">
        <v>0.42995</v>
      </c>
      <c r="S63">
        <v>0.42995</v>
      </c>
      <c r="T63">
        <v>0.42995</v>
      </c>
      <c r="U63">
        <v>0.42995</v>
      </c>
      <c r="V63">
        <v>0.42995</v>
      </c>
      <c r="W63">
        <v>0.42995</v>
      </c>
      <c r="X63">
        <v>0.42995</v>
      </c>
      <c r="Y63">
        <v>0.42995</v>
      </c>
      <c r="Z63">
        <v>0.42995</v>
      </c>
      <c r="AA63">
        <v>0.42995</v>
      </c>
      <c r="AB63">
        <v>0.42995</v>
      </c>
      <c r="AC63">
        <v>0.42995</v>
      </c>
      <c r="AD63">
        <v>0.42995</v>
      </c>
      <c r="AE63">
        <v>0.42995</v>
      </c>
      <c r="AF63">
        <v>0.42995</v>
      </c>
      <c r="AG63" s="100">
        <v>0</v>
      </c>
    </row>
    <row r="64" spans="1:33" x14ac:dyDescent="0.25">
      <c r="A64" t="s">
        <v>1292</v>
      </c>
    </row>
    <row r="65" spans="1:33" x14ac:dyDescent="0.25">
      <c r="A65" t="s">
        <v>1278</v>
      </c>
      <c r="B65" t="s">
        <v>1635</v>
      </c>
      <c r="C65" t="s">
        <v>1636</v>
      </c>
      <c r="D65" t="s">
        <v>1295</v>
      </c>
      <c r="F65">
        <v>4.7699999999999999E-4</v>
      </c>
      <c r="G65">
        <v>4.7699999999999999E-4</v>
      </c>
      <c r="H65">
        <v>4.7699999999999999E-4</v>
      </c>
      <c r="I65">
        <v>4.7699999999999999E-4</v>
      </c>
      <c r="J65">
        <v>4.7699999999999999E-4</v>
      </c>
      <c r="K65">
        <v>4.7699999999999999E-4</v>
      </c>
      <c r="L65">
        <v>4.7699999999999999E-4</v>
      </c>
      <c r="M65">
        <v>4.7699999999999999E-4</v>
      </c>
      <c r="N65">
        <v>4.7699999999999999E-4</v>
      </c>
      <c r="O65">
        <v>4.7699999999999999E-4</v>
      </c>
      <c r="P65">
        <v>4.7699999999999999E-4</v>
      </c>
      <c r="Q65">
        <v>4.7699999999999999E-4</v>
      </c>
      <c r="R65">
        <v>4.7699999999999999E-4</v>
      </c>
      <c r="S65">
        <v>4.7699999999999999E-4</v>
      </c>
      <c r="T65">
        <v>4.7699999999999999E-4</v>
      </c>
      <c r="U65">
        <v>4.7699999999999999E-4</v>
      </c>
      <c r="V65">
        <v>4.7699999999999999E-4</v>
      </c>
      <c r="W65">
        <v>4.7699999999999999E-4</v>
      </c>
      <c r="X65">
        <v>4.7699999999999999E-4</v>
      </c>
      <c r="Y65">
        <v>4.7699999999999999E-4</v>
      </c>
      <c r="Z65">
        <v>4.7699999999999999E-4</v>
      </c>
      <c r="AA65">
        <v>4.7699999999999999E-4</v>
      </c>
      <c r="AB65">
        <v>4.7699999999999999E-4</v>
      </c>
      <c r="AC65">
        <v>4.7699999999999999E-4</v>
      </c>
      <c r="AD65">
        <v>4.7699999999999999E-4</v>
      </c>
      <c r="AE65">
        <v>4.7699999999999999E-4</v>
      </c>
      <c r="AF65">
        <v>4.7699999999999999E-4</v>
      </c>
      <c r="AG65" s="100">
        <v>0</v>
      </c>
    </row>
    <row r="66" spans="1:33" x14ac:dyDescent="0.25">
      <c r="A66" t="s">
        <v>1202</v>
      </c>
      <c r="B66" t="s">
        <v>1637</v>
      </c>
      <c r="C66" t="s">
        <v>1638</v>
      </c>
      <c r="D66" t="s">
        <v>1295</v>
      </c>
      <c r="F66">
        <v>0.99514400000000003</v>
      </c>
      <c r="G66">
        <v>0.99514400000000003</v>
      </c>
      <c r="H66">
        <v>0.99514400000000003</v>
      </c>
      <c r="I66">
        <v>0.99514400000000003</v>
      </c>
      <c r="J66">
        <v>0.99514400000000003</v>
      </c>
      <c r="K66">
        <v>0.99514400000000003</v>
      </c>
      <c r="L66">
        <v>0.99514400000000003</v>
      </c>
      <c r="M66">
        <v>0.99514400000000003</v>
      </c>
      <c r="N66">
        <v>0.99514400000000003</v>
      </c>
      <c r="O66">
        <v>0.99514400000000003</v>
      </c>
      <c r="P66">
        <v>0.99514400000000003</v>
      </c>
      <c r="Q66">
        <v>0.99514400000000003</v>
      </c>
      <c r="R66">
        <v>0.99514400000000003</v>
      </c>
      <c r="S66">
        <v>0.99514400000000003</v>
      </c>
      <c r="T66">
        <v>0.99514400000000003</v>
      </c>
      <c r="U66">
        <v>0.99514400000000003</v>
      </c>
      <c r="V66">
        <v>0.99514400000000003</v>
      </c>
      <c r="W66">
        <v>0.99514400000000003</v>
      </c>
      <c r="X66">
        <v>0.99514400000000003</v>
      </c>
      <c r="Y66">
        <v>0.99514400000000003</v>
      </c>
      <c r="Z66">
        <v>0.99514400000000003</v>
      </c>
      <c r="AA66">
        <v>0.99514400000000003</v>
      </c>
      <c r="AB66">
        <v>0.99514400000000003</v>
      </c>
      <c r="AC66">
        <v>0.99514400000000003</v>
      </c>
      <c r="AD66">
        <v>0.99514400000000003</v>
      </c>
      <c r="AE66">
        <v>0.99514400000000003</v>
      </c>
      <c r="AF66">
        <v>0.99514400000000003</v>
      </c>
      <c r="AG66" s="100">
        <v>0</v>
      </c>
    </row>
    <row r="67" spans="1:33" x14ac:dyDescent="0.25">
      <c r="A67" t="s">
        <v>1284</v>
      </c>
      <c r="B67" t="s">
        <v>1639</v>
      </c>
      <c r="C67" t="s">
        <v>1640</v>
      </c>
      <c r="D67" t="s">
        <v>1295</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37</v>
      </c>
    </row>
    <row r="68" spans="1:33" x14ac:dyDescent="0.25">
      <c r="A68" t="s">
        <v>1287</v>
      </c>
      <c r="B68" t="s">
        <v>1641</v>
      </c>
      <c r="C68" t="s">
        <v>1642</v>
      </c>
      <c r="D68" t="s">
        <v>1295</v>
      </c>
      <c r="F68">
        <v>0.58140499999999995</v>
      </c>
      <c r="G68">
        <v>0.58140499999999995</v>
      </c>
      <c r="H68">
        <v>0.58140499999999995</v>
      </c>
      <c r="I68">
        <v>0.58140499999999995</v>
      </c>
      <c r="J68">
        <v>0.58140499999999995</v>
      </c>
      <c r="K68">
        <v>0.58140499999999995</v>
      </c>
      <c r="L68">
        <v>0.58140499999999995</v>
      </c>
      <c r="M68">
        <v>0.58140499999999995</v>
      </c>
      <c r="N68">
        <v>0.58140499999999995</v>
      </c>
      <c r="O68">
        <v>0.58140499999999995</v>
      </c>
      <c r="P68">
        <v>0.58140499999999995</v>
      </c>
      <c r="Q68">
        <v>0.58140499999999995</v>
      </c>
      <c r="R68">
        <v>0.58140499999999995</v>
      </c>
      <c r="S68">
        <v>0.58140499999999995</v>
      </c>
      <c r="T68">
        <v>0.58140499999999995</v>
      </c>
      <c r="U68">
        <v>0.58140499999999995</v>
      </c>
      <c r="V68">
        <v>0.58140499999999995</v>
      </c>
      <c r="W68">
        <v>0.58140499999999995</v>
      </c>
      <c r="X68">
        <v>0.58140499999999995</v>
      </c>
      <c r="Y68">
        <v>0.58140499999999995</v>
      </c>
      <c r="Z68">
        <v>0.58140499999999995</v>
      </c>
      <c r="AA68">
        <v>0.58140499999999995</v>
      </c>
      <c r="AB68">
        <v>0.58140499999999995</v>
      </c>
      <c r="AC68">
        <v>0.58140499999999995</v>
      </c>
      <c r="AD68">
        <v>0.58140499999999995</v>
      </c>
      <c r="AE68">
        <v>0.58140499999999995</v>
      </c>
      <c r="AF68">
        <v>0.58140499999999995</v>
      </c>
      <c r="AG68" s="100">
        <v>0</v>
      </c>
    </row>
    <row r="69" spans="1:33" x14ac:dyDescent="0.25">
      <c r="A69" t="s">
        <v>1220</v>
      </c>
      <c r="B69" t="s">
        <v>1643</v>
      </c>
      <c r="C69" t="s">
        <v>1644</v>
      </c>
      <c r="D69" t="s">
        <v>1295</v>
      </c>
      <c r="F69">
        <v>1.5770249999999999</v>
      </c>
      <c r="G69">
        <v>1.5770249999999999</v>
      </c>
      <c r="H69">
        <v>1.5770249999999999</v>
      </c>
      <c r="I69">
        <v>1.5770249999999999</v>
      </c>
      <c r="J69">
        <v>1.5770249999999999</v>
      </c>
      <c r="K69">
        <v>1.5770249999999999</v>
      </c>
      <c r="L69">
        <v>1.5770249999999999</v>
      </c>
      <c r="M69">
        <v>1.5770249999999999</v>
      </c>
      <c r="N69">
        <v>1.5770249999999999</v>
      </c>
      <c r="O69">
        <v>1.5770249999999999</v>
      </c>
      <c r="P69">
        <v>1.5770249999999999</v>
      </c>
      <c r="Q69">
        <v>1.5770249999999999</v>
      </c>
      <c r="R69">
        <v>1.5770249999999999</v>
      </c>
      <c r="S69">
        <v>1.5770249999999999</v>
      </c>
      <c r="T69">
        <v>1.5770249999999999</v>
      </c>
      <c r="U69">
        <v>1.5770249999999999</v>
      </c>
      <c r="V69">
        <v>1.5770249999999999</v>
      </c>
      <c r="W69">
        <v>1.5770249999999999</v>
      </c>
      <c r="X69">
        <v>1.5770249999999999</v>
      </c>
      <c r="Y69">
        <v>1.5770249999999999</v>
      </c>
      <c r="Z69">
        <v>1.5770249999999999</v>
      </c>
      <c r="AA69">
        <v>1.5770249999999999</v>
      </c>
      <c r="AB69">
        <v>1.5770249999999999</v>
      </c>
      <c r="AC69">
        <v>1.5770249999999999</v>
      </c>
      <c r="AD69">
        <v>1.5770249999999999</v>
      </c>
      <c r="AE69">
        <v>1.5770249999999999</v>
      </c>
      <c r="AF69">
        <v>1.5770249999999999</v>
      </c>
      <c r="AG69" s="100">
        <v>0</v>
      </c>
    </row>
    <row r="70" spans="1:33" x14ac:dyDescent="0.25">
      <c r="A70" t="s">
        <v>1304</v>
      </c>
    </row>
    <row r="71" spans="1:33" x14ac:dyDescent="0.25">
      <c r="A71" t="s">
        <v>1305</v>
      </c>
      <c r="B71" t="s">
        <v>1645</v>
      </c>
      <c r="C71" t="s">
        <v>1646</v>
      </c>
      <c r="D71" t="s">
        <v>1295</v>
      </c>
      <c r="F71">
        <v>0.72395799999999999</v>
      </c>
      <c r="G71">
        <v>0.72395799999999999</v>
      </c>
      <c r="H71">
        <v>0.72395799999999999</v>
      </c>
      <c r="I71">
        <v>0.72395799999999999</v>
      </c>
      <c r="J71">
        <v>0.72395799999999999</v>
      </c>
      <c r="K71">
        <v>0.72395799999999999</v>
      </c>
      <c r="L71">
        <v>0.72395799999999999</v>
      </c>
      <c r="M71">
        <v>0.72395799999999999</v>
      </c>
      <c r="N71">
        <v>0.72395799999999999</v>
      </c>
      <c r="O71">
        <v>0.72395799999999999</v>
      </c>
      <c r="P71">
        <v>0.72395799999999999</v>
      </c>
      <c r="Q71">
        <v>0.72395799999999999</v>
      </c>
      <c r="R71">
        <v>0.72395799999999999</v>
      </c>
      <c r="S71">
        <v>0.72395799999999999</v>
      </c>
      <c r="T71">
        <v>0.72395799999999999</v>
      </c>
      <c r="U71">
        <v>0.72395799999999999</v>
      </c>
      <c r="V71">
        <v>0.72395799999999999</v>
      </c>
      <c r="W71">
        <v>0.72395799999999999</v>
      </c>
      <c r="X71">
        <v>0.72395799999999999</v>
      </c>
      <c r="Y71">
        <v>0.72395799999999999</v>
      </c>
      <c r="Z71">
        <v>0.72395799999999999</v>
      </c>
      <c r="AA71">
        <v>0.72395799999999999</v>
      </c>
      <c r="AB71">
        <v>0.72395799999999999</v>
      </c>
      <c r="AC71">
        <v>0.72395799999999999</v>
      </c>
      <c r="AD71">
        <v>0.72395799999999999</v>
      </c>
      <c r="AE71">
        <v>0.72395799999999999</v>
      </c>
      <c r="AF71">
        <v>0.72395799999999999</v>
      </c>
      <c r="AG71" s="100">
        <v>0</v>
      </c>
    </row>
    <row r="72" spans="1:33" x14ac:dyDescent="0.25">
      <c r="A72" t="s">
        <v>1308</v>
      </c>
      <c r="B72" t="s">
        <v>1647</v>
      </c>
      <c r="C72" t="s">
        <v>1648</v>
      </c>
      <c r="D72" t="s">
        <v>1295</v>
      </c>
      <c r="F72">
        <v>0.85306700000000002</v>
      </c>
      <c r="G72">
        <v>0.85306700000000002</v>
      </c>
      <c r="H72">
        <v>0.85306700000000002</v>
      </c>
      <c r="I72">
        <v>0.85306700000000002</v>
      </c>
      <c r="J72">
        <v>0.85306700000000002</v>
      </c>
      <c r="K72">
        <v>0.85306700000000002</v>
      </c>
      <c r="L72">
        <v>0.85306700000000002</v>
      </c>
      <c r="M72">
        <v>0.85306700000000002</v>
      </c>
      <c r="N72">
        <v>0.85306700000000002</v>
      </c>
      <c r="O72">
        <v>0.85306700000000002</v>
      </c>
      <c r="P72">
        <v>0.85306700000000002</v>
      </c>
      <c r="Q72">
        <v>0.85306700000000002</v>
      </c>
      <c r="R72">
        <v>0.85306700000000002</v>
      </c>
      <c r="S72">
        <v>0.85306700000000002</v>
      </c>
      <c r="T72">
        <v>0.85306700000000002</v>
      </c>
      <c r="U72">
        <v>0.85306700000000002</v>
      </c>
      <c r="V72">
        <v>0.85306700000000002</v>
      </c>
      <c r="W72">
        <v>0.85306700000000002</v>
      </c>
      <c r="X72">
        <v>0.85306700000000002</v>
      </c>
      <c r="Y72">
        <v>0.85306700000000002</v>
      </c>
      <c r="Z72">
        <v>0.85306700000000002</v>
      </c>
      <c r="AA72">
        <v>0.85306700000000002</v>
      </c>
      <c r="AB72">
        <v>0.85306700000000002</v>
      </c>
      <c r="AC72">
        <v>0.85306700000000002</v>
      </c>
      <c r="AD72">
        <v>0.85306700000000002</v>
      </c>
      <c r="AE72">
        <v>0.85306700000000002</v>
      </c>
      <c r="AF72">
        <v>0.85306700000000002</v>
      </c>
      <c r="AG72" s="100">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15EA-0524-4E9C-BDB8-2535B1A8022E}">
  <dimension ref="A1:AG96"/>
  <sheetViews>
    <sheetView topLeftCell="A70" workbookViewId="0">
      <selection activeCell="D11" sqref="D11"/>
    </sheetView>
  </sheetViews>
  <sheetFormatPr defaultRowHeight="15" x14ac:dyDescent="0.25"/>
  <cols>
    <col min="1" max="1" width="48.7109375" customWidth="1"/>
  </cols>
  <sheetData>
    <row r="1" spans="1:33" x14ac:dyDescent="0.25">
      <c r="A1" t="s">
        <v>1650</v>
      </c>
    </row>
    <row r="2" spans="1:33" x14ac:dyDescent="0.25">
      <c r="A2" t="s">
        <v>1651</v>
      </c>
    </row>
    <row r="3" spans="1:33" x14ac:dyDescent="0.25">
      <c r="A3" t="s">
        <v>1652</v>
      </c>
    </row>
    <row r="4" spans="1:33" x14ac:dyDescent="0.25">
      <c r="A4" t="s">
        <v>1171</v>
      </c>
    </row>
    <row r="5" spans="1:33" x14ac:dyDescent="0.25">
      <c r="B5" t="s">
        <v>1172</v>
      </c>
      <c r="C5" t="s">
        <v>1173</v>
      </c>
      <c r="D5" t="s">
        <v>1174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1175</v>
      </c>
    </row>
    <row r="6" spans="1:33" x14ac:dyDescent="0.25">
      <c r="A6" t="s">
        <v>61</v>
      </c>
      <c r="B6" t="s">
        <v>1653</v>
      </c>
      <c r="C6" t="s">
        <v>1654</v>
      </c>
      <c r="D6" t="s">
        <v>1185</v>
      </c>
      <c r="F6">
        <v>15260.489258</v>
      </c>
      <c r="G6">
        <v>15307.430664</v>
      </c>
      <c r="H6">
        <v>15238.965819999999</v>
      </c>
      <c r="I6">
        <v>15083.635742</v>
      </c>
      <c r="J6">
        <v>14873.955078000001</v>
      </c>
      <c r="K6">
        <v>14611.553711</v>
      </c>
      <c r="L6">
        <v>14289.962890999999</v>
      </c>
      <c r="M6">
        <v>13974.275390999999</v>
      </c>
      <c r="N6">
        <v>13603.418944999999</v>
      </c>
      <c r="O6">
        <v>13225.381836</v>
      </c>
      <c r="P6">
        <v>12866.433594</v>
      </c>
      <c r="Q6">
        <v>12504.122069999999</v>
      </c>
      <c r="R6">
        <v>12122.050781</v>
      </c>
      <c r="S6">
        <v>11748.684569999999</v>
      </c>
      <c r="T6">
        <v>11411.939453000001</v>
      </c>
      <c r="U6">
        <v>11092.791992</v>
      </c>
      <c r="V6">
        <v>10813.670898</v>
      </c>
      <c r="W6">
        <v>10563.530273</v>
      </c>
      <c r="X6">
        <v>10311.565430000001</v>
      </c>
      <c r="Y6">
        <v>10117.454102</v>
      </c>
      <c r="Z6">
        <v>9919.0898440000001</v>
      </c>
      <c r="AA6">
        <v>9765.2021480000003</v>
      </c>
      <c r="AB6">
        <v>9620.5322269999997</v>
      </c>
      <c r="AC6">
        <v>9512.2792969999991</v>
      </c>
      <c r="AD6">
        <v>9365.8779300000006</v>
      </c>
      <c r="AE6">
        <v>9277.5</v>
      </c>
      <c r="AF6">
        <v>9214.265625</v>
      </c>
      <c r="AG6" s="100">
        <v>-1.9E-2</v>
      </c>
    </row>
    <row r="7" spans="1:33" x14ac:dyDescent="0.25">
      <c r="A7" t="s">
        <v>1655</v>
      </c>
      <c r="B7" t="s">
        <v>1656</v>
      </c>
      <c r="C7" t="s">
        <v>1657</v>
      </c>
      <c r="D7" t="s">
        <v>1185</v>
      </c>
      <c r="F7">
        <v>15078.712890999999</v>
      </c>
      <c r="G7">
        <v>15090.713867</v>
      </c>
      <c r="H7">
        <v>14977.662109000001</v>
      </c>
      <c r="I7">
        <v>14765.493164</v>
      </c>
      <c r="J7">
        <v>14485.530273</v>
      </c>
      <c r="K7">
        <v>14138.417969</v>
      </c>
      <c r="L7">
        <v>13716.037109000001</v>
      </c>
      <c r="M7">
        <v>13296.651367</v>
      </c>
      <c r="N7">
        <v>12807.511719</v>
      </c>
      <c r="O7">
        <v>12309.446289</v>
      </c>
      <c r="P7">
        <v>11826.313477</v>
      </c>
      <c r="Q7">
        <v>11342.057617</v>
      </c>
      <c r="R7">
        <v>10838.905273</v>
      </c>
      <c r="S7">
        <v>10345.960938</v>
      </c>
      <c r="T7">
        <v>9893.7236329999996</v>
      </c>
      <c r="U7">
        <v>9464.3945309999999</v>
      </c>
      <c r="V7">
        <v>9080.8388670000004</v>
      </c>
      <c r="W7">
        <v>8732.6757809999999</v>
      </c>
      <c r="X7">
        <v>8389.8271480000003</v>
      </c>
      <c r="Y7">
        <v>8112.982422</v>
      </c>
      <c r="Z7">
        <v>7840.5776370000003</v>
      </c>
      <c r="AA7">
        <v>7619.9770509999998</v>
      </c>
      <c r="AB7">
        <v>7413.1279299999997</v>
      </c>
      <c r="AC7">
        <v>7247.8564450000003</v>
      </c>
      <c r="AD7">
        <v>7051.5849609999996</v>
      </c>
      <c r="AE7">
        <v>6918.0991210000002</v>
      </c>
      <c r="AF7">
        <v>6814.1103519999997</v>
      </c>
      <c r="AG7" s="100">
        <v>-0.03</v>
      </c>
    </row>
    <row r="8" spans="1:33" x14ac:dyDescent="0.25">
      <c r="A8" t="s">
        <v>1413</v>
      </c>
      <c r="B8" t="s">
        <v>1658</v>
      </c>
      <c r="C8" t="s">
        <v>1659</v>
      </c>
      <c r="D8" t="s">
        <v>1185</v>
      </c>
      <c r="F8">
        <v>36.427428999999997</v>
      </c>
      <c r="G8">
        <v>35.339919999999999</v>
      </c>
      <c r="H8">
        <v>32.52599</v>
      </c>
      <c r="I8">
        <v>30.218664</v>
      </c>
      <c r="J8">
        <v>29.038831999999999</v>
      </c>
      <c r="K8">
        <v>28.717286999999999</v>
      </c>
      <c r="L8">
        <v>26.841259000000001</v>
      </c>
      <c r="M8">
        <v>24.552009999999999</v>
      </c>
      <c r="N8">
        <v>22.677277</v>
      </c>
      <c r="O8">
        <v>20.779903000000001</v>
      </c>
      <c r="P8">
        <v>19.1008</v>
      </c>
      <c r="Q8">
        <v>17.373702999999999</v>
      </c>
      <c r="R8">
        <v>15.723388</v>
      </c>
      <c r="S8">
        <v>14.361159000000001</v>
      </c>
      <c r="T8">
        <v>13.034490999999999</v>
      </c>
      <c r="U8">
        <v>11.983352999999999</v>
      </c>
      <c r="V8">
        <v>11.309345</v>
      </c>
      <c r="W8">
        <v>10.702095</v>
      </c>
      <c r="X8">
        <v>10.176045</v>
      </c>
      <c r="Y8">
        <v>9.8516449999999995</v>
      </c>
      <c r="Z8">
        <v>9.7598260000000003</v>
      </c>
      <c r="AA8">
        <v>9.1771580000000004</v>
      </c>
      <c r="AB8">
        <v>8.9787800000000004</v>
      </c>
      <c r="AC8">
        <v>9.1077119999999994</v>
      </c>
      <c r="AD8">
        <v>8.8770729999999993</v>
      </c>
      <c r="AE8">
        <v>8.7223690000000005</v>
      </c>
      <c r="AF8">
        <v>8.4917079999999991</v>
      </c>
      <c r="AG8" s="100">
        <v>-5.3999999999999999E-2</v>
      </c>
    </row>
    <row r="9" spans="1:33" x14ac:dyDescent="0.25">
      <c r="A9" t="s">
        <v>1660</v>
      </c>
      <c r="B9" t="s">
        <v>1661</v>
      </c>
      <c r="C9" t="s">
        <v>1662</v>
      </c>
      <c r="D9" t="s">
        <v>1185</v>
      </c>
      <c r="F9">
        <v>87.078361999999998</v>
      </c>
      <c r="G9">
        <v>94.655158999999998</v>
      </c>
      <c r="H9">
        <v>99.703284999999994</v>
      </c>
      <c r="I9">
        <v>102.33607499999999</v>
      </c>
      <c r="J9">
        <v>103.384201</v>
      </c>
      <c r="K9">
        <v>103.429253</v>
      </c>
      <c r="L9">
        <v>101.74047899999999</v>
      </c>
      <c r="M9">
        <v>99.507735999999994</v>
      </c>
      <c r="N9">
        <v>96.852958999999998</v>
      </c>
      <c r="O9">
        <v>93.000243999999995</v>
      </c>
      <c r="P9">
        <v>90.178573999999998</v>
      </c>
      <c r="Q9">
        <v>86.818473999999995</v>
      </c>
      <c r="R9">
        <v>83.923293999999999</v>
      </c>
      <c r="S9">
        <v>80.940490999999994</v>
      </c>
      <c r="T9">
        <v>77.986107000000004</v>
      </c>
      <c r="U9">
        <v>74.975311000000005</v>
      </c>
      <c r="V9">
        <v>71.960982999999999</v>
      </c>
      <c r="W9">
        <v>69.296875</v>
      </c>
      <c r="X9">
        <v>67.447365000000005</v>
      </c>
      <c r="Y9">
        <v>65.666420000000002</v>
      </c>
      <c r="Z9">
        <v>63.634059999999998</v>
      </c>
      <c r="AA9">
        <v>61.847983999999997</v>
      </c>
      <c r="AB9">
        <v>60.775646000000002</v>
      </c>
      <c r="AC9">
        <v>59.869880999999999</v>
      </c>
      <c r="AD9">
        <v>58.850166000000002</v>
      </c>
      <c r="AE9">
        <v>58.236065000000004</v>
      </c>
      <c r="AF9">
        <v>58.000552999999996</v>
      </c>
      <c r="AG9" s="100">
        <v>-1.6E-2</v>
      </c>
    </row>
    <row r="10" spans="1:33" x14ac:dyDescent="0.25">
      <c r="A10" t="s">
        <v>1490</v>
      </c>
      <c r="B10" t="s">
        <v>1663</v>
      </c>
      <c r="C10" t="s">
        <v>1664</v>
      </c>
      <c r="D10" t="s">
        <v>1185</v>
      </c>
      <c r="F10">
        <v>0.66039800000000004</v>
      </c>
      <c r="G10">
        <v>0.60518700000000003</v>
      </c>
      <c r="H10">
        <v>0.54915599999999998</v>
      </c>
      <c r="I10">
        <v>0.49468099999999998</v>
      </c>
      <c r="J10">
        <v>0.45458999999999999</v>
      </c>
      <c r="K10">
        <v>0.42899300000000001</v>
      </c>
      <c r="L10">
        <v>0.39120100000000002</v>
      </c>
      <c r="M10">
        <v>0.35388199999999997</v>
      </c>
      <c r="N10">
        <v>0.32097599999999998</v>
      </c>
      <c r="O10">
        <v>0.29274499999999998</v>
      </c>
      <c r="P10">
        <v>0.26518999999999998</v>
      </c>
      <c r="Q10">
        <v>0.20316899999999999</v>
      </c>
      <c r="R10">
        <v>0.180924</v>
      </c>
      <c r="S10">
        <v>0.16696900000000001</v>
      </c>
      <c r="T10">
        <v>0.153304</v>
      </c>
      <c r="U10">
        <v>0.142682</v>
      </c>
      <c r="V10">
        <v>0.13392999999999999</v>
      </c>
      <c r="W10">
        <v>0.12545799999999999</v>
      </c>
      <c r="X10">
        <v>0.11776399999999999</v>
      </c>
      <c r="Y10">
        <v>0.110541</v>
      </c>
      <c r="Z10">
        <v>0.10365099999999999</v>
      </c>
      <c r="AA10">
        <v>9.7269999999999995E-2</v>
      </c>
      <c r="AB10">
        <v>9.1328999999999994E-2</v>
      </c>
      <c r="AC10">
        <v>8.5745000000000002E-2</v>
      </c>
      <c r="AD10">
        <v>8.0504000000000006E-2</v>
      </c>
      <c r="AE10">
        <v>7.5584999999999999E-2</v>
      </c>
      <c r="AF10">
        <v>7.0975999999999997E-2</v>
      </c>
      <c r="AG10" s="100">
        <v>-8.2000000000000003E-2</v>
      </c>
    </row>
    <row r="11" spans="1:33" x14ac:dyDescent="0.25">
      <c r="A11" t="s">
        <v>1531</v>
      </c>
      <c r="B11" t="s">
        <v>1665</v>
      </c>
      <c r="C11" t="s">
        <v>1666</v>
      </c>
      <c r="D11" t="s">
        <v>1185</v>
      </c>
      <c r="F11">
        <v>0.638988</v>
      </c>
      <c r="G11">
        <v>0.57910200000000001</v>
      </c>
      <c r="H11">
        <v>0.51955700000000005</v>
      </c>
      <c r="I11">
        <v>0.47870800000000002</v>
      </c>
      <c r="J11">
        <v>0.44529400000000002</v>
      </c>
      <c r="K11">
        <v>0.41392899999999999</v>
      </c>
      <c r="L11">
        <v>0.38505499999999998</v>
      </c>
      <c r="M11">
        <v>0.35924099999999998</v>
      </c>
      <c r="N11">
        <v>0.33093800000000001</v>
      </c>
      <c r="O11">
        <v>0.30455900000000002</v>
      </c>
      <c r="P11">
        <v>0.28306999999999999</v>
      </c>
      <c r="Q11">
        <v>0.26356600000000002</v>
      </c>
      <c r="R11">
        <v>0.24737899999999999</v>
      </c>
      <c r="S11">
        <v>0.23138300000000001</v>
      </c>
      <c r="T11">
        <v>0.21631600000000001</v>
      </c>
      <c r="U11">
        <v>0.20211299999999999</v>
      </c>
      <c r="V11">
        <v>0.188224</v>
      </c>
      <c r="W11">
        <v>0.17613799999999999</v>
      </c>
      <c r="X11">
        <v>0.165441</v>
      </c>
      <c r="Y11">
        <v>0.15488399999999999</v>
      </c>
      <c r="Z11">
        <v>0.142988</v>
      </c>
      <c r="AA11">
        <v>0.13325500000000001</v>
      </c>
      <c r="AB11">
        <v>0.12529899999999999</v>
      </c>
      <c r="AC11">
        <v>0.11780500000000001</v>
      </c>
      <c r="AD11">
        <v>0.110695</v>
      </c>
      <c r="AE11">
        <v>0.103744</v>
      </c>
      <c r="AF11">
        <v>9.7174999999999997E-2</v>
      </c>
      <c r="AG11" s="100">
        <v>-7.0000000000000007E-2</v>
      </c>
    </row>
    <row r="12" spans="1:33" x14ac:dyDescent="0.25">
      <c r="A12" t="s">
        <v>1315</v>
      </c>
      <c r="B12" t="s">
        <v>1667</v>
      </c>
      <c r="C12" t="s">
        <v>1668</v>
      </c>
      <c r="D12" t="s">
        <v>1185</v>
      </c>
      <c r="F12">
        <v>56.569580000000002</v>
      </c>
      <c r="G12">
        <v>85.110336000000004</v>
      </c>
      <c r="H12">
        <v>127.569962</v>
      </c>
      <c r="I12">
        <v>184.17648299999999</v>
      </c>
      <c r="J12">
        <v>254.66922</v>
      </c>
      <c r="K12">
        <v>339.72857699999997</v>
      </c>
      <c r="L12">
        <v>444.16894500000001</v>
      </c>
      <c r="M12">
        <v>552.47021500000005</v>
      </c>
      <c r="N12">
        <v>675.36535600000002</v>
      </c>
      <c r="O12">
        <v>801.22229000000004</v>
      </c>
      <c r="P12">
        <v>929.98205600000006</v>
      </c>
      <c r="Q12">
        <v>1057.121582</v>
      </c>
      <c r="R12">
        <v>1182.811768</v>
      </c>
      <c r="S12">
        <v>1306.787842</v>
      </c>
      <c r="T12">
        <v>1426.6125489999999</v>
      </c>
      <c r="U12">
        <v>1540.9023440000001</v>
      </c>
      <c r="V12">
        <v>1649.067505</v>
      </c>
      <c r="W12">
        <v>1750.4019780000001</v>
      </c>
      <c r="X12">
        <v>1843.693481</v>
      </c>
      <c r="Y12">
        <v>1928.5625</v>
      </c>
      <c r="Z12">
        <v>2004.7558590000001</v>
      </c>
      <c r="AA12">
        <v>2073.8642580000001</v>
      </c>
      <c r="AB12">
        <v>2137.3344729999999</v>
      </c>
      <c r="AC12">
        <v>2195.147461</v>
      </c>
      <c r="AD12">
        <v>2246.283203</v>
      </c>
      <c r="AE12">
        <v>2292.1750489999999</v>
      </c>
      <c r="AF12">
        <v>2333.4086910000001</v>
      </c>
      <c r="AG12" s="100">
        <v>0.154</v>
      </c>
    </row>
    <row r="13" spans="1:33" x14ac:dyDescent="0.25">
      <c r="A13" t="s">
        <v>801</v>
      </c>
      <c r="B13" t="s">
        <v>1669</v>
      </c>
      <c r="C13" t="s">
        <v>1670</v>
      </c>
      <c r="D13" t="s">
        <v>1185</v>
      </c>
      <c r="F13">
        <v>0.402034</v>
      </c>
      <c r="G13">
        <v>0.42670999999999998</v>
      </c>
      <c r="H13">
        <v>0.43543799999999999</v>
      </c>
      <c r="I13">
        <v>0.43720300000000001</v>
      </c>
      <c r="J13">
        <v>0.43274800000000002</v>
      </c>
      <c r="K13">
        <v>0.41694399999999998</v>
      </c>
      <c r="L13">
        <v>0.39985999999999999</v>
      </c>
      <c r="M13">
        <v>0.38110899999999998</v>
      </c>
      <c r="N13">
        <v>0.35952400000000001</v>
      </c>
      <c r="O13">
        <v>0.334596</v>
      </c>
      <c r="P13">
        <v>0.30950699999999998</v>
      </c>
      <c r="Q13">
        <v>0.284196</v>
      </c>
      <c r="R13">
        <v>0.25967200000000001</v>
      </c>
      <c r="S13">
        <v>0.23569499999999999</v>
      </c>
      <c r="T13">
        <v>0.21271300000000001</v>
      </c>
      <c r="U13">
        <v>0.19125600000000001</v>
      </c>
      <c r="V13">
        <v>0.17142199999999999</v>
      </c>
      <c r="W13">
        <v>0.15279699999999999</v>
      </c>
      <c r="X13">
        <v>0.13818900000000001</v>
      </c>
      <c r="Y13">
        <v>0.12553800000000001</v>
      </c>
      <c r="Z13">
        <v>0.11601400000000001</v>
      </c>
      <c r="AA13">
        <v>0.105783</v>
      </c>
      <c r="AB13">
        <v>9.8422999999999997E-2</v>
      </c>
      <c r="AC13">
        <v>9.3398999999999996E-2</v>
      </c>
      <c r="AD13">
        <v>9.0681999999999999E-2</v>
      </c>
      <c r="AE13">
        <v>8.8052000000000005E-2</v>
      </c>
      <c r="AF13">
        <v>8.5930999999999993E-2</v>
      </c>
      <c r="AG13" s="100">
        <v>-5.8000000000000003E-2</v>
      </c>
    </row>
    <row r="14" spans="1:33" x14ac:dyDescent="0.25">
      <c r="A14" t="s">
        <v>1671</v>
      </c>
      <c r="B14" t="s">
        <v>1672</v>
      </c>
      <c r="C14" t="s">
        <v>1673</v>
      </c>
      <c r="D14" t="s">
        <v>1185</v>
      </c>
      <c r="F14">
        <v>873.99145499999997</v>
      </c>
      <c r="G14">
        <v>855.033997</v>
      </c>
      <c r="H14">
        <v>838.43176300000005</v>
      </c>
      <c r="I14">
        <v>826.88806199999999</v>
      </c>
      <c r="J14">
        <v>814.09417699999995</v>
      </c>
      <c r="K14">
        <v>801.67993200000001</v>
      </c>
      <c r="L14">
        <v>787.84527600000001</v>
      </c>
      <c r="M14">
        <v>772.20611599999995</v>
      </c>
      <c r="N14">
        <v>754.61364700000001</v>
      </c>
      <c r="O14">
        <v>737.16204800000003</v>
      </c>
      <c r="P14">
        <v>719.35858199999996</v>
      </c>
      <c r="Q14">
        <v>701.14941399999998</v>
      </c>
      <c r="R14">
        <v>682.76043700000002</v>
      </c>
      <c r="S14">
        <v>664.439392</v>
      </c>
      <c r="T14">
        <v>646.42089799999997</v>
      </c>
      <c r="U14">
        <v>629.03161599999999</v>
      </c>
      <c r="V14">
        <v>612.79901099999995</v>
      </c>
      <c r="W14">
        <v>596.22430399999996</v>
      </c>
      <c r="X14">
        <v>580.95880099999999</v>
      </c>
      <c r="Y14">
        <v>566.11743200000001</v>
      </c>
      <c r="Z14">
        <v>552.36779799999999</v>
      </c>
      <c r="AA14">
        <v>539.45007299999997</v>
      </c>
      <c r="AB14">
        <v>527.50915499999996</v>
      </c>
      <c r="AC14">
        <v>516.43762200000003</v>
      </c>
      <c r="AD14">
        <v>506.17913800000002</v>
      </c>
      <c r="AE14">
        <v>496.65210000000002</v>
      </c>
      <c r="AF14">
        <v>487.62673999999998</v>
      </c>
      <c r="AG14" s="100">
        <v>-2.1999999999999999E-2</v>
      </c>
    </row>
    <row r="15" spans="1:33" x14ac:dyDescent="0.25">
      <c r="A15" t="s">
        <v>1655</v>
      </c>
      <c r="B15" t="s">
        <v>1674</v>
      </c>
      <c r="C15" t="s">
        <v>1675</v>
      </c>
      <c r="D15" t="s">
        <v>1185</v>
      </c>
      <c r="F15">
        <v>608.42578100000003</v>
      </c>
      <c r="G15">
        <v>601.5625</v>
      </c>
      <c r="H15">
        <v>597.14855999999997</v>
      </c>
      <c r="I15">
        <v>595.61444100000006</v>
      </c>
      <c r="J15">
        <v>593.96978799999999</v>
      </c>
      <c r="K15">
        <v>592.66351299999997</v>
      </c>
      <c r="L15">
        <v>588.24194299999999</v>
      </c>
      <c r="M15">
        <v>582.69812000000002</v>
      </c>
      <c r="N15">
        <v>574.72473100000002</v>
      </c>
      <c r="O15">
        <v>566.65490699999998</v>
      </c>
      <c r="P15">
        <v>558.28509499999996</v>
      </c>
      <c r="Q15">
        <v>548.98895300000004</v>
      </c>
      <c r="R15">
        <v>538.86938499999997</v>
      </c>
      <c r="S15">
        <v>528.016479</v>
      </c>
      <c r="T15">
        <v>516.63262899999995</v>
      </c>
      <c r="U15">
        <v>505.15447999999998</v>
      </c>
      <c r="V15">
        <v>493.75689699999998</v>
      </c>
      <c r="W15">
        <v>482.04580700000002</v>
      </c>
      <c r="X15">
        <v>470.77185100000003</v>
      </c>
      <c r="Y15">
        <v>459.41433699999999</v>
      </c>
      <c r="Z15">
        <v>448.796021</v>
      </c>
      <c r="AA15">
        <v>438.68728599999997</v>
      </c>
      <c r="AB15">
        <v>429.27117900000002</v>
      </c>
      <c r="AC15">
        <v>420.47048999999998</v>
      </c>
      <c r="AD15">
        <v>412.405823</v>
      </c>
      <c r="AE15">
        <v>404.90087899999997</v>
      </c>
      <c r="AF15">
        <v>397.87622099999999</v>
      </c>
      <c r="AG15" s="100">
        <v>-1.6E-2</v>
      </c>
    </row>
    <row r="16" spans="1:33" x14ac:dyDescent="0.25">
      <c r="A16" t="s">
        <v>1413</v>
      </c>
      <c r="B16" t="s">
        <v>1676</v>
      </c>
      <c r="C16" t="s">
        <v>1677</v>
      </c>
      <c r="D16" t="s">
        <v>1185</v>
      </c>
      <c r="F16">
        <v>3.3534609999999998</v>
      </c>
      <c r="G16">
        <v>3.405243</v>
      </c>
      <c r="H16">
        <v>3.281574</v>
      </c>
      <c r="I16">
        <v>3.2725490000000002</v>
      </c>
      <c r="J16">
        <v>3.3748369999999999</v>
      </c>
      <c r="K16">
        <v>3.6427710000000002</v>
      </c>
      <c r="L16">
        <v>3.6906029999999999</v>
      </c>
      <c r="M16">
        <v>3.6692089999999999</v>
      </c>
      <c r="N16">
        <v>3.6840259999999998</v>
      </c>
      <c r="O16">
        <v>3.705997</v>
      </c>
      <c r="P16">
        <v>3.674337</v>
      </c>
      <c r="Q16">
        <v>3.6379800000000002</v>
      </c>
      <c r="R16">
        <v>3.5949239999999998</v>
      </c>
      <c r="S16">
        <v>3.5690520000000001</v>
      </c>
      <c r="T16">
        <v>3.5459040000000002</v>
      </c>
      <c r="U16">
        <v>3.5268579999999998</v>
      </c>
      <c r="V16">
        <v>3.5238420000000001</v>
      </c>
      <c r="W16">
        <v>3.5081530000000001</v>
      </c>
      <c r="X16">
        <v>3.504537</v>
      </c>
      <c r="Y16">
        <v>3.4983379999999999</v>
      </c>
      <c r="Z16">
        <v>3.5075720000000001</v>
      </c>
      <c r="AA16">
        <v>3.4939110000000002</v>
      </c>
      <c r="AB16">
        <v>3.4815939999999999</v>
      </c>
      <c r="AC16">
        <v>3.4608189999999999</v>
      </c>
      <c r="AD16">
        <v>3.4420739999999999</v>
      </c>
      <c r="AE16">
        <v>3.4244279999999998</v>
      </c>
      <c r="AF16">
        <v>3.403273</v>
      </c>
      <c r="AG16" s="100">
        <v>1E-3</v>
      </c>
    </row>
    <row r="17" spans="1:33" x14ac:dyDescent="0.25">
      <c r="A17" t="s">
        <v>1660</v>
      </c>
      <c r="B17" t="s">
        <v>1678</v>
      </c>
      <c r="C17" t="s">
        <v>1679</v>
      </c>
      <c r="D17" t="s">
        <v>1185</v>
      </c>
      <c r="F17">
        <v>259.75576799999999</v>
      </c>
      <c r="G17">
        <v>246.748627</v>
      </c>
      <c r="H17">
        <v>233.57418799999999</v>
      </c>
      <c r="I17">
        <v>222.29998800000001</v>
      </c>
      <c r="J17">
        <v>209.644836</v>
      </c>
      <c r="K17">
        <v>196.53175400000001</v>
      </c>
      <c r="L17">
        <v>184.30651900000001</v>
      </c>
      <c r="M17">
        <v>171.43370100000001</v>
      </c>
      <c r="N17">
        <v>158.46571399999999</v>
      </c>
      <c r="O17">
        <v>146.06552099999999</v>
      </c>
      <c r="P17">
        <v>133.62692300000001</v>
      </c>
      <c r="Q17">
        <v>121.534958</v>
      </c>
      <c r="R17">
        <v>110.147751</v>
      </c>
      <c r="S17">
        <v>99.745971999999995</v>
      </c>
      <c r="T17">
        <v>90.231765999999993</v>
      </c>
      <c r="U17">
        <v>81.570694000000003</v>
      </c>
      <c r="V17">
        <v>73.941185000000004</v>
      </c>
      <c r="W17">
        <v>66.454643000000004</v>
      </c>
      <c r="X17">
        <v>59.917335999999999</v>
      </c>
      <c r="Y17">
        <v>54.022700999999998</v>
      </c>
      <c r="Z17">
        <v>48.576999999999998</v>
      </c>
      <c r="AA17">
        <v>43.623192000000003</v>
      </c>
      <c r="AB17">
        <v>39.106979000000003</v>
      </c>
      <c r="AC17">
        <v>35.029881000000003</v>
      </c>
      <c r="AD17">
        <v>31.169084999999999</v>
      </c>
      <c r="AE17">
        <v>27.599088999999999</v>
      </c>
      <c r="AF17">
        <v>24.198015000000002</v>
      </c>
      <c r="AG17" s="100">
        <v>-8.6999999999999994E-2</v>
      </c>
    </row>
    <row r="18" spans="1:33" x14ac:dyDescent="0.25">
      <c r="A18" t="s">
        <v>1531</v>
      </c>
      <c r="B18" t="s">
        <v>1680</v>
      </c>
      <c r="C18" t="s">
        <v>1681</v>
      </c>
      <c r="D18" t="s">
        <v>1185</v>
      </c>
      <c r="F18">
        <v>1.0250000000000001E-3</v>
      </c>
      <c r="G18">
        <v>1.3270000000000001E-3</v>
      </c>
      <c r="H18">
        <v>1.676E-3</v>
      </c>
      <c r="I18">
        <v>2.0720000000000001E-3</v>
      </c>
      <c r="J18">
        <v>2.47E-3</v>
      </c>
      <c r="K18">
        <v>2.8770000000000002E-3</v>
      </c>
      <c r="L18">
        <v>3.2599999999999999E-3</v>
      </c>
      <c r="M18">
        <v>3.5509999999999999E-3</v>
      </c>
      <c r="N18">
        <v>3.803E-3</v>
      </c>
      <c r="O18">
        <v>3.9969999999999997E-3</v>
      </c>
      <c r="P18">
        <v>4.1450000000000002E-3</v>
      </c>
      <c r="Q18">
        <v>4.2620000000000002E-3</v>
      </c>
      <c r="R18">
        <v>4.3709999999999999E-3</v>
      </c>
      <c r="S18">
        <v>4.463E-3</v>
      </c>
      <c r="T18">
        <v>4.5469999999999998E-3</v>
      </c>
      <c r="U18">
        <v>4.6259999999999999E-3</v>
      </c>
      <c r="V18">
        <v>4.6940000000000003E-3</v>
      </c>
      <c r="W18">
        <v>4.7479999999999996E-3</v>
      </c>
      <c r="X18">
        <v>4.7959999999999999E-3</v>
      </c>
      <c r="Y18">
        <v>4.8329999999999996E-3</v>
      </c>
      <c r="Z18">
        <v>4.8589999999999996E-3</v>
      </c>
      <c r="AA18">
        <v>4.8809999999999999E-3</v>
      </c>
      <c r="AB18">
        <v>4.8960000000000002E-3</v>
      </c>
      <c r="AC18">
        <v>4.9059999999999998E-3</v>
      </c>
      <c r="AD18">
        <v>4.9100000000000003E-3</v>
      </c>
      <c r="AE18">
        <v>4.9129999999999998E-3</v>
      </c>
      <c r="AF18">
        <v>4.908E-3</v>
      </c>
      <c r="AG18" s="100">
        <v>6.2E-2</v>
      </c>
    </row>
    <row r="19" spans="1:33" x14ac:dyDescent="0.25">
      <c r="A19" t="s">
        <v>1490</v>
      </c>
      <c r="B19" t="s">
        <v>1682</v>
      </c>
      <c r="C19" t="s">
        <v>1683</v>
      </c>
      <c r="D19" t="s">
        <v>1185</v>
      </c>
      <c r="F19">
        <v>1.3856379999999999</v>
      </c>
      <c r="G19">
        <v>1.714377</v>
      </c>
      <c r="H19">
        <v>2.1302270000000001</v>
      </c>
      <c r="I19">
        <v>2.5688369999999998</v>
      </c>
      <c r="J19">
        <v>2.9847109999999999</v>
      </c>
      <c r="K19">
        <v>3.5136850000000002</v>
      </c>
      <c r="L19">
        <v>3.9540220000000001</v>
      </c>
      <c r="M19">
        <v>4.2926659999999996</v>
      </c>
      <c r="N19">
        <v>4.6349340000000003</v>
      </c>
      <c r="O19">
        <v>4.8806269999999996</v>
      </c>
      <c r="P19">
        <v>5.2135259999999999</v>
      </c>
      <c r="Q19">
        <v>5.6042019999999999</v>
      </c>
      <c r="R19">
        <v>6.0601120000000002</v>
      </c>
      <c r="S19">
        <v>6.5762150000000004</v>
      </c>
      <c r="T19">
        <v>7.1739199999999999</v>
      </c>
      <c r="U19">
        <v>7.8505250000000002</v>
      </c>
      <c r="V19">
        <v>8.6330600000000004</v>
      </c>
      <c r="W19">
        <v>9.4230859999999996</v>
      </c>
      <c r="X19">
        <v>10.261877999999999</v>
      </c>
      <c r="Y19">
        <v>11.100452000000001</v>
      </c>
      <c r="Z19">
        <v>11.944265</v>
      </c>
      <c r="AA19">
        <v>12.773574</v>
      </c>
      <c r="AB19">
        <v>13.583240999999999</v>
      </c>
      <c r="AC19">
        <v>14.349802</v>
      </c>
      <c r="AD19">
        <v>15.085509</v>
      </c>
      <c r="AE19">
        <v>15.791705</v>
      </c>
      <c r="AF19">
        <v>16.426760000000002</v>
      </c>
      <c r="AG19" s="100">
        <v>0.1</v>
      </c>
    </row>
    <row r="20" spans="1:33" x14ac:dyDescent="0.25">
      <c r="A20" t="s">
        <v>1315</v>
      </c>
      <c r="B20" t="s">
        <v>1684</v>
      </c>
      <c r="C20" t="s">
        <v>1685</v>
      </c>
      <c r="D20" t="s">
        <v>1185</v>
      </c>
      <c r="F20">
        <v>1.06976</v>
      </c>
      <c r="G20">
        <v>1.601877</v>
      </c>
      <c r="H20">
        <v>2.295563</v>
      </c>
      <c r="I20">
        <v>3.130169</v>
      </c>
      <c r="J20">
        <v>4.1175379999999997</v>
      </c>
      <c r="K20">
        <v>5.3253870000000001</v>
      </c>
      <c r="L20">
        <v>7.648943</v>
      </c>
      <c r="M20">
        <v>10.108873000000001</v>
      </c>
      <c r="N20">
        <v>13.100485000000001</v>
      </c>
      <c r="O20">
        <v>15.851048</v>
      </c>
      <c r="P20">
        <v>18.554622999999999</v>
      </c>
      <c r="Q20">
        <v>21.379024999999999</v>
      </c>
      <c r="R20">
        <v>24.083881000000002</v>
      </c>
      <c r="S20">
        <v>26.527242999999999</v>
      </c>
      <c r="T20">
        <v>28.832129999999999</v>
      </c>
      <c r="U20">
        <v>30.924461000000001</v>
      </c>
      <c r="V20">
        <v>32.939304</v>
      </c>
      <c r="W20">
        <v>34.787857000000002</v>
      </c>
      <c r="X20">
        <v>36.498370999999999</v>
      </c>
      <c r="Y20">
        <v>38.075538999999999</v>
      </c>
      <c r="Z20">
        <v>39.528815999999999</v>
      </c>
      <c r="AA20">
        <v>40.846691</v>
      </c>
      <c r="AB20">
        <v>42.019699000000003</v>
      </c>
      <c r="AC20">
        <v>43.050621</v>
      </c>
      <c r="AD20">
        <v>43.943877999999998</v>
      </c>
      <c r="AE20">
        <v>44.713509000000002</v>
      </c>
      <c r="AF20">
        <v>45.360717999999999</v>
      </c>
      <c r="AG20" s="100">
        <v>0.155</v>
      </c>
    </row>
    <row r="21" spans="1:33" x14ac:dyDescent="0.25">
      <c r="A21" t="s">
        <v>801</v>
      </c>
      <c r="B21" t="s">
        <v>1686</v>
      </c>
      <c r="C21" t="s">
        <v>1687</v>
      </c>
      <c r="D21" t="s">
        <v>1185</v>
      </c>
      <c r="F21">
        <v>0</v>
      </c>
      <c r="G21">
        <v>0</v>
      </c>
      <c r="H21">
        <v>0</v>
      </c>
      <c r="I21">
        <v>0</v>
      </c>
      <c r="J21">
        <v>0</v>
      </c>
      <c r="K21">
        <v>0</v>
      </c>
      <c r="L21">
        <v>0</v>
      </c>
      <c r="M21">
        <v>0</v>
      </c>
      <c r="N21">
        <v>0</v>
      </c>
      <c r="O21">
        <v>0</v>
      </c>
      <c r="P21">
        <v>0</v>
      </c>
      <c r="Q21">
        <v>0</v>
      </c>
      <c r="R21">
        <v>0</v>
      </c>
      <c r="S21">
        <v>0</v>
      </c>
      <c r="T21">
        <v>0</v>
      </c>
      <c r="U21">
        <v>0</v>
      </c>
      <c r="V21">
        <v>0</v>
      </c>
      <c r="W21">
        <v>0</v>
      </c>
      <c r="X21">
        <v>0</v>
      </c>
      <c r="Y21">
        <v>1.212E-3</v>
      </c>
      <c r="Z21">
        <v>9.2630000000000004E-3</v>
      </c>
      <c r="AA21">
        <v>2.0545999999999998E-2</v>
      </c>
      <c r="AB21">
        <v>4.1574E-2</v>
      </c>
      <c r="AC21">
        <v>7.1093000000000003E-2</v>
      </c>
      <c r="AD21">
        <v>0.127834</v>
      </c>
      <c r="AE21">
        <v>0.21756400000000001</v>
      </c>
      <c r="AF21">
        <v>0.35682900000000001</v>
      </c>
      <c r="AG21" t="s">
        <v>37</v>
      </c>
    </row>
    <row r="22" spans="1:33" x14ac:dyDescent="0.25">
      <c r="A22" t="s">
        <v>1688</v>
      </c>
      <c r="B22" t="s">
        <v>1689</v>
      </c>
      <c r="C22" t="s">
        <v>1690</v>
      </c>
      <c r="D22" t="s">
        <v>1185</v>
      </c>
      <c r="F22">
        <v>6001.4731449999999</v>
      </c>
      <c r="G22">
        <v>6050.267578</v>
      </c>
      <c r="H22">
        <v>6053.9404299999997</v>
      </c>
      <c r="I22">
        <v>6031.1088870000003</v>
      </c>
      <c r="J22">
        <v>5994.9873049999997</v>
      </c>
      <c r="K22">
        <v>5954.357422</v>
      </c>
      <c r="L22">
        <v>5902.2236329999996</v>
      </c>
      <c r="M22">
        <v>5836.5996089999999</v>
      </c>
      <c r="N22">
        <v>5757.7109380000002</v>
      </c>
      <c r="O22">
        <v>5672.3012699999999</v>
      </c>
      <c r="P22">
        <v>5612.8559569999998</v>
      </c>
      <c r="Q22">
        <v>5558.0102539999998</v>
      </c>
      <c r="R22">
        <v>5514.4033200000003</v>
      </c>
      <c r="S22">
        <v>5480.4555659999996</v>
      </c>
      <c r="T22">
        <v>5449.1079099999997</v>
      </c>
      <c r="U22">
        <v>5425.2841799999997</v>
      </c>
      <c r="V22">
        <v>5415.7944340000004</v>
      </c>
      <c r="W22">
        <v>5402.2099609999996</v>
      </c>
      <c r="X22">
        <v>5396.6210940000001</v>
      </c>
      <c r="Y22">
        <v>5391.2021480000003</v>
      </c>
      <c r="Z22">
        <v>5394.5546880000002</v>
      </c>
      <c r="AA22">
        <v>5402.7177730000003</v>
      </c>
      <c r="AB22">
        <v>5420.5317379999997</v>
      </c>
      <c r="AC22">
        <v>5444.748047</v>
      </c>
      <c r="AD22">
        <v>5463.7939450000003</v>
      </c>
      <c r="AE22">
        <v>5489.8696289999998</v>
      </c>
      <c r="AF22">
        <v>5510.6142579999996</v>
      </c>
      <c r="AG22" s="100">
        <v>-3.0000000000000001E-3</v>
      </c>
    </row>
    <row r="23" spans="1:33" x14ac:dyDescent="0.25">
      <c r="A23" t="s">
        <v>786</v>
      </c>
      <c r="B23" t="s">
        <v>1691</v>
      </c>
      <c r="C23" t="s">
        <v>1692</v>
      </c>
      <c r="D23" t="s">
        <v>1185</v>
      </c>
      <c r="F23">
        <v>682.49060099999997</v>
      </c>
      <c r="G23">
        <v>695.90741000000003</v>
      </c>
      <c r="H23">
        <v>704.94104000000004</v>
      </c>
      <c r="I23">
        <v>711.28308100000004</v>
      </c>
      <c r="J23">
        <v>719.72558600000002</v>
      </c>
      <c r="K23">
        <v>730.81121800000005</v>
      </c>
      <c r="L23">
        <v>738.696777</v>
      </c>
      <c r="M23">
        <v>746.79217500000004</v>
      </c>
      <c r="N23">
        <v>748.73217799999998</v>
      </c>
      <c r="O23">
        <v>751.41027799999995</v>
      </c>
      <c r="P23">
        <v>759.10693400000002</v>
      </c>
      <c r="Q23">
        <v>767.61895800000002</v>
      </c>
      <c r="R23">
        <v>777.10247800000002</v>
      </c>
      <c r="S23">
        <v>787.45098900000005</v>
      </c>
      <c r="T23">
        <v>797.26080300000001</v>
      </c>
      <c r="U23">
        <v>808.04626499999995</v>
      </c>
      <c r="V23">
        <v>820.604919</v>
      </c>
      <c r="W23">
        <v>831.64282200000002</v>
      </c>
      <c r="X23">
        <v>843.08343500000001</v>
      </c>
      <c r="Y23">
        <v>853.50048800000002</v>
      </c>
      <c r="Z23">
        <v>864.48113999999998</v>
      </c>
      <c r="AA23">
        <v>875.80877699999996</v>
      </c>
      <c r="AB23">
        <v>888.27636700000005</v>
      </c>
      <c r="AC23">
        <v>901.37817399999994</v>
      </c>
      <c r="AD23">
        <v>913.26483199999996</v>
      </c>
      <c r="AE23">
        <v>925.93493699999999</v>
      </c>
      <c r="AF23">
        <v>937.04437299999995</v>
      </c>
      <c r="AG23" s="100">
        <v>1.2E-2</v>
      </c>
    </row>
    <row r="24" spans="1:33" x14ac:dyDescent="0.25">
      <c r="A24" t="s">
        <v>1660</v>
      </c>
      <c r="B24" t="s">
        <v>1693</v>
      </c>
      <c r="C24" t="s">
        <v>1694</v>
      </c>
      <c r="D24" t="s">
        <v>1185</v>
      </c>
      <c r="F24">
        <v>5257.669922</v>
      </c>
      <c r="G24">
        <v>5284.0141599999997</v>
      </c>
      <c r="H24">
        <v>5267.7407229999999</v>
      </c>
      <c r="I24">
        <v>5225.6381840000004</v>
      </c>
      <c r="J24">
        <v>5165.8056640000004</v>
      </c>
      <c r="K24">
        <v>5096.4736329999996</v>
      </c>
      <c r="L24">
        <v>5013.9594729999999</v>
      </c>
      <c r="M24">
        <v>4896.1762699999999</v>
      </c>
      <c r="N24">
        <v>4729.1665039999998</v>
      </c>
      <c r="O24">
        <v>4557.5888670000004</v>
      </c>
      <c r="P24">
        <v>4412.6308589999999</v>
      </c>
      <c r="Q24">
        <v>4278.0908200000003</v>
      </c>
      <c r="R24">
        <v>4158.9648440000001</v>
      </c>
      <c r="S24">
        <v>4053.2153320000002</v>
      </c>
      <c r="T24">
        <v>3955.3256839999999</v>
      </c>
      <c r="U24">
        <v>3867.5048830000001</v>
      </c>
      <c r="V24">
        <v>3793.1142580000001</v>
      </c>
      <c r="W24">
        <v>3720.610596</v>
      </c>
      <c r="X24">
        <v>3658.850586</v>
      </c>
      <c r="Y24">
        <v>3602.6098630000001</v>
      </c>
      <c r="Z24">
        <v>3557.140625</v>
      </c>
      <c r="AA24">
        <v>3518.7932129999999</v>
      </c>
      <c r="AB24">
        <v>3490.7810060000002</v>
      </c>
      <c r="AC24">
        <v>3470.6499020000001</v>
      </c>
      <c r="AD24">
        <v>3449.866943</v>
      </c>
      <c r="AE24">
        <v>3436.2155760000001</v>
      </c>
      <c r="AF24">
        <v>3421.4975589999999</v>
      </c>
      <c r="AG24" s="100">
        <v>-1.6E-2</v>
      </c>
    </row>
    <row r="25" spans="1:33" x14ac:dyDescent="0.25">
      <c r="A25" t="s">
        <v>1490</v>
      </c>
      <c r="B25" t="s">
        <v>1695</v>
      </c>
      <c r="C25" t="s">
        <v>1696</v>
      </c>
      <c r="D25" t="s">
        <v>1185</v>
      </c>
      <c r="F25">
        <v>55.607025</v>
      </c>
      <c r="G25">
        <v>61.286620999999997</v>
      </c>
      <c r="H25">
        <v>66.512894000000003</v>
      </c>
      <c r="I25">
        <v>70.746414000000001</v>
      </c>
      <c r="J25">
        <v>73.719643000000005</v>
      </c>
      <c r="K25">
        <v>76.223945999999998</v>
      </c>
      <c r="L25">
        <v>77.844802999999999</v>
      </c>
      <c r="M25">
        <v>78.784285999999994</v>
      </c>
      <c r="N25">
        <v>78.480484000000004</v>
      </c>
      <c r="O25">
        <v>77.958152999999996</v>
      </c>
      <c r="P25">
        <v>77.938934000000003</v>
      </c>
      <c r="Q25">
        <v>78.406150999999994</v>
      </c>
      <c r="R25">
        <v>79.316749999999999</v>
      </c>
      <c r="S25">
        <v>80.993865999999997</v>
      </c>
      <c r="T25">
        <v>83.580132000000006</v>
      </c>
      <c r="U25">
        <v>87.354393000000002</v>
      </c>
      <c r="V25">
        <v>93.074173000000002</v>
      </c>
      <c r="W25">
        <v>99.738602</v>
      </c>
      <c r="X25">
        <v>107.46339399999999</v>
      </c>
      <c r="Y25">
        <v>116.106644</v>
      </c>
      <c r="Z25">
        <v>125.449112</v>
      </c>
      <c r="AA25">
        <v>135.21710200000001</v>
      </c>
      <c r="AB25">
        <v>145.736389</v>
      </c>
      <c r="AC25">
        <v>156.80999800000001</v>
      </c>
      <c r="AD25">
        <v>168.026138</v>
      </c>
      <c r="AE25">
        <v>179.76950099999999</v>
      </c>
      <c r="AF25">
        <v>191.95841999999999</v>
      </c>
      <c r="AG25" s="100">
        <v>4.9000000000000002E-2</v>
      </c>
    </row>
    <row r="26" spans="1:33" x14ac:dyDescent="0.25">
      <c r="A26" t="s">
        <v>1531</v>
      </c>
      <c r="B26" t="s">
        <v>1697</v>
      </c>
      <c r="C26" t="s">
        <v>1698</v>
      </c>
      <c r="D26" t="s">
        <v>1185</v>
      </c>
      <c r="F26">
        <v>1.6364920000000001</v>
      </c>
      <c r="G26">
        <v>1.8015570000000001</v>
      </c>
      <c r="H26">
        <v>1.951411</v>
      </c>
      <c r="I26">
        <v>2.0847380000000002</v>
      </c>
      <c r="J26">
        <v>2.1881210000000002</v>
      </c>
      <c r="K26">
        <v>2.252767</v>
      </c>
      <c r="L26">
        <v>2.3079559999999999</v>
      </c>
      <c r="M26">
        <v>2.3327779999999998</v>
      </c>
      <c r="N26">
        <v>2.341018</v>
      </c>
      <c r="O26">
        <v>2.3371550000000001</v>
      </c>
      <c r="P26">
        <v>2.3325960000000001</v>
      </c>
      <c r="Q26">
        <v>2.318546</v>
      </c>
      <c r="R26">
        <v>2.3035169999999998</v>
      </c>
      <c r="S26">
        <v>2.2871260000000002</v>
      </c>
      <c r="T26">
        <v>2.2720099999999999</v>
      </c>
      <c r="U26">
        <v>2.2597969999999998</v>
      </c>
      <c r="V26">
        <v>2.2536700000000001</v>
      </c>
      <c r="W26">
        <v>2.2423320000000002</v>
      </c>
      <c r="X26">
        <v>2.2325029999999999</v>
      </c>
      <c r="Y26">
        <v>2.222283</v>
      </c>
      <c r="Z26">
        <v>2.2166359999999998</v>
      </c>
      <c r="AA26">
        <v>2.2154150000000001</v>
      </c>
      <c r="AB26">
        <v>2.2193299999999998</v>
      </c>
      <c r="AC26">
        <v>2.2267549999999998</v>
      </c>
      <c r="AD26">
        <v>2.2272449999999999</v>
      </c>
      <c r="AE26">
        <v>2.2244619999999999</v>
      </c>
      <c r="AF26">
        <v>2.2228119999999998</v>
      </c>
      <c r="AG26" s="100">
        <v>1.2E-2</v>
      </c>
    </row>
    <row r="27" spans="1:33" x14ac:dyDescent="0.25">
      <c r="A27" t="s">
        <v>1413</v>
      </c>
      <c r="B27" t="s">
        <v>1699</v>
      </c>
      <c r="C27" t="s">
        <v>1700</v>
      </c>
      <c r="D27" t="s">
        <v>1185</v>
      </c>
      <c r="F27">
        <v>1.423929</v>
      </c>
      <c r="G27">
        <v>1.3189550000000001</v>
      </c>
      <c r="H27">
        <v>1.1465129999999999</v>
      </c>
      <c r="I27">
        <v>1.021841</v>
      </c>
      <c r="J27">
        <v>0.94684599999999997</v>
      </c>
      <c r="K27">
        <v>0.931149</v>
      </c>
      <c r="L27">
        <v>0.86205399999999999</v>
      </c>
      <c r="M27">
        <v>0.78639599999999998</v>
      </c>
      <c r="N27">
        <v>0.73017600000000005</v>
      </c>
      <c r="O27">
        <v>0.67916699999999997</v>
      </c>
      <c r="P27">
        <v>0.62637299999999996</v>
      </c>
      <c r="Q27">
        <v>0.57730999999999999</v>
      </c>
      <c r="R27">
        <v>0.529053</v>
      </c>
      <c r="S27">
        <v>0.485149</v>
      </c>
      <c r="T27">
        <v>0.44294600000000001</v>
      </c>
      <c r="U27">
        <v>0.404136</v>
      </c>
      <c r="V27">
        <v>0.37037799999999999</v>
      </c>
      <c r="W27">
        <v>0.338337</v>
      </c>
      <c r="X27">
        <v>0.31020599999999998</v>
      </c>
      <c r="Y27">
        <v>0.285105</v>
      </c>
      <c r="Z27">
        <v>0.261264</v>
      </c>
      <c r="AA27">
        <v>0.23644599999999999</v>
      </c>
      <c r="AB27">
        <v>0.21196100000000001</v>
      </c>
      <c r="AC27">
        <v>0.18860499999999999</v>
      </c>
      <c r="AD27">
        <v>0.162717</v>
      </c>
      <c r="AE27">
        <v>0.136932</v>
      </c>
      <c r="AF27">
        <v>0.110914</v>
      </c>
      <c r="AG27" s="100">
        <v>-9.4E-2</v>
      </c>
    </row>
    <row r="28" spans="1:33" x14ac:dyDescent="0.25">
      <c r="A28" t="s">
        <v>1315</v>
      </c>
      <c r="B28" t="s">
        <v>1701</v>
      </c>
      <c r="C28" t="s">
        <v>1702</v>
      </c>
      <c r="D28" t="s">
        <v>1185</v>
      </c>
      <c r="F28">
        <v>2.2664140000000002</v>
      </c>
      <c r="G28">
        <v>3.433411</v>
      </c>
      <c r="H28">
        <v>5.5999210000000001</v>
      </c>
      <c r="I28">
        <v>8.8809989999999992</v>
      </c>
      <c r="J28">
        <v>12.972794</v>
      </c>
      <c r="K28">
        <v>18.272411000000002</v>
      </c>
      <c r="L28">
        <v>27.942267999999999</v>
      </c>
      <c r="M28">
        <v>45.792831</v>
      </c>
      <c r="N28">
        <v>74.497810000000001</v>
      </c>
      <c r="O28">
        <v>105.26667</v>
      </c>
      <c r="P28">
        <v>133.81570400000001</v>
      </c>
      <c r="Q28">
        <v>159.07609600000001</v>
      </c>
      <c r="R28">
        <v>180.93138099999999</v>
      </c>
      <c r="S28">
        <v>199.408524</v>
      </c>
      <c r="T28">
        <v>214.66609199999999</v>
      </c>
      <c r="U28">
        <v>227.27569600000001</v>
      </c>
      <c r="V28">
        <v>237.935913</v>
      </c>
      <c r="W28">
        <v>245.963943</v>
      </c>
      <c r="X28">
        <v>252.022751</v>
      </c>
      <c r="Y28">
        <v>255.97451799999999</v>
      </c>
      <c r="Z28">
        <v>258.67361499999998</v>
      </c>
      <c r="AA28">
        <v>260.44653299999999</v>
      </c>
      <c r="AB28">
        <v>261.64617900000002</v>
      </c>
      <c r="AC28">
        <v>262.22531099999998</v>
      </c>
      <c r="AD28">
        <v>262.02825899999999</v>
      </c>
      <c r="AE28">
        <v>261.76525900000001</v>
      </c>
      <c r="AF28">
        <v>260.92080700000002</v>
      </c>
      <c r="AG28" s="100">
        <v>0.2</v>
      </c>
    </row>
    <row r="29" spans="1:33" x14ac:dyDescent="0.25">
      <c r="A29" t="s">
        <v>801</v>
      </c>
      <c r="B29" t="s">
        <v>1703</v>
      </c>
      <c r="C29" t="s">
        <v>1704</v>
      </c>
      <c r="D29" t="s">
        <v>1185</v>
      </c>
      <c r="F29">
        <v>0.37857800000000003</v>
      </c>
      <c r="G29">
        <v>2.5053570000000001</v>
      </c>
      <c r="H29">
        <v>6.0481379999999998</v>
      </c>
      <c r="I29">
        <v>11.453158</v>
      </c>
      <c r="J29">
        <v>19.628872000000001</v>
      </c>
      <c r="K29">
        <v>29.392036000000001</v>
      </c>
      <c r="L29">
        <v>40.610481</v>
      </c>
      <c r="M29">
        <v>65.934532000000004</v>
      </c>
      <c r="N29">
        <v>123.763199</v>
      </c>
      <c r="O29">
        <v>177.06161499999999</v>
      </c>
      <c r="P29">
        <v>226.40429700000001</v>
      </c>
      <c r="Q29">
        <v>271.92245500000001</v>
      </c>
      <c r="R29">
        <v>315.25488300000001</v>
      </c>
      <c r="S29">
        <v>356.61428799999999</v>
      </c>
      <c r="T29">
        <v>395.560699</v>
      </c>
      <c r="U29">
        <v>432.43859900000001</v>
      </c>
      <c r="V29">
        <v>468.44045999999997</v>
      </c>
      <c r="W29">
        <v>501.67318699999998</v>
      </c>
      <c r="X29">
        <v>532.65795900000001</v>
      </c>
      <c r="Y29">
        <v>560.50329599999998</v>
      </c>
      <c r="Z29">
        <v>586.33203100000003</v>
      </c>
      <c r="AA29">
        <v>610</v>
      </c>
      <c r="AB29">
        <v>631.66052200000001</v>
      </c>
      <c r="AC29">
        <v>651.26977499999998</v>
      </c>
      <c r="AD29">
        <v>668.21777299999997</v>
      </c>
      <c r="AE29">
        <v>683.82318099999998</v>
      </c>
      <c r="AF29">
        <v>696.859375</v>
      </c>
      <c r="AG29" s="100">
        <v>0.33500000000000002</v>
      </c>
    </row>
    <row r="30" spans="1:33" x14ac:dyDescent="0.25">
      <c r="A30" t="s">
        <v>1705</v>
      </c>
      <c r="B30" t="s">
        <v>1706</v>
      </c>
      <c r="C30" t="s">
        <v>1707</v>
      </c>
      <c r="D30" t="s">
        <v>1185</v>
      </c>
      <c r="F30">
        <v>434.06408699999997</v>
      </c>
      <c r="G30">
        <v>444.38674900000001</v>
      </c>
      <c r="H30">
        <v>432.66198700000001</v>
      </c>
      <c r="I30">
        <v>416.25888099999997</v>
      </c>
      <c r="J30">
        <v>415.83364899999998</v>
      </c>
      <c r="K30">
        <v>419.08117700000003</v>
      </c>
      <c r="L30">
        <v>406.80212399999999</v>
      </c>
      <c r="M30">
        <v>407.73684700000001</v>
      </c>
      <c r="N30">
        <v>387.07650799999999</v>
      </c>
      <c r="O30">
        <v>388.41467299999999</v>
      </c>
      <c r="P30">
        <v>385.07488999999998</v>
      </c>
      <c r="Q30">
        <v>384.404877</v>
      </c>
      <c r="R30">
        <v>385.70474200000001</v>
      </c>
      <c r="S30">
        <v>386.563873</v>
      </c>
      <c r="T30">
        <v>389.65802000000002</v>
      </c>
      <c r="U30">
        <v>383.65881300000001</v>
      </c>
      <c r="V30">
        <v>385.24612400000001</v>
      </c>
      <c r="W30">
        <v>384.97701999999998</v>
      </c>
      <c r="X30">
        <v>386.403503</v>
      </c>
      <c r="Y30">
        <v>388.016052</v>
      </c>
      <c r="Z30">
        <v>389.36175500000002</v>
      </c>
      <c r="AA30">
        <v>391.86630200000002</v>
      </c>
      <c r="AB30">
        <v>393.15124500000002</v>
      </c>
      <c r="AC30">
        <v>394.18994099999998</v>
      </c>
      <c r="AD30">
        <v>396.63806199999999</v>
      </c>
      <c r="AE30">
        <v>398.89523300000002</v>
      </c>
      <c r="AF30">
        <v>399.70092799999998</v>
      </c>
      <c r="AG30" s="100">
        <v>-3.0000000000000001E-3</v>
      </c>
    </row>
    <row r="31" spans="1:33" x14ac:dyDescent="0.25">
      <c r="A31" t="s">
        <v>1660</v>
      </c>
      <c r="B31" t="s">
        <v>1708</v>
      </c>
      <c r="C31" t="s">
        <v>1709</v>
      </c>
      <c r="D31" t="s">
        <v>1185</v>
      </c>
      <c r="F31">
        <v>434.06408699999997</v>
      </c>
      <c r="G31">
        <v>444.38674900000001</v>
      </c>
      <c r="H31">
        <v>432.66198700000001</v>
      </c>
      <c r="I31">
        <v>416.25888099999997</v>
      </c>
      <c r="J31">
        <v>415.83364899999998</v>
      </c>
      <c r="K31">
        <v>419.08117700000003</v>
      </c>
      <c r="L31">
        <v>406.80212399999999</v>
      </c>
      <c r="M31">
        <v>407.73684700000001</v>
      </c>
      <c r="N31">
        <v>387.07650799999999</v>
      </c>
      <c r="O31">
        <v>388.41467299999999</v>
      </c>
      <c r="P31">
        <v>385.07488999999998</v>
      </c>
      <c r="Q31">
        <v>384.404877</v>
      </c>
      <c r="R31">
        <v>385.70474200000001</v>
      </c>
      <c r="S31">
        <v>386.563873</v>
      </c>
      <c r="T31">
        <v>389.65802000000002</v>
      </c>
      <c r="U31">
        <v>383.65881300000001</v>
      </c>
      <c r="V31">
        <v>385.24612400000001</v>
      </c>
      <c r="W31">
        <v>384.97701999999998</v>
      </c>
      <c r="X31">
        <v>386.403503</v>
      </c>
      <c r="Y31">
        <v>388.016052</v>
      </c>
      <c r="Z31">
        <v>389.36175500000002</v>
      </c>
      <c r="AA31">
        <v>391.86630200000002</v>
      </c>
      <c r="AB31">
        <v>393.15124500000002</v>
      </c>
      <c r="AC31">
        <v>394.18994099999998</v>
      </c>
      <c r="AD31">
        <v>396.63806199999999</v>
      </c>
      <c r="AE31">
        <v>398.89523300000002</v>
      </c>
      <c r="AF31">
        <v>399.70092799999998</v>
      </c>
      <c r="AG31" s="100">
        <v>-3.0000000000000001E-3</v>
      </c>
    </row>
    <row r="32" spans="1:33" x14ac:dyDescent="0.25">
      <c r="A32" t="s">
        <v>788</v>
      </c>
      <c r="B32" t="s">
        <v>1710</v>
      </c>
      <c r="C32" t="s">
        <v>1711</v>
      </c>
      <c r="D32" t="s">
        <v>1185</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37</v>
      </c>
    </row>
    <row r="33" spans="1:33" x14ac:dyDescent="0.25">
      <c r="A33" t="s">
        <v>1712</v>
      </c>
      <c r="B33" t="s">
        <v>1713</v>
      </c>
      <c r="C33" t="s">
        <v>1714</v>
      </c>
      <c r="D33" t="s">
        <v>1185</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37</v>
      </c>
    </row>
    <row r="34" spans="1:33" x14ac:dyDescent="0.25">
      <c r="A34" t="s">
        <v>1715</v>
      </c>
      <c r="B34" t="s">
        <v>1716</v>
      </c>
      <c r="C34" t="s">
        <v>1717</v>
      </c>
      <c r="D34" t="s">
        <v>1185</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37</v>
      </c>
    </row>
    <row r="35" spans="1:33" x14ac:dyDescent="0.25">
      <c r="A35" t="s">
        <v>63</v>
      </c>
      <c r="B35" t="s">
        <v>1718</v>
      </c>
      <c r="C35" t="s">
        <v>1719</v>
      </c>
      <c r="D35" t="s">
        <v>1185</v>
      </c>
      <c r="F35">
        <v>94.441010000000006</v>
      </c>
      <c r="G35">
        <v>95.278869999999998</v>
      </c>
      <c r="H35">
        <v>94.586135999999996</v>
      </c>
      <c r="I35">
        <v>93.708350999999993</v>
      </c>
      <c r="J35">
        <v>93.004195999999993</v>
      </c>
      <c r="K35">
        <v>92.223044999999999</v>
      </c>
      <c r="L35">
        <v>91.304771000000002</v>
      </c>
      <c r="M35">
        <v>90.212554999999995</v>
      </c>
      <c r="N35">
        <v>88.847213999999994</v>
      </c>
      <c r="O35">
        <v>87.756057999999996</v>
      </c>
      <c r="P35">
        <v>86.901984999999996</v>
      </c>
      <c r="Q35">
        <v>85.969268999999997</v>
      </c>
      <c r="R35">
        <v>84.990311000000005</v>
      </c>
      <c r="S35">
        <v>84.006584000000004</v>
      </c>
      <c r="T35">
        <v>83.086524999999995</v>
      </c>
      <c r="U35">
        <v>82.232483000000002</v>
      </c>
      <c r="V35">
        <v>81.614234999999994</v>
      </c>
      <c r="W35">
        <v>80.902916000000005</v>
      </c>
      <c r="X35">
        <v>80.232146999999998</v>
      </c>
      <c r="Y35">
        <v>79.519599999999997</v>
      </c>
      <c r="Z35">
        <v>78.892043999999999</v>
      </c>
      <c r="AA35">
        <v>78.271690000000007</v>
      </c>
      <c r="AB35">
        <v>77.757919000000001</v>
      </c>
      <c r="AC35">
        <v>77.264190999999997</v>
      </c>
      <c r="AD35">
        <v>76.642616000000004</v>
      </c>
      <c r="AE35">
        <v>76.132912000000005</v>
      </c>
      <c r="AF35">
        <v>75.601562000000001</v>
      </c>
      <c r="AG35" s="100">
        <v>-8.9999999999999993E-3</v>
      </c>
    </row>
    <row r="36" spans="1:33" x14ac:dyDescent="0.25">
      <c r="A36" t="s">
        <v>1660</v>
      </c>
      <c r="B36" t="s">
        <v>1720</v>
      </c>
      <c r="C36" t="s">
        <v>1721</v>
      </c>
      <c r="D36" t="s">
        <v>1185</v>
      </c>
      <c r="F36">
        <v>92.332252999999994</v>
      </c>
      <c r="G36">
        <v>93.229027000000002</v>
      </c>
      <c r="H36">
        <v>92.558723000000001</v>
      </c>
      <c r="I36">
        <v>91.707335999999998</v>
      </c>
      <c r="J36">
        <v>91.024765000000002</v>
      </c>
      <c r="K36">
        <v>90.266647000000006</v>
      </c>
      <c r="L36">
        <v>89.374756000000005</v>
      </c>
      <c r="M36">
        <v>88.312607</v>
      </c>
      <c r="N36">
        <v>86.983078000000006</v>
      </c>
      <c r="O36">
        <v>85.921477999999993</v>
      </c>
      <c r="P36">
        <v>85.091590999999994</v>
      </c>
      <c r="Q36">
        <v>84.18441</v>
      </c>
      <c r="R36">
        <v>83.230980000000002</v>
      </c>
      <c r="S36">
        <v>82.273124999999993</v>
      </c>
      <c r="T36">
        <v>81.378264999999999</v>
      </c>
      <c r="U36">
        <v>80.548339999999996</v>
      </c>
      <c r="V36">
        <v>79.906386999999995</v>
      </c>
      <c r="W36">
        <v>79.115509000000003</v>
      </c>
      <c r="X36">
        <v>78.359488999999996</v>
      </c>
      <c r="Y36">
        <v>77.557570999999996</v>
      </c>
      <c r="Z36">
        <v>76.833122000000003</v>
      </c>
      <c r="AA36">
        <v>76.109840000000005</v>
      </c>
      <c r="AB36">
        <v>75.483810000000005</v>
      </c>
      <c r="AC36">
        <v>74.870232000000001</v>
      </c>
      <c r="AD36">
        <v>74.125595000000004</v>
      </c>
      <c r="AE36">
        <v>73.481551999999994</v>
      </c>
      <c r="AF36">
        <v>72.808402999999998</v>
      </c>
      <c r="AG36" s="100">
        <v>-8.9999999999999993E-3</v>
      </c>
    </row>
    <row r="37" spans="1:33" x14ac:dyDescent="0.25">
      <c r="A37" t="s">
        <v>1722</v>
      </c>
      <c r="B37" t="s">
        <v>1723</v>
      </c>
      <c r="C37" t="s">
        <v>1724</v>
      </c>
      <c r="D37" t="s">
        <v>1185</v>
      </c>
      <c r="F37">
        <v>1.3822399999999999</v>
      </c>
      <c r="G37">
        <v>1.262424</v>
      </c>
      <c r="H37">
        <v>1.1981250000000001</v>
      </c>
      <c r="I37">
        <v>1.1296999999999999</v>
      </c>
      <c r="J37">
        <v>1.0659970000000001</v>
      </c>
      <c r="K37">
        <v>1.002686</v>
      </c>
      <c r="L37">
        <v>0.93539700000000003</v>
      </c>
      <c r="M37">
        <v>0.86492400000000003</v>
      </c>
      <c r="N37">
        <v>0.79455299999999995</v>
      </c>
      <c r="O37">
        <v>0.72697900000000004</v>
      </c>
      <c r="P37">
        <v>0.66444000000000003</v>
      </c>
      <c r="Q37">
        <v>0.60409000000000002</v>
      </c>
      <c r="R37">
        <v>0.55197200000000002</v>
      </c>
      <c r="S37">
        <v>0.49641099999999999</v>
      </c>
      <c r="T37">
        <v>0.43509100000000001</v>
      </c>
      <c r="U37">
        <v>0.37094199999999999</v>
      </c>
      <c r="V37">
        <v>0.31515300000000002</v>
      </c>
      <c r="W37">
        <v>0.31229499999999999</v>
      </c>
      <c r="X37">
        <v>0.30958599999999997</v>
      </c>
      <c r="Y37">
        <v>0.306732</v>
      </c>
      <c r="Z37">
        <v>0.30421500000000001</v>
      </c>
      <c r="AA37">
        <v>0.30170200000000003</v>
      </c>
      <c r="AB37">
        <v>0.29960500000000001</v>
      </c>
      <c r="AC37">
        <v>0.297626</v>
      </c>
      <c r="AD37">
        <v>0.295128</v>
      </c>
      <c r="AE37">
        <v>0.29307499999999997</v>
      </c>
      <c r="AF37">
        <v>0.29093799999999997</v>
      </c>
      <c r="AG37" s="100">
        <v>-5.8000000000000003E-2</v>
      </c>
    </row>
    <row r="38" spans="1:33" x14ac:dyDescent="0.25">
      <c r="A38" t="s">
        <v>1712</v>
      </c>
      <c r="B38" t="s">
        <v>1725</v>
      </c>
      <c r="C38" t="s">
        <v>1726</v>
      </c>
      <c r="D38" t="s">
        <v>1185</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37</v>
      </c>
    </row>
    <row r="39" spans="1:33" x14ac:dyDescent="0.25">
      <c r="A39" t="s">
        <v>1715</v>
      </c>
      <c r="B39" t="s">
        <v>1727</v>
      </c>
      <c r="C39" t="s">
        <v>1728</v>
      </c>
      <c r="D39" t="s">
        <v>1185</v>
      </c>
      <c r="F39">
        <v>0.72651399999999999</v>
      </c>
      <c r="G39">
        <v>0.78742299999999998</v>
      </c>
      <c r="H39">
        <v>0.82928199999999996</v>
      </c>
      <c r="I39">
        <v>0.87131400000000003</v>
      </c>
      <c r="J39">
        <v>0.913439</v>
      </c>
      <c r="K39">
        <v>0.95371300000000003</v>
      </c>
      <c r="L39">
        <v>0.99461999999999995</v>
      </c>
      <c r="M39">
        <v>1.035029</v>
      </c>
      <c r="N39">
        <v>1.0695809999999999</v>
      </c>
      <c r="O39">
        <v>1.1075980000000001</v>
      </c>
      <c r="P39">
        <v>1.1459600000000001</v>
      </c>
      <c r="Q39">
        <v>1.1807730000000001</v>
      </c>
      <c r="R39">
        <v>1.20736</v>
      </c>
      <c r="S39">
        <v>1.2370429999999999</v>
      </c>
      <c r="T39">
        <v>1.273172</v>
      </c>
      <c r="U39">
        <v>1.313204</v>
      </c>
      <c r="V39">
        <v>1.3926940000000001</v>
      </c>
      <c r="W39">
        <v>1.4751099999999999</v>
      </c>
      <c r="X39">
        <v>1.563072</v>
      </c>
      <c r="Y39">
        <v>1.655294</v>
      </c>
      <c r="Z39">
        <v>1.7547079999999999</v>
      </c>
      <c r="AA39">
        <v>1.8601449999999999</v>
      </c>
      <c r="AB39">
        <v>1.9744999999999999</v>
      </c>
      <c r="AC39">
        <v>2.0963370000000001</v>
      </c>
      <c r="AD39">
        <v>2.2218960000000001</v>
      </c>
      <c r="AE39">
        <v>2.3582839999999998</v>
      </c>
      <c r="AF39">
        <v>2.5022169999999999</v>
      </c>
      <c r="AG39" s="100">
        <v>4.9000000000000002E-2</v>
      </c>
    </row>
    <row r="40" spans="1:33" x14ac:dyDescent="0.25">
      <c r="A40" t="s">
        <v>65</v>
      </c>
      <c r="B40" t="s">
        <v>1729</v>
      </c>
      <c r="C40" t="s">
        <v>1730</v>
      </c>
      <c r="D40" t="s">
        <v>1185</v>
      </c>
      <c r="F40">
        <v>752.13024900000005</v>
      </c>
      <c r="G40">
        <v>733.30670199999997</v>
      </c>
      <c r="H40">
        <v>742.06048599999997</v>
      </c>
      <c r="I40">
        <v>754.56426999999996</v>
      </c>
      <c r="J40">
        <v>766.50555399999996</v>
      </c>
      <c r="K40">
        <v>778.03466800000001</v>
      </c>
      <c r="L40">
        <v>789.80175799999995</v>
      </c>
      <c r="M40">
        <v>800.87365699999998</v>
      </c>
      <c r="N40">
        <v>812.743469</v>
      </c>
      <c r="O40">
        <v>823.20410200000003</v>
      </c>
      <c r="P40">
        <v>836.37292500000001</v>
      </c>
      <c r="Q40">
        <v>846.20080600000006</v>
      </c>
      <c r="R40">
        <v>853.59204099999999</v>
      </c>
      <c r="S40">
        <v>861.87115500000004</v>
      </c>
      <c r="T40">
        <v>868.49694799999997</v>
      </c>
      <c r="U40">
        <v>875.62792999999999</v>
      </c>
      <c r="V40">
        <v>882.57135000000005</v>
      </c>
      <c r="W40">
        <v>888.73053000000004</v>
      </c>
      <c r="X40">
        <v>895.35601799999995</v>
      </c>
      <c r="Y40">
        <v>901.50628700000004</v>
      </c>
      <c r="Z40">
        <v>908.524719</v>
      </c>
      <c r="AA40">
        <v>913.87469499999997</v>
      </c>
      <c r="AB40">
        <v>919.83178699999996</v>
      </c>
      <c r="AC40">
        <v>927.04058799999996</v>
      </c>
      <c r="AD40">
        <v>933.39648399999999</v>
      </c>
      <c r="AE40">
        <v>940.06475799999998</v>
      </c>
      <c r="AF40">
        <v>945.89782700000001</v>
      </c>
      <c r="AG40" s="100">
        <v>8.9999999999999993E-3</v>
      </c>
    </row>
    <row r="41" spans="1:33" x14ac:dyDescent="0.25">
      <c r="A41" t="s">
        <v>1660</v>
      </c>
      <c r="B41" t="s">
        <v>1731</v>
      </c>
      <c r="C41" t="s">
        <v>1732</v>
      </c>
      <c r="D41" t="s">
        <v>1185</v>
      </c>
      <c r="F41">
        <v>195.75676000000001</v>
      </c>
      <c r="G41">
        <v>212.58131399999999</v>
      </c>
      <c r="H41">
        <v>224.524643</v>
      </c>
      <c r="I41">
        <v>227.93928500000001</v>
      </c>
      <c r="J41">
        <v>233.25775100000001</v>
      </c>
      <c r="K41">
        <v>236.122772</v>
      </c>
      <c r="L41">
        <v>239.112213</v>
      </c>
      <c r="M41">
        <v>243.18714900000001</v>
      </c>
      <c r="N41">
        <v>249.75524899999999</v>
      </c>
      <c r="O41">
        <v>255.756775</v>
      </c>
      <c r="P41">
        <v>262.03488199999998</v>
      </c>
      <c r="Q41">
        <v>265.78298999999998</v>
      </c>
      <c r="R41">
        <v>268.34146099999998</v>
      </c>
      <c r="S41">
        <v>270.24401899999998</v>
      </c>
      <c r="T41">
        <v>272.47406000000001</v>
      </c>
      <c r="U41">
        <v>273.814392</v>
      </c>
      <c r="V41">
        <v>275.54226699999998</v>
      </c>
      <c r="W41">
        <v>277.355682</v>
      </c>
      <c r="X41">
        <v>279.39129600000001</v>
      </c>
      <c r="Y41">
        <v>281.28842200000003</v>
      </c>
      <c r="Z41">
        <v>280.65304600000002</v>
      </c>
      <c r="AA41">
        <v>282.36489899999998</v>
      </c>
      <c r="AB41">
        <v>285.01281699999998</v>
      </c>
      <c r="AC41">
        <v>287.12246699999997</v>
      </c>
      <c r="AD41">
        <v>289.21392800000001</v>
      </c>
      <c r="AE41">
        <v>292.17453</v>
      </c>
      <c r="AF41">
        <v>295.77688599999999</v>
      </c>
      <c r="AG41" s="100">
        <v>1.6E-2</v>
      </c>
    </row>
    <row r="42" spans="1:33" x14ac:dyDescent="0.25">
      <c r="A42" t="s">
        <v>1722</v>
      </c>
      <c r="B42" t="s">
        <v>1733</v>
      </c>
      <c r="C42" t="s">
        <v>1734</v>
      </c>
      <c r="D42" t="s">
        <v>1185</v>
      </c>
      <c r="F42">
        <v>550.43884300000002</v>
      </c>
      <c r="G42">
        <v>514.18426499999998</v>
      </c>
      <c r="H42">
        <v>510.89920000000001</v>
      </c>
      <c r="I42">
        <v>519.96148700000003</v>
      </c>
      <c r="J42">
        <v>526.24041699999998</v>
      </c>
      <c r="K42">
        <v>534.55053699999996</v>
      </c>
      <c r="L42">
        <v>542.92639199999996</v>
      </c>
      <c r="M42">
        <v>549.45733600000005</v>
      </c>
      <c r="N42">
        <v>554.50518799999998</v>
      </c>
      <c r="O42">
        <v>558.63244599999996</v>
      </c>
      <c r="P42">
        <v>565.22851600000001</v>
      </c>
      <c r="Q42">
        <v>571.00024399999995</v>
      </c>
      <c r="R42">
        <v>575.613831</v>
      </c>
      <c r="S42">
        <v>581.75073199999997</v>
      </c>
      <c r="T42">
        <v>585.95452899999998</v>
      </c>
      <c r="U42">
        <v>591.571777</v>
      </c>
      <c r="V42">
        <v>596.58789100000001</v>
      </c>
      <c r="W42">
        <v>600.788635</v>
      </c>
      <c r="X42">
        <v>605.23956299999998</v>
      </c>
      <c r="Y42">
        <v>609.37939500000005</v>
      </c>
      <c r="Z42">
        <v>616.91863999999998</v>
      </c>
      <c r="AA42">
        <v>620.51690699999995</v>
      </c>
      <c r="AB42">
        <v>623.70617700000003</v>
      </c>
      <c r="AC42">
        <v>628.714111</v>
      </c>
      <c r="AD42">
        <v>632.90594499999997</v>
      </c>
      <c r="AE42">
        <v>636.493469</v>
      </c>
      <c r="AF42">
        <v>638.49780299999998</v>
      </c>
      <c r="AG42" s="100">
        <v>6.0000000000000001E-3</v>
      </c>
    </row>
    <row r="43" spans="1:33" x14ac:dyDescent="0.25">
      <c r="A43" t="s">
        <v>1712</v>
      </c>
      <c r="B43" t="s">
        <v>1735</v>
      </c>
      <c r="C43" t="s">
        <v>1736</v>
      </c>
      <c r="D43" t="s">
        <v>1185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37</v>
      </c>
    </row>
    <row r="44" spans="1:33" x14ac:dyDescent="0.25">
      <c r="A44" t="s">
        <v>1715</v>
      </c>
      <c r="B44" t="s">
        <v>1737</v>
      </c>
      <c r="C44" t="s">
        <v>1738</v>
      </c>
      <c r="D44" t="s">
        <v>1185</v>
      </c>
      <c r="F44">
        <v>5.93466</v>
      </c>
      <c r="G44">
        <v>6.5411570000000001</v>
      </c>
      <c r="H44">
        <v>6.6366719999999999</v>
      </c>
      <c r="I44">
        <v>6.663532</v>
      </c>
      <c r="J44">
        <v>7.0073619999999996</v>
      </c>
      <c r="K44">
        <v>7.3613530000000003</v>
      </c>
      <c r="L44">
        <v>7.7631880000000004</v>
      </c>
      <c r="M44">
        <v>8.2291910000000001</v>
      </c>
      <c r="N44">
        <v>8.4830170000000003</v>
      </c>
      <c r="O44">
        <v>8.8149029999999993</v>
      </c>
      <c r="P44">
        <v>9.1094919999999995</v>
      </c>
      <c r="Q44">
        <v>9.4176160000000007</v>
      </c>
      <c r="R44">
        <v>9.6367089999999997</v>
      </c>
      <c r="S44">
        <v>9.8763889999999996</v>
      </c>
      <c r="T44">
        <v>10.068367</v>
      </c>
      <c r="U44">
        <v>10.241790999999999</v>
      </c>
      <c r="V44">
        <v>10.441242000000001</v>
      </c>
      <c r="W44">
        <v>10.586220000000001</v>
      </c>
      <c r="X44">
        <v>10.725135</v>
      </c>
      <c r="Y44">
        <v>10.838467</v>
      </c>
      <c r="Z44">
        <v>10.953075</v>
      </c>
      <c r="AA44">
        <v>10.992849</v>
      </c>
      <c r="AB44">
        <v>11.112764</v>
      </c>
      <c r="AC44">
        <v>11.204041</v>
      </c>
      <c r="AD44">
        <v>11.276592000000001</v>
      </c>
      <c r="AE44">
        <v>11.396806</v>
      </c>
      <c r="AF44">
        <v>11.623198</v>
      </c>
      <c r="AG44" s="100">
        <v>2.5999999999999999E-2</v>
      </c>
    </row>
    <row r="45" spans="1:33" x14ac:dyDescent="0.25">
      <c r="A45" t="s">
        <v>66</v>
      </c>
      <c r="B45" t="s">
        <v>1739</v>
      </c>
      <c r="C45" t="s">
        <v>1740</v>
      </c>
      <c r="D45" t="s">
        <v>1185</v>
      </c>
      <c r="F45">
        <v>3268.3242190000001</v>
      </c>
      <c r="G45">
        <v>3261.9938959999999</v>
      </c>
      <c r="H45">
        <v>3288.999268</v>
      </c>
      <c r="I45">
        <v>3324.1440429999998</v>
      </c>
      <c r="J45">
        <v>3351.9536130000001</v>
      </c>
      <c r="K45">
        <v>3387.117432</v>
      </c>
      <c r="L45">
        <v>3417.8857419999999</v>
      </c>
      <c r="M45">
        <v>3438.6223140000002</v>
      </c>
      <c r="N45">
        <v>3463.2673340000001</v>
      </c>
      <c r="O45">
        <v>3487.461914</v>
      </c>
      <c r="P45">
        <v>3511.9184570000002</v>
      </c>
      <c r="Q45">
        <v>3545.7238769999999</v>
      </c>
      <c r="R45">
        <v>3578.2482909999999</v>
      </c>
      <c r="S45">
        <v>3614.880615</v>
      </c>
      <c r="T45">
        <v>3653.821289</v>
      </c>
      <c r="U45">
        <v>3694.3791500000002</v>
      </c>
      <c r="V45">
        <v>3737.8083499999998</v>
      </c>
      <c r="W45">
        <v>3776.9477539999998</v>
      </c>
      <c r="X45">
        <v>3818.4765619999998</v>
      </c>
      <c r="Y45">
        <v>3857.0522460000002</v>
      </c>
      <c r="Z45">
        <v>3896.048828</v>
      </c>
      <c r="AA45">
        <v>3933.9157709999999</v>
      </c>
      <c r="AB45">
        <v>3972.828857</v>
      </c>
      <c r="AC45">
        <v>4011.6816410000001</v>
      </c>
      <c r="AD45">
        <v>4050.0458979999999</v>
      </c>
      <c r="AE45">
        <v>4089.4228520000001</v>
      </c>
      <c r="AF45">
        <v>4128.4189450000003</v>
      </c>
      <c r="AG45" s="100">
        <v>8.9999999999999993E-3</v>
      </c>
    </row>
    <row r="46" spans="1:33" x14ac:dyDescent="0.25">
      <c r="A46" t="s">
        <v>1741</v>
      </c>
      <c r="B46" t="s">
        <v>1742</v>
      </c>
      <c r="C46" t="s">
        <v>1743</v>
      </c>
      <c r="D46" t="s">
        <v>1185</v>
      </c>
      <c r="F46">
        <v>3245.922607</v>
      </c>
      <c r="G46">
        <v>3239.5998540000001</v>
      </c>
      <c r="H46">
        <v>3266.6115719999998</v>
      </c>
      <c r="I46">
        <v>3301.7614749999998</v>
      </c>
      <c r="J46">
        <v>3329.5751949999999</v>
      </c>
      <c r="K46">
        <v>3364.742432</v>
      </c>
      <c r="L46">
        <v>3395.513672</v>
      </c>
      <c r="M46">
        <v>3416.2526859999998</v>
      </c>
      <c r="N46">
        <v>3440.8996579999998</v>
      </c>
      <c r="O46">
        <v>3465.0959469999998</v>
      </c>
      <c r="P46">
        <v>3489.5539549999999</v>
      </c>
      <c r="Q46">
        <v>3523.3603520000001</v>
      </c>
      <c r="R46">
        <v>3555.8857419999999</v>
      </c>
      <c r="S46">
        <v>3592.5187989999999</v>
      </c>
      <c r="T46">
        <v>3631.4602049999999</v>
      </c>
      <c r="U46">
        <v>3672.0185550000001</v>
      </c>
      <c r="V46">
        <v>3715.4482419999999</v>
      </c>
      <c r="W46">
        <v>3754.588135</v>
      </c>
      <c r="X46">
        <v>3796.1171880000002</v>
      </c>
      <c r="Y46">
        <v>3834.693115</v>
      </c>
      <c r="Z46">
        <v>3873.6899410000001</v>
      </c>
      <c r="AA46">
        <v>3911.556885</v>
      </c>
      <c r="AB46">
        <v>3950.4702149999998</v>
      </c>
      <c r="AC46">
        <v>3989.3229980000001</v>
      </c>
      <c r="AD46">
        <v>4027.6875</v>
      </c>
      <c r="AE46">
        <v>4067.064453</v>
      </c>
      <c r="AF46">
        <v>4106.060547</v>
      </c>
      <c r="AG46" s="100">
        <v>8.9999999999999993E-3</v>
      </c>
    </row>
    <row r="47" spans="1:33" x14ac:dyDescent="0.25">
      <c r="A47" t="s">
        <v>1378</v>
      </c>
      <c r="B47" t="s">
        <v>1744</v>
      </c>
      <c r="C47" t="s">
        <v>1745</v>
      </c>
      <c r="D47" t="s">
        <v>1185</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100">
        <v>0</v>
      </c>
    </row>
    <row r="48" spans="1:33" x14ac:dyDescent="0.25">
      <c r="A48" t="s">
        <v>67</v>
      </c>
      <c r="B48" t="s">
        <v>1746</v>
      </c>
      <c r="C48" t="s">
        <v>1747</v>
      </c>
      <c r="D48" t="s">
        <v>1185</v>
      </c>
      <c r="F48">
        <v>444.78881799999999</v>
      </c>
      <c r="G48">
        <v>449.84466600000002</v>
      </c>
      <c r="H48">
        <v>452.96935999999999</v>
      </c>
      <c r="I48">
        <v>454.89593500000001</v>
      </c>
      <c r="J48">
        <v>455.762024</v>
      </c>
      <c r="K48">
        <v>455.59356700000001</v>
      </c>
      <c r="L48">
        <v>455.37750199999999</v>
      </c>
      <c r="M48">
        <v>455.84167500000001</v>
      </c>
      <c r="N48">
        <v>456.21740699999998</v>
      </c>
      <c r="O48">
        <v>456.60961900000001</v>
      </c>
      <c r="P48">
        <v>456.93197600000002</v>
      </c>
      <c r="Q48">
        <v>457.18359400000003</v>
      </c>
      <c r="R48">
        <v>457.63098100000002</v>
      </c>
      <c r="S48">
        <v>458.217804</v>
      </c>
      <c r="T48">
        <v>458.783569</v>
      </c>
      <c r="U48">
        <v>459.33373999999998</v>
      </c>
      <c r="V48">
        <v>459.86889600000001</v>
      </c>
      <c r="W48">
        <v>460.39086900000001</v>
      </c>
      <c r="X48">
        <v>460.90399200000002</v>
      </c>
      <c r="Y48">
        <v>461.41101099999997</v>
      </c>
      <c r="Z48">
        <v>461.91265900000002</v>
      </c>
      <c r="AA48">
        <v>462.40850799999998</v>
      </c>
      <c r="AB48">
        <v>462.90356400000002</v>
      </c>
      <c r="AC48">
        <v>463.39794899999998</v>
      </c>
      <c r="AD48">
        <v>463.88964800000002</v>
      </c>
      <c r="AE48">
        <v>464.38207999999997</v>
      </c>
      <c r="AF48">
        <v>464.87579299999999</v>
      </c>
      <c r="AG48" s="100">
        <v>2E-3</v>
      </c>
    </row>
    <row r="49" spans="1:33" x14ac:dyDescent="0.25">
      <c r="A49" t="s">
        <v>1748</v>
      </c>
      <c r="B49" t="s">
        <v>1749</v>
      </c>
      <c r="C49" t="s">
        <v>1750</v>
      </c>
      <c r="D49" t="s">
        <v>1185</v>
      </c>
      <c r="F49">
        <v>335.94638099999997</v>
      </c>
      <c r="G49">
        <v>339.76504499999999</v>
      </c>
      <c r="H49">
        <v>342.125092</v>
      </c>
      <c r="I49">
        <v>343.58023100000003</v>
      </c>
      <c r="J49">
        <v>344.234375</v>
      </c>
      <c r="K49">
        <v>344.107147</v>
      </c>
      <c r="L49">
        <v>343.94396999999998</v>
      </c>
      <c r="M49">
        <v>344.294556</v>
      </c>
      <c r="N49">
        <v>344.57833900000003</v>
      </c>
      <c r="O49">
        <v>344.874573</v>
      </c>
      <c r="P49">
        <v>345.118042</v>
      </c>
      <c r="Q49">
        <v>345.30810500000001</v>
      </c>
      <c r="R49">
        <v>345.64599600000003</v>
      </c>
      <c r="S49">
        <v>346.08923299999998</v>
      </c>
      <c r="T49">
        <v>346.51654100000002</v>
      </c>
      <c r="U49">
        <v>346.932098</v>
      </c>
      <c r="V49">
        <v>347.33627300000001</v>
      </c>
      <c r="W49">
        <v>347.73052999999999</v>
      </c>
      <c r="X49">
        <v>348.11810300000002</v>
      </c>
      <c r="Y49">
        <v>348.50103799999999</v>
      </c>
      <c r="Z49">
        <v>348.87991299999999</v>
      </c>
      <c r="AA49">
        <v>349.254456</v>
      </c>
      <c r="AB49">
        <v>349.62835699999999</v>
      </c>
      <c r="AC49">
        <v>350.00177000000002</v>
      </c>
      <c r="AD49">
        <v>350.37313799999998</v>
      </c>
      <c r="AE49">
        <v>350.74508700000001</v>
      </c>
      <c r="AF49">
        <v>351.11795000000001</v>
      </c>
      <c r="AG49" s="100">
        <v>2E-3</v>
      </c>
    </row>
    <row r="50" spans="1:33" x14ac:dyDescent="0.25">
      <c r="A50" t="s">
        <v>788</v>
      </c>
      <c r="B50" t="s">
        <v>1751</v>
      </c>
      <c r="C50" t="s">
        <v>1752</v>
      </c>
      <c r="D50" t="s">
        <v>1185</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37</v>
      </c>
    </row>
    <row r="51" spans="1:33" x14ac:dyDescent="0.25">
      <c r="A51" t="s">
        <v>1753</v>
      </c>
      <c r="B51" t="s">
        <v>1754</v>
      </c>
      <c r="C51" t="s">
        <v>1755</v>
      </c>
      <c r="D51" t="s">
        <v>1185</v>
      </c>
      <c r="F51">
        <v>108.84242999999999</v>
      </c>
      <c r="G51">
        <v>110.079628</v>
      </c>
      <c r="H51">
        <v>110.844261</v>
      </c>
      <c r="I51">
        <v>111.31572</v>
      </c>
      <c r="J51">
        <v>111.527641</v>
      </c>
      <c r="K51">
        <v>111.48642</v>
      </c>
      <c r="L51">
        <v>111.433548</v>
      </c>
      <c r="M51">
        <v>111.547134</v>
      </c>
      <c r="N51">
        <v>111.639084</v>
      </c>
      <c r="O51">
        <v>111.735046</v>
      </c>
      <c r="P51">
        <v>111.813934</v>
      </c>
      <c r="Q51">
        <v>111.87550400000001</v>
      </c>
      <c r="R51">
        <v>111.98498499999999</v>
      </c>
      <c r="S51">
        <v>112.12857099999999</v>
      </c>
      <c r="T51">
        <v>112.267021</v>
      </c>
      <c r="U51">
        <v>112.401657</v>
      </c>
      <c r="V51">
        <v>112.532616</v>
      </c>
      <c r="W51">
        <v>112.660324</v>
      </c>
      <c r="X51">
        <v>112.78589599999999</v>
      </c>
      <c r="Y51">
        <v>112.90997299999999</v>
      </c>
      <c r="Z51">
        <v>113.03273799999999</v>
      </c>
      <c r="AA51">
        <v>113.154068</v>
      </c>
      <c r="AB51">
        <v>113.275223</v>
      </c>
      <c r="AC51">
        <v>113.39619399999999</v>
      </c>
      <c r="AD51">
        <v>113.51651</v>
      </c>
      <c r="AE51">
        <v>113.63700900000001</v>
      </c>
      <c r="AF51">
        <v>113.757835</v>
      </c>
      <c r="AG51" s="100">
        <v>2E-3</v>
      </c>
    </row>
    <row r="52" spans="1:33" x14ac:dyDescent="0.25">
      <c r="A52" t="s">
        <v>68</v>
      </c>
      <c r="B52" t="s">
        <v>1756</v>
      </c>
      <c r="C52" t="s">
        <v>1757</v>
      </c>
      <c r="D52" t="s">
        <v>1185</v>
      </c>
      <c r="F52">
        <v>207.862427</v>
      </c>
      <c r="G52">
        <v>213.54208399999999</v>
      </c>
      <c r="H52">
        <v>215.990601</v>
      </c>
      <c r="I52">
        <v>216.63992300000001</v>
      </c>
      <c r="J52">
        <v>216.57368500000001</v>
      </c>
      <c r="K52">
        <v>215.753906</v>
      </c>
      <c r="L52">
        <v>214.79817199999999</v>
      </c>
      <c r="M52">
        <v>212.571564</v>
      </c>
      <c r="N52">
        <v>209.53689600000001</v>
      </c>
      <c r="O52">
        <v>206.291901</v>
      </c>
      <c r="P52">
        <v>203.21615600000001</v>
      </c>
      <c r="Q52">
        <v>199.88687100000001</v>
      </c>
      <c r="R52">
        <v>196.782318</v>
      </c>
      <c r="S52">
        <v>193.77221700000001</v>
      </c>
      <c r="T52">
        <v>190.58654799999999</v>
      </c>
      <c r="U52">
        <v>187.49443099999999</v>
      </c>
      <c r="V52">
        <v>184.371262</v>
      </c>
      <c r="W52">
        <v>181.43537900000001</v>
      </c>
      <c r="X52">
        <v>178.59710699999999</v>
      </c>
      <c r="Y52">
        <v>175.796753</v>
      </c>
      <c r="Z52">
        <v>172.366333</v>
      </c>
      <c r="AA52">
        <v>169.694458</v>
      </c>
      <c r="AB52">
        <v>167.52806100000001</v>
      </c>
      <c r="AC52">
        <v>165.420502</v>
      </c>
      <c r="AD52">
        <v>163.34139999999999</v>
      </c>
      <c r="AE52">
        <v>161.30496199999999</v>
      </c>
      <c r="AF52">
        <v>159.47976700000001</v>
      </c>
      <c r="AG52" s="100">
        <v>-0.01</v>
      </c>
    </row>
    <row r="53" spans="1:33" x14ac:dyDescent="0.25">
      <c r="A53" t="s">
        <v>1758</v>
      </c>
      <c r="B53" t="s">
        <v>1759</v>
      </c>
      <c r="C53" t="s">
        <v>1760</v>
      </c>
      <c r="D53" t="s">
        <v>1185</v>
      </c>
      <c r="F53">
        <v>76.713676000000007</v>
      </c>
      <c r="G53">
        <v>81.340423999999999</v>
      </c>
      <c r="H53">
        <v>83.945221000000004</v>
      </c>
      <c r="I53">
        <v>85.538612000000001</v>
      </c>
      <c r="J53">
        <v>86.718315000000004</v>
      </c>
      <c r="K53">
        <v>87.466774000000001</v>
      </c>
      <c r="L53">
        <v>88.358040000000003</v>
      </c>
      <c r="M53">
        <v>88.470427999999998</v>
      </c>
      <c r="N53">
        <v>88.173332000000002</v>
      </c>
      <c r="O53">
        <v>87.581596000000005</v>
      </c>
      <c r="P53">
        <v>87.076767000000004</v>
      </c>
      <c r="Q53">
        <v>86.256850999999997</v>
      </c>
      <c r="R53">
        <v>85.611046000000002</v>
      </c>
      <c r="S53">
        <v>84.879424999999998</v>
      </c>
      <c r="T53">
        <v>84.100143000000003</v>
      </c>
      <c r="U53">
        <v>83.310958999999997</v>
      </c>
      <c r="V53">
        <v>82.433357000000001</v>
      </c>
      <c r="W53">
        <v>81.646797000000007</v>
      </c>
      <c r="X53">
        <v>80.873588999999996</v>
      </c>
      <c r="Y53">
        <v>80.103470000000002</v>
      </c>
      <c r="Z53">
        <v>78.494415000000004</v>
      </c>
      <c r="AA53">
        <v>77.453468000000001</v>
      </c>
      <c r="AB53">
        <v>76.728393999999994</v>
      </c>
      <c r="AC53">
        <v>75.947868</v>
      </c>
      <c r="AD53">
        <v>75.172004999999999</v>
      </c>
      <c r="AE53">
        <v>74.390259</v>
      </c>
      <c r="AF53">
        <v>73.757796999999997</v>
      </c>
      <c r="AG53" s="100">
        <v>-2E-3</v>
      </c>
    </row>
    <row r="54" spans="1:33" x14ac:dyDescent="0.25">
      <c r="A54" t="s">
        <v>786</v>
      </c>
      <c r="B54" t="s">
        <v>1761</v>
      </c>
      <c r="C54" t="s">
        <v>1762</v>
      </c>
      <c r="D54" t="s">
        <v>1185</v>
      </c>
      <c r="F54">
        <v>9.1477280000000007</v>
      </c>
      <c r="G54">
        <v>9.6424669999999999</v>
      </c>
      <c r="H54">
        <v>9.8834020000000002</v>
      </c>
      <c r="I54">
        <v>9.9814769999999999</v>
      </c>
      <c r="J54">
        <v>10.010757</v>
      </c>
      <c r="K54">
        <v>9.9488579999999995</v>
      </c>
      <c r="L54">
        <v>9.9292960000000008</v>
      </c>
      <c r="M54">
        <v>9.7813149999999993</v>
      </c>
      <c r="N54">
        <v>9.5347329999999992</v>
      </c>
      <c r="O54">
        <v>9.2466469999999994</v>
      </c>
      <c r="P54">
        <v>8.9463209999999993</v>
      </c>
      <c r="Q54">
        <v>8.6316919999999993</v>
      </c>
      <c r="R54">
        <v>8.3807500000000008</v>
      </c>
      <c r="S54">
        <v>8.0988600000000002</v>
      </c>
      <c r="T54">
        <v>7.8634199999999996</v>
      </c>
      <c r="U54">
        <v>7.6046290000000001</v>
      </c>
      <c r="V54">
        <v>7.3900379999999997</v>
      </c>
      <c r="W54">
        <v>7.158372</v>
      </c>
      <c r="X54">
        <v>6.9490679999999996</v>
      </c>
      <c r="Y54">
        <v>6.759976</v>
      </c>
      <c r="Z54">
        <v>6.4878099999999996</v>
      </c>
      <c r="AA54">
        <v>6.3182700000000001</v>
      </c>
      <c r="AB54">
        <v>6.2193160000000001</v>
      </c>
      <c r="AC54">
        <v>6.066014</v>
      </c>
      <c r="AD54">
        <v>5.9232579999999997</v>
      </c>
      <c r="AE54">
        <v>5.8270439999999999</v>
      </c>
      <c r="AF54">
        <v>5.6715559999999998</v>
      </c>
      <c r="AG54" s="100">
        <v>-1.7999999999999999E-2</v>
      </c>
    </row>
    <row r="55" spans="1:33" x14ac:dyDescent="0.25">
      <c r="A55" t="s">
        <v>1413</v>
      </c>
      <c r="B55" t="s">
        <v>1763</v>
      </c>
      <c r="C55" t="s">
        <v>1764</v>
      </c>
      <c r="D55" t="s">
        <v>1185</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37</v>
      </c>
    </row>
    <row r="56" spans="1:33" x14ac:dyDescent="0.25">
      <c r="A56" t="s">
        <v>1660</v>
      </c>
      <c r="B56" t="s">
        <v>1765</v>
      </c>
      <c r="C56" t="s">
        <v>1766</v>
      </c>
      <c r="D56" t="s">
        <v>1185</v>
      </c>
      <c r="F56">
        <v>40.627388000000003</v>
      </c>
      <c r="G56">
        <v>42.872287999999998</v>
      </c>
      <c r="H56">
        <v>44.088909000000001</v>
      </c>
      <c r="I56">
        <v>44.716586999999997</v>
      </c>
      <c r="J56">
        <v>45.004779999999997</v>
      </c>
      <c r="K56">
        <v>44.906283999999999</v>
      </c>
      <c r="L56">
        <v>44.985340000000001</v>
      </c>
      <c r="M56">
        <v>44.458987999999998</v>
      </c>
      <c r="N56">
        <v>43.456772000000001</v>
      </c>
      <c r="O56">
        <v>42.279755000000002</v>
      </c>
      <c r="P56">
        <v>41.047626000000001</v>
      </c>
      <c r="Q56">
        <v>39.683052000000004</v>
      </c>
      <c r="R56">
        <v>38.550735000000003</v>
      </c>
      <c r="S56">
        <v>37.340831999999999</v>
      </c>
      <c r="T56">
        <v>36.306938000000002</v>
      </c>
      <c r="U56">
        <v>35.190860999999998</v>
      </c>
      <c r="V56">
        <v>34.226418000000002</v>
      </c>
      <c r="W56">
        <v>33.203209000000001</v>
      </c>
      <c r="X56">
        <v>32.304462000000001</v>
      </c>
      <c r="Y56">
        <v>31.44088</v>
      </c>
      <c r="Z56">
        <v>30.262664999999998</v>
      </c>
      <c r="AA56">
        <v>29.476738000000001</v>
      </c>
      <c r="AB56">
        <v>28.988014</v>
      </c>
      <c r="AC56">
        <v>28.394573000000001</v>
      </c>
      <c r="AD56">
        <v>27.780321000000001</v>
      </c>
      <c r="AE56">
        <v>27.350904</v>
      </c>
      <c r="AF56">
        <v>26.737988000000001</v>
      </c>
      <c r="AG56" s="100">
        <v>-1.6E-2</v>
      </c>
    </row>
    <row r="57" spans="1:33" x14ac:dyDescent="0.25">
      <c r="A57" t="s">
        <v>1490</v>
      </c>
      <c r="B57" t="s">
        <v>1767</v>
      </c>
      <c r="C57" t="s">
        <v>1768</v>
      </c>
      <c r="D57" t="s">
        <v>1185</v>
      </c>
      <c r="F57">
        <v>23.265272</v>
      </c>
      <c r="G57">
        <v>24.381159</v>
      </c>
      <c r="H57">
        <v>24.767448000000002</v>
      </c>
      <c r="I57">
        <v>24.779254999999999</v>
      </c>
      <c r="J57">
        <v>24.708262999999999</v>
      </c>
      <c r="K57">
        <v>24.42313</v>
      </c>
      <c r="L57">
        <v>24.169112999999999</v>
      </c>
      <c r="M57">
        <v>23.815048000000001</v>
      </c>
      <c r="N57">
        <v>23.317387</v>
      </c>
      <c r="O57">
        <v>22.69585</v>
      </c>
      <c r="P57">
        <v>22.093412000000001</v>
      </c>
      <c r="Q57">
        <v>21.511358000000001</v>
      </c>
      <c r="R57">
        <v>21.066313000000001</v>
      </c>
      <c r="S57">
        <v>20.511548999999999</v>
      </c>
      <c r="T57">
        <v>20.054728999999998</v>
      </c>
      <c r="U57">
        <v>19.574566000000001</v>
      </c>
      <c r="V57">
        <v>19.189419000000001</v>
      </c>
      <c r="W57">
        <v>18.803813999999999</v>
      </c>
      <c r="X57">
        <v>18.386913</v>
      </c>
      <c r="Y57">
        <v>18.147205</v>
      </c>
      <c r="Z57">
        <v>17.600431</v>
      </c>
      <c r="AA57">
        <v>17.348393999999999</v>
      </c>
      <c r="AB57">
        <v>17.209434999999999</v>
      </c>
      <c r="AC57">
        <v>16.792491999999999</v>
      </c>
      <c r="AD57">
        <v>16.581939999999999</v>
      </c>
      <c r="AE57">
        <v>16.347504000000001</v>
      </c>
      <c r="AF57">
        <v>16.025607999999998</v>
      </c>
      <c r="AG57" s="100">
        <v>-1.4E-2</v>
      </c>
    </row>
    <row r="58" spans="1:33" x14ac:dyDescent="0.25">
      <c r="A58" t="s">
        <v>1531</v>
      </c>
      <c r="B58" t="s">
        <v>1769</v>
      </c>
      <c r="C58" t="s">
        <v>1770</v>
      </c>
      <c r="D58" t="s">
        <v>1185</v>
      </c>
      <c r="F58">
        <v>0.88136999999999999</v>
      </c>
      <c r="G58">
        <v>0.94492799999999999</v>
      </c>
      <c r="H58">
        <v>0.98514900000000005</v>
      </c>
      <c r="I58">
        <v>1.0129379999999999</v>
      </c>
      <c r="J58">
        <v>1.03505</v>
      </c>
      <c r="K58">
        <v>1.051444</v>
      </c>
      <c r="L58">
        <v>1.074973</v>
      </c>
      <c r="M58">
        <v>1.0769869999999999</v>
      </c>
      <c r="N58">
        <v>1.071976</v>
      </c>
      <c r="O58">
        <v>1.0636699999999999</v>
      </c>
      <c r="P58">
        <v>1.0575639999999999</v>
      </c>
      <c r="Q58">
        <v>1.047655</v>
      </c>
      <c r="R58">
        <v>1.0415939999999999</v>
      </c>
      <c r="S58">
        <v>1.0339860000000001</v>
      </c>
      <c r="T58">
        <v>1.0255590000000001</v>
      </c>
      <c r="U58">
        <v>1.017277</v>
      </c>
      <c r="V58">
        <v>1.007476</v>
      </c>
      <c r="W58">
        <v>0.99908600000000003</v>
      </c>
      <c r="X58">
        <v>0.99131899999999995</v>
      </c>
      <c r="Y58">
        <v>0.98262700000000003</v>
      </c>
      <c r="Z58">
        <v>0.96222799999999997</v>
      </c>
      <c r="AA58">
        <v>0.95018199999999997</v>
      </c>
      <c r="AB58">
        <v>0.94353200000000004</v>
      </c>
      <c r="AC58">
        <v>0.93597900000000001</v>
      </c>
      <c r="AD58">
        <v>0.92850999999999995</v>
      </c>
      <c r="AE58">
        <v>0.92101999999999995</v>
      </c>
      <c r="AF58">
        <v>0.91487600000000002</v>
      </c>
      <c r="AG58" s="100">
        <v>1E-3</v>
      </c>
    </row>
    <row r="59" spans="1:33" x14ac:dyDescent="0.25">
      <c r="A59" t="s">
        <v>1315</v>
      </c>
      <c r="B59" t="s">
        <v>1771</v>
      </c>
      <c r="C59" t="s">
        <v>1772</v>
      </c>
      <c r="D59" t="s">
        <v>1185</v>
      </c>
      <c r="F59">
        <v>2.7589429999999999</v>
      </c>
      <c r="G59">
        <v>3.4649909999999999</v>
      </c>
      <c r="H59">
        <v>4.1852669999999996</v>
      </c>
      <c r="I59">
        <v>5.0133270000000003</v>
      </c>
      <c r="J59">
        <v>5.924563</v>
      </c>
      <c r="K59">
        <v>7.10243</v>
      </c>
      <c r="L59">
        <v>8.1649550000000009</v>
      </c>
      <c r="M59">
        <v>9.3039880000000004</v>
      </c>
      <c r="N59">
        <v>10.758839</v>
      </c>
      <c r="O59">
        <v>12.262644</v>
      </c>
      <c r="P59">
        <v>13.899314</v>
      </c>
      <c r="Q59">
        <v>15.351219</v>
      </c>
      <c r="R59">
        <v>16.540324999999999</v>
      </c>
      <c r="S59">
        <v>17.863461000000001</v>
      </c>
      <c r="T59">
        <v>18.819379999999999</v>
      </c>
      <c r="U59">
        <v>19.894112</v>
      </c>
      <c r="V59">
        <v>20.591154</v>
      </c>
      <c r="W59">
        <v>21.454049999999999</v>
      </c>
      <c r="X59">
        <v>22.214141999999999</v>
      </c>
      <c r="Y59">
        <v>22.745681999999999</v>
      </c>
      <c r="Z59">
        <v>23.155113</v>
      </c>
      <c r="AA59">
        <v>23.334368000000001</v>
      </c>
      <c r="AB59">
        <v>23.343084000000001</v>
      </c>
      <c r="AC59">
        <v>23.734314000000001</v>
      </c>
      <c r="AD59">
        <v>23.933989</v>
      </c>
      <c r="AE59">
        <v>23.920307000000001</v>
      </c>
      <c r="AF59">
        <v>24.384747000000001</v>
      </c>
      <c r="AG59" s="100">
        <v>8.6999999999999994E-2</v>
      </c>
    </row>
    <row r="60" spans="1:33" x14ac:dyDescent="0.25">
      <c r="A60" t="s">
        <v>801</v>
      </c>
      <c r="B60" t="s">
        <v>1773</v>
      </c>
      <c r="C60" t="s">
        <v>1774</v>
      </c>
      <c r="D60" t="s">
        <v>1185</v>
      </c>
      <c r="F60">
        <v>3.2973000000000002E-2</v>
      </c>
      <c r="G60">
        <v>3.4595000000000001E-2</v>
      </c>
      <c r="H60">
        <v>3.5048000000000003E-2</v>
      </c>
      <c r="I60">
        <v>3.5028999999999998E-2</v>
      </c>
      <c r="J60">
        <v>3.4907000000000001E-2</v>
      </c>
      <c r="K60">
        <v>3.4625000000000003E-2</v>
      </c>
      <c r="L60">
        <v>3.4361999999999997E-2</v>
      </c>
      <c r="M60">
        <v>3.4102E-2</v>
      </c>
      <c r="N60">
        <v>3.3624000000000001E-2</v>
      </c>
      <c r="O60">
        <v>3.3036000000000003E-2</v>
      </c>
      <c r="P60">
        <v>3.2528000000000001E-2</v>
      </c>
      <c r="Q60">
        <v>3.1872999999999999E-2</v>
      </c>
      <c r="R60">
        <v>3.1330999999999998E-2</v>
      </c>
      <c r="S60">
        <v>3.0734000000000001E-2</v>
      </c>
      <c r="T60">
        <v>3.0119E-2</v>
      </c>
      <c r="U60">
        <v>2.9512E-2</v>
      </c>
      <c r="V60">
        <v>2.8853E-2</v>
      </c>
      <c r="W60">
        <v>2.8264000000000001E-2</v>
      </c>
      <c r="X60">
        <v>2.7687E-2</v>
      </c>
      <c r="Y60">
        <v>2.7099999999999999E-2</v>
      </c>
      <c r="Z60">
        <v>2.6172000000000001E-2</v>
      </c>
      <c r="AA60">
        <v>2.5512E-2</v>
      </c>
      <c r="AB60">
        <v>2.5014000000000002E-2</v>
      </c>
      <c r="AC60">
        <v>2.4496E-2</v>
      </c>
      <c r="AD60">
        <v>2.3989E-2</v>
      </c>
      <c r="AE60">
        <v>2.3483E-2</v>
      </c>
      <c r="AF60">
        <v>2.3022000000000001E-2</v>
      </c>
      <c r="AG60" s="100">
        <v>-1.4E-2</v>
      </c>
    </row>
    <row r="61" spans="1:33" x14ac:dyDescent="0.25">
      <c r="A61" t="s">
        <v>1775</v>
      </c>
      <c r="B61" t="s">
        <v>1776</v>
      </c>
      <c r="C61" t="s">
        <v>1777</v>
      </c>
      <c r="D61" t="s">
        <v>1185</v>
      </c>
      <c r="F61">
        <v>30.108592999999999</v>
      </c>
      <c r="G61">
        <v>31.324190000000002</v>
      </c>
      <c r="H61">
        <v>32.204422000000001</v>
      </c>
      <c r="I61">
        <v>32.814704999999996</v>
      </c>
      <c r="J61">
        <v>33.257590999999998</v>
      </c>
      <c r="K61">
        <v>33.581924000000001</v>
      </c>
      <c r="L61">
        <v>33.814712999999998</v>
      </c>
      <c r="M61">
        <v>33.975028999999999</v>
      </c>
      <c r="N61">
        <v>34.077872999999997</v>
      </c>
      <c r="O61">
        <v>34.130519999999997</v>
      </c>
      <c r="P61">
        <v>34.142055999999997</v>
      </c>
      <c r="Q61">
        <v>34.121861000000003</v>
      </c>
      <c r="R61">
        <v>34.075111</v>
      </c>
      <c r="S61">
        <v>34.006034999999997</v>
      </c>
      <c r="T61">
        <v>33.934147000000003</v>
      </c>
      <c r="U61">
        <v>33.851565999999998</v>
      </c>
      <c r="V61">
        <v>33.760596999999997</v>
      </c>
      <c r="W61">
        <v>33.660355000000003</v>
      </c>
      <c r="X61">
        <v>33.555732999999996</v>
      </c>
      <c r="Y61">
        <v>33.445521999999997</v>
      </c>
      <c r="Z61">
        <v>33.331009000000002</v>
      </c>
      <c r="AA61">
        <v>33.212840999999997</v>
      </c>
      <c r="AB61">
        <v>33.093249999999998</v>
      </c>
      <c r="AC61">
        <v>32.971729000000003</v>
      </c>
      <c r="AD61">
        <v>32.849072</v>
      </c>
      <c r="AE61">
        <v>32.72522</v>
      </c>
      <c r="AF61">
        <v>32.600166000000002</v>
      </c>
      <c r="AG61" s="100">
        <v>3.0000000000000001E-3</v>
      </c>
    </row>
    <row r="62" spans="1:33" x14ac:dyDescent="0.25">
      <c r="A62" t="s">
        <v>786</v>
      </c>
      <c r="B62" t="s">
        <v>1778</v>
      </c>
      <c r="C62" t="s">
        <v>1779</v>
      </c>
      <c r="D62" t="s">
        <v>1185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37</v>
      </c>
    </row>
    <row r="63" spans="1:33" x14ac:dyDescent="0.25">
      <c r="A63" t="s">
        <v>1413</v>
      </c>
      <c r="B63" t="s">
        <v>1780</v>
      </c>
      <c r="C63" t="s">
        <v>1781</v>
      </c>
      <c r="D63" t="s">
        <v>1185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37</v>
      </c>
    </row>
    <row r="64" spans="1:33" x14ac:dyDescent="0.25">
      <c r="A64" t="s">
        <v>1660</v>
      </c>
      <c r="B64" t="s">
        <v>1782</v>
      </c>
      <c r="C64" t="s">
        <v>1783</v>
      </c>
      <c r="D64" t="s">
        <v>1185</v>
      </c>
      <c r="F64">
        <v>30.108592999999999</v>
      </c>
      <c r="G64">
        <v>31.324190000000002</v>
      </c>
      <c r="H64">
        <v>32.204422000000001</v>
      </c>
      <c r="I64">
        <v>32.814704999999996</v>
      </c>
      <c r="J64">
        <v>33.257590999999998</v>
      </c>
      <c r="K64">
        <v>33.581924000000001</v>
      </c>
      <c r="L64">
        <v>33.814712999999998</v>
      </c>
      <c r="M64">
        <v>33.975028999999999</v>
      </c>
      <c r="N64">
        <v>34.077872999999997</v>
      </c>
      <c r="O64">
        <v>34.130519999999997</v>
      </c>
      <c r="P64">
        <v>34.142055999999997</v>
      </c>
      <c r="Q64">
        <v>34.121861000000003</v>
      </c>
      <c r="R64">
        <v>34.075111</v>
      </c>
      <c r="S64">
        <v>34.006034999999997</v>
      </c>
      <c r="T64">
        <v>33.934147000000003</v>
      </c>
      <c r="U64">
        <v>33.851565999999998</v>
      </c>
      <c r="V64">
        <v>33.760596999999997</v>
      </c>
      <c r="W64">
        <v>33.660355000000003</v>
      </c>
      <c r="X64">
        <v>33.555732999999996</v>
      </c>
      <c r="Y64">
        <v>33.445521999999997</v>
      </c>
      <c r="Z64">
        <v>33.331009000000002</v>
      </c>
      <c r="AA64">
        <v>33.212840999999997</v>
      </c>
      <c r="AB64">
        <v>33.093249999999998</v>
      </c>
      <c r="AC64">
        <v>32.971729000000003</v>
      </c>
      <c r="AD64">
        <v>32.849072</v>
      </c>
      <c r="AE64">
        <v>32.72522</v>
      </c>
      <c r="AF64">
        <v>32.600166000000002</v>
      </c>
      <c r="AG64" s="100">
        <v>3.0000000000000001E-3</v>
      </c>
    </row>
    <row r="65" spans="1:33" x14ac:dyDescent="0.25">
      <c r="A65" t="s">
        <v>1490</v>
      </c>
      <c r="B65" t="s">
        <v>1784</v>
      </c>
      <c r="C65" t="s">
        <v>1785</v>
      </c>
      <c r="D65" t="s">
        <v>1185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37</v>
      </c>
    </row>
    <row r="66" spans="1:33" x14ac:dyDescent="0.25">
      <c r="A66" t="s">
        <v>1531</v>
      </c>
      <c r="B66" t="s">
        <v>1786</v>
      </c>
      <c r="C66" t="s">
        <v>1787</v>
      </c>
      <c r="D66" t="s">
        <v>1185</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37</v>
      </c>
    </row>
    <row r="67" spans="1:33" x14ac:dyDescent="0.25">
      <c r="A67" t="s">
        <v>1315</v>
      </c>
      <c r="B67" t="s">
        <v>1788</v>
      </c>
      <c r="C67" t="s">
        <v>1789</v>
      </c>
      <c r="D67" t="s">
        <v>1185</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37</v>
      </c>
    </row>
    <row r="68" spans="1:33" x14ac:dyDescent="0.25">
      <c r="A68" t="s">
        <v>801</v>
      </c>
      <c r="B68" t="s">
        <v>1790</v>
      </c>
      <c r="C68" t="s">
        <v>1791</v>
      </c>
      <c r="D68" t="s">
        <v>1185</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37</v>
      </c>
    </row>
    <row r="69" spans="1:33" x14ac:dyDescent="0.25">
      <c r="A69" t="s">
        <v>1792</v>
      </c>
      <c r="B69" t="s">
        <v>1793</v>
      </c>
      <c r="C69" t="s">
        <v>1794</v>
      </c>
      <c r="D69" t="s">
        <v>1185</v>
      </c>
      <c r="F69">
        <v>101.04016900000001</v>
      </c>
      <c r="G69">
        <v>100.877464</v>
      </c>
      <c r="H69">
        <v>99.840950000000007</v>
      </c>
      <c r="I69">
        <v>98.286613000000003</v>
      </c>
      <c r="J69">
        <v>96.597778000000005</v>
      </c>
      <c r="K69">
        <v>94.705214999999995</v>
      </c>
      <c r="L69">
        <v>92.625420000000005</v>
      </c>
      <c r="M69">
        <v>90.126105999999993</v>
      </c>
      <c r="N69">
        <v>87.285683000000006</v>
      </c>
      <c r="O69">
        <v>84.579780999999997</v>
      </c>
      <c r="P69">
        <v>81.997321999999997</v>
      </c>
      <c r="Q69">
        <v>79.508171000000004</v>
      </c>
      <c r="R69">
        <v>77.096169000000003</v>
      </c>
      <c r="S69">
        <v>74.886748999999995</v>
      </c>
      <c r="T69">
        <v>72.552268999999995</v>
      </c>
      <c r="U69">
        <v>70.331908999999996</v>
      </c>
      <c r="V69">
        <v>68.177306999999999</v>
      </c>
      <c r="W69">
        <v>66.128226999999995</v>
      </c>
      <c r="X69">
        <v>64.167786000000007</v>
      </c>
      <c r="Y69">
        <v>62.247748999999999</v>
      </c>
      <c r="Z69">
        <v>60.540900999999998</v>
      </c>
      <c r="AA69">
        <v>59.028156000000003</v>
      </c>
      <c r="AB69">
        <v>57.706417000000002</v>
      </c>
      <c r="AC69">
        <v>56.500895999999997</v>
      </c>
      <c r="AD69">
        <v>55.320320000000002</v>
      </c>
      <c r="AE69">
        <v>54.189475999999999</v>
      </c>
      <c r="AF69">
        <v>53.121811000000001</v>
      </c>
      <c r="AG69" s="100">
        <v>-2.4E-2</v>
      </c>
    </row>
    <row r="70" spans="1:33" x14ac:dyDescent="0.25">
      <c r="A70" t="s">
        <v>786</v>
      </c>
      <c r="B70" t="s">
        <v>1795</v>
      </c>
      <c r="C70" t="s">
        <v>1796</v>
      </c>
      <c r="D70" t="s">
        <v>1185</v>
      </c>
      <c r="F70">
        <v>10.011436</v>
      </c>
      <c r="G70">
        <v>9.9641760000000001</v>
      </c>
      <c r="H70">
        <v>9.8217230000000004</v>
      </c>
      <c r="I70">
        <v>9.6143219999999996</v>
      </c>
      <c r="J70">
        <v>9.3847100000000001</v>
      </c>
      <c r="K70">
        <v>9.1212920000000004</v>
      </c>
      <c r="L70">
        <v>8.8270789999999995</v>
      </c>
      <c r="M70">
        <v>8.4569220000000005</v>
      </c>
      <c r="N70">
        <v>8.0175269999999994</v>
      </c>
      <c r="O70">
        <v>7.593064</v>
      </c>
      <c r="P70">
        <v>7.182855</v>
      </c>
      <c r="Q70">
        <v>6.7851419999999996</v>
      </c>
      <c r="R70">
        <v>6.3974260000000003</v>
      </c>
      <c r="S70">
        <v>6.0414300000000001</v>
      </c>
      <c r="T70">
        <v>5.6761509999999999</v>
      </c>
      <c r="U70">
        <v>5.3335290000000004</v>
      </c>
      <c r="V70">
        <v>5.0044250000000003</v>
      </c>
      <c r="W70">
        <v>4.6966190000000001</v>
      </c>
      <c r="X70">
        <v>4.4082350000000003</v>
      </c>
      <c r="Y70">
        <v>4.1292289999999996</v>
      </c>
      <c r="Z70">
        <v>3.8917980000000001</v>
      </c>
      <c r="AA70">
        <v>3.692005</v>
      </c>
      <c r="AB70">
        <v>3.5301339999999999</v>
      </c>
      <c r="AC70">
        <v>3.391419</v>
      </c>
      <c r="AD70">
        <v>3.2591299999999999</v>
      </c>
      <c r="AE70">
        <v>3.1361569999999999</v>
      </c>
      <c r="AF70">
        <v>3.0254289999999999</v>
      </c>
      <c r="AG70" s="100">
        <v>-4.4999999999999998E-2</v>
      </c>
    </row>
    <row r="71" spans="1:33" x14ac:dyDescent="0.25">
      <c r="A71" t="s">
        <v>1413</v>
      </c>
      <c r="B71" t="s">
        <v>1797</v>
      </c>
      <c r="C71" t="s">
        <v>1798</v>
      </c>
      <c r="D71" t="s">
        <v>1185</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37</v>
      </c>
    </row>
    <row r="72" spans="1:33" x14ac:dyDescent="0.25">
      <c r="A72" t="s">
        <v>1660</v>
      </c>
      <c r="B72" t="s">
        <v>1799</v>
      </c>
      <c r="C72" t="s">
        <v>1800</v>
      </c>
      <c r="D72" t="s">
        <v>1185</v>
      </c>
      <c r="F72">
        <v>81.477958999999998</v>
      </c>
      <c r="G72">
        <v>81.093322999999998</v>
      </c>
      <c r="H72">
        <v>79.933959999999999</v>
      </c>
      <c r="I72">
        <v>78.246048000000002</v>
      </c>
      <c r="J72">
        <v>76.377357000000003</v>
      </c>
      <c r="K72">
        <v>74.233504999999994</v>
      </c>
      <c r="L72">
        <v>71.839066000000003</v>
      </c>
      <c r="M72">
        <v>68.826537999999999</v>
      </c>
      <c r="N72">
        <v>65.250525999999994</v>
      </c>
      <c r="O72">
        <v>61.796055000000003</v>
      </c>
      <c r="P72">
        <v>58.457565000000002</v>
      </c>
      <c r="Q72">
        <v>55.220787000000001</v>
      </c>
      <c r="R72">
        <v>52.065376000000001</v>
      </c>
      <c r="S72">
        <v>49.168098000000001</v>
      </c>
      <c r="T72">
        <v>46.195281999999999</v>
      </c>
      <c r="U72">
        <v>43.406860000000002</v>
      </c>
      <c r="V72">
        <v>40.728447000000003</v>
      </c>
      <c r="W72">
        <v>38.223370000000003</v>
      </c>
      <c r="X72">
        <v>35.876365999999997</v>
      </c>
      <c r="Y72">
        <v>33.605674999999998</v>
      </c>
      <c r="Z72">
        <v>31.673342000000002</v>
      </c>
      <c r="AA72">
        <v>30.047331</v>
      </c>
      <c r="AB72">
        <v>28.729946000000002</v>
      </c>
      <c r="AC72">
        <v>27.601020999999999</v>
      </c>
      <c r="AD72">
        <v>26.524384000000001</v>
      </c>
      <c r="AE72">
        <v>25.523575000000001</v>
      </c>
      <c r="AF72">
        <v>24.622413999999999</v>
      </c>
      <c r="AG72" s="100">
        <v>-4.4999999999999998E-2</v>
      </c>
    </row>
    <row r="73" spans="1:33" x14ac:dyDescent="0.25">
      <c r="A73" t="s">
        <v>1490</v>
      </c>
      <c r="B73" t="s">
        <v>1801</v>
      </c>
      <c r="C73" t="s">
        <v>1802</v>
      </c>
      <c r="D73" t="s">
        <v>1185</v>
      </c>
      <c r="F73">
        <v>1.080427</v>
      </c>
      <c r="G73">
        <v>1.108989</v>
      </c>
      <c r="H73">
        <v>1.1240319999999999</v>
      </c>
      <c r="I73">
        <v>1.1334489999999999</v>
      </c>
      <c r="J73">
        <v>1.1426810000000001</v>
      </c>
      <c r="K73">
        <v>1.151834</v>
      </c>
      <c r="L73">
        <v>1.1608270000000001</v>
      </c>
      <c r="M73">
        <v>1.169465</v>
      </c>
      <c r="N73">
        <v>1.178296</v>
      </c>
      <c r="O73">
        <v>1.186917</v>
      </c>
      <c r="P73">
        <v>1.1963980000000001</v>
      </c>
      <c r="Q73">
        <v>1.206272</v>
      </c>
      <c r="R73">
        <v>1.2172460000000001</v>
      </c>
      <c r="S73">
        <v>1.2294590000000001</v>
      </c>
      <c r="T73">
        <v>1.2403109999999999</v>
      </c>
      <c r="U73">
        <v>1.251236</v>
      </c>
      <c r="V73">
        <v>1.2624010000000001</v>
      </c>
      <c r="W73">
        <v>1.2734380000000001</v>
      </c>
      <c r="X73">
        <v>1.2841119999999999</v>
      </c>
      <c r="Y73">
        <v>1.294395</v>
      </c>
      <c r="Z73">
        <v>1.3045949999999999</v>
      </c>
      <c r="AA73">
        <v>1.315723</v>
      </c>
      <c r="AB73">
        <v>1.325555</v>
      </c>
      <c r="AC73">
        <v>1.3345549999999999</v>
      </c>
      <c r="AD73">
        <v>1.3428869999999999</v>
      </c>
      <c r="AE73">
        <v>1.3505689999999999</v>
      </c>
      <c r="AF73">
        <v>1.357745</v>
      </c>
      <c r="AG73" s="100">
        <v>8.9999999999999993E-3</v>
      </c>
    </row>
    <row r="74" spans="1:33" x14ac:dyDescent="0.25">
      <c r="A74" t="s">
        <v>1531</v>
      </c>
      <c r="B74" t="s">
        <v>1803</v>
      </c>
      <c r="C74" t="s">
        <v>1804</v>
      </c>
      <c r="D74" t="s">
        <v>1185</v>
      </c>
      <c r="F74">
        <v>8.0368440000000003</v>
      </c>
      <c r="G74">
        <v>7.998907</v>
      </c>
      <c r="H74">
        <v>7.8845489999999998</v>
      </c>
      <c r="I74">
        <v>7.7180540000000004</v>
      </c>
      <c r="J74">
        <v>7.5337310000000004</v>
      </c>
      <c r="K74">
        <v>7.3222659999999999</v>
      </c>
      <c r="L74">
        <v>7.0860820000000002</v>
      </c>
      <c r="M74">
        <v>6.7889309999999998</v>
      </c>
      <c r="N74">
        <v>6.4362009999999996</v>
      </c>
      <c r="O74">
        <v>6.0954569999999997</v>
      </c>
      <c r="P74">
        <v>5.7661540000000002</v>
      </c>
      <c r="Q74">
        <v>5.4468829999999997</v>
      </c>
      <c r="R74">
        <v>5.1356380000000001</v>
      </c>
      <c r="S74">
        <v>4.8498559999999999</v>
      </c>
      <c r="T74">
        <v>4.5566230000000001</v>
      </c>
      <c r="U74">
        <v>4.2815779999999997</v>
      </c>
      <c r="V74">
        <v>4.0173839999999998</v>
      </c>
      <c r="W74">
        <v>3.7702879999999999</v>
      </c>
      <c r="X74">
        <v>3.538783</v>
      </c>
      <c r="Y74">
        <v>3.3148059999999999</v>
      </c>
      <c r="Z74">
        <v>3.1242040000000002</v>
      </c>
      <c r="AA74">
        <v>2.9638170000000001</v>
      </c>
      <c r="AB74">
        <v>2.8338730000000001</v>
      </c>
      <c r="AC74">
        <v>2.7225169999999999</v>
      </c>
      <c r="AD74">
        <v>2.61632</v>
      </c>
      <c r="AE74">
        <v>2.517601</v>
      </c>
      <c r="AF74">
        <v>2.428712</v>
      </c>
      <c r="AG74" s="100">
        <v>-4.4999999999999998E-2</v>
      </c>
    </row>
    <row r="75" spans="1:33" x14ac:dyDescent="0.25">
      <c r="A75" t="s">
        <v>1315</v>
      </c>
      <c r="B75" t="s">
        <v>1805</v>
      </c>
      <c r="C75" t="s">
        <v>1806</v>
      </c>
      <c r="D75" t="s">
        <v>1185</v>
      </c>
      <c r="F75">
        <v>0.43350100000000003</v>
      </c>
      <c r="G75">
        <v>0.71207500000000001</v>
      </c>
      <c r="H75">
        <v>1.0766800000000001</v>
      </c>
      <c r="I75">
        <v>1.574746</v>
      </c>
      <c r="J75">
        <v>2.1592980000000002</v>
      </c>
      <c r="K75">
        <v>2.8763190000000001</v>
      </c>
      <c r="L75">
        <v>3.7123659999999998</v>
      </c>
      <c r="M75">
        <v>4.8842499999999998</v>
      </c>
      <c r="N75">
        <v>6.4031269999999996</v>
      </c>
      <c r="O75">
        <v>7.9082819999999998</v>
      </c>
      <c r="P75">
        <v>9.3943539999999999</v>
      </c>
      <c r="Q75">
        <v>10.84909</v>
      </c>
      <c r="R75">
        <v>12.280479</v>
      </c>
      <c r="S75">
        <v>13.597901999999999</v>
      </c>
      <c r="T75">
        <v>14.883903999999999</v>
      </c>
      <c r="U75">
        <v>16.058702</v>
      </c>
      <c r="V75">
        <v>17.164646000000001</v>
      </c>
      <c r="W75">
        <v>18.164515000000002</v>
      </c>
      <c r="X75">
        <v>19.060289000000001</v>
      </c>
      <c r="Y75">
        <v>19.903649999999999</v>
      </c>
      <c r="Z75">
        <v>20.546963000000002</v>
      </c>
      <c r="AA75">
        <v>21.009281000000001</v>
      </c>
      <c r="AB75">
        <v>21.286911</v>
      </c>
      <c r="AC75">
        <v>21.451381999999999</v>
      </c>
      <c r="AD75">
        <v>21.5776</v>
      </c>
      <c r="AE75">
        <v>21.661572</v>
      </c>
      <c r="AF75">
        <v>21.687511000000001</v>
      </c>
      <c r="AG75" s="100">
        <v>0.16200000000000001</v>
      </c>
    </row>
    <row r="76" spans="1:33" x14ac:dyDescent="0.25">
      <c r="A76" t="s">
        <v>801</v>
      </c>
      <c r="B76" t="s">
        <v>1807</v>
      </c>
      <c r="C76" t="s">
        <v>1808</v>
      </c>
      <c r="D76" t="s">
        <v>1185</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37</v>
      </c>
    </row>
    <row r="77" spans="1:33" x14ac:dyDescent="0.25">
      <c r="A77" t="s">
        <v>71</v>
      </c>
      <c r="B77" t="s">
        <v>1809</v>
      </c>
      <c r="C77" t="s">
        <v>1810</v>
      </c>
      <c r="D77" t="s">
        <v>1185</v>
      </c>
      <c r="F77">
        <v>43.892978999999997</v>
      </c>
      <c r="G77">
        <v>46.494804000000002</v>
      </c>
      <c r="H77">
        <v>47.930430999999999</v>
      </c>
      <c r="I77">
        <v>48.712699999999998</v>
      </c>
      <c r="J77">
        <v>49.238109999999999</v>
      </c>
      <c r="K77">
        <v>49.779125000000001</v>
      </c>
      <c r="L77">
        <v>50.407837000000001</v>
      </c>
      <c r="M77">
        <v>50.881531000000003</v>
      </c>
      <c r="N77">
        <v>51.293754999999997</v>
      </c>
      <c r="O77">
        <v>51.621184999999997</v>
      </c>
      <c r="P77">
        <v>51.909443000000003</v>
      </c>
      <c r="Q77">
        <v>52.169570999999998</v>
      </c>
      <c r="R77">
        <v>52.530380000000001</v>
      </c>
      <c r="S77">
        <v>52.945205999999999</v>
      </c>
      <c r="T77">
        <v>53.364662000000003</v>
      </c>
      <c r="U77">
        <v>53.755737000000003</v>
      </c>
      <c r="V77">
        <v>54.128273</v>
      </c>
      <c r="W77">
        <v>54.482323000000001</v>
      </c>
      <c r="X77">
        <v>54.851730000000003</v>
      </c>
      <c r="Y77">
        <v>55.162514000000002</v>
      </c>
      <c r="Z77">
        <v>55.416404999999997</v>
      </c>
      <c r="AA77">
        <v>55.730747000000001</v>
      </c>
      <c r="AB77">
        <v>56.110550000000003</v>
      </c>
      <c r="AC77">
        <v>56.487952999999997</v>
      </c>
      <c r="AD77">
        <v>56.863498999999997</v>
      </c>
      <c r="AE77">
        <v>57.250281999999999</v>
      </c>
      <c r="AF77">
        <v>57.64875</v>
      </c>
      <c r="AG77" s="100">
        <v>1.0999999999999999E-2</v>
      </c>
    </row>
    <row r="78" spans="1:33" x14ac:dyDescent="0.25">
      <c r="A78" t="s">
        <v>1811</v>
      </c>
      <c r="B78" t="s">
        <v>1812</v>
      </c>
      <c r="C78" t="s">
        <v>1813</v>
      </c>
      <c r="D78" t="s">
        <v>1185</v>
      </c>
      <c r="F78">
        <v>8.7423819999999992</v>
      </c>
      <c r="G78">
        <v>9.3800589999999993</v>
      </c>
      <c r="H78">
        <v>9.8378320000000006</v>
      </c>
      <c r="I78">
        <v>10.165743000000001</v>
      </c>
      <c r="J78">
        <v>10.415087</v>
      </c>
      <c r="K78">
        <v>10.611311000000001</v>
      </c>
      <c r="L78">
        <v>10.771235000000001</v>
      </c>
      <c r="M78">
        <v>10.905773999999999</v>
      </c>
      <c r="N78">
        <v>11.020588</v>
      </c>
      <c r="O78">
        <v>11.119541</v>
      </c>
      <c r="P78">
        <v>11.206322</v>
      </c>
      <c r="Q78">
        <v>11.283692</v>
      </c>
      <c r="R78">
        <v>11.353813000000001</v>
      </c>
      <c r="S78">
        <v>11.417555</v>
      </c>
      <c r="T78">
        <v>11.481839000000001</v>
      </c>
      <c r="U78">
        <v>11.543386999999999</v>
      </c>
      <c r="V78">
        <v>11.602665</v>
      </c>
      <c r="W78">
        <v>11.660023000000001</v>
      </c>
      <c r="X78">
        <v>11.716011999999999</v>
      </c>
      <c r="Y78">
        <v>11.770652999999999</v>
      </c>
      <c r="Z78">
        <v>11.824216</v>
      </c>
      <c r="AA78">
        <v>11.876847</v>
      </c>
      <c r="AB78">
        <v>11.928874</v>
      </c>
      <c r="AC78">
        <v>11.980318</v>
      </c>
      <c r="AD78">
        <v>12.031491000000001</v>
      </c>
      <c r="AE78">
        <v>12.082007000000001</v>
      </c>
      <c r="AF78">
        <v>12.132166</v>
      </c>
      <c r="AG78" s="100">
        <v>1.2999999999999999E-2</v>
      </c>
    </row>
    <row r="79" spans="1:33" x14ac:dyDescent="0.25">
      <c r="A79" t="s">
        <v>1315</v>
      </c>
      <c r="B79" t="s">
        <v>1814</v>
      </c>
      <c r="C79" t="s">
        <v>1815</v>
      </c>
      <c r="D79" t="s">
        <v>1185</v>
      </c>
      <c r="F79">
        <v>1.0626599999999999</v>
      </c>
      <c r="G79">
        <v>1.140172</v>
      </c>
      <c r="H79">
        <v>1.1958150000000001</v>
      </c>
      <c r="I79">
        <v>1.2356739999999999</v>
      </c>
      <c r="J79">
        <v>1.2659819999999999</v>
      </c>
      <c r="K79">
        <v>1.2898339999999999</v>
      </c>
      <c r="L79">
        <v>1.3092729999999999</v>
      </c>
      <c r="M79">
        <v>1.325626</v>
      </c>
      <c r="N79">
        <v>1.3395820000000001</v>
      </c>
      <c r="O79">
        <v>1.35161</v>
      </c>
      <c r="P79">
        <v>1.3621589999999999</v>
      </c>
      <c r="Q79">
        <v>1.3715630000000001</v>
      </c>
      <c r="R79">
        <v>1.3800870000000001</v>
      </c>
      <c r="S79">
        <v>1.3878349999999999</v>
      </c>
      <c r="T79">
        <v>1.3956489999999999</v>
      </c>
      <c r="U79">
        <v>1.40313</v>
      </c>
      <c r="V79">
        <v>1.410336</v>
      </c>
      <c r="W79">
        <v>1.4173070000000001</v>
      </c>
      <c r="X79">
        <v>1.424113</v>
      </c>
      <c r="Y79">
        <v>1.430755</v>
      </c>
      <c r="Z79">
        <v>1.437265</v>
      </c>
      <c r="AA79">
        <v>1.4436629999999999</v>
      </c>
      <c r="AB79">
        <v>1.449986</v>
      </c>
      <c r="AC79">
        <v>1.45624</v>
      </c>
      <c r="AD79">
        <v>1.462461</v>
      </c>
      <c r="AE79">
        <v>1.4685999999999999</v>
      </c>
      <c r="AF79">
        <v>1.4746980000000001</v>
      </c>
      <c r="AG79" s="100">
        <v>1.2999999999999999E-2</v>
      </c>
    </row>
    <row r="80" spans="1:33" x14ac:dyDescent="0.25">
      <c r="A80" t="s">
        <v>1816</v>
      </c>
      <c r="B80" t="s">
        <v>1817</v>
      </c>
      <c r="C80" t="s">
        <v>1818</v>
      </c>
      <c r="D80" t="s">
        <v>1185</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100">
        <v>1.2999999999999999E-2</v>
      </c>
    </row>
    <row r="81" spans="1:33" x14ac:dyDescent="0.25">
      <c r="A81" t="s">
        <v>1712</v>
      </c>
      <c r="B81" t="s">
        <v>1819</v>
      </c>
      <c r="C81" t="s">
        <v>1820</v>
      </c>
      <c r="D81" t="s">
        <v>1185</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37</v>
      </c>
    </row>
    <row r="82" spans="1:33" x14ac:dyDescent="0.25">
      <c r="A82" t="s">
        <v>1715</v>
      </c>
      <c r="B82" t="s">
        <v>1821</v>
      </c>
      <c r="C82" t="s">
        <v>1822</v>
      </c>
      <c r="D82" t="s">
        <v>1185</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37</v>
      </c>
    </row>
    <row r="83" spans="1:33" x14ac:dyDescent="0.25">
      <c r="A83" t="s">
        <v>1823</v>
      </c>
      <c r="B83" t="s">
        <v>1824</v>
      </c>
      <c r="C83" t="s">
        <v>1825</v>
      </c>
      <c r="D83" t="s">
        <v>1185</v>
      </c>
      <c r="F83">
        <v>14.508801999999999</v>
      </c>
      <c r="G83">
        <v>15.423924</v>
      </c>
      <c r="H83">
        <v>16.004051</v>
      </c>
      <c r="I83">
        <v>16.428049000000001</v>
      </c>
      <c r="J83">
        <v>16.873971999999998</v>
      </c>
      <c r="K83">
        <v>17.277363000000001</v>
      </c>
      <c r="L83">
        <v>17.596181999999999</v>
      </c>
      <c r="M83">
        <v>17.825174000000001</v>
      </c>
      <c r="N83">
        <v>18.030691000000001</v>
      </c>
      <c r="O83">
        <v>18.172156999999999</v>
      </c>
      <c r="P83">
        <v>18.297941000000002</v>
      </c>
      <c r="Q83">
        <v>18.376609999999999</v>
      </c>
      <c r="R83">
        <v>18.550228000000001</v>
      </c>
      <c r="S83">
        <v>18.707917999999999</v>
      </c>
      <c r="T83">
        <v>18.836727</v>
      </c>
      <c r="U83">
        <v>18.951267000000001</v>
      </c>
      <c r="V83">
        <v>19.052519</v>
      </c>
      <c r="W83">
        <v>19.148230000000002</v>
      </c>
      <c r="X83">
        <v>19.248808</v>
      </c>
      <c r="Y83">
        <v>19.321045000000002</v>
      </c>
      <c r="Z83">
        <v>19.244219000000001</v>
      </c>
      <c r="AA83">
        <v>19.261973999999999</v>
      </c>
      <c r="AB83">
        <v>19.350773</v>
      </c>
      <c r="AC83">
        <v>19.429390000000001</v>
      </c>
      <c r="AD83">
        <v>19.507892999999999</v>
      </c>
      <c r="AE83">
        <v>19.592464</v>
      </c>
      <c r="AF83">
        <v>19.694959999999998</v>
      </c>
      <c r="AG83" s="100">
        <v>1.2E-2</v>
      </c>
    </row>
    <row r="84" spans="1:33" x14ac:dyDescent="0.25">
      <c r="A84" t="s">
        <v>1315</v>
      </c>
      <c r="B84" t="s">
        <v>1826</v>
      </c>
      <c r="C84" t="s">
        <v>1827</v>
      </c>
      <c r="D84" t="s">
        <v>1185</v>
      </c>
      <c r="F84">
        <v>14.508801999999999</v>
      </c>
      <c r="G84">
        <v>15.423924</v>
      </c>
      <c r="H84">
        <v>16.004051</v>
      </c>
      <c r="I84">
        <v>16.428049000000001</v>
      </c>
      <c r="J84">
        <v>16.873971999999998</v>
      </c>
      <c r="K84">
        <v>17.277363000000001</v>
      </c>
      <c r="L84">
        <v>17.596181999999999</v>
      </c>
      <c r="M84">
        <v>17.825174000000001</v>
      </c>
      <c r="N84">
        <v>18.030691000000001</v>
      </c>
      <c r="O84">
        <v>18.172156999999999</v>
      </c>
      <c r="P84">
        <v>18.297941000000002</v>
      </c>
      <c r="Q84">
        <v>18.376609999999999</v>
      </c>
      <c r="R84">
        <v>18.550228000000001</v>
      </c>
      <c r="S84">
        <v>18.707917999999999</v>
      </c>
      <c r="T84">
        <v>18.836727</v>
      </c>
      <c r="U84">
        <v>18.951267000000001</v>
      </c>
      <c r="V84">
        <v>19.052519</v>
      </c>
      <c r="W84">
        <v>19.148230000000002</v>
      </c>
      <c r="X84">
        <v>19.248808</v>
      </c>
      <c r="Y84">
        <v>19.321045000000002</v>
      </c>
      <c r="Z84">
        <v>19.244219000000001</v>
      </c>
      <c r="AA84">
        <v>19.261973999999999</v>
      </c>
      <c r="AB84">
        <v>19.350773</v>
      </c>
      <c r="AC84">
        <v>19.429390000000001</v>
      </c>
      <c r="AD84">
        <v>19.507892999999999</v>
      </c>
      <c r="AE84">
        <v>19.592464</v>
      </c>
      <c r="AF84">
        <v>19.694959999999998</v>
      </c>
      <c r="AG84" s="100">
        <v>1.2E-2</v>
      </c>
    </row>
    <row r="85" spans="1:33" x14ac:dyDescent="0.25">
      <c r="A85" t="s">
        <v>1828</v>
      </c>
      <c r="B85" t="s">
        <v>1829</v>
      </c>
      <c r="C85" t="s">
        <v>1830</v>
      </c>
      <c r="D85" t="s">
        <v>1185</v>
      </c>
      <c r="F85">
        <v>20.641791999999999</v>
      </c>
      <c r="G85">
        <v>21.690823000000002</v>
      </c>
      <c r="H85">
        <v>22.088546999999998</v>
      </c>
      <c r="I85">
        <v>22.118905999999999</v>
      </c>
      <c r="J85">
        <v>21.949051000000001</v>
      </c>
      <c r="K85">
        <v>21.890450999999999</v>
      </c>
      <c r="L85">
        <v>22.040420999999998</v>
      </c>
      <c r="M85">
        <v>22.150585</v>
      </c>
      <c r="N85">
        <v>22.242476</v>
      </c>
      <c r="O85">
        <v>22.329487</v>
      </c>
      <c r="P85">
        <v>22.405182</v>
      </c>
      <c r="Q85">
        <v>22.509270000000001</v>
      </c>
      <c r="R85">
        <v>22.626336999999999</v>
      </c>
      <c r="S85">
        <v>22.819732999999999</v>
      </c>
      <c r="T85">
        <v>23.046092999999999</v>
      </c>
      <c r="U85">
        <v>23.261081999999998</v>
      </c>
      <c r="V85">
        <v>23.473091</v>
      </c>
      <c r="W85">
        <v>23.674067999999998</v>
      </c>
      <c r="X85">
        <v>23.886911000000001</v>
      </c>
      <c r="Y85">
        <v>24.070816000000001</v>
      </c>
      <c r="Z85">
        <v>24.347973</v>
      </c>
      <c r="AA85">
        <v>24.591925</v>
      </c>
      <c r="AB85">
        <v>24.830904</v>
      </c>
      <c r="AC85">
        <v>25.078247000000001</v>
      </c>
      <c r="AD85">
        <v>25.324117999999999</v>
      </c>
      <c r="AE85">
        <v>25.575806</v>
      </c>
      <c r="AF85">
        <v>25.821625000000001</v>
      </c>
      <c r="AG85" s="100">
        <v>8.9999999999999993E-3</v>
      </c>
    </row>
    <row r="86" spans="1:33" x14ac:dyDescent="0.25">
      <c r="A86" t="s">
        <v>1315</v>
      </c>
      <c r="B86" t="s">
        <v>1831</v>
      </c>
      <c r="C86" t="s">
        <v>1832</v>
      </c>
      <c r="D86" t="s">
        <v>1185</v>
      </c>
      <c r="F86">
        <v>7.5112509999999997</v>
      </c>
      <c r="G86">
        <v>7.8561350000000001</v>
      </c>
      <c r="H86">
        <v>8.0143009999999997</v>
      </c>
      <c r="I86">
        <v>8.0569310000000005</v>
      </c>
      <c r="J86">
        <v>8.0290579999999991</v>
      </c>
      <c r="K86">
        <v>8.0830749999999991</v>
      </c>
      <c r="L86">
        <v>8.1275019999999998</v>
      </c>
      <c r="M86">
        <v>8.1392220000000002</v>
      </c>
      <c r="N86">
        <v>8.1519619999999993</v>
      </c>
      <c r="O86">
        <v>8.1709639999999997</v>
      </c>
      <c r="P86">
        <v>8.1803310000000007</v>
      </c>
      <c r="Q86">
        <v>8.2093799999999995</v>
      </c>
      <c r="R86">
        <v>8.2382200000000001</v>
      </c>
      <c r="S86">
        <v>8.3064140000000002</v>
      </c>
      <c r="T86">
        <v>8.3927980000000009</v>
      </c>
      <c r="U86">
        <v>8.4720180000000003</v>
      </c>
      <c r="V86">
        <v>8.5554790000000001</v>
      </c>
      <c r="W86">
        <v>8.6308240000000005</v>
      </c>
      <c r="X86">
        <v>8.7075130000000005</v>
      </c>
      <c r="Y86">
        <v>8.7725100000000005</v>
      </c>
      <c r="Z86">
        <v>8.9137240000000002</v>
      </c>
      <c r="AA86">
        <v>9.0149480000000004</v>
      </c>
      <c r="AB86">
        <v>9.095682</v>
      </c>
      <c r="AC86">
        <v>9.1825419999999998</v>
      </c>
      <c r="AD86">
        <v>9.2679919999999996</v>
      </c>
      <c r="AE86">
        <v>9.3552879999999998</v>
      </c>
      <c r="AF86">
        <v>9.4359940000000009</v>
      </c>
      <c r="AG86" s="100">
        <v>8.9999999999999993E-3</v>
      </c>
    </row>
    <row r="87" spans="1:33" x14ac:dyDescent="0.25">
      <c r="A87" t="s">
        <v>1816</v>
      </c>
      <c r="B87" t="s">
        <v>1833</v>
      </c>
      <c r="C87" t="s">
        <v>1834</v>
      </c>
      <c r="D87" t="s">
        <v>1185</v>
      </c>
      <c r="F87">
        <v>13.130542</v>
      </c>
      <c r="G87">
        <v>13.834688</v>
      </c>
      <c r="H87">
        <v>14.074244</v>
      </c>
      <c r="I87">
        <v>14.061975</v>
      </c>
      <c r="J87">
        <v>13.919993</v>
      </c>
      <c r="K87">
        <v>13.807377000000001</v>
      </c>
      <c r="L87">
        <v>13.912917999999999</v>
      </c>
      <c r="M87">
        <v>14.011362</v>
      </c>
      <c r="N87">
        <v>14.090513</v>
      </c>
      <c r="O87">
        <v>14.158524</v>
      </c>
      <c r="P87">
        <v>14.224850999999999</v>
      </c>
      <c r="Q87">
        <v>14.299891000000001</v>
      </c>
      <c r="R87">
        <v>14.388116999999999</v>
      </c>
      <c r="S87">
        <v>14.513318999999999</v>
      </c>
      <c r="T87">
        <v>14.653295999999999</v>
      </c>
      <c r="U87">
        <v>14.789064</v>
      </c>
      <c r="V87">
        <v>14.917612</v>
      </c>
      <c r="W87">
        <v>15.043245000000001</v>
      </c>
      <c r="X87">
        <v>15.179399</v>
      </c>
      <c r="Y87">
        <v>15.298306999999999</v>
      </c>
      <c r="Z87">
        <v>15.434248</v>
      </c>
      <c r="AA87">
        <v>15.576976999999999</v>
      </c>
      <c r="AB87">
        <v>15.735222</v>
      </c>
      <c r="AC87">
        <v>15.895704</v>
      </c>
      <c r="AD87">
        <v>16.056125999999999</v>
      </c>
      <c r="AE87">
        <v>16.220517999999998</v>
      </c>
      <c r="AF87">
        <v>16.385632000000001</v>
      </c>
      <c r="AG87" s="100">
        <v>8.9999999999999993E-3</v>
      </c>
    </row>
    <row r="88" spans="1:33" x14ac:dyDescent="0.25">
      <c r="A88" t="s">
        <v>1712</v>
      </c>
      <c r="B88" t="s">
        <v>1835</v>
      </c>
      <c r="C88" t="s">
        <v>1836</v>
      </c>
      <c r="D88" t="s">
        <v>1185</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37</v>
      </c>
    </row>
    <row r="89" spans="1:33" x14ac:dyDescent="0.25">
      <c r="A89" t="s">
        <v>1715</v>
      </c>
      <c r="B89" t="s">
        <v>1837</v>
      </c>
      <c r="C89" t="s">
        <v>1838</v>
      </c>
      <c r="D89" t="s">
        <v>1185</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37</v>
      </c>
    </row>
    <row r="90" spans="1:33" x14ac:dyDescent="0.25">
      <c r="A90" t="s">
        <v>72</v>
      </c>
      <c r="B90" t="s">
        <v>1839</v>
      </c>
      <c r="C90" t="s">
        <v>1840</v>
      </c>
      <c r="D90" t="s">
        <v>1185</v>
      </c>
      <c r="F90">
        <v>207.60502600000001</v>
      </c>
      <c r="G90">
        <v>206.04598999999999</v>
      </c>
      <c r="H90">
        <v>205.27014199999999</v>
      </c>
      <c r="I90">
        <v>204.483124</v>
      </c>
      <c r="J90">
        <v>203.24807699999999</v>
      </c>
      <c r="K90">
        <v>202.19612100000001</v>
      </c>
      <c r="L90">
        <v>200.96423300000001</v>
      </c>
      <c r="M90">
        <v>199.400192</v>
      </c>
      <c r="N90">
        <v>198.043274</v>
      </c>
      <c r="O90">
        <v>196.80639600000001</v>
      </c>
      <c r="P90">
        <v>195.623581</v>
      </c>
      <c r="Q90">
        <v>194.626724</v>
      </c>
      <c r="R90">
        <v>193.65029899999999</v>
      </c>
      <c r="S90">
        <v>192.783432</v>
      </c>
      <c r="T90">
        <v>191.86041299999999</v>
      </c>
      <c r="U90">
        <v>191.000595</v>
      </c>
      <c r="V90">
        <v>190.22938500000001</v>
      </c>
      <c r="W90">
        <v>189.31864899999999</v>
      </c>
      <c r="X90">
        <v>188.52250699999999</v>
      </c>
      <c r="Y90">
        <v>187.68640099999999</v>
      </c>
      <c r="Z90">
        <v>186.82878099999999</v>
      </c>
      <c r="AA90">
        <v>185.94426000000001</v>
      </c>
      <c r="AB90">
        <v>185.12283300000001</v>
      </c>
      <c r="AC90">
        <v>184.302109</v>
      </c>
      <c r="AD90">
        <v>183.462875</v>
      </c>
      <c r="AE90">
        <v>182.67704800000001</v>
      </c>
      <c r="AF90">
        <v>181.86837800000001</v>
      </c>
      <c r="AG90" s="100">
        <v>-5.0000000000000001E-3</v>
      </c>
    </row>
    <row r="91" spans="1:33" x14ac:dyDescent="0.25">
      <c r="A91" t="s">
        <v>1841</v>
      </c>
      <c r="B91" t="s">
        <v>1842</v>
      </c>
      <c r="C91" t="s">
        <v>1843</v>
      </c>
      <c r="D91" t="s">
        <v>1185</v>
      </c>
      <c r="F91">
        <v>166.91459699999999</v>
      </c>
      <c r="G91">
        <v>165.390961</v>
      </c>
      <c r="H91">
        <v>164.497681</v>
      </c>
      <c r="I91">
        <v>163.596146</v>
      </c>
      <c r="J91">
        <v>162.337524</v>
      </c>
      <c r="K91">
        <v>161.22683699999999</v>
      </c>
      <c r="L91">
        <v>159.97439600000001</v>
      </c>
      <c r="M91">
        <v>158.459991</v>
      </c>
      <c r="N91">
        <v>157.112808</v>
      </c>
      <c r="O91">
        <v>155.86308299999999</v>
      </c>
      <c r="P91">
        <v>154.65817300000001</v>
      </c>
      <c r="Q91">
        <v>153.60199</v>
      </c>
      <c r="R91">
        <v>152.563354</v>
      </c>
      <c r="S91">
        <v>151.61230499999999</v>
      </c>
      <c r="T91">
        <v>150.61831699999999</v>
      </c>
      <c r="U91">
        <v>149.67517100000001</v>
      </c>
      <c r="V91">
        <v>148.80249000000001</v>
      </c>
      <c r="W91">
        <v>147.82179300000001</v>
      </c>
      <c r="X91">
        <v>146.93173200000001</v>
      </c>
      <c r="Y91">
        <v>146.01159699999999</v>
      </c>
      <c r="Z91">
        <v>145.075928</v>
      </c>
      <c r="AA91">
        <v>144.12063599999999</v>
      </c>
      <c r="AB91">
        <v>143.21549999999999</v>
      </c>
      <c r="AC91">
        <v>142.31205700000001</v>
      </c>
      <c r="AD91">
        <v>141.39553799999999</v>
      </c>
      <c r="AE91">
        <v>140.52134699999999</v>
      </c>
      <c r="AF91">
        <v>139.63073700000001</v>
      </c>
      <c r="AG91" s="100">
        <v>-7.0000000000000001E-3</v>
      </c>
    </row>
    <row r="92" spans="1:33" x14ac:dyDescent="0.25">
      <c r="A92" t="s">
        <v>1660</v>
      </c>
      <c r="B92" t="s">
        <v>1844</v>
      </c>
      <c r="C92" t="s">
        <v>1845</v>
      </c>
      <c r="D92" t="s">
        <v>1185</v>
      </c>
      <c r="F92">
        <v>40.690426000000002</v>
      </c>
      <c r="G92">
        <v>40.655025000000002</v>
      </c>
      <c r="H92">
        <v>40.772464999999997</v>
      </c>
      <c r="I92">
        <v>40.886971000000003</v>
      </c>
      <c r="J92">
        <v>40.910556999999997</v>
      </c>
      <c r="K92">
        <v>40.969287999999999</v>
      </c>
      <c r="L92">
        <v>40.989837999999999</v>
      </c>
      <c r="M92">
        <v>40.940204999999999</v>
      </c>
      <c r="N92">
        <v>40.930458000000002</v>
      </c>
      <c r="O92">
        <v>40.943306</v>
      </c>
      <c r="P92">
        <v>40.965407999999996</v>
      </c>
      <c r="Q92">
        <v>41.024737999999999</v>
      </c>
      <c r="R92">
        <v>41.086941000000003</v>
      </c>
      <c r="S92">
        <v>41.171126999999998</v>
      </c>
      <c r="T92">
        <v>41.242095999999997</v>
      </c>
      <c r="U92">
        <v>41.325428000000002</v>
      </c>
      <c r="V92">
        <v>41.426895000000002</v>
      </c>
      <c r="W92">
        <v>41.496861000000003</v>
      </c>
      <c r="X92">
        <v>41.590778</v>
      </c>
      <c r="Y92">
        <v>41.674796999999998</v>
      </c>
      <c r="Z92">
        <v>41.752853000000002</v>
      </c>
      <c r="AA92">
        <v>41.823624000000002</v>
      </c>
      <c r="AB92">
        <v>41.907333000000001</v>
      </c>
      <c r="AC92">
        <v>41.990051000000001</v>
      </c>
      <c r="AD92">
        <v>42.067337000000002</v>
      </c>
      <c r="AE92">
        <v>42.155701000000001</v>
      </c>
      <c r="AF92">
        <v>42.237639999999999</v>
      </c>
      <c r="AG92" s="100">
        <v>1E-3</v>
      </c>
    </row>
    <row r="93" spans="1:33" x14ac:dyDescent="0.25">
      <c r="A93" t="s">
        <v>73</v>
      </c>
      <c r="B93" t="s">
        <v>1846</v>
      </c>
      <c r="C93" t="s">
        <v>1847</v>
      </c>
      <c r="D93" t="s">
        <v>1185</v>
      </c>
      <c r="F93">
        <v>134.261505</v>
      </c>
      <c r="G93">
        <v>134.658997</v>
      </c>
      <c r="H93">
        <v>135.33812</v>
      </c>
      <c r="I93">
        <v>135.81797800000001</v>
      </c>
      <c r="J93">
        <v>136.049026</v>
      </c>
      <c r="K93">
        <v>136.176727</v>
      </c>
      <c r="L93">
        <v>136.24362199999999</v>
      </c>
      <c r="M93">
        <v>136.166977</v>
      </c>
      <c r="N93">
        <v>136.04956100000001</v>
      </c>
      <c r="O93">
        <v>136.00752299999999</v>
      </c>
      <c r="P93">
        <v>136.029831</v>
      </c>
      <c r="Q93">
        <v>136.03761299999999</v>
      </c>
      <c r="R93">
        <v>136.02830499999999</v>
      </c>
      <c r="S93">
        <v>136.02758800000001</v>
      </c>
      <c r="T93">
        <v>136.053101</v>
      </c>
      <c r="U93">
        <v>136.11911000000001</v>
      </c>
      <c r="V93">
        <v>136.18365499999999</v>
      </c>
      <c r="W93">
        <v>136.18589800000001</v>
      </c>
      <c r="X93">
        <v>136.179047</v>
      </c>
      <c r="Y93">
        <v>136.15538000000001</v>
      </c>
      <c r="Z93">
        <v>136.12060500000001</v>
      </c>
      <c r="AA93">
        <v>136.08847</v>
      </c>
      <c r="AB93">
        <v>136.055069</v>
      </c>
      <c r="AC93">
        <v>135.99182099999999</v>
      </c>
      <c r="AD93">
        <v>135.91403199999999</v>
      </c>
      <c r="AE93">
        <v>135.823868</v>
      </c>
      <c r="AF93">
        <v>135.70790099999999</v>
      </c>
      <c r="AG93" s="100">
        <v>0</v>
      </c>
    </row>
    <row r="94" spans="1:33" x14ac:dyDescent="0.25">
      <c r="A94" t="s">
        <v>74</v>
      </c>
      <c r="B94" t="s">
        <v>1848</v>
      </c>
      <c r="C94" t="s">
        <v>1849</v>
      </c>
      <c r="D94" t="s">
        <v>1185</v>
      </c>
      <c r="F94">
        <v>924.18792699999995</v>
      </c>
      <c r="G94">
        <v>870.45642099999998</v>
      </c>
      <c r="H94">
        <v>864.42303500000003</v>
      </c>
      <c r="I94">
        <v>836.05847200000005</v>
      </c>
      <c r="J94">
        <v>796.98028599999998</v>
      </c>
      <c r="K94">
        <v>765.96508800000004</v>
      </c>
      <c r="L94">
        <v>728.79101600000001</v>
      </c>
      <c r="M94">
        <v>715.770081</v>
      </c>
      <c r="N94">
        <v>724.21405000000004</v>
      </c>
      <c r="O94">
        <v>717.66332999999997</v>
      </c>
      <c r="P94">
        <v>716.69464100000005</v>
      </c>
      <c r="Q94">
        <v>718.06835899999999</v>
      </c>
      <c r="R94">
        <v>719.89660600000002</v>
      </c>
      <c r="S94">
        <v>718.30798300000004</v>
      </c>
      <c r="T94">
        <v>719.70440699999995</v>
      </c>
      <c r="U94">
        <v>722.53784199999996</v>
      </c>
      <c r="V94">
        <v>730.92742899999996</v>
      </c>
      <c r="W94">
        <v>740.04351799999995</v>
      </c>
      <c r="X94">
        <v>751.18920900000001</v>
      </c>
      <c r="Y94">
        <v>764.55859399999997</v>
      </c>
      <c r="Z94">
        <v>780.26043700000002</v>
      </c>
      <c r="AA94">
        <v>795.53527799999995</v>
      </c>
      <c r="AB94">
        <v>807.06793200000004</v>
      </c>
      <c r="AC94">
        <v>819.466003</v>
      </c>
      <c r="AD94">
        <v>833.34381099999996</v>
      </c>
      <c r="AE94">
        <v>848.64666699999998</v>
      </c>
      <c r="AF94">
        <v>866.41680899999994</v>
      </c>
      <c r="AG94" s="100">
        <v>-2E-3</v>
      </c>
    </row>
    <row r="95" spans="1:33" x14ac:dyDescent="0.25">
      <c r="A95" t="s">
        <v>975</v>
      </c>
      <c r="B95" t="s">
        <v>1850</v>
      </c>
      <c r="C95" t="s">
        <v>1851</v>
      </c>
      <c r="D95" t="s">
        <v>1185</v>
      </c>
      <c r="F95">
        <v>367.99011200000001</v>
      </c>
      <c r="G95">
        <v>420.41076700000002</v>
      </c>
      <c r="H95">
        <v>447.69332900000001</v>
      </c>
      <c r="I95">
        <v>448.49334700000003</v>
      </c>
      <c r="J95">
        <v>534.99713099999997</v>
      </c>
      <c r="K95">
        <v>595.58819600000004</v>
      </c>
      <c r="L95">
        <v>658.57672100000002</v>
      </c>
      <c r="M95">
        <v>675.61273200000005</v>
      </c>
      <c r="N95">
        <v>693.99408000000005</v>
      </c>
      <c r="O95">
        <v>709.17913799999997</v>
      </c>
      <c r="P95">
        <v>725.92346199999997</v>
      </c>
      <c r="Q95">
        <v>734.31469700000002</v>
      </c>
      <c r="R95">
        <v>744.34362799999997</v>
      </c>
      <c r="S95">
        <v>751.13714600000003</v>
      </c>
      <c r="T95">
        <v>751.13714600000003</v>
      </c>
      <c r="U95">
        <v>751.13714600000003</v>
      </c>
      <c r="V95">
        <v>752.735229</v>
      </c>
      <c r="W95">
        <v>751.13714600000003</v>
      </c>
      <c r="X95">
        <v>751.05316200000004</v>
      </c>
      <c r="Y95">
        <v>747.79608199999996</v>
      </c>
      <c r="Z95">
        <v>745.88696300000004</v>
      </c>
      <c r="AA95">
        <v>744.06097399999999</v>
      </c>
      <c r="AB95">
        <v>741.29363999999998</v>
      </c>
      <c r="AC95">
        <v>741.68194600000004</v>
      </c>
      <c r="AD95">
        <v>740.83312999999998</v>
      </c>
      <c r="AE95">
        <v>738.85119599999996</v>
      </c>
      <c r="AF95">
        <v>741.92645300000004</v>
      </c>
      <c r="AG95" s="100">
        <v>2.7E-2</v>
      </c>
    </row>
    <row r="96" spans="1:33" x14ac:dyDescent="0.25">
      <c r="A96" t="s">
        <v>75</v>
      </c>
      <c r="B96" t="s">
        <v>1852</v>
      </c>
      <c r="C96" t="s">
        <v>1853</v>
      </c>
      <c r="D96" t="s">
        <v>1185</v>
      </c>
      <c r="F96">
        <v>29015.501952999999</v>
      </c>
      <c r="G96">
        <v>29089.152343999998</v>
      </c>
      <c r="H96">
        <v>29059.261718999998</v>
      </c>
      <c r="I96">
        <v>28875.412109000001</v>
      </c>
      <c r="J96">
        <v>28703.181640999999</v>
      </c>
      <c r="K96">
        <v>28465.099609000001</v>
      </c>
      <c r="L96">
        <v>28130.986327999999</v>
      </c>
      <c r="M96">
        <v>27766.773438</v>
      </c>
      <c r="N96">
        <v>27337.027343999998</v>
      </c>
      <c r="O96">
        <v>26895.859375</v>
      </c>
      <c r="P96">
        <v>26505.246093999998</v>
      </c>
      <c r="Q96">
        <v>26117.867188</v>
      </c>
      <c r="R96">
        <v>25722.613281000002</v>
      </c>
      <c r="S96">
        <v>25344.09375</v>
      </c>
      <c r="T96">
        <v>25004.021484000001</v>
      </c>
      <c r="U96">
        <v>24684.382812</v>
      </c>
      <c r="V96">
        <v>24437.947265999999</v>
      </c>
      <c r="W96">
        <v>24206.515625</v>
      </c>
      <c r="X96">
        <v>23990.910156000002</v>
      </c>
      <c r="Y96">
        <v>23829.435547000001</v>
      </c>
      <c r="Z96">
        <v>23677.632812</v>
      </c>
      <c r="AA96">
        <v>23574.761718999998</v>
      </c>
      <c r="AB96">
        <v>23488.222656000002</v>
      </c>
      <c r="AC96">
        <v>23450.388672000001</v>
      </c>
      <c r="AD96">
        <v>23370.224609000001</v>
      </c>
      <c r="AE96">
        <v>23357.476562</v>
      </c>
      <c r="AF96">
        <v>23370.048827999999</v>
      </c>
      <c r="AG96" s="100">
        <v>-8.0000000000000002E-3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2D963-D48E-4AF8-B6F9-EC8C16E81865}">
  <dimension ref="A1:AG67"/>
  <sheetViews>
    <sheetView workbookViewId="0"/>
  </sheetViews>
  <sheetFormatPr defaultRowHeight="15" x14ac:dyDescent="0.25"/>
  <cols>
    <col min="1" max="1" width="49.140625" customWidth="1"/>
  </cols>
  <sheetData>
    <row r="1" spans="1:33" x14ac:dyDescent="0.25">
      <c r="A1" t="s">
        <v>1371</v>
      </c>
    </row>
    <row r="2" spans="1:33" x14ac:dyDescent="0.25">
      <c r="A2" t="s">
        <v>1372</v>
      </c>
    </row>
    <row r="3" spans="1:33" x14ac:dyDescent="0.25">
      <c r="A3" t="s">
        <v>1373</v>
      </c>
    </row>
    <row r="4" spans="1:33" x14ac:dyDescent="0.25">
      <c r="A4" t="s">
        <v>1171</v>
      </c>
    </row>
    <row r="5" spans="1:33" x14ac:dyDescent="0.25">
      <c r="B5" t="s">
        <v>1172</v>
      </c>
      <c r="C5" t="s">
        <v>1173</v>
      </c>
      <c r="D5" t="s">
        <v>1174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1175</v>
      </c>
    </row>
    <row r="6" spans="1:33" x14ac:dyDescent="0.25">
      <c r="A6" t="s">
        <v>39</v>
      </c>
    </row>
    <row r="7" spans="1:33" x14ac:dyDescent="0.25">
      <c r="A7" t="s">
        <v>1374</v>
      </c>
    </row>
    <row r="8" spans="1:33" x14ac:dyDescent="0.25">
      <c r="A8" t="s">
        <v>791</v>
      </c>
      <c r="B8" t="s">
        <v>1375</v>
      </c>
      <c r="C8" t="s">
        <v>1376</v>
      </c>
      <c r="D8" t="s">
        <v>1377</v>
      </c>
      <c r="F8">
        <v>6.6360000000000001</v>
      </c>
      <c r="G8">
        <v>6.6360000000000001</v>
      </c>
      <c r="H8">
        <v>6.6360000000000001</v>
      </c>
      <c r="I8">
        <v>6.6360000000000001</v>
      </c>
      <c r="J8">
        <v>6.6360000000000001</v>
      </c>
      <c r="K8">
        <v>6.6360000000000001</v>
      </c>
      <c r="L8">
        <v>6.6360000000000001</v>
      </c>
      <c r="M8">
        <v>6.6360000000000001</v>
      </c>
      <c r="N8">
        <v>6.6360000000000001</v>
      </c>
      <c r="O8">
        <v>6.6360000000000001</v>
      </c>
      <c r="P8">
        <v>6.6360000000000001</v>
      </c>
      <c r="Q8">
        <v>6.6360000000000001</v>
      </c>
      <c r="R8">
        <v>6.6360000000000001</v>
      </c>
      <c r="S8">
        <v>6.6360000000000001</v>
      </c>
      <c r="T8">
        <v>6.6360000000000001</v>
      </c>
      <c r="U8">
        <v>6.6360000000000001</v>
      </c>
      <c r="V8">
        <v>6.6360000000000001</v>
      </c>
      <c r="W8">
        <v>6.6360000000000001</v>
      </c>
      <c r="X8">
        <v>6.6360000000000001</v>
      </c>
      <c r="Y8">
        <v>6.6360000000000001</v>
      </c>
      <c r="Z8">
        <v>6.6360000000000001</v>
      </c>
      <c r="AA8">
        <v>6.6360000000000001</v>
      </c>
      <c r="AB8">
        <v>6.6360000000000001</v>
      </c>
      <c r="AC8">
        <v>6.6360000000000001</v>
      </c>
      <c r="AD8">
        <v>6.6360000000000001</v>
      </c>
      <c r="AE8">
        <v>6.6360000000000001</v>
      </c>
      <c r="AF8">
        <v>6.6360000000000001</v>
      </c>
      <c r="AG8" s="100">
        <v>0</v>
      </c>
    </row>
    <row r="9" spans="1:33" x14ac:dyDescent="0.25">
      <c r="A9" t="s">
        <v>1378</v>
      </c>
      <c r="B9" t="s">
        <v>1379</v>
      </c>
      <c r="C9" t="s">
        <v>1380</v>
      </c>
      <c r="D9" t="s">
        <v>1377</v>
      </c>
      <c r="F9">
        <v>5.048</v>
      </c>
      <c r="G9">
        <v>5.048</v>
      </c>
      <c r="H9">
        <v>5.048</v>
      </c>
      <c r="I9">
        <v>5.048</v>
      </c>
      <c r="J9">
        <v>5.048</v>
      </c>
      <c r="K9">
        <v>5.048</v>
      </c>
      <c r="L9">
        <v>5.048</v>
      </c>
      <c r="M9">
        <v>5.048</v>
      </c>
      <c r="N9">
        <v>5.048</v>
      </c>
      <c r="O9">
        <v>5.048</v>
      </c>
      <c r="P9">
        <v>5.048</v>
      </c>
      <c r="Q9">
        <v>5.048</v>
      </c>
      <c r="R9">
        <v>5.048</v>
      </c>
      <c r="S9">
        <v>5.048</v>
      </c>
      <c r="T9">
        <v>5.048</v>
      </c>
      <c r="U9">
        <v>5.048</v>
      </c>
      <c r="V9">
        <v>5.048</v>
      </c>
      <c r="W9">
        <v>5.048</v>
      </c>
      <c r="X9">
        <v>5.048</v>
      </c>
      <c r="Y9">
        <v>5.048</v>
      </c>
      <c r="Z9">
        <v>5.048</v>
      </c>
      <c r="AA9">
        <v>5.048</v>
      </c>
      <c r="AB9">
        <v>5.048</v>
      </c>
      <c r="AC9">
        <v>5.048</v>
      </c>
      <c r="AD9">
        <v>5.048</v>
      </c>
      <c r="AE9">
        <v>5.048</v>
      </c>
      <c r="AF9">
        <v>5.048</v>
      </c>
      <c r="AG9" s="100">
        <v>0</v>
      </c>
    </row>
    <row r="10" spans="1:33" x14ac:dyDescent="0.25">
      <c r="A10" t="s">
        <v>1381</v>
      </c>
      <c r="B10" t="s">
        <v>1382</v>
      </c>
      <c r="C10" t="s">
        <v>1383</v>
      </c>
      <c r="D10" t="s">
        <v>1377</v>
      </c>
      <c r="F10">
        <v>5.359</v>
      </c>
      <c r="G10">
        <v>5.359</v>
      </c>
      <c r="H10">
        <v>5.359</v>
      </c>
      <c r="I10">
        <v>5.359</v>
      </c>
      <c r="J10">
        <v>5.359</v>
      </c>
      <c r="K10">
        <v>5.359</v>
      </c>
      <c r="L10">
        <v>5.359</v>
      </c>
      <c r="M10">
        <v>5.359</v>
      </c>
      <c r="N10">
        <v>5.359</v>
      </c>
      <c r="O10">
        <v>5.359</v>
      </c>
      <c r="P10">
        <v>5.359</v>
      </c>
      <c r="Q10">
        <v>5.359</v>
      </c>
      <c r="R10">
        <v>5.359</v>
      </c>
      <c r="S10">
        <v>5.359</v>
      </c>
      <c r="T10">
        <v>5.359</v>
      </c>
      <c r="U10">
        <v>5.359</v>
      </c>
      <c r="V10">
        <v>5.359</v>
      </c>
      <c r="W10">
        <v>5.359</v>
      </c>
      <c r="X10">
        <v>5.359</v>
      </c>
      <c r="Y10">
        <v>5.359</v>
      </c>
      <c r="Z10">
        <v>5.359</v>
      </c>
      <c r="AA10">
        <v>5.359</v>
      </c>
      <c r="AB10">
        <v>5.359</v>
      </c>
      <c r="AC10">
        <v>5.359</v>
      </c>
      <c r="AD10">
        <v>5.359</v>
      </c>
      <c r="AE10">
        <v>5.359</v>
      </c>
      <c r="AF10">
        <v>5.359</v>
      </c>
      <c r="AG10" s="100">
        <v>0</v>
      </c>
    </row>
    <row r="11" spans="1:33" x14ac:dyDescent="0.25">
      <c r="A11" t="s">
        <v>787</v>
      </c>
      <c r="B11" t="s">
        <v>1384</v>
      </c>
      <c r="C11" t="s">
        <v>1385</v>
      </c>
      <c r="D11" t="s">
        <v>1377</v>
      </c>
      <c r="F11">
        <v>5.8250000000000002</v>
      </c>
      <c r="G11">
        <v>5.8250000000000002</v>
      </c>
      <c r="H11">
        <v>5.8250000000000002</v>
      </c>
      <c r="I11">
        <v>5.8250000000000002</v>
      </c>
      <c r="J11">
        <v>5.8250000000000002</v>
      </c>
      <c r="K11">
        <v>5.8250000000000002</v>
      </c>
      <c r="L11">
        <v>5.8250000000000002</v>
      </c>
      <c r="M11">
        <v>5.8250000000000002</v>
      </c>
      <c r="N11">
        <v>5.8250000000000002</v>
      </c>
      <c r="O11">
        <v>5.8250000000000002</v>
      </c>
      <c r="P11">
        <v>5.8250000000000002</v>
      </c>
      <c r="Q11">
        <v>5.8250000000000002</v>
      </c>
      <c r="R11">
        <v>5.8250000000000002</v>
      </c>
      <c r="S11">
        <v>5.8250000000000002</v>
      </c>
      <c r="T11">
        <v>5.8250000000000002</v>
      </c>
      <c r="U11">
        <v>5.8250000000000002</v>
      </c>
      <c r="V11">
        <v>5.8250000000000002</v>
      </c>
      <c r="W11">
        <v>5.8250000000000002</v>
      </c>
      <c r="X11">
        <v>5.8250000000000002</v>
      </c>
      <c r="Y11">
        <v>5.8250000000000002</v>
      </c>
      <c r="Z11">
        <v>5.8250000000000002</v>
      </c>
      <c r="AA11">
        <v>5.8250000000000002</v>
      </c>
      <c r="AB11">
        <v>5.8250000000000002</v>
      </c>
      <c r="AC11">
        <v>5.8250000000000002</v>
      </c>
      <c r="AD11">
        <v>5.8250000000000002</v>
      </c>
      <c r="AE11">
        <v>5.8250000000000002</v>
      </c>
      <c r="AF11">
        <v>5.8250000000000002</v>
      </c>
      <c r="AG11" s="100">
        <v>0</v>
      </c>
    </row>
    <row r="12" spans="1:33" x14ac:dyDescent="0.25">
      <c r="A12" t="s">
        <v>1386</v>
      </c>
      <c r="B12" t="s">
        <v>1387</v>
      </c>
      <c r="C12" t="s">
        <v>1388</v>
      </c>
      <c r="D12" t="s">
        <v>1377</v>
      </c>
      <c r="F12">
        <v>5.7756049999999997</v>
      </c>
      <c r="G12">
        <v>5.7757699999999996</v>
      </c>
      <c r="H12">
        <v>5.7763210000000003</v>
      </c>
      <c r="I12">
        <v>5.7768550000000003</v>
      </c>
      <c r="J12">
        <v>5.7765329999999997</v>
      </c>
      <c r="K12">
        <v>5.7765440000000003</v>
      </c>
      <c r="L12">
        <v>5.7764329999999999</v>
      </c>
      <c r="M12">
        <v>5.7765069999999996</v>
      </c>
      <c r="N12">
        <v>5.776567</v>
      </c>
      <c r="O12">
        <v>5.7765659999999999</v>
      </c>
      <c r="P12">
        <v>5.7764959999999999</v>
      </c>
      <c r="Q12">
        <v>5.7765680000000001</v>
      </c>
      <c r="R12">
        <v>5.7765129999999996</v>
      </c>
      <c r="S12">
        <v>5.7764230000000003</v>
      </c>
      <c r="T12">
        <v>5.7764259999999998</v>
      </c>
      <c r="U12">
        <v>5.7763640000000001</v>
      </c>
      <c r="V12">
        <v>5.7763039999999997</v>
      </c>
      <c r="W12">
        <v>5.7763439999999999</v>
      </c>
      <c r="X12">
        <v>5.7763520000000002</v>
      </c>
      <c r="Y12">
        <v>5.7763679999999997</v>
      </c>
      <c r="Z12">
        <v>5.7762890000000002</v>
      </c>
      <c r="AA12">
        <v>5.7763220000000004</v>
      </c>
      <c r="AB12">
        <v>5.7762039999999999</v>
      </c>
      <c r="AC12">
        <v>5.7761110000000002</v>
      </c>
      <c r="AD12">
        <v>5.7761620000000002</v>
      </c>
      <c r="AE12">
        <v>5.7762039999999999</v>
      </c>
      <c r="AF12">
        <v>5.7761560000000003</v>
      </c>
      <c r="AG12" s="100">
        <v>0</v>
      </c>
    </row>
    <row r="13" spans="1:33" x14ac:dyDescent="0.25">
      <c r="A13" t="s">
        <v>1389</v>
      </c>
      <c r="B13" t="s">
        <v>1390</v>
      </c>
      <c r="C13" t="s">
        <v>1391</v>
      </c>
      <c r="D13" t="s">
        <v>1377</v>
      </c>
      <c r="F13">
        <v>5.7756049999999997</v>
      </c>
      <c r="G13">
        <v>5.7757699999999996</v>
      </c>
      <c r="H13">
        <v>5.7763210000000003</v>
      </c>
      <c r="I13">
        <v>5.7768550000000003</v>
      </c>
      <c r="J13">
        <v>5.7765329999999997</v>
      </c>
      <c r="K13">
        <v>5.7765440000000003</v>
      </c>
      <c r="L13">
        <v>5.7764329999999999</v>
      </c>
      <c r="M13">
        <v>5.7765069999999996</v>
      </c>
      <c r="N13">
        <v>5.776567</v>
      </c>
      <c r="O13">
        <v>5.7765659999999999</v>
      </c>
      <c r="P13">
        <v>5.7764959999999999</v>
      </c>
      <c r="Q13">
        <v>5.7765680000000001</v>
      </c>
      <c r="R13">
        <v>5.7765129999999996</v>
      </c>
      <c r="S13">
        <v>5.7764230000000003</v>
      </c>
      <c r="T13">
        <v>5.7764259999999998</v>
      </c>
      <c r="U13">
        <v>5.7763640000000001</v>
      </c>
      <c r="V13">
        <v>5.7763039999999997</v>
      </c>
      <c r="W13">
        <v>5.7763439999999999</v>
      </c>
      <c r="X13">
        <v>5.7763520000000002</v>
      </c>
      <c r="Y13">
        <v>5.7763679999999997</v>
      </c>
      <c r="Z13">
        <v>5.7762890000000002</v>
      </c>
      <c r="AA13">
        <v>5.7763220000000004</v>
      </c>
      <c r="AB13">
        <v>5.7762039999999999</v>
      </c>
      <c r="AC13">
        <v>5.7761110000000002</v>
      </c>
      <c r="AD13">
        <v>5.7761620000000002</v>
      </c>
      <c r="AE13">
        <v>5.7762039999999999</v>
      </c>
      <c r="AF13">
        <v>5.7761560000000003</v>
      </c>
      <c r="AG13" s="100">
        <v>0</v>
      </c>
    </row>
    <row r="14" spans="1:33" x14ac:dyDescent="0.25">
      <c r="A14" t="s">
        <v>1392</v>
      </c>
      <c r="B14" t="s">
        <v>1393</v>
      </c>
      <c r="C14" t="s">
        <v>1394</v>
      </c>
      <c r="D14" t="s">
        <v>1377</v>
      </c>
      <c r="F14">
        <v>5.7756049999999997</v>
      </c>
      <c r="G14">
        <v>5.7757699999999996</v>
      </c>
      <c r="H14">
        <v>5.7763210000000003</v>
      </c>
      <c r="I14">
        <v>5.7768550000000003</v>
      </c>
      <c r="J14">
        <v>5.7765329999999997</v>
      </c>
      <c r="K14">
        <v>5.7765440000000003</v>
      </c>
      <c r="L14">
        <v>5.7764329999999999</v>
      </c>
      <c r="M14">
        <v>5.7765069999999996</v>
      </c>
      <c r="N14">
        <v>5.776567</v>
      </c>
      <c r="O14">
        <v>5.7765659999999999</v>
      </c>
      <c r="P14">
        <v>5.7764959999999999</v>
      </c>
      <c r="Q14">
        <v>5.7765680000000001</v>
      </c>
      <c r="R14">
        <v>5.7765129999999996</v>
      </c>
      <c r="S14">
        <v>5.7764230000000003</v>
      </c>
      <c r="T14">
        <v>5.7764259999999998</v>
      </c>
      <c r="U14">
        <v>5.7763640000000001</v>
      </c>
      <c r="V14">
        <v>5.7763039999999997</v>
      </c>
      <c r="W14">
        <v>5.7763439999999999</v>
      </c>
      <c r="X14">
        <v>5.7763520000000002</v>
      </c>
      <c r="Y14">
        <v>5.7763679999999997</v>
      </c>
      <c r="Z14">
        <v>5.7762890000000002</v>
      </c>
      <c r="AA14">
        <v>5.7763220000000004</v>
      </c>
      <c r="AB14">
        <v>5.7762039999999999</v>
      </c>
      <c r="AC14">
        <v>5.7761110000000002</v>
      </c>
      <c r="AD14">
        <v>5.7761620000000002</v>
      </c>
      <c r="AE14">
        <v>5.7762039999999999</v>
      </c>
      <c r="AF14">
        <v>5.7761560000000003</v>
      </c>
      <c r="AG14" s="100">
        <v>0</v>
      </c>
    </row>
    <row r="15" spans="1:33" x14ac:dyDescent="0.25">
      <c r="A15" t="s">
        <v>1395</v>
      </c>
      <c r="B15" t="s">
        <v>1396</v>
      </c>
      <c r="C15" t="s">
        <v>1397</v>
      </c>
      <c r="D15" t="s">
        <v>1377</v>
      </c>
      <c r="F15">
        <v>5.7756049999999997</v>
      </c>
      <c r="G15">
        <v>5.7757699999999996</v>
      </c>
      <c r="H15">
        <v>5.7763210000000003</v>
      </c>
      <c r="I15">
        <v>5.7768550000000003</v>
      </c>
      <c r="J15">
        <v>5.7765329999999997</v>
      </c>
      <c r="K15">
        <v>5.7765440000000003</v>
      </c>
      <c r="L15">
        <v>5.7764329999999999</v>
      </c>
      <c r="M15">
        <v>5.7765069999999996</v>
      </c>
      <c r="N15">
        <v>5.776567</v>
      </c>
      <c r="O15">
        <v>5.7765659999999999</v>
      </c>
      <c r="P15">
        <v>5.7764959999999999</v>
      </c>
      <c r="Q15">
        <v>5.7765680000000001</v>
      </c>
      <c r="R15">
        <v>5.7765129999999996</v>
      </c>
      <c r="S15">
        <v>5.7764230000000003</v>
      </c>
      <c r="T15">
        <v>5.7764259999999998</v>
      </c>
      <c r="U15">
        <v>5.7763640000000001</v>
      </c>
      <c r="V15">
        <v>5.7763039999999997</v>
      </c>
      <c r="W15">
        <v>5.7763439999999999</v>
      </c>
      <c r="X15">
        <v>5.7763520000000002</v>
      </c>
      <c r="Y15">
        <v>5.7763679999999997</v>
      </c>
      <c r="Z15">
        <v>5.7762890000000002</v>
      </c>
      <c r="AA15">
        <v>5.7763220000000004</v>
      </c>
      <c r="AB15">
        <v>5.7762039999999999</v>
      </c>
      <c r="AC15">
        <v>5.7761110000000002</v>
      </c>
      <c r="AD15">
        <v>5.7761620000000002</v>
      </c>
      <c r="AE15">
        <v>5.7762039999999999</v>
      </c>
      <c r="AF15">
        <v>5.7761560000000003</v>
      </c>
      <c r="AG15" s="100">
        <v>0</v>
      </c>
    </row>
    <row r="16" spans="1:33" x14ac:dyDescent="0.25">
      <c r="A16" t="s">
        <v>1398</v>
      </c>
      <c r="B16" t="s">
        <v>1399</v>
      </c>
      <c r="C16" t="s">
        <v>1400</v>
      </c>
      <c r="D16" t="s">
        <v>1377</v>
      </c>
      <c r="F16">
        <v>5.7756049999999997</v>
      </c>
      <c r="G16">
        <v>5.7757699999999996</v>
      </c>
      <c r="H16">
        <v>5.7763210000000003</v>
      </c>
      <c r="I16">
        <v>5.7768550000000003</v>
      </c>
      <c r="J16">
        <v>5.7765329999999997</v>
      </c>
      <c r="K16">
        <v>5.7765440000000003</v>
      </c>
      <c r="L16">
        <v>5.7764329999999999</v>
      </c>
      <c r="M16">
        <v>5.7765069999999996</v>
      </c>
      <c r="N16">
        <v>5.776567</v>
      </c>
      <c r="O16">
        <v>5.7765659999999999</v>
      </c>
      <c r="P16">
        <v>5.7764959999999999</v>
      </c>
      <c r="Q16">
        <v>5.7765680000000001</v>
      </c>
      <c r="R16">
        <v>5.7765129999999996</v>
      </c>
      <c r="S16">
        <v>5.7764230000000003</v>
      </c>
      <c r="T16">
        <v>5.7764259999999998</v>
      </c>
      <c r="U16">
        <v>5.7763640000000001</v>
      </c>
      <c r="V16">
        <v>5.7763039999999997</v>
      </c>
      <c r="W16">
        <v>5.7763439999999999</v>
      </c>
      <c r="X16">
        <v>5.7763520000000002</v>
      </c>
      <c r="Y16">
        <v>5.7763679999999997</v>
      </c>
      <c r="Z16">
        <v>5.7762890000000002</v>
      </c>
      <c r="AA16">
        <v>5.7763220000000004</v>
      </c>
      <c r="AB16">
        <v>5.7762039999999999</v>
      </c>
      <c r="AC16">
        <v>5.7761110000000002</v>
      </c>
      <c r="AD16">
        <v>5.7761620000000002</v>
      </c>
      <c r="AE16">
        <v>5.7762039999999999</v>
      </c>
      <c r="AF16">
        <v>5.7761560000000003</v>
      </c>
      <c r="AG16" s="100">
        <v>0</v>
      </c>
    </row>
    <row r="17" spans="1:33" x14ac:dyDescent="0.25">
      <c r="A17" t="s">
        <v>1401</v>
      </c>
      <c r="B17" t="s">
        <v>1402</v>
      </c>
      <c r="C17" t="s">
        <v>1403</v>
      </c>
      <c r="D17" t="s">
        <v>1377</v>
      </c>
      <c r="F17">
        <v>5.7756049999999997</v>
      </c>
      <c r="G17">
        <v>5.7757699999999996</v>
      </c>
      <c r="H17">
        <v>5.7763210000000003</v>
      </c>
      <c r="I17">
        <v>5.7768550000000003</v>
      </c>
      <c r="J17">
        <v>5.7765329999999997</v>
      </c>
      <c r="K17">
        <v>5.7765440000000003</v>
      </c>
      <c r="L17">
        <v>5.7764329999999999</v>
      </c>
      <c r="M17">
        <v>5.7765069999999996</v>
      </c>
      <c r="N17">
        <v>5.7765680000000001</v>
      </c>
      <c r="O17">
        <v>5.7765659999999999</v>
      </c>
      <c r="P17">
        <v>5.7764959999999999</v>
      </c>
      <c r="Q17">
        <v>5.7765680000000001</v>
      </c>
      <c r="R17">
        <v>5.7765129999999996</v>
      </c>
      <c r="S17">
        <v>5.7764230000000003</v>
      </c>
      <c r="T17">
        <v>5.7764259999999998</v>
      </c>
      <c r="U17">
        <v>5.7763650000000002</v>
      </c>
      <c r="V17">
        <v>5.7763039999999997</v>
      </c>
      <c r="W17">
        <v>5.7763439999999999</v>
      </c>
      <c r="X17">
        <v>5.7763530000000003</v>
      </c>
      <c r="Y17">
        <v>5.7763689999999999</v>
      </c>
      <c r="Z17">
        <v>5.7762890000000002</v>
      </c>
      <c r="AA17">
        <v>5.7763220000000004</v>
      </c>
      <c r="AB17">
        <v>5.7762039999999999</v>
      </c>
      <c r="AC17">
        <v>5.7761110000000002</v>
      </c>
      <c r="AD17">
        <v>5.7761620000000002</v>
      </c>
      <c r="AE17">
        <v>5.7762029999999998</v>
      </c>
      <c r="AF17">
        <v>5.7761560000000003</v>
      </c>
      <c r="AG17" s="100">
        <v>0</v>
      </c>
    </row>
    <row r="18" spans="1:33" x14ac:dyDescent="0.25">
      <c r="A18" t="s">
        <v>1404</v>
      </c>
      <c r="B18" t="s">
        <v>1405</v>
      </c>
      <c r="C18" t="s">
        <v>1406</v>
      </c>
      <c r="D18" t="s">
        <v>1377</v>
      </c>
      <c r="F18">
        <v>5.8170000000000002</v>
      </c>
      <c r="G18">
        <v>5.8170000000000002</v>
      </c>
      <c r="H18">
        <v>5.8170000000000002</v>
      </c>
      <c r="I18">
        <v>5.8170000000000002</v>
      </c>
      <c r="J18">
        <v>5.8170000000000002</v>
      </c>
      <c r="K18">
        <v>5.8170000000000002</v>
      </c>
      <c r="L18">
        <v>5.8170000000000002</v>
      </c>
      <c r="M18">
        <v>5.8170000000000002</v>
      </c>
      <c r="N18">
        <v>5.8170000000000002</v>
      </c>
      <c r="O18">
        <v>5.8170000000000002</v>
      </c>
      <c r="P18">
        <v>5.8170000000000002</v>
      </c>
      <c r="Q18">
        <v>5.8170000000000002</v>
      </c>
      <c r="R18">
        <v>5.8170000000000002</v>
      </c>
      <c r="S18">
        <v>5.8170000000000002</v>
      </c>
      <c r="T18">
        <v>5.8170000000000002</v>
      </c>
      <c r="U18">
        <v>5.8170000000000002</v>
      </c>
      <c r="V18">
        <v>5.8170000000000002</v>
      </c>
      <c r="W18">
        <v>5.8170000000000002</v>
      </c>
      <c r="X18">
        <v>5.8170000000000002</v>
      </c>
      <c r="Y18">
        <v>5.8170000000000002</v>
      </c>
      <c r="Z18">
        <v>5.8170000000000002</v>
      </c>
      <c r="AA18">
        <v>5.8170000000000002</v>
      </c>
      <c r="AB18">
        <v>5.8170000000000002</v>
      </c>
      <c r="AC18">
        <v>5.8170000000000002</v>
      </c>
      <c r="AD18">
        <v>5.8170000000000002</v>
      </c>
      <c r="AE18">
        <v>5.8170000000000002</v>
      </c>
      <c r="AF18">
        <v>5.8170000000000002</v>
      </c>
      <c r="AG18" s="100">
        <v>0</v>
      </c>
    </row>
    <row r="19" spans="1:33" x14ac:dyDescent="0.25">
      <c r="A19" t="s">
        <v>1407</v>
      </c>
      <c r="B19" t="s">
        <v>1408</v>
      </c>
      <c r="C19" t="s">
        <v>1409</v>
      </c>
      <c r="D19" t="s">
        <v>1377</v>
      </c>
      <c r="F19">
        <v>5.77</v>
      </c>
      <c r="G19">
        <v>5.77</v>
      </c>
      <c r="H19">
        <v>5.77</v>
      </c>
      <c r="I19">
        <v>5.77</v>
      </c>
      <c r="J19">
        <v>5.77</v>
      </c>
      <c r="K19">
        <v>5.77</v>
      </c>
      <c r="L19">
        <v>5.77</v>
      </c>
      <c r="M19">
        <v>5.77</v>
      </c>
      <c r="N19">
        <v>5.77</v>
      </c>
      <c r="O19">
        <v>5.77</v>
      </c>
      <c r="P19">
        <v>5.77</v>
      </c>
      <c r="Q19">
        <v>5.77</v>
      </c>
      <c r="R19">
        <v>5.77</v>
      </c>
      <c r="S19">
        <v>5.77</v>
      </c>
      <c r="T19">
        <v>5.77</v>
      </c>
      <c r="U19">
        <v>5.77</v>
      </c>
      <c r="V19">
        <v>5.77</v>
      </c>
      <c r="W19">
        <v>5.77</v>
      </c>
      <c r="X19">
        <v>5.77</v>
      </c>
      <c r="Y19">
        <v>5.77</v>
      </c>
      <c r="Z19">
        <v>5.77</v>
      </c>
      <c r="AA19">
        <v>5.77</v>
      </c>
      <c r="AB19">
        <v>5.77</v>
      </c>
      <c r="AC19">
        <v>5.77</v>
      </c>
      <c r="AD19">
        <v>5.77</v>
      </c>
      <c r="AE19">
        <v>5.77</v>
      </c>
      <c r="AF19">
        <v>5.77</v>
      </c>
      <c r="AG19" s="100">
        <v>0</v>
      </c>
    </row>
    <row r="20" spans="1:33" x14ac:dyDescent="0.25">
      <c r="A20" t="s">
        <v>1410</v>
      </c>
      <c r="B20" t="s">
        <v>1411</v>
      </c>
      <c r="C20" t="s">
        <v>1412</v>
      </c>
      <c r="D20" t="s">
        <v>1377</v>
      </c>
      <c r="F20">
        <v>3.5630000000000002</v>
      </c>
      <c r="G20">
        <v>3.5630000000000002</v>
      </c>
      <c r="H20">
        <v>3.5630000000000002</v>
      </c>
      <c r="I20">
        <v>3.5630000000000002</v>
      </c>
      <c r="J20">
        <v>3.5630000000000002</v>
      </c>
      <c r="K20">
        <v>3.5630000000000002</v>
      </c>
      <c r="L20">
        <v>3.5630000000000002</v>
      </c>
      <c r="M20">
        <v>3.5630000000000002</v>
      </c>
      <c r="N20">
        <v>3.5630000000000002</v>
      </c>
      <c r="O20">
        <v>3.5630000000000002</v>
      </c>
      <c r="P20">
        <v>3.5630000000000002</v>
      </c>
      <c r="Q20">
        <v>3.5630000000000002</v>
      </c>
      <c r="R20">
        <v>3.5630000000000002</v>
      </c>
      <c r="S20">
        <v>3.5630000000000002</v>
      </c>
      <c r="T20">
        <v>3.5630000000000002</v>
      </c>
      <c r="U20">
        <v>3.5630000000000002</v>
      </c>
      <c r="V20">
        <v>3.5630000000000002</v>
      </c>
      <c r="W20">
        <v>3.5630000000000002</v>
      </c>
      <c r="X20">
        <v>3.5630000000000002</v>
      </c>
      <c r="Y20">
        <v>3.5630000000000002</v>
      </c>
      <c r="Z20">
        <v>3.5630000000000002</v>
      </c>
      <c r="AA20">
        <v>3.5630000000000002</v>
      </c>
      <c r="AB20">
        <v>3.5630000000000002</v>
      </c>
      <c r="AC20">
        <v>3.5630000000000002</v>
      </c>
      <c r="AD20">
        <v>3.5630000000000002</v>
      </c>
      <c r="AE20">
        <v>3.5630000000000002</v>
      </c>
      <c r="AF20">
        <v>3.5630000000000002</v>
      </c>
      <c r="AG20" s="100">
        <v>0</v>
      </c>
    </row>
    <row r="21" spans="1:33" x14ac:dyDescent="0.25">
      <c r="A21" t="s">
        <v>1413</v>
      </c>
      <c r="B21" t="s">
        <v>1414</v>
      </c>
      <c r="C21" t="s">
        <v>1415</v>
      </c>
      <c r="D21" t="s">
        <v>1377</v>
      </c>
      <c r="F21">
        <v>3.9944130000000002</v>
      </c>
      <c r="G21">
        <v>3.9944130000000002</v>
      </c>
      <c r="H21">
        <v>3.9944130000000002</v>
      </c>
      <c r="I21">
        <v>3.9944130000000002</v>
      </c>
      <c r="J21">
        <v>3.9944130000000002</v>
      </c>
      <c r="K21">
        <v>3.9944130000000002</v>
      </c>
      <c r="L21">
        <v>3.9944130000000002</v>
      </c>
      <c r="M21">
        <v>3.9944130000000002</v>
      </c>
      <c r="N21">
        <v>3.9944130000000002</v>
      </c>
      <c r="O21">
        <v>3.9944130000000002</v>
      </c>
      <c r="P21">
        <v>3.9944130000000002</v>
      </c>
      <c r="Q21">
        <v>3.9944130000000002</v>
      </c>
      <c r="R21">
        <v>3.9944130000000002</v>
      </c>
      <c r="S21">
        <v>3.9944130000000002</v>
      </c>
      <c r="T21">
        <v>3.9944130000000002</v>
      </c>
      <c r="U21">
        <v>3.9944130000000002</v>
      </c>
      <c r="V21">
        <v>3.9944130000000002</v>
      </c>
      <c r="W21">
        <v>3.9944130000000002</v>
      </c>
      <c r="X21">
        <v>3.9944130000000002</v>
      </c>
      <c r="Y21">
        <v>3.9944130000000002</v>
      </c>
      <c r="Z21">
        <v>3.9944130000000002</v>
      </c>
      <c r="AA21">
        <v>3.9944130000000002</v>
      </c>
      <c r="AB21">
        <v>3.9944130000000002</v>
      </c>
      <c r="AC21">
        <v>3.9944130000000002</v>
      </c>
      <c r="AD21">
        <v>3.9944130000000002</v>
      </c>
      <c r="AE21">
        <v>3.9944130000000002</v>
      </c>
      <c r="AF21">
        <v>3.9944130000000002</v>
      </c>
      <c r="AG21" s="100">
        <v>0</v>
      </c>
    </row>
    <row r="22" spans="1:33" x14ac:dyDescent="0.25">
      <c r="A22" t="s">
        <v>1416</v>
      </c>
      <c r="B22" t="s">
        <v>1417</v>
      </c>
      <c r="C22" t="s">
        <v>1418</v>
      </c>
      <c r="D22" t="s">
        <v>1377</v>
      </c>
      <c r="F22">
        <v>5.67</v>
      </c>
      <c r="G22">
        <v>5.67</v>
      </c>
      <c r="H22">
        <v>5.67</v>
      </c>
      <c r="I22">
        <v>5.67</v>
      </c>
      <c r="J22">
        <v>5.67</v>
      </c>
      <c r="K22">
        <v>5.67</v>
      </c>
      <c r="L22">
        <v>5.67</v>
      </c>
      <c r="M22">
        <v>5.67</v>
      </c>
      <c r="N22">
        <v>5.67</v>
      </c>
      <c r="O22">
        <v>5.67</v>
      </c>
      <c r="P22">
        <v>5.67</v>
      </c>
      <c r="Q22">
        <v>5.67</v>
      </c>
      <c r="R22">
        <v>5.67</v>
      </c>
      <c r="S22">
        <v>5.67</v>
      </c>
      <c r="T22">
        <v>5.67</v>
      </c>
      <c r="U22">
        <v>5.67</v>
      </c>
      <c r="V22">
        <v>5.67</v>
      </c>
      <c r="W22">
        <v>5.67</v>
      </c>
      <c r="X22">
        <v>5.67</v>
      </c>
      <c r="Y22">
        <v>5.67</v>
      </c>
      <c r="Z22">
        <v>5.67</v>
      </c>
      <c r="AA22">
        <v>5.67</v>
      </c>
      <c r="AB22">
        <v>5.67</v>
      </c>
      <c r="AC22">
        <v>5.67</v>
      </c>
      <c r="AD22">
        <v>5.67</v>
      </c>
      <c r="AE22">
        <v>5.67</v>
      </c>
      <c r="AF22">
        <v>5.67</v>
      </c>
      <c r="AG22" s="100">
        <v>0</v>
      </c>
    </row>
    <row r="23" spans="1:33" x14ac:dyDescent="0.25">
      <c r="A23" t="s">
        <v>73</v>
      </c>
      <c r="B23" t="s">
        <v>1419</v>
      </c>
      <c r="C23" t="s">
        <v>1420</v>
      </c>
      <c r="D23" t="s">
        <v>1377</v>
      </c>
      <c r="F23">
        <v>6.0650000000000004</v>
      </c>
      <c r="G23">
        <v>6.0650000000000004</v>
      </c>
      <c r="H23">
        <v>6.0650000000000004</v>
      </c>
      <c r="I23">
        <v>6.0650000000000004</v>
      </c>
      <c r="J23">
        <v>6.0650000000000004</v>
      </c>
      <c r="K23">
        <v>6.0650000000000004</v>
      </c>
      <c r="L23">
        <v>6.0650000000000004</v>
      </c>
      <c r="M23">
        <v>6.0650000000000004</v>
      </c>
      <c r="N23">
        <v>6.0650000000000004</v>
      </c>
      <c r="O23">
        <v>6.0650000000000004</v>
      </c>
      <c r="P23">
        <v>6.0650000000000004</v>
      </c>
      <c r="Q23">
        <v>6.0650000000000004</v>
      </c>
      <c r="R23">
        <v>6.0650000000000004</v>
      </c>
      <c r="S23">
        <v>6.0650000000000004</v>
      </c>
      <c r="T23">
        <v>6.0650000000000004</v>
      </c>
      <c r="U23">
        <v>6.0650000000000004</v>
      </c>
      <c r="V23">
        <v>6.0650000000000004</v>
      </c>
      <c r="W23">
        <v>6.0650000000000004</v>
      </c>
      <c r="X23">
        <v>6.0650000000000004</v>
      </c>
      <c r="Y23">
        <v>6.0650000000000004</v>
      </c>
      <c r="Z23">
        <v>6.0650000000000004</v>
      </c>
      <c r="AA23">
        <v>6.0650000000000004</v>
      </c>
      <c r="AB23">
        <v>6.0650000000000004</v>
      </c>
      <c r="AC23">
        <v>6.0650000000000004</v>
      </c>
      <c r="AD23">
        <v>6.0650000000000004</v>
      </c>
      <c r="AE23">
        <v>6.0650000000000004</v>
      </c>
      <c r="AF23">
        <v>6.0650000000000004</v>
      </c>
      <c r="AG23" s="100">
        <v>0</v>
      </c>
    </row>
    <row r="24" spans="1:33" x14ac:dyDescent="0.25">
      <c r="A24" t="s">
        <v>1421</v>
      </c>
      <c r="B24" t="s">
        <v>1422</v>
      </c>
      <c r="C24" t="s">
        <v>1423</v>
      </c>
      <c r="D24" t="s">
        <v>1377</v>
      </c>
      <c r="F24">
        <v>5.0493680000000003</v>
      </c>
      <c r="G24">
        <v>5.0481959999999999</v>
      </c>
      <c r="H24">
        <v>5.0469999999999997</v>
      </c>
      <c r="I24">
        <v>5.0457979999999996</v>
      </c>
      <c r="J24">
        <v>5.044594</v>
      </c>
      <c r="K24">
        <v>5.0433919999999999</v>
      </c>
      <c r="L24">
        <v>5.0421839999999998</v>
      </c>
      <c r="M24">
        <v>5.0409810000000004</v>
      </c>
      <c r="N24">
        <v>5.0397790000000002</v>
      </c>
      <c r="O24">
        <v>5.0385790000000004</v>
      </c>
      <c r="P24">
        <v>5.037382</v>
      </c>
      <c r="Q24">
        <v>5.0361840000000004</v>
      </c>
      <c r="R24">
        <v>5.0351689999999998</v>
      </c>
      <c r="S24">
        <v>5.0341560000000003</v>
      </c>
      <c r="T24">
        <v>5.0331809999999999</v>
      </c>
      <c r="U24">
        <v>5.0322149999999999</v>
      </c>
      <c r="V24">
        <v>5.0312489999999999</v>
      </c>
      <c r="W24">
        <v>5.0303740000000001</v>
      </c>
      <c r="X24">
        <v>5.0294869999999996</v>
      </c>
      <c r="Y24">
        <v>5.0286049999999998</v>
      </c>
      <c r="Z24">
        <v>5.0277329999999996</v>
      </c>
      <c r="AA24">
        <v>5.0268620000000004</v>
      </c>
      <c r="AB24">
        <v>5.0259970000000003</v>
      </c>
      <c r="AC24">
        <v>5.0251330000000003</v>
      </c>
      <c r="AD24">
        <v>5.0242570000000004</v>
      </c>
      <c r="AE24">
        <v>5.0233780000000001</v>
      </c>
      <c r="AF24">
        <v>5.0225090000000003</v>
      </c>
      <c r="AG24" s="100">
        <v>0</v>
      </c>
    </row>
    <row r="25" spans="1:33" x14ac:dyDescent="0.25">
      <c r="A25" t="s">
        <v>1424</v>
      </c>
      <c r="B25" t="s">
        <v>1425</v>
      </c>
      <c r="C25" t="s">
        <v>1426</v>
      </c>
      <c r="D25" t="s">
        <v>1377</v>
      </c>
      <c r="F25">
        <v>5.2530000000000001</v>
      </c>
      <c r="G25">
        <v>5.2530000000000001</v>
      </c>
      <c r="H25">
        <v>5.2530000000000001</v>
      </c>
      <c r="I25">
        <v>5.2530000000000001</v>
      </c>
      <c r="J25">
        <v>5.2530000000000001</v>
      </c>
      <c r="K25">
        <v>5.2530000000000001</v>
      </c>
      <c r="L25">
        <v>5.2530000000000001</v>
      </c>
      <c r="M25">
        <v>5.2530000000000001</v>
      </c>
      <c r="N25">
        <v>5.2530000000000001</v>
      </c>
      <c r="O25">
        <v>5.2530000000000001</v>
      </c>
      <c r="P25">
        <v>5.2530000000000001</v>
      </c>
      <c r="Q25">
        <v>5.2530000000000001</v>
      </c>
      <c r="R25">
        <v>5.2530000000000001</v>
      </c>
      <c r="S25">
        <v>5.2530000000000001</v>
      </c>
      <c r="T25">
        <v>5.2530000000000001</v>
      </c>
      <c r="U25">
        <v>5.2530000000000001</v>
      </c>
      <c r="V25">
        <v>5.2530000000000001</v>
      </c>
      <c r="W25">
        <v>5.2530000000000001</v>
      </c>
      <c r="X25">
        <v>5.2530000000000001</v>
      </c>
      <c r="Y25">
        <v>5.2530000000000001</v>
      </c>
      <c r="Z25">
        <v>5.2530000000000001</v>
      </c>
      <c r="AA25">
        <v>5.2530000000000001</v>
      </c>
      <c r="AB25">
        <v>5.2530000000000001</v>
      </c>
      <c r="AC25">
        <v>5.2530000000000001</v>
      </c>
      <c r="AD25">
        <v>5.2530000000000001</v>
      </c>
      <c r="AE25">
        <v>5.2530000000000001</v>
      </c>
      <c r="AF25">
        <v>5.2530000000000001</v>
      </c>
      <c r="AG25" s="100">
        <v>0</v>
      </c>
    </row>
    <row r="26" spans="1:33" x14ac:dyDescent="0.25">
      <c r="A26" t="s">
        <v>1427</v>
      </c>
      <c r="B26" t="s">
        <v>1428</v>
      </c>
      <c r="C26" t="s">
        <v>1429</v>
      </c>
      <c r="D26" t="s">
        <v>1377</v>
      </c>
      <c r="F26">
        <v>5.15</v>
      </c>
      <c r="G26">
        <v>5.15</v>
      </c>
      <c r="H26">
        <v>5.15</v>
      </c>
      <c r="I26">
        <v>5.15</v>
      </c>
      <c r="J26">
        <v>5.15</v>
      </c>
      <c r="K26">
        <v>5.15</v>
      </c>
      <c r="L26">
        <v>5.15</v>
      </c>
      <c r="M26">
        <v>5.15</v>
      </c>
      <c r="N26">
        <v>5.15</v>
      </c>
      <c r="O26">
        <v>5.15</v>
      </c>
      <c r="P26">
        <v>5.15</v>
      </c>
      <c r="Q26">
        <v>5.15</v>
      </c>
      <c r="R26">
        <v>5.15</v>
      </c>
      <c r="S26">
        <v>5.15</v>
      </c>
      <c r="T26">
        <v>5.15</v>
      </c>
      <c r="U26">
        <v>5.15</v>
      </c>
      <c r="V26">
        <v>5.15</v>
      </c>
      <c r="W26">
        <v>5.15</v>
      </c>
      <c r="X26">
        <v>5.15</v>
      </c>
      <c r="Y26">
        <v>5.15</v>
      </c>
      <c r="Z26">
        <v>5.15</v>
      </c>
      <c r="AA26">
        <v>5.15</v>
      </c>
      <c r="AB26">
        <v>5.15</v>
      </c>
      <c r="AC26">
        <v>5.15</v>
      </c>
      <c r="AD26">
        <v>5.15</v>
      </c>
      <c r="AE26">
        <v>5.15</v>
      </c>
      <c r="AF26">
        <v>5.15</v>
      </c>
      <c r="AG26" s="100">
        <v>0</v>
      </c>
    </row>
    <row r="27" spans="1:33" x14ac:dyDescent="0.25">
      <c r="A27" t="s">
        <v>1430</v>
      </c>
      <c r="B27" t="s">
        <v>1431</v>
      </c>
      <c r="C27" t="s">
        <v>1432</v>
      </c>
      <c r="D27" t="s">
        <v>1377</v>
      </c>
      <c r="F27">
        <v>5.2222799999999996</v>
      </c>
      <c r="G27">
        <v>5.2222799999999996</v>
      </c>
      <c r="H27">
        <v>5.2222799999999996</v>
      </c>
      <c r="I27">
        <v>5.2222799999999996</v>
      </c>
      <c r="J27">
        <v>5.2222799999999996</v>
      </c>
      <c r="K27">
        <v>5.2222799999999996</v>
      </c>
      <c r="L27">
        <v>5.2222799999999996</v>
      </c>
      <c r="M27">
        <v>5.2222799999999996</v>
      </c>
      <c r="N27">
        <v>5.2222799999999996</v>
      </c>
      <c r="O27">
        <v>5.2222799999999996</v>
      </c>
      <c r="P27">
        <v>5.2222799999999996</v>
      </c>
      <c r="Q27">
        <v>5.2222799999999996</v>
      </c>
      <c r="R27">
        <v>5.2222799999999996</v>
      </c>
      <c r="S27">
        <v>5.2222799999999996</v>
      </c>
      <c r="T27">
        <v>5.2222799999999996</v>
      </c>
      <c r="U27">
        <v>5.2222799999999996</v>
      </c>
      <c r="V27">
        <v>5.2222799999999996</v>
      </c>
      <c r="W27">
        <v>5.2222799999999996</v>
      </c>
      <c r="X27">
        <v>5.2222799999999996</v>
      </c>
      <c r="Y27">
        <v>5.2222799999999996</v>
      </c>
      <c r="Z27">
        <v>5.2222799999999996</v>
      </c>
      <c r="AA27">
        <v>5.2222799999999996</v>
      </c>
      <c r="AB27">
        <v>5.2222799999999996</v>
      </c>
      <c r="AC27">
        <v>5.2222799999999996</v>
      </c>
      <c r="AD27">
        <v>5.2222799999999996</v>
      </c>
      <c r="AE27">
        <v>5.2222799999999996</v>
      </c>
      <c r="AF27">
        <v>5.2222799999999996</v>
      </c>
      <c r="AG27" s="100">
        <v>0</v>
      </c>
    </row>
    <row r="28" spans="1:33" x14ac:dyDescent="0.25">
      <c r="A28" t="s">
        <v>1433</v>
      </c>
      <c r="B28" t="s">
        <v>1434</v>
      </c>
      <c r="C28" t="s">
        <v>1435</v>
      </c>
      <c r="D28" t="s">
        <v>1377</v>
      </c>
      <c r="F28">
        <v>5.2222799999999996</v>
      </c>
      <c r="G28">
        <v>5.2222799999999996</v>
      </c>
      <c r="H28">
        <v>5.2222799999999996</v>
      </c>
      <c r="I28">
        <v>5.2222799999999996</v>
      </c>
      <c r="J28">
        <v>5.2222799999999996</v>
      </c>
      <c r="K28">
        <v>5.2222799999999996</v>
      </c>
      <c r="L28">
        <v>5.2222799999999996</v>
      </c>
      <c r="M28">
        <v>5.2222799999999996</v>
      </c>
      <c r="N28">
        <v>5.2222799999999996</v>
      </c>
      <c r="O28">
        <v>5.2222799999999996</v>
      </c>
      <c r="P28">
        <v>5.2222799999999996</v>
      </c>
      <c r="Q28">
        <v>5.2222799999999996</v>
      </c>
      <c r="R28">
        <v>5.2222799999999996</v>
      </c>
      <c r="S28">
        <v>5.2222799999999996</v>
      </c>
      <c r="T28">
        <v>5.2222799999999996</v>
      </c>
      <c r="U28">
        <v>5.2222799999999996</v>
      </c>
      <c r="V28">
        <v>5.2222799999999996</v>
      </c>
      <c r="W28">
        <v>5.2222799999999996</v>
      </c>
      <c r="X28">
        <v>5.2222799999999996</v>
      </c>
      <c r="Y28">
        <v>5.2222799999999996</v>
      </c>
      <c r="Z28">
        <v>5.2222799999999996</v>
      </c>
      <c r="AA28">
        <v>5.2222799999999996</v>
      </c>
      <c r="AB28">
        <v>5.2222799999999996</v>
      </c>
      <c r="AC28">
        <v>5.2222799999999996</v>
      </c>
      <c r="AD28">
        <v>5.2222799999999996</v>
      </c>
      <c r="AE28">
        <v>5.2222799999999996</v>
      </c>
      <c r="AF28">
        <v>5.2222799999999996</v>
      </c>
      <c r="AG28" s="100">
        <v>0</v>
      </c>
    </row>
    <row r="29" spans="1:33" x14ac:dyDescent="0.25">
      <c r="A29" t="s">
        <v>1436</v>
      </c>
      <c r="B29" t="s">
        <v>1437</v>
      </c>
      <c r="C29" t="s">
        <v>1438</v>
      </c>
      <c r="D29" t="s">
        <v>1377</v>
      </c>
      <c r="F29">
        <v>4.6379999999999999</v>
      </c>
      <c r="G29">
        <v>4.6379999999999999</v>
      </c>
      <c r="H29">
        <v>4.6379999999999999</v>
      </c>
      <c r="I29">
        <v>4.6379999999999999</v>
      </c>
      <c r="J29">
        <v>4.6379999999999999</v>
      </c>
      <c r="K29">
        <v>4.6379999999999999</v>
      </c>
      <c r="L29">
        <v>4.6379999999999999</v>
      </c>
      <c r="M29">
        <v>4.6379999999999999</v>
      </c>
      <c r="N29">
        <v>4.6379999999999999</v>
      </c>
      <c r="O29">
        <v>4.6379999999999999</v>
      </c>
      <c r="P29">
        <v>4.6379999999999999</v>
      </c>
      <c r="Q29">
        <v>4.6379999999999999</v>
      </c>
      <c r="R29">
        <v>4.6379999999999999</v>
      </c>
      <c r="S29">
        <v>4.6379999999999999</v>
      </c>
      <c r="T29">
        <v>4.6379999999999999</v>
      </c>
      <c r="U29">
        <v>4.6379999999999999</v>
      </c>
      <c r="V29">
        <v>4.6379999999999999</v>
      </c>
      <c r="W29">
        <v>4.6379999999999999</v>
      </c>
      <c r="X29">
        <v>4.6379999999999999</v>
      </c>
      <c r="Y29">
        <v>4.6379999999999999</v>
      </c>
      <c r="Z29">
        <v>4.6379999999999999</v>
      </c>
      <c r="AA29">
        <v>4.6379999999999999</v>
      </c>
      <c r="AB29">
        <v>4.6379999999999999</v>
      </c>
      <c r="AC29">
        <v>4.6379999999999999</v>
      </c>
      <c r="AD29">
        <v>4.6379999999999999</v>
      </c>
      <c r="AE29">
        <v>4.6379999999999999</v>
      </c>
      <c r="AF29">
        <v>4.6379999999999999</v>
      </c>
      <c r="AG29" s="100">
        <v>0</v>
      </c>
    </row>
    <row r="30" spans="1:33" x14ac:dyDescent="0.25">
      <c r="A30" t="s">
        <v>1196</v>
      </c>
      <c r="B30" t="s">
        <v>1439</v>
      </c>
      <c r="C30" t="s">
        <v>1440</v>
      </c>
      <c r="D30" t="s">
        <v>1377</v>
      </c>
      <c r="F30">
        <v>5.8</v>
      </c>
      <c r="G30">
        <v>5.8</v>
      </c>
      <c r="H30">
        <v>5.8</v>
      </c>
      <c r="I30">
        <v>5.8</v>
      </c>
      <c r="J30">
        <v>5.8</v>
      </c>
      <c r="K30">
        <v>5.8</v>
      </c>
      <c r="L30">
        <v>5.8</v>
      </c>
      <c r="M30">
        <v>5.8</v>
      </c>
      <c r="N30">
        <v>5.8</v>
      </c>
      <c r="O30">
        <v>5.8</v>
      </c>
      <c r="P30">
        <v>5.8</v>
      </c>
      <c r="Q30">
        <v>5.8</v>
      </c>
      <c r="R30">
        <v>5.8</v>
      </c>
      <c r="S30">
        <v>5.8</v>
      </c>
      <c r="T30">
        <v>5.8</v>
      </c>
      <c r="U30">
        <v>5.8</v>
      </c>
      <c r="V30">
        <v>5.8</v>
      </c>
      <c r="W30">
        <v>5.8</v>
      </c>
      <c r="X30">
        <v>5.8</v>
      </c>
      <c r="Y30">
        <v>5.8</v>
      </c>
      <c r="Z30">
        <v>5.8</v>
      </c>
      <c r="AA30">
        <v>5.8</v>
      </c>
      <c r="AB30">
        <v>5.8</v>
      </c>
      <c r="AC30">
        <v>5.8</v>
      </c>
      <c r="AD30">
        <v>5.8</v>
      </c>
      <c r="AE30">
        <v>5.8</v>
      </c>
      <c r="AF30">
        <v>5.8</v>
      </c>
      <c r="AG30" s="100">
        <v>0</v>
      </c>
    </row>
    <row r="31" spans="1:33" x14ac:dyDescent="0.25">
      <c r="A31" t="s">
        <v>789</v>
      </c>
      <c r="B31" t="s">
        <v>1441</v>
      </c>
      <c r="C31" t="s">
        <v>1442</v>
      </c>
      <c r="D31" t="s">
        <v>1377</v>
      </c>
      <c r="F31">
        <v>5.4117519999999999</v>
      </c>
      <c r="G31">
        <v>5.4117519999999999</v>
      </c>
      <c r="H31">
        <v>5.4117519999999999</v>
      </c>
      <c r="I31">
        <v>5.4117519999999999</v>
      </c>
      <c r="J31">
        <v>5.4117519999999999</v>
      </c>
      <c r="K31">
        <v>5.4117519999999999</v>
      </c>
      <c r="L31">
        <v>5.4117519999999999</v>
      </c>
      <c r="M31">
        <v>5.4117519999999999</v>
      </c>
      <c r="N31">
        <v>5.4117519999999999</v>
      </c>
      <c r="O31">
        <v>5.4117519999999999</v>
      </c>
      <c r="P31">
        <v>5.4117519999999999</v>
      </c>
      <c r="Q31">
        <v>5.4117519999999999</v>
      </c>
      <c r="R31">
        <v>5.4117519999999999</v>
      </c>
      <c r="S31">
        <v>5.4117519999999999</v>
      </c>
      <c r="T31">
        <v>5.4117519999999999</v>
      </c>
      <c r="U31">
        <v>5.4117519999999999</v>
      </c>
      <c r="V31">
        <v>5.4117519999999999</v>
      </c>
      <c r="W31">
        <v>5.4117519999999999</v>
      </c>
      <c r="X31">
        <v>5.4117519999999999</v>
      </c>
      <c r="Y31">
        <v>5.4117519999999999</v>
      </c>
      <c r="Z31">
        <v>5.4117519999999999</v>
      </c>
      <c r="AA31">
        <v>5.4117519999999999</v>
      </c>
      <c r="AB31">
        <v>5.4117519999999999</v>
      </c>
      <c r="AC31">
        <v>5.4117519999999999</v>
      </c>
      <c r="AD31">
        <v>5.4117519999999999</v>
      </c>
      <c r="AE31">
        <v>5.4117519999999999</v>
      </c>
      <c r="AF31">
        <v>5.4117519999999999</v>
      </c>
      <c r="AG31" s="100">
        <v>0</v>
      </c>
    </row>
    <row r="32" spans="1:33" x14ac:dyDescent="0.25">
      <c r="A32" t="s">
        <v>790</v>
      </c>
      <c r="B32" t="s">
        <v>1443</v>
      </c>
      <c r="C32" t="s">
        <v>1444</v>
      </c>
      <c r="D32" t="s">
        <v>1377</v>
      </c>
      <c r="F32">
        <v>6.2869999999999999</v>
      </c>
      <c r="G32">
        <v>6.2869999999999999</v>
      </c>
      <c r="H32">
        <v>6.2869999999999999</v>
      </c>
      <c r="I32">
        <v>6.2869999999999999</v>
      </c>
      <c r="J32">
        <v>6.2869999999999999</v>
      </c>
      <c r="K32">
        <v>6.2869999999999999</v>
      </c>
      <c r="L32">
        <v>6.2869999999999999</v>
      </c>
      <c r="M32">
        <v>6.2869999999999999</v>
      </c>
      <c r="N32">
        <v>6.2869999999999999</v>
      </c>
      <c r="O32">
        <v>6.2869999999999999</v>
      </c>
      <c r="P32">
        <v>6.2869999999999999</v>
      </c>
      <c r="Q32">
        <v>6.2869999999999999</v>
      </c>
      <c r="R32">
        <v>6.2869999999999999</v>
      </c>
      <c r="S32">
        <v>6.2869999999999999</v>
      </c>
      <c r="T32">
        <v>6.2869999999999999</v>
      </c>
      <c r="U32">
        <v>6.2869999999999999</v>
      </c>
      <c r="V32">
        <v>6.2869999999999999</v>
      </c>
      <c r="W32">
        <v>6.2869999999999999</v>
      </c>
      <c r="X32">
        <v>6.2869999999999999</v>
      </c>
      <c r="Y32">
        <v>6.2869999999999999</v>
      </c>
      <c r="Z32">
        <v>6.2869999999999999</v>
      </c>
      <c r="AA32">
        <v>6.2869999999999999</v>
      </c>
      <c r="AB32">
        <v>6.2869999999999999</v>
      </c>
      <c r="AC32">
        <v>6.2869999999999999</v>
      </c>
      <c r="AD32">
        <v>6.2869999999999999</v>
      </c>
      <c r="AE32">
        <v>6.2869999999999999</v>
      </c>
      <c r="AF32">
        <v>6.2869999999999999</v>
      </c>
      <c r="AG32" s="100">
        <v>0</v>
      </c>
    </row>
    <row r="33" spans="1:33" x14ac:dyDescent="0.25">
      <c r="A33" t="s">
        <v>1445</v>
      </c>
      <c r="B33" t="s">
        <v>1446</v>
      </c>
      <c r="C33" t="s">
        <v>1447</v>
      </c>
      <c r="D33" t="s">
        <v>1377</v>
      </c>
      <c r="F33">
        <v>6.2869999999999999</v>
      </c>
      <c r="G33">
        <v>6.2869999999999999</v>
      </c>
      <c r="H33">
        <v>6.2869999999999999</v>
      </c>
      <c r="I33">
        <v>6.2869999999999999</v>
      </c>
      <c r="J33">
        <v>6.2869999999999999</v>
      </c>
      <c r="K33">
        <v>6.2869999999999999</v>
      </c>
      <c r="L33">
        <v>6.2869999999999999</v>
      </c>
      <c r="M33">
        <v>6.2869999999999999</v>
      </c>
      <c r="N33">
        <v>6.2869999999999999</v>
      </c>
      <c r="O33">
        <v>6.2869999999999999</v>
      </c>
      <c r="P33">
        <v>6.2869999999999999</v>
      </c>
      <c r="Q33">
        <v>6.2869999999999999</v>
      </c>
      <c r="R33">
        <v>6.2869999999999999</v>
      </c>
      <c r="S33">
        <v>6.2869999999999999</v>
      </c>
      <c r="T33">
        <v>6.2869999999999999</v>
      </c>
      <c r="U33">
        <v>6.2869999999999999</v>
      </c>
      <c r="V33">
        <v>6.2869999999999999</v>
      </c>
      <c r="W33">
        <v>6.2869999999999999</v>
      </c>
      <c r="X33">
        <v>6.2869999999999999</v>
      </c>
      <c r="Y33">
        <v>6.2869999999999999</v>
      </c>
      <c r="Z33">
        <v>6.2869999999999999</v>
      </c>
      <c r="AA33">
        <v>6.2869999999999999</v>
      </c>
      <c r="AB33">
        <v>6.2869999999999999</v>
      </c>
      <c r="AC33">
        <v>6.2869999999999999</v>
      </c>
      <c r="AD33">
        <v>6.2869999999999999</v>
      </c>
      <c r="AE33">
        <v>6.2869999999999999</v>
      </c>
      <c r="AF33">
        <v>6.2869999999999999</v>
      </c>
      <c r="AG33" s="100">
        <v>0</v>
      </c>
    </row>
    <row r="34" spans="1:33" x14ac:dyDescent="0.25">
      <c r="A34" t="s">
        <v>1193</v>
      </c>
      <c r="B34" t="s">
        <v>1448</v>
      </c>
      <c r="C34" t="s">
        <v>1449</v>
      </c>
      <c r="D34" t="s">
        <v>1377</v>
      </c>
      <c r="F34">
        <v>6.2869999999999999</v>
      </c>
      <c r="G34">
        <v>6.2869999999999999</v>
      </c>
      <c r="H34">
        <v>6.2869999999999999</v>
      </c>
      <c r="I34">
        <v>6.2869999999999999</v>
      </c>
      <c r="J34">
        <v>6.2869999999999999</v>
      </c>
      <c r="K34">
        <v>6.2869999999999999</v>
      </c>
      <c r="L34">
        <v>6.2869999999999999</v>
      </c>
      <c r="M34">
        <v>6.2869999999999999</v>
      </c>
      <c r="N34">
        <v>6.2869999999999999</v>
      </c>
      <c r="O34">
        <v>6.2869999999999999</v>
      </c>
      <c r="P34">
        <v>6.2869999999999999</v>
      </c>
      <c r="Q34">
        <v>6.2869999999999999</v>
      </c>
      <c r="R34">
        <v>6.2869999999999999</v>
      </c>
      <c r="S34">
        <v>6.2869999999999999</v>
      </c>
      <c r="T34">
        <v>6.2869999999999999</v>
      </c>
      <c r="U34">
        <v>6.2869999999999999</v>
      </c>
      <c r="V34">
        <v>6.2869999999999999</v>
      </c>
      <c r="W34">
        <v>6.2869999999999999</v>
      </c>
      <c r="X34">
        <v>6.2869999999999999</v>
      </c>
      <c r="Y34">
        <v>6.2869999999999999</v>
      </c>
      <c r="Z34">
        <v>6.2869999999999999</v>
      </c>
      <c r="AA34">
        <v>6.2869999999999999</v>
      </c>
      <c r="AB34">
        <v>6.2869999999999999</v>
      </c>
      <c r="AC34">
        <v>6.2869999999999999</v>
      </c>
      <c r="AD34">
        <v>6.2869999999999999</v>
      </c>
      <c r="AE34">
        <v>6.2869999999999999</v>
      </c>
      <c r="AF34">
        <v>6.2869999999999999</v>
      </c>
      <c r="AG34" s="100">
        <v>0</v>
      </c>
    </row>
    <row r="35" spans="1:33" x14ac:dyDescent="0.25">
      <c r="A35" t="s">
        <v>1450</v>
      </c>
      <c r="B35" t="s">
        <v>1451</v>
      </c>
      <c r="C35" t="s">
        <v>1452</v>
      </c>
      <c r="D35" t="s">
        <v>1377</v>
      </c>
      <c r="F35">
        <v>6.1958849999999996</v>
      </c>
      <c r="G35">
        <v>6.1630560000000001</v>
      </c>
      <c r="H35">
        <v>6.1548160000000003</v>
      </c>
      <c r="I35">
        <v>6.1563860000000004</v>
      </c>
      <c r="J35">
        <v>6.1574730000000004</v>
      </c>
      <c r="K35">
        <v>6.1585669999999997</v>
      </c>
      <c r="L35">
        <v>6.1645450000000004</v>
      </c>
      <c r="M35">
        <v>6.1607760000000003</v>
      </c>
      <c r="N35">
        <v>6.166696</v>
      </c>
      <c r="O35">
        <v>6.1677819999999999</v>
      </c>
      <c r="P35">
        <v>6.1688749999999999</v>
      </c>
      <c r="Q35">
        <v>6.1694529999999999</v>
      </c>
      <c r="R35">
        <v>6.1705579999999998</v>
      </c>
      <c r="S35">
        <v>6.1716699999999998</v>
      </c>
      <c r="T35">
        <v>6.1727889999999999</v>
      </c>
      <c r="U35">
        <v>6.1708379999999998</v>
      </c>
      <c r="V35">
        <v>6.1719920000000004</v>
      </c>
      <c r="W35">
        <v>6.1730780000000003</v>
      </c>
      <c r="X35">
        <v>6.1772640000000001</v>
      </c>
      <c r="Y35">
        <v>6.1784210000000002</v>
      </c>
      <c r="Z35">
        <v>6.1795850000000003</v>
      </c>
      <c r="AA35">
        <v>6.1781360000000003</v>
      </c>
      <c r="AB35">
        <v>6.1824849999999998</v>
      </c>
      <c r="AC35">
        <v>6.1823290000000002</v>
      </c>
      <c r="AD35">
        <v>6.1829010000000002</v>
      </c>
      <c r="AE35">
        <v>6.1859719999999996</v>
      </c>
      <c r="AF35">
        <v>6.1845220000000003</v>
      </c>
      <c r="AG35" s="100">
        <v>0</v>
      </c>
    </row>
    <row r="36" spans="1:33" x14ac:dyDescent="0.25">
      <c r="A36" t="s">
        <v>1453</v>
      </c>
      <c r="B36" t="s">
        <v>1454</v>
      </c>
      <c r="C36" t="s">
        <v>1455</v>
      </c>
      <c r="D36" t="s">
        <v>1377</v>
      </c>
      <c r="F36">
        <v>5.0255280000000004</v>
      </c>
      <c r="G36">
        <v>5.0233860000000004</v>
      </c>
      <c r="H36">
        <v>5.0305970000000002</v>
      </c>
      <c r="I36">
        <v>5.0292859999999999</v>
      </c>
      <c r="J36">
        <v>5.0297510000000001</v>
      </c>
      <c r="K36">
        <v>5.0288830000000004</v>
      </c>
      <c r="L36">
        <v>5.0287439999999997</v>
      </c>
      <c r="M36">
        <v>5.0283699999999998</v>
      </c>
      <c r="N36">
        <v>5.0262560000000001</v>
      </c>
      <c r="O36">
        <v>5.0213049999999999</v>
      </c>
      <c r="P36">
        <v>5.0147810000000002</v>
      </c>
      <c r="Q36">
        <v>5.0104920000000002</v>
      </c>
      <c r="R36">
        <v>5.0080869999999997</v>
      </c>
      <c r="S36">
        <v>5.0031739999999996</v>
      </c>
      <c r="T36">
        <v>4.9985379999999999</v>
      </c>
      <c r="U36">
        <v>4.9945259999999996</v>
      </c>
      <c r="V36">
        <v>4.988321</v>
      </c>
      <c r="W36">
        <v>4.9827279999999998</v>
      </c>
      <c r="X36">
        <v>4.9761420000000003</v>
      </c>
      <c r="Y36">
        <v>4.9764900000000001</v>
      </c>
      <c r="Z36">
        <v>4.9769800000000002</v>
      </c>
      <c r="AA36">
        <v>4.9793669999999999</v>
      </c>
      <c r="AB36">
        <v>4.9822660000000001</v>
      </c>
      <c r="AC36">
        <v>4.9758110000000002</v>
      </c>
      <c r="AD36">
        <v>4.968375</v>
      </c>
      <c r="AE36">
        <v>4.9608590000000001</v>
      </c>
      <c r="AF36">
        <v>4.95641</v>
      </c>
      <c r="AG36" s="100">
        <v>-1E-3</v>
      </c>
    </row>
    <row r="37" spans="1:33" x14ac:dyDescent="0.25">
      <c r="A37" t="s">
        <v>1456</v>
      </c>
      <c r="B37" t="s">
        <v>1457</v>
      </c>
      <c r="C37" t="s">
        <v>1458</v>
      </c>
      <c r="D37" t="s">
        <v>1377</v>
      </c>
      <c r="F37">
        <v>5.6631460000000002</v>
      </c>
      <c r="G37">
        <v>5.8159720000000004</v>
      </c>
      <c r="H37">
        <v>5.5532539999999999</v>
      </c>
      <c r="I37">
        <v>5.5558120000000004</v>
      </c>
      <c r="J37">
        <v>5.5847429999999996</v>
      </c>
      <c r="K37">
        <v>5.5877509999999999</v>
      </c>
      <c r="L37">
        <v>5.5882019999999999</v>
      </c>
      <c r="M37">
        <v>5.5929390000000003</v>
      </c>
      <c r="N37">
        <v>5.5927379999999998</v>
      </c>
      <c r="O37">
        <v>5.5915239999999997</v>
      </c>
      <c r="P37">
        <v>5.5892280000000003</v>
      </c>
      <c r="Q37">
        <v>5.5872820000000001</v>
      </c>
      <c r="R37">
        <v>5.5817959999999998</v>
      </c>
      <c r="S37">
        <v>5.5786290000000003</v>
      </c>
      <c r="T37">
        <v>5.5735000000000001</v>
      </c>
      <c r="U37">
        <v>5.5845880000000001</v>
      </c>
      <c r="V37">
        <v>5.6050979999999999</v>
      </c>
      <c r="W37">
        <v>5.6004149999999999</v>
      </c>
      <c r="X37">
        <v>5.6032299999999999</v>
      </c>
      <c r="Y37">
        <v>5.5972179999999998</v>
      </c>
      <c r="Z37">
        <v>5.5919379999999999</v>
      </c>
      <c r="AA37">
        <v>5.5839869999999996</v>
      </c>
      <c r="AB37">
        <v>5.5769260000000003</v>
      </c>
      <c r="AC37">
        <v>5.5714069999999998</v>
      </c>
      <c r="AD37">
        <v>5.5684279999999999</v>
      </c>
      <c r="AE37">
        <v>5.561598</v>
      </c>
      <c r="AF37">
        <v>5.5471019999999998</v>
      </c>
      <c r="AG37" s="100">
        <v>-1E-3</v>
      </c>
    </row>
    <row r="38" spans="1:33" x14ac:dyDescent="0.25">
      <c r="A38" t="s">
        <v>1459</v>
      </c>
      <c r="B38" t="s">
        <v>1460</v>
      </c>
      <c r="C38" t="s">
        <v>1461</v>
      </c>
      <c r="D38" t="s">
        <v>1377</v>
      </c>
      <c r="F38">
        <v>4.9762420000000001</v>
      </c>
      <c r="G38">
        <v>5.0670010000000003</v>
      </c>
      <c r="H38">
        <v>4.8644379999999998</v>
      </c>
      <c r="I38">
        <v>4.819191</v>
      </c>
      <c r="J38">
        <v>4.8113520000000003</v>
      </c>
      <c r="K38">
        <v>4.8144819999999999</v>
      </c>
      <c r="L38">
        <v>4.8122189999999998</v>
      </c>
      <c r="M38">
        <v>4.8333789999999999</v>
      </c>
      <c r="N38">
        <v>4.8380049999999999</v>
      </c>
      <c r="O38">
        <v>4.8266460000000002</v>
      </c>
      <c r="P38">
        <v>4.8265399999999996</v>
      </c>
      <c r="Q38">
        <v>4.8150269999999997</v>
      </c>
      <c r="R38">
        <v>4.8004220000000002</v>
      </c>
      <c r="S38">
        <v>4.7990810000000002</v>
      </c>
      <c r="T38">
        <v>4.809628</v>
      </c>
      <c r="U38">
        <v>4.8269019999999996</v>
      </c>
      <c r="V38">
        <v>4.8338479999999997</v>
      </c>
      <c r="W38">
        <v>4.8378269999999999</v>
      </c>
      <c r="X38">
        <v>4.8283889999999996</v>
      </c>
      <c r="Y38">
        <v>4.8245180000000003</v>
      </c>
      <c r="Z38">
        <v>4.8181370000000001</v>
      </c>
      <c r="AA38">
        <v>4.8098840000000003</v>
      </c>
      <c r="AB38">
        <v>4.7847569999999999</v>
      </c>
      <c r="AC38">
        <v>4.7834110000000001</v>
      </c>
      <c r="AD38">
        <v>4.7972520000000003</v>
      </c>
      <c r="AE38">
        <v>4.8138170000000002</v>
      </c>
      <c r="AF38">
        <v>4.8289179999999998</v>
      </c>
      <c r="AG38" s="100">
        <v>-1E-3</v>
      </c>
    </row>
    <row r="39" spans="1:33" x14ac:dyDescent="0.25">
      <c r="A39" t="s">
        <v>56</v>
      </c>
    </row>
    <row r="40" spans="1:33" x14ac:dyDescent="0.25">
      <c r="A40" t="s">
        <v>1462</v>
      </c>
      <c r="B40" t="s">
        <v>1463</v>
      </c>
      <c r="C40" t="s">
        <v>1464</v>
      </c>
      <c r="D40" t="s">
        <v>1377</v>
      </c>
      <c r="F40">
        <v>5.6719179999999998</v>
      </c>
      <c r="G40">
        <v>5.6544879999999997</v>
      </c>
      <c r="H40">
        <v>5.6518899999999999</v>
      </c>
      <c r="I40">
        <v>5.6492519999999997</v>
      </c>
      <c r="J40">
        <v>5.6487530000000001</v>
      </c>
      <c r="K40">
        <v>5.6490070000000001</v>
      </c>
      <c r="L40">
        <v>5.649159</v>
      </c>
      <c r="M40">
        <v>5.6479109999999997</v>
      </c>
      <c r="N40">
        <v>5.6461119999999996</v>
      </c>
      <c r="O40">
        <v>5.6449470000000002</v>
      </c>
      <c r="P40">
        <v>5.6428960000000004</v>
      </c>
      <c r="Q40">
        <v>5.6399850000000002</v>
      </c>
      <c r="R40">
        <v>5.6380400000000002</v>
      </c>
      <c r="S40">
        <v>5.6374380000000004</v>
      </c>
      <c r="T40">
        <v>5.6370839999999998</v>
      </c>
      <c r="U40">
        <v>5.6356640000000002</v>
      </c>
      <c r="V40">
        <v>5.6338860000000004</v>
      </c>
      <c r="W40">
        <v>5.6337149999999996</v>
      </c>
      <c r="X40">
        <v>5.6341400000000004</v>
      </c>
      <c r="Y40">
        <v>5.6338949999999999</v>
      </c>
      <c r="Z40">
        <v>5.6326530000000004</v>
      </c>
      <c r="AA40">
        <v>5.6317630000000003</v>
      </c>
      <c r="AB40">
        <v>5.6309820000000004</v>
      </c>
      <c r="AC40">
        <v>5.630935</v>
      </c>
      <c r="AD40">
        <v>5.6303850000000004</v>
      </c>
      <c r="AE40">
        <v>5.6292359999999997</v>
      </c>
      <c r="AF40">
        <v>5.6268200000000004</v>
      </c>
      <c r="AG40" s="100">
        <v>0</v>
      </c>
    </row>
    <row r="41" spans="1:33" x14ac:dyDescent="0.25">
      <c r="A41" t="s">
        <v>1465</v>
      </c>
      <c r="B41" t="s">
        <v>1466</v>
      </c>
      <c r="C41" t="s">
        <v>1467</v>
      </c>
      <c r="D41" t="s">
        <v>1377</v>
      </c>
      <c r="F41">
        <v>6.040502</v>
      </c>
      <c r="G41">
        <v>6.0386670000000002</v>
      </c>
      <c r="H41">
        <v>6.0577959999999997</v>
      </c>
      <c r="I41">
        <v>6.0485720000000001</v>
      </c>
      <c r="J41">
        <v>6.0626670000000003</v>
      </c>
      <c r="K41">
        <v>6.0631069999999996</v>
      </c>
      <c r="L41">
        <v>6.0581560000000003</v>
      </c>
      <c r="M41">
        <v>6.0708440000000001</v>
      </c>
      <c r="N41">
        <v>6.082986</v>
      </c>
      <c r="O41">
        <v>6.0788399999999996</v>
      </c>
      <c r="P41">
        <v>6.0758840000000003</v>
      </c>
      <c r="Q41">
        <v>6.0779439999999996</v>
      </c>
      <c r="R41">
        <v>6.0822139999999996</v>
      </c>
      <c r="S41">
        <v>6.0955120000000003</v>
      </c>
      <c r="T41">
        <v>6.0924149999999999</v>
      </c>
      <c r="U41">
        <v>6.0917139999999996</v>
      </c>
      <c r="V41">
        <v>6.086824</v>
      </c>
      <c r="W41">
        <v>6.0899799999999997</v>
      </c>
      <c r="X41">
        <v>6.0871009999999997</v>
      </c>
      <c r="Y41">
        <v>6.0907640000000001</v>
      </c>
      <c r="Z41">
        <v>6.0902050000000001</v>
      </c>
      <c r="AA41">
        <v>6.0878730000000001</v>
      </c>
      <c r="AB41">
        <v>6.0813490000000003</v>
      </c>
      <c r="AC41">
        <v>6.0809569999999997</v>
      </c>
      <c r="AD41">
        <v>6.0810510000000004</v>
      </c>
      <c r="AE41">
        <v>6.0809319999999998</v>
      </c>
      <c r="AF41">
        <v>6.0794949999999996</v>
      </c>
      <c r="AG41" s="100">
        <v>0</v>
      </c>
    </row>
    <row r="42" spans="1:33" x14ac:dyDescent="0.25">
      <c r="A42" t="s">
        <v>1468</v>
      </c>
      <c r="B42" t="s">
        <v>1469</v>
      </c>
      <c r="C42" t="s">
        <v>1470</v>
      </c>
      <c r="D42" t="s">
        <v>1377</v>
      </c>
      <c r="F42">
        <v>5.5798410000000001</v>
      </c>
      <c r="G42">
        <v>5.59565</v>
      </c>
      <c r="H42">
        <v>5.5896420000000004</v>
      </c>
      <c r="I42">
        <v>5.591691</v>
      </c>
      <c r="J42">
        <v>5.5789020000000002</v>
      </c>
      <c r="K42">
        <v>5.5793480000000004</v>
      </c>
      <c r="L42">
        <v>5.5897930000000002</v>
      </c>
      <c r="M42">
        <v>5.5942400000000001</v>
      </c>
      <c r="N42">
        <v>5.5940570000000003</v>
      </c>
      <c r="O42">
        <v>5.5940669999999999</v>
      </c>
      <c r="P42">
        <v>5.5939329999999998</v>
      </c>
      <c r="Q42">
        <v>5.5939069999999997</v>
      </c>
      <c r="R42">
        <v>5.593852</v>
      </c>
      <c r="S42">
        <v>5.5938910000000002</v>
      </c>
      <c r="T42">
        <v>5.5938829999999999</v>
      </c>
      <c r="U42">
        <v>5.593896</v>
      </c>
      <c r="V42">
        <v>5.5938239999999997</v>
      </c>
      <c r="W42">
        <v>5.5937419999999998</v>
      </c>
      <c r="X42">
        <v>5.5935819999999996</v>
      </c>
      <c r="Y42">
        <v>5.5935360000000003</v>
      </c>
      <c r="Z42">
        <v>5.5934600000000003</v>
      </c>
      <c r="AA42">
        <v>5.5934419999999996</v>
      </c>
      <c r="AB42">
        <v>5.59354</v>
      </c>
      <c r="AC42">
        <v>5.5934379999999999</v>
      </c>
      <c r="AD42">
        <v>5.593375</v>
      </c>
      <c r="AE42">
        <v>5.5932120000000003</v>
      </c>
      <c r="AF42">
        <v>5.5931470000000001</v>
      </c>
      <c r="AG42" s="100">
        <v>0</v>
      </c>
    </row>
    <row r="43" spans="1:33" x14ac:dyDescent="0.25">
      <c r="A43" t="s">
        <v>1471</v>
      </c>
      <c r="B43" t="s">
        <v>1472</v>
      </c>
      <c r="C43" t="s">
        <v>1473</v>
      </c>
      <c r="D43" t="s">
        <v>1377</v>
      </c>
      <c r="F43">
        <v>3.5781930000000002</v>
      </c>
      <c r="G43">
        <v>3.5825650000000002</v>
      </c>
      <c r="H43">
        <v>3.5525180000000001</v>
      </c>
      <c r="I43">
        <v>3.5438890000000001</v>
      </c>
      <c r="J43">
        <v>3.5312610000000002</v>
      </c>
      <c r="K43">
        <v>3.5252849999999998</v>
      </c>
      <c r="L43">
        <v>3.5267740000000001</v>
      </c>
      <c r="M43">
        <v>3.514866</v>
      </c>
      <c r="N43">
        <v>3.5174460000000001</v>
      </c>
      <c r="O43">
        <v>3.5142350000000002</v>
      </c>
      <c r="P43">
        <v>3.502977</v>
      </c>
      <c r="Q43">
        <v>3.5065379999999999</v>
      </c>
      <c r="R43">
        <v>3.4958559999999999</v>
      </c>
      <c r="S43">
        <v>3.4945170000000001</v>
      </c>
      <c r="T43">
        <v>3.5000520000000002</v>
      </c>
      <c r="U43">
        <v>3.4987149999999998</v>
      </c>
      <c r="V43">
        <v>3.4973800000000002</v>
      </c>
      <c r="W43">
        <v>3.496238</v>
      </c>
      <c r="X43">
        <v>3.4949219999999999</v>
      </c>
      <c r="Y43">
        <v>3.4937680000000002</v>
      </c>
      <c r="Z43">
        <v>3.4920529999999999</v>
      </c>
      <c r="AA43">
        <v>3.4904280000000001</v>
      </c>
      <c r="AB43">
        <v>3.4899900000000001</v>
      </c>
      <c r="AC43">
        <v>3.4895969999999998</v>
      </c>
      <c r="AD43">
        <v>3.4885380000000001</v>
      </c>
      <c r="AE43">
        <v>3.4874399999999999</v>
      </c>
      <c r="AF43">
        <v>3.4862519999999999</v>
      </c>
      <c r="AG43" s="100">
        <v>-1E-3</v>
      </c>
    </row>
    <row r="44" spans="1:33" x14ac:dyDescent="0.25">
      <c r="A44" t="s">
        <v>45</v>
      </c>
    </row>
    <row r="45" spans="1:33" x14ac:dyDescent="0.25">
      <c r="A45" t="s">
        <v>1474</v>
      </c>
      <c r="B45" t="s">
        <v>1475</v>
      </c>
      <c r="C45" t="s">
        <v>1476</v>
      </c>
      <c r="D45" t="s">
        <v>1477</v>
      </c>
      <c r="F45">
        <v>1.036</v>
      </c>
      <c r="G45">
        <v>1.036</v>
      </c>
      <c r="H45">
        <v>1.036</v>
      </c>
      <c r="I45">
        <v>1.036</v>
      </c>
      <c r="J45">
        <v>1.036</v>
      </c>
      <c r="K45">
        <v>1.036</v>
      </c>
      <c r="L45">
        <v>1.036</v>
      </c>
      <c r="M45">
        <v>1.036</v>
      </c>
      <c r="N45">
        <v>1.036</v>
      </c>
      <c r="O45">
        <v>1.036</v>
      </c>
      <c r="P45">
        <v>1.036</v>
      </c>
      <c r="Q45">
        <v>1.036</v>
      </c>
      <c r="R45">
        <v>1.036</v>
      </c>
      <c r="S45">
        <v>1.036</v>
      </c>
      <c r="T45">
        <v>1.036</v>
      </c>
      <c r="U45">
        <v>1.036</v>
      </c>
      <c r="V45">
        <v>1.036</v>
      </c>
      <c r="W45">
        <v>1.036</v>
      </c>
      <c r="X45">
        <v>1.036</v>
      </c>
      <c r="Y45">
        <v>1.036</v>
      </c>
      <c r="Z45">
        <v>1.036</v>
      </c>
      <c r="AA45">
        <v>1.036</v>
      </c>
      <c r="AB45">
        <v>1.036</v>
      </c>
      <c r="AC45">
        <v>1.036</v>
      </c>
      <c r="AD45">
        <v>1.036</v>
      </c>
      <c r="AE45">
        <v>1.036</v>
      </c>
      <c r="AF45">
        <v>1.036</v>
      </c>
      <c r="AG45" s="100">
        <v>0</v>
      </c>
    </row>
    <row r="46" spans="1:33" x14ac:dyDescent="0.25">
      <c r="A46" t="s">
        <v>1478</v>
      </c>
      <c r="B46" t="s">
        <v>1479</v>
      </c>
      <c r="C46" t="s">
        <v>1480</v>
      </c>
      <c r="D46" t="s">
        <v>1477</v>
      </c>
      <c r="F46">
        <v>1.0329999999999999</v>
      </c>
      <c r="G46">
        <v>1.0329999999999999</v>
      </c>
      <c r="H46">
        <v>1.0329999999999999</v>
      </c>
      <c r="I46">
        <v>1.0329999999999999</v>
      </c>
      <c r="J46">
        <v>1.0329999999999999</v>
      </c>
      <c r="K46">
        <v>1.0329999999999999</v>
      </c>
      <c r="L46">
        <v>1.0329999999999999</v>
      </c>
      <c r="M46">
        <v>1.0329999999999999</v>
      </c>
      <c r="N46">
        <v>1.0329999999999999</v>
      </c>
      <c r="O46">
        <v>1.0329999999999999</v>
      </c>
      <c r="P46">
        <v>1.0329999999999999</v>
      </c>
      <c r="Q46">
        <v>1.0329999999999999</v>
      </c>
      <c r="R46">
        <v>1.0329999999999999</v>
      </c>
      <c r="S46">
        <v>1.0329999999999999</v>
      </c>
      <c r="T46">
        <v>1.0329999999999999</v>
      </c>
      <c r="U46">
        <v>1.0329999999999999</v>
      </c>
      <c r="V46">
        <v>1.0329999999999999</v>
      </c>
      <c r="W46">
        <v>1.0329999999999999</v>
      </c>
      <c r="X46">
        <v>1.0329999999999999</v>
      </c>
      <c r="Y46">
        <v>1.0329999999999999</v>
      </c>
      <c r="Z46">
        <v>1.0329999999999999</v>
      </c>
      <c r="AA46">
        <v>1.0329999999999999</v>
      </c>
      <c r="AB46">
        <v>1.0329999999999999</v>
      </c>
      <c r="AC46">
        <v>1.0329999999999999</v>
      </c>
      <c r="AD46">
        <v>1.0329999999999999</v>
      </c>
      <c r="AE46">
        <v>1.0329999999999999</v>
      </c>
      <c r="AF46">
        <v>1.0329999999999999</v>
      </c>
      <c r="AG46" s="100">
        <v>0</v>
      </c>
    </row>
    <row r="47" spans="1:33" x14ac:dyDescent="0.25">
      <c r="A47" t="s">
        <v>1481</v>
      </c>
      <c r="B47" t="s">
        <v>1482</v>
      </c>
      <c r="C47" t="s">
        <v>1483</v>
      </c>
      <c r="D47" t="s">
        <v>1477</v>
      </c>
      <c r="F47">
        <v>1.038</v>
      </c>
      <c r="G47">
        <v>1.038</v>
      </c>
      <c r="H47">
        <v>1.038</v>
      </c>
      <c r="I47">
        <v>1.038</v>
      </c>
      <c r="J47">
        <v>1.038</v>
      </c>
      <c r="K47">
        <v>1.038</v>
      </c>
      <c r="L47">
        <v>1.038</v>
      </c>
      <c r="M47">
        <v>1.038</v>
      </c>
      <c r="N47">
        <v>1.038</v>
      </c>
      <c r="O47">
        <v>1.038</v>
      </c>
      <c r="P47">
        <v>1.038</v>
      </c>
      <c r="Q47">
        <v>1.038</v>
      </c>
      <c r="R47">
        <v>1.038</v>
      </c>
      <c r="S47">
        <v>1.038</v>
      </c>
      <c r="T47">
        <v>1.038</v>
      </c>
      <c r="U47">
        <v>1.038</v>
      </c>
      <c r="V47">
        <v>1.038</v>
      </c>
      <c r="W47">
        <v>1.038</v>
      </c>
      <c r="X47">
        <v>1.038</v>
      </c>
      <c r="Y47">
        <v>1.038</v>
      </c>
      <c r="Z47">
        <v>1.038</v>
      </c>
      <c r="AA47">
        <v>1.038</v>
      </c>
      <c r="AB47">
        <v>1.038</v>
      </c>
      <c r="AC47">
        <v>1.038</v>
      </c>
      <c r="AD47">
        <v>1.038</v>
      </c>
      <c r="AE47">
        <v>1.038</v>
      </c>
      <c r="AF47">
        <v>1.038</v>
      </c>
      <c r="AG47" s="100">
        <v>0</v>
      </c>
    </row>
    <row r="48" spans="1:33" x14ac:dyDescent="0.25">
      <c r="A48" t="s">
        <v>1462</v>
      </c>
      <c r="B48" t="s">
        <v>1484</v>
      </c>
      <c r="C48" t="s">
        <v>1485</v>
      </c>
      <c r="D48" t="s">
        <v>1477</v>
      </c>
      <c r="F48">
        <v>1.036</v>
      </c>
      <c r="G48">
        <v>1.036</v>
      </c>
      <c r="H48">
        <v>1.036</v>
      </c>
      <c r="I48">
        <v>1.036</v>
      </c>
      <c r="J48">
        <v>1.036</v>
      </c>
      <c r="K48">
        <v>1.036</v>
      </c>
      <c r="L48">
        <v>1.036</v>
      </c>
      <c r="M48">
        <v>1.036</v>
      </c>
      <c r="N48">
        <v>1.036</v>
      </c>
      <c r="O48">
        <v>1.036</v>
      </c>
      <c r="P48">
        <v>1.036</v>
      </c>
      <c r="Q48">
        <v>1.036</v>
      </c>
      <c r="R48">
        <v>1.036</v>
      </c>
      <c r="S48">
        <v>1.036</v>
      </c>
      <c r="T48">
        <v>1.036</v>
      </c>
      <c r="U48">
        <v>1.036</v>
      </c>
      <c r="V48">
        <v>1.036</v>
      </c>
      <c r="W48">
        <v>1.036</v>
      </c>
      <c r="X48">
        <v>1.036</v>
      </c>
      <c r="Y48">
        <v>1.036</v>
      </c>
      <c r="Z48">
        <v>1.036</v>
      </c>
      <c r="AA48">
        <v>1.036</v>
      </c>
      <c r="AB48">
        <v>1.036</v>
      </c>
      <c r="AC48">
        <v>1.036</v>
      </c>
      <c r="AD48">
        <v>1.036</v>
      </c>
      <c r="AE48">
        <v>1.036</v>
      </c>
      <c r="AF48">
        <v>1.036</v>
      </c>
      <c r="AG48" s="100">
        <v>0</v>
      </c>
    </row>
    <row r="49" spans="1:33" x14ac:dyDescent="0.25">
      <c r="A49" t="s">
        <v>1465</v>
      </c>
      <c r="B49" t="s">
        <v>1486</v>
      </c>
      <c r="C49" t="s">
        <v>1487</v>
      </c>
      <c r="D49" t="s">
        <v>1477</v>
      </c>
      <c r="F49">
        <v>1.0249999999999999</v>
      </c>
      <c r="G49">
        <v>1.0249999999999999</v>
      </c>
      <c r="H49">
        <v>1.0249999999999999</v>
      </c>
      <c r="I49">
        <v>1.0249999999999999</v>
      </c>
      <c r="J49">
        <v>1.0249999999999999</v>
      </c>
      <c r="K49">
        <v>1.0249999999999999</v>
      </c>
      <c r="L49">
        <v>1.0249999999999999</v>
      </c>
      <c r="M49">
        <v>1.0249999999999999</v>
      </c>
      <c r="N49">
        <v>1.0249999999999999</v>
      </c>
      <c r="O49">
        <v>1.0249999999999999</v>
      </c>
      <c r="P49">
        <v>1.0249999999999999</v>
      </c>
      <c r="Q49">
        <v>1.0249999999999999</v>
      </c>
      <c r="R49">
        <v>1.0249999999999999</v>
      </c>
      <c r="S49">
        <v>1.0249999999999999</v>
      </c>
      <c r="T49">
        <v>1.0249999999999999</v>
      </c>
      <c r="U49">
        <v>1.0249999999999999</v>
      </c>
      <c r="V49">
        <v>1.0249999999999999</v>
      </c>
      <c r="W49">
        <v>1.0249999999999999</v>
      </c>
      <c r="X49">
        <v>1.0249999999999999</v>
      </c>
      <c r="Y49">
        <v>1.0249999999999999</v>
      </c>
      <c r="Z49">
        <v>1.0249999999999999</v>
      </c>
      <c r="AA49">
        <v>1.0249999999999999</v>
      </c>
      <c r="AB49">
        <v>1.0249999999999999</v>
      </c>
      <c r="AC49">
        <v>1.0249999999999999</v>
      </c>
      <c r="AD49">
        <v>1.0249999999999999</v>
      </c>
      <c r="AE49">
        <v>1.0249999999999999</v>
      </c>
      <c r="AF49">
        <v>1.0249999999999999</v>
      </c>
      <c r="AG49" s="100">
        <v>0</v>
      </c>
    </row>
    <row r="50" spans="1:33" x14ac:dyDescent="0.25">
      <c r="A50" t="s">
        <v>1468</v>
      </c>
      <c r="B50" t="s">
        <v>1488</v>
      </c>
      <c r="C50" t="s">
        <v>1489</v>
      </c>
      <c r="D50" t="s">
        <v>1477</v>
      </c>
      <c r="F50">
        <v>1.0089999999999999</v>
      </c>
      <c r="G50">
        <v>1.0089999999999999</v>
      </c>
      <c r="H50">
        <v>1.0089999999999999</v>
      </c>
      <c r="I50">
        <v>1.0089999999999999</v>
      </c>
      <c r="J50">
        <v>1.0089999999999999</v>
      </c>
      <c r="K50">
        <v>1.0089999999999999</v>
      </c>
      <c r="L50">
        <v>1.0089999999999999</v>
      </c>
      <c r="M50">
        <v>1.0089999999999999</v>
      </c>
      <c r="N50">
        <v>1.0089999999999999</v>
      </c>
      <c r="O50">
        <v>1.0089999999999999</v>
      </c>
      <c r="P50">
        <v>1.0089999999999999</v>
      </c>
      <c r="Q50">
        <v>1.0089999999999999</v>
      </c>
      <c r="R50">
        <v>1.0089999999999999</v>
      </c>
      <c r="S50">
        <v>1.0089999999999999</v>
      </c>
      <c r="T50">
        <v>1.0089999999999999</v>
      </c>
      <c r="U50">
        <v>1.0089999999999999</v>
      </c>
      <c r="V50">
        <v>1.0089999999999999</v>
      </c>
      <c r="W50">
        <v>1.0089999999999999</v>
      </c>
      <c r="X50">
        <v>1.0089999999999999</v>
      </c>
      <c r="Y50">
        <v>1.0089999999999999</v>
      </c>
      <c r="Z50">
        <v>1.0089999999999999</v>
      </c>
      <c r="AA50">
        <v>1.0089999999999999</v>
      </c>
      <c r="AB50">
        <v>1.0089999999999999</v>
      </c>
      <c r="AC50">
        <v>1.0089999999999999</v>
      </c>
      <c r="AD50">
        <v>1.0089999999999999</v>
      </c>
      <c r="AE50">
        <v>1.0089999999999999</v>
      </c>
      <c r="AF50">
        <v>1.0089999999999999</v>
      </c>
      <c r="AG50" s="100">
        <v>0</v>
      </c>
    </row>
    <row r="51" spans="1:33" x14ac:dyDescent="0.25">
      <c r="A51" t="s">
        <v>1490</v>
      </c>
      <c r="B51" t="s">
        <v>1491</v>
      </c>
      <c r="C51" t="s">
        <v>1492</v>
      </c>
      <c r="D51" t="s">
        <v>1477</v>
      </c>
      <c r="F51">
        <v>0.96</v>
      </c>
      <c r="G51">
        <v>0.96</v>
      </c>
      <c r="H51">
        <v>0.96</v>
      </c>
      <c r="I51">
        <v>0.96</v>
      </c>
      <c r="J51">
        <v>0.96</v>
      </c>
      <c r="K51">
        <v>0.96</v>
      </c>
      <c r="L51">
        <v>0.96</v>
      </c>
      <c r="M51">
        <v>0.96</v>
      </c>
      <c r="N51">
        <v>0.96</v>
      </c>
      <c r="O51">
        <v>0.96</v>
      </c>
      <c r="P51">
        <v>0.96</v>
      </c>
      <c r="Q51">
        <v>0.96</v>
      </c>
      <c r="R51">
        <v>0.96</v>
      </c>
      <c r="S51">
        <v>0.96</v>
      </c>
      <c r="T51">
        <v>0.96</v>
      </c>
      <c r="U51">
        <v>0.96</v>
      </c>
      <c r="V51">
        <v>0.96</v>
      </c>
      <c r="W51">
        <v>0.96</v>
      </c>
      <c r="X51">
        <v>0.96</v>
      </c>
      <c r="Y51">
        <v>0.96</v>
      </c>
      <c r="Z51">
        <v>0.96</v>
      </c>
      <c r="AA51">
        <v>0.96</v>
      </c>
      <c r="AB51">
        <v>0.96</v>
      </c>
      <c r="AC51">
        <v>0.96</v>
      </c>
      <c r="AD51">
        <v>0.96</v>
      </c>
      <c r="AE51">
        <v>0.96</v>
      </c>
      <c r="AF51">
        <v>0.96</v>
      </c>
      <c r="AG51" s="100">
        <v>0</v>
      </c>
    </row>
    <row r="52" spans="1:33" x14ac:dyDescent="0.25">
      <c r="A52" t="s">
        <v>1493</v>
      </c>
    </row>
    <row r="53" spans="1:33" x14ac:dyDescent="0.25">
      <c r="A53" t="s">
        <v>1462</v>
      </c>
      <c r="B53" t="s">
        <v>1494</v>
      </c>
      <c r="C53" t="s">
        <v>1495</v>
      </c>
      <c r="D53" t="s">
        <v>1496</v>
      </c>
      <c r="F53">
        <v>21.115573999999999</v>
      </c>
      <c r="G53">
        <v>21.038376</v>
      </c>
      <c r="H53">
        <v>21.114906000000001</v>
      </c>
      <c r="I53">
        <v>21.532087000000001</v>
      </c>
      <c r="J53">
        <v>21.674246</v>
      </c>
      <c r="K53">
        <v>21.752199000000001</v>
      </c>
      <c r="L53">
        <v>22.250533999999998</v>
      </c>
      <c r="M53">
        <v>22.318059999999999</v>
      </c>
      <c r="N53">
        <v>24.293773999999999</v>
      </c>
      <c r="O53">
        <v>24.271925</v>
      </c>
      <c r="P53">
        <v>24.365860000000001</v>
      </c>
      <c r="Q53">
        <v>24.671023999999999</v>
      </c>
      <c r="R53">
        <v>24.742713999999999</v>
      </c>
      <c r="S53">
        <v>24.832719999999998</v>
      </c>
      <c r="T53">
        <v>24.546292999999999</v>
      </c>
      <c r="U53">
        <v>25.168102000000001</v>
      </c>
      <c r="V53">
        <v>25.294571000000001</v>
      </c>
      <c r="W53">
        <v>25.491381000000001</v>
      </c>
      <c r="X53">
        <v>25.510672</v>
      </c>
      <c r="Y53">
        <v>25.473606</v>
      </c>
      <c r="Z53">
        <v>25.545614</v>
      </c>
      <c r="AA53">
        <v>25.494931999999999</v>
      </c>
      <c r="AB53">
        <v>25.811267999999998</v>
      </c>
      <c r="AC53">
        <v>25.688904000000001</v>
      </c>
      <c r="AD53">
        <v>25.626335000000001</v>
      </c>
      <c r="AE53">
        <v>25.617619000000001</v>
      </c>
      <c r="AF53">
        <v>25.735911999999999</v>
      </c>
      <c r="AG53" s="100">
        <v>8.0000000000000002E-3</v>
      </c>
    </row>
    <row r="54" spans="1:33" x14ac:dyDescent="0.25">
      <c r="A54" t="s">
        <v>1497</v>
      </c>
      <c r="B54" t="s">
        <v>1498</v>
      </c>
      <c r="C54" t="s">
        <v>1499</v>
      </c>
      <c r="D54" t="s">
        <v>1496</v>
      </c>
      <c r="F54">
        <v>24.224153999999999</v>
      </c>
      <c r="G54">
        <v>24.311584</v>
      </c>
      <c r="H54">
        <v>24.096188000000001</v>
      </c>
      <c r="I54">
        <v>24.036930000000002</v>
      </c>
      <c r="J54">
        <v>24.164138999999999</v>
      </c>
      <c r="K54">
        <v>24.050212999999999</v>
      </c>
      <c r="L54">
        <v>24.114879999999999</v>
      </c>
      <c r="M54">
        <v>24.141877999999998</v>
      </c>
      <c r="N54">
        <v>26.863496999999999</v>
      </c>
      <c r="O54">
        <v>26.865271</v>
      </c>
      <c r="P54">
        <v>26.709299000000001</v>
      </c>
      <c r="Q54">
        <v>26.769546999999999</v>
      </c>
      <c r="R54">
        <v>26.763245000000001</v>
      </c>
      <c r="S54">
        <v>26.754742</v>
      </c>
      <c r="T54">
        <v>26.820022999999999</v>
      </c>
      <c r="U54">
        <v>26.787137999999999</v>
      </c>
      <c r="V54">
        <v>26.773606999999998</v>
      </c>
      <c r="W54">
        <v>26.723828999999999</v>
      </c>
      <c r="X54">
        <v>26.705943999999999</v>
      </c>
      <c r="Y54">
        <v>26.656020999999999</v>
      </c>
      <c r="Z54">
        <v>26.638066999999999</v>
      </c>
      <c r="AA54">
        <v>26.612169000000002</v>
      </c>
      <c r="AB54">
        <v>26.644041000000001</v>
      </c>
      <c r="AC54">
        <v>26.643370000000001</v>
      </c>
      <c r="AD54">
        <v>26.657050999999999</v>
      </c>
      <c r="AE54">
        <v>26.685376999999999</v>
      </c>
      <c r="AF54">
        <v>26.705746000000001</v>
      </c>
      <c r="AG54" s="100">
        <v>4.0000000000000001E-3</v>
      </c>
    </row>
    <row r="55" spans="1:33" x14ac:dyDescent="0.25">
      <c r="A55" t="s">
        <v>1500</v>
      </c>
      <c r="B55" t="s">
        <v>1501</v>
      </c>
      <c r="C55" t="s">
        <v>1502</v>
      </c>
      <c r="D55" t="s">
        <v>1496</v>
      </c>
      <c r="F55">
        <v>17.676613</v>
      </c>
      <c r="G55">
        <v>17.635162000000001</v>
      </c>
      <c r="H55">
        <v>17.57864</v>
      </c>
      <c r="I55">
        <v>17.936699000000001</v>
      </c>
      <c r="J55">
        <v>17.939032000000001</v>
      </c>
      <c r="K55">
        <v>18.300384999999999</v>
      </c>
      <c r="L55">
        <v>18.582584000000001</v>
      </c>
      <c r="M55">
        <v>18.614045999999998</v>
      </c>
      <c r="N55">
        <v>19.335277999999999</v>
      </c>
      <c r="O55">
        <v>19.240190999999999</v>
      </c>
      <c r="P55">
        <v>17.758956999999999</v>
      </c>
      <c r="Q55">
        <v>17.801656999999999</v>
      </c>
      <c r="R55">
        <v>17.832256000000001</v>
      </c>
      <c r="S55">
        <v>17.845358000000001</v>
      </c>
      <c r="T55">
        <v>17.721239000000001</v>
      </c>
      <c r="U55">
        <v>17.862075999999998</v>
      </c>
      <c r="V55">
        <v>17.905553999999999</v>
      </c>
      <c r="W55">
        <v>18.002265999999999</v>
      </c>
      <c r="X55">
        <v>18.018426999999999</v>
      </c>
      <c r="Y55">
        <v>18.018173000000001</v>
      </c>
      <c r="Z55">
        <v>18.066101</v>
      </c>
      <c r="AA55">
        <v>18.040119000000001</v>
      </c>
      <c r="AB55">
        <v>18.271677</v>
      </c>
      <c r="AC55">
        <v>18.337481</v>
      </c>
      <c r="AD55">
        <v>18.298411999999999</v>
      </c>
      <c r="AE55">
        <v>18.29674</v>
      </c>
      <c r="AF55">
        <v>18.422411</v>
      </c>
      <c r="AG55" s="100">
        <v>2E-3</v>
      </c>
    </row>
    <row r="56" spans="1:33" x14ac:dyDescent="0.25">
      <c r="A56" t="s">
        <v>1474</v>
      </c>
      <c r="B56" t="s">
        <v>1503</v>
      </c>
      <c r="C56" t="s">
        <v>1504</v>
      </c>
      <c r="D56" t="s">
        <v>1496</v>
      </c>
      <c r="F56">
        <v>19.940289</v>
      </c>
      <c r="G56">
        <v>19.973602</v>
      </c>
      <c r="H56">
        <v>19.830998999999998</v>
      </c>
      <c r="I56">
        <v>19.935202</v>
      </c>
      <c r="J56">
        <v>19.764483999999999</v>
      </c>
      <c r="K56">
        <v>19.87011</v>
      </c>
      <c r="L56">
        <v>20.262616999999999</v>
      </c>
      <c r="M56">
        <v>20.367182</v>
      </c>
      <c r="N56">
        <v>22.370853</v>
      </c>
      <c r="O56">
        <v>22.354102999999999</v>
      </c>
      <c r="P56">
        <v>22.417408000000002</v>
      </c>
      <c r="Q56">
        <v>22.383223000000001</v>
      </c>
      <c r="R56">
        <v>22.555440999999998</v>
      </c>
      <c r="S56">
        <v>22.630483999999999</v>
      </c>
      <c r="T56">
        <v>22.757643000000002</v>
      </c>
      <c r="U56">
        <v>23.438261000000001</v>
      </c>
      <c r="V56">
        <v>23.415792</v>
      </c>
      <c r="W56">
        <v>23.387712000000001</v>
      </c>
      <c r="X56">
        <v>23.388383999999999</v>
      </c>
      <c r="Y56">
        <v>23.364775000000002</v>
      </c>
      <c r="Z56">
        <v>23.524065</v>
      </c>
      <c r="AA56">
        <v>23.487206</v>
      </c>
      <c r="AB56">
        <v>24.318294999999999</v>
      </c>
      <c r="AC56">
        <v>24.279191999999998</v>
      </c>
      <c r="AD56">
        <v>24.249689</v>
      </c>
      <c r="AE56">
        <v>24.378205999999999</v>
      </c>
      <c r="AF56">
        <v>24.406179000000002</v>
      </c>
      <c r="AG56" s="100">
        <v>8.0000000000000002E-3</v>
      </c>
    </row>
    <row r="57" spans="1:33" x14ac:dyDescent="0.25">
      <c r="A57" t="s">
        <v>1505</v>
      </c>
      <c r="B57" t="s">
        <v>1506</v>
      </c>
      <c r="C57" t="s">
        <v>1507</v>
      </c>
      <c r="D57" t="s">
        <v>1496</v>
      </c>
      <c r="F57">
        <v>23.302164000000001</v>
      </c>
      <c r="G57">
        <v>24.015405999999999</v>
      </c>
      <c r="H57">
        <v>24.047401000000001</v>
      </c>
      <c r="I57">
        <v>24.076279</v>
      </c>
      <c r="J57">
        <v>24.152163999999999</v>
      </c>
      <c r="K57">
        <v>24.103850999999999</v>
      </c>
      <c r="L57">
        <v>24.096043000000002</v>
      </c>
      <c r="M57">
        <v>24.103590000000001</v>
      </c>
      <c r="N57">
        <v>24.085915</v>
      </c>
      <c r="O57">
        <v>24.090824000000001</v>
      </c>
      <c r="P57">
        <v>24.162963999999999</v>
      </c>
      <c r="Q57">
        <v>24.220462999999999</v>
      </c>
      <c r="R57">
        <v>24.227432</v>
      </c>
      <c r="S57">
        <v>24.228242999999999</v>
      </c>
      <c r="T57">
        <v>24.210636000000001</v>
      </c>
      <c r="U57">
        <v>24.244178999999999</v>
      </c>
      <c r="V57">
        <v>24.242836</v>
      </c>
      <c r="W57">
        <v>24.220383000000002</v>
      </c>
      <c r="X57">
        <v>24.210653000000001</v>
      </c>
      <c r="Y57">
        <v>24.205324000000001</v>
      </c>
      <c r="Z57">
        <v>24.197548000000001</v>
      </c>
      <c r="AA57">
        <v>24.190498000000002</v>
      </c>
      <c r="AB57">
        <v>24.192084999999999</v>
      </c>
      <c r="AC57">
        <v>24.190069000000001</v>
      </c>
      <c r="AD57">
        <v>24.185874999999999</v>
      </c>
      <c r="AE57">
        <v>24.180109000000002</v>
      </c>
      <c r="AF57">
        <v>24.17362</v>
      </c>
      <c r="AG57" s="100">
        <v>1E-3</v>
      </c>
    </row>
    <row r="58" spans="1:33" x14ac:dyDescent="0.25">
      <c r="A58" t="s">
        <v>1395</v>
      </c>
      <c r="B58" t="s">
        <v>1508</v>
      </c>
      <c r="C58" t="s">
        <v>1509</v>
      </c>
      <c r="D58" t="s">
        <v>1496</v>
      </c>
      <c r="F58">
        <v>21.858958999999999</v>
      </c>
      <c r="G58">
        <v>21.945156000000001</v>
      </c>
      <c r="H58">
        <v>21.881582000000002</v>
      </c>
      <c r="I58">
        <v>21.877859000000001</v>
      </c>
      <c r="J58">
        <v>21.875171999999999</v>
      </c>
      <c r="K58">
        <v>21.874876</v>
      </c>
      <c r="L58">
        <v>21.879657999999999</v>
      </c>
      <c r="M58">
        <v>21.884630000000001</v>
      </c>
      <c r="N58">
        <v>21.890319999999999</v>
      </c>
      <c r="O58">
        <v>21.895184</v>
      </c>
      <c r="P58">
        <v>21.899083999999998</v>
      </c>
      <c r="Q58">
        <v>21.894673999999998</v>
      </c>
      <c r="R58">
        <v>21.896979999999999</v>
      </c>
      <c r="S58">
        <v>21.901646</v>
      </c>
      <c r="T58">
        <v>21.912205</v>
      </c>
      <c r="U58">
        <v>21.903269000000002</v>
      </c>
      <c r="V58">
        <v>21.906143</v>
      </c>
      <c r="W58">
        <v>21.908857000000001</v>
      </c>
      <c r="X58">
        <v>21.910446</v>
      </c>
      <c r="Y58">
        <v>21.912925999999999</v>
      </c>
      <c r="Z58">
        <v>21.913381999999999</v>
      </c>
      <c r="AA58">
        <v>21.913073000000001</v>
      </c>
      <c r="AB58">
        <v>21.911926000000001</v>
      </c>
      <c r="AC58">
        <v>21.911383000000001</v>
      </c>
      <c r="AD58">
        <v>21.910955000000001</v>
      </c>
      <c r="AE58">
        <v>21.909991999999999</v>
      </c>
      <c r="AF58">
        <v>21.909099999999999</v>
      </c>
      <c r="AG58" s="100">
        <v>0</v>
      </c>
    </row>
    <row r="59" spans="1:33" x14ac:dyDescent="0.25">
      <c r="A59" t="s">
        <v>1510</v>
      </c>
      <c r="B59" t="s">
        <v>1511</v>
      </c>
      <c r="C59" t="s">
        <v>1512</v>
      </c>
      <c r="D59" t="s">
        <v>1496</v>
      </c>
      <c r="F59">
        <v>28.607529</v>
      </c>
      <c r="G59">
        <v>28.556345</v>
      </c>
      <c r="H59">
        <v>28.557120999999999</v>
      </c>
      <c r="I59">
        <v>28.553605999999998</v>
      </c>
      <c r="J59">
        <v>28.547208999999999</v>
      </c>
      <c r="K59">
        <v>28.541278999999999</v>
      </c>
      <c r="L59">
        <v>28.537452999999999</v>
      </c>
      <c r="M59">
        <v>28.534649000000002</v>
      </c>
      <c r="N59">
        <v>28.532198000000001</v>
      </c>
      <c r="O59">
        <v>28.527107000000001</v>
      </c>
      <c r="P59">
        <v>28.522023999999998</v>
      </c>
      <c r="Q59">
        <v>28.517654</v>
      </c>
      <c r="R59">
        <v>28.513393000000001</v>
      </c>
      <c r="S59">
        <v>28.510283999999999</v>
      </c>
      <c r="T59">
        <v>28.507148999999998</v>
      </c>
      <c r="U59">
        <v>28.502945</v>
      </c>
      <c r="V59">
        <v>28.499603</v>
      </c>
      <c r="W59">
        <v>28.495718</v>
      </c>
      <c r="X59">
        <v>28.491032000000001</v>
      </c>
      <c r="Y59">
        <v>28.48753</v>
      </c>
      <c r="Z59">
        <v>28.482332</v>
      </c>
      <c r="AA59">
        <v>28.476459999999999</v>
      </c>
      <c r="AB59">
        <v>28.468606999999999</v>
      </c>
      <c r="AC59">
        <v>28.463795000000001</v>
      </c>
      <c r="AD59">
        <v>28.458794000000001</v>
      </c>
      <c r="AE59">
        <v>28.451654000000001</v>
      </c>
      <c r="AF59">
        <v>28.444122</v>
      </c>
      <c r="AG59" s="100">
        <v>0</v>
      </c>
    </row>
    <row r="60" spans="1:33" x14ac:dyDescent="0.25">
      <c r="A60" t="s">
        <v>1398</v>
      </c>
      <c r="B60" t="s">
        <v>1513</v>
      </c>
      <c r="C60" t="s">
        <v>1514</v>
      </c>
      <c r="D60" t="s">
        <v>1496</v>
      </c>
      <c r="F60">
        <v>19.272946999999998</v>
      </c>
      <c r="G60">
        <v>19.312639000000001</v>
      </c>
      <c r="H60">
        <v>19.033591999999999</v>
      </c>
      <c r="I60">
        <v>18.980324</v>
      </c>
      <c r="J60">
        <v>18.771180999999999</v>
      </c>
      <c r="K60">
        <v>18.805693000000002</v>
      </c>
      <c r="L60">
        <v>19.048639000000001</v>
      </c>
      <c r="M60">
        <v>19.070827000000001</v>
      </c>
      <c r="N60">
        <v>18.807390000000002</v>
      </c>
      <c r="O60">
        <v>18.833406</v>
      </c>
      <c r="P60">
        <v>18.813884999999999</v>
      </c>
      <c r="Q60">
        <v>18.664062000000001</v>
      </c>
      <c r="R60">
        <v>18.696859</v>
      </c>
      <c r="S60">
        <v>18.733357999999999</v>
      </c>
      <c r="T60">
        <v>18.814674</v>
      </c>
      <c r="U60">
        <v>19.041288000000002</v>
      </c>
      <c r="V60">
        <v>19.040883999999998</v>
      </c>
      <c r="W60">
        <v>19.038027</v>
      </c>
      <c r="X60">
        <v>19.075638000000001</v>
      </c>
      <c r="Y60">
        <v>19.074389</v>
      </c>
      <c r="Z60">
        <v>19.232965</v>
      </c>
      <c r="AA60">
        <v>19.232424000000002</v>
      </c>
      <c r="AB60">
        <v>19.482405</v>
      </c>
      <c r="AC60">
        <v>19.325422</v>
      </c>
      <c r="AD60">
        <v>18.998798000000001</v>
      </c>
      <c r="AE60">
        <v>19.458551</v>
      </c>
      <c r="AF60">
        <v>18.892734999999998</v>
      </c>
      <c r="AG60" s="100">
        <v>-1E-3</v>
      </c>
    </row>
    <row r="61" spans="1:33" x14ac:dyDescent="0.25">
      <c r="A61" t="s">
        <v>1465</v>
      </c>
      <c r="B61" t="s">
        <v>1515</v>
      </c>
      <c r="C61" t="s">
        <v>1516</v>
      </c>
      <c r="D61" t="s">
        <v>1496</v>
      </c>
      <c r="F61">
        <v>24.024882999999999</v>
      </c>
      <c r="G61">
        <v>24.076810999999999</v>
      </c>
      <c r="H61">
        <v>24.131418</v>
      </c>
      <c r="I61">
        <v>24.125080000000001</v>
      </c>
      <c r="J61">
        <v>24.119028</v>
      </c>
      <c r="K61">
        <v>24.117211999999999</v>
      </c>
      <c r="L61">
        <v>24.114260000000002</v>
      </c>
      <c r="M61">
        <v>24.112193999999999</v>
      </c>
      <c r="N61">
        <v>24.109213</v>
      </c>
      <c r="O61">
        <v>24.109209</v>
      </c>
      <c r="P61">
        <v>24.111287999999998</v>
      </c>
      <c r="Q61">
        <v>24.116216999999999</v>
      </c>
      <c r="R61">
        <v>24.123079000000001</v>
      </c>
      <c r="S61">
        <v>24.129631</v>
      </c>
      <c r="T61">
        <v>24.271542</v>
      </c>
      <c r="U61">
        <v>24.141228000000002</v>
      </c>
      <c r="V61">
        <v>24.145485000000001</v>
      </c>
      <c r="W61">
        <v>24.149491999999999</v>
      </c>
      <c r="X61">
        <v>24.153926999999999</v>
      </c>
      <c r="Y61">
        <v>24.158450999999999</v>
      </c>
      <c r="Z61">
        <v>24.163786000000002</v>
      </c>
      <c r="AA61">
        <v>24.169118999999998</v>
      </c>
      <c r="AB61">
        <v>24.174683000000002</v>
      </c>
      <c r="AC61">
        <v>24.179390000000001</v>
      </c>
      <c r="AD61">
        <v>24.183737000000001</v>
      </c>
      <c r="AE61">
        <v>24.188355999999999</v>
      </c>
      <c r="AF61">
        <v>24.194476999999999</v>
      </c>
      <c r="AG61" s="100">
        <v>0</v>
      </c>
    </row>
    <row r="62" spans="1:33" x14ac:dyDescent="0.25">
      <c r="A62" t="s">
        <v>1468</v>
      </c>
      <c r="B62" t="s">
        <v>1517</v>
      </c>
      <c r="C62" t="s">
        <v>1518</v>
      </c>
      <c r="D62" t="s">
        <v>1496</v>
      </c>
      <c r="F62">
        <v>25.330971000000002</v>
      </c>
      <c r="G62">
        <v>24.996835999999998</v>
      </c>
      <c r="H62">
        <v>25.094920999999999</v>
      </c>
      <c r="I62">
        <v>25.542465</v>
      </c>
      <c r="J62">
        <v>26.277463999999998</v>
      </c>
      <c r="K62">
        <v>25.751251</v>
      </c>
      <c r="L62">
        <v>25.684992000000001</v>
      </c>
      <c r="M62">
        <v>25.350961999999999</v>
      </c>
      <c r="N62">
        <v>25.778113999999999</v>
      </c>
      <c r="O62">
        <v>25.728254</v>
      </c>
      <c r="P62">
        <v>25.784571</v>
      </c>
      <c r="Q62">
        <v>26.203199000000001</v>
      </c>
      <c r="R62">
        <v>26.172059999999998</v>
      </c>
      <c r="S62">
        <v>26.162358999999999</v>
      </c>
      <c r="T62">
        <v>25.640366</v>
      </c>
      <c r="U62">
        <v>26.008039</v>
      </c>
      <c r="V62">
        <v>26.174185000000001</v>
      </c>
      <c r="W62">
        <v>26.462645999999999</v>
      </c>
      <c r="X62">
        <v>26.463820999999999</v>
      </c>
      <c r="Y62">
        <v>26.405684000000001</v>
      </c>
      <c r="Z62">
        <v>26.380405</v>
      </c>
      <c r="AA62">
        <v>26.293184</v>
      </c>
      <c r="AB62">
        <v>26.281361</v>
      </c>
      <c r="AC62">
        <v>26.127822999999999</v>
      </c>
      <c r="AD62">
        <v>26.047108000000001</v>
      </c>
      <c r="AE62">
        <v>25.976448000000001</v>
      </c>
      <c r="AF62">
        <v>26.106192</v>
      </c>
      <c r="AG62" s="100">
        <v>1E-3</v>
      </c>
    </row>
    <row r="63" spans="1:33" x14ac:dyDescent="0.25">
      <c r="A63" t="s">
        <v>1519</v>
      </c>
      <c r="B63" t="s">
        <v>1520</v>
      </c>
      <c r="C63" t="s">
        <v>1521</v>
      </c>
      <c r="D63" t="s">
        <v>1496</v>
      </c>
      <c r="F63">
        <v>10.830000999999999</v>
      </c>
      <c r="G63">
        <v>10.83</v>
      </c>
      <c r="H63">
        <v>10.83</v>
      </c>
      <c r="I63">
        <v>10.83</v>
      </c>
      <c r="J63">
        <v>10.83</v>
      </c>
      <c r="K63">
        <v>10.83</v>
      </c>
      <c r="L63">
        <v>10.83</v>
      </c>
      <c r="M63">
        <v>10.830000999999999</v>
      </c>
      <c r="N63">
        <v>10.83</v>
      </c>
      <c r="O63">
        <v>10.83</v>
      </c>
      <c r="P63">
        <v>10.83</v>
      </c>
      <c r="Q63">
        <v>10.83</v>
      </c>
      <c r="R63">
        <v>10.83</v>
      </c>
      <c r="S63">
        <v>10.83</v>
      </c>
      <c r="T63">
        <v>10.83</v>
      </c>
      <c r="U63">
        <v>0</v>
      </c>
      <c r="V63">
        <v>0</v>
      </c>
      <c r="W63">
        <v>0</v>
      </c>
      <c r="X63">
        <v>0</v>
      </c>
      <c r="Y63">
        <v>0</v>
      </c>
      <c r="Z63">
        <v>0</v>
      </c>
      <c r="AA63">
        <v>0</v>
      </c>
      <c r="AB63">
        <v>0</v>
      </c>
      <c r="AC63">
        <v>0</v>
      </c>
      <c r="AD63">
        <v>0</v>
      </c>
      <c r="AE63">
        <v>0</v>
      </c>
      <c r="AF63">
        <v>0</v>
      </c>
      <c r="AG63" s="100">
        <v>-1</v>
      </c>
    </row>
    <row r="64" spans="1:33" x14ac:dyDescent="0.25">
      <c r="A64" t="s">
        <v>79</v>
      </c>
    </row>
    <row r="65" spans="1:33" x14ac:dyDescent="0.25">
      <c r="A65" t="s">
        <v>80</v>
      </c>
    </row>
    <row r="66" spans="1:33" x14ac:dyDescent="0.25">
      <c r="A66" t="s">
        <v>1522</v>
      </c>
      <c r="B66" t="s">
        <v>1523</v>
      </c>
      <c r="C66" t="s">
        <v>1524</v>
      </c>
      <c r="D66" t="s">
        <v>1525</v>
      </c>
      <c r="F66">
        <v>3412</v>
      </c>
      <c r="G66">
        <v>3412</v>
      </c>
      <c r="H66">
        <v>3412</v>
      </c>
      <c r="I66">
        <v>3412</v>
      </c>
      <c r="J66">
        <v>3412</v>
      </c>
      <c r="K66">
        <v>3412</v>
      </c>
      <c r="L66">
        <v>3412</v>
      </c>
      <c r="M66">
        <v>3412</v>
      </c>
      <c r="N66">
        <v>3412</v>
      </c>
      <c r="O66">
        <v>3412</v>
      </c>
      <c r="P66">
        <v>3412</v>
      </c>
      <c r="Q66">
        <v>3412</v>
      </c>
      <c r="R66">
        <v>3412</v>
      </c>
      <c r="S66">
        <v>3412</v>
      </c>
      <c r="T66">
        <v>3412</v>
      </c>
      <c r="U66">
        <v>3412</v>
      </c>
      <c r="V66">
        <v>3412</v>
      </c>
      <c r="W66">
        <v>3412</v>
      </c>
      <c r="X66">
        <v>3412</v>
      </c>
      <c r="Y66">
        <v>3412</v>
      </c>
      <c r="Z66">
        <v>3412</v>
      </c>
      <c r="AA66">
        <v>3412</v>
      </c>
      <c r="AB66">
        <v>3412</v>
      </c>
      <c r="AC66">
        <v>3412</v>
      </c>
      <c r="AD66">
        <v>3412</v>
      </c>
      <c r="AE66">
        <v>3412</v>
      </c>
      <c r="AF66">
        <v>3412</v>
      </c>
      <c r="AG66" s="100">
        <v>0</v>
      </c>
    </row>
    <row r="67" spans="1:33" x14ac:dyDescent="0.25">
      <c r="A67" t="s">
        <v>1526</v>
      </c>
      <c r="B67" t="s">
        <v>1527</v>
      </c>
      <c r="C67" t="s">
        <v>1528</v>
      </c>
      <c r="D67" t="s">
        <v>1525</v>
      </c>
      <c r="F67">
        <v>8679.5302730000003</v>
      </c>
      <c r="G67">
        <v>8486.1152340000008</v>
      </c>
      <c r="H67">
        <v>8547.9677730000003</v>
      </c>
      <c r="I67">
        <v>8336.9677730000003</v>
      </c>
      <c r="J67">
        <v>8240.265625</v>
      </c>
      <c r="K67">
        <v>8180.8198240000002</v>
      </c>
      <c r="L67">
        <v>8145.2006840000004</v>
      </c>
      <c r="M67">
        <v>8056.8994140000004</v>
      </c>
      <c r="N67">
        <v>8035.1181640000004</v>
      </c>
      <c r="O67">
        <v>7738.6958009999998</v>
      </c>
      <c r="P67">
        <v>7723.9301759999998</v>
      </c>
      <c r="Q67">
        <v>7737.859375</v>
      </c>
      <c r="R67">
        <v>7761.7700199999999</v>
      </c>
      <c r="S67">
        <v>7734.4809569999998</v>
      </c>
      <c r="T67">
        <v>7742.6835940000001</v>
      </c>
      <c r="U67">
        <v>7745.9794920000004</v>
      </c>
      <c r="V67">
        <v>7694.2470700000003</v>
      </c>
      <c r="W67">
        <v>7701.1040039999998</v>
      </c>
      <c r="X67">
        <v>7702.0507809999999</v>
      </c>
      <c r="Y67">
        <v>7705.3041990000002</v>
      </c>
      <c r="Z67">
        <v>7699.8549800000001</v>
      </c>
      <c r="AA67">
        <v>7680.6284180000002</v>
      </c>
      <c r="AB67">
        <v>7677.5566410000001</v>
      </c>
      <c r="AC67">
        <v>7625.2973629999997</v>
      </c>
      <c r="AD67">
        <v>7615.4365230000003</v>
      </c>
      <c r="AE67">
        <v>7606.5732420000004</v>
      </c>
      <c r="AF67">
        <v>7589.4873049999997</v>
      </c>
      <c r="AG67" s="100">
        <v>-5.0000000000000001E-3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E471-FAC6-4BC7-B580-0B8600AB9C55}">
  <dimension ref="A1:PM421"/>
  <sheetViews>
    <sheetView topLeftCell="HE1" workbookViewId="0">
      <selection activeCell="IH6" sqref="HU6:IH7"/>
    </sheetView>
  </sheetViews>
  <sheetFormatPr defaultColWidth="9.140625" defaultRowHeight="12.75" customHeight="1" x14ac:dyDescent="0.25"/>
  <cols>
    <col min="1" max="2" width="12.85546875" style="184" customWidth="1"/>
    <col min="3" max="3" width="85.7109375" style="112" bestFit="1" customWidth="1"/>
    <col min="4" max="9" width="12.85546875" style="113" customWidth="1"/>
    <col min="10" max="393" width="12.85546875" style="112" customWidth="1"/>
    <col min="394" max="394" width="12.85546875" style="113" customWidth="1"/>
    <col min="395" max="405" width="12.85546875" style="112" customWidth="1"/>
    <col min="406" max="406" width="12.85546875" style="114" customWidth="1"/>
    <col min="407" max="414" width="12.85546875" style="112" customWidth="1"/>
    <col min="415" max="416" width="12.85546875" style="113" customWidth="1"/>
    <col min="417" max="426" width="12.85546875" style="112" customWidth="1"/>
    <col min="427" max="428" width="12.85546875" style="114" customWidth="1"/>
  </cols>
  <sheetData>
    <row r="1" spans="1:429" ht="15" x14ac:dyDescent="0.25">
      <c r="A1" s="111" t="s">
        <v>1876</v>
      </c>
      <c r="B1" s="111"/>
    </row>
    <row r="2" spans="1:429" ht="15" x14ac:dyDescent="0.25">
      <c r="A2" s="115" t="s">
        <v>1877</v>
      </c>
      <c r="B2" s="115"/>
    </row>
    <row r="3" spans="1:429" ht="15" x14ac:dyDescent="0.25">
      <c r="A3" s="115" t="s">
        <v>202</v>
      </c>
      <c r="B3" s="115"/>
    </row>
    <row r="4" spans="1:429" ht="15.75" thickBot="1" x14ac:dyDescent="0.3">
      <c r="A4" s="116"/>
      <c r="B4" s="116"/>
      <c r="D4" s="117"/>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17"/>
      <c r="BU4" s="117"/>
      <c r="BV4" s="117"/>
      <c r="BW4" s="117"/>
      <c r="BX4" s="117"/>
      <c r="BY4" s="117"/>
      <c r="BZ4" s="117"/>
      <c r="CA4" s="117"/>
      <c r="CB4" s="117"/>
      <c r="CC4" s="117"/>
      <c r="CD4" s="117"/>
      <c r="CE4" s="117"/>
      <c r="CF4" s="117"/>
      <c r="CG4" s="117"/>
      <c r="CH4" s="117"/>
      <c r="CI4" s="117"/>
      <c r="CJ4" s="117"/>
      <c r="CK4" s="117"/>
      <c r="CL4" s="117"/>
      <c r="CM4" s="117"/>
      <c r="CN4" s="117"/>
      <c r="CO4" s="117"/>
      <c r="CP4" s="117"/>
      <c r="CQ4" s="117"/>
      <c r="CR4" s="117"/>
      <c r="CS4" s="117"/>
      <c r="CT4" s="117"/>
      <c r="CU4" s="117"/>
      <c r="CV4" s="117"/>
      <c r="CW4" s="117"/>
      <c r="CX4" s="117"/>
      <c r="CY4" s="117"/>
      <c r="CZ4" s="117"/>
      <c r="DA4" s="117"/>
      <c r="DB4" s="117"/>
      <c r="DC4" s="117"/>
      <c r="DD4" s="117"/>
      <c r="DE4" s="117"/>
      <c r="DF4" s="117"/>
      <c r="DG4" s="117"/>
      <c r="DH4" s="117"/>
      <c r="DI4" s="117"/>
      <c r="DJ4" s="117"/>
      <c r="DK4" s="117"/>
      <c r="DL4" s="117"/>
      <c r="DM4" s="117"/>
      <c r="DN4" s="117"/>
      <c r="DO4" s="117"/>
      <c r="DP4" s="117"/>
      <c r="DQ4" s="117"/>
      <c r="DR4" s="117"/>
      <c r="DS4" s="117"/>
      <c r="DT4" s="117"/>
      <c r="DU4" s="117"/>
      <c r="DV4" s="117"/>
      <c r="DW4" s="117"/>
      <c r="DX4" s="117"/>
      <c r="DY4" s="117"/>
      <c r="DZ4" s="117"/>
      <c r="EA4" s="117"/>
      <c r="EB4" s="117"/>
      <c r="EC4" s="117"/>
      <c r="ED4" s="117"/>
      <c r="EE4" s="117"/>
      <c r="EF4" s="117"/>
      <c r="EG4" s="117"/>
      <c r="EH4" s="117"/>
      <c r="EI4" s="117"/>
      <c r="EJ4" s="117"/>
      <c r="EK4" s="117"/>
      <c r="EL4" s="117"/>
      <c r="EM4" s="117"/>
      <c r="EN4" s="117"/>
      <c r="EO4" s="117"/>
      <c r="EP4" s="117"/>
      <c r="EQ4" s="117"/>
      <c r="ER4" s="117"/>
      <c r="ES4" s="117"/>
      <c r="ET4" s="117"/>
      <c r="EU4" s="117"/>
      <c r="EV4" s="117"/>
      <c r="EW4" s="117"/>
      <c r="EX4" s="117"/>
      <c r="EY4" s="117"/>
      <c r="EZ4" s="117"/>
      <c r="FA4" s="117"/>
      <c r="FB4" s="117"/>
      <c r="FC4" s="117"/>
      <c r="FD4" s="117"/>
      <c r="FE4" s="117"/>
      <c r="FF4" s="117"/>
      <c r="FG4" s="117"/>
      <c r="FH4" s="117"/>
      <c r="FI4" s="117"/>
      <c r="FJ4" s="117"/>
      <c r="FK4" s="117"/>
      <c r="FL4" s="117"/>
      <c r="FM4" s="117"/>
      <c r="FN4" s="117"/>
      <c r="FO4" s="117"/>
      <c r="FP4" s="117"/>
      <c r="FQ4" s="117"/>
      <c r="FR4" s="117"/>
      <c r="FS4" s="117"/>
      <c r="FT4" s="117"/>
      <c r="FU4" s="117"/>
      <c r="FV4" s="117"/>
      <c r="FW4" s="117"/>
      <c r="FX4" s="117"/>
      <c r="FY4" s="117"/>
      <c r="FZ4" s="117"/>
      <c r="GA4" s="117"/>
      <c r="GB4" s="117"/>
      <c r="GC4" s="117"/>
      <c r="GD4" s="117"/>
      <c r="GE4" s="117"/>
      <c r="GF4" s="117"/>
      <c r="GG4" s="117"/>
      <c r="GH4" s="117"/>
      <c r="GI4" s="117"/>
      <c r="GJ4" s="117"/>
      <c r="GK4" s="117"/>
      <c r="GL4" s="117"/>
      <c r="GM4" s="117"/>
      <c r="GN4" s="117"/>
      <c r="GO4" s="117"/>
      <c r="GP4" s="117"/>
      <c r="GQ4" s="117"/>
      <c r="GR4" s="117"/>
      <c r="GS4" s="117"/>
      <c r="GT4" s="117"/>
      <c r="GU4" s="117"/>
      <c r="GV4" s="117"/>
      <c r="GW4" s="117"/>
      <c r="GX4" s="117"/>
      <c r="GY4" s="117"/>
      <c r="GZ4" s="117"/>
      <c r="HA4" s="117"/>
      <c r="HB4" s="117"/>
      <c r="HC4" s="117"/>
      <c r="HD4" s="117"/>
      <c r="HE4" s="117"/>
      <c r="HF4" s="117"/>
      <c r="HG4" s="117"/>
      <c r="HH4" s="117"/>
      <c r="HI4" s="117"/>
      <c r="HJ4" s="117"/>
      <c r="HK4" s="117"/>
      <c r="HL4" s="117"/>
      <c r="HM4" s="117"/>
      <c r="HN4" s="117"/>
      <c r="HO4" s="117"/>
      <c r="HP4" s="117"/>
      <c r="HQ4" s="117"/>
      <c r="HR4" s="117"/>
      <c r="HS4" s="117"/>
      <c r="HT4" s="117"/>
      <c r="HU4" s="117"/>
      <c r="HV4" s="117"/>
      <c r="HW4" s="117"/>
      <c r="HX4" s="117"/>
      <c r="HY4" s="117"/>
      <c r="HZ4" s="117"/>
      <c r="IA4" s="117"/>
      <c r="IB4" s="117"/>
      <c r="IC4" s="117"/>
      <c r="ID4" s="117"/>
      <c r="IE4" s="117"/>
      <c r="IF4" s="117"/>
      <c r="IG4" s="117"/>
      <c r="IH4" s="117"/>
      <c r="II4" s="117"/>
      <c r="IJ4" s="117"/>
      <c r="IK4" s="117"/>
      <c r="IL4" s="117"/>
      <c r="IM4" s="117"/>
      <c r="IN4" s="117"/>
      <c r="IO4" s="117"/>
      <c r="IP4" s="117"/>
      <c r="IQ4" s="117"/>
      <c r="IR4" s="117"/>
      <c r="IS4" s="117"/>
      <c r="IT4" s="117"/>
      <c r="IU4" s="117"/>
      <c r="IV4" s="117"/>
      <c r="IW4" s="117"/>
      <c r="IX4" s="117"/>
      <c r="IY4" s="117"/>
      <c r="IZ4" s="117"/>
      <c r="JA4" s="117"/>
      <c r="JB4" s="117"/>
      <c r="JC4" s="117"/>
      <c r="JD4" s="117"/>
      <c r="JE4" s="117"/>
      <c r="JF4" s="117"/>
      <c r="JG4" s="117"/>
      <c r="JH4" s="117"/>
      <c r="JI4" s="117"/>
      <c r="JJ4" s="117"/>
      <c r="JK4" s="117"/>
      <c r="JL4" s="117"/>
      <c r="JM4" s="117"/>
      <c r="JN4" s="117"/>
      <c r="JO4" s="117"/>
      <c r="JP4" s="117"/>
      <c r="JQ4" s="117"/>
      <c r="JR4" s="117"/>
      <c r="JS4" s="117"/>
      <c r="JT4" s="117"/>
      <c r="JU4" s="117"/>
      <c r="JV4" s="117"/>
      <c r="JW4" s="117"/>
      <c r="JX4" s="117"/>
      <c r="JY4" s="117"/>
      <c r="JZ4" s="117"/>
      <c r="KA4" s="117"/>
      <c r="KB4" s="117"/>
      <c r="KC4" s="117"/>
      <c r="KD4" s="117"/>
      <c r="KE4" s="117"/>
      <c r="KF4" s="117"/>
      <c r="KG4" s="117"/>
      <c r="KH4" s="117"/>
      <c r="KI4" s="117"/>
      <c r="KJ4" s="117"/>
      <c r="KK4" s="117"/>
      <c r="KL4" s="117"/>
      <c r="KM4" s="117"/>
      <c r="KN4" s="117"/>
      <c r="KO4" s="117"/>
      <c r="KP4" s="117"/>
      <c r="KQ4" s="117"/>
      <c r="KR4" s="117"/>
      <c r="KS4" s="117"/>
      <c r="KT4" s="117"/>
      <c r="KU4" s="117"/>
      <c r="KV4" s="117"/>
      <c r="KW4" s="117"/>
      <c r="KX4" s="117"/>
      <c r="KY4" s="117"/>
      <c r="KZ4" s="117"/>
      <c r="LA4" s="117"/>
      <c r="LB4" s="117"/>
      <c r="LC4" s="117"/>
      <c r="LD4" s="117"/>
      <c r="LE4" s="117"/>
      <c r="LF4" s="117"/>
      <c r="LG4" s="117"/>
      <c r="LH4" s="117"/>
      <c r="LI4" s="117"/>
      <c r="LJ4" s="117"/>
      <c r="LK4" s="117"/>
      <c r="LL4" s="117"/>
      <c r="LM4" s="117"/>
      <c r="LN4" s="117"/>
      <c r="LO4" s="117"/>
      <c r="LP4" s="117"/>
      <c r="LQ4" s="117"/>
      <c r="LR4" s="117"/>
      <c r="LS4" s="117"/>
      <c r="LT4" s="117"/>
      <c r="LU4" s="117"/>
      <c r="LV4" s="117"/>
      <c r="LW4" s="117"/>
      <c r="LX4" s="117"/>
      <c r="LY4" s="117"/>
      <c r="LZ4" s="117"/>
      <c r="MA4" s="117"/>
      <c r="MB4" s="117"/>
      <c r="MC4" s="117"/>
      <c r="MD4" s="117"/>
      <c r="ME4" s="117"/>
      <c r="MF4" s="117"/>
      <c r="MG4" s="117"/>
      <c r="MH4" s="117"/>
      <c r="MI4" s="117"/>
      <c r="MJ4" s="117"/>
      <c r="MK4" s="117"/>
      <c r="ML4" s="117"/>
      <c r="MM4" s="117"/>
      <c r="MN4" s="117"/>
      <c r="MO4" s="117"/>
      <c r="MP4" s="117"/>
      <c r="MQ4" s="117"/>
      <c r="MR4" s="117"/>
      <c r="MS4" s="117"/>
      <c r="MT4" s="117"/>
      <c r="MU4" s="117"/>
      <c r="MV4" s="117"/>
      <c r="MW4" s="117"/>
      <c r="MX4" s="117"/>
      <c r="MY4" s="117"/>
      <c r="MZ4" s="117"/>
      <c r="NA4" s="117"/>
      <c r="NB4" s="117"/>
      <c r="NC4" s="117"/>
      <c r="ND4" s="117"/>
      <c r="NE4" s="117"/>
      <c r="NF4" s="117"/>
      <c r="NG4" s="117"/>
      <c r="NH4" s="117"/>
      <c r="NI4" s="117"/>
      <c r="NJ4" s="117"/>
      <c r="NK4" s="117"/>
      <c r="NL4" s="117"/>
      <c r="NM4" s="117"/>
      <c r="NN4" s="117"/>
      <c r="NO4" s="117"/>
      <c r="NP4" s="117"/>
      <c r="NQ4" s="117"/>
      <c r="NR4" s="117"/>
      <c r="NS4" s="117"/>
      <c r="NT4" s="117"/>
      <c r="NU4" s="117"/>
      <c r="NV4" s="117"/>
      <c r="NW4" s="117"/>
      <c r="NX4" s="117"/>
      <c r="NY4" s="117"/>
      <c r="NZ4" s="117"/>
      <c r="OA4" s="117"/>
      <c r="OB4" s="117"/>
      <c r="OC4" s="117"/>
      <c r="OD4" s="117"/>
      <c r="OE4" s="117"/>
      <c r="OF4" s="117"/>
      <c r="OG4" s="117"/>
      <c r="OH4" s="117"/>
      <c r="OI4" s="117"/>
      <c r="OJ4" s="117"/>
      <c r="OK4" s="117"/>
      <c r="OL4" s="117"/>
      <c r="OM4" s="117"/>
      <c r="ON4" s="117"/>
      <c r="OO4" s="117"/>
      <c r="OP4" s="117"/>
      <c r="OQ4" s="117"/>
      <c r="OR4" s="117"/>
      <c r="OS4" s="117"/>
      <c r="OT4" s="117"/>
      <c r="OU4" s="117"/>
      <c r="OV4" s="117"/>
      <c r="OW4" s="117"/>
      <c r="OX4" s="117"/>
      <c r="OY4" s="117"/>
      <c r="OZ4" s="117"/>
      <c r="PA4" s="117"/>
      <c r="PB4" s="117"/>
      <c r="PC4" s="117"/>
      <c r="PD4" s="117"/>
      <c r="PE4" s="117"/>
      <c r="PF4" s="117"/>
      <c r="PG4" s="117"/>
      <c r="PH4" s="117"/>
      <c r="PI4" s="117"/>
      <c r="PJ4" s="117"/>
      <c r="PK4" s="117"/>
      <c r="PL4" s="117"/>
    </row>
    <row r="5" spans="1:429" ht="134.25" customHeight="1" x14ac:dyDescent="0.25">
      <c r="A5" s="197" t="s">
        <v>203</v>
      </c>
      <c r="B5" s="198"/>
      <c r="C5" s="199"/>
      <c r="D5" s="118" t="s">
        <v>204</v>
      </c>
      <c r="E5" s="119" t="s">
        <v>205</v>
      </c>
      <c r="F5" s="119" t="s">
        <v>206</v>
      </c>
      <c r="G5" s="119" t="s">
        <v>207</v>
      </c>
      <c r="H5" s="119" t="s">
        <v>208</v>
      </c>
      <c r="I5" s="119" t="s">
        <v>209</v>
      </c>
      <c r="J5" s="120" t="s">
        <v>210</v>
      </c>
      <c r="K5" s="120" t="s">
        <v>211</v>
      </c>
      <c r="L5" s="120" t="s">
        <v>212</v>
      </c>
      <c r="M5" s="120" t="s">
        <v>213</v>
      </c>
      <c r="N5" s="120" t="s">
        <v>214</v>
      </c>
      <c r="O5" s="120" t="s">
        <v>215</v>
      </c>
      <c r="P5" s="120" t="s">
        <v>216</v>
      </c>
      <c r="Q5" s="120" t="s">
        <v>217</v>
      </c>
      <c r="R5" s="120" t="s">
        <v>218</v>
      </c>
      <c r="S5" s="120" t="s">
        <v>219</v>
      </c>
      <c r="T5" s="120" t="s">
        <v>220</v>
      </c>
      <c r="U5" s="120" t="s">
        <v>221</v>
      </c>
      <c r="V5" s="120" t="s">
        <v>222</v>
      </c>
      <c r="W5" s="120" t="s">
        <v>223</v>
      </c>
      <c r="X5" s="120" t="s">
        <v>224</v>
      </c>
      <c r="Y5" s="120" t="s">
        <v>225</v>
      </c>
      <c r="Z5" s="120" t="s">
        <v>226</v>
      </c>
      <c r="AA5" s="120" t="s">
        <v>227</v>
      </c>
      <c r="AB5" s="120" t="s">
        <v>228</v>
      </c>
      <c r="AC5" s="120" t="s">
        <v>229</v>
      </c>
      <c r="AD5" s="120" t="s">
        <v>230</v>
      </c>
      <c r="AE5" s="120" t="s">
        <v>231</v>
      </c>
      <c r="AF5" s="120" t="s">
        <v>232</v>
      </c>
      <c r="AG5" s="120" t="s">
        <v>233</v>
      </c>
      <c r="AH5" s="120" t="s">
        <v>234</v>
      </c>
      <c r="AI5" s="120" t="s">
        <v>235</v>
      </c>
      <c r="AJ5" s="120" t="s">
        <v>236</v>
      </c>
      <c r="AK5" s="120" t="s">
        <v>237</v>
      </c>
      <c r="AL5" s="120" t="s">
        <v>238</v>
      </c>
      <c r="AM5" s="120" t="s">
        <v>239</v>
      </c>
      <c r="AN5" s="120" t="s">
        <v>240</v>
      </c>
      <c r="AO5" s="120" t="s">
        <v>241</v>
      </c>
      <c r="AP5" s="120" t="s">
        <v>242</v>
      </c>
      <c r="AQ5" s="120" t="s">
        <v>243</v>
      </c>
      <c r="AR5" s="120" t="s">
        <v>244</v>
      </c>
      <c r="AS5" s="120" t="s">
        <v>245</v>
      </c>
      <c r="AT5" s="120" t="s">
        <v>246</v>
      </c>
      <c r="AU5" s="120" t="s">
        <v>247</v>
      </c>
      <c r="AV5" s="120" t="s">
        <v>248</v>
      </c>
      <c r="AW5" s="120" t="s">
        <v>249</v>
      </c>
      <c r="AX5" s="120" t="s">
        <v>250</v>
      </c>
      <c r="AY5" s="120" t="s">
        <v>251</v>
      </c>
      <c r="AZ5" s="120" t="s">
        <v>252</v>
      </c>
      <c r="BA5" s="120" t="s">
        <v>253</v>
      </c>
      <c r="BB5" s="120" t="s">
        <v>254</v>
      </c>
      <c r="BC5" s="120" t="s">
        <v>255</v>
      </c>
      <c r="BD5" s="120" t="s">
        <v>256</v>
      </c>
      <c r="BE5" s="120" t="s">
        <v>257</v>
      </c>
      <c r="BF5" s="120" t="s">
        <v>258</v>
      </c>
      <c r="BG5" s="120" t="s">
        <v>259</v>
      </c>
      <c r="BH5" s="120" t="s">
        <v>260</v>
      </c>
      <c r="BI5" s="120" t="s">
        <v>1878</v>
      </c>
      <c r="BJ5" s="120" t="s">
        <v>261</v>
      </c>
      <c r="BK5" s="120" t="s">
        <v>262</v>
      </c>
      <c r="BL5" s="120" t="s">
        <v>263</v>
      </c>
      <c r="BM5" s="120" t="s">
        <v>264</v>
      </c>
      <c r="BN5" s="120" t="s">
        <v>265</v>
      </c>
      <c r="BO5" s="120" t="s">
        <v>266</v>
      </c>
      <c r="BP5" s="120" t="s">
        <v>267</v>
      </c>
      <c r="BQ5" s="120" t="s">
        <v>268</v>
      </c>
      <c r="BR5" s="120" t="s">
        <v>269</v>
      </c>
      <c r="BS5" s="120" t="s">
        <v>270</v>
      </c>
      <c r="BT5" s="120" t="s">
        <v>271</v>
      </c>
      <c r="BU5" s="120" t="s">
        <v>272</v>
      </c>
      <c r="BV5" s="120" t="s">
        <v>273</v>
      </c>
      <c r="BW5" s="120" t="s">
        <v>274</v>
      </c>
      <c r="BX5" s="120" t="s">
        <v>275</v>
      </c>
      <c r="BY5" s="120" t="s">
        <v>276</v>
      </c>
      <c r="BZ5" s="120" t="s">
        <v>277</v>
      </c>
      <c r="CA5" s="120" t="s">
        <v>278</v>
      </c>
      <c r="CB5" s="120" t="s">
        <v>279</v>
      </c>
      <c r="CC5" s="120" t="s">
        <v>280</v>
      </c>
      <c r="CD5" s="120" t="s">
        <v>281</v>
      </c>
      <c r="CE5" s="120" t="s">
        <v>282</v>
      </c>
      <c r="CF5" s="120" t="s">
        <v>283</v>
      </c>
      <c r="CG5" s="120" t="s">
        <v>284</v>
      </c>
      <c r="CH5" s="120" t="s">
        <v>285</v>
      </c>
      <c r="CI5" s="120" t="s">
        <v>286</v>
      </c>
      <c r="CJ5" s="120" t="s">
        <v>287</v>
      </c>
      <c r="CK5" s="120" t="s">
        <v>288</v>
      </c>
      <c r="CL5" s="120" t="s">
        <v>289</v>
      </c>
      <c r="CM5" s="120" t="s">
        <v>290</v>
      </c>
      <c r="CN5" s="120" t="s">
        <v>291</v>
      </c>
      <c r="CO5" s="120" t="s">
        <v>292</v>
      </c>
      <c r="CP5" s="120" t="s">
        <v>293</v>
      </c>
      <c r="CQ5" s="120" t="s">
        <v>294</v>
      </c>
      <c r="CR5" s="120" t="s">
        <v>295</v>
      </c>
      <c r="CS5" s="120" t="s">
        <v>296</v>
      </c>
      <c r="CT5" s="120" t="s">
        <v>297</v>
      </c>
      <c r="CU5" s="120" t="s">
        <v>298</v>
      </c>
      <c r="CV5" s="120" t="s">
        <v>299</v>
      </c>
      <c r="CW5" s="120" t="s">
        <v>300</v>
      </c>
      <c r="CX5" s="120" t="s">
        <v>301</v>
      </c>
      <c r="CY5" s="120" t="s">
        <v>302</v>
      </c>
      <c r="CZ5" s="120" t="s">
        <v>303</v>
      </c>
      <c r="DA5" s="120" t="s">
        <v>304</v>
      </c>
      <c r="DB5" s="120" t="s">
        <v>305</v>
      </c>
      <c r="DC5" s="120" t="s">
        <v>1879</v>
      </c>
      <c r="DD5" s="120" t="s">
        <v>306</v>
      </c>
      <c r="DE5" s="120" t="s">
        <v>307</v>
      </c>
      <c r="DF5" s="120" t="s">
        <v>308</v>
      </c>
      <c r="DG5" s="120" t="s">
        <v>309</v>
      </c>
      <c r="DH5" s="120" t="s">
        <v>310</v>
      </c>
      <c r="DI5" s="120" t="s">
        <v>311</v>
      </c>
      <c r="DJ5" s="120" t="s">
        <v>312</v>
      </c>
      <c r="DK5" s="120" t="s">
        <v>313</v>
      </c>
      <c r="DL5" s="120" t="s">
        <v>314</v>
      </c>
      <c r="DM5" s="120" t="s">
        <v>315</v>
      </c>
      <c r="DN5" s="120" t="s">
        <v>316</v>
      </c>
      <c r="DO5" s="120" t="s">
        <v>317</v>
      </c>
      <c r="DP5" s="120" t="s">
        <v>318</v>
      </c>
      <c r="DQ5" s="120" t="s">
        <v>319</v>
      </c>
      <c r="DR5" s="120" t="s">
        <v>320</v>
      </c>
      <c r="DS5" s="120" t="s">
        <v>321</v>
      </c>
      <c r="DT5" s="120" t="s">
        <v>322</v>
      </c>
      <c r="DU5" s="120" t="s">
        <v>323</v>
      </c>
      <c r="DV5" s="120" t="s">
        <v>324</v>
      </c>
      <c r="DW5" s="120" t="s">
        <v>325</v>
      </c>
      <c r="DX5" s="120" t="s">
        <v>326</v>
      </c>
      <c r="DY5" s="120" t="s">
        <v>327</v>
      </c>
      <c r="DZ5" s="120" t="s">
        <v>328</v>
      </c>
      <c r="EA5" s="120" t="s">
        <v>329</v>
      </c>
      <c r="EB5" s="120" t="s">
        <v>330</v>
      </c>
      <c r="EC5" s="120" t="s">
        <v>331</v>
      </c>
      <c r="ED5" s="120" t="s">
        <v>332</v>
      </c>
      <c r="EE5" s="120" t="s">
        <v>333</v>
      </c>
      <c r="EF5" s="120" t="s">
        <v>334</v>
      </c>
      <c r="EG5" s="120" t="s">
        <v>1880</v>
      </c>
      <c r="EH5" s="120" t="s">
        <v>335</v>
      </c>
      <c r="EI5" s="120" t="s">
        <v>336</v>
      </c>
      <c r="EJ5" s="120" t="s">
        <v>337</v>
      </c>
      <c r="EK5" s="120" t="s">
        <v>338</v>
      </c>
      <c r="EL5" s="120" t="s">
        <v>339</v>
      </c>
      <c r="EM5" s="120" t="s">
        <v>340</v>
      </c>
      <c r="EN5" s="120" t="s">
        <v>341</v>
      </c>
      <c r="EO5" s="120" t="s">
        <v>342</v>
      </c>
      <c r="EP5" s="120" t="s">
        <v>343</v>
      </c>
      <c r="EQ5" s="120" t="s">
        <v>344</v>
      </c>
      <c r="ER5" s="120" t="s">
        <v>345</v>
      </c>
      <c r="ES5" s="120" t="s">
        <v>346</v>
      </c>
      <c r="ET5" s="120" t="s">
        <v>347</v>
      </c>
      <c r="EU5" s="120" t="s">
        <v>348</v>
      </c>
      <c r="EV5" s="120" t="s">
        <v>349</v>
      </c>
      <c r="EW5" s="120" t="s">
        <v>350</v>
      </c>
      <c r="EX5" s="120" t="s">
        <v>351</v>
      </c>
      <c r="EY5" s="120" t="s">
        <v>352</v>
      </c>
      <c r="EZ5" s="120" t="s">
        <v>353</v>
      </c>
      <c r="FA5" s="120" t="s">
        <v>354</v>
      </c>
      <c r="FB5" s="120" t="s">
        <v>355</v>
      </c>
      <c r="FC5" s="120" t="s">
        <v>356</v>
      </c>
      <c r="FD5" s="120" t="s">
        <v>1881</v>
      </c>
      <c r="FE5" s="120" t="s">
        <v>357</v>
      </c>
      <c r="FF5" s="120" t="s">
        <v>358</v>
      </c>
      <c r="FG5" s="120" t="s">
        <v>359</v>
      </c>
      <c r="FH5" s="120" t="s">
        <v>360</v>
      </c>
      <c r="FI5" s="120" t="s">
        <v>361</v>
      </c>
      <c r="FJ5" s="120" t="s">
        <v>362</v>
      </c>
      <c r="FK5" s="120" t="s">
        <v>363</v>
      </c>
      <c r="FL5" s="120" t="s">
        <v>364</v>
      </c>
      <c r="FM5" s="120" t="s">
        <v>365</v>
      </c>
      <c r="FN5" s="120" t="s">
        <v>366</v>
      </c>
      <c r="FO5" s="120" t="s">
        <v>367</v>
      </c>
      <c r="FP5" s="120" t="s">
        <v>368</v>
      </c>
      <c r="FQ5" s="120" t="s">
        <v>369</v>
      </c>
      <c r="FR5" s="120" t="s">
        <v>370</v>
      </c>
      <c r="FS5" s="120" t="s">
        <v>371</v>
      </c>
      <c r="FT5" s="120" t="s">
        <v>372</v>
      </c>
      <c r="FU5" s="120" t="s">
        <v>373</v>
      </c>
      <c r="FV5" s="120" t="s">
        <v>374</v>
      </c>
      <c r="FW5" s="120" t="s">
        <v>375</v>
      </c>
      <c r="FX5" s="120" t="s">
        <v>376</v>
      </c>
      <c r="FY5" s="120" t="s">
        <v>377</v>
      </c>
      <c r="FZ5" s="120" t="s">
        <v>378</v>
      </c>
      <c r="GA5" s="120" t="s">
        <v>379</v>
      </c>
      <c r="GB5" s="120" t="s">
        <v>380</v>
      </c>
      <c r="GC5" s="120" t="s">
        <v>381</v>
      </c>
      <c r="GD5" s="120" t="s">
        <v>382</v>
      </c>
      <c r="GE5" s="120" t="s">
        <v>383</v>
      </c>
      <c r="GF5" s="120" t="s">
        <v>384</v>
      </c>
      <c r="GG5" s="120" t="s">
        <v>385</v>
      </c>
      <c r="GH5" s="120" t="s">
        <v>386</v>
      </c>
      <c r="GI5" s="120" t="s">
        <v>387</v>
      </c>
      <c r="GJ5" s="120" t="s">
        <v>388</v>
      </c>
      <c r="GK5" s="120" t="s">
        <v>389</v>
      </c>
      <c r="GL5" s="120" t="s">
        <v>390</v>
      </c>
      <c r="GM5" s="120" t="s">
        <v>391</v>
      </c>
      <c r="GN5" s="120" t="s">
        <v>392</v>
      </c>
      <c r="GO5" s="120" t="s">
        <v>393</v>
      </c>
      <c r="GP5" s="120" t="s">
        <v>394</v>
      </c>
      <c r="GQ5" s="120" t="s">
        <v>395</v>
      </c>
      <c r="GR5" s="120" t="s">
        <v>396</v>
      </c>
      <c r="GS5" s="120" t="s">
        <v>397</v>
      </c>
      <c r="GT5" s="120" t="s">
        <v>398</v>
      </c>
      <c r="GU5" s="120" t="s">
        <v>399</v>
      </c>
      <c r="GV5" s="120" t="s">
        <v>400</v>
      </c>
      <c r="GW5" s="120" t="s">
        <v>401</v>
      </c>
      <c r="GX5" s="120" t="s">
        <v>402</v>
      </c>
      <c r="GY5" s="120" t="s">
        <v>403</v>
      </c>
      <c r="GZ5" s="120" t="s">
        <v>404</v>
      </c>
      <c r="HA5" s="120" t="s">
        <v>405</v>
      </c>
      <c r="HB5" s="120" t="s">
        <v>406</v>
      </c>
      <c r="HC5" s="120" t="s">
        <v>407</v>
      </c>
      <c r="HD5" s="120" t="s">
        <v>408</v>
      </c>
      <c r="HE5" s="120" t="s">
        <v>409</v>
      </c>
      <c r="HF5" s="120" t="s">
        <v>410</v>
      </c>
      <c r="HG5" s="120" t="s">
        <v>411</v>
      </c>
      <c r="HH5" s="120" t="s">
        <v>412</v>
      </c>
      <c r="HI5" s="120" t="s">
        <v>413</v>
      </c>
      <c r="HJ5" s="120" t="s">
        <v>414</v>
      </c>
      <c r="HK5" s="120" t="s">
        <v>415</v>
      </c>
      <c r="HL5" s="120" t="s">
        <v>1882</v>
      </c>
      <c r="HM5" s="120" t="s">
        <v>416</v>
      </c>
      <c r="HN5" s="120" t="s">
        <v>417</v>
      </c>
      <c r="HO5" s="120" t="s">
        <v>418</v>
      </c>
      <c r="HP5" s="120" t="s">
        <v>419</v>
      </c>
      <c r="HQ5" s="120" t="s">
        <v>420</v>
      </c>
      <c r="HR5" s="120" t="s">
        <v>421</v>
      </c>
      <c r="HS5" s="120" t="s">
        <v>422</v>
      </c>
      <c r="HT5" s="120" t="s">
        <v>423</v>
      </c>
      <c r="HU5" s="120" t="s">
        <v>424</v>
      </c>
      <c r="HV5" s="120" t="s">
        <v>425</v>
      </c>
      <c r="HW5" s="120" t="s">
        <v>426</v>
      </c>
      <c r="HX5" s="120" t="s">
        <v>427</v>
      </c>
      <c r="HY5" s="120" t="s">
        <v>1883</v>
      </c>
      <c r="HZ5" s="120" t="s">
        <v>428</v>
      </c>
      <c r="IA5" s="120" t="s">
        <v>429</v>
      </c>
      <c r="IB5" s="120" t="s">
        <v>430</v>
      </c>
      <c r="IC5" s="120" t="s">
        <v>431</v>
      </c>
      <c r="ID5" s="120" t="s">
        <v>432</v>
      </c>
      <c r="IE5" s="120" t="s">
        <v>433</v>
      </c>
      <c r="IF5" s="120" t="s">
        <v>434</v>
      </c>
      <c r="IG5" s="120" t="s">
        <v>435</v>
      </c>
      <c r="IH5" s="120" t="s">
        <v>436</v>
      </c>
      <c r="II5" s="120" t="s">
        <v>437</v>
      </c>
      <c r="IJ5" s="120" t="s">
        <v>438</v>
      </c>
      <c r="IK5" s="120" t="s">
        <v>439</v>
      </c>
      <c r="IL5" s="120" t="s">
        <v>1884</v>
      </c>
      <c r="IM5" s="120" t="s">
        <v>440</v>
      </c>
      <c r="IN5" s="120" t="s">
        <v>441</v>
      </c>
      <c r="IO5" s="120" t="s">
        <v>442</v>
      </c>
      <c r="IP5" s="120" t="s">
        <v>443</v>
      </c>
      <c r="IQ5" s="120" t="s">
        <v>444</v>
      </c>
      <c r="IR5" s="120" t="s">
        <v>445</v>
      </c>
      <c r="IS5" s="120" t="s">
        <v>446</v>
      </c>
      <c r="IT5" s="120" t="s">
        <v>447</v>
      </c>
      <c r="IU5" s="120" t="s">
        <v>448</v>
      </c>
      <c r="IV5" s="120" t="s">
        <v>449</v>
      </c>
      <c r="IW5" s="120" t="s">
        <v>450</v>
      </c>
      <c r="IX5" s="120" t="s">
        <v>451</v>
      </c>
      <c r="IY5" s="120" t="s">
        <v>452</v>
      </c>
      <c r="IZ5" s="120" t="s">
        <v>453</v>
      </c>
      <c r="JA5" s="120" t="s">
        <v>454</v>
      </c>
      <c r="JB5" s="120" t="s">
        <v>455</v>
      </c>
      <c r="JC5" s="120" t="s">
        <v>456</v>
      </c>
      <c r="JD5" s="120" t="s">
        <v>457</v>
      </c>
      <c r="JE5" s="120" t="s">
        <v>458</v>
      </c>
      <c r="JF5" s="120" t="s">
        <v>459</v>
      </c>
      <c r="JG5" s="120" t="s">
        <v>460</v>
      </c>
      <c r="JH5" s="120" t="s">
        <v>461</v>
      </c>
      <c r="JI5" s="120" t="s">
        <v>462</v>
      </c>
      <c r="JJ5" s="120" t="s">
        <v>463</v>
      </c>
      <c r="JK5" s="120" t="s">
        <v>464</v>
      </c>
      <c r="JL5" s="120" t="s">
        <v>465</v>
      </c>
      <c r="JM5" s="120" t="s">
        <v>466</v>
      </c>
      <c r="JN5" s="120" t="s">
        <v>1885</v>
      </c>
      <c r="JO5" s="120" t="s">
        <v>467</v>
      </c>
      <c r="JP5" s="120" t="s">
        <v>468</v>
      </c>
      <c r="JQ5" s="120" t="s">
        <v>1886</v>
      </c>
      <c r="JR5" s="120" t="s">
        <v>1887</v>
      </c>
      <c r="JS5" s="120" t="s">
        <v>469</v>
      </c>
      <c r="JT5" s="120" t="s">
        <v>470</v>
      </c>
      <c r="JU5" s="120" t="s">
        <v>471</v>
      </c>
      <c r="JV5" s="120" t="s">
        <v>472</v>
      </c>
      <c r="JW5" s="120" t="s">
        <v>473</v>
      </c>
      <c r="JX5" s="120" t="s">
        <v>474</v>
      </c>
      <c r="JY5" s="120" t="s">
        <v>475</v>
      </c>
      <c r="JZ5" s="120" t="s">
        <v>476</v>
      </c>
      <c r="KA5" s="120" t="s">
        <v>477</v>
      </c>
      <c r="KB5" s="120" t="s">
        <v>478</v>
      </c>
      <c r="KC5" s="120" t="s">
        <v>479</v>
      </c>
      <c r="KD5" s="120" t="s">
        <v>480</v>
      </c>
      <c r="KE5" s="120" t="s">
        <v>481</v>
      </c>
      <c r="KF5" s="120" t="s">
        <v>482</v>
      </c>
      <c r="KG5" s="120" t="s">
        <v>483</v>
      </c>
      <c r="KH5" s="120" t="s">
        <v>484</v>
      </c>
      <c r="KI5" s="120" t="s">
        <v>485</v>
      </c>
      <c r="KJ5" s="120" t="s">
        <v>486</v>
      </c>
      <c r="KK5" s="120" t="s">
        <v>487</v>
      </c>
      <c r="KL5" s="120" t="s">
        <v>1888</v>
      </c>
      <c r="KM5" s="120" t="s">
        <v>488</v>
      </c>
      <c r="KN5" s="120" t="s">
        <v>489</v>
      </c>
      <c r="KO5" s="120" t="s">
        <v>490</v>
      </c>
      <c r="KP5" s="120" t="s">
        <v>491</v>
      </c>
      <c r="KQ5" s="120" t="s">
        <v>492</v>
      </c>
      <c r="KR5" s="120" t="s">
        <v>493</v>
      </c>
      <c r="KS5" s="120" t="s">
        <v>494</v>
      </c>
      <c r="KT5" s="120" t="s">
        <v>495</v>
      </c>
      <c r="KU5" s="120" t="s">
        <v>496</v>
      </c>
      <c r="KV5" s="120" t="s">
        <v>497</v>
      </c>
      <c r="KW5" s="120" t="s">
        <v>498</v>
      </c>
      <c r="KX5" s="120" t="s">
        <v>499</v>
      </c>
      <c r="KY5" s="120" t="s">
        <v>500</v>
      </c>
      <c r="KZ5" s="120" t="s">
        <v>501</v>
      </c>
      <c r="LA5" s="120" t="s">
        <v>502</v>
      </c>
      <c r="LB5" s="120" t="s">
        <v>503</v>
      </c>
      <c r="LC5" s="120" t="s">
        <v>504</v>
      </c>
      <c r="LD5" s="120" t="s">
        <v>505</v>
      </c>
      <c r="LE5" s="120" t="s">
        <v>506</v>
      </c>
      <c r="LF5" s="120" t="s">
        <v>507</v>
      </c>
      <c r="LG5" s="120" t="s">
        <v>508</v>
      </c>
      <c r="LH5" s="120" t="s">
        <v>509</v>
      </c>
      <c r="LI5" s="120" t="s">
        <v>510</v>
      </c>
      <c r="LJ5" s="120" t="s">
        <v>511</v>
      </c>
      <c r="LK5" s="120" t="s">
        <v>512</v>
      </c>
      <c r="LL5" s="120" t="s">
        <v>513</v>
      </c>
      <c r="LM5" s="120" t="s">
        <v>514</v>
      </c>
      <c r="LN5" s="120" t="s">
        <v>515</v>
      </c>
      <c r="LO5" s="120" t="s">
        <v>516</v>
      </c>
      <c r="LP5" s="120" t="s">
        <v>517</v>
      </c>
      <c r="LQ5" s="120" t="s">
        <v>518</v>
      </c>
      <c r="LR5" s="120" t="s">
        <v>519</v>
      </c>
      <c r="LS5" s="120" t="s">
        <v>520</v>
      </c>
      <c r="LT5" s="120" t="s">
        <v>521</v>
      </c>
      <c r="LU5" s="120" t="s">
        <v>522</v>
      </c>
      <c r="LV5" s="120" t="s">
        <v>523</v>
      </c>
      <c r="LW5" s="120" t="s">
        <v>524</v>
      </c>
      <c r="LX5" s="120" t="s">
        <v>525</v>
      </c>
      <c r="LY5" s="120" t="s">
        <v>526</v>
      </c>
      <c r="LZ5" s="120" t="s">
        <v>527</v>
      </c>
      <c r="MA5" s="120" t="s">
        <v>528</v>
      </c>
      <c r="MB5" s="120" t="s">
        <v>529</v>
      </c>
      <c r="MC5" s="120" t="s">
        <v>530</v>
      </c>
      <c r="MD5" s="120" t="s">
        <v>531</v>
      </c>
      <c r="ME5" s="120" t="s">
        <v>532</v>
      </c>
      <c r="MF5" s="120" t="s">
        <v>1889</v>
      </c>
      <c r="MG5" s="120" t="s">
        <v>533</v>
      </c>
      <c r="MH5" s="120" t="s">
        <v>534</v>
      </c>
      <c r="MI5" s="120" t="s">
        <v>535</v>
      </c>
      <c r="MJ5" s="120" t="s">
        <v>536</v>
      </c>
      <c r="MK5" s="120" t="s">
        <v>537</v>
      </c>
      <c r="ML5" s="120" t="s">
        <v>538</v>
      </c>
      <c r="MM5" s="120" t="s">
        <v>539</v>
      </c>
      <c r="MN5" s="120" t="s">
        <v>540</v>
      </c>
      <c r="MO5" s="120" t="s">
        <v>541</v>
      </c>
      <c r="MP5" s="120" t="s">
        <v>542</v>
      </c>
      <c r="MQ5" s="120" t="s">
        <v>543</v>
      </c>
      <c r="MR5" s="120" t="s">
        <v>544</v>
      </c>
      <c r="MS5" s="120" t="s">
        <v>545</v>
      </c>
      <c r="MT5" s="120" t="s">
        <v>546</v>
      </c>
      <c r="MU5" s="120" t="s">
        <v>547</v>
      </c>
      <c r="MV5" s="120" t="s">
        <v>548</v>
      </c>
      <c r="MW5" s="120" t="s">
        <v>549</v>
      </c>
      <c r="MX5" s="120" t="s">
        <v>550</v>
      </c>
      <c r="MY5" s="120" t="s">
        <v>551</v>
      </c>
      <c r="MZ5" s="120" t="s">
        <v>552</v>
      </c>
      <c r="NA5" s="120" t="s">
        <v>553</v>
      </c>
      <c r="NB5" s="120" t="s">
        <v>554</v>
      </c>
      <c r="NC5" s="120" t="s">
        <v>555</v>
      </c>
      <c r="ND5" s="120" t="s">
        <v>556</v>
      </c>
      <c r="NE5" s="120" t="s">
        <v>557</v>
      </c>
      <c r="NF5" s="120" t="s">
        <v>1890</v>
      </c>
      <c r="NG5" s="120" t="s">
        <v>558</v>
      </c>
      <c r="NH5" s="120" t="s">
        <v>559</v>
      </c>
      <c r="NI5" s="120" t="s">
        <v>560</v>
      </c>
      <c r="NJ5" s="120" t="s">
        <v>561</v>
      </c>
      <c r="NK5" s="120" t="s">
        <v>562</v>
      </c>
      <c r="NL5" s="120" t="s">
        <v>563</v>
      </c>
      <c r="NM5" s="120" t="s">
        <v>564</v>
      </c>
      <c r="NN5" s="120" t="s">
        <v>565</v>
      </c>
      <c r="NO5" s="120" t="s">
        <v>566</v>
      </c>
      <c r="NP5" s="120" t="s">
        <v>567</v>
      </c>
      <c r="NQ5" s="120" t="s">
        <v>568</v>
      </c>
      <c r="NR5" s="120" t="s">
        <v>569</v>
      </c>
      <c r="NS5" s="120" t="s">
        <v>1891</v>
      </c>
      <c r="NT5" s="120" t="s">
        <v>571</v>
      </c>
      <c r="NU5" s="120" t="s">
        <v>572</v>
      </c>
      <c r="NV5" s="120" t="s">
        <v>573</v>
      </c>
      <c r="NW5" s="120" t="s">
        <v>574</v>
      </c>
      <c r="NX5" s="120" t="s">
        <v>575</v>
      </c>
      <c r="NY5" s="120" t="s">
        <v>576</v>
      </c>
      <c r="NZ5" s="120" t="s">
        <v>577</v>
      </c>
      <c r="OA5" s="120" t="s">
        <v>578</v>
      </c>
      <c r="OB5" s="120" t="s">
        <v>579</v>
      </c>
      <c r="OC5" s="120" t="s">
        <v>580</v>
      </c>
      <c r="OD5" s="121" t="s">
        <v>581</v>
      </c>
      <c r="OE5" s="120" t="s">
        <v>582</v>
      </c>
      <c r="OF5" s="120" t="s">
        <v>583</v>
      </c>
      <c r="OG5" s="120" t="s">
        <v>584</v>
      </c>
      <c r="OH5" s="120" t="s">
        <v>585</v>
      </c>
      <c r="OI5" s="120" t="s">
        <v>586</v>
      </c>
      <c r="OJ5" s="120" t="s">
        <v>1892</v>
      </c>
      <c r="OK5" s="120" t="s">
        <v>1893</v>
      </c>
      <c r="OL5" s="120" t="s">
        <v>1894</v>
      </c>
      <c r="OM5" s="120" t="s">
        <v>587</v>
      </c>
      <c r="ON5" s="120" t="s">
        <v>588</v>
      </c>
      <c r="OO5" s="122" t="s">
        <v>589</v>
      </c>
      <c r="OP5" s="123" t="s">
        <v>590</v>
      </c>
      <c r="OQ5" s="124" t="s">
        <v>591</v>
      </c>
      <c r="OR5" s="120" t="s">
        <v>592</v>
      </c>
      <c r="OS5" s="120" t="s">
        <v>593</v>
      </c>
      <c r="OT5" s="120" t="s">
        <v>594</v>
      </c>
      <c r="OU5" s="120" t="s">
        <v>595</v>
      </c>
      <c r="OV5" s="120" t="s">
        <v>596</v>
      </c>
      <c r="OW5" s="120" t="s">
        <v>597</v>
      </c>
      <c r="OX5" s="120" t="s">
        <v>1895</v>
      </c>
      <c r="OY5" s="121" t="s">
        <v>598</v>
      </c>
      <c r="OZ5" s="121" t="s">
        <v>599</v>
      </c>
      <c r="PA5" s="120" t="s">
        <v>600</v>
      </c>
      <c r="PB5" s="120" t="s">
        <v>601</v>
      </c>
      <c r="PC5" s="120" t="s">
        <v>602</v>
      </c>
      <c r="PD5" s="120" t="s">
        <v>603</v>
      </c>
      <c r="PE5" s="120" t="s">
        <v>604</v>
      </c>
      <c r="PF5" s="120" t="s">
        <v>605</v>
      </c>
      <c r="PG5" s="120" t="s">
        <v>606</v>
      </c>
      <c r="PH5" s="120" t="s">
        <v>607</v>
      </c>
      <c r="PI5" s="120" t="s">
        <v>608</v>
      </c>
      <c r="PJ5" s="122" t="s">
        <v>609</v>
      </c>
      <c r="PK5" s="123" t="s">
        <v>1896</v>
      </c>
      <c r="PL5" s="125" t="s">
        <v>1897</v>
      </c>
    </row>
    <row r="6" spans="1:429" ht="12.75" customHeight="1" thickBot="1" x14ac:dyDescent="0.3">
      <c r="A6" s="126" t="s">
        <v>610</v>
      </c>
      <c r="B6" s="127"/>
      <c r="C6" s="128" t="s">
        <v>612</v>
      </c>
      <c r="D6" s="129" t="s">
        <v>613</v>
      </c>
      <c r="E6" s="130" t="s">
        <v>614</v>
      </c>
      <c r="F6" s="130">
        <v>111200</v>
      </c>
      <c r="G6" s="130">
        <v>111300</v>
      </c>
      <c r="H6" s="130">
        <v>111400</v>
      </c>
      <c r="I6" s="130">
        <v>111900</v>
      </c>
      <c r="J6" s="131">
        <v>112120</v>
      </c>
      <c r="K6" s="131" t="s">
        <v>615</v>
      </c>
      <c r="L6" s="131">
        <v>112300</v>
      </c>
      <c r="M6" s="131" t="s">
        <v>616</v>
      </c>
      <c r="N6" s="131">
        <v>113000</v>
      </c>
      <c r="O6" s="131">
        <v>114000</v>
      </c>
      <c r="P6" s="131">
        <v>115000</v>
      </c>
      <c r="Q6" s="131">
        <v>211000</v>
      </c>
      <c r="R6" s="131">
        <v>212100</v>
      </c>
      <c r="S6" s="131">
        <v>212230</v>
      </c>
      <c r="T6" s="131" t="s">
        <v>617</v>
      </c>
      <c r="U6" s="131">
        <v>212310</v>
      </c>
      <c r="V6" s="131" t="s">
        <v>618</v>
      </c>
      <c r="W6" s="131">
        <v>213111</v>
      </c>
      <c r="X6" s="131" t="s">
        <v>619</v>
      </c>
      <c r="Y6" s="131">
        <v>221100</v>
      </c>
      <c r="Z6" s="131">
        <v>221200</v>
      </c>
      <c r="AA6" s="131">
        <v>221300</v>
      </c>
      <c r="AB6" s="131">
        <v>233210</v>
      </c>
      <c r="AC6" s="131">
        <v>233262</v>
      </c>
      <c r="AD6" s="131">
        <v>230301</v>
      </c>
      <c r="AE6" s="131">
        <v>230302</v>
      </c>
      <c r="AF6" s="131" t="s">
        <v>620</v>
      </c>
      <c r="AG6" s="131">
        <v>233412</v>
      </c>
      <c r="AH6" s="131" t="s">
        <v>621</v>
      </c>
      <c r="AI6" s="131">
        <v>233230</v>
      </c>
      <c r="AJ6" s="131" t="s">
        <v>622</v>
      </c>
      <c r="AK6" s="131">
        <v>233240</v>
      </c>
      <c r="AL6" s="131">
        <v>233411</v>
      </c>
      <c r="AM6" s="131" t="s">
        <v>623</v>
      </c>
      <c r="AN6" s="131">
        <v>321100</v>
      </c>
      <c r="AO6" s="131">
        <v>321200</v>
      </c>
      <c r="AP6" s="131">
        <v>321910</v>
      </c>
      <c r="AQ6" s="131" t="s">
        <v>624</v>
      </c>
      <c r="AR6" s="131">
        <v>327100</v>
      </c>
      <c r="AS6" s="131">
        <v>327200</v>
      </c>
      <c r="AT6" s="131">
        <v>327310</v>
      </c>
      <c r="AU6" s="131">
        <v>327320</v>
      </c>
      <c r="AV6" s="131">
        <v>327330</v>
      </c>
      <c r="AW6" s="131">
        <v>327390</v>
      </c>
      <c r="AX6" s="131">
        <v>327400</v>
      </c>
      <c r="AY6" s="131">
        <v>327910</v>
      </c>
      <c r="AZ6" s="131">
        <v>327991</v>
      </c>
      <c r="BA6" s="131">
        <v>327992</v>
      </c>
      <c r="BB6" s="131">
        <v>327993</v>
      </c>
      <c r="BC6" s="131">
        <v>327999</v>
      </c>
      <c r="BD6" s="131">
        <v>331110</v>
      </c>
      <c r="BE6" s="131">
        <v>331200</v>
      </c>
      <c r="BF6" s="131">
        <v>331314</v>
      </c>
      <c r="BG6" s="131">
        <v>331313</v>
      </c>
      <c r="BH6" s="131" t="s">
        <v>625</v>
      </c>
      <c r="BI6" s="131">
        <v>331410</v>
      </c>
      <c r="BJ6" s="131">
        <v>331420</v>
      </c>
      <c r="BK6" s="131">
        <v>331490</v>
      </c>
      <c r="BL6" s="131">
        <v>331510</v>
      </c>
      <c r="BM6" s="131">
        <v>331520</v>
      </c>
      <c r="BN6" s="131">
        <v>332114</v>
      </c>
      <c r="BO6" s="131" t="s">
        <v>626</v>
      </c>
      <c r="BP6" s="131">
        <v>332119</v>
      </c>
      <c r="BQ6" s="131">
        <v>332200</v>
      </c>
      <c r="BR6" s="131">
        <v>332310</v>
      </c>
      <c r="BS6" s="131">
        <v>332320</v>
      </c>
      <c r="BT6" s="131">
        <v>332410</v>
      </c>
      <c r="BU6" s="131">
        <v>332420</v>
      </c>
      <c r="BV6" s="131">
        <v>332430</v>
      </c>
      <c r="BW6" s="131">
        <v>332500</v>
      </c>
      <c r="BX6" s="131">
        <v>332600</v>
      </c>
      <c r="BY6" s="131">
        <v>332710</v>
      </c>
      <c r="BZ6" s="131">
        <v>332720</v>
      </c>
      <c r="CA6" s="131">
        <v>332800</v>
      </c>
      <c r="CB6" s="131">
        <v>332913</v>
      </c>
      <c r="CC6" s="131" t="s">
        <v>627</v>
      </c>
      <c r="CD6" s="131">
        <v>332991</v>
      </c>
      <c r="CE6" s="131">
        <v>332996</v>
      </c>
      <c r="CF6" s="131" t="s">
        <v>628</v>
      </c>
      <c r="CG6" s="131">
        <v>332999</v>
      </c>
      <c r="CH6" s="131">
        <v>333111</v>
      </c>
      <c r="CI6" s="131">
        <v>333112</v>
      </c>
      <c r="CJ6" s="131">
        <v>333120</v>
      </c>
      <c r="CK6" s="131">
        <v>333130</v>
      </c>
      <c r="CL6" s="131">
        <v>333242</v>
      </c>
      <c r="CM6" s="131" t="s">
        <v>629</v>
      </c>
      <c r="CN6" s="131">
        <v>333314</v>
      </c>
      <c r="CO6" s="131">
        <v>333316</v>
      </c>
      <c r="CP6" s="131">
        <v>333318</v>
      </c>
      <c r="CQ6" s="131">
        <v>333414</v>
      </c>
      <c r="CR6" s="131">
        <v>333415</v>
      </c>
      <c r="CS6" s="131">
        <v>333413</v>
      </c>
      <c r="CT6" s="131">
        <v>333511</v>
      </c>
      <c r="CU6" s="131">
        <v>333514</v>
      </c>
      <c r="CV6" s="131">
        <v>333517</v>
      </c>
      <c r="CW6" s="131" t="s">
        <v>630</v>
      </c>
      <c r="CX6" s="131">
        <v>333611</v>
      </c>
      <c r="CY6" s="131">
        <v>333612</v>
      </c>
      <c r="CZ6" s="131">
        <v>333613</v>
      </c>
      <c r="DA6" s="131">
        <v>333618</v>
      </c>
      <c r="DB6" s="131">
        <v>333912</v>
      </c>
      <c r="DC6" s="131">
        <v>333914</v>
      </c>
      <c r="DD6" s="131">
        <v>333920</v>
      </c>
      <c r="DE6" s="131">
        <v>333991</v>
      </c>
      <c r="DF6" s="131">
        <v>333993</v>
      </c>
      <c r="DG6" s="131">
        <v>333994</v>
      </c>
      <c r="DH6" s="131" t="s">
        <v>631</v>
      </c>
      <c r="DI6" s="131" t="s">
        <v>632</v>
      </c>
      <c r="DJ6" s="131">
        <v>334111</v>
      </c>
      <c r="DK6" s="131">
        <v>334112</v>
      </c>
      <c r="DL6" s="131">
        <v>334118</v>
      </c>
      <c r="DM6" s="131">
        <v>334210</v>
      </c>
      <c r="DN6" s="131">
        <v>334220</v>
      </c>
      <c r="DO6" s="131">
        <v>334290</v>
      </c>
      <c r="DP6" s="131">
        <v>334413</v>
      </c>
      <c r="DQ6" s="131">
        <v>334418</v>
      </c>
      <c r="DR6" s="131" t="s">
        <v>633</v>
      </c>
      <c r="DS6" s="131">
        <v>334510</v>
      </c>
      <c r="DT6" s="131">
        <v>334511</v>
      </c>
      <c r="DU6" s="131">
        <v>334512</v>
      </c>
      <c r="DV6" s="131">
        <v>334513</v>
      </c>
      <c r="DW6" s="131">
        <v>334514</v>
      </c>
      <c r="DX6" s="131">
        <v>334515</v>
      </c>
      <c r="DY6" s="131">
        <v>334516</v>
      </c>
      <c r="DZ6" s="131">
        <v>334517</v>
      </c>
      <c r="EA6" s="131" t="s">
        <v>634</v>
      </c>
      <c r="EB6" s="131">
        <v>334300</v>
      </c>
      <c r="EC6" s="131">
        <v>334610</v>
      </c>
      <c r="ED6" s="131">
        <v>335110</v>
      </c>
      <c r="EE6" s="131">
        <v>335120</v>
      </c>
      <c r="EF6" s="131">
        <v>335210</v>
      </c>
      <c r="EG6" s="131">
        <v>335220</v>
      </c>
      <c r="EH6" s="131">
        <v>335311</v>
      </c>
      <c r="EI6" s="131">
        <v>335312</v>
      </c>
      <c r="EJ6" s="131">
        <v>335313</v>
      </c>
      <c r="EK6" s="131">
        <v>335314</v>
      </c>
      <c r="EL6" s="131">
        <v>335911</v>
      </c>
      <c r="EM6" s="131">
        <v>335912</v>
      </c>
      <c r="EN6" s="131">
        <v>335920</v>
      </c>
      <c r="EO6" s="131">
        <v>335930</v>
      </c>
      <c r="EP6" s="131">
        <v>335991</v>
      </c>
      <c r="EQ6" s="131">
        <v>335999</v>
      </c>
      <c r="ER6" s="131">
        <v>336111</v>
      </c>
      <c r="ES6" s="131">
        <v>336112</v>
      </c>
      <c r="ET6" s="131">
        <v>336120</v>
      </c>
      <c r="EU6" s="131">
        <v>336211</v>
      </c>
      <c r="EV6" s="131">
        <v>336212</v>
      </c>
      <c r="EW6" s="131">
        <v>336213</v>
      </c>
      <c r="EX6" s="131">
        <v>336214</v>
      </c>
      <c r="EY6" s="131">
        <v>336310</v>
      </c>
      <c r="EZ6" s="131">
        <v>336320</v>
      </c>
      <c r="FA6" s="131">
        <v>336350</v>
      </c>
      <c r="FB6" s="131">
        <v>336360</v>
      </c>
      <c r="FC6" s="131">
        <v>336370</v>
      </c>
      <c r="FD6" s="131">
        <v>336390</v>
      </c>
      <c r="FE6" s="131" t="s">
        <v>635</v>
      </c>
      <c r="FF6" s="131">
        <v>336411</v>
      </c>
      <c r="FG6" s="131">
        <v>336412</v>
      </c>
      <c r="FH6" s="131">
        <v>336413</v>
      </c>
      <c r="FI6" s="131">
        <v>336414</v>
      </c>
      <c r="FJ6" s="131" t="s">
        <v>636</v>
      </c>
      <c r="FK6" s="131">
        <v>336500</v>
      </c>
      <c r="FL6" s="131">
        <v>336611</v>
      </c>
      <c r="FM6" s="131">
        <v>336612</v>
      </c>
      <c r="FN6" s="131">
        <v>336991</v>
      </c>
      <c r="FO6" s="131">
        <v>336992</v>
      </c>
      <c r="FP6" s="131">
        <v>336999</v>
      </c>
      <c r="FQ6" s="131">
        <v>337110</v>
      </c>
      <c r="FR6" s="131">
        <v>337121</v>
      </c>
      <c r="FS6" s="131">
        <v>337122</v>
      </c>
      <c r="FT6" s="131">
        <v>337127</v>
      </c>
      <c r="FU6" s="131" t="s">
        <v>637</v>
      </c>
      <c r="FV6" s="131">
        <v>337215</v>
      </c>
      <c r="FW6" s="131" t="s">
        <v>638</v>
      </c>
      <c r="FX6" s="131">
        <v>337900</v>
      </c>
      <c r="FY6" s="131">
        <v>339112</v>
      </c>
      <c r="FZ6" s="131">
        <v>339113</v>
      </c>
      <c r="GA6" s="131">
        <v>339114</v>
      </c>
      <c r="GB6" s="131">
        <v>339115</v>
      </c>
      <c r="GC6" s="131">
        <v>339116</v>
      </c>
      <c r="GD6" s="131">
        <v>339910</v>
      </c>
      <c r="GE6" s="131">
        <v>339920</v>
      </c>
      <c r="GF6" s="131">
        <v>339930</v>
      </c>
      <c r="GG6" s="131">
        <v>339940</v>
      </c>
      <c r="GH6" s="131">
        <v>339950</v>
      </c>
      <c r="GI6" s="131">
        <v>339990</v>
      </c>
      <c r="GJ6" s="131">
        <v>311111</v>
      </c>
      <c r="GK6" s="131">
        <v>311119</v>
      </c>
      <c r="GL6" s="131">
        <v>311210</v>
      </c>
      <c r="GM6" s="131">
        <v>311221</v>
      </c>
      <c r="GN6" s="131">
        <v>311225</v>
      </c>
      <c r="GO6" s="131">
        <v>311224</v>
      </c>
      <c r="GP6" s="131">
        <v>311230</v>
      </c>
      <c r="GQ6" s="131">
        <v>311300</v>
      </c>
      <c r="GR6" s="131">
        <v>311410</v>
      </c>
      <c r="GS6" s="131">
        <v>311420</v>
      </c>
      <c r="GT6" s="131">
        <v>311513</v>
      </c>
      <c r="GU6" s="131">
        <v>311514</v>
      </c>
      <c r="GV6" s="131" t="s">
        <v>639</v>
      </c>
      <c r="GW6" s="131">
        <v>311520</v>
      </c>
      <c r="GX6" s="131">
        <v>311615</v>
      </c>
      <c r="GY6" s="131" t="s">
        <v>640</v>
      </c>
      <c r="GZ6" s="131">
        <v>311700</v>
      </c>
      <c r="HA6" s="131">
        <v>311810</v>
      </c>
      <c r="HB6" s="131" t="s">
        <v>641</v>
      </c>
      <c r="HC6" s="131">
        <v>311910</v>
      </c>
      <c r="HD6" s="131">
        <v>311920</v>
      </c>
      <c r="HE6" s="131">
        <v>311930</v>
      </c>
      <c r="HF6" s="131">
        <v>311940</v>
      </c>
      <c r="HG6" s="131">
        <v>311990</v>
      </c>
      <c r="HH6" s="131">
        <v>312110</v>
      </c>
      <c r="HI6" s="131">
        <v>312120</v>
      </c>
      <c r="HJ6" s="131">
        <v>312130</v>
      </c>
      <c r="HK6" s="131">
        <v>312140</v>
      </c>
      <c r="HL6" s="131">
        <v>312200</v>
      </c>
      <c r="HM6" s="131">
        <v>313100</v>
      </c>
      <c r="HN6" s="131">
        <v>313200</v>
      </c>
      <c r="HO6" s="131">
        <v>313300</v>
      </c>
      <c r="HP6" s="131">
        <v>314110</v>
      </c>
      <c r="HQ6" s="131">
        <v>314120</v>
      </c>
      <c r="HR6" s="131">
        <v>314900</v>
      </c>
      <c r="HS6" s="131">
        <v>315000</v>
      </c>
      <c r="HT6" s="131">
        <v>316000</v>
      </c>
      <c r="HU6" s="131">
        <v>322110</v>
      </c>
      <c r="HV6" s="131">
        <v>322120</v>
      </c>
      <c r="HW6" s="131">
        <v>322130</v>
      </c>
      <c r="HX6" s="131">
        <v>322210</v>
      </c>
      <c r="HY6" s="131">
        <v>322220</v>
      </c>
      <c r="HZ6" s="131">
        <v>322230</v>
      </c>
      <c r="IA6" s="131">
        <v>322291</v>
      </c>
      <c r="IB6" s="131">
        <v>322299</v>
      </c>
      <c r="IC6" s="131">
        <v>323110</v>
      </c>
      <c r="ID6" s="131">
        <v>323120</v>
      </c>
      <c r="IE6" s="131">
        <v>324110</v>
      </c>
      <c r="IF6" s="131">
        <v>324121</v>
      </c>
      <c r="IG6" s="131">
        <v>324122</v>
      </c>
      <c r="IH6" s="131">
        <v>324190</v>
      </c>
      <c r="II6" s="131">
        <v>325110</v>
      </c>
      <c r="IJ6" s="131">
        <v>325120</v>
      </c>
      <c r="IK6" s="131">
        <v>325130</v>
      </c>
      <c r="IL6" s="131">
        <v>325180</v>
      </c>
      <c r="IM6" s="131">
        <v>325190</v>
      </c>
      <c r="IN6" s="131">
        <v>325211</v>
      </c>
      <c r="IO6" s="131" t="s">
        <v>642</v>
      </c>
      <c r="IP6" s="131">
        <v>325411</v>
      </c>
      <c r="IQ6" s="131">
        <v>325412</v>
      </c>
      <c r="IR6" s="131">
        <v>325413</v>
      </c>
      <c r="IS6" s="131">
        <v>325414</v>
      </c>
      <c r="IT6" s="131">
        <v>325310</v>
      </c>
      <c r="IU6" s="131">
        <v>325320</v>
      </c>
      <c r="IV6" s="131">
        <v>325510</v>
      </c>
      <c r="IW6" s="131">
        <v>325520</v>
      </c>
      <c r="IX6" s="131">
        <v>325610</v>
      </c>
      <c r="IY6" s="131">
        <v>325620</v>
      </c>
      <c r="IZ6" s="131">
        <v>325910</v>
      </c>
      <c r="JA6" s="131" t="s">
        <v>643</v>
      </c>
      <c r="JB6" s="131">
        <v>326110</v>
      </c>
      <c r="JC6" s="131">
        <v>326120</v>
      </c>
      <c r="JD6" s="131">
        <v>326130</v>
      </c>
      <c r="JE6" s="131">
        <v>326140</v>
      </c>
      <c r="JF6" s="131">
        <v>326150</v>
      </c>
      <c r="JG6" s="131">
        <v>326160</v>
      </c>
      <c r="JH6" s="131">
        <v>326190</v>
      </c>
      <c r="JI6" s="131">
        <v>326210</v>
      </c>
      <c r="JJ6" s="131">
        <v>326220</v>
      </c>
      <c r="JK6" s="131">
        <v>326290</v>
      </c>
      <c r="JL6" s="131">
        <v>423100</v>
      </c>
      <c r="JM6" s="131">
        <v>423400</v>
      </c>
      <c r="JN6" s="131">
        <v>423600</v>
      </c>
      <c r="JO6" s="131">
        <v>423800</v>
      </c>
      <c r="JP6" s="131" t="s">
        <v>644</v>
      </c>
      <c r="JQ6" s="131">
        <v>424200</v>
      </c>
      <c r="JR6" s="131">
        <v>424400</v>
      </c>
      <c r="JS6" s="131">
        <v>424700</v>
      </c>
      <c r="JT6" s="131" t="s">
        <v>645</v>
      </c>
      <c r="JU6" s="131">
        <v>425000</v>
      </c>
      <c r="JV6" s="131" t="s">
        <v>646</v>
      </c>
      <c r="JW6" s="131">
        <v>441000</v>
      </c>
      <c r="JX6" s="131">
        <v>445000</v>
      </c>
      <c r="JY6" s="131">
        <v>452000</v>
      </c>
      <c r="JZ6" s="131">
        <v>444000</v>
      </c>
      <c r="KA6" s="131">
        <v>446000</v>
      </c>
      <c r="KB6" s="131">
        <v>447000</v>
      </c>
      <c r="KC6" s="131">
        <v>448000</v>
      </c>
      <c r="KD6" s="131">
        <v>454000</v>
      </c>
      <c r="KE6" s="131" t="s">
        <v>647</v>
      </c>
      <c r="KF6" s="131">
        <v>481000</v>
      </c>
      <c r="KG6" s="131">
        <v>482000</v>
      </c>
      <c r="KH6" s="131">
        <v>483000</v>
      </c>
      <c r="KI6" s="131">
        <v>484000</v>
      </c>
      <c r="KJ6" s="131">
        <v>485000</v>
      </c>
      <c r="KK6" s="131">
        <v>486000</v>
      </c>
      <c r="KL6" s="131" t="s">
        <v>648</v>
      </c>
      <c r="KM6" s="131">
        <v>492000</v>
      </c>
      <c r="KN6" s="131">
        <v>493000</v>
      </c>
      <c r="KO6" s="131">
        <v>511110</v>
      </c>
      <c r="KP6" s="131">
        <v>511120</v>
      </c>
      <c r="KQ6" s="131">
        <v>511130</v>
      </c>
      <c r="KR6" s="131" t="s">
        <v>649</v>
      </c>
      <c r="KS6" s="131">
        <v>511200</v>
      </c>
      <c r="KT6" s="131">
        <v>512100</v>
      </c>
      <c r="KU6" s="131">
        <v>512200</v>
      </c>
      <c r="KV6" s="131">
        <v>515100</v>
      </c>
      <c r="KW6" s="131">
        <v>515200</v>
      </c>
      <c r="KX6" s="131">
        <v>517110</v>
      </c>
      <c r="KY6" s="131">
        <v>517210</v>
      </c>
      <c r="KZ6" s="131" t="s">
        <v>650</v>
      </c>
      <c r="LA6" s="131">
        <v>518200</v>
      </c>
      <c r="LB6" s="131">
        <v>519130</v>
      </c>
      <c r="LC6" s="131" t="s">
        <v>651</v>
      </c>
      <c r="LD6" s="131" t="s">
        <v>652</v>
      </c>
      <c r="LE6" s="131" t="s">
        <v>653</v>
      </c>
      <c r="LF6" s="131">
        <v>523900</v>
      </c>
      <c r="LG6" s="131" t="s">
        <v>654</v>
      </c>
      <c r="LH6" s="131">
        <v>524113</v>
      </c>
      <c r="LI6" s="131" t="s">
        <v>655</v>
      </c>
      <c r="LJ6" s="131">
        <v>524200</v>
      </c>
      <c r="LK6" s="131">
        <v>525000</v>
      </c>
      <c r="LL6" s="131" t="s">
        <v>656</v>
      </c>
      <c r="LM6" s="131" t="s">
        <v>657</v>
      </c>
      <c r="LN6" s="131" t="s">
        <v>658</v>
      </c>
      <c r="LO6" s="131">
        <v>532100</v>
      </c>
      <c r="LP6" s="131">
        <v>532400</v>
      </c>
      <c r="LQ6" s="131" t="s">
        <v>659</v>
      </c>
      <c r="LR6" s="131">
        <v>533000</v>
      </c>
      <c r="LS6" s="131">
        <v>541100</v>
      </c>
      <c r="LT6" s="131">
        <v>541511</v>
      </c>
      <c r="LU6" s="131">
        <v>541512</v>
      </c>
      <c r="LV6" s="131" t="s">
        <v>660</v>
      </c>
      <c r="LW6" s="131">
        <v>541200</v>
      </c>
      <c r="LX6" s="131">
        <v>541300</v>
      </c>
      <c r="LY6" s="131">
        <v>541610</v>
      </c>
      <c r="LZ6" s="131" t="s">
        <v>661</v>
      </c>
      <c r="MA6" s="131">
        <v>541700</v>
      </c>
      <c r="MB6" s="131">
        <v>541800</v>
      </c>
      <c r="MC6" s="131">
        <v>541400</v>
      </c>
      <c r="MD6" s="131">
        <v>541920</v>
      </c>
      <c r="ME6" s="131">
        <v>541940</v>
      </c>
      <c r="MF6" s="131" t="s">
        <v>662</v>
      </c>
      <c r="MG6" s="131">
        <v>550000</v>
      </c>
      <c r="MH6" s="131">
        <v>561300</v>
      </c>
      <c r="MI6" s="131">
        <v>561700</v>
      </c>
      <c r="MJ6" s="131">
        <v>561100</v>
      </c>
      <c r="MK6" s="131">
        <v>561200</v>
      </c>
      <c r="ML6" s="131">
        <v>561400</v>
      </c>
      <c r="MM6" s="131">
        <v>561500</v>
      </c>
      <c r="MN6" s="131">
        <v>561600</v>
      </c>
      <c r="MO6" s="131">
        <v>561900</v>
      </c>
      <c r="MP6" s="131">
        <v>562000</v>
      </c>
      <c r="MQ6" s="131">
        <v>611100</v>
      </c>
      <c r="MR6" s="131" t="s">
        <v>663</v>
      </c>
      <c r="MS6" s="131" t="s">
        <v>664</v>
      </c>
      <c r="MT6" s="131">
        <v>621100</v>
      </c>
      <c r="MU6" s="131">
        <v>621200</v>
      </c>
      <c r="MV6" s="131">
        <v>621300</v>
      </c>
      <c r="MW6" s="131">
        <v>621400</v>
      </c>
      <c r="MX6" s="131">
        <v>621500</v>
      </c>
      <c r="MY6" s="131">
        <v>621600</v>
      </c>
      <c r="MZ6" s="131">
        <v>621900</v>
      </c>
      <c r="NA6" s="131">
        <v>622000</v>
      </c>
      <c r="NB6" s="131" t="s">
        <v>665</v>
      </c>
      <c r="NC6" s="131" t="s">
        <v>666</v>
      </c>
      <c r="ND6" s="131">
        <v>624100</v>
      </c>
      <c r="NE6" s="131">
        <v>624400</v>
      </c>
      <c r="NF6" s="131" t="s">
        <v>667</v>
      </c>
      <c r="NG6" s="131">
        <v>711100</v>
      </c>
      <c r="NH6" s="131">
        <v>711200</v>
      </c>
      <c r="NI6" s="131">
        <v>711500</v>
      </c>
      <c r="NJ6" s="131" t="s">
        <v>668</v>
      </c>
      <c r="NK6" s="131">
        <v>712000</v>
      </c>
      <c r="NL6" s="131">
        <v>713100</v>
      </c>
      <c r="NM6" s="131">
        <v>713200</v>
      </c>
      <c r="NN6" s="131">
        <v>713900</v>
      </c>
      <c r="NO6" s="131">
        <v>721000</v>
      </c>
      <c r="NP6" s="131">
        <v>722110</v>
      </c>
      <c r="NQ6" s="131">
        <v>722211</v>
      </c>
      <c r="NR6" s="131" t="s">
        <v>669</v>
      </c>
      <c r="NS6" s="131">
        <v>811100</v>
      </c>
      <c r="NT6" s="131">
        <v>811200</v>
      </c>
      <c r="NU6" s="131">
        <v>811300</v>
      </c>
      <c r="NV6" s="131">
        <v>811400</v>
      </c>
      <c r="NW6" s="131">
        <v>812100</v>
      </c>
      <c r="NX6" s="131">
        <v>812200</v>
      </c>
      <c r="NY6" s="131">
        <v>812300</v>
      </c>
      <c r="NZ6" s="131">
        <v>812900</v>
      </c>
      <c r="OA6" s="131">
        <v>813100</v>
      </c>
      <c r="OB6" s="131" t="s">
        <v>670</v>
      </c>
      <c r="OC6" s="131" t="s">
        <v>671</v>
      </c>
      <c r="OD6" s="132">
        <v>814000</v>
      </c>
      <c r="OE6" s="131" t="s">
        <v>672</v>
      </c>
      <c r="OF6" s="131" t="s">
        <v>673</v>
      </c>
      <c r="OG6" s="131">
        <v>491000</v>
      </c>
      <c r="OH6" s="131" t="s">
        <v>674</v>
      </c>
      <c r="OI6" s="131" t="s">
        <v>675</v>
      </c>
      <c r="OJ6" s="131" t="s">
        <v>676</v>
      </c>
      <c r="OK6" s="131" t="s">
        <v>677</v>
      </c>
      <c r="OL6" s="131" t="s">
        <v>678</v>
      </c>
      <c r="OM6" s="131" t="s">
        <v>679</v>
      </c>
      <c r="ON6" s="131" t="s">
        <v>680</v>
      </c>
      <c r="OO6" s="133" t="s">
        <v>681</v>
      </c>
      <c r="OP6" s="134" t="s">
        <v>682</v>
      </c>
      <c r="OQ6" s="135" t="s">
        <v>683</v>
      </c>
      <c r="OR6" s="131" t="s">
        <v>684</v>
      </c>
      <c r="OS6" s="131" t="s">
        <v>685</v>
      </c>
      <c r="OT6" s="131" t="s">
        <v>686</v>
      </c>
      <c r="OU6" s="131" t="s">
        <v>687</v>
      </c>
      <c r="OV6" s="131" t="s">
        <v>688</v>
      </c>
      <c r="OW6" s="131" t="s">
        <v>689</v>
      </c>
      <c r="OX6" s="131" t="s">
        <v>1898</v>
      </c>
      <c r="OY6" s="132" t="s">
        <v>690</v>
      </c>
      <c r="OZ6" s="132" t="s">
        <v>691</v>
      </c>
      <c r="PA6" s="131" t="s">
        <v>692</v>
      </c>
      <c r="PB6" s="131" t="s">
        <v>693</v>
      </c>
      <c r="PC6" s="131" t="s">
        <v>694</v>
      </c>
      <c r="PD6" s="131" t="s">
        <v>695</v>
      </c>
      <c r="PE6" s="131" t="s">
        <v>696</v>
      </c>
      <c r="PF6" s="131" t="s">
        <v>697</v>
      </c>
      <c r="PG6" s="131" t="s">
        <v>698</v>
      </c>
      <c r="PH6" s="131" t="s">
        <v>699</v>
      </c>
      <c r="PI6" s="131" t="s">
        <v>700</v>
      </c>
      <c r="PJ6" s="133" t="s">
        <v>701</v>
      </c>
      <c r="PK6" s="134" t="s">
        <v>1899</v>
      </c>
      <c r="PL6" s="134" t="s">
        <v>1900</v>
      </c>
    </row>
    <row r="7" spans="1:429" s="31" customFormat="1" ht="12.75" customHeight="1" thickBot="1" x14ac:dyDescent="0.25">
      <c r="A7" s="32" t="s">
        <v>611</v>
      </c>
      <c r="B7" s="33"/>
      <c r="C7" s="34"/>
      <c r="D7" s="35" t="s">
        <v>715</v>
      </c>
      <c r="E7" s="35" t="s">
        <v>715</v>
      </c>
      <c r="F7" s="35" t="s">
        <v>715</v>
      </c>
      <c r="G7" s="35" t="s">
        <v>715</v>
      </c>
      <c r="H7" s="35" t="s">
        <v>715</v>
      </c>
      <c r="I7" s="35" t="s">
        <v>715</v>
      </c>
      <c r="J7" s="35" t="s">
        <v>715</v>
      </c>
      <c r="K7" s="35" t="s">
        <v>715</v>
      </c>
      <c r="L7" s="35" t="s">
        <v>715</v>
      </c>
      <c r="M7" s="35" t="s">
        <v>715</v>
      </c>
      <c r="N7" s="35" t="s">
        <v>715</v>
      </c>
      <c r="O7" s="35" t="s">
        <v>715</v>
      </c>
      <c r="P7" s="35" t="s">
        <v>715</v>
      </c>
      <c r="Q7" s="35" t="s">
        <v>716</v>
      </c>
      <c r="R7" s="35" t="s">
        <v>717</v>
      </c>
      <c r="S7" s="35" t="s">
        <v>718</v>
      </c>
      <c r="T7" s="35" t="s">
        <v>718</v>
      </c>
      <c r="U7" s="35" t="s">
        <v>718</v>
      </c>
      <c r="V7" s="35" t="s">
        <v>718</v>
      </c>
      <c r="W7" s="35" t="s">
        <v>719</v>
      </c>
      <c r="X7" s="35" t="s">
        <v>719</v>
      </c>
      <c r="Y7" s="35" t="s">
        <v>720</v>
      </c>
      <c r="Z7" s="35" t="s">
        <v>721</v>
      </c>
      <c r="AA7" s="35" t="s">
        <v>722</v>
      </c>
      <c r="AB7" s="35" t="s">
        <v>723</v>
      </c>
      <c r="AC7" s="35" t="s">
        <v>723</v>
      </c>
      <c r="AD7" s="35" t="s">
        <v>723</v>
      </c>
      <c r="AE7" s="35" t="s">
        <v>723</v>
      </c>
      <c r="AF7" s="35" t="s">
        <v>723</v>
      </c>
      <c r="AG7" s="35" t="s">
        <v>723</v>
      </c>
      <c r="AH7" s="35" t="s">
        <v>723</v>
      </c>
      <c r="AI7" s="35" t="s">
        <v>723</v>
      </c>
      <c r="AJ7" s="35" t="s">
        <v>723</v>
      </c>
      <c r="AK7" s="35" t="s">
        <v>723</v>
      </c>
      <c r="AL7" s="35" t="s">
        <v>723</v>
      </c>
      <c r="AM7" s="35" t="s">
        <v>723</v>
      </c>
      <c r="AN7" s="35" t="s">
        <v>724</v>
      </c>
      <c r="AO7" s="35" t="s">
        <v>724</v>
      </c>
      <c r="AP7" s="35" t="s">
        <v>724</v>
      </c>
      <c r="AQ7" s="35" t="s">
        <v>724</v>
      </c>
      <c r="AR7" s="35" t="s">
        <v>725</v>
      </c>
      <c r="AS7" s="35" t="s">
        <v>726</v>
      </c>
      <c r="AT7" s="35" t="s">
        <v>725</v>
      </c>
      <c r="AU7" s="35" t="s">
        <v>725</v>
      </c>
      <c r="AV7" s="35" t="s">
        <v>725</v>
      </c>
      <c r="AW7" s="35" t="s">
        <v>725</v>
      </c>
      <c r="AX7" s="35" t="s">
        <v>725</v>
      </c>
      <c r="AY7" s="35" t="s">
        <v>725</v>
      </c>
      <c r="AZ7" s="35" t="s">
        <v>725</v>
      </c>
      <c r="BA7" s="35" t="s">
        <v>725</v>
      </c>
      <c r="BB7" s="35" t="s">
        <v>725</v>
      </c>
      <c r="BC7" s="35" t="s">
        <v>725</v>
      </c>
      <c r="BD7" s="35" t="s">
        <v>727</v>
      </c>
      <c r="BE7" s="35" t="s">
        <v>728</v>
      </c>
      <c r="BF7" s="35" t="s">
        <v>729</v>
      </c>
      <c r="BG7" s="35" t="s">
        <v>729</v>
      </c>
      <c r="BH7" s="35" t="s">
        <v>729</v>
      </c>
      <c r="BI7" s="35" t="s">
        <v>729</v>
      </c>
      <c r="BJ7" s="35" t="s">
        <v>729</v>
      </c>
      <c r="BK7" s="35" t="s">
        <v>729</v>
      </c>
      <c r="BL7" s="35" t="s">
        <v>727</v>
      </c>
      <c r="BM7" s="35" t="s">
        <v>729</v>
      </c>
      <c r="BN7" s="35" t="s">
        <v>728</v>
      </c>
      <c r="BO7" s="35" t="s">
        <v>728</v>
      </c>
      <c r="BP7" s="35" t="s">
        <v>728</v>
      </c>
      <c r="BQ7" s="35" t="s">
        <v>728</v>
      </c>
      <c r="BR7" s="35" t="s">
        <v>728</v>
      </c>
      <c r="BS7" s="35" t="s">
        <v>728</v>
      </c>
      <c r="BT7" s="35" t="s">
        <v>728</v>
      </c>
      <c r="BU7" s="35" t="s">
        <v>728</v>
      </c>
      <c r="BV7" s="35" t="s">
        <v>728</v>
      </c>
      <c r="BW7" s="35" t="s">
        <v>728</v>
      </c>
      <c r="BX7" s="35" t="s">
        <v>728</v>
      </c>
      <c r="BY7" s="35" t="s">
        <v>728</v>
      </c>
      <c r="BZ7" s="35" t="s">
        <v>728</v>
      </c>
      <c r="CA7" s="35" t="s">
        <v>728</v>
      </c>
      <c r="CB7" s="35" t="s">
        <v>728</v>
      </c>
      <c r="CC7" s="35" t="s">
        <v>728</v>
      </c>
      <c r="CD7" s="35" t="s">
        <v>728</v>
      </c>
      <c r="CE7" s="35" t="s">
        <v>728</v>
      </c>
      <c r="CF7" s="35" t="s">
        <v>728</v>
      </c>
      <c r="CG7" s="35" t="s">
        <v>728</v>
      </c>
      <c r="CH7" s="35" t="s">
        <v>730</v>
      </c>
      <c r="CI7" s="35" t="s">
        <v>730</v>
      </c>
      <c r="CJ7" s="35" t="s">
        <v>730</v>
      </c>
      <c r="CK7" s="35" t="s">
        <v>730</v>
      </c>
      <c r="CL7" s="35" t="s">
        <v>730</v>
      </c>
      <c r="CM7" s="35" t="s">
        <v>730</v>
      </c>
      <c r="CN7" s="35" t="s">
        <v>730</v>
      </c>
      <c r="CO7" s="35" t="s">
        <v>730</v>
      </c>
      <c r="CP7" s="35" t="s">
        <v>730</v>
      </c>
      <c r="CQ7" s="35" t="s">
        <v>730</v>
      </c>
      <c r="CR7" s="35" t="s">
        <v>730</v>
      </c>
      <c r="CS7" s="35" t="s">
        <v>730</v>
      </c>
      <c r="CT7" s="35" t="s">
        <v>730</v>
      </c>
      <c r="CU7" s="35" t="s">
        <v>730</v>
      </c>
      <c r="CV7" s="35" t="s">
        <v>730</v>
      </c>
      <c r="CW7" s="35" t="s">
        <v>730</v>
      </c>
      <c r="CX7" s="35" t="s">
        <v>730</v>
      </c>
      <c r="CY7" s="35" t="s">
        <v>730</v>
      </c>
      <c r="CZ7" s="35" t="s">
        <v>730</v>
      </c>
      <c r="DA7" s="35" t="s">
        <v>730</v>
      </c>
      <c r="DB7" s="35" t="s">
        <v>730</v>
      </c>
      <c r="DC7" s="35" t="s">
        <v>730</v>
      </c>
      <c r="DD7" s="35" t="s">
        <v>730</v>
      </c>
      <c r="DE7" s="35" t="s">
        <v>730</v>
      </c>
      <c r="DF7" s="35" t="s">
        <v>730</v>
      </c>
      <c r="DG7" s="35" t="s">
        <v>730</v>
      </c>
      <c r="DH7" s="35" t="s">
        <v>730</v>
      </c>
      <c r="DI7" s="35" t="s">
        <v>730</v>
      </c>
      <c r="DJ7" s="35" t="s">
        <v>731</v>
      </c>
      <c r="DK7" s="35" t="s">
        <v>731</v>
      </c>
      <c r="DL7" s="35" t="s">
        <v>731</v>
      </c>
      <c r="DM7" s="35" t="s">
        <v>731</v>
      </c>
      <c r="DN7" s="35" t="s">
        <v>731</v>
      </c>
      <c r="DO7" s="35" t="s">
        <v>731</v>
      </c>
      <c r="DP7" s="35" t="s">
        <v>731</v>
      </c>
      <c r="DQ7" s="35" t="s">
        <v>731</v>
      </c>
      <c r="DR7" s="35" t="s">
        <v>731</v>
      </c>
      <c r="DS7" s="35" t="s">
        <v>731</v>
      </c>
      <c r="DT7" s="35" t="s">
        <v>731</v>
      </c>
      <c r="DU7" s="35" t="s">
        <v>731</v>
      </c>
      <c r="DV7" s="35" t="s">
        <v>731</v>
      </c>
      <c r="DW7" s="35" t="s">
        <v>731</v>
      </c>
      <c r="DX7" s="35" t="s">
        <v>731</v>
      </c>
      <c r="DY7" s="35" t="s">
        <v>731</v>
      </c>
      <c r="DZ7" s="35" t="s">
        <v>731</v>
      </c>
      <c r="EA7" s="35" t="s">
        <v>731</v>
      </c>
      <c r="EB7" s="35" t="s">
        <v>731</v>
      </c>
      <c r="EC7" s="35" t="s">
        <v>731</v>
      </c>
      <c r="ED7" s="35" t="s">
        <v>732</v>
      </c>
      <c r="EE7" s="35" t="s">
        <v>732</v>
      </c>
      <c r="EF7" s="35" t="s">
        <v>732</v>
      </c>
      <c r="EG7" s="35" t="s">
        <v>732</v>
      </c>
      <c r="EH7" s="35" t="s">
        <v>732</v>
      </c>
      <c r="EI7" s="35" t="s">
        <v>732</v>
      </c>
      <c r="EJ7" s="35" t="s">
        <v>732</v>
      </c>
      <c r="EK7" s="35" t="s">
        <v>732</v>
      </c>
      <c r="EL7" s="35" t="s">
        <v>732</v>
      </c>
      <c r="EM7" s="35" t="s">
        <v>732</v>
      </c>
      <c r="EN7" s="35" t="s">
        <v>732</v>
      </c>
      <c r="EO7" s="35" t="s">
        <v>732</v>
      </c>
      <c r="EP7" s="35" t="s">
        <v>732</v>
      </c>
      <c r="EQ7" s="35" t="s">
        <v>732</v>
      </c>
      <c r="ER7" s="35" t="s">
        <v>733</v>
      </c>
      <c r="ES7" s="35" t="s">
        <v>733</v>
      </c>
      <c r="ET7" s="35" t="s">
        <v>733</v>
      </c>
      <c r="EU7" s="35" t="s">
        <v>733</v>
      </c>
      <c r="EV7" s="35" t="s">
        <v>733</v>
      </c>
      <c r="EW7" s="35" t="s">
        <v>733</v>
      </c>
      <c r="EX7" s="35" t="s">
        <v>733</v>
      </c>
      <c r="EY7" s="35" t="s">
        <v>733</v>
      </c>
      <c r="EZ7" s="35" t="s">
        <v>733</v>
      </c>
      <c r="FA7" s="35" t="s">
        <v>733</v>
      </c>
      <c r="FB7" s="35" t="s">
        <v>733</v>
      </c>
      <c r="FC7" s="35" t="s">
        <v>733</v>
      </c>
      <c r="FD7" s="35" t="s">
        <v>733</v>
      </c>
      <c r="FE7" s="35" t="s">
        <v>733</v>
      </c>
      <c r="FF7" s="35" t="s">
        <v>734</v>
      </c>
      <c r="FG7" s="35" t="s">
        <v>734</v>
      </c>
      <c r="FH7" s="35" t="s">
        <v>734</v>
      </c>
      <c r="FI7" s="35" t="s">
        <v>734</v>
      </c>
      <c r="FJ7" s="35" t="s">
        <v>734</v>
      </c>
      <c r="FK7" s="35" t="s">
        <v>734</v>
      </c>
      <c r="FL7" s="35" t="s">
        <v>734</v>
      </c>
      <c r="FM7" s="35" t="s">
        <v>734</v>
      </c>
      <c r="FN7" s="35" t="s">
        <v>734</v>
      </c>
      <c r="FO7" s="35" t="s">
        <v>734</v>
      </c>
      <c r="FP7" s="35" t="s">
        <v>734</v>
      </c>
      <c r="FQ7" s="35" t="s">
        <v>735</v>
      </c>
      <c r="FR7" s="35" t="s">
        <v>735</v>
      </c>
      <c r="FS7" s="35" t="s">
        <v>735</v>
      </c>
      <c r="FT7" s="35" t="s">
        <v>735</v>
      </c>
      <c r="FU7" s="35" t="s">
        <v>735</v>
      </c>
      <c r="FV7" s="35" t="s">
        <v>735</v>
      </c>
      <c r="FW7" s="35" t="s">
        <v>735</v>
      </c>
      <c r="FX7" s="35" t="s">
        <v>735</v>
      </c>
      <c r="FY7" s="35" t="s">
        <v>735</v>
      </c>
      <c r="FZ7" s="35" t="s">
        <v>735</v>
      </c>
      <c r="GA7" s="35" t="s">
        <v>735</v>
      </c>
      <c r="GB7" s="35" t="s">
        <v>735</v>
      </c>
      <c r="GC7" s="35" t="s">
        <v>735</v>
      </c>
      <c r="GD7" s="35" t="s">
        <v>735</v>
      </c>
      <c r="GE7" s="35" t="s">
        <v>735</v>
      </c>
      <c r="GF7" s="35" t="s">
        <v>735</v>
      </c>
      <c r="GG7" s="35" t="s">
        <v>735</v>
      </c>
      <c r="GH7" s="35" t="s">
        <v>735</v>
      </c>
      <c r="GI7" s="35" t="s">
        <v>735</v>
      </c>
      <c r="GJ7" s="35" t="s">
        <v>736</v>
      </c>
      <c r="GK7" s="35" t="s">
        <v>736</v>
      </c>
      <c r="GL7" s="35" t="s">
        <v>736</v>
      </c>
      <c r="GM7" s="35" t="s">
        <v>736</v>
      </c>
      <c r="GN7" s="35" t="s">
        <v>736</v>
      </c>
      <c r="GO7" s="35" t="s">
        <v>736</v>
      </c>
      <c r="GP7" s="35" t="s">
        <v>736</v>
      </c>
      <c r="GQ7" s="35" t="s">
        <v>736</v>
      </c>
      <c r="GR7" s="35" t="s">
        <v>736</v>
      </c>
      <c r="GS7" s="35" t="s">
        <v>736</v>
      </c>
      <c r="GT7" s="35" t="s">
        <v>736</v>
      </c>
      <c r="GU7" s="35" t="s">
        <v>736</v>
      </c>
      <c r="GV7" s="35" t="s">
        <v>736</v>
      </c>
      <c r="GW7" s="35" t="s">
        <v>736</v>
      </c>
      <c r="GX7" s="35" t="s">
        <v>736</v>
      </c>
      <c r="GY7" s="35" t="s">
        <v>736</v>
      </c>
      <c r="GZ7" s="35" t="s">
        <v>736</v>
      </c>
      <c r="HA7" s="35" t="s">
        <v>736</v>
      </c>
      <c r="HB7" s="35" t="s">
        <v>736</v>
      </c>
      <c r="HC7" s="35" t="s">
        <v>736</v>
      </c>
      <c r="HD7" s="35" t="s">
        <v>736</v>
      </c>
      <c r="HE7" s="35" t="s">
        <v>736</v>
      </c>
      <c r="HF7" s="35" t="s">
        <v>736</v>
      </c>
      <c r="HG7" s="35" t="s">
        <v>736</v>
      </c>
      <c r="HH7" s="35" t="s">
        <v>736</v>
      </c>
      <c r="HI7" s="35" t="s">
        <v>736</v>
      </c>
      <c r="HJ7" s="35" t="s">
        <v>736</v>
      </c>
      <c r="HK7" s="35" t="s">
        <v>736</v>
      </c>
      <c r="HL7" s="35" t="s">
        <v>736</v>
      </c>
      <c r="HM7" s="35" t="s">
        <v>737</v>
      </c>
      <c r="HN7" s="35" t="s">
        <v>737</v>
      </c>
      <c r="HO7" s="35" t="s">
        <v>737</v>
      </c>
      <c r="HP7" s="35" t="s">
        <v>737</v>
      </c>
      <c r="HQ7" s="35" t="s">
        <v>737</v>
      </c>
      <c r="HR7" s="35" t="s">
        <v>737</v>
      </c>
      <c r="HS7" s="35" t="s">
        <v>737</v>
      </c>
      <c r="HT7" s="35" t="s">
        <v>737</v>
      </c>
      <c r="HU7" s="35" t="s">
        <v>738</v>
      </c>
      <c r="HV7" s="35" t="s">
        <v>738</v>
      </c>
      <c r="HW7" s="35" t="s">
        <v>738</v>
      </c>
      <c r="HX7" s="35" t="s">
        <v>738</v>
      </c>
      <c r="HY7" s="35" t="s">
        <v>738</v>
      </c>
      <c r="HZ7" s="35" t="s">
        <v>738</v>
      </c>
      <c r="IA7" s="35" t="s">
        <v>738</v>
      </c>
      <c r="IB7" s="35" t="s">
        <v>738</v>
      </c>
      <c r="IC7" s="35" t="s">
        <v>738</v>
      </c>
      <c r="ID7" s="35" t="s">
        <v>738</v>
      </c>
      <c r="IE7" s="35" t="s">
        <v>739</v>
      </c>
      <c r="IF7" s="35" t="s">
        <v>739</v>
      </c>
      <c r="IG7" s="35" t="s">
        <v>739</v>
      </c>
      <c r="IH7" s="35" t="s">
        <v>739</v>
      </c>
      <c r="II7" s="35" t="s">
        <v>740</v>
      </c>
      <c r="IJ7" s="35" t="s">
        <v>740</v>
      </c>
      <c r="IK7" s="35" t="s">
        <v>740</v>
      </c>
      <c r="IL7" s="35" t="s">
        <v>740</v>
      </c>
      <c r="IM7" s="35" t="s">
        <v>740</v>
      </c>
      <c r="IN7" s="35" t="s">
        <v>740</v>
      </c>
      <c r="IO7" s="35" t="s">
        <v>740</v>
      </c>
      <c r="IP7" s="35" t="s">
        <v>741</v>
      </c>
      <c r="IQ7" s="35" t="s">
        <v>741</v>
      </c>
      <c r="IR7" s="35" t="s">
        <v>741</v>
      </c>
      <c r="IS7" s="35" t="s">
        <v>741</v>
      </c>
      <c r="IT7" s="35" t="s">
        <v>740</v>
      </c>
      <c r="IU7" s="35" t="s">
        <v>740</v>
      </c>
      <c r="IV7" s="35" t="s">
        <v>740</v>
      </c>
      <c r="IW7" s="35" t="s">
        <v>740</v>
      </c>
      <c r="IX7" s="35" t="s">
        <v>740</v>
      </c>
      <c r="IY7" s="35" t="s">
        <v>740</v>
      </c>
      <c r="IZ7" s="35" t="s">
        <v>740</v>
      </c>
      <c r="JA7" s="35" t="s">
        <v>740</v>
      </c>
      <c r="JB7" s="35" t="s">
        <v>742</v>
      </c>
      <c r="JC7" s="35" t="s">
        <v>742</v>
      </c>
      <c r="JD7" s="35" t="s">
        <v>742</v>
      </c>
      <c r="JE7" s="35" t="s">
        <v>742</v>
      </c>
      <c r="JF7" s="35" t="s">
        <v>742</v>
      </c>
      <c r="JG7" s="35" t="s">
        <v>742</v>
      </c>
      <c r="JH7" s="35" t="s">
        <v>742</v>
      </c>
      <c r="JI7" s="35" t="s">
        <v>742</v>
      </c>
      <c r="JJ7" s="35" t="s">
        <v>742</v>
      </c>
      <c r="JK7" s="35" t="s">
        <v>742</v>
      </c>
      <c r="JL7" s="35" t="s">
        <v>743</v>
      </c>
      <c r="JM7" s="35" t="s">
        <v>743</v>
      </c>
      <c r="JN7" s="35" t="s">
        <v>743</v>
      </c>
      <c r="JO7" s="35" t="s">
        <v>743</v>
      </c>
      <c r="JP7" s="35" t="s">
        <v>743</v>
      </c>
      <c r="JQ7" s="35" t="s">
        <v>743</v>
      </c>
      <c r="JR7" s="35" t="s">
        <v>743</v>
      </c>
      <c r="JS7" s="35" t="s">
        <v>743</v>
      </c>
      <c r="JT7" s="35" t="s">
        <v>743</v>
      </c>
      <c r="JU7" s="35" t="s">
        <v>743</v>
      </c>
      <c r="JV7" s="35" t="s">
        <v>743</v>
      </c>
      <c r="JW7" s="35" t="s">
        <v>743</v>
      </c>
      <c r="JX7" s="35" t="s">
        <v>743</v>
      </c>
      <c r="JY7" s="35" t="s">
        <v>743</v>
      </c>
      <c r="JZ7" s="35" t="s">
        <v>743</v>
      </c>
      <c r="KA7" s="35" t="s">
        <v>743</v>
      </c>
      <c r="KB7" s="35" t="s">
        <v>743</v>
      </c>
      <c r="KC7" s="35" t="s">
        <v>743</v>
      </c>
      <c r="KD7" s="35" t="s">
        <v>743</v>
      </c>
      <c r="KE7" s="35" t="s">
        <v>743</v>
      </c>
      <c r="KF7" s="35" t="s">
        <v>744</v>
      </c>
      <c r="KG7" s="35" t="s">
        <v>744</v>
      </c>
      <c r="KH7" s="35" t="s">
        <v>744</v>
      </c>
      <c r="KI7" s="35" t="s">
        <v>744</v>
      </c>
      <c r="KJ7" s="35" t="s">
        <v>744</v>
      </c>
      <c r="KK7" s="35" t="s">
        <v>744</v>
      </c>
      <c r="KL7" s="35" t="s">
        <v>744</v>
      </c>
      <c r="KM7" s="35" t="s">
        <v>744</v>
      </c>
      <c r="KN7" s="35" t="s">
        <v>744</v>
      </c>
      <c r="KO7" s="35" t="s">
        <v>745</v>
      </c>
      <c r="KP7" s="35" t="s">
        <v>745</v>
      </c>
      <c r="KQ7" s="35" t="s">
        <v>745</v>
      </c>
      <c r="KR7" s="35" t="s">
        <v>745</v>
      </c>
      <c r="KS7" s="35" t="s">
        <v>745</v>
      </c>
      <c r="KT7" s="35" t="s">
        <v>745</v>
      </c>
      <c r="KU7" s="35" t="s">
        <v>745</v>
      </c>
      <c r="KV7" s="35" t="s">
        <v>745</v>
      </c>
      <c r="KW7" s="35" t="s">
        <v>745</v>
      </c>
      <c r="KX7" s="35" t="s">
        <v>746</v>
      </c>
      <c r="KY7" s="35" t="s">
        <v>746</v>
      </c>
      <c r="KZ7" s="35" t="s">
        <v>746</v>
      </c>
      <c r="LA7" s="35" t="s">
        <v>747</v>
      </c>
      <c r="LB7" s="35" t="s">
        <v>747</v>
      </c>
      <c r="LC7" s="35" t="s">
        <v>747</v>
      </c>
      <c r="LD7" s="35" t="s">
        <v>748</v>
      </c>
      <c r="LE7" s="35" t="s">
        <v>748</v>
      </c>
      <c r="LF7" s="35" t="s">
        <v>748</v>
      </c>
      <c r="LG7" s="35" t="s">
        <v>748</v>
      </c>
      <c r="LH7" s="35" t="s">
        <v>748</v>
      </c>
      <c r="LI7" s="35" t="s">
        <v>748</v>
      </c>
      <c r="LJ7" s="35" t="s">
        <v>748</v>
      </c>
      <c r="LK7" s="35" t="s">
        <v>748</v>
      </c>
      <c r="LL7" s="35" t="s">
        <v>749</v>
      </c>
      <c r="LM7" s="35" t="s">
        <v>749</v>
      </c>
      <c r="LN7" s="35" t="s">
        <v>749</v>
      </c>
      <c r="LO7" s="35" t="s">
        <v>749</v>
      </c>
      <c r="LP7" s="35" t="s">
        <v>749</v>
      </c>
      <c r="LQ7" s="35" t="s">
        <v>749</v>
      </c>
      <c r="LR7" s="35" t="s">
        <v>749</v>
      </c>
      <c r="LS7" s="35" t="s">
        <v>750</v>
      </c>
      <c r="LT7" s="35" t="s">
        <v>747</v>
      </c>
      <c r="LU7" s="35" t="s">
        <v>747</v>
      </c>
      <c r="LV7" s="35" t="s">
        <v>747</v>
      </c>
      <c r="LW7" s="35" t="s">
        <v>750</v>
      </c>
      <c r="LX7" s="35" t="s">
        <v>750</v>
      </c>
      <c r="LY7" s="35" t="s">
        <v>750</v>
      </c>
      <c r="LZ7" s="35" t="s">
        <v>750</v>
      </c>
      <c r="MA7" s="35" t="s">
        <v>750</v>
      </c>
      <c r="MB7" s="35" t="s">
        <v>750</v>
      </c>
      <c r="MC7" s="35" t="s">
        <v>750</v>
      </c>
      <c r="MD7" s="35" t="s">
        <v>750</v>
      </c>
      <c r="ME7" s="35" t="s">
        <v>750</v>
      </c>
      <c r="MF7" s="35" t="s">
        <v>750</v>
      </c>
      <c r="MG7" s="35" t="s">
        <v>750</v>
      </c>
      <c r="MH7" s="35" t="s">
        <v>750</v>
      </c>
      <c r="MI7" s="35" t="s">
        <v>750</v>
      </c>
      <c r="MJ7" s="35" t="s">
        <v>750</v>
      </c>
      <c r="MK7" s="35" t="s">
        <v>750</v>
      </c>
      <c r="ML7" s="35" t="s">
        <v>750</v>
      </c>
      <c r="MM7" s="35" t="s">
        <v>750</v>
      </c>
      <c r="MN7" s="35" t="s">
        <v>750</v>
      </c>
      <c r="MO7" s="35" t="s">
        <v>750</v>
      </c>
      <c r="MP7" s="35" t="s">
        <v>722</v>
      </c>
      <c r="MQ7" s="35" t="s">
        <v>751</v>
      </c>
      <c r="MR7" s="35" t="s">
        <v>751</v>
      </c>
      <c r="MS7" s="35" t="s">
        <v>751</v>
      </c>
      <c r="MT7" s="35" t="s">
        <v>752</v>
      </c>
      <c r="MU7" s="35" t="s">
        <v>752</v>
      </c>
      <c r="MV7" s="35" t="s">
        <v>752</v>
      </c>
      <c r="MW7" s="35" t="s">
        <v>752</v>
      </c>
      <c r="MX7" s="35" t="s">
        <v>752</v>
      </c>
      <c r="MY7" s="35" t="s">
        <v>752</v>
      </c>
      <c r="MZ7" s="35" t="s">
        <v>752</v>
      </c>
      <c r="NA7" s="35" t="s">
        <v>752</v>
      </c>
      <c r="NB7" s="35" t="s">
        <v>752</v>
      </c>
      <c r="NC7" s="35" t="s">
        <v>752</v>
      </c>
      <c r="ND7" s="35" t="s">
        <v>752</v>
      </c>
      <c r="NE7" s="35" t="s">
        <v>752</v>
      </c>
      <c r="NF7" s="35" t="s">
        <v>752</v>
      </c>
      <c r="NG7" s="35" t="s">
        <v>753</v>
      </c>
      <c r="NH7" s="35" t="s">
        <v>753</v>
      </c>
      <c r="NI7" s="35" t="s">
        <v>753</v>
      </c>
      <c r="NJ7" s="35" t="s">
        <v>753</v>
      </c>
      <c r="NK7" s="35" t="s">
        <v>753</v>
      </c>
      <c r="NL7" s="35" t="s">
        <v>753</v>
      </c>
      <c r="NM7" s="35" t="s">
        <v>753</v>
      </c>
      <c r="NN7" s="35" t="s">
        <v>753</v>
      </c>
      <c r="NO7" s="35" t="s">
        <v>754</v>
      </c>
      <c r="NP7" s="35" t="s">
        <v>754</v>
      </c>
      <c r="NQ7" s="35" t="s">
        <v>754</v>
      </c>
      <c r="NR7" s="35" t="s">
        <v>754</v>
      </c>
      <c r="NS7" s="35" t="s">
        <v>743</v>
      </c>
      <c r="NT7" s="35" t="s">
        <v>735</v>
      </c>
      <c r="NU7" s="35" t="s">
        <v>735</v>
      </c>
      <c r="NV7" s="35" t="s">
        <v>735</v>
      </c>
      <c r="NW7" s="35" t="s">
        <v>752</v>
      </c>
      <c r="NX7" s="35" t="s">
        <v>752</v>
      </c>
      <c r="NY7" s="35" t="s">
        <v>752</v>
      </c>
      <c r="NZ7" s="35" t="s">
        <v>752</v>
      </c>
      <c r="OA7" s="35" t="s">
        <v>752</v>
      </c>
      <c r="OB7" s="35" t="s">
        <v>752</v>
      </c>
      <c r="OC7" s="35" t="s">
        <v>752</v>
      </c>
      <c r="OD7" s="35" t="s">
        <v>755</v>
      </c>
      <c r="OE7" s="35" t="s">
        <v>756</v>
      </c>
      <c r="OF7" s="35" t="s">
        <v>756</v>
      </c>
      <c r="OG7" s="35" t="s">
        <v>756</v>
      </c>
      <c r="OH7" s="35" t="s">
        <v>756</v>
      </c>
      <c r="OI7" s="35" t="s">
        <v>756</v>
      </c>
      <c r="OJ7" s="35" t="s">
        <v>756</v>
      </c>
      <c r="OK7" s="35" t="s">
        <v>756</v>
      </c>
      <c r="OL7" s="35" t="s">
        <v>756</v>
      </c>
      <c r="OM7" s="35" t="s">
        <v>756</v>
      </c>
      <c r="ON7" s="35" t="s">
        <v>756</v>
      </c>
      <c r="OO7" s="35" t="s">
        <v>756</v>
      </c>
      <c r="OP7" s="35"/>
      <c r="OQ7" s="35"/>
      <c r="OR7" s="35"/>
      <c r="OS7" s="35"/>
      <c r="OT7" s="35"/>
      <c r="OU7" s="35"/>
      <c r="OV7" s="35"/>
      <c r="OW7" s="35"/>
      <c r="OX7" s="35"/>
      <c r="OY7" s="35"/>
      <c r="OZ7" s="35"/>
      <c r="PA7" s="35"/>
      <c r="PB7" s="35"/>
      <c r="PC7" s="35"/>
      <c r="PD7" s="35"/>
      <c r="PE7" s="35"/>
      <c r="PF7" s="35"/>
      <c r="PG7" s="35"/>
      <c r="PH7" s="35"/>
      <c r="PI7" s="35"/>
      <c r="PJ7" s="35"/>
      <c r="PK7" s="35"/>
      <c r="PL7" s="35"/>
      <c r="PM7" s="36"/>
    </row>
    <row r="8" spans="1:429" ht="15" x14ac:dyDescent="0.25">
      <c r="A8" s="136" t="s">
        <v>613</v>
      </c>
      <c r="B8" s="137" t="s">
        <v>715</v>
      </c>
      <c r="C8" s="138" t="s">
        <v>204</v>
      </c>
      <c r="D8" s="139">
        <v>8332</v>
      </c>
      <c r="E8" s="140">
        <v>455</v>
      </c>
      <c r="F8" s="140">
        <v>40</v>
      </c>
      <c r="G8" s="141"/>
      <c r="H8" s="141"/>
      <c r="I8" s="140">
        <v>3</v>
      </c>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2"/>
      <c r="BD8" s="142"/>
      <c r="BE8" s="142"/>
      <c r="BF8" s="142"/>
      <c r="BG8" s="142"/>
      <c r="BH8" s="142"/>
      <c r="BI8" s="142"/>
      <c r="BJ8" s="142"/>
      <c r="BK8" s="142"/>
      <c r="BL8" s="142"/>
      <c r="BM8" s="142"/>
      <c r="BN8" s="142"/>
      <c r="BO8" s="142"/>
      <c r="BP8" s="142"/>
      <c r="BQ8" s="142"/>
      <c r="BR8" s="142"/>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W8" s="142"/>
      <c r="CX8" s="142"/>
      <c r="CY8" s="142"/>
      <c r="CZ8" s="142"/>
      <c r="DA8" s="142"/>
      <c r="DB8" s="142"/>
      <c r="DC8" s="142"/>
      <c r="DD8" s="142"/>
      <c r="DE8" s="142"/>
      <c r="DF8" s="142"/>
      <c r="DG8" s="142"/>
      <c r="DH8" s="142"/>
      <c r="DI8" s="142"/>
      <c r="DJ8" s="142"/>
      <c r="DK8" s="142"/>
      <c r="DL8" s="142"/>
      <c r="DM8" s="142"/>
      <c r="DN8" s="142"/>
      <c r="DO8" s="142"/>
      <c r="DP8" s="142"/>
      <c r="DQ8" s="142"/>
      <c r="DR8" s="142"/>
      <c r="DS8" s="142"/>
      <c r="DT8" s="142"/>
      <c r="DU8" s="142"/>
      <c r="DV8" s="142"/>
      <c r="DW8" s="142"/>
      <c r="DX8" s="142"/>
      <c r="DY8" s="142"/>
      <c r="DZ8" s="142"/>
      <c r="EA8" s="142"/>
      <c r="EB8" s="142"/>
      <c r="EC8" s="142"/>
      <c r="ED8" s="142"/>
      <c r="EE8" s="142"/>
      <c r="EF8" s="142"/>
      <c r="EG8" s="142"/>
      <c r="EH8" s="142"/>
      <c r="EI8" s="142"/>
      <c r="EJ8" s="142"/>
      <c r="EK8" s="142"/>
      <c r="EL8" s="142"/>
      <c r="EM8" s="142"/>
      <c r="EN8" s="142"/>
      <c r="EO8" s="142"/>
      <c r="EP8" s="142"/>
      <c r="EQ8" s="142"/>
      <c r="ER8" s="142"/>
      <c r="ES8" s="142"/>
      <c r="ET8" s="142"/>
      <c r="EU8" s="142"/>
      <c r="EV8" s="142"/>
      <c r="EW8" s="142"/>
      <c r="EX8" s="142"/>
      <c r="EY8" s="142"/>
      <c r="EZ8" s="142"/>
      <c r="FA8" s="142"/>
      <c r="FB8" s="142"/>
      <c r="FC8" s="142"/>
      <c r="FD8" s="142"/>
      <c r="FE8" s="142"/>
      <c r="FF8" s="142"/>
      <c r="FG8" s="142"/>
      <c r="FH8" s="142"/>
      <c r="FI8" s="142"/>
      <c r="FJ8" s="142"/>
      <c r="FK8" s="142"/>
      <c r="FL8" s="142"/>
      <c r="FM8" s="142"/>
      <c r="FN8" s="142"/>
      <c r="FO8" s="142"/>
      <c r="FP8" s="142"/>
      <c r="FQ8" s="142"/>
      <c r="FR8" s="142"/>
      <c r="FS8" s="142"/>
      <c r="FT8" s="142"/>
      <c r="FU8" s="142"/>
      <c r="FV8" s="142"/>
      <c r="FW8" s="142"/>
      <c r="FX8" s="142"/>
      <c r="FY8" s="142"/>
      <c r="FZ8" s="142"/>
      <c r="GA8" s="142"/>
      <c r="GB8" s="142"/>
      <c r="GC8" s="142"/>
      <c r="GD8" s="142"/>
      <c r="GE8" s="142"/>
      <c r="GF8" s="142"/>
      <c r="GG8" s="142"/>
      <c r="GH8" s="142"/>
      <c r="GI8" s="142"/>
      <c r="GJ8" s="142"/>
      <c r="GK8" s="142"/>
      <c r="GL8" s="142"/>
      <c r="GM8" s="142">
        <v>827</v>
      </c>
      <c r="GN8" s="142">
        <v>631</v>
      </c>
      <c r="GO8" s="142">
        <v>16695</v>
      </c>
      <c r="GP8" s="142"/>
      <c r="GQ8" s="142"/>
      <c r="GR8" s="142"/>
      <c r="GS8" s="142"/>
      <c r="GT8" s="142"/>
      <c r="GU8" s="142"/>
      <c r="GV8" s="142"/>
      <c r="GW8" s="142"/>
      <c r="GX8" s="142"/>
      <c r="GY8" s="142"/>
      <c r="GZ8" s="142"/>
      <c r="HA8" s="142"/>
      <c r="HB8" s="142"/>
      <c r="HC8" s="142">
        <v>251</v>
      </c>
      <c r="HD8" s="142"/>
      <c r="HE8" s="142">
        <v>10</v>
      </c>
      <c r="HF8" s="142">
        <v>9</v>
      </c>
      <c r="HG8" s="142">
        <v>9</v>
      </c>
      <c r="HH8" s="142"/>
      <c r="HI8" s="142"/>
      <c r="HJ8" s="142"/>
      <c r="HK8" s="142"/>
      <c r="HL8" s="142"/>
      <c r="HM8" s="142"/>
      <c r="HN8" s="142"/>
      <c r="HO8" s="142"/>
      <c r="HP8" s="142"/>
      <c r="HQ8" s="142"/>
      <c r="HR8" s="142"/>
      <c r="HS8" s="142"/>
      <c r="HT8" s="142"/>
      <c r="HU8" s="142"/>
      <c r="HV8" s="142"/>
      <c r="HW8" s="142"/>
      <c r="HX8" s="142"/>
      <c r="HY8" s="142"/>
      <c r="HZ8" s="142"/>
      <c r="IA8" s="142"/>
      <c r="IB8" s="142"/>
      <c r="IC8" s="142"/>
      <c r="ID8" s="142"/>
      <c r="IE8" s="142"/>
      <c r="IF8" s="142"/>
      <c r="IG8" s="142"/>
      <c r="IH8" s="142"/>
      <c r="II8" s="142">
        <v>3</v>
      </c>
      <c r="IJ8" s="142">
        <v>0</v>
      </c>
      <c r="IK8" s="142">
        <v>0</v>
      </c>
      <c r="IL8" s="142"/>
      <c r="IM8" s="142">
        <v>1087</v>
      </c>
      <c r="IN8" s="142"/>
      <c r="IO8" s="142"/>
      <c r="IP8" s="142">
        <v>21</v>
      </c>
      <c r="IQ8" s="142">
        <v>0</v>
      </c>
      <c r="IR8" s="142">
        <v>0</v>
      </c>
      <c r="IS8" s="142">
        <v>2</v>
      </c>
      <c r="IT8" s="142"/>
      <c r="IU8" s="142"/>
      <c r="IV8" s="142"/>
      <c r="IW8" s="142"/>
      <c r="IX8" s="142"/>
      <c r="IY8" s="142"/>
      <c r="IZ8" s="142"/>
      <c r="JA8" s="142"/>
      <c r="JB8" s="142"/>
      <c r="JC8" s="142"/>
      <c r="JD8" s="142"/>
      <c r="JE8" s="142"/>
      <c r="JF8" s="142"/>
      <c r="JG8" s="142"/>
      <c r="JH8" s="142"/>
      <c r="JI8" s="142"/>
      <c r="JJ8" s="142"/>
      <c r="JK8" s="142"/>
      <c r="JL8" s="142"/>
      <c r="JM8" s="142"/>
      <c r="JN8" s="142"/>
      <c r="JO8" s="142"/>
      <c r="JP8" s="142"/>
      <c r="JQ8" s="142"/>
      <c r="JR8" s="142"/>
      <c r="JS8" s="142"/>
      <c r="JT8" s="142"/>
      <c r="JU8" s="142"/>
      <c r="JV8" s="142"/>
      <c r="JW8" s="142"/>
      <c r="JX8" s="142"/>
      <c r="JY8" s="142"/>
      <c r="JZ8" s="142"/>
      <c r="KA8" s="142"/>
      <c r="KB8" s="142"/>
      <c r="KC8" s="142"/>
      <c r="KD8" s="142"/>
      <c r="KE8" s="142"/>
      <c r="KF8" s="142"/>
      <c r="KG8" s="142"/>
      <c r="KH8" s="142"/>
      <c r="KI8" s="142"/>
      <c r="KJ8" s="142"/>
      <c r="KK8" s="142"/>
      <c r="KL8" s="142"/>
      <c r="KM8" s="142"/>
      <c r="KN8" s="142"/>
      <c r="KO8" s="142"/>
      <c r="KP8" s="142"/>
      <c r="KQ8" s="142"/>
      <c r="KR8" s="142"/>
      <c r="KS8" s="142"/>
      <c r="KT8" s="142"/>
      <c r="KU8" s="142"/>
      <c r="KV8" s="142"/>
      <c r="KW8" s="142"/>
      <c r="KX8" s="142"/>
      <c r="KY8" s="142"/>
      <c r="KZ8" s="142"/>
      <c r="LA8" s="142"/>
      <c r="LB8" s="142"/>
      <c r="LC8" s="142"/>
      <c r="LD8" s="142"/>
      <c r="LE8" s="142"/>
      <c r="LF8" s="142"/>
      <c r="LG8" s="142"/>
      <c r="LH8" s="142"/>
      <c r="LI8" s="142"/>
      <c r="LJ8" s="142"/>
      <c r="LK8" s="142"/>
      <c r="LL8" s="142"/>
      <c r="LM8" s="142"/>
      <c r="LN8" s="142"/>
      <c r="LO8" s="142"/>
      <c r="LP8" s="142"/>
      <c r="LQ8" s="142"/>
      <c r="LR8" s="142"/>
      <c r="LS8" s="142"/>
      <c r="LT8" s="142"/>
      <c r="LU8" s="142"/>
      <c r="LV8" s="142"/>
      <c r="LW8" s="142"/>
      <c r="LX8" s="142"/>
      <c r="LY8" s="142"/>
      <c r="LZ8" s="142"/>
      <c r="MA8" s="142"/>
      <c r="MB8" s="142"/>
      <c r="MC8" s="142"/>
      <c r="MD8" s="142"/>
      <c r="ME8" s="142"/>
      <c r="MF8" s="142"/>
      <c r="MG8" s="142"/>
      <c r="MH8" s="142"/>
      <c r="MI8" s="142"/>
      <c r="MJ8" s="142"/>
      <c r="MK8" s="142"/>
      <c r="ML8" s="142"/>
      <c r="MM8" s="142"/>
      <c r="MN8" s="142"/>
      <c r="MO8" s="142"/>
      <c r="MP8" s="142"/>
      <c r="MQ8" s="142"/>
      <c r="MR8" s="142"/>
      <c r="MS8" s="142"/>
      <c r="MT8" s="142"/>
      <c r="MU8" s="142"/>
      <c r="MV8" s="142"/>
      <c r="MW8" s="142"/>
      <c r="MX8" s="142"/>
      <c r="MY8" s="142"/>
      <c r="MZ8" s="142"/>
      <c r="NA8" s="142"/>
      <c r="NB8" s="142"/>
      <c r="NC8" s="142"/>
      <c r="ND8" s="142"/>
      <c r="NE8" s="142"/>
      <c r="NF8" s="142"/>
      <c r="NG8" s="142"/>
      <c r="NH8" s="142"/>
      <c r="NI8" s="142"/>
      <c r="NJ8" s="142"/>
      <c r="NK8" s="142"/>
      <c r="NL8" s="142"/>
      <c r="NM8" s="142"/>
      <c r="NN8" s="142"/>
      <c r="NO8" s="142"/>
      <c r="NP8" s="142"/>
      <c r="NQ8" s="142"/>
      <c r="NR8" s="142"/>
      <c r="NS8" s="142"/>
      <c r="NT8" s="142"/>
      <c r="NU8" s="142"/>
      <c r="NV8" s="142"/>
      <c r="NW8" s="142"/>
      <c r="NX8" s="142"/>
      <c r="NY8" s="142"/>
      <c r="NZ8" s="142"/>
      <c r="OA8" s="142"/>
      <c r="OB8" s="142"/>
      <c r="OC8" s="142"/>
      <c r="OD8" s="142"/>
      <c r="OE8" s="142"/>
      <c r="OF8" s="142">
        <v>-250</v>
      </c>
      <c r="OG8" s="142"/>
      <c r="OH8" s="142"/>
      <c r="OI8" s="142"/>
      <c r="OJ8" s="142"/>
      <c r="OK8" s="142"/>
      <c r="OL8" s="142"/>
      <c r="OM8" s="142"/>
      <c r="ON8" s="142"/>
      <c r="OO8" s="143"/>
      <c r="OP8" s="144">
        <v>28126</v>
      </c>
      <c r="OQ8" s="145"/>
      <c r="OR8" s="142"/>
      <c r="OS8" s="142"/>
      <c r="OT8" s="142"/>
      <c r="OU8" s="142"/>
      <c r="OV8" s="142">
        <v>-1330</v>
      </c>
      <c r="OW8" s="142">
        <v>12088</v>
      </c>
      <c r="OX8" s="142">
        <v>-963</v>
      </c>
      <c r="OY8" s="142"/>
      <c r="OZ8" s="142"/>
      <c r="PA8" s="142"/>
      <c r="PB8" s="142"/>
      <c r="PC8" s="142"/>
      <c r="PD8" s="142"/>
      <c r="PE8" s="142"/>
      <c r="PF8" s="142"/>
      <c r="PG8" s="142"/>
      <c r="PH8" s="142"/>
      <c r="PI8" s="142"/>
      <c r="PJ8" s="146"/>
      <c r="PK8" s="144">
        <v>9796</v>
      </c>
      <c r="PL8" s="144">
        <v>37922</v>
      </c>
    </row>
    <row r="9" spans="1:429" ht="15" x14ac:dyDescent="0.25">
      <c r="A9" s="147" t="s">
        <v>614</v>
      </c>
      <c r="B9" s="148" t="s">
        <v>715</v>
      </c>
      <c r="C9" s="149" t="s">
        <v>205</v>
      </c>
      <c r="D9" s="150"/>
      <c r="E9" s="151">
        <v>7694</v>
      </c>
      <c r="F9" s="152"/>
      <c r="G9" s="151"/>
      <c r="H9" s="152"/>
      <c r="I9" s="152">
        <v>446</v>
      </c>
      <c r="J9" s="153">
        <v>1697</v>
      </c>
      <c r="K9" s="153">
        <v>4253</v>
      </c>
      <c r="L9" s="153">
        <v>1597</v>
      </c>
      <c r="M9" s="153">
        <v>175</v>
      </c>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3"/>
      <c r="CC9" s="153"/>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53"/>
      <c r="DP9" s="153"/>
      <c r="DQ9" s="153"/>
      <c r="DR9" s="153"/>
      <c r="DS9" s="153"/>
      <c r="DT9" s="153"/>
      <c r="DU9" s="153"/>
      <c r="DV9" s="153"/>
      <c r="DW9" s="153"/>
      <c r="DX9" s="153"/>
      <c r="DY9" s="153"/>
      <c r="DZ9" s="153"/>
      <c r="EA9" s="153"/>
      <c r="EB9" s="153"/>
      <c r="EC9" s="153"/>
      <c r="ED9" s="153"/>
      <c r="EE9" s="153"/>
      <c r="EF9" s="153"/>
      <c r="EG9" s="153"/>
      <c r="EH9" s="153"/>
      <c r="EI9" s="153"/>
      <c r="EJ9" s="153"/>
      <c r="EK9" s="153"/>
      <c r="EL9" s="153"/>
      <c r="EM9" s="153"/>
      <c r="EN9" s="153"/>
      <c r="EO9" s="153"/>
      <c r="EP9" s="153"/>
      <c r="EQ9" s="153"/>
      <c r="ER9" s="153"/>
      <c r="ES9" s="153"/>
      <c r="ET9" s="153"/>
      <c r="EU9" s="153"/>
      <c r="EV9" s="153"/>
      <c r="EW9" s="153"/>
      <c r="EX9" s="153"/>
      <c r="EY9" s="153"/>
      <c r="EZ9" s="153"/>
      <c r="FA9" s="153"/>
      <c r="FB9" s="153"/>
      <c r="FC9" s="153"/>
      <c r="FD9" s="153"/>
      <c r="FE9" s="153"/>
      <c r="FF9" s="153"/>
      <c r="FG9" s="153"/>
      <c r="FH9" s="153"/>
      <c r="FI9" s="153"/>
      <c r="FJ9" s="153"/>
      <c r="FK9" s="153"/>
      <c r="FL9" s="153"/>
      <c r="FM9" s="153"/>
      <c r="FN9" s="153"/>
      <c r="FO9" s="153"/>
      <c r="FP9" s="153"/>
      <c r="FQ9" s="153"/>
      <c r="FR9" s="153"/>
      <c r="FS9" s="153"/>
      <c r="FT9" s="153"/>
      <c r="FU9" s="153"/>
      <c r="FV9" s="153"/>
      <c r="FW9" s="153"/>
      <c r="FX9" s="153"/>
      <c r="FY9" s="153"/>
      <c r="FZ9" s="153"/>
      <c r="GA9" s="153"/>
      <c r="GB9" s="153"/>
      <c r="GC9" s="153"/>
      <c r="GD9" s="153"/>
      <c r="GE9" s="153"/>
      <c r="GF9" s="153"/>
      <c r="GG9" s="153"/>
      <c r="GH9" s="153"/>
      <c r="GI9" s="153"/>
      <c r="GJ9" s="153">
        <v>1239</v>
      </c>
      <c r="GK9" s="153">
        <v>6814</v>
      </c>
      <c r="GL9" s="153">
        <v>6409</v>
      </c>
      <c r="GM9" s="153">
        <v>3148</v>
      </c>
      <c r="GN9" s="153">
        <v>93</v>
      </c>
      <c r="GO9" s="153">
        <v>6</v>
      </c>
      <c r="GP9" s="153">
        <v>250</v>
      </c>
      <c r="GQ9" s="153"/>
      <c r="GR9" s="153">
        <v>2753</v>
      </c>
      <c r="GS9" s="153">
        <v>140</v>
      </c>
      <c r="GT9" s="153"/>
      <c r="GU9" s="153">
        <v>2</v>
      </c>
      <c r="GV9" s="153"/>
      <c r="GW9" s="153">
        <v>4</v>
      </c>
      <c r="GX9" s="153"/>
      <c r="GY9" s="153"/>
      <c r="GZ9" s="153"/>
      <c r="HA9" s="153">
        <v>1810</v>
      </c>
      <c r="HB9" s="153">
        <v>486</v>
      </c>
      <c r="HC9" s="153">
        <v>918</v>
      </c>
      <c r="HD9" s="153"/>
      <c r="HE9" s="153"/>
      <c r="HF9" s="153"/>
      <c r="HG9" s="153">
        <v>862</v>
      </c>
      <c r="HH9" s="153"/>
      <c r="HI9" s="153">
        <v>607</v>
      </c>
      <c r="HJ9" s="153"/>
      <c r="HK9" s="153">
        <v>157</v>
      </c>
      <c r="HL9" s="153"/>
      <c r="HM9" s="153"/>
      <c r="HN9" s="153"/>
      <c r="HO9" s="153"/>
      <c r="HP9" s="153"/>
      <c r="HQ9" s="153"/>
      <c r="HR9" s="153"/>
      <c r="HS9" s="153"/>
      <c r="HT9" s="153"/>
      <c r="HU9" s="153"/>
      <c r="HV9" s="153"/>
      <c r="HW9" s="153"/>
      <c r="HX9" s="153"/>
      <c r="HY9" s="153"/>
      <c r="HZ9" s="153"/>
      <c r="IA9" s="153"/>
      <c r="IB9" s="153"/>
      <c r="IC9" s="153"/>
      <c r="ID9" s="153"/>
      <c r="IE9" s="153"/>
      <c r="IF9" s="153"/>
      <c r="IG9" s="153"/>
      <c r="IH9" s="153"/>
      <c r="II9" s="153"/>
      <c r="IJ9" s="153">
        <v>25</v>
      </c>
      <c r="IK9" s="153"/>
      <c r="IL9" s="153"/>
      <c r="IM9" s="153">
        <v>7736</v>
      </c>
      <c r="IN9" s="153"/>
      <c r="IO9" s="153"/>
      <c r="IP9" s="153"/>
      <c r="IQ9" s="153"/>
      <c r="IR9" s="153"/>
      <c r="IS9" s="153"/>
      <c r="IT9" s="153"/>
      <c r="IU9" s="153"/>
      <c r="IV9" s="153"/>
      <c r="IW9" s="153"/>
      <c r="IX9" s="153"/>
      <c r="IY9" s="153"/>
      <c r="IZ9" s="153"/>
      <c r="JA9" s="153"/>
      <c r="JB9" s="153"/>
      <c r="JC9" s="153"/>
      <c r="JD9" s="153"/>
      <c r="JE9" s="153"/>
      <c r="JF9" s="153"/>
      <c r="JG9" s="153"/>
      <c r="JH9" s="153"/>
      <c r="JI9" s="153"/>
      <c r="JJ9" s="153"/>
      <c r="JK9" s="153"/>
      <c r="JL9" s="153"/>
      <c r="JM9" s="153"/>
      <c r="JN9" s="153"/>
      <c r="JO9" s="153"/>
      <c r="JP9" s="153"/>
      <c r="JQ9" s="153"/>
      <c r="JR9" s="153"/>
      <c r="JS9" s="153"/>
      <c r="JT9" s="153"/>
      <c r="JU9" s="153"/>
      <c r="JV9" s="153"/>
      <c r="JW9" s="153"/>
      <c r="JX9" s="153"/>
      <c r="JY9" s="153"/>
      <c r="JZ9" s="153"/>
      <c r="KA9" s="153"/>
      <c r="KB9" s="153"/>
      <c r="KC9" s="153"/>
      <c r="KD9" s="153"/>
      <c r="KE9" s="153"/>
      <c r="KF9" s="153"/>
      <c r="KG9" s="153"/>
      <c r="KH9" s="153"/>
      <c r="KI9" s="153"/>
      <c r="KJ9" s="153"/>
      <c r="KK9" s="153"/>
      <c r="KL9" s="153"/>
      <c r="KM9" s="153"/>
      <c r="KN9" s="153"/>
      <c r="KO9" s="153"/>
      <c r="KP9" s="153"/>
      <c r="KQ9" s="153"/>
      <c r="KR9" s="153"/>
      <c r="KS9" s="153"/>
      <c r="KT9" s="153"/>
      <c r="KU9" s="153"/>
      <c r="KV9" s="153"/>
      <c r="KW9" s="153"/>
      <c r="KX9" s="153"/>
      <c r="KY9" s="153"/>
      <c r="KZ9" s="153"/>
      <c r="LA9" s="153"/>
      <c r="LB9" s="153"/>
      <c r="LC9" s="153"/>
      <c r="LD9" s="153"/>
      <c r="LE9" s="153"/>
      <c r="LF9" s="153"/>
      <c r="LG9" s="153"/>
      <c r="LH9" s="153"/>
      <c r="LI9" s="153"/>
      <c r="LJ9" s="153"/>
      <c r="LK9" s="153"/>
      <c r="LL9" s="153"/>
      <c r="LM9" s="153"/>
      <c r="LN9" s="153"/>
      <c r="LO9" s="153"/>
      <c r="LP9" s="153"/>
      <c r="LQ9" s="153"/>
      <c r="LR9" s="153"/>
      <c r="LS9" s="153"/>
      <c r="LT9" s="153"/>
      <c r="LU9" s="153"/>
      <c r="LV9" s="153"/>
      <c r="LW9" s="153"/>
      <c r="LX9" s="153"/>
      <c r="LY9" s="153"/>
      <c r="LZ9" s="153"/>
      <c r="MA9" s="153">
        <v>129</v>
      </c>
      <c r="MB9" s="153"/>
      <c r="MC9" s="153"/>
      <c r="MD9" s="153"/>
      <c r="ME9" s="153"/>
      <c r="MF9" s="153"/>
      <c r="MG9" s="153">
        <v>3</v>
      </c>
      <c r="MH9" s="153"/>
      <c r="MI9" s="153"/>
      <c r="MJ9" s="153"/>
      <c r="MK9" s="153"/>
      <c r="ML9" s="153"/>
      <c r="MM9" s="153"/>
      <c r="MN9" s="153"/>
      <c r="MO9" s="153"/>
      <c r="MP9" s="153"/>
      <c r="MQ9" s="153">
        <v>1</v>
      </c>
      <c r="MR9" s="153">
        <v>16</v>
      </c>
      <c r="MS9" s="153"/>
      <c r="MT9" s="153"/>
      <c r="MU9" s="153"/>
      <c r="MV9" s="153"/>
      <c r="MW9" s="153"/>
      <c r="MX9" s="153"/>
      <c r="MY9" s="153"/>
      <c r="MZ9" s="153"/>
      <c r="NA9" s="153"/>
      <c r="NB9" s="153"/>
      <c r="NC9" s="153"/>
      <c r="ND9" s="153"/>
      <c r="NE9" s="153"/>
      <c r="NF9" s="153"/>
      <c r="NG9" s="153"/>
      <c r="NH9" s="153"/>
      <c r="NI9" s="153"/>
      <c r="NJ9" s="153"/>
      <c r="NK9" s="153"/>
      <c r="NL9" s="153"/>
      <c r="NM9" s="153"/>
      <c r="NN9" s="153"/>
      <c r="NO9" s="153">
        <v>7</v>
      </c>
      <c r="NP9" s="153">
        <v>0</v>
      </c>
      <c r="NQ9" s="153">
        <v>1</v>
      </c>
      <c r="NR9" s="153"/>
      <c r="NS9" s="153"/>
      <c r="NT9" s="153"/>
      <c r="NU9" s="153"/>
      <c r="NV9" s="153"/>
      <c r="NW9" s="153"/>
      <c r="NX9" s="153"/>
      <c r="NY9" s="153"/>
      <c r="NZ9" s="153"/>
      <c r="OA9" s="153"/>
      <c r="OB9" s="153"/>
      <c r="OC9" s="153"/>
      <c r="OD9" s="153"/>
      <c r="OE9" s="153"/>
      <c r="OF9" s="153">
        <v>-34</v>
      </c>
      <c r="OG9" s="153"/>
      <c r="OH9" s="153"/>
      <c r="OI9" s="153"/>
      <c r="OJ9" s="153">
        <v>95</v>
      </c>
      <c r="OK9" s="153">
        <v>0</v>
      </c>
      <c r="OL9" s="153">
        <v>56</v>
      </c>
      <c r="OM9" s="153"/>
      <c r="ON9" s="153"/>
      <c r="OO9" s="154"/>
      <c r="OP9" s="144">
        <v>49593</v>
      </c>
      <c r="OQ9" s="155">
        <v>2483</v>
      </c>
      <c r="OR9" s="153"/>
      <c r="OS9" s="153"/>
      <c r="OT9" s="153"/>
      <c r="OU9" s="153"/>
      <c r="OV9" s="153">
        <v>-2056</v>
      </c>
      <c r="OW9" s="153">
        <v>8886</v>
      </c>
      <c r="OX9" s="153">
        <v>-1647</v>
      </c>
      <c r="OY9" s="153"/>
      <c r="OZ9" s="153"/>
      <c r="PA9" s="153"/>
      <c r="PB9" s="153"/>
      <c r="PC9" s="153"/>
      <c r="PD9" s="153"/>
      <c r="PE9" s="153"/>
      <c r="PF9" s="153"/>
      <c r="PG9" s="153"/>
      <c r="PH9" s="153"/>
      <c r="PI9" s="153"/>
      <c r="PJ9" s="156"/>
      <c r="PK9" s="144">
        <v>7666</v>
      </c>
      <c r="PL9" s="144">
        <v>57259</v>
      </c>
    </row>
    <row r="10" spans="1:429" ht="15" x14ac:dyDescent="0.25">
      <c r="A10" s="147">
        <v>111200</v>
      </c>
      <c r="B10" s="148" t="s">
        <v>715</v>
      </c>
      <c r="C10" s="149" t="s">
        <v>206</v>
      </c>
      <c r="D10" s="157"/>
      <c r="E10" s="151"/>
      <c r="F10" s="151">
        <v>666</v>
      </c>
      <c r="G10" s="151">
        <v>2</v>
      </c>
      <c r="H10" s="151"/>
      <c r="I10" s="151"/>
      <c r="J10" s="153"/>
      <c r="K10" s="153"/>
      <c r="L10" s="153"/>
      <c r="M10" s="153"/>
      <c r="N10" s="153"/>
      <c r="O10" s="153"/>
      <c r="P10" s="153"/>
      <c r="Q10" s="153"/>
      <c r="R10" s="153"/>
      <c r="S10" s="153"/>
      <c r="T10" s="153"/>
      <c r="U10" s="153"/>
      <c r="V10" s="153"/>
      <c r="W10" s="153"/>
      <c r="X10" s="153"/>
      <c r="Y10" s="153"/>
      <c r="Z10" s="153"/>
      <c r="AA10" s="153"/>
      <c r="AB10" s="153"/>
      <c r="AC10" s="153"/>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c r="AZ10" s="153"/>
      <c r="BA10" s="153"/>
      <c r="BB10" s="153"/>
      <c r="BC10" s="153"/>
      <c r="BD10" s="153"/>
      <c r="BE10" s="153"/>
      <c r="BF10" s="153"/>
      <c r="BG10" s="153"/>
      <c r="BH10" s="153"/>
      <c r="BI10" s="153"/>
      <c r="BJ10" s="153"/>
      <c r="BK10" s="153"/>
      <c r="BL10" s="153"/>
      <c r="BM10" s="153"/>
      <c r="BN10" s="153"/>
      <c r="BO10" s="153"/>
      <c r="BP10" s="153"/>
      <c r="BQ10" s="153"/>
      <c r="BR10" s="153"/>
      <c r="BS10" s="153"/>
      <c r="BT10" s="153"/>
      <c r="BU10" s="153"/>
      <c r="BV10" s="153"/>
      <c r="BW10" s="153"/>
      <c r="BX10" s="153"/>
      <c r="BY10" s="153"/>
      <c r="BZ10" s="153"/>
      <c r="CA10" s="153"/>
      <c r="CB10" s="153"/>
      <c r="CC10" s="153"/>
      <c r="CD10" s="153"/>
      <c r="CE10" s="153"/>
      <c r="CF10" s="153"/>
      <c r="CG10" s="153"/>
      <c r="CH10" s="153"/>
      <c r="CI10" s="153"/>
      <c r="CJ10" s="153"/>
      <c r="CK10" s="153"/>
      <c r="CL10" s="153"/>
      <c r="CM10" s="153"/>
      <c r="CN10" s="153"/>
      <c r="CO10" s="153"/>
      <c r="CP10" s="153"/>
      <c r="CQ10" s="153"/>
      <c r="CR10" s="153"/>
      <c r="CS10" s="153"/>
      <c r="CT10" s="153"/>
      <c r="CU10" s="153"/>
      <c r="CV10" s="153"/>
      <c r="CW10" s="153"/>
      <c r="CX10" s="153"/>
      <c r="CY10" s="153"/>
      <c r="CZ10" s="153"/>
      <c r="DA10" s="153"/>
      <c r="DB10" s="153"/>
      <c r="DC10" s="153"/>
      <c r="DD10" s="153"/>
      <c r="DE10" s="153"/>
      <c r="DF10" s="153"/>
      <c r="DG10" s="153"/>
      <c r="DH10" s="153"/>
      <c r="DI10" s="153"/>
      <c r="DJ10" s="153"/>
      <c r="DK10" s="153"/>
      <c r="DL10" s="153"/>
      <c r="DM10" s="153"/>
      <c r="DN10" s="153"/>
      <c r="DO10" s="153"/>
      <c r="DP10" s="153"/>
      <c r="DQ10" s="153"/>
      <c r="DR10" s="153"/>
      <c r="DS10" s="153"/>
      <c r="DT10" s="153"/>
      <c r="DU10" s="153"/>
      <c r="DV10" s="153"/>
      <c r="DW10" s="153"/>
      <c r="DX10" s="153"/>
      <c r="DY10" s="153"/>
      <c r="DZ10" s="153"/>
      <c r="EA10" s="153"/>
      <c r="EB10" s="153"/>
      <c r="EC10" s="153"/>
      <c r="ED10" s="153"/>
      <c r="EE10" s="153"/>
      <c r="EF10" s="153"/>
      <c r="EG10" s="153"/>
      <c r="EH10" s="153"/>
      <c r="EI10" s="153"/>
      <c r="EJ10" s="153"/>
      <c r="EK10" s="153"/>
      <c r="EL10" s="153"/>
      <c r="EM10" s="153"/>
      <c r="EN10" s="153"/>
      <c r="EO10" s="153"/>
      <c r="EP10" s="153"/>
      <c r="EQ10" s="153"/>
      <c r="ER10" s="153"/>
      <c r="ES10" s="153"/>
      <c r="ET10" s="153"/>
      <c r="EU10" s="153"/>
      <c r="EV10" s="153"/>
      <c r="EW10" s="153"/>
      <c r="EX10" s="153"/>
      <c r="EY10" s="153"/>
      <c r="EZ10" s="153"/>
      <c r="FA10" s="153"/>
      <c r="FB10" s="153"/>
      <c r="FC10" s="153"/>
      <c r="FD10" s="153"/>
      <c r="FE10" s="153"/>
      <c r="FF10" s="153"/>
      <c r="FG10" s="153"/>
      <c r="FH10" s="153"/>
      <c r="FI10" s="153"/>
      <c r="FJ10" s="153"/>
      <c r="FK10" s="153"/>
      <c r="FL10" s="153"/>
      <c r="FM10" s="153"/>
      <c r="FN10" s="153"/>
      <c r="FO10" s="153"/>
      <c r="FP10" s="153"/>
      <c r="FQ10" s="153"/>
      <c r="FR10" s="153"/>
      <c r="FS10" s="153"/>
      <c r="FT10" s="153"/>
      <c r="FU10" s="153"/>
      <c r="FV10" s="153"/>
      <c r="FW10" s="153"/>
      <c r="FX10" s="153"/>
      <c r="FY10" s="153"/>
      <c r="FZ10" s="153"/>
      <c r="GA10" s="153"/>
      <c r="GB10" s="153"/>
      <c r="GC10" s="153"/>
      <c r="GD10" s="153"/>
      <c r="GE10" s="153"/>
      <c r="GF10" s="153"/>
      <c r="GG10" s="153"/>
      <c r="GH10" s="153"/>
      <c r="GI10" s="153"/>
      <c r="GJ10" s="153"/>
      <c r="GK10" s="153"/>
      <c r="GL10" s="153"/>
      <c r="GM10" s="153"/>
      <c r="GN10" s="153"/>
      <c r="GO10" s="153"/>
      <c r="GP10" s="153"/>
      <c r="GQ10" s="153"/>
      <c r="GR10" s="153">
        <v>1287</v>
      </c>
      <c r="GS10" s="153">
        <v>130</v>
      </c>
      <c r="GT10" s="153"/>
      <c r="GU10" s="153">
        <v>3</v>
      </c>
      <c r="GV10" s="153"/>
      <c r="GW10" s="153"/>
      <c r="GX10" s="153"/>
      <c r="GY10" s="153"/>
      <c r="GZ10" s="153"/>
      <c r="HA10" s="153"/>
      <c r="HB10" s="153">
        <v>8</v>
      </c>
      <c r="HC10" s="153">
        <v>711</v>
      </c>
      <c r="HD10" s="153"/>
      <c r="HE10" s="153">
        <v>26</v>
      </c>
      <c r="HF10" s="153">
        <v>99</v>
      </c>
      <c r="HG10" s="153">
        <v>2022</v>
      </c>
      <c r="HH10" s="153"/>
      <c r="HI10" s="153"/>
      <c r="HJ10" s="153"/>
      <c r="HK10" s="153"/>
      <c r="HL10" s="153"/>
      <c r="HM10" s="153"/>
      <c r="HN10" s="153"/>
      <c r="HO10" s="153"/>
      <c r="HP10" s="153"/>
      <c r="HQ10" s="153"/>
      <c r="HR10" s="153"/>
      <c r="HS10" s="153"/>
      <c r="HT10" s="153"/>
      <c r="HU10" s="153"/>
      <c r="HV10" s="153"/>
      <c r="HW10" s="153"/>
      <c r="HX10" s="153"/>
      <c r="HY10" s="153"/>
      <c r="HZ10" s="153"/>
      <c r="IA10" s="153"/>
      <c r="IB10" s="153"/>
      <c r="IC10" s="153"/>
      <c r="ID10" s="153"/>
      <c r="IE10" s="153"/>
      <c r="IF10" s="153"/>
      <c r="IG10" s="153"/>
      <c r="IH10" s="153"/>
      <c r="II10" s="153"/>
      <c r="IJ10" s="153"/>
      <c r="IK10" s="153"/>
      <c r="IL10" s="153"/>
      <c r="IM10" s="153"/>
      <c r="IN10" s="153"/>
      <c r="IO10" s="153"/>
      <c r="IP10" s="153"/>
      <c r="IQ10" s="153"/>
      <c r="IR10" s="153"/>
      <c r="IS10" s="153"/>
      <c r="IT10" s="153"/>
      <c r="IU10" s="153"/>
      <c r="IV10" s="153"/>
      <c r="IW10" s="153"/>
      <c r="IX10" s="153"/>
      <c r="IY10" s="153"/>
      <c r="IZ10" s="153"/>
      <c r="JA10" s="153"/>
      <c r="JB10" s="153"/>
      <c r="JC10" s="153"/>
      <c r="JD10" s="153"/>
      <c r="JE10" s="153"/>
      <c r="JF10" s="153"/>
      <c r="JG10" s="153"/>
      <c r="JH10" s="153"/>
      <c r="JI10" s="153"/>
      <c r="JJ10" s="153"/>
      <c r="JK10" s="153"/>
      <c r="JL10" s="153"/>
      <c r="JM10" s="153"/>
      <c r="JN10" s="153"/>
      <c r="JO10" s="153"/>
      <c r="JP10" s="153"/>
      <c r="JQ10" s="153"/>
      <c r="JR10" s="153"/>
      <c r="JS10" s="153"/>
      <c r="JT10" s="153"/>
      <c r="JU10" s="153"/>
      <c r="JV10" s="153"/>
      <c r="JW10" s="153"/>
      <c r="JX10" s="153"/>
      <c r="JY10" s="153"/>
      <c r="JZ10" s="153"/>
      <c r="KA10" s="153"/>
      <c r="KB10" s="153"/>
      <c r="KC10" s="153"/>
      <c r="KD10" s="153"/>
      <c r="KE10" s="153"/>
      <c r="KF10" s="153"/>
      <c r="KG10" s="153"/>
      <c r="KH10" s="153"/>
      <c r="KI10" s="153"/>
      <c r="KJ10" s="153"/>
      <c r="KK10" s="153"/>
      <c r="KL10" s="153">
        <v>8</v>
      </c>
      <c r="KM10" s="153"/>
      <c r="KN10" s="153"/>
      <c r="KO10" s="153"/>
      <c r="KP10" s="153"/>
      <c r="KQ10" s="153"/>
      <c r="KR10" s="153"/>
      <c r="KS10" s="153"/>
      <c r="KT10" s="153"/>
      <c r="KU10" s="153"/>
      <c r="KV10" s="153"/>
      <c r="KW10" s="153"/>
      <c r="KX10" s="153"/>
      <c r="KY10" s="153"/>
      <c r="KZ10" s="153"/>
      <c r="LA10" s="153"/>
      <c r="LB10" s="153"/>
      <c r="LC10" s="153"/>
      <c r="LD10" s="153"/>
      <c r="LE10" s="153"/>
      <c r="LF10" s="153"/>
      <c r="LG10" s="153"/>
      <c r="LH10" s="153"/>
      <c r="LI10" s="153"/>
      <c r="LJ10" s="153"/>
      <c r="LK10" s="153"/>
      <c r="LL10" s="153"/>
      <c r="LM10" s="153"/>
      <c r="LN10" s="153"/>
      <c r="LO10" s="153"/>
      <c r="LP10" s="153"/>
      <c r="LQ10" s="153"/>
      <c r="LR10" s="153"/>
      <c r="LS10" s="153"/>
      <c r="LT10" s="153"/>
      <c r="LU10" s="153"/>
      <c r="LV10" s="153"/>
      <c r="LW10" s="153"/>
      <c r="LX10" s="153"/>
      <c r="LY10" s="153"/>
      <c r="LZ10" s="153"/>
      <c r="MA10" s="153"/>
      <c r="MB10" s="153"/>
      <c r="MC10" s="153"/>
      <c r="MD10" s="153"/>
      <c r="ME10" s="153"/>
      <c r="MF10" s="153"/>
      <c r="MG10" s="153"/>
      <c r="MH10" s="153"/>
      <c r="MI10" s="153"/>
      <c r="MJ10" s="153"/>
      <c r="MK10" s="153"/>
      <c r="ML10" s="153"/>
      <c r="MM10" s="153"/>
      <c r="MN10" s="153"/>
      <c r="MO10" s="153"/>
      <c r="MP10" s="153"/>
      <c r="MQ10" s="153">
        <v>7</v>
      </c>
      <c r="MR10" s="153">
        <v>19</v>
      </c>
      <c r="MS10" s="153"/>
      <c r="MT10" s="153"/>
      <c r="MU10" s="153"/>
      <c r="MV10" s="153"/>
      <c r="MW10" s="153"/>
      <c r="MX10" s="153"/>
      <c r="MY10" s="153"/>
      <c r="MZ10" s="153"/>
      <c r="NA10" s="153"/>
      <c r="NB10" s="153"/>
      <c r="NC10" s="153"/>
      <c r="ND10" s="153"/>
      <c r="NE10" s="153"/>
      <c r="NF10" s="153"/>
      <c r="NG10" s="153"/>
      <c r="NH10" s="153"/>
      <c r="NI10" s="153"/>
      <c r="NJ10" s="153"/>
      <c r="NK10" s="153"/>
      <c r="NL10" s="153"/>
      <c r="NM10" s="153"/>
      <c r="NN10" s="153">
        <v>0</v>
      </c>
      <c r="NO10" s="153">
        <v>3</v>
      </c>
      <c r="NP10" s="153">
        <v>87</v>
      </c>
      <c r="NQ10" s="153">
        <v>128</v>
      </c>
      <c r="NR10" s="153">
        <v>16</v>
      </c>
      <c r="NS10" s="153"/>
      <c r="NT10" s="153"/>
      <c r="NU10" s="153"/>
      <c r="NV10" s="153"/>
      <c r="NW10" s="153"/>
      <c r="NX10" s="153"/>
      <c r="NY10" s="153"/>
      <c r="NZ10" s="153"/>
      <c r="OA10" s="153">
        <v>1</v>
      </c>
      <c r="OB10" s="153"/>
      <c r="OC10" s="153">
        <v>1</v>
      </c>
      <c r="OD10" s="153"/>
      <c r="OE10" s="153"/>
      <c r="OF10" s="153"/>
      <c r="OG10" s="153"/>
      <c r="OH10" s="153"/>
      <c r="OI10" s="153"/>
      <c r="OJ10" s="153">
        <v>66</v>
      </c>
      <c r="OK10" s="153">
        <v>34</v>
      </c>
      <c r="OL10" s="153">
        <v>25</v>
      </c>
      <c r="OM10" s="153"/>
      <c r="ON10" s="153"/>
      <c r="OO10" s="154"/>
      <c r="OP10" s="144">
        <v>5352</v>
      </c>
      <c r="OQ10" s="155">
        <v>19881</v>
      </c>
      <c r="OR10" s="153"/>
      <c r="OS10" s="153"/>
      <c r="OT10" s="153"/>
      <c r="OU10" s="153"/>
      <c r="OV10" s="153">
        <v>-673</v>
      </c>
      <c r="OW10" s="153">
        <v>2426</v>
      </c>
      <c r="OX10" s="153">
        <v>-8403</v>
      </c>
      <c r="OY10" s="153"/>
      <c r="OZ10" s="153"/>
      <c r="PA10" s="153"/>
      <c r="PB10" s="153"/>
      <c r="PC10" s="153"/>
      <c r="PD10" s="153"/>
      <c r="PE10" s="153"/>
      <c r="PF10" s="153"/>
      <c r="PG10" s="153"/>
      <c r="PH10" s="153"/>
      <c r="PI10" s="153"/>
      <c r="PJ10" s="156"/>
      <c r="PK10" s="144">
        <v>13231</v>
      </c>
      <c r="PL10" s="144">
        <v>18582</v>
      </c>
    </row>
    <row r="11" spans="1:429" ht="15" x14ac:dyDescent="0.25">
      <c r="A11" s="147">
        <v>111300</v>
      </c>
      <c r="B11" s="148" t="s">
        <v>715</v>
      </c>
      <c r="C11" s="149" t="s">
        <v>207</v>
      </c>
      <c r="D11" s="150"/>
      <c r="E11" s="151"/>
      <c r="F11" s="152"/>
      <c r="G11" s="151">
        <v>748</v>
      </c>
      <c r="H11" s="151"/>
      <c r="I11" s="151"/>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c r="BP11" s="153"/>
      <c r="BQ11" s="153"/>
      <c r="BR11" s="153"/>
      <c r="BS11" s="153"/>
      <c r="BT11" s="153"/>
      <c r="BU11" s="153"/>
      <c r="BV11" s="153"/>
      <c r="BW11" s="153"/>
      <c r="BX11" s="153"/>
      <c r="BY11" s="153"/>
      <c r="BZ11" s="153"/>
      <c r="CA11" s="153"/>
      <c r="CB11" s="153"/>
      <c r="CC11" s="153"/>
      <c r="CD11" s="153"/>
      <c r="CE11" s="153"/>
      <c r="CF11" s="153"/>
      <c r="CG11" s="153"/>
      <c r="CH11" s="153"/>
      <c r="CI11" s="153"/>
      <c r="CJ11" s="153"/>
      <c r="CK11" s="153"/>
      <c r="CL11" s="153"/>
      <c r="CM11" s="153"/>
      <c r="CN11" s="153"/>
      <c r="CO11" s="153"/>
      <c r="CP11" s="153"/>
      <c r="CQ11" s="153"/>
      <c r="CR11" s="153"/>
      <c r="CS11" s="153"/>
      <c r="CT11" s="153"/>
      <c r="CU11" s="153"/>
      <c r="CV11" s="153"/>
      <c r="CW11" s="153"/>
      <c r="CX11" s="153"/>
      <c r="CY11" s="153"/>
      <c r="CZ11" s="153"/>
      <c r="DA11" s="153"/>
      <c r="DB11" s="153"/>
      <c r="DC11" s="153"/>
      <c r="DD11" s="153"/>
      <c r="DE11" s="153"/>
      <c r="DF11" s="153"/>
      <c r="DG11" s="153"/>
      <c r="DH11" s="153"/>
      <c r="DI11" s="153"/>
      <c r="DJ11" s="153"/>
      <c r="DK11" s="153"/>
      <c r="DL11" s="153"/>
      <c r="DM11" s="153"/>
      <c r="DN11" s="153"/>
      <c r="DO11" s="153"/>
      <c r="DP11" s="153"/>
      <c r="DQ11" s="153"/>
      <c r="DR11" s="153"/>
      <c r="DS11" s="153"/>
      <c r="DT11" s="153"/>
      <c r="DU11" s="153"/>
      <c r="DV11" s="153"/>
      <c r="DW11" s="153"/>
      <c r="DX11" s="153"/>
      <c r="DY11" s="153"/>
      <c r="DZ11" s="153"/>
      <c r="EA11" s="153"/>
      <c r="EB11" s="153"/>
      <c r="EC11" s="153"/>
      <c r="ED11" s="153"/>
      <c r="EE11" s="153"/>
      <c r="EF11" s="153"/>
      <c r="EG11" s="153"/>
      <c r="EH11" s="153"/>
      <c r="EI11" s="153"/>
      <c r="EJ11" s="153"/>
      <c r="EK11" s="153"/>
      <c r="EL11" s="153"/>
      <c r="EM11" s="153"/>
      <c r="EN11" s="153"/>
      <c r="EO11" s="153"/>
      <c r="EP11" s="153"/>
      <c r="EQ11" s="153"/>
      <c r="ER11" s="153"/>
      <c r="ES11" s="153"/>
      <c r="ET11" s="153"/>
      <c r="EU11" s="153"/>
      <c r="EV11" s="153"/>
      <c r="EW11" s="153"/>
      <c r="EX11" s="153"/>
      <c r="EY11" s="153"/>
      <c r="EZ11" s="153"/>
      <c r="FA11" s="153"/>
      <c r="FB11" s="153"/>
      <c r="FC11" s="153"/>
      <c r="FD11" s="153"/>
      <c r="FE11" s="153"/>
      <c r="FF11" s="153"/>
      <c r="FG11" s="153"/>
      <c r="FH11" s="153"/>
      <c r="FI11" s="153"/>
      <c r="FJ11" s="153"/>
      <c r="FK11" s="153"/>
      <c r="FL11" s="153"/>
      <c r="FM11" s="153"/>
      <c r="FN11" s="153"/>
      <c r="FO11" s="153"/>
      <c r="FP11" s="153"/>
      <c r="FQ11" s="153"/>
      <c r="FR11" s="153"/>
      <c r="FS11" s="153"/>
      <c r="FT11" s="153"/>
      <c r="FU11" s="153"/>
      <c r="FV11" s="153"/>
      <c r="FW11" s="153"/>
      <c r="FX11" s="153"/>
      <c r="FY11" s="153"/>
      <c r="FZ11" s="153"/>
      <c r="GA11" s="153"/>
      <c r="GB11" s="153"/>
      <c r="GC11" s="153"/>
      <c r="GD11" s="153"/>
      <c r="GE11" s="153"/>
      <c r="GF11" s="153"/>
      <c r="GG11" s="153"/>
      <c r="GH11" s="153"/>
      <c r="GI11" s="153"/>
      <c r="GJ11" s="153"/>
      <c r="GK11" s="153"/>
      <c r="GL11" s="153"/>
      <c r="GM11" s="153"/>
      <c r="GN11" s="153"/>
      <c r="GO11" s="153"/>
      <c r="GP11" s="153">
        <v>83</v>
      </c>
      <c r="GQ11" s="153">
        <v>1022</v>
      </c>
      <c r="GR11" s="153">
        <v>1221</v>
      </c>
      <c r="GS11" s="153">
        <v>2205</v>
      </c>
      <c r="GT11" s="153"/>
      <c r="GU11" s="153">
        <v>16</v>
      </c>
      <c r="GV11" s="153"/>
      <c r="GW11" s="153">
        <v>28</v>
      </c>
      <c r="GX11" s="153"/>
      <c r="GY11" s="153"/>
      <c r="GZ11" s="153"/>
      <c r="HA11" s="153">
        <v>156</v>
      </c>
      <c r="HB11" s="153">
        <v>144</v>
      </c>
      <c r="HC11" s="153">
        <v>2205</v>
      </c>
      <c r="HD11" s="153">
        <v>2891</v>
      </c>
      <c r="HE11" s="153">
        <v>30</v>
      </c>
      <c r="HF11" s="153">
        <v>876</v>
      </c>
      <c r="HG11" s="153">
        <v>3304</v>
      </c>
      <c r="HH11" s="153"/>
      <c r="HI11" s="153"/>
      <c r="HJ11" s="153">
        <v>3892</v>
      </c>
      <c r="HK11" s="153">
        <v>3</v>
      </c>
      <c r="HL11" s="153"/>
      <c r="HM11" s="153"/>
      <c r="HN11" s="153"/>
      <c r="HO11" s="153"/>
      <c r="HP11" s="153"/>
      <c r="HQ11" s="153"/>
      <c r="HR11" s="153"/>
      <c r="HS11" s="153"/>
      <c r="HT11" s="153"/>
      <c r="HU11" s="153"/>
      <c r="HV11" s="153"/>
      <c r="HW11" s="153"/>
      <c r="HX11" s="153"/>
      <c r="HY11" s="153"/>
      <c r="HZ11" s="153"/>
      <c r="IA11" s="153"/>
      <c r="IB11" s="153"/>
      <c r="IC11" s="153"/>
      <c r="ID11" s="153"/>
      <c r="IE11" s="153"/>
      <c r="IF11" s="153"/>
      <c r="IG11" s="153"/>
      <c r="IH11" s="153"/>
      <c r="II11" s="153"/>
      <c r="IJ11" s="153"/>
      <c r="IK11" s="153"/>
      <c r="IL11" s="153"/>
      <c r="IM11" s="153"/>
      <c r="IN11" s="153"/>
      <c r="IO11" s="153"/>
      <c r="IP11" s="153"/>
      <c r="IQ11" s="153"/>
      <c r="IR11" s="153"/>
      <c r="IS11" s="153"/>
      <c r="IT11" s="153"/>
      <c r="IU11" s="153"/>
      <c r="IV11" s="153"/>
      <c r="IW11" s="153"/>
      <c r="IX11" s="153"/>
      <c r="IY11" s="153"/>
      <c r="IZ11" s="153"/>
      <c r="JA11" s="153"/>
      <c r="JB11" s="153"/>
      <c r="JC11" s="153"/>
      <c r="JD11" s="153"/>
      <c r="JE11" s="153"/>
      <c r="JF11" s="153"/>
      <c r="JG11" s="153"/>
      <c r="JH11" s="153"/>
      <c r="JI11" s="153"/>
      <c r="JJ11" s="153"/>
      <c r="JK11" s="153"/>
      <c r="JL11" s="153"/>
      <c r="JM11" s="153"/>
      <c r="JN11" s="153"/>
      <c r="JO11" s="153"/>
      <c r="JP11" s="153"/>
      <c r="JQ11" s="153"/>
      <c r="JR11" s="153"/>
      <c r="JS11" s="153"/>
      <c r="JT11" s="153"/>
      <c r="JU11" s="153"/>
      <c r="JV11" s="153"/>
      <c r="JW11" s="153"/>
      <c r="JX11" s="153"/>
      <c r="JY11" s="153"/>
      <c r="JZ11" s="153"/>
      <c r="KA11" s="153"/>
      <c r="KB11" s="153"/>
      <c r="KC11" s="153"/>
      <c r="KD11" s="153"/>
      <c r="KE11" s="153"/>
      <c r="KF11" s="153"/>
      <c r="KG11" s="153"/>
      <c r="KH11" s="153"/>
      <c r="KI11" s="153"/>
      <c r="KJ11" s="153"/>
      <c r="KK11" s="153"/>
      <c r="KL11" s="153">
        <v>23</v>
      </c>
      <c r="KM11" s="153"/>
      <c r="KN11" s="153"/>
      <c r="KO11" s="153"/>
      <c r="KP11" s="153"/>
      <c r="KQ11" s="153"/>
      <c r="KR11" s="153"/>
      <c r="KS11" s="153"/>
      <c r="KT11" s="153"/>
      <c r="KU11" s="153"/>
      <c r="KV11" s="153"/>
      <c r="KW11" s="153"/>
      <c r="KX11" s="153"/>
      <c r="KY11" s="153"/>
      <c r="KZ11" s="153"/>
      <c r="LA11" s="153"/>
      <c r="LB11" s="153"/>
      <c r="LC11" s="153"/>
      <c r="LD11" s="153"/>
      <c r="LE11" s="153"/>
      <c r="LF11" s="153"/>
      <c r="LG11" s="153"/>
      <c r="LH11" s="153"/>
      <c r="LI11" s="153"/>
      <c r="LJ11" s="153"/>
      <c r="LK11" s="153"/>
      <c r="LL11" s="153"/>
      <c r="LM11" s="153"/>
      <c r="LN11" s="153"/>
      <c r="LO11" s="153"/>
      <c r="LP11" s="153"/>
      <c r="LQ11" s="153"/>
      <c r="LR11" s="153"/>
      <c r="LS11" s="153"/>
      <c r="LT11" s="153"/>
      <c r="LU11" s="153"/>
      <c r="LV11" s="153"/>
      <c r="LW11" s="153"/>
      <c r="LX11" s="153"/>
      <c r="LY11" s="153"/>
      <c r="LZ11" s="153"/>
      <c r="MA11" s="153">
        <v>1</v>
      </c>
      <c r="MB11" s="153"/>
      <c r="MC11" s="153"/>
      <c r="MD11" s="153"/>
      <c r="ME11" s="153"/>
      <c r="MF11" s="153"/>
      <c r="MG11" s="153"/>
      <c r="MH11" s="153"/>
      <c r="MI11" s="153"/>
      <c r="MJ11" s="153"/>
      <c r="MK11" s="153"/>
      <c r="ML11" s="153"/>
      <c r="MM11" s="153"/>
      <c r="MN11" s="153"/>
      <c r="MO11" s="153"/>
      <c r="MP11" s="153"/>
      <c r="MQ11" s="153">
        <v>10</v>
      </c>
      <c r="MR11" s="153">
        <v>80</v>
      </c>
      <c r="MS11" s="153"/>
      <c r="MT11" s="153"/>
      <c r="MU11" s="153"/>
      <c r="MV11" s="153"/>
      <c r="MW11" s="153"/>
      <c r="MX11" s="153"/>
      <c r="MY11" s="153"/>
      <c r="MZ11" s="153"/>
      <c r="NA11" s="153"/>
      <c r="NB11" s="153"/>
      <c r="NC11" s="153"/>
      <c r="ND11" s="153"/>
      <c r="NE11" s="153"/>
      <c r="NF11" s="153"/>
      <c r="NG11" s="153"/>
      <c r="NH11" s="153"/>
      <c r="NI11" s="153"/>
      <c r="NJ11" s="153"/>
      <c r="NK11" s="153"/>
      <c r="NL11" s="153"/>
      <c r="NM11" s="153"/>
      <c r="NN11" s="153">
        <v>3</v>
      </c>
      <c r="NO11" s="153">
        <v>11</v>
      </c>
      <c r="NP11" s="153">
        <v>79</v>
      </c>
      <c r="NQ11" s="153">
        <v>86</v>
      </c>
      <c r="NR11" s="153">
        <v>100</v>
      </c>
      <c r="NS11" s="153"/>
      <c r="NT11" s="153"/>
      <c r="NU11" s="153"/>
      <c r="NV11" s="153"/>
      <c r="NW11" s="153"/>
      <c r="NX11" s="153"/>
      <c r="NY11" s="153"/>
      <c r="NZ11" s="153"/>
      <c r="OA11" s="153">
        <v>5</v>
      </c>
      <c r="OB11" s="153"/>
      <c r="OC11" s="153"/>
      <c r="OD11" s="153"/>
      <c r="OE11" s="153"/>
      <c r="OF11" s="153"/>
      <c r="OG11" s="153"/>
      <c r="OH11" s="153"/>
      <c r="OI11" s="153"/>
      <c r="OJ11" s="153">
        <v>129</v>
      </c>
      <c r="OK11" s="153">
        <v>115</v>
      </c>
      <c r="OL11" s="153">
        <v>99</v>
      </c>
      <c r="OM11" s="153"/>
      <c r="ON11" s="153"/>
      <c r="OO11" s="154"/>
      <c r="OP11" s="144">
        <v>19564</v>
      </c>
      <c r="OQ11" s="155">
        <v>24499</v>
      </c>
      <c r="OR11" s="153"/>
      <c r="OS11" s="153"/>
      <c r="OT11" s="153"/>
      <c r="OU11" s="153"/>
      <c r="OV11" s="153">
        <v>-758</v>
      </c>
      <c r="OW11" s="153">
        <v>5750</v>
      </c>
      <c r="OX11" s="153">
        <v>-19324</v>
      </c>
      <c r="OY11" s="153"/>
      <c r="OZ11" s="153"/>
      <c r="PA11" s="153"/>
      <c r="PB11" s="153"/>
      <c r="PC11" s="153"/>
      <c r="PD11" s="153"/>
      <c r="PE11" s="153"/>
      <c r="PF11" s="153"/>
      <c r="PG11" s="153"/>
      <c r="PH11" s="153"/>
      <c r="PI11" s="153"/>
      <c r="PJ11" s="156"/>
      <c r="PK11" s="144">
        <v>10167</v>
      </c>
      <c r="PL11" s="144">
        <v>29731</v>
      </c>
    </row>
    <row r="12" spans="1:429" ht="15" x14ac:dyDescent="0.25">
      <c r="A12" s="147">
        <v>111400</v>
      </c>
      <c r="B12" s="148" t="s">
        <v>715</v>
      </c>
      <c r="C12" s="149" t="s">
        <v>208</v>
      </c>
      <c r="D12" s="157"/>
      <c r="E12" s="152"/>
      <c r="F12" s="151"/>
      <c r="G12" s="151"/>
      <c r="H12" s="151">
        <v>2640</v>
      </c>
      <c r="I12" s="152"/>
      <c r="J12" s="153"/>
      <c r="K12" s="153"/>
      <c r="L12" s="153"/>
      <c r="M12" s="153"/>
      <c r="N12" s="153"/>
      <c r="O12" s="153"/>
      <c r="P12" s="153">
        <v>97</v>
      </c>
      <c r="Q12" s="153"/>
      <c r="R12" s="153"/>
      <c r="S12" s="153"/>
      <c r="T12" s="153"/>
      <c r="U12" s="153"/>
      <c r="V12" s="153"/>
      <c r="W12" s="153"/>
      <c r="X12" s="153"/>
      <c r="Y12" s="153"/>
      <c r="Z12" s="153"/>
      <c r="AA12" s="153"/>
      <c r="AB12" s="153"/>
      <c r="AC12" s="153"/>
      <c r="AD12" s="153"/>
      <c r="AE12" s="153">
        <v>26</v>
      </c>
      <c r="AF12" s="153"/>
      <c r="AG12" s="153"/>
      <c r="AH12" s="153">
        <v>119</v>
      </c>
      <c r="AI12" s="153"/>
      <c r="AJ12" s="153"/>
      <c r="AK12" s="153"/>
      <c r="AL12" s="153">
        <v>52</v>
      </c>
      <c r="AM12" s="153"/>
      <c r="AN12" s="153"/>
      <c r="AO12" s="153"/>
      <c r="AP12" s="153"/>
      <c r="AQ12" s="153"/>
      <c r="AR12" s="153"/>
      <c r="AS12" s="153"/>
      <c r="AT12" s="153"/>
      <c r="AU12" s="153"/>
      <c r="AV12" s="153"/>
      <c r="AW12" s="153"/>
      <c r="AX12" s="153"/>
      <c r="AY12" s="153"/>
      <c r="AZ12" s="153"/>
      <c r="BA12" s="153"/>
      <c r="BB12" s="153"/>
      <c r="BC12" s="153"/>
      <c r="BD12" s="153"/>
      <c r="BE12" s="153"/>
      <c r="BF12" s="153"/>
      <c r="BG12" s="153"/>
      <c r="BH12" s="153"/>
      <c r="BI12" s="153"/>
      <c r="BJ12" s="153"/>
      <c r="BK12" s="153"/>
      <c r="BL12" s="153"/>
      <c r="BM12" s="153"/>
      <c r="BN12" s="153"/>
      <c r="BO12" s="153"/>
      <c r="BP12" s="153"/>
      <c r="BQ12" s="153"/>
      <c r="BR12" s="153"/>
      <c r="BS12" s="153"/>
      <c r="BT12" s="153"/>
      <c r="BU12" s="153"/>
      <c r="BV12" s="153"/>
      <c r="BW12" s="153"/>
      <c r="BX12" s="153"/>
      <c r="BY12" s="153"/>
      <c r="BZ12" s="153"/>
      <c r="CA12" s="153"/>
      <c r="CB12" s="153"/>
      <c r="CC12" s="153"/>
      <c r="CD12" s="153"/>
      <c r="CE12" s="153"/>
      <c r="CF12" s="153"/>
      <c r="CG12" s="153"/>
      <c r="CH12" s="153"/>
      <c r="CI12" s="153"/>
      <c r="CJ12" s="153"/>
      <c r="CK12" s="153"/>
      <c r="CL12" s="153"/>
      <c r="CM12" s="153"/>
      <c r="CN12" s="153"/>
      <c r="CO12" s="153"/>
      <c r="CP12" s="153"/>
      <c r="CQ12" s="153"/>
      <c r="CR12" s="153"/>
      <c r="CS12" s="153"/>
      <c r="CT12" s="153"/>
      <c r="CU12" s="153"/>
      <c r="CV12" s="153"/>
      <c r="CW12" s="153"/>
      <c r="CX12" s="153"/>
      <c r="CY12" s="153"/>
      <c r="CZ12" s="153"/>
      <c r="DA12" s="153"/>
      <c r="DB12" s="153"/>
      <c r="DC12" s="153"/>
      <c r="DD12" s="153"/>
      <c r="DE12" s="153"/>
      <c r="DF12" s="153"/>
      <c r="DG12" s="153"/>
      <c r="DH12" s="153"/>
      <c r="DI12" s="153"/>
      <c r="DJ12" s="153"/>
      <c r="DK12" s="153"/>
      <c r="DL12" s="153"/>
      <c r="DM12" s="153"/>
      <c r="DN12" s="153"/>
      <c r="DO12" s="153"/>
      <c r="DP12" s="153"/>
      <c r="DQ12" s="153"/>
      <c r="DR12" s="153"/>
      <c r="DS12" s="153"/>
      <c r="DT12" s="153"/>
      <c r="DU12" s="153"/>
      <c r="DV12" s="153"/>
      <c r="DW12" s="153"/>
      <c r="DX12" s="153"/>
      <c r="DY12" s="153"/>
      <c r="DZ12" s="153"/>
      <c r="EA12" s="153"/>
      <c r="EB12" s="153"/>
      <c r="EC12" s="153"/>
      <c r="ED12" s="153"/>
      <c r="EE12" s="153"/>
      <c r="EF12" s="153"/>
      <c r="EG12" s="153"/>
      <c r="EH12" s="153"/>
      <c r="EI12" s="153"/>
      <c r="EJ12" s="153"/>
      <c r="EK12" s="153"/>
      <c r="EL12" s="153"/>
      <c r="EM12" s="153"/>
      <c r="EN12" s="153"/>
      <c r="EO12" s="153"/>
      <c r="EP12" s="153"/>
      <c r="EQ12" s="153"/>
      <c r="ER12" s="153"/>
      <c r="ES12" s="153"/>
      <c r="ET12" s="153"/>
      <c r="EU12" s="153"/>
      <c r="EV12" s="153"/>
      <c r="EW12" s="153"/>
      <c r="EX12" s="153"/>
      <c r="EY12" s="153"/>
      <c r="EZ12" s="153"/>
      <c r="FA12" s="153"/>
      <c r="FB12" s="153"/>
      <c r="FC12" s="153"/>
      <c r="FD12" s="153"/>
      <c r="FE12" s="153"/>
      <c r="FF12" s="153"/>
      <c r="FG12" s="153"/>
      <c r="FH12" s="153"/>
      <c r="FI12" s="153"/>
      <c r="FJ12" s="153"/>
      <c r="FK12" s="153"/>
      <c r="FL12" s="153"/>
      <c r="FM12" s="153"/>
      <c r="FN12" s="153"/>
      <c r="FO12" s="153"/>
      <c r="FP12" s="153"/>
      <c r="FQ12" s="153"/>
      <c r="FR12" s="153"/>
      <c r="FS12" s="153"/>
      <c r="FT12" s="153"/>
      <c r="FU12" s="153"/>
      <c r="FV12" s="153"/>
      <c r="FW12" s="153"/>
      <c r="FX12" s="153"/>
      <c r="FY12" s="153"/>
      <c r="FZ12" s="153"/>
      <c r="GA12" s="153"/>
      <c r="GB12" s="153"/>
      <c r="GC12" s="153"/>
      <c r="GD12" s="153"/>
      <c r="GE12" s="153"/>
      <c r="GF12" s="153"/>
      <c r="GG12" s="153"/>
      <c r="GH12" s="153"/>
      <c r="GI12" s="153">
        <v>165</v>
      </c>
      <c r="GJ12" s="153"/>
      <c r="GK12" s="153"/>
      <c r="GL12" s="153"/>
      <c r="GM12" s="153"/>
      <c r="GN12" s="153"/>
      <c r="GO12" s="153"/>
      <c r="GP12" s="153"/>
      <c r="GQ12" s="153"/>
      <c r="GR12" s="153"/>
      <c r="GS12" s="153">
        <v>0</v>
      </c>
      <c r="GT12" s="153"/>
      <c r="GU12" s="153"/>
      <c r="GV12" s="153"/>
      <c r="GW12" s="153"/>
      <c r="GX12" s="153"/>
      <c r="GY12" s="153"/>
      <c r="GZ12" s="153"/>
      <c r="HA12" s="153"/>
      <c r="HB12" s="153"/>
      <c r="HC12" s="153">
        <v>116</v>
      </c>
      <c r="HD12" s="153"/>
      <c r="HE12" s="153"/>
      <c r="HF12" s="153"/>
      <c r="HG12" s="153">
        <v>227</v>
      </c>
      <c r="HH12" s="153"/>
      <c r="HI12" s="153"/>
      <c r="HJ12" s="153"/>
      <c r="HK12" s="153"/>
      <c r="HL12" s="153"/>
      <c r="HM12" s="153"/>
      <c r="HN12" s="153"/>
      <c r="HO12" s="153"/>
      <c r="HP12" s="153"/>
      <c r="HQ12" s="153"/>
      <c r="HR12" s="153"/>
      <c r="HS12" s="153"/>
      <c r="HT12" s="153"/>
      <c r="HU12" s="153"/>
      <c r="HV12" s="153"/>
      <c r="HW12" s="153"/>
      <c r="HX12" s="153"/>
      <c r="HY12" s="153"/>
      <c r="HZ12" s="153"/>
      <c r="IA12" s="153"/>
      <c r="IB12" s="153"/>
      <c r="IC12" s="153"/>
      <c r="ID12" s="153"/>
      <c r="IE12" s="153"/>
      <c r="IF12" s="153"/>
      <c r="IG12" s="153"/>
      <c r="IH12" s="153"/>
      <c r="II12" s="153"/>
      <c r="IJ12" s="153"/>
      <c r="IK12" s="153"/>
      <c r="IL12" s="153"/>
      <c r="IM12" s="153">
        <v>1957</v>
      </c>
      <c r="IN12" s="153"/>
      <c r="IO12" s="153"/>
      <c r="IP12" s="153"/>
      <c r="IQ12" s="153"/>
      <c r="IR12" s="153"/>
      <c r="IS12" s="153"/>
      <c r="IT12" s="153"/>
      <c r="IU12" s="153"/>
      <c r="IV12" s="153"/>
      <c r="IW12" s="153"/>
      <c r="IX12" s="153"/>
      <c r="IY12" s="153"/>
      <c r="IZ12" s="153"/>
      <c r="JA12" s="153"/>
      <c r="JB12" s="153"/>
      <c r="JC12" s="153"/>
      <c r="JD12" s="153"/>
      <c r="JE12" s="153"/>
      <c r="JF12" s="153"/>
      <c r="JG12" s="153"/>
      <c r="JH12" s="153"/>
      <c r="JI12" s="153"/>
      <c r="JJ12" s="153"/>
      <c r="JK12" s="153"/>
      <c r="JL12" s="153"/>
      <c r="JM12" s="153">
        <v>1</v>
      </c>
      <c r="JN12" s="153"/>
      <c r="JO12" s="153"/>
      <c r="JP12" s="153"/>
      <c r="JQ12" s="153"/>
      <c r="JR12" s="153">
        <v>1</v>
      </c>
      <c r="JS12" s="153">
        <v>1</v>
      </c>
      <c r="JT12" s="153">
        <v>36</v>
      </c>
      <c r="JU12" s="153">
        <v>0</v>
      </c>
      <c r="JV12" s="153"/>
      <c r="JW12" s="153">
        <v>541</v>
      </c>
      <c r="JX12" s="153">
        <v>227</v>
      </c>
      <c r="JY12" s="153"/>
      <c r="JZ12" s="153"/>
      <c r="KA12" s="153"/>
      <c r="KB12" s="153">
        <v>252</v>
      </c>
      <c r="KC12" s="153"/>
      <c r="KD12" s="153"/>
      <c r="KE12" s="153"/>
      <c r="KF12" s="153"/>
      <c r="KG12" s="153"/>
      <c r="KH12" s="153"/>
      <c r="KI12" s="153"/>
      <c r="KJ12" s="153"/>
      <c r="KK12" s="153"/>
      <c r="KL12" s="153"/>
      <c r="KM12" s="153"/>
      <c r="KN12" s="153"/>
      <c r="KO12" s="153"/>
      <c r="KP12" s="153"/>
      <c r="KQ12" s="153"/>
      <c r="KR12" s="153"/>
      <c r="KS12" s="153"/>
      <c r="KT12" s="153"/>
      <c r="KU12" s="153"/>
      <c r="KV12" s="153"/>
      <c r="KW12" s="153"/>
      <c r="KX12" s="153"/>
      <c r="KY12" s="153"/>
      <c r="KZ12" s="153"/>
      <c r="LA12" s="153"/>
      <c r="LB12" s="153"/>
      <c r="LC12" s="153"/>
      <c r="LD12" s="153"/>
      <c r="LE12" s="153">
        <v>1</v>
      </c>
      <c r="LF12" s="153"/>
      <c r="LG12" s="153"/>
      <c r="LH12" s="153"/>
      <c r="LI12" s="153"/>
      <c r="LJ12" s="153"/>
      <c r="LK12" s="153"/>
      <c r="LL12" s="153">
        <v>0</v>
      </c>
      <c r="LM12" s="153">
        <v>0</v>
      </c>
      <c r="LN12" s="153">
        <v>5</v>
      </c>
      <c r="LO12" s="153"/>
      <c r="LP12" s="153"/>
      <c r="LQ12" s="153"/>
      <c r="LR12" s="153"/>
      <c r="LS12" s="153">
        <v>1</v>
      </c>
      <c r="LT12" s="153"/>
      <c r="LU12" s="153"/>
      <c r="LV12" s="153">
        <v>0</v>
      </c>
      <c r="LW12" s="153">
        <v>9</v>
      </c>
      <c r="LX12" s="153">
        <v>11</v>
      </c>
      <c r="LY12" s="153">
        <v>7</v>
      </c>
      <c r="LZ12" s="153"/>
      <c r="MA12" s="153"/>
      <c r="MB12" s="153">
        <v>21</v>
      </c>
      <c r="MC12" s="153"/>
      <c r="MD12" s="153"/>
      <c r="ME12" s="153"/>
      <c r="MF12" s="153"/>
      <c r="MG12" s="153"/>
      <c r="MH12" s="153"/>
      <c r="MI12" s="153">
        <v>1001</v>
      </c>
      <c r="MJ12" s="153">
        <v>1</v>
      </c>
      <c r="MK12" s="153"/>
      <c r="ML12" s="153">
        <v>1</v>
      </c>
      <c r="MM12" s="153"/>
      <c r="MN12" s="153"/>
      <c r="MO12" s="153">
        <v>1</v>
      </c>
      <c r="MP12" s="153"/>
      <c r="MQ12" s="153">
        <v>0</v>
      </c>
      <c r="MR12" s="153">
        <v>0</v>
      </c>
      <c r="MS12" s="153"/>
      <c r="MT12" s="153"/>
      <c r="MU12" s="153"/>
      <c r="MV12" s="153"/>
      <c r="MW12" s="153"/>
      <c r="MX12" s="153"/>
      <c r="MY12" s="153"/>
      <c r="MZ12" s="153"/>
      <c r="NA12" s="153"/>
      <c r="NB12" s="153"/>
      <c r="NC12" s="153"/>
      <c r="ND12" s="153"/>
      <c r="NE12" s="153"/>
      <c r="NF12" s="153"/>
      <c r="NG12" s="153"/>
      <c r="NH12" s="153"/>
      <c r="NI12" s="153"/>
      <c r="NJ12" s="153"/>
      <c r="NK12" s="153"/>
      <c r="NL12" s="153">
        <v>7</v>
      </c>
      <c r="NM12" s="153">
        <v>10</v>
      </c>
      <c r="NN12" s="153">
        <v>4</v>
      </c>
      <c r="NO12" s="153">
        <v>0</v>
      </c>
      <c r="NP12" s="153"/>
      <c r="NQ12" s="153"/>
      <c r="NR12" s="153"/>
      <c r="NS12" s="153"/>
      <c r="NT12" s="153"/>
      <c r="NU12" s="153"/>
      <c r="NV12" s="153"/>
      <c r="NW12" s="153"/>
      <c r="NX12" s="153"/>
      <c r="NY12" s="153"/>
      <c r="NZ12" s="153"/>
      <c r="OA12" s="153">
        <v>6</v>
      </c>
      <c r="OB12" s="153"/>
      <c r="OC12" s="153">
        <v>3</v>
      </c>
      <c r="OD12" s="153"/>
      <c r="OE12" s="153"/>
      <c r="OF12" s="153"/>
      <c r="OG12" s="153"/>
      <c r="OH12" s="153"/>
      <c r="OI12" s="153"/>
      <c r="OJ12" s="153"/>
      <c r="OK12" s="153"/>
      <c r="OL12" s="153">
        <v>1024</v>
      </c>
      <c r="OM12" s="153"/>
      <c r="ON12" s="153"/>
      <c r="OO12" s="154"/>
      <c r="OP12" s="144">
        <v>8573</v>
      </c>
      <c r="OQ12" s="155">
        <v>13189</v>
      </c>
      <c r="OR12" s="153"/>
      <c r="OS12" s="153"/>
      <c r="OT12" s="153"/>
      <c r="OU12" s="153"/>
      <c r="OV12" s="153">
        <v>84</v>
      </c>
      <c r="OW12" s="153">
        <v>710</v>
      </c>
      <c r="OX12" s="153">
        <v>-2688</v>
      </c>
      <c r="OY12" s="153"/>
      <c r="OZ12" s="153"/>
      <c r="PA12" s="153"/>
      <c r="PB12" s="153"/>
      <c r="PC12" s="153"/>
      <c r="PD12" s="153"/>
      <c r="PE12" s="153"/>
      <c r="PF12" s="153"/>
      <c r="PG12" s="153"/>
      <c r="PH12" s="153"/>
      <c r="PI12" s="153"/>
      <c r="PJ12" s="156"/>
      <c r="PK12" s="144">
        <v>11295</v>
      </c>
      <c r="PL12" s="144">
        <v>19868</v>
      </c>
    </row>
    <row r="13" spans="1:429" ht="15" x14ac:dyDescent="0.25">
      <c r="A13" s="147">
        <v>111900</v>
      </c>
      <c r="B13" s="148" t="s">
        <v>715</v>
      </c>
      <c r="C13" s="149" t="s">
        <v>209</v>
      </c>
      <c r="D13" s="150">
        <v>160</v>
      </c>
      <c r="E13" s="151">
        <v>487</v>
      </c>
      <c r="F13" s="151"/>
      <c r="G13" s="151"/>
      <c r="H13" s="151">
        <v>0</v>
      </c>
      <c r="I13" s="151">
        <v>935</v>
      </c>
      <c r="J13" s="153">
        <v>332</v>
      </c>
      <c r="K13" s="153">
        <v>379</v>
      </c>
      <c r="L13" s="153"/>
      <c r="M13" s="153">
        <v>19</v>
      </c>
      <c r="N13" s="153"/>
      <c r="O13" s="153"/>
      <c r="P13" s="153"/>
      <c r="Q13" s="153"/>
      <c r="R13" s="153">
        <v>3</v>
      </c>
      <c r="S13" s="153">
        <v>1</v>
      </c>
      <c r="T13" s="153">
        <v>5</v>
      </c>
      <c r="U13" s="153">
        <v>2</v>
      </c>
      <c r="V13" s="153">
        <v>5</v>
      </c>
      <c r="W13" s="153">
        <v>3</v>
      </c>
      <c r="X13" s="153">
        <v>9</v>
      </c>
      <c r="Y13" s="153"/>
      <c r="Z13" s="153"/>
      <c r="AA13" s="153"/>
      <c r="AB13" s="153">
        <v>11</v>
      </c>
      <c r="AC13" s="153">
        <v>10</v>
      </c>
      <c r="AD13" s="153">
        <v>73</v>
      </c>
      <c r="AE13" s="153">
        <v>315</v>
      </c>
      <c r="AF13" s="153">
        <v>36</v>
      </c>
      <c r="AG13" s="153">
        <v>10</v>
      </c>
      <c r="AH13" s="153">
        <v>257</v>
      </c>
      <c r="AI13" s="153">
        <v>9</v>
      </c>
      <c r="AJ13" s="153">
        <v>28</v>
      </c>
      <c r="AK13" s="153">
        <v>19</v>
      </c>
      <c r="AL13" s="153">
        <v>103</v>
      </c>
      <c r="AM13" s="153">
        <v>20</v>
      </c>
      <c r="AN13" s="153"/>
      <c r="AO13" s="153"/>
      <c r="AP13" s="153"/>
      <c r="AQ13" s="153"/>
      <c r="AR13" s="153"/>
      <c r="AS13" s="153"/>
      <c r="AT13" s="153"/>
      <c r="AU13" s="153"/>
      <c r="AV13" s="153"/>
      <c r="AW13" s="153"/>
      <c r="AX13" s="153"/>
      <c r="AY13" s="153"/>
      <c r="AZ13" s="153"/>
      <c r="BA13" s="153"/>
      <c r="BB13" s="153"/>
      <c r="BC13" s="153"/>
      <c r="BD13" s="153"/>
      <c r="BE13" s="153"/>
      <c r="BF13" s="153"/>
      <c r="BG13" s="153"/>
      <c r="BH13" s="153"/>
      <c r="BI13" s="153"/>
      <c r="BJ13" s="153"/>
      <c r="BK13" s="153"/>
      <c r="BL13" s="153"/>
      <c r="BM13" s="153"/>
      <c r="BN13" s="153"/>
      <c r="BO13" s="153"/>
      <c r="BP13" s="153"/>
      <c r="BQ13" s="153"/>
      <c r="BR13" s="153"/>
      <c r="BS13" s="153"/>
      <c r="BT13" s="153"/>
      <c r="BU13" s="153"/>
      <c r="BV13" s="153"/>
      <c r="BW13" s="153"/>
      <c r="BX13" s="153"/>
      <c r="BY13" s="153"/>
      <c r="BZ13" s="153"/>
      <c r="CA13" s="153"/>
      <c r="CB13" s="153"/>
      <c r="CC13" s="153"/>
      <c r="CD13" s="153"/>
      <c r="CE13" s="153"/>
      <c r="CF13" s="153"/>
      <c r="CG13" s="153"/>
      <c r="CH13" s="153"/>
      <c r="CI13" s="153"/>
      <c r="CJ13" s="153"/>
      <c r="CK13" s="153"/>
      <c r="CL13" s="153"/>
      <c r="CM13" s="153"/>
      <c r="CN13" s="153"/>
      <c r="CO13" s="153"/>
      <c r="CP13" s="153"/>
      <c r="CQ13" s="153"/>
      <c r="CR13" s="153"/>
      <c r="CS13" s="153"/>
      <c r="CT13" s="153"/>
      <c r="CU13" s="153"/>
      <c r="CV13" s="153"/>
      <c r="CW13" s="153"/>
      <c r="CX13" s="153"/>
      <c r="CY13" s="153"/>
      <c r="CZ13" s="153"/>
      <c r="DA13" s="153"/>
      <c r="DB13" s="153"/>
      <c r="DC13" s="153"/>
      <c r="DD13" s="153"/>
      <c r="DE13" s="153"/>
      <c r="DF13" s="153"/>
      <c r="DG13" s="153"/>
      <c r="DH13" s="153"/>
      <c r="DI13" s="153"/>
      <c r="DJ13" s="153"/>
      <c r="DK13" s="153"/>
      <c r="DL13" s="153"/>
      <c r="DM13" s="153"/>
      <c r="DN13" s="153"/>
      <c r="DO13" s="153"/>
      <c r="DP13" s="153"/>
      <c r="DQ13" s="153"/>
      <c r="DR13" s="153"/>
      <c r="DS13" s="153"/>
      <c r="DT13" s="153"/>
      <c r="DU13" s="153"/>
      <c r="DV13" s="153"/>
      <c r="DW13" s="153"/>
      <c r="DX13" s="153"/>
      <c r="DY13" s="153"/>
      <c r="DZ13" s="153"/>
      <c r="EA13" s="153"/>
      <c r="EB13" s="153"/>
      <c r="EC13" s="153"/>
      <c r="ED13" s="153"/>
      <c r="EE13" s="153"/>
      <c r="EF13" s="153"/>
      <c r="EG13" s="153"/>
      <c r="EH13" s="153"/>
      <c r="EI13" s="153"/>
      <c r="EJ13" s="153"/>
      <c r="EK13" s="153"/>
      <c r="EL13" s="153"/>
      <c r="EM13" s="153"/>
      <c r="EN13" s="153"/>
      <c r="EO13" s="153"/>
      <c r="EP13" s="153"/>
      <c r="EQ13" s="153"/>
      <c r="ER13" s="153"/>
      <c r="ES13" s="153"/>
      <c r="ET13" s="153"/>
      <c r="EU13" s="153"/>
      <c r="EV13" s="153"/>
      <c r="EW13" s="153"/>
      <c r="EX13" s="153"/>
      <c r="EY13" s="153"/>
      <c r="EZ13" s="153"/>
      <c r="FA13" s="153"/>
      <c r="FB13" s="153"/>
      <c r="FC13" s="153"/>
      <c r="FD13" s="153"/>
      <c r="FE13" s="153"/>
      <c r="FF13" s="153"/>
      <c r="FG13" s="153"/>
      <c r="FH13" s="153"/>
      <c r="FI13" s="153"/>
      <c r="FJ13" s="153"/>
      <c r="FK13" s="153"/>
      <c r="FL13" s="153"/>
      <c r="FM13" s="153"/>
      <c r="FN13" s="153"/>
      <c r="FO13" s="153"/>
      <c r="FP13" s="153"/>
      <c r="FQ13" s="153"/>
      <c r="FR13" s="153"/>
      <c r="FS13" s="153"/>
      <c r="FT13" s="153"/>
      <c r="FU13" s="153"/>
      <c r="FV13" s="153"/>
      <c r="FW13" s="153"/>
      <c r="FX13" s="153"/>
      <c r="FY13" s="153"/>
      <c r="FZ13" s="153"/>
      <c r="GA13" s="153"/>
      <c r="GB13" s="153"/>
      <c r="GC13" s="153"/>
      <c r="GD13" s="153"/>
      <c r="GE13" s="153"/>
      <c r="GF13" s="153"/>
      <c r="GG13" s="153"/>
      <c r="GH13" s="153"/>
      <c r="GI13" s="153"/>
      <c r="GJ13" s="153"/>
      <c r="GK13" s="153"/>
      <c r="GL13" s="153"/>
      <c r="GM13" s="153"/>
      <c r="GN13" s="153">
        <v>59</v>
      </c>
      <c r="GO13" s="153">
        <v>186</v>
      </c>
      <c r="GP13" s="153">
        <v>1</v>
      </c>
      <c r="GQ13" s="153">
        <v>2224</v>
      </c>
      <c r="GR13" s="153"/>
      <c r="GS13" s="153"/>
      <c r="GT13" s="153"/>
      <c r="GU13" s="153"/>
      <c r="GV13" s="153"/>
      <c r="GW13" s="153">
        <v>3</v>
      </c>
      <c r="GX13" s="153"/>
      <c r="GY13" s="153"/>
      <c r="GZ13" s="153"/>
      <c r="HA13" s="153"/>
      <c r="HB13" s="153">
        <v>5</v>
      </c>
      <c r="HC13" s="153">
        <v>2386</v>
      </c>
      <c r="HD13" s="153">
        <v>774</v>
      </c>
      <c r="HE13" s="153">
        <v>53</v>
      </c>
      <c r="HF13" s="153">
        <v>1110</v>
      </c>
      <c r="HG13" s="153">
        <v>12</v>
      </c>
      <c r="HH13" s="153"/>
      <c r="HI13" s="153">
        <v>515</v>
      </c>
      <c r="HJ13" s="153"/>
      <c r="HK13" s="153"/>
      <c r="HL13" s="153">
        <v>1583</v>
      </c>
      <c r="HM13" s="153">
        <v>1567</v>
      </c>
      <c r="HN13" s="153">
        <v>244</v>
      </c>
      <c r="HO13" s="153"/>
      <c r="HP13" s="153"/>
      <c r="HQ13" s="153"/>
      <c r="HR13" s="153"/>
      <c r="HS13" s="153"/>
      <c r="HT13" s="153"/>
      <c r="HU13" s="153"/>
      <c r="HV13" s="153"/>
      <c r="HW13" s="153"/>
      <c r="HX13" s="153"/>
      <c r="HY13" s="153"/>
      <c r="HZ13" s="153"/>
      <c r="IA13" s="153"/>
      <c r="IB13" s="153"/>
      <c r="IC13" s="153"/>
      <c r="ID13" s="153"/>
      <c r="IE13" s="153"/>
      <c r="IF13" s="153"/>
      <c r="IG13" s="153"/>
      <c r="IH13" s="153"/>
      <c r="II13" s="153"/>
      <c r="IJ13" s="153">
        <v>43</v>
      </c>
      <c r="IK13" s="153">
        <v>0</v>
      </c>
      <c r="IL13" s="153"/>
      <c r="IM13" s="153">
        <v>3077</v>
      </c>
      <c r="IN13" s="153"/>
      <c r="IO13" s="153"/>
      <c r="IP13" s="153">
        <v>25</v>
      </c>
      <c r="IQ13" s="153"/>
      <c r="IR13" s="153"/>
      <c r="IS13" s="153"/>
      <c r="IT13" s="153"/>
      <c r="IU13" s="153"/>
      <c r="IV13" s="153"/>
      <c r="IW13" s="153"/>
      <c r="IX13" s="153"/>
      <c r="IY13" s="153"/>
      <c r="IZ13" s="153"/>
      <c r="JA13" s="153"/>
      <c r="JB13" s="153"/>
      <c r="JC13" s="153"/>
      <c r="JD13" s="153"/>
      <c r="JE13" s="153"/>
      <c r="JF13" s="153"/>
      <c r="JG13" s="153"/>
      <c r="JH13" s="153"/>
      <c r="JI13" s="153"/>
      <c r="JJ13" s="153"/>
      <c r="JK13" s="153"/>
      <c r="JL13" s="153"/>
      <c r="JM13" s="153"/>
      <c r="JN13" s="153"/>
      <c r="JO13" s="153"/>
      <c r="JP13" s="153"/>
      <c r="JQ13" s="153"/>
      <c r="JR13" s="153"/>
      <c r="JS13" s="153"/>
      <c r="JT13" s="153"/>
      <c r="JU13" s="153"/>
      <c r="JV13" s="153"/>
      <c r="JW13" s="153"/>
      <c r="JX13" s="153"/>
      <c r="JY13" s="153">
        <v>14</v>
      </c>
      <c r="JZ13" s="153"/>
      <c r="KA13" s="153"/>
      <c r="KB13" s="153"/>
      <c r="KC13" s="153"/>
      <c r="KD13" s="153"/>
      <c r="KE13" s="153"/>
      <c r="KF13" s="153"/>
      <c r="KG13" s="153"/>
      <c r="KH13" s="153"/>
      <c r="KI13" s="153"/>
      <c r="KJ13" s="153"/>
      <c r="KK13" s="153"/>
      <c r="KL13" s="153"/>
      <c r="KM13" s="153"/>
      <c r="KN13" s="153"/>
      <c r="KO13" s="153"/>
      <c r="KP13" s="153"/>
      <c r="KQ13" s="153"/>
      <c r="KR13" s="153"/>
      <c r="KS13" s="153"/>
      <c r="KT13" s="153"/>
      <c r="KU13" s="153"/>
      <c r="KV13" s="153"/>
      <c r="KW13" s="153"/>
      <c r="KX13" s="153"/>
      <c r="KY13" s="153"/>
      <c r="KZ13" s="153"/>
      <c r="LA13" s="153"/>
      <c r="LB13" s="153"/>
      <c r="LC13" s="153"/>
      <c r="LD13" s="153"/>
      <c r="LE13" s="153"/>
      <c r="LF13" s="153"/>
      <c r="LG13" s="153"/>
      <c r="LH13" s="153"/>
      <c r="LI13" s="153"/>
      <c r="LJ13" s="153"/>
      <c r="LK13" s="153"/>
      <c r="LL13" s="153"/>
      <c r="LM13" s="153"/>
      <c r="LN13" s="153"/>
      <c r="LO13" s="153"/>
      <c r="LP13" s="153"/>
      <c r="LQ13" s="153"/>
      <c r="LR13" s="153"/>
      <c r="LS13" s="153"/>
      <c r="LT13" s="153"/>
      <c r="LU13" s="153"/>
      <c r="LV13" s="153"/>
      <c r="LW13" s="153"/>
      <c r="LX13" s="153"/>
      <c r="LY13" s="153"/>
      <c r="LZ13" s="153"/>
      <c r="MA13" s="153">
        <v>36</v>
      </c>
      <c r="MB13" s="153"/>
      <c r="MC13" s="153"/>
      <c r="MD13" s="153"/>
      <c r="ME13" s="153"/>
      <c r="MF13" s="153"/>
      <c r="MG13" s="153">
        <v>1</v>
      </c>
      <c r="MH13" s="153"/>
      <c r="MI13" s="153">
        <v>47</v>
      </c>
      <c r="MJ13" s="153"/>
      <c r="MK13" s="153"/>
      <c r="ML13" s="153"/>
      <c r="MM13" s="153"/>
      <c r="MN13" s="153"/>
      <c r="MO13" s="153"/>
      <c r="MP13" s="153"/>
      <c r="MQ13" s="153">
        <v>1</v>
      </c>
      <c r="MR13" s="153">
        <v>1</v>
      </c>
      <c r="MS13" s="153"/>
      <c r="MT13" s="153"/>
      <c r="MU13" s="153"/>
      <c r="MV13" s="153"/>
      <c r="MW13" s="153"/>
      <c r="MX13" s="153"/>
      <c r="MY13" s="153"/>
      <c r="MZ13" s="153"/>
      <c r="NA13" s="153"/>
      <c r="NB13" s="153"/>
      <c r="NC13" s="153"/>
      <c r="ND13" s="153"/>
      <c r="NE13" s="153"/>
      <c r="NF13" s="153"/>
      <c r="NG13" s="153"/>
      <c r="NH13" s="153"/>
      <c r="NI13" s="153"/>
      <c r="NJ13" s="153"/>
      <c r="NK13" s="153"/>
      <c r="NL13" s="153">
        <v>2</v>
      </c>
      <c r="NM13" s="153"/>
      <c r="NN13" s="153">
        <v>11</v>
      </c>
      <c r="NO13" s="153"/>
      <c r="NP13" s="153"/>
      <c r="NQ13" s="153"/>
      <c r="NR13" s="153"/>
      <c r="NS13" s="153"/>
      <c r="NT13" s="153"/>
      <c r="NU13" s="153"/>
      <c r="NV13" s="153"/>
      <c r="NW13" s="153"/>
      <c r="NX13" s="153"/>
      <c r="NY13" s="153"/>
      <c r="NZ13" s="153"/>
      <c r="OA13" s="153"/>
      <c r="OB13" s="153"/>
      <c r="OC13" s="153"/>
      <c r="OD13" s="153"/>
      <c r="OE13" s="153"/>
      <c r="OF13" s="153">
        <v>185</v>
      </c>
      <c r="OG13" s="153"/>
      <c r="OH13" s="153"/>
      <c r="OI13" s="153"/>
      <c r="OJ13" s="153">
        <v>13</v>
      </c>
      <c r="OK13" s="153"/>
      <c r="OL13" s="153">
        <v>63</v>
      </c>
      <c r="OM13" s="153"/>
      <c r="ON13" s="153"/>
      <c r="OO13" s="154"/>
      <c r="OP13" s="144">
        <v>17468</v>
      </c>
      <c r="OQ13" s="155">
        <v>3958</v>
      </c>
      <c r="OR13" s="153"/>
      <c r="OS13" s="153"/>
      <c r="OT13" s="153"/>
      <c r="OU13" s="153"/>
      <c r="OV13" s="153">
        <v>-823</v>
      </c>
      <c r="OW13" s="153">
        <v>5880</v>
      </c>
      <c r="OX13" s="153">
        <v>-1608</v>
      </c>
      <c r="OY13" s="153"/>
      <c r="OZ13" s="153"/>
      <c r="PA13" s="153"/>
      <c r="PB13" s="153"/>
      <c r="PC13" s="153"/>
      <c r="PD13" s="153"/>
      <c r="PE13" s="153"/>
      <c r="PF13" s="153"/>
      <c r="PG13" s="153"/>
      <c r="PH13" s="153"/>
      <c r="PI13" s="153"/>
      <c r="PJ13" s="156"/>
      <c r="PK13" s="144">
        <v>7407</v>
      </c>
      <c r="PL13" s="144">
        <v>24875</v>
      </c>
    </row>
    <row r="14" spans="1:429" ht="15" x14ac:dyDescent="0.25">
      <c r="A14" s="147">
        <v>112120</v>
      </c>
      <c r="B14" s="148" t="s">
        <v>715</v>
      </c>
      <c r="C14" s="149" t="s">
        <v>210</v>
      </c>
      <c r="D14" s="150"/>
      <c r="E14" s="151"/>
      <c r="F14" s="151"/>
      <c r="G14" s="151"/>
      <c r="H14" s="151"/>
      <c r="I14" s="151"/>
      <c r="J14" s="153"/>
      <c r="K14" s="153"/>
      <c r="L14" s="153"/>
      <c r="M14" s="153">
        <v>9</v>
      </c>
      <c r="N14" s="153"/>
      <c r="O14" s="153"/>
      <c r="P14" s="153"/>
      <c r="Q14" s="153"/>
      <c r="R14" s="153"/>
      <c r="S14" s="153"/>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53"/>
      <c r="AU14" s="153"/>
      <c r="AV14" s="153"/>
      <c r="AW14" s="153"/>
      <c r="AX14" s="153"/>
      <c r="AY14" s="153"/>
      <c r="AZ14" s="153"/>
      <c r="BA14" s="153"/>
      <c r="BB14" s="153"/>
      <c r="BC14" s="153"/>
      <c r="BD14" s="153"/>
      <c r="BE14" s="153"/>
      <c r="BF14" s="153"/>
      <c r="BG14" s="153"/>
      <c r="BH14" s="153"/>
      <c r="BI14" s="153"/>
      <c r="BJ14" s="153"/>
      <c r="BK14" s="153"/>
      <c r="BL14" s="153"/>
      <c r="BM14" s="153"/>
      <c r="BN14" s="153"/>
      <c r="BO14" s="153"/>
      <c r="BP14" s="153"/>
      <c r="BQ14" s="153"/>
      <c r="BR14" s="153"/>
      <c r="BS14" s="153"/>
      <c r="BT14" s="153"/>
      <c r="BU14" s="153"/>
      <c r="BV14" s="153"/>
      <c r="BW14" s="153"/>
      <c r="BX14" s="153"/>
      <c r="BY14" s="153"/>
      <c r="BZ14" s="153"/>
      <c r="CA14" s="153"/>
      <c r="CB14" s="153"/>
      <c r="CC14" s="153"/>
      <c r="CD14" s="153"/>
      <c r="CE14" s="153"/>
      <c r="CF14" s="153"/>
      <c r="CG14" s="153"/>
      <c r="CH14" s="153"/>
      <c r="CI14" s="153"/>
      <c r="CJ14" s="153"/>
      <c r="CK14" s="153"/>
      <c r="CL14" s="153"/>
      <c r="CM14" s="153"/>
      <c r="CN14" s="153"/>
      <c r="CO14" s="153"/>
      <c r="CP14" s="153"/>
      <c r="CQ14" s="153"/>
      <c r="CR14" s="153"/>
      <c r="CS14" s="153"/>
      <c r="CT14" s="153"/>
      <c r="CU14" s="153"/>
      <c r="CV14" s="153"/>
      <c r="CW14" s="153"/>
      <c r="CX14" s="153"/>
      <c r="CY14" s="153"/>
      <c r="CZ14" s="153"/>
      <c r="DA14" s="153"/>
      <c r="DB14" s="153"/>
      <c r="DC14" s="153"/>
      <c r="DD14" s="153"/>
      <c r="DE14" s="153"/>
      <c r="DF14" s="153"/>
      <c r="DG14" s="153"/>
      <c r="DH14" s="153"/>
      <c r="DI14" s="153"/>
      <c r="DJ14" s="153"/>
      <c r="DK14" s="153"/>
      <c r="DL14" s="153"/>
      <c r="DM14" s="153"/>
      <c r="DN14" s="153"/>
      <c r="DO14" s="153"/>
      <c r="DP14" s="153"/>
      <c r="DQ14" s="153"/>
      <c r="DR14" s="153"/>
      <c r="DS14" s="153"/>
      <c r="DT14" s="153"/>
      <c r="DU14" s="153"/>
      <c r="DV14" s="153"/>
      <c r="DW14" s="153"/>
      <c r="DX14" s="153"/>
      <c r="DY14" s="153"/>
      <c r="DZ14" s="153"/>
      <c r="EA14" s="153"/>
      <c r="EB14" s="153"/>
      <c r="EC14" s="153"/>
      <c r="ED14" s="153"/>
      <c r="EE14" s="153"/>
      <c r="EF14" s="153"/>
      <c r="EG14" s="153"/>
      <c r="EH14" s="153"/>
      <c r="EI14" s="153"/>
      <c r="EJ14" s="153"/>
      <c r="EK14" s="153"/>
      <c r="EL14" s="153"/>
      <c r="EM14" s="153"/>
      <c r="EN14" s="153"/>
      <c r="EO14" s="153"/>
      <c r="EP14" s="153"/>
      <c r="EQ14" s="153"/>
      <c r="ER14" s="153"/>
      <c r="ES14" s="153"/>
      <c r="ET14" s="153"/>
      <c r="EU14" s="153"/>
      <c r="EV14" s="153"/>
      <c r="EW14" s="153"/>
      <c r="EX14" s="153"/>
      <c r="EY14" s="153"/>
      <c r="EZ14" s="153"/>
      <c r="FA14" s="153"/>
      <c r="FB14" s="153"/>
      <c r="FC14" s="153"/>
      <c r="FD14" s="153"/>
      <c r="FE14" s="153"/>
      <c r="FF14" s="153"/>
      <c r="FG14" s="153"/>
      <c r="FH14" s="153"/>
      <c r="FI14" s="153"/>
      <c r="FJ14" s="153"/>
      <c r="FK14" s="153"/>
      <c r="FL14" s="153"/>
      <c r="FM14" s="153"/>
      <c r="FN14" s="153"/>
      <c r="FO14" s="153"/>
      <c r="FP14" s="153"/>
      <c r="FQ14" s="153"/>
      <c r="FR14" s="153"/>
      <c r="FS14" s="153"/>
      <c r="FT14" s="153"/>
      <c r="FU14" s="153"/>
      <c r="FV14" s="153"/>
      <c r="FW14" s="153"/>
      <c r="FX14" s="153"/>
      <c r="FY14" s="153"/>
      <c r="FZ14" s="153"/>
      <c r="GA14" s="153"/>
      <c r="GB14" s="153"/>
      <c r="GC14" s="153"/>
      <c r="GD14" s="153"/>
      <c r="GE14" s="153"/>
      <c r="GF14" s="153"/>
      <c r="GG14" s="153"/>
      <c r="GH14" s="153"/>
      <c r="GI14" s="153"/>
      <c r="GJ14" s="153"/>
      <c r="GK14" s="153"/>
      <c r="GL14" s="153"/>
      <c r="GM14" s="153"/>
      <c r="GN14" s="153"/>
      <c r="GO14" s="153"/>
      <c r="GP14" s="153"/>
      <c r="GQ14" s="153"/>
      <c r="GR14" s="153"/>
      <c r="GS14" s="153"/>
      <c r="GT14" s="153">
        <v>16126</v>
      </c>
      <c r="GU14" s="153">
        <v>4552</v>
      </c>
      <c r="GV14" s="153">
        <v>15928</v>
      </c>
      <c r="GW14" s="153">
        <v>492</v>
      </c>
      <c r="GX14" s="153"/>
      <c r="GY14" s="153"/>
      <c r="GZ14" s="153"/>
      <c r="HA14" s="153"/>
      <c r="HB14" s="153"/>
      <c r="HC14" s="153"/>
      <c r="HD14" s="153"/>
      <c r="HE14" s="153"/>
      <c r="HF14" s="153"/>
      <c r="HG14" s="153">
        <v>674</v>
      </c>
      <c r="HH14" s="153"/>
      <c r="HI14" s="153"/>
      <c r="HJ14" s="153"/>
      <c r="HK14" s="153"/>
      <c r="HL14" s="153"/>
      <c r="HM14" s="153"/>
      <c r="HN14" s="153"/>
      <c r="HO14" s="153"/>
      <c r="HP14" s="153"/>
      <c r="HQ14" s="153"/>
      <c r="HR14" s="153"/>
      <c r="HS14" s="153"/>
      <c r="HT14" s="153"/>
      <c r="HU14" s="153"/>
      <c r="HV14" s="153"/>
      <c r="HW14" s="153"/>
      <c r="HX14" s="153"/>
      <c r="HY14" s="153"/>
      <c r="HZ14" s="153"/>
      <c r="IA14" s="153"/>
      <c r="IB14" s="153"/>
      <c r="IC14" s="153"/>
      <c r="ID14" s="153"/>
      <c r="IE14" s="153"/>
      <c r="IF14" s="153"/>
      <c r="IG14" s="153"/>
      <c r="IH14" s="153"/>
      <c r="II14" s="153"/>
      <c r="IJ14" s="153"/>
      <c r="IK14" s="153"/>
      <c r="IL14" s="153"/>
      <c r="IM14" s="153"/>
      <c r="IN14" s="153"/>
      <c r="IO14" s="153"/>
      <c r="IP14" s="153"/>
      <c r="IQ14" s="153"/>
      <c r="IR14" s="153"/>
      <c r="IS14" s="153"/>
      <c r="IT14" s="153"/>
      <c r="IU14" s="153"/>
      <c r="IV14" s="153"/>
      <c r="IW14" s="153"/>
      <c r="IX14" s="153"/>
      <c r="IY14" s="153"/>
      <c r="IZ14" s="153"/>
      <c r="JA14" s="153"/>
      <c r="JB14" s="153"/>
      <c r="JC14" s="153"/>
      <c r="JD14" s="153"/>
      <c r="JE14" s="153"/>
      <c r="JF14" s="153"/>
      <c r="JG14" s="153"/>
      <c r="JH14" s="153"/>
      <c r="JI14" s="153"/>
      <c r="JJ14" s="153"/>
      <c r="JK14" s="153"/>
      <c r="JL14" s="153"/>
      <c r="JM14" s="153"/>
      <c r="JN14" s="153"/>
      <c r="JO14" s="153"/>
      <c r="JP14" s="153"/>
      <c r="JQ14" s="153"/>
      <c r="JR14" s="153"/>
      <c r="JS14" s="153"/>
      <c r="JT14" s="153"/>
      <c r="JU14" s="153"/>
      <c r="JV14" s="153"/>
      <c r="JW14" s="153"/>
      <c r="JX14" s="153"/>
      <c r="JY14" s="153"/>
      <c r="JZ14" s="153"/>
      <c r="KA14" s="153"/>
      <c r="KB14" s="153"/>
      <c r="KC14" s="153"/>
      <c r="KD14" s="153"/>
      <c r="KE14" s="153"/>
      <c r="KF14" s="153"/>
      <c r="KG14" s="153"/>
      <c r="KH14" s="153"/>
      <c r="KI14" s="153"/>
      <c r="KJ14" s="153"/>
      <c r="KK14" s="153"/>
      <c r="KL14" s="153"/>
      <c r="KM14" s="153"/>
      <c r="KN14" s="153"/>
      <c r="KO14" s="153"/>
      <c r="KP14" s="153"/>
      <c r="KQ14" s="153"/>
      <c r="KR14" s="153"/>
      <c r="KS14" s="153"/>
      <c r="KT14" s="153"/>
      <c r="KU14" s="153"/>
      <c r="KV14" s="153"/>
      <c r="KW14" s="153"/>
      <c r="KX14" s="153"/>
      <c r="KY14" s="153"/>
      <c r="KZ14" s="153"/>
      <c r="LA14" s="153"/>
      <c r="LB14" s="153"/>
      <c r="LC14" s="153"/>
      <c r="LD14" s="153"/>
      <c r="LE14" s="153"/>
      <c r="LF14" s="153"/>
      <c r="LG14" s="153"/>
      <c r="LH14" s="153"/>
      <c r="LI14" s="153"/>
      <c r="LJ14" s="153"/>
      <c r="LK14" s="153"/>
      <c r="LL14" s="153"/>
      <c r="LM14" s="153"/>
      <c r="LN14" s="153"/>
      <c r="LO14" s="153"/>
      <c r="LP14" s="153"/>
      <c r="LQ14" s="153"/>
      <c r="LR14" s="153"/>
      <c r="LS14" s="153"/>
      <c r="LT14" s="153"/>
      <c r="LU14" s="153"/>
      <c r="LV14" s="153"/>
      <c r="LW14" s="153"/>
      <c r="LX14" s="153"/>
      <c r="LY14" s="153"/>
      <c r="LZ14" s="153"/>
      <c r="MA14" s="153">
        <v>8</v>
      </c>
      <c r="MB14" s="153"/>
      <c r="MC14" s="153"/>
      <c r="MD14" s="153"/>
      <c r="ME14" s="153"/>
      <c r="MF14" s="153"/>
      <c r="MG14" s="153"/>
      <c r="MH14" s="153"/>
      <c r="MI14" s="153"/>
      <c r="MJ14" s="153"/>
      <c r="MK14" s="153"/>
      <c r="ML14" s="153"/>
      <c r="MM14" s="153"/>
      <c r="MN14" s="153"/>
      <c r="MO14" s="153"/>
      <c r="MP14" s="153"/>
      <c r="MQ14" s="153">
        <v>3</v>
      </c>
      <c r="MR14" s="153">
        <v>3</v>
      </c>
      <c r="MS14" s="153"/>
      <c r="MT14" s="153"/>
      <c r="MU14" s="153"/>
      <c r="MV14" s="153"/>
      <c r="MW14" s="153"/>
      <c r="MX14" s="153"/>
      <c r="MY14" s="153"/>
      <c r="MZ14" s="153"/>
      <c r="NA14" s="153"/>
      <c r="NB14" s="153"/>
      <c r="NC14" s="153"/>
      <c r="ND14" s="153"/>
      <c r="NE14" s="153"/>
      <c r="NF14" s="153"/>
      <c r="NG14" s="153"/>
      <c r="NH14" s="153"/>
      <c r="NI14" s="153"/>
      <c r="NJ14" s="153"/>
      <c r="NK14" s="153"/>
      <c r="NL14" s="153"/>
      <c r="NM14" s="153"/>
      <c r="NN14" s="153"/>
      <c r="NO14" s="153"/>
      <c r="NP14" s="153"/>
      <c r="NQ14" s="153"/>
      <c r="NR14" s="153"/>
      <c r="NS14" s="153"/>
      <c r="NT14" s="153"/>
      <c r="NU14" s="153"/>
      <c r="NV14" s="153"/>
      <c r="NW14" s="153"/>
      <c r="NX14" s="153"/>
      <c r="NY14" s="153"/>
      <c r="NZ14" s="153"/>
      <c r="OA14" s="153"/>
      <c r="OB14" s="153"/>
      <c r="OC14" s="153"/>
      <c r="OD14" s="153"/>
      <c r="OE14" s="153"/>
      <c r="OF14" s="153"/>
      <c r="OG14" s="153"/>
      <c r="OH14" s="153"/>
      <c r="OI14" s="153"/>
      <c r="OJ14" s="153"/>
      <c r="OK14" s="153"/>
      <c r="OL14" s="153"/>
      <c r="OM14" s="153"/>
      <c r="ON14" s="153"/>
      <c r="OO14" s="154"/>
      <c r="OP14" s="144">
        <v>37794</v>
      </c>
      <c r="OQ14" s="155">
        <v>165</v>
      </c>
      <c r="OR14" s="153"/>
      <c r="OS14" s="153"/>
      <c r="OT14" s="153"/>
      <c r="OU14" s="153"/>
      <c r="OV14" s="153">
        <v>100</v>
      </c>
      <c r="OW14" s="153">
        <v>57</v>
      </c>
      <c r="OX14" s="153">
        <v>-9</v>
      </c>
      <c r="OY14" s="153"/>
      <c r="OZ14" s="153"/>
      <c r="PA14" s="153"/>
      <c r="PB14" s="153"/>
      <c r="PC14" s="153"/>
      <c r="PD14" s="153"/>
      <c r="PE14" s="153"/>
      <c r="PF14" s="153"/>
      <c r="PG14" s="153"/>
      <c r="PH14" s="153"/>
      <c r="PI14" s="153"/>
      <c r="PJ14" s="156"/>
      <c r="PK14" s="144">
        <v>312</v>
      </c>
      <c r="PL14" s="144">
        <v>38106</v>
      </c>
    </row>
    <row r="15" spans="1:429" ht="15" x14ac:dyDescent="0.25">
      <c r="A15" s="147" t="s">
        <v>615</v>
      </c>
      <c r="B15" s="148" t="s">
        <v>715</v>
      </c>
      <c r="C15" s="149" t="s">
        <v>211</v>
      </c>
      <c r="D15" s="150">
        <v>32</v>
      </c>
      <c r="E15" s="151">
        <v>211</v>
      </c>
      <c r="F15" s="152">
        <v>18</v>
      </c>
      <c r="G15" s="152">
        <v>72</v>
      </c>
      <c r="H15" s="152">
        <v>19</v>
      </c>
      <c r="I15" s="152">
        <v>25</v>
      </c>
      <c r="J15" s="153">
        <v>2660</v>
      </c>
      <c r="K15" s="153">
        <v>32546</v>
      </c>
      <c r="L15" s="153"/>
      <c r="M15" s="153">
        <v>625</v>
      </c>
      <c r="N15" s="153"/>
      <c r="O15" s="153"/>
      <c r="P15" s="153">
        <v>36</v>
      </c>
      <c r="Q15" s="153"/>
      <c r="R15" s="153"/>
      <c r="S15" s="153"/>
      <c r="T15" s="153"/>
      <c r="U15" s="153"/>
      <c r="V15" s="153"/>
      <c r="W15" s="153"/>
      <c r="X15" s="153"/>
      <c r="Y15" s="153"/>
      <c r="Z15" s="153"/>
      <c r="AA15" s="153"/>
      <c r="AB15" s="153"/>
      <c r="AC15" s="153"/>
      <c r="AD15" s="153"/>
      <c r="AE15" s="153"/>
      <c r="AF15" s="153"/>
      <c r="AG15" s="153"/>
      <c r="AH15" s="153"/>
      <c r="AI15" s="153"/>
      <c r="AJ15" s="153"/>
      <c r="AK15" s="153"/>
      <c r="AL15" s="153"/>
      <c r="AM15" s="153"/>
      <c r="AN15" s="153"/>
      <c r="AO15" s="153"/>
      <c r="AP15" s="153"/>
      <c r="AQ15" s="153"/>
      <c r="AR15" s="153"/>
      <c r="AS15" s="153"/>
      <c r="AT15" s="153"/>
      <c r="AU15" s="153"/>
      <c r="AV15" s="153"/>
      <c r="AW15" s="153"/>
      <c r="AX15" s="153"/>
      <c r="AY15" s="153"/>
      <c r="AZ15" s="153"/>
      <c r="BA15" s="153"/>
      <c r="BB15" s="153"/>
      <c r="BC15" s="153"/>
      <c r="BD15" s="153"/>
      <c r="BE15" s="153"/>
      <c r="BF15" s="153"/>
      <c r="BG15" s="153"/>
      <c r="BH15" s="153"/>
      <c r="BI15" s="153"/>
      <c r="BJ15" s="153"/>
      <c r="BK15" s="153"/>
      <c r="BL15" s="153"/>
      <c r="BM15" s="153"/>
      <c r="BN15" s="153"/>
      <c r="BO15" s="153"/>
      <c r="BP15" s="153"/>
      <c r="BQ15" s="153"/>
      <c r="BR15" s="153"/>
      <c r="BS15" s="153"/>
      <c r="BT15" s="153"/>
      <c r="BU15" s="153"/>
      <c r="BV15" s="153"/>
      <c r="BW15" s="153"/>
      <c r="BX15" s="153"/>
      <c r="BY15" s="153"/>
      <c r="BZ15" s="153"/>
      <c r="CA15" s="153"/>
      <c r="CB15" s="153"/>
      <c r="CC15" s="153"/>
      <c r="CD15" s="153"/>
      <c r="CE15" s="153"/>
      <c r="CF15" s="153"/>
      <c r="CG15" s="153"/>
      <c r="CH15" s="153"/>
      <c r="CI15" s="153"/>
      <c r="CJ15" s="153"/>
      <c r="CK15" s="153"/>
      <c r="CL15" s="153"/>
      <c r="CM15" s="153"/>
      <c r="CN15" s="153"/>
      <c r="CO15" s="153"/>
      <c r="CP15" s="153"/>
      <c r="CQ15" s="153"/>
      <c r="CR15" s="153"/>
      <c r="CS15" s="153"/>
      <c r="CT15" s="153"/>
      <c r="CU15" s="153"/>
      <c r="CV15" s="153"/>
      <c r="CW15" s="153"/>
      <c r="CX15" s="153"/>
      <c r="CY15" s="153"/>
      <c r="CZ15" s="153"/>
      <c r="DA15" s="153"/>
      <c r="DB15" s="153"/>
      <c r="DC15" s="153"/>
      <c r="DD15" s="153"/>
      <c r="DE15" s="153"/>
      <c r="DF15" s="153"/>
      <c r="DG15" s="153"/>
      <c r="DH15" s="153"/>
      <c r="DI15" s="153"/>
      <c r="DJ15" s="153"/>
      <c r="DK15" s="153"/>
      <c r="DL15" s="153"/>
      <c r="DM15" s="153"/>
      <c r="DN15" s="153"/>
      <c r="DO15" s="153"/>
      <c r="DP15" s="153"/>
      <c r="DQ15" s="153"/>
      <c r="DR15" s="153"/>
      <c r="DS15" s="153"/>
      <c r="DT15" s="153"/>
      <c r="DU15" s="153"/>
      <c r="DV15" s="153"/>
      <c r="DW15" s="153"/>
      <c r="DX15" s="153"/>
      <c r="DY15" s="153"/>
      <c r="DZ15" s="153"/>
      <c r="EA15" s="153"/>
      <c r="EB15" s="153"/>
      <c r="EC15" s="153"/>
      <c r="ED15" s="153"/>
      <c r="EE15" s="153"/>
      <c r="EF15" s="153"/>
      <c r="EG15" s="153"/>
      <c r="EH15" s="153"/>
      <c r="EI15" s="153"/>
      <c r="EJ15" s="153"/>
      <c r="EK15" s="153"/>
      <c r="EL15" s="153"/>
      <c r="EM15" s="153"/>
      <c r="EN15" s="153"/>
      <c r="EO15" s="153"/>
      <c r="EP15" s="153"/>
      <c r="EQ15" s="153"/>
      <c r="ER15" s="153"/>
      <c r="ES15" s="153"/>
      <c r="ET15" s="153"/>
      <c r="EU15" s="153"/>
      <c r="EV15" s="153"/>
      <c r="EW15" s="153"/>
      <c r="EX15" s="153"/>
      <c r="EY15" s="153"/>
      <c r="EZ15" s="153"/>
      <c r="FA15" s="153"/>
      <c r="FB15" s="153"/>
      <c r="FC15" s="153"/>
      <c r="FD15" s="153"/>
      <c r="FE15" s="153"/>
      <c r="FF15" s="153"/>
      <c r="FG15" s="153"/>
      <c r="FH15" s="153"/>
      <c r="FI15" s="153"/>
      <c r="FJ15" s="153"/>
      <c r="FK15" s="153"/>
      <c r="FL15" s="153"/>
      <c r="FM15" s="153"/>
      <c r="FN15" s="153"/>
      <c r="FO15" s="153"/>
      <c r="FP15" s="153"/>
      <c r="FQ15" s="153"/>
      <c r="FR15" s="153"/>
      <c r="FS15" s="153"/>
      <c r="FT15" s="153"/>
      <c r="FU15" s="153"/>
      <c r="FV15" s="153"/>
      <c r="FW15" s="153"/>
      <c r="FX15" s="153"/>
      <c r="FY15" s="153"/>
      <c r="FZ15" s="153"/>
      <c r="GA15" s="153"/>
      <c r="GB15" s="153"/>
      <c r="GC15" s="153"/>
      <c r="GD15" s="153"/>
      <c r="GE15" s="153"/>
      <c r="GF15" s="153"/>
      <c r="GG15" s="153"/>
      <c r="GH15" s="153"/>
      <c r="GI15" s="153"/>
      <c r="GJ15" s="153"/>
      <c r="GK15" s="153"/>
      <c r="GL15" s="153"/>
      <c r="GM15" s="153"/>
      <c r="GN15" s="153"/>
      <c r="GO15" s="153"/>
      <c r="GP15" s="153"/>
      <c r="GQ15" s="153"/>
      <c r="GR15" s="153"/>
      <c r="GS15" s="153"/>
      <c r="GT15" s="153"/>
      <c r="GU15" s="153"/>
      <c r="GV15" s="153"/>
      <c r="GW15" s="153"/>
      <c r="GX15" s="153"/>
      <c r="GY15" s="153">
        <v>51236</v>
      </c>
      <c r="GZ15" s="153"/>
      <c r="HA15" s="153"/>
      <c r="HB15" s="153"/>
      <c r="HC15" s="153"/>
      <c r="HD15" s="153"/>
      <c r="HE15" s="153"/>
      <c r="HF15" s="153"/>
      <c r="HG15" s="153"/>
      <c r="HH15" s="153"/>
      <c r="HI15" s="153"/>
      <c r="HJ15" s="153"/>
      <c r="HK15" s="153"/>
      <c r="HL15" s="153"/>
      <c r="HM15" s="153"/>
      <c r="HN15" s="153"/>
      <c r="HO15" s="153"/>
      <c r="HP15" s="153"/>
      <c r="HQ15" s="153"/>
      <c r="HR15" s="153"/>
      <c r="HS15" s="153"/>
      <c r="HT15" s="153"/>
      <c r="HU15" s="153"/>
      <c r="HV15" s="153"/>
      <c r="HW15" s="153"/>
      <c r="HX15" s="153"/>
      <c r="HY15" s="153"/>
      <c r="HZ15" s="153"/>
      <c r="IA15" s="153"/>
      <c r="IB15" s="153"/>
      <c r="IC15" s="153"/>
      <c r="ID15" s="153"/>
      <c r="IE15" s="153"/>
      <c r="IF15" s="153"/>
      <c r="IG15" s="153"/>
      <c r="IH15" s="153"/>
      <c r="II15" s="153"/>
      <c r="IJ15" s="153"/>
      <c r="IK15" s="153"/>
      <c r="IL15" s="153"/>
      <c r="IM15" s="153"/>
      <c r="IN15" s="153"/>
      <c r="IO15" s="153"/>
      <c r="IP15" s="153"/>
      <c r="IQ15" s="153"/>
      <c r="IR15" s="153"/>
      <c r="IS15" s="153"/>
      <c r="IT15" s="153"/>
      <c r="IU15" s="153"/>
      <c r="IV15" s="153"/>
      <c r="IW15" s="153"/>
      <c r="IX15" s="153"/>
      <c r="IY15" s="153"/>
      <c r="IZ15" s="153"/>
      <c r="JA15" s="153"/>
      <c r="JB15" s="153"/>
      <c r="JC15" s="153"/>
      <c r="JD15" s="153"/>
      <c r="JE15" s="153"/>
      <c r="JF15" s="153"/>
      <c r="JG15" s="153"/>
      <c r="JH15" s="153"/>
      <c r="JI15" s="153"/>
      <c r="JJ15" s="153"/>
      <c r="JK15" s="153"/>
      <c r="JL15" s="153"/>
      <c r="JM15" s="153"/>
      <c r="JN15" s="153"/>
      <c r="JO15" s="153"/>
      <c r="JP15" s="153"/>
      <c r="JQ15" s="153"/>
      <c r="JR15" s="153"/>
      <c r="JS15" s="153"/>
      <c r="JT15" s="153"/>
      <c r="JU15" s="153"/>
      <c r="JV15" s="153"/>
      <c r="JW15" s="153"/>
      <c r="JX15" s="153"/>
      <c r="JY15" s="153"/>
      <c r="JZ15" s="153"/>
      <c r="KA15" s="153"/>
      <c r="KB15" s="153"/>
      <c r="KC15" s="153"/>
      <c r="KD15" s="153"/>
      <c r="KE15" s="153"/>
      <c r="KF15" s="153"/>
      <c r="KG15" s="153"/>
      <c r="KH15" s="153"/>
      <c r="KI15" s="153"/>
      <c r="KJ15" s="153"/>
      <c r="KK15" s="153"/>
      <c r="KL15" s="153"/>
      <c r="KM15" s="153"/>
      <c r="KN15" s="153"/>
      <c r="KO15" s="153"/>
      <c r="KP15" s="153"/>
      <c r="KQ15" s="153"/>
      <c r="KR15" s="153"/>
      <c r="KS15" s="153"/>
      <c r="KT15" s="153"/>
      <c r="KU15" s="153"/>
      <c r="KV15" s="153"/>
      <c r="KW15" s="153"/>
      <c r="KX15" s="153"/>
      <c r="KY15" s="153"/>
      <c r="KZ15" s="153"/>
      <c r="LA15" s="153"/>
      <c r="LB15" s="153"/>
      <c r="LC15" s="153"/>
      <c r="LD15" s="153"/>
      <c r="LE15" s="153"/>
      <c r="LF15" s="153"/>
      <c r="LG15" s="153"/>
      <c r="LH15" s="153"/>
      <c r="LI15" s="153"/>
      <c r="LJ15" s="153"/>
      <c r="LK15" s="153"/>
      <c r="LL15" s="153"/>
      <c r="LM15" s="153"/>
      <c r="LN15" s="153"/>
      <c r="LO15" s="153"/>
      <c r="LP15" s="153"/>
      <c r="LQ15" s="153"/>
      <c r="LR15" s="153"/>
      <c r="LS15" s="153"/>
      <c r="LT15" s="153"/>
      <c r="LU15" s="153"/>
      <c r="LV15" s="153"/>
      <c r="LW15" s="153"/>
      <c r="LX15" s="153"/>
      <c r="LY15" s="153"/>
      <c r="LZ15" s="153"/>
      <c r="MA15" s="153">
        <v>262</v>
      </c>
      <c r="MB15" s="153"/>
      <c r="MC15" s="153"/>
      <c r="MD15" s="153"/>
      <c r="ME15" s="153"/>
      <c r="MF15" s="153"/>
      <c r="MG15" s="153">
        <v>8</v>
      </c>
      <c r="MH15" s="153"/>
      <c r="MI15" s="153"/>
      <c r="MJ15" s="153"/>
      <c r="MK15" s="153"/>
      <c r="ML15" s="153"/>
      <c r="MM15" s="153"/>
      <c r="MN15" s="153"/>
      <c r="MO15" s="153"/>
      <c r="MP15" s="153"/>
      <c r="MQ15" s="153"/>
      <c r="MR15" s="153"/>
      <c r="MS15" s="153"/>
      <c r="MT15" s="153"/>
      <c r="MU15" s="153"/>
      <c r="MV15" s="153"/>
      <c r="MW15" s="153"/>
      <c r="MX15" s="153"/>
      <c r="MY15" s="153"/>
      <c r="MZ15" s="153"/>
      <c r="NA15" s="153"/>
      <c r="NB15" s="153"/>
      <c r="NC15" s="153"/>
      <c r="ND15" s="153"/>
      <c r="NE15" s="153"/>
      <c r="NF15" s="153"/>
      <c r="NG15" s="153"/>
      <c r="NH15" s="153"/>
      <c r="NI15" s="153"/>
      <c r="NJ15" s="153"/>
      <c r="NK15" s="153"/>
      <c r="NL15" s="153"/>
      <c r="NM15" s="153"/>
      <c r="NN15" s="153"/>
      <c r="NO15" s="153"/>
      <c r="NP15" s="153"/>
      <c r="NQ15" s="153"/>
      <c r="NR15" s="153"/>
      <c r="NS15" s="153"/>
      <c r="NT15" s="153"/>
      <c r="NU15" s="153"/>
      <c r="NV15" s="153"/>
      <c r="NW15" s="153"/>
      <c r="NX15" s="153"/>
      <c r="NY15" s="153"/>
      <c r="NZ15" s="153"/>
      <c r="OA15" s="153"/>
      <c r="OB15" s="153"/>
      <c r="OC15" s="153"/>
      <c r="OD15" s="153"/>
      <c r="OE15" s="153"/>
      <c r="OF15" s="153"/>
      <c r="OG15" s="153"/>
      <c r="OH15" s="153"/>
      <c r="OI15" s="153"/>
      <c r="OJ15" s="153"/>
      <c r="OK15" s="153"/>
      <c r="OL15" s="153"/>
      <c r="OM15" s="153"/>
      <c r="ON15" s="153"/>
      <c r="OO15" s="154"/>
      <c r="OP15" s="144">
        <v>87749</v>
      </c>
      <c r="OQ15" s="155">
        <v>97</v>
      </c>
      <c r="OR15" s="153"/>
      <c r="OS15" s="153"/>
      <c r="OT15" s="153"/>
      <c r="OU15" s="153"/>
      <c r="OV15" s="153">
        <v>1101</v>
      </c>
      <c r="OW15" s="153">
        <v>157</v>
      </c>
      <c r="OX15" s="153">
        <v>-1659</v>
      </c>
      <c r="OY15" s="153"/>
      <c r="OZ15" s="153"/>
      <c r="PA15" s="153"/>
      <c r="PB15" s="153"/>
      <c r="PC15" s="153"/>
      <c r="PD15" s="153"/>
      <c r="PE15" s="153"/>
      <c r="PF15" s="153"/>
      <c r="PG15" s="153"/>
      <c r="PH15" s="153"/>
      <c r="PI15" s="153"/>
      <c r="PJ15" s="156"/>
      <c r="PK15" s="144">
        <v>-304</v>
      </c>
      <c r="PL15" s="144">
        <v>87445</v>
      </c>
    </row>
    <row r="16" spans="1:429" ht="15" x14ac:dyDescent="0.25">
      <c r="A16" s="147">
        <v>112300</v>
      </c>
      <c r="B16" s="148" t="s">
        <v>715</v>
      </c>
      <c r="C16" s="149" t="s">
        <v>212</v>
      </c>
      <c r="D16" s="150">
        <v>11</v>
      </c>
      <c r="E16" s="151"/>
      <c r="F16" s="152"/>
      <c r="G16" s="151"/>
      <c r="H16" s="152"/>
      <c r="I16" s="151">
        <v>5</v>
      </c>
      <c r="J16" s="153"/>
      <c r="K16" s="153"/>
      <c r="L16" s="153">
        <v>8958</v>
      </c>
      <c r="M16" s="153"/>
      <c r="N16" s="153"/>
      <c r="O16" s="153"/>
      <c r="P16" s="153"/>
      <c r="Q16" s="153"/>
      <c r="R16" s="153"/>
      <c r="S16" s="153"/>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3"/>
      <c r="AX16" s="153"/>
      <c r="AY16" s="153"/>
      <c r="AZ16" s="153"/>
      <c r="BA16" s="153"/>
      <c r="BB16" s="153"/>
      <c r="BC16" s="153"/>
      <c r="BD16" s="153"/>
      <c r="BE16" s="153"/>
      <c r="BF16" s="153"/>
      <c r="BG16" s="153"/>
      <c r="BH16" s="153"/>
      <c r="BI16" s="153"/>
      <c r="BJ16" s="153"/>
      <c r="BK16" s="153"/>
      <c r="BL16" s="153"/>
      <c r="BM16" s="153"/>
      <c r="BN16" s="153"/>
      <c r="BO16" s="153"/>
      <c r="BP16" s="153"/>
      <c r="BQ16" s="153"/>
      <c r="BR16" s="153"/>
      <c r="BS16" s="153"/>
      <c r="BT16" s="153"/>
      <c r="BU16" s="153"/>
      <c r="BV16" s="153"/>
      <c r="BW16" s="153"/>
      <c r="BX16" s="153"/>
      <c r="BY16" s="153"/>
      <c r="BZ16" s="153"/>
      <c r="CA16" s="153"/>
      <c r="CB16" s="153"/>
      <c r="CC16" s="153"/>
      <c r="CD16" s="153"/>
      <c r="CE16" s="153"/>
      <c r="CF16" s="153"/>
      <c r="CG16" s="153"/>
      <c r="CH16" s="153"/>
      <c r="CI16" s="153"/>
      <c r="CJ16" s="153"/>
      <c r="CK16" s="153"/>
      <c r="CL16" s="153"/>
      <c r="CM16" s="153"/>
      <c r="CN16" s="153"/>
      <c r="CO16" s="153"/>
      <c r="CP16" s="153"/>
      <c r="CQ16" s="153"/>
      <c r="CR16" s="153"/>
      <c r="CS16" s="153"/>
      <c r="CT16" s="153"/>
      <c r="CU16" s="153"/>
      <c r="CV16" s="153"/>
      <c r="CW16" s="153"/>
      <c r="CX16" s="153"/>
      <c r="CY16" s="153"/>
      <c r="CZ16" s="153"/>
      <c r="DA16" s="153"/>
      <c r="DB16" s="153"/>
      <c r="DC16" s="153"/>
      <c r="DD16" s="153"/>
      <c r="DE16" s="153"/>
      <c r="DF16" s="153"/>
      <c r="DG16" s="153"/>
      <c r="DH16" s="153"/>
      <c r="DI16" s="153"/>
      <c r="DJ16" s="153"/>
      <c r="DK16" s="153"/>
      <c r="DL16" s="153"/>
      <c r="DM16" s="153"/>
      <c r="DN16" s="153"/>
      <c r="DO16" s="153"/>
      <c r="DP16" s="153"/>
      <c r="DQ16" s="153"/>
      <c r="DR16" s="153"/>
      <c r="DS16" s="153"/>
      <c r="DT16" s="153"/>
      <c r="DU16" s="153"/>
      <c r="DV16" s="153"/>
      <c r="DW16" s="153"/>
      <c r="DX16" s="153"/>
      <c r="DY16" s="153"/>
      <c r="DZ16" s="153"/>
      <c r="EA16" s="153"/>
      <c r="EB16" s="153"/>
      <c r="EC16" s="153"/>
      <c r="ED16" s="153"/>
      <c r="EE16" s="153"/>
      <c r="EF16" s="153"/>
      <c r="EG16" s="153"/>
      <c r="EH16" s="153"/>
      <c r="EI16" s="153"/>
      <c r="EJ16" s="153"/>
      <c r="EK16" s="153"/>
      <c r="EL16" s="153"/>
      <c r="EM16" s="153"/>
      <c r="EN16" s="153"/>
      <c r="EO16" s="153"/>
      <c r="EP16" s="153"/>
      <c r="EQ16" s="153"/>
      <c r="ER16" s="153"/>
      <c r="ES16" s="153"/>
      <c r="ET16" s="153"/>
      <c r="EU16" s="153"/>
      <c r="EV16" s="153"/>
      <c r="EW16" s="153"/>
      <c r="EX16" s="153"/>
      <c r="EY16" s="153"/>
      <c r="EZ16" s="153"/>
      <c r="FA16" s="153"/>
      <c r="FB16" s="153"/>
      <c r="FC16" s="153"/>
      <c r="FD16" s="153"/>
      <c r="FE16" s="153"/>
      <c r="FF16" s="153"/>
      <c r="FG16" s="153"/>
      <c r="FH16" s="153"/>
      <c r="FI16" s="153"/>
      <c r="FJ16" s="153"/>
      <c r="FK16" s="153"/>
      <c r="FL16" s="153"/>
      <c r="FM16" s="153"/>
      <c r="FN16" s="153"/>
      <c r="FO16" s="153"/>
      <c r="FP16" s="153"/>
      <c r="FQ16" s="153"/>
      <c r="FR16" s="153"/>
      <c r="FS16" s="153"/>
      <c r="FT16" s="153"/>
      <c r="FU16" s="153"/>
      <c r="FV16" s="153"/>
      <c r="FW16" s="153"/>
      <c r="FX16" s="153"/>
      <c r="FY16" s="153"/>
      <c r="FZ16" s="153"/>
      <c r="GA16" s="153"/>
      <c r="GB16" s="153"/>
      <c r="GC16" s="153"/>
      <c r="GD16" s="153"/>
      <c r="GE16" s="153"/>
      <c r="GF16" s="153"/>
      <c r="GG16" s="153"/>
      <c r="GH16" s="153"/>
      <c r="GI16" s="153"/>
      <c r="GJ16" s="153">
        <v>1</v>
      </c>
      <c r="GK16" s="153"/>
      <c r="GL16" s="153"/>
      <c r="GM16" s="153"/>
      <c r="GN16" s="153"/>
      <c r="GO16" s="153"/>
      <c r="GP16" s="153"/>
      <c r="GQ16" s="153">
        <v>45</v>
      </c>
      <c r="GR16" s="153">
        <v>128</v>
      </c>
      <c r="GS16" s="153">
        <v>27</v>
      </c>
      <c r="GT16" s="153"/>
      <c r="GU16" s="153"/>
      <c r="GV16" s="153"/>
      <c r="GW16" s="153">
        <v>164</v>
      </c>
      <c r="GX16" s="153">
        <v>26688</v>
      </c>
      <c r="GY16" s="153"/>
      <c r="GZ16" s="153"/>
      <c r="HA16" s="153">
        <v>428</v>
      </c>
      <c r="HB16" s="153">
        <v>344</v>
      </c>
      <c r="HC16" s="153"/>
      <c r="HD16" s="153"/>
      <c r="HE16" s="153"/>
      <c r="HF16" s="153">
        <v>399</v>
      </c>
      <c r="HG16" s="153">
        <v>324</v>
      </c>
      <c r="HH16" s="153"/>
      <c r="HI16" s="153"/>
      <c r="HJ16" s="153"/>
      <c r="HK16" s="153"/>
      <c r="HL16" s="153"/>
      <c r="HM16" s="153"/>
      <c r="HN16" s="153"/>
      <c r="HO16" s="153"/>
      <c r="HP16" s="153"/>
      <c r="HQ16" s="153"/>
      <c r="HR16" s="153"/>
      <c r="HS16" s="153"/>
      <c r="HT16" s="153"/>
      <c r="HU16" s="153"/>
      <c r="HV16" s="153"/>
      <c r="HW16" s="153"/>
      <c r="HX16" s="153"/>
      <c r="HY16" s="153"/>
      <c r="HZ16" s="153"/>
      <c r="IA16" s="153"/>
      <c r="IB16" s="153"/>
      <c r="IC16" s="153"/>
      <c r="ID16" s="153"/>
      <c r="IE16" s="153"/>
      <c r="IF16" s="153"/>
      <c r="IG16" s="153"/>
      <c r="IH16" s="153"/>
      <c r="II16" s="153"/>
      <c r="IJ16" s="153"/>
      <c r="IK16" s="153"/>
      <c r="IL16" s="153"/>
      <c r="IM16" s="153"/>
      <c r="IN16" s="153"/>
      <c r="IO16" s="153"/>
      <c r="IP16" s="153"/>
      <c r="IQ16" s="153"/>
      <c r="IR16" s="153"/>
      <c r="IS16" s="153"/>
      <c r="IT16" s="153"/>
      <c r="IU16" s="153"/>
      <c r="IV16" s="153"/>
      <c r="IW16" s="153"/>
      <c r="IX16" s="153"/>
      <c r="IY16" s="153"/>
      <c r="IZ16" s="153"/>
      <c r="JA16" s="153"/>
      <c r="JB16" s="153"/>
      <c r="JC16" s="153"/>
      <c r="JD16" s="153"/>
      <c r="JE16" s="153"/>
      <c r="JF16" s="153"/>
      <c r="JG16" s="153"/>
      <c r="JH16" s="153"/>
      <c r="JI16" s="153"/>
      <c r="JJ16" s="153"/>
      <c r="JK16" s="153"/>
      <c r="JL16" s="153"/>
      <c r="JM16" s="153"/>
      <c r="JN16" s="153"/>
      <c r="JO16" s="153"/>
      <c r="JP16" s="153"/>
      <c r="JQ16" s="153"/>
      <c r="JR16" s="153"/>
      <c r="JS16" s="153"/>
      <c r="JT16" s="153"/>
      <c r="JU16" s="153"/>
      <c r="JV16" s="153"/>
      <c r="JW16" s="153"/>
      <c r="JX16" s="153"/>
      <c r="JY16" s="153"/>
      <c r="JZ16" s="153"/>
      <c r="KA16" s="153"/>
      <c r="KB16" s="153"/>
      <c r="KC16" s="153"/>
      <c r="KD16" s="153"/>
      <c r="KE16" s="153"/>
      <c r="KF16" s="153"/>
      <c r="KG16" s="153"/>
      <c r="KH16" s="153"/>
      <c r="KI16" s="153"/>
      <c r="KJ16" s="153"/>
      <c r="KK16" s="153"/>
      <c r="KL16" s="153"/>
      <c r="KM16" s="153"/>
      <c r="KN16" s="153"/>
      <c r="KO16" s="153"/>
      <c r="KP16" s="153"/>
      <c r="KQ16" s="153"/>
      <c r="KR16" s="153"/>
      <c r="KS16" s="153"/>
      <c r="KT16" s="153"/>
      <c r="KU16" s="153"/>
      <c r="KV16" s="153"/>
      <c r="KW16" s="153"/>
      <c r="KX16" s="153"/>
      <c r="KY16" s="153"/>
      <c r="KZ16" s="153"/>
      <c r="LA16" s="153"/>
      <c r="LB16" s="153"/>
      <c r="LC16" s="153"/>
      <c r="LD16" s="153"/>
      <c r="LE16" s="153"/>
      <c r="LF16" s="153"/>
      <c r="LG16" s="153"/>
      <c r="LH16" s="153"/>
      <c r="LI16" s="153"/>
      <c r="LJ16" s="153"/>
      <c r="LK16" s="153"/>
      <c r="LL16" s="153"/>
      <c r="LM16" s="153"/>
      <c r="LN16" s="153"/>
      <c r="LO16" s="153"/>
      <c r="LP16" s="153"/>
      <c r="LQ16" s="153"/>
      <c r="LR16" s="153"/>
      <c r="LS16" s="153"/>
      <c r="LT16" s="153"/>
      <c r="LU16" s="153"/>
      <c r="LV16" s="153"/>
      <c r="LW16" s="153"/>
      <c r="LX16" s="153"/>
      <c r="LY16" s="153"/>
      <c r="LZ16" s="153"/>
      <c r="MA16" s="153">
        <v>6</v>
      </c>
      <c r="MB16" s="153"/>
      <c r="MC16" s="153"/>
      <c r="MD16" s="153"/>
      <c r="ME16" s="153"/>
      <c r="MF16" s="153"/>
      <c r="MG16" s="153"/>
      <c r="MH16" s="153"/>
      <c r="MI16" s="153"/>
      <c r="MJ16" s="153"/>
      <c r="MK16" s="153"/>
      <c r="ML16" s="153"/>
      <c r="MM16" s="153"/>
      <c r="MN16" s="153"/>
      <c r="MO16" s="153"/>
      <c r="MP16" s="153"/>
      <c r="MQ16" s="153">
        <v>1</v>
      </c>
      <c r="MR16" s="153">
        <v>42</v>
      </c>
      <c r="MS16" s="153"/>
      <c r="MT16" s="153"/>
      <c r="MU16" s="153"/>
      <c r="MV16" s="153"/>
      <c r="MW16" s="153"/>
      <c r="MX16" s="153"/>
      <c r="MY16" s="153"/>
      <c r="MZ16" s="153"/>
      <c r="NA16" s="153"/>
      <c r="NB16" s="153"/>
      <c r="NC16" s="153"/>
      <c r="ND16" s="153"/>
      <c r="NE16" s="153"/>
      <c r="NF16" s="153"/>
      <c r="NG16" s="153"/>
      <c r="NH16" s="153"/>
      <c r="NI16" s="153"/>
      <c r="NJ16" s="153"/>
      <c r="NK16" s="153"/>
      <c r="NL16" s="153"/>
      <c r="NM16" s="153"/>
      <c r="NN16" s="153"/>
      <c r="NO16" s="153">
        <v>16</v>
      </c>
      <c r="NP16" s="153">
        <v>28</v>
      </c>
      <c r="NQ16" s="153">
        <v>57</v>
      </c>
      <c r="NR16" s="153"/>
      <c r="NS16" s="153"/>
      <c r="NT16" s="153"/>
      <c r="NU16" s="153"/>
      <c r="NV16" s="153"/>
      <c r="NW16" s="153"/>
      <c r="NX16" s="153"/>
      <c r="NY16" s="153"/>
      <c r="NZ16" s="153"/>
      <c r="OA16" s="153"/>
      <c r="OB16" s="153"/>
      <c r="OC16" s="153">
        <v>1</v>
      </c>
      <c r="OD16" s="153"/>
      <c r="OE16" s="153"/>
      <c r="OF16" s="153"/>
      <c r="OG16" s="153"/>
      <c r="OH16" s="153"/>
      <c r="OI16" s="153"/>
      <c r="OJ16" s="153">
        <v>20</v>
      </c>
      <c r="OK16" s="153">
        <v>115</v>
      </c>
      <c r="OL16" s="153">
        <v>214</v>
      </c>
      <c r="OM16" s="153"/>
      <c r="ON16" s="153"/>
      <c r="OO16" s="154"/>
      <c r="OP16" s="144">
        <v>38022</v>
      </c>
      <c r="OQ16" s="155">
        <v>5227</v>
      </c>
      <c r="OR16" s="153"/>
      <c r="OS16" s="153"/>
      <c r="OT16" s="153"/>
      <c r="OU16" s="153"/>
      <c r="OV16" s="153">
        <v>352</v>
      </c>
      <c r="OW16" s="153">
        <v>665</v>
      </c>
      <c r="OX16" s="153">
        <v>-102</v>
      </c>
      <c r="OY16" s="153"/>
      <c r="OZ16" s="153"/>
      <c r="PA16" s="153"/>
      <c r="PB16" s="153"/>
      <c r="PC16" s="153"/>
      <c r="PD16" s="153"/>
      <c r="PE16" s="153"/>
      <c r="PF16" s="153"/>
      <c r="PG16" s="153"/>
      <c r="PH16" s="153"/>
      <c r="PI16" s="153"/>
      <c r="PJ16" s="156"/>
      <c r="PK16" s="144">
        <v>6142</v>
      </c>
      <c r="PL16" s="144">
        <v>44165</v>
      </c>
    </row>
    <row r="17" spans="1:428" ht="15" x14ac:dyDescent="0.25">
      <c r="A17" s="147" t="s">
        <v>616</v>
      </c>
      <c r="B17" s="148" t="s">
        <v>715</v>
      </c>
      <c r="C17" s="149" t="s">
        <v>213</v>
      </c>
      <c r="D17" s="150">
        <v>17</v>
      </c>
      <c r="E17" s="151">
        <v>141</v>
      </c>
      <c r="F17" s="151">
        <v>9</v>
      </c>
      <c r="G17" s="151">
        <v>38</v>
      </c>
      <c r="H17" s="152">
        <v>9</v>
      </c>
      <c r="I17" s="151">
        <v>51</v>
      </c>
      <c r="J17" s="153">
        <v>286</v>
      </c>
      <c r="K17" s="153">
        <v>468</v>
      </c>
      <c r="L17" s="153"/>
      <c r="M17" s="153">
        <v>2558</v>
      </c>
      <c r="N17" s="153">
        <v>0</v>
      </c>
      <c r="O17" s="153"/>
      <c r="P17" s="153">
        <v>360</v>
      </c>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3"/>
      <c r="AX17" s="153"/>
      <c r="AY17" s="153"/>
      <c r="AZ17" s="153"/>
      <c r="BA17" s="153"/>
      <c r="BB17" s="153"/>
      <c r="BC17" s="153"/>
      <c r="BD17" s="153"/>
      <c r="BE17" s="153"/>
      <c r="BF17" s="153"/>
      <c r="BG17" s="153"/>
      <c r="BH17" s="153"/>
      <c r="BI17" s="153"/>
      <c r="BJ17" s="153"/>
      <c r="BK17" s="153"/>
      <c r="BL17" s="153"/>
      <c r="BM17" s="153"/>
      <c r="BN17" s="153"/>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c r="CM17" s="153"/>
      <c r="CN17" s="153"/>
      <c r="CO17" s="153"/>
      <c r="CP17" s="153"/>
      <c r="CQ17" s="153"/>
      <c r="CR17" s="153"/>
      <c r="CS17" s="153"/>
      <c r="CT17" s="153"/>
      <c r="CU17" s="153"/>
      <c r="CV17" s="153"/>
      <c r="CW17" s="153"/>
      <c r="CX17" s="153"/>
      <c r="CY17" s="153"/>
      <c r="CZ17" s="153"/>
      <c r="DA17" s="153"/>
      <c r="DB17" s="153"/>
      <c r="DC17" s="153"/>
      <c r="DD17" s="153"/>
      <c r="DE17" s="153"/>
      <c r="DF17" s="153"/>
      <c r="DG17" s="153"/>
      <c r="DH17" s="153"/>
      <c r="DI17" s="153"/>
      <c r="DJ17" s="153"/>
      <c r="DK17" s="153"/>
      <c r="DL17" s="153"/>
      <c r="DM17" s="153"/>
      <c r="DN17" s="153"/>
      <c r="DO17" s="153"/>
      <c r="DP17" s="153"/>
      <c r="DQ17" s="153"/>
      <c r="DR17" s="153"/>
      <c r="DS17" s="153"/>
      <c r="DT17" s="153"/>
      <c r="DU17" s="153"/>
      <c r="DV17" s="153"/>
      <c r="DW17" s="153"/>
      <c r="DX17" s="153"/>
      <c r="DY17" s="153"/>
      <c r="DZ17" s="153"/>
      <c r="EA17" s="153"/>
      <c r="EB17" s="153"/>
      <c r="EC17" s="153"/>
      <c r="ED17" s="153"/>
      <c r="EE17" s="153"/>
      <c r="EF17" s="153"/>
      <c r="EG17" s="153"/>
      <c r="EH17" s="153"/>
      <c r="EI17" s="153"/>
      <c r="EJ17" s="153"/>
      <c r="EK17" s="153"/>
      <c r="EL17" s="153"/>
      <c r="EM17" s="153"/>
      <c r="EN17" s="153"/>
      <c r="EO17" s="153"/>
      <c r="EP17" s="153"/>
      <c r="EQ17" s="153"/>
      <c r="ER17" s="153"/>
      <c r="ES17" s="153"/>
      <c r="ET17" s="153"/>
      <c r="EU17" s="153"/>
      <c r="EV17" s="153"/>
      <c r="EW17" s="153"/>
      <c r="EX17" s="153"/>
      <c r="EY17" s="153"/>
      <c r="EZ17" s="153"/>
      <c r="FA17" s="153"/>
      <c r="FB17" s="153"/>
      <c r="FC17" s="153"/>
      <c r="FD17" s="153"/>
      <c r="FE17" s="153"/>
      <c r="FF17" s="153"/>
      <c r="FG17" s="153"/>
      <c r="FH17" s="153"/>
      <c r="FI17" s="153"/>
      <c r="FJ17" s="153"/>
      <c r="FK17" s="153"/>
      <c r="FL17" s="153"/>
      <c r="FM17" s="153"/>
      <c r="FN17" s="153"/>
      <c r="FO17" s="153"/>
      <c r="FP17" s="153"/>
      <c r="FQ17" s="153"/>
      <c r="FR17" s="153"/>
      <c r="FS17" s="153"/>
      <c r="FT17" s="153"/>
      <c r="FU17" s="153"/>
      <c r="FV17" s="153"/>
      <c r="FW17" s="153"/>
      <c r="FX17" s="153"/>
      <c r="FY17" s="153"/>
      <c r="FZ17" s="153"/>
      <c r="GA17" s="153"/>
      <c r="GB17" s="153"/>
      <c r="GC17" s="153"/>
      <c r="GD17" s="153"/>
      <c r="GE17" s="153"/>
      <c r="GF17" s="153"/>
      <c r="GG17" s="153"/>
      <c r="GH17" s="153"/>
      <c r="GI17" s="153">
        <v>11</v>
      </c>
      <c r="GJ17" s="153"/>
      <c r="GK17" s="153"/>
      <c r="GL17" s="153"/>
      <c r="GM17" s="153"/>
      <c r="GN17" s="153"/>
      <c r="GO17" s="153"/>
      <c r="GP17" s="153"/>
      <c r="GQ17" s="153"/>
      <c r="GR17" s="153"/>
      <c r="GS17" s="153"/>
      <c r="GT17" s="153"/>
      <c r="GU17" s="153"/>
      <c r="GV17" s="153"/>
      <c r="GW17" s="153"/>
      <c r="GX17" s="153">
        <v>151</v>
      </c>
      <c r="GY17" s="153">
        <v>21055</v>
      </c>
      <c r="GZ17" s="153">
        <v>335</v>
      </c>
      <c r="HA17" s="153">
        <v>1</v>
      </c>
      <c r="HB17" s="153">
        <v>2</v>
      </c>
      <c r="HC17" s="153">
        <v>45</v>
      </c>
      <c r="HD17" s="153"/>
      <c r="HE17" s="153">
        <v>16</v>
      </c>
      <c r="HF17" s="153">
        <v>115</v>
      </c>
      <c r="HG17" s="153">
        <v>849</v>
      </c>
      <c r="HH17" s="153">
        <v>2</v>
      </c>
      <c r="HI17" s="153"/>
      <c r="HJ17" s="153"/>
      <c r="HK17" s="153"/>
      <c r="HL17" s="153"/>
      <c r="HM17" s="153">
        <v>83</v>
      </c>
      <c r="HN17" s="153">
        <v>142</v>
      </c>
      <c r="HO17" s="153"/>
      <c r="HP17" s="153"/>
      <c r="HQ17" s="153"/>
      <c r="HR17" s="153">
        <v>65</v>
      </c>
      <c r="HS17" s="153"/>
      <c r="HT17" s="153"/>
      <c r="HU17" s="153"/>
      <c r="HV17" s="153"/>
      <c r="HW17" s="153"/>
      <c r="HX17" s="153"/>
      <c r="HY17" s="153"/>
      <c r="HZ17" s="153"/>
      <c r="IA17" s="153"/>
      <c r="IB17" s="153"/>
      <c r="IC17" s="153"/>
      <c r="ID17" s="153"/>
      <c r="IE17" s="153"/>
      <c r="IF17" s="153"/>
      <c r="IG17" s="153"/>
      <c r="IH17" s="153"/>
      <c r="II17" s="153"/>
      <c r="IJ17" s="153"/>
      <c r="IK17" s="153"/>
      <c r="IL17" s="153"/>
      <c r="IM17" s="153"/>
      <c r="IN17" s="153"/>
      <c r="IO17" s="153"/>
      <c r="IP17" s="153"/>
      <c r="IQ17" s="153"/>
      <c r="IR17" s="153"/>
      <c r="IS17" s="153"/>
      <c r="IT17" s="153"/>
      <c r="IU17" s="153"/>
      <c r="IV17" s="153"/>
      <c r="IW17" s="153"/>
      <c r="IX17" s="153"/>
      <c r="IY17" s="153"/>
      <c r="IZ17" s="153"/>
      <c r="JA17" s="153"/>
      <c r="JB17" s="153"/>
      <c r="JC17" s="153"/>
      <c r="JD17" s="153"/>
      <c r="JE17" s="153"/>
      <c r="JF17" s="153"/>
      <c r="JG17" s="153"/>
      <c r="JH17" s="153"/>
      <c r="JI17" s="153"/>
      <c r="JJ17" s="153"/>
      <c r="JK17" s="153"/>
      <c r="JL17" s="153"/>
      <c r="JM17" s="153"/>
      <c r="JN17" s="153"/>
      <c r="JO17" s="153"/>
      <c r="JP17" s="153"/>
      <c r="JQ17" s="153"/>
      <c r="JR17" s="153"/>
      <c r="JS17" s="153"/>
      <c r="JT17" s="153"/>
      <c r="JU17" s="153"/>
      <c r="JV17" s="153"/>
      <c r="JW17" s="153"/>
      <c r="JX17" s="153"/>
      <c r="JY17" s="153">
        <v>2</v>
      </c>
      <c r="JZ17" s="153"/>
      <c r="KA17" s="153"/>
      <c r="KB17" s="153"/>
      <c r="KC17" s="153"/>
      <c r="KD17" s="153"/>
      <c r="KE17" s="153"/>
      <c r="KF17" s="153"/>
      <c r="KG17" s="153"/>
      <c r="KH17" s="153"/>
      <c r="KI17" s="153"/>
      <c r="KJ17" s="153"/>
      <c r="KK17" s="153"/>
      <c r="KL17" s="153">
        <v>14</v>
      </c>
      <c r="KM17" s="153"/>
      <c r="KN17" s="153"/>
      <c r="KO17" s="153"/>
      <c r="KP17" s="153"/>
      <c r="KQ17" s="153"/>
      <c r="KR17" s="153"/>
      <c r="KS17" s="153"/>
      <c r="KT17" s="153"/>
      <c r="KU17" s="153"/>
      <c r="KV17" s="153"/>
      <c r="KW17" s="153"/>
      <c r="KX17" s="153"/>
      <c r="KY17" s="153"/>
      <c r="KZ17" s="153"/>
      <c r="LA17" s="153"/>
      <c r="LB17" s="153"/>
      <c r="LC17" s="153"/>
      <c r="LD17" s="153"/>
      <c r="LE17" s="153"/>
      <c r="LF17" s="153"/>
      <c r="LG17" s="153"/>
      <c r="LH17" s="153"/>
      <c r="LI17" s="153"/>
      <c r="LJ17" s="153"/>
      <c r="LK17" s="153"/>
      <c r="LL17" s="153"/>
      <c r="LM17" s="153"/>
      <c r="LN17" s="153"/>
      <c r="LO17" s="153"/>
      <c r="LP17" s="153"/>
      <c r="LQ17" s="153"/>
      <c r="LR17" s="153"/>
      <c r="LS17" s="153"/>
      <c r="LT17" s="153"/>
      <c r="LU17" s="153"/>
      <c r="LV17" s="153"/>
      <c r="LW17" s="153"/>
      <c r="LX17" s="153"/>
      <c r="LY17" s="153"/>
      <c r="LZ17" s="153"/>
      <c r="MA17" s="153">
        <v>565</v>
      </c>
      <c r="MB17" s="153"/>
      <c r="MC17" s="153"/>
      <c r="MD17" s="153"/>
      <c r="ME17" s="153"/>
      <c r="MF17" s="153"/>
      <c r="MG17" s="153">
        <v>16</v>
      </c>
      <c r="MH17" s="153"/>
      <c r="MI17" s="153"/>
      <c r="MJ17" s="153"/>
      <c r="MK17" s="153"/>
      <c r="ML17" s="153"/>
      <c r="MM17" s="153"/>
      <c r="MN17" s="153">
        <v>10</v>
      </c>
      <c r="MO17" s="153"/>
      <c r="MP17" s="153"/>
      <c r="MQ17" s="153"/>
      <c r="MR17" s="153">
        <v>3</v>
      </c>
      <c r="MS17" s="153"/>
      <c r="MT17" s="153"/>
      <c r="MU17" s="153"/>
      <c r="MV17" s="153"/>
      <c r="MW17" s="153"/>
      <c r="MX17" s="153"/>
      <c r="MY17" s="153"/>
      <c r="MZ17" s="153"/>
      <c r="NA17" s="153"/>
      <c r="NB17" s="153"/>
      <c r="NC17" s="153"/>
      <c r="ND17" s="153"/>
      <c r="NE17" s="153"/>
      <c r="NF17" s="153"/>
      <c r="NG17" s="153"/>
      <c r="NH17" s="153"/>
      <c r="NI17" s="153"/>
      <c r="NJ17" s="153"/>
      <c r="NK17" s="153"/>
      <c r="NL17" s="153">
        <v>59</v>
      </c>
      <c r="NM17" s="153">
        <v>46</v>
      </c>
      <c r="NN17" s="153">
        <v>247</v>
      </c>
      <c r="NO17" s="153">
        <v>3</v>
      </c>
      <c r="NP17" s="153">
        <v>775</v>
      </c>
      <c r="NQ17" s="153">
        <v>1448</v>
      </c>
      <c r="NR17" s="153">
        <v>270</v>
      </c>
      <c r="NS17" s="153"/>
      <c r="NT17" s="153"/>
      <c r="NU17" s="153"/>
      <c r="NV17" s="153"/>
      <c r="NW17" s="153"/>
      <c r="NX17" s="153"/>
      <c r="NY17" s="153"/>
      <c r="NZ17" s="153"/>
      <c r="OA17" s="153"/>
      <c r="OB17" s="153"/>
      <c r="OC17" s="153"/>
      <c r="OD17" s="153"/>
      <c r="OE17" s="153">
        <v>11</v>
      </c>
      <c r="OF17" s="153"/>
      <c r="OG17" s="153"/>
      <c r="OH17" s="153"/>
      <c r="OI17" s="153"/>
      <c r="OJ17" s="153"/>
      <c r="OK17" s="153"/>
      <c r="OL17" s="153">
        <v>61</v>
      </c>
      <c r="OM17" s="153"/>
      <c r="ON17" s="153"/>
      <c r="OO17" s="154"/>
      <c r="OP17" s="144">
        <v>30341</v>
      </c>
      <c r="OQ17" s="155">
        <v>6023</v>
      </c>
      <c r="OR17" s="153"/>
      <c r="OS17" s="153"/>
      <c r="OT17" s="153"/>
      <c r="OU17" s="153"/>
      <c r="OV17" s="153">
        <v>423</v>
      </c>
      <c r="OW17" s="153">
        <v>1244</v>
      </c>
      <c r="OX17" s="153">
        <v>-4794</v>
      </c>
      <c r="OY17" s="153"/>
      <c r="OZ17" s="153"/>
      <c r="PA17" s="153"/>
      <c r="PB17" s="153"/>
      <c r="PC17" s="153"/>
      <c r="PD17" s="153"/>
      <c r="PE17" s="153"/>
      <c r="PF17" s="153"/>
      <c r="PG17" s="153"/>
      <c r="PH17" s="153"/>
      <c r="PI17" s="153"/>
      <c r="PJ17" s="156"/>
      <c r="PK17" s="144">
        <v>2896</v>
      </c>
      <c r="PL17" s="144">
        <v>33237</v>
      </c>
    </row>
    <row r="18" spans="1:428" ht="15" x14ac:dyDescent="0.25">
      <c r="A18" s="147">
        <v>113000</v>
      </c>
      <c r="B18" s="148" t="s">
        <v>715</v>
      </c>
      <c r="C18" s="149" t="s">
        <v>214</v>
      </c>
      <c r="D18" s="150"/>
      <c r="E18" s="151"/>
      <c r="F18" s="151"/>
      <c r="G18" s="151"/>
      <c r="H18" s="151"/>
      <c r="I18" s="151"/>
      <c r="J18" s="153"/>
      <c r="K18" s="153"/>
      <c r="L18" s="153"/>
      <c r="M18" s="153"/>
      <c r="N18" s="153">
        <v>3581</v>
      </c>
      <c r="O18" s="153"/>
      <c r="P18" s="153">
        <v>3</v>
      </c>
      <c r="Q18" s="153"/>
      <c r="R18" s="153">
        <v>77</v>
      </c>
      <c r="S18" s="153"/>
      <c r="T18" s="153"/>
      <c r="U18" s="153"/>
      <c r="V18" s="153"/>
      <c r="W18" s="153"/>
      <c r="X18" s="153"/>
      <c r="Y18" s="153"/>
      <c r="Z18" s="153"/>
      <c r="AA18" s="153"/>
      <c r="AB18" s="153"/>
      <c r="AC18" s="153"/>
      <c r="AD18" s="153"/>
      <c r="AE18" s="153"/>
      <c r="AF18" s="153"/>
      <c r="AG18" s="153"/>
      <c r="AH18" s="153"/>
      <c r="AI18" s="153"/>
      <c r="AJ18" s="153"/>
      <c r="AK18" s="153"/>
      <c r="AL18" s="153"/>
      <c r="AM18" s="153"/>
      <c r="AN18" s="153">
        <v>8368</v>
      </c>
      <c r="AO18" s="153">
        <v>1747</v>
      </c>
      <c r="AP18" s="153">
        <v>1024</v>
      </c>
      <c r="AQ18" s="153">
        <v>463</v>
      </c>
      <c r="AR18" s="153"/>
      <c r="AS18" s="153"/>
      <c r="AT18" s="153"/>
      <c r="AU18" s="153"/>
      <c r="AV18" s="153"/>
      <c r="AW18" s="153"/>
      <c r="AX18" s="153"/>
      <c r="AY18" s="153"/>
      <c r="AZ18" s="153"/>
      <c r="BA18" s="153"/>
      <c r="BB18" s="153"/>
      <c r="BC18" s="153">
        <v>1</v>
      </c>
      <c r="BD18" s="153"/>
      <c r="BE18" s="153"/>
      <c r="BF18" s="153"/>
      <c r="BG18" s="153"/>
      <c r="BH18" s="153"/>
      <c r="BI18" s="153"/>
      <c r="BJ18" s="153"/>
      <c r="BK18" s="153"/>
      <c r="BL18" s="153"/>
      <c r="BM18" s="153"/>
      <c r="BN18" s="153"/>
      <c r="BO18" s="153"/>
      <c r="BP18" s="153"/>
      <c r="BQ18" s="153"/>
      <c r="BR18" s="153"/>
      <c r="BS18" s="153"/>
      <c r="BT18" s="153"/>
      <c r="BU18" s="153"/>
      <c r="BV18" s="153"/>
      <c r="BW18" s="153"/>
      <c r="BX18" s="153"/>
      <c r="BY18" s="153"/>
      <c r="BZ18" s="153"/>
      <c r="CA18" s="153"/>
      <c r="CB18" s="153"/>
      <c r="CC18" s="153"/>
      <c r="CD18" s="153"/>
      <c r="CE18" s="153"/>
      <c r="CF18" s="153"/>
      <c r="CG18" s="153"/>
      <c r="CH18" s="153"/>
      <c r="CI18" s="153"/>
      <c r="CJ18" s="153"/>
      <c r="CK18" s="153"/>
      <c r="CL18" s="153"/>
      <c r="CM18" s="153"/>
      <c r="CN18" s="153"/>
      <c r="CO18" s="153"/>
      <c r="CP18" s="153"/>
      <c r="CQ18" s="153"/>
      <c r="CR18" s="153"/>
      <c r="CS18" s="153"/>
      <c r="CT18" s="153"/>
      <c r="CU18" s="153"/>
      <c r="CV18" s="153"/>
      <c r="CW18" s="153"/>
      <c r="CX18" s="153"/>
      <c r="CY18" s="153"/>
      <c r="CZ18" s="153"/>
      <c r="DA18" s="153"/>
      <c r="DB18" s="153"/>
      <c r="DC18" s="153"/>
      <c r="DD18" s="153"/>
      <c r="DE18" s="153"/>
      <c r="DF18" s="153"/>
      <c r="DG18" s="153"/>
      <c r="DH18" s="153"/>
      <c r="DI18" s="153"/>
      <c r="DJ18" s="153"/>
      <c r="DK18" s="153"/>
      <c r="DL18" s="153"/>
      <c r="DM18" s="153"/>
      <c r="DN18" s="153"/>
      <c r="DO18" s="153"/>
      <c r="DP18" s="153"/>
      <c r="DQ18" s="153"/>
      <c r="DR18" s="153"/>
      <c r="DS18" s="153"/>
      <c r="DT18" s="153"/>
      <c r="DU18" s="153"/>
      <c r="DV18" s="153"/>
      <c r="DW18" s="153"/>
      <c r="DX18" s="153"/>
      <c r="DY18" s="153"/>
      <c r="DZ18" s="153"/>
      <c r="EA18" s="153"/>
      <c r="EB18" s="153"/>
      <c r="EC18" s="153"/>
      <c r="ED18" s="153"/>
      <c r="EE18" s="153"/>
      <c r="EF18" s="153"/>
      <c r="EG18" s="153"/>
      <c r="EH18" s="153"/>
      <c r="EI18" s="153"/>
      <c r="EJ18" s="153"/>
      <c r="EK18" s="153"/>
      <c r="EL18" s="153"/>
      <c r="EM18" s="153"/>
      <c r="EN18" s="153"/>
      <c r="EO18" s="153"/>
      <c r="EP18" s="153"/>
      <c r="EQ18" s="153"/>
      <c r="ER18" s="153"/>
      <c r="ES18" s="153"/>
      <c r="ET18" s="153"/>
      <c r="EU18" s="153"/>
      <c r="EV18" s="153"/>
      <c r="EW18" s="153"/>
      <c r="EX18" s="153"/>
      <c r="EY18" s="153"/>
      <c r="EZ18" s="153"/>
      <c r="FA18" s="153"/>
      <c r="FB18" s="153"/>
      <c r="FC18" s="153"/>
      <c r="FD18" s="153"/>
      <c r="FE18" s="153"/>
      <c r="FF18" s="153"/>
      <c r="FG18" s="153"/>
      <c r="FH18" s="153"/>
      <c r="FI18" s="153"/>
      <c r="FJ18" s="153"/>
      <c r="FK18" s="153"/>
      <c r="FL18" s="153"/>
      <c r="FM18" s="153"/>
      <c r="FN18" s="153"/>
      <c r="FO18" s="153"/>
      <c r="FP18" s="153"/>
      <c r="FQ18" s="153"/>
      <c r="FR18" s="153"/>
      <c r="FS18" s="153"/>
      <c r="FT18" s="153"/>
      <c r="FU18" s="153">
        <v>91</v>
      </c>
      <c r="FV18" s="153"/>
      <c r="FW18" s="153"/>
      <c r="FX18" s="153"/>
      <c r="FY18" s="153"/>
      <c r="FZ18" s="153"/>
      <c r="GA18" s="153"/>
      <c r="GB18" s="153"/>
      <c r="GC18" s="153"/>
      <c r="GD18" s="153"/>
      <c r="GE18" s="153">
        <v>84</v>
      </c>
      <c r="GF18" s="153"/>
      <c r="GG18" s="153"/>
      <c r="GH18" s="153"/>
      <c r="GI18" s="153">
        <v>138</v>
      </c>
      <c r="GJ18" s="153"/>
      <c r="GK18" s="153"/>
      <c r="GL18" s="153"/>
      <c r="GM18" s="153"/>
      <c r="GN18" s="153"/>
      <c r="GO18" s="153"/>
      <c r="GP18" s="153"/>
      <c r="GQ18" s="153">
        <v>42</v>
      </c>
      <c r="GR18" s="153"/>
      <c r="GS18" s="153"/>
      <c r="GT18" s="153"/>
      <c r="GU18" s="153"/>
      <c r="GV18" s="153"/>
      <c r="GW18" s="153"/>
      <c r="GX18" s="153"/>
      <c r="GY18" s="153"/>
      <c r="GZ18" s="153"/>
      <c r="HA18" s="153"/>
      <c r="HB18" s="153"/>
      <c r="HC18" s="153">
        <v>13</v>
      </c>
      <c r="HD18" s="153"/>
      <c r="HE18" s="153">
        <v>505</v>
      </c>
      <c r="HF18" s="153">
        <v>40</v>
      </c>
      <c r="HG18" s="153">
        <v>27</v>
      </c>
      <c r="HH18" s="153">
        <v>104</v>
      </c>
      <c r="HI18" s="153"/>
      <c r="HJ18" s="153"/>
      <c r="HK18" s="153"/>
      <c r="HL18" s="153"/>
      <c r="HM18" s="153"/>
      <c r="HN18" s="153"/>
      <c r="HO18" s="153"/>
      <c r="HP18" s="153"/>
      <c r="HQ18" s="153"/>
      <c r="HR18" s="153"/>
      <c r="HS18" s="153">
        <v>124</v>
      </c>
      <c r="HT18" s="153">
        <v>5</v>
      </c>
      <c r="HU18" s="153">
        <v>519</v>
      </c>
      <c r="HV18" s="153">
        <v>592</v>
      </c>
      <c r="HW18" s="153">
        <v>1834</v>
      </c>
      <c r="HX18" s="153"/>
      <c r="HY18" s="153"/>
      <c r="HZ18" s="153"/>
      <c r="IA18" s="153"/>
      <c r="IB18" s="153"/>
      <c r="IC18" s="153"/>
      <c r="ID18" s="153">
        <v>22</v>
      </c>
      <c r="IE18" s="153"/>
      <c r="IF18" s="153"/>
      <c r="IG18" s="153"/>
      <c r="IH18" s="153"/>
      <c r="II18" s="153">
        <v>1</v>
      </c>
      <c r="IJ18" s="153"/>
      <c r="IK18" s="153"/>
      <c r="IL18" s="153"/>
      <c r="IM18" s="153">
        <v>198</v>
      </c>
      <c r="IN18" s="153"/>
      <c r="IO18" s="153">
        <v>6</v>
      </c>
      <c r="IP18" s="153"/>
      <c r="IQ18" s="153"/>
      <c r="IR18" s="153"/>
      <c r="IS18" s="153"/>
      <c r="IT18" s="153"/>
      <c r="IU18" s="153">
        <v>25</v>
      </c>
      <c r="IV18" s="153">
        <v>60</v>
      </c>
      <c r="IW18" s="153">
        <v>19</v>
      </c>
      <c r="IX18" s="153"/>
      <c r="IY18" s="153"/>
      <c r="IZ18" s="153"/>
      <c r="JA18" s="153">
        <v>5</v>
      </c>
      <c r="JB18" s="153"/>
      <c r="JC18" s="153"/>
      <c r="JD18" s="153"/>
      <c r="JE18" s="153"/>
      <c r="JF18" s="153"/>
      <c r="JG18" s="153"/>
      <c r="JH18" s="153"/>
      <c r="JI18" s="153">
        <v>1274</v>
      </c>
      <c r="JJ18" s="153">
        <v>45</v>
      </c>
      <c r="JK18" s="153">
        <v>456</v>
      </c>
      <c r="JL18" s="153"/>
      <c r="JM18" s="153"/>
      <c r="JN18" s="153"/>
      <c r="JO18" s="153"/>
      <c r="JP18" s="153"/>
      <c r="JQ18" s="153"/>
      <c r="JR18" s="153"/>
      <c r="JS18" s="153"/>
      <c r="JT18" s="153"/>
      <c r="JU18" s="153"/>
      <c r="JV18" s="153"/>
      <c r="JW18" s="153"/>
      <c r="JX18" s="153"/>
      <c r="JY18" s="153"/>
      <c r="JZ18" s="153"/>
      <c r="KA18" s="153"/>
      <c r="KB18" s="153"/>
      <c r="KC18" s="153"/>
      <c r="KD18" s="153"/>
      <c r="KE18" s="153"/>
      <c r="KF18" s="153"/>
      <c r="KG18" s="153"/>
      <c r="KH18" s="153"/>
      <c r="KI18" s="153"/>
      <c r="KJ18" s="153"/>
      <c r="KK18" s="153"/>
      <c r="KL18" s="153"/>
      <c r="KM18" s="153"/>
      <c r="KN18" s="153"/>
      <c r="KO18" s="153"/>
      <c r="KP18" s="153"/>
      <c r="KQ18" s="153"/>
      <c r="KR18" s="153"/>
      <c r="KS18" s="153"/>
      <c r="KT18" s="153"/>
      <c r="KU18" s="153"/>
      <c r="KV18" s="153"/>
      <c r="KW18" s="153"/>
      <c r="KX18" s="153"/>
      <c r="KY18" s="153"/>
      <c r="KZ18" s="153"/>
      <c r="LA18" s="153"/>
      <c r="LB18" s="153"/>
      <c r="LC18" s="153"/>
      <c r="LD18" s="153"/>
      <c r="LE18" s="153"/>
      <c r="LF18" s="153"/>
      <c r="LG18" s="153"/>
      <c r="LH18" s="153"/>
      <c r="LI18" s="153"/>
      <c r="LJ18" s="153"/>
      <c r="LK18" s="153"/>
      <c r="LL18" s="153"/>
      <c r="LM18" s="153"/>
      <c r="LN18" s="153"/>
      <c r="LO18" s="153"/>
      <c r="LP18" s="153"/>
      <c r="LQ18" s="153"/>
      <c r="LR18" s="153"/>
      <c r="LS18" s="153"/>
      <c r="LT18" s="153"/>
      <c r="LU18" s="153"/>
      <c r="LV18" s="153"/>
      <c r="LW18" s="153"/>
      <c r="LX18" s="153"/>
      <c r="LY18" s="153"/>
      <c r="LZ18" s="153"/>
      <c r="MA18" s="153">
        <v>22</v>
      </c>
      <c r="MB18" s="153"/>
      <c r="MC18" s="153"/>
      <c r="MD18" s="153"/>
      <c r="ME18" s="153"/>
      <c r="MF18" s="153"/>
      <c r="MG18" s="153"/>
      <c r="MH18" s="153"/>
      <c r="MI18" s="153">
        <v>2</v>
      </c>
      <c r="MJ18" s="153"/>
      <c r="MK18" s="153"/>
      <c r="ML18" s="153"/>
      <c r="MM18" s="153"/>
      <c r="MN18" s="153"/>
      <c r="MO18" s="153"/>
      <c r="MP18" s="153"/>
      <c r="MQ18" s="153"/>
      <c r="MR18" s="153">
        <v>4</v>
      </c>
      <c r="MS18" s="153"/>
      <c r="MT18" s="153"/>
      <c r="MU18" s="153"/>
      <c r="MV18" s="153"/>
      <c r="MW18" s="153"/>
      <c r="MX18" s="153"/>
      <c r="MY18" s="153"/>
      <c r="MZ18" s="153"/>
      <c r="NA18" s="153"/>
      <c r="NB18" s="153"/>
      <c r="NC18" s="153"/>
      <c r="ND18" s="153"/>
      <c r="NE18" s="153"/>
      <c r="NF18" s="153"/>
      <c r="NG18" s="153"/>
      <c r="NH18" s="153"/>
      <c r="NI18" s="153"/>
      <c r="NJ18" s="153"/>
      <c r="NK18" s="153"/>
      <c r="NL18" s="153"/>
      <c r="NM18" s="153"/>
      <c r="NN18" s="153"/>
      <c r="NO18" s="153"/>
      <c r="NP18" s="153"/>
      <c r="NQ18" s="153"/>
      <c r="NR18" s="153"/>
      <c r="NS18" s="153"/>
      <c r="NT18" s="153"/>
      <c r="NU18" s="153"/>
      <c r="NV18" s="153"/>
      <c r="NW18" s="153"/>
      <c r="NX18" s="153"/>
      <c r="NY18" s="153"/>
      <c r="NZ18" s="153"/>
      <c r="OA18" s="153"/>
      <c r="OB18" s="153"/>
      <c r="OC18" s="153"/>
      <c r="OD18" s="153"/>
      <c r="OE18" s="153"/>
      <c r="OF18" s="153"/>
      <c r="OG18" s="153"/>
      <c r="OH18" s="153"/>
      <c r="OI18" s="153"/>
      <c r="OJ18" s="153"/>
      <c r="OK18" s="153"/>
      <c r="OL18" s="153"/>
      <c r="OM18" s="153"/>
      <c r="ON18" s="153"/>
      <c r="OO18" s="154"/>
      <c r="OP18" s="144">
        <v>21521</v>
      </c>
      <c r="OQ18" s="155"/>
      <c r="OR18" s="153"/>
      <c r="OS18" s="153"/>
      <c r="OT18" s="153"/>
      <c r="OU18" s="153"/>
      <c r="OV18" s="153">
        <v>385</v>
      </c>
      <c r="OW18" s="153">
        <v>2028</v>
      </c>
      <c r="OX18" s="153">
        <v>-2610</v>
      </c>
      <c r="OY18" s="153"/>
      <c r="OZ18" s="153"/>
      <c r="PA18" s="153"/>
      <c r="PB18" s="153"/>
      <c r="PC18" s="153"/>
      <c r="PD18" s="153"/>
      <c r="PE18" s="153"/>
      <c r="PF18" s="153"/>
      <c r="PG18" s="153"/>
      <c r="PH18" s="153"/>
      <c r="PI18" s="153"/>
      <c r="PJ18" s="156"/>
      <c r="PK18" s="144">
        <v>-197</v>
      </c>
      <c r="PL18" s="144">
        <v>21325</v>
      </c>
    </row>
    <row r="19" spans="1:428" ht="15" x14ac:dyDescent="0.25">
      <c r="A19" s="147">
        <v>114000</v>
      </c>
      <c r="B19" s="148" t="s">
        <v>715</v>
      </c>
      <c r="C19" s="149" t="s">
        <v>215</v>
      </c>
      <c r="D19" s="150"/>
      <c r="E19" s="151"/>
      <c r="F19" s="151"/>
      <c r="G19" s="151"/>
      <c r="H19" s="151"/>
      <c r="I19" s="151"/>
      <c r="J19" s="153"/>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153"/>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3"/>
      <c r="GJ19" s="153">
        <v>13</v>
      </c>
      <c r="GK19" s="153">
        <v>347</v>
      </c>
      <c r="GL19" s="153"/>
      <c r="GM19" s="153"/>
      <c r="GN19" s="153"/>
      <c r="GO19" s="153"/>
      <c r="GP19" s="153"/>
      <c r="GQ19" s="153"/>
      <c r="GR19" s="153">
        <v>80</v>
      </c>
      <c r="GS19" s="153">
        <v>348</v>
      </c>
      <c r="GT19" s="153"/>
      <c r="GU19" s="153"/>
      <c r="GV19" s="153"/>
      <c r="GW19" s="153"/>
      <c r="GX19" s="153">
        <v>159</v>
      </c>
      <c r="GY19" s="153">
        <v>947</v>
      </c>
      <c r="GZ19" s="153">
        <v>5209</v>
      </c>
      <c r="HA19" s="153"/>
      <c r="HB19" s="153"/>
      <c r="HC19" s="153"/>
      <c r="HD19" s="153"/>
      <c r="HE19" s="153"/>
      <c r="HF19" s="153"/>
      <c r="HG19" s="153"/>
      <c r="HH19" s="153"/>
      <c r="HI19" s="153"/>
      <c r="HJ19" s="153"/>
      <c r="HK19" s="153"/>
      <c r="HL19" s="153"/>
      <c r="HM19" s="153"/>
      <c r="HN19" s="153"/>
      <c r="HO19" s="153"/>
      <c r="HP19" s="153"/>
      <c r="HQ19" s="153"/>
      <c r="HR19" s="153"/>
      <c r="HS19" s="153"/>
      <c r="HT19" s="153"/>
      <c r="HU19" s="153"/>
      <c r="HV19" s="153"/>
      <c r="HW19" s="153"/>
      <c r="HX19" s="153"/>
      <c r="HY19" s="153"/>
      <c r="HZ19" s="153"/>
      <c r="IA19" s="153"/>
      <c r="IB19" s="153"/>
      <c r="IC19" s="153"/>
      <c r="ID19" s="153"/>
      <c r="IE19" s="153"/>
      <c r="IF19" s="153"/>
      <c r="IG19" s="153"/>
      <c r="IH19" s="153"/>
      <c r="II19" s="153"/>
      <c r="IJ19" s="153"/>
      <c r="IK19" s="153"/>
      <c r="IL19" s="153"/>
      <c r="IM19" s="153"/>
      <c r="IN19" s="153"/>
      <c r="IO19" s="153"/>
      <c r="IP19" s="153"/>
      <c r="IQ19" s="153"/>
      <c r="IR19" s="153"/>
      <c r="IS19" s="153"/>
      <c r="IT19" s="153">
        <v>14</v>
      </c>
      <c r="IU19" s="153"/>
      <c r="IV19" s="153"/>
      <c r="IW19" s="153"/>
      <c r="IX19" s="153"/>
      <c r="IY19" s="153"/>
      <c r="IZ19" s="153"/>
      <c r="JA19" s="153"/>
      <c r="JB19" s="153"/>
      <c r="JC19" s="153"/>
      <c r="JD19" s="153"/>
      <c r="JE19" s="153"/>
      <c r="JF19" s="153"/>
      <c r="JG19" s="153"/>
      <c r="JH19" s="153"/>
      <c r="JI19" s="153"/>
      <c r="JJ19" s="153"/>
      <c r="JK19" s="153"/>
      <c r="JL19" s="153"/>
      <c r="JM19" s="153"/>
      <c r="JN19" s="153"/>
      <c r="JO19" s="153"/>
      <c r="JP19" s="153"/>
      <c r="JQ19" s="153"/>
      <c r="JR19" s="153"/>
      <c r="JS19" s="153"/>
      <c r="JT19" s="153"/>
      <c r="JU19" s="153"/>
      <c r="JV19" s="153"/>
      <c r="JW19" s="153"/>
      <c r="JX19" s="153">
        <v>678</v>
      </c>
      <c r="JY19" s="153"/>
      <c r="JZ19" s="153"/>
      <c r="KA19" s="153"/>
      <c r="KB19" s="153"/>
      <c r="KC19" s="153"/>
      <c r="KD19" s="153"/>
      <c r="KE19" s="153"/>
      <c r="KF19" s="153"/>
      <c r="KG19" s="153"/>
      <c r="KH19" s="153"/>
      <c r="KI19" s="153"/>
      <c r="KJ19" s="153"/>
      <c r="KK19" s="153"/>
      <c r="KL19" s="153">
        <v>1</v>
      </c>
      <c r="KM19" s="153"/>
      <c r="KN19" s="153"/>
      <c r="KO19" s="153"/>
      <c r="KP19" s="153"/>
      <c r="KQ19" s="153"/>
      <c r="KR19" s="153"/>
      <c r="KS19" s="153"/>
      <c r="KT19" s="153"/>
      <c r="KU19" s="153"/>
      <c r="KV19" s="153"/>
      <c r="KW19" s="153"/>
      <c r="KX19" s="153"/>
      <c r="KY19" s="153"/>
      <c r="KZ19" s="153"/>
      <c r="LA19" s="153"/>
      <c r="LB19" s="153"/>
      <c r="LC19" s="153"/>
      <c r="LD19" s="153"/>
      <c r="LE19" s="153"/>
      <c r="LF19" s="153"/>
      <c r="LG19" s="153"/>
      <c r="LH19" s="153"/>
      <c r="LI19" s="153"/>
      <c r="LJ19" s="153"/>
      <c r="LK19" s="153"/>
      <c r="LL19" s="153"/>
      <c r="LM19" s="153"/>
      <c r="LN19" s="153"/>
      <c r="LO19" s="153"/>
      <c r="LP19" s="153"/>
      <c r="LQ19" s="153"/>
      <c r="LR19" s="153"/>
      <c r="LS19" s="153"/>
      <c r="LT19" s="153"/>
      <c r="LU19" s="153"/>
      <c r="LV19" s="153"/>
      <c r="LW19" s="153"/>
      <c r="LX19" s="153"/>
      <c r="LY19" s="153"/>
      <c r="LZ19" s="153"/>
      <c r="MA19" s="153">
        <v>20</v>
      </c>
      <c r="MB19" s="153"/>
      <c r="MC19" s="153"/>
      <c r="MD19" s="153"/>
      <c r="ME19" s="153"/>
      <c r="MF19" s="153"/>
      <c r="MG19" s="153">
        <v>0</v>
      </c>
      <c r="MH19" s="153"/>
      <c r="MI19" s="153"/>
      <c r="MJ19" s="153"/>
      <c r="MK19" s="153"/>
      <c r="ML19" s="153"/>
      <c r="MM19" s="153"/>
      <c r="MN19" s="153"/>
      <c r="MO19" s="153"/>
      <c r="MP19" s="153"/>
      <c r="MQ19" s="153">
        <v>44</v>
      </c>
      <c r="MR19" s="153">
        <v>13</v>
      </c>
      <c r="MS19" s="153"/>
      <c r="MT19" s="153"/>
      <c r="MU19" s="153"/>
      <c r="MV19" s="153"/>
      <c r="MW19" s="153"/>
      <c r="MX19" s="153"/>
      <c r="MY19" s="153"/>
      <c r="MZ19" s="153"/>
      <c r="NA19" s="153"/>
      <c r="NB19" s="153"/>
      <c r="NC19" s="153"/>
      <c r="ND19" s="153"/>
      <c r="NE19" s="153"/>
      <c r="NF19" s="153"/>
      <c r="NG19" s="153"/>
      <c r="NH19" s="153"/>
      <c r="NI19" s="153"/>
      <c r="NJ19" s="153"/>
      <c r="NK19" s="153"/>
      <c r="NL19" s="153">
        <v>24</v>
      </c>
      <c r="NM19" s="153">
        <v>22</v>
      </c>
      <c r="NN19" s="153">
        <v>154</v>
      </c>
      <c r="NO19" s="153">
        <v>367</v>
      </c>
      <c r="NP19" s="153">
        <v>2184</v>
      </c>
      <c r="NQ19" s="153">
        <v>2121</v>
      </c>
      <c r="NR19" s="153">
        <v>198</v>
      </c>
      <c r="NS19" s="153"/>
      <c r="NT19" s="153"/>
      <c r="NU19" s="153"/>
      <c r="NV19" s="153"/>
      <c r="NW19" s="153"/>
      <c r="NX19" s="153"/>
      <c r="NY19" s="153"/>
      <c r="NZ19" s="153"/>
      <c r="OA19" s="153">
        <v>28</v>
      </c>
      <c r="OB19" s="153"/>
      <c r="OC19" s="153">
        <v>80</v>
      </c>
      <c r="OD19" s="153"/>
      <c r="OE19" s="153"/>
      <c r="OF19" s="153"/>
      <c r="OG19" s="153"/>
      <c r="OH19" s="153"/>
      <c r="OI19" s="153">
        <v>15</v>
      </c>
      <c r="OJ19" s="153">
        <v>48</v>
      </c>
      <c r="OK19" s="153">
        <v>250</v>
      </c>
      <c r="OL19" s="153">
        <v>143</v>
      </c>
      <c r="OM19" s="153"/>
      <c r="ON19" s="153"/>
      <c r="OO19" s="154"/>
      <c r="OP19" s="144">
        <v>13509</v>
      </c>
      <c r="OQ19" s="155">
        <v>6448</v>
      </c>
      <c r="OR19" s="153"/>
      <c r="OS19" s="153"/>
      <c r="OT19" s="153"/>
      <c r="OU19" s="153"/>
      <c r="OV19" s="153">
        <v>49</v>
      </c>
      <c r="OW19" s="153">
        <v>4400</v>
      </c>
      <c r="OX19" s="153">
        <v>-15167</v>
      </c>
      <c r="OY19" s="153"/>
      <c r="OZ19" s="153"/>
      <c r="PA19" s="153"/>
      <c r="PB19" s="153"/>
      <c r="PC19" s="153"/>
      <c r="PD19" s="153"/>
      <c r="PE19" s="153"/>
      <c r="PF19" s="153"/>
      <c r="PG19" s="153"/>
      <c r="PH19" s="153"/>
      <c r="PI19" s="153"/>
      <c r="PJ19" s="156"/>
      <c r="PK19" s="144">
        <v>-4270</v>
      </c>
      <c r="PL19" s="144">
        <v>9239</v>
      </c>
    </row>
    <row r="20" spans="1:428" ht="15" x14ac:dyDescent="0.25">
      <c r="A20" s="147">
        <v>115000</v>
      </c>
      <c r="B20" s="148" t="s">
        <v>715</v>
      </c>
      <c r="C20" s="149" t="s">
        <v>216</v>
      </c>
      <c r="D20" s="150">
        <v>1326</v>
      </c>
      <c r="E20" s="151">
        <v>8007</v>
      </c>
      <c r="F20" s="151">
        <v>2320</v>
      </c>
      <c r="G20" s="151">
        <v>3658</v>
      </c>
      <c r="H20" s="151">
        <v>1218</v>
      </c>
      <c r="I20" s="151">
        <v>3169</v>
      </c>
      <c r="J20" s="153">
        <v>1087</v>
      </c>
      <c r="K20" s="153">
        <v>913</v>
      </c>
      <c r="L20" s="153">
        <v>720</v>
      </c>
      <c r="M20" s="153">
        <v>502</v>
      </c>
      <c r="N20" s="153">
        <v>3719</v>
      </c>
      <c r="O20" s="153">
        <v>9</v>
      </c>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c r="AP20" s="153"/>
      <c r="AQ20" s="153"/>
      <c r="AR20" s="153"/>
      <c r="AS20" s="153"/>
      <c r="AT20" s="153"/>
      <c r="AU20" s="153"/>
      <c r="AV20" s="153"/>
      <c r="AW20" s="153"/>
      <c r="AX20" s="153"/>
      <c r="AY20" s="153"/>
      <c r="AZ20" s="153"/>
      <c r="BA20" s="153"/>
      <c r="BB20" s="153"/>
      <c r="BC20" s="153"/>
      <c r="BD20" s="153"/>
      <c r="BE20" s="153"/>
      <c r="BF20" s="153"/>
      <c r="BG20" s="153"/>
      <c r="BH20" s="153"/>
      <c r="BI20" s="153"/>
      <c r="BJ20" s="153"/>
      <c r="BK20" s="153"/>
      <c r="BL20" s="153"/>
      <c r="BM20" s="153"/>
      <c r="BN20" s="153"/>
      <c r="BO20" s="153"/>
      <c r="BP20" s="153"/>
      <c r="BQ20" s="153"/>
      <c r="BR20" s="153"/>
      <c r="BS20" s="153"/>
      <c r="BT20" s="153"/>
      <c r="BU20" s="153"/>
      <c r="BV20" s="153"/>
      <c r="BW20" s="153"/>
      <c r="BX20" s="153"/>
      <c r="BY20" s="153"/>
      <c r="BZ20" s="153"/>
      <c r="CA20" s="153"/>
      <c r="CB20" s="153"/>
      <c r="CC20" s="153"/>
      <c r="CD20" s="153"/>
      <c r="CE20" s="153"/>
      <c r="CF20" s="153"/>
      <c r="CG20" s="153"/>
      <c r="CH20" s="153"/>
      <c r="CI20" s="153"/>
      <c r="CJ20" s="153"/>
      <c r="CK20" s="153"/>
      <c r="CL20" s="153"/>
      <c r="CM20" s="153"/>
      <c r="CN20" s="153"/>
      <c r="CO20" s="153"/>
      <c r="CP20" s="153"/>
      <c r="CQ20" s="153"/>
      <c r="CR20" s="153"/>
      <c r="CS20" s="153"/>
      <c r="CT20" s="153"/>
      <c r="CU20" s="153"/>
      <c r="CV20" s="153"/>
      <c r="CW20" s="153"/>
      <c r="CX20" s="153"/>
      <c r="CY20" s="153"/>
      <c r="CZ20" s="153"/>
      <c r="DA20" s="153"/>
      <c r="DB20" s="153"/>
      <c r="DC20" s="153"/>
      <c r="DD20" s="153"/>
      <c r="DE20" s="153"/>
      <c r="DF20" s="153"/>
      <c r="DG20" s="153"/>
      <c r="DH20" s="153"/>
      <c r="DI20" s="153"/>
      <c r="DJ20" s="153"/>
      <c r="DK20" s="153"/>
      <c r="DL20" s="153"/>
      <c r="DM20" s="153"/>
      <c r="DN20" s="153"/>
      <c r="DO20" s="153"/>
      <c r="DP20" s="153"/>
      <c r="DQ20" s="153"/>
      <c r="DR20" s="153"/>
      <c r="DS20" s="153"/>
      <c r="DT20" s="153"/>
      <c r="DU20" s="153"/>
      <c r="DV20" s="153"/>
      <c r="DW20" s="153"/>
      <c r="DX20" s="153"/>
      <c r="DY20" s="153"/>
      <c r="DZ20" s="153"/>
      <c r="EA20" s="153"/>
      <c r="EB20" s="153"/>
      <c r="EC20" s="153"/>
      <c r="ED20" s="153"/>
      <c r="EE20" s="153"/>
      <c r="EF20" s="153"/>
      <c r="EG20" s="153"/>
      <c r="EH20" s="153"/>
      <c r="EI20" s="153"/>
      <c r="EJ20" s="153"/>
      <c r="EK20" s="153"/>
      <c r="EL20" s="153"/>
      <c r="EM20" s="153"/>
      <c r="EN20" s="153"/>
      <c r="EO20" s="153"/>
      <c r="EP20" s="153"/>
      <c r="EQ20" s="153"/>
      <c r="ER20" s="153"/>
      <c r="ES20" s="153"/>
      <c r="ET20" s="153"/>
      <c r="EU20" s="153"/>
      <c r="EV20" s="153"/>
      <c r="EW20" s="153"/>
      <c r="EX20" s="153"/>
      <c r="EY20" s="153"/>
      <c r="EZ20" s="153"/>
      <c r="FA20" s="153"/>
      <c r="FB20" s="153"/>
      <c r="FC20" s="153"/>
      <c r="FD20" s="153"/>
      <c r="FE20" s="153"/>
      <c r="FF20" s="153"/>
      <c r="FG20" s="153"/>
      <c r="FH20" s="153"/>
      <c r="FI20" s="153"/>
      <c r="FJ20" s="153"/>
      <c r="FK20" s="153"/>
      <c r="FL20" s="153"/>
      <c r="FM20" s="153"/>
      <c r="FN20" s="153"/>
      <c r="FO20" s="153"/>
      <c r="FP20" s="153"/>
      <c r="FQ20" s="153"/>
      <c r="FR20" s="153"/>
      <c r="FS20" s="153"/>
      <c r="FT20" s="153"/>
      <c r="FU20" s="153"/>
      <c r="FV20" s="153"/>
      <c r="FW20" s="153"/>
      <c r="FX20" s="153"/>
      <c r="FY20" s="153"/>
      <c r="FZ20" s="153"/>
      <c r="GA20" s="153"/>
      <c r="GB20" s="153"/>
      <c r="GC20" s="153"/>
      <c r="GD20" s="153"/>
      <c r="GE20" s="153"/>
      <c r="GF20" s="153"/>
      <c r="GG20" s="153"/>
      <c r="GH20" s="153"/>
      <c r="GI20" s="153"/>
      <c r="GJ20" s="153"/>
      <c r="GK20" s="153"/>
      <c r="GL20" s="153"/>
      <c r="GM20" s="153"/>
      <c r="GN20" s="153"/>
      <c r="GO20" s="153"/>
      <c r="GP20" s="153"/>
      <c r="GQ20" s="153"/>
      <c r="GR20" s="153"/>
      <c r="GS20" s="153"/>
      <c r="GT20" s="153"/>
      <c r="GU20" s="153"/>
      <c r="GV20" s="153"/>
      <c r="GW20" s="153"/>
      <c r="GX20" s="153"/>
      <c r="GY20" s="153"/>
      <c r="GZ20" s="153"/>
      <c r="HA20" s="153"/>
      <c r="HB20" s="153"/>
      <c r="HC20" s="153"/>
      <c r="HD20" s="153"/>
      <c r="HE20" s="153"/>
      <c r="HF20" s="153"/>
      <c r="HG20" s="153"/>
      <c r="HH20" s="153"/>
      <c r="HI20" s="153"/>
      <c r="HJ20" s="153"/>
      <c r="HK20" s="153"/>
      <c r="HL20" s="153"/>
      <c r="HM20" s="153"/>
      <c r="HN20" s="153"/>
      <c r="HO20" s="153"/>
      <c r="HP20" s="153"/>
      <c r="HQ20" s="153"/>
      <c r="HR20" s="153"/>
      <c r="HS20" s="153"/>
      <c r="HT20" s="153"/>
      <c r="HU20" s="153"/>
      <c r="HV20" s="153"/>
      <c r="HW20" s="153"/>
      <c r="HX20" s="153"/>
      <c r="HY20" s="153"/>
      <c r="HZ20" s="153"/>
      <c r="IA20" s="153"/>
      <c r="IB20" s="153"/>
      <c r="IC20" s="153"/>
      <c r="ID20" s="153"/>
      <c r="IE20" s="153"/>
      <c r="IF20" s="153"/>
      <c r="IG20" s="153"/>
      <c r="IH20" s="153"/>
      <c r="II20" s="153"/>
      <c r="IJ20" s="153"/>
      <c r="IK20" s="153"/>
      <c r="IL20" s="153"/>
      <c r="IM20" s="153"/>
      <c r="IN20" s="153"/>
      <c r="IO20" s="153"/>
      <c r="IP20" s="153"/>
      <c r="IQ20" s="153"/>
      <c r="IR20" s="153"/>
      <c r="IS20" s="153"/>
      <c r="IT20" s="153"/>
      <c r="IU20" s="153"/>
      <c r="IV20" s="153"/>
      <c r="IW20" s="153"/>
      <c r="IX20" s="153"/>
      <c r="IY20" s="153"/>
      <c r="IZ20" s="153"/>
      <c r="JA20" s="153"/>
      <c r="JB20" s="153"/>
      <c r="JC20" s="153"/>
      <c r="JD20" s="153"/>
      <c r="JE20" s="153"/>
      <c r="JF20" s="153"/>
      <c r="JG20" s="153"/>
      <c r="JH20" s="153"/>
      <c r="JI20" s="153"/>
      <c r="JJ20" s="153"/>
      <c r="JK20" s="153"/>
      <c r="JL20" s="153"/>
      <c r="JM20" s="153"/>
      <c r="JN20" s="153"/>
      <c r="JO20" s="153"/>
      <c r="JP20" s="153"/>
      <c r="JQ20" s="153"/>
      <c r="JR20" s="153"/>
      <c r="JS20" s="153"/>
      <c r="JT20" s="153"/>
      <c r="JU20" s="153"/>
      <c r="JV20" s="153"/>
      <c r="JW20" s="153"/>
      <c r="JX20" s="153"/>
      <c r="JY20" s="153"/>
      <c r="JZ20" s="153"/>
      <c r="KA20" s="153"/>
      <c r="KB20" s="153"/>
      <c r="KC20" s="153"/>
      <c r="KD20" s="153"/>
      <c r="KE20" s="153"/>
      <c r="KF20" s="153"/>
      <c r="KG20" s="153"/>
      <c r="KH20" s="153"/>
      <c r="KI20" s="153"/>
      <c r="KJ20" s="153"/>
      <c r="KK20" s="153"/>
      <c r="KL20" s="153"/>
      <c r="KM20" s="153"/>
      <c r="KN20" s="153"/>
      <c r="KO20" s="153"/>
      <c r="KP20" s="153"/>
      <c r="KQ20" s="153"/>
      <c r="KR20" s="153"/>
      <c r="KS20" s="153"/>
      <c r="KT20" s="153"/>
      <c r="KU20" s="153"/>
      <c r="KV20" s="153"/>
      <c r="KW20" s="153"/>
      <c r="KX20" s="153"/>
      <c r="KY20" s="153"/>
      <c r="KZ20" s="153"/>
      <c r="LA20" s="153"/>
      <c r="LB20" s="153"/>
      <c r="LC20" s="153"/>
      <c r="LD20" s="153"/>
      <c r="LE20" s="153"/>
      <c r="LF20" s="153"/>
      <c r="LG20" s="153"/>
      <c r="LH20" s="153"/>
      <c r="LI20" s="153"/>
      <c r="LJ20" s="153"/>
      <c r="LK20" s="153"/>
      <c r="LL20" s="153"/>
      <c r="LM20" s="153"/>
      <c r="LN20" s="153"/>
      <c r="LO20" s="153"/>
      <c r="LP20" s="153"/>
      <c r="LQ20" s="153"/>
      <c r="LR20" s="153"/>
      <c r="LS20" s="153"/>
      <c r="LT20" s="153"/>
      <c r="LU20" s="153"/>
      <c r="LV20" s="153"/>
      <c r="LW20" s="153"/>
      <c r="LX20" s="153"/>
      <c r="LY20" s="153"/>
      <c r="LZ20" s="153"/>
      <c r="MA20" s="153">
        <v>245</v>
      </c>
      <c r="MB20" s="153"/>
      <c r="MC20" s="153"/>
      <c r="MD20" s="153"/>
      <c r="ME20" s="153"/>
      <c r="MF20" s="153"/>
      <c r="MG20" s="153">
        <v>21</v>
      </c>
      <c r="MH20" s="153"/>
      <c r="MI20" s="153"/>
      <c r="MJ20" s="153"/>
      <c r="MK20" s="153"/>
      <c r="ML20" s="153"/>
      <c r="MM20" s="153"/>
      <c r="MN20" s="153"/>
      <c r="MO20" s="153"/>
      <c r="MP20" s="153"/>
      <c r="MQ20" s="153"/>
      <c r="MR20" s="153"/>
      <c r="MS20" s="153"/>
      <c r="MT20" s="153"/>
      <c r="MU20" s="153"/>
      <c r="MV20" s="153"/>
      <c r="MW20" s="153"/>
      <c r="MX20" s="153"/>
      <c r="MY20" s="153"/>
      <c r="MZ20" s="153"/>
      <c r="NA20" s="153"/>
      <c r="NB20" s="153"/>
      <c r="NC20" s="153"/>
      <c r="ND20" s="153"/>
      <c r="NE20" s="153"/>
      <c r="NF20" s="153"/>
      <c r="NG20" s="153"/>
      <c r="NH20" s="153"/>
      <c r="NI20" s="153"/>
      <c r="NJ20" s="153"/>
      <c r="NK20" s="153"/>
      <c r="NL20" s="153"/>
      <c r="NM20" s="153"/>
      <c r="NN20" s="153"/>
      <c r="NO20" s="153"/>
      <c r="NP20" s="153"/>
      <c r="NQ20" s="153"/>
      <c r="NR20" s="153"/>
      <c r="NS20" s="153"/>
      <c r="NT20" s="153"/>
      <c r="NU20" s="153"/>
      <c r="NV20" s="153"/>
      <c r="NW20" s="153"/>
      <c r="NX20" s="153"/>
      <c r="NY20" s="153"/>
      <c r="NZ20" s="153"/>
      <c r="OA20" s="153"/>
      <c r="OB20" s="153"/>
      <c r="OC20" s="153"/>
      <c r="OD20" s="153"/>
      <c r="OE20" s="153"/>
      <c r="OF20" s="153"/>
      <c r="OG20" s="153"/>
      <c r="OH20" s="153"/>
      <c r="OI20" s="153"/>
      <c r="OJ20" s="153"/>
      <c r="OK20" s="153"/>
      <c r="OL20" s="153">
        <v>2735</v>
      </c>
      <c r="OM20" s="153"/>
      <c r="ON20" s="153"/>
      <c r="OO20" s="154"/>
      <c r="OP20" s="144">
        <v>29649</v>
      </c>
      <c r="OQ20" s="155">
        <v>124</v>
      </c>
      <c r="OR20" s="153"/>
      <c r="OS20" s="153"/>
      <c r="OT20" s="153"/>
      <c r="OU20" s="153"/>
      <c r="OV20" s="153"/>
      <c r="OW20" s="153">
        <v>86</v>
      </c>
      <c r="OX20" s="153">
        <v>-141</v>
      </c>
      <c r="OY20" s="153"/>
      <c r="OZ20" s="153"/>
      <c r="PA20" s="153"/>
      <c r="PB20" s="153"/>
      <c r="PC20" s="153"/>
      <c r="PD20" s="153"/>
      <c r="PE20" s="153"/>
      <c r="PF20" s="153"/>
      <c r="PG20" s="153"/>
      <c r="PH20" s="153"/>
      <c r="PI20" s="153"/>
      <c r="PJ20" s="156"/>
      <c r="PK20" s="144">
        <v>69</v>
      </c>
      <c r="PL20" s="144">
        <v>29718</v>
      </c>
    </row>
    <row r="21" spans="1:428" ht="15" x14ac:dyDescent="0.25">
      <c r="A21" s="147">
        <v>211000</v>
      </c>
      <c r="B21" s="148" t="s">
        <v>716</v>
      </c>
      <c r="C21" s="149" t="s">
        <v>217</v>
      </c>
      <c r="D21" s="150"/>
      <c r="E21" s="151"/>
      <c r="F21" s="151"/>
      <c r="G21" s="151"/>
      <c r="H21" s="151"/>
      <c r="I21" s="151"/>
      <c r="J21" s="153"/>
      <c r="K21" s="153"/>
      <c r="L21" s="153"/>
      <c r="M21" s="153"/>
      <c r="N21" s="153"/>
      <c r="O21" s="153"/>
      <c r="P21" s="153"/>
      <c r="Q21" s="153">
        <v>16095</v>
      </c>
      <c r="R21" s="153"/>
      <c r="S21" s="153"/>
      <c r="T21" s="153">
        <v>0</v>
      </c>
      <c r="U21" s="153">
        <v>0</v>
      </c>
      <c r="V21" s="153">
        <v>0</v>
      </c>
      <c r="W21" s="153">
        <v>0</v>
      </c>
      <c r="X21" s="153">
        <v>0</v>
      </c>
      <c r="Y21" s="153">
        <v>5027</v>
      </c>
      <c r="Z21" s="153">
        <v>3871</v>
      </c>
      <c r="AA21" s="153"/>
      <c r="AB21" s="153"/>
      <c r="AC21" s="153"/>
      <c r="AD21" s="153"/>
      <c r="AE21" s="153"/>
      <c r="AF21" s="153"/>
      <c r="AG21" s="153"/>
      <c r="AH21" s="153"/>
      <c r="AI21" s="153"/>
      <c r="AJ21" s="153"/>
      <c r="AK21" s="153"/>
      <c r="AL21" s="153"/>
      <c r="AM21" s="153"/>
      <c r="AN21" s="153">
        <v>1</v>
      </c>
      <c r="AO21" s="153">
        <v>0</v>
      </c>
      <c r="AP21" s="153">
        <v>2</v>
      </c>
      <c r="AQ21" s="153"/>
      <c r="AR21" s="153"/>
      <c r="AS21" s="153"/>
      <c r="AT21" s="153">
        <v>0</v>
      </c>
      <c r="AU21" s="153"/>
      <c r="AV21" s="153"/>
      <c r="AW21" s="153"/>
      <c r="AX21" s="153"/>
      <c r="AY21" s="153"/>
      <c r="AZ21" s="153"/>
      <c r="BA21" s="153"/>
      <c r="BB21" s="153"/>
      <c r="BC21" s="153"/>
      <c r="BD21" s="153">
        <v>0</v>
      </c>
      <c r="BE21" s="153"/>
      <c r="BF21" s="153"/>
      <c r="BG21" s="153">
        <v>2</v>
      </c>
      <c r="BH21" s="153"/>
      <c r="BI21" s="153"/>
      <c r="BJ21" s="153"/>
      <c r="BK21" s="153"/>
      <c r="BL21" s="153"/>
      <c r="BM21" s="153"/>
      <c r="BN21" s="153"/>
      <c r="BO21" s="153">
        <v>0</v>
      </c>
      <c r="BP21" s="153"/>
      <c r="BQ21" s="153"/>
      <c r="BR21" s="153"/>
      <c r="BS21" s="153"/>
      <c r="BT21" s="153"/>
      <c r="BU21" s="153"/>
      <c r="BV21" s="153"/>
      <c r="BW21" s="153"/>
      <c r="BX21" s="153"/>
      <c r="BY21" s="153"/>
      <c r="BZ21" s="153"/>
      <c r="CA21" s="153">
        <v>0</v>
      </c>
      <c r="CB21" s="153"/>
      <c r="CC21" s="153"/>
      <c r="CD21" s="153"/>
      <c r="CE21" s="153"/>
      <c r="CF21" s="153"/>
      <c r="CG21" s="153"/>
      <c r="CH21" s="153"/>
      <c r="CI21" s="153"/>
      <c r="CJ21" s="153"/>
      <c r="CK21" s="153"/>
      <c r="CL21" s="153"/>
      <c r="CM21" s="153"/>
      <c r="CN21" s="153"/>
      <c r="CO21" s="153"/>
      <c r="CP21" s="153"/>
      <c r="CQ21" s="153"/>
      <c r="CR21" s="153"/>
      <c r="CS21" s="153"/>
      <c r="CT21" s="153"/>
      <c r="CU21" s="153"/>
      <c r="CV21" s="153"/>
      <c r="CW21" s="153"/>
      <c r="CX21" s="153"/>
      <c r="CY21" s="153"/>
      <c r="CZ21" s="153"/>
      <c r="DA21" s="153"/>
      <c r="DB21" s="153"/>
      <c r="DC21" s="153"/>
      <c r="DD21" s="153"/>
      <c r="DE21" s="153"/>
      <c r="DF21" s="153"/>
      <c r="DG21" s="153"/>
      <c r="DH21" s="153"/>
      <c r="DI21" s="153"/>
      <c r="DJ21" s="153"/>
      <c r="DK21" s="153"/>
      <c r="DL21" s="153"/>
      <c r="DM21" s="153"/>
      <c r="DN21" s="153"/>
      <c r="DO21" s="153"/>
      <c r="DP21" s="153"/>
      <c r="DQ21" s="153"/>
      <c r="DR21" s="153"/>
      <c r="DS21" s="153"/>
      <c r="DT21" s="153"/>
      <c r="DU21" s="153"/>
      <c r="DV21" s="153"/>
      <c r="DW21" s="153"/>
      <c r="DX21" s="153"/>
      <c r="DY21" s="153"/>
      <c r="DZ21" s="153"/>
      <c r="EA21" s="153"/>
      <c r="EB21" s="153"/>
      <c r="EC21" s="153"/>
      <c r="ED21" s="153"/>
      <c r="EE21" s="153"/>
      <c r="EF21" s="153"/>
      <c r="EG21" s="153"/>
      <c r="EH21" s="153"/>
      <c r="EI21" s="153"/>
      <c r="EJ21" s="153"/>
      <c r="EK21" s="153"/>
      <c r="EL21" s="153"/>
      <c r="EM21" s="153"/>
      <c r="EN21" s="153"/>
      <c r="EO21" s="153"/>
      <c r="EP21" s="153"/>
      <c r="EQ21" s="153"/>
      <c r="ER21" s="153">
        <v>0</v>
      </c>
      <c r="ES21" s="153"/>
      <c r="ET21" s="153"/>
      <c r="EU21" s="153"/>
      <c r="EV21" s="153"/>
      <c r="EW21" s="153"/>
      <c r="EX21" s="153"/>
      <c r="EY21" s="153"/>
      <c r="EZ21" s="153"/>
      <c r="FA21" s="153"/>
      <c r="FB21" s="153"/>
      <c r="FC21" s="153"/>
      <c r="FD21" s="153"/>
      <c r="FE21" s="153"/>
      <c r="FF21" s="153"/>
      <c r="FG21" s="153"/>
      <c r="FH21" s="153"/>
      <c r="FI21" s="153"/>
      <c r="FJ21" s="153"/>
      <c r="FK21" s="153"/>
      <c r="FL21" s="153"/>
      <c r="FM21" s="153"/>
      <c r="FN21" s="153"/>
      <c r="FO21" s="153"/>
      <c r="FP21" s="153"/>
      <c r="FQ21" s="153"/>
      <c r="FR21" s="153"/>
      <c r="FS21" s="153"/>
      <c r="FT21" s="153"/>
      <c r="FU21" s="153"/>
      <c r="FV21" s="153"/>
      <c r="FW21" s="153"/>
      <c r="FX21" s="153"/>
      <c r="FY21" s="153"/>
      <c r="FZ21" s="153"/>
      <c r="GA21" s="153"/>
      <c r="GB21" s="153"/>
      <c r="GC21" s="153"/>
      <c r="GD21" s="153"/>
      <c r="GE21" s="153"/>
      <c r="GF21" s="153"/>
      <c r="GG21" s="153"/>
      <c r="GH21" s="153"/>
      <c r="GI21" s="153"/>
      <c r="GJ21" s="153"/>
      <c r="GK21" s="153"/>
      <c r="GL21" s="153"/>
      <c r="GM21" s="153">
        <v>0</v>
      </c>
      <c r="GN21" s="153"/>
      <c r="GO21" s="153"/>
      <c r="GP21" s="153"/>
      <c r="GQ21" s="153"/>
      <c r="GR21" s="153"/>
      <c r="GS21" s="153"/>
      <c r="GT21" s="153"/>
      <c r="GU21" s="153"/>
      <c r="GV21" s="153"/>
      <c r="GW21" s="153"/>
      <c r="GX21" s="153"/>
      <c r="GY21" s="153">
        <v>0</v>
      </c>
      <c r="GZ21" s="153">
        <v>0</v>
      </c>
      <c r="HA21" s="153"/>
      <c r="HB21" s="153"/>
      <c r="HC21" s="153"/>
      <c r="HD21" s="153"/>
      <c r="HE21" s="153"/>
      <c r="HF21" s="153"/>
      <c r="HG21" s="153"/>
      <c r="HH21" s="153"/>
      <c r="HI21" s="153">
        <v>0</v>
      </c>
      <c r="HJ21" s="153"/>
      <c r="HK21" s="153"/>
      <c r="HL21" s="153"/>
      <c r="HM21" s="153"/>
      <c r="HN21" s="153"/>
      <c r="HO21" s="153"/>
      <c r="HP21" s="153"/>
      <c r="HQ21" s="153"/>
      <c r="HR21" s="153"/>
      <c r="HS21" s="153"/>
      <c r="HT21" s="153"/>
      <c r="HU21" s="153">
        <v>0</v>
      </c>
      <c r="HV21" s="153">
        <v>0</v>
      </c>
      <c r="HW21" s="153">
        <v>0</v>
      </c>
      <c r="HX21" s="153"/>
      <c r="HY21" s="153"/>
      <c r="HZ21" s="153"/>
      <c r="IA21" s="153"/>
      <c r="IB21" s="153"/>
      <c r="IC21" s="153">
        <v>0</v>
      </c>
      <c r="ID21" s="153"/>
      <c r="IE21" s="153">
        <v>282208</v>
      </c>
      <c r="IF21" s="153"/>
      <c r="IG21" s="153"/>
      <c r="IH21" s="153">
        <v>1304</v>
      </c>
      <c r="II21" s="153">
        <v>3978</v>
      </c>
      <c r="IJ21" s="153">
        <v>82</v>
      </c>
      <c r="IK21" s="153">
        <v>5</v>
      </c>
      <c r="IL21" s="153">
        <v>209</v>
      </c>
      <c r="IM21" s="153">
        <v>625</v>
      </c>
      <c r="IN21" s="153">
        <v>9</v>
      </c>
      <c r="IO21" s="153">
        <v>5</v>
      </c>
      <c r="IP21" s="153">
        <v>0</v>
      </c>
      <c r="IQ21" s="153">
        <v>3</v>
      </c>
      <c r="IR21" s="153">
        <v>0</v>
      </c>
      <c r="IS21" s="153">
        <v>2</v>
      </c>
      <c r="IT21" s="153">
        <v>1</v>
      </c>
      <c r="IU21" s="153">
        <v>0</v>
      </c>
      <c r="IV21" s="153">
        <v>0</v>
      </c>
      <c r="IW21" s="153">
        <v>1</v>
      </c>
      <c r="IX21" s="153">
        <v>2</v>
      </c>
      <c r="IY21" s="153">
        <v>0</v>
      </c>
      <c r="IZ21" s="153"/>
      <c r="JA21" s="153">
        <v>46</v>
      </c>
      <c r="JB21" s="153">
        <v>0</v>
      </c>
      <c r="JC21" s="153"/>
      <c r="JD21" s="153"/>
      <c r="JE21" s="153">
        <v>0</v>
      </c>
      <c r="JF21" s="153"/>
      <c r="JG21" s="153"/>
      <c r="JH21" s="153">
        <v>0</v>
      </c>
      <c r="JI21" s="153">
        <v>0</v>
      </c>
      <c r="JJ21" s="153"/>
      <c r="JK21" s="153">
        <v>0</v>
      </c>
      <c r="JL21" s="153">
        <v>0</v>
      </c>
      <c r="JM21" s="153">
        <v>0</v>
      </c>
      <c r="JN21" s="153">
        <v>1</v>
      </c>
      <c r="JO21" s="153">
        <v>0</v>
      </c>
      <c r="JP21" s="153">
        <v>0</v>
      </c>
      <c r="JQ21" s="153"/>
      <c r="JR21" s="153">
        <v>0</v>
      </c>
      <c r="JS21" s="153">
        <v>0</v>
      </c>
      <c r="JT21" s="153">
        <v>1</v>
      </c>
      <c r="JU21" s="153">
        <v>0</v>
      </c>
      <c r="JV21" s="153"/>
      <c r="JW21" s="153">
        <v>4</v>
      </c>
      <c r="JX21" s="153">
        <v>0</v>
      </c>
      <c r="JY21" s="153">
        <v>1</v>
      </c>
      <c r="JZ21" s="153">
        <v>4</v>
      </c>
      <c r="KA21" s="153">
        <v>0</v>
      </c>
      <c r="KB21" s="153"/>
      <c r="KC21" s="153">
        <v>0</v>
      </c>
      <c r="KD21" s="153">
        <v>0</v>
      </c>
      <c r="KE21" s="153">
        <v>0</v>
      </c>
      <c r="KF21" s="153"/>
      <c r="KG21" s="153"/>
      <c r="KH21" s="153"/>
      <c r="KI21" s="153"/>
      <c r="KJ21" s="153"/>
      <c r="KK21" s="153">
        <v>7</v>
      </c>
      <c r="KL21" s="153"/>
      <c r="KM21" s="153"/>
      <c r="KN21" s="153">
        <v>75</v>
      </c>
      <c r="KO21" s="153">
        <v>0</v>
      </c>
      <c r="KP21" s="153">
        <v>0</v>
      </c>
      <c r="KQ21" s="153">
        <v>2</v>
      </c>
      <c r="KR21" s="153">
        <v>0</v>
      </c>
      <c r="KS21" s="153">
        <v>1</v>
      </c>
      <c r="KT21" s="153">
        <v>0</v>
      </c>
      <c r="KU21" s="153">
        <v>0</v>
      </c>
      <c r="KV21" s="153">
        <v>0</v>
      </c>
      <c r="KW21" s="153">
        <v>0</v>
      </c>
      <c r="KX21" s="153">
        <v>0</v>
      </c>
      <c r="KY21" s="153">
        <v>0</v>
      </c>
      <c r="KZ21" s="153">
        <v>1</v>
      </c>
      <c r="LA21" s="153">
        <v>1</v>
      </c>
      <c r="LB21" s="153">
        <v>5</v>
      </c>
      <c r="LC21" s="153">
        <v>0</v>
      </c>
      <c r="LD21" s="153"/>
      <c r="LE21" s="153"/>
      <c r="LF21" s="153"/>
      <c r="LG21" s="153"/>
      <c r="LH21" s="153"/>
      <c r="LI21" s="153"/>
      <c r="LJ21" s="153"/>
      <c r="LK21" s="153"/>
      <c r="LL21" s="153"/>
      <c r="LM21" s="153"/>
      <c r="LN21" s="153">
        <v>33</v>
      </c>
      <c r="LO21" s="153"/>
      <c r="LP21" s="153"/>
      <c r="LQ21" s="153"/>
      <c r="LR21" s="153"/>
      <c r="LS21" s="153"/>
      <c r="LT21" s="153">
        <v>0</v>
      </c>
      <c r="LU21" s="153"/>
      <c r="LV21" s="153"/>
      <c r="LW21" s="153">
        <v>2</v>
      </c>
      <c r="LX21" s="153">
        <v>1</v>
      </c>
      <c r="LY21" s="153">
        <v>0</v>
      </c>
      <c r="LZ21" s="153"/>
      <c r="MA21" s="153">
        <v>1</v>
      </c>
      <c r="MB21" s="153">
        <v>0</v>
      </c>
      <c r="MC21" s="153"/>
      <c r="MD21" s="153"/>
      <c r="ME21" s="153">
        <v>0</v>
      </c>
      <c r="MF21" s="153"/>
      <c r="MG21" s="153">
        <v>2</v>
      </c>
      <c r="MH21" s="153">
        <v>0</v>
      </c>
      <c r="MI21" s="153"/>
      <c r="MJ21" s="153">
        <v>0</v>
      </c>
      <c r="MK21" s="153"/>
      <c r="ML21" s="153"/>
      <c r="MM21" s="153"/>
      <c r="MN21" s="153"/>
      <c r="MO21" s="153">
        <v>0</v>
      </c>
      <c r="MP21" s="153">
        <v>2</v>
      </c>
      <c r="MQ21" s="153"/>
      <c r="MR21" s="153">
        <v>7</v>
      </c>
      <c r="MS21" s="153">
        <v>175</v>
      </c>
      <c r="MT21" s="153">
        <v>0</v>
      </c>
      <c r="MU21" s="153">
        <v>0</v>
      </c>
      <c r="MV21" s="153">
        <v>0</v>
      </c>
      <c r="MW21" s="153">
        <v>0</v>
      </c>
      <c r="MX21" s="153">
        <v>0</v>
      </c>
      <c r="MY21" s="153">
        <v>0</v>
      </c>
      <c r="MZ21" s="153">
        <v>0</v>
      </c>
      <c r="NA21" s="153">
        <v>0</v>
      </c>
      <c r="NB21" s="153">
        <v>0</v>
      </c>
      <c r="NC21" s="153">
        <v>0</v>
      </c>
      <c r="ND21" s="153">
        <v>0</v>
      </c>
      <c r="NE21" s="153">
        <v>0</v>
      </c>
      <c r="NF21" s="153">
        <v>0</v>
      </c>
      <c r="NG21" s="153">
        <v>0</v>
      </c>
      <c r="NH21" s="153">
        <v>0</v>
      </c>
      <c r="NI21" s="153"/>
      <c r="NJ21" s="153">
        <v>0</v>
      </c>
      <c r="NK21" s="153">
        <v>0</v>
      </c>
      <c r="NL21" s="153">
        <v>0</v>
      </c>
      <c r="NM21" s="153">
        <v>1</v>
      </c>
      <c r="NN21" s="153">
        <v>21</v>
      </c>
      <c r="NO21" s="153">
        <v>0</v>
      </c>
      <c r="NP21" s="153">
        <v>0</v>
      </c>
      <c r="NQ21" s="153">
        <v>0</v>
      </c>
      <c r="NR21" s="153">
        <v>0</v>
      </c>
      <c r="NS21" s="153">
        <v>0</v>
      </c>
      <c r="NT21" s="153">
        <v>0</v>
      </c>
      <c r="NU21" s="153">
        <v>0</v>
      </c>
      <c r="NV21" s="153">
        <v>0</v>
      </c>
      <c r="NW21" s="153">
        <v>0</v>
      </c>
      <c r="NX21" s="153">
        <v>0</v>
      </c>
      <c r="NY21" s="153">
        <v>1</v>
      </c>
      <c r="NZ21" s="153">
        <v>0</v>
      </c>
      <c r="OA21" s="153"/>
      <c r="OB21" s="153">
        <v>0</v>
      </c>
      <c r="OC21" s="153">
        <v>1</v>
      </c>
      <c r="OD21" s="153"/>
      <c r="OE21" s="153"/>
      <c r="OF21" s="153">
        <v>0</v>
      </c>
      <c r="OG21" s="153">
        <v>0</v>
      </c>
      <c r="OH21" s="153">
        <v>1369</v>
      </c>
      <c r="OI21" s="153">
        <v>0</v>
      </c>
      <c r="OJ21" s="153"/>
      <c r="OK21" s="153"/>
      <c r="OL21" s="153"/>
      <c r="OM21" s="153"/>
      <c r="ON21" s="153">
        <v>14368</v>
      </c>
      <c r="OO21" s="154">
        <v>2394</v>
      </c>
      <c r="OP21" s="144">
        <v>331961</v>
      </c>
      <c r="OQ21" s="155"/>
      <c r="OR21" s="153"/>
      <c r="OS21" s="153"/>
      <c r="OT21" s="153"/>
      <c r="OU21" s="153"/>
      <c r="OV21" s="153">
        <v>-3057</v>
      </c>
      <c r="OW21" s="153">
        <v>30506</v>
      </c>
      <c r="OX21" s="153">
        <v>-146746</v>
      </c>
      <c r="OY21" s="153"/>
      <c r="OZ21" s="153"/>
      <c r="PA21" s="153"/>
      <c r="PB21" s="153"/>
      <c r="PC21" s="153"/>
      <c r="PD21" s="153"/>
      <c r="PE21" s="153"/>
      <c r="PF21" s="153"/>
      <c r="PG21" s="153"/>
      <c r="PH21" s="153"/>
      <c r="PI21" s="153"/>
      <c r="PJ21" s="156"/>
      <c r="PK21" s="144">
        <v>-119298</v>
      </c>
      <c r="PL21" s="144">
        <v>212664</v>
      </c>
    </row>
    <row r="22" spans="1:428" ht="15" x14ac:dyDescent="0.25">
      <c r="A22" s="147">
        <v>212100</v>
      </c>
      <c r="B22" s="148" t="s">
        <v>717</v>
      </c>
      <c r="C22" s="149" t="s">
        <v>218</v>
      </c>
      <c r="D22" s="150"/>
      <c r="E22" s="151"/>
      <c r="F22" s="151"/>
      <c r="G22" s="151"/>
      <c r="H22" s="151"/>
      <c r="I22" s="151"/>
      <c r="J22" s="153"/>
      <c r="K22" s="153"/>
      <c r="L22" s="153">
        <v>427</v>
      </c>
      <c r="M22" s="153"/>
      <c r="N22" s="153">
        <v>0</v>
      </c>
      <c r="O22" s="153"/>
      <c r="P22" s="153"/>
      <c r="Q22" s="153">
        <v>79</v>
      </c>
      <c r="R22" s="153">
        <v>2266</v>
      </c>
      <c r="S22" s="153">
        <v>57</v>
      </c>
      <c r="T22" s="153">
        <v>30</v>
      </c>
      <c r="U22" s="153">
        <v>12</v>
      </c>
      <c r="V22" s="153">
        <v>47</v>
      </c>
      <c r="W22" s="153">
        <v>5</v>
      </c>
      <c r="X22" s="153">
        <v>12</v>
      </c>
      <c r="Y22" s="153">
        <v>2842</v>
      </c>
      <c r="Z22" s="153"/>
      <c r="AA22" s="153"/>
      <c r="AB22" s="153"/>
      <c r="AC22" s="153"/>
      <c r="AD22" s="153"/>
      <c r="AE22" s="153"/>
      <c r="AF22" s="153"/>
      <c r="AG22" s="153"/>
      <c r="AH22" s="153"/>
      <c r="AI22" s="153"/>
      <c r="AJ22" s="153"/>
      <c r="AK22" s="153"/>
      <c r="AL22" s="153"/>
      <c r="AM22" s="153"/>
      <c r="AN22" s="153">
        <v>4</v>
      </c>
      <c r="AO22" s="153">
        <v>4</v>
      </c>
      <c r="AP22" s="153">
        <v>2</v>
      </c>
      <c r="AQ22" s="153">
        <v>3</v>
      </c>
      <c r="AR22" s="153">
        <v>101</v>
      </c>
      <c r="AS22" s="153">
        <v>294</v>
      </c>
      <c r="AT22" s="153">
        <v>320</v>
      </c>
      <c r="AU22" s="153">
        <v>128</v>
      </c>
      <c r="AV22" s="153">
        <v>21</v>
      </c>
      <c r="AW22" s="153">
        <v>26</v>
      </c>
      <c r="AX22" s="153">
        <v>267</v>
      </c>
      <c r="AY22" s="153">
        <v>8</v>
      </c>
      <c r="AZ22" s="153">
        <v>8</v>
      </c>
      <c r="BA22" s="153">
        <v>46</v>
      </c>
      <c r="BB22" s="153">
        <v>51</v>
      </c>
      <c r="BC22" s="153">
        <v>25</v>
      </c>
      <c r="BD22" s="153">
        <v>1520</v>
      </c>
      <c r="BE22" s="153">
        <v>44</v>
      </c>
      <c r="BF22" s="153">
        <v>30</v>
      </c>
      <c r="BG22" s="153">
        <v>42</v>
      </c>
      <c r="BH22" s="153">
        <v>86</v>
      </c>
      <c r="BI22" s="153">
        <v>28</v>
      </c>
      <c r="BJ22" s="153">
        <v>19</v>
      </c>
      <c r="BK22" s="153">
        <v>31</v>
      </c>
      <c r="BL22" s="153">
        <v>43</v>
      </c>
      <c r="BM22" s="153">
        <v>49</v>
      </c>
      <c r="BN22" s="153"/>
      <c r="BO22" s="153">
        <v>2</v>
      </c>
      <c r="BP22" s="153"/>
      <c r="BQ22" s="153"/>
      <c r="BR22" s="153">
        <v>2</v>
      </c>
      <c r="BS22" s="153">
        <v>2</v>
      </c>
      <c r="BT22" s="153"/>
      <c r="BU22" s="153"/>
      <c r="BV22" s="153"/>
      <c r="BW22" s="153"/>
      <c r="BX22" s="153"/>
      <c r="BY22" s="153">
        <v>1</v>
      </c>
      <c r="BZ22" s="153">
        <v>2</v>
      </c>
      <c r="CA22" s="153">
        <v>3</v>
      </c>
      <c r="CB22" s="153"/>
      <c r="CC22" s="153">
        <v>1</v>
      </c>
      <c r="CD22" s="153"/>
      <c r="CE22" s="153">
        <v>1</v>
      </c>
      <c r="CF22" s="153"/>
      <c r="CG22" s="153"/>
      <c r="CH22" s="153"/>
      <c r="CI22" s="153"/>
      <c r="CJ22" s="153"/>
      <c r="CK22" s="153"/>
      <c r="CL22" s="153"/>
      <c r="CM22" s="153"/>
      <c r="CN22" s="153"/>
      <c r="CO22" s="153"/>
      <c r="CP22" s="153"/>
      <c r="CQ22" s="153"/>
      <c r="CR22" s="153"/>
      <c r="CS22" s="153"/>
      <c r="CT22" s="153"/>
      <c r="CU22" s="153"/>
      <c r="CV22" s="153"/>
      <c r="CW22" s="153"/>
      <c r="CX22" s="153"/>
      <c r="CY22" s="153"/>
      <c r="CZ22" s="153"/>
      <c r="DA22" s="153"/>
      <c r="DB22" s="153"/>
      <c r="DC22" s="153"/>
      <c r="DD22" s="153"/>
      <c r="DE22" s="153"/>
      <c r="DF22" s="153"/>
      <c r="DG22" s="153"/>
      <c r="DH22" s="153"/>
      <c r="DI22" s="153"/>
      <c r="DJ22" s="153"/>
      <c r="DK22" s="153"/>
      <c r="DL22" s="153"/>
      <c r="DM22" s="153"/>
      <c r="DN22" s="153"/>
      <c r="DO22" s="153"/>
      <c r="DP22" s="153"/>
      <c r="DQ22" s="153"/>
      <c r="DR22" s="153"/>
      <c r="DS22" s="153"/>
      <c r="DT22" s="153"/>
      <c r="DU22" s="153"/>
      <c r="DV22" s="153"/>
      <c r="DW22" s="153"/>
      <c r="DX22" s="153"/>
      <c r="DY22" s="153"/>
      <c r="DZ22" s="153"/>
      <c r="EA22" s="153"/>
      <c r="EB22" s="153"/>
      <c r="EC22" s="153"/>
      <c r="ED22" s="153">
        <v>0</v>
      </c>
      <c r="EE22" s="153">
        <v>2</v>
      </c>
      <c r="EF22" s="153"/>
      <c r="EG22" s="153">
        <v>0</v>
      </c>
      <c r="EH22" s="153">
        <v>0</v>
      </c>
      <c r="EI22" s="153"/>
      <c r="EJ22" s="153">
        <v>1</v>
      </c>
      <c r="EK22" s="153"/>
      <c r="EL22" s="153">
        <v>2</v>
      </c>
      <c r="EM22" s="153"/>
      <c r="EN22" s="153"/>
      <c r="EO22" s="153">
        <v>1</v>
      </c>
      <c r="EP22" s="153">
        <v>0</v>
      </c>
      <c r="EQ22" s="153">
        <v>1</v>
      </c>
      <c r="ER22" s="153">
        <v>0</v>
      </c>
      <c r="ES22" s="153">
        <v>7</v>
      </c>
      <c r="ET22" s="153"/>
      <c r="EU22" s="153">
        <v>2</v>
      </c>
      <c r="EV22" s="153"/>
      <c r="EW22" s="153"/>
      <c r="EX22" s="153">
        <v>1</v>
      </c>
      <c r="EY22" s="153">
        <v>5</v>
      </c>
      <c r="EZ22" s="153">
        <v>2</v>
      </c>
      <c r="FA22" s="153">
        <v>4</v>
      </c>
      <c r="FB22" s="153"/>
      <c r="FC22" s="153">
        <v>4</v>
      </c>
      <c r="FD22" s="153">
        <v>5</v>
      </c>
      <c r="FE22" s="153">
        <v>3</v>
      </c>
      <c r="FF22" s="153">
        <v>4</v>
      </c>
      <c r="FG22" s="153">
        <v>10</v>
      </c>
      <c r="FH22" s="153"/>
      <c r="FI22" s="153"/>
      <c r="FJ22" s="153">
        <v>4</v>
      </c>
      <c r="FK22" s="153">
        <v>2</v>
      </c>
      <c r="FL22" s="153">
        <v>3</v>
      </c>
      <c r="FM22" s="153"/>
      <c r="FN22" s="153"/>
      <c r="FO22" s="153"/>
      <c r="FP22" s="153"/>
      <c r="FQ22" s="153">
        <v>3</v>
      </c>
      <c r="FR22" s="153"/>
      <c r="FS22" s="153">
        <v>1</v>
      </c>
      <c r="FT22" s="153"/>
      <c r="FU22" s="153">
        <v>1</v>
      </c>
      <c r="FV22" s="153">
        <v>1</v>
      </c>
      <c r="FW22" s="153">
        <v>2</v>
      </c>
      <c r="FX22" s="153"/>
      <c r="FY22" s="153"/>
      <c r="FZ22" s="153"/>
      <c r="GA22" s="153"/>
      <c r="GB22" s="153"/>
      <c r="GC22" s="153"/>
      <c r="GD22" s="153"/>
      <c r="GE22" s="153"/>
      <c r="GF22" s="153"/>
      <c r="GG22" s="153"/>
      <c r="GH22" s="153"/>
      <c r="GI22" s="153"/>
      <c r="GJ22" s="153">
        <v>30</v>
      </c>
      <c r="GK22" s="153">
        <v>33</v>
      </c>
      <c r="GL22" s="153">
        <v>18</v>
      </c>
      <c r="GM22" s="153">
        <v>58</v>
      </c>
      <c r="GN22" s="153">
        <v>6</v>
      </c>
      <c r="GO22" s="153">
        <v>36</v>
      </c>
      <c r="GP22" s="153">
        <v>56</v>
      </c>
      <c r="GQ22" s="153">
        <v>151</v>
      </c>
      <c r="GR22" s="153">
        <v>55</v>
      </c>
      <c r="GS22" s="153">
        <v>86</v>
      </c>
      <c r="GT22" s="153">
        <v>50</v>
      </c>
      <c r="GU22" s="153">
        <v>53</v>
      </c>
      <c r="GV22" s="153">
        <v>55</v>
      </c>
      <c r="GW22" s="153">
        <v>9</v>
      </c>
      <c r="GX22" s="153">
        <v>40</v>
      </c>
      <c r="GY22" s="153">
        <v>119</v>
      </c>
      <c r="GZ22" s="153">
        <v>47</v>
      </c>
      <c r="HA22" s="153">
        <v>92</v>
      </c>
      <c r="HB22" s="153">
        <v>41</v>
      </c>
      <c r="HC22" s="153">
        <v>62</v>
      </c>
      <c r="HD22" s="153">
        <v>9</v>
      </c>
      <c r="HE22" s="153">
        <v>9</v>
      </c>
      <c r="HF22" s="153">
        <v>15</v>
      </c>
      <c r="HG22" s="153">
        <v>32</v>
      </c>
      <c r="HH22" s="153">
        <v>47</v>
      </c>
      <c r="HI22" s="153">
        <v>47</v>
      </c>
      <c r="HJ22" s="153">
        <v>12</v>
      </c>
      <c r="HK22" s="153">
        <v>17</v>
      </c>
      <c r="HL22" s="153">
        <v>43</v>
      </c>
      <c r="HM22" s="153">
        <v>5</v>
      </c>
      <c r="HN22" s="153">
        <v>23</v>
      </c>
      <c r="HO22" s="153">
        <v>21</v>
      </c>
      <c r="HP22" s="153">
        <v>3</v>
      </c>
      <c r="HQ22" s="153"/>
      <c r="HR22" s="153">
        <v>2</v>
      </c>
      <c r="HS22" s="153"/>
      <c r="HT22" s="153"/>
      <c r="HU22" s="153">
        <v>101</v>
      </c>
      <c r="HV22" s="153">
        <v>623</v>
      </c>
      <c r="HW22" s="153">
        <v>534</v>
      </c>
      <c r="HX22" s="153">
        <v>134</v>
      </c>
      <c r="HY22" s="153">
        <v>61</v>
      </c>
      <c r="HZ22" s="153">
        <v>2</v>
      </c>
      <c r="IA22" s="153">
        <v>19</v>
      </c>
      <c r="IB22" s="153">
        <v>16</v>
      </c>
      <c r="IC22" s="153"/>
      <c r="ID22" s="153"/>
      <c r="IE22" s="153">
        <v>1190</v>
      </c>
      <c r="IF22" s="153">
        <v>77</v>
      </c>
      <c r="IG22" s="153">
        <v>14</v>
      </c>
      <c r="IH22" s="153">
        <v>261</v>
      </c>
      <c r="II22" s="153">
        <v>78</v>
      </c>
      <c r="IJ22" s="153">
        <v>21</v>
      </c>
      <c r="IK22" s="153">
        <v>3</v>
      </c>
      <c r="IL22" s="153">
        <v>23</v>
      </c>
      <c r="IM22" s="153">
        <v>234</v>
      </c>
      <c r="IN22" s="153">
        <v>74</v>
      </c>
      <c r="IO22" s="153">
        <v>7</v>
      </c>
      <c r="IP22" s="153">
        <v>2</v>
      </c>
      <c r="IQ22" s="153">
        <v>7</v>
      </c>
      <c r="IR22" s="153"/>
      <c r="IS22" s="153">
        <v>4</v>
      </c>
      <c r="IT22" s="153">
        <v>12</v>
      </c>
      <c r="IU22" s="153">
        <v>2</v>
      </c>
      <c r="IV22" s="153">
        <v>2</v>
      </c>
      <c r="IW22" s="153">
        <v>2</v>
      </c>
      <c r="IX22" s="153">
        <v>6</v>
      </c>
      <c r="IY22" s="153">
        <v>2</v>
      </c>
      <c r="IZ22" s="153"/>
      <c r="JA22" s="153">
        <v>7</v>
      </c>
      <c r="JB22" s="153">
        <v>28</v>
      </c>
      <c r="JC22" s="153">
        <v>11</v>
      </c>
      <c r="JD22" s="153">
        <v>5</v>
      </c>
      <c r="JE22" s="153">
        <v>14</v>
      </c>
      <c r="JF22" s="153">
        <v>7</v>
      </c>
      <c r="JG22" s="153">
        <v>6</v>
      </c>
      <c r="JH22" s="153">
        <v>64</v>
      </c>
      <c r="JI22" s="153">
        <v>28</v>
      </c>
      <c r="JJ22" s="153">
        <v>5</v>
      </c>
      <c r="JK22" s="153">
        <v>15</v>
      </c>
      <c r="JL22" s="153"/>
      <c r="JM22" s="153">
        <v>3</v>
      </c>
      <c r="JN22" s="153"/>
      <c r="JO22" s="153"/>
      <c r="JP22" s="153">
        <v>3</v>
      </c>
      <c r="JQ22" s="153"/>
      <c r="JR22" s="153">
        <v>3</v>
      </c>
      <c r="JS22" s="153"/>
      <c r="JT22" s="153">
        <v>5</v>
      </c>
      <c r="JU22" s="153"/>
      <c r="JV22" s="153"/>
      <c r="JW22" s="153"/>
      <c r="JX22" s="153"/>
      <c r="JY22" s="153"/>
      <c r="JZ22" s="153"/>
      <c r="KA22" s="153"/>
      <c r="KB22" s="153"/>
      <c r="KC22" s="153"/>
      <c r="KD22" s="153"/>
      <c r="KE22" s="153"/>
      <c r="KF22" s="153"/>
      <c r="KG22" s="153"/>
      <c r="KH22" s="153"/>
      <c r="KI22" s="153"/>
      <c r="KJ22" s="153"/>
      <c r="KK22" s="153"/>
      <c r="KL22" s="153"/>
      <c r="KM22" s="153"/>
      <c r="KN22" s="153">
        <v>3</v>
      </c>
      <c r="KO22" s="153"/>
      <c r="KP22" s="153"/>
      <c r="KQ22" s="153"/>
      <c r="KR22" s="153"/>
      <c r="KS22" s="153"/>
      <c r="KT22" s="153"/>
      <c r="KU22" s="153"/>
      <c r="KV22" s="153"/>
      <c r="KW22" s="153">
        <v>1</v>
      </c>
      <c r="KX22" s="153"/>
      <c r="KY22" s="153"/>
      <c r="KZ22" s="153"/>
      <c r="LA22" s="153"/>
      <c r="LB22" s="153"/>
      <c r="LC22" s="153"/>
      <c r="LD22" s="153"/>
      <c r="LE22" s="153"/>
      <c r="LF22" s="153"/>
      <c r="LG22" s="153"/>
      <c r="LH22" s="153"/>
      <c r="LI22" s="153"/>
      <c r="LJ22" s="153"/>
      <c r="LK22" s="153"/>
      <c r="LL22" s="153"/>
      <c r="LM22" s="153"/>
      <c r="LN22" s="153"/>
      <c r="LO22" s="153"/>
      <c r="LP22" s="153"/>
      <c r="LQ22" s="153"/>
      <c r="LR22" s="153"/>
      <c r="LS22" s="153"/>
      <c r="LT22" s="153"/>
      <c r="LU22" s="153"/>
      <c r="LV22" s="153"/>
      <c r="LW22" s="153"/>
      <c r="LX22" s="153">
        <v>16</v>
      </c>
      <c r="LY22" s="153"/>
      <c r="LZ22" s="153"/>
      <c r="MA22" s="153">
        <v>82</v>
      </c>
      <c r="MB22" s="153"/>
      <c r="MC22" s="153"/>
      <c r="MD22" s="153"/>
      <c r="ME22" s="153"/>
      <c r="MF22" s="153"/>
      <c r="MG22" s="153">
        <v>36</v>
      </c>
      <c r="MH22" s="153">
        <v>0</v>
      </c>
      <c r="MI22" s="153"/>
      <c r="MJ22" s="153"/>
      <c r="MK22" s="153">
        <v>7</v>
      </c>
      <c r="ML22" s="153"/>
      <c r="MM22" s="153"/>
      <c r="MN22" s="153"/>
      <c r="MO22" s="153"/>
      <c r="MP22" s="153">
        <v>14</v>
      </c>
      <c r="MQ22" s="153">
        <v>12</v>
      </c>
      <c r="MR22" s="153">
        <v>3</v>
      </c>
      <c r="MS22" s="153"/>
      <c r="MT22" s="153"/>
      <c r="MU22" s="153"/>
      <c r="MV22" s="153"/>
      <c r="MW22" s="153"/>
      <c r="MX22" s="153"/>
      <c r="MY22" s="153"/>
      <c r="MZ22" s="153"/>
      <c r="NA22" s="153">
        <v>24</v>
      </c>
      <c r="NB22" s="153">
        <v>10</v>
      </c>
      <c r="NC22" s="153">
        <v>1</v>
      </c>
      <c r="ND22" s="153">
        <v>1</v>
      </c>
      <c r="NE22" s="153">
        <v>3</v>
      </c>
      <c r="NF22" s="153">
        <v>1</v>
      </c>
      <c r="NG22" s="153"/>
      <c r="NH22" s="153"/>
      <c r="NI22" s="153"/>
      <c r="NJ22" s="153"/>
      <c r="NK22" s="153">
        <v>2</v>
      </c>
      <c r="NL22" s="153"/>
      <c r="NM22" s="153">
        <v>3</v>
      </c>
      <c r="NN22" s="153">
        <v>6</v>
      </c>
      <c r="NO22" s="153">
        <v>17</v>
      </c>
      <c r="NP22" s="153">
        <v>402</v>
      </c>
      <c r="NQ22" s="153">
        <v>387</v>
      </c>
      <c r="NR22" s="153">
        <v>104</v>
      </c>
      <c r="NS22" s="153">
        <v>6</v>
      </c>
      <c r="NT22" s="153"/>
      <c r="NU22" s="153">
        <v>3</v>
      </c>
      <c r="NV22" s="153"/>
      <c r="NW22" s="153"/>
      <c r="NX22" s="153">
        <v>0</v>
      </c>
      <c r="NY22" s="153">
        <v>6</v>
      </c>
      <c r="NZ22" s="153"/>
      <c r="OA22" s="153"/>
      <c r="OB22" s="153"/>
      <c r="OC22" s="153">
        <v>9</v>
      </c>
      <c r="OD22" s="153"/>
      <c r="OE22" s="153"/>
      <c r="OF22" s="153">
        <v>3137</v>
      </c>
      <c r="OG22" s="153"/>
      <c r="OH22" s="153"/>
      <c r="OI22" s="153"/>
      <c r="OJ22" s="153">
        <v>293</v>
      </c>
      <c r="OK22" s="153">
        <v>378</v>
      </c>
      <c r="OL22" s="153">
        <v>147</v>
      </c>
      <c r="OM22" s="153"/>
      <c r="ON22" s="153">
        <v>5008</v>
      </c>
      <c r="OO22" s="154"/>
      <c r="OP22" s="144">
        <v>24275</v>
      </c>
      <c r="OQ22" s="155">
        <v>121</v>
      </c>
      <c r="OR22" s="153"/>
      <c r="OS22" s="153"/>
      <c r="OT22" s="153"/>
      <c r="OU22" s="153"/>
      <c r="OV22" s="153">
        <v>-702</v>
      </c>
      <c r="OW22" s="153">
        <v>4683</v>
      </c>
      <c r="OX22" s="153">
        <v>-575</v>
      </c>
      <c r="OY22" s="153"/>
      <c r="OZ22" s="153"/>
      <c r="PA22" s="153"/>
      <c r="PB22" s="153"/>
      <c r="PC22" s="153"/>
      <c r="PD22" s="153"/>
      <c r="PE22" s="153"/>
      <c r="PF22" s="153"/>
      <c r="PG22" s="153"/>
      <c r="PH22" s="153"/>
      <c r="PI22" s="153"/>
      <c r="PJ22" s="156"/>
      <c r="PK22" s="144">
        <v>3526</v>
      </c>
      <c r="PL22" s="144">
        <v>27801</v>
      </c>
    </row>
    <row r="23" spans="1:428" ht="15" x14ac:dyDescent="0.25">
      <c r="A23" s="147">
        <v>212230</v>
      </c>
      <c r="B23" s="148" t="s">
        <v>718</v>
      </c>
      <c r="C23" s="149" t="s">
        <v>219</v>
      </c>
      <c r="D23" s="150"/>
      <c r="E23" s="151"/>
      <c r="F23" s="151"/>
      <c r="G23" s="151"/>
      <c r="H23" s="151"/>
      <c r="I23" s="151"/>
      <c r="J23" s="153"/>
      <c r="K23" s="153"/>
      <c r="L23" s="153"/>
      <c r="M23" s="153"/>
      <c r="N23" s="153"/>
      <c r="O23" s="153"/>
      <c r="P23" s="153"/>
      <c r="Q23" s="153"/>
      <c r="R23" s="153"/>
      <c r="S23" s="153">
        <v>352</v>
      </c>
      <c r="T23" s="153">
        <v>3</v>
      </c>
      <c r="U23" s="153"/>
      <c r="V23" s="153"/>
      <c r="W23" s="153"/>
      <c r="X23" s="153"/>
      <c r="Y23" s="153"/>
      <c r="Z23" s="153"/>
      <c r="AA23" s="153"/>
      <c r="AB23" s="153"/>
      <c r="AC23" s="153"/>
      <c r="AD23" s="153"/>
      <c r="AE23" s="153"/>
      <c r="AF23" s="153"/>
      <c r="AG23" s="153"/>
      <c r="AH23" s="153"/>
      <c r="AI23" s="153"/>
      <c r="AJ23" s="153"/>
      <c r="AK23" s="153"/>
      <c r="AL23" s="153"/>
      <c r="AM23" s="153"/>
      <c r="AN23" s="153"/>
      <c r="AO23" s="153"/>
      <c r="AP23" s="153"/>
      <c r="AQ23" s="153"/>
      <c r="AR23" s="153">
        <v>3</v>
      </c>
      <c r="AS23" s="153"/>
      <c r="AT23" s="153"/>
      <c r="AU23" s="153"/>
      <c r="AV23" s="153"/>
      <c r="AW23" s="153"/>
      <c r="AX23" s="153"/>
      <c r="AY23" s="153"/>
      <c r="AZ23" s="153"/>
      <c r="BA23" s="153">
        <v>35</v>
      </c>
      <c r="BB23" s="153"/>
      <c r="BC23" s="153"/>
      <c r="BD23" s="153">
        <v>334</v>
      </c>
      <c r="BE23" s="153">
        <v>19</v>
      </c>
      <c r="BF23" s="153">
        <v>101</v>
      </c>
      <c r="BG23" s="153"/>
      <c r="BH23" s="153"/>
      <c r="BI23" s="153">
        <v>224</v>
      </c>
      <c r="BJ23" s="153">
        <v>56</v>
      </c>
      <c r="BK23" s="153">
        <v>419</v>
      </c>
      <c r="BL23" s="153"/>
      <c r="BM23" s="153"/>
      <c r="BN23" s="153"/>
      <c r="BO23" s="153"/>
      <c r="BP23" s="153"/>
      <c r="BQ23" s="153"/>
      <c r="BR23" s="153"/>
      <c r="BS23" s="153"/>
      <c r="BT23" s="153"/>
      <c r="BU23" s="153"/>
      <c r="BV23" s="153"/>
      <c r="BW23" s="153"/>
      <c r="BX23" s="153">
        <v>62</v>
      </c>
      <c r="BY23" s="153"/>
      <c r="BZ23" s="153"/>
      <c r="CA23" s="153">
        <v>358</v>
      </c>
      <c r="CB23" s="153"/>
      <c r="CC23" s="153"/>
      <c r="CD23" s="153"/>
      <c r="CE23" s="153"/>
      <c r="CF23" s="153"/>
      <c r="CG23" s="153">
        <v>39</v>
      </c>
      <c r="CH23" s="153">
        <v>44</v>
      </c>
      <c r="CI23" s="153"/>
      <c r="CJ23" s="153"/>
      <c r="CK23" s="153">
        <v>30</v>
      </c>
      <c r="CL23" s="153"/>
      <c r="CM23" s="153"/>
      <c r="CN23" s="153"/>
      <c r="CO23" s="153"/>
      <c r="CP23" s="153"/>
      <c r="CQ23" s="153"/>
      <c r="CR23" s="153"/>
      <c r="CS23" s="153"/>
      <c r="CT23" s="153"/>
      <c r="CU23" s="153"/>
      <c r="CV23" s="153">
        <v>13</v>
      </c>
      <c r="CW23" s="153"/>
      <c r="CX23" s="153"/>
      <c r="CY23" s="153"/>
      <c r="CZ23" s="153"/>
      <c r="DA23" s="153"/>
      <c r="DB23" s="153"/>
      <c r="DC23" s="153"/>
      <c r="DD23" s="153"/>
      <c r="DE23" s="153"/>
      <c r="DF23" s="153"/>
      <c r="DG23" s="153"/>
      <c r="DH23" s="153"/>
      <c r="DI23" s="153"/>
      <c r="DJ23" s="153"/>
      <c r="DK23" s="153"/>
      <c r="DL23" s="153"/>
      <c r="DM23" s="153">
        <v>2</v>
      </c>
      <c r="DN23" s="153"/>
      <c r="DO23" s="153"/>
      <c r="DP23" s="153"/>
      <c r="DQ23" s="153"/>
      <c r="DR23" s="153"/>
      <c r="DS23" s="153"/>
      <c r="DT23" s="153"/>
      <c r="DU23" s="153"/>
      <c r="DV23" s="153"/>
      <c r="DW23" s="153"/>
      <c r="DX23" s="153"/>
      <c r="DY23" s="153"/>
      <c r="DZ23" s="153"/>
      <c r="EA23" s="153"/>
      <c r="EB23" s="153">
        <v>2</v>
      </c>
      <c r="EC23" s="153"/>
      <c r="ED23" s="153"/>
      <c r="EE23" s="153"/>
      <c r="EF23" s="153"/>
      <c r="EG23" s="153"/>
      <c r="EH23" s="153"/>
      <c r="EI23" s="153">
        <v>6</v>
      </c>
      <c r="EJ23" s="153"/>
      <c r="EK23" s="153">
        <v>19</v>
      </c>
      <c r="EL23" s="153"/>
      <c r="EM23" s="153"/>
      <c r="EN23" s="153"/>
      <c r="EO23" s="153"/>
      <c r="EP23" s="153"/>
      <c r="EQ23" s="153"/>
      <c r="ER23" s="153"/>
      <c r="ES23" s="153"/>
      <c r="ET23" s="153"/>
      <c r="EU23" s="153"/>
      <c r="EV23" s="153"/>
      <c r="EW23" s="153"/>
      <c r="EX23" s="153"/>
      <c r="EY23" s="153"/>
      <c r="EZ23" s="153"/>
      <c r="FA23" s="153"/>
      <c r="FB23" s="153"/>
      <c r="FC23" s="153"/>
      <c r="FD23" s="153"/>
      <c r="FE23" s="153"/>
      <c r="FF23" s="153"/>
      <c r="FG23" s="153">
        <v>2</v>
      </c>
      <c r="FH23" s="153"/>
      <c r="FI23" s="153"/>
      <c r="FJ23" s="153"/>
      <c r="FK23" s="153"/>
      <c r="FL23" s="153"/>
      <c r="FM23" s="153"/>
      <c r="FN23" s="153"/>
      <c r="FO23" s="153"/>
      <c r="FP23" s="153"/>
      <c r="FQ23" s="153"/>
      <c r="FR23" s="153"/>
      <c r="FS23" s="153"/>
      <c r="FT23" s="153"/>
      <c r="FU23" s="153"/>
      <c r="FV23" s="153"/>
      <c r="FW23" s="153"/>
      <c r="FX23" s="153"/>
      <c r="FY23" s="153"/>
      <c r="FZ23" s="153">
        <v>23</v>
      </c>
      <c r="GA23" s="153"/>
      <c r="GB23" s="153"/>
      <c r="GC23" s="153"/>
      <c r="GD23" s="153"/>
      <c r="GE23" s="153"/>
      <c r="GF23" s="153"/>
      <c r="GG23" s="153"/>
      <c r="GH23" s="153"/>
      <c r="GI23" s="153"/>
      <c r="GJ23" s="153"/>
      <c r="GK23" s="153"/>
      <c r="GL23" s="153"/>
      <c r="GM23" s="153"/>
      <c r="GN23" s="153"/>
      <c r="GO23" s="153"/>
      <c r="GP23" s="153"/>
      <c r="GQ23" s="153"/>
      <c r="GR23" s="153"/>
      <c r="GS23" s="153"/>
      <c r="GT23" s="153"/>
      <c r="GU23" s="153"/>
      <c r="GV23" s="153"/>
      <c r="GW23" s="153"/>
      <c r="GX23" s="153"/>
      <c r="GY23" s="153"/>
      <c r="GZ23" s="153"/>
      <c r="HA23" s="153"/>
      <c r="HB23" s="153"/>
      <c r="HC23" s="153"/>
      <c r="HD23" s="153"/>
      <c r="HE23" s="153"/>
      <c r="HF23" s="153"/>
      <c r="HG23" s="153"/>
      <c r="HH23" s="153"/>
      <c r="HI23" s="153"/>
      <c r="HJ23" s="153"/>
      <c r="HK23" s="153"/>
      <c r="HL23" s="153"/>
      <c r="HM23" s="153"/>
      <c r="HN23" s="153"/>
      <c r="HO23" s="153"/>
      <c r="HP23" s="153"/>
      <c r="HQ23" s="153"/>
      <c r="HR23" s="153"/>
      <c r="HS23" s="153"/>
      <c r="HT23" s="153"/>
      <c r="HU23" s="153"/>
      <c r="HV23" s="153"/>
      <c r="HW23" s="153"/>
      <c r="HX23" s="153"/>
      <c r="HY23" s="153"/>
      <c r="HZ23" s="153"/>
      <c r="IA23" s="153"/>
      <c r="IB23" s="153"/>
      <c r="IC23" s="153"/>
      <c r="ID23" s="153"/>
      <c r="IE23" s="153"/>
      <c r="IF23" s="153"/>
      <c r="IG23" s="153"/>
      <c r="IH23" s="153"/>
      <c r="II23" s="153"/>
      <c r="IJ23" s="153">
        <v>244</v>
      </c>
      <c r="IK23" s="153">
        <v>637</v>
      </c>
      <c r="IL23" s="153">
        <v>147</v>
      </c>
      <c r="IM23" s="153">
        <v>10</v>
      </c>
      <c r="IN23" s="153"/>
      <c r="IO23" s="153"/>
      <c r="IP23" s="153"/>
      <c r="IQ23" s="153"/>
      <c r="IR23" s="153"/>
      <c r="IS23" s="153"/>
      <c r="IT23" s="153"/>
      <c r="IU23" s="153"/>
      <c r="IV23" s="153">
        <v>56</v>
      </c>
      <c r="IW23" s="153"/>
      <c r="IX23" s="153"/>
      <c r="IY23" s="153"/>
      <c r="IZ23" s="153"/>
      <c r="JA23" s="153"/>
      <c r="JB23" s="153"/>
      <c r="JC23" s="153"/>
      <c r="JD23" s="153"/>
      <c r="JE23" s="153"/>
      <c r="JF23" s="153"/>
      <c r="JG23" s="153"/>
      <c r="JH23" s="153"/>
      <c r="JI23" s="153"/>
      <c r="JJ23" s="153"/>
      <c r="JK23" s="153"/>
      <c r="JL23" s="153"/>
      <c r="JM23" s="153"/>
      <c r="JN23" s="153"/>
      <c r="JO23" s="153"/>
      <c r="JP23" s="153"/>
      <c r="JQ23" s="153"/>
      <c r="JR23" s="153"/>
      <c r="JS23" s="153"/>
      <c r="JT23" s="153"/>
      <c r="JU23" s="153"/>
      <c r="JV23" s="153"/>
      <c r="JW23" s="153"/>
      <c r="JX23" s="153"/>
      <c r="JY23" s="153"/>
      <c r="JZ23" s="153"/>
      <c r="KA23" s="153"/>
      <c r="KB23" s="153"/>
      <c r="KC23" s="153"/>
      <c r="KD23" s="153"/>
      <c r="KE23" s="153"/>
      <c r="KF23" s="153"/>
      <c r="KG23" s="153"/>
      <c r="KH23" s="153"/>
      <c r="KI23" s="153"/>
      <c r="KJ23" s="153"/>
      <c r="KK23" s="153"/>
      <c r="KL23" s="153"/>
      <c r="KM23" s="153"/>
      <c r="KN23" s="153"/>
      <c r="KO23" s="153">
        <v>8</v>
      </c>
      <c r="KP23" s="153"/>
      <c r="KQ23" s="153">
        <v>16</v>
      </c>
      <c r="KR23" s="153">
        <v>10</v>
      </c>
      <c r="KS23" s="153"/>
      <c r="KT23" s="153">
        <v>10</v>
      </c>
      <c r="KU23" s="153">
        <v>8</v>
      </c>
      <c r="KV23" s="153">
        <v>75</v>
      </c>
      <c r="KW23" s="153">
        <v>36</v>
      </c>
      <c r="KX23" s="153">
        <v>155</v>
      </c>
      <c r="KY23" s="153"/>
      <c r="KZ23" s="153">
        <v>37</v>
      </c>
      <c r="LA23" s="153">
        <v>30</v>
      </c>
      <c r="LB23" s="153">
        <v>357</v>
      </c>
      <c r="LC23" s="153">
        <v>0</v>
      </c>
      <c r="LD23" s="153"/>
      <c r="LE23" s="153"/>
      <c r="LF23" s="153"/>
      <c r="LG23" s="153"/>
      <c r="LH23" s="153"/>
      <c r="LI23" s="153"/>
      <c r="LJ23" s="153"/>
      <c r="LK23" s="153"/>
      <c r="LL23" s="153"/>
      <c r="LM23" s="153"/>
      <c r="LN23" s="153"/>
      <c r="LO23" s="153"/>
      <c r="LP23" s="153"/>
      <c r="LQ23" s="153"/>
      <c r="LR23" s="153"/>
      <c r="LS23" s="153"/>
      <c r="LT23" s="153"/>
      <c r="LU23" s="153"/>
      <c r="LV23" s="153"/>
      <c r="LW23" s="153"/>
      <c r="LX23" s="153">
        <v>250</v>
      </c>
      <c r="LY23" s="153"/>
      <c r="LZ23" s="153"/>
      <c r="MA23" s="153">
        <v>149</v>
      </c>
      <c r="MB23" s="153"/>
      <c r="MC23" s="153"/>
      <c r="MD23" s="153"/>
      <c r="ME23" s="153"/>
      <c r="MF23" s="153"/>
      <c r="MG23" s="153">
        <v>2</v>
      </c>
      <c r="MH23" s="153"/>
      <c r="MI23" s="153">
        <v>523</v>
      </c>
      <c r="MJ23" s="153"/>
      <c r="MK23" s="153"/>
      <c r="ML23" s="153"/>
      <c r="MM23" s="153"/>
      <c r="MN23" s="153">
        <v>346</v>
      </c>
      <c r="MO23" s="153"/>
      <c r="MP23" s="153">
        <v>60</v>
      </c>
      <c r="MQ23" s="153"/>
      <c r="MR23" s="153"/>
      <c r="MS23" s="153">
        <v>404</v>
      </c>
      <c r="MT23" s="153"/>
      <c r="MU23" s="153"/>
      <c r="MV23" s="153"/>
      <c r="MW23" s="153"/>
      <c r="MX23" s="153"/>
      <c r="MY23" s="153"/>
      <c r="MZ23" s="153"/>
      <c r="NA23" s="153">
        <v>5</v>
      </c>
      <c r="NB23" s="153">
        <v>6</v>
      </c>
      <c r="NC23" s="153">
        <v>20</v>
      </c>
      <c r="ND23" s="153"/>
      <c r="NE23" s="153"/>
      <c r="NF23" s="153"/>
      <c r="NG23" s="153">
        <v>256</v>
      </c>
      <c r="NH23" s="153">
        <v>4</v>
      </c>
      <c r="NI23" s="153">
        <v>2</v>
      </c>
      <c r="NJ23" s="153">
        <v>16</v>
      </c>
      <c r="NK23" s="153"/>
      <c r="NL23" s="153">
        <v>2</v>
      </c>
      <c r="NM23" s="153"/>
      <c r="NN23" s="153">
        <v>875</v>
      </c>
      <c r="NO23" s="153">
        <v>150</v>
      </c>
      <c r="NP23" s="153">
        <v>13</v>
      </c>
      <c r="NQ23" s="153">
        <v>10</v>
      </c>
      <c r="NR23" s="153">
        <v>2</v>
      </c>
      <c r="NS23" s="153">
        <v>9</v>
      </c>
      <c r="NT23" s="153">
        <v>106</v>
      </c>
      <c r="NU23" s="153">
        <v>50</v>
      </c>
      <c r="NV23" s="153"/>
      <c r="NW23" s="153">
        <v>879</v>
      </c>
      <c r="NX23" s="153">
        <v>0</v>
      </c>
      <c r="NY23" s="153"/>
      <c r="NZ23" s="153">
        <v>19</v>
      </c>
      <c r="OA23" s="153"/>
      <c r="OB23" s="153">
        <v>15</v>
      </c>
      <c r="OC23" s="153">
        <v>178</v>
      </c>
      <c r="OD23" s="153"/>
      <c r="OE23" s="153"/>
      <c r="OF23" s="153"/>
      <c r="OG23" s="153"/>
      <c r="OH23" s="153"/>
      <c r="OI23" s="153"/>
      <c r="OJ23" s="153"/>
      <c r="OK23" s="153"/>
      <c r="OL23" s="153"/>
      <c r="OM23" s="153"/>
      <c r="ON23" s="153"/>
      <c r="OO23" s="154"/>
      <c r="OP23" s="144">
        <v>8332</v>
      </c>
      <c r="OQ23" s="155"/>
      <c r="OR23" s="153"/>
      <c r="OS23" s="153"/>
      <c r="OT23" s="153"/>
      <c r="OU23" s="153"/>
      <c r="OV23" s="153">
        <v>86</v>
      </c>
      <c r="OW23" s="153">
        <v>3378</v>
      </c>
      <c r="OX23" s="153">
        <v>-109</v>
      </c>
      <c r="OY23" s="153"/>
      <c r="OZ23" s="153"/>
      <c r="PA23" s="153"/>
      <c r="PB23" s="153"/>
      <c r="PC23" s="153"/>
      <c r="PD23" s="153"/>
      <c r="PE23" s="153"/>
      <c r="PF23" s="153"/>
      <c r="PG23" s="153"/>
      <c r="PH23" s="153"/>
      <c r="PI23" s="153"/>
      <c r="PJ23" s="156"/>
      <c r="PK23" s="144">
        <v>3356</v>
      </c>
      <c r="PL23" s="144">
        <v>11688</v>
      </c>
    </row>
    <row r="24" spans="1:428" ht="15" x14ac:dyDescent="0.25">
      <c r="A24" s="147" t="s">
        <v>617</v>
      </c>
      <c r="B24" s="148" t="s">
        <v>718</v>
      </c>
      <c r="C24" s="149" t="s">
        <v>220</v>
      </c>
      <c r="D24" s="150"/>
      <c r="E24" s="151"/>
      <c r="F24" s="151"/>
      <c r="G24" s="151"/>
      <c r="H24" s="151"/>
      <c r="I24" s="151"/>
      <c r="J24" s="153"/>
      <c r="K24" s="153"/>
      <c r="L24" s="153"/>
      <c r="M24" s="153"/>
      <c r="N24" s="153"/>
      <c r="O24" s="153"/>
      <c r="P24" s="153"/>
      <c r="Q24" s="153"/>
      <c r="R24" s="153"/>
      <c r="S24" s="153">
        <v>2071</v>
      </c>
      <c r="T24" s="153">
        <v>1727</v>
      </c>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v>2</v>
      </c>
      <c r="AS24" s="153">
        <v>1</v>
      </c>
      <c r="AT24" s="153">
        <v>1</v>
      </c>
      <c r="AU24" s="153"/>
      <c r="AV24" s="153"/>
      <c r="AW24" s="153"/>
      <c r="AX24" s="153"/>
      <c r="AY24" s="153">
        <v>47</v>
      </c>
      <c r="AZ24" s="153"/>
      <c r="BA24" s="153">
        <v>21</v>
      </c>
      <c r="BB24" s="153"/>
      <c r="BC24" s="153"/>
      <c r="BD24" s="153">
        <v>3059</v>
      </c>
      <c r="BE24" s="153">
        <v>110</v>
      </c>
      <c r="BF24" s="153">
        <v>18</v>
      </c>
      <c r="BG24" s="153">
        <v>125</v>
      </c>
      <c r="BH24" s="153"/>
      <c r="BI24" s="153">
        <v>474</v>
      </c>
      <c r="BJ24" s="153">
        <v>4</v>
      </c>
      <c r="BK24" s="153">
        <v>1599</v>
      </c>
      <c r="BL24" s="153"/>
      <c r="BM24" s="153"/>
      <c r="BN24" s="153"/>
      <c r="BO24" s="153"/>
      <c r="BP24" s="153"/>
      <c r="BQ24" s="153"/>
      <c r="BR24" s="153"/>
      <c r="BS24" s="153"/>
      <c r="BT24" s="153"/>
      <c r="BU24" s="153"/>
      <c r="BV24" s="153"/>
      <c r="BW24" s="153"/>
      <c r="BX24" s="153">
        <v>11</v>
      </c>
      <c r="BY24" s="153"/>
      <c r="BZ24" s="153"/>
      <c r="CA24" s="153"/>
      <c r="CB24" s="153"/>
      <c r="CC24" s="153"/>
      <c r="CD24" s="153"/>
      <c r="CE24" s="153"/>
      <c r="CF24" s="153"/>
      <c r="CG24" s="153">
        <v>4</v>
      </c>
      <c r="CH24" s="153"/>
      <c r="CI24" s="153"/>
      <c r="CJ24" s="153"/>
      <c r="CK24" s="153"/>
      <c r="CL24" s="153"/>
      <c r="CM24" s="153"/>
      <c r="CN24" s="153"/>
      <c r="CO24" s="153"/>
      <c r="CP24" s="153"/>
      <c r="CQ24" s="153"/>
      <c r="CR24" s="153"/>
      <c r="CS24" s="153"/>
      <c r="CT24" s="153"/>
      <c r="CU24" s="153"/>
      <c r="CV24" s="153">
        <v>16</v>
      </c>
      <c r="CW24" s="153"/>
      <c r="CX24" s="153"/>
      <c r="CY24" s="153"/>
      <c r="CZ24" s="153"/>
      <c r="DA24" s="153"/>
      <c r="DB24" s="153"/>
      <c r="DC24" s="153"/>
      <c r="DD24" s="153"/>
      <c r="DE24" s="153"/>
      <c r="DF24" s="153"/>
      <c r="DG24" s="153"/>
      <c r="DH24" s="153"/>
      <c r="DI24" s="153"/>
      <c r="DJ24" s="153"/>
      <c r="DK24" s="153"/>
      <c r="DL24" s="153">
        <v>0</v>
      </c>
      <c r="DM24" s="153">
        <v>1</v>
      </c>
      <c r="DN24" s="153"/>
      <c r="DO24" s="153"/>
      <c r="DP24" s="153"/>
      <c r="DQ24" s="153"/>
      <c r="DR24" s="153"/>
      <c r="DS24" s="153"/>
      <c r="DT24" s="153"/>
      <c r="DU24" s="153"/>
      <c r="DV24" s="153"/>
      <c r="DW24" s="153"/>
      <c r="DX24" s="153"/>
      <c r="DY24" s="153"/>
      <c r="DZ24" s="153"/>
      <c r="EA24" s="153"/>
      <c r="EB24" s="153"/>
      <c r="EC24" s="153"/>
      <c r="ED24" s="153"/>
      <c r="EE24" s="153"/>
      <c r="EF24" s="153"/>
      <c r="EG24" s="153"/>
      <c r="EH24" s="153"/>
      <c r="EI24" s="153"/>
      <c r="EJ24" s="153"/>
      <c r="EK24" s="153">
        <v>28</v>
      </c>
      <c r="EL24" s="153"/>
      <c r="EM24" s="153"/>
      <c r="EN24" s="153"/>
      <c r="EO24" s="153"/>
      <c r="EP24" s="153"/>
      <c r="EQ24" s="153">
        <v>2</v>
      </c>
      <c r="ER24" s="153"/>
      <c r="ES24" s="153"/>
      <c r="ET24" s="153"/>
      <c r="EU24" s="153"/>
      <c r="EV24" s="153"/>
      <c r="EW24" s="153"/>
      <c r="EX24" s="153"/>
      <c r="EY24" s="153">
        <v>10</v>
      </c>
      <c r="EZ24" s="153"/>
      <c r="FA24" s="153">
        <v>6</v>
      </c>
      <c r="FB24" s="153"/>
      <c r="FC24" s="153"/>
      <c r="FD24" s="153">
        <v>8</v>
      </c>
      <c r="FE24" s="153">
        <v>14</v>
      </c>
      <c r="FF24" s="153"/>
      <c r="FG24" s="153"/>
      <c r="FH24" s="153"/>
      <c r="FI24" s="153"/>
      <c r="FJ24" s="153"/>
      <c r="FK24" s="153"/>
      <c r="FL24" s="153"/>
      <c r="FM24" s="153"/>
      <c r="FN24" s="153"/>
      <c r="FO24" s="153"/>
      <c r="FP24" s="153"/>
      <c r="FQ24" s="153"/>
      <c r="FR24" s="153"/>
      <c r="FS24" s="153"/>
      <c r="FT24" s="153"/>
      <c r="FU24" s="153"/>
      <c r="FV24" s="153"/>
      <c r="FW24" s="153"/>
      <c r="FX24" s="153"/>
      <c r="FY24" s="153"/>
      <c r="FZ24" s="153"/>
      <c r="GA24" s="153">
        <v>2</v>
      </c>
      <c r="GB24" s="153"/>
      <c r="GC24" s="153">
        <v>1</v>
      </c>
      <c r="GD24" s="153">
        <v>20</v>
      </c>
      <c r="GE24" s="153"/>
      <c r="GF24" s="153"/>
      <c r="GG24" s="153"/>
      <c r="GH24" s="153"/>
      <c r="GI24" s="153"/>
      <c r="GJ24" s="153"/>
      <c r="GK24" s="153"/>
      <c r="GL24" s="153"/>
      <c r="GM24" s="153"/>
      <c r="GN24" s="153"/>
      <c r="GO24" s="153"/>
      <c r="GP24" s="153"/>
      <c r="GQ24" s="153"/>
      <c r="GR24" s="153"/>
      <c r="GS24" s="153"/>
      <c r="GT24" s="153"/>
      <c r="GU24" s="153"/>
      <c r="GV24" s="153"/>
      <c r="GW24" s="153"/>
      <c r="GX24" s="153"/>
      <c r="GY24" s="153"/>
      <c r="GZ24" s="153"/>
      <c r="HA24" s="153"/>
      <c r="HB24" s="153"/>
      <c r="HC24" s="153"/>
      <c r="HD24" s="153"/>
      <c r="HE24" s="153"/>
      <c r="HF24" s="153"/>
      <c r="HG24" s="153"/>
      <c r="HH24" s="153"/>
      <c r="HI24" s="153"/>
      <c r="HJ24" s="153"/>
      <c r="HK24" s="153"/>
      <c r="HL24" s="153"/>
      <c r="HM24" s="153"/>
      <c r="HN24" s="153"/>
      <c r="HO24" s="153"/>
      <c r="HP24" s="153"/>
      <c r="HQ24" s="153"/>
      <c r="HR24" s="153"/>
      <c r="HS24" s="153"/>
      <c r="HT24" s="153"/>
      <c r="HU24" s="153"/>
      <c r="HV24" s="153"/>
      <c r="HW24" s="153"/>
      <c r="HX24" s="153"/>
      <c r="HY24" s="153"/>
      <c r="HZ24" s="153"/>
      <c r="IA24" s="153"/>
      <c r="IB24" s="153"/>
      <c r="IC24" s="153"/>
      <c r="ID24" s="153"/>
      <c r="IE24" s="153">
        <v>24</v>
      </c>
      <c r="IF24" s="153"/>
      <c r="IG24" s="153"/>
      <c r="IH24" s="153"/>
      <c r="II24" s="153">
        <v>11</v>
      </c>
      <c r="IJ24" s="153">
        <v>74</v>
      </c>
      <c r="IK24" s="153">
        <v>716</v>
      </c>
      <c r="IL24" s="153">
        <v>753</v>
      </c>
      <c r="IM24" s="153">
        <v>36</v>
      </c>
      <c r="IN24" s="153"/>
      <c r="IO24" s="153"/>
      <c r="IP24" s="153"/>
      <c r="IQ24" s="153"/>
      <c r="IR24" s="153"/>
      <c r="IS24" s="153"/>
      <c r="IT24" s="153">
        <v>44</v>
      </c>
      <c r="IU24" s="153"/>
      <c r="IV24" s="153">
        <v>65</v>
      </c>
      <c r="IW24" s="153"/>
      <c r="IX24" s="153"/>
      <c r="IY24" s="153"/>
      <c r="IZ24" s="153"/>
      <c r="JA24" s="153">
        <v>23</v>
      </c>
      <c r="JB24" s="153"/>
      <c r="JC24" s="153"/>
      <c r="JD24" s="153"/>
      <c r="JE24" s="153"/>
      <c r="JF24" s="153"/>
      <c r="JG24" s="153"/>
      <c r="JH24" s="153"/>
      <c r="JI24" s="153"/>
      <c r="JJ24" s="153"/>
      <c r="JK24" s="153"/>
      <c r="JL24" s="153"/>
      <c r="JM24" s="153"/>
      <c r="JN24" s="153"/>
      <c r="JO24" s="153"/>
      <c r="JP24" s="153">
        <v>8</v>
      </c>
      <c r="JQ24" s="153"/>
      <c r="JR24" s="153"/>
      <c r="JS24" s="153"/>
      <c r="JT24" s="153"/>
      <c r="JU24" s="153"/>
      <c r="JV24" s="153"/>
      <c r="JW24" s="153"/>
      <c r="JX24" s="153"/>
      <c r="JY24" s="153"/>
      <c r="JZ24" s="153"/>
      <c r="KA24" s="153"/>
      <c r="KB24" s="153"/>
      <c r="KC24" s="153">
        <v>1</v>
      </c>
      <c r="KD24" s="153"/>
      <c r="KE24" s="153"/>
      <c r="KF24" s="153"/>
      <c r="KG24" s="153"/>
      <c r="KH24" s="153"/>
      <c r="KI24" s="153"/>
      <c r="KJ24" s="153"/>
      <c r="KK24" s="153"/>
      <c r="KL24" s="153"/>
      <c r="KM24" s="153"/>
      <c r="KN24" s="153"/>
      <c r="KO24" s="153"/>
      <c r="KP24" s="153"/>
      <c r="KQ24" s="153"/>
      <c r="KR24" s="153"/>
      <c r="KS24" s="153"/>
      <c r="KT24" s="153"/>
      <c r="KU24" s="153"/>
      <c r="KV24" s="153"/>
      <c r="KW24" s="153"/>
      <c r="KX24" s="153"/>
      <c r="KY24" s="153"/>
      <c r="KZ24" s="153"/>
      <c r="LA24" s="153"/>
      <c r="LB24" s="153"/>
      <c r="LC24" s="153"/>
      <c r="LD24" s="153"/>
      <c r="LE24" s="153"/>
      <c r="LF24" s="153"/>
      <c r="LG24" s="153"/>
      <c r="LH24" s="153"/>
      <c r="LI24" s="153"/>
      <c r="LJ24" s="153"/>
      <c r="LK24" s="153"/>
      <c r="LL24" s="153"/>
      <c r="LM24" s="153"/>
      <c r="LN24" s="153"/>
      <c r="LO24" s="153"/>
      <c r="LP24" s="153"/>
      <c r="LQ24" s="153"/>
      <c r="LR24" s="153"/>
      <c r="LS24" s="153"/>
      <c r="LT24" s="153"/>
      <c r="LU24" s="153"/>
      <c r="LV24" s="153"/>
      <c r="LW24" s="153"/>
      <c r="LX24" s="153">
        <v>76</v>
      </c>
      <c r="LY24" s="153"/>
      <c r="LZ24" s="153"/>
      <c r="MA24" s="153">
        <v>148</v>
      </c>
      <c r="MB24" s="153"/>
      <c r="MC24" s="153"/>
      <c r="MD24" s="153"/>
      <c r="ME24" s="153"/>
      <c r="MF24" s="153"/>
      <c r="MG24" s="153">
        <v>1</v>
      </c>
      <c r="MH24" s="153"/>
      <c r="MI24" s="153"/>
      <c r="MJ24" s="153"/>
      <c r="MK24" s="153"/>
      <c r="ML24" s="153"/>
      <c r="MM24" s="153"/>
      <c r="MN24" s="153"/>
      <c r="MO24" s="153"/>
      <c r="MP24" s="153"/>
      <c r="MQ24" s="153"/>
      <c r="MR24" s="153"/>
      <c r="MS24" s="153"/>
      <c r="MT24" s="153"/>
      <c r="MU24" s="153"/>
      <c r="MV24" s="153"/>
      <c r="MW24" s="153"/>
      <c r="MX24" s="153"/>
      <c r="MY24" s="153"/>
      <c r="MZ24" s="153"/>
      <c r="NA24" s="153"/>
      <c r="NB24" s="153"/>
      <c r="NC24" s="153"/>
      <c r="ND24" s="153"/>
      <c r="NE24" s="153"/>
      <c r="NF24" s="153"/>
      <c r="NG24" s="153"/>
      <c r="NH24" s="153"/>
      <c r="NI24" s="153"/>
      <c r="NJ24" s="153"/>
      <c r="NK24" s="153"/>
      <c r="NL24" s="153"/>
      <c r="NM24" s="153"/>
      <c r="NN24" s="153"/>
      <c r="NO24" s="153"/>
      <c r="NP24" s="153"/>
      <c r="NQ24" s="153"/>
      <c r="NR24" s="153"/>
      <c r="NS24" s="153"/>
      <c r="NT24" s="153"/>
      <c r="NU24" s="153"/>
      <c r="NV24" s="153"/>
      <c r="NW24" s="153"/>
      <c r="NX24" s="153"/>
      <c r="NY24" s="153"/>
      <c r="NZ24" s="153"/>
      <c r="OA24" s="153"/>
      <c r="OB24" s="153"/>
      <c r="OC24" s="153"/>
      <c r="OD24" s="153"/>
      <c r="OE24" s="153"/>
      <c r="OF24" s="153">
        <v>1</v>
      </c>
      <c r="OG24" s="153"/>
      <c r="OH24" s="153"/>
      <c r="OI24" s="153"/>
      <c r="OJ24" s="153"/>
      <c r="OK24" s="153"/>
      <c r="OL24" s="153"/>
      <c r="OM24" s="153"/>
      <c r="ON24" s="153"/>
      <c r="OO24" s="154"/>
      <c r="OP24" s="144">
        <v>11364</v>
      </c>
      <c r="OQ24" s="155"/>
      <c r="OR24" s="153">
        <v>104</v>
      </c>
      <c r="OS24" s="153"/>
      <c r="OT24" s="153"/>
      <c r="OU24" s="153"/>
      <c r="OV24" s="153">
        <v>-208</v>
      </c>
      <c r="OW24" s="153">
        <v>6484</v>
      </c>
      <c r="OX24" s="153">
        <v>-2116</v>
      </c>
      <c r="OY24" s="153"/>
      <c r="OZ24" s="153"/>
      <c r="PA24" s="153"/>
      <c r="PB24" s="153"/>
      <c r="PC24" s="153"/>
      <c r="PD24" s="153"/>
      <c r="PE24" s="153"/>
      <c r="PF24" s="153"/>
      <c r="PG24" s="153"/>
      <c r="PH24" s="153"/>
      <c r="PI24" s="153"/>
      <c r="PJ24" s="156"/>
      <c r="PK24" s="144">
        <v>4263</v>
      </c>
      <c r="PL24" s="144">
        <v>15627</v>
      </c>
    </row>
    <row r="25" spans="1:428" ht="15" x14ac:dyDescent="0.25">
      <c r="A25" s="147">
        <v>212310</v>
      </c>
      <c r="B25" s="148" t="s">
        <v>718</v>
      </c>
      <c r="C25" s="149" t="s">
        <v>221</v>
      </c>
      <c r="D25" s="150">
        <v>21</v>
      </c>
      <c r="E25" s="151">
        <v>189</v>
      </c>
      <c r="F25" s="151">
        <v>34</v>
      </c>
      <c r="G25" s="151">
        <v>16</v>
      </c>
      <c r="H25" s="151">
        <v>11</v>
      </c>
      <c r="I25" s="151">
        <v>49</v>
      </c>
      <c r="J25" s="153">
        <v>28</v>
      </c>
      <c r="K25" s="153">
        <v>26</v>
      </c>
      <c r="L25" s="153">
        <v>5</v>
      </c>
      <c r="M25" s="153">
        <v>25</v>
      </c>
      <c r="N25" s="153"/>
      <c r="O25" s="153"/>
      <c r="P25" s="153"/>
      <c r="Q25" s="153"/>
      <c r="R25" s="153">
        <v>194</v>
      </c>
      <c r="S25" s="153"/>
      <c r="T25" s="153"/>
      <c r="U25" s="153">
        <v>429</v>
      </c>
      <c r="V25" s="153">
        <v>118</v>
      </c>
      <c r="W25" s="153"/>
      <c r="X25" s="153">
        <v>34</v>
      </c>
      <c r="Y25" s="153">
        <v>41</v>
      </c>
      <c r="Z25" s="153"/>
      <c r="AA25" s="153">
        <v>8</v>
      </c>
      <c r="AB25" s="153">
        <v>15</v>
      </c>
      <c r="AC25" s="153">
        <v>25</v>
      </c>
      <c r="AD25" s="153">
        <v>2400</v>
      </c>
      <c r="AE25" s="153">
        <v>423</v>
      </c>
      <c r="AF25" s="153">
        <v>1093</v>
      </c>
      <c r="AG25" s="153">
        <v>378</v>
      </c>
      <c r="AH25" s="153">
        <v>1611</v>
      </c>
      <c r="AI25" s="153">
        <v>396</v>
      </c>
      <c r="AJ25" s="153">
        <v>283</v>
      </c>
      <c r="AK25" s="153">
        <v>276</v>
      </c>
      <c r="AL25" s="153">
        <v>1494</v>
      </c>
      <c r="AM25" s="153">
        <v>1997</v>
      </c>
      <c r="AN25" s="153"/>
      <c r="AO25" s="153"/>
      <c r="AP25" s="153"/>
      <c r="AQ25" s="153"/>
      <c r="AR25" s="153"/>
      <c r="AS25" s="153"/>
      <c r="AT25" s="153">
        <v>335</v>
      </c>
      <c r="AU25" s="153">
        <v>677</v>
      </c>
      <c r="AV25" s="153">
        <v>103</v>
      </c>
      <c r="AW25" s="153">
        <v>55</v>
      </c>
      <c r="AX25" s="153">
        <v>308</v>
      </c>
      <c r="AY25" s="153"/>
      <c r="AZ25" s="153">
        <v>480</v>
      </c>
      <c r="BA25" s="153">
        <v>200</v>
      </c>
      <c r="BB25" s="153"/>
      <c r="BC25" s="153"/>
      <c r="BD25" s="153"/>
      <c r="BE25" s="153"/>
      <c r="BF25" s="153"/>
      <c r="BG25" s="153"/>
      <c r="BH25" s="153"/>
      <c r="BI25" s="153"/>
      <c r="BJ25" s="153"/>
      <c r="BK25" s="153"/>
      <c r="BL25" s="153"/>
      <c r="BM25" s="153"/>
      <c r="BN25" s="153"/>
      <c r="BO25" s="153"/>
      <c r="BP25" s="153"/>
      <c r="BQ25" s="153"/>
      <c r="BR25" s="153"/>
      <c r="BS25" s="153"/>
      <c r="BT25" s="153"/>
      <c r="BU25" s="153"/>
      <c r="BV25" s="153"/>
      <c r="BW25" s="153"/>
      <c r="BX25" s="153"/>
      <c r="BY25" s="153"/>
      <c r="BZ25" s="153"/>
      <c r="CA25" s="153"/>
      <c r="CB25" s="153"/>
      <c r="CC25" s="153"/>
      <c r="CD25" s="153"/>
      <c r="CE25" s="153"/>
      <c r="CF25" s="153"/>
      <c r="CG25" s="153"/>
      <c r="CH25" s="153"/>
      <c r="CI25" s="153"/>
      <c r="CJ25" s="153"/>
      <c r="CK25" s="153"/>
      <c r="CL25" s="153"/>
      <c r="CM25" s="153"/>
      <c r="CN25" s="153"/>
      <c r="CO25" s="153"/>
      <c r="CP25" s="153"/>
      <c r="CQ25" s="153"/>
      <c r="CR25" s="153"/>
      <c r="CS25" s="153"/>
      <c r="CT25" s="153"/>
      <c r="CU25" s="153"/>
      <c r="CV25" s="153"/>
      <c r="CW25" s="153"/>
      <c r="CX25" s="153"/>
      <c r="CY25" s="153"/>
      <c r="CZ25" s="153"/>
      <c r="DA25" s="153"/>
      <c r="DB25" s="153"/>
      <c r="DC25" s="153"/>
      <c r="DD25" s="153"/>
      <c r="DE25" s="153"/>
      <c r="DF25" s="153"/>
      <c r="DG25" s="153"/>
      <c r="DH25" s="153"/>
      <c r="DI25" s="153"/>
      <c r="DJ25" s="153"/>
      <c r="DK25" s="153"/>
      <c r="DL25" s="153"/>
      <c r="DM25" s="153"/>
      <c r="DN25" s="153"/>
      <c r="DO25" s="153"/>
      <c r="DP25" s="153"/>
      <c r="DQ25" s="153"/>
      <c r="DR25" s="153"/>
      <c r="DS25" s="153"/>
      <c r="DT25" s="153"/>
      <c r="DU25" s="153"/>
      <c r="DV25" s="153"/>
      <c r="DW25" s="153"/>
      <c r="DX25" s="153"/>
      <c r="DY25" s="153"/>
      <c r="DZ25" s="153"/>
      <c r="EA25" s="153"/>
      <c r="EB25" s="153"/>
      <c r="EC25" s="153"/>
      <c r="ED25" s="153"/>
      <c r="EE25" s="153"/>
      <c r="EF25" s="153"/>
      <c r="EG25" s="153"/>
      <c r="EH25" s="153"/>
      <c r="EI25" s="153"/>
      <c r="EJ25" s="153"/>
      <c r="EK25" s="153"/>
      <c r="EL25" s="153"/>
      <c r="EM25" s="153"/>
      <c r="EN25" s="153"/>
      <c r="EO25" s="153"/>
      <c r="EP25" s="153"/>
      <c r="EQ25" s="153"/>
      <c r="ER25" s="153"/>
      <c r="ES25" s="153"/>
      <c r="ET25" s="153"/>
      <c r="EU25" s="153"/>
      <c r="EV25" s="153"/>
      <c r="EW25" s="153"/>
      <c r="EX25" s="153"/>
      <c r="EY25" s="153"/>
      <c r="EZ25" s="153"/>
      <c r="FA25" s="153"/>
      <c r="FB25" s="153"/>
      <c r="FC25" s="153"/>
      <c r="FD25" s="153"/>
      <c r="FE25" s="153"/>
      <c r="FF25" s="153"/>
      <c r="FG25" s="153"/>
      <c r="FH25" s="153"/>
      <c r="FI25" s="153"/>
      <c r="FJ25" s="153"/>
      <c r="FK25" s="153"/>
      <c r="FL25" s="153"/>
      <c r="FM25" s="153"/>
      <c r="FN25" s="153"/>
      <c r="FO25" s="153"/>
      <c r="FP25" s="153"/>
      <c r="FQ25" s="153"/>
      <c r="FR25" s="153"/>
      <c r="FS25" s="153"/>
      <c r="FT25" s="153">
        <v>8</v>
      </c>
      <c r="FU25" s="153"/>
      <c r="FV25" s="153"/>
      <c r="FW25" s="153"/>
      <c r="FX25" s="153"/>
      <c r="FY25" s="153"/>
      <c r="FZ25" s="153"/>
      <c r="GA25" s="153">
        <v>3</v>
      </c>
      <c r="GB25" s="153"/>
      <c r="GC25" s="153">
        <v>3</v>
      </c>
      <c r="GD25" s="153"/>
      <c r="GE25" s="153"/>
      <c r="GF25" s="153"/>
      <c r="GG25" s="153"/>
      <c r="GH25" s="153"/>
      <c r="GI25" s="153"/>
      <c r="GJ25" s="153"/>
      <c r="GK25" s="153"/>
      <c r="GL25" s="153"/>
      <c r="GM25" s="153"/>
      <c r="GN25" s="153"/>
      <c r="GO25" s="153"/>
      <c r="GP25" s="153"/>
      <c r="GQ25" s="153"/>
      <c r="GR25" s="153"/>
      <c r="GS25" s="153"/>
      <c r="GT25" s="153"/>
      <c r="GU25" s="153"/>
      <c r="GV25" s="153"/>
      <c r="GW25" s="153"/>
      <c r="GX25" s="153"/>
      <c r="GY25" s="153"/>
      <c r="GZ25" s="153"/>
      <c r="HA25" s="153"/>
      <c r="HB25" s="153"/>
      <c r="HC25" s="153"/>
      <c r="HD25" s="153"/>
      <c r="HE25" s="153"/>
      <c r="HF25" s="153"/>
      <c r="HG25" s="153"/>
      <c r="HH25" s="153"/>
      <c r="HI25" s="153"/>
      <c r="HJ25" s="153"/>
      <c r="HK25" s="153"/>
      <c r="HL25" s="153"/>
      <c r="HM25" s="153"/>
      <c r="HN25" s="153"/>
      <c r="HO25" s="153"/>
      <c r="HP25" s="153"/>
      <c r="HQ25" s="153"/>
      <c r="HR25" s="153"/>
      <c r="HS25" s="153"/>
      <c r="HT25" s="153"/>
      <c r="HU25" s="153"/>
      <c r="HV25" s="153"/>
      <c r="HW25" s="153"/>
      <c r="HX25" s="153"/>
      <c r="HY25" s="153"/>
      <c r="HZ25" s="153"/>
      <c r="IA25" s="153"/>
      <c r="IB25" s="153"/>
      <c r="IC25" s="153"/>
      <c r="ID25" s="153"/>
      <c r="IE25" s="153"/>
      <c r="IF25" s="153">
        <v>8</v>
      </c>
      <c r="IG25" s="153">
        <v>19</v>
      </c>
      <c r="IH25" s="153"/>
      <c r="II25" s="153"/>
      <c r="IJ25" s="153"/>
      <c r="IK25" s="153"/>
      <c r="IL25" s="153"/>
      <c r="IM25" s="153"/>
      <c r="IN25" s="153"/>
      <c r="IO25" s="153"/>
      <c r="IP25" s="153"/>
      <c r="IQ25" s="153"/>
      <c r="IR25" s="153"/>
      <c r="IS25" s="153"/>
      <c r="IT25" s="153"/>
      <c r="IU25" s="153"/>
      <c r="IV25" s="153"/>
      <c r="IW25" s="153"/>
      <c r="IX25" s="153"/>
      <c r="IY25" s="153"/>
      <c r="IZ25" s="153"/>
      <c r="JA25" s="153">
        <v>572</v>
      </c>
      <c r="JB25" s="153"/>
      <c r="JC25" s="153"/>
      <c r="JD25" s="153"/>
      <c r="JE25" s="153"/>
      <c r="JF25" s="153"/>
      <c r="JG25" s="153"/>
      <c r="JH25" s="153"/>
      <c r="JI25" s="153"/>
      <c r="JJ25" s="153"/>
      <c r="JK25" s="153"/>
      <c r="JL25" s="153"/>
      <c r="JM25" s="153"/>
      <c r="JN25" s="153"/>
      <c r="JO25" s="153"/>
      <c r="JP25" s="153"/>
      <c r="JQ25" s="153"/>
      <c r="JR25" s="153"/>
      <c r="JS25" s="153"/>
      <c r="JT25" s="153"/>
      <c r="JU25" s="153"/>
      <c r="JV25" s="153"/>
      <c r="JW25" s="153"/>
      <c r="JX25" s="153"/>
      <c r="JY25" s="153"/>
      <c r="JZ25" s="153"/>
      <c r="KA25" s="153"/>
      <c r="KB25" s="153"/>
      <c r="KC25" s="153"/>
      <c r="KD25" s="153"/>
      <c r="KE25" s="153"/>
      <c r="KF25" s="153"/>
      <c r="KG25" s="153">
        <v>91</v>
      </c>
      <c r="KH25" s="153"/>
      <c r="KI25" s="153">
        <v>5</v>
      </c>
      <c r="KJ25" s="153">
        <v>1</v>
      </c>
      <c r="KK25" s="153"/>
      <c r="KL25" s="153">
        <v>2</v>
      </c>
      <c r="KM25" s="153"/>
      <c r="KN25" s="153"/>
      <c r="KO25" s="153"/>
      <c r="KP25" s="153"/>
      <c r="KQ25" s="153"/>
      <c r="KR25" s="153"/>
      <c r="KS25" s="153"/>
      <c r="KT25" s="153"/>
      <c r="KU25" s="153"/>
      <c r="KV25" s="153"/>
      <c r="KW25" s="153"/>
      <c r="KX25" s="153"/>
      <c r="KY25" s="153"/>
      <c r="KZ25" s="153"/>
      <c r="LA25" s="153"/>
      <c r="LB25" s="153"/>
      <c r="LC25" s="153"/>
      <c r="LD25" s="153"/>
      <c r="LE25" s="153"/>
      <c r="LF25" s="153"/>
      <c r="LG25" s="153"/>
      <c r="LH25" s="153"/>
      <c r="LI25" s="153"/>
      <c r="LJ25" s="153"/>
      <c r="LK25" s="153"/>
      <c r="LL25" s="153">
        <v>3</v>
      </c>
      <c r="LM25" s="153">
        <v>0</v>
      </c>
      <c r="LN25" s="153"/>
      <c r="LO25" s="153"/>
      <c r="LP25" s="153"/>
      <c r="LQ25" s="153"/>
      <c r="LR25" s="153"/>
      <c r="LS25" s="153"/>
      <c r="LT25" s="153"/>
      <c r="LU25" s="153"/>
      <c r="LV25" s="153"/>
      <c r="LW25" s="153"/>
      <c r="LX25" s="153">
        <v>97</v>
      </c>
      <c r="LY25" s="153"/>
      <c r="LZ25" s="153"/>
      <c r="MA25" s="153">
        <v>38</v>
      </c>
      <c r="MB25" s="153"/>
      <c r="MC25" s="153"/>
      <c r="MD25" s="153"/>
      <c r="ME25" s="153"/>
      <c r="MF25" s="153"/>
      <c r="MG25" s="153">
        <v>1</v>
      </c>
      <c r="MH25" s="153"/>
      <c r="MI25" s="153"/>
      <c r="MJ25" s="153"/>
      <c r="MK25" s="153"/>
      <c r="ML25" s="153"/>
      <c r="MM25" s="153"/>
      <c r="MN25" s="153"/>
      <c r="MO25" s="153"/>
      <c r="MP25" s="153"/>
      <c r="MQ25" s="153"/>
      <c r="MR25" s="153"/>
      <c r="MS25" s="153"/>
      <c r="MT25" s="153"/>
      <c r="MU25" s="153"/>
      <c r="MV25" s="153"/>
      <c r="MW25" s="153"/>
      <c r="MX25" s="153"/>
      <c r="MY25" s="153"/>
      <c r="MZ25" s="153"/>
      <c r="NA25" s="153"/>
      <c r="NB25" s="153"/>
      <c r="NC25" s="153"/>
      <c r="ND25" s="153"/>
      <c r="NE25" s="153"/>
      <c r="NF25" s="153"/>
      <c r="NG25" s="153"/>
      <c r="NH25" s="153"/>
      <c r="NI25" s="153"/>
      <c r="NJ25" s="153"/>
      <c r="NK25" s="153"/>
      <c r="NL25" s="153"/>
      <c r="NM25" s="153"/>
      <c r="NN25" s="153"/>
      <c r="NO25" s="153"/>
      <c r="NP25" s="153"/>
      <c r="NQ25" s="153"/>
      <c r="NR25" s="153"/>
      <c r="NS25" s="153"/>
      <c r="NT25" s="153"/>
      <c r="NU25" s="153"/>
      <c r="NV25" s="153"/>
      <c r="NW25" s="153"/>
      <c r="NX25" s="153"/>
      <c r="NY25" s="153"/>
      <c r="NZ25" s="153"/>
      <c r="OA25" s="153"/>
      <c r="OB25" s="153"/>
      <c r="OC25" s="153"/>
      <c r="OD25" s="153"/>
      <c r="OE25" s="153"/>
      <c r="OF25" s="153"/>
      <c r="OG25" s="153"/>
      <c r="OH25" s="153"/>
      <c r="OI25" s="153"/>
      <c r="OJ25" s="153"/>
      <c r="OK25" s="153"/>
      <c r="OL25" s="153"/>
      <c r="OM25" s="153"/>
      <c r="ON25" s="153"/>
      <c r="OO25" s="154">
        <v>90</v>
      </c>
      <c r="OP25" s="144">
        <v>14715</v>
      </c>
      <c r="OQ25" s="155"/>
      <c r="OR25" s="153"/>
      <c r="OS25" s="153"/>
      <c r="OT25" s="153"/>
      <c r="OU25" s="153"/>
      <c r="OV25" s="153">
        <v>-13</v>
      </c>
      <c r="OW25" s="153">
        <v>104</v>
      </c>
      <c r="OX25" s="153">
        <v>-329</v>
      </c>
      <c r="OY25" s="153"/>
      <c r="OZ25" s="153"/>
      <c r="PA25" s="153"/>
      <c r="PB25" s="153"/>
      <c r="PC25" s="153"/>
      <c r="PD25" s="153"/>
      <c r="PE25" s="153"/>
      <c r="PF25" s="153"/>
      <c r="PG25" s="153"/>
      <c r="PH25" s="153"/>
      <c r="PI25" s="153"/>
      <c r="PJ25" s="156"/>
      <c r="PK25" s="144">
        <v>-238</v>
      </c>
      <c r="PL25" s="144">
        <v>14477</v>
      </c>
    </row>
    <row r="26" spans="1:428" ht="15" x14ac:dyDescent="0.25">
      <c r="A26" s="147" t="s">
        <v>618</v>
      </c>
      <c r="B26" s="148" t="s">
        <v>718</v>
      </c>
      <c r="C26" s="149" t="s">
        <v>222</v>
      </c>
      <c r="D26" s="150">
        <v>1</v>
      </c>
      <c r="E26" s="151">
        <v>361</v>
      </c>
      <c r="F26" s="151">
        <v>1</v>
      </c>
      <c r="G26" s="151">
        <v>3</v>
      </c>
      <c r="H26" s="151"/>
      <c r="I26" s="151">
        <v>144</v>
      </c>
      <c r="J26" s="153">
        <v>2</v>
      </c>
      <c r="K26" s="153"/>
      <c r="L26" s="153"/>
      <c r="M26" s="153">
        <v>1</v>
      </c>
      <c r="N26" s="153"/>
      <c r="O26" s="153"/>
      <c r="P26" s="153"/>
      <c r="Q26" s="153"/>
      <c r="R26" s="153">
        <v>5</v>
      </c>
      <c r="S26" s="153">
        <v>0</v>
      </c>
      <c r="T26" s="153">
        <v>0</v>
      </c>
      <c r="U26" s="153">
        <v>25</v>
      </c>
      <c r="V26" s="153">
        <v>356</v>
      </c>
      <c r="W26" s="153">
        <v>14</v>
      </c>
      <c r="X26" s="153">
        <v>23</v>
      </c>
      <c r="Y26" s="153">
        <v>398</v>
      </c>
      <c r="Z26" s="153">
        <v>11</v>
      </c>
      <c r="AA26" s="153">
        <v>134</v>
      </c>
      <c r="AB26" s="153">
        <v>46</v>
      </c>
      <c r="AC26" s="153">
        <v>120</v>
      </c>
      <c r="AD26" s="153">
        <v>95</v>
      </c>
      <c r="AE26" s="153">
        <v>79</v>
      </c>
      <c r="AF26" s="153">
        <v>442</v>
      </c>
      <c r="AG26" s="153">
        <v>155</v>
      </c>
      <c r="AH26" s="153">
        <v>341</v>
      </c>
      <c r="AI26" s="153">
        <v>160</v>
      </c>
      <c r="AJ26" s="153">
        <v>113</v>
      </c>
      <c r="AK26" s="153">
        <v>91</v>
      </c>
      <c r="AL26" s="153">
        <v>1053</v>
      </c>
      <c r="AM26" s="153">
        <v>299</v>
      </c>
      <c r="AN26" s="153"/>
      <c r="AO26" s="153"/>
      <c r="AP26" s="153"/>
      <c r="AQ26" s="153"/>
      <c r="AR26" s="153">
        <v>511</v>
      </c>
      <c r="AS26" s="153">
        <v>81</v>
      </c>
      <c r="AT26" s="153">
        <v>40</v>
      </c>
      <c r="AU26" s="153">
        <v>3467</v>
      </c>
      <c r="AV26" s="153">
        <v>331</v>
      </c>
      <c r="AW26" s="153">
        <v>150</v>
      </c>
      <c r="AX26" s="153">
        <v>311</v>
      </c>
      <c r="AY26" s="153">
        <v>37</v>
      </c>
      <c r="AZ26" s="153">
        <v>84</v>
      </c>
      <c r="BA26" s="153">
        <v>209</v>
      </c>
      <c r="BB26" s="153">
        <v>165</v>
      </c>
      <c r="BC26" s="153">
        <v>217</v>
      </c>
      <c r="BD26" s="153">
        <v>128</v>
      </c>
      <c r="BE26" s="153"/>
      <c r="BF26" s="153"/>
      <c r="BG26" s="153"/>
      <c r="BH26" s="153"/>
      <c r="BI26" s="153"/>
      <c r="BJ26" s="153"/>
      <c r="BK26" s="153"/>
      <c r="BL26" s="153">
        <v>206</v>
      </c>
      <c r="BM26" s="153">
        <v>7</v>
      </c>
      <c r="BN26" s="153"/>
      <c r="BO26" s="153"/>
      <c r="BP26" s="153"/>
      <c r="BQ26" s="153">
        <v>1</v>
      </c>
      <c r="BR26" s="153"/>
      <c r="BS26" s="153"/>
      <c r="BT26" s="153"/>
      <c r="BU26" s="153"/>
      <c r="BV26" s="153"/>
      <c r="BW26" s="153"/>
      <c r="BX26" s="153"/>
      <c r="BY26" s="153"/>
      <c r="BZ26" s="153"/>
      <c r="CA26" s="153"/>
      <c r="CB26" s="153"/>
      <c r="CC26" s="153"/>
      <c r="CD26" s="153"/>
      <c r="CE26" s="153"/>
      <c r="CF26" s="153"/>
      <c r="CG26" s="153">
        <v>5</v>
      </c>
      <c r="CH26" s="153"/>
      <c r="CI26" s="153"/>
      <c r="CJ26" s="153"/>
      <c r="CK26" s="153"/>
      <c r="CL26" s="153"/>
      <c r="CM26" s="153"/>
      <c r="CN26" s="153"/>
      <c r="CO26" s="153"/>
      <c r="CP26" s="153"/>
      <c r="CQ26" s="153">
        <v>1</v>
      </c>
      <c r="CR26" s="153"/>
      <c r="CS26" s="153"/>
      <c r="CT26" s="153">
        <v>0</v>
      </c>
      <c r="CU26" s="153">
        <v>0</v>
      </c>
      <c r="CV26" s="153">
        <v>1</v>
      </c>
      <c r="CW26" s="153">
        <v>6</v>
      </c>
      <c r="CX26" s="153"/>
      <c r="CY26" s="153"/>
      <c r="CZ26" s="153"/>
      <c r="DA26" s="153"/>
      <c r="DB26" s="153"/>
      <c r="DC26" s="153"/>
      <c r="DD26" s="153"/>
      <c r="DE26" s="153"/>
      <c r="DF26" s="153"/>
      <c r="DG26" s="153"/>
      <c r="DH26" s="153"/>
      <c r="DI26" s="153"/>
      <c r="DJ26" s="153"/>
      <c r="DK26" s="153"/>
      <c r="DL26" s="153"/>
      <c r="DM26" s="153">
        <v>2</v>
      </c>
      <c r="DN26" s="153"/>
      <c r="DO26" s="153"/>
      <c r="DP26" s="153"/>
      <c r="DQ26" s="153"/>
      <c r="DR26" s="153">
        <v>0</v>
      </c>
      <c r="DS26" s="153"/>
      <c r="DT26" s="153"/>
      <c r="DU26" s="153"/>
      <c r="DV26" s="153"/>
      <c r="DW26" s="153"/>
      <c r="DX26" s="153"/>
      <c r="DY26" s="153"/>
      <c r="DZ26" s="153"/>
      <c r="EA26" s="153"/>
      <c r="EB26" s="153"/>
      <c r="EC26" s="153"/>
      <c r="ED26" s="153"/>
      <c r="EE26" s="153"/>
      <c r="EF26" s="153">
        <v>14</v>
      </c>
      <c r="EG26" s="153">
        <v>2</v>
      </c>
      <c r="EH26" s="153"/>
      <c r="EI26" s="153"/>
      <c r="EJ26" s="153"/>
      <c r="EK26" s="153"/>
      <c r="EL26" s="153"/>
      <c r="EM26" s="153"/>
      <c r="EN26" s="153"/>
      <c r="EO26" s="153"/>
      <c r="EP26" s="153"/>
      <c r="EQ26" s="153"/>
      <c r="ER26" s="153"/>
      <c r="ES26" s="153"/>
      <c r="ET26" s="153"/>
      <c r="EU26" s="153"/>
      <c r="EV26" s="153"/>
      <c r="EW26" s="153"/>
      <c r="EX26" s="153"/>
      <c r="EY26" s="153"/>
      <c r="EZ26" s="153"/>
      <c r="FA26" s="153"/>
      <c r="FB26" s="153"/>
      <c r="FC26" s="153"/>
      <c r="FD26" s="153"/>
      <c r="FE26" s="153"/>
      <c r="FF26" s="153">
        <v>91</v>
      </c>
      <c r="FG26" s="153">
        <v>1</v>
      </c>
      <c r="FH26" s="153">
        <v>36</v>
      </c>
      <c r="FI26" s="153">
        <v>0</v>
      </c>
      <c r="FJ26" s="153">
        <v>2</v>
      </c>
      <c r="FK26" s="153"/>
      <c r="FL26" s="153"/>
      <c r="FM26" s="153"/>
      <c r="FN26" s="153"/>
      <c r="FO26" s="153"/>
      <c r="FP26" s="153"/>
      <c r="FQ26" s="153"/>
      <c r="FR26" s="153"/>
      <c r="FS26" s="153"/>
      <c r="FT26" s="153"/>
      <c r="FU26" s="153"/>
      <c r="FV26" s="153"/>
      <c r="FW26" s="153"/>
      <c r="FX26" s="153"/>
      <c r="FY26" s="153"/>
      <c r="FZ26" s="153"/>
      <c r="GA26" s="153">
        <v>11</v>
      </c>
      <c r="GB26" s="153"/>
      <c r="GC26" s="153">
        <v>11</v>
      </c>
      <c r="GD26" s="153"/>
      <c r="GE26" s="153"/>
      <c r="GF26" s="153"/>
      <c r="GG26" s="153">
        <v>0</v>
      </c>
      <c r="GH26" s="153"/>
      <c r="GI26" s="153"/>
      <c r="GJ26" s="153">
        <v>7</v>
      </c>
      <c r="GK26" s="153">
        <v>192</v>
      </c>
      <c r="GL26" s="153"/>
      <c r="GM26" s="153"/>
      <c r="GN26" s="153"/>
      <c r="GO26" s="153"/>
      <c r="GP26" s="153"/>
      <c r="GQ26" s="153"/>
      <c r="GR26" s="153"/>
      <c r="GS26" s="153"/>
      <c r="GT26" s="153"/>
      <c r="GU26" s="153"/>
      <c r="GV26" s="153"/>
      <c r="GW26" s="153"/>
      <c r="GX26" s="153"/>
      <c r="GY26" s="153"/>
      <c r="GZ26" s="153"/>
      <c r="HA26" s="153"/>
      <c r="HB26" s="153"/>
      <c r="HC26" s="153"/>
      <c r="HD26" s="153"/>
      <c r="HE26" s="153"/>
      <c r="HF26" s="153"/>
      <c r="HG26" s="153"/>
      <c r="HH26" s="153"/>
      <c r="HI26" s="153"/>
      <c r="HJ26" s="153"/>
      <c r="HK26" s="153"/>
      <c r="HL26" s="153"/>
      <c r="HM26" s="153"/>
      <c r="HN26" s="153"/>
      <c r="HO26" s="153"/>
      <c r="HP26" s="153"/>
      <c r="HQ26" s="153"/>
      <c r="HR26" s="153"/>
      <c r="HS26" s="153"/>
      <c r="HT26" s="153"/>
      <c r="HU26" s="153"/>
      <c r="HV26" s="153">
        <v>214</v>
      </c>
      <c r="HW26" s="153">
        <v>84</v>
      </c>
      <c r="HX26" s="153"/>
      <c r="HY26" s="153"/>
      <c r="HZ26" s="153"/>
      <c r="IA26" s="153"/>
      <c r="IB26" s="153"/>
      <c r="IC26" s="153"/>
      <c r="ID26" s="153"/>
      <c r="IE26" s="153">
        <v>39</v>
      </c>
      <c r="IF26" s="153">
        <v>1195</v>
      </c>
      <c r="IG26" s="153">
        <v>305</v>
      </c>
      <c r="IH26" s="153"/>
      <c r="II26" s="153"/>
      <c r="IJ26" s="153">
        <v>11</v>
      </c>
      <c r="IK26" s="153">
        <v>21</v>
      </c>
      <c r="IL26" s="153">
        <v>418</v>
      </c>
      <c r="IM26" s="153">
        <v>6</v>
      </c>
      <c r="IN26" s="153"/>
      <c r="IO26" s="153"/>
      <c r="IP26" s="153"/>
      <c r="IQ26" s="153"/>
      <c r="IR26" s="153"/>
      <c r="IS26" s="153"/>
      <c r="IT26" s="153">
        <v>782</v>
      </c>
      <c r="IU26" s="153"/>
      <c r="IV26" s="153">
        <v>292</v>
      </c>
      <c r="IW26" s="153">
        <v>159</v>
      </c>
      <c r="IX26" s="153"/>
      <c r="IY26" s="153">
        <v>29</v>
      </c>
      <c r="IZ26" s="153"/>
      <c r="JA26" s="153"/>
      <c r="JB26" s="153"/>
      <c r="JC26" s="153"/>
      <c r="JD26" s="153"/>
      <c r="JE26" s="153"/>
      <c r="JF26" s="153"/>
      <c r="JG26" s="153"/>
      <c r="JH26" s="153"/>
      <c r="JI26" s="153"/>
      <c r="JJ26" s="153"/>
      <c r="JK26" s="153"/>
      <c r="JL26" s="153"/>
      <c r="JM26" s="153"/>
      <c r="JN26" s="153"/>
      <c r="JO26" s="153"/>
      <c r="JP26" s="153"/>
      <c r="JQ26" s="153"/>
      <c r="JR26" s="153"/>
      <c r="JS26" s="153"/>
      <c r="JT26" s="153"/>
      <c r="JU26" s="153"/>
      <c r="JV26" s="153"/>
      <c r="JW26" s="153"/>
      <c r="JX26" s="153"/>
      <c r="JY26" s="153"/>
      <c r="JZ26" s="153"/>
      <c r="KA26" s="153"/>
      <c r="KB26" s="153"/>
      <c r="KC26" s="153"/>
      <c r="KD26" s="153"/>
      <c r="KE26" s="153"/>
      <c r="KF26" s="153"/>
      <c r="KG26" s="153"/>
      <c r="KH26" s="153"/>
      <c r="KI26" s="153"/>
      <c r="KJ26" s="153"/>
      <c r="KK26" s="153"/>
      <c r="KL26" s="153"/>
      <c r="KM26" s="153"/>
      <c r="KN26" s="153"/>
      <c r="KO26" s="153"/>
      <c r="KP26" s="153"/>
      <c r="KQ26" s="153"/>
      <c r="KR26" s="153"/>
      <c r="KS26" s="153"/>
      <c r="KT26" s="153"/>
      <c r="KU26" s="153"/>
      <c r="KV26" s="153"/>
      <c r="KW26" s="153"/>
      <c r="KX26" s="153">
        <v>2</v>
      </c>
      <c r="KY26" s="153">
        <v>12</v>
      </c>
      <c r="KZ26" s="153"/>
      <c r="LA26" s="153"/>
      <c r="LB26" s="153"/>
      <c r="LC26" s="153"/>
      <c r="LD26" s="153"/>
      <c r="LE26" s="153"/>
      <c r="LF26" s="153"/>
      <c r="LG26" s="153"/>
      <c r="LH26" s="153"/>
      <c r="LI26" s="153"/>
      <c r="LJ26" s="153"/>
      <c r="LK26" s="153"/>
      <c r="LL26" s="153">
        <v>0</v>
      </c>
      <c r="LM26" s="153">
        <v>5</v>
      </c>
      <c r="LN26" s="153"/>
      <c r="LO26" s="153"/>
      <c r="LP26" s="153"/>
      <c r="LQ26" s="153"/>
      <c r="LR26" s="153"/>
      <c r="LS26" s="153"/>
      <c r="LT26" s="153"/>
      <c r="LU26" s="153"/>
      <c r="LV26" s="153"/>
      <c r="LW26" s="153"/>
      <c r="LX26" s="153">
        <v>95</v>
      </c>
      <c r="LY26" s="153"/>
      <c r="LZ26" s="153"/>
      <c r="MA26" s="153">
        <v>168</v>
      </c>
      <c r="MB26" s="153"/>
      <c r="MC26" s="153"/>
      <c r="MD26" s="153"/>
      <c r="ME26" s="153"/>
      <c r="MF26" s="153"/>
      <c r="MG26" s="153">
        <v>8</v>
      </c>
      <c r="MH26" s="153"/>
      <c r="MI26" s="153"/>
      <c r="MJ26" s="153"/>
      <c r="MK26" s="153"/>
      <c r="ML26" s="153"/>
      <c r="MM26" s="153"/>
      <c r="MN26" s="153"/>
      <c r="MO26" s="153"/>
      <c r="MP26" s="153"/>
      <c r="MQ26" s="153"/>
      <c r="MR26" s="153"/>
      <c r="MS26" s="153"/>
      <c r="MT26" s="153"/>
      <c r="MU26" s="153"/>
      <c r="MV26" s="153"/>
      <c r="MW26" s="153"/>
      <c r="MX26" s="153"/>
      <c r="MY26" s="153"/>
      <c r="MZ26" s="153"/>
      <c r="NA26" s="153"/>
      <c r="NB26" s="153"/>
      <c r="NC26" s="153"/>
      <c r="ND26" s="153"/>
      <c r="NE26" s="153">
        <v>65</v>
      </c>
      <c r="NF26" s="153"/>
      <c r="NG26" s="153"/>
      <c r="NH26" s="153"/>
      <c r="NI26" s="153"/>
      <c r="NJ26" s="153"/>
      <c r="NK26" s="153"/>
      <c r="NL26" s="153"/>
      <c r="NM26" s="153"/>
      <c r="NN26" s="153"/>
      <c r="NO26" s="153"/>
      <c r="NP26" s="153"/>
      <c r="NQ26" s="153"/>
      <c r="NR26" s="153"/>
      <c r="NS26" s="153"/>
      <c r="NT26" s="153"/>
      <c r="NU26" s="153"/>
      <c r="NV26" s="153"/>
      <c r="NW26" s="153"/>
      <c r="NX26" s="153"/>
      <c r="NY26" s="153"/>
      <c r="NZ26" s="153"/>
      <c r="OA26" s="153"/>
      <c r="OB26" s="153"/>
      <c r="OC26" s="153"/>
      <c r="OD26" s="153"/>
      <c r="OE26" s="153"/>
      <c r="OF26" s="153">
        <v>149</v>
      </c>
      <c r="OG26" s="153"/>
      <c r="OH26" s="153"/>
      <c r="OI26" s="153"/>
      <c r="OJ26" s="153"/>
      <c r="OK26" s="153"/>
      <c r="OL26" s="153">
        <v>979</v>
      </c>
      <c r="OM26" s="153"/>
      <c r="ON26" s="153"/>
      <c r="OO26" s="154">
        <v>63</v>
      </c>
      <c r="OP26" s="144">
        <v>15904</v>
      </c>
      <c r="OQ26" s="155">
        <v>52</v>
      </c>
      <c r="OR26" s="153"/>
      <c r="OS26" s="153"/>
      <c r="OT26" s="153"/>
      <c r="OU26" s="153"/>
      <c r="OV26" s="153">
        <v>-285</v>
      </c>
      <c r="OW26" s="153">
        <v>1199</v>
      </c>
      <c r="OX26" s="153">
        <v>-1987</v>
      </c>
      <c r="OY26" s="153"/>
      <c r="OZ26" s="153"/>
      <c r="PA26" s="153"/>
      <c r="PB26" s="153"/>
      <c r="PC26" s="153"/>
      <c r="PD26" s="153"/>
      <c r="PE26" s="153"/>
      <c r="PF26" s="153"/>
      <c r="PG26" s="153"/>
      <c r="PH26" s="153"/>
      <c r="PI26" s="153"/>
      <c r="PJ26" s="156"/>
      <c r="PK26" s="144">
        <v>-1021</v>
      </c>
      <c r="PL26" s="144">
        <v>14883</v>
      </c>
    </row>
    <row r="27" spans="1:428" ht="15" x14ac:dyDescent="0.25">
      <c r="A27" s="147">
        <v>213111</v>
      </c>
      <c r="B27" s="148" t="s">
        <v>719</v>
      </c>
      <c r="C27" s="149" t="s">
        <v>223</v>
      </c>
      <c r="D27" s="150"/>
      <c r="E27" s="151"/>
      <c r="F27" s="151"/>
      <c r="G27" s="151"/>
      <c r="H27" s="151"/>
      <c r="I27" s="151"/>
      <c r="J27" s="153"/>
      <c r="K27" s="153"/>
      <c r="L27" s="153"/>
      <c r="M27" s="153"/>
      <c r="N27" s="153"/>
      <c r="O27" s="153"/>
      <c r="P27" s="153"/>
      <c r="Q27" s="153">
        <v>39</v>
      </c>
      <c r="R27" s="153"/>
      <c r="S27" s="153"/>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3"/>
      <c r="AQ27" s="153"/>
      <c r="AR27" s="153"/>
      <c r="AS27" s="153"/>
      <c r="AT27" s="153"/>
      <c r="AU27" s="153"/>
      <c r="AV27" s="153"/>
      <c r="AW27" s="153"/>
      <c r="AX27" s="153"/>
      <c r="AY27" s="153"/>
      <c r="AZ27" s="153"/>
      <c r="BA27" s="153"/>
      <c r="BB27" s="153"/>
      <c r="BC27" s="153"/>
      <c r="BD27" s="153"/>
      <c r="BE27" s="153"/>
      <c r="BF27" s="153"/>
      <c r="BG27" s="153"/>
      <c r="BH27" s="153"/>
      <c r="BI27" s="153"/>
      <c r="BJ27" s="153"/>
      <c r="BK27" s="153"/>
      <c r="BL27" s="153"/>
      <c r="BM27" s="153"/>
      <c r="BN27" s="153"/>
      <c r="BO27" s="153"/>
      <c r="BP27" s="153"/>
      <c r="BQ27" s="153"/>
      <c r="BR27" s="153"/>
      <c r="BS27" s="153"/>
      <c r="BT27" s="153"/>
      <c r="BU27" s="153"/>
      <c r="BV27" s="153"/>
      <c r="BW27" s="153"/>
      <c r="BX27" s="153"/>
      <c r="BY27" s="153"/>
      <c r="BZ27" s="153"/>
      <c r="CA27" s="153"/>
      <c r="CB27" s="153"/>
      <c r="CC27" s="153"/>
      <c r="CD27" s="153"/>
      <c r="CE27" s="153"/>
      <c r="CF27" s="153"/>
      <c r="CG27" s="153"/>
      <c r="CH27" s="153"/>
      <c r="CI27" s="153"/>
      <c r="CJ27" s="153"/>
      <c r="CK27" s="153"/>
      <c r="CL27" s="153"/>
      <c r="CM27" s="153"/>
      <c r="CN27" s="153"/>
      <c r="CO27" s="153"/>
      <c r="CP27" s="153"/>
      <c r="CQ27" s="153"/>
      <c r="CR27" s="153"/>
      <c r="CS27" s="153"/>
      <c r="CT27" s="153"/>
      <c r="CU27" s="153"/>
      <c r="CV27" s="153"/>
      <c r="CW27" s="153"/>
      <c r="CX27" s="153"/>
      <c r="CY27" s="153"/>
      <c r="CZ27" s="153"/>
      <c r="DA27" s="153"/>
      <c r="DB27" s="153"/>
      <c r="DC27" s="153"/>
      <c r="DD27" s="153"/>
      <c r="DE27" s="153"/>
      <c r="DF27" s="153"/>
      <c r="DG27" s="153"/>
      <c r="DH27" s="153"/>
      <c r="DI27" s="153"/>
      <c r="DJ27" s="153"/>
      <c r="DK27" s="153"/>
      <c r="DL27" s="153"/>
      <c r="DM27" s="153"/>
      <c r="DN27" s="153"/>
      <c r="DO27" s="153"/>
      <c r="DP27" s="153"/>
      <c r="DQ27" s="153"/>
      <c r="DR27" s="153"/>
      <c r="DS27" s="153"/>
      <c r="DT27" s="153"/>
      <c r="DU27" s="153"/>
      <c r="DV27" s="153"/>
      <c r="DW27" s="153"/>
      <c r="DX27" s="153"/>
      <c r="DY27" s="153"/>
      <c r="DZ27" s="153"/>
      <c r="EA27" s="153"/>
      <c r="EB27" s="153"/>
      <c r="EC27" s="153"/>
      <c r="ED27" s="153"/>
      <c r="EE27" s="153"/>
      <c r="EF27" s="153"/>
      <c r="EG27" s="153"/>
      <c r="EH27" s="153"/>
      <c r="EI27" s="153"/>
      <c r="EJ27" s="153"/>
      <c r="EK27" s="153"/>
      <c r="EL27" s="153"/>
      <c r="EM27" s="153"/>
      <c r="EN27" s="153"/>
      <c r="EO27" s="153"/>
      <c r="EP27" s="153"/>
      <c r="EQ27" s="153"/>
      <c r="ER27" s="153"/>
      <c r="ES27" s="153"/>
      <c r="ET27" s="153"/>
      <c r="EU27" s="153"/>
      <c r="EV27" s="153"/>
      <c r="EW27" s="153"/>
      <c r="EX27" s="153"/>
      <c r="EY27" s="153"/>
      <c r="EZ27" s="153"/>
      <c r="FA27" s="153"/>
      <c r="FB27" s="153"/>
      <c r="FC27" s="153"/>
      <c r="FD27" s="153"/>
      <c r="FE27" s="153"/>
      <c r="FF27" s="153"/>
      <c r="FG27" s="153"/>
      <c r="FH27" s="153"/>
      <c r="FI27" s="153"/>
      <c r="FJ27" s="153"/>
      <c r="FK27" s="153"/>
      <c r="FL27" s="153"/>
      <c r="FM27" s="153"/>
      <c r="FN27" s="153"/>
      <c r="FO27" s="153"/>
      <c r="FP27" s="153"/>
      <c r="FQ27" s="153"/>
      <c r="FR27" s="153"/>
      <c r="FS27" s="153"/>
      <c r="FT27" s="153"/>
      <c r="FU27" s="153"/>
      <c r="FV27" s="153"/>
      <c r="FW27" s="153"/>
      <c r="FX27" s="153"/>
      <c r="FY27" s="153"/>
      <c r="FZ27" s="153"/>
      <c r="GA27" s="153"/>
      <c r="GB27" s="153"/>
      <c r="GC27" s="153"/>
      <c r="GD27" s="153"/>
      <c r="GE27" s="153"/>
      <c r="GF27" s="153"/>
      <c r="GG27" s="153"/>
      <c r="GH27" s="153"/>
      <c r="GI27" s="153"/>
      <c r="GJ27" s="153"/>
      <c r="GK27" s="153"/>
      <c r="GL27" s="153"/>
      <c r="GM27" s="153"/>
      <c r="GN27" s="153"/>
      <c r="GO27" s="153"/>
      <c r="GP27" s="153"/>
      <c r="GQ27" s="153"/>
      <c r="GR27" s="153"/>
      <c r="GS27" s="153"/>
      <c r="GT27" s="153"/>
      <c r="GU27" s="153"/>
      <c r="GV27" s="153"/>
      <c r="GW27" s="153"/>
      <c r="GX27" s="153"/>
      <c r="GY27" s="153"/>
      <c r="GZ27" s="153"/>
      <c r="HA27" s="153"/>
      <c r="HB27" s="153"/>
      <c r="HC27" s="153"/>
      <c r="HD27" s="153"/>
      <c r="HE27" s="153"/>
      <c r="HF27" s="153"/>
      <c r="HG27" s="153"/>
      <c r="HH27" s="153"/>
      <c r="HI27" s="153"/>
      <c r="HJ27" s="153"/>
      <c r="HK27" s="153"/>
      <c r="HL27" s="153"/>
      <c r="HM27" s="153"/>
      <c r="HN27" s="153"/>
      <c r="HO27" s="153"/>
      <c r="HP27" s="153"/>
      <c r="HQ27" s="153"/>
      <c r="HR27" s="153"/>
      <c r="HS27" s="153"/>
      <c r="HT27" s="153"/>
      <c r="HU27" s="153"/>
      <c r="HV27" s="153"/>
      <c r="HW27" s="153"/>
      <c r="HX27" s="153"/>
      <c r="HY27" s="153"/>
      <c r="HZ27" s="153"/>
      <c r="IA27" s="153"/>
      <c r="IB27" s="153"/>
      <c r="IC27" s="153"/>
      <c r="ID27" s="153"/>
      <c r="IE27" s="153"/>
      <c r="IF27" s="153"/>
      <c r="IG27" s="153"/>
      <c r="IH27" s="153"/>
      <c r="II27" s="153"/>
      <c r="IJ27" s="153"/>
      <c r="IK27" s="153"/>
      <c r="IL27" s="153"/>
      <c r="IM27" s="153"/>
      <c r="IN27" s="153"/>
      <c r="IO27" s="153"/>
      <c r="IP27" s="153"/>
      <c r="IQ27" s="153"/>
      <c r="IR27" s="153"/>
      <c r="IS27" s="153"/>
      <c r="IT27" s="153"/>
      <c r="IU27" s="153"/>
      <c r="IV27" s="153"/>
      <c r="IW27" s="153"/>
      <c r="IX27" s="153"/>
      <c r="IY27" s="153"/>
      <c r="IZ27" s="153"/>
      <c r="JA27" s="153"/>
      <c r="JB27" s="153"/>
      <c r="JC27" s="153"/>
      <c r="JD27" s="153"/>
      <c r="JE27" s="153"/>
      <c r="JF27" s="153"/>
      <c r="JG27" s="153"/>
      <c r="JH27" s="153"/>
      <c r="JI27" s="153"/>
      <c r="JJ27" s="153"/>
      <c r="JK27" s="153"/>
      <c r="JL27" s="153"/>
      <c r="JM27" s="153"/>
      <c r="JN27" s="153"/>
      <c r="JO27" s="153"/>
      <c r="JP27" s="153"/>
      <c r="JQ27" s="153"/>
      <c r="JR27" s="153"/>
      <c r="JS27" s="153"/>
      <c r="JT27" s="153"/>
      <c r="JU27" s="153"/>
      <c r="JV27" s="153"/>
      <c r="JW27" s="153"/>
      <c r="JX27" s="153"/>
      <c r="JY27" s="153"/>
      <c r="JZ27" s="153"/>
      <c r="KA27" s="153"/>
      <c r="KB27" s="153"/>
      <c r="KC27" s="153"/>
      <c r="KD27" s="153"/>
      <c r="KE27" s="153"/>
      <c r="KF27" s="153"/>
      <c r="KG27" s="153"/>
      <c r="KH27" s="153"/>
      <c r="KI27" s="153"/>
      <c r="KJ27" s="153"/>
      <c r="KK27" s="153"/>
      <c r="KL27" s="153"/>
      <c r="KM27" s="153"/>
      <c r="KN27" s="153"/>
      <c r="KO27" s="153"/>
      <c r="KP27" s="153"/>
      <c r="KQ27" s="153"/>
      <c r="KR27" s="153"/>
      <c r="KS27" s="153"/>
      <c r="KT27" s="153"/>
      <c r="KU27" s="153"/>
      <c r="KV27" s="153"/>
      <c r="KW27" s="153"/>
      <c r="KX27" s="153"/>
      <c r="KY27" s="153"/>
      <c r="KZ27" s="153"/>
      <c r="LA27" s="153"/>
      <c r="LB27" s="153"/>
      <c r="LC27" s="153"/>
      <c r="LD27" s="153"/>
      <c r="LE27" s="153"/>
      <c r="LF27" s="153"/>
      <c r="LG27" s="153"/>
      <c r="LH27" s="153"/>
      <c r="LI27" s="153"/>
      <c r="LJ27" s="153"/>
      <c r="LK27" s="153"/>
      <c r="LL27" s="153"/>
      <c r="LM27" s="153"/>
      <c r="LN27" s="153"/>
      <c r="LO27" s="153"/>
      <c r="LP27" s="153"/>
      <c r="LQ27" s="153"/>
      <c r="LR27" s="153"/>
      <c r="LS27" s="153"/>
      <c r="LT27" s="153"/>
      <c r="LU27" s="153"/>
      <c r="LV27" s="153"/>
      <c r="LW27" s="153"/>
      <c r="LX27" s="153"/>
      <c r="LY27" s="153"/>
      <c r="LZ27" s="153"/>
      <c r="MA27" s="153"/>
      <c r="MB27" s="153"/>
      <c r="MC27" s="153"/>
      <c r="MD27" s="153"/>
      <c r="ME27" s="153"/>
      <c r="MF27" s="153"/>
      <c r="MG27" s="153"/>
      <c r="MH27" s="153"/>
      <c r="MI27" s="153"/>
      <c r="MJ27" s="153"/>
      <c r="MK27" s="153"/>
      <c r="ML27" s="153"/>
      <c r="MM27" s="153"/>
      <c r="MN27" s="153"/>
      <c r="MO27" s="153"/>
      <c r="MP27" s="153"/>
      <c r="MQ27" s="153"/>
      <c r="MR27" s="153"/>
      <c r="MS27" s="153"/>
      <c r="MT27" s="153"/>
      <c r="MU27" s="153"/>
      <c r="MV27" s="153"/>
      <c r="MW27" s="153"/>
      <c r="MX27" s="153"/>
      <c r="MY27" s="153"/>
      <c r="MZ27" s="153"/>
      <c r="NA27" s="153"/>
      <c r="NB27" s="153"/>
      <c r="NC27" s="153"/>
      <c r="ND27" s="153"/>
      <c r="NE27" s="153"/>
      <c r="NF27" s="153"/>
      <c r="NG27" s="153"/>
      <c r="NH27" s="153"/>
      <c r="NI27" s="153"/>
      <c r="NJ27" s="153"/>
      <c r="NK27" s="153"/>
      <c r="NL27" s="153"/>
      <c r="NM27" s="153"/>
      <c r="NN27" s="153"/>
      <c r="NO27" s="153"/>
      <c r="NP27" s="153"/>
      <c r="NQ27" s="153"/>
      <c r="NR27" s="153"/>
      <c r="NS27" s="153"/>
      <c r="NT27" s="153"/>
      <c r="NU27" s="153"/>
      <c r="NV27" s="153"/>
      <c r="NW27" s="153"/>
      <c r="NX27" s="153"/>
      <c r="NY27" s="153"/>
      <c r="NZ27" s="153"/>
      <c r="OA27" s="153"/>
      <c r="OB27" s="153"/>
      <c r="OC27" s="153"/>
      <c r="OD27" s="153"/>
      <c r="OE27" s="153"/>
      <c r="OF27" s="153"/>
      <c r="OG27" s="153"/>
      <c r="OH27" s="153"/>
      <c r="OI27" s="153"/>
      <c r="OJ27" s="153"/>
      <c r="OK27" s="153"/>
      <c r="OL27" s="153"/>
      <c r="OM27" s="153"/>
      <c r="ON27" s="153"/>
      <c r="OO27" s="154"/>
      <c r="OP27" s="144">
        <v>39</v>
      </c>
      <c r="OQ27" s="155"/>
      <c r="OR27" s="153"/>
      <c r="OS27" s="153"/>
      <c r="OT27" s="153"/>
      <c r="OU27" s="153">
        <v>28550</v>
      </c>
      <c r="OV27" s="153">
        <v>-10</v>
      </c>
      <c r="OW27" s="153"/>
      <c r="OX27" s="153"/>
      <c r="OY27" s="153"/>
      <c r="OZ27" s="153"/>
      <c r="PA27" s="153"/>
      <c r="PB27" s="153"/>
      <c r="PC27" s="153"/>
      <c r="PD27" s="153"/>
      <c r="PE27" s="153"/>
      <c r="PF27" s="153"/>
      <c r="PG27" s="153"/>
      <c r="PH27" s="153"/>
      <c r="PI27" s="153"/>
      <c r="PJ27" s="156"/>
      <c r="PK27" s="144">
        <v>28540</v>
      </c>
      <c r="PL27" s="144">
        <v>28579</v>
      </c>
    </row>
    <row r="28" spans="1:428" ht="15" x14ac:dyDescent="0.25">
      <c r="A28" s="147" t="s">
        <v>619</v>
      </c>
      <c r="B28" s="148" t="s">
        <v>719</v>
      </c>
      <c r="C28" s="149" t="s">
        <v>224</v>
      </c>
      <c r="D28" s="150"/>
      <c r="E28" s="151"/>
      <c r="F28" s="151"/>
      <c r="G28" s="151"/>
      <c r="H28" s="151"/>
      <c r="I28" s="151"/>
      <c r="J28" s="153"/>
      <c r="K28" s="153"/>
      <c r="L28" s="153"/>
      <c r="M28" s="153"/>
      <c r="N28" s="153"/>
      <c r="O28" s="153"/>
      <c r="P28" s="153"/>
      <c r="Q28" s="153">
        <v>12384</v>
      </c>
      <c r="R28" s="153">
        <v>186</v>
      </c>
      <c r="S28" s="153">
        <v>151</v>
      </c>
      <c r="T28" s="153">
        <v>139</v>
      </c>
      <c r="U28" s="153">
        <v>361</v>
      </c>
      <c r="V28" s="153">
        <v>203</v>
      </c>
      <c r="W28" s="153">
        <v>918</v>
      </c>
      <c r="X28" s="153">
        <v>2088</v>
      </c>
      <c r="Y28" s="153"/>
      <c r="Z28" s="153"/>
      <c r="AA28" s="153"/>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c r="BK28" s="153"/>
      <c r="BL28" s="153"/>
      <c r="BM28" s="153"/>
      <c r="BN28" s="153"/>
      <c r="BO28" s="153"/>
      <c r="BP28" s="153"/>
      <c r="BQ28" s="153"/>
      <c r="BR28" s="153"/>
      <c r="BS28" s="153"/>
      <c r="BT28" s="153"/>
      <c r="BU28" s="153"/>
      <c r="BV28" s="153"/>
      <c r="BW28" s="153"/>
      <c r="BX28" s="153"/>
      <c r="BY28" s="153"/>
      <c r="BZ28" s="153"/>
      <c r="CA28" s="153"/>
      <c r="CB28" s="153"/>
      <c r="CC28" s="153"/>
      <c r="CD28" s="153"/>
      <c r="CE28" s="153"/>
      <c r="CF28" s="153"/>
      <c r="CG28" s="153"/>
      <c r="CH28" s="153"/>
      <c r="CI28" s="153"/>
      <c r="CJ28" s="153"/>
      <c r="CK28" s="153"/>
      <c r="CL28" s="153"/>
      <c r="CM28" s="153"/>
      <c r="CN28" s="153"/>
      <c r="CO28" s="153"/>
      <c r="CP28" s="153"/>
      <c r="CQ28" s="153"/>
      <c r="CR28" s="153"/>
      <c r="CS28" s="153"/>
      <c r="CT28" s="153"/>
      <c r="CU28" s="153"/>
      <c r="CV28" s="153"/>
      <c r="CW28" s="153"/>
      <c r="CX28" s="153"/>
      <c r="CY28" s="153"/>
      <c r="CZ28" s="153"/>
      <c r="DA28" s="153"/>
      <c r="DB28" s="153"/>
      <c r="DC28" s="153"/>
      <c r="DD28" s="153"/>
      <c r="DE28" s="153"/>
      <c r="DF28" s="153"/>
      <c r="DG28" s="153"/>
      <c r="DH28" s="153"/>
      <c r="DI28" s="153"/>
      <c r="DJ28" s="153"/>
      <c r="DK28" s="153"/>
      <c r="DL28" s="153"/>
      <c r="DM28" s="153"/>
      <c r="DN28" s="153"/>
      <c r="DO28" s="153"/>
      <c r="DP28" s="153"/>
      <c r="DQ28" s="153"/>
      <c r="DR28" s="153"/>
      <c r="DS28" s="153"/>
      <c r="DT28" s="153"/>
      <c r="DU28" s="153"/>
      <c r="DV28" s="153"/>
      <c r="DW28" s="153"/>
      <c r="DX28" s="153"/>
      <c r="DY28" s="153"/>
      <c r="DZ28" s="153"/>
      <c r="EA28" s="153"/>
      <c r="EB28" s="153"/>
      <c r="EC28" s="153"/>
      <c r="ED28" s="153"/>
      <c r="EE28" s="153"/>
      <c r="EF28" s="153"/>
      <c r="EG28" s="153"/>
      <c r="EH28" s="153"/>
      <c r="EI28" s="153"/>
      <c r="EJ28" s="153"/>
      <c r="EK28" s="153"/>
      <c r="EL28" s="153"/>
      <c r="EM28" s="153"/>
      <c r="EN28" s="153"/>
      <c r="EO28" s="153"/>
      <c r="EP28" s="153"/>
      <c r="EQ28" s="153"/>
      <c r="ER28" s="153"/>
      <c r="ES28" s="153"/>
      <c r="ET28" s="153"/>
      <c r="EU28" s="153"/>
      <c r="EV28" s="153"/>
      <c r="EW28" s="153"/>
      <c r="EX28" s="153"/>
      <c r="EY28" s="153"/>
      <c r="EZ28" s="153"/>
      <c r="FA28" s="153"/>
      <c r="FB28" s="153"/>
      <c r="FC28" s="153"/>
      <c r="FD28" s="153"/>
      <c r="FE28" s="153"/>
      <c r="FF28" s="153"/>
      <c r="FG28" s="153"/>
      <c r="FH28" s="153"/>
      <c r="FI28" s="153"/>
      <c r="FJ28" s="153"/>
      <c r="FK28" s="153"/>
      <c r="FL28" s="153"/>
      <c r="FM28" s="153"/>
      <c r="FN28" s="153"/>
      <c r="FO28" s="153"/>
      <c r="FP28" s="153"/>
      <c r="FQ28" s="153"/>
      <c r="FR28" s="153"/>
      <c r="FS28" s="153"/>
      <c r="FT28" s="153"/>
      <c r="FU28" s="153"/>
      <c r="FV28" s="153"/>
      <c r="FW28" s="153"/>
      <c r="FX28" s="153"/>
      <c r="FY28" s="153"/>
      <c r="FZ28" s="153"/>
      <c r="GA28" s="153"/>
      <c r="GB28" s="153"/>
      <c r="GC28" s="153"/>
      <c r="GD28" s="153"/>
      <c r="GE28" s="153"/>
      <c r="GF28" s="153"/>
      <c r="GG28" s="153"/>
      <c r="GH28" s="153"/>
      <c r="GI28" s="153"/>
      <c r="GJ28" s="153"/>
      <c r="GK28" s="153"/>
      <c r="GL28" s="153"/>
      <c r="GM28" s="153"/>
      <c r="GN28" s="153"/>
      <c r="GO28" s="153"/>
      <c r="GP28" s="153"/>
      <c r="GQ28" s="153"/>
      <c r="GR28" s="153"/>
      <c r="GS28" s="153"/>
      <c r="GT28" s="153"/>
      <c r="GU28" s="153"/>
      <c r="GV28" s="153"/>
      <c r="GW28" s="153"/>
      <c r="GX28" s="153"/>
      <c r="GY28" s="153"/>
      <c r="GZ28" s="153"/>
      <c r="HA28" s="153"/>
      <c r="HB28" s="153"/>
      <c r="HC28" s="153"/>
      <c r="HD28" s="153"/>
      <c r="HE28" s="153"/>
      <c r="HF28" s="153"/>
      <c r="HG28" s="153"/>
      <c r="HH28" s="153"/>
      <c r="HI28" s="153"/>
      <c r="HJ28" s="153"/>
      <c r="HK28" s="153"/>
      <c r="HL28" s="153"/>
      <c r="HM28" s="153"/>
      <c r="HN28" s="153"/>
      <c r="HO28" s="153"/>
      <c r="HP28" s="153"/>
      <c r="HQ28" s="153"/>
      <c r="HR28" s="153"/>
      <c r="HS28" s="153"/>
      <c r="HT28" s="153"/>
      <c r="HU28" s="153"/>
      <c r="HV28" s="153"/>
      <c r="HW28" s="153"/>
      <c r="HX28" s="153"/>
      <c r="HY28" s="153"/>
      <c r="HZ28" s="153"/>
      <c r="IA28" s="153"/>
      <c r="IB28" s="153"/>
      <c r="IC28" s="153"/>
      <c r="ID28" s="153"/>
      <c r="IE28" s="153"/>
      <c r="IF28" s="153"/>
      <c r="IG28" s="153"/>
      <c r="IH28" s="153"/>
      <c r="II28" s="153"/>
      <c r="IJ28" s="153"/>
      <c r="IK28" s="153"/>
      <c r="IL28" s="153"/>
      <c r="IM28" s="153"/>
      <c r="IN28" s="153"/>
      <c r="IO28" s="153"/>
      <c r="IP28" s="153"/>
      <c r="IQ28" s="153"/>
      <c r="IR28" s="153"/>
      <c r="IS28" s="153"/>
      <c r="IT28" s="153"/>
      <c r="IU28" s="153"/>
      <c r="IV28" s="153"/>
      <c r="IW28" s="153"/>
      <c r="IX28" s="153"/>
      <c r="IY28" s="153"/>
      <c r="IZ28" s="153"/>
      <c r="JA28" s="153"/>
      <c r="JB28" s="153"/>
      <c r="JC28" s="153"/>
      <c r="JD28" s="153"/>
      <c r="JE28" s="153"/>
      <c r="JF28" s="153"/>
      <c r="JG28" s="153"/>
      <c r="JH28" s="153"/>
      <c r="JI28" s="153"/>
      <c r="JJ28" s="153"/>
      <c r="JK28" s="153"/>
      <c r="JL28" s="153"/>
      <c r="JM28" s="153"/>
      <c r="JN28" s="153"/>
      <c r="JO28" s="153"/>
      <c r="JP28" s="153"/>
      <c r="JQ28" s="153"/>
      <c r="JR28" s="153"/>
      <c r="JS28" s="153"/>
      <c r="JT28" s="153"/>
      <c r="JU28" s="153"/>
      <c r="JV28" s="153"/>
      <c r="JW28" s="153"/>
      <c r="JX28" s="153"/>
      <c r="JY28" s="153"/>
      <c r="JZ28" s="153"/>
      <c r="KA28" s="153"/>
      <c r="KB28" s="153"/>
      <c r="KC28" s="153"/>
      <c r="KD28" s="153"/>
      <c r="KE28" s="153"/>
      <c r="KF28" s="153"/>
      <c r="KG28" s="153"/>
      <c r="KH28" s="153"/>
      <c r="KI28" s="153"/>
      <c r="KJ28" s="153"/>
      <c r="KK28" s="153"/>
      <c r="KL28" s="153"/>
      <c r="KM28" s="153"/>
      <c r="KN28" s="153"/>
      <c r="KO28" s="153"/>
      <c r="KP28" s="153"/>
      <c r="KQ28" s="153"/>
      <c r="KR28" s="153"/>
      <c r="KS28" s="153"/>
      <c r="KT28" s="153"/>
      <c r="KU28" s="153"/>
      <c r="KV28" s="153"/>
      <c r="KW28" s="153"/>
      <c r="KX28" s="153"/>
      <c r="KY28" s="153"/>
      <c r="KZ28" s="153"/>
      <c r="LA28" s="153"/>
      <c r="LB28" s="153"/>
      <c r="LC28" s="153"/>
      <c r="LD28" s="153"/>
      <c r="LE28" s="153"/>
      <c r="LF28" s="153"/>
      <c r="LG28" s="153"/>
      <c r="LH28" s="153"/>
      <c r="LI28" s="153"/>
      <c r="LJ28" s="153"/>
      <c r="LK28" s="153"/>
      <c r="LL28" s="153"/>
      <c r="LM28" s="153"/>
      <c r="LN28" s="153"/>
      <c r="LO28" s="153"/>
      <c r="LP28" s="153"/>
      <c r="LQ28" s="153"/>
      <c r="LR28" s="153"/>
      <c r="LS28" s="153"/>
      <c r="LT28" s="153"/>
      <c r="LU28" s="153"/>
      <c r="LV28" s="153"/>
      <c r="LW28" s="153"/>
      <c r="LX28" s="153"/>
      <c r="LY28" s="153"/>
      <c r="LZ28" s="153"/>
      <c r="MA28" s="153">
        <v>22</v>
      </c>
      <c r="MB28" s="153"/>
      <c r="MC28" s="153"/>
      <c r="MD28" s="153"/>
      <c r="ME28" s="153"/>
      <c r="MF28" s="153"/>
      <c r="MG28" s="153">
        <v>2</v>
      </c>
      <c r="MH28" s="153"/>
      <c r="MI28" s="153"/>
      <c r="MJ28" s="153"/>
      <c r="MK28" s="153"/>
      <c r="ML28" s="153"/>
      <c r="MM28" s="153"/>
      <c r="MN28" s="153"/>
      <c r="MO28" s="153"/>
      <c r="MP28" s="153"/>
      <c r="MQ28" s="153"/>
      <c r="MR28" s="153"/>
      <c r="MS28" s="153"/>
      <c r="MT28" s="153"/>
      <c r="MU28" s="153"/>
      <c r="MV28" s="153"/>
      <c r="MW28" s="153"/>
      <c r="MX28" s="153"/>
      <c r="MY28" s="153"/>
      <c r="MZ28" s="153"/>
      <c r="NA28" s="153"/>
      <c r="NB28" s="153"/>
      <c r="NC28" s="153"/>
      <c r="ND28" s="153"/>
      <c r="NE28" s="153"/>
      <c r="NF28" s="153"/>
      <c r="NG28" s="153"/>
      <c r="NH28" s="153"/>
      <c r="NI28" s="153"/>
      <c r="NJ28" s="153"/>
      <c r="NK28" s="153"/>
      <c r="NL28" s="153"/>
      <c r="NM28" s="153"/>
      <c r="NN28" s="153"/>
      <c r="NO28" s="153"/>
      <c r="NP28" s="153"/>
      <c r="NQ28" s="153"/>
      <c r="NR28" s="153"/>
      <c r="NS28" s="153"/>
      <c r="NT28" s="153"/>
      <c r="NU28" s="153"/>
      <c r="NV28" s="153"/>
      <c r="NW28" s="153"/>
      <c r="NX28" s="153"/>
      <c r="NY28" s="153"/>
      <c r="NZ28" s="153"/>
      <c r="OA28" s="153"/>
      <c r="OB28" s="153"/>
      <c r="OC28" s="153"/>
      <c r="OD28" s="153"/>
      <c r="OE28" s="153"/>
      <c r="OF28" s="153"/>
      <c r="OG28" s="153"/>
      <c r="OH28" s="153"/>
      <c r="OI28" s="153"/>
      <c r="OJ28" s="153"/>
      <c r="OK28" s="153"/>
      <c r="OL28" s="153"/>
      <c r="OM28" s="153"/>
      <c r="ON28" s="153"/>
      <c r="OO28" s="154"/>
      <c r="OP28" s="144">
        <v>16455</v>
      </c>
      <c r="OQ28" s="155"/>
      <c r="OR28" s="153">
        <v>2288</v>
      </c>
      <c r="OS28" s="153"/>
      <c r="OT28" s="153"/>
      <c r="OU28" s="153">
        <v>69029</v>
      </c>
      <c r="OV28" s="153">
        <v>-77</v>
      </c>
      <c r="OW28" s="153">
        <v>3045</v>
      </c>
      <c r="OX28" s="153">
        <v>-1048</v>
      </c>
      <c r="OY28" s="153"/>
      <c r="OZ28" s="153"/>
      <c r="PA28" s="153"/>
      <c r="PB28" s="153"/>
      <c r="PC28" s="153"/>
      <c r="PD28" s="153"/>
      <c r="PE28" s="153"/>
      <c r="PF28" s="153"/>
      <c r="PG28" s="153"/>
      <c r="PH28" s="153"/>
      <c r="PI28" s="153"/>
      <c r="PJ28" s="156"/>
      <c r="PK28" s="144">
        <v>73237</v>
      </c>
      <c r="PL28" s="144">
        <v>89691</v>
      </c>
    </row>
    <row r="29" spans="1:428" ht="15" x14ac:dyDescent="0.25">
      <c r="A29" s="147">
        <v>221100</v>
      </c>
      <c r="B29" s="148" t="s">
        <v>720</v>
      </c>
      <c r="C29" s="149" t="s">
        <v>225</v>
      </c>
      <c r="D29" s="150">
        <v>153</v>
      </c>
      <c r="E29" s="151">
        <v>204</v>
      </c>
      <c r="F29" s="151">
        <v>318</v>
      </c>
      <c r="G29" s="151">
        <v>331</v>
      </c>
      <c r="H29" s="151">
        <v>75</v>
      </c>
      <c r="I29" s="151">
        <v>392</v>
      </c>
      <c r="J29" s="153">
        <v>1021</v>
      </c>
      <c r="K29" s="153">
        <v>187</v>
      </c>
      <c r="L29" s="153">
        <v>236</v>
      </c>
      <c r="M29" s="153">
        <v>153</v>
      </c>
      <c r="N29" s="153">
        <v>8</v>
      </c>
      <c r="O29" s="153">
        <v>9</v>
      </c>
      <c r="P29" s="153">
        <v>67</v>
      </c>
      <c r="Q29" s="153">
        <v>2613</v>
      </c>
      <c r="R29" s="153">
        <v>879</v>
      </c>
      <c r="S29" s="153">
        <v>325</v>
      </c>
      <c r="T29" s="153">
        <v>1183</v>
      </c>
      <c r="U29" s="153">
        <v>510</v>
      </c>
      <c r="V29" s="153">
        <v>665</v>
      </c>
      <c r="W29" s="153">
        <v>156</v>
      </c>
      <c r="X29" s="153">
        <v>505</v>
      </c>
      <c r="Y29" s="153">
        <v>9375</v>
      </c>
      <c r="Z29" s="153">
        <v>102</v>
      </c>
      <c r="AA29" s="153">
        <v>366</v>
      </c>
      <c r="AB29" s="153">
        <v>169</v>
      </c>
      <c r="AC29" s="153">
        <v>494</v>
      </c>
      <c r="AD29" s="153">
        <v>1060</v>
      </c>
      <c r="AE29" s="153">
        <v>405</v>
      </c>
      <c r="AF29" s="153">
        <v>826</v>
      </c>
      <c r="AG29" s="153">
        <v>464</v>
      </c>
      <c r="AH29" s="153">
        <v>1465</v>
      </c>
      <c r="AI29" s="153">
        <v>252</v>
      </c>
      <c r="AJ29" s="153">
        <v>480</v>
      </c>
      <c r="AK29" s="153">
        <v>364</v>
      </c>
      <c r="AL29" s="153">
        <v>1579</v>
      </c>
      <c r="AM29" s="153">
        <v>678</v>
      </c>
      <c r="AN29" s="153">
        <v>621</v>
      </c>
      <c r="AO29" s="153">
        <v>529</v>
      </c>
      <c r="AP29" s="153">
        <v>266</v>
      </c>
      <c r="AQ29" s="153">
        <v>249</v>
      </c>
      <c r="AR29" s="153">
        <v>227</v>
      </c>
      <c r="AS29" s="153">
        <v>1128</v>
      </c>
      <c r="AT29" s="153">
        <v>703</v>
      </c>
      <c r="AU29" s="153">
        <v>193</v>
      </c>
      <c r="AV29" s="153">
        <v>72</v>
      </c>
      <c r="AW29" s="153">
        <v>89</v>
      </c>
      <c r="AX29" s="153">
        <v>238</v>
      </c>
      <c r="AY29" s="153">
        <v>62</v>
      </c>
      <c r="AZ29" s="153">
        <v>45</v>
      </c>
      <c r="BA29" s="153">
        <v>200</v>
      </c>
      <c r="BB29" s="153">
        <v>252</v>
      </c>
      <c r="BC29" s="153">
        <v>93</v>
      </c>
      <c r="BD29" s="153">
        <v>2149</v>
      </c>
      <c r="BE29" s="153">
        <v>321</v>
      </c>
      <c r="BF29" s="153">
        <v>50</v>
      </c>
      <c r="BG29" s="153">
        <v>430</v>
      </c>
      <c r="BH29" s="153">
        <v>407</v>
      </c>
      <c r="BI29" s="153">
        <v>282</v>
      </c>
      <c r="BJ29" s="153">
        <v>169</v>
      </c>
      <c r="BK29" s="153">
        <v>172</v>
      </c>
      <c r="BL29" s="153">
        <v>465</v>
      </c>
      <c r="BM29" s="153">
        <v>310</v>
      </c>
      <c r="BN29" s="153">
        <v>109</v>
      </c>
      <c r="BO29" s="153">
        <v>331</v>
      </c>
      <c r="BP29" s="153">
        <v>144</v>
      </c>
      <c r="BQ29" s="153">
        <v>109</v>
      </c>
      <c r="BR29" s="153">
        <v>341</v>
      </c>
      <c r="BS29" s="153">
        <v>307</v>
      </c>
      <c r="BT29" s="153">
        <v>54</v>
      </c>
      <c r="BU29" s="153">
        <v>65</v>
      </c>
      <c r="BV29" s="153">
        <v>201</v>
      </c>
      <c r="BW29" s="153">
        <v>71</v>
      </c>
      <c r="BX29" s="153">
        <v>98</v>
      </c>
      <c r="BY29" s="153">
        <v>481</v>
      </c>
      <c r="BZ29" s="153">
        <v>476</v>
      </c>
      <c r="CA29" s="153">
        <v>607</v>
      </c>
      <c r="CB29" s="153">
        <v>38</v>
      </c>
      <c r="CC29" s="153">
        <v>227</v>
      </c>
      <c r="CD29" s="153">
        <v>97</v>
      </c>
      <c r="CE29" s="153">
        <v>53</v>
      </c>
      <c r="CF29" s="153">
        <v>114</v>
      </c>
      <c r="CG29" s="153">
        <v>148</v>
      </c>
      <c r="CH29" s="153">
        <v>126</v>
      </c>
      <c r="CI29" s="153">
        <v>18</v>
      </c>
      <c r="CJ29" s="153">
        <v>149</v>
      </c>
      <c r="CK29" s="153">
        <v>147</v>
      </c>
      <c r="CL29" s="153">
        <v>20</v>
      </c>
      <c r="CM29" s="153">
        <v>243</v>
      </c>
      <c r="CN29" s="153">
        <v>36</v>
      </c>
      <c r="CO29" s="153">
        <v>4</v>
      </c>
      <c r="CP29" s="153">
        <v>121</v>
      </c>
      <c r="CQ29" s="153">
        <v>39</v>
      </c>
      <c r="CR29" s="153">
        <v>150</v>
      </c>
      <c r="CS29" s="153">
        <v>40</v>
      </c>
      <c r="CT29" s="153">
        <v>107</v>
      </c>
      <c r="CU29" s="153">
        <v>104</v>
      </c>
      <c r="CV29" s="153">
        <v>48</v>
      </c>
      <c r="CW29" s="153">
        <v>117</v>
      </c>
      <c r="CX29" s="153">
        <v>73</v>
      </c>
      <c r="CY29" s="153">
        <v>30</v>
      </c>
      <c r="CZ29" s="153">
        <v>60</v>
      </c>
      <c r="DA29" s="153">
        <v>171</v>
      </c>
      <c r="DB29" s="153">
        <v>42</v>
      </c>
      <c r="DC29" s="153">
        <v>120</v>
      </c>
      <c r="DD29" s="153">
        <v>132</v>
      </c>
      <c r="DE29" s="153">
        <v>22</v>
      </c>
      <c r="DF29" s="153">
        <v>30</v>
      </c>
      <c r="DG29" s="153">
        <v>18</v>
      </c>
      <c r="DH29" s="153">
        <v>157</v>
      </c>
      <c r="DI29" s="153">
        <v>98</v>
      </c>
      <c r="DJ29" s="153">
        <v>4</v>
      </c>
      <c r="DK29" s="153">
        <v>4</v>
      </c>
      <c r="DL29" s="153">
        <v>11</v>
      </c>
      <c r="DM29" s="153">
        <v>7</v>
      </c>
      <c r="DN29" s="153">
        <v>68</v>
      </c>
      <c r="DO29" s="153">
        <v>3</v>
      </c>
      <c r="DP29" s="153">
        <v>1180</v>
      </c>
      <c r="DQ29" s="153">
        <v>38</v>
      </c>
      <c r="DR29" s="153">
        <v>114</v>
      </c>
      <c r="DS29" s="153">
        <v>89</v>
      </c>
      <c r="DT29" s="153">
        <v>153</v>
      </c>
      <c r="DU29" s="153">
        <v>0</v>
      </c>
      <c r="DV29" s="153">
        <v>9</v>
      </c>
      <c r="DW29" s="153">
        <v>10</v>
      </c>
      <c r="DX29" s="153">
        <v>21</v>
      </c>
      <c r="DY29" s="153">
        <v>39</v>
      </c>
      <c r="DZ29" s="153">
        <v>25</v>
      </c>
      <c r="EA29" s="153">
        <v>20</v>
      </c>
      <c r="EB29" s="153">
        <v>0</v>
      </c>
      <c r="EC29" s="153">
        <v>3</v>
      </c>
      <c r="ED29" s="153">
        <v>1</v>
      </c>
      <c r="EE29" s="153">
        <v>53</v>
      </c>
      <c r="EF29" s="153">
        <v>7</v>
      </c>
      <c r="EG29" s="153">
        <v>72</v>
      </c>
      <c r="EH29" s="153">
        <v>21</v>
      </c>
      <c r="EI29" s="153">
        <v>44</v>
      </c>
      <c r="EJ29" s="153">
        <v>53</v>
      </c>
      <c r="EK29" s="153">
        <v>31</v>
      </c>
      <c r="EL29" s="153">
        <v>88</v>
      </c>
      <c r="EM29" s="153">
        <v>1</v>
      </c>
      <c r="EN29" s="153">
        <v>59</v>
      </c>
      <c r="EO29" s="153">
        <v>92</v>
      </c>
      <c r="EP29" s="153">
        <v>55</v>
      </c>
      <c r="EQ29" s="153">
        <v>74</v>
      </c>
      <c r="ER29" s="153">
        <v>51</v>
      </c>
      <c r="ES29" s="153">
        <v>241</v>
      </c>
      <c r="ET29" s="153">
        <v>32</v>
      </c>
      <c r="EU29" s="153">
        <v>63</v>
      </c>
      <c r="EV29" s="153">
        <v>46</v>
      </c>
      <c r="EW29" s="153">
        <v>1</v>
      </c>
      <c r="EX29" s="153">
        <v>63</v>
      </c>
      <c r="EY29" s="153">
        <v>407</v>
      </c>
      <c r="EZ29" s="153">
        <v>172</v>
      </c>
      <c r="FA29" s="153">
        <v>305</v>
      </c>
      <c r="FB29" s="153">
        <v>367</v>
      </c>
      <c r="FC29" s="153">
        <v>326</v>
      </c>
      <c r="FD29" s="153">
        <v>402</v>
      </c>
      <c r="FE29" s="153">
        <v>239</v>
      </c>
      <c r="FF29" s="153">
        <v>490</v>
      </c>
      <c r="FG29" s="153">
        <v>561</v>
      </c>
      <c r="FH29" s="153">
        <v>188</v>
      </c>
      <c r="FI29" s="153">
        <v>171</v>
      </c>
      <c r="FJ29" s="153">
        <v>247</v>
      </c>
      <c r="FK29" s="153">
        <v>90</v>
      </c>
      <c r="FL29" s="153">
        <v>185</v>
      </c>
      <c r="FM29" s="153">
        <v>60</v>
      </c>
      <c r="FN29" s="153">
        <v>39</v>
      </c>
      <c r="FO29" s="153">
        <v>23</v>
      </c>
      <c r="FP29" s="153">
        <v>28</v>
      </c>
      <c r="FQ29" s="153">
        <v>142</v>
      </c>
      <c r="FR29" s="153">
        <v>65</v>
      </c>
      <c r="FS29" s="153">
        <v>35</v>
      </c>
      <c r="FT29" s="153">
        <v>44</v>
      </c>
      <c r="FU29" s="153">
        <v>27</v>
      </c>
      <c r="FV29" s="153">
        <v>77</v>
      </c>
      <c r="FW29" s="153">
        <v>142</v>
      </c>
      <c r="FX29" s="153">
        <v>40</v>
      </c>
      <c r="FY29" s="153">
        <v>191</v>
      </c>
      <c r="FZ29" s="153">
        <v>124</v>
      </c>
      <c r="GA29" s="153">
        <v>30</v>
      </c>
      <c r="GB29" s="153">
        <v>33</v>
      </c>
      <c r="GC29" s="153">
        <v>34</v>
      </c>
      <c r="GD29" s="153">
        <v>30</v>
      </c>
      <c r="GE29" s="153">
        <v>106</v>
      </c>
      <c r="GF29" s="153">
        <v>5</v>
      </c>
      <c r="GG29" s="153">
        <v>25</v>
      </c>
      <c r="GH29" s="153">
        <v>82</v>
      </c>
      <c r="GI29" s="153">
        <v>193</v>
      </c>
      <c r="GJ29" s="153">
        <v>139</v>
      </c>
      <c r="GK29" s="153">
        <v>223</v>
      </c>
      <c r="GL29" s="153">
        <v>229</v>
      </c>
      <c r="GM29" s="153">
        <v>285</v>
      </c>
      <c r="GN29" s="153">
        <v>22</v>
      </c>
      <c r="GO29" s="153">
        <v>91</v>
      </c>
      <c r="GP29" s="153">
        <v>93</v>
      </c>
      <c r="GQ29" s="153">
        <v>432</v>
      </c>
      <c r="GR29" s="153">
        <v>353</v>
      </c>
      <c r="GS29" s="153">
        <v>272</v>
      </c>
      <c r="GT29" s="153">
        <v>271</v>
      </c>
      <c r="GU29" s="153">
        <v>186</v>
      </c>
      <c r="GV29" s="153">
        <v>328</v>
      </c>
      <c r="GW29" s="153">
        <v>106</v>
      </c>
      <c r="GX29" s="153">
        <v>403</v>
      </c>
      <c r="GY29" s="153">
        <v>755</v>
      </c>
      <c r="GZ29" s="153">
        <v>102</v>
      </c>
      <c r="HA29" s="153">
        <v>485</v>
      </c>
      <c r="HB29" s="153">
        <v>285</v>
      </c>
      <c r="HC29" s="153">
        <v>244</v>
      </c>
      <c r="HD29" s="153">
        <v>56</v>
      </c>
      <c r="HE29" s="153">
        <v>52</v>
      </c>
      <c r="HF29" s="153">
        <v>112</v>
      </c>
      <c r="HG29" s="153">
        <v>207</v>
      </c>
      <c r="HH29" s="153">
        <v>420</v>
      </c>
      <c r="HI29" s="153">
        <v>230</v>
      </c>
      <c r="HJ29" s="153">
        <v>95</v>
      </c>
      <c r="HK29" s="153">
        <v>49</v>
      </c>
      <c r="HL29" s="153">
        <v>211</v>
      </c>
      <c r="HM29" s="153">
        <v>175</v>
      </c>
      <c r="HN29" s="153">
        <v>293</v>
      </c>
      <c r="HO29" s="153">
        <v>109</v>
      </c>
      <c r="HP29" s="153">
        <v>89</v>
      </c>
      <c r="HQ29" s="153">
        <v>20</v>
      </c>
      <c r="HR29" s="153">
        <v>90</v>
      </c>
      <c r="HS29" s="153">
        <v>4</v>
      </c>
      <c r="HT29" s="153">
        <v>13</v>
      </c>
      <c r="HU29" s="153">
        <v>230</v>
      </c>
      <c r="HV29" s="153">
        <v>1245</v>
      </c>
      <c r="HW29" s="153">
        <v>2280</v>
      </c>
      <c r="HX29" s="153">
        <v>870</v>
      </c>
      <c r="HY29" s="153">
        <v>250</v>
      </c>
      <c r="HZ29" s="153">
        <v>79</v>
      </c>
      <c r="IA29" s="153">
        <v>134</v>
      </c>
      <c r="IB29" s="153">
        <v>106</v>
      </c>
      <c r="IC29" s="153">
        <v>1387</v>
      </c>
      <c r="ID29" s="153">
        <v>42</v>
      </c>
      <c r="IE29" s="153">
        <v>3932</v>
      </c>
      <c r="IF29" s="153">
        <v>305</v>
      </c>
      <c r="IG29" s="153">
        <v>98</v>
      </c>
      <c r="IH29" s="153">
        <v>124</v>
      </c>
      <c r="II29" s="153">
        <v>503</v>
      </c>
      <c r="IJ29" s="153">
        <v>1469</v>
      </c>
      <c r="IK29" s="153">
        <v>132</v>
      </c>
      <c r="IL29" s="153">
        <v>1598</v>
      </c>
      <c r="IM29" s="153">
        <v>2282</v>
      </c>
      <c r="IN29" s="153">
        <v>1919</v>
      </c>
      <c r="IO29" s="153">
        <v>262</v>
      </c>
      <c r="IP29" s="153">
        <v>153</v>
      </c>
      <c r="IQ29" s="153">
        <v>532</v>
      </c>
      <c r="IR29" s="153">
        <v>37</v>
      </c>
      <c r="IS29" s="153">
        <v>264</v>
      </c>
      <c r="IT29" s="153">
        <v>432</v>
      </c>
      <c r="IU29" s="153">
        <v>69</v>
      </c>
      <c r="IV29" s="153">
        <v>126</v>
      </c>
      <c r="IW29" s="153">
        <v>110</v>
      </c>
      <c r="IX29" s="153">
        <v>296</v>
      </c>
      <c r="IY29" s="153">
        <v>137</v>
      </c>
      <c r="IZ29" s="153">
        <v>28</v>
      </c>
      <c r="JA29" s="153">
        <v>478</v>
      </c>
      <c r="JB29" s="153">
        <v>787</v>
      </c>
      <c r="JC29" s="153">
        <v>370</v>
      </c>
      <c r="JD29" s="153">
        <v>61</v>
      </c>
      <c r="JE29" s="153">
        <v>168</v>
      </c>
      <c r="JF29" s="153">
        <v>93</v>
      </c>
      <c r="JG29" s="153">
        <v>440</v>
      </c>
      <c r="JH29" s="153">
        <v>1959</v>
      </c>
      <c r="JI29" s="153">
        <v>278</v>
      </c>
      <c r="JJ29" s="153">
        <v>68</v>
      </c>
      <c r="JK29" s="153">
        <v>274</v>
      </c>
      <c r="JL29" s="153">
        <v>943</v>
      </c>
      <c r="JM29" s="153">
        <v>966</v>
      </c>
      <c r="JN29" s="153">
        <v>1055</v>
      </c>
      <c r="JO29" s="153">
        <v>1307</v>
      </c>
      <c r="JP29" s="153">
        <v>2566</v>
      </c>
      <c r="JQ29" s="153">
        <v>1142</v>
      </c>
      <c r="JR29" s="153">
        <v>2089</v>
      </c>
      <c r="JS29" s="153">
        <v>322</v>
      </c>
      <c r="JT29" s="153">
        <v>3085</v>
      </c>
      <c r="JU29" s="153">
        <v>445</v>
      </c>
      <c r="JV29" s="153"/>
      <c r="JW29" s="153">
        <v>4471</v>
      </c>
      <c r="JX29" s="153">
        <v>9293</v>
      </c>
      <c r="JY29" s="153">
        <v>8314</v>
      </c>
      <c r="JZ29" s="153">
        <v>2049</v>
      </c>
      <c r="KA29" s="153">
        <v>2024</v>
      </c>
      <c r="KB29" s="153">
        <v>4682</v>
      </c>
      <c r="KC29" s="153">
        <v>1872</v>
      </c>
      <c r="KD29" s="153">
        <v>2477</v>
      </c>
      <c r="KE29" s="153">
        <v>2967</v>
      </c>
      <c r="KF29" s="153">
        <v>240</v>
      </c>
      <c r="KG29" s="153">
        <v>26</v>
      </c>
      <c r="KH29" s="153">
        <v>103</v>
      </c>
      <c r="KI29" s="153">
        <v>3635</v>
      </c>
      <c r="KJ29" s="153">
        <v>251</v>
      </c>
      <c r="KK29" s="153">
        <v>528</v>
      </c>
      <c r="KL29" s="153">
        <v>830</v>
      </c>
      <c r="KM29" s="153">
        <v>233</v>
      </c>
      <c r="KN29" s="153">
        <v>2180</v>
      </c>
      <c r="KO29" s="153">
        <v>100</v>
      </c>
      <c r="KP29" s="153">
        <v>49</v>
      </c>
      <c r="KQ29" s="153">
        <v>127</v>
      </c>
      <c r="KR29" s="153">
        <v>49</v>
      </c>
      <c r="KS29" s="153">
        <v>625</v>
      </c>
      <c r="KT29" s="153">
        <v>489</v>
      </c>
      <c r="KU29" s="153">
        <v>4</v>
      </c>
      <c r="KV29" s="153">
        <v>294</v>
      </c>
      <c r="KW29" s="153">
        <v>99</v>
      </c>
      <c r="KX29" s="153">
        <v>2603</v>
      </c>
      <c r="KY29" s="153">
        <v>1017</v>
      </c>
      <c r="KZ29" s="153">
        <v>165</v>
      </c>
      <c r="LA29" s="153">
        <v>2215</v>
      </c>
      <c r="LB29" s="153">
        <v>737</v>
      </c>
      <c r="LC29" s="153">
        <v>22</v>
      </c>
      <c r="LD29" s="153">
        <v>708</v>
      </c>
      <c r="LE29" s="153">
        <v>3411</v>
      </c>
      <c r="LF29" s="153">
        <v>692</v>
      </c>
      <c r="LG29" s="153">
        <v>242</v>
      </c>
      <c r="LH29" s="153">
        <v>67</v>
      </c>
      <c r="LI29" s="153">
        <v>329</v>
      </c>
      <c r="LJ29" s="153">
        <v>308</v>
      </c>
      <c r="LK29" s="153">
        <v>7</v>
      </c>
      <c r="LL29" s="153"/>
      <c r="LM29" s="153">
        <v>602</v>
      </c>
      <c r="LN29" s="153">
        <v>36270</v>
      </c>
      <c r="LO29" s="153">
        <v>215</v>
      </c>
      <c r="LP29" s="153">
        <v>347</v>
      </c>
      <c r="LQ29" s="153">
        <v>143</v>
      </c>
      <c r="LR29" s="153">
        <v>113</v>
      </c>
      <c r="LS29" s="153">
        <v>687</v>
      </c>
      <c r="LT29" s="153">
        <v>249</v>
      </c>
      <c r="LU29" s="153">
        <v>210</v>
      </c>
      <c r="LV29" s="153">
        <v>46</v>
      </c>
      <c r="LW29" s="153">
        <v>381</v>
      </c>
      <c r="LX29" s="153">
        <v>799</v>
      </c>
      <c r="LY29" s="153">
        <v>349</v>
      </c>
      <c r="LZ29" s="153">
        <v>110</v>
      </c>
      <c r="MA29" s="153">
        <v>1969</v>
      </c>
      <c r="MB29" s="153">
        <v>440</v>
      </c>
      <c r="MC29" s="153">
        <v>119</v>
      </c>
      <c r="MD29" s="153">
        <v>100</v>
      </c>
      <c r="ME29" s="153">
        <v>111</v>
      </c>
      <c r="MF29" s="153">
        <v>398</v>
      </c>
      <c r="MG29" s="153">
        <v>5018</v>
      </c>
      <c r="MH29" s="153">
        <v>291</v>
      </c>
      <c r="MI29" s="153">
        <v>735</v>
      </c>
      <c r="MJ29" s="153">
        <v>366</v>
      </c>
      <c r="MK29" s="153">
        <v>214</v>
      </c>
      <c r="ML29" s="153">
        <v>426</v>
      </c>
      <c r="MM29" s="153">
        <v>168</v>
      </c>
      <c r="MN29" s="153">
        <v>151</v>
      </c>
      <c r="MO29" s="153">
        <v>354</v>
      </c>
      <c r="MP29" s="153">
        <v>679</v>
      </c>
      <c r="MQ29" s="153">
        <v>208</v>
      </c>
      <c r="MR29" s="153">
        <v>466</v>
      </c>
      <c r="MS29" s="153">
        <v>96</v>
      </c>
      <c r="MT29" s="153">
        <v>1585</v>
      </c>
      <c r="MU29" s="153">
        <v>383</v>
      </c>
      <c r="MV29" s="153">
        <v>390</v>
      </c>
      <c r="MW29" s="153">
        <v>1498</v>
      </c>
      <c r="MX29" s="153">
        <v>121</v>
      </c>
      <c r="MY29" s="153">
        <v>162</v>
      </c>
      <c r="MZ29" s="153">
        <v>159</v>
      </c>
      <c r="NA29" s="153">
        <v>8314</v>
      </c>
      <c r="NB29" s="153">
        <v>3165</v>
      </c>
      <c r="NC29" s="153">
        <v>480</v>
      </c>
      <c r="ND29" s="153">
        <v>424</v>
      </c>
      <c r="NE29" s="153">
        <v>607</v>
      </c>
      <c r="NF29" s="153">
        <v>266</v>
      </c>
      <c r="NG29" s="153">
        <v>76</v>
      </c>
      <c r="NH29" s="153">
        <v>211</v>
      </c>
      <c r="NI29" s="153">
        <v>58</v>
      </c>
      <c r="NJ29" s="153">
        <v>295</v>
      </c>
      <c r="NK29" s="153">
        <v>277</v>
      </c>
      <c r="NL29" s="153">
        <v>366</v>
      </c>
      <c r="NM29" s="153">
        <v>427</v>
      </c>
      <c r="NN29" s="153">
        <v>2444</v>
      </c>
      <c r="NO29" s="153">
        <v>7011</v>
      </c>
      <c r="NP29" s="153">
        <v>6695</v>
      </c>
      <c r="NQ29" s="153">
        <v>10368</v>
      </c>
      <c r="NR29" s="153">
        <v>3570</v>
      </c>
      <c r="NS29" s="153">
        <v>1432</v>
      </c>
      <c r="NT29" s="153">
        <v>98</v>
      </c>
      <c r="NU29" s="153">
        <v>224</v>
      </c>
      <c r="NV29" s="153">
        <v>187</v>
      </c>
      <c r="NW29" s="153">
        <v>1028</v>
      </c>
      <c r="NX29" s="153">
        <v>42</v>
      </c>
      <c r="NY29" s="153">
        <v>606</v>
      </c>
      <c r="NZ29" s="153">
        <v>541</v>
      </c>
      <c r="OA29" s="153">
        <v>54</v>
      </c>
      <c r="OB29" s="153">
        <v>42</v>
      </c>
      <c r="OC29" s="153">
        <v>1099</v>
      </c>
      <c r="OD29" s="153"/>
      <c r="OE29" s="153">
        <v>1580</v>
      </c>
      <c r="OF29" s="153">
        <v>302</v>
      </c>
      <c r="OG29" s="153">
        <v>65</v>
      </c>
      <c r="OH29" s="153">
        <v>1723</v>
      </c>
      <c r="OI29" s="153">
        <v>138</v>
      </c>
      <c r="OJ29" s="153">
        <v>1361</v>
      </c>
      <c r="OK29" s="153">
        <v>622</v>
      </c>
      <c r="OL29" s="153">
        <v>1844</v>
      </c>
      <c r="OM29" s="153">
        <v>103</v>
      </c>
      <c r="ON29" s="153">
        <v>258</v>
      </c>
      <c r="OO29" s="154">
        <v>903</v>
      </c>
      <c r="OP29" s="144">
        <v>277787</v>
      </c>
      <c r="OQ29" s="155">
        <v>177661</v>
      </c>
      <c r="OR29" s="153"/>
      <c r="OS29" s="153"/>
      <c r="OT29" s="153"/>
      <c r="OU29" s="153"/>
      <c r="OV29" s="153"/>
      <c r="OW29" s="153">
        <v>2744</v>
      </c>
      <c r="OX29" s="153">
        <v>-2431</v>
      </c>
      <c r="OY29" s="153"/>
      <c r="OZ29" s="153"/>
      <c r="PA29" s="153"/>
      <c r="PB29" s="153"/>
      <c r="PC29" s="153"/>
      <c r="PD29" s="153"/>
      <c r="PE29" s="153"/>
      <c r="PF29" s="153"/>
      <c r="PG29" s="153"/>
      <c r="PH29" s="153"/>
      <c r="PI29" s="153"/>
      <c r="PJ29" s="156"/>
      <c r="PK29" s="144">
        <v>177974</v>
      </c>
      <c r="PL29" s="144">
        <v>455762</v>
      </c>
    </row>
    <row r="30" spans="1:428" ht="15" x14ac:dyDescent="0.25">
      <c r="A30" s="147">
        <v>221200</v>
      </c>
      <c r="B30" s="148" t="s">
        <v>721</v>
      </c>
      <c r="C30" s="149" t="s">
        <v>226</v>
      </c>
      <c r="D30" s="150">
        <v>23</v>
      </c>
      <c r="E30" s="151">
        <v>326</v>
      </c>
      <c r="F30" s="151">
        <v>23</v>
      </c>
      <c r="G30" s="151">
        <v>59</v>
      </c>
      <c r="H30" s="151">
        <v>175</v>
      </c>
      <c r="I30" s="151">
        <v>123</v>
      </c>
      <c r="J30" s="153">
        <v>71</v>
      </c>
      <c r="K30" s="153">
        <v>141</v>
      </c>
      <c r="L30" s="153">
        <v>182</v>
      </c>
      <c r="M30" s="153">
        <v>37</v>
      </c>
      <c r="N30" s="153">
        <v>2</v>
      </c>
      <c r="O30" s="153">
        <v>3</v>
      </c>
      <c r="P30" s="153">
        <v>5</v>
      </c>
      <c r="Q30" s="153">
        <v>226</v>
      </c>
      <c r="R30" s="153">
        <v>11</v>
      </c>
      <c r="S30" s="153">
        <v>15</v>
      </c>
      <c r="T30" s="153">
        <v>19</v>
      </c>
      <c r="U30" s="153">
        <v>11</v>
      </c>
      <c r="V30" s="153">
        <v>68</v>
      </c>
      <c r="W30" s="153">
        <v>4</v>
      </c>
      <c r="X30" s="153">
        <v>31</v>
      </c>
      <c r="Y30" s="153">
        <v>47</v>
      </c>
      <c r="Z30" s="153">
        <v>1</v>
      </c>
      <c r="AA30" s="153">
        <v>41</v>
      </c>
      <c r="AB30" s="153">
        <v>4</v>
      </c>
      <c r="AC30" s="153">
        <v>0</v>
      </c>
      <c r="AD30" s="153">
        <v>42</v>
      </c>
      <c r="AE30" s="153">
        <v>6</v>
      </c>
      <c r="AF30" s="153">
        <v>21</v>
      </c>
      <c r="AG30" s="153">
        <v>7</v>
      </c>
      <c r="AH30" s="153">
        <v>35</v>
      </c>
      <c r="AI30" s="153">
        <v>7</v>
      </c>
      <c r="AJ30" s="153">
        <v>14</v>
      </c>
      <c r="AK30" s="153">
        <v>9</v>
      </c>
      <c r="AL30" s="153">
        <v>23</v>
      </c>
      <c r="AM30" s="153">
        <v>37</v>
      </c>
      <c r="AN30" s="153">
        <v>51</v>
      </c>
      <c r="AO30" s="153">
        <v>47</v>
      </c>
      <c r="AP30" s="153">
        <v>19</v>
      </c>
      <c r="AQ30" s="153">
        <v>28</v>
      </c>
      <c r="AR30" s="153">
        <v>37</v>
      </c>
      <c r="AS30" s="153">
        <v>109</v>
      </c>
      <c r="AT30" s="153">
        <v>118</v>
      </c>
      <c r="AU30" s="153">
        <v>47</v>
      </c>
      <c r="AV30" s="153">
        <v>8</v>
      </c>
      <c r="AW30" s="153">
        <v>9</v>
      </c>
      <c r="AX30" s="153">
        <v>99</v>
      </c>
      <c r="AY30" s="153">
        <v>3</v>
      </c>
      <c r="AZ30" s="153">
        <v>4</v>
      </c>
      <c r="BA30" s="153">
        <v>17</v>
      </c>
      <c r="BB30" s="153">
        <v>19</v>
      </c>
      <c r="BC30" s="153">
        <v>9</v>
      </c>
      <c r="BD30" s="153">
        <v>146</v>
      </c>
      <c r="BE30" s="153">
        <v>16</v>
      </c>
      <c r="BF30" s="153">
        <v>11</v>
      </c>
      <c r="BG30" s="153">
        <v>16</v>
      </c>
      <c r="BH30" s="153">
        <v>32</v>
      </c>
      <c r="BI30" s="153">
        <v>11</v>
      </c>
      <c r="BJ30" s="153">
        <v>7</v>
      </c>
      <c r="BK30" s="153">
        <v>11</v>
      </c>
      <c r="BL30" s="153">
        <v>16</v>
      </c>
      <c r="BM30" s="153">
        <v>18</v>
      </c>
      <c r="BN30" s="153">
        <v>31</v>
      </c>
      <c r="BO30" s="153">
        <v>57</v>
      </c>
      <c r="BP30" s="153">
        <v>18</v>
      </c>
      <c r="BQ30" s="153">
        <v>20</v>
      </c>
      <c r="BR30" s="153">
        <v>46</v>
      </c>
      <c r="BS30" s="153">
        <v>44</v>
      </c>
      <c r="BT30" s="153">
        <v>6</v>
      </c>
      <c r="BU30" s="153">
        <v>12</v>
      </c>
      <c r="BV30" s="153">
        <v>16</v>
      </c>
      <c r="BW30" s="153">
        <v>9</v>
      </c>
      <c r="BX30" s="153">
        <v>15</v>
      </c>
      <c r="BY30" s="153">
        <v>57</v>
      </c>
      <c r="BZ30" s="153">
        <v>38</v>
      </c>
      <c r="CA30" s="153">
        <v>133</v>
      </c>
      <c r="CB30" s="153">
        <v>6</v>
      </c>
      <c r="CC30" s="153">
        <v>18</v>
      </c>
      <c r="CD30" s="153">
        <v>10</v>
      </c>
      <c r="CE30" s="153">
        <v>7</v>
      </c>
      <c r="CF30" s="153">
        <v>16</v>
      </c>
      <c r="CG30" s="153">
        <v>23</v>
      </c>
      <c r="CH30" s="153">
        <v>17</v>
      </c>
      <c r="CI30" s="153">
        <v>1</v>
      </c>
      <c r="CJ30" s="153">
        <v>19</v>
      </c>
      <c r="CK30" s="153">
        <v>17</v>
      </c>
      <c r="CL30" s="153">
        <v>1</v>
      </c>
      <c r="CM30" s="153">
        <v>23</v>
      </c>
      <c r="CN30" s="153">
        <v>3</v>
      </c>
      <c r="CO30" s="153">
        <v>0</v>
      </c>
      <c r="CP30" s="153">
        <v>12</v>
      </c>
      <c r="CQ30" s="153">
        <v>6</v>
      </c>
      <c r="CR30" s="153">
        <v>17</v>
      </c>
      <c r="CS30" s="153">
        <v>5</v>
      </c>
      <c r="CT30" s="153">
        <v>9</v>
      </c>
      <c r="CU30" s="153">
        <v>5</v>
      </c>
      <c r="CV30" s="153">
        <v>4</v>
      </c>
      <c r="CW30" s="153">
        <v>9</v>
      </c>
      <c r="CX30" s="153">
        <v>7</v>
      </c>
      <c r="CY30" s="153">
        <v>3</v>
      </c>
      <c r="CZ30" s="153">
        <v>5</v>
      </c>
      <c r="DA30" s="153">
        <v>16</v>
      </c>
      <c r="DB30" s="153">
        <v>4</v>
      </c>
      <c r="DC30" s="153">
        <v>11</v>
      </c>
      <c r="DD30" s="153">
        <v>18</v>
      </c>
      <c r="DE30" s="153">
        <v>2</v>
      </c>
      <c r="DF30" s="153">
        <v>5</v>
      </c>
      <c r="DG30" s="153">
        <v>2</v>
      </c>
      <c r="DH30" s="153">
        <v>16</v>
      </c>
      <c r="DI30" s="153">
        <v>7</v>
      </c>
      <c r="DJ30" s="153">
        <v>0</v>
      </c>
      <c r="DK30" s="153">
        <v>1</v>
      </c>
      <c r="DL30" s="153">
        <v>0</v>
      </c>
      <c r="DM30" s="153">
        <v>0</v>
      </c>
      <c r="DN30" s="153">
        <v>1</v>
      </c>
      <c r="DO30" s="153">
        <v>0</v>
      </c>
      <c r="DP30" s="153">
        <v>45</v>
      </c>
      <c r="DQ30" s="153">
        <v>3</v>
      </c>
      <c r="DR30" s="153">
        <v>2</v>
      </c>
      <c r="DS30" s="153">
        <v>6</v>
      </c>
      <c r="DT30" s="153">
        <v>34</v>
      </c>
      <c r="DU30" s="153">
        <v>0</v>
      </c>
      <c r="DV30" s="153">
        <v>1</v>
      </c>
      <c r="DW30" s="153">
        <v>0</v>
      </c>
      <c r="DX30" s="153">
        <v>0</v>
      </c>
      <c r="DY30" s="153">
        <v>6</v>
      </c>
      <c r="DZ30" s="153">
        <v>0</v>
      </c>
      <c r="EA30" s="153">
        <v>0</v>
      </c>
      <c r="EB30" s="153">
        <v>0</v>
      </c>
      <c r="EC30" s="153">
        <v>0</v>
      </c>
      <c r="ED30" s="153">
        <v>1</v>
      </c>
      <c r="EE30" s="153">
        <v>9</v>
      </c>
      <c r="EF30" s="153">
        <v>0</v>
      </c>
      <c r="EG30" s="153">
        <v>6</v>
      </c>
      <c r="EH30" s="153">
        <v>2</v>
      </c>
      <c r="EI30" s="153">
        <v>6</v>
      </c>
      <c r="EJ30" s="153">
        <v>7</v>
      </c>
      <c r="EK30" s="153">
        <v>1</v>
      </c>
      <c r="EL30" s="153">
        <v>28</v>
      </c>
      <c r="EM30" s="153">
        <v>1</v>
      </c>
      <c r="EN30" s="153">
        <v>3</v>
      </c>
      <c r="EO30" s="153">
        <v>7</v>
      </c>
      <c r="EP30" s="153">
        <v>9</v>
      </c>
      <c r="EQ30" s="153">
        <v>4</v>
      </c>
      <c r="ER30" s="153">
        <v>2</v>
      </c>
      <c r="ES30" s="153">
        <v>48</v>
      </c>
      <c r="ET30" s="153">
        <v>5</v>
      </c>
      <c r="EU30" s="153">
        <v>14</v>
      </c>
      <c r="EV30" s="153">
        <v>6</v>
      </c>
      <c r="EW30" s="153">
        <v>0</v>
      </c>
      <c r="EX30" s="153">
        <v>7</v>
      </c>
      <c r="EY30" s="153">
        <v>32</v>
      </c>
      <c r="EZ30" s="153">
        <v>11</v>
      </c>
      <c r="FA30" s="153">
        <v>25</v>
      </c>
      <c r="FB30" s="153">
        <v>32</v>
      </c>
      <c r="FC30" s="153">
        <v>31</v>
      </c>
      <c r="FD30" s="153">
        <v>35</v>
      </c>
      <c r="FE30" s="153">
        <v>18</v>
      </c>
      <c r="FF30" s="153">
        <v>25</v>
      </c>
      <c r="FG30" s="153">
        <v>59</v>
      </c>
      <c r="FH30" s="153">
        <v>30</v>
      </c>
      <c r="FI30" s="153">
        <v>18</v>
      </c>
      <c r="FJ30" s="153">
        <v>28</v>
      </c>
      <c r="FK30" s="153">
        <v>16</v>
      </c>
      <c r="FL30" s="153">
        <v>16</v>
      </c>
      <c r="FM30" s="153">
        <v>10</v>
      </c>
      <c r="FN30" s="153">
        <v>9</v>
      </c>
      <c r="FO30" s="153">
        <v>5</v>
      </c>
      <c r="FP30" s="153">
        <v>3</v>
      </c>
      <c r="FQ30" s="153">
        <v>19</v>
      </c>
      <c r="FR30" s="153">
        <v>6</v>
      </c>
      <c r="FS30" s="153">
        <v>3</v>
      </c>
      <c r="FT30" s="153">
        <v>6</v>
      </c>
      <c r="FU30" s="153">
        <v>4</v>
      </c>
      <c r="FV30" s="153">
        <v>11</v>
      </c>
      <c r="FW30" s="153">
        <v>22</v>
      </c>
      <c r="FX30" s="153">
        <v>4</v>
      </c>
      <c r="FY30" s="153">
        <v>11</v>
      </c>
      <c r="FZ30" s="153">
        <v>5</v>
      </c>
      <c r="GA30" s="153">
        <v>2</v>
      </c>
      <c r="GB30" s="153">
        <v>0</v>
      </c>
      <c r="GC30" s="153">
        <v>4</v>
      </c>
      <c r="GD30" s="153">
        <v>2</v>
      </c>
      <c r="GE30" s="153">
        <v>12</v>
      </c>
      <c r="GF30" s="153">
        <v>1</v>
      </c>
      <c r="GG30" s="153">
        <v>2</v>
      </c>
      <c r="GH30" s="153">
        <v>13</v>
      </c>
      <c r="GI30" s="153">
        <v>21</v>
      </c>
      <c r="GJ30" s="153">
        <v>25</v>
      </c>
      <c r="GK30" s="153">
        <v>28</v>
      </c>
      <c r="GL30" s="153">
        <v>14</v>
      </c>
      <c r="GM30" s="153">
        <v>49</v>
      </c>
      <c r="GN30" s="153">
        <v>5</v>
      </c>
      <c r="GO30" s="153">
        <v>30</v>
      </c>
      <c r="GP30" s="153">
        <v>47</v>
      </c>
      <c r="GQ30" s="153">
        <v>127</v>
      </c>
      <c r="GR30" s="153">
        <v>46</v>
      </c>
      <c r="GS30" s="153">
        <v>71</v>
      </c>
      <c r="GT30" s="153">
        <v>41</v>
      </c>
      <c r="GU30" s="153">
        <v>43</v>
      </c>
      <c r="GV30" s="153">
        <v>45</v>
      </c>
      <c r="GW30" s="153">
        <v>8</v>
      </c>
      <c r="GX30" s="153">
        <v>34</v>
      </c>
      <c r="GY30" s="153">
        <v>99</v>
      </c>
      <c r="GZ30" s="153">
        <v>38</v>
      </c>
      <c r="HA30" s="153">
        <v>76</v>
      </c>
      <c r="HB30" s="153">
        <v>34</v>
      </c>
      <c r="HC30" s="153">
        <v>51</v>
      </c>
      <c r="HD30" s="153">
        <v>8</v>
      </c>
      <c r="HE30" s="153">
        <v>7</v>
      </c>
      <c r="HF30" s="153">
        <v>13</v>
      </c>
      <c r="HG30" s="153">
        <v>26</v>
      </c>
      <c r="HH30" s="153">
        <v>34</v>
      </c>
      <c r="HI30" s="153">
        <v>33</v>
      </c>
      <c r="HJ30" s="153">
        <v>8</v>
      </c>
      <c r="HK30" s="153">
        <v>12</v>
      </c>
      <c r="HL30" s="153">
        <v>30</v>
      </c>
      <c r="HM30" s="153">
        <v>5</v>
      </c>
      <c r="HN30" s="153">
        <v>21</v>
      </c>
      <c r="HO30" s="153">
        <v>20</v>
      </c>
      <c r="HP30" s="153">
        <v>7</v>
      </c>
      <c r="HQ30" s="153">
        <v>3</v>
      </c>
      <c r="HR30" s="153">
        <v>6</v>
      </c>
      <c r="HS30" s="153">
        <v>1</v>
      </c>
      <c r="HT30" s="153">
        <v>1</v>
      </c>
      <c r="HU30" s="153">
        <v>58</v>
      </c>
      <c r="HV30" s="153">
        <v>358</v>
      </c>
      <c r="HW30" s="153">
        <v>307</v>
      </c>
      <c r="HX30" s="153">
        <v>76</v>
      </c>
      <c r="HY30" s="153">
        <v>35</v>
      </c>
      <c r="HZ30" s="153">
        <v>2</v>
      </c>
      <c r="IA30" s="153">
        <v>11</v>
      </c>
      <c r="IB30" s="153">
        <v>9</v>
      </c>
      <c r="IC30" s="153">
        <v>67</v>
      </c>
      <c r="ID30" s="153">
        <v>2</v>
      </c>
      <c r="IE30" s="153">
        <v>1136</v>
      </c>
      <c r="IF30" s="153">
        <v>74</v>
      </c>
      <c r="IG30" s="153">
        <v>13</v>
      </c>
      <c r="IH30" s="153">
        <v>31</v>
      </c>
      <c r="II30" s="153">
        <v>627</v>
      </c>
      <c r="IJ30" s="153">
        <v>70</v>
      </c>
      <c r="IK30" s="153">
        <v>14</v>
      </c>
      <c r="IL30" s="153">
        <v>290</v>
      </c>
      <c r="IM30" s="153">
        <v>570</v>
      </c>
      <c r="IN30" s="153">
        <v>241</v>
      </c>
      <c r="IO30" s="153">
        <v>24</v>
      </c>
      <c r="IP30" s="153">
        <v>6</v>
      </c>
      <c r="IQ30" s="153">
        <v>24</v>
      </c>
      <c r="IR30" s="153">
        <v>1</v>
      </c>
      <c r="IS30" s="153">
        <v>11</v>
      </c>
      <c r="IT30" s="153">
        <v>696</v>
      </c>
      <c r="IU30" s="153">
        <v>5</v>
      </c>
      <c r="IV30" s="153">
        <v>6</v>
      </c>
      <c r="IW30" s="153">
        <v>5</v>
      </c>
      <c r="IX30" s="153">
        <v>20</v>
      </c>
      <c r="IY30" s="153">
        <v>3</v>
      </c>
      <c r="IZ30" s="153">
        <v>0</v>
      </c>
      <c r="JA30" s="153">
        <v>23</v>
      </c>
      <c r="JB30" s="153">
        <v>44</v>
      </c>
      <c r="JC30" s="153">
        <v>17</v>
      </c>
      <c r="JD30" s="153">
        <v>8</v>
      </c>
      <c r="JE30" s="153">
        <v>21</v>
      </c>
      <c r="JF30" s="153">
        <v>11</v>
      </c>
      <c r="JG30" s="153">
        <v>9</v>
      </c>
      <c r="JH30" s="153">
        <v>98</v>
      </c>
      <c r="JI30" s="153">
        <v>44</v>
      </c>
      <c r="JJ30" s="153">
        <v>8</v>
      </c>
      <c r="JK30" s="153">
        <v>23</v>
      </c>
      <c r="JL30" s="153">
        <v>10</v>
      </c>
      <c r="JM30" s="153">
        <v>8</v>
      </c>
      <c r="JN30" s="153">
        <v>40</v>
      </c>
      <c r="JO30" s="153">
        <v>3</v>
      </c>
      <c r="JP30" s="153">
        <v>35</v>
      </c>
      <c r="JQ30" s="153">
        <v>1</v>
      </c>
      <c r="JR30" s="153">
        <v>23</v>
      </c>
      <c r="JS30" s="153">
        <v>14</v>
      </c>
      <c r="JT30" s="153">
        <v>51</v>
      </c>
      <c r="JU30" s="153">
        <v>3</v>
      </c>
      <c r="JV30" s="153"/>
      <c r="JW30" s="153">
        <v>206</v>
      </c>
      <c r="JX30" s="153">
        <v>25</v>
      </c>
      <c r="JY30" s="153">
        <v>29</v>
      </c>
      <c r="JZ30" s="153">
        <v>56</v>
      </c>
      <c r="KA30" s="153">
        <v>7</v>
      </c>
      <c r="KB30" s="153">
        <v>4</v>
      </c>
      <c r="KC30" s="153">
        <v>7</v>
      </c>
      <c r="KD30" s="153">
        <v>10</v>
      </c>
      <c r="KE30" s="153">
        <v>31</v>
      </c>
      <c r="KF30" s="153">
        <v>42</v>
      </c>
      <c r="KG30" s="153">
        <v>30</v>
      </c>
      <c r="KH30" s="153">
        <v>166</v>
      </c>
      <c r="KI30" s="153">
        <v>631</v>
      </c>
      <c r="KJ30" s="153">
        <v>16</v>
      </c>
      <c r="KK30" s="153">
        <v>163</v>
      </c>
      <c r="KL30" s="153">
        <v>442</v>
      </c>
      <c r="KM30" s="153">
        <v>62</v>
      </c>
      <c r="KN30" s="153">
        <v>527</v>
      </c>
      <c r="KO30" s="153">
        <v>6</v>
      </c>
      <c r="KP30" s="153">
        <v>0</v>
      </c>
      <c r="KQ30" s="153">
        <v>3</v>
      </c>
      <c r="KR30" s="153">
        <v>1</v>
      </c>
      <c r="KS30" s="153">
        <v>1</v>
      </c>
      <c r="KT30" s="153">
        <v>6</v>
      </c>
      <c r="KU30" s="153">
        <v>0</v>
      </c>
      <c r="KV30" s="153">
        <v>3</v>
      </c>
      <c r="KW30" s="153">
        <v>3</v>
      </c>
      <c r="KX30" s="153">
        <v>9</v>
      </c>
      <c r="KY30" s="153">
        <v>3</v>
      </c>
      <c r="KZ30" s="153">
        <v>13</v>
      </c>
      <c r="LA30" s="153">
        <v>5</v>
      </c>
      <c r="LB30" s="153">
        <v>6</v>
      </c>
      <c r="LC30" s="153">
        <v>0</v>
      </c>
      <c r="LD30" s="153">
        <v>31</v>
      </c>
      <c r="LE30" s="153">
        <v>329</v>
      </c>
      <c r="LF30" s="153">
        <v>30</v>
      </c>
      <c r="LG30" s="153">
        <v>4</v>
      </c>
      <c r="LH30" s="153">
        <v>5</v>
      </c>
      <c r="LI30" s="153">
        <v>25</v>
      </c>
      <c r="LJ30" s="153">
        <v>42</v>
      </c>
      <c r="LK30" s="153">
        <v>1272</v>
      </c>
      <c r="LL30" s="153">
        <v>0</v>
      </c>
      <c r="LM30" s="153">
        <v>0</v>
      </c>
      <c r="LN30" s="153">
        <v>4820</v>
      </c>
      <c r="LO30" s="153">
        <v>326</v>
      </c>
      <c r="LP30" s="153">
        <v>51</v>
      </c>
      <c r="LQ30" s="153">
        <v>26</v>
      </c>
      <c r="LR30" s="153">
        <v>15</v>
      </c>
      <c r="LS30" s="153">
        <v>6</v>
      </c>
      <c r="LT30" s="153">
        <v>2</v>
      </c>
      <c r="LU30" s="153"/>
      <c r="LV30" s="153">
        <v>0</v>
      </c>
      <c r="LW30" s="153">
        <v>20</v>
      </c>
      <c r="LX30" s="153">
        <v>14</v>
      </c>
      <c r="LY30" s="153">
        <v>1</v>
      </c>
      <c r="LZ30" s="153">
        <v>1</v>
      </c>
      <c r="MA30" s="153">
        <v>10</v>
      </c>
      <c r="MB30" s="153">
        <v>3</v>
      </c>
      <c r="MC30" s="153">
        <v>2</v>
      </c>
      <c r="MD30" s="153">
        <v>1</v>
      </c>
      <c r="ME30" s="153">
        <v>1</v>
      </c>
      <c r="MF30" s="153">
        <v>8</v>
      </c>
      <c r="MG30" s="153">
        <v>79</v>
      </c>
      <c r="MH30" s="153">
        <v>9</v>
      </c>
      <c r="MI30" s="153">
        <v>119</v>
      </c>
      <c r="MJ30" s="153">
        <v>35</v>
      </c>
      <c r="MK30" s="153">
        <v>44</v>
      </c>
      <c r="ML30" s="153">
        <v>9</v>
      </c>
      <c r="MM30" s="153">
        <v>8</v>
      </c>
      <c r="MN30" s="153">
        <v>20</v>
      </c>
      <c r="MO30" s="153">
        <v>17</v>
      </c>
      <c r="MP30" s="153">
        <v>202</v>
      </c>
      <c r="MQ30" s="153">
        <v>481</v>
      </c>
      <c r="MR30" s="153">
        <v>656</v>
      </c>
      <c r="MS30" s="153">
        <v>76</v>
      </c>
      <c r="MT30" s="153">
        <v>14</v>
      </c>
      <c r="MU30" s="153">
        <v>1</v>
      </c>
      <c r="MV30" s="153">
        <v>3</v>
      </c>
      <c r="MW30" s="153">
        <v>14</v>
      </c>
      <c r="MX30" s="153">
        <v>0</v>
      </c>
      <c r="MY30" s="153">
        <v>1</v>
      </c>
      <c r="MZ30" s="153">
        <v>13</v>
      </c>
      <c r="NA30" s="153">
        <v>118</v>
      </c>
      <c r="NB30" s="153">
        <v>64</v>
      </c>
      <c r="NC30" s="153">
        <v>11</v>
      </c>
      <c r="ND30" s="153">
        <v>9</v>
      </c>
      <c r="NE30" s="153">
        <v>24</v>
      </c>
      <c r="NF30" s="153">
        <v>4</v>
      </c>
      <c r="NG30" s="153">
        <v>3</v>
      </c>
      <c r="NH30" s="153">
        <v>2</v>
      </c>
      <c r="NI30" s="153">
        <v>1</v>
      </c>
      <c r="NJ30" s="153">
        <v>6</v>
      </c>
      <c r="NK30" s="153">
        <v>8</v>
      </c>
      <c r="NL30" s="153">
        <v>6</v>
      </c>
      <c r="NM30" s="153">
        <v>8</v>
      </c>
      <c r="NN30" s="153">
        <v>32</v>
      </c>
      <c r="NO30" s="153">
        <v>137</v>
      </c>
      <c r="NP30" s="153">
        <v>203</v>
      </c>
      <c r="NQ30" s="153">
        <v>178</v>
      </c>
      <c r="NR30" s="153">
        <v>12</v>
      </c>
      <c r="NS30" s="153">
        <v>50</v>
      </c>
      <c r="NT30" s="153">
        <v>2</v>
      </c>
      <c r="NU30" s="153">
        <v>16</v>
      </c>
      <c r="NV30" s="153">
        <v>5</v>
      </c>
      <c r="NW30" s="153">
        <v>17</v>
      </c>
      <c r="NX30" s="153">
        <v>2</v>
      </c>
      <c r="NY30" s="153">
        <v>39</v>
      </c>
      <c r="NZ30" s="153">
        <v>13</v>
      </c>
      <c r="OA30" s="153">
        <v>64</v>
      </c>
      <c r="OB30" s="153">
        <v>1</v>
      </c>
      <c r="OC30" s="153">
        <v>49</v>
      </c>
      <c r="OD30" s="153"/>
      <c r="OE30" s="153">
        <v>653</v>
      </c>
      <c r="OF30" s="153">
        <v>308</v>
      </c>
      <c r="OG30" s="153">
        <v>326</v>
      </c>
      <c r="OH30" s="153">
        <v>76</v>
      </c>
      <c r="OI30" s="153">
        <v>136</v>
      </c>
      <c r="OJ30" s="153">
        <v>3143</v>
      </c>
      <c r="OK30" s="153">
        <v>1057</v>
      </c>
      <c r="OL30" s="153">
        <v>2211</v>
      </c>
      <c r="OM30" s="153">
        <v>42</v>
      </c>
      <c r="ON30" s="153">
        <v>3</v>
      </c>
      <c r="OO30" s="154">
        <v>264</v>
      </c>
      <c r="OP30" s="144">
        <v>31503</v>
      </c>
      <c r="OQ30" s="155">
        <v>48152</v>
      </c>
      <c r="OR30" s="153"/>
      <c r="OS30" s="153"/>
      <c r="OT30" s="153"/>
      <c r="OU30" s="153"/>
      <c r="OV30" s="153"/>
      <c r="OW30" s="153">
        <v>559</v>
      </c>
      <c r="OX30" s="153"/>
      <c r="OY30" s="153"/>
      <c r="OZ30" s="153"/>
      <c r="PA30" s="153"/>
      <c r="PB30" s="153"/>
      <c r="PC30" s="153"/>
      <c r="PD30" s="153"/>
      <c r="PE30" s="153"/>
      <c r="PF30" s="153"/>
      <c r="PG30" s="153"/>
      <c r="PH30" s="153"/>
      <c r="PI30" s="153"/>
      <c r="PJ30" s="156"/>
      <c r="PK30" s="144">
        <v>48711</v>
      </c>
      <c r="PL30" s="144">
        <v>80214</v>
      </c>
    </row>
    <row r="31" spans="1:428" ht="15" x14ac:dyDescent="0.25">
      <c r="A31" s="147">
        <v>221300</v>
      </c>
      <c r="B31" s="148" t="s">
        <v>722</v>
      </c>
      <c r="C31" s="149" t="s">
        <v>227</v>
      </c>
      <c r="D31" s="157">
        <v>570</v>
      </c>
      <c r="E31" s="151">
        <v>1847</v>
      </c>
      <c r="F31" s="152">
        <v>633</v>
      </c>
      <c r="G31" s="151">
        <v>709</v>
      </c>
      <c r="H31" s="152">
        <v>90</v>
      </c>
      <c r="I31" s="151">
        <v>919</v>
      </c>
      <c r="J31" s="153">
        <v>66</v>
      </c>
      <c r="K31" s="153">
        <v>85</v>
      </c>
      <c r="L31" s="153">
        <v>77</v>
      </c>
      <c r="M31" s="153">
        <v>28</v>
      </c>
      <c r="N31" s="153">
        <v>0</v>
      </c>
      <c r="O31" s="153">
        <v>2</v>
      </c>
      <c r="P31" s="153">
        <v>7</v>
      </c>
      <c r="Q31" s="153">
        <v>1221</v>
      </c>
      <c r="R31" s="153">
        <v>7</v>
      </c>
      <c r="S31" s="153">
        <v>0</v>
      </c>
      <c r="T31" s="153">
        <v>6</v>
      </c>
      <c r="U31" s="153">
        <v>20</v>
      </c>
      <c r="V31" s="153">
        <v>20</v>
      </c>
      <c r="W31" s="153">
        <v>16</v>
      </c>
      <c r="X31" s="153">
        <v>17</v>
      </c>
      <c r="Y31" s="153">
        <v>1186</v>
      </c>
      <c r="Z31" s="153">
        <v>63</v>
      </c>
      <c r="AA31" s="153">
        <v>130</v>
      </c>
      <c r="AB31" s="153">
        <v>8</v>
      </c>
      <c r="AC31" s="153">
        <v>8</v>
      </c>
      <c r="AD31" s="153">
        <v>111</v>
      </c>
      <c r="AE31" s="153">
        <v>51</v>
      </c>
      <c r="AF31" s="153">
        <v>59</v>
      </c>
      <c r="AG31" s="153">
        <v>29</v>
      </c>
      <c r="AH31" s="153">
        <v>245</v>
      </c>
      <c r="AI31" s="153">
        <v>40</v>
      </c>
      <c r="AJ31" s="153">
        <v>34</v>
      </c>
      <c r="AK31" s="153">
        <v>46</v>
      </c>
      <c r="AL31" s="153">
        <v>171</v>
      </c>
      <c r="AM31" s="153">
        <v>87</v>
      </c>
      <c r="AN31" s="153">
        <v>12</v>
      </c>
      <c r="AO31" s="153">
        <v>15</v>
      </c>
      <c r="AP31" s="153">
        <v>11</v>
      </c>
      <c r="AQ31" s="153">
        <v>12</v>
      </c>
      <c r="AR31" s="153">
        <v>13</v>
      </c>
      <c r="AS31" s="153">
        <v>49</v>
      </c>
      <c r="AT31" s="153">
        <v>2</v>
      </c>
      <c r="AU31" s="153">
        <v>23</v>
      </c>
      <c r="AV31" s="153">
        <v>3</v>
      </c>
      <c r="AW31" s="153">
        <v>9</v>
      </c>
      <c r="AX31" s="153">
        <v>5</v>
      </c>
      <c r="AY31" s="153">
        <v>2</v>
      </c>
      <c r="AZ31" s="153">
        <v>5</v>
      </c>
      <c r="BA31" s="153">
        <v>3</v>
      </c>
      <c r="BB31" s="153">
        <v>13</v>
      </c>
      <c r="BC31" s="153">
        <v>6</v>
      </c>
      <c r="BD31" s="153">
        <v>69</v>
      </c>
      <c r="BE31" s="153">
        <v>13</v>
      </c>
      <c r="BF31" s="153">
        <v>4</v>
      </c>
      <c r="BG31" s="153">
        <v>1</v>
      </c>
      <c r="BH31" s="153">
        <v>12</v>
      </c>
      <c r="BI31" s="153">
        <v>4</v>
      </c>
      <c r="BJ31" s="153">
        <v>6</v>
      </c>
      <c r="BK31" s="153">
        <v>9</v>
      </c>
      <c r="BL31" s="153">
        <v>16</v>
      </c>
      <c r="BM31" s="153">
        <v>13</v>
      </c>
      <c r="BN31" s="153">
        <v>8</v>
      </c>
      <c r="BO31" s="153">
        <v>9</v>
      </c>
      <c r="BP31" s="153">
        <v>7</v>
      </c>
      <c r="BQ31" s="153">
        <v>7</v>
      </c>
      <c r="BR31" s="153">
        <v>16</v>
      </c>
      <c r="BS31" s="153">
        <v>17</v>
      </c>
      <c r="BT31" s="153">
        <v>6</v>
      </c>
      <c r="BU31" s="153">
        <v>4</v>
      </c>
      <c r="BV31" s="153">
        <v>4</v>
      </c>
      <c r="BW31" s="153">
        <v>6</v>
      </c>
      <c r="BX31" s="153">
        <v>6</v>
      </c>
      <c r="BY31" s="153">
        <v>20</v>
      </c>
      <c r="BZ31" s="153">
        <v>20</v>
      </c>
      <c r="CA31" s="153">
        <v>46</v>
      </c>
      <c r="CB31" s="153">
        <v>5</v>
      </c>
      <c r="CC31" s="153">
        <v>11</v>
      </c>
      <c r="CD31" s="153">
        <v>5</v>
      </c>
      <c r="CE31" s="153">
        <v>2</v>
      </c>
      <c r="CF31" s="153">
        <v>9</v>
      </c>
      <c r="CG31" s="153">
        <v>8</v>
      </c>
      <c r="CH31" s="153">
        <v>5</v>
      </c>
      <c r="CI31" s="153">
        <v>2</v>
      </c>
      <c r="CJ31" s="153">
        <v>6</v>
      </c>
      <c r="CK31" s="153">
        <v>5</v>
      </c>
      <c r="CL31" s="153">
        <v>4</v>
      </c>
      <c r="CM31" s="153">
        <v>13</v>
      </c>
      <c r="CN31" s="153">
        <v>2</v>
      </c>
      <c r="CO31" s="153">
        <v>0</v>
      </c>
      <c r="CP31" s="153">
        <v>5</v>
      </c>
      <c r="CQ31" s="153">
        <v>3</v>
      </c>
      <c r="CR31" s="153">
        <v>6</v>
      </c>
      <c r="CS31" s="153">
        <v>2</v>
      </c>
      <c r="CT31" s="153">
        <v>3</v>
      </c>
      <c r="CU31" s="153">
        <v>4</v>
      </c>
      <c r="CV31" s="153">
        <v>2</v>
      </c>
      <c r="CW31" s="153">
        <v>4</v>
      </c>
      <c r="CX31" s="153">
        <v>3</v>
      </c>
      <c r="CY31" s="153">
        <v>1</v>
      </c>
      <c r="CZ31" s="153">
        <v>2</v>
      </c>
      <c r="DA31" s="153">
        <v>6</v>
      </c>
      <c r="DB31" s="153">
        <v>1</v>
      </c>
      <c r="DC31" s="153">
        <v>5</v>
      </c>
      <c r="DD31" s="153">
        <v>4</v>
      </c>
      <c r="DE31" s="153">
        <v>1</v>
      </c>
      <c r="DF31" s="153">
        <v>2</v>
      </c>
      <c r="DG31" s="153">
        <v>1</v>
      </c>
      <c r="DH31" s="153">
        <v>9</v>
      </c>
      <c r="DI31" s="153">
        <v>3</v>
      </c>
      <c r="DJ31" s="153">
        <v>0</v>
      </c>
      <c r="DK31" s="153">
        <v>0</v>
      </c>
      <c r="DL31" s="153">
        <v>0</v>
      </c>
      <c r="DM31" s="153">
        <v>0</v>
      </c>
      <c r="DN31" s="153">
        <v>2</v>
      </c>
      <c r="DO31" s="153">
        <v>0</v>
      </c>
      <c r="DP31" s="153">
        <v>29</v>
      </c>
      <c r="DQ31" s="153">
        <v>1</v>
      </c>
      <c r="DR31" s="153">
        <v>2</v>
      </c>
      <c r="DS31" s="153">
        <v>5</v>
      </c>
      <c r="DT31" s="153">
        <v>33</v>
      </c>
      <c r="DU31" s="153">
        <v>0</v>
      </c>
      <c r="DV31" s="153">
        <v>0</v>
      </c>
      <c r="DW31" s="153">
        <v>0</v>
      </c>
      <c r="DX31" s="153">
        <v>4</v>
      </c>
      <c r="DY31" s="153">
        <v>3</v>
      </c>
      <c r="DZ31" s="153">
        <v>0</v>
      </c>
      <c r="EA31" s="153">
        <v>2</v>
      </c>
      <c r="EB31" s="153">
        <v>0</v>
      </c>
      <c r="EC31" s="153">
        <v>0</v>
      </c>
      <c r="ED31" s="153">
        <v>0</v>
      </c>
      <c r="EE31" s="153">
        <v>6</v>
      </c>
      <c r="EF31" s="153">
        <v>0</v>
      </c>
      <c r="EG31" s="153">
        <v>3</v>
      </c>
      <c r="EH31" s="153">
        <v>0</v>
      </c>
      <c r="EI31" s="153">
        <v>2</v>
      </c>
      <c r="EJ31" s="153">
        <v>3</v>
      </c>
      <c r="EK31" s="153">
        <v>1</v>
      </c>
      <c r="EL31" s="153">
        <v>4</v>
      </c>
      <c r="EM31" s="153">
        <v>0</v>
      </c>
      <c r="EN31" s="153">
        <v>1</v>
      </c>
      <c r="EO31" s="153">
        <v>3</v>
      </c>
      <c r="EP31" s="153">
        <v>4</v>
      </c>
      <c r="EQ31" s="153">
        <v>4</v>
      </c>
      <c r="ER31" s="153">
        <v>3</v>
      </c>
      <c r="ES31" s="153">
        <v>29</v>
      </c>
      <c r="ET31" s="153">
        <v>2</v>
      </c>
      <c r="EU31" s="153">
        <v>6</v>
      </c>
      <c r="EV31" s="153">
        <v>3</v>
      </c>
      <c r="EW31" s="153">
        <v>4</v>
      </c>
      <c r="EX31" s="153">
        <v>201</v>
      </c>
      <c r="EY31" s="153">
        <v>15</v>
      </c>
      <c r="EZ31" s="153">
        <v>6</v>
      </c>
      <c r="FA31" s="153">
        <v>10</v>
      </c>
      <c r="FB31" s="153">
        <v>20</v>
      </c>
      <c r="FC31" s="153">
        <v>10</v>
      </c>
      <c r="FD31" s="153">
        <v>17</v>
      </c>
      <c r="FE31" s="153">
        <v>10</v>
      </c>
      <c r="FF31" s="153">
        <v>13</v>
      </c>
      <c r="FG31" s="153">
        <v>47</v>
      </c>
      <c r="FH31" s="153">
        <v>13</v>
      </c>
      <c r="FI31" s="153">
        <v>20</v>
      </c>
      <c r="FJ31" s="153">
        <v>49</v>
      </c>
      <c r="FK31" s="153">
        <v>5</v>
      </c>
      <c r="FL31" s="153">
        <v>15</v>
      </c>
      <c r="FM31" s="153">
        <v>5</v>
      </c>
      <c r="FN31" s="153">
        <v>3</v>
      </c>
      <c r="FO31" s="153">
        <v>3</v>
      </c>
      <c r="FP31" s="153">
        <v>0</v>
      </c>
      <c r="FQ31" s="153">
        <v>10</v>
      </c>
      <c r="FR31" s="153">
        <v>5</v>
      </c>
      <c r="FS31" s="153">
        <v>1</v>
      </c>
      <c r="FT31" s="153">
        <v>3</v>
      </c>
      <c r="FU31" s="153">
        <v>2</v>
      </c>
      <c r="FV31" s="153">
        <v>3</v>
      </c>
      <c r="FW31" s="153">
        <v>11</v>
      </c>
      <c r="FX31" s="153">
        <v>5</v>
      </c>
      <c r="FY31" s="153">
        <v>11</v>
      </c>
      <c r="FZ31" s="153">
        <v>12</v>
      </c>
      <c r="GA31" s="153">
        <v>2</v>
      </c>
      <c r="GB31" s="153">
        <v>3</v>
      </c>
      <c r="GC31" s="153">
        <v>3</v>
      </c>
      <c r="GD31" s="153">
        <v>1</v>
      </c>
      <c r="GE31" s="153">
        <v>4</v>
      </c>
      <c r="GF31" s="153">
        <v>1</v>
      </c>
      <c r="GG31" s="153">
        <v>2</v>
      </c>
      <c r="GH31" s="153">
        <v>8</v>
      </c>
      <c r="GI31" s="153">
        <v>11</v>
      </c>
      <c r="GJ31" s="153">
        <v>12</v>
      </c>
      <c r="GK31" s="153">
        <v>9</v>
      </c>
      <c r="GL31" s="153">
        <v>8</v>
      </c>
      <c r="GM31" s="153">
        <v>17</v>
      </c>
      <c r="GN31" s="153">
        <v>2</v>
      </c>
      <c r="GO31" s="153">
        <v>5</v>
      </c>
      <c r="GP31" s="153">
        <v>6</v>
      </c>
      <c r="GQ31" s="153">
        <v>33</v>
      </c>
      <c r="GR31" s="153">
        <v>29</v>
      </c>
      <c r="GS31" s="153">
        <v>41</v>
      </c>
      <c r="GT31" s="153">
        <v>28</v>
      </c>
      <c r="GU31" s="153">
        <v>24</v>
      </c>
      <c r="GV31" s="153">
        <v>53</v>
      </c>
      <c r="GW31" s="153">
        <v>13</v>
      </c>
      <c r="GX31" s="153">
        <v>69</v>
      </c>
      <c r="GY31" s="153">
        <v>79</v>
      </c>
      <c r="GZ31" s="153">
        <v>10</v>
      </c>
      <c r="HA31" s="153">
        <v>36</v>
      </c>
      <c r="HB31" s="153">
        <v>20</v>
      </c>
      <c r="HC31" s="153">
        <v>28</v>
      </c>
      <c r="HD31" s="153">
        <v>4</v>
      </c>
      <c r="HE31" s="153">
        <v>10</v>
      </c>
      <c r="HF31" s="153">
        <v>18</v>
      </c>
      <c r="HG31" s="153">
        <v>27</v>
      </c>
      <c r="HH31" s="153">
        <v>54</v>
      </c>
      <c r="HI31" s="153">
        <v>32</v>
      </c>
      <c r="HJ31" s="153">
        <v>8</v>
      </c>
      <c r="HK31" s="153">
        <v>10</v>
      </c>
      <c r="HL31" s="153">
        <v>16</v>
      </c>
      <c r="HM31" s="153">
        <v>4</v>
      </c>
      <c r="HN31" s="153">
        <v>13</v>
      </c>
      <c r="HO31" s="153">
        <v>10</v>
      </c>
      <c r="HP31" s="153">
        <v>9</v>
      </c>
      <c r="HQ31" s="153">
        <v>2</v>
      </c>
      <c r="HR31" s="153">
        <v>6</v>
      </c>
      <c r="HS31" s="153">
        <v>0</v>
      </c>
      <c r="HT31" s="153">
        <v>1</v>
      </c>
      <c r="HU31" s="153">
        <v>9</v>
      </c>
      <c r="HV31" s="153">
        <v>36</v>
      </c>
      <c r="HW31" s="153">
        <v>54</v>
      </c>
      <c r="HX31" s="153">
        <v>37</v>
      </c>
      <c r="HY31" s="153">
        <v>16</v>
      </c>
      <c r="HZ31" s="153">
        <v>2</v>
      </c>
      <c r="IA31" s="153">
        <v>6</v>
      </c>
      <c r="IB31" s="153">
        <v>7</v>
      </c>
      <c r="IC31" s="153">
        <v>46</v>
      </c>
      <c r="ID31" s="153">
        <v>3</v>
      </c>
      <c r="IE31" s="153">
        <v>236</v>
      </c>
      <c r="IF31" s="153">
        <v>8</v>
      </c>
      <c r="IG31" s="153">
        <v>13</v>
      </c>
      <c r="IH31" s="153">
        <v>26</v>
      </c>
      <c r="II31" s="153">
        <v>30</v>
      </c>
      <c r="IJ31" s="153">
        <v>21</v>
      </c>
      <c r="IK31" s="153">
        <v>9</v>
      </c>
      <c r="IL31" s="153">
        <v>90</v>
      </c>
      <c r="IM31" s="153">
        <v>634</v>
      </c>
      <c r="IN31" s="153">
        <v>103</v>
      </c>
      <c r="IO31" s="153">
        <v>18</v>
      </c>
      <c r="IP31" s="153">
        <v>11</v>
      </c>
      <c r="IQ31" s="153">
        <v>45</v>
      </c>
      <c r="IR31" s="153">
        <v>5</v>
      </c>
      <c r="IS31" s="153">
        <v>25</v>
      </c>
      <c r="IT31" s="153">
        <v>11</v>
      </c>
      <c r="IU31" s="153">
        <v>13</v>
      </c>
      <c r="IV31" s="153">
        <v>19</v>
      </c>
      <c r="IW31" s="153">
        <v>13</v>
      </c>
      <c r="IX31" s="153">
        <v>24</v>
      </c>
      <c r="IY31" s="153">
        <v>13</v>
      </c>
      <c r="IZ31" s="153">
        <v>2</v>
      </c>
      <c r="JA31" s="153">
        <v>63</v>
      </c>
      <c r="JB31" s="153">
        <v>24</v>
      </c>
      <c r="JC31" s="153">
        <v>16</v>
      </c>
      <c r="JD31" s="153">
        <v>7</v>
      </c>
      <c r="JE31" s="153">
        <v>7</v>
      </c>
      <c r="JF31" s="153">
        <v>7</v>
      </c>
      <c r="JG31" s="153">
        <v>6</v>
      </c>
      <c r="JH31" s="153">
        <v>65</v>
      </c>
      <c r="JI31" s="153">
        <v>14</v>
      </c>
      <c r="JJ31" s="153">
        <v>6</v>
      </c>
      <c r="JK31" s="153">
        <v>12</v>
      </c>
      <c r="JL31" s="153">
        <v>10</v>
      </c>
      <c r="JM31" s="153">
        <v>56</v>
      </c>
      <c r="JN31" s="153">
        <v>393</v>
      </c>
      <c r="JO31" s="153">
        <v>71</v>
      </c>
      <c r="JP31" s="153">
        <v>221</v>
      </c>
      <c r="JQ31" s="153">
        <v>33</v>
      </c>
      <c r="JR31" s="153">
        <v>180</v>
      </c>
      <c r="JS31" s="153">
        <v>19</v>
      </c>
      <c r="JT31" s="153">
        <v>170</v>
      </c>
      <c r="JU31" s="153">
        <v>28</v>
      </c>
      <c r="JV31" s="153"/>
      <c r="JW31" s="153">
        <v>433</v>
      </c>
      <c r="JX31" s="153">
        <v>255</v>
      </c>
      <c r="JY31" s="153">
        <v>140</v>
      </c>
      <c r="JZ31" s="153">
        <v>87</v>
      </c>
      <c r="KA31" s="153">
        <v>95</v>
      </c>
      <c r="KB31" s="153">
        <v>211</v>
      </c>
      <c r="KC31" s="153">
        <v>84</v>
      </c>
      <c r="KD31" s="153">
        <v>74</v>
      </c>
      <c r="KE31" s="153">
        <v>157</v>
      </c>
      <c r="KF31" s="153">
        <v>2</v>
      </c>
      <c r="KG31" s="153">
        <v>14</v>
      </c>
      <c r="KH31" s="153">
        <v>5</v>
      </c>
      <c r="KI31" s="153">
        <v>95</v>
      </c>
      <c r="KJ31" s="153">
        <v>36</v>
      </c>
      <c r="KK31" s="153">
        <v>7</v>
      </c>
      <c r="KL31" s="153">
        <v>25</v>
      </c>
      <c r="KM31" s="153">
        <v>42</v>
      </c>
      <c r="KN31" s="153">
        <v>49</v>
      </c>
      <c r="KO31" s="153">
        <v>5</v>
      </c>
      <c r="KP31" s="153">
        <v>4</v>
      </c>
      <c r="KQ31" s="153">
        <v>15</v>
      </c>
      <c r="KR31" s="153">
        <v>1</v>
      </c>
      <c r="KS31" s="153">
        <v>21</v>
      </c>
      <c r="KT31" s="153">
        <v>40</v>
      </c>
      <c r="KU31" s="153">
        <v>1</v>
      </c>
      <c r="KV31" s="153">
        <v>23</v>
      </c>
      <c r="KW31" s="153">
        <v>25</v>
      </c>
      <c r="KX31" s="153">
        <v>62</v>
      </c>
      <c r="KY31" s="153">
        <v>17</v>
      </c>
      <c r="KZ31" s="153">
        <v>35</v>
      </c>
      <c r="LA31" s="153">
        <v>31</v>
      </c>
      <c r="LB31" s="153">
        <v>29</v>
      </c>
      <c r="LC31" s="153">
        <v>1</v>
      </c>
      <c r="LD31" s="153">
        <v>50</v>
      </c>
      <c r="LE31" s="153">
        <v>131</v>
      </c>
      <c r="LF31" s="153">
        <v>62</v>
      </c>
      <c r="LG31" s="153">
        <v>16</v>
      </c>
      <c r="LH31" s="153">
        <v>13</v>
      </c>
      <c r="LI31" s="153">
        <v>44</v>
      </c>
      <c r="LJ31" s="153">
        <v>21</v>
      </c>
      <c r="LK31" s="153">
        <v>1562</v>
      </c>
      <c r="LL31" s="153">
        <v>1</v>
      </c>
      <c r="LM31" s="153">
        <v>0</v>
      </c>
      <c r="LN31" s="153">
        <v>1271</v>
      </c>
      <c r="LO31" s="153">
        <v>33</v>
      </c>
      <c r="LP31" s="153">
        <v>43</v>
      </c>
      <c r="LQ31" s="153">
        <v>35</v>
      </c>
      <c r="LR31" s="153">
        <v>64</v>
      </c>
      <c r="LS31" s="153">
        <v>80</v>
      </c>
      <c r="LT31" s="153">
        <v>12</v>
      </c>
      <c r="LU31" s="153">
        <v>22</v>
      </c>
      <c r="LV31" s="153">
        <v>6</v>
      </c>
      <c r="LW31" s="153">
        <v>40</v>
      </c>
      <c r="LX31" s="153">
        <v>84</v>
      </c>
      <c r="LY31" s="153">
        <v>66</v>
      </c>
      <c r="LZ31" s="153">
        <v>22</v>
      </c>
      <c r="MA31" s="153">
        <v>61</v>
      </c>
      <c r="MB31" s="153">
        <v>9</v>
      </c>
      <c r="MC31" s="153">
        <v>20</v>
      </c>
      <c r="MD31" s="153">
        <v>10</v>
      </c>
      <c r="ME31" s="153">
        <v>4</v>
      </c>
      <c r="MF31" s="153">
        <v>24</v>
      </c>
      <c r="MG31" s="153">
        <v>109</v>
      </c>
      <c r="MH31" s="153">
        <v>16</v>
      </c>
      <c r="MI31" s="153">
        <v>167</v>
      </c>
      <c r="MJ31" s="153">
        <v>28</v>
      </c>
      <c r="MK31" s="153">
        <v>148</v>
      </c>
      <c r="ML31" s="153">
        <v>48</v>
      </c>
      <c r="MM31" s="153">
        <v>22</v>
      </c>
      <c r="MN31" s="153">
        <v>17</v>
      </c>
      <c r="MO31" s="153">
        <v>30</v>
      </c>
      <c r="MP31" s="153">
        <v>614</v>
      </c>
      <c r="MQ31" s="153">
        <v>139</v>
      </c>
      <c r="MR31" s="153">
        <v>2629</v>
      </c>
      <c r="MS31" s="153">
        <v>12</v>
      </c>
      <c r="MT31" s="153">
        <v>154</v>
      </c>
      <c r="MU31" s="153">
        <v>32</v>
      </c>
      <c r="MV31" s="153">
        <v>2</v>
      </c>
      <c r="MW31" s="153">
        <v>67</v>
      </c>
      <c r="MX31" s="153">
        <v>12</v>
      </c>
      <c r="MY31" s="153">
        <v>14</v>
      </c>
      <c r="MZ31" s="153">
        <v>11</v>
      </c>
      <c r="NA31" s="153">
        <v>638</v>
      </c>
      <c r="NB31" s="153">
        <v>303</v>
      </c>
      <c r="NC31" s="153">
        <v>53</v>
      </c>
      <c r="ND31" s="153">
        <v>2</v>
      </c>
      <c r="NE31" s="153">
        <v>18</v>
      </c>
      <c r="NF31" s="153">
        <v>23</v>
      </c>
      <c r="NG31" s="153">
        <v>7</v>
      </c>
      <c r="NH31" s="153">
        <v>13</v>
      </c>
      <c r="NI31" s="153">
        <v>4</v>
      </c>
      <c r="NJ31" s="153">
        <v>41</v>
      </c>
      <c r="NK31" s="153">
        <v>20</v>
      </c>
      <c r="NL31" s="153">
        <v>24</v>
      </c>
      <c r="NM31" s="153">
        <v>45</v>
      </c>
      <c r="NN31" s="153">
        <v>139</v>
      </c>
      <c r="NO31" s="153">
        <v>608</v>
      </c>
      <c r="NP31" s="153">
        <v>598</v>
      </c>
      <c r="NQ31" s="153">
        <v>492</v>
      </c>
      <c r="NR31" s="153">
        <v>52</v>
      </c>
      <c r="NS31" s="153">
        <v>162</v>
      </c>
      <c r="NT31" s="153">
        <v>7</v>
      </c>
      <c r="NU31" s="153">
        <v>19</v>
      </c>
      <c r="NV31" s="153">
        <v>20</v>
      </c>
      <c r="NW31" s="153">
        <v>121</v>
      </c>
      <c r="NX31" s="153">
        <v>5</v>
      </c>
      <c r="NY31" s="153">
        <v>129</v>
      </c>
      <c r="NZ31" s="153">
        <v>22</v>
      </c>
      <c r="OA31" s="153">
        <v>93</v>
      </c>
      <c r="OB31" s="153">
        <v>6</v>
      </c>
      <c r="OC31" s="153">
        <v>271</v>
      </c>
      <c r="OD31" s="153"/>
      <c r="OE31" s="153">
        <v>1278</v>
      </c>
      <c r="OF31" s="153">
        <v>591</v>
      </c>
      <c r="OG31" s="153">
        <v>141</v>
      </c>
      <c r="OH31" s="153">
        <v>75</v>
      </c>
      <c r="OI31" s="153">
        <v>112</v>
      </c>
      <c r="OJ31" s="153">
        <v>1960</v>
      </c>
      <c r="OK31" s="153">
        <v>1824</v>
      </c>
      <c r="OL31" s="153">
        <v>5566</v>
      </c>
      <c r="OM31" s="153">
        <v>23</v>
      </c>
      <c r="ON31" s="153">
        <v>835</v>
      </c>
      <c r="OO31" s="154">
        <v>415</v>
      </c>
      <c r="OP31" s="144">
        <v>40658</v>
      </c>
      <c r="OQ31" s="155">
        <v>39603</v>
      </c>
      <c r="OR31" s="153"/>
      <c r="OS31" s="153"/>
      <c r="OT31" s="153"/>
      <c r="OU31" s="153"/>
      <c r="OV31" s="153"/>
      <c r="OW31" s="153">
        <v>705</v>
      </c>
      <c r="OX31" s="153"/>
      <c r="OY31" s="153"/>
      <c r="OZ31" s="153"/>
      <c r="PA31" s="153"/>
      <c r="PB31" s="153"/>
      <c r="PC31" s="153"/>
      <c r="PD31" s="153"/>
      <c r="PE31" s="153"/>
      <c r="PF31" s="153"/>
      <c r="PG31" s="153"/>
      <c r="PH31" s="153"/>
      <c r="PI31" s="153"/>
      <c r="PJ31" s="156"/>
      <c r="PK31" s="144">
        <v>40309</v>
      </c>
      <c r="PL31" s="144">
        <v>80967</v>
      </c>
    </row>
    <row r="32" spans="1:428" ht="15" x14ac:dyDescent="0.25">
      <c r="A32" s="147">
        <v>233210</v>
      </c>
      <c r="B32" s="148" t="s">
        <v>723</v>
      </c>
      <c r="C32" s="149" t="s">
        <v>228</v>
      </c>
      <c r="D32" s="157"/>
      <c r="E32" s="151"/>
      <c r="F32" s="151"/>
      <c r="G32" s="151"/>
      <c r="H32" s="152"/>
      <c r="I32" s="151"/>
      <c r="J32" s="153"/>
      <c r="K32" s="153"/>
      <c r="L32" s="153"/>
      <c r="M32" s="153"/>
      <c r="N32" s="153"/>
      <c r="O32" s="153"/>
      <c r="P32" s="153"/>
      <c r="Q32" s="153"/>
      <c r="R32" s="153"/>
      <c r="S32" s="153"/>
      <c r="T32" s="153"/>
      <c r="U32" s="153"/>
      <c r="V32" s="153"/>
      <c r="W32" s="153"/>
      <c r="X32" s="153"/>
      <c r="Y32" s="153"/>
      <c r="Z32" s="153"/>
      <c r="AA32" s="153"/>
      <c r="AB32" s="153"/>
      <c r="AC32" s="153"/>
      <c r="AD32" s="153"/>
      <c r="AE32" s="153"/>
      <c r="AF32" s="153"/>
      <c r="AG32" s="153"/>
      <c r="AH32" s="153"/>
      <c r="AI32" s="153"/>
      <c r="AJ32" s="153"/>
      <c r="AK32" s="153"/>
      <c r="AL32" s="153"/>
      <c r="AM32" s="153"/>
      <c r="AN32" s="153"/>
      <c r="AO32" s="153"/>
      <c r="AP32" s="153"/>
      <c r="AQ32" s="153"/>
      <c r="AR32" s="153"/>
      <c r="AS32" s="153"/>
      <c r="AT32" s="153"/>
      <c r="AU32" s="153"/>
      <c r="AV32" s="153"/>
      <c r="AW32" s="153"/>
      <c r="AX32" s="153"/>
      <c r="AY32" s="153"/>
      <c r="AZ32" s="153"/>
      <c r="BA32" s="153"/>
      <c r="BB32" s="153"/>
      <c r="BC32" s="153"/>
      <c r="BD32" s="153"/>
      <c r="BE32" s="153"/>
      <c r="BF32" s="153"/>
      <c r="BG32" s="153"/>
      <c r="BH32" s="153"/>
      <c r="BI32" s="153"/>
      <c r="BJ32" s="153"/>
      <c r="BK32" s="153"/>
      <c r="BL32" s="153"/>
      <c r="BM32" s="153"/>
      <c r="BN32" s="153"/>
      <c r="BO32" s="153"/>
      <c r="BP32" s="153"/>
      <c r="BQ32" s="153"/>
      <c r="BR32" s="153"/>
      <c r="BS32" s="153"/>
      <c r="BT32" s="153"/>
      <c r="BU32" s="153"/>
      <c r="BV32" s="153"/>
      <c r="BW32" s="153"/>
      <c r="BX32" s="153"/>
      <c r="BY32" s="153"/>
      <c r="BZ32" s="153"/>
      <c r="CA32" s="153"/>
      <c r="CB32" s="153"/>
      <c r="CC32" s="153"/>
      <c r="CD32" s="153"/>
      <c r="CE32" s="153"/>
      <c r="CF32" s="153"/>
      <c r="CG32" s="153"/>
      <c r="CH32" s="153"/>
      <c r="CI32" s="153"/>
      <c r="CJ32" s="153"/>
      <c r="CK32" s="153"/>
      <c r="CL32" s="153"/>
      <c r="CM32" s="153"/>
      <c r="CN32" s="153"/>
      <c r="CO32" s="153"/>
      <c r="CP32" s="153"/>
      <c r="CQ32" s="153"/>
      <c r="CR32" s="153"/>
      <c r="CS32" s="153"/>
      <c r="CT32" s="153"/>
      <c r="CU32" s="153"/>
      <c r="CV32" s="153"/>
      <c r="CW32" s="153"/>
      <c r="CX32" s="153"/>
      <c r="CY32" s="153"/>
      <c r="CZ32" s="153"/>
      <c r="DA32" s="153"/>
      <c r="DB32" s="153"/>
      <c r="DC32" s="153"/>
      <c r="DD32" s="153"/>
      <c r="DE32" s="153"/>
      <c r="DF32" s="153"/>
      <c r="DG32" s="153"/>
      <c r="DH32" s="153"/>
      <c r="DI32" s="153"/>
      <c r="DJ32" s="153"/>
      <c r="DK32" s="153"/>
      <c r="DL32" s="153"/>
      <c r="DM32" s="153"/>
      <c r="DN32" s="153"/>
      <c r="DO32" s="153"/>
      <c r="DP32" s="153"/>
      <c r="DQ32" s="153"/>
      <c r="DR32" s="153"/>
      <c r="DS32" s="153"/>
      <c r="DT32" s="153"/>
      <c r="DU32" s="153"/>
      <c r="DV32" s="153"/>
      <c r="DW32" s="153"/>
      <c r="DX32" s="153"/>
      <c r="DY32" s="153"/>
      <c r="DZ32" s="153"/>
      <c r="EA32" s="153"/>
      <c r="EB32" s="153"/>
      <c r="EC32" s="153"/>
      <c r="ED32" s="153"/>
      <c r="EE32" s="153"/>
      <c r="EF32" s="153"/>
      <c r="EG32" s="153"/>
      <c r="EH32" s="153"/>
      <c r="EI32" s="153"/>
      <c r="EJ32" s="153"/>
      <c r="EK32" s="153"/>
      <c r="EL32" s="153"/>
      <c r="EM32" s="153"/>
      <c r="EN32" s="153"/>
      <c r="EO32" s="153"/>
      <c r="EP32" s="153"/>
      <c r="EQ32" s="153"/>
      <c r="ER32" s="153"/>
      <c r="ES32" s="153"/>
      <c r="ET32" s="153"/>
      <c r="EU32" s="153"/>
      <c r="EV32" s="153"/>
      <c r="EW32" s="153"/>
      <c r="EX32" s="153"/>
      <c r="EY32" s="153"/>
      <c r="EZ32" s="153"/>
      <c r="FA32" s="153"/>
      <c r="FB32" s="153"/>
      <c r="FC32" s="153"/>
      <c r="FD32" s="153"/>
      <c r="FE32" s="153"/>
      <c r="FF32" s="153"/>
      <c r="FG32" s="153"/>
      <c r="FH32" s="153"/>
      <c r="FI32" s="153"/>
      <c r="FJ32" s="153"/>
      <c r="FK32" s="153"/>
      <c r="FL32" s="153"/>
      <c r="FM32" s="153"/>
      <c r="FN32" s="153"/>
      <c r="FO32" s="153"/>
      <c r="FP32" s="153"/>
      <c r="FQ32" s="153"/>
      <c r="FR32" s="153"/>
      <c r="FS32" s="153"/>
      <c r="FT32" s="153"/>
      <c r="FU32" s="153"/>
      <c r="FV32" s="153"/>
      <c r="FW32" s="153"/>
      <c r="FX32" s="153"/>
      <c r="FY32" s="153"/>
      <c r="FZ32" s="153"/>
      <c r="GA32" s="153"/>
      <c r="GB32" s="153"/>
      <c r="GC32" s="153"/>
      <c r="GD32" s="153"/>
      <c r="GE32" s="153"/>
      <c r="GF32" s="153"/>
      <c r="GG32" s="153"/>
      <c r="GH32" s="153"/>
      <c r="GI32" s="153"/>
      <c r="GJ32" s="153"/>
      <c r="GK32" s="153"/>
      <c r="GL32" s="153"/>
      <c r="GM32" s="153"/>
      <c r="GN32" s="153"/>
      <c r="GO32" s="153"/>
      <c r="GP32" s="153"/>
      <c r="GQ32" s="153"/>
      <c r="GR32" s="153"/>
      <c r="GS32" s="153"/>
      <c r="GT32" s="153"/>
      <c r="GU32" s="153"/>
      <c r="GV32" s="153"/>
      <c r="GW32" s="153"/>
      <c r="GX32" s="153"/>
      <c r="GY32" s="153"/>
      <c r="GZ32" s="153"/>
      <c r="HA32" s="153"/>
      <c r="HB32" s="153"/>
      <c r="HC32" s="153"/>
      <c r="HD32" s="153"/>
      <c r="HE32" s="153"/>
      <c r="HF32" s="153"/>
      <c r="HG32" s="153"/>
      <c r="HH32" s="153"/>
      <c r="HI32" s="153"/>
      <c r="HJ32" s="153"/>
      <c r="HK32" s="153"/>
      <c r="HL32" s="153"/>
      <c r="HM32" s="153"/>
      <c r="HN32" s="153"/>
      <c r="HO32" s="153"/>
      <c r="HP32" s="153"/>
      <c r="HQ32" s="153"/>
      <c r="HR32" s="153"/>
      <c r="HS32" s="153"/>
      <c r="HT32" s="153"/>
      <c r="HU32" s="153"/>
      <c r="HV32" s="153"/>
      <c r="HW32" s="153"/>
      <c r="HX32" s="153"/>
      <c r="HY32" s="153"/>
      <c r="HZ32" s="153"/>
      <c r="IA32" s="153"/>
      <c r="IB32" s="153"/>
      <c r="IC32" s="153"/>
      <c r="ID32" s="153"/>
      <c r="IE32" s="153"/>
      <c r="IF32" s="153"/>
      <c r="IG32" s="153"/>
      <c r="IH32" s="153"/>
      <c r="II32" s="153"/>
      <c r="IJ32" s="153"/>
      <c r="IK32" s="153"/>
      <c r="IL32" s="153"/>
      <c r="IM32" s="153"/>
      <c r="IN32" s="153"/>
      <c r="IO32" s="153"/>
      <c r="IP32" s="153"/>
      <c r="IQ32" s="153"/>
      <c r="IR32" s="153"/>
      <c r="IS32" s="153"/>
      <c r="IT32" s="153"/>
      <c r="IU32" s="153"/>
      <c r="IV32" s="153"/>
      <c r="IW32" s="153"/>
      <c r="IX32" s="153"/>
      <c r="IY32" s="153"/>
      <c r="IZ32" s="153"/>
      <c r="JA32" s="153"/>
      <c r="JB32" s="153"/>
      <c r="JC32" s="153"/>
      <c r="JD32" s="153"/>
      <c r="JE32" s="153"/>
      <c r="JF32" s="153"/>
      <c r="JG32" s="153"/>
      <c r="JH32" s="153"/>
      <c r="JI32" s="153"/>
      <c r="JJ32" s="153"/>
      <c r="JK32" s="153"/>
      <c r="JL32" s="153"/>
      <c r="JM32" s="153"/>
      <c r="JN32" s="153"/>
      <c r="JO32" s="153"/>
      <c r="JP32" s="153"/>
      <c r="JQ32" s="153"/>
      <c r="JR32" s="153"/>
      <c r="JS32" s="153"/>
      <c r="JT32" s="153"/>
      <c r="JU32" s="153"/>
      <c r="JV32" s="153"/>
      <c r="JW32" s="153"/>
      <c r="JX32" s="153"/>
      <c r="JY32" s="153"/>
      <c r="JZ32" s="153"/>
      <c r="KA32" s="153"/>
      <c r="KB32" s="153"/>
      <c r="KC32" s="153"/>
      <c r="KD32" s="153"/>
      <c r="KE32" s="153"/>
      <c r="KF32" s="153"/>
      <c r="KG32" s="153"/>
      <c r="KH32" s="153"/>
      <c r="KI32" s="153"/>
      <c r="KJ32" s="153"/>
      <c r="KK32" s="153"/>
      <c r="KL32" s="153"/>
      <c r="KM32" s="153"/>
      <c r="KN32" s="153"/>
      <c r="KO32" s="153"/>
      <c r="KP32" s="153"/>
      <c r="KQ32" s="153"/>
      <c r="KR32" s="153"/>
      <c r="KS32" s="153"/>
      <c r="KT32" s="153"/>
      <c r="KU32" s="153"/>
      <c r="KV32" s="153"/>
      <c r="KW32" s="153"/>
      <c r="KX32" s="153"/>
      <c r="KY32" s="153"/>
      <c r="KZ32" s="153"/>
      <c r="LA32" s="153"/>
      <c r="LB32" s="153"/>
      <c r="LC32" s="153"/>
      <c r="LD32" s="153"/>
      <c r="LE32" s="153"/>
      <c r="LF32" s="153"/>
      <c r="LG32" s="153"/>
      <c r="LH32" s="153"/>
      <c r="LI32" s="153"/>
      <c r="LJ32" s="153"/>
      <c r="LK32" s="153"/>
      <c r="LL32" s="153"/>
      <c r="LM32" s="153"/>
      <c r="LN32" s="153"/>
      <c r="LO32" s="153"/>
      <c r="LP32" s="153"/>
      <c r="LQ32" s="153"/>
      <c r="LR32" s="153"/>
      <c r="LS32" s="153"/>
      <c r="LT32" s="153"/>
      <c r="LU32" s="153"/>
      <c r="LV32" s="153"/>
      <c r="LW32" s="153"/>
      <c r="LX32" s="153"/>
      <c r="LY32" s="153"/>
      <c r="LZ32" s="153"/>
      <c r="MA32" s="153"/>
      <c r="MB32" s="153"/>
      <c r="MC32" s="153"/>
      <c r="MD32" s="153"/>
      <c r="ME32" s="153"/>
      <c r="MF32" s="153"/>
      <c r="MG32" s="153"/>
      <c r="MH32" s="153"/>
      <c r="MI32" s="153"/>
      <c r="MJ32" s="153"/>
      <c r="MK32" s="153"/>
      <c r="ML32" s="153"/>
      <c r="MM32" s="153"/>
      <c r="MN32" s="153"/>
      <c r="MO32" s="153"/>
      <c r="MP32" s="153"/>
      <c r="MQ32" s="153"/>
      <c r="MR32" s="153"/>
      <c r="MS32" s="153"/>
      <c r="MT32" s="153"/>
      <c r="MU32" s="153"/>
      <c r="MV32" s="153"/>
      <c r="MW32" s="153"/>
      <c r="MX32" s="153"/>
      <c r="MY32" s="153"/>
      <c r="MZ32" s="153"/>
      <c r="NA32" s="153"/>
      <c r="NB32" s="153"/>
      <c r="NC32" s="153"/>
      <c r="ND32" s="153"/>
      <c r="NE32" s="153"/>
      <c r="NF32" s="153"/>
      <c r="NG32" s="153"/>
      <c r="NH32" s="153"/>
      <c r="NI32" s="153"/>
      <c r="NJ32" s="153"/>
      <c r="NK32" s="153"/>
      <c r="NL32" s="153"/>
      <c r="NM32" s="153"/>
      <c r="NN32" s="153"/>
      <c r="NO32" s="153"/>
      <c r="NP32" s="153"/>
      <c r="NQ32" s="153"/>
      <c r="NR32" s="153"/>
      <c r="NS32" s="153"/>
      <c r="NT32" s="153"/>
      <c r="NU32" s="153"/>
      <c r="NV32" s="153"/>
      <c r="NW32" s="153"/>
      <c r="NX32" s="153"/>
      <c r="NY32" s="153"/>
      <c r="NZ32" s="153"/>
      <c r="OA32" s="153"/>
      <c r="OB32" s="153"/>
      <c r="OC32" s="153"/>
      <c r="OD32" s="153"/>
      <c r="OE32" s="153"/>
      <c r="OF32" s="153"/>
      <c r="OG32" s="153"/>
      <c r="OH32" s="153"/>
      <c r="OI32" s="153"/>
      <c r="OJ32" s="153"/>
      <c r="OK32" s="153"/>
      <c r="OL32" s="153"/>
      <c r="OM32" s="153"/>
      <c r="ON32" s="153"/>
      <c r="OO32" s="154"/>
      <c r="OP32" s="144"/>
      <c r="OQ32" s="155"/>
      <c r="OR32" s="153"/>
      <c r="OS32" s="153"/>
      <c r="OT32" s="153"/>
      <c r="OU32" s="153">
        <v>37725</v>
      </c>
      <c r="OV32" s="153"/>
      <c r="OW32" s="153"/>
      <c r="OX32" s="153"/>
      <c r="OY32" s="153"/>
      <c r="OZ32" s="153"/>
      <c r="PA32" s="153"/>
      <c r="PB32" s="153">
        <v>1146</v>
      </c>
      <c r="PC32" s="153"/>
      <c r="PD32" s="153"/>
      <c r="PE32" s="153"/>
      <c r="PF32" s="153">
        <v>2098</v>
      </c>
      <c r="PG32" s="153"/>
      <c r="PH32" s="153"/>
      <c r="PI32" s="153"/>
      <c r="PJ32" s="156">
        <v>6153</v>
      </c>
      <c r="PK32" s="144">
        <v>47123</v>
      </c>
      <c r="PL32" s="144">
        <v>47123</v>
      </c>
    </row>
    <row r="33" spans="1:428" ht="15" x14ac:dyDescent="0.25">
      <c r="A33" s="147">
        <v>233262</v>
      </c>
      <c r="B33" s="148" t="s">
        <v>723</v>
      </c>
      <c r="C33" s="149" t="s">
        <v>229</v>
      </c>
      <c r="D33" s="150"/>
      <c r="E33" s="151"/>
      <c r="F33" s="151"/>
      <c r="G33" s="151"/>
      <c r="H33" s="151"/>
      <c r="I33" s="151"/>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3"/>
      <c r="AX33" s="153"/>
      <c r="AY33" s="153"/>
      <c r="AZ33" s="153"/>
      <c r="BA33" s="153"/>
      <c r="BB33" s="153"/>
      <c r="BC33" s="153"/>
      <c r="BD33" s="153"/>
      <c r="BE33" s="153"/>
      <c r="BF33" s="153"/>
      <c r="BG33" s="153"/>
      <c r="BH33" s="153"/>
      <c r="BI33" s="153"/>
      <c r="BJ33" s="153"/>
      <c r="BK33" s="153"/>
      <c r="BL33" s="153"/>
      <c r="BM33" s="153"/>
      <c r="BN33" s="153"/>
      <c r="BO33" s="153"/>
      <c r="BP33" s="153"/>
      <c r="BQ33" s="153"/>
      <c r="BR33" s="153"/>
      <c r="BS33" s="153"/>
      <c r="BT33" s="153"/>
      <c r="BU33" s="153"/>
      <c r="BV33" s="153"/>
      <c r="BW33" s="153"/>
      <c r="BX33" s="153"/>
      <c r="BY33" s="153"/>
      <c r="BZ33" s="153"/>
      <c r="CA33" s="153"/>
      <c r="CB33" s="153"/>
      <c r="CC33" s="153"/>
      <c r="CD33" s="153"/>
      <c r="CE33" s="153"/>
      <c r="CF33" s="153"/>
      <c r="CG33" s="153"/>
      <c r="CH33" s="153"/>
      <c r="CI33" s="153"/>
      <c r="CJ33" s="153"/>
      <c r="CK33" s="153"/>
      <c r="CL33" s="153"/>
      <c r="CM33" s="153"/>
      <c r="CN33" s="153"/>
      <c r="CO33" s="153"/>
      <c r="CP33" s="153"/>
      <c r="CQ33" s="153"/>
      <c r="CR33" s="153"/>
      <c r="CS33" s="153"/>
      <c r="CT33" s="153"/>
      <c r="CU33" s="153"/>
      <c r="CV33" s="153"/>
      <c r="CW33" s="153"/>
      <c r="CX33" s="153"/>
      <c r="CY33" s="153"/>
      <c r="CZ33" s="153"/>
      <c r="DA33" s="153"/>
      <c r="DB33" s="153"/>
      <c r="DC33" s="153"/>
      <c r="DD33" s="153"/>
      <c r="DE33" s="153"/>
      <c r="DF33" s="153"/>
      <c r="DG33" s="153"/>
      <c r="DH33" s="153"/>
      <c r="DI33" s="153"/>
      <c r="DJ33" s="153"/>
      <c r="DK33" s="153"/>
      <c r="DL33" s="153"/>
      <c r="DM33" s="153"/>
      <c r="DN33" s="153"/>
      <c r="DO33" s="153"/>
      <c r="DP33" s="153"/>
      <c r="DQ33" s="153"/>
      <c r="DR33" s="153"/>
      <c r="DS33" s="153"/>
      <c r="DT33" s="153"/>
      <c r="DU33" s="153"/>
      <c r="DV33" s="153"/>
      <c r="DW33" s="153"/>
      <c r="DX33" s="153"/>
      <c r="DY33" s="153"/>
      <c r="DZ33" s="153"/>
      <c r="EA33" s="153"/>
      <c r="EB33" s="153"/>
      <c r="EC33" s="153"/>
      <c r="ED33" s="153"/>
      <c r="EE33" s="153"/>
      <c r="EF33" s="153"/>
      <c r="EG33" s="153"/>
      <c r="EH33" s="153"/>
      <c r="EI33" s="153"/>
      <c r="EJ33" s="153"/>
      <c r="EK33" s="153"/>
      <c r="EL33" s="153"/>
      <c r="EM33" s="153"/>
      <c r="EN33" s="153"/>
      <c r="EO33" s="153"/>
      <c r="EP33" s="153"/>
      <c r="EQ33" s="153"/>
      <c r="ER33" s="153"/>
      <c r="ES33" s="153"/>
      <c r="ET33" s="153"/>
      <c r="EU33" s="153"/>
      <c r="EV33" s="153"/>
      <c r="EW33" s="153"/>
      <c r="EX33" s="153"/>
      <c r="EY33" s="153"/>
      <c r="EZ33" s="153"/>
      <c r="FA33" s="153"/>
      <c r="FB33" s="153"/>
      <c r="FC33" s="153"/>
      <c r="FD33" s="153"/>
      <c r="FE33" s="153"/>
      <c r="FF33" s="153"/>
      <c r="FG33" s="153"/>
      <c r="FH33" s="153"/>
      <c r="FI33" s="153"/>
      <c r="FJ33" s="153"/>
      <c r="FK33" s="153"/>
      <c r="FL33" s="153"/>
      <c r="FM33" s="153"/>
      <c r="FN33" s="153"/>
      <c r="FO33" s="153"/>
      <c r="FP33" s="153"/>
      <c r="FQ33" s="153"/>
      <c r="FR33" s="153"/>
      <c r="FS33" s="153"/>
      <c r="FT33" s="153"/>
      <c r="FU33" s="153"/>
      <c r="FV33" s="153"/>
      <c r="FW33" s="153"/>
      <c r="FX33" s="153"/>
      <c r="FY33" s="153"/>
      <c r="FZ33" s="153"/>
      <c r="GA33" s="153"/>
      <c r="GB33" s="153"/>
      <c r="GC33" s="153"/>
      <c r="GD33" s="153"/>
      <c r="GE33" s="153"/>
      <c r="GF33" s="153"/>
      <c r="GG33" s="153"/>
      <c r="GH33" s="153"/>
      <c r="GI33" s="153"/>
      <c r="GJ33" s="153"/>
      <c r="GK33" s="153"/>
      <c r="GL33" s="153"/>
      <c r="GM33" s="153"/>
      <c r="GN33" s="153"/>
      <c r="GO33" s="153"/>
      <c r="GP33" s="153"/>
      <c r="GQ33" s="153"/>
      <c r="GR33" s="153"/>
      <c r="GS33" s="153"/>
      <c r="GT33" s="153"/>
      <c r="GU33" s="153"/>
      <c r="GV33" s="153"/>
      <c r="GW33" s="153"/>
      <c r="GX33" s="153"/>
      <c r="GY33" s="153"/>
      <c r="GZ33" s="153"/>
      <c r="HA33" s="153"/>
      <c r="HB33" s="153"/>
      <c r="HC33" s="153"/>
      <c r="HD33" s="153"/>
      <c r="HE33" s="153"/>
      <c r="HF33" s="153"/>
      <c r="HG33" s="153"/>
      <c r="HH33" s="153"/>
      <c r="HI33" s="153"/>
      <c r="HJ33" s="153"/>
      <c r="HK33" s="153"/>
      <c r="HL33" s="153"/>
      <c r="HM33" s="153"/>
      <c r="HN33" s="153"/>
      <c r="HO33" s="153"/>
      <c r="HP33" s="153"/>
      <c r="HQ33" s="153"/>
      <c r="HR33" s="153"/>
      <c r="HS33" s="153"/>
      <c r="HT33" s="153"/>
      <c r="HU33" s="153"/>
      <c r="HV33" s="153"/>
      <c r="HW33" s="153"/>
      <c r="HX33" s="153"/>
      <c r="HY33" s="153"/>
      <c r="HZ33" s="153"/>
      <c r="IA33" s="153"/>
      <c r="IB33" s="153"/>
      <c r="IC33" s="153"/>
      <c r="ID33" s="153"/>
      <c r="IE33" s="153"/>
      <c r="IF33" s="153"/>
      <c r="IG33" s="153"/>
      <c r="IH33" s="153"/>
      <c r="II33" s="153"/>
      <c r="IJ33" s="153"/>
      <c r="IK33" s="153"/>
      <c r="IL33" s="153"/>
      <c r="IM33" s="153"/>
      <c r="IN33" s="153"/>
      <c r="IO33" s="153"/>
      <c r="IP33" s="153"/>
      <c r="IQ33" s="153"/>
      <c r="IR33" s="153"/>
      <c r="IS33" s="153"/>
      <c r="IT33" s="153"/>
      <c r="IU33" s="153"/>
      <c r="IV33" s="153"/>
      <c r="IW33" s="153"/>
      <c r="IX33" s="153"/>
      <c r="IY33" s="153"/>
      <c r="IZ33" s="153"/>
      <c r="JA33" s="153"/>
      <c r="JB33" s="153"/>
      <c r="JC33" s="153"/>
      <c r="JD33" s="153"/>
      <c r="JE33" s="153"/>
      <c r="JF33" s="153"/>
      <c r="JG33" s="153"/>
      <c r="JH33" s="153"/>
      <c r="JI33" s="153"/>
      <c r="JJ33" s="153"/>
      <c r="JK33" s="153"/>
      <c r="JL33" s="153"/>
      <c r="JM33" s="153"/>
      <c r="JN33" s="153"/>
      <c r="JO33" s="153"/>
      <c r="JP33" s="153"/>
      <c r="JQ33" s="153"/>
      <c r="JR33" s="153"/>
      <c r="JS33" s="153"/>
      <c r="JT33" s="153"/>
      <c r="JU33" s="153"/>
      <c r="JV33" s="153"/>
      <c r="JW33" s="153"/>
      <c r="JX33" s="153"/>
      <c r="JY33" s="153"/>
      <c r="JZ33" s="153"/>
      <c r="KA33" s="153"/>
      <c r="KB33" s="153"/>
      <c r="KC33" s="153"/>
      <c r="KD33" s="153"/>
      <c r="KE33" s="153"/>
      <c r="KF33" s="153"/>
      <c r="KG33" s="153"/>
      <c r="KH33" s="153"/>
      <c r="KI33" s="153"/>
      <c r="KJ33" s="153"/>
      <c r="KK33" s="153"/>
      <c r="KL33" s="153"/>
      <c r="KM33" s="153"/>
      <c r="KN33" s="153"/>
      <c r="KO33" s="153"/>
      <c r="KP33" s="153"/>
      <c r="KQ33" s="153"/>
      <c r="KR33" s="153"/>
      <c r="KS33" s="153"/>
      <c r="KT33" s="153"/>
      <c r="KU33" s="153"/>
      <c r="KV33" s="153"/>
      <c r="KW33" s="153"/>
      <c r="KX33" s="153"/>
      <c r="KY33" s="153"/>
      <c r="KZ33" s="153"/>
      <c r="LA33" s="153"/>
      <c r="LB33" s="153"/>
      <c r="LC33" s="153"/>
      <c r="LD33" s="153"/>
      <c r="LE33" s="153"/>
      <c r="LF33" s="153"/>
      <c r="LG33" s="153"/>
      <c r="LH33" s="153"/>
      <c r="LI33" s="153"/>
      <c r="LJ33" s="153"/>
      <c r="LK33" s="153"/>
      <c r="LL33" s="153"/>
      <c r="LM33" s="153"/>
      <c r="LN33" s="153"/>
      <c r="LO33" s="153"/>
      <c r="LP33" s="153"/>
      <c r="LQ33" s="153"/>
      <c r="LR33" s="153"/>
      <c r="LS33" s="153"/>
      <c r="LT33" s="153"/>
      <c r="LU33" s="153"/>
      <c r="LV33" s="153"/>
      <c r="LW33" s="153"/>
      <c r="LX33" s="153"/>
      <c r="LY33" s="153"/>
      <c r="LZ33" s="153"/>
      <c r="MA33" s="153"/>
      <c r="MB33" s="153"/>
      <c r="MC33" s="153"/>
      <c r="MD33" s="153"/>
      <c r="ME33" s="153"/>
      <c r="MF33" s="153"/>
      <c r="MG33" s="153"/>
      <c r="MH33" s="153"/>
      <c r="MI33" s="153"/>
      <c r="MJ33" s="153"/>
      <c r="MK33" s="153"/>
      <c r="ML33" s="153"/>
      <c r="MM33" s="153"/>
      <c r="MN33" s="153"/>
      <c r="MO33" s="153"/>
      <c r="MP33" s="153"/>
      <c r="MQ33" s="153"/>
      <c r="MR33" s="153"/>
      <c r="MS33" s="153"/>
      <c r="MT33" s="153"/>
      <c r="MU33" s="153"/>
      <c r="MV33" s="153"/>
      <c r="MW33" s="153"/>
      <c r="MX33" s="153"/>
      <c r="MY33" s="153"/>
      <c r="MZ33" s="153"/>
      <c r="NA33" s="153"/>
      <c r="NB33" s="153"/>
      <c r="NC33" s="153"/>
      <c r="ND33" s="153"/>
      <c r="NE33" s="153"/>
      <c r="NF33" s="153"/>
      <c r="NG33" s="153"/>
      <c r="NH33" s="153"/>
      <c r="NI33" s="153"/>
      <c r="NJ33" s="153"/>
      <c r="NK33" s="153"/>
      <c r="NL33" s="153"/>
      <c r="NM33" s="153"/>
      <c r="NN33" s="153"/>
      <c r="NO33" s="153"/>
      <c r="NP33" s="153"/>
      <c r="NQ33" s="153"/>
      <c r="NR33" s="153"/>
      <c r="NS33" s="153"/>
      <c r="NT33" s="153"/>
      <c r="NU33" s="153"/>
      <c r="NV33" s="153"/>
      <c r="NW33" s="153"/>
      <c r="NX33" s="153"/>
      <c r="NY33" s="153"/>
      <c r="NZ33" s="153"/>
      <c r="OA33" s="153"/>
      <c r="OB33" s="153"/>
      <c r="OC33" s="153"/>
      <c r="OD33" s="153"/>
      <c r="OE33" s="153"/>
      <c r="OF33" s="153"/>
      <c r="OG33" s="153"/>
      <c r="OH33" s="153"/>
      <c r="OI33" s="153"/>
      <c r="OJ33" s="153"/>
      <c r="OK33" s="153"/>
      <c r="OL33" s="153"/>
      <c r="OM33" s="153"/>
      <c r="ON33" s="153"/>
      <c r="OO33" s="154"/>
      <c r="OP33" s="144"/>
      <c r="OQ33" s="155"/>
      <c r="OR33" s="153"/>
      <c r="OS33" s="153"/>
      <c r="OT33" s="153"/>
      <c r="OU33" s="153">
        <v>20501</v>
      </c>
      <c r="OV33" s="153"/>
      <c r="OW33" s="153"/>
      <c r="OX33" s="153"/>
      <c r="OY33" s="153"/>
      <c r="OZ33" s="153"/>
      <c r="PA33" s="153"/>
      <c r="PB33" s="153">
        <v>1256</v>
      </c>
      <c r="PC33" s="153"/>
      <c r="PD33" s="153"/>
      <c r="PE33" s="153"/>
      <c r="PF33" s="153">
        <v>211</v>
      </c>
      <c r="PG33" s="153"/>
      <c r="PH33" s="153"/>
      <c r="PI33" s="153"/>
      <c r="PJ33" s="156">
        <v>79213</v>
      </c>
      <c r="PK33" s="144">
        <v>101181</v>
      </c>
      <c r="PL33" s="144">
        <v>101181</v>
      </c>
    </row>
    <row r="34" spans="1:428" ht="15" x14ac:dyDescent="0.25">
      <c r="A34" s="147">
        <v>230301</v>
      </c>
      <c r="B34" s="148" t="s">
        <v>723</v>
      </c>
      <c r="C34" s="149" t="s">
        <v>230</v>
      </c>
      <c r="D34" s="150">
        <v>198</v>
      </c>
      <c r="E34" s="151">
        <v>354</v>
      </c>
      <c r="F34" s="151">
        <v>184</v>
      </c>
      <c r="G34" s="151">
        <v>159</v>
      </c>
      <c r="H34" s="151">
        <v>155</v>
      </c>
      <c r="I34" s="151">
        <v>250</v>
      </c>
      <c r="J34" s="153">
        <v>93</v>
      </c>
      <c r="K34" s="153"/>
      <c r="L34" s="153">
        <v>39</v>
      </c>
      <c r="M34" s="153">
        <v>112</v>
      </c>
      <c r="N34" s="153">
        <v>0</v>
      </c>
      <c r="O34" s="153">
        <v>14</v>
      </c>
      <c r="P34" s="153">
        <v>19</v>
      </c>
      <c r="Q34" s="153">
        <v>177</v>
      </c>
      <c r="R34" s="153">
        <v>967</v>
      </c>
      <c r="S34" s="153">
        <v>480</v>
      </c>
      <c r="T34" s="153">
        <v>180</v>
      </c>
      <c r="U34" s="153">
        <v>481</v>
      </c>
      <c r="V34" s="153">
        <v>580</v>
      </c>
      <c r="W34" s="153">
        <v>234</v>
      </c>
      <c r="X34" s="153">
        <v>1873</v>
      </c>
      <c r="Y34" s="153">
        <v>6980</v>
      </c>
      <c r="Z34" s="153">
        <v>388</v>
      </c>
      <c r="AA34" s="153">
        <v>23</v>
      </c>
      <c r="AB34" s="153">
        <v>2</v>
      </c>
      <c r="AC34" s="153">
        <v>2</v>
      </c>
      <c r="AD34" s="153">
        <v>50</v>
      </c>
      <c r="AE34" s="153">
        <v>7</v>
      </c>
      <c r="AF34" s="153">
        <v>26</v>
      </c>
      <c r="AG34" s="153">
        <v>10</v>
      </c>
      <c r="AH34" s="153">
        <v>39</v>
      </c>
      <c r="AI34" s="153">
        <v>13</v>
      </c>
      <c r="AJ34" s="153">
        <v>19</v>
      </c>
      <c r="AK34" s="153">
        <v>19</v>
      </c>
      <c r="AL34" s="153">
        <v>32</v>
      </c>
      <c r="AM34" s="153">
        <v>29</v>
      </c>
      <c r="AN34" s="153">
        <v>132</v>
      </c>
      <c r="AO34" s="153">
        <v>72</v>
      </c>
      <c r="AP34" s="153">
        <v>54</v>
      </c>
      <c r="AQ34" s="153">
        <v>50</v>
      </c>
      <c r="AR34" s="153">
        <v>60</v>
      </c>
      <c r="AS34" s="153">
        <v>186</v>
      </c>
      <c r="AT34" s="153">
        <v>87</v>
      </c>
      <c r="AU34" s="153">
        <v>197</v>
      </c>
      <c r="AV34" s="153">
        <v>46</v>
      </c>
      <c r="AW34" s="153">
        <v>62</v>
      </c>
      <c r="AX34" s="153">
        <v>43</v>
      </c>
      <c r="AY34" s="153">
        <v>13</v>
      </c>
      <c r="AZ34" s="153">
        <v>22</v>
      </c>
      <c r="BA34" s="153">
        <v>28</v>
      </c>
      <c r="BB34" s="153">
        <v>39</v>
      </c>
      <c r="BC34" s="153">
        <v>33</v>
      </c>
      <c r="BD34" s="153">
        <v>369</v>
      </c>
      <c r="BE34" s="153">
        <v>93</v>
      </c>
      <c r="BF34" s="153">
        <v>30</v>
      </c>
      <c r="BG34" s="153">
        <v>11</v>
      </c>
      <c r="BH34" s="153">
        <v>85</v>
      </c>
      <c r="BI34" s="153">
        <v>30</v>
      </c>
      <c r="BJ34" s="153">
        <v>34</v>
      </c>
      <c r="BK34" s="153">
        <v>44</v>
      </c>
      <c r="BL34" s="153">
        <v>104</v>
      </c>
      <c r="BM34" s="153">
        <v>82</v>
      </c>
      <c r="BN34" s="153">
        <v>43</v>
      </c>
      <c r="BO34" s="153">
        <v>84</v>
      </c>
      <c r="BP34" s="153">
        <v>45</v>
      </c>
      <c r="BQ34" s="153">
        <v>42</v>
      </c>
      <c r="BR34" s="153">
        <v>134</v>
      </c>
      <c r="BS34" s="153">
        <v>102</v>
      </c>
      <c r="BT34" s="153">
        <v>16</v>
      </c>
      <c r="BU34" s="153">
        <v>18</v>
      </c>
      <c r="BV34" s="153">
        <v>29</v>
      </c>
      <c r="BW34" s="153">
        <v>23</v>
      </c>
      <c r="BX34" s="153">
        <v>41</v>
      </c>
      <c r="BY34" s="153">
        <v>164</v>
      </c>
      <c r="BZ34" s="153">
        <v>166</v>
      </c>
      <c r="CA34" s="153">
        <v>138</v>
      </c>
      <c r="CB34" s="153">
        <v>14</v>
      </c>
      <c r="CC34" s="153">
        <v>72</v>
      </c>
      <c r="CD34" s="153">
        <v>32</v>
      </c>
      <c r="CE34" s="153">
        <v>18</v>
      </c>
      <c r="CF34" s="153">
        <v>31</v>
      </c>
      <c r="CG34" s="153">
        <v>44</v>
      </c>
      <c r="CH34" s="153">
        <v>51</v>
      </c>
      <c r="CI34" s="153">
        <v>7</v>
      </c>
      <c r="CJ34" s="153">
        <v>79</v>
      </c>
      <c r="CK34" s="153">
        <v>59</v>
      </c>
      <c r="CL34" s="153">
        <v>7</v>
      </c>
      <c r="CM34" s="153">
        <v>72</v>
      </c>
      <c r="CN34" s="153">
        <v>15</v>
      </c>
      <c r="CO34" s="153">
        <v>4</v>
      </c>
      <c r="CP34" s="153">
        <v>51</v>
      </c>
      <c r="CQ34" s="153">
        <v>8</v>
      </c>
      <c r="CR34" s="153">
        <v>54</v>
      </c>
      <c r="CS34" s="153">
        <v>14</v>
      </c>
      <c r="CT34" s="153">
        <v>33</v>
      </c>
      <c r="CU34" s="153">
        <v>28</v>
      </c>
      <c r="CV34" s="153">
        <v>19</v>
      </c>
      <c r="CW34" s="153">
        <v>38</v>
      </c>
      <c r="CX34" s="153">
        <v>33</v>
      </c>
      <c r="CY34" s="153">
        <v>12</v>
      </c>
      <c r="CZ34" s="153">
        <v>27</v>
      </c>
      <c r="DA34" s="153">
        <v>59</v>
      </c>
      <c r="DB34" s="153">
        <v>11</v>
      </c>
      <c r="DC34" s="153">
        <v>54</v>
      </c>
      <c r="DD34" s="153">
        <v>52</v>
      </c>
      <c r="DE34" s="153">
        <v>11</v>
      </c>
      <c r="DF34" s="153">
        <v>11</v>
      </c>
      <c r="DG34" s="153">
        <v>5</v>
      </c>
      <c r="DH34" s="153">
        <v>51</v>
      </c>
      <c r="DI34" s="153">
        <v>35</v>
      </c>
      <c r="DJ34" s="153">
        <v>0</v>
      </c>
      <c r="DK34" s="153">
        <v>0</v>
      </c>
      <c r="DL34" s="153">
        <v>3</v>
      </c>
      <c r="DM34" s="153">
        <v>0</v>
      </c>
      <c r="DN34" s="153">
        <v>16</v>
      </c>
      <c r="DO34" s="153">
        <v>1</v>
      </c>
      <c r="DP34" s="153">
        <v>232</v>
      </c>
      <c r="DQ34" s="153">
        <v>18</v>
      </c>
      <c r="DR34" s="153">
        <v>52</v>
      </c>
      <c r="DS34" s="153">
        <v>42</v>
      </c>
      <c r="DT34" s="153">
        <v>53</v>
      </c>
      <c r="DU34" s="153">
        <v>0</v>
      </c>
      <c r="DV34" s="153">
        <v>6</v>
      </c>
      <c r="DW34" s="153">
        <v>69</v>
      </c>
      <c r="DX34" s="153">
        <v>6</v>
      </c>
      <c r="DY34" s="153">
        <v>15</v>
      </c>
      <c r="DZ34" s="153">
        <v>4</v>
      </c>
      <c r="EA34" s="153">
        <v>10</v>
      </c>
      <c r="EB34" s="153">
        <v>0</v>
      </c>
      <c r="EC34" s="153">
        <v>0</v>
      </c>
      <c r="ED34" s="153">
        <v>1</v>
      </c>
      <c r="EE34" s="153">
        <v>14</v>
      </c>
      <c r="EF34" s="153">
        <v>0</v>
      </c>
      <c r="EG34" s="153">
        <v>22</v>
      </c>
      <c r="EH34" s="153">
        <v>8</v>
      </c>
      <c r="EI34" s="153">
        <v>9</v>
      </c>
      <c r="EJ34" s="153">
        <v>15</v>
      </c>
      <c r="EK34" s="153">
        <v>9</v>
      </c>
      <c r="EL34" s="153">
        <v>17</v>
      </c>
      <c r="EM34" s="153">
        <v>0</v>
      </c>
      <c r="EN34" s="153">
        <v>10</v>
      </c>
      <c r="EO34" s="153">
        <v>21</v>
      </c>
      <c r="EP34" s="153">
        <v>6</v>
      </c>
      <c r="EQ34" s="153">
        <v>10</v>
      </c>
      <c r="ER34" s="153">
        <v>13</v>
      </c>
      <c r="ES34" s="153">
        <v>125</v>
      </c>
      <c r="ET34" s="153">
        <v>9</v>
      </c>
      <c r="EU34" s="153">
        <v>18</v>
      </c>
      <c r="EV34" s="153">
        <v>13</v>
      </c>
      <c r="EW34" s="153">
        <v>0</v>
      </c>
      <c r="EX34" s="153">
        <v>15</v>
      </c>
      <c r="EY34" s="153">
        <v>97</v>
      </c>
      <c r="EZ34" s="153">
        <v>31</v>
      </c>
      <c r="FA34" s="153">
        <v>78</v>
      </c>
      <c r="FB34" s="153">
        <v>82</v>
      </c>
      <c r="FC34" s="153">
        <v>108</v>
      </c>
      <c r="FD34" s="153">
        <v>98</v>
      </c>
      <c r="FE34" s="153">
        <v>72</v>
      </c>
      <c r="FF34" s="153">
        <v>59</v>
      </c>
      <c r="FG34" s="153">
        <v>198</v>
      </c>
      <c r="FH34" s="153">
        <v>43</v>
      </c>
      <c r="FI34" s="153">
        <v>24</v>
      </c>
      <c r="FJ34" s="153">
        <v>37</v>
      </c>
      <c r="FK34" s="153">
        <v>26</v>
      </c>
      <c r="FL34" s="153">
        <v>88</v>
      </c>
      <c r="FM34" s="153">
        <v>11</v>
      </c>
      <c r="FN34" s="153">
        <v>14</v>
      </c>
      <c r="FO34" s="153">
        <v>7</v>
      </c>
      <c r="FP34" s="153">
        <v>6</v>
      </c>
      <c r="FQ34" s="153">
        <v>27</v>
      </c>
      <c r="FR34" s="153">
        <v>17</v>
      </c>
      <c r="FS34" s="153">
        <v>5</v>
      </c>
      <c r="FT34" s="153">
        <v>9</v>
      </c>
      <c r="FU34" s="153">
        <v>9</v>
      </c>
      <c r="FV34" s="153">
        <v>14</v>
      </c>
      <c r="FW34" s="153">
        <v>33</v>
      </c>
      <c r="FX34" s="153">
        <v>12</v>
      </c>
      <c r="FY34" s="153">
        <v>74</v>
      </c>
      <c r="FZ34" s="153">
        <v>54</v>
      </c>
      <c r="GA34" s="153">
        <v>14</v>
      </c>
      <c r="GB34" s="153">
        <v>12</v>
      </c>
      <c r="GC34" s="153">
        <v>14</v>
      </c>
      <c r="GD34" s="153">
        <v>14</v>
      </c>
      <c r="GE34" s="153">
        <v>18</v>
      </c>
      <c r="GF34" s="153">
        <v>1</v>
      </c>
      <c r="GG34" s="153">
        <v>7</v>
      </c>
      <c r="GH34" s="153">
        <v>30</v>
      </c>
      <c r="GI34" s="153">
        <v>56</v>
      </c>
      <c r="GJ34" s="153">
        <v>45</v>
      </c>
      <c r="GK34" s="153">
        <v>46</v>
      </c>
      <c r="GL34" s="153">
        <v>29</v>
      </c>
      <c r="GM34" s="153">
        <v>21</v>
      </c>
      <c r="GN34" s="153">
        <v>4</v>
      </c>
      <c r="GO34" s="153">
        <v>12</v>
      </c>
      <c r="GP34" s="153">
        <v>12</v>
      </c>
      <c r="GQ34" s="153">
        <v>93</v>
      </c>
      <c r="GR34" s="153">
        <v>61</v>
      </c>
      <c r="GS34" s="153">
        <v>68</v>
      </c>
      <c r="GT34" s="153">
        <v>52</v>
      </c>
      <c r="GU34" s="153">
        <v>47</v>
      </c>
      <c r="GV34" s="153">
        <v>101</v>
      </c>
      <c r="GW34" s="153">
        <v>30</v>
      </c>
      <c r="GX34" s="153">
        <v>102</v>
      </c>
      <c r="GY34" s="153">
        <v>241</v>
      </c>
      <c r="GZ34" s="153">
        <v>33</v>
      </c>
      <c r="HA34" s="153">
        <v>120</v>
      </c>
      <c r="HB34" s="153">
        <v>53</v>
      </c>
      <c r="HC34" s="153">
        <v>81</v>
      </c>
      <c r="HD34" s="153">
        <v>15</v>
      </c>
      <c r="HE34" s="153">
        <v>15</v>
      </c>
      <c r="HF34" s="153">
        <v>39</v>
      </c>
      <c r="HG34" s="153">
        <v>62</v>
      </c>
      <c r="HH34" s="153">
        <v>87</v>
      </c>
      <c r="HI34" s="153">
        <v>32</v>
      </c>
      <c r="HJ34" s="153">
        <v>25</v>
      </c>
      <c r="HK34" s="153">
        <v>15</v>
      </c>
      <c r="HL34" s="153">
        <v>68</v>
      </c>
      <c r="HM34" s="153">
        <v>10</v>
      </c>
      <c r="HN34" s="153">
        <v>32</v>
      </c>
      <c r="HO34" s="153">
        <v>18</v>
      </c>
      <c r="HP34" s="153">
        <v>10</v>
      </c>
      <c r="HQ34" s="153">
        <v>5</v>
      </c>
      <c r="HR34" s="153">
        <v>12</v>
      </c>
      <c r="HS34" s="153">
        <v>1</v>
      </c>
      <c r="HT34" s="153">
        <v>3</v>
      </c>
      <c r="HU34" s="153">
        <v>74</v>
      </c>
      <c r="HV34" s="153">
        <v>145</v>
      </c>
      <c r="HW34" s="153">
        <v>275</v>
      </c>
      <c r="HX34" s="153">
        <v>299</v>
      </c>
      <c r="HY34" s="153">
        <v>56</v>
      </c>
      <c r="HZ34" s="153">
        <v>13</v>
      </c>
      <c r="IA34" s="153">
        <v>26</v>
      </c>
      <c r="IB34" s="153">
        <v>15</v>
      </c>
      <c r="IC34" s="153">
        <v>284</v>
      </c>
      <c r="ID34" s="153">
        <v>11</v>
      </c>
      <c r="IE34" s="153">
        <v>9096</v>
      </c>
      <c r="IF34" s="153">
        <v>68</v>
      </c>
      <c r="IG34" s="153">
        <v>34</v>
      </c>
      <c r="IH34" s="153">
        <v>81</v>
      </c>
      <c r="II34" s="153">
        <v>241</v>
      </c>
      <c r="IJ34" s="153">
        <v>70</v>
      </c>
      <c r="IK34" s="153">
        <v>28</v>
      </c>
      <c r="IL34" s="153">
        <v>189</v>
      </c>
      <c r="IM34" s="153">
        <v>456</v>
      </c>
      <c r="IN34" s="153">
        <v>331</v>
      </c>
      <c r="IO34" s="153">
        <v>38</v>
      </c>
      <c r="IP34" s="153">
        <v>27</v>
      </c>
      <c r="IQ34" s="153">
        <v>141</v>
      </c>
      <c r="IR34" s="153">
        <v>12</v>
      </c>
      <c r="IS34" s="153">
        <v>77</v>
      </c>
      <c r="IT34" s="153">
        <v>79</v>
      </c>
      <c r="IU34" s="153">
        <v>24</v>
      </c>
      <c r="IV34" s="153">
        <v>28</v>
      </c>
      <c r="IW34" s="153">
        <v>21</v>
      </c>
      <c r="IX34" s="153">
        <v>69</v>
      </c>
      <c r="IY34" s="153">
        <v>37</v>
      </c>
      <c r="IZ34" s="153">
        <v>6</v>
      </c>
      <c r="JA34" s="153">
        <v>114</v>
      </c>
      <c r="JB34" s="153">
        <v>112</v>
      </c>
      <c r="JC34" s="153">
        <v>63</v>
      </c>
      <c r="JD34" s="153">
        <v>11</v>
      </c>
      <c r="JE34" s="153">
        <v>26</v>
      </c>
      <c r="JF34" s="153">
        <v>21</v>
      </c>
      <c r="JG34" s="153">
        <v>45</v>
      </c>
      <c r="JH34" s="153">
        <v>290</v>
      </c>
      <c r="JI34" s="153">
        <v>65</v>
      </c>
      <c r="JJ34" s="153">
        <v>12</v>
      </c>
      <c r="JK34" s="153">
        <v>40</v>
      </c>
      <c r="JL34" s="153">
        <v>520</v>
      </c>
      <c r="JM34" s="153">
        <v>171</v>
      </c>
      <c r="JN34" s="153">
        <v>306</v>
      </c>
      <c r="JO34" s="153">
        <v>451</v>
      </c>
      <c r="JP34" s="153">
        <v>525</v>
      </c>
      <c r="JQ34" s="153">
        <v>137</v>
      </c>
      <c r="JR34" s="153">
        <v>284</v>
      </c>
      <c r="JS34" s="153">
        <v>200</v>
      </c>
      <c r="JT34" s="153">
        <v>693</v>
      </c>
      <c r="JU34" s="153">
        <v>82</v>
      </c>
      <c r="JV34" s="153"/>
      <c r="JW34" s="153">
        <v>1383</v>
      </c>
      <c r="JX34" s="153">
        <v>907</v>
      </c>
      <c r="JY34" s="153">
        <v>1905</v>
      </c>
      <c r="JZ34" s="153">
        <v>509</v>
      </c>
      <c r="KA34" s="153">
        <v>293</v>
      </c>
      <c r="KB34" s="153">
        <v>1348</v>
      </c>
      <c r="KC34" s="153">
        <v>410</v>
      </c>
      <c r="KD34" s="153">
        <v>287</v>
      </c>
      <c r="KE34" s="153">
        <v>525</v>
      </c>
      <c r="KF34" s="153">
        <v>227</v>
      </c>
      <c r="KG34" s="153">
        <v>2394</v>
      </c>
      <c r="KH34" s="153">
        <v>51</v>
      </c>
      <c r="KI34" s="153">
        <v>561</v>
      </c>
      <c r="KJ34" s="153">
        <v>313</v>
      </c>
      <c r="KK34" s="153">
        <v>470</v>
      </c>
      <c r="KL34" s="153">
        <v>982</v>
      </c>
      <c r="KM34" s="153">
        <v>344</v>
      </c>
      <c r="KN34" s="153">
        <v>813</v>
      </c>
      <c r="KO34" s="153">
        <v>19</v>
      </c>
      <c r="KP34" s="153">
        <v>16</v>
      </c>
      <c r="KQ34" s="153">
        <v>29</v>
      </c>
      <c r="KR34" s="153">
        <v>3</v>
      </c>
      <c r="KS34" s="153">
        <v>67</v>
      </c>
      <c r="KT34" s="153">
        <v>106</v>
      </c>
      <c r="KU34" s="153">
        <v>2</v>
      </c>
      <c r="KV34" s="153">
        <v>30</v>
      </c>
      <c r="KW34" s="153">
        <v>21</v>
      </c>
      <c r="KX34" s="153">
        <v>513</v>
      </c>
      <c r="KY34" s="153">
        <v>1611</v>
      </c>
      <c r="KZ34" s="153">
        <v>162</v>
      </c>
      <c r="LA34" s="153">
        <v>184</v>
      </c>
      <c r="LB34" s="153">
        <v>368</v>
      </c>
      <c r="LC34" s="153">
        <v>1</v>
      </c>
      <c r="LD34" s="153">
        <v>850</v>
      </c>
      <c r="LE34" s="153">
        <v>5080</v>
      </c>
      <c r="LF34" s="153">
        <v>929</v>
      </c>
      <c r="LG34" s="153">
        <v>360</v>
      </c>
      <c r="LH34" s="153">
        <v>205</v>
      </c>
      <c r="LI34" s="153">
        <v>74</v>
      </c>
      <c r="LJ34" s="153">
        <v>385</v>
      </c>
      <c r="LK34" s="153">
        <v>103</v>
      </c>
      <c r="LL34" s="153">
        <v>0</v>
      </c>
      <c r="LM34" s="153">
        <v>0</v>
      </c>
      <c r="LN34" s="153">
        <v>43306</v>
      </c>
      <c r="LO34" s="153">
        <v>95</v>
      </c>
      <c r="LP34" s="153">
        <v>426</v>
      </c>
      <c r="LQ34" s="153">
        <v>91</v>
      </c>
      <c r="LR34" s="153"/>
      <c r="LS34" s="153">
        <v>177</v>
      </c>
      <c r="LT34" s="153">
        <v>19</v>
      </c>
      <c r="LU34" s="153">
        <v>35</v>
      </c>
      <c r="LV34" s="153">
        <v>5</v>
      </c>
      <c r="LW34" s="153">
        <v>123</v>
      </c>
      <c r="LX34" s="153">
        <v>687</v>
      </c>
      <c r="LY34" s="153">
        <v>37</v>
      </c>
      <c r="LZ34" s="153">
        <v>9</v>
      </c>
      <c r="MA34" s="153">
        <v>357</v>
      </c>
      <c r="MB34" s="153">
        <v>39</v>
      </c>
      <c r="MC34" s="153">
        <v>59</v>
      </c>
      <c r="MD34" s="153">
        <v>24</v>
      </c>
      <c r="ME34" s="153">
        <v>76</v>
      </c>
      <c r="MF34" s="153">
        <v>139</v>
      </c>
      <c r="MG34" s="153">
        <v>737</v>
      </c>
      <c r="MH34" s="153">
        <v>69</v>
      </c>
      <c r="MI34" s="153">
        <v>183</v>
      </c>
      <c r="MJ34" s="153">
        <v>29</v>
      </c>
      <c r="MK34" s="153">
        <v>305</v>
      </c>
      <c r="ML34" s="153">
        <v>36</v>
      </c>
      <c r="MM34" s="153">
        <v>80</v>
      </c>
      <c r="MN34" s="153">
        <v>46</v>
      </c>
      <c r="MO34" s="153">
        <v>51</v>
      </c>
      <c r="MP34" s="153">
        <v>130</v>
      </c>
      <c r="MQ34" s="153"/>
      <c r="MR34" s="153">
        <v>26</v>
      </c>
      <c r="MS34" s="153">
        <v>270</v>
      </c>
      <c r="MT34" s="153">
        <v>257</v>
      </c>
      <c r="MU34" s="153">
        <v>52</v>
      </c>
      <c r="MV34" s="153">
        <v>49</v>
      </c>
      <c r="MW34" s="153">
        <v>295</v>
      </c>
      <c r="MX34" s="153">
        <v>25</v>
      </c>
      <c r="MY34" s="153">
        <v>17</v>
      </c>
      <c r="MZ34" s="153">
        <v>22</v>
      </c>
      <c r="NA34" s="153">
        <v>1110</v>
      </c>
      <c r="NB34" s="153">
        <v>423</v>
      </c>
      <c r="NC34" s="153">
        <v>158</v>
      </c>
      <c r="ND34" s="153">
        <v>130</v>
      </c>
      <c r="NE34" s="153">
        <v>281</v>
      </c>
      <c r="NF34" s="153">
        <v>68</v>
      </c>
      <c r="NG34" s="153">
        <v>5</v>
      </c>
      <c r="NH34" s="153">
        <v>31</v>
      </c>
      <c r="NI34" s="153">
        <v>5</v>
      </c>
      <c r="NJ34" s="153">
        <v>37</v>
      </c>
      <c r="NK34" s="153">
        <v>60</v>
      </c>
      <c r="NL34" s="153">
        <v>64</v>
      </c>
      <c r="NM34" s="153">
        <v>100</v>
      </c>
      <c r="NN34" s="153">
        <v>312</v>
      </c>
      <c r="NO34" s="153">
        <v>4993</v>
      </c>
      <c r="NP34" s="153">
        <v>650</v>
      </c>
      <c r="NQ34" s="153">
        <v>875</v>
      </c>
      <c r="NR34" s="153">
        <v>485</v>
      </c>
      <c r="NS34" s="153">
        <v>341</v>
      </c>
      <c r="NT34" s="153">
        <v>37</v>
      </c>
      <c r="NU34" s="153">
        <v>101</v>
      </c>
      <c r="NV34" s="153">
        <v>35</v>
      </c>
      <c r="NW34" s="153">
        <v>324</v>
      </c>
      <c r="NX34" s="153">
        <v>35</v>
      </c>
      <c r="NY34" s="153">
        <v>98</v>
      </c>
      <c r="NZ34" s="153">
        <v>100</v>
      </c>
      <c r="OA34" s="153">
        <v>1124</v>
      </c>
      <c r="OB34" s="153">
        <v>20</v>
      </c>
      <c r="OC34" s="153">
        <v>1026</v>
      </c>
      <c r="OD34" s="153"/>
      <c r="OE34" s="153">
        <v>6137</v>
      </c>
      <c r="OF34" s="153">
        <v>362</v>
      </c>
      <c r="OG34" s="153">
        <v>10</v>
      </c>
      <c r="OH34" s="153">
        <v>530</v>
      </c>
      <c r="OI34" s="153"/>
      <c r="OJ34" s="153">
        <v>8782</v>
      </c>
      <c r="OK34" s="153">
        <v>4506</v>
      </c>
      <c r="OL34" s="153">
        <v>17479</v>
      </c>
      <c r="OM34" s="153">
        <v>2</v>
      </c>
      <c r="ON34" s="153">
        <v>92</v>
      </c>
      <c r="OO34" s="154">
        <v>41262</v>
      </c>
      <c r="OP34" s="144">
        <v>204348</v>
      </c>
      <c r="OQ34" s="155"/>
      <c r="OR34" s="153"/>
      <c r="OS34" s="153"/>
      <c r="OT34" s="153"/>
      <c r="OU34" s="153"/>
      <c r="OV34" s="153"/>
      <c r="OW34" s="153">
        <v>81</v>
      </c>
      <c r="OX34" s="153"/>
      <c r="OY34" s="153"/>
      <c r="OZ34" s="153"/>
      <c r="PA34" s="153"/>
      <c r="PB34" s="153"/>
      <c r="PC34" s="153"/>
      <c r="PD34" s="153"/>
      <c r="PE34" s="153"/>
      <c r="PF34" s="153"/>
      <c r="PG34" s="153"/>
      <c r="PH34" s="153"/>
      <c r="PI34" s="153"/>
      <c r="PJ34" s="156"/>
      <c r="PK34" s="144">
        <v>81</v>
      </c>
      <c r="PL34" s="144">
        <v>204428</v>
      </c>
    </row>
    <row r="35" spans="1:428" ht="15" x14ac:dyDescent="0.25">
      <c r="A35" s="147">
        <v>230302</v>
      </c>
      <c r="B35" s="148" t="s">
        <v>723</v>
      </c>
      <c r="C35" s="149" t="s">
        <v>231</v>
      </c>
      <c r="D35" s="150"/>
      <c r="E35" s="151"/>
      <c r="F35" s="151"/>
      <c r="G35" s="151"/>
      <c r="H35" s="151"/>
      <c r="I35" s="151"/>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3"/>
      <c r="BD35" s="153"/>
      <c r="BE35" s="153"/>
      <c r="BF35" s="153"/>
      <c r="BG35" s="153"/>
      <c r="BH35" s="153"/>
      <c r="BI35" s="153"/>
      <c r="BJ35" s="153"/>
      <c r="BK35" s="153"/>
      <c r="BL35" s="153"/>
      <c r="BM35" s="153"/>
      <c r="BN35" s="153"/>
      <c r="BO35" s="153"/>
      <c r="BP35" s="153"/>
      <c r="BQ35" s="153"/>
      <c r="BR35" s="153"/>
      <c r="BS35" s="153"/>
      <c r="BT35" s="153"/>
      <c r="BU35" s="153"/>
      <c r="BV35" s="153"/>
      <c r="BW35" s="153"/>
      <c r="BX35" s="153"/>
      <c r="BY35" s="153"/>
      <c r="BZ35" s="153"/>
      <c r="CA35" s="153"/>
      <c r="CB35" s="153"/>
      <c r="CC35" s="153"/>
      <c r="CD35" s="153"/>
      <c r="CE35" s="153"/>
      <c r="CF35" s="153"/>
      <c r="CG35" s="153"/>
      <c r="CH35" s="153"/>
      <c r="CI35" s="153"/>
      <c r="CJ35" s="153"/>
      <c r="CK35" s="153"/>
      <c r="CL35" s="153"/>
      <c r="CM35" s="153"/>
      <c r="CN35" s="153"/>
      <c r="CO35" s="153"/>
      <c r="CP35" s="153"/>
      <c r="CQ35" s="153"/>
      <c r="CR35" s="153"/>
      <c r="CS35" s="153"/>
      <c r="CT35" s="153"/>
      <c r="CU35" s="153"/>
      <c r="CV35" s="153"/>
      <c r="CW35" s="153"/>
      <c r="CX35" s="153"/>
      <c r="CY35" s="153"/>
      <c r="CZ35" s="153"/>
      <c r="DA35" s="153"/>
      <c r="DB35" s="153"/>
      <c r="DC35" s="153"/>
      <c r="DD35" s="153"/>
      <c r="DE35" s="153"/>
      <c r="DF35" s="153"/>
      <c r="DG35" s="153"/>
      <c r="DH35" s="153"/>
      <c r="DI35" s="153"/>
      <c r="DJ35" s="153"/>
      <c r="DK35" s="153"/>
      <c r="DL35" s="153"/>
      <c r="DM35" s="153"/>
      <c r="DN35" s="153"/>
      <c r="DO35" s="153"/>
      <c r="DP35" s="153"/>
      <c r="DQ35" s="153"/>
      <c r="DR35" s="153"/>
      <c r="DS35" s="153"/>
      <c r="DT35" s="153"/>
      <c r="DU35" s="153"/>
      <c r="DV35" s="153"/>
      <c r="DW35" s="153"/>
      <c r="DX35" s="153"/>
      <c r="DY35" s="153"/>
      <c r="DZ35" s="153"/>
      <c r="EA35" s="153"/>
      <c r="EB35" s="153"/>
      <c r="EC35" s="153"/>
      <c r="ED35" s="153"/>
      <c r="EE35" s="153"/>
      <c r="EF35" s="153"/>
      <c r="EG35" s="153"/>
      <c r="EH35" s="153"/>
      <c r="EI35" s="153"/>
      <c r="EJ35" s="153"/>
      <c r="EK35" s="153"/>
      <c r="EL35" s="153"/>
      <c r="EM35" s="153"/>
      <c r="EN35" s="153"/>
      <c r="EO35" s="153"/>
      <c r="EP35" s="153"/>
      <c r="EQ35" s="153"/>
      <c r="ER35" s="153"/>
      <c r="ES35" s="153"/>
      <c r="ET35" s="153"/>
      <c r="EU35" s="153"/>
      <c r="EV35" s="153"/>
      <c r="EW35" s="153"/>
      <c r="EX35" s="153"/>
      <c r="EY35" s="153"/>
      <c r="EZ35" s="153"/>
      <c r="FA35" s="153"/>
      <c r="FB35" s="153"/>
      <c r="FC35" s="153"/>
      <c r="FD35" s="153"/>
      <c r="FE35" s="153"/>
      <c r="FF35" s="153"/>
      <c r="FG35" s="153"/>
      <c r="FH35" s="153"/>
      <c r="FI35" s="153"/>
      <c r="FJ35" s="153"/>
      <c r="FK35" s="153"/>
      <c r="FL35" s="153"/>
      <c r="FM35" s="153"/>
      <c r="FN35" s="153"/>
      <c r="FO35" s="153"/>
      <c r="FP35" s="153"/>
      <c r="FQ35" s="153"/>
      <c r="FR35" s="153"/>
      <c r="FS35" s="153"/>
      <c r="FT35" s="153"/>
      <c r="FU35" s="153"/>
      <c r="FV35" s="153"/>
      <c r="FW35" s="153"/>
      <c r="FX35" s="153"/>
      <c r="FY35" s="153"/>
      <c r="FZ35" s="153"/>
      <c r="GA35" s="153"/>
      <c r="GB35" s="153"/>
      <c r="GC35" s="153"/>
      <c r="GD35" s="153"/>
      <c r="GE35" s="153"/>
      <c r="GF35" s="153"/>
      <c r="GG35" s="153"/>
      <c r="GH35" s="153"/>
      <c r="GI35" s="153"/>
      <c r="GJ35" s="153"/>
      <c r="GK35" s="153"/>
      <c r="GL35" s="153"/>
      <c r="GM35" s="153"/>
      <c r="GN35" s="153"/>
      <c r="GO35" s="153"/>
      <c r="GP35" s="153"/>
      <c r="GQ35" s="153"/>
      <c r="GR35" s="153"/>
      <c r="GS35" s="153"/>
      <c r="GT35" s="153"/>
      <c r="GU35" s="153"/>
      <c r="GV35" s="153"/>
      <c r="GW35" s="153"/>
      <c r="GX35" s="153"/>
      <c r="GY35" s="153"/>
      <c r="GZ35" s="153"/>
      <c r="HA35" s="153"/>
      <c r="HB35" s="153"/>
      <c r="HC35" s="153"/>
      <c r="HD35" s="153"/>
      <c r="HE35" s="153"/>
      <c r="HF35" s="153"/>
      <c r="HG35" s="153"/>
      <c r="HH35" s="153"/>
      <c r="HI35" s="153"/>
      <c r="HJ35" s="153"/>
      <c r="HK35" s="153"/>
      <c r="HL35" s="153"/>
      <c r="HM35" s="153"/>
      <c r="HN35" s="153"/>
      <c r="HO35" s="153"/>
      <c r="HP35" s="153"/>
      <c r="HQ35" s="153"/>
      <c r="HR35" s="153"/>
      <c r="HS35" s="153"/>
      <c r="HT35" s="153"/>
      <c r="HU35" s="153"/>
      <c r="HV35" s="153"/>
      <c r="HW35" s="153"/>
      <c r="HX35" s="153"/>
      <c r="HY35" s="153"/>
      <c r="HZ35" s="153"/>
      <c r="IA35" s="153"/>
      <c r="IB35" s="153"/>
      <c r="IC35" s="153"/>
      <c r="ID35" s="153"/>
      <c r="IE35" s="153"/>
      <c r="IF35" s="153"/>
      <c r="IG35" s="153"/>
      <c r="IH35" s="153"/>
      <c r="II35" s="153"/>
      <c r="IJ35" s="153"/>
      <c r="IK35" s="153"/>
      <c r="IL35" s="153"/>
      <c r="IM35" s="153"/>
      <c r="IN35" s="153"/>
      <c r="IO35" s="153"/>
      <c r="IP35" s="153"/>
      <c r="IQ35" s="153"/>
      <c r="IR35" s="153"/>
      <c r="IS35" s="153"/>
      <c r="IT35" s="153"/>
      <c r="IU35" s="153"/>
      <c r="IV35" s="153"/>
      <c r="IW35" s="153"/>
      <c r="IX35" s="153"/>
      <c r="IY35" s="153"/>
      <c r="IZ35" s="153"/>
      <c r="JA35" s="153"/>
      <c r="JB35" s="153"/>
      <c r="JC35" s="153"/>
      <c r="JD35" s="153"/>
      <c r="JE35" s="153"/>
      <c r="JF35" s="153"/>
      <c r="JG35" s="153"/>
      <c r="JH35" s="153"/>
      <c r="JI35" s="153"/>
      <c r="JJ35" s="153"/>
      <c r="JK35" s="153"/>
      <c r="JL35" s="153"/>
      <c r="JM35" s="153"/>
      <c r="JN35" s="153"/>
      <c r="JO35" s="153"/>
      <c r="JP35" s="153"/>
      <c r="JQ35" s="153"/>
      <c r="JR35" s="153"/>
      <c r="JS35" s="153"/>
      <c r="JT35" s="153"/>
      <c r="JU35" s="153"/>
      <c r="JV35" s="153"/>
      <c r="JW35" s="153"/>
      <c r="JX35" s="153"/>
      <c r="JY35" s="153"/>
      <c r="JZ35" s="153"/>
      <c r="KA35" s="153"/>
      <c r="KB35" s="153"/>
      <c r="KC35" s="153"/>
      <c r="KD35" s="153"/>
      <c r="KE35" s="153"/>
      <c r="KF35" s="153"/>
      <c r="KG35" s="153"/>
      <c r="KH35" s="153"/>
      <c r="KI35" s="153"/>
      <c r="KJ35" s="153"/>
      <c r="KK35" s="153"/>
      <c r="KL35" s="153"/>
      <c r="KM35" s="153"/>
      <c r="KN35" s="153"/>
      <c r="KO35" s="153"/>
      <c r="KP35" s="153"/>
      <c r="KQ35" s="153"/>
      <c r="KR35" s="153"/>
      <c r="KS35" s="153"/>
      <c r="KT35" s="153"/>
      <c r="KU35" s="153"/>
      <c r="KV35" s="153"/>
      <c r="KW35" s="153"/>
      <c r="KX35" s="153"/>
      <c r="KY35" s="153"/>
      <c r="KZ35" s="153"/>
      <c r="LA35" s="153"/>
      <c r="LB35" s="153"/>
      <c r="LC35" s="153"/>
      <c r="LD35" s="153"/>
      <c r="LE35" s="153"/>
      <c r="LF35" s="153"/>
      <c r="LG35" s="153"/>
      <c r="LH35" s="153"/>
      <c r="LI35" s="153"/>
      <c r="LJ35" s="153"/>
      <c r="LK35" s="153"/>
      <c r="LL35" s="153">
        <v>71972</v>
      </c>
      <c r="LM35" s="153">
        <v>3791</v>
      </c>
      <c r="LN35" s="153"/>
      <c r="LO35" s="153"/>
      <c r="LP35" s="153"/>
      <c r="LQ35" s="153"/>
      <c r="LR35" s="153"/>
      <c r="LS35" s="153"/>
      <c r="LT35" s="153"/>
      <c r="LU35" s="153"/>
      <c r="LV35" s="153"/>
      <c r="LW35" s="153"/>
      <c r="LX35" s="153"/>
      <c r="LY35" s="153"/>
      <c r="LZ35" s="153"/>
      <c r="MA35" s="153"/>
      <c r="MB35" s="153"/>
      <c r="MC35" s="153"/>
      <c r="MD35" s="153"/>
      <c r="ME35" s="153"/>
      <c r="MF35" s="153"/>
      <c r="MG35" s="153"/>
      <c r="MH35" s="153"/>
      <c r="MI35" s="153"/>
      <c r="MJ35" s="153"/>
      <c r="MK35" s="153"/>
      <c r="ML35" s="153"/>
      <c r="MM35" s="153"/>
      <c r="MN35" s="153"/>
      <c r="MO35" s="153"/>
      <c r="MP35" s="153"/>
      <c r="MQ35" s="153"/>
      <c r="MR35" s="153"/>
      <c r="MS35" s="153"/>
      <c r="MT35" s="153"/>
      <c r="MU35" s="153"/>
      <c r="MV35" s="153"/>
      <c r="MW35" s="153"/>
      <c r="MX35" s="153"/>
      <c r="MY35" s="153"/>
      <c r="MZ35" s="153"/>
      <c r="NA35" s="153"/>
      <c r="NB35" s="153"/>
      <c r="NC35" s="153"/>
      <c r="ND35" s="153"/>
      <c r="NE35" s="153"/>
      <c r="NF35" s="153"/>
      <c r="NG35" s="153"/>
      <c r="NH35" s="153"/>
      <c r="NI35" s="153"/>
      <c r="NJ35" s="153"/>
      <c r="NK35" s="153"/>
      <c r="NL35" s="153"/>
      <c r="NM35" s="153"/>
      <c r="NN35" s="153"/>
      <c r="NO35" s="153"/>
      <c r="NP35" s="153"/>
      <c r="NQ35" s="153"/>
      <c r="NR35" s="153"/>
      <c r="NS35" s="153"/>
      <c r="NT35" s="153"/>
      <c r="NU35" s="153"/>
      <c r="NV35" s="153"/>
      <c r="NW35" s="153"/>
      <c r="NX35" s="153"/>
      <c r="NY35" s="153"/>
      <c r="NZ35" s="153"/>
      <c r="OA35" s="153"/>
      <c r="OB35" s="153"/>
      <c r="OC35" s="153"/>
      <c r="OD35" s="153"/>
      <c r="OE35" s="153">
        <v>1597</v>
      </c>
      <c r="OF35" s="153">
        <v>124</v>
      </c>
      <c r="OG35" s="153"/>
      <c r="OH35" s="153"/>
      <c r="OI35" s="153"/>
      <c r="OJ35" s="153"/>
      <c r="OK35" s="153"/>
      <c r="OL35" s="153"/>
      <c r="OM35" s="153"/>
      <c r="ON35" s="153"/>
      <c r="OO35" s="154">
        <v>6966</v>
      </c>
      <c r="OP35" s="144">
        <v>84450</v>
      </c>
      <c r="OQ35" s="155"/>
      <c r="OR35" s="153"/>
      <c r="OS35" s="153"/>
      <c r="OT35" s="153"/>
      <c r="OU35" s="153"/>
      <c r="OV35" s="153"/>
      <c r="OW35" s="153">
        <v>18</v>
      </c>
      <c r="OX35" s="153"/>
      <c r="OY35" s="153"/>
      <c r="OZ35" s="153"/>
      <c r="PA35" s="153"/>
      <c r="PB35" s="153"/>
      <c r="PC35" s="153"/>
      <c r="PD35" s="153"/>
      <c r="PE35" s="153"/>
      <c r="PF35" s="153"/>
      <c r="PG35" s="153"/>
      <c r="PH35" s="153"/>
      <c r="PI35" s="153"/>
      <c r="PJ35" s="156"/>
      <c r="PK35" s="144">
        <v>18</v>
      </c>
      <c r="PL35" s="144">
        <v>84468</v>
      </c>
    </row>
    <row r="36" spans="1:428" ht="15" x14ac:dyDescent="0.25">
      <c r="A36" s="147" t="s">
        <v>620</v>
      </c>
      <c r="B36" s="148" t="s">
        <v>723</v>
      </c>
      <c r="C36" s="149" t="s">
        <v>232</v>
      </c>
      <c r="D36" s="150"/>
      <c r="E36" s="151"/>
      <c r="F36" s="151"/>
      <c r="G36" s="151"/>
      <c r="H36" s="151"/>
      <c r="I36" s="151"/>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53"/>
      <c r="BT36" s="153"/>
      <c r="BU36" s="153"/>
      <c r="BV36" s="153"/>
      <c r="BW36" s="153"/>
      <c r="BX36" s="153"/>
      <c r="BY36" s="153"/>
      <c r="BZ36" s="153"/>
      <c r="CA36" s="153"/>
      <c r="CB36" s="153"/>
      <c r="CC36" s="153"/>
      <c r="CD36" s="153"/>
      <c r="CE36" s="153"/>
      <c r="CF36" s="153"/>
      <c r="CG36" s="153"/>
      <c r="CH36" s="153"/>
      <c r="CI36" s="153"/>
      <c r="CJ36" s="153"/>
      <c r="CK36" s="153"/>
      <c r="CL36" s="153"/>
      <c r="CM36" s="153"/>
      <c r="CN36" s="153"/>
      <c r="CO36" s="153"/>
      <c r="CP36" s="153"/>
      <c r="CQ36" s="153"/>
      <c r="CR36" s="153"/>
      <c r="CS36" s="153"/>
      <c r="CT36" s="153"/>
      <c r="CU36" s="153"/>
      <c r="CV36" s="153"/>
      <c r="CW36" s="153"/>
      <c r="CX36" s="153"/>
      <c r="CY36" s="153"/>
      <c r="CZ36" s="153"/>
      <c r="DA36" s="153"/>
      <c r="DB36" s="153"/>
      <c r="DC36" s="153"/>
      <c r="DD36" s="153"/>
      <c r="DE36" s="153"/>
      <c r="DF36" s="153"/>
      <c r="DG36" s="153"/>
      <c r="DH36" s="153"/>
      <c r="DI36" s="153"/>
      <c r="DJ36" s="153"/>
      <c r="DK36" s="153"/>
      <c r="DL36" s="153"/>
      <c r="DM36" s="153"/>
      <c r="DN36" s="153"/>
      <c r="DO36" s="153"/>
      <c r="DP36" s="153"/>
      <c r="DQ36" s="153"/>
      <c r="DR36" s="153"/>
      <c r="DS36" s="153"/>
      <c r="DT36" s="153"/>
      <c r="DU36" s="153"/>
      <c r="DV36" s="153"/>
      <c r="DW36" s="153"/>
      <c r="DX36" s="153"/>
      <c r="DY36" s="153"/>
      <c r="DZ36" s="153"/>
      <c r="EA36" s="153"/>
      <c r="EB36" s="153"/>
      <c r="EC36" s="153"/>
      <c r="ED36" s="153"/>
      <c r="EE36" s="153"/>
      <c r="EF36" s="153"/>
      <c r="EG36" s="153"/>
      <c r="EH36" s="153"/>
      <c r="EI36" s="153"/>
      <c r="EJ36" s="153"/>
      <c r="EK36" s="153"/>
      <c r="EL36" s="153"/>
      <c r="EM36" s="153"/>
      <c r="EN36" s="153"/>
      <c r="EO36" s="153"/>
      <c r="EP36" s="153"/>
      <c r="EQ36" s="153"/>
      <c r="ER36" s="153"/>
      <c r="ES36" s="153"/>
      <c r="ET36" s="153"/>
      <c r="EU36" s="153"/>
      <c r="EV36" s="153"/>
      <c r="EW36" s="153"/>
      <c r="EX36" s="153"/>
      <c r="EY36" s="153"/>
      <c r="EZ36" s="153"/>
      <c r="FA36" s="153"/>
      <c r="FB36" s="153"/>
      <c r="FC36" s="153"/>
      <c r="FD36" s="153"/>
      <c r="FE36" s="153"/>
      <c r="FF36" s="153"/>
      <c r="FG36" s="153"/>
      <c r="FH36" s="153"/>
      <c r="FI36" s="153"/>
      <c r="FJ36" s="153"/>
      <c r="FK36" s="153"/>
      <c r="FL36" s="153"/>
      <c r="FM36" s="153"/>
      <c r="FN36" s="153"/>
      <c r="FO36" s="153"/>
      <c r="FP36" s="153"/>
      <c r="FQ36" s="153"/>
      <c r="FR36" s="153"/>
      <c r="FS36" s="153"/>
      <c r="FT36" s="153"/>
      <c r="FU36" s="153"/>
      <c r="FV36" s="153"/>
      <c r="FW36" s="153"/>
      <c r="FX36" s="153"/>
      <c r="FY36" s="153"/>
      <c r="FZ36" s="153"/>
      <c r="GA36" s="153"/>
      <c r="GB36" s="153"/>
      <c r="GC36" s="153"/>
      <c r="GD36" s="153"/>
      <c r="GE36" s="153"/>
      <c r="GF36" s="153"/>
      <c r="GG36" s="153"/>
      <c r="GH36" s="153"/>
      <c r="GI36" s="153"/>
      <c r="GJ36" s="153"/>
      <c r="GK36" s="153"/>
      <c r="GL36" s="153"/>
      <c r="GM36" s="153"/>
      <c r="GN36" s="153"/>
      <c r="GO36" s="153"/>
      <c r="GP36" s="153"/>
      <c r="GQ36" s="153"/>
      <c r="GR36" s="153"/>
      <c r="GS36" s="153"/>
      <c r="GT36" s="153"/>
      <c r="GU36" s="153"/>
      <c r="GV36" s="153"/>
      <c r="GW36" s="153"/>
      <c r="GX36" s="153"/>
      <c r="GY36" s="153"/>
      <c r="GZ36" s="153"/>
      <c r="HA36" s="153"/>
      <c r="HB36" s="153"/>
      <c r="HC36" s="153"/>
      <c r="HD36" s="153"/>
      <c r="HE36" s="153"/>
      <c r="HF36" s="153"/>
      <c r="HG36" s="153"/>
      <c r="HH36" s="153"/>
      <c r="HI36" s="153"/>
      <c r="HJ36" s="153"/>
      <c r="HK36" s="153"/>
      <c r="HL36" s="153"/>
      <c r="HM36" s="153"/>
      <c r="HN36" s="153"/>
      <c r="HO36" s="153"/>
      <c r="HP36" s="153"/>
      <c r="HQ36" s="153"/>
      <c r="HR36" s="153"/>
      <c r="HS36" s="153"/>
      <c r="HT36" s="153"/>
      <c r="HU36" s="153"/>
      <c r="HV36" s="153"/>
      <c r="HW36" s="153"/>
      <c r="HX36" s="153"/>
      <c r="HY36" s="153"/>
      <c r="HZ36" s="153"/>
      <c r="IA36" s="153"/>
      <c r="IB36" s="153"/>
      <c r="IC36" s="153"/>
      <c r="ID36" s="153"/>
      <c r="IE36" s="153"/>
      <c r="IF36" s="153"/>
      <c r="IG36" s="153"/>
      <c r="IH36" s="153"/>
      <c r="II36" s="153"/>
      <c r="IJ36" s="153"/>
      <c r="IK36" s="153"/>
      <c r="IL36" s="153"/>
      <c r="IM36" s="153"/>
      <c r="IN36" s="153"/>
      <c r="IO36" s="153"/>
      <c r="IP36" s="153"/>
      <c r="IQ36" s="153"/>
      <c r="IR36" s="153"/>
      <c r="IS36" s="153"/>
      <c r="IT36" s="153"/>
      <c r="IU36" s="153"/>
      <c r="IV36" s="153"/>
      <c r="IW36" s="153"/>
      <c r="IX36" s="153"/>
      <c r="IY36" s="153"/>
      <c r="IZ36" s="153"/>
      <c r="JA36" s="153"/>
      <c r="JB36" s="153"/>
      <c r="JC36" s="153"/>
      <c r="JD36" s="153"/>
      <c r="JE36" s="153"/>
      <c r="JF36" s="153"/>
      <c r="JG36" s="153"/>
      <c r="JH36" s="153"/>
      <c r="JI36" s="153"/>
      <c r="JJ36" s="153"/>
      <c r="JK36" s="153"/>
      <c r="JL36" s="153"/>
      <c r="JM36" s="153"/>
      <c r="JN36" s="153"/>
      <c r="JO36" s="153"/>
      <c r="JP36" s="153"/>
      <c r="JQ36" s="153"/>
      <c r="JR36" s="153"/>
      <c r="JS36" s="153"/>
      <c r="JT36" s="153"/>
      <c r="JU36" s="153"/>
      <c r="JV36" s="153"/>
      <c r="JW36" s="153"/>
      <c r="JX36" s="153"/>
      <c r="JY36" s="153"/>
      <c r="JZ36" s="153"/>
      <c r="KA36" s="153"/>
      <c r="KB36" s="153"/>
      <c r="KC36" s="153"/>
      <c r="KD36" s="153"/>
      <c r="KE36" s="153"/>
      <c r="KF36" s="153"/>
      <c r="KG36" s="153"/>
      <c r="KH36" s="153"/>
      <c r="KI36" s="153"/>
      <c r="KJ36" s="153"/>
      <c r="KK36" s="153"/>
      <c r="KL36" s="153"/>
      <c r="KM36" s="153"/>
      <c r="KN36" s="153"/>
      <c r="KO36" s="153"/>
      <c r="KP36" s="153"/>
      <c r="KQ36" s="153"/>
      <c r="KR36" s="153"/>
      <c r="KS36" s="153"/>
      <c r="KT36" s="153"/>
      <c r="KU36" s="153"/>
      <c r="KV36" s="153"/>
      <c r="KW36" s="153"/>
      <c r="KX36" s="153"/>
      <c r="KY36" s="153"/>
      <c r="KZ36" s="153"/>
      <c r="LA36" s="153"/>
      <c r="LB36" s="153"/>
      <c r="LC36" s="153"/>
      <c r="LD36" s="153"/>
      <c r="LE36" s="153"/>
      <c r="LF36" s="153"/>
      <c r="LG36" s="153"/>
      <c r="LH36" s="153"/>
      <c r="LI36" s="153"/>
      <c r="LJ36" s="153"/>
      <c r="LK36" s="153"/>
      <c r="LL36" s="153"/>
      <c r="LM36" s="153"/>
      <c r="LN36" s="153"/>
      <c r="LO36" s="153"/>
      <c r="LP36" s="153"/>
      <c r="LQ36" s="153"/>
      <c r="LR36" s="153"/>
      <c r="LS36" s="153"/>
      <c r="LT36" s="153"/>
      <c r="LU36" s="153"/>
      <c r="LV36" s="153"/>
      <c r="LW36" s="153"/>
      <c r="LX36" s="153"/>
      <c r="LY36" s="153"/>
      <c r="LZ36" s="153"/>
      <c r="MA36" s="153"/>
      <c r="MB36" s="153"/>
      <c r="MC36" s="153"/>
      <c r="MD36" s="153"/>
      <c r="ME36" s="153"/>
      <c r="MF36" s="153"/>
      <c r="MG36" s="153"/>
      <c r="MH36" s="153"/>
      <c r="MI36" s="153"/>
      <c r="MJ36" s="153"/>
      <c r="MK36" s="153"/>
      <c r="ML36" s="153"/>
      <c r="MM36" s="153"/>
      <c r="MN36" s="153"/>
      <c r="MO36" s="153"/>
      <c r="MP36" s="153"/>
      <c r="MQ36" s="153"/>
      <c r="MR36" s="153"/>
      <c r="MS36" s="153"/>
      <c r="MT36" s="153"/>
      <c r="MU36" s="153"/>
      <c r="MV36" s="153"/>
      <c r="MW36" s="153"/>
      <c r="MX36" s="153"/>
      <c r="MY36" s="153"/>
      <c r="MZ36" s="153"/>
      <c r="NA36" s="153"/>
      <c r="NB36" s="153"/>
      <c r="NC36" s="153"/>
      <c r="ND36" s="153"/>
      <c r="NE36" s="153"/>
      <c r="NF36" s="153"/>
      <c r="NG36" s="153"/>
      <c r="NH36" s="153"/>
      <c r="NI36" s="153"/>
      <c r="NJ36" s="153"/>
      <c r="NK36" s="153"/>
      <c r="NL36" s="153"/>
      <c r="NM36" s="153"/>
      <c r="NN36" s="153"/>
      <c r="NO36" s="153"/>
      <c r="NP36" s="153"/>
      <c r="NQ36" s="153"/>
      <c r="NR36" s="153"/>
      <c r="NS36" s="153"/>
      <c r="NT36" s="153"/>
      <c r="NU36" s="153"/>
      <c r="NV36" s="153"/>
      <c r="NW36" s="153"/>
      <c r="NX36" s="153"/>
      <c r="NY36" s="153"/>
      <c r="NZ36" s="153"/>
      <c r="OA36" s="153"/>
      <c r="OB36" s="153"/>
      <c r="OC36" s="153"/>
      <c r="OD36" s="153"/>
      <c r="OE36" s="153"/>
      <c r="OF36" s="153"/>
      <c r="OG36" s="153"/>
      <c r="OH36" s="153"/>
      <c r="OI36" s="153"/>
      <c r="OJ36" s="153"/>
      <c r="OK36" s="153"/>
      <c r="OL36" s="153"/>
      <c r="OM36" s="153"/>
      <c r="ON36" s="153"/>
      <c r="OO36" s="154"/>
      <c r="OP36" s="144"/>
      <c r="OQ36" s="155"/>
      <c r="OR36" s="153"/>
      <c r="OS36" s="153"/>
      <c r="OT36" s="153"/>
      <c r="OU36" s="153">
        <v>143467</v>
      </c>
      <c r="OV36" s="153"/>
      <c r="OW36" s="153"/>
      <c r="OX36" s="153"/>
      <c r="OY36" s="153"/>
      <c r="OZ36" s="153"/>
      <c r="PA36" s="153"/>
      <c r="PB36" s="153">
        <v>1421</v>
      </c>
      <c r="PC36" s="153"/>
      <c r="PD36" s="153"/>
      <c r="PE36" s="153"/>
      <c r="PF36" s="153">
        <v>2352</v>
      </c>
      <c r="PG36" s="153"/>
      <c r="PH36" s="153"/>
      <c r="PI36" s="153"/>
      <c r="PJ36" s="156">
        <v>22145</v>
      </c>
      <c r="PK36" s="144">
        <v>169386</v>
      </c>
      <c r="PL36" s="144">
        <v>169386</v>
      </c>
    </row>
    <row r="37" spans="1:428" ht="15" x14ac:dyDescent="0.25">
      <c r="A37" s="147">
        <v>233412</v>
      </c>
      <c r="B37" s="148" t="s">
        <v>723</v>
      </c>
      <c r="C37" s="149" t="s">
        <v>233</v>
      </c>
      <c r="D37" s="150"/>
      <c r="E37" s="151"/>
      <c r="F37" s="151"/>
      <c r="G37" s="151"/>
      <c r="H37" s="151"/>
      <c r="I37" s="151"/>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c r="BQ37" s="153"/>
      <c r="BR37" s="153"/>
      <c r="BS37" s="153"/>
      <c r="BT37" s="153"/>
      <c r="BU37" s="153"/>
      <c r="BV37" s="153"/>
      <c r="BW37" s="153"/>
      <c r="BX37" s="153"/>
      <c r="BY37" s="153"/>
      <c r="BZ37" s="153"/>
      <c r="CA37" s="153"/>
      <c r="CB37" s="153"/>
      <c r="CC37" s="153"/>
      <c r="CD37" s="153"/>
      <c r="CE37" s="153"/>
      <c r="CF37" s="153"/>
      <c r="CG37" s="153"/>
      <c r="CH37" s="153"/>
      <c r="CI37" s="153"/>
      <c r="CJ37" s="153"/>
      <c r="CK37" s="153"/>
      <c r="CL37" s="153"/>
      <c r="CM37" s="153"/>
      <c r="CN37" s="153"/>
      <c r="CO37" s="153"/>
      <c r="CP37" s="153"/>
      <c r="CQ37" s="153"/>
      <c r="CR37" s="153"/>
      <c r="CS37" s="153"/>
      <c r="CT37" s="153"/>
      <c r="CU37" s="153"/>
      <c r="CV37" s="153"/>
      <c r="CW37" s="153"/>
      <c r="CX37" s="153"/>
      <c r="CY37" s="153"/>
      <c r="CZ37" s="153"/>
      <c r="DA37" s="153"/>
      <c r="DB37" s="153"/>
      <c r="DC37" s="153"/>
      <c r="DD37" s="153"/>
      <c r="DE37" s="153"/>
      <c r="DF37" s="153"/>
      <c r="DG37" s="153"/>
      <c r="DH37" s="153"/>
      <c r="DI37" s="153"/>
      <c r="DJ37" s="153"/>
      <c r="DK37" s="153"/>
      <c r="DL37" s="153"/>
      <c r="DM37" s="153"/>
      <c r="DN37" s="153"/>
      <c r="DO37" s="153"/>
      <c r="DP37" s="153"/>
      <c r="DQ37" s="153"/>
      <c r="DR37" s="153"/>
      <c r="DS37" s="153"/>
      <c r="DT37" s="153"/>
      <c r="DU37" s="153"/>
      <c r="DV37" s="153"/>
      <c r="DW37" s="153"/>
      <c r="DX37" s="153"/>
      <c r="DY37" s="153"/>
      <c r="DZ37" s="153"/>
      <c r="EA37" s="153"/>
      <c r="EB37" s="153"/>
      <c r="EC37" s="153"/>
      <c r="ED37" s="153"/>
      <c r="EE37" s="153"/>
      <c r="EF37" s="153"/>
      <c r="EG37" s="153"/>
      <c r="EH37" s="153"/>
      <c r="EI37" s="153"/>
      <c r="EJ37" s="153"/>
      <c r="EK37" s="153"/>
      <c r="EL37" s="153"/>
      <c r="EM37" s="153"/>
      <c r="EN37" s="153"/>
      <c r="EO37" s="153"/>
      <c r="EP37" s="153"/>
      <c r="EQ37" s="153"/>
      <c r="ER37" s="153"/>
      <c r="ES37" s="153"/>
      <c r="ET37" s="153"/>
      <c r="EU37" s="153"/>
      <c r="EV37" s="153"/>
      <c r="EW37" s="153"/>
      <c r="EX37" s="153"/>
      <c r="EY37" s="153"/>
      <c r="EZ37" s="153"/>
      <c r="FA37" s="153"/>
      <c r="FB37" s="153"/>
      <c r="FC37" s="153"/>
      <c r="FD37" s="153"/>
      <c r="FE37" s="153"/>
      <c r="FF37" s="153"/>
      <c r="FG37" s="153"/>
      <c r="FH37" s="153"/>
      <c r="FI37" s="153"/>
      <c r="FJ37" s="153"/>
      <c r="FK37" s="153"/>
      <c r="FL37" s="153"/>
      <c r="FM37" s="153"/>
      <c r="FN37" s="153"/>
      <c r="FO37" s="153"/>
      <c r="FP37" s="153"/>
      <c r="FQ37" s="153"/>
      <c r="FR37" s="153"/>
      <c r="FS37" s="153"/>
      <c r="FT37" s="153"/>
      <c r="FU37" s="153"/>
      <c r="FV37" s="153"/>
      <c r="FW37" s="153"/>
      <c r="FX37" s="153"/>
      <c r="FY37" s="153"/>
      <c r="FZ37" s="153"/>
      <c r="GA37" s="153"/>
      <c r="GB37" s="153"/>
      <c r="GC37" s="153"/>
      <c r="GD37" s="153"/>
      <c r="GE37" s="153"/>
      <c r="GF37" s="153"/>
      <c r="GG37" s="153"/>
      <c r="GH37" s="153"/>
      <c r="GI37" s="153"/>
      <c r="GJ37" s="153"/>
      <c r="GK37" s="153"/>
      <c r="GL37" s="153"/>
      <c r="GM37" s="153"/>
      <c r="GN37" s="153"/>
      <c r="GO37" s="153"/>
      <c r="GP37" s="153"/>
      <c r="GQ37" s="153"/>
      <c r="GR37" s="153"/>
      <c r="GS37" s="153"/>
      <c r="GT37" s="153"/>
      <c r="GU37" s="153"/>
      <c r="GV37" s="153"/>
      <c r="GW37" s="153"/>
      <c r="GX37" s="153"/>
      <c r="GY37" s="153"/>
      <c r="GZ37" s="153"/>
      <c r="HA37" s="153"/>
      <c r="HB37" s="153"/>
      <c r="HC37" s="153"/>
      <c r="HD37" s="153"/>
      <c r="HE37" s="153"/>
      <c r="HF37" s="153"/>
      <c r="HG37" s="153"/>
      <c r="HH37" s="153"/>
      <c r="HI37" s="153"/>
      <c r="HJ37" s="153"/>
      <c r="HK37" s="153"/>
      <c r="HL37" s="153"/>
      <c r="HM37" s="153"/>
      <c r="HN37" s="153"/>
      <c r="HO37" s="153"/>
      <c r="HP37" s="153"/>
      <c r="HQ37" s="153"/>
      <c r="HR37" s="153"/>
      <c r="HS37" s="153"/>
      <c r="HT37" s="153"/>
      <c r="HU37" s="153"/>
      <c r="HV37" s="153"/>
      <c r="HW37" s="153"/>
      <c r="HX37" s="153"/>
      <c r="HY37" s="153"/>
      <c r="HZ37" s="153"/>
      <c r="IA37" s="153"/>
      <c r="IB37" s="153"/>
      <c r="IC37" s="153"/>
      <c r="ID37" s="153"/>
      <c r="IE37" s="153"/>
      <c r="IF37" s="153"/>
      <c r="IG37" s="153"/>
      <c r="IH37" s="153"/>
      <c r="II37" s="153"/>
      <c r="IJ37" s="153"/>
      <c r="IK37" s="153"/>
      <c r="IL37" s="153"/>
      <c r="IM37" s="153"/>
      <c r="IN37" s="153"/>
      <c r="IO37" s="153"/>
      <c r="IP37" s="153"/>
      <c r="IQ37" s="153"/>
      <c r="IR37" s="153"/>
      <c r="IS37" s="153"/>
      <c r="IT37" s="153"/>
      <c r="IU37" s="153"/>
      <c r="IV37" s="153"/>
      <c r="IW37" s="153"/>
      <c r="IX37" s="153"/>
      <c r="IY37" s="153"/>
      <c r="IZ37" s="153"/>
      <c r="JA37" s="153"/>
      <c r="JB37" s="153"/>
      <c r="JC37" s="153"/>
      <c r="JD37" s="153"/>
      <c r="JE37" s="153"/>
      <c r="JF37" s="153"/>
      <c r="JG37" s="153"/>
      <c r="JH37" s="153"/>
      <c r="JI37" s="153"/>
      <c r="JJ37" s="153"/>
      <c r="JK37" s="153"/>
      <c r="JL37" s="153"/>
      <c r="JM37" s="153"/>
      <c r="JN37" s="153"/>
      <c r="JO37" s="153"/>
      <c r="JP37" s="153"/>
      <c r="JQ37" s="153"/>
      <c r="JR37" s="153"/>
      <c r="JS37" s="153"/>
      <c r="JT37" s="153"/>
      <c r="JU37" s="153"/>
      <c r="JV37" s="153"/>
      <c r="JW37" s="153"/>
      <c r="JX37" s="153"/>
      <c r="JY37" s="153"/>
      <c r="JZ37" s="153"/>
      <c r="KA37" s="153"/>
      <c r="KB37" s="153"/>
      <c r="KC37" s="153"/>
      <c r="KD37" s="153"/>
      <c r="KE37" s="153"/>
      <c r="KF37" s="153"/>
      <c r="KG37" s="153"/>
      <c r="KH37" s="153"/>
      <c r="KI37" s="153"/>
      <c r="KJ37" s="153"/>
      <c r="KK37" s="153"/>
      <c r="KL37" s="153"/>
      <c r="KM37" s="153"/>
      <c r="KN37" s="153"/>
      <c r="KO37" s="153"/>
      <c r="KP37" s="153"/>
      <c r="KQ37" s="153"/>
      <c r="KR37" s="153"/>
      <c r="KS37" s="153"/>
      <c r="KT37" s="153"/>
      <c r="KU37" s="153"/>
      <c r="KV37" s="153"/>
      <c r="KW37" s="153"/>
      <c r="KX37" s="153"/>
      <c r="KY37" s="153"/>
      <c r="KZ37" s="153"/>
      <c r="LA37" s="153"/>
      <c r="LB37" s="153"/>
      <c r="LC37" s="153"/>
      <c r="LD37" s="153"/>
      <c r="LE37" s="153"/>
      <c r="LF37" s="153"/>
      <c r="LG37" s="153"/>
      <c r="LH37" s="153"/>
      <c r="LI37" s="153"/>
      <c r="LJ37" s="153"/>
      <c r="LK37" s="153"/>
      <c r="LL37" s="153"/>
      <c r="LM37" s="153"/>
      <c r="LN37" s="153"/>
      <c r="LO37" s="153"/>
      <c r="LP37" s="153"/>
      <c r="LQ37" s="153"/>
      <c r="LR37" s="153"/>
      <c r="LS37" s="153"/>
      <c r="LT37" s="153"/>
      <c r="LU37" s="153"/>
      <c r="LV37" s="153"/>
      <c r="LW37" s="153"/>
      <c r="LX37" s="153"/>
      <c r="LY37" s="153"/>
      <c r="LZ37" s="153"/>
      <c r="MA37" s="153"/>
      <c r="MB37" s="153"/>
      <c r="MC37" s="153"/>
      <c r="MD37" s="153"/>
      <c r="ME37" s="153"/>
      <c r="MF37" s="153"/>
      <c r="MG37" s="153"/>
      <c r="MH37" s="153"/>
      <c r="MI37" s="153"/>
      <c r="MJ37" s="153"/>
      <c r="MK37" s="153"/>
      <c r="ML37" s="153"/>
      <c r="MM37" s="153"/>
      <c r="MN37" s="153"/>
      <c r="MO37" s="153"/>
      <c r="MP37" s="153"/>
      <c r="MQ37" s="153"/>
      <c r="MR37" s="153"/>
      <c r="MS37" s="153"/>
      <c r="MT37" s="153"/>
      <c r="MU37" s="153"/>
      <c r="MV37" s="153"/>
      <c r="MW37" s="153"/>
      <c r="MX37" s="153"/>
      <c r="MY37" s="153"/>
      <c r="MZ37" s="153"/>
      <c r="NA37" s="153"/>
      <c r="NB37" s="153"/>
      <c r="NC37" s="153"/>
      <c r="ND37" s="153"/>
      <c r="NE37" s="153"/>
      <c r="NF37" s="153"/>
      <c r="NG37" s="153"/>
      <c r="NH37" s="153"/>
      <c r="NI37" s="153"/>
      <c r="NJ37" s="153"/>
      <c r="NK37" s="153"/>
      <c r="NL37" s="153"/>
      <c r="NM37" s="153"/>
      <c r="NN37" s="153"/>
      <c r="NO37" s="153"/>
      <c r="NP37" s="153"/>
      <c r="NQ37" s="153"/>
      <c r="NR37" s="153"/>
      <c r="NS37" s="153"/>
      <c r="NT37" s="153"/>
      <c r="NU37" s="153"/>
      <c r="NV37" s="153"/>
      <c r="NW37" s="153"/>
      <c r="NX37" s="153"/>
      <c r="NY37" s="153"/>
      <c r="NZ37" s="153"/>
      <c r="OA37" s="153"/>
      <c r="OB37" s="153"/>
      <c r="OC37" s="153"/>
      <c r="OD37" s="153"/>
      <c r="OE37" s="153"/>
      <c r="OF37" s="153"/>
      <c r="OG37" s="153"/>
      <c r="OH37" s="153"/>
      <c r="OI37" s="153"/>
      <c r="OJ37" s="153"/>
      <c r="OK37" s="153"/>
      <c r="OL37" s="153"/>
      <c r="OM37" s="153"/>
      <c r="ON37" s="153"/>
      <c r="OO37" s="154"/>
      <c r="OP37" s="144"/>
      <c r="OQ37" s="155"/>
      <c r="OR37" s="153"/>
      <c r="OS37" s="153"/>
      <c r="OT37" s="153">
        <v>74011</v>
      </c>
      <c r="OU37" s="153"/>
      <c r="OV37" s="153"/>
      <c r="OW37" s="153"/>
      <c r="OX37" s="153"/>
      <c r="OY37" s="153"/>
      <c r="OZ37" s="153"/>
      <c r="PA37" s="153"/>
      <c r="PB37" s="153">
        <v>610</v>
      </c>
      <c r="PC37" s="153"/>
      <c r="PD37" s="153"/>
      <c r="PE37" s="153"/>
      <c r="PF37" s="153"/>
      <c r="PG37" s="153"/>
      <c r="PH37" s="153"/>
      <c r="PI37" s="153"/>
      <c r="PJ37" s="156">
        <v>5151</v>
      </c>
      <c r="PK37" s="144">
        <v>79772</v>
      </c>
      <c r="PL37" s="144">
        <v>79772</v>
      </c>
    </row>
    <row r="38" spans="1:428" ht="15" x14ac:dyDescent="0.25">
      <c r="A38" s="147" t="s">
        <v>621</v>
      </c>
      <c r="B38" s="148" t="s">
        <v>723</v>
      </c>
      <c r="C38" s="149" t="s">
        <v>234</v>
      </c>
      <c r="D38" s="150"/>
      <c r="E38" s="151"/>
      <c r="F38" s="151"/>
      <c r="G38" s="151"/>
      <c r="H38" s="151"/>
      <c r="I38" s="151"/>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3"/>
      <c r="AO38" s="153"/>
      <c r="AP38" s="153"/>
      <c r="AQ38" s="153"/>
      <c r="AR38" s="153"/>
      <c r="AS38" s="153"/>
      <c r="AT38" s="153"/>
      <c r="AU38" s="153"/>
      <c r="AV38" s="153"/>
      <c r="AW38" s="153"/>
      <c r="AX38" s="153"/>
      <c r="AY38" s="153"/>
      <c r="AZ38" s="153"/>
      <c r="BA38" s="153"/>
      <c r="BB38" s="153"/>
      <c r="BC38" s="153"/>
      <c r="BD38" s="153"/>
      <c r="BE38" s="153"/>
      <c r="BF38" s="153"/>
      <c r="BG38" s="153"/>
      <c r="BH38" s="153"/>
      <c r="BI38" s="153"/>
      <c r="BJ38" s="153"/>
      <c r="BK38" s="153"/>
      <c r="BL38" s="153"/>
      <c r="BM38" s="153"/>
      <c r="BN38" s="153"/>
      <c r="BO38" s="153"/>
      <c r="BP38" s="153"/>
      <c r="BQ38" s="153"/>
      <c r="BR38" s="153"/>
      <c r="BS38" s="153"/>
      <c r="BT38" s="153"/>
      <c r="BU38" s="153"/>
      <c r="BV38" s="153"/>
      <c r="BW38" s="153"/>
      <c r="BX38" s="153"/>
      <c r="BY38" s="153"/>
      <c r="BZ38" s="153"/>
      <c r="CA38" s="153"/>
      <c r="CB38" s="153"/>
      <c r="CC38" s="153"/>
      <c r="CD38" s="153"/>
      <c r="CE38" s="153"/>
      <c r="CF38" s="153"/>
      <c r="CG38" s="153"/>
      <c r="CH38" s="153"/>
      <c r="CI38" s="153"/>
      <c r="CJ38" s="153"/>
      <c r="CK38" s="153"/>
      <c r="CL38" s="153"/>
      <c r="CM38" s="153"/>
      <c r="CN38" s="153"/>
      <c r="CO38" s="153"/>
      <c r="CP38" s="153"/>
      <c r="CQ38" s="153"/>
      <c r="CR38" s="153"/>
      <c r="CS38" s="153"/>
      <c r="CT38" s="153"/>
      <c r="CU38" s="153"/>
      <c r="CV38" s="153"/>
      <c r="CW38" s="153"/>
      <c r="CX38" s="153"/>
      <c r="CY38" s="153"/>
      <c r="CZ38" s="153"/>
      <c r="DA38" s="153"/>
      <c r="DB38" s="153"/>
      <c r="DC38" s="153"/>
      <c r="DD38" s="153"/>
      <c r="DE38" s="153"/>
      <c r="DF38" s="153"/>
      <c r="DG38" s="153"/>
      <c r="DH38" s="153"/>
      <c r="DI38" s="153"/>
      <c r="DJ38" s="153"/>
      <c r="DK38" s="153"/>
      <c r="DL38" s="153"/>
      <c r="DM38" s="153"/>
      <c r="DN38" s="153"/>
      <c r="DO38" s="153"/>
      <c r="DP38" s="153"/>
      <c r="DQ38" s="153"/>
      <c r="DR38" s="153"/>
      <c r="DS38" s="153"/>
      <c r="DT38" s="153"/>
      <c r="DU38" s="153"/>
      <c r="DV38" s="153"/>
      <c r="DW38" s="153"/>
      <c r="DX38" s="153"/>
      <c r="DY38" s="153"/>
      <c r="DZ38" s="153"/>
      <c r="EA38" s="153"/>
      <c r="EB38" s="153"/>
      <c r="EC38" s="153"/>
      <c r="ED38" s="153"/>
      <c r="EE38" s="153"/>
      <c r="EF38" s="153"/>
      <c r="EG38" s="153"/>
      <c r="EH38" s="153"/>
      <c r="EI38" s="153"/>
      <c r="EJ38" s="153"/>
      <c r="EK38" s="153"/>
      <c r="EL38" s="153"/>
      <c r="EM38" s="153"/>
      <c r="EN38" s="153"/>
      <c r="EO38" s="153"/>
      <c r="EP38" s="153"/>
      <c r="EQ38" s="153"/>
      <c r="ER38" s="153"/>
      <c r="ES38" s="153"/>
      <c r="ET38" s="153"/>
      <c r="EU38" s="153"/>
      <c r="EV38" s="153"/>
      <c r="EW38" s="153"/>
      <c r="EX38" s="153"/>
      <c r="EY38" s="153"/>
      <c r="EZ38" s="153"/>
      <c r="FA38" s="153"/>
      <c r="FB38" s="153"/>
      <c r="FC38" s="153"/>
      <c r="FD38" s="153"/>
      <c r="FE38" s="153"/>
      <c r="FF38" s="153"/>
      <c r="FG38" s="153"/>
      <c r="FH38" s="153"/>
      <c r="FI38" s="153"/>
      <c r="FJ38" s="153"/>
      <c r="FK38" s="153"/>
      <c r="FL38" s="153"/>
      <c r="FM38" s="153"/>
      <c r="FN38" s="153"/>
      <c r="FO38" s="153"/>
      <c r="FP38" s="153"/>
      <c r="FQ38" s="153"/>
      <c r="FR38" s="153"/>
      <c r="FS38" s="153"/>
      <c r="FT38" s="153"/>
      <c r="FU38" s="153"/>
      <c r="FV38" s="153"/>
      <c r="FW38" s="153"/>
      <c r="FX38" s="153"/>
      <c r="FY38" s="153"/>
      <c r="FZ38" s="153"/>
      <c r="GA38" s="153"/>
      <c r="GB38" s="153"/>
      <c r="GC38" s="153"/>
      <c r="GD38" s="153"/>
      <c r="GE38" s="153"/>
      <c r="GF38" s="153"/>
      <c r="GG38" s="153"/>
      <c r="GH38" s="153"/>
      <c r="GI38" s="153"/>
      <c r="GJ38" s="153"/>
      <c r="GK38" s="153"/>
      <c r="GL38" s="153"/>
      <c r="GM38" s="153"/>
      <c r="GN38" s="153"/>
      <c r="GO38" s="153"/>
      <c r="GP38" s="153"/>
      <c r="GQ38" s="153"/>
      <c r="GR38" s="153"/>
      <c r="GS38" s="153"/>
      <c r="GT38" s="153"/>
      <c r="GU38" s="153"/>
      <c r="GV38" s="153"/>
      <c r="GW38" s="153"/>
      <c r="GX38" s="153"/>
      <c r="GY38" s="153"/>
      <c r="GZ38" s="153"/>
      <c r="HA38" s="153"/>
      <c r="HB38" s="153"/>
      <c r="HC38" s="153"/>
      <c r="HD38" s="153"/>
      <c r="HE38" s="153"/>
      <c r="HF38" s="153"/>
      <c r="HG38" s="153"/>
      <c r="HH38" s="153"/>
      <c r="HI38" s="153"/>
      <c r="HJ38" s="153"/>
      <c r="HK38" s="153"/>
      <c r="HL38" s="153"/>
      <c r="HM38" s="153"/>
      <c r="HN38" s="153"/>
      <c r="HO38" s="153"/>
      <c r="HP38" s="153"/>
      <c r="HQ38" s="153"/>
      <c r="HR38" s="153"/>
      <c r="HS38" s="153"/>
      <c r="HT38" s="153"/>
      <c r="HU38" s="153"/>
      <c r="HV38" s="153"/>
      <c r="HW38" s="153"/>
      <c r="HX38" s="153"/>
      <c r="HY38" s="153"/>
      <c r="HZ38" s="153"/>
      <c r="IA38" s="153"/>
      <c r="IB38" s="153"/>
      <c r="IC38" s="153"/>
      <c r="ID38" s="153"/>
      <c r="IE38" s="153"/>
      <c r="IF38" s="153"/>
      <c r="IG38" s="153"/>
      <c r="IH38" s="153"/>
      <c r="II38" s="153"/>
      <c r="IJ38" s="153"/>
      <c r="IK38" s="153"/>
      <c r="IL38" s="153"/>
      <c r="IM38" s="153"/>
      <c r="IN38" s="153"/>
      <c r="IO38" s="153"/>
      <c r="IP38" s="153"/>
      <c r="IQ38" s="153"/>
      <c r="IR38" s="153"/>
      <c r="IS38" s="153"/>
      <c r="IT38" s="153"/>
      <c r="IU38" s="153"/>
      <c r="IV38" s="153"/>
      <c r="IW38" s="153"/>
      <c r="IX38" s="153"/>
      <c r="IY38" s="153"/>
      <c r="IZ38" s="153"/>
      <c r="JA38" s="153"/>
      <c r="JB38" s="153"/>
      <c r="JC38" s="153"/>
      <c r="JD38" s="153"/>
      <c r="JE38" s="153"/>
      <c r="JF38" s="153"/>
      <c r="JG38" s="153"/>
      <c r="JH38" s="153"/>
      <c r="JI38" s="153"/>
      <c r="JJ38" s="153"/>
      <c r="JK38" s="153"/>
      <c r="JL38" s="153"/>
      <c r="JM38" s="153"/>
      <c r="JN38" s="153"/>
      <c r="JO38" s="153"/>
      <c r="JP38" s="153"/>
      <c r="JQ38" s="153"/>
      <c r="JR38" s="153"/>
      <c r="JS38" s="153"/>
      <c r="JT38" s="153"/>
      <c r="JU38" s="153"/>
      <c r="JV38" s="153"/>
      <c r="JW38" s="153"/>
      <c r="JX38" s="153"/>
      <c r="JY38" s="153"/>
      <c r="JZ38" s="153"/>
      <c r="KA38" s="153"/>
      <c r="KB38" s="153"/>
      <c r="KC38" s="153"/>
      <c r="KD38" s="153"/>
      <c r="KE38" s="153"/>
      <c r="KF38" s="153"/>
      <c r="KG38" s="153"/>
      <c r="KH38" s="153"/>
      <c r="KI38" s="153"/>
      <c r="KJ38" s="153"/>
      <c r="KK38" s="153"/>
      <c r="KL38" s="153"/>
      <c r="KM38" s="153"/>
      <c r="KN38" s="153"/>
      <c r="KO38" s="153"/>
      <c r="KP38" s="153"/>
      <c r="KQ38" s="153"/>
      <c r="KR38" s="153"/>
      <c r="KS38" s="153"/>
      <c r="KT38" s="153"/>
      <c r="KU38" s="153"/>
      <c r="KV38" s="153"/>
      <c r="KW38" s="153"/>
      <c r="KX38" s="153"/>
      <c r="KY38" s="153"/>
      <c r="KZ38" s="153"/>
      <c r="LA38" s="153"/>
      <c r="LB38" s="153"/>
      <c r="LC38" s="153"/>
      <c r="LD38" s="153"/>
      <c r="LE38" s="153"/>
      <c r="LF38" s="153"/>
      <c r="LG38" s="153"/>
      <c r="LH38" s="153"/>
      <c r="LI38" s="153"/>
      <c r="LJ38" s="153"/>
      <c r="LK38" s="153"/>
      <c r="LL38" s="153"/>
      <c r="LM38" s="153"/>
      <c r="LN38" s="153"/>
      <c r="LO38" s="153"/>
      <c r="LP38" s="153"/>
      <c r="LQ38" s="153"/>
      <c r="LR38" s="153"/>
      <c r="LS38" s="153"/>
      <c r="LT38" s="153"/>
      <c r="LU38" s="153"/>
      <c r="LV38" s="153"/>
      <c r="LW38" s="153"/>
      <c r="LX38" s="153"/>
      <c r="LY38" s="153"/>
      <c r="LZ38" s="153"/>
      <c r="MA38" s="153"/>
      <c r="MB38" s="153"/>
      <c r="MC38" s="153"/>
      <c r="MD38" s="153"/>
      <c r="ME38" s="153"/>
      <c r="MF38" s="153"/>
      <c r="MG38" s="153"/>
      <c r="MH38" s="153"/>
      <c r="MI38" s="153"/>
      <c r="MJ38" s="153"/>
      <c r="MK38" s="153"/>
      <c r="ML38" s="153"/>
      <c r="MM38" s="153"/>
      <c r="MN38" s="153"/>
      <c r="MO38" s="153"/>
      <c r="MP38" s="153"/>
      <c r="MQ38" s="153"/>
      <c r="MR38" s="153"/>
      <c r="MS38" s="153"/>
      <c r="MT38" s="153"/>
      <c r="MU38" s="153"/>
      <c r="MV38" s="153"/>
      <c r="MW38" s="153"/>
      <c r="MX38" s="153"/>
      <c r="MY38" s="153"/>
      <c r="MZ38" s="153"/>
      <c r="NA38" s="153"/>
      <c r="NB38" s="153"/>
      <c r="NC38" s="153"/>
      <c r="ND38" s="153"/>
      <c r="NE38" s="153"/>
      <c r="NF38" s="153"/>
      <c r="NG38" s="153"/>
      <c r="NH38" s="153"/>
      <c r="NI38" s="153"/>
      <c r="NJ38" s="153"/>
      <c r="NK38" s="153"/>
      <c r="NL38" s="153"/>
      <c r="NM38" s="153"/>
      <c r="NN38" s="153"/>
      <c r="NO38" s="153"/>
      <c r="NP38" s="153"/>
      <c r="NQ38" s="153"/>
      <c r="NR38" s="153"/>
      <c r="NS38" s="153"/>
      <c r="NT38" s="153"/>
      <c r="NU38" s="153"/>
      <c r="NV38" s="153"/>
      <c r="NW38" s="153"/>
      <c r="NX38" s="153"/>
      <c r="NY38" s="153"/>
      <c r="NZ38" s="153"/>
      <c r="OA38" s="153"/>
      <c r="OB38" s="153"/>
      <c r="OC38" s="153"/>
      <c r="OD38" s="153"/>
      <c r="OE38" s="153">
        <v>2104</v>
      </c>
      <c r="OF38" s="153">
        <v>165</v>
      </c>
      <c r="OG38" s="153"/>
      <c r="OH38" s="153"/>
      <c r="OI38" s="153"/>
      <c r="OJ38" s="153"/>
      <c r="OK38" s="153"/>
      <c r="OL38" s="153"/>
      <c r="OM38" s="153"/>
      <c r="ON38" s="153"/>
      <c r="OO38" s="154">
        <v>3526</v>
      </c>
      <c r="OP38" s="144">
        <v>5795</v>
      </c>
      <c r="OQ38" s="155"/>
      <c r="OR38" s="153"/>
      <c r="OS38" s="153"/>
      <c r="OT38" s="153">
        <v>242834</v>
      </c>
      <c r="OU38" s="153"/>
      <c r="OV38" s="153"/>
      <c r="OW38" s="153"/>
      <c r="OX38" s="153"/>
      <c r="OY38" s="153"/>
      <c r="OZ38" s="153"/>
      <c r="PA38" s="153"/>
      <c r="PB38" s="153">
        <v>65</v>
      </c>
      <c r="PC38" s="153"/>
      <c r="PD38" s="153"/>
      <c r="PE38" s="153"/>
      <c r="PF38" s="153"/>
      <c r="PG38" s="153"/>
      <c r="PH38" s="153"/>
      <c r="PI38" s="153"/>
      <c r="PJ38" s="156">
        <v>3601</v>
      </c>
      <c r="PK38" s="144">
        <v>246499</v>
      </c>
      <c r="PL38" s="144">
        <v>252295</v>
      </c>
    </row>
    <row r="39" spans="1:428" ht="15" x14ac:dyDescent="0.25">
      <c r="A39" s="147">
        <v>233230</v>
      </c>
      <c r="B39" s="148" t="s">
        <v>723</v>
      </c>
      <c r="C39" s="149" t="s">
        <v>235</v>
      </c>
      <c r="D39" s="150"/>
      <c r="E39" s="151"/>
      <c r="F39" s="151"/>
      <c r="G39" s="151"/>
      <c r="H39" s="151"/>
      <c r="I39" s="151"/>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c r="BK39" s="153"/>
      <c r="BL39" s="153"/>
      <c r="BM39" s="153"/>
      <c r="BN39" s="153"/>
      <c r="BO39" s="153"/>
      <c r="BP39" s="153"/>
      <c r="BQ39" s="153"/>
      <c r="BR39" s="153"/>
      <c r="BS39" s="153"/>
      <c r="BT39" s="153"/>
      <c r="BU39" s="153"/>
      <c r="BV39" s="153"/>
      <c r="BW39" s="153"/>
      <c r="BX39" s="153"/>
      <c r="BY39" s="153"/>
      <c r="BZ39" s="153"/>
      <c r="CA39" s="153"/>
      <c r="CB39" s="153"/>
      <c r="CC39" s="153"/>
      <c r="CD39" s="153"/>
      <c r="CE39" s="153"/>
      <c r="CF39" s="153"/>
      <c r="CG39" s="153"/>
      <c r="CH39" s="153"/>
      <c r="CI39" s="153"/>
      <c r="CJ39" s="153"/>
      <c r="CK39" s="153"/>
      <c r="CL39" s="153"/>
      <c r="CM39" s="153"/>
      <c r="CN39" s="153"/>
      <c r="CO39" s="153"/>
      <c r="CP39" s="153"/>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153"/>
      <c r="EC39" s="153"/>
      <c r="ED39" s="153"/>
      <c r="EE39" s="153"/>
      <c r="EF39" s="153"/>
      <c r="EG39" s="153"/>
      <c r="EH39" s="153"/>
      <c r="EI39" s="153"/>
      <c r="EJ39" s="153"/>
      <c r="EK39" s="153"/>
      <c r="EL39" s="153"/>
      <c r="EM39" s="153"/>
      <c r="EN39" s="153"/>
      <c r="EO39" s="153"/>
      <c r="EP39" s="153"/>
      <c r="EQ39" s="153"/>
      <c r="ER39" s="153"/>
      <c r="ES39" s="153"/>
      <c r="ET39" s="153"/>
      <c r="EU39" s="153"/>
      <c r="EV39" s="153"/>
      <c r="EW39" s="153"/>
      <c r="EX39" s="153"/>
      <c r="EY39" s="153"/>
      <c r="EZ39" s="153"/>
      <c r="FA39" s="153"/>
      <c r="FB39" s="153"/>
      <c r="FC39" s="153"/>
      <c r="FD39" s="153"/>
      <c r="FE39" s="153"/>
      <c r="FF39" s="153"/>
      <c r="FG39" s="153"/>
      <c r="FH39" s="153"/>
      <c r="FI39" s="153"/>
      <c r="FJ39" s="153"/>
      <c r="FK39" s="153"/>
      <c r="FL39" s="153"/>
      <c r="FM39" s="153"/>
      <c r="FN39" s="153"/>
      <c r="FO39" s="153"/>
      <c r="FP39" s="153"/>
      <c r="FQ39" s="153"/>
      <c r="FR39" s="153"/>
      <c r="FS39" s="153"/>
      <c r="FT39" s="153"/>
      <c r="FU39" s="153"/>
      <c r="FV39" s="153"/>
      <c r="FW39" s="153"/>
      <c r="FX39" s="153"/>
      <c r="FY39" s="153"/>
      <c r="FZ39" s="153"/>
      <c r="GA39" s="153"/>
      <c r="GB39" s="153"/>
      <c r="GC39" s="153"/>
      <c r="GD39" s="153"/>
      <c r="GE39" s="153"/>
      <c r="GF39" s="153"/>
      <c r="GG39" s="153"/>
      <c r="GH39" s="153"/>
      <c r="GI39" s="153"/>
      <c r="GJ39" s="153"/>
      <c r="GK39" s="153"/>
      <c r="GL39" s="153"/>
      <c r="GM39" s="153"/>
      <c r="GN39" s="153"/>
      <c r="GO39" s="153"/>
      <c r="GP39" s="153"/>
      <c r="GQ39" s="153"/>
      <c r="GR39" s="153"/>
      <c r="GS39" s="153"/>
      <c r="GT39" s="153"/>
      <c r="GU39" s="153"/>
      <c r="GV39" s="153"/>
      <c r="GW39" s="153"/>
      <c r="GX39" s="153"/>
      <c r="GY39" s="153"/>
      <c r="GZ39" s="153"/>
      <c r="HA39" s="153"/>
      <c r="HB39" s="153"/>
      <c r="HC39" s="153"/>
      <c r="HD39" s="153"/>
      <c r="HE39" s="153"/>
      <c r="HF39" s="153"/>
      <c r="HG39" s="153"/>
      <c r="HH39" s="153"/>
      <c r="HI39" s="153"/>
      <c r="HJ39" s="153"/>
      <c r="HK39" s="153"/>
      <c r="HL39" s="153"/>
      <c r="HM39" s="153"/>
      <c r="HN39" s="153"/>
      <c r="HO39" s="153"/>
      <c r="HP39" s="153"/>
      <c r="HQ39" s="153"/>
      <c r="HR39" s="153"/>
      <c r="HS39" s="153"/>
      <c r="HT39" s="153"/>
      <c r="HU39" s="153"/>
      <c r="HV39" s="153"/>
      <c r="HW39" s="153"/>
      <c r="HX39" s="153"/>
      <c r="HY39" s="153"/>
      <c r="HZ39" s="153"/>
      <c r="IA39" s="153"/>
      <c r="IB39" s="153"/>
      <c r="IC39" s="153"/>
      <c r="ID39" s="153"/>
      <c r="IE39" s="153"/>
      <c r="IF39" s="153"/>
      <c r="IG39" s="153"/>
      <c r="IH39" s="153"/>
      <c r="II39" s="153"/>
      <c r="IJ39" s="153"/>
      <c r="IK39" s="153"/>
      <c r="IL39" s="153"/>
      <c r="IM39" s="153"/>
      <c r="IN39" s="153"/>
      <c r="IO39" s="153"/>
      <c r="IP39" s="153"/>
      <c r="IQ39" s="153"/>
      <c r="IR39" s="153"/>
      <c r="IS39" s="153"/>
      <c r="IT39" s="153"/>
      <c r="IU39" s="153"/>
      <c r="IV39" s="153"/>
      <c r="IW39" s="153"/>
      <c r="IX39" s="153"/>
      <c r="IY39" s="153"/>
      <c r="IZ39" s="153"/>
      <c r="JA39" s="153"/>
      <c r="JB39" s="153"/>
      <c r="JC39" s="153"/>
      <c r="JD39" s="153"/>
      <c r="JE39" s="153"/>
      <c r="JF39" s="153"/>
      <c r="JG39" s="153"/>
      <c r="JH39" s="153"/>
      <c r="JI39" s="153"/>
      <c r="JJ39" s="153"/>
      <c r="JK39" s="153"/>
      <c r="JL39" s="153"/>
      <c r="JM39" s="153"/>
      <c r="JN39" s="153"/>
      <c r="JO39" s="153"/>
      <c r="JP39" s="153"/>
      <c r="JQ39" s="153"/>
      <c r="JR39" s="153"/>
      <c r="JS39" s="153"/>
      <c r="JT39" s="153"/>
      <c r="JU39" s="153"/>
      <c r="JV39" s="153"/>
      <c r="JW39" s="153"/>
      <c r="JX39" s="153"/>
      <c r="JY39" s="153"/>
      <c r="JZ39" s="153"/>
      <c r="KA39" s="153"/>
      <c r="KB39" s="153"/>
      <c r="KC39" s="153"/>
      <c r="KD39" s="153"/>
      <c r="KE39" s="153"/>
      <c r="KF39" s="153"/>
      <c r="KG39" s="153"/>
      <c r="KH39" s="153"/>
      <c r="KI39" s="153"/>
      <c r="KJ39" s="153"/>
      <c r="KK39" s="153"/>
      <c r="KL39" s="153"/>
      <c r="KM39" s="153"/>
      <c r="KN39" s="153"/>
      <c r="KO39" s="153"/>
      <c r="KP39" s="153"/>
      <c r="KQ39" s="153"/>
      <c r="KR39" s="153"/>
      <c r="KS39" s="153"/>
      <c r="KT39" s="153"/>
      <c r="KU39" s="153"/>
      <c r="KV39" s="153"/>
      <c r="KW39" s="153"/>
      <c r="KX39" s="153"/>
      <c r="KY39" s="153"/>
      <c r="KZ39" s="153"/>
      <c r="LA39" s="153"/>
      <c r="LB39" s="153"/>
      <c r="LC39" s="153"/>
      <c r="LD39" s="153"/>
      <c r="LE39" s="153"/>
      <c r="LF39" s="153"/>
      <c r="LG39" s="153"/>
      <c r="LH39" s="153"/>
      <c r="LI39" s="153"/>
      <c r="LJ39" s="153"/>
      <c r="LK39" s="153"/>
      <c r="LL39" s="153"/>
      <c r="LM39" s="153"/>
      <c r="LN39" s="153"/>
      <c r="LO39" s="153"/>
      <c r="LP39" s="153"/>
      <c r="LQ39" s="153"/>
      <c r="LR39" s="153"/>
      <c r="LS39" s="153"/>
      <c r="LT39" s="153"/>
      <c r="LU39" s="153"/>
      <c r="LV39" s="153"/>
      <c r="LW39" s="153"/>
      <c r="LX39" s="153"/>
      <c r="LY39" s="153"/>
      <c r="LZ39" s="153"/>
      <c r="MA39" s="153"/>
      <c r="MB39" s="153"/>
      <c r="MC39" s="153"/>
      <c r="MD39" s="153"/>
      <c r="ME39" s="153"/>
      <c r="MF39" s="153"/>
      <c r="MG39" s="153"/>
      <c r="MH39" s="153"/>
      <c r="MI39" s="153"/>
      <c r="MJ39" s="153"/>
      <c r="MK39" s="153"/>
      <c r="ML39" s="153"/>
      <c r="MM39" s="153"/>
      <c r="MN39" s="153"/>
      <c r="MO39" s="153"/>
      <c r="MP39" s="153"/>
      <c r="MQ39" s="153"/>
      <c r="MR39" s="153"/>
      <c r="MS39" s="153"/>
      <c r="MT39" s="153"/>
      <c r="MU39" s="153"/>
      <c r="MV39" s="153"/>
      <c r="MW39" s="153"/>
      <c r="MX39" s="153"/>
      <c r="MY39" s="153"/>
      <c r="MZ39" s="153"/>
      <c r="NA39" s="153"/>
      <c r="NB39" s="153"/>
      <c r="NC39" s="153"/>
      <c r="ND39" s="153"/>
      <c r="NE39" s="153"/>
      <c r="NF39" s="153"/>
      <c r="NG39" s="153"/>
      <c r="NH39" s="153"/>
      <c r="NI39" s="153"/>
      <c r="NJ39" s="153"/>
      <c r="NK39" s="153"/>
      <c r="NL39" s="153"/>
      <c r="NM39" s="153"/>
      <c r="NN39" s="153"/>
      <c r="NO39" s="153"/>
      <c r="NP39" s="153"/>
      <c r="NQ39" s="153"/>
      <c r="NR39" s="153"/>
      <c r="NS39" s="153"/>
      <c r="NT39" s="153"/>
      <c r="NU39" s="153"/>
      <c r="NV39" s="153"/>
      <c r="NW39" s="153"/>
      <c r="NX39" s="153"/>
      <c r="NY39" s="153"/>
      <c r="NZ39" s="153"/>
      <c r="OA39" s="153"/>
      <c r="OB39" s="153"/>
      <c r="OC39" s="153"/>
      <c r="OD39" s="153"/>
      <c r="OE39" s="153"/>
      <c r="OF39" s="153"/>
      <c r="OG39" s="153"/>
      <c r="OH39" s="153"/>
      <c r="OI39" s="153"/>
      <c r="OJ39" s="153"/>
      <c r="OK39" s="153"/>
      <c r="OL39" s="153"/>
      <c r="OM39" s="153"/>
      <c r="ON39" s="153"/>
      <c r="OO39" s="154"/>
      <c r="OP39" s="144"/>
      <c r="OQ39" s="155"/>
      <c r="OR39" s="153"/>
      <c r="OS39" s="153"/>
      <c r="OT39" s="153"/>
      <c r="OU39" s="153">
        <v>69970</v>
      </c>
      <c r="OV39" s="153"/>
      <c r="OW39" s="153"/>
      <c r="OX39" s="153"/>
      <c r="OY39" s="153"/>
      <c r="OZ39" s="153"/>
      <c r="PA39" s="153"/>
      <c r="PB39" s="153">
        <v>401</v>
      </c>
      <c r="PC39" s="153"/>
      <c r="PD39" s="153"/>
      <c r="PE39" s="153"/>
      <c r="PF39" s="153">
        <v>296</v>
      </c>
      <c r="PG39" s="153"/>
      <c r="PH39" s="153"/>
      <c r="PI39" s="153"/>
      <c r="PJ39" s="156">
        <v>1</v>
      </c>
      <c r="PK39" s="144">
        <v>70668</v>
      </c>
      <c r="PL39" s="144">
        <v>70668</v>
      </c>
    </row>
    <row r="40" spans="1:428" ht="15" x14ac:dyDescent="0.25">
      <c r="A40" s="147" t="s">
        <v>622</v>
      </c>
      <c r="B40" s="148" t="s">
        <v>723</v>
      </c>
      <c r="C40" s="149" t="s">
        <v>236</v>
      </c>
      <c r="D40" s="150"/>
      <c r="E40" s="152"/>
      <c r="F40" s="151"/>
      <c r="G40" s="151"/>
      <c r="H40" s="151"/>
      <c r="I40" s="151"/>
      <c r="J40" s="153"/>
      <c r="K40" s="153"/>
      <c r="L40" s="153"/>
      <c r="M40" s="153"/>
      <c r="N40" s="153"/>
      <c r="O40" s="153"/>
      <c r="P40" s="153"/>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c r="BK40" s="153"/>
      <c r="BL40" s="153"/>
      <c r="BM40" s="153"/>
      <c r="BN40" s="153"/>
      <c r="BO40" s="153"/>
      <c r="BP40" s="153"/>
      <c r="BQ40" s="153"/>
      <c r="BR40" s="153"/>
      <c r="BS40" s="153"/>
      <c r="BT40" s="153"/>
      <c r="BU40" s="153"/>
      <c r="BV40" s="153"/>
      <c r="BW40" s="153"/>
      <c r="BX40" s="153"/>
      <c r="BY40" s="153"/>
      <c r="BZ40" s="153"/>
      <c r="CA40" s="153"/>
      <c r="CB40" s="153"/>
      <c r="CC40" s="153"/>
      <c r="CD40" s="153"/>
      <c r="CE40" s="153"/>
      <c r="CF40" s="153"/>
      <c r="CG40" s="153"/>
      <c r="CH40" s="153"/>
      <c r="CI40" s="153"/>
      <c r="CJ40" s="153"/>
      <c r="CK40" s="153"/>
      <c r="CL40" s="153"/>
      <c r="CM40" s="153"/>
      <c r="CN40" s="153"/>
      <c r="CO40" s="153"/>
      <c r="CP40" s="153"/>
      <c r="CQ40" s="153"/>
      <c r="CR40" s="153"/>
      <c r="CS40" s="153"/>
      <c r="CT40" s="153"/>
      <c r="CU40" s="153"/>
      <c r="CV40" s="153"/>
      <c r="CW40" s="153"/>
      <c r="CX40" s="153"/>
      <c r="CY40" s="153"/>
      <c r="CZ40" s="153"/>
      <c r="DA40" s="153"/>
      <c r="DB40" s="153"/>
      <c r="DC40" s="153"/>
      <c r="DD40" s="153"/>
      <c r="DE40" s="153"/>
      <c r="DF40" s="153"/>
      <c r="DG40" s="153"/>
      <c r="DH40" s="153"/>
      <c r="DI40" s="153"/>
      <c r="DJ40" s="153"/>
      <c r="DK40" s="153"/>
      <c r="DL40" s="153"/>
      <c r="DM40" s="153"/>
      <c r="DN40" s="153"/>
      <c r="DO40" s="153"/>
      <c r="DP40" s="153"/>
      <c r="DQ40" s="153"/>
      <c r="DR40" s="153"/>
      <c r="DS40" s="153"/>
      <c r="DT40" s="153"/>
      <c r="DU40" s="153"/>
      <c r="DV40" s="153"/>
      <c r="DW40" s="153"/>
      <c r="DX40" s="153"/>
      <c r="DY40" s="153"/>
      <c r="DZ40" s="153"/>
      <c r="EA40" s="153"/>
      <c r="EB40" s="153"/>
      <c r="EC40" s="153"/>
      <c r="ED40" s="153"/>
      <c r="EE40" s="153"/>
      <c r="EF40" s="153"/>
      <c r="EG40" s="153"/>
      <c r="EH40" s="153"/>
      <c r="EI40" s="153"/>
      <c r="EJ40" s="153"/>
      <c r="EK40" s="153"/>
      <c r="EL40" s="153"/>
      <c r="EM40" s="153"/>
      <c r="EN40" s="153"/>
      <c r="EO40" s="153"/>
      <c r="EP40" s="153"/>
      <c r="EQ40" s="153"/>
      <c r="ER40" s="153"/>
      <c r="ES40" s="153"/>
      <c r="ET40" s="153"/>
      <c r="EU40" s="153"/>
      <c r="EV40" s="153"/>
      <c r="EW40" s="153"/>
      <c r="EX40" s="153"/>
      <c r="EY40" s="153"/>
      <c r="EZ40" s="153"/>
      <c r="FA40" s="153"/>
      <c r="FB40" s="153"/>
      <c r="FC40" s="153"/>
      <c r="FD40" s="153"/>
      <c r="FE40" s="153"/>
      <c r="FF40" s="153"/>
      <c r="FG40" s="153"/>
      <c r="FH40" s="153"/>
      <c r="FI40" s="153"/>
      <c r="FJ40" s="153"/>
      <c r="FK40" s="153"/>
      <c r="FL40" s="153"/>
      <c r="FM40" s="153"/>
      <c r="FN40" s="153"/>
      <c r="FO40" s="153"/>
      <c r="FP40" s="153"/>
      <c r="FQ40" s="153"/>
      <c r="FR40" s="153"/>
      <c r="FS40" s="153"/>
      <c r="FT40" s="153"/>
      <c r="FU40" s="153"/>
      <c r="FV40" s="153"/>
      <c r="FW40" s="153"/>
      <c r="FX40" s="153"/>
      <c r="FY40" s="153"/>
      <c r="FZ40" s="153"/>
      <c r="GA40" s="153"/>
      <c r="GB40" s="153"/>
      <c r="GC40" s="153"/>
      <c r="GD40" s="153"/>
      <c r="GE40" s="153"/>
      <c r="GF40" s="153"/>
      <c r="GG40" s="153"/>
      <c r="GH40" s="153"/>
      <c r="GI40" s="153"/>
      <c r="GJ40" s="153"/>
      <c r="GK40" s="153"/>
      <c r="GL40" s="153"/>
      <c r="GM40" s="153"/>
      <c r="GN40" s="153"/>
      <c r="GO40" s="153"/>
      <c r="GP40" s="153"/>
      <c r="GQ40" s="153"/>
      <c r="GR40" s="153"/>
      <c r="GS40" s="153"/>
      <c r="GT40" s="153"/>
      <c r="GU40" s="153"/>
      <c r="GV40" s="153"/>
      <c r="GW40" s="153"/>
      <c r="GX40" s="153"/>
      <c r="GY40" s="153"/>
      <c r="GZ40" s="153"/>
      <c r="HA40" s="153"/>
      <c r="HB40" s="153"/>
      <c r="HC40" s="153"/>
      <c r="HD40" s="153"/>
      <c r="HE40" s="153"/>
      <c r="HF40" s="153"/>
      <c r="HG40" s="153"/>
      <c r="HH40" s="153"/>
      <c r="HI40" s="153"/>
      <c r="HJ40" s="153"/>
      <c r="HK40" s="153"/>
      <c r="HL40" s="153"/>
      <c r="HM40" s="153"/>
      <c r="HN40" s="153"/>
      <c r="HO40" s="153"/>
      <c r="HP40" s="153"/>
      <c r="HQ40" s="153"/>
      <c r="HR40" s="153"/>
      <c r="HS40" s="153"/>
      <c r="HT40" s="153"/>
      <c r="HU40" s="153"/>
      <c r="HV40" s="153"/>
      <c r="HW40" s="153"/>
      <c r="HX40" s="153"/>
      <c r="HY40" s="153"/>
      <c r="HZ40" s="153"/>
      <c r="IA40" s="153"/>
      <c r="IB40" s="153"/>
      <c r="IC40" s="153"/>
      <c r="ID40" s="153"/>
      <c r="IE40" s="153"/>
      <c r="IF40" s="153"/>
      <c r="IG40" s="153"/>
      <c r="IH40" s="153"/>
      <c r="II40" s="153"/>
      <c r="IJ40" s="153"/>
      <c r="IK40" s="153"/>
      <c r="IL40" s="153"/>
      <c r="IM40" s="153"/>
      <c r="IN40" s="153"/>
      <c r="IO40" s="153"/>
      <c r="IP40" s="153"/>
      <c r="IQ40" s="153"/>
      <c r="IR40" s="153"/>
      <c r="IS40" s="153"/>
      <c r="IT40" s="153"/>
      <c r="IU40" s="153"/>
      <c r="IV40" s="153"/>
      <c r="IW40" s="153"/>
      <c r="IX40" s="153"/>
      <c r="IY40" s="153"/>
      <c r="IZ40" s="153"/>
      <c r="JA40" s="153"/>
      <c r="JB40" s="153"/>
      <c r="JC40" s="153"/>
      <c r="JD40" s="153"/>
      <c r="JE40" s="153"/>
      <c r="JF40" s="153"/>
      <c r="JG40" s="153"/>
      <c r="JH40" s="153"/>
      <c r="JI40" s="153"/>
      <c r="JJ40" s="153"/>
      <c r="JK40" s="153"/>
      <c r="JL40" s="153"/>
      <c r="JM40" s="153"/>
      <c r="JN40" s="153"/>
      <c r="JO40" s="153"/>
      <c r="JP40" s="153"/>
      <c r="JQ40" s="153"/>
      <c r="JR40" s="153"/>
      <c r="JS40" s="153"/>
      <c r="JT40" s="153"/>
      <c r="JU40" s="153"/>
      <c r="JV40" s="153"/>
      <c r="JW40" s="153"/>
      <c r="JX40" s="153"/>
      <c r="JY40" s="153"/>
      <c r="JZ40" s="153"/>
      <c r="KA40" s="153"/>
      <c r="KB40" s="153"/>
      <c r="KC40" s="153"/>
      <c r="KD40" s="153"/>
      <c r="KE40" s="153"/>
      <c r="KF40" s="153"/>
      <c r="KG40" s="153"/>
      <c r="KH40" s="153"/>
      <c r="KI40" s="153"/>
      <c r="KJ40" s="153"/>
      <c r="KK40" s="153"/>
      <c r="KL40" s="153"/>
      <c r="KM40" s="153"/>
      <c r="KN40" s="153"/>
      <c r="KO40" s="153"/>
      <c r="KP40" s="153"/>
      <c r="KQ40" s="153"/>
      <c r="KR40" s="153"/>
      <c r="KS40" s="153"/>
      <c r="KT40" s="153"/>
      <c r="KU40" s="153"/>
      <c r="KV40" s="153"/>
      <c r="KW40" s="153"/>
      <c r="KX40" s="153"/>
      <c r="KY40" s="153"/>
      <c r="KZ40" s="153"/>
      <c r="LA40" s="153"/>
      <c r="LB40" s="153"/>
      <c r="LC40" s="153"/>
      <c r="LD40" s="153"/>
      <c r="LE40" s="153"/>
      <c r="LF40" s="153"/>
      <c r="LG40" s="153"/>
      <c r="LH40" s="153"/>
      <c r="LI40" s="153"/>
      <c r="LJ40" s="153"/>
      <c r="LK40" s="153"/>
      <c r="LL40" s="153"/>
      <c r="LM40" s="153"/>
      <c r="LN40" s="153"/>
      <c r="LO40" s="153"/>
      <c r="LP40" s="153"/>
      <c r="LQ40" s="153"/>
      <c r="LR40" s="153"/>
      <c r="LS40" s="153"/>
      <c r="LT40" s="153"/>
      <c r="LU40" s="153"/>
      <c r="LV40" s="153"/>
      <c r="LW40" s="153"/>
      <c r="LX40" s="153"/>
      <c r="LY40" s="153"/>
      <c r="LZ40" s="153"/>
      <c r="MA40" s="153"/>
      <c r="MB40" s="153"/>
      <c r="MC40" s="153"/>
      <c r="MD40" s="153"/>
      <c r="ME40" s="153"/>
      <c r="MF40" s="153"/>
      <c r="MG40" s="153"/>
      <c r="MH40" s="153"/>
      <c r="MI40" s="153"/>
      <c r="MJ40" s="153"/>
      <c r="MK40" s="153"/>
      <c r="ML40" s="153"/>
      <c r="MM40" s="153"/>
      <c r="MN40" s="153"/>
      <c r="MO40" s="153"/>
      <c r="MP40" s="153"/>
      <c r="MQ40" s="153"/>
      <c r="MR40" s="153"/>
      <c r="MS40" s="153"/>
      <c r="MT40" s="153"/>
      <c r="MU40" s="153"/>
      <c r="MV40" s="153"/>
      <c r="MW40" s="153"/>
      <c r="MX40" s="153"/>
      <c r="MY40" s="153"/>
      <c r="MZ40" s="153"/>
      <c r="NA40" s="153"/>
      <c r="NB40" s="153"/>
      <c r="NC40" s="153"/>
      <c r="ND40" s="153"/>
      <c r="NE40" s="153"/>
      <c r="NF40" s="153"/>
      <c r="NG40" s="153"/>
      <c r="NH40" s="153"/>
      <c r="NI40" s="153"/>
      <c r="NJ40" s="153"/>
      <c r="NK40" s="153"/>
      <c r="NL40" s="153"/>
      <c r="NM40" s="153"/>
      <c r="NN40" s="153"/>
      <c r="NO40" s="153"/>
      <c r="NP40" s="153"/>
      <c r="NQ40" s="153"/>
      <c r="NR40" s="153"/>
      <c r="NS40" s="153"/>
      <c r="NT40" s="153"/>
      <c r="NU40" s="153"/>
      <c r="NV40" s="153"/>
      <c r="NW40" s="153"/>
      <c r="NX40" s="153"/>
      <c r="NY40" s="153"/>
      <c r="NZ40" s="153"/>
      <c r="OA40" s="153"/>
      <c r="OB40" s="153"/>
      <c r="OC40" s="153"/>
      <c r="OD40" s="153"/>
      <c r="OE40" s="153"/>
      <c r="OF40" s="153"/>
      <c r="OG40" s="153"/>
      <c r="OH40" s="153"/>
      <c r="OI40" s="153"/>
      <c r="OJ40" s="153"/>
      <c r="OK40" s="153"/>
      <c r="OL40" s="153"/>
      <c r="OM40" s="153"/>
      <c r="ON40" s="153"/>
      <c r="OO40" s="154"/>
      <c r="OP40" s="144"/>
      <c r="OQ40" s="155"/>
      <c r="OR40" s="153"/>
      <c r="OS40" s="153"/>
      <c r="OT40" s="153"/>
      <c r="OU40" s="153">
        <v>66380</v>
      </c>
      <c r="OV40" s="153"/>
      <c r="OW40" s="153"/>
      <c r="OX40" s="153"/>
      <c r="OY40" s="153"/>
      <c r="OZ40" s="153"/>
      <c r="PA40" s="153"/>
      <c r="PB40" s="153">
        <v>2103</v>
      </c>
      <c r="PC40" s="153"/>
      <c r="PD40" s="153"/>
      <c r="PE40" s="153"/>
      <c r="PF40" s="153">
        <v>4990</v>
      </c>
      <c r="PG40" s="153"/>
      <c r="PH40" s="153"/>
      <c r="PI40" s="153"/>
      <c r="PJ40" s="156">
        <v>49737</v>
      </c>
      <c r="PK40" s="144">
        <v>123210</v>
      </c>
      <c r="PL40" s="144">
        <v>123210</v>
      </c>
    </row>
    <row r="41" spans="1:428" ht="15" x14ac:dyDescent="0.25">
      <c r="A41" s="147">
        <v>233240</v>
      </c>
      <c r="B41" s="148" t="s">
        <v>723</v>
      </c>
      <c r="C41" s="149" t="s">
        <v>237</v>
      </c>
      <c r="D41" s="150"/>
      <c r="E41" s="151"/>
      <c r="F41" s="151"/>
      <c r="G41" s="151"/>
      <c r="H41" s="151"/>
      <c r="I41" s="151"/>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153"/>
      <c r="BU41" s="153"/>
      <c r="BV41" s="153"/>
      <c r="BW41" s="153"/>
      <c r="BX41" s="153"/>
      <c r="BY41" s="153"/>
      <c r="BZ41" s="153"/>
      <c r="CA41" s="153"/>
      <c r="CB41" s="153"/>
      <c r="CC41" s="153"/>
      <c r="CD41" s="153"/>
      <c r="CE41" s="153"/>
      <c r="CF41" s="153"/>
      <c r="CG41" s="153"/>
      <c r="CH41" s="153"/>
      <c r="CI41" s="153"/>
      <c r="CJ41" s="153"/>
      <c r="CK41" s="153"/>
      <c r="CL41" s="153"/>
      <c r="CM41" s="153"/>
      <c r="CN41" s="153"/>
      <c r="CO41" s="153"/>
      <c r="CP41" s="153"/>
      <c r="CQ41" s="153"/>
      <c r="CR41" s="153"/>
      <c r="CS41" s="153"/>
      <c r="CT41" s="153"/>
      <c r="CU41" s="153"/>
      <c r="CV41" s="153"/>
      <c r="CW41" s="153"/>
      <c r="CX41" s="153"/>
      <c r="CY41" s="153"/>
      <c r="CZ41" s="153"/>
      <c r="DA41" s="153"/>
      <c r="DB41" s="153"/>
      <c r="DC41" s="153"/>
      <c r="DD41" s="153"/>
      <c r="DE41" s="153"/>
      <c r="DF41" s="153"/>
      <c r="DG41" s="153"/>
      <c r="DH41" s="153"/>
      <c r="DI41" s="153"/>
      <c r="DJ41" s="153"/>
      <c r="DK41" s="153"/>
      <c r="DL41" s="153"/>
      <c r="DM41" s="153"/>
      <c r="DN41" s="153"/>
      <c r="DO41" s="153"/>
      <c r="DP41" s="153"/>
      <c r="DQ41" s="153"/>
      <c r="DR41" s="153"/>
      <c r="DS41" s="153"/>
      <c r="DT41" s="153"/>
      <c r="DU41" s="153"/>
      <c r="DV41" s="153"/>
      <c r="DW41" s="153"/>
      <c r="DX41" s="153"/>
      <c r="DY41" s="153"/>
      <c r="DZ41" s="153"/>
      <c r="EA41" s="153"/>
      <c r="EB41" s="153"/>
      <c r="EC41" s="153"/>
      <c r="ED41" s="153"/>
      <c r="EE41" s="153"/>
      <c r="EF41" s="153"/>
      <c r="EG41" s="153"/>
      <c r="EH41" s="153"/>
      <c r="EI41" s="153"/>
      <c r="EJ41" s="153"/>
      <c r="EK41" s="153"/>
      <c r="EL41" s="153"/>
      <c r="EM41" s="153"/>
      <c r="EN41" s="153"/>
      <c r="EO41" s="153"/>
      <c r="EP41" s="153"/>
      <c r="EQ41" s="153"/>
      <c r="ER41" s="153"/>
      <c r="ES41" s="153"/>
      <c r="ET41" s="153"/>
      <c r="EU41" s="153"/>
      <c r="EV41" s="153"/>
      <c r="EW41" s="153"/>
      <c r="EX41" s="153"/>
      <c r="EY41" s="153"/>
      <c r="EZ41" s="153"/>
      <c r="FA41" s="153"/>
      <c r="FB41" s="153"/>
      <c r="FC41" s="153"/>
      <c r="FD41" s="153"/>
      <c r="FE41" s="153"/>
      <c r="FF41" s="153"/>
      <c r="FG41" s="153"/>
      <c r="FH41" s="153"/>
      <c r="FI41" s="153"/>
      <c r="FJ41" s="153"/>
      <c r="FK41" s="153"/>
      <c r="FL41" s="153"/>
      <c r="FM41" s="153"/>
      <c r="FN41" s="153"/>
      <c r="FO41" s="153"/>
      <c r="FP41" s="153"/>
      <c r="FQ41" s="153"/>
      <c r="FR41" s="153"/>
      <c r="FS41" s="153"/>
      <c r="FT41" s="153"/>
      <c r="FU41" s="153"/>
      <c r="FV41" s="153"/>
      <c r="FW41" s="153"/>
      <c r="FX41" s="153"/>
      <c r="FY41" s="153"/>
      <c r="FZ41" s="153"/>
      <c r="GA41" s="153"/>
      <c r="GB41" s="153"/>
      <c r="GC41" s="153"/>
      <c r="GD41" s="153"/>
      <c r="GE41" s="153"/>
      <c r="GF41" s="153"/>
      <c r="GG41" s="153"/>
      <c r="GH41" s="153"/>
      <c r="GI41" s="153"/>
      <c r="GJ41" s="153"/>
      <c r="GK41" s="153"/>
      <c r="GL41" s="153"/>
      <c r="GM41" s="153"/>
      <c r="GN41" s="153"/>
      <c r="GO41" s="153"/>
      <c r="GP41" s="153"/>
      <c r="GQ41" s="153"/>
      <c r="GR41" s="153"/>
      <c r="GS41" s="153"/>
      <c r="GT41" s="153"/>
      <c r="GU41" s="153"/>
      <c r="GV41" s="153"/>
      <c r="GW41" s="153"/>
      <c r="GX41" s="153"/>
      <c r="GY41" s="153"/>
      <c r="GZ41" s="153"/>
      <c r="HA41" s="153"/>
      <c r="HB41" s="153"/>
      <c r="HC41" s="153"/>
      <c r="HD41" s="153"/>
      <c r="HE41" s="153"/>
      <c r="HF41" s="153"/>
      <c r="HG41" s="153"/>
      <c r="HH41" s="153"/>
      <c r="HI41" s="153"/>
      <c r="HJ41" s="153"/>
      <c r="HK41" s="153"/>
      <c r="HL41" s="153"/>
      <c r="HM41" s="153"/>
      <c r="HN41" s="153"/>
      <c r="HO41" s="153"/>
      <c r="HP41" s="153"/>
      <c r="HQ41" s="153"/>
      <c r="HR41" s="153"/>
      <c r="HS41" s="153"/>
      <c r="HT41" s="153"/>
      <c r="HU41" s="153"/>
      <c r="HV41" s="153"/>
      <c r="HW41" s="153"/>
      <c r="HX41" s="153"/>
      <c r="HY41" s="153"/>
      <c r="HZ41" s="153"/>
      <c r="IA41" s="153"/>
      <c r="IB41" s="153"/>
      <c r="IC41" s="153"/>
      <c r="ID41" s="153"/>
      <c r="IE41" s="153"/>
      <c r="IF41" s="153"/>
      <c r="IG41" s="153"/>
      <c r="IH41" s="153"/>
      <c r="II41" s="153"/>
      <c r="IJ41" s="153"/>
      <c r="IK41" s="153"/>
      <c r="IL41" s="153"/>
      <c r="IM41" s="153"/>
      <c r="IN41" s="153"/>
      <c r="IO41" s="153"/>
      <c r="IP41" s="153"/>
      <c r="IQ41" s="153"/>
      <c r="IR41" s="153"/>
      <c r="IS41" s="153"/>
      <c r="IT41" s="153"/>
      <c r="IU41" s="153"/>
      <c r="IV41" s="153"/>
      <c r="IW41" s="153"/>
      <c r="IX41" s="153"/>
      <c r="IY41" s="153"/>
      <c r="IZ41" s="153"/>
      <c r="JA41" s="153"/>
      <c r="JB41" s="153"/>
      <c r="JC41" s="153"/>
      <c r="JD41" s="153"/>
      <c r="JE41" s="153"/>
      <c r="JF41" s="153"/>
      <c r="JG41" s="153"/>
      <c r="JH41" s="153"/>
      <c r="JI41" s="153"/>
      <c r="JJ41" s="153"/>
      <c r="JK41" s="153"/>
      <c r="JL41" s="153"/>
      <c r="JM41" s="153"/>
      <c r="JN41" s="153"/>
      <c r="JO41" s="153"/>
      <c r="JP41" s="153"/>
      <c r="JQ41" s="153"/>
      <c r="JR41" s="153"/>
      <c r="JS41" s="153"/>
      <c r="JT41" s="153"/>
      <c r="JU41" s="153"/>
      <c r="JV41" s="153"/>
      <c r="JW41" s="153"/>
      <c r="JX41" s="153"/>
      <c r="JY41" s="153"/>
      <c r="JZ41" s="153"/>
      <c r="KA41" s="153"/>
      <c r="KB41" s="153"/>
      <c r="KC41" s="153"/>
      <c r="KD41" s="153"/>
      <c r="KE41" s="153"/>
      <c r="KF41" s="153"/>
      <c r="KG41" s="153"/>
      <c r="KH41" s="153"/>
      <c r="KI41" s="153"/>
      <c r="KJ41" s="153"/>
      <c r="KK41" s="153"/>
      <c r="KL41" s="153"/>
      <c r="KM41" s="153"/>
      <c r="KN41" s="153"/>
      <c r="KO41" s="153"/>
      <c r="KP41" s="153"/>
      <c r="KQ41" s="153"/>
      <c r="KR41" s="153"/>
      <c r="KS41" s="153"/>
      <c r="KT41" s="153"/>
      <c r="KU41" s="153"/>
      <c r="KV41" s="153"/>
      <c r="KW41" s="153"/>
      <c r="KX41" s="153"/>
      <c r="KY41" s="153"/>
      <c r="KZ41" s="153"/>
      <c r="LA41" s="153"/>
      <c r="LB41" s="153"/>
      <c r="LC41" s="153"/>
      <c r="LD41" s="153"/>
      <c r="LE41" s="153"/>
      <c r="LF41" s="153"/>
      <c r="LG41" s="153"/>
      <c r="LH41" s="153"/>
      <c r="LI41" s="153"/>
      <c r="LJ41" s="153"/>
      <c r="LK41" s="153"/>
      <c r="LL41" s="153"/>
      <c r="LM41" s="153"/>
      <c r="LN41" s="153"/>
      <c r="LO41" s="153"/>
      <c r="LP41" s="153"/>
      <c r="LQ41" s="153"/>
      <c r="LR41" s="153"/>
      <c r="LS41" s="153"/>
      <c r="LT41" s="153"/>
      <c r="LU41" s="153"/>
      <c r="LV41" s="153"/>
      <c r="LW41" s="153"/>
      <c r="LX41" s="153"/>
      <c r="LY41" s="153"/>
      <c r="LZ41" s="153"/>
      <c r="MA41" s="153"/>
      <c r="MB41" s="153"/>
      <c r="MC41" s="153"/>
      <c r="MD41" s="153"/>
      <c r="ME41" s="153"/>
      <c r="MF41" s="153"/>
      <c r="MG41" s="153"/>
      <c r="MH41" s="153"/>
      <c r="MI41" s="153"/>
      <c r="MJ41" s="153"/>
      <c r="MK41" s="153"/>
      <c r="ML41" s="153"/>
      <c r="MM41" s="153"/>
      <c r="MN41" s="153"/>
      <c r="MO41" s="153"/>
      <c r="MP41" s="153"/>
      <c r="MQ41" s="153"/>
      <c r="MR41" s="153"/>
      <c r="MS41" s="153"/>
      <c r="MT41" s="153"/>
      <c r="MU41" s="153"/>
      <c r="MV41" s="153"/>
      <c r="MW41" s="153"/>
      <c r="MX41" s="153"/>
      <c r="MY41" s="153"/>
      <c r="MZ41" s="153"/>
      <c r="NA41" s="153"/>
      <c r="NB41" s="153"/>
      <c r="NC41" s="153"/>
      <c r="ND41" s="153"/>
      <c r="NE41" s="153"/>
      <c r="NF41" s="153"/>
      <c r="NG41" s="153"/>
      <c r="NH41" s="153"/>
      <c r="NI41" s="153"/>
      <c r="NJ41" s="153"/>
      <c r="NK41" s="153"/>
      <c r="NL41" s="153"/>
      <c r="NM41" s="153"/>
      <c r="NN41" s="153"/>
      <c r="NO41" s="153"/>
      <c r="NP41" s="153"/>
      <c r="NQ41" s="153"/>
      <c r="NR41" s="153"/>
      <c r="NS41" s="153"/>
      <c r="NT41" s="153"/>
      <c r="NU41" s="153"/>
      <c r="NV41" s="153"/>
      <c r="NW41" s="153"/>
      <c r="NX41" s="153"/>
      <c r="NY41" s="153"/>
      <c r="NZ41" s="153"/>
      <c r="OA41" s="153"/>
      <c r="OB41" s="153"/>
      <c r="OC41" s="153"/>
      <c r="OD41" s="153"/>
      <c r="OE41" s="153"/>
      <c r="OF41" s="153"/>
      <c r="OG41" s="153"/>
      <c r="OH41" s="153"/>
      <c r="OI41" s="153"/>
      <c r="OJ41" s="153"/>
      <c r="OK41" s="153"/>
      <c r="OL41" s="153"/>
      <c r="OM41" s="153"/>
      <c r="ON41" s="153"/>
      <c r="OO41" s="154"/>
      <c r="OP41" s="144"/>
      <c r="OQ41" s="155"/>
      <c r="OR41" s="153"/>
      <c r="OS41" s="153"/>
      <c r="OT41" s="153"/>
      <c r="OU41" s="153">
        <v>113346</v>
      </c>
      <c r="OV41" s="153"/>
      <c r="OW41" s="153"/>
      <c r="OX41" s="153"/>
      <c r="OY41" s="153"/>
      <c r="OZ41" s="153"/>
      <c r="PA41" s="153"/>
      <c r="PB41" s="153">
        <v>62</v>
      </c>
      <c r="PC41" s="153"/>
      <c r="PD41" s="153"/>
      <c r="PE41" s="153"/>
      <c r="PF41" s="153">
        <v>714</v>
      </c>
      <c r="PG41" s="153"/>
      <c r="PH41" s="153"/>
      <c r="PI41" s="153"/>
      <c r="PJ41" s="156">
        <v>9507</v>
      </c>
      <c r="PK41" s="144">
        <v>123629</v>
      </c>
      <c r="PL41" s="144">
        <v>123629</v>
      </c>
    </row>
    <row r="42" spans="1:428" ht="15" x14ac:dyDescent="0.25">
      <c r="A42" s="147">
        <v>233411</v>
      </c>
      <c r="B42" s="148" t="s">
        <v>723</v>
      </c>
      <c r="C42" s="149" t="s">
        <v>238</v>
      </c>
      <c r="D42" s="150"/>
      <c r="E42" s="151"/>
      <c r="F42" s="151"/>
      <c r="G42" s="151"/>
      <c r="H42" s="151"/>
      <c r="I42" s="151"/>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c r="BQ42" s="153"/>
      <c r="BR42" s="153"/>
      <c r="BS42" s="153"/>
      <c r="BT42" s="153"/>
      <c r="BU42" s="153"/>
      <c r="BV42" s="153"/>
      <c r="BW42" s="153"/>
      <c r="BX42" s="153"/>
      <c r="BY42" s="153"/>
      <c r="BZ42" s="153"/>
      <c r="CA42" s="153"/>
      <c r="CB42" s="153"/>
      <c r="CC42" s="153"/>
      <c r="CD42" s="153"/>
      <c r="CE42" s="153"/>
      <c r="CF42" s="153"/>
      <c r="CG42" s="153"/>
      <c r="CH42" s="153"/>
      <c r="CI42" s="153"/>
      <c r="CJ42" s="153"/>
      <c r="CK42" s="153"/>
      <c r="CL42" s="153"/>
      <c r="CM42" s="153"/>
      <c r="CN42" s="153"/>
      <c r="CO42" s="153"/>
      <c r="CP42" s="153"/>
      <c r="CQ42" s="153"/>
      <c r="CR42" s="153"/>
      <c r="CS42" s="153"/>
      <c r="CT42" s="153"/>
      <c r="CU42" s="153"/>
      <c r="CV42" s="153"/>
      <c r="CW42" s="153"/>
      <c r="CX42" s="153"/>
      <c r="CY42" s="153"/>
      <c r="CZ42" s="153"/>
      <c r="DA42" s="153"/>
      <c r="DB42" s="153"/>
      <c r="DC42" s="153"/>
      <c r="DD42" s="153"/>
      <c r="DE42" s="153"/>
      <c r="DF42" s="153"/>
      <c r="DG42" s="153"/>
      <c r="DH42" s="153"/>
      <c r="DI42" s="153"/>
      <c r="DJ42" s="153"/>
      <c r="DK42" s="153"/>
      <c r="DL42" s="153"/>
      <c r="DM42" s="153"/>
      <c r="DN42" s="153"/>
      <c r="DO42" s="153"/>
      <c r="DP42" s="153"/>
      <c r="DQ42" s="153"/>
      <c r="DR42" s="153"/>
      <c r="DS42" s="153"/>
      <c r="DT42" s="153"/>
      <c r="DU42" s="153"/>
      <c r="DV42" s="153"/>
      <c r="DW42" s="153"/>
      <c r="DX42" s="153"/>
      <c r="DY42" s="153"/>
      <c r="DZ42" s="153"/>
      <c r="EA42" s="153"/>
      <c r="EB42" s="153"/>
      <c r="EC42" s="153"/>
      <c r="ED42" s="153"/>
      <c r="EE42" s="153"/>
      <c r="EF42" s="153"/>
      <c r="EG42" s="153"/>
      <c r="EH42" s="153"/>
      <c r="EI42" s="153"/>
      <c r="EJ42" s="153"/>
      <c r="EK42" s="153"/>
      <c r="EL42" s="153"/>
      <c r="EM42" s="153"/>
      <c r="EN42" s="153"/>
      <c r="EO42" s="153"/>
      <c r="EP42" s="153"/>
      <c r="EQ42" s="153"/>
      <c r="ER42" s="153"/>
      <c r="ES42" s="153"/>
      <c r="ET42" s="153"/>
      <c r="EU42" s="153"/>
      <c r="EV42" s="153"/>
      <c r="EW42" s="153"/>
      <c r="EX42" s="153"/>
      <c r="EY42" s="153"/>
      <c r="EZ42" s="153"/>
      <c r="FA42" s="153"/>
      <c r="FB42" s="153"/>
      <c r="FC42" s="153"/>
      <c r="FD42" s="153"/>
      <c r="FE42" s="153"/>
      <c r="FF42" s="153"/>
      <c r="FG42" s="153"/>
      <c r="FH42" s="153"/>
      <c r="FI42" s="153"/>
      <c r="FJ42" s="153"/>
      <c r="FK42" s="153"/>
      <c r="FL42" s="153"/>
      <c r="FM42" s="153"/>
      <c r="FN42" s="153"/>
      <c r="FO42" s="153"/>
      <c r="FP42" s="153"/>
      <c r="FQ42" s="153"/>
      <c r="FR42" s="153"/>
      <c r="FS42" s="153"/>
      <c r="FT42" s="153"/>
      <c r="FU42" s="153"/>
      <c r="FV42" s="153"/>
      <c r="FW42" s="153"/>
      <c r="FX42" s="153"/>
      <c r="FY42" s="153"/>
      <c r="FZ42" s="153"/>
      <c r="GA42" s="153"/>
      <c r="GB42" s="153"/>
      <c r="GC42" s="153"/>
      <c r="GD42" s="153"/>
      <c r="GE42" s="153"/>
      <c r="GF42" s="153"/>
      <c r="GG42" s="153"/>
      <c r="GH42" s="153"/>
      <c r="GI42" s="153"/>
      <c r="GJ42" s="153"/>
      <c r="GK42" s="153"/>
      <c r="GL42" s="153"/>
      <c r="GM42" s="153"/>
      <c r="GN42" s="153"/>
      <c r="GO42" s="153"/>
      <c r="GP42" s="153"/>
      <c r="GQ42" s="153"/>
      <c r="GR42" s="153"/>
      <c r="GS42" s="153"/>
      <c r="GT42" s="153"/>
      <c r="GU42" s="153"/>
      <c r="GV42" s="153"/>
      <c r="GW42" s="153"/>
      <c r="GX42" s="153"/>
      <c r="GY42" s="153"/>
      <c r="GZ42" s="153"/>
      <c r="HA42" s="153"/>
      <c r="HB42" s="153"/>
      <c r="HC42" s="153"/>
      <c r="HD42" s="153"/>
      <c r="HE42" s="153"/>
      <c r="HF42" s="153"/>
      <c r="HG42" s="153"/>
      <c r="HH42" s="153"/>
      <c r="HI42" s="153"/>
      <c r="HJ42" s="153"/>
      <c r="HK42" s="153"/>
      <c r="HL42" s="153"/>
      <c r="HM42" s="153"/>
      <c r="HN42" s="153"/>
      <c r="HO42" s="153"/>
      <c r="HP42" s="153"/>
      <c r="HQ42" s="153"/>
      <c r="HR42" s="153"/>
      <c r="HS42" s="153"/>
      <c r="HT42" s="153"/>
      <c r="HU42" s="153"/>
      <c r="HV42" s="153"/>
      <c r="HW42" s="153"/>
      <c r="HX42" s="153"/>
      <c r="HY42" s="153"/>
      <c r="HZ42" s="153"/>
      <c r="IA42" s="153"/>
      <c r="IB42" s="153"/>
      <c r="IC42" s="153"/>
      <c r="ID42" s="153"/>
      <c r="IE42" s="153"/>
      <c r="IF42" s="153"/>
      <c r="IG42" s="153"/>
      <c r="IH42" s="153"/>
      <c r="II42" s="153"/>
      <c r="IJ42" s="153"/>
      <c r="IK42" s="153"/>
      <c r="IL42" s="153"/>
      <c r="IM42" s="153"/>
      <c r="IN42" s="153"/>
      <c r="IO42" s="153"/>
      <c r="IP42" s="153"/>
      <c r="IQ42" s="153"/>
      <c r="IR42" s="153"/>
      <c r="IS42" s="153"/>
      <c r="IT42" s="153"/>
      <c r="IU42" s="153"/>
      <c r="IV42" s="153"/>
      <c r="IW42" s="153"/>
      <c r="IX42" s="153"/>
      <c r="IY42" s="153"/>
      <c r="IZ42" s="153"/>
      <c r="JA42" s="153"/>
      <c r="JB42" s="153"/>
      <c r="JC42" s="153"/>
      <c r="JD42" s="153"/>
      <c r="JE42" s="153"/>
      <c r="JF42" s="153"/>
      <c r="JG42" s="153"/>
      <c r="JH42" s="153"/>
      <c r="JI42" s="153"/>
      <c r="JJ42" s="153"/>
      <c r="JK42" s="153"/>
      <c r="JL42" s="153"/>
      <c r="JM42" s="153"/>
      <c r="JN42" s="153"/>
      <c r="JO42" s="153"/>
      <c r="JP42" s="153"/>
      <c r="JQ42" s="153"/>
      <c r="JR42" s="153"/>
      <c r="JS42" s="153"/>
      <c r="JT42" s="153"/>
      <c r="JU42" s="153"/>
      <c r="JV42" s="153"/>
      <c r="JW42" s="153"/>
      <c r="JX42" s="153"/>
      <c r="JY42" s="153"/>
      <c r="JZ42" s="153"/>
      <c r="KA42" s="153"/>
      <c r="KB42" s="153"/>
      <c r="KC42" s="153"/>
      <c r="KD42" s="153"/>
      <c r="KE42" s="153"/>
      <c r="KF42" s="153"/>
      <c r="KG42" s="153"/>
      <c r="KH42" s="153"/>
      <c r="KI42" s="153"/>
      <c r="KJ42" s="153"/>
      <c r="KK42" s="153"/>
      <c r="KL42" s="153"/>
      <c r="KM42" s="153"/>
      <c r="KN42" s="153"/>
      <c r="KO42" s="153"/>
      <c r="KP42" s="153"/>
      <c r="KQ42" s="153"/>
      <c r="KR42" s="153"/>
      <c r="KS42" s="153"/>
      <c r="KT42" s="153"/>
      <c r="KU42" s="153"/>
      <c r="KV42" s="153"/>
      <c r="KW42" s="153"/>
      <c r="KX42" s="153"/>
      <c r="KY42" s="153"/>
      <c r="KZ42" s="153"/>
      <c r="LA42" s="153"/>
      <c r="LB42" s="153"/>
      <c r="LC42" s="153"/>
      <c r="LD42" s="153"/>
      <c r="LE42" s="153"/>
      <c r="LF42" s="153"/>
      <c r="LG42" s="153"/>
      <c r="LH42" s="153"/>
      <c r="LI42" s="153"/>
      <c r="LJ42" s="153"/>
      <c r="LK42" s="153"/>
      <c r="LL42" s="153"/>
      <c r="LM42" s="153"/>
      <c r="LN42" s="153"/>
      <c r="LO42" s="153"/>
      <c r="LP42" s="153"/>
      <c r="LQ42" s="153"/>
      <c r="LR42" s="153"/>
      <c r="LS42" s="153"/>
      <c r="LT42" s="153"/>
      <c r="LU42" s="153"/>
      <c r="LV42" s="153"/>
      <c r="LW42" s="153"/>
      <c r="LX42" s="153"/>
      <c r="LY42" s="153"/>
      <c r="LZ42" s="153"/>
      <c r="MA42" s="153"/>
      <c r="MB42" s="153"/>
      <c r="MC42" s="153"/>
      <c r="MD42" s="153"/>
      <c r="ME42" s="153"/>
      <c r="MF42" s="153"/>
      <c r="MG42" s="153"/>
      <c r="MH42" s="153"/>
      <c r="MI42" s="153"/>
      <c r="MJ42" s="153"/>
      <c r="MK42" s="153"/>
      <c r="ML42" s="153"/>
      <c r="MM42" s="153"/>
      <c r="MN42" s="153"/>
      <c r="MO42" s="153"/>
      <c r="MP42" s="153"/>
      <c r="MQ42" s="153"/>
      <c r="MR42" s="153"/>
      <c r="MS42" s="153"/>
      <c r="MT42" s="153"/>
      <c r="MU42" s="153"/>
      <c r="MV42" s="153"/>
      <c r="MW42" s="153"/>
      <c r="MX42" s="153"/>
      <c r="MY42" s="153"/>
      <c r="MZ42" s="153"/>
      <c r="NA42" s="153"/>
      <c r="NB42" s="153"/>
      <c r="NC42" s="153"/>
      <c r="ND42" s="153"/>
      <c r="NE42" s="153"/>
      <c r="NF42" s="153"/>
      <c r="NG42" s="153"/>
      <c r="NH42" s="153"/>
      <c r="NI42" s="153"/>
      <c r="NJ42" s="153"/>
      <c r="NK42" s="153"/>
      <c r="NL42" s="153"/>
      <c r="NM42" s="153"/>
      <c r="NN42" s="153"/>
      <c r="NO42" s="153"/>
      <c r="NP42" s="153"/>
      <c r="NQ42" s="153"/>
      <c r="NR42" s="153"/>
      <c r="NS42" s="153"/>
      <c r="NT42" s="153"/>
      <c r="NU42" s="153"/>
      <c r="NV42" s="153"/>
      <c r="NW42" s="153"/>
      <c r="NX42" s="153"/>
      <c r="NY42" s="153"/>
      <c r="NZ42" s="153"/>
      <c r="OA42" s="153"/>
      <c r="OB42" s="153"/>
      <c r="OC42" s="153"/>
      <c r="OD42" s="153"/>
      <c r="OE42" s="153"/>
      <c r="OF42" s="153"/>
      <c r="OG42" s="153"/>
      <c r="OH42" s="153"/>
      <c r="OI42" s="153"/>
      <c r="OJ42" s="153"/>
      <c r="OK42" s="153"/>
      <c r="OL42" s="153"/>
      <c r="OM42" s="153"/>
      <c r="ON42" s="153"/>
      <c r="OO42" s="154"/>
      <c r="OP42" s="144"/>
      <c r="OQ42" s="155"/>
      <c r="OR42" s="153"/>
      <c r="OS42" s="153"/>
      <c r="OT42" s="153">
        <v>270163</v>
      </c>
      <c r="OU42" s="153"/>
      <c r="OV42" s="153"/>
      <c r="OW42" s="153"/>
      <c r="OX42" s="153"/>
      <c r="OY42" s="153"/>
      <c r="OZ42" s="153"/>
      <c r="PA42" s="153"/>
      <c r="PB42" s="153">
        <v>26</v>
      </c>
      <c r="PC42" s="153"/>
      <c r="PD42" s="153"/>
      <c r="PE42" s="153"/>
      <c r="PF42" s="153"/>
      <c r="PG42" s="153"/>
      <c r="PH42" s="153"/>
      <c r="PI42" s="153"/>
      <c r="PJ42" s="156">
        <v>281</v>
      </c>
      <c r="PK42" s="144">
        <v>270471</v>
      </c>
      <c r="PL42" s="144">
        <v>270471</v>
      </c>
    </row>
    <row r="43" spans="1:428" ht="15" x14ac:dyDescent="0.25">
      <c r="A43" s="158" t="s">
        <v>623</v>
      </c>
      <c r="B43" s="159" t="s">
        <v>723</v>
      </c>
      <c r="C43" s="149" t="s">
        <v>239</v>
      </c>
      <c r="D43" s="150"/>
      <c r="E43" s="151"/>
      <c r="F43" s="151"/>
      <c r="G43" s="151"/>
      <c r="H43" s="151"/>
      <c r="I43" s="151"/>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c r="BQ43" s="153"/>
      <c r="BR43" s="153"/>
      <c r="BS43" s="153"/>
      <c r="BT43" s="153"/>
      <c r="BU43" s="153"/>
      <c r="BV43" s="153"/>
      <c r="BW43" s="153"/>
      <c r="BX43" s="153"/>
      <c r="BY43" s="153"/>
      <c r="BZ43" s="153"/>
      <c r="CA43" s="153"/>
      <c r="CB43" s="153"/>
      <c r="CC43" s="153"/>
      <c r="CD43" s="153"/>
      <c r="CE43" s="153"/>
      <c r="CF43" s="153"/>
      <c r="CG43" s="153"/>
      <c r="CH43" s="153"/>
      <c r="CI43" s="153"/>
      <c r="CJ43" s="153"/>
      <c r="CK43" s="153"/>
      <c r="CL43" s="153"/>
      <c r="CM43" s="153"/>
      <c r="CN43" s="153"/>
      <c r="CO43" s="153"/>
      <c r="CP43" s="153"/>
      <c r="CQ43" s="153"/>
      <c r="CR43" s="153"/>
      <c r="CS43" s="153"/>
      <c r="CT43" s="153"/>
      <c r="CU43" s="153"/>
      <c r="CV43" s="153"/>
      <c r="CW43" s="153"/>
      <c r="CX43" s="153"/>
      <c r="CY43" s="153"/>
      <c r="CZ43" s="153"/>
      <c r="DA43" s="153"/>
      <c r="DB43" s="153"/>
      <c r="DC43" s="153"/>
      <c r="DD43" s="153"/>
      <c r="DE43" s="153"/>
      <c r="DF43" s="153"/>
      <c r="DG43" s="153"/>
      <c r="DH43" s="153"/>
      <c r="DI43" s="153"/>
      <c r="DJ43" s="153"/>
      <c r="DK43" s="153"/>
      <c r="DL43" s="153"/>
      <c r="DM43" s="153"/>
      <c r="DN43" s="153"/>
      <c r="DO43" s="153"/>
      <c r="DP43" s="153"/>
      <c r="DQ43" s="153"/>
      <c r="DR43" s="153"/>
      <c r="DS43" s="153"/>
      <c r="DT43" s="153"/>
      <c r="DU43" s="153"/>
      <c r="DV43" s="153"/>
      <c r="DW43" s="153"/>
      <c r="DX43" s="153"/>
      <c r="DY43" s="153"/>
      <c r="DZ43" s="153"/>
      <c r="EA43" s="153"/>
      <c r="EB43" s="153"/>
      <c r="EC43" s="153"/>
      <c r="ED43" s="153"/>
      <c r="EE43" s="153"/>
      <c r="EF43" s="153"/>
      <c r="EG43" s="153"/>
      <c r="EH43" s="153"/>
      <c r="EI43" s="153"/>
      <c r="EJ43" s="153"/>
      <c r="EK43" s="153"/>
      <c r="EL43" s="153"/>
      <c r="EM43" s="153"/>
      <c r="EN43" s="153"/>
      <c r="EO43" s="153"/>
      <c r="EP43" s="153"/>
      <c r="EQ43" s="153"/>
      <c r="ER43" s="153"/>
      <c r="ES43" s="153"/>
      <c r="ET43" s="153"/>
      <c r="EU43" s="153"/>
      <c r="EV43" s="153"/>
      <c r="EW43" s="153"/>
      <c r="EX43" s="153"/>
      <c r="EY43" s="153"/>
      <c r="EZ43" s="153"/>
      <c r="FA43" s="153"/>
      <c r="FB43" s="153"/>
      <c r="FC43" s="153"/>
      <c r="FD43" s="153"/>
      <c r="FE43" s="153"/>
      <c r="FF43" s="153"/>
      <c r="FG43" s="153"/>
      <c r="FH43" s="153"/>
      <c r="FI43" s="153"/>
      <c r="FJ43" s="153"/>
      <c r="FK43" s="153"/>
      <c r="FL43" s="153"/>
      <c r="FM43" s="153"/>
      <c r="FN43" s="153"/>
      <c r="FO43" s="153"/>
      <c r="FP43" s="153"/>
      <c r="FQ43" s="153"/>
      <c r="FR43" s="153"/>
      <c r="FS43" s="153"/>
      <c r="FT43" s="153"/>
      <c r="FU43" s="153"/>
      <c r="FV43" s="153"/>
      <c r="FW43" s="153"/>
      <c r="FX43" s="153"/>
      <c r="FY43" s="153"/>
      <c r="FZ43" s="153"/>
      <c r="GA43" s="153"/>
      <c r="GB43" s="153"/>
      <c r="GC43" s="153"/>
      <c r="GD43" s="153"/>
      <c r="GE43" s="153"/>
      <c r="GF43" s="153"/>
      <c r="GG43" s="153"/>
      <c r="GH43" s="153"/>
      <c r="GI43" s="153"/>
      <c r="GJ43" s="153"/>
      <c r="GK43" s="153"/>
      <c r="GL43" s="153"/>
      <c r="GM43" s="153"/>
      <c r="GN43" s="153"/>
      <c r="GO43" s="153"/>
      <c r="GP43" s="153"/>
      <c r="GQ43" s="153"/>
      <c r="GR43" s="153"/>
      <c r="GS43" s="153"/>
      <c r="GT43" s="153"/>
      <c r="GU43" s="153"/>
      <c r="GV43" s="153"/>
      <c r="GW43" s="153"/>
      <c r="GX43" s="153"/>
      <c r="GY43" s="153"/>
      <c r="GZ43" s="153"/>
      <c r="HA43" s="153"/>
      <c r="HB43" s="153"/>
      <c r="HC43" s="153"/>
      <c r="HD43" s="153"/>
      <c r="HE43" s="153"/>
      <c r="HF43" s="153"/>
      <c r="HG43" s="153"/>
      <c r="HH43" s="153"/>
      <c r="HI43" s="153"/>
      <c r="HJ43" s="153"/>
      <c r="HK43" s="153"/>
      <c r="HL43" s="153"/>
      <c r="HM43" s="153"/>
      <c r="HN43" s="153"/>
      <c r="HO43" s="153"/>
      <c r="HP43" s="153"/>
      <c r="HQ43" s="153"/>
      <c r="HR43" s="153"/>
      <c r="HS43" s="153"/>
      <c r="HT43" s="153"/>
      <c r="HU43" s="153"/>
      <c r="HV43" s="153"/>
      <c r="HW43" s="153"/>
      <c r="HX43" s="153"/>
      <c r="HY43" s="153"/>
      <c r="HZ43" s="153"/>
      <c r="IA43" s="153"/>
      <c r="IB43" s="153"/>
      <c r="IC43" s="153"/>
      <c r="ID43" s="153"/>
      <c r="IE43" s="153"/>
      <c r="IF43" s="153"/>
      <c r="IG43" s="153"/>
      <c r="IH43" s="153"/>
      <c r="II43" s="153"/>
      <c r="IJ43" s="153"/>
      <c r="IK43" s="153"/>
      <c r="IL43" s="153"/>
      <c r="IM43" s="153"/>
      <c r="IN43" s="153"/>
      <c r="IO43" s="153"/>
      <c r="IP43" s="153"/>
      <c r="IQ43" s="153"/>
      <c r="IR43" s="153"/>
      <c r="IS43" s="153"/>
      <c r="IT43" s="153"/>
      <c r="IU43" s="153"/>
      <c r="IV43" s="153"/>
      <c r="IW43" s="153"/>
      <c r="IX43" s="153"/>
      <c r="IY43" s="153"/>
      <c r="IZ43" s="153"/>
      <c r="JA43" s="153"/>
      <c r="JB43" s="153"/>
      <c r="JC43" s="153"/>
      <c r="JD43" s="153"/>
      <c r="JE43" s="153"/>
      <c r="JF43" s="153"/>
      <c r="JG43" s="153"/>
      <c r="JH43" s="153"/>
      <c r="JI43" s="153"/>
      <c r="JJ43" s="153"/>
      <c r="JK43" s="153"/>
      <c r="JL43" s="153"/>
      <c r="JM43" s="153"/>
      <c r="JN43" s="153"/>
      <c r="JO43" s="153"/>
      <c r="JP43" s="153"/>
      <c r="JQ43" s="153"/>
      <c r="JR43" s="153"/>
      <c r="JS43" s="153"/>
      <c r="JT43" s="153"/>
      <c r="JU43" s="153"/>
      <c r="JV43" s="153"/>
      <c r="JW43" s="153"/>
      <c r="JX43" s="153"/>
      <c r="JY43" s="153"/>
      <c r="JZ43" s="153"/>
      <c r="KA43" s="153"/>
      <c r="KB43" s="153"/>
      <c r="KC43" s="153"/>
      <c r="KD43" s="153"/>
      <c r="KE43" s="153"/>
      <c r="KF43" s="153"/>
      <c r="KG43" s="153"/>
      <c r="KH43" s="153"/>
      <c r="KI43" s="153"/>
      <c r="KJ43" s="153"/>
      <c r="KK43" s="153"/>
      <c r="KL43" s="153"/>
      <c r="KM43" s="153"/>
      <c r="KN43" s="153"/>
      <c r="KO43" s="153"/>
      <c r="KP43" s="153"/>
      <c r="KQ43" s="153"/>
      <c r="KR43" s="153"/>
      <c r="KS43" s="153"/>
      <c r="KT43" s="153"/>
      <c r="KU43" s="153"/>
      <c r="KV43" s="153"/>
      <c r="KW43" s="153"/>
      <c r="KX43" s="153"/>
      <c r="KY43" s="153"/>
      <c r="KZ43" s="153"/>
      <c r="LA43" s="153"/>
      <c r="LB43" s="153"/>
      <c r="LC43" s="153"/>
      <c r="LD43" s="153"/>
      <c r="LE43" s="153"/>
      <c r="LF43" s="153"/>
      <c r="LG43" s="153"/>
      <c r="LH43" s="153"/>
      <c r="LI43" s="153"/>
      <c r="LJ43" s="153"/>
      <c r="LK43" s="153"/>
      <c r="LL43" s="153"/>
      <c r="LM43" s="153"/>
      <c r="LN43" s="153"/>
      <c r="LO43" s="153"/>
      <c r="LP43" s="153"/>
      <c r="LQ43" s="153"/>
      <c r="LR43" s="153"/>
      <c r="LS43" s="153"/>
      <c r="LT43" s="153"/>
      <c r="LU43" s="153"/>
      <c r="LV43" s="153"/>
      <c r="LW43" s="153"/>
      <c r="LX43" s="153"/>
      <c r="LY43" s="153"/>
      <c r="LZ43" s="153"/>
      <c r="MA43" s="153"/>
      <c r="MB43" s="153"/>
      <c r="MC43" s="153"/>
      <c r="MD43" s="153"/>
      <c r="ME43" s="153"/>
      <c r="MF43" s="153"/>
      <c r="MG43" s="153"/>
      <c r="MH43" s="153"/>
      <c r="MI43" s="153"/>
      <c r="MJ43" s="153"/>
      <c r="MK43" s="153"/>
      <c r="ML43" s="153"/>
      <c r="MM43" s="153"/>
      <c r="MN43" s="153"/>
      <c r="MO43" s="153"/>
      <c r="MP43" s="153"/>
      <c r="MQ43" s="153"/>
      <c r="MR43" s="153"/>
      <c r="MS43" s="153"/>
      <c r="MT43" s="153"/>
      <c r="MU43" s="153"/>
      <c r="MV43" s="153"/>
      <c r="MW43" s="153"/>
      <c r="MX43" s="153"/>
      <c r="MY43" s="153"/>
      <c r="MZ43" s="153"/>
      <c r="NA43" s="153"/>
      <c r="NB43" s="153"/>
      <c r="NC43" s="153"/>
      <c r="ND43" s="153"/>
      <c r="NE43" s="153"/>
      <c r="NF43" s="153"/>
      <c r="NG43" s="153"/>
      <c r="NH43" s="153"/>
      <c r="NI43" s="153"/>
      <c r="NJ43" s="153"/>
      <c r="NK43" s="153"/>
      <c r="NL43" s="153"/>
      <c r="NM43" s="153"/>
      <c r="NN43" s="153"/>
      <c r="NO43" s="153"/>
      <c r="NP43" s="153"/>
      <c r="NQ43" s="153"/>
      <c r="NR43" s="153"/>
      <c r="NS43" s="153"/>
      <c r="NT43" s="153"/>
      <c r="NU43" s="153"/>
      <c r="NV43" s="153"/>
      <c r="NW43" s="153"/>
      <c r="NX43" s="153"/>
      <c r="NY43" s="153"/>
      <c r="NZ43" s="153"/>
      <c r="OA43" s="153"/>
      <c r="OB43" s="153"/>
      <c r="OC43" s="153"/>
      <c r="OD43" s="153"/>
      <c r="OE43" s="153"/>
      <c r="OF43" s="153"/>
      <c r="OG43" s="153"/>
      <c r="OH43" s="153"/>
      <c r="OI43" s="153"/>
      <c r="OJ43" s="153"/>
      <c r="OK43" s="153"/>
      <c r="OL43" s="153"/>
      <c r="OM43" s="153"/>
      <c r="ON43" s="153"/>
      <c r="OO43" s="154"/>
      <c r="OP43" s="144"/>
      <c r="OQ43" s="155"/>
      <c r="OR43" s="153"/>
      <c r="OS43" s="153"/>
      <c r="OT43" s="153"/>
      <c r="OU43" s="153">
        <v>14795</v>
      </c>
      <c r="OV43" s="153"/>
      <c r="OW43" s="153"/>
      <c r="OX43" s="153"/>
      <c r="OY43" s="153"/>
      <c r="OZ43" s="153"/>
      <c r="PA43" s="153"/>
      <c r="PB43" s="153">
        <v>871</v>
      </c>
      <c r="PC43" s="153"/>
      <c r="PD43" s="153"/>
      <c r="PE43" s="153"/>
      <c r="PF43" s="153">
        <v>2183</v>
      </c>
      <c r="PG43" s="153"/>
      <c r="PH43" s="153"/>
      <c r="PI43" s="153"/>
      <c r="PJ43" s="156">
        <v>125205</v>
      </c>
      <c r="PK43" s="144">
        <v>143054</v>
      </c>
      <c r="PL43" s="144">
        <v>143054</v>
      </c>
    </row>
    <row r="44" spans="1:428" ht="15" x14ac:dyDescent="0.25">
      <c r="A44" s="158">
        <v>321100</v>
      </c>
      <c r="B44" s="159" t="s">
        <v>724</v>
      </c>
      <c r="C44" s="149" t="s">
        <v>240</v>
      </c>
      <c r="D44" s="150"/>
      <c r="E44" s="151"/>
      <c r="F44" s="151"/>
      <c r="G44" s="151"/>
      <c r="H44" s="151"/>
      <c r="I44" s="151"/>
      <c r="J44" s="153">
        <v>4</v>
      </c>
      <c r="K44" s="153"/>
      <c r="L44" s="153"/>
      <c r="M44" s="153">
        <v>1</v>
      </c>
      <c r="N44" s="153"/>
      <c r="O44" s="153">
        <v>1</v>
      </c>
      <c r="P44" s="153"/>
      <c r="Q44" s="153"/>
      <c r="R44" s="153">
        <v>7</v>
      </c>
      <c r="S44" s="153">
        <v>0</v>
      </c>
      <c r="T44" s="153">
        <v>3</v>
      </c>
      <c r="U44" s="153"/>
      <c r="V44" s="153"/>
      <c r="W44" s="153">
        <v>2</v>
      </c>
      <c r="X44" s="153">
        <v>4</v>
      </c>
      <c r="Y44" s="153"/>
      <c r="Z44" s="153"/>
      <c r="AA44" s="153"/>
      <c r="AB44" s="153">
        <v>511</v>
      </c>
      <c r="AC44" s="153">
        <v>2195</v>
      </c>
      <c r="AD44" s="153">
        <v>2219</v>
      </c>
      <c r="AE44" s="153">
        <v>312</v>
      </c>
      <c r="AF44" s="153">
        <v>1278</v>
      </c>
      <c r="AG44" s="153">
        <v>383</v>
      </c>
      <c r="AH44" s="153">
        <v>1442</v>
      </c>
      <c r="AI44" s="153">
        <v>162</v>
      </c>
      <c r="AJ44" s="153">
        <v>955</v>
      </c>
      <c r="AK44" s="153">
        <v>338</v>
      </c>
      <c r="AL44" s="153">
        <v>1912</v>
      </c>
      <c r="AM44" s="153">
        <v>837</v>
      </c>
      <c r="AN44" s="153">
        <v>5222</v>
      </c>
      <c r="AO44" s="153">
        <v>2480</v>
      </c>
      <c r="AP44" s="153">
        <v>4371</v>
      </c>
      <c r="AQ44" s="153">
        <v>4249</v>
      </c>
      <c r="AR44" s="153">
        <v>3</v>
      </c>
      <c r="AS44" s="153"/>
      <c r="AT44" s="153"/>
      <c r="AU44" s="153"/>
      <c r="AV44" s="153">
        <v>1</v>
      </c>
      <c r="AW44" s="153">
        <v>11</v>
      </c>
      <c r="AX44" s="153">
        <v>0</v>
      </c>
      <c r="AY44" s="153"/>
      <c r="AZ44" s="153"/>
      <c r="BA44" s="153"/>
      <c r="BB44" s="153">
        <v>1</v>
      </c>
      <c r="BC44" s="153">
        <v>1</v>
      </c>
      <c r="BD44" s="153"/>
      <c r="BE44" s="153"/>
      <c r="BF44" s="153"/>
      <c r="BG44" s="153"/>
      <c r="BH44" s="153"/>
      <c r="BI44" s="153"/>
      <c r="BJ44" s="153"/>
      <c r="BK44" s="153"/>
      <c r="BL44" s="153">
        <v>4</v>
      </c>
      <c r="BM44" s="153"/>
      <c r="BN44" s="153"/>
      <c r="BO44" s="153"/>
      <c r="BP44" s="153"/>
      <c r="BQ44" s="153"/>
      <c r="BR44" s="153"/>
      <c r="BS44" s="153"/>
      <c r="BT44" s="153"/>
      <c r="BU44" s="153"/>
      <c r="BV44" s="153"/>
      <c r="BW44" s="153"/>
      <c r="BX44" s="153"/>
      <c r="BY44" s="153"/>
      <c r="BZ44" s="153"/>
      <c r="CA44" s="153"/>
      <c r="CB44" s="153"/>
      <c r="CC44" s="153"/>
      <c r="CD44" s="153"/>
      <c r="CE44" s="153"/>
      <c r="CF44" s="153">
        <v>13</v>
      </c>
      <c r="CG44" s="153">
        <v>3</v>
      </c>
      <c r="CH44" s="153"/>
      <c r="CI44" s="153"/>
      <c r="CJ44" s="153"/>
      <c r="CK44" s="153"/>
      <c r="CL44" s="153"/>
      <c r="CM44" s="153"/>
      <c r="CN44" s="153"/>
      <c r="CO44" s="153"/>
      <c r="CP44" s="153"/>
      <c r="CQ44" s="153"/>
      <c r="CR44" s="153"/>
      <c r="CS44" s="153"/>
      <c r="CT44" s="153"/>
      <c r="CU44" s="153"/>
      <c r="CV44" s="153"/>
      <c r="CW44" s="153"/>
      <c r="CX44" s="153"/>
      <c r="CY44" s="153"/>
      <c r="CZ44" s="153"/>
      <c r="DA44" s="153">
        <v>77</v>
      </c>
      <c r="DB44" s="153"/>
      <c r="DC44" s="153"/>
      <c r="DD44" s="153"/>
      <c r="DE44" s="153"/>
      <c r="DF44" s="153"/>
      <c r="DG44" s="153"/>
      <c r="DH44" s="153"/>
      <c r="DI44" s="153"/>
      <c r="DJ44" s="153"/>
      <c r="DK44" s="153"/>
      <c r="DL44" s="153"/>
      <c r="DM44" s="153"/>
      <c r="DN44" s="153"/>
      <c r="DO44" s="153"/>
      <c r="DP44" s="153"/>
      <c r="DQ44" s="153"/>
      <c r="DR44" s="153"/>
      <c r="DS44" s="153"/>
      <c r="DT44" s="153"/>
      <c r="DU44" s="153"/>
      <c r="DV44" s="153"/>
      <c r="DW44" s="153"/>
      <c r="DX44" s="153"/>
      <c r="DY44" s="153"/>
      <c r="DZ44" s="153"/>
      <c r="EA44" s="153"/>
      <c r="EB44" s="153"/>
      <c r="EC44" s="153"/>
      <c r="ED44" s="153"/>
      <c r="EE44" s="153"/>
      <c r="EF44" s="153"/>
      <c r="EG44" s="153"/>
      <c r="EH44" s="153"/>
      <c r="EI44" s="153"/>
      <c r="EJ44" s="153"/>
      <c r="EK44" s="153"/>
      <c r="EL44" s="153"/>
      <c r="EM44" s="153"/>
      <c r="EN44" s="153"/>
      <c r="EO44" s="153"/>
      <c r="EP44" s="153"/>
      <c r="EQ44" s="153"/>
      <c r="ER44" s="153"/>
      <c r="ES44" s="153"/>
      <c r="ET44" s="153"/>
      <c r="EU44" s="153">
        <v>183</v>
      </c>
      <c r="EV44" s="153">
        <v>39</v>
      </c>
      <c r="EW44" s="153">
        <v>0</v>
      </c>
      <c r="EX44" s="153">
        <v>76</v>
      </c>
      <c r="EY44" s="153"/>
      <c r="EZ44" s="153"/>
      <c r="FA44" s="153"/>
      <c r="FB44" s="153">
        <v>2</v>
      </c>
      <c r="FC44" s="153"/>
      <c r="FD44" s="153">
        <v>80</v>
      </c>
      <c r="FE44" s="153">
        <v>94</v>
      </c>
      <c r="FF44" s="153"/>
      <c r="FG44" s="153"/>
      <c r="FH44" s="153"/>
      <c r="FI44" s="153"/>
      <c r="FJ44" s="153"/>
      <c r="FK44" s="153"/>
      <c r="FL44" s="153">
        <v>46</v>
      </c>
      <c r="FM44" s="153">
        <v>30</v>
      </c>
      <c r="FN44" s="153"/>
      <c r="FO44" s="153">
        <v>3</v>
      </c>
      <c r="FP44" s="153"/>
      <c r="FQ44" s="153">
        <v>925</v>
      </c>
      <c r="FR44" s="153">
        <v>340</v>
      </c>
      <c r="FS44" s="153">
        <v>261</v>
      </c>
      <c r="FT44" s="153">
        <v>145</v>
      </c>
      <c r="FU44" s="153">
        <v>21</v>
      </c>
      <c r="FV44" s="153">
        <v>147</v>
      </c>
      <c r="FW44" s="153">
        <v>834</v>
      </c>
      <c r="FX44" s="153"/>
      <c r="FY44" s="153"/>
      <c r="FZ44" s="153"/>
      <c r="GA44" s="153"/>
      <c r="GB44" s="153"/>
      <c r="GC44" s="153"/>
      <c r="GD44" s="153"/>
      <c r="GE44" s="153">
        <v>136</v>
      </c>
      <c r="GF44" s="153">
        <v>20</v>
      </c>
      <c r="GG44" s="153">
        <v>81</v>
      </c>
      <c r="GH44" s="153">
        <v>70</v>
      </c>
      <c r="GI44" s="153">
        <v>166</v>
      </c>
      <c r="GJ44" s="153"/>
      <c r="GK44" s="153"/>
      <c r="GL44" s="153"/>
      <c r="GM44" s="153"/>
      <c r="GN44" s="153"/>
      <c r="GO44" s="153"/>
      <c r="GP44" s="153"/>
      <c r="GQ44" s="153"/>
      <c r="GR44" s="153"/>
      <c r="GS44" s="153"/>
      <c r="GT44" s="153"/>
      <c r="GU44" s="153"/>
      <c r="GV44" s="153"/>
      <c r="GW44" s="153"/>
      <c r="GX44" s="153"/>
      <c r="GY44" s="153"/>
      <c r="GZ44" s="153"/>
      <c r="HA44" s="153"/>
      <c r="HB44" s="153"/>
      <c r="HC44" s="153"/>
      <c r="HD44" s="153"/>
      <c r="HE44" s="153"/>
      <c r="HF44" s="153"/>
      <c r="HG44" s="153"/>
      <c r="HH44" s="153"/>
      <c r="HI44" s="153"/>
      <c r="HJ44" s="153"/>
      <c r="HK44" s="153"/>
      <c r="HL44" s="153">
        <v>6</v>
      </c>
      <c r="HM44" s="153"/>
      <c r="HN44" s="153"/>
      <c r="HO44" s="153"/>
      <c r="HP44" s="153"/>
      <c r="HQ44" s="153"/>
      <c r="HR44" s="153"/>
      <c r="HS44" s="153"/>
      <c r="HT44" s="153"/>
      <c r="HU44" s="153">
        <v>704</v>
      </c>
      <c r="HV44" s="153">
        <v>1384</v>
      </c>
      <c r="HW44" s="153">
        <v>1956</v>
      </c>
      <c r="HX44" s="153"/>
      <c r="HY44" s="153"/>
      <c r="HZ44" s="153"/>
      <c r="IA44" s="153"/>
      <c r="IB44" s="153"/>
      <c r="IC44" s="153"/>
      <c r="ID44" s="153"/>
      <c r="IE44" s="153"/>
      <c r="IF44" s="153"/>
      <c r="IG44" s="153"/>
      <c r="IH44" s="153"/>
      <c r="II44" s="153"/>
      <c r="IJ44" s="153">
        <v>23</v>
      </c>
      <c r="IK44" s="153"/>
      <c r="IL44" s="153"/>
      <c r="IM44" s="153">
        <v>138</v>
      </c>
      <c r="IN44" s="153"/>
      <c r="IO44" s="153"/>
      <c r="IP44" s="153"/>
      <c r="IQ44" s="153"/>
      <c r="IR44" s="153"/>
      <c r="IS44" s="153"/>
      <c r="IT44" s="153"/>
      <c r="IU44" s="153"/>
      <c r="IV44" s="153"/>
      <c r="IW44" s="153"/>
      <c r="IX44" s="153"/>
      <c r="IY44" s="153"/>
      <c r="IZ44" s="153"/>
      <c r="JA44" s="153"/>
      <c r="JB44" s="153"/>
      <c r="JC44" s="153"/>
      <c r="JD44" s="153"/>
      <c r="JE44" s="153"/>
      <c r="JF44" s="153"/>
      <c r="JG44" s="153"/>
      <c r="JH44" s="153">
        <v>140</v>
      </c>
      <c r="JI44" s="153"/>
      <c r="JJ44" s="153"/>
      <c r="JK44" s="153"/>
      <c r="JL44" s="153">
        <v>6</v>
      </c>
      <c r="JM44" s="153"/>
      <c r="JN44" s="153"/>
      <c r="JO44" s="153"/>
      <c r="JP44" s="153">
        <v>35</v>
      </c>
      <c r="JQ44" s="153"/>
      <c r="JR44" s="153"/>
      <c r="JS44" s="153"/>
      <c r="JT44" s="153"/>
      <c r="JU44" s="153"/>
      <c r="JV44" s="153"/>
      <c r="JW44" s="153"/>
      <c r="JX44" s="153"/>
      <c r="JY44" s="153"/>
      <c r="JZ44" s="153">
        <v>1</v>
      </c>
      <c r="KA44" s="153"/>
      <c r="KB44" s="153"/>
      <c r="KC44" s="153">
        <v>1</v>
      </c>
      <c r="KD44" s="153">
        <v>0</v>
      </c>
      <c r="KE44" s="153">
        <v>1</v>
      </c>
      <c r="KF44" s="153"/>
      <c r="KG44" s="153">
        <v>1797</v>
      </c>
      <c r="KH44" s="153"/>
      <c r="KI44" s="153"/>
      <c r="KJ44" s="153"/>
      <c r="KK44" s="153"/>
      <c r="KL44" s="153"/>
      <c r="KM44" s="153"/>
      <c r="KN44" s="153"/>
      <c r="KO44" s="153"/>
      <c r="KP44" s="153"/>
      <c r="KQ44" s="153"/>
      <c r="KR44" s="153"/>
      <c r="KS44" s="153"/>
      <c r="KT44" s="153">
        <v>15</v>
      </c>
      <c r="KU44" s="153"/>
      <c r="KV44" s="153"/>
      <c r="KW44" s="153"/>
      <c r="KX44" s="153">
        <v>14</v>
      </c>
      <c r="KY44" s="153">
        <v>93</v>
      </c>
      <c r="KZ44" s="153"/>
      <c r="LA44" s="153">
        <v>23</v>
      </c>
      <c r="LB44" s="153"/>
      <c r="LC44" s="153"/>
      <c r="LD44" s="153"/>
      <c r="LE44" s="153"/>
      <c r="LF44" s="153"/>
      <c r="LG44" s="153"/>
      <c r="LH44" s="153"/>
      <c r="LI44" s="153"/>
      <c r="LJ44" s="153"/>
      <c r="LK44" s="153"/>
      <c r="LL44" s="153">
        <v>4</v>
      </c>
      <c r="LM44" s="153">
        <v>3</v>
      </c>
      <c r="LN44" s="153"/>
      <c r="LO44" s="153"/>
      <c r="LP44" s="153">
        <v>103</v>
      </c>
      <c r="LQ44" s="153"/>
      <c r="LR44" s="153"/>
      <c r="LS44" s="153"/>
      <c r="LT44" s="153"/>
      <c r="LU44" s="153"/>
      <c r="LV44" s="153"/>
      <c r="LW44" s="153"/>
      <c r="LX44" s="153">
        <v>157</v>
      </c>
      <c r="LY44" s="153"/>
      <c r="LZ44" s="153"/>
      <c r="MA44" s="153">
        <v>53</v>
      </c>
      <c r="MB44" s="153"/>
      <c r="MC44" s="153"/>
      <c r="MD44" s="153"/>
      <c r="ME44" s="153"/>
      <c r="MF44" s="153"/>
      <c r="MG44" s="153">
        <v>2</v>
      </c>
      <c r="MH44" s="153"/>
      <c r="MI44" s="153">
        <v>2</v>
      </c>
      <c r="MJ44" s="153"/>
      <c r="MK44" s="153"/>
      <c r="ML44" s="153">
        <v>7</v>
      </c>
      <c r="MM44" s="153"/>
      <c r="MN44" s="153"/>
      <c r="MO44" s="153">
        <v>8</v>
      </c>
      <c r="MP44" s="153">
        <v>4</v>
      </c>
      <c r="MQ44" s="153"/>
      <c r="MR44" s="153">
        <v>2</v>
      </c>
      <c r="MS44" s="153"/>
      <c r="MT44" s="153">
        <v>187</v>
      </c>
      <c r="MU44" s="153"/>
      <c r="MV44" s="153"/>
      <c r="MW44" s="153"/>
      <c r="MX44" s="153"/>
      <c r="MY44" s="153"/>
      <c r="MZ44" s="153">
        <v>2</v>
      </c>
      <c r="NA44" s="153">
        <v>44</v>
      </c>
      <c r="NB44" s="153"/>
      <c r="NC44" s="153"/>
      <c r="ND44" s="153">
        <v>4</v>
      </c>
      <c r="NE44" s="153">
        <v>26</v>
      </c>
      <c r="NF44" s="153">
        <v>100</v>
      </c>
      <c r="NG44" s="153">
        <v>4</v>
      </c>
      <c r="NH44" s="153"/>
      <c r="NI44" s="153"/>
      <c r="NJ44" s="153"/>
      <c r="NK44" s="153"/>
      <c r="NL44" s="153">
        <v>2</v>
      </c>
      <c r="NM44" s="153">
        <v>10</v>
      </c>
      <c r="NN44" s="153">
        <v>48</v>
      </c>
      <c r="NO44" s="153">
        <v>9</v>
      </c>
      <c r="NP44" s="153">
        <v>25</v>
      </c>
      <c r="NQ44" s="153">
        <v>4</v>
      </c>
      <c r="NR44" s="153">
        <v>1</v>
      </c>
      <c r="NS44" s="153"/>
      <c r="NT44" s="153"/>
      <c r="NU44" s="153"/>
      <c r="NV44" s="153">
        <v>25</v>
      </c>
      <c r="NW44" s="153"/>
      <c r="NX44" s="153"/>
      <c r="NY44" s="153"/>
      <c r="NZ44" s="153"/>
      <c r="OA44" s="153">
        <v>21</v>
      </c>
      <c r="OB44" s="153"/>
      <c r="OC44" s="153">
        <v>35</v>
      </c>
      <c r="OD44" s="153"/>
      <c r="OE44" s="153">
        <v>2</v>
      </c>
      <c r="OF44" s="153">
        <v>16</v>
      </c>
      <c r="OG44" s="153"/>
      <c r="OH44" s="153"/>
      <c r="OI44" s="153"/>
      <c r="OJ44" s="153">
        <v>7</v>
      </c>
      <c r="OK44" s="153"/>
      <c r="OL44" s="153">
        <v>24</v>
      </c>
      <c r="OM44" s="153"/>
      <c r="ON44" s="153">
        <v>1</v>
      </c>
      <c r="OO44" s="154">
        <v>118</v>
      </c>
      <c r="OP44" s="144">
        <v>40099</v>
      </c>
      <c r="OQ44" s="155"/>
      <c r="OR44" s="153"/>
      <c r="OS44" s="153"/>
      <c r="OT44" s="153"/>
      <c r="OU44" s="153"/>
      <c r="OV44" s="153">
        <v>-62</v>
      </c>
      <c r="OW44" s="153">
        <v>3591</v>
      </c>
      <c r="OX44" s="153">
        <v>-7675</v>
      </c>
      <c r="OY44" s="153"/>
      <c r="OZ44" s="153"/>
      <c r="PA44" s="153"/>
      <c r="PB44" s="153"/>
      <c r="PC44" s="153"/>
      <c r="PD44" s="153"/>
      <c r="PE44" s="153"/>
      <c r="PF44" s="153"/>
      <c r="PG44" s="153"/>
      <c r="PH44" s="153"/>
      <c r="PI44" s="153"/>
      <c r="PJ44" s="156"/>
      <c r="PK44" s="144">
        <v>-4146</v>
      </c>
      <c r="PL44" s="144">
        <v>35953</v>
      </c>
    </row>
    <row r="45" spans="1:428" ht="15" x14ac:dyDescent="0.25">
      <c r="A45" s="158">
        <v>321200</v>
      </c>
      <c r="B45" s="159" t="s">
        <v>724</v>
      </c>
      <c r="C45" s="149" t="s">
        <v>241</v>
      </c>
      <c r="D45" s="157"/>
      <c r="E45" s="152"/>
      <c r="F45" s="152"/>
      <c r="G45" s="152"/>
      <c r="H45" s="152"/>
      <c r="I45" s="151"/>
      <c r="J45" s="153"/>
      <c r="K45" s="153"/>
      <c r="L45" s="153"/>
      <c r="M45" s="153"/>
      <c r="N45" s="153"/>
      <c r="O45" s="153"/>
      <c r="P45" s="153"/>
      <c r="Q45" s="153"/>
      <c r="R45" s="153"/>
      <c r="S45" s="153"/>
      <c r="T45" s="153"/>
      <c r="U45" s="153"/>
      <c r="V45" s="153"/>
      <c r="W45" s="153"/>
      <c r="X45" s="153"/>
      <c r="Y45" s="153"/>
      <c r="Z45" s="153"/>
      <c r="AA45" s="153"/>
      <c r="AB45" s="153">
        <v>664</v>
      </c>
      <c r="AC45" s="153">
        <v>2069</v>
      </c>
      <c r="AD45" s="153">
        <v>1293</v>
      </c>
      <c r="AE45" s="153">
        <v>610</v>
      </c>
      <c r="AF45" s="153">
        <v>2122</v>
      </c>
      <c r="AG45" s="153">
        <v>799</v>
      </c>
      <c r="AH45" s="153">
        <v>3043</v>
      </c>
      <c r="AI45" s="153">
        <v>589</v>
      </c>
      <c r="AJ45" s="153">
        <v>859</v>
      </c>
      <c r="AK45" s="153">
        <v>547</v>
      </c>
      <c r="AL45" s="153">
        <v>3292</v>
      </c>
      <c r="AM45" s="153">
        <v>1537</v>
      </c>
      <c r="AN45" s="153"/>
      <c r="AO45" s="153">
        <v>2975</v>
      </c>
      <c r="AP45" s="153">
        <v>976</v>
      </c>
      <c r="AQ45" s="153">
        <v>646</v>
      </c>
      <c r="AR45" s="153">
        <v>6</v>
      </c>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c r="BQ45" s="153"/>
      <c r="BR45" s="153"/>
      <c r="BS45" s="153"/>
      <c r="BT45" s="153"/>
      <c r="BU45" s="153"/>
      <c r="BV45" s="153"/>
      <c r="BW45" s="153"/>
      <c r="BX45" s="153"/>
      <c r="BY45" s="153"/>
      <c r="BZ45" s="153"/>
      <c r="CA45" s="153"/>
      <c r="CB45" s="153"/>
      <c r="CC45" s="153"/>
      <c r="CD45" s="153"/>
      <c r="CE45" s="153"/>
      <c r="CF45" s="153"/>
      <c r="CG45" s="153"/>
      <c r="CH45" s="153"/>
      <c r="CI45" s="153"/>
      <c r="CJ45" s="153"/>
      <c r="CK45" s="153"/>
      <c r="CL45" s="153"/>
      <c r="CM45" s="153"/>
      <c r="CN45" s="153"/>
      <c r="CO45" s="153"/>
      <c r="CP45" s="153"/>
      <c r="CQ45" s="153"/>
      <c r="CR45" s="153">
        <v>2</v>
      </c>
      <c r="CS45" s="153">
        <v>0</v>
      </c>
      <c r="CT45" s="153"/>
      <c r="CU45" s="153"/>
      <c r="CV45" s="153"/>
      <c r="CW45" s="153"/>
      <c r="CX45" s="153"/>
      <c r="CY45" s="153"/>
      <c r="CZ45" s="153"/>
      <c r="DA45" s="153">
        <v>194</v>
      </c>
      <c r="DB45" s="153"/>
      <c r="DC45" s="153"/>
      <c r="DD45" s="153">
        <v>26</v>
      </c>
      <c r="DE45" s="153"/>
      <c r="DF45" s="153"/>
      <c r="DG45" s="153"/>
      <c r="DH45" s="153"/>
      <c r="DI45" s="153"/>
      <c r="DJ45" s="153"/>
      <c r="DK45" s="153"/>
      <c r="DL45" s="153"/>
      <c r="DM45" s="153"/>
      <c r="DN45" s="153"/>
      <c r="DO45" s="153"/>
      <c r="DP45" s="153"/>
      <c r="DQ45" s="153"/>
      <c r="DR45" s="153"/>
      <c r="DS45" s="153"/>
      <c r="DT45" s="153"/>
      <c r="DU45" s="153"/>
      <c r="DV45" s="153"/>
      <c r="DW45" s="153"/>
      <c r="DX45" s="153"/>
      <c r="DY45" s="153"/>
      <c r="DZ45" s="153"/>
      <c r="EA45" s="153"/>
      <c r="EB45" s="153"/>
      <c r="EC45" s="153"/>
      <c r="ED45" s="153"/>
      <c r="EE45" s="153"/>
      <c r="EF45" s="153"/>
      <c r="EG45" s="153"/>
      <c r="EH45" s="153"/>
      <c r="EI45" s="153"/>
      <c r="EJ45" s="153"/>
      <c r="EK45" s="153"/>
      <c r="EL45" s="153"/>
      <c r="EM45" s="153"/>
      <c r="EN45" s="153"/>
      <c r="EO45" s="153"/>
      <c r="EP45" s="153"/>
      <c r="EQ45" s="153"/>
      <c r="ER45" s="153"/>
      <c r="ES45" s="153"/>
      <c r="ET45" s="153"/>
      <c r="EU45" s="153"/>
      <c r="EV45" s="153"/>
      <c r="EW45" s="153">
        <v>0</v>
      </c>
      <c r="EX45" s="153">
        <v>98</v>
      </c>
      <c r="EY45" s="153"/>
      <c r="EZ45" s="153"/>
      <c r="FA45" s="153"/>
      <c r="FB45" s="153">
        <v>658</v>
      </c>
      <c r="FC45" s="153"/>
      <c r="FD45" s="153">
        <v>443</v>
      </c>
      <c r="FE45" s="153"/>
      <c r="FF45" s="153"/>
      <c r="FG45" s="153"/>
      <c r="FH45" s="153">
        <v>1</v>
      </c>
      <c r="FI45" s="153"/>
      <c r="FJ45" s="153"/>
      <c r="FK45" s="153"/>
      <c r="FL45" s="153"/>
      <c r="FM45" s="153">
        <v>60</v>
      </c>
      <c r="FN45" s="153"/>
      <c r="FO45" s="153"/>
      <c r="FP45" s="153"/>
      <c r="FQ45" s="153">
        <v>1157</v>
      </c>
      <c r="FR45" s="153">
        <v>300</v>
      </c>
      <c r="FS45" s="153">
        <v>116</v>
      </c>
      <c r="FT45" s="153">
        <v>171</v>
      </c>
      <c r="FU45" s="153">
        <v>90</v>
      </c>
      <c r="FV45" s="153">
        <v>144</v>
      </c>
      <c r="FW45" s="153">
        <v>1016</v>
      </c>
      <c r="FX45" s="153"/>
      <c r="FY45" s="153"/>
      <c r="FZ45" s="153">
        <v>294</v>
      </c>
      <c r="GA45" s="153"/>
      <c r="GB45" s="153"/>
      <c r="GC45" s="153"/>
      <c r="GD45" s="153"/>
      <c r="GE45" s="153"/>
      <c r="GF45" s="153"/>
      <c r="GG45" s="153">
        <v>6</v>
      </c>
      <c r="GH45" s="153">
        <v>131</v>
      </c>
      <c r="GI45" s="153">
        <v>75</v>
      </c>
      <c r="GJ45" s="153"/>
      <c r="GK45" s="153"/>
      <c r="GL45" s="153"/>
      <c r="GM45" s="153"/>
      <c r="GN45" s="153"/>
      <c r="GO45" s="153"/>
      <c r="GP45" s="153"/>
      <c r="GQ45" s="153"/>
      <c r="GR45" s="153"/>
      <c r="GS45" s="153"/>
      <c r="GT45" s="153"/>
      <c r="GU45" s="153"/>
      <c r="GV45" s="153"/>
      <c r="GW45" s="153"/>
      <c r="GX45" s="153"/>
      <c r="GY45" s="153"/>
      <c r="GZ45" s="153"/>
      <c r="HA45" s="153"/>
      <c r="HB45" s="153"/>
      <c r="HC45" s="153"/>
      <c r="HD45" s="153"/>
      <c r="HE45" s="153"/>
      <c r="HF45" s="153"/>
      <c r="HG45" s="153"/>
      <c r="HH45" s="153"/>
      <c r="HI45" s="153"/>
      <c r="HJ45" s="153"/>
      <c r="HK45" s="153"/>
      <c r="HL45" s="153"/>
      <c r="HM45" s="153"/>
      <c r="HN45" s="153"/>
      <c r="HO45" s="153"/>
      <c r="HP45" s="153"/>
      <c r="HQ45" s="153"/>
      <c r="HR45" s="153"/>
      <c r="HS45" s="153"/>
      <c r="HT45" s="153"/>
      <c r="HU45" s="153"/>
      <c r="HV45" s="153"/>
      <c r="HW45" s="153"/>
      <c r="HX45" s="153"/>
      <c r="HY45" s="153"/>
      <c r="HZ45" s="153"/>
      <c r="IA45" s="153"/>
      <c r="IB45" s="153"/>
      <c r="IC45" s="153"/>
      <c r="ID45" s="153"/>
      <c r="IE45" s="153"/>
      <c r="IF45" s="153"/>
      <c r="IG45" s="153"/>
      <c r="IH45" s="153"/>
      <c r="II45" s="153"/>
      <c r="IJ45" s="153"/>
      <c r="IK45" s="153"/>
      <c r="IL45" s="153"/>
      <c r="IM45" s="153"/>
      <c r="IN45" s="153"/>
      <c r="IO45" s="153"/>
      <c r="IP45" s="153"/>
      <c r="IQ45" s="153"/>
      <c r="IR45" s="153"/>
      <c r="IS45" s="153"/>
      <c r="IT45" s="153"/>
      <c r="IU45" s="153"/>
      <c r="IV45" s="153"/>
      <c r="IW45" s="153"/>
      <c r="IX45" s="153"/>
      <c r="IY45" s="153"/>
      <c r="IZ45" s="153"/>
      <c r="JA45" s="153"/>
      <c r="JB45" s="153"/>
      <c r="JC45" s="153">
        <v>11</v>
      </c>
      <c r="JD45" s="153"/>
      <c r="JE45" s="153"/>
      <c r="JF45" s="153"/>
      <c r="JG45" s="153">
        <v>2</v>
      </c>
      <c r="JH45" s="153">
        <v>537</v>
      </c>
      <c r="JI45" s="153"/>
      <c r="JJ45" s="153"/>
      <c r="JK45" s="153"/>
      <c r="JL45" s="153"/>
      <c r="JM45" s="153"/>
      <c r="JN45" s="153"/>
      <c r="JO45" s="153"/>
      <c r="JP45" s="153">
        <v>5</v>
      </c>
      <c r="JQ45" s="153"/>
      <c r="JR45" s="153"/>
      <c r="JS45" s="153"/>
      <c r="JT45" s="153"/>
      <c r="JU45" s="153"/>
      <c r="JV45" s="153"/>
      <c r="JW45" s="153"/>
      <c r="JX45" s="153"/>
      <c r="JY45" s="153"/>
      <c r="JZ45" s="153"/>
      <c r="KA45" s="153"/>
      <c r="KB45" s="153"/>
      <c r="KC45" s="153">
        <v>9</v>
      </c>
      <c r="KD45" s="153"/>
      <c r="KE45" s="153">
        <v>3</v>
      </c>
      <c r="KF45" s="153"/>
      <c r="KG45" s="153"/>
      <c r="KH45" s="153"/>
      <c r="KI45" s="153"/>
      <c r="KJ45" s="153"/>
      <c r="KK45" s="153"/>
      <c r="KL45" s="153"/>
      <c r="KM45" s="153"/>
      <c r="KN45" s="153"/>
      <c r="KO45" s="153"/>
      <c r="KP45" s="153"/>
      <c r="KQ45" s="153"/>
      <c r="KR45" s="153"/>
      <c r="KS45" s="153"/>
      <c r="KT45" s="153">
        <v>1</v>
      </c>
      <c r="KU45" s="153"/>
      <c r="KV45" s="153"/>
      <c r="KW45" s="153"/>
      <c r="KX45" s="153">
        <v>28</v>
      </c>
      <c r="KY45" s="153">
        <v>182</v>
      </c>
      <c r="KZ45" s="153"/>
      <c r="LA45" s="153">
        <v>325</v>
      </c>
      <c r="LB45" s="153"/>
      <c r="LC45" s="153"/>
      <c r="LD45" s="153"/>
      <c r="LE45" s="153"/>
      <c r="LF45" s="153"/>
      <c r="LG45" s="153"/>
      <c r="LH45" s="153"/>
      <c r="LI45" s="153"/>
      <c r="LJ45" s="153"/>
      <c r="LK45" s="153"/>
      <c r="LL45" s="153">
        <v>5</v>
      </c>
      <c r="LM45" s="153">
        <v>3</v>
      </c>
      <c r="LN45" s="153"/>
      <c r="LO45" s="153"/>
      <c r="LP45" s="153">
        <v>146</v>
      </c>
      <c r="LQ45" s="153"/>
      <c r="LR45" s="153"/>
      <c r="LS45" s="153"/>
      <c r="LT45" s="153"/>
      <c r="LU45" s="153"/>
      <c r="LV45" s="153"/>
      <c r="LW45" s="153"/>
      <c r="LX45" s="153"/>
      <c r="LY45" s="153"/>
      <c r="LZ45" s="153"/>
      <c r="MA45" s="153">
        <v>16</v>
      </c>
      <c r="MB45" s="153"/>
      <c r="MC45" s="153">
        <v>46</v>
      </c>
      <c r="MD45" s="153"/>
      <c r="ME45" s="153"/>
      <c r="MF45" s="153"/>
      <c r="MG45" s="153"/>
      <c r="MH45" s="153"/>
      <c r="MI45" s="153"/>
      <c r="MJ45" s="153"/>
      <c r="MK45" s="153">
        <v>169</v>
      </c>
      <c r="ML45" s="153"/>
      <c r="MM45" s="153"/>
      <c r="MN45" s="153"/>
      <c r="MO45" s="153"/>
      <c r="MP45" s="153"/>
      <c r="MQ45" s="153"/>
      <c r="MR45" s="153">
        <v>6</v>
      </c>
      <c r="MS45" s="153"/>
      <c r="MT45" s="153"/>
      <c r="MU45" s="153"/>
      <c r="MV45" s="153"/>
      <c r="MW45" s="153"/>
      <c r="MX45" s="153"/>
      <c r="MY45" s="153"/>
      <c r="MZ45" s="153">
        <v>4</v>
      </c>
      <c r="NA45" s="153">
        <v>131</v>
      </c>
      <c r="NB45" s="153"/>
      <c r="NC45" s="153"/>
      <c r="ND45" s="153">
        <v>41</v>
      </c>
      <c r="NE45" s="153">
        <v>64</v>
      </c>
      <c r="NF45" s="153">
        <v>185</v>
      </c>
      <c r="NG45" s="153">
        <v>1</v>
      </c>
      <c r="NH45" s="153"/>
      <c r="NI45" s="153"/>
      <c r="NJ45" s="153"/>
      <c r="NK45" s="153"/>
      <c r="NL45" s="153"/>
      <c r="NM45" s="153"/>
      <c r="NN45" s="153">
        <v>62</v>
      </c>
      <c r="NO45" s="153">
        <v>1</v>
      </c>
      <c r="NP45" s="153">
        <v>226</v>
      </c>
      <c r="NQ45" s="153">
        <v>13</v>
      </c>
      <c r="NR45" s="153">
        <v>2</v>
      </c>
      <c r="NS45" s="153"/>
      <c r="NT45" s="153"/>
      <c r="NU45" s="153"/>
      <c r="NV45" s="153">
        <v>16</v>
      </c>
      <c r="NW45" s="153"/>
      <c r="NX45" s="153"/>
      <c r="NY45" s="153"/>
      <c r="NZ45" s="153"/>
      <c r="OA45" s="153">
        <v>18</v>
      </c>
      <c r="OB45" s="153"/>
      <c r="OC45" s="153">
        <v>75</v>
      </c>
      <c r="OD45" s="153"/>
      <c r="OE45" s="153"/>
      <c r="OF45" s="153">
        <v>3</v>
      </c>
      <c r="OG45" s="153"/>
      <c r="OH45" s="153"/>
      <c r="OI45" s="153"/>
      <c r="OJ45" s="153">
        <v>798</v>
      </c>
      <c r="OK45" s="153">
        <v>2</v>
      </c>
      <c r="OL45" s="153">
        <v>7</v>
      </c>
      <c r="OM45" s="153"/>
      <c r="ON45" s="153"/>
      <c r="OO45" s="154">
        <v>65</v>
      </c>
      <c r="OP45" s="144">
        <v>30215</v>
      </c>
      <c r="OQ45" s="155"/>
      <c r="OR45" s="153"/>
      <c r="OS45" s="153"/>
      <c r="OT45" s="153"/>
      <c r="OU45" s="153"/>
      <c r="OV45" s="153">
        <v>45</v>
      </c>
      <c r="OW45" s="153">
        <v>1044</v>
      </c>
      <c r="OX45" s="153">
        <v>-7319</v>
      </c>
      <c r="OY45" s="153"/>
      <c r="OZ45" s="153"/>
      <c r="PA45" s="153"/>
      <c r="PB45" s="153"/>
      <c r="PC45" s="153"/>
      <c r="PD45" s="153"/>
      <c r="PE45" s="153"/>
      <c r="PF45" s="153"/>
      <c r="PG45" s="153"/>
      <c r="PH45" s="153"/>
      <c r="PI45" s="153"/>
      <c r="PJ45" s="156"/>
      <c r="PK45" s="144">
        <v>-6230</v>
      </c>
      <c r="PL45" s="144">
        <v>23986</v>
      </c>
    </row>
    <row r="46" spans="1:428" ht="15" x14ac:dyDescent="0.25">
      <c r="A46" s="158">
        <v>321910</v>
      </c>
      <c r="B46" s="159" t="s">
        <v>724</v>
      </c>
      <c r="C46" s="149" t="s">
        <v>242</v>
      </c>
      <c r="D46" s="150">
        <v>2</v>
      </c>
      <c r="E46" s="151"/>
      <c r="F46" s="151"/>
      <c r="G46" s="151"/>
      <c r="H46" s="151"/>
      <c r="I46" s="151">
        <v>23</v>
      </c>
      <c r="J46" s="153"/>
      <c r="K46" s="153"/>
      <c r="L46" s="153"/>
      <c r="M46" s="153"/>
      <c r="N46" s="153"/>
      <c r="O46" s="153">
        <v>110</v>
      </c>
      <c r="P46" s="153"/>
      <c r="Q46" s="153"/>
      <c r="R46" s="153"/>
      <c r="S46" s="153">
        <v>0</v>
      </c>
      <c r="T46" s="153"/>
      <c r="U46" s="153"/>
      <c r="V46" s="153"/>
      <c r="W46" s="153">
        <v>3</v>
      </c>
      <c r="X46" s="153">
        <v>4</v>
      </c>
      <c r="Y46" s="153"/>
      <c r="Z46" s="153"/>
      <c r="AA46" s="153"/>
      <c r="AB46" s="153">
        <v>370</v>
      </c>
      <c r="AC46" s="153">
        <v>504</v>
      </c>
      <c r="AD46" s="153">
        <v>1143</v>
      </c>
      <c r="AE46" s="153">
        <v>650</v>
      </c>
      <c r="AF46" s="153">
        <v>2137</v>
      </c>
      <c r="AG46" s="153">
        <v>638</v>
      </c>
      <c r="AH46" s="153">
        <v>2176</v>
      </c>
      <c r="AI46" s="153">
        <v>26</v>
      </c>
      <c r="AJ46" s="153">
        <v>737</v>
      </c>
      <c r="AK46" s="153">
        <v>155</v>
      </c>
      <c r="AL46" s="153">
        <v>1400</v>
      </c>
      <c r="AM46" s="153">
        <v>405</v>
      </c>
      <c r="AN46" s="153">
        <v>1</v>
      </c>
      <c r="AO46" s="153">
        <v>31</v>
      </c>
      <c r="AP46" s="153">
        <v>1600</v>
      </c>
      <c r="AQ46" s="153">
        <v>149</v>
      </c>
      <c r="AR46" s="153">
        <v>1</v>
      </c>
      <c r="AS46" s="153"/>
      <c r="AT46" s="153"/>
      <c r="AU46" s="153"/>
      <c r="AV46" s="153">
        <v>1</v>
      </c>
      <c r="AW46" s="153">
        <v>1</v>
      </c>
      <c r="AX46" s="153">
        <v>0</v>
      </c>
      <c r="AY46" s="153"/>
      <c r="AZ46" s="153">
        <v>1</v>
      </c>
      <c r="BA46" s="153"/>
      <c r="BB46" s="153">
        <v>0</v>
      </c>
      <c r="BC46" s="153">
        <v>0</v>
      </c>
      <c r="BD46" s="153">
        <v>2</v>
      </c>
      <c r="BE46" s="153"/>
      <c r="BF46" s="153">
        <v>2</v>
      </c>
      <c r="BG46" s="153"/>
      <c r="BH46" s="153"/>
      <c r="BI46" s="153"/>
      <c r="BJ46" s="153">
        <v>0</v>
      </c>
      <c r="BK46" s="153">
        <v>1</v>
      </c>
      <c r="BL46" s="153">
        <v>1</v>
      </c>
      <c r="BM46" s="153"/>
      <c r="BN46" s="153"/>
      <c r="BO46" s="153"/>
      <c r="BP46" s="153"/>
      <c r="BQ46" s="153">
        <v>0</v>
      </c>
      <c r="BR46" s="153"/>
      <c r="BS46" s="153"/>
      <c r="BT46" s="153"/>
      <c r="BU46" s="153"/>
      <c r="BV46" s="153"/>
      <c r="BW46" s="153"/>
      <c r="BX46" s="153">
        <v>2</v>
      </c>
      <c r="BY46" s="153"/>
      <c r="BZ46" s="153"/>
      <c r="CA46" s="153"/>
      <c r="CB46" s="153"/>
      <c r="CC46" s="153">
        <v>1</v>
      </c>
      <c r="CD46" s="153"/>
      <c r="CE46" s="153"/>
      <c r="CF46" s="153"/>
      <c r="CG46" s="153"/>
      <c r="CH46" s="153"/>
      <c r="CI46" s="153"/>
      <c r="CJ46" s="153"/>
      <c r="CK46" s="153"/>
      <c r="CL46" s="153"/>
      <c r="CM46" s="153">
        <v>46</v>
      </c>
      <c r="CN46" s="153"/>
      <c r="CO46" s="153"/>
      <c r="CP46" s="153"/>
      <c r="CQ46" s="153"/>
      <c r="CR46" s="153"/>
      <c r="CS46" s="153"/>
      <c r="CT46" s="153"/>
      <c r="CU46" s="153"/>
      <c r="CV46" s="153"/>
      <c r="CW46" s="153"/>
      <c r="CX46" s="153"/>
      <c r="CY46" s="153"/>
      <c r="CZ46" s="153"/>
      <c r="DA46" s="153">
        <v>150</v>
      </c>
      <c r="DB46" s="153"/>
      <c r="DC46" s="153"/>
      <c r="DD46" s="153"/>
      <c r="DE46" s="153"/>
      <c r="DF46" s="153"/>
      <c r="DG46" s="153"/>
      <c r="DH46" s="153">
        <v>1</v>
      </c>
      <c r="DI46" s="153"/>
      <c r="DJ46" s="153"/>
      <c r="DK46" s="153"/>
      <c r="DL46" s="153"/>
      <c r="DM46" s="153"/>
      <c r="DN46" s="153"/>
      <c r="DO46" s="153"/>
      <c r="DP46" s="153"/>
      <c r="DQ46" s="153"/>
      <c r="DR46" s="153"/>
      <c r="DS46" s="153"/>
      <c r="DT46" s="153">
        <v>0</v>
      </c>
      <c r="DU46" s="153"/>
      <c r="DV46" s="153"/>
      <c r="DW46" s="153"/>
      <c r="DX46" s="153"/>
      <c r="DY46" s="153"/>
      <c r="DZ46" s="153"/>
      <c r="EA46" s="153"/>
      <c r="EB46" s="153"/>
      <c r="EC46" s="153"/>
      <c r="ED46" s="153"/>
      <c r="EE46" s="153"/>
      <c r="EF46" s="153"/>
      <c r="EG46" s="153"/>
      <c r="EH46" s="153"/>
      <c r="EI46" s="153"/>
      <c r="EJ46" s="153"/>
      <c r="EK46" s="153"/>
      <c r="EL46" s="153"/>
      <c r="EM46" s="153"/>
      <c r="EN46" s="153"/>
      <c r="EO46" s="153"/>
      <c r="EP46" s="153"/>
      <c r="EQ46" s="153"/>
      <c r="ER46" s="153"/>
      <c r="ES46" s="153"/>
      <c r="ET46" s="153"/>
      <c r="EU46" s="153"/>
      <c r="EV46" s="153">
        <v>78</v>
      </c>
      <c r="EW46" s="153">
        <v>2</v>
      </c>
      <c r="EX46" s="153">
        <v>94</v>
      </c>
      <c r="EY46" s="153"/>
      <c r="EZ46" s="153"/>
      <c r="FA46" s="153"/>
      <c r="FB46" s="153">
        <v>419</v>
      </c>
      <c r="FC46" s="153"/>
      <c r="FD46" s="153">
        <v>382</v>
      </c>
      <c r="FE46" s="153">
        <v>48</v>
      </c>
      <c r="FF46" s="153"/>
      <c r="FG46" s="153"/>
      <c r="FH46" s="153"/>
      <c r="FI46" s="153"/>
      <c r="FJ46" s="153"/>
      <c r="FK46" s="153">
        <v>19</v>
      </c>
      <c r="FL46" s="153">
        <v>75</v>
      </c>
      <c r="FM46" s="153"/>
      <c r="FN46" s="153"/>
      <c r="FO46" s="153"/>
      <c r="FP46" s="153"/>
      <c r="FQ46" s="153">
        <v>316</v>
      </c>
      <c r="FR46" s="153">
        <v>1</v>
      </c>
      <c r="FS46" s="153">
        <v>1</v>
      </c>
      <c r="FT46" s="153">
        <v>2</v>
      </c>
      <c r="FU46" s="153"/>
      <c r="FV46" s="153"/>
      <c r="FW46" s="153">
        <v>6</v>
      </c>
      <c r="FX46" s="153">
        <v>215</v>
      </c>
      <c r="FY46" s="153"/>
      <c r="FZ46" s="153"/>
      <c r="GA46" s="153"/>
      <c r="GB46" s="153"/>
      <c r="GC46" s="153"/>
      <c r="GD46" s="153"/>
      <c r="GE46" s="153"/>
      <c r="GF46" s="153"/>
      <c r="GG46" s="153">
        <v>5</v>
      </c>
      <c r="GH46" s="153"/>
      <c r="GI46" s="153">
        <v>2</v>
      </c>
      <c r="GJ46" s="153"/>
      <c r="GK46" s="153"/>
      <c r="GL46" s="153"/>
      <c r="GM46" s="153"/>
      <c r="GN46" s="153"/>
      <c r="GO46" s="153"/>
      <c r="GP46" s="153"/>
      <c r="GQ46" s="153"/>
      <c r="GR46" s="153"/>
      <c r="GS46" s="153"/>
      <c r="GT46" s="153"/>
      <c r="GU46" s="153"/>
      <c r="GV46" s="153"/>
      <c r="GW46" s="153"/>
      <c r="GX46" s="153"/>
      <c r="GY46" s="153"/>
      <c r="GZ46" s="153"/>
      <c r="HA46" s="153">
        <v>0</v>
      </c>
      <c r="HB46" s="153"/>
      <c r="HC46" s="153"/>
      <c r="HD46" s="153"/>
      <c r="HE46" s="153"/>
      <c r="HF46" s="153"/>
      <c r="HG46" s="153"/>
      <c r="HH46" s="153"/>
      <c r="HI46" s="153"/>
      <c r="HJ46" s="153"/>
      <c r="HK46" s="153"/>
      <c r="HL46" s="153"/>
      <c r="HM46" s="153"/>
      <c r="HN46" s="153"/>
      <c r="HO46" s="153"/>
      <c r="HP46" s="153"/>
      <c r="HQ46" s="153"/>
      <c r="HR46" s="153"/>
      <c r="HS46" s="153"/>
      <c r="HT46" s="153"/>
      <c r="HU46" s="153"/>
      <c r="HV46" s="153"/>
      <c r="HW46" s="153"/>
      <c r="HX46" s="153"/>
      <c r="HY46" s="153"/>
      <c r="HZ46" s="153"/>
      <c r="IA46" s="153"/>
      <c r="IB46" s="153"/>
      <c r="IC46" s="153">
        <v>0</v>
      </c>
      <c r="ID46" s="153"/>
      <c r="IE46" s="153"/>
      <c r="IF46" s="153"/>
      <c r="IG46" s="153"/>
      <c r="IH46" s="153"/>
      <c r="II46" s="153"/>
      <c r="IJ46" s="153"/>
      <c r="IK46" s="153"/>
      <c r="IL46" s="153"/>
      <c r="IM46" s="153"/>
      <c r="IN46" s="153"/>
      <c r="IO46" s="153"/>
      <c r="IP46" s="153"/>
      <c r="IQ46" s="153"/>
      <c r="IR46" s="153"/>
      <c r="IS46" s="153"/>
      <c r="IT46" s="153"/>
      <c r="IU46" s="153"/>
      <c r="IV46" s="153"/>
      <c r="IW46" s="153"/>
      <c r="IX46" s="153"/>
      <c r="IY46" s="153"/>
      <c r="IZ46" s="153"/>
      <c r="JA46" s="153"/>
      <c r="JB46" s="153"/>
      <c r="JC46" s="153"/>
      <c r="JD46" s="153"/>
      <c r="JE46" s="153"/>
      <c r="JF46" s="153"/>
      <c r="JG46" s="153"/>
      <c r="JH46" s="153">
        <v>270</v>
      </c>
      <c r="JI46" s="153"/>
      <c r="JJ46" s="153"/>
      <c r="JK46" s="153"/>
      <c r="JL46" s="153">
        <v>2</v>
      </c>
      <c r="JM46" s="153"/>
      <c r="JN46" s="153"/>
      <c r="JO46" s="153"/>
      <c r="JP46" s="153">
        <v>506</v>
      </c>
      <c r="JQ46" s="153"/>
      <c r="JR46" s="153"/>
      <c r="JS46" s="153"/>
      <c r="JT46" s="153"/>
      <c r="JU46" s="153"/>
      <c r="JV46" s="153"/>
      <c r="JW46" s="153"/>
      <c r="JX46" s="153"/>
      <c r="JY46" s="153"/>
      <c r="JZ46" s="153"/>
      <c r="KA46" s="153"/>
      <c r="KB46" s="153"/>
      <c r="KC46" s="153">
        <v>6</v>
      </c>
      <c r="KD46" s="153"/>
      <c r="KE46" s="153">
        <v>1</v>
      </c>
      <c r="KF46" s="153"/>
      <c r="KG46" s="153">
        <v>254</v>
      </c>
      <c r="KH46" s="153"/>
      <c r="KI46" s="153"/>
      <c r="KJ46" s="153"/>
      <c r="KK46" s="153"/>
      <c r="KL46" s="153"/>
      <c r="KM46" s="153"/>
      <c r="KN46" s="153"/>
      <c r="KO46" s="153">
        <v>12</v>
      </c>
      <c r="KP46" s="153">
        <v>0</v>
      </c>
      <c r="KQ46" s="153">
        <v>11</v>
      </c>
      <c r="KR46" s="153">
        <v>17</v>
      </c>
      <c r="KS46" s="153"/>
      <c r="KT46" s="153">
        <v>25</v>
      </c>
      <c r="KU46" s="153">
        <v>9</v>
      </c>
      <c r="KV46" s="153">
        <v>108</v>
      </c>
      <c r="KW46" s="153">
        <v>18</v>
      </c>
      <c r="KX46" s="153">
        <v>70</v>
      </c>
      <c r="KY46" s="153">
        <v>133</v>
      </c>
      <c r="KZ46" s="153">
        <v>13</v>
      </c>
      <c r="LA46" s="153">
        <v>290</v>
      </c>
      <c r="LB46" s="153">
        <v>79</v>
      </c>
      <c r="LC46" s="153">
        <v>0</v>
      </c>
      <c r="LD46" s="153"/>
      <c r="LE46" s="153"/>
      <c r="LF46" s="153"/>
      <c r="LG46" s="153"/>
      <c r="LH46" s="153"/>
      <c r="LI46" s="153"/>
      <c r="LJ46" s="153"/>
      <c r="LK46" s="153"/>
      <c r="LL46" s="153">
        <v>10</v>
      </c>
      <c r="LM46" s="153">
        <v>5</v>
      </c>
      <c r="LN46" s="153">
        <v>6105</v>
      </c>
      <c r="LO46" s="153"/>
      <c r="LP46" s="153">
        <v>48</v>
      </c>
      <c r="LQ46" s="153">
        <v>0</v>
      </c>
      <c r="LR46" s="153"/>
      <c r="LS46" s="153"/>
      <c r="LT46" s="153"/>
      <c r="LU46" s="153"/>
      <c r="LV46" s="153"/>
      <c r="LW46" s="153"/>
      <c r="LX46" s="153">
        <v>119</v>
      </c>
      <c r="LY46" s="153"/>
      <c r="LZ46" s="153"/>
      <c r="MA46" s="153">
        <v>115</v>
      </c>
      <c r="MB46" s="153"/>
      <c r="MC46" s="153">
        <v>204</v>
      </c>
      <c r="MD46" s="153"/>
      <c r="ME46" s="153">
        <v>0</v>
      </c>
      <c r="MF46" s="153"/>
      <c r="MG46" s="153">
        <v>2</v>
      </c>
      <c r="MH46" s="153">
        <v>0</v>
      </c>
      <c r="MI46" s="153"/>
      <c r="MJ46" s="153"/>
      <c r="MK46" s="153"/>
      <c r="ML46" s="153">
        <v>308</v>
      </c>
      <c r="MM46" s="153"/>
      <c r="MN46" s="153"/>
      <c r="MO46" s="153">
        <v>432</v>
      </c>
      <c r="MP46" s="153"/>
      <c r="MQ46" s="153"/>
      <c r="MR46" s="153">
        <v>10</v>
      </c>
      <c r="MS46" s="153"/>
      <c r="MT46" s="153"/>
      <c r="MU46" s="153"/>
      <c r="MV46" s="153"/>
      <c r="MW46" s="153"/>
      <c r="MX46" s="153"/>
      <c r="MY46" s="153"/>
      <c r="MZ46" s="153">
        <v>5</v>
      </c>
      <c r="NA46" s="153">
        <v>75</v>
      </c>
      <c r="NB46" s="153"/>
      <c r="NC46" s="153"/>
      <c r="ND46" s="153">
        <v>26</v>
      </c>
      <c r="NE46" s="153">
        <v>42</v>
      </c>
      <c r="NF46" s="153">
        <v>40</v>
      </c>
      <c r="NG46" s="153">
        <v>1</v>
      </c>
      <c r="NH46" s="153"/>
      <c r="NI46" s="153"/>
      <c r="NJ46" s="153"/>
      <c r="NK46" s="153"/>
      <c r="NL46" s="153"/>
      <c r="NM46" s="153">
        <v>0</v>
      </c>
      <c r="NN46" s="153">
        <v>39</v>
      </c>
      <c r="NO46" s="153">
        <v>5</v>
      </c>
      <c r="NP46" s="153">
        <v>197</v>
      </c>
      <c r="NQ46" s="153">
        <v>29</v>
      </c>
      <c r="NR46" s="153">
        <v>10</v>
      </c>
      <c r="NS46" s="153">
        <v>0</v>
      </c>
      <c r="NT46" s="153">
        <v>0</v>
      </c>
      <c r="NU46" s="153"/>
      <c r="NV46" s="153"/>
      <c r="NW46" s="153"/>
      <c r="NX46" s="153"/>
      <c r="NY46" s="153"/>
      <c r="NZ46" s="153">
        <v>0</v>
      </c>
      <c r="OA46" s="153">
        <v>8</v>
      </c>
      <c r="OB46" s="153">
        <v>1</v>
      </c>
      <c r="OC46" s="153">
        <v>94</v>
      </c>
      <c r="OD46" s="153"/>
      <c r="OE46" s="153">
        <v>2</v>
      </c>
      <c r="OF46" s="153">
        <v>1</v>
      </c>
      <c r="OG46" s="153"/>
      <c r="OH46" s="153"/>
      <c r="OI46" s="153"/>
      <c r="OJ46" s="153">
        <v>0</v>
      </c>
      <c r="OK46" s="153">
        <v>1</v>
      </c>
      <c r="OL46" s="153">
        <v>31</v>
      </c>
      <c r="OM46" s="153"/>
      <c r="ON46" s="153"/>
      <c r="OO46" s="154">
        <v>56</v>
      </c>
      <c r="OP46" s="144">
        <v>23990</v>
      </c>
      <c r="OQ46" s="155"/>
      <c r="OR46" s="153"/>
      <c r="OS46" s="153"/>
      <c r="OT46" s="153"/>
      <c r="OU46" s="153"/>
      <c r="OV46" s="153">
        <v>124</v>
      </c>
      <c r="OW46" s="153">
        <v>305</v>
      </c>
      <c r="OX46" s="153">
        <v>-2480</v>
      </c>
      <c r="OY46" s="153"/>
      <c r="OZ46" s="153"/>
      <c r="PA46" s="153"/>
      <c r="PB46" s="153"/>
      <c r="PC46" s="153"/>
      <c r="PD46" s="153"/>
      <c r="PE46" s="153"/>
      <c r="PF46" s="153"/>
      <c r="PG46" s="153"/>
      <c r="PH46" s="153"/>
      <c r="PI46" s="153"/>
      <c r="PJ46" s="156"/>
      <c r="PK46" s="144">
        <v>-2051</v>
      </c>
      <c r="PL46" s="144">
        <v>21939</v>
      </c>
    </row>
    <row r="47" spans="1:428" ht="15" x14ac:dyDescent="0.25">
      <c r="A47" s="158" t="s">
        <v>624</v>
      </c>
      <c r="B47" s="159" t="s">
        <v>724</v>
      </c>
      <c r="C47" s="149" t="s">
        <v>243</v>
      </c>
      <c r="D47" s="150">
        <v>5</v>
      </c>
      <c r="E47" s="151">
        <v>6</v>
      </c>
      <c r="F47" s="151">
        <v>200</v>
      </c>
      <c r="G47" s="151">
        <v>166</v>
      </c>
      <c r="H47" s="151">
        <v>1</v>
      </c>
      <c r="I47" s="151">
        <v>17</v>
      </c>
      <c r="J47" s="153">
        <v>8</v>
      </c>
      <c r="K47" s="153">
        <v>4</v>
      </c>
      <c r="L47" s="153">
        <v>1</v>
      </c>
      <c r="M47" s="153"/>
      <c r="N47" s="153"/>
      <c r="O47" s="153"/>
      <c r="P47" s="153"/>
      <c r="Q47" s="153"/>
      <c r="R47" s="153"/>
      <c r="S47" s="153">
        <v>3</v>
      </c>
      <c r="T47" s="153">
        <v>155</v>
      </c>
      <c r="U47" s="153">
        <v>65</v>
      </c>
      <c r="V47" s="153">
        <v>35</v>
      </c>
      <c r="W47" s="153">
        <v>94</v>
      </c>
      <c r="X47" s="153">
        <v>209</v>
      </c>
      <c r="Y47" s="153"/>
      <c r="Z47" s="153"/>
      <c r="AA47" s="153"/>
      <c r="AB47" s="153">
        <v>21</v>
      </c>
      <c r="AC47" s="153">
        <v>60</v>
      </c>
      <c r="AD47" s="153">
        <v>582</v>
      </c>
      <c r="AE47" s="153">
        <v>179</v>
      </c>
      <c r="AF47" s="153">
        <v>160</v>
      </c>
      <c r="AG47" s="153">
        <v>59</v>
      </c>
      <c r="AH47" s="153">
        <v>511</v>
      </c>
      <c r="AI47" s="153">
        <v>41</v>
      </c>
      <c r="AJ47" s="153">
        <v>310</v>
      </c>
      <c r="AK47" s="153">
        <v>29</v>
      </c>
      <c r="AL47" s="153">
        <v>217</v>
      </c>
      <c r="AM47" s="153">
        <v>105</v>
      </c>
      <c r="AN47" s="153">
        <v>9</v>
      </c>
      <c r="AO47" s="153">
        <v>120</v>
      </c>
      <c r="AP47" s="153">
        <v>1189</v>
      </c>
      <c r="AQ47" s="153">
        <v>698</v>
      </c>
      <c r="AR47" s="153">
        <v>10</v>
      </c>
      <c r="AS47" s="153">
        <v>69</v>
      </c>
      <c r="AT47" s="153">
        <v>13</v>
      </c>
      <c r="AU47" s="153"/>
      <c r="AV47" s="153">
        <v>2</v>
      </c>
      <c r="AW47" s="153">
        <v>17</v>
      </c>
      <c r="AX47" s="153">
        <v>5</v>
      </c>
      <c r="AY47" s="153"/>
      <c r="AZ47" s="153"/>
      <c r="BA47" s="153"/>
      <c r="BB47" s="153">
        <v>24</v>
      </c>
      <c r="BC47" s="153">
        <v>8</v>
      </c>
      <c r="BD47" s="153">
        <v>6</v>
      </c>
      <c r="BE47" s="153"/>
      <c r="BF47" s="153">
        <v>5</v>
      </c>
      <c r="BG47" s="153"/>
      <c r="BH47" s="153"/>
      <c r="BI47" s="153"/>
      <c r="BJ47" s="153">
        <v>71</v>
      </c>
      <c r="BK47" s="153">
        <v>143</v>
      </c>
      <c r="BL47" s="153">
        <v>3</v>
      </c>
      <c r="BM47" s="153">
        <v>82</v>
      </c>
      <c r="BN47" s="153"/>
      <c r="BO47" s="153"/>
      <c r="BP47" s="153"/>
      <c r="BQ47" s="153">
        <v>102</v>
      </c>
      <c r="BR47" s="153"/>
      <c r="BS47" s="153"/>
      <c r="BT47" s="153"/>
      <c r="BU47" s="153"/>
      <c r="BV47" s="153"/>
      <c r="BW47" s="153"/>
      <c r="BX47" s="153">
        <v>3</v>
      </c>
      <c r="BY47" s="153"/>
      <c r="BZ47" s="153"/>
      <c r="CA47" s="153">
        <v>30</v>
      </c>
      <c r="CB47" s="153"/>
      <c r="CC47" s="153"/>
      <c r="CD47" s="153"/>
      <c r="CE47" s="153"/>
      <c r="CF47" s="153"/>
      <c r="CG47" s="153"/>
      <c r="CH47" s="153"/>
      <c r="CI47" s="153"/>
      <c r="CJ47" s="153"/>
      <c r="CK47" s="153"/>
      <c r="CL47" s="153"/>
      <c r="CM47" s="153">
        <v>11</v>
      </c>
      <c r="CN47" s="153"/>
      <c r="CO47" s="153"/>
      <c r="CP47" s="153">
        <v>5</v>
      </c>
      <c r="CQ47" s="153"/>
      <c r="CR47" s="153">
        <v>83</v>
      </c>
      <c r="CS47" s="153">
        <v>21</v>
      </c>
      <c r="CT47" s="153"/>
      <c r="CU47" s="153"/>
      <c r="CV47" s="153">
        <v>20</v>
      </c>
      <c r="CW47" s="153">
        <v>5</v>
      </c>
      <c r="CX47" s="153"/>
      <c r="CY47" s="153"/>
      <c r="CZ47" s="153"/>
      <c r="DA47" s="153">
        <v>175</v>
      </c>
      <c r="DB47" s="153"/>
      <c r="DC47" s="153"/>
      <c r="DD47" s="153"/>
      <c r="DE47" s="153"/>
      <c r="DF47" s="153"/>
      <c r="DG47" s="153"/>
      <c r="DH47" s="153"/>
      <c r="DI47" s="153"/>
      <c r="DJ47" s="153"/>
      <c r="DK47" s="153"/>
      <c r="DL47" s="153"/>
      <c r="DM47" s="153">
        <v>0</v>
      </c>
      <c r="DN47" s="153">
        <v>11</v>
      </c>
      <c r="DO47" s="153">
        <v>21</v>
      </c>
      <c r="DP47" s="153">
        <v>8</v>
      </c>
      <c r="DQ47" s="153">
        <v>28</v>
      </c>
      <c r="DR47" s="153">
        <v>41</v>
      </c>
      <c r="DS47" s="153"/>
      <c r="DT47" s="153">
        <v>24</v>
      </c>
      <c r="DU47" s="153"/>
      <c r="DV47" s="153"/>
      <c r="DW47" s="153"/>
      <c r="DX47" s="153"/>
      <c r="DY47" s="153"/>
      <c r="DZ47" s="153"/>
      <c r="EA47" s="153"/>
      <c r="EB47" s="153">
        <v>150</v>
      </c>
      <c r="EC47" s="153"/>
      <c r="ED47" s="153"/>
      <c r="EE47" s="153"/>
      <c r="EF47" s="153"/>
      <c r="EG47" s="153"/>
      <c r="EH47" s="153"/>
      <c r="EI47" s="153"/>
      <c r="EJ47" s="153"/>
      <c r="EK47" s="153"/>
      <c r="EL47" s="153"/>
      <c r="EM47" s="153"/>
      <c r="EN47" s="153">
        <v>429</v>
      </c>
      <c r="EO47" s="153"/>
      <c r="EP47" s="153"/>
      <c r="EQ47" s="153"/>
      <c r="ER47" s="153"/>
      <c r="ES47" s="153"/>
      <c r="ET47" s="153"/>
      <c r="EU47" s="153"/>
      <c r="EV47" s="153"/>
      <c r="EW47" s="153"/>
      <c r="EX47" s="153"/>
      <c r="EY47" s="153"/>
      <c r="EZ47" s="153"/>
      <c r="FA47" s="153"/>
      <c r="FB47" s="153">
        <v>0</v>
      </c>
      <c r="FC47" s="153">
        <v>295</v>
      </c>
      <c r="FD47" s="153">
        <v>5</v>
      </c>
      <c r="FE47" s="153">
        <v>142</v>
      </c>
      <c r="FF47" s="153">
        <v>1</v>
      </c>
      <c r="FG47" s="153"/>
      <c r="FH47" s="153">
        <v>0</v>
      </c>
      <c r="FI47" s="153"/>
      <c r="FJ47" s="153"/>
      <c r="FK47" s="153"/>
      <c r="FL47" s="153"/>
      <c r="FM47" s="153"/>
      <c r="FN47" s="153"/>
      <c r="FO47" s="153"/>
      <c r="FP47" s="153"/>
      <c r="FQ47" s="153">
        <v>174</v>
      </c>
      <c r="FR47" s="153"/>
      <c r="FS47" s="153"/>
      <c r="FT47" s="153"/>
      <c r="FU47" s="153">
        <v>7</v>
      </c>
      <c r="FV47" s="153">
        <v>16</v>
      </c>
      <c r="FW47" s="153"/>
      <c r="FX47" s="153">
        <v>45</v>
      </c>
      <c r="FY47" s="153">
        <v>16</v>
      </c>
      <c r="FZ47" s="153"/>
      <c r="GA47" s="153"/>
      <c r="GB47" s="153"/>
      <c r="GC47" s="153"/>
      <c r="GD47" s="153"/>
      <c r="GE47" s="153">
        <v>30</v>
      </c>
      <c r="GF47" s="153"/>
      <c r="GG47" s="153">
        <v>5</v>
      </c>
      <c r="GH47" s="153"/>
      <c r="GI47" s="153">
        <v>91</v>
      </c>
      <c r="GJ47" s="153">
        <v>8</v>
      </c>
      <c r="GK47" s="153"/>
      <c r="GL47" s="153"/>
      <c r="GM47" s="153"/>
      <c r="GN47" s="153"/>
      <c r="GO47" s="153"/>
      <c r="GP47" s="153"/>
      <c r="GQ47" s="153"/>
      <c r="GR47" s="153"/>
      <c r="GS47" s="153"/>
      <c r="GT47" s="153"/>
      <c r="GU47" s="153"/>
      <c r="GV47" s="153"/>
      <c r="GW47" s="153">
        <v>45</v>
      </c>
      <c r="GX47" s="153"/>
      <c r="GY47" s="153"/>
      <c r="GZ47" s="153"/>
      <c r="HA47" s="153"/>
      <c r="HB47" s="153"/>
      <c r="HC47" s="153"/>
      <c r="HD47" s="153"/>
      <c r="HE47" s="153"/>
      <c r="HF47" s="153"/>
      <c r="HG47" s="153"/>
      <c r="HH47" s="153"/>
      <c r="HI47" s="153"/>
      <c r="HJ47" s="153">
        <v>40</v>
      </c>
      <c r="HK47" s="153">
        <v>151</v>
      </c>
      <c r="HL47" s="153"/>
      <c r="HM47" s="153"/>
      <c r="HN47" s="153"/>
      <c r="HO47" s="153"/>
      <c r="HP47" s="153"/>
      <c r="HQ47" s="153">
        <v>46</v>
      </c>
      <c r="HR47" s="153"/>
      <c r="HS47" s="153"/>
      <c r="HT47" s="153">
        <v>0</v>
      </c>
      <c r="HU47" s="153">
        <v>29</v>
      </c>
      <c r="HV47" s="153">
        <v>343</v>
      </c>
      <c r="HW47" s="153">
        <v>261</v>
      </c>
      <c r="HX47" s="153">
        <v>8</v>
      </c>
      <c r="HY47" s="153"/>
      <c r="HZ47" s="153">
        <v>24</v>
      </c>
      <c r="IA47" s="153"/>
      <c r="IB47" s="153"/>
      <c r="IC47" s="153">
        <v>2</v>
      </c>
      <c r="ID47" s="153"/>
      <c r="IE47" s="153"/>
      <c r="IF47" s="153"/>
      <c r="IG47" s="153"/>
      <c r="IH47" s="153"/>
      <c r="II47" s="153"/>
      <c r="IJ47" s="153"/>
      <c r="IK47" s="153"/>
      <c r="IL47" s="153"/>
      <c r="IM47" s="153">
        <v>2</v>
      </c>
      <c r="IN47" s="153"/>
      <c r="IO47" s="153">
        <v>1</v>
      </c>
      <c r="IP47" s="153">
        <v>0</v>
      </c>
      <c r="IQ47" s="153">
        <v>0</v>
      </c>
      <c r="IR47" s="153">
        <v>0</v>
      </c>
      <c r="IS47" s="153">
        <v>2</v>
      </c>
      <c r="IT47" s="153">
        <v>1</v>
      </c>
      <c r="IU47" s="153">
        <v>1</v>
      </c>
      <c r="IV47" s="153">
        <v>7</v>
      </c>
      <c r="IW47" s="153">
        <v>8</v>
      </c>
      <c r="IX47" s="153">
        <v>5</v>
      </c>
      <c r="IY47" s="153"/>
      <c r="IZ47" s="153">
        <v>2</v>
      </c>
      <c r="JA47" s="153">
        <v>16</v>
      </c>
      <c r="JB47" s="153"/>
      <c r="JC47" s="153">
        <v>2</v>
      </c>
      <c r="JD47" s="153">
        <v>1</v>
      </c>
      <c r="JE47" s="153"/>
      <c r="JF47" s="153"/>
      <c r="JG47" s="153"/>
      <c r="JH47" s="153">
        <v>161</v>
      </c>
      <c r="JI47" s="153"/>
      <c r="JJ47" s="153">
        <v>1</v>
      </c>
      <c r="JK47" s="153">
        <v>6</v>
      </c>
      <c r="JL47" s="153">
        <v>624</v>
      </c>
      <c r="JM47" s="153">
        <v>188</v>
      </c>
      <c r="JN47" s="153">
        <v>363</v>
      </c>
      <c r="JO47" s="153">
        <v>354</v>
      </c>
      <c r="JP47" s="153">
        <v>958</v>
      </c>
      <c r="JQ47" s="153">
        <v>238</v>
      </c>
      <c r="JR47" s="153">
        <v>787</v>
      </c>
      <c r="JS47" s="153">
        <v>233</v>
      </c>
      <c r="JT47" s="153">
        <v>1034</v>
      </c>
      <c r="JU47" s="153">
        <v>118</v>
      </c>
      <c r="JV47" s="153"/>
      <c r="JW47" s="153">
        <v>134</v>
      </c>
      <c r="JX47" s="153">
        <v>497</v>
      </c>
      <c r="JY47" s="153">
        <v>112</v>
      </c>
      <c r="JZ47" s="153">
        <v>44</v>
      </c>
      <c r="KA47" s="153">
        <v>153</v>
      </c>
      <c r="KB47" s="153">
        <v>40</v>
      </c>
      <c r="KC47" s="153">
        <v>102</v>
      </c>
      <c r="KD47" s="153">
        <v>266</v>
      </c>
      <c r="KE47" s="153">
        <v>106</v>
      </c>
      <c r="KF47" s="153"/>
      <c r="KG47" s="153"/>
      <c r="KH47" s="153"/>
      <c r="KI47" s="153">
        <v>142</v>
      </c>
      <c r="KJ47" s="153"/>
      <c r="KK47" s="153">
        <v>2</v>
      </c>
      <c r="KL47" s="153">
        <v>18</v>
      </c>
      <c r="KM47" s="153">
        <v>53</v>
      </c>
      <c r="KN47" s="153">
        <v>89</v>
      </c>
      <c r="KO47" s="153"/>
      <c r="KP47" s="153">
        <v>2</v>
      </c>
      <c r="KQ47" s="153"/>
      <c r="KR47" s="153">
        <v>1</v>
      </c>
      <c r="KS47" s="153">
        <v>6</v>
      </c>
      <c r="KT47" s="153">
        <v>2</v>
      </c>
      <c r="KU47" s="153"/>
      <c r="KV47" s="153"/>
      <c r="KW47" s="153"/>
      <c r="KX47" s="153">
        <v>7</v>
      </c>
      <c r="KY47" s="153">
        <v>48</v>
      </c>
      <c r="KZ47" s="153"/>
      <c r="LA47" s="153">
        <v>16</v>
      </c>
      <c r="LB47" s="153"/>
      <c r="LC47" s="153">
        <v>1</v>
      </c>
      <c r="LD47" s="153">
        <v>46</v>
      </c>
      <c r="LE47" s="153">
        <v>55</v>
      </c>
      <c r="LF47" s="153">
        <v>2</v>
      </c>
      <c r="LG47" s="153">
        <v>1</v>
      </c>
      <c r="LH47" s="153"/>
      <c r="LI47" s="153"/>
      <c r="LJ47" s="153"/>
      <c r="LK47" s="153"/>
      <c r="LL47" s="153">
        <v>0</v>
      </c>
      <c r="LM47" s="153">
        <v>0</v>
      </c>
      <c r="LN47" s="153">
        <v>86</v>
      </c>
      <c r="LO47" s="153">
        <v>2</v>
      </c>
      <c r="LP47" s="153">
        <v>43</v>
      </c>
      <c r="LQ47" s="153"/>
      <c r="LR47" s="153"/>
      <c r="LS47" s="153">
        <v>7</v>
      </c>
      <c r="LT47" s="153">
        <v>1</v>
      </c>
      <c r="LU47" s="153">
        <v>15</v>
      </c>
      <c r="LV47" s="153">
        <v>1</v>
      </c>
      <c r="LW47" s="153">
        <v>2</v>
      </c>
      <c r="LX47" s="153">
        <v>17</v>
      </c>
      <c r="LY47" s="153">
        <v>9</v>
      </c>
      <c r="LZ47" s="153">
        <v>2</v>
      </c>
      <c r="MA47" s="153">
        <v>26</v>
      </c>
      <c r="MB47" s="153">
        <v>10</v>
      </c>
      <c r="MC47" s="153">
        <v>1</v>
      </c>
      <c r="MD47" s="153">
        <v>5</v>
      </c>
      <c r="ME47" s="153">
        <v>2</v>
      </c>
      <c r="MF47" s="153">
        <v>4</v>
      </c>
      <c r="MG47" s="153">
        <v>0</v>
      </c>
      <c r="MH47" s="153">
        <v>4</v>
      </c>
      <c r="MI47" s="153">
        <v>36</v>
      </c>
      <c r="MJ47" s="153">
        <v>1</v>
      </c>
      <c r="MK47" s="153">
        <v>89</v>
      </c>
      <c r="ML47" s="153">
        <v>28</v>
      </c>
      <c r="MM47" s="153">
        <v>1</v>
      </c>
      <c r="MN47" s="153">
        <v>4</v>
      </c>
      <c r="MO47" s="153">
        <v>11</v>
      </c>
      <c r="MP47" s="153">
        <v>16</v>
      </c>
      <c r="MQ47" s="153"/>
      <c r="MR47" s="153">
        <v>8</v>
      </c>
      <c r="MS47" s="153">
        <v>0</v>
      </c>
      <c r="MT47" s="153">
        <v>12</v>
      </c>
      <c r="MU47" s="153">
        <v>22</v>
      </c>
      <c r="MV47" s="153">
        <v>3</v>
      </c>
      <c r="MW47" s="153">
        <v>44</v>
      </c>
      <c r="MX47" s="153">
        <v>0</v>
      </c>
      <c r="MY47" s="153">
        <v>1</v>
      </c>
      <c r="MZ47" s="153">
        <v>16</v>
      </c>
      <c r="NA47" s="153">
        <v>40</v>
      </c>
      <c r="NB47" s="153">
        <v>2</v>
      </c>
      <c r="NC47" s="153">
        <v>0</v>
      </c>
      <c r="ND47" s="153">
        <v>1</v>
      </c>
      <c r="NE47" s="153">
        <v>10</v>
      </c>
      <c r="NF47" s="153">
        <v>56</v>
      </c>
      <c r="NG47" s="153"/>
      <c r="NH47" s="153"/>
      <c r="NI47" s="153"/>
      <c r="NJ47" s="153"/>
      <c r="NK47" s="153">
        <v>0</v>
      </c>
      <c r="NL47" s="153"/>
      <c r="NM47" s="153">
        <v>0</v>
      </c>
      <c r="NN47" s="153">
        <v>5</v>
      </c>
      <c r="NO47" s="153">
        <v>463</v>
      </c>
      <c r="NP47" s="153">
        <v>48</v>
      </c>
      <c r="NQ47" s="153">
        <v>48</v>
      </c>
      <c r="NR47" s="153"/>
      <c r="NS47" s="153">
        <v>4</v>
      </c>
      <c r="NT47" s="153">
        <v>4</v>
      </c>
      <c r="NU47" s="153">
        <v>4</v>
      </c>
      <c r="NV47" s="153"/>
      <c r="NW47" s="153">
        <v>12</v>
      </c>
      <c r="NX47" s="153">
        <v>0</v>
      </c>
      <c r="NY47" s="153">
        <v>0</v>
      </c>
      <c r="NZ47" s="153">
        <v>2</v>
      </c>
      <c r="OA47" s="153">
        <v>31</v>
      </c>
      <c r="OB47" s="153">
        <v>9</v>
      </c>
      <c r="OC47" s="153">
        <v>27</v>
      </c>
      <c r="OD47" s="153"/>
      <c r="OE47" s="153">
        <v>11</v>
      </c>
      <c r="OF47" s="153">
        <v>35</v>
      </c>
      <c r="OG47" s="153"/>
      <c r="OH47" s="153">
        <v>1</v>
      </c>
      <c r="OI47" s="153">
        <v>3</v>
      </c>
      <c r="OJ47" s="153">
        <v>800</v>
      </c>
      <c r="OK47" s="153">
        <v>17</v>
      </c>
      <c r="OL47" s="153">
        <v>309</v>
      </c>
      <c r="OM47" s="153"/>
      <c r="ON47" s="153"/>
      <c r="OO47" s="154"/>
      <c r="OP47" s="144">
        <v>18202</v>
      </c>
      <c r="OQ47" s="155">
        <v>3143</v>
      </c>
      <c r="OR47" s="153"/>
      <c r="OS47" s="153"/>
      <c r="OT47" s="153">
        <v>6305</v>
      </c>
      <c r="OU47" s="153">
        <v>513</v>
      </c>
      <c r="OV47" s="153">
        <v>84</v>
      </c>
      <c r="OW47" s="153">
        <v>752</v>
      </c>
      <c r="OX47" s="153">
        <v>-3800</v>
      </c>
      <c r="OY47" s="153"/>
      <c r="OZ47" s="153"/>
      <c r="PA47" s="153"/>
      <c r="PB47" s="153"/>
      <c r="PC47" s="153"/>
      <c r="PD47" s="153">
        <v>16</v>
      </c>
      <c r="PE47" s="153"/>
      <c r="PF47" s="153"/>
      <c r="PG47" s="153"/>
      <c r="PH47" s="153"/>
      <c r="PI47" s="153"/>
      <c r="PJ47" s="156"/>
      <c r="PK47" s="144">
        <v>7014</v>
      </c>
      <c r="PL47" s="144">
        <v>25216</v>
      </c>
    </row>
    <row r="48" spans="1:428" ht="15" x14ac:dyDescent="0.25">
      <c r="A48" s="158">
        <v>327100</v>
      </c>
      <c r="B48" s="159" t="s">
        <v>725</v>
      </c>
      <c r="C48" s="149" t="s">
        <v>244</v>
      </c>
      <c r="D48" s="150"/>
      <c r="E48" s="151"/>
      <c r="F48" s="151"/>
      <c r="G48" s="151"/>
      <c r="H48" s="151"/>
      <c r="I48" s="151"/>
      <c r="J48" s="153"/>
      <c r="K48" s="153"/>
      <c r="L48" s="153"/>
      <c r="M48" s="153"/>
      <c r="N48" s="153"/>
      <c r="O48" s="153"/>
      <c r="P48" s="153"/>
      <c r="Q48" s="153"/>
      <c r="R48" s="153"/>
      <c r="S48" s="153"/>
      <c r="T48" s="153"/>
      <c r="U48" s="153"/>
      <c r="V48" s="153"/>
      <c r="W48" s="153"/>
      <c r="X48" s="153"/>
      <c r="Y48" s="153"/>
      <c r="Z48" s="153"/>
      <c r="AA48" s="153"/>
      <c r="AB48" s="153">
        <v>868</v>
      </c>
      <c r="AC48" s="153">
        <v>828</v>
      </c>
      <c r="AD48" s="153">
        <v>267</v>
      </c>
      <c r="AE48" s="153">
        <v>123</v>
      </c>
      <c r="AF48" s="153">
        <v>972</v>
      </c>
      <c r="AG48" s="153">
        <v>237</v>
      </c>
      <c r="AH48" s="153">
        <v>1209</v>
      </c>
      <c r="AI48" s="153">
        <v>393</v>
      </c>
      <c r="AJ48" s="153">
        <v>406</v>
      </c>
      <c r="AK48" s="153">
        <v>311</v>
      </c>
      <c r="AL48" s="153">
        <v>626</v>
      </c>
      <c r="AM48" s="153">
        <v>525</v>
      </c>
      <c r="AN48" s="153"/>
      <c r="AO48" s="153"/>
      <c r="AP48" s="153"/>
      <c r="AQ48" s="153">
        <v>6</v>
      </c>
      <c r="AR48" s="153">
        <v>590</v>
      </c>
      <c r="AS48" s="153">
        <v>87</v>
      </c>
      <c r="AT48" s="153">
        <v>50</v>
      </c>
      <c r="AU48" s="153">
        <v>40</v>
      </c>
      <c r="AV48" s="153">
        <v>8</v>
      </c>
      <c r="AW48" s="153">
        <v>14</v>
      </c>
      <c r="AX48" s="153">
        <v>11</v>
      </c>
      <c r="AY48" s="153"/>
      <c r="AZ48" s="153">
        <v>62</v>
      </c>
      <c r="BA48" s="153"/>
      <c r="BB48" s="153"/>
      <c r="BC48" s="153">
        <v>1</v>
      </c>
      <c r="BD48" s="153">
        <v>353</v>
      </c>
      <c r="BE48" s="153">
        <v>63</v>
      </c>
      <c r="BF48" s="153"/>
      <c r="BG48" s="153"/>
      <c r="BH48" s="153"/>
      <c r="BI48" s="153">
        <v>125</v>
      </c>
      <c r="BJ48" s="153">
        <v>6</v>
      </c>
      <c r="BK48" s="153"/>
      <c r="BL48" s="153">
        <v>22</v>
      </c>
      <c r="BM48" s="153"/>
      <c r="BN48" s="153"/>
      <c r="BO48" s="153"/>
      <c r="BP48" s="153"/>
      <c r="BQ48" s="153"/>
      <c r="BR48" s="153">
        <v>10</v>
      </c>
      <c r="BS48" s="153"/>
      <c r="BT48" s="153">
        <v>23</v>
      </c>
      <c r="BU48" s="153">
        <v>13</v>
      </c>
      <c r="BV48" s="153"/>
      <c r="BW48" s="153"/>
      <c r="BX48" s="153"/>
      <c r="BY48" s="153">
        <v>6</v>
      </c>
      <c r="BZ48" s="153"/>
      <c r="CA48" s="153">
        <v>18</v>
      </c>
      <c r="CB48" s="153"/>
      <c r="CC48" s="153"/>
      <c r="CD48" s="153"/>
      <c r="CE48" s="153"/>
      <c r="CF48" s="153"/>
      <c r="CG48" s="153">
        <v>3</v>
      </c>
      <c r="CH48" s="153"/>
      <c r="CI48" s="153"/>
      <c r="CJ48" s="153"/>
      <c r="CK48" s="153"/>
      <c r="CL48" s="153"/>
      <c r="CM48" s="153"/>
      <c r="CN48" s="153"/>
      <c r="CO48" s="153"/>
      <c r="CP48" s="153"/>
      <c r="CQ48" s="153"/>
      <c r="CR48" s="153">
        <v>1</v>
      </c>
      <c r="CS48" s="153"/>
      <c r="CT48" s="153"/>
      <c r="CU48" s="153"/>
      <c r="CV48" s="153"/>
      <c r="CW48" s="153"/>
      <c r="CX48" s="153"/>
      <c r="CY48" s="153"/>
      <c r="CZ48" s="153"/>
      <c r="DA48" s="153">
        <v>44</v>
      </c>
      <c r="DB48" s="153"/>
      <c r="DC48" s="153"/>
      <c r="DD48" s="153"/>
      <c r="DE48" s="153"/>
      <c r="DF48" s="153"/>
      <c r="DG48" s="153"/>
      <c r="DH48" s="153"/>
      <c r="DI48" s="153"/>
      <c r="DJ48" s="153"/>
      <c r="DK48" s="153"/>
      <c r="DL48" s="153">
        <v>7</v>
      </c>
      <c r="DM48" s="153"/>
      <c r="DN48" s="153"/>
      <c r="DO48" s="153"/>
      <c r="DP48" s="153">
        <v>11</v>
      </c>
      <c r="DQ48" s="153"/>
      <c r="DR48" s="153"/>
      <c r="DS48" s="153"/>
      <c r="DT48" s="153"/>
      <c r="DU48" s="153"/>
      <c r="DV48" s="153"/>
      <c r="DW48" s="153"/>
      <c r="DX48" s="153"/>
      <c r="DY48" s="153"/>
      <c r="DZ48" s="153"/>
      <c r="EA48" s="153"/>
      <c r="EB48" s="153"/>
      <c r="EC48" s="153"/>
      <c r="ED48" s="153"/>
      <c r="EE48" s="153"/>
      <c r="EF48" s="153"/>
      <c r="EG48" s="153"/>
      <c r="EH48" s="153">
        <v>15</v>
      </c>
      <c r="EI48" s="153">
        <v>2</v>
      </c>
      <c r="EJ48" s="153">
        <v>39</v>
      </c>
      <c r="EK48" s="153">
        <v>1</v>
      </c>
      <c r="EL48" s="153"/>
      <c r="EM48" s="153"/>
      <c r="EN48" s="153"/>
      <c r="EO48" s="153"/>
      <c r="EP48" s="153"/>
      <c r="EQ48" s="153"/>
      <c r="ER48" s="153">
        <v>0</v>
      </c>
      <c r="ES48" s="153">
        <v>7</v>
      </c>
      <c r="ET48" s="153"/>
      <c r="EU48" s="153"/>
      <c r="EV48" s="153"/>
      <c r="EW48" s="153"/>
      <c r="EX48" s="153"/>
      <c r="EY48" s="153">
        <v>8</v>
      </c>
      <c r="EZ48" s="153">
        <v>8</v>
      </c>
      <c r="FA48" s="153">
        <v>7</v>
      </c>
      <c r="FB48" s="153"/>
      <c r="FC48" s="153"/>
      <c r="FD48" s="153">
        <v>134</v>
      </c>
      <c r="FE48" s="153">
        <v>30</v>
      </c>
      <c r="FF48" s="153"/>
      <c r="FG48" s="153"/>
      <c r="FH48" s="153"/>
      <c r="FI48" s="153"/>
      <c r="FJ48" s="153"/>
      <c r="FK48" s="153"/>
      <c r="FL48" s="153"/>
      <c r="FM48" s="153"/>
      <c r="FN48" s="153"/>
      <c r="FO48" s="153"/>
      <c r="FP48" s="153"/>
      <c r="FQ48" s="153"/>
      <c r="FR48" s="153"/>
      <c r="FS48" s="153"/>
      <c r="FT48" s="153"/>
      <c r="FU48" s="153"/>
      <c r="FV48" s="153"/>
      <c r="FW48" s="153"/>
      <c r="FX48" s="153"/>
      <c r="FY48" s="153"/>
      <c r="FZ48" s="153"/>
      <c r="GA48" s="153">
        <v>6</v>
      </c>
      <c r="GB48" s="153"/>
      <c r="GC48" s="153">
        <v>5</v>
      </c>
      <c r="GD48" s="153"/>
      <c r="GE48" s="153"/>
      <c r="GF48" s="153"/>
      <c r="GG48" s="153"/>
      <c r="GH48" s="153"/>
      <c r="GI48" s="153"/>
      <c r="GJ48" s="153"/>
      <c r="GK48" s="153"/>
      <c r="GL48" s="153"/>
      <c r="GM48" s="153"/>
      <c r="GN48" s="153"/>
      <c r="GO48" s="153"/>
      <c r="GP48" s="153"/>
      <c r="GQ48" s="153"/>
      <c r="GR48" s="153"/>
      <c r="GS48" s="153"/>
      <c r="GT48" s="153"/>
      <c r="GU48" s="153"/>
      <c r="GV48" s="153"/>
      <c r="GW48" s="153"/>
      <c r="GX48" s="153"/>
      <c r="GY48" s="153"/>
      <c r="GZ48" s="153"/>
      <c r="HA48" s="153"/>
      <c r="HB48" s="153"/>
      <c r="HC48" s="153"/>
      <c r="HD48" s="153"/>
      <c r="HE48" s="153"/>
      <c r="HF48" s="153"/>
      <c r="HG48" s="153"/>
      <c r="HH48" s="153"/>
      <c r="HI48" s="153"/>
      <c r="HJ48" s="153"/>
      <c r="HK48" s="153"/>
      <c r="HL48" s="153"/>
      <c r="HM48" s="153"/>
      <c r="HN48" s="153"/>
      <c r="HO48" s="153"/>
      <c r="HP48" s="153"/>
      <c r="HQ48" s="153"/>
      <c r="HR48" s="153"/>
      <c r="HS48" s="153"/>
      <c r="HT48" s="153"/>
      <c r="HU48" s="153"/>
      <c r="HV48" s="153"/>
      <c r="HW48" s="153"/>
      <c r="HX48" s="153"/>
      <c r="HY48" s="153"/>
      <c r="HZ48" s="153"/>
      <c r="IA48" s="153"/>
      <c r="IB48" s="153"/>
      <c r="IC48" s="153"/>
      <c r="ID48" s="153"/>
      <c r="IE48" s="153"/>
      <c r="IF48" s="153">
        <v>3</v>
      </c>
      <c r="IG48" s="153"/>
      <c r="IH48" s="153"/>
      <c r="II48" s="153"/>
      <c r="IJ48" s="153">
        <v>2</v>
      </c>
      <c r="IK48" s="153"/>
      <c r="IL48" s="153"/>
      <c r="IM48" s="153"/>
      <c r="IN48" s="153">
        <v>7</v>
      </c>
      <c r="IO48" s="153"/>
      <c r="IP48" s="153"/>
      <c r="IQ48" s="153"/>
      <c r="IR48" s="153"/>
      <c r="IS48" s="153"/>
      <c r="IT48" s="153"/>
      <c r="IU48" s="153"/>
      <c r="IV48" s="153"/>
      <c r="IW48" s="153"/>
      <c r="IX48" s="153"/>
      <c r="IY48" s="153"/>
      <c r="IZ48" s="153"/>
      <c r="JA48" s="153"/>
      <c r="JB48" s="153"/>
      <c r="JC48" s="153"/>
      <c r="JD48" s="153"/>
      <c r="JE48" s="153"/>
      <c r="JF48" s="153"/>
      <c r="JG48" s="153"/>
      <c r="JH48" s="153">
        <v>98</v>
      </c>
      <c r="JI48" s="153"/>
      <c r="JJ48" s="153"/>
      <c r="JK48" s="153"/>
      <c r="JL48" s="153"/>
      <c r="JM48" s="153"/>
      <c r="JN48" s="153"/>
      <c r="JO48" s="153"/>
      <c r="JP48" s="153"/>
      <c r="JQ48" s="153"/>
      <c r="JR48" s="153"/>
      <c r="JS48" s="153"/>
      <c r="JT48" s="153"/>
      <c r="JU48" s="153"/>
      <c r="JV48" s="153"/>
      <c r="JW48" s="153">
        <v>51</v>
      </c>
      <c r="JX48" s="153">
        <v>16</v>
      </c>
      <c r="JY48" s="153"/>
      <c r="JZ48" s="153">
        <v>4</v>
      </c>
      <c r="KA48" s="153"/>
      <c r="KB48" s="153"/>
      <c r="KC48" s="153">
        <v>5</v>
      </c>
      <c r="KD48" s="153">
        <v>51</v>
      </c>
      <c r="KE48" s="153">
        <v>26</v>
      </c>
      <c r="KF48" s="153"/>
      <c r="KG48" s="153"/>
      <c r="KH48" s="153"/>
      <c r="KI48" s="153"/>
      <c r="KJ48" s="153"/>
      <c r="KK48" s="153"/>
      <c r="KL48" s="153">
        <v>0</v>
      </c>
      <c r="KM48" s="153"/>
      <c r="KN48" s="153"/>
      <c r="KO48" s="153"/>
      <c r="KP48" s="153"/>
      <c r="KQ48" s="153"/>
      <c r="KR48" s="153"/>
      <c r="KS48" s="153"/>
      <c r="KT48" s="153"/>
      <c r="KU48" s="153"/>
      <c r="KV48" s="153"/>
      <c r="KW48" s="153">
        <v>370</v>
      </c>
      <c r="KX48" s="153">
        <v>933</v>
      </c>
      <c r="KY48" s="153">
        <v>57</v>
      </c>
      <c r="KZ48" s="153"/>
      <c r="LA48" s="153">
        <v>27</v>
      </c>
      <c r="LB48" s="153"/>
      <c r="LC48" s="153"/>
      <c r="LD48" s="153"/>
      <c r="LE48" s="153"/>
      <c r="LF48" s="153"/>
      <c r="LG48" s="153"/>
      <c r="LH48" s="153"/>
      <c r="LI48" s="153"/>
      <c r="LJ48" s="153"/>
      <c r="LK48" s="153"/>
      <c r="LL48" s="153">
        <v>1</v>
      </c>
      <c r="LM48" s="153"/>
      <c r="LN48" s="153"/>
      <c r="LO48" s="153"/>
      <c r="LP48" s="153"/>
      <c r="LQ48" s="153"/>
      <c r="LR48" s="153"/>
      <c r="LS48" s="153"/>
      <c r="LT48" s="153"/>
      <c r="LU48" s="153"/>
      <c r="LV48" s="153"/>
      <c r="LW48" s="153"/>
      <c r="LX48" s="153">
        <v>100</v>
      </c>
      <c r="LY48" s="153"/>
      <c r="LZ48" s="153"/>
      <c r="MA48" s="153">
        <v>44</v>
      </c>
      <c r="MB48" s="153"/>
      <c r="MC48" s="153"/>
      <c r="MD48" s="153"/>
      <c r="ME48" s="153"/>
      <c r="MF48" s="153"/>
      <c r="MG48" s="153">
        <v>1</v>
      </c>
      <c r="MH48" s="153">
        <v>0</v>
      </c>
      <c r="MI48" s="153"/>
      <c r="MJ48" s="153"/>
      <c r="MK48" s="153"/>
      <c r="ML48" s="153"/>
      <c r="MM48" s="153"/>
      <c r="MN48" s="153"/>
      <c r="MO48" s="153"/>
      <c r="MP48" s="153"/>
      <c r="MQ48" s="153">
        <v>4</v>
      </c>
      <c r="MR48" s="153">
        <v>1</v>
      </c>
      <c r="MS48" s="153"/>
      <c r="MT48" s="153"/>
      <c r="MU48" s="153"/>
      <c r="MV48" s="153">
        <v>14</v>
      </c>
      <c r="MW48" s="153"/>
      <c r="MX48" s="153">
        <v>0</v>
      </c>
      <c r="MY48" s="153"/>
      <c r="MZ48" s="153"/>
      <c r="NA48" s="153">
        <v>722</v>
      </c>
      <c r="NB48" s="153">
        <v>37</v>
      </c>
      <c r="NC48" s="153">
        <v>5</v>
      </c>
      <c r="ND48" s="153">
        <v>4</v>
      </c>
      <c r="NE48" s="153">
        <v>12</v>
      </c>
      <c r="NF48" s="153">
        <v>4</v>
      </c>
      <c r="NG48" s="153"/>
      <c r="NH48" s="153"/>
      <c r="NI48" s="153"/>
      <c r="NJ48" s="153"/>
      <c r="NK48" s="153"/>
      <c r="NL48" s="153"/>
      <c r="NM48" s="153"/>
      <c r="NN48" s="153">
        <v>21</v>
      </c>
      <c r="NO48" s="153">
        <v>2</v>
      </c>
      <c r="NP48" s="153">
        <v>125</v>
      </c>
      <c r="NQ48" s="153">
        <v>44</v>
      </c>
      <c r="NR48" s="153">
        <v>13</v>
      </c>
      <c r="NS48" s="153"/>
      <c r="NT48" s="153"/>
      <c r="NU48" s="153"/>
      <c r="NV48" s="153"/>
      <c r="NW48" s="153"/>
      <c r="NX48" s="153"/>
      <c r="NY48" s="153"/>
      <c r="NZ48" s="153"/>
      <c r="OA48" s="153">
        <v>1</v>
      </c>
      <c r="OB48" s="153"/>
      <c r="OC48" s="153">
        <v>12</v>
      </c>
      <c r="OD48" s="153"/>
      <c r="OE48" s="153">
        <v>41</v>
      </c>
      <c r="OF48" s="153">
        <v>49</v>
      </c>
      <c r="OG48" s="153"/>
      <c r="OH48" s="153"/>
      <c r="OI48" s="153"/>
      <c r="OJ48" s="153">
        <v>38</v>
      </c>
      <c r="OK48" s="153">
        <v>17</v>
      </c>
      <c r="OL48" s="153">
        <v>0</v>
      </c>
      <c r="OM48" s="153"/>
      <c r="ON48" s="153">
        <v>2</v>
      </c>
      <c r="OO48" s="154">
        <v>55</v>
      </c>
      <c r="OP48" s="144">
        <v>11626</v>
      </c>
      <c r="OQ48" s="155">
        <v>2530</v>
      </c>
      <c r="OR48" s="153"/>
      <c r="OS48" s="153"/>
      <c r="OT48" s="153"/>
      <c r="OU48" s="153"/>
      <c r="OV48" s="153">
        <v>92</v>
      </c>
      <c r="OW48" s="153">
        <v>1443</v>
      </c>
      <c r="OX48" s="153">
        <v>-7338</v>
      </c>
      <c r="OY48" s="153"/>
      <c r="OZ48" s="153"/>
      <c r="PA48" s="153"/>
      <c r="PB48" s="153"/>
      <c r="PC48" s="153"/>
      <c r="PD48" s="153"/>
      <c r="PE48" s="153"/>
      <c r="PF48" s="153"/>
      <c r="PG48" s="153"/>
      <c r="PH48" s="153"/>
      <c r="PI48" s="153"/>
      <c r="PJ48" s="156"/>
      <c r="PK48" s="144">
        <v>-3274</v>
      </c>
      <c r="PL48" s="144">
        <v>8352</v>
      </c>
    </row>
    <row r="49" spans="1:428" ht="15" x14ac:dyDescent="0.25">
      <c r="A49" s="158">
        <v>327200</v>
      </c>
      <c r="B49" s="159" t="s">
        <v>726</v>
      </c>
      <c r="C49" s="149" t="s">
        <v>245</v>
      </c>
      <c r="D49" s="150"/>
      <c r="E49" s="151"/>
      <c r="F49" s="151"/>
      <c r="G49" s="151"/>
      <c r="H49" s="151"/>
      <c r="I49" s="151"/>
      <c r="J49" s="153"/>
      <c r="K49" s="153"/>
      <c r="L49" s="153"/>
      <c r="M49" s="153"/>
      <c r="N49" s="153"/>
      <c r="O49" s="153"/>
      <c r="P49" s="153">
        <v>0</v>
      </c>
      <c r="Q49" s="153"/>
      <c r="R49" s="153"/>
      <c r="S49" s="153"/>
      <c r="T49" s="153"/>
      <c r="U49" s="153"/>
      <c r="V49" s="153"/>
      <c r="W49" s="153"/>
      <c r="X49" s="153"/>
      <c r="Y49" s="153"/>
      <c r="Z49" s="153"/>
      <c r="AA49" s="153"/>
      <c r="AB49" s="153">
        <v>91</v>
      </c>
      <c r="AC49" s="153">
        <v>939</v>
      </c>
      <c r="AD49" s="153">
        <v>59</v>
      </c>
      <c r="AE49" s="153">
        <v>19</v>
      </c>
      <c r="AF49" s="153">
        <v>1818</v>
      </c>
      <c r="AG49" s="153">
        <v>71</v>
      </c>
      <c r="AH49" s="153">
        <v>144</v>
      </c>
      <c r="AI49" s="153">
        <v>26</v>
      </c>
      <c r="AJ49" s="153">
        <v>113</v>
      </c>
      <c r="AK49" s="153"/>
      <c r="AL49" s="153">
        <v>74</v>
      </c>
      <c r="AM49" s="153">
        <v>50</v>
      </c>
      <c r="AN49" s="153"/>
      <c r="AO49" s="153"/>
      <c r="AP49" s="153">
        <v>192</v>
      </c>
      <c r="AQ49" s="153">
        <v>10</v>
      </c>
      <c r="AR49" s="153">
        <v>9</v>
      </c>
      <c r="AS49" s="153">
        <v>2302</v>
      </c>
      <c r="AT49" s="153">
        <v>20</v>
      </c>
      <c r="AU49" s="153">
        <v>146</v>
      </c>
      <c r="AV49" s="153">
        <v>21</v>
      </c>
      <c r="AW49" s="153">
        <v>31</v>
      </c>
      <c r="AX49" s="153">
        <v>8</v>
      </c>
      <c r="AY49" s="153"/>
      <c r="AZ49" s="153"/>
      <c r="BA49" s="153"/>
      <c r="BB49" s="153">
        <v>424</v>
      </c>
      <c r="BC49" s="153">
        <v>3</v>
      </c>
      <c r="BD49" s="153"/>
      <c r="BE49" s="153">
        <v>12</v>
      </c>
      <c r="BF49" s="153"/>
      <c r="BG49" s="153"/>
      <c r="BH49" s="153"/>
      <c r="BI49" s="153"/>
      <c r="BJ49" s="153"/>
      <c r="BK49" s="153"/>
      <c r="BL49" s="153">
        <v>4</v>
      </c>
      <c r="BM49" s="153"/>
      <c r="BN49" s="153"/>
      <c r="BO49" s="153"/>
      <c r="BP49" s="153"/>
      <c r="BQ49" s="153"/>
      <c r="BR49" s="153"/>
      <c r="BS49" s="153">
        <v>329</v>
      </c>
      <c r="BT49" s="153"/>
      <c r="BU49" s="153"/>
      <c r="BV49" s="153"/>
      <c r="BW49" s="153">
        <v>3</v>
      </c>
      <c r="BX49" s="153"/>
      <c r="BY49" s="153">
        <v>24</v>
      </c>
      <c r="BZ49" s="153"/>
      <c r="CA49" s="153"/>
      <c r="CB49" s="153"/>
      <c r="CC49" s="153"/>
      <c r="CD49" s="153"/>
      <c r="CE49" s="153"/>
      <c r="CF49" s="153"/>
      <c r="CG49" s="153">
        <v>12</v>
      </c>
      <c r="CH49" s="153"/>
      <c r="CI49" s="153"/>
      <c r="CJ49" s="153"/>
      <c r="CK49" s="153"/>
      <c r="CL49" s="153"/>
      <c r="CM49" s="153"/>
      <c r="CN49" s="153">
        <v>108</v>
      </c>
      <c r="CO49" s="153"/>
      <c r="CP49" s="153">
        <v>4</v>
      </c>
      <c r="CQ49" s="153"/>
      <c r="CR49" s="153"/>
      <c r="CS49" s="153"/>
      <c r="CT49" s="153"/>
      <c r="CU49" s="153"/>
      <c r="CV49" s="153"/>
      <c r="CW49" s="153"/>
      <c r="CX49" s="153"/>
      <c r="CY49" s="153"/>
      <c r="CZ49" s="153"/>
      <c r="DA49" s="153"/>
      <c r="DB49" s="153"/>
      <c r="DC49" s="153"/>
      <c r="DD49" s="153"/>
      <c r="DE49" s="153"/>
      <c r="DF49" s="153"/>
      <c r="DG49" s="153"/>
      <c r="DH49" s="153"/>
      <c r="DI49" s="153"/>
      <c r="DJ49" s="153"/>
      <c r="DK49" s="153"/>
      <c r="DL49" s="153"/>
      <c r="DM49" s="153"/>
      <c r="DN49" s="153"/>
      <c r="DO49" s="153"/>
      <c r="DP49" s="153">
        <v>73</v>
      </c>
      <c r="DQ49" s="153">
        <v>3</v>
      </c>
      <c r="DR49" s="153">
        <v>23</v>
      </c>
      <c r="DS49" s="153"/>
      <c r="DT49" s="153">
        <v>4</v>
      </c>
      <c r="DU49" s="153"/>
      <c r="DV49" s="153">
        <v>18</v>
      </c>
      <c r="DW49" s="153">
        <v>3</v>
      </c>
      <c r="DX49" s="153">
        <v>14</v>
      </c>
      <c r="DY49" s="153">
        <v>41</v>
      </c>
      <c r="DZ49" s="153"/>
      <c r="EA49" s="153">
        <v>37</v>
      </c>
      <c r="EB49" s="153"/>
      <c r="EC49" s="153"/>
      <c r="ED49" s="153">
        <v>42</v>
      </c>
      <c r="EE49" s="153">
        <v>9</v>
      </c>
      <c r="EF49" s="153"/>
      <c r="EG49" s="153"/>
      <c r="EH49" s="153"/>
      <c r="EI49" s="153"/>
      <c r="EJ49" s="153"/>
      <c r="EK49" s="153"/>
      <c r="EL49" s="153"/>
      <c r="EM49" s="153"/>
      <c r="EN49" s="153">
        <v>825</v>
      </c>
      <c r="EO49" s="153"/>
      <c r="EP49" s="153"/>
      <c r="EQ49" s="153"/>
      <c r="ER49" s="153">
        <v>1478</v>
      </c>
      <c r="ES49" s="153">
        <v>1117</v>
      </c>
      <c r="ET49" s="153">
        <v>187</v>
      </c>
      <c r="EU49" s="153">
        <v>175</v>
      </c>
      <c r="EV49" s="153">
        <v>1</v>
      </c>
      <c r="EW49" s="153">
        <v>11</v>
      </c>
      <c r="EX49" s="153">
        <v>52</v>
      </c>
      <c r="EY49" s="153">
        <v>33</v>
      </c>
      <c r="EZ49" s="153">
        <v>31</v>
      </c>
      <c r="FA49" s="153">
        <v>24</v>
      </c>
      <c r="FB49" s="153"/>
      <c r="FC49" s="153"/>
      <c r="FD49" s="153">
        <v>370</v>
      </c>
      <c r="FE49" s="153">
        <v>119</v>
      </c>
      <c r="FF49" s="153"/>
      <c r="FG49" s="153"/>
      <c r="FH49" s="153"/>
      <c r="FI49" s="153"/>
      <c r="FJ49" s="153"/>
      <c r="FK49" s="153"/>
      <c r="FL49" s="153">
        <v>196</v>
      </c>
      <c r="FM49" s="153">
        <v>79</v>
      </c>
      <c r="FN49" s="153"/>
      <c r="FO49" s="153"/>
      <c r="FP49" s="153"/>
      <c r="FQ49" s="153"/>
      <c r="FR49" s="153">
        <v>9</v>
      </c>
      <c r="FS49" s="153">
        <v>48</v>
      </c>
      <c r="FT49" s="153">
        <v>1</v>
      </c>
      <c r="FU49" s="153">
        <v>18</v>
      </c>
      <c r="FV49" s="153">
        <v>33</v>
      </c>
      <c r="FW49" s="153">
        <v>67</v>
      </c>
      <c r="FX49" s="153"/>
      <c r="FY49" s="153">
        <v>3</v>
      </c>
      <c r="FZ49" s="153">
        <v>52</v>
      </c>
      <c r="GA49" s="153">
        <v>7</v>
      </c>
      <c r="GB49" s="153">
        <v>4</v>
      </c>
      <c r="GC49" s="153">
        <v>7</v>
      </c>
      <c r="GD49" s="153"/>
      <c r="GE49" s="153"/>
      <c r="GF49" s="153"/>
      <c r="GG49" s="153"/>
      <c r="GH49" s="153"/>
      <c r="GI49" s="153"/>
      <c r="GJ49" s="153"/>
      <c r="GK49" s="153"/>
      <c r="GL49" s="153"/>
      <c r="GM49" s="153"/>
      <c r="GN49" s="153">
        <v>1</v>
      </c>
      <c r="GO49" s="153"/>
      <c r="GP49" s="153"/>
      <c r="GQ49" s="153">
        <v>4</v>
      </c>
      <c r="GR49" s="153"/>
      <c r="GS49" s="153">
        <v>116</v>
      </c>
      <c r="GT49" s="153">
        <v>53</v>
      </c>
      <c r="GU49" s="153">
        <v>101</v>
      </c>
      <c r="GV49" s="153">
        <v>22</v>
      </c>
      <c r="GW49" s="153"/>
      <c r="GX49" s="153"/>
      <c r="GY49" s="153"/>
      <c r="GZ49" s="153"/>
      <c r="HA49" s="153"/>
      <c r="HB49" s="153">
        <v>7</v>
      </c>
      <c r="HC49" s="153">
        <v>104</v>
      </c>
      <c r="HD49" s="153">
        <v>35</v>
      </c>
      <c r="HE49" s="153">
        <v>0</v>
      </c>
      <c r="HF49" s="153">
        <v>63</v>
      </c>
      <c r="HG49" s="153">
        <v>16</v>
      </c>
      <c r="HH49" s="153">
        <v>82</v>
      </c>
      <c r="HI49" s="153">
        <v>1565</v>
      </c>
      <c r="HJ49" s="153">
        <v>639</v>
      </c>
      <c r="HK49" s="153">
        <v>455</v>
      </c>
      <c r="HL49" s="153"/>
      <c r="HM49" s="153"/>
      <c r="HN49" s="153">
        <v>31</v>
      </c>
      <c r="HO49" s="153"/>
      <c r="HP49" s="153"/>
      <c r="HQ49" s="153"/>
      <c r="HR49" s="153"/>
      <c r="HS49" s="153"/>
      <c r="HT49" s="153"/>
      <c r="HU49" s="153"/>
      <c r="HV49" s="153"/>
      <c r="HW49" s="153"/>
      <c r="HX49" s="153"/>
      <c r="HY49" s="153"/>
      <c r="HZ49" s="153"/>
      <c r="IA49" s="153"/>
      <c r="IB49" s="153"/>
      <c r="IC49" s="153"/>
      <c r="ID49" s="153"/>
      <c r="IE49" s="153"/>
      <c r="IF49" s="153">
        <v>3</v>
      </c>
      <c r="IG49" s="153">
        <v>587</v>
      </c>
      <c r="IH49" s="153"/>
      <c r="II49" s="153"/>
      <c r="IJ49" s="153">
        <v>1</v>
      </c>
      <c r="IK49" s="153"/>
      <c r="IL49" s="153">
        <v>4</v>
      </c>
      <c r="IM49" s="153">
        <v>15</v>
      </c>
      <c r="IN49" s="153">
        <v>62</v>
      </c>
      <c r="IO49" s="153"/>
      <c r="IP49" s="153">
        <v>16</v>
      </c>
      <c r="IQ49" s="153">
        <v>15</v>
      </c>
      <c r="IR49" s="153">
        <v>29</v>
      </c>
      <c r="IS49" s="153">
        <v>162</v>
      </c>
      <c r="IT49" s="153"/>
      <c r="IU49" s="153">
        <v>1</v>
      </c>
      <c r="IV49" s="153"/>
      <c r="IW49" s="153">
        <v>1</v>
      </c>
      <c r="IX49" s="153"/>
      <c r="IY49" s="153">
        <v>107</v>
      </c>
      <c r="IZ49" s="153"/>
      <c r="JA49" s="153">
        <v>245</v>
      </c>
      <c r="JB49" s="153">
        <v>1</v>
      </c>
      <c r="JC49" s="153">
        <v>48</v>
      </c>
      <c r="JD49" s="153">
        <v>28</v>
      </c>
      <c r="JE49" s="153">
        <v>13</v>
      </c>
      <c r="JF49" s="153">
        <v>37</v>
      </c>
      <c r="JG49" s="153"/>
      <c r="JH49" s="153">
        <v>520</v>
      </c>
      <c r="JI49" s="153"/>
      <c r="JJ49" s="153"/>
      <c r="JK49" s="153"/>
      <c r="JL49" s="153"/>
      <c r="JM49" s="153"/>
      <c r="JN49" s="153"/>
      <c r="JO49" s="153">
        <v>1</v>
      </c>
      <c r="JP49" s="153">
        <v>1</v>
      </c>
      <c r="JQ49" s="153">
        <v>1</v>
      </c>
      <c r="JR49" s="153">
        <v>15</v>
      </c>
      <c r="JS49" s="153"/>
      <c r="JT49" s="153">
        <v>26</v>
      </c>
      <c r="JU49" s="153"/>
      <c r="JV49" s="153"/>
      <c r="JW49" s="153">
        <v>38</v>
      </c>
      <c r="JX49" s="153">
        <v>32</v>
      </c>
      <c r="JY49" s="153"/>
      <c r="JZ49" s="153"/>
      <c r="KA49" s="153"/>
      <c r="KB49" s="153"/>
      <c r="KC49" s="153"/>
      <c r="KD49" s="153">
        <v>29</v>
      </c>
      <c r="KE49" s="153"/>
      <c r="KF49" s="153"/>
      <c r="KG49" s="153"/>
      <c r="KH49" s="153"/>
      <c r="KI49" s="153">
        <v>20</v>
      </c>
      <c r="KJ49" s="153"/>
      <c r="KK49" s="153"/>
      <c r="KL49" s="153">
        <v>7</v>
      </c>
      <c r="KM49" s="153">
        <v>16</v>
      </c>
      <c r="KN49" s="153">
        <v>8</v>
      </c>
      <c r="KO49" s="153"/>
      <c r="KP49" s="153">
        <v>0</v>
      </c>
      <c r="KQ49" s="153"/>
      <c r="KR49" s="153">
        <v>1</v>
      </c>
      <c r="KS49" s="153">
        <v>2</v>
      </c>
      <c r="KT49" s="153">
        <v>1</v>
      </c>
      <c r="KU49" s="153"/>
      <c r="KV49" s="153"/>
      <c r="KW49" s="153"/>
      <c r="KX49" s="153">
        <v>40</v>
      </c>
      <c r="KY49" s="153">
        <v>232</v>
      </c>
      <c r="KZ49" s="153"/>
      <c r="LA49" s="153">
        <v>2</v>
      </c>
      <c r="LB49" s="153"/>
      <c r="LC49" s="153"/>
      <c r="LD49" s="153">
        <v>27</v>
      </c>
      <c r="LE49" s="153">
        <v>29</v>
      </c>
      <c r="LF49" s="153">
        <v>18</v>
      </c>
      <c r="LG49" s="153">
        <v>12</v>
      </c>
      <c r="LH49" s="153"/>
      <c r="LI49" s="153"/>
      <c r="LJ49" s="153">
        <v>16</v>
      </c>
      <c r="LK49" s="153"/>
      <c r="LL49" s="153"/>
      <c r="LM49" s="153"/>
      <c r="LN49" s="153"/>
      <c r="LO49" s="153">
        <v>29</v>
      </c>
      <c r="LP49" s="153">
        <v>3</v>
      </c>
      <c r="LQ49" s="153">
        <v>4</v>
      </c>
      <c r="LR49" s="153">
        <v>40</v>
      </c>
      <c r="LS49" s="153">
        <v>0</v>
      </c>
      <c r="LT49" s="153"/>
      <c r="LU49" s="153"/>
      <c r="LV49" s="153">
        <v>2</v>
      </c>
      <c r="LW49" s="153"/>
      <c r="LX49" s="153">
        <v>35</v>
      </c>
      <c r="LY49" s="153">
        <v>12</v>
      </c>
      <c r="LZ49" s="153">
        <v>413</v>
      </c>
      <c r="MA49" s="153">
        <v>630</v>
      </c>
      <c r="MB49" s="153">
        <v>19</v>
      </c>
      <c r="MC49" s="153">
        <v>182</v>
      </c>
      <c r="MD49" s="153"/>
      <c r="ME49" s="153"/>
      <c r="MF49" s="153">
        <v>3</v>
      </c>
      <c r="MG49" s="153">
        <v>42</v>
      </c>
      <c r="MH49" s="153">
        <v>0</v>
      </c>
      <c r="MI49" s="153">
        <v>52</v>
      </c>
      <c r="MJ49" s="153">
        <v>66</v>
      </c>
      <c r="MK49" s="153">
        <v>23</v>
      </c>
      <c r="ML49" s="153">
        <v>24</v>
      </c>
      <c r="MM49" s="153"/>
      <c r="MN49" s="153"/>
      <c r="MO49" s="153">
        <v>14</v>
      </c>
      <c r="MP49" s="153">
        <v>4</v>
      </c>
      <c r="MQ49" s="153">
        <v>15</v>
      </c>
      <c r="MR49" s="153">
        <v>12</v>
      </c>
      <c r="MS49" s="153">
        <v>50</v>
      </c>
      <c r="MT49" s="153">
        <v>679</v>
      </c>
      <c r="MU49" s="153">
        <v>351</v>
      </c>
      <c r="MV49" s="153">
        <v>113</v>
      </c>
      <c r="MW49" s="153">
        <v>22</v>
      </c>
      <c r="MX49" s="153">
        <v>33</v>
      </c>
      <c r="MY49" s="153">
        <v>844</v>
      </c>
      <c r="MZ49" s="153">
        <v>14</v>
      </c>
      <c r="NA49" s="153">
        <v>1009</v>
      </c>
      <c r="NB49" s="153">
        <v>100</v>
      </c>
      <c r="NC49" s="153">
        <v>14</v>
      </c>
      <c r="ND49" s="153">
        <v>2</v>
      </c>
      <c r="NE49" s="153">
        <v>3</v>
      </c>
      <c r="NF49" s="153">
        <v>1</v>
      </c>
      <c r="NG49" s="153"/>
      <c r="NH49" s="153"/>
      <c r="NI49" s="153">
        <v>3</v>
      </c>
      <c r="NJ49" s="153"/>
      <c r="NK49" s="153"/>
      <c r="NL49" s="153"/>
      <c r="NM49" s="153"/>
      <c r="NN49" s="153">
        <v>6</v>
      </c>
      <c r="NO49" s="153">
        <v>109</v>
      </c>
      <c r="NP49" s="153">
        <v>60</v>
      </c>
      <c r="NQ49" s="153">
        <v>485</v>
      </c>
      <c r="NR49" s="153">
        <v>157</v>
      </c>
      <c r="NS49" s="153">
        <v>295</v>
      </c>
      <c r="NT49" s="153">
        <v>1</v>
      </c>
      <c r="NU49" s="153">
        <v>2</v>
      </c>
      <c r="NV49" s="153">
        <v>1</v>
      </c>
      <c r="NW49" s="153">
        <v>5</v>
      </c>
      <c r="NX49" s="153">
        <v>0</v>
      </c>
      <c r="NY49" s="153">
        <v>0</v>
      </c>
      <c r="NZ49" s="153"/>
      <c r="OA49" s="153">
        <v>8</v>
      </c>
      <c r="OB49" s="153"/>
      <c r="OC49" s="153">
        <v>14</v>
      </c>
      <c r="OD49" s="153"/>
      <c r="OE49" s="153">
        <v>3</v>
      </c>
      <c r="OF49" s="153">
        <v>421</v>
      </c>
      <c r="OG49" s="153"/>
      <c r="OH49" s="153"/>
      <c r="OI49" s="153"/>
      <c r="OJ49" s="153">
        <v>44</v>
      </c>
      <c r="OK49" s="153">
        <v>64</v>
      </c>
      <c r="OL49" s="153">
        <v>124</v>
      </c>
      <c r="OM49" s="153"/>
      <c r="ON49" s="153"/>
      <c r="OO49" s="154">
        <v>1</v>
      </c>
      <c r="OP49" s="144">
        <v>24708</v>
      </c>
      <c r="OQ49" s="155">
        <v>5566</v>
      </c>
      <c r="OR49" s="153"/>
      <c r="OS49" s="153"/>
      <c r="OT49" s="153"/>
      <c r="OU49" s="153"/>
      <c r="OV49" s="153">
        <v>252</v>
      </c>
      <c r="OW49" s="153">
        <v>3691</v>
      </c>
      <c r="OX49" s="153">
        <v>-7990</v>
      </c>
      <c r="OY49" s="153"/>
      <c r="OZ49" s="153"/>
      <c r="PA49" s="153"/>
      <c r="PB49" s="153"/>
      <c r="PC49" s="153"/>
      <c r="PD49" s="153"/>
      <c r="PE49" s="153"/>
      <c r="PF49" s="153"/>
      <c r="PG49" s="153"/>
      <c r="PH49" s="153"/>
      <c r="PI49" s="153"/>
      <c r="PJ49" s="156"/>
      <c r="PK49" s="144">
        <v>1519</v>
      </c>
      <c r="PL49" s="144">
        <v>26227</v>
      </c>
    </row>
    <row r="50" spans="1:428" ht="15" x14ac:dyDescent="0.25">
      <c r="A50" s="147">
        <v>327310</v>
      </c>
      <c r="B50" s="148" t="s">
        <v>725</v>
      </c>
      <c r="C50" s="149" t="s">
        <v>246</v>
      </c>
      <c r="D50" s="150"/>
      <c r="E50" s="151"/>
      <c r="F50" s="151"/>
      <c r="G50" s="151"/>
      <c r="H50" s="151"/>
      <c r="I50" s="151"/>
      <c r="J50" s="153"/>
      <c r="K50" s="153"/>
      <c r="L50" s="153"/>
      <c r="M50" s="153"/>
      <c r="N50" s="153"/>
      <c r="O50" s="153">
        <v>1</v>
      </c>
      <c r="P50" s="153"/>
      <c r="Q50" s="153">
        <v>483</v>
      </c>
      <c r="R50" s="153">
        <v>0</v>
      </c>
      <c r="S50" s="153">
        <v>1</v>
      </c>
      <c r="T50" s="153"/>
      <c r="U50" s="153"/>
      <c r="V50" s="153"/>
      <c r="W50" s="153">
        <v>74</v>
      </c>
      <c r="X50" s="153">
        <v>291</v>
      </c>
      <c r="Y50" s="153"/>
      <c r="Z50" s="153"/>
      <c r="AA50" s="153"/>
      <c r="AB50" s="153">
        <v>26</v>
      </c>
      <c r="AC50" s="153">
        <v>78</v>
      </c>
      <c r="AD50" s="153">
        <v>230</v>
      </c>
      <c r="AE50" s="153">
        <v>70</v>
      </c>
      <c r="AF50" s="153">
        <v>127</v>
      </c>
      <c r="AG50" s="153">
        <v>35</v>
      </c>
      <c r="AH50" s="153">
        <v>175</v>
      </c>
      <c r="AI50" s="153">
        <v>17</v>
      </c>
      <c r="AJ50" s="153">
        <v>79</v>
      </c>
      <c r="AK50" s="153">
        <v>92</v>
      </c>
      <c r="AL50" s="153">
        <v>218</v>
      </c>
      <c r="AM50" s="153">
        <v>99</v>
      </c>
      <c r="AN50" s="153"/>
      <c r="AO50" s="153"/>
      <c r="AP50" s="153"/>
      <c r="AQ50" s="153"/>
      <c r="AR50" s="153"/>
      <c r="AS50" s="153"/>
      <c r="AT50" s="153">
        <v>86</v>
      </c>
      <c r="AU50" s="153">
        <v>5052</v>
      </c>
      <c r="AV50" s="153">
        <v>425</v>
      </c>
      <c r="AW50" s="153">
        <v>480</v>
      </c>
      <c r="AX50" s="153">
        <v>20</v>
      </c>
      <c r="AY50" s="153"/>
      <c r="AZ50" s="153"/>
      <c r="BA50" s="153">
        <v>9</v>
      </c>
      <c r="BB50" s="153">
        <v>2</v>
      </c>
      <c r="BC50" s="153">
        <v>573</v>
      </c>
      <c r="BD50" s="153"/>
      <c r="BE50" s="153"/>
      <c r="BF50" s="153"/>
      <c r="BG50" s="153"/>
      <c r="BH50" s="153"/>
      <c r="BI50" s="153"/>
      <c r="BJ50" s="153"/>
      <c r="BK50" s="153"/>
      <c r="BL50" s="153"/>
      <c r="BM50" s="153"/>
      <c r="BN50" s="153"/>
      <c r="BO50" s="153"/>
      <c r="BP50" s="153"/>
      <c r="BQ50" s="153"/>
      <c r="BR50" s="153"/>
      <c r="BS50" s="153"/>
      <c r="BT50" s="153"/>
      <c r="BU50" s="153"/>
      <c r="BV50" s="153"/>
      <c r="BW50" s="153"/>
      <c r="BX50" s="153"/>
      <c r="BY50" s="153"/>
      <c r="BZ50" s="153"/>
      <c r="CA50" s="153"/>
      <c r="CB50" s="153"/>
      <c r="CC50" s="153"/>
      <c r="CD50" s="153"/>
      <c r="CE50" s="153"/>
      <c r="CF50" s="153"/>
      <c r="CG50" s="153"/>
      <c r="CH50" s="153"/>
      <c r="CI50" s="153"/>
      <c r="CJ50" s="153"/>
      <c r="CK50" s="153"/>
      <c r="CL50" s="153"/>
      <c r="CM50" s="153"/>
      <c r="CN50" s="153"/>
      <c r="CO50" s="153"/>
      <c r="CP50" s="153"/>
      <c r="CQ50" s="153"/>
      <c r="CR50" s="153"/>
      <c r="CS50" s="153"/>
      <c r="CT50" s="153"/>
      <c r="CU50" s="153"/>
      <c r="CV50" s="153"/>
      <c r="CW50" s="153"/>
      <c r="CX50" s="153"/>
      <c r="CY50" s="153"/>
      <c r="CZ50" s="153"/>
      <c r="DA50" s="153">
        <v>29</v>
      </c>
      <c r="DB50" s="153"/>
      <c r="DC50" s="153"/>
      <c r="DD50" s="153"/>
      <c r="DE50" s="153"/>
      <c r="DF50" s="153"/>
      <c r="DG50" s="153"/>
      <c r="DH50" s="153"/>
      <c r="DI50" s="153"/>
      <c r="DJ50" s="153"/>
      <c r="DK50" s="153"/>
      <c r="DL50" s="153">
        <v>1</v>
      </c>
      <c r="DM50" s="153"/>
      <c r="DN50" s="153"/>
      <c r="DO50" s="153"/>
      <c r="DP50" s="153">
        <v>3</v>
      </c>
      <c r="DQ50" s="153"/>
      <c r="DR50" s="153"/>
      <c r="DS50" s="153"/>
      <c r="DT50" s="153"/>
      <c r="DU50" s="153"/>
      <c r="DV50" s="153"/>
      <c r="DW50" s="153"/>
      <c r="DX50" s="153"/>
      <c r="DY50" s="153"/>
      <c r="DZ50" s="153"/>
      <c r="EA50" s="153"/>
      <c r="EB50" s="153"/>
      <c r="EC50" s="153"/>
      <c r="ED50" s="153"/>
      <c r="EE50" s="153"/>
      <c r="EF50" s="153"/>
      <c r="EG50" s="153"/>
      <c r="EH50" s="153"/>
      <c r="EI50" s="153"/>
      <c r="EJ50" s="153"/>
      <c r="EK50" s="153"/>
      <c r="EL50" s="153"/>
      <c r="EM50" s="153"/>
      <c r="EN50" s="153"/>
      <c r="EO50" s="153"/>
      <c r="EP50" s="153"/>
      <c r="EQ50" s="153"/>
      <c r="ER50" s="153"/>
      <c r="ES50" s="153"/>
      <c r="ET50" s="153"/>
      <c r="EU50" s="153"/>
      <c r="EV50" s="153"/>
      <c r="EW50" s="153"/>
      <c r="EX50" s="153"/>
      <c r="EY50" s="153"/>
      <c r="EZ50" s="153"/>
      <c r="FA50" s="153"/>
      <c r="FB50" s="153"/>
      <c r="FC50" s="153"/>
      <c r="FD50" s="153">
        <v>29</v>
      </c>
      <c r="FE50" s="153"/>
      <c r="FF50" s="153"/>
      <c r="FG50" s="153"/>
      <c r="FH50" s="153"/>
      <c r="FI50" s="153"/>
      <c r="FJ50" s="153"/>
      <c r="FK50" s="153"/>
      <c r="FL50" s="153"/>
      <c r="FM50" s="153"/>
      <c r="FN50" s="153"/>
      <c r="FO50" s="153"/>
      <c r="FP50" s="153"/>
      <c r="FQ50" s="153"/>
      <c r="FR50" s="153"/>
      <c r="FS50" s="153"/>
      <c r="FT50" s="153"/>
      <c r="FU50" s="153"/>
      <c r="FV50" s="153"/>
      <c r="FW50" s="153"/>
      <c r="FX50" s="153"/>
      <c r="FY50" s="153"/>
      <c r="FZ50" s="153"/>
      <c r="GA50" s="153"/>
      <c r="GB50" s="153"/>
      <c r="GC50" s="153"/>
      <c r="GD50" s="153"/>
      <c r="GE50" s="153"/>
      <c r="GF50" s="153"/>
      <c r="GG50" s="153"/>
      <c r="GH50" s="153"/>
      <c r="GI50" s="153"/>
      <c r="GJ50" s="153"/>
      <c r="GK50" s="153"/>
      <c r="GL50" s="153"/>
      <c r="GM50" s="153"/>
      <c r="GN50" s="153"/>
      <c r="GO50" s="153"/>
      <c r="GP50" s="153"/>
      <c r="GQ50" s="153"/>
      <c r="GR50" s="153"/>
      <c r="GS50" s="153"/>
      <c r="GT50" s="153"/>
      <c r="GU50" s="153"/>
      <c r="GV50" s="153"/>
      <c r="GW50" s="153"/>
      <c r="GX50" s="153"/>
      <c r="GY50" s="153"/>
      <c r="GZ50" s="153"/>
      <c r="HA50" s="153"/>
      <c r="HB50" s="153"/>
      <c r="HC50" s="153"/>
      <c r="HD50" s="153"/>
      <c r="HE50" s="153"/>
      <c r="HF50" s="153"/>
      <c r="HG50" s="153"/>
      <c r="HH50" s="153"/>
      <c r="HI50" s="153"/>
      <c r="HJ50" s="153"/>
      <c r="HK50" s="153"/>
      <c r="HL50" s="153"/>
      <c r="HM50" s="153"/>
      <c r="HN50" s="153"/>
      <c r="HO50" s="153"/>
      <c r="HP50" s="153"/>
      <c r="HQ50" s="153"/>
      <c r="HR50" s="153"/>
      <c r="HS50" s="153"/>
      <c r="HT50" s="153"/>
      <c r="HU50" s="153"/>
      <c r="HV50" s="153"/>
      <c r="HW50" s="153"/>
      <c r="HX50" s="153"/>
      <c r="HY50" s="153"/>
      <c r="HZ50" s="153"/>
      <c r="IA50" s="153"/>
      <c r="IB50" s="153"/>
      <c r="IC50" s="153"/>
      <c r="ID50" s="153"/>
      <c r="IE50" s="153"/>
      <c r="IF50" s="153"/>
      <c r="IG50" s="153"/>
      <c r="IH50" s="153"/>
      <c r="II50" s="153"/>
      <c r="IJ50" s="153"/>
      <c r="IK50" s="153"/>
      <c r="IL50" s="153"/>
      <c r="IM50" s="153"/>
      <c r="IN50" s="153"/>
      <c r="IO50" s="153"/>
      <c r="IP50" s="153"/>
      <c r="IQ50" s="153"/>
      <c r="IR50" s="153"/>
      <c r="IS50" s="153"/>
      <c r="IT50" s="153"/>
      <c r="IU50" s="153"/>
      <c r="IV50" s="153"/>
      <c r="IW50" s="153"/>
      <c r="IX50" s="153"/>
      <c r="IY50" s="153"/>
      <c r="IZ50" s="153"/>
      <c r="JA50" s="153"/>
      <c r="JB50" s="153"/>
      <c r="JC50" s="153"/>
      <c r="JD50" s="153"/>
      <c r="JE50" s="153"/>
      <c r="JF50" s="153"/>
      <c r="JG50" s="153"/>
      <c r="JH50" s="153">
        <v>39</v>
      </c>
      <c r="JI50" s="153"/>
      <c r="JJ50" s="153"/>
      <c r="JK50" s="153"/>
      <c r="JL50" s="153"/>
      <c r="JM50" s="153"/>
      <c r="JN50" s="153"/>
      <c r="JO50" s="153"/>
      <c r="JP50" s="153"/>
      <c r="JQ50" s="153"/>
      <c r="JR50" s="153"/>
      <c r="JS50" s="153"/>
      <c r="JT50" s="153"/>
      <c r="JU50" s="153"/>
      <c r="JV50" s="153"/>
      <c r="JW50" s="153"/>
      <c r="JX50" s="153"/>
      <c r="JY50" s="153"/>
      <c r="JZ50" s="153">
        <v>1</v>
      </c>
      <c r="KA50" s="153"/>
      <c r="KB50" s="153"/>
      <c r="KC50" s="153">
        <v>1</v>
      </c>
      <c r="KD50" s="153">
        <v>0</v>
      </c>
      <c r="KE50" s="153">
        <v>2</v>
      </c>
      <c r="KF50" s="153"/>
      <c r="KG50" s="153">
        <v>12</v>
      </c>
      <c r="KH50" s="153"/>
      <c r="KI50" s="153"/>
      <c r="KJ50" s="153"/>
      <c r="KK50" s="153"/>
      <c r="KL50" s="153"/>
      <c r="KM50" s="153"/>
      <c r="KN50" s="153"/>
      <c r="KO50" s="153"/>
      <c r="KP50" s="153"/>
      <c r="KQ50" s="153"/>
      <c r="KR50" s="153"/>
      <c r="KS50" s="153"/>
      <c r="KT50" s="153"/>
      <c r="KU50" s="153"/>
      <c r="KV50" s="153"/>
      <c r="KW50" s="153"/>
      <c r="KX50" s="153">
        <v>2</v>
      </c>
      <c r="KY50" s="153">
        <v>14</v>
      </c>
      <c r="KZ50" s="153"/>
      <c r="LA50" s="153">
        <v>17</v>
      </c>
      <c r="LB50" s="153"/>
      <c r="LC50" s="153"/>
      <c r="LD50" s="153"/>
      <c r="LE50" s="153"/>
      <c r="LF50" s="153"/>
      <c r="LG50" s="153"/>
      <c r="LH50" s="153"/>
      <c r="LI50" s="153"/>
      <c r="LJ50" s="153"/>
      <c r="LK50" s="153"/>
      <c r="LL50" s="153">
        <v>0</v>
      </c>
      <c r="LM50" s="153"/>
      <c r="LN50" s="153"/>
      <c r="LO50" s="153"/>
      <c r="LP50" s="153">
        <v>16</v>
      </c>
      <c r="LQ50" s="153"/>
      <c r="LR50" s="153"/>
      <c r="LS50" s="153"/>
      <c r="LT50" s="153"/>
      <c r="LU50" s="153"/>
      <c r="LV50" s="153"/>
      <c r="LW50" s="153"/>
      <c r="LX50" s="153">
        <v>68</v>
      </c>
      <c r="LY50" s="153"/>
      <c r="LZ50" s="153"/>
      <c r="MA50" s="153">
        <v>7</v>
      </c>
      <c r="MB50" s="153"/>
      <c r="MC50" s="153"/>
      <c r="MD50" s="153"/>
      <c r="ME50" s="153"/>
      <c r="MF50" s="153"/>
      <c r="MG50" s="153"/>
      <c r="MH50" s="153"/>
      <c r="MI50" s="153"/>
      <c r="MJ50" s="153"/>
      <c r="MK50" s="153"/>
      <c r="ML50" s="153"/>
      <c r="MM50" s="153"/>
      <c r="MN50" s="153"/>
      <c r="MO50" s="153"/>
      <c r="MP50" s="153"/>
      <c r="MQ50" s="153"/>
      <c r="MR50" s="153">
        <v>1</v>
      </c>
      <c r="MS50" s="153"/>
      <c r="MT50" s="153">
        <v>5</v>
      </c>
      <c r="MU50" s="153"/>
      <c r="MV50" s="153"/>
      <c r="MW50" s="153"/>
      <c r="MX50" s="153"/>
      <c r="MY50" s="153"/>
      <c r="MZ50" s="153">
        <v>1</v>
      </c>
      <c r="NA50" s="153">
        <v>5</v>
      </c>
      <c r="NB50" s="153"/>
      <c r="NC50" s="153"/>
      <c r="ND50" s="153">
        <v>2</v>
      </c>
      <c r="NE50" s="153">
        <v>3</v>
      </c>
      <c r="NF50" s="153">
        <v>3</v>
      </c>
      <c r="NG50" s="153"/>
      <c r="NH50" s="153"/>
      <c r="NI50" s="153"/>
      <c r="NJ50" s="153"/>
      <c r="NK50" s="153"/>
      <c r="NL50" s="153"/>
      <c r="NM50" s="153"/>
      <c r="NN50" s="153">
        <v>4</v>
      </c>
      <c r="NO50" s="153"/>
      <c r="NP50" s="153">
        <v>17</v>
      </c>
      <c r="NQ50" s="153">
        <v>7</v>
      </c>
      <c r="NR50" s="153">
        <v>3</v>
      </c>
      <c r="NS50" s="153"/>
      <c r="NT50" s="153"/>
      <c r="NU50" s="153"/>
      <c r="NV50" s="153"/>
      <c r="NW50" s="153"/>
      <c r="NX50" s="153"/>
      <c r="NY50" s="153"/>
      <c r="NZ50" s="153"/>
      <c r="OA50" s="153"/>
      <c r="OB50" s="153"/>
      <c r="OC50" s="153">
        <v>2</v>
      </c>
      <c r="OD50" s="153"/>
      <c r="OE50" s="153"/>
      <c r="OF50" s="153"/>
      <c r="OG50" s="153"/>
      <c r="OH50" s="153"/>
      <c r="OI50" s="153"/>
      <c r="OJ50" s="153"/>
      <c r="OK50" s="153"/>
      <c r="OL50" s="153"/>
      <c r="OM50" s="153">
        <v>5</v>
      </c>
      <c r="ON50" s="153"/>
      <c r="OO50" s="154">
        <v>11</v>
      </c>
      <c r="OP50" s="144">
        <v>9051</v>
      </c>
      <c r="OQ50" s="155"/>
      <c r="OR50" s="153"/>
      <c r="OS50" s="153"/>
      <c r="OT50" s="153"/>
      <c r="OU50" s="153"/>
      <c r="OV50" s="153">
        <v>27</v>
      </c>
      <c r="OW50" s="153">
        <v>119</v>
      </c>
      <c r="OX50" s="153">
        <v>-1128</v>
      </c>
      <c r="OY50" s="153"/>
      <c r="OZ50" s="153"/>
      <c r="PA50" s="153"/>
      <c r="PB50" s="153"/>
      <c r="PC50" s="153"/>
      <c r="PD50" s="153"/>
      <c r="PE50" s="153"/>
      <c r="PF50" s="153"/>
      <c r="PG50" s="153"/>
      <c r="PH50" s="153"/>
      <c r="PI50" s="153"/>
      <c r="PJ50" s="156"/>
      <c r="PK50" s="144">
        <v>-981</v>
      </c>
      <c r="PL50" s="144">
        <v>8070</v>
      </c>
    </row>
    <row r="51" spans="1:428" ht="15" x14ac:dyDescent="0.25">
      <c r="A51" s="147">
        <v>327320</v>
      </c>
      <c r="B51" s="148" t="s">
        <v>725</v>
      </c>
      <c r="C51" s="149" t="s">
        <v>247</v>
      </c>
      <c r="D51" s="157"/>
      <c r="E51" s="151"/>
      <c r="F51" s="152"/>
      <c r="G51" s="152"/>
      <c r="H51" s="152"/>
      <c r="I51" s="151"/>
      <c r="J51" s="153"/>
      <c r="K51" s="153"/>
      <c r="L51" s="153"/>
      <c r="M51" s="153"/>
      <c r="N51" s="153"/>
      <c r="O51" s="153"/>
      <c r="P51" s="153"/>
      <c r="Q51" s="153"/>
      <c r="R51" s="153">
        <v>26</v>
      </c>
      <c r="S51" s="153"/>
      <c r="T51" s="153"/>
      <c r="U51" s="153"/>
      <c r="V51" s="153"/>
      <c r="W51" s="153"/>
      <c r="X51" s="153"/>
      <c r="Y51" s="153">
        <v>2</v>
      </c>
      <c r="Z51" s="153"/>
      <c r="AA51" s="153"/>
      <c r="AB51" s="153">
        <v>52</v>
      </c>
      <c r="AC51" s="153">
        <v>16</v>
      </c>
      <c r="AD51" s="153">
        <v>2736</v>
      </c>
      <c r="AE51" s="153">
        <v>1204</v>
      </c>
      <c r="AF51" s="153">
        <v>1784</v>
      </c>
      <c r="AG51" s="153">
        <v>2610</v>
      </c>
      <c r="AH51" s="153">
        <v>6423</v>
      </c>
      <c r="AI51" s="153">
        <v>1632</v>
      </c>
      <c r="AJ51" s="153">
        <v>1671</v>
      </c>
      <c r="AK51" s="153">
        <v>753</v>
      </c>
      <c r="AL51" s="153">
        <v>3409</v>
      </c>
      <c r="AM51" s="153">
        <v>3939</v>
      </c>
      <c r="AN51" s="153"/>
      <c r="AO51" s="153"/>
      <c r="AP51" s="153"/>
      <c r="AQ51" s="153"/>
      <c r="AR51" s="153"/>
      <c r="AS51" s="153"/>
      <c r="AT51" s="153"/>
      <c r="AU51" s="153">
        <v>339</v>
      </c>
      <c r="AV51" s="153">
        <v>65</v>
      </c>
      <c r="AW51" s="153">
        <v>368</v>
      </c>
      <c r="AX51" s="153"/>
      <c r="AY51" s="153"/>
      <c r="AZ51" s="153"/>
      <c r="BA51" s="153"/>
      <c r="BB51" s="153"/>
      <c r="BC51" s="153"/>
      <c r="BD51" s="153"/>
      <c r="BE51" s="153"/>
      <c r="BF51" s="153"/>
      <c r="BG51" s="153"/>
      <c r="BH51" s="153"/>
      <c r="BI51" s="153"/>
      <c r="BJ51" s="153"/>
      <c r="BK51" s="153"/>
      <c r="BL51" s="153"/>
      <c r="BM51" s="153"/>
      <c r="BN51" s="153"/>
      <c r="BO51" s="153"/>
      <c r="BP51" s="153"/>
      <c r="BQ51" s="153"/>
      <c r="BR51" s="153"/>
      <c r="BS51" s="153"/>
      <c r="BT51" s="153"/>
      <c r="BU51" s="153"/>
      <c r="BV51" s="153"/>
      <c r="BW51" s="153"/>
      <c r="BX51" s="153"/>
      <c r="BY51" s="153"/>
      <c r="BZ51" s="153"/>
      <c r="CA51" s="153"/>
      <c r="CB51" s="153"/>
      <c r="CC51" s="153"/>
      <c r="CD51" s="153"/>
      <c r="CE51" s="153"/>
      <c r="CF51" s="153"/>
      <c r="CG51" s="153"/>
      <c r="CH51" s="153"/>
      <c r="CI51" s="153"/>
      <c r="CJ51" s="153"/>
      <c r="CK51" s="153"/>
      <c r="CL51" s="153"/>
      <c r="CM51" s="153"/>
      <c r="CN51" s="153"/>
      <c r="CO51" s="153"/>
      <c r="CP51" s="153"/>
      <c r="CQ51" s="153"/>
      <c r="CR51" s="153"/>
      <c r="CS51" s="153"/>
      <c r="CT51" s="153"/>
      <c r="CU51" s="153"/>
      <c r="CV51" s="153"/>
      <c r="CW51" s="153"/>
      <c r="CX51" s="153"/>
      <c r="CY51" s="153"/>
      <c r="CZ51" s="153"/>
      <c r="DA51" s="153">
        <v>7</v>
      </c>
      <c r="DB51" s="153"/>
      <c r="DC51" s="153"/>
      <c r="DD51" s="153"/>
      <c r="DE51" s="153"/>
      <c r="DF51" s="153"/>
      <c r="DG51" s="153"/>
      <c r="DH51" s="153"/>
      <c r="DI51" s="153"/>
      <c r="DJ51" s="153"/>
      <c r="DK51" s="153"/>
      <c r="DL51" s="153"/>
      <c r="DM51" s="153"/>
      <c r="DN51" s="153"/>
      <c r="DO51" s="153"/>
      <c r="DP51" s="153"/>
      <c r="DQ51" s="153"/>
      <c r="DR51" s="153"/>
      <c r="DS51" s="153"/>
      <c r="DT51" s="153"/>
      <c r="DU51" s="153"/>
      <c r="DV51" s="153"/>
      <c r="DW51" s="153"/>
      <c r="DX51" s="153"/>
      <c r="DY51" s="153"/>
      <c r="DZ51" s="153"/>
      <c r="EA51" s="153"/>
      <c r="EB51" s="153"/>
      <c r="EC51" s="153"/>
      <c r="ED51" s="153"/>
      <c r="EE51" s="153"/>
      <c r="EF51" s="153"/>
      <c r="EG51" s="153"/>
      <c r="EH51" s="153"/>
      <c r="EI51" s="153"/>
      <c r="EJ51" s="153"/>
      <c r="EK51" s="153"/>
      <c r="EL51" s="153"/>
      <c r="EM51" s="153"/>
      <c r="EN51" s="153"/>
      <c r="EO51" s="153"/>
      <c r="EP51" s="153"/>
      <c r="EQ51" s="153"/>
      <c r="ER51" s="153"/>
      <c r="ES51" s="153"/>
      <c r="ET51" s="153"/>
      <c r="EU51" s="153"/>
      <c r="EV51" s="153"/>
      <c r="EW51" s="153"/>
      <c r="EX51" s="153"/>
      <c r="EY51" s="153"/>
      <c r="EZ51" s="153"/>
      <c r="FA51" s="153"/>
      <c r="FB51" s="153">
        <v>8</v>
      </c>
      <c r="FC51" s="153"/>
      <c r="FD51" s="153">
        <v>18</v>
      </c>
      <c r="FE51" s="153"/>
      <c r="FF51" s="153"/>
      <c r="FG51" s="153"/>
      <c r="FH51" s="153"/>
      <c r="FI51" s="153"/>
      <c r="FJ51" s="153"/>
      <c r="FK51" s="153"/>
      <c r="FL51" s="153"/>
      <c r="FM51" s="153"/>
      <c r="FN51" s="153"/>
      <c r="FO51" s="153"/>
      <c r="FP51" s="153"/>
      <c r="FQ51" s="153"/>
      <c r="FR51" s="153"/>
      <c r="FS51" s="153"/>
      <c r="FT51" s="153"/>
      <c r="FU51" s="153"/>
      <c r="FV51" s="153"/>
      <c r="FW51" s="153"/>
      <c r="FX51" s="153"/>
      <c r="FY51" s="153"/>
      <c r="FZ51" s="153"/>
      <c r="GA51" s="153"/>
      <c r="GB51" s="153"/>
      <c r="GC51" s="153"/>
      <c r="GD51" s="153"/>
      <c r="GE51" s="153"/>
      <c r="GF51" s="153"/>
      <c r="GG51" s="153"/>
      <c r="GH51" s="153"/>
      <c r="GI51" s="153"/>
      <c r="GJ51" s="153"/>
      <c r="GK51" s="153"/>
      <c r="GL51" s="153"/>
      <c r="GM51" s="153"/>
      <c r="GN51" s="153"/>
      <c r="GO51" s="153"/>
      <c r="GP51" s="153"/>
      <c r="GQ51" s="153"/>
      <c r="GR51" s="153"/>
      <c r="GS51" s="153"/>
      <c r="GT51" s="153"/>
      <c r="GU51" s="153"/>
      <c r="GV51" s="153"/>
      <c r="GW51" s="153"/>
      <c r="GX51" s="153"/>
      <c r="GY51" s="153"/>
      <c r="GZ51" s="153"/>
      <c r="HA51" s="153"/>
      <c r="HB51" s="153"/>
      <c r="HC51" s="153"/>
      <c r="HD51" s="153"/>
      <c r="HE51" s="153"/>
      <c r="HF51" s="153"/>
      <c r="HG51" s="153"/>
      <c r="HH51" s="153"/>
      <c r="HI51" s="153"/>
      <c r="HJ51" s="153"/>
      <c r="HK51" s="153"/>
      <c r="HL51" s="153"/>
      <c r="HM51" s="153"/>
      <c r="HN51" s="153"/>
      <c r="HO51" s="153"/>
      <c r="HP51" s="153"/>
      <c r="HQ51" s="153"/>
      <c r="HR51" s="153"/>
      <c r="HS51" s="153"/>
      <c r="HT51" s="153"/>
      <c r="HU51" s="153"/>
      <c r="HV51" s="153"/>
      <c r="HW51" s="153"/>
      <c r="HX51" s="153"/>
      <c r="HY51" s="153"/>
      <c r="HZ51" s="153"/>
      <c r="IA51" s="153"/>
      <c r="IB51" s="153"/>
      <c r="IC51" s="153"/>
      <c r="ID51" s="153"/>
      <c r="IE51" s="153"/>
      <c r="IF51" s="153"/>
      <c r="IG51" s="153"/>
      <c r="IH51" s="153"/>
      <c r="II51" s="153"/>
      <c r="IJ51" s="153"/>
      <c r="IK51" s="153"/>
      <c r="IL51" s="153"/>
      <c r="IM51" s="153"/>
      <c r="IN51" s="153"/>
      <c r="IO51" s="153"/>
      <c r="IP51" s="153"/>
      <c r="IQ51" s="153"/>
      <c r="IR51" s="153"/>
      <c r="IS51" s="153"/>
      <c r="IT51" s="153"/>
      <c r="IU51" s="153"/>
      <c r="IV51" s="153"/>
      <c r="IW51" s="153"/>
      <c r="IX51" s="153"/>
      <c r="IY51" s="153"/>
      <c r="IZ51" s="153"/>
      <c r="JA51" s="153"/>
      <c r="JB51" s="153"/>
      <c r="JC51" s="153"/>
      <c r="JD51" s="153"/>
      <c r="JE51" s="153"/>
      <c r="JF51" s="153"/>
      <c r="JG51" s="153"/>
      <c r="JH51" s="153">
        <v>8</v>
      </c>
      <c r="JI51" s="153"/>
      <c r="JJ51" s="153"/>
      <c r="JK51" s="153"/>
      <c r="JL51" s="153"/>
      <c r="JM51" s="153"/>
      <c r="JN51" s="153"/>
      <c r="JO51" s="153"/>
      <c r="JP51" s="153"/>
      <c r="JQ51" s="153"/>
      <c r="JR51" s="153"/>
      <c r="JS51" s="153"/>
      <c r="JT51" s="153"/>
      <c r="JU51" s="153"/>
      <c r="JV51" s="153"/>
      <c r="JW51" s="153"/>
      <c r="JX51" s="153"/>
      <c r="JY51" s="153"/>
      <c r="JZ51" s="153"/>
      <c r="KA51" s="153"/>
      <c r="KB51" s="153"/>
      <c r="KC51" s="153">
        <v>8</v>
      </c>
      <c r="KD51" s="153"/>
      <c r="KE51" s="153">
        <v>4</v>
      </c>
      <c r="KF51" s="153"/>
      <c r="KG51" s="153">
        <v>0</v>
      </c>
      <c r="KH51" s="153"/>
      <c r="KI51" s="153"/>
      <c r="KJ51" s="153"/>
      <c r="KK51" s="153"/>
      <c r="KL51" s="153"/>
      <c r="KM51" s="153"/>
      <c r="KN51" s="153"/>
      <c r="KO51" s="153"/>
      <c r="KP51" s="153"/>
      <c r="KQ51" s="153"/>
      <c r="KR51" s="153"/>
      <c r="KS51" s="153"/>
      <c r="KT51" s="153"/>
      <c r="KU51" s="153"/>
      <c r="KV51" s="153"/>
      <c r="KW51" s="153"/>
      <c r="KX51" s="153">
        <v>30</v>
      </c>
      <c r="KY51" s="153">
        <v>194</v>
      </c>
      <c r="KZ51" s="153">
        <v>7</v>
      </c>
      <c r="LA51" s="153">
        <v>319</v>
      </c>
      <c r="LB51" s="153"/>
      <c r="LC51" s="153"/>
      <c r="LD51" s="153"/>
      <c r="LE51" s="153"/>
      <c r="LF51" s="153"/>
      <c r="LG51" s="153"/>
      <c r="LH51" s="153"/>
      <c r="LI51" s="153"/>
      <c r="LJ51" s="153"/>
      <c r="LK51" s="153"/>
      <c r="LL51" s="153">
        <v>114</v>
      </c>
      <c r="LM51" s="153">
        <v>19</v>
      </c>
      <c r="LN51" s="153">
        <v>84</v>
      </c>
      <c r="LO51" s="153"/>
      <c r="LP51" s="153">
        <v>192</v>
      </c>
      <c r="LQ51" s="153"/>
      <c r="LR51" s="153"/>
      <c r="LS51" s="153"/>
      <c r="LT51" s="153"/>
      <c r="LU51" s="153"/>
      <c r="LV51" s="153"/>
      <c r="LW51" s="153"/>
      <c r="LX51" s="153">
        <v>564</v>
      </c>
      <c r="LY51" s="153"/>
      <c r="LZ51" s="153"/>
      <c r="MA51" s="153">
        <v>184</v>
      </c>
      <c r="MB51" s="153"/>
      <c r="MC51" s="153"/>
      <c r="MD51" s="153"/>
      <c r="ME51" s="153"/>
      <c r="MF51" s="153"/>
      <c r="MG51" s="153">
        <v>4</v>
      </c>
      <c r="MH51" s="153"/>
      <c r="MI51" s="153"/>
      <c r="MJ51" s="153"/>
      <c r="MK51" s="153"/>
      <c r="ML51" s="153"/>
      <c r="MM51" s="153"/>
      <c r="MN51" s="153"/>
      <c r="MO51" s="153"/>
      <c r="MP51" s="153"/>
      <c r="MQ51" s="153"/>
      <c r="MR51" s="153">
        <v>6</v>
      </c>
      <c r="MS51" s="153"/>
      <c r="MT51" s="153">
        <v>85</v>
      </c>
      <c r="MU51" s="153"/>
      <c r="MV51" s="153"/>
      <c r="MW51" s="153"/>
      <c r="MX51" s="153"/>
      <c r="MY51" s="153"/>
      <c r="MZ51" s="153">
        <v>2</v>
      </c>
      <c r="NA51" s="153">
        <v>26</v>
      </c>
      <c r="NB51" s="153"/>
      <c r="NC51" s="153"/>
      <c r="ND51" s="153">
        <v>34</v>
      </c>
      <c r="NE51" s="153">
        <v>88</v>
      </c>
      <c r="NF51" s="153">
        <v>38</v>
      </c>
      <c r="NG51" s="153">
        <v>3</v>
      </c>
      <c r="NH51" s="153"/>
      <c r="NI51" s="153"/>
      <c r="NJ51" s="153"/>
      <c r="NK51" s="153"/>
      <c r="NL51" s="153"/>
      <c r="NM51" s="153"/>
      <c r="NN51" s="153">
        <v>49</v>
      </c>
      <c r="NO51" s="153"/>
      <c r="NP51" s="153">
        <v>80</v>
      </c>
      <c r="NQ51" s="153"/>
      <c r="NR51" s="153"/>
      <c r="NS51" s="153"/>
      <c r="NT51" s="153"/>
      <c r="NU51" s="153"/>
      <c r="NV51" s="153"/>
      <c r="NW51" s="153"/>
      <c r="NX51" s="153"/>
      <c r="NY51" s="153"/>
      <c r="NZ51" s="153"/>
      <c r="OA51" s="153"/>
      <c r="OB51" s="153"/>
      <c r="OC51" s="153">
        <v>27</v>
      </c>
      <c r="OD51" s="153"/>
      <c r="OE51" s="153"/>
      <c r="OF51" s="153"/>
      <c r="OG51" s="153"/>
      <c r="OH51" s="153"/>
      <c r="OI51" s="153"/>
      <c r="OJ51" s="153"/>
      <c r="OK51" s="153"/>
      <c r="OL51" s="153"/>
      <c r="OM51" s="153">
        <v>82</v>
      </c>
      <c r="ON51" s="153"/>
      <c r="OO51" s="154">
        <v>1135</v>
      </c>
      <c r="OP51" s="144">
        <v>30447</v>
      </c>
      <c r="OQ51" s="155"/>
      <c r="OR51" s="153"/>
      <c r="OS51" s="153"/>
      <c r="OT51" s="153"/>
      <c r="OU51" s="153"/>
      <c r="OV51" s="153">
        <v>118</v>
      </c>
      <c r="OW51" s="153">
        <v>91</v>
      </c>
      <c r="OX51" s="153">
        <v>-1</v>
      </c>
      <c r="OY51" s="153"/>
      <c r="OZ51" s="153"/>
      <c r="PA51" s="153"/>
      <c r="PB51" s="153"/>
      <c r="PC51" s="153"/>
      <c r="PD51" s="153"/>
      <c r="PE51" s="153"/>
      <c r="PF51" s="153"/>
      <c r="PG51" s="153"/>
      <c r="PH51" s="153"/>
      <c r="PI51" s="153"/>
      <c r="PJ51" s="156"/>
      <c r="PK51" s="144">
        <v>208</v>
      </c>
      <c r="PL51" s="144">
        <v>30655</v>
      </c>
    </row>
    <row r="52" spans="1:428" ht="15" x14ac:dyDescent="0.25">
      <c r="A52" s="147">
        <v>327330</v>
      </c>
      <c r="B52" s="148" t="s">
        <v>725</v>
      </c>
      <c r="C52" s="149" t="s">
        <v>248</v>
      </c>
      <c r="D52" s="150">
        <v>1</v>
      </c>
      <c r="E52" s="151"/>
      <c r="F52" s="151"/>
      <c r="G52" s="151"/>
      <c r="H52" s="151"/>
      <c r="I52" s="151">
        <v>32</v>
      </c>
      <c r="J52" s="153"/>
      <c r="K52" s="153"/>
      <c r="L52" s="153"/>
      <c r="M52" s="153"/>
      <c r="N52" s="153"/>
      <c r="O52" s="153"/>
      <c r="P52" s="153"/>
      <c r="Q52" s="153"/>
      <c r="R52" s="153">
        <v>11</v>
      </c>
      <c r="S52" s="153"/>
      <c r="T52" s="153"/>
      <c r="U52" s="153"/>
      <c r="V52" s="153"/>
      <c r="W52" s="153"/>
      <c r="X52" s="153"/>
      <c r="Y52" s="153"/>
      <c r="Z52" s="153"/>
      <c r="AA52" s="153"/>
      <c r="AB52" s="153">
        <v>16</v>
      </c>
      <c r="AC52" s="153">
        <v>31</v>
      </c>
      <c r="AD52" s="153">
        <v>387</v>
      </c>
      <c r="AE52" s="153">
        <v>183</v>
      </c>
      <c r="AF52" s="153">
        <v>728</v>
      </c>
      <c r="AG52" s="153">
        <v>202</v>
      </c>
      <c r="AH52" s="153">
        <v>833</v>
      </c>
      <c r="AI52" s="153">
        <v>60</v>
      </c>
      <c r="AJ52" s="153">
        <v>507</v>
      </c>
      <c r="AK52" s="153">
        <v>43</v>
      </c>
      <c r="AL52" s="153">
        <v>972</v>
      </c>
      <c r="AM52" s="153">
        <v>321</v>
      </c>
      <c r="AN52" s="153"/>
      <c r="AO52" s="153"/>
      <c r="AP52" s="153"/>
      <c r="AQ52" s="153"/>
      <c r="AR52" s="153"/>
      <c r="AS52" s="153"/>
      <c r="AT52" s="153"/>
      <c r="AU52" s="153"/>
      <c r="AV52" s="153">
        <v>13</v>
      </c>
      <c r="AW52" s="153"/>
      <c r="AX52" s="153"/>
      <c r="AY52" s="153"/>
      <c r="AZ52" s="153"/>
      <c r="BA52" s="153"/>
      <c r="BB52" s="153"/>
      <c r="BC52" s="153"/>
      <c r="BD52" s="153"/>
      <c r="BE52" s="153"/>
      <c r="BF52" s="153"/>
      <c r="BG52" s="153"/>
      <c r="BH52" s="153"/>
      <c r="BI52" s="153"/>
      <c r="BJ52" s="153"/>
      <c r="BK52" s="153"/>
      <c r="BL52" s="153"/>
      <c r="BM52" s="153"/>
      <c r="BN52" s="153"/>
      <c r="BO52" s="153"/>
      <c r="BP52" s="153"/>
      <c r="BQ52" s="153"/>
      <c r="BR52" s="153"/>
      <c r="BS52" s="153"/>
      <c r="BT52" s="153"/>
      <c r="BU52" s="153"/>
      <c r="BV52" s="153"/>
      <c r="BW52" s="153"/>
      <c r="BX52" s="153"/>
      <c r="BY52" s="153"/>
      <c r="BZ52" s="153"/>
      <c r="CA52" s="153"/>
      <c r="CB52" s="153"/>
      <c r="CC52" s="153"/>
      <c r="CD52" s="153"/>
      <c r="CE52" s="153"/>
      <c r="CF52" s="153"/>
      <c r="CG52" s="153"/>
      <c r="CH52" s="153"/>
      <c r="CI52" s="153"/>
      <c r="CJ52" s="153"/>
      <c r="CK52" s="153"/>
      <c r="CL52" s="153"/>
      <c r="CM52" s="153"/>
      <c r="CN52" s="153"/>
      <c r="CO52" s="153"/>
      <c r="CP52" s="153"/>
      <c r="CQ52" s="153"/>
      <c r="CR52" s="153"/>
      <c r="CS52" s="153"/>
      <c r="CT52" s="153"/>
      <c r="CU52" s="153"/>
      <c r="CV52" s="153"/>
      <c r="CW52" s="153"/>
      <c r="CX52" s="153"/>
      <c r="CY52" s="153"/>
      <c r="CZ52" s="153"/>
      <c r="DA52" s="153"/>
      <c r="DB52" s="153"/>
      <c r="DC52" s="153"/>
      <c r="DD52" s="153"/>
      <c r="DE52" s="153"/>
      <c r="DF52" s="153"/>
      <c r="DG52" s="153"/>
      <c r="DH52" s="153"/>
      <c r="DI52" s="153"/>
      <c r="DJ52" s="153"/>
      <c r="DK52" s="153"/>
      <c r="DL52" s="153">
        <v>3</v>
      </c>
      <c r="DM52" s="153"/>
      <c r="DN52" s="153"/>
      <c r="DO52" s="153"/>
      <c r="DP52" s="153">
        <v>17</v>
      </c>
      <c r="DQ52" s="153"/>
      <c r="DR52" s="153"/>
      <c r="DS52" s="153"/>
      <c r="DT52" s="153"/>
      <c r="DU52" s="153"/>
      <c r="DV52" s="153"/>
      <c r="DW52" s="153"/>
      <c r="DX52" s="153"/>
      <c r="DY52" s="153"/>
      <c r="DZ52" s="153"/>
      <c r="EA52" s="153"/>
      <c r="EB52" s="153"/>
      <c r="EC52" s="153"/>
      <c r="ED52" s="153"/>
      <c r="EE52" s="153"/>
      <c r="EF52" s="153"/>
      <c r="EG52" s="153"/>
      <c r="EH52" s="153"/>
      <c r="EI52" s="153"/>
      <c r="EJ52" s="153"/>
      <c r="EK52" s="153"/>
      <c r="EL52" s="153"/>
      <c r="EM52" s="153"/>
      <c r="EN52" s="153"/>
      <c r="EO52" s="153"/>
      <c r="EP52" s="153"/>
      <c r="EQ52" s="153"/>
      <c r="ER52" s="153"/>
      <c r="ES52" s="153"/>
      <c r="ET52" s="153"/>
      <c r="EU52" s="153"/>
      <c r="EV52" s="153"/>
      <c r="EW52" s="153"/>
      <c r="EX52" s="153"/>
      <c r="EY52" s="153"/>
      <c r="EZ52" s="153"/>
      <c r="FA52" s="153"/>
      <c r="FB52" s="153"/>
      <c r="FC52" s="153"/>
      <c r="FD52" s="153">
        <v>112</v>
      </c>
      <c r="FE52" s="153"/>
      <c r="FF52" s="153"/>
      <c r="FG52" s="153"/>
      <c r="FH52" s="153"/>
      <c r="FI52" s="153"/>
      <c r="FJ52" s="153"/>
      <c r="FK52" s="153"/>
      <c r="FL52" s="153"/>
      <c r="FM52" s="153"/>
      <c r="FN52" s="153"/>
      <c r="FO52" s="153"/>
      <c r="FP52" s="153"/>
      <c r="FQ52" s="153"/>
      <c r="FR52" s="153"/>
      <c r="FS52" s="153"/>
      <c r="FT52" s="153"/>
      <c r="FU52" s="153"/>
      <c r="FV52" s="153"/>
      <c r="FW52" s="153"/>
      <c r="FX52" s="153"/>
      <c r="FY52" s="153"/>
      <c r="FZ52" s="153"/>
      <c r="GA52" s="153"/>
      <c r="GB52" s="153"/>
      <c r="GC52" s="153"/>
      <c r="GD52" s="153"/>
      <c r="GE52" s="153"/>
      <c r="GF52" s="153"/>
      <c r="GG52" s="153"/>
      <c r="GH52" s="153"/>
      <c r="GI52" s="153"/>
      <c r="GJ52" s="153"/>
      <c r="GK52" s="153"/>
      <c r="GL52" s="153"/>
      <c r="GM52" s="153"/>
      <c r="GN52" s="153"/>
      <c r="GO52" s="153"/>
      <c r="GP52" s="153"/>
      <c r="GQ52" s="153"/>
      <c r="GR52" s="153"/>
      <c r="GS52" s="153"/>
      <c r="GT52" s="153"/>
      <c r="GU52" s="153"/>
      <c r="GV52" s="153"/>
      <c r="GW52" s="153"/>
      <c r="GX52" s="153"/>
      <c r="GY52" s="153"/>
      <c r="GZ52" s="153"/>
      <c r="HA52" s="153"/>
      <c r="HB52" s="153"/>
      <c r="HC52" s="153"/>
      <c r="HD52" s="153"/>
      <c r="HE52" s="153"/>
      <c r="HF52" s="153"/>
      <c r="HG52" s="153"/>
      <c r="HH52" s="153"/>
      <c r="HI52" s="153"/>
      <c r="HJ52" s="153"/>
      <c r="HK52" s="153"/>
      <c r="HL52" s="153"/>
      <c r="HM52" s="153"/>
      <c r="HN52" s="153"/>
      <c r="HO52" s="153"/>
      <c r="HP52" s="153"/>
      <c r="HQ52" s="153"/>
      <c r="HR52" s="153"/>
      <c r="HS52" s="153"/>
      <c r="HT52" s="153"/>
      <c r="HU52" s="153"/>
      <c r="HV52" s="153"/>
      <c r="HW52" s="153"/>
      <c r="HX52" s="153"/>
      <c r="HY52" s="153"/>
      <c r="HZ52" s="153"/>
      <c r="IA52" s="153"/>
      <c r="IB52" s="153"/>
      <c r="IC52" s="153"/>
      <c r="ID52" s="153"/>
      <c r="IE52" s="153"/>
      <c r="IF52" s="153"/>
      <c r="IG52" s="153"/>
      <c r="IH52" s="153"/>
      <c r="II52" s="153"/>
      <c r="IJ52" s="153"/>
      <c r="IK52" s="153"/>
      <c r="IL52" s="153"/>
      <c r="IM52" s="153"/>
      <c r="IN52" s="153"/>
      <c r="IO52" s="153"/>
      <c r="IP52" s="153"/>
      <c r="IQ52" s="153"/>
      <c r="IR52" s="153"/>
      <c r="IS52" s="153"/>
      <c r="IT52" s="153"/>
      <c r="IU52" s="153"/>
      <c r="IV52" s="153"/>
      <c r="IW52" s="153"/>
      <c r="IX52" s="153"/>
      <c r="IY52" s="153"/>
      <c r="IZ52" s="153"/>
      <c r="JA52" s="153"/>
      <c r="JB52" s="153"/>
      <c r="JC52" s="153"/>
      <c r="JD52" s="153"/>
      <c r="JE52" s="153"/>
      <c r="JF52" s="153"/>
      <c r="JG52" s="153"/>
      <c r="JH52" s="153">
        <v>215</v>
      </c>
      <c r="JI52" s="153"/>
      <c r="JJ52" s="153"/>
      <c r="JK52" s="153"/>
      <c r="JL52" s="153"/>
      <c r="JM52" s="153"/>
      <c r="JN52" s="153"/>
      <c r="JO52" s="153"/>
      <c r="JP52" s="153"/>
      <c r="JQ52" s="153"/>
      <c r="JR52" s="153"/>
      <c r="JS52" s="153"/>
      <c r="JT52" s="153"/>
      <c r="JU52" s="153"/>
      <c r="JV52" s="153"/>
      <c r="JW52" s="153">
        <v>22</v>
      </c>
      <c r="JX52" s="153"/>
      <c r="JY52" s="153"/>
      <c r="JZ52" s="153">
        <v>1</v>
      </c>
      <c r="KA52" s="153"/>
      <c r="KB52" s="153"/>
      <c r="KC52" s="153">
        <v>10</v>
      </c>
      <c r="KD52" s="153">
        <v>58</v>
      </c>
      <c r="KE52" s="153">
        <v>31</v>
      </c>
      <c r="KF52" s="153"/>
      <c r="KG52" s="153">
        <v>1</v>
      </c>
      <c r="KH52" s="153"/>
      <c r="KI52" s="153"/>
      <c r="KJ52" s="153"/>
      <c r="KK52" s="153"/>
      <c r="KL52" s="153"/>
      <c r="KM52" s="153"/>
      <c r="KN52" s="153"/>
      <c r="KO52" s="153"/>
      <c r="KP52" s="153"/>
      <c r="KQ52" s="153"/>
      <c r="KR52" s="153"/>
      <c r="KS52" s="153"/>
      <c r="KT52" s="153"/>
      <c r="KU52" s="153"/>
      <c r="KV52" s="153"/>
      <c r="KW52" s="153"/>
      <c r="KX52" s="153">
        <v>16</v>
      </c>
      <c r="KY52" s="153">
        <v>104</v>
      </c>
      <c r="KZ52" s="153">
        <v>2</v>
      </c>
      <c r="LA52" s="153">
        <v>43</v>
      </c>
      <c r="LB52" s="153"/>
      <c r="LC52" s="153"/>
      <c r="LD52" s="153"/>
      <c r="LE52" s="153"/>
      <c r="LF52" s="153"/>
      <c r="LG52" s="153"/>
      <c r="LH52" s="153"/>
      <c r="LI52" s="153"/>
      <c r="LJ52" s="153"/>
      <c r="LK52" s="153"/>
      <c r="LL52" s="153">
        <v>1</v>
      </c>
      <c r="LM52" s="153">
        <v>3</v>
      </c>
      <c r="LN52" s="153"/>
      <c r="LO52" s="153"/>
      <c r="LP52" s="153"/>
      <c r="LQ52" s="153"/>
      <c r="LR52" s="153"/>
      <c r="LS52" s="153"/>
      <c r="LT52" s="153"/>
      <c r="LU52" s="153"/>
      <c r="LV52" s="153"/>
      <c r="LW52" s="153"/>
      <c r="LX52" s="153">
        <v>446</v>
      </c>
      <c r="LY52" s="153"/>
      <c r="LZ52" s="153"/>
      <c r="MA52" s="153">
        <v>47</v>
      </c>
      <c r="MB52" s="153"/>
      <c r="MC52" s="153"/>
      <c r="MD52" s="153"/>
      <c r="ME52" s="153"/>
      <c r="MF52" s="153"/>
      <c r="MG52" s="153">
        <v>1</v>
      </c>
      <c r="MH52" s="153"/>
      <c r="MI52" s="153"/>
      <c r="MJ52" s="153"/>
      <c r="MK52" s="153"/>
      <c r="ML52" s="153"/>
      <c r="MM52" s="153"/>
      <c r="MN52" s="153"/>
      <c r="MO52" s="153"/>
      <c r="MP52" s="153"/>
      <c r="MQ52" s="153"/>
      <c r="MR52" s="153">
        <v>5</v>
      </c>
      <c r="MS52" s="153"/>
      <c r="MT52" s="153">
        <v>16</v>
      </c>
      <c r="MU52" s="153"/>
      <c r="MV52" s="153">
        <v>31</v>
      </c>
      <c r="MW52" s="153"/>
      <c r="MX52" s="153"/>
      <c r="MY52" s="153"/>
      <c r="MZ52" s="153"/>
      <c r="NA52" s="153">
        <v>13</v>
      </c>
      <c r="NB52" s="153"/>
      <c r="NC52" s="153"/>
      <c r="ND52" s="153">
        <v>5</v>
      </c>
      <c r="NE52" s="153">
        <v>12</v>
      </c>
      <c r="NF52" s="153">
        <v>7</v>
      </c>
      <c r="NG52" s="153">
        <v>1</v>
      </c>
      <c r="NH52" s="153"/>
      <c r="NI52" s="153"/>
      <c r="NJ52" s="153"/>
      <c r="NK52" s="153"/>
      <c r="NL52" s="153"/>
      <c r="NM52" s="153"/>
      <c r="NN52" s="153">
        <v>16</v>
      </c>
      <c r="NO52" s="153">
        <v>1</v>
      </c>
      <c r="NP52" s="153">
        <v>56</v>
      </c>
      <c r="NQ52" s="153">
        <v>104</v>
      </c>
      <c r="NR52" s="153">
        <v>30</v>
      </c>
      <c r="NS52" s="153"/>
      <c r="NT52" s="153"/>
      <c r="NU52" s="153"/>
      <c r="NV52" s="153"/>
      <c r="NW52" s="153"/>
      <c r="NX52" s="153"/>
      <c r="NY52" s="153"/>
      <c r="NZ52" s="153"/>
      <c r="OA52" s="153"/>
      <c r="OB52" s="153"/>
      <c r="OC52" s="153">
        <v>24</v>
      </c>
      <c r="OD52" s="153"/>
      <c r="OE52" s="153"/>
      <c r="OF52" s="153"/>
      <c r="OG52" s="153"/>
      <c r="OH52" s="153"/>
      <c r="OI52" s="153"/>
      <c r="OJ52" s="153"/>
      <c r="OK52" s="153"/>
      <c r="OL52" s="153"/>
      <c r="OM52" s="153">
        <v>7</v>
      </c>
      <c r="ON52" s="153"/>
      <c r="OO52" s="154">
        <v>289</v>
      </c>
      <c r="OP52" s="144">
        <v>6092</v>
      </c>
      <c r="OQ52" s="155"/>
      <c r="OR52" s="153"/>
      <c r="OS52" s="153"/>
      <c r="OT52" s="153"/>
      <c r="OU52" s="153"/>
      <c r="OV52" s="153">
        <v>17</v>
      </c>
      <c r="OW52" s="153">
        <v>36</v>
      </c>
      <c r="OX52" s="153">
        <v>-41</v>
      </c>
      <c r="OY52" s="153"/>
      <c r="OZ52" s="153"/>
      <c r="PA52" s="153"/>
      <c r="PB52" s="153"/>
      <c r="PC52" s="153"/>
      <c r="PD52" s="153"/>
      <c r="PE52" s="153"/>
      <c r="PF52" s="153"/>
      <c r="PG52" s="153"/>
      <c r="PH52" s="153"/>
      <c r="PI52" s="153"/>
      <c r="PJ52" s="156"/>
      <c r="PK52" s="144">
        <v>12</v>
      </c>
      <c r="PL52" s="144">
        <v>6104</v>
      </c>
    </row>
    <row r="53" spans="1:428" ht="15" x14ac:dyDescent="0.25">
      <c r="A53" s="147">
        <v>327390</v>
      </c>
      <c r="B53" s="148" t="s">
        <v>725</v>
      </c>
      <c r="C53" s="149" t="s">
        <v>249</v>
      </c>
      <c r="D53" s="150"/>
      <c r="E53" s="151"/>
      <c r="F53" s="151"/>
      <c r="G53" s="151"/>
      <c r="H53" s="151"/>
      <c r="I53" s="151"/>
      <c r="J53" s="153"/>
      <c r="K53" s="153"/>
      <c r="L53" s="153"/>
      <c r="M53" s="153"/>
      <c r="N53" s="153"/>
      <c r="O53" s="153"/>
      <c r="P53" s="153"/>
      <c r="Q53" s="153"/>
      <c r="R53" s="153">
        <v>0</v>
      </c>
      <c r="S53" s="153"/>
      <c r="T53" s="153"/>
      <c r="U53" s="153"/>
      <c r="V53" s="153"/>
      <c r="W53" s="153"/>
      <c r="X53" s="153"/>
      <c r="Y53" s="153">
        <v>59</v>
      </c>
      <c r="Z53" s="153"/>
      <c r="AA53" s="153">
        <v>1</v>
      </c>
      <c r="AB53" s="153">
        <v>40</v>
      </c>
      <c r="AC53" s="153">
        <v>45</v>
      </c>
      <c r="AD53" s="153">
        <v>689</v>
      </c>
      <c r="AE53" s="153">
        <v>205</v>
      </c>
      <c r="AF53" s="153">
        <v>2732</v>
      </c>
      <c r="AG53" s="153">
        <v>1339</v>
      </c>
      <c r="AH53" s="153">
        <v>493</v>
      </c>
      <c r="AI53" s="153">
        <v>509</v>
      </c>
      <c r="AJ53" s="153">
        <v>1122</v>
      </c>
      <c r="AK53" s="153">
        <v>178</v>
      </c>
      <c r="AL53" s="153">
        <v>691</v>
      </c>
      <c r="AM53" s="153">
        <v>1508</v>
      </c>
      <c r="AN53" s="153"/>
      <c r="AO53" s="153"/>
      <c r="AP53" s="153"/>
      <c r="AQ53" s="153"/>
      <c r="AR53" s="153">
        <v>1</v>
      </c>
      <c r="AS53" s="153"/>
      <c r="AT53" s="153">
        <v>4</v>
      </c>
      <c r="AU53" s="153">
        <v>33</v>
      </c>
      <c r="AV53" s="153">
        <v>14</v>
      </c>
      <c r="AW53" s="153">
        <v>152</v>
      </c>
      <c r="AX53" s="153"/>
      <c r="AY53" s="153"/>
      <c r="AZ53" s="153"/>
      <c r="BA53" s="153"/>
      <c r="BB53" s="153"/>
      <c r="BC53" s="153">
        <v>80</v>
      </c>
      <c r="BD53" s="153"/>
      <c r="BE53" s="153">
        <v>3</v>
      </c>
      <c r="BF53" s="153"/>
      <c r="BG53" s="153"/>
      <c r="BH53" s="153"/>
      <c r="BI53" s="153"/>
      <c r="BJ53" s="153"/>
      <c r="BK53" s="153"/>
      <c r="BL53" s="153">
        <v>0</v>
      </c>
      <c r="BM53" s="153"/>
      <c r="BN53" s="153"/>
      <c r="BO53" s="153"/>
      <c r="BP53" s="153"/>
      <c r="BQ53" s="153"/>
      <c r="BR53" s="153"/>
      <c r="BS53" s="153"/>
      <c r="BT53" s="153"/>
      <c r="BU53" s="153"/>
      <c r="BV53" s="153"/>
      <c r="BW53" s="153"/>
      <c r="BX53" s="153"/>
      <c r="BY53" s="153"/>
      <c r="BZ53" s="153"/>
      <c r="CA53" s="153"/>
      <c r="CB53" s="153"/>
      <c r="CC53" s="153"/>
      <c r="CD53" s="153"/>
      <c r="CE53" s="153"/>
      <c r="CF53" s="153"/>
      <c r="CG53" s="153"/>
      <c r="CH53" s="153"/>
      <c r="CI53" s="153"/>
      <c r="CJ53" s="153"/>
      <c r="CK53" s="153"/>
      <c r="CL53" s="153"/>
      <c r="CM53" s="153"/>
      <c r="CN53" s="153"/>
      <c r="CO53" s="153"/>
      <c r="CP53" s="153"/>
      <c r="CQ53" s="153"/>
      <c r="CR53" s="153"/>
      <c r="CS53" s="153"/>
      <c r="CT53" s="153"/>
      <c r="CU53" s="153"/>
      <c r="CV53" s="153"/>
      <c r="CW53" s="153"/>
      <c r="CX53" s="153"/>
      <c r="CY53" s="153"/>
      <c r="CZ53" s="153"/>
      <c r="DA53" s="153">
        <v>152</v>
      </c>
      <c r="DB53" s="153"/>
      <c r="DC53" s="153"/>
      <c r="DD53" s="153"/>
      <c r="DE53" s="153"/>
      <c r="DF53" s="153"/>
      <c r="DG53" s="153"/>
      <c r="DH53" s="153"/>
      <c r="DI53" s="153"/>
      <c r="DJ53" s="153"/>
      <c r="DK53" s="153"/>
      <c r="DL53" s="153">
        <v>10</v>
      </c>
      <c r="DM53" s="153"/>
      <c r="DN53" s="153"/>
      <c r="DO53" s="153"/>
      <c r="DP53" s="153">
        <v>22</v>
      </c>
      <c r="DQ53" s="153"/>
      <c r="DR53" s="153"/>
      <c r="DS53" s="153"/>
      <c r="DT53" s="153"/>
      <c r="DU53" s="153"/>
      <c r="DV53" s="153"/>
      <c r="DW53" s="153"/>
      <c r="DX53" s="153"/>
      <c r="DY53" s="153"/>
      <c r="DZ53" s="153"/>
      <c r="EA53" s="153"/>
      <c r="EB53" s="153"/>
      <c r="EC53" s="153"/>
      <c r="ED53" s="153"/>
      <c r="EE53" s="153"/>
      <c r="EF53" s="153"/>
      <c r="EG53" s="153"/>
      <c r="EH53" s="153"/>
      <c r="EI53" s="153"/>
      <c r="EJ53" s="153"/>
      <c r="EK53" s="153"/>
      <c r="EL53" s="153"/>
      <c r="EM53" s="153"/>
      <c r="EN53" s="153"/>
      <c r="EO53" s="153"/>
      <c r="EP53" s="153"/>
      <c r="EQ53" s="153"/>
      <c r="ER53" s="153"/>
      <c r="ES53" s="153">
        <v>5</v>
      </c>
      <c r="ET53" s="153"/>
      <c r="EU53" s="153"/>
      <c r="EV53" s="153"/>
      <c r="EW53" s="153"/>
      <c r="EX53" s="153"/>
      <c r="EY53" s="153">
        <v>8</v>
      </c>
      <c r="EZ53" s="153">
        <v>8</v>
      </c>
      <c r="FA53" s="153">
        <v>5</v>
      </c>
      <c r="FB53" s="153">
        <v>35</v>
      </c>
      <c r="FC53" s="153"/>
      <c r="FD53" s="153">
        <v>121</v>
      </c>
      <c r="FE53" s="153">
        <v>27</v>
      </c>
      <c r="FF53" s="153"/>
      <c r="FG53" s="153"/>
      <c r="FH53" s="153"/>
      <c r="FI53" s="153"/>
      <c r="FJ53" s="153"/>
      <c r="FK53" s="153"/>
      <c r="FL53" s="153"/>
      <c r="FM53" s="153"/>
      <c r="FN53" s="153"/>
      <c r="FO53" s="153"/>
      <c r="FP53" s="153"/>
      <c r="FQ53" s="153"/>
      <c r="FR53" s="153"/>
      <c r="FS53" s="153"/>
      <c r="FT53" s="153"/>
      <c r="FU53" s="153"/>
      <c r="FV53" s="153"/>
      <c r="FW53" s="153"/>
      <c r="FX53" s="153"/>
      <c r="FY53" s="153"/>
      <c r="FZ53" s="153"/>
      <c r="GA53" s="153">
        <v>1</v>
      </c>
      <c r="GB53" s="153"/>
      <c r="GC53" s="153">
        <v>1</v>
      </c>
      <c r="GD53" s="153"/>
      <c r="GE53" s="153">
        <v>0</v>
      </c>
      <c r="GF53" s="153"/>
      <c r="GG53" s="153"/>
      <c r="GH53" s="153"/>
      <c r="GI53" s="153"/>
      <c r="GJ53" s="153"/>
      <c r="GK53" s="153"/>
      <c r="GL53" s="153"/>
      <c r="GM53" s="153"/>
      <c r="GN53" s="153"/>
      <c r="GO53" s="153"/>
      <c r="GP53" s="153"/>
      <c r="GQ53" s="153"/>
      <c r="GR53" s="153"/>
      <c r="GS53" s="153"/>
      <c r="GT53" s="153"/>
      <c r="GU53" s="153"/>
      <c r="GV53" s="153"/>
      <c r="GW53" s="153"/>
      <c r="GX53" s="153"/>
      <c r="GY53" s="153"/>
      <c r="GZ53" s="153"/>
      <c r="HA53" s="153"/>
      <c r="HB53" s="153"/>
      <c r="HC53" s="153"/>
      <c r="HD53" s="153"/>
      <c r="HE53" s="153"/>
      <c r="HF53" s="153"/>
      <c r="HG53" s="153"/>
      <c r="HH53" s="153"/>
      <c r="HI53" s="153"/>
      <c r="HJ53" s="153"/>
      <c r="HK53" s="153"/>
      <c r="HL53" s="153"/>
      <c r="HM53" s="153"/>
      <c r="HN53" s="153"/>
      <c r="HO53" s="153"/>
      <c r="HP53" s="153"/>
      <c r="HQ53" s="153"/>
      <c r="HR53" s="153"/>
      <c r="HS53" s="153"/>
      <c r="HT53" s="153"/>
      <c r="HU53" s="153"/>
      <c r="HV53" s="153"/>
      <c r="HW53" s="153"/>
      <c r="HX53" s="153"/>
      <c r="HY53" s="153"/>
      <c r="HZ53" s="153"/>
      <c r="IA53" s="153"/>
      <c r="IB53" s="153"/>
      <c r="IC53" s="153"/>
      <c r="ID53" s="153"/>
      <c r="IE53" s="153"/>
      <c r="IF53" s="153"/>
      <c r="IG53" s="153"/>
      <c r="IH53" s="153"/>
      <c r="II53" s="153"/>
      <c r="IJ53" s="153"/>
      <c r="IK53" s="153"/>
      <c r="IL53" s="153"/>
      <c r="IM53" s="153"/>
      <c r="IN53" s="153"/>
      <c r="IO53" s="153"/>
      <c r="IP53" s="153"/>
      <c r="IQ53" s="153"/>
      <c r="IR53" s="153"/>
      <c r="IS53" s="153"/>
      <c r="IT53" s="153"/>
      <c r="IU53" s="153"/>
      <c r="IV53" s="153"/>
      <c r="IW53" s="153"/>
      <c r="IX53" s="153"/>
      <c r="IY53" s="153"/>
      <c r="IZ53" s="153"/>
      <c r="JA53" s="153"/>
      <c r="JB53" s="153"/>
      <c r="JC53" s="153"/>
      <c r="JD53" s="153"/>
      <c r="JE53" s="153"/>
      <c r="JF53" s="153"/>
      <c r="JG53" s="153"/>
      <c r="JH53" s="153">
        <v>506</v>
      </c>
      <c r="JI53" s="153"/>
      <c r="JJ53" s="153"/>
      <c r="JK53" s="153"/>
      <c r="JL53" s="153"/>
      <c r="JM53" s="153">
        <v>0</v>
      </c>
      <c r="JN53" s="153">
        <v>0</v>
      </c>
      <c r="JO53" s="153">
        <v>30</v>
      </c>
      <c r="JP53" s="153">
        <v>5</v>
      </c>
      <c r="JQ53" s="153"/>
      <c r="JR53" s="153">
        <v>1</v>
      </c>
      <c r="JS53" s="153">
        <v>2</v>
      </c>
      <c r="JT53" s="153">
        <v>1</v>
      </c>
      <c r="JU53" s="153">
        <v>0</v>
      </c>
      <c r="JV53" s="153"/>
      <c r="JW53" s="153">
        <v>92</v>
      </c>
      <c r="JX53" s="153">
        <v>1</v>
      </c>
      <c r="JY53" s="153">
        <v>1</v>
      </c>
      <c r="JZ53" s="153">
        <v>8</v>
      </c>
      <c r="KA53" s="153">
        <v>0</v>
      </c>
      <c r="KB53" s="153">
        <v>1</v>
      </c>
      <c r="KC53" s="153">
        <v>19</v>
      </c>
      <c r="KD53" s="153">
        <v>55</v>
      </c>
      <c r="KE53" s="153">
        <v>51</v>
      </c>
      <c r="KF53" s="153"/>
      <c r="KG53" s="153"/>
      <c r="KH53" s="153"/>
      <c r="KI53" s="153"/>
      <c r="KJ53" s="153"/>
      <c r="KK53" s="153">
        <v>0</v>
      </c>
      <c r="KL53" s="153"/>
      <c r="KM53" s="153"/>
      <c r="KN53" s="153"/>
      <c r="KO53" s="153">
        <v>0</v>
      </c>
      <c r="KP53" s="153"/>
      <c r="KQ53" s="153"/>
      <c r="KR53" s="153"/>
      <c r="KS53" s="153"/>
      <c r="KT53" s="153"/>
      <c r="KU53" s="153"/>
      <c r="KV53" s="153">
        <v>0</v>
      </c>
      <c r="KW53" s="153"/>
      <c r="KX53" s="153">
        <v>56</v>
      </c>
      <c r="KY53" s="153">
        <v>358</v>
      </c>
      <c r="KZ53" s="153"/>
      <c r="LA53" s="153">
        <v>183</v>
      </c>
      <c r="LB53" s="153"/>
      <c r="LC53" s="153">
        <v>0</v>
      </c>
      <c r="LD53" s="153"/>
      <c r="LE53" s="153"/>
      <c r="LF53" s="153"/>
      <c r="LG53" s="153"/>
      <c r="LH53" s="153"/>
      <c r="LI53" s="153"/>
      <c r="LJ53" s="153"/>
      <c r="LK53" s="153"/>
      <c r="LL53" s="153"/>
      <c r="LM53" s="153"/>
      <c r="LN53" s="153">
        <v>7</v>
      </c>
      <c r="LO53" s="153"/>
      <c r="LP53" s="153">
        <v>87</v>
      </c>
      <c r="LQ53" s="153"/>
      <c r="LR53" s="153"/>
      <c r="LS53" s="153"/>
      <c r="LT53" s="153"/>
      <c r="LU53" s="153">
        <v>0</v>
      </c>
      <c r="LV53" s="153"/>
      <c r="LW53" s="153">
        <v>0</v>
      </c>
      <c r="LX53" s="153">
        <v>303</v>
      </c>
      <c r="LY53" s="153">
        <v>0</v>
      </c>
      <c r="LZ53" s="153"/>
      <c r="MA53" s="153">
        <v>98</v>
      </c>
      <c r="MB53" s="153"/>
      <c r="MC53" s="153"/>
      <c r="MD53" s="153"/>
      <c r="ME53" s="153"/>
      <c r="MF53" s="153"/>
      <c r="MG53" s="153">
        <v>5</v>
      </c>
      <c r="MH53" s="153"/>
      <c r="MI53" s="153">
        <v>99</v>
      </c>
      <c r="MJ53" s="153"/>
      <c r="MK53" s="153"/>
      <c r="ML53" s="153">
        <v>0</v>
      </c>
      <c r="MM53" s="153"/>
      <c r="MN53" s="153"/>
      <c r="MO53" s="153"/>
      <c r="MP53" s="153">
        <v>159</v>
      </c>
      <c r="MQ53" s="153"/>
      <c r="MR53" s="153"/>
      <c r="MS53" s="153">
        <v>0</v>
      </c>
      <c r="MT53" s="153">
        <v>4</v>
      </c>
      <c r="MU53" s="153">
        <v>1</v>
      </c>
      <c r="MV53" s="153">
        <v>41</v>
      </c>
      <c r="MW53" s="153">
        <v>1</v>
      </c>
      <c r="MX53" s="153"/>
      <c r="MY53" s="153">
        <v>0</v>
      </c>
      <c r="MZ53" s="153">
        <v>3</v>
      </c>
      <c r="NA53" s="153">
        <v>70</v>
      </c>
      <c r="NB53" s="153">
        <v>0</v>
      </c>
      <c r="NC53" s="153">
        <v>0</v>
      </c>
      <c r="ND53" s="153">
        <v>21</v>
      </c>
      <c r="NE53" s="153">
        <v>29</v>
      </c>
      <c r="NF53" s="153">
        <v>27</v>
      </c>
      <c r="NG53" s="153">
        <v>1</v>
      </c>
      <c r="NH53" s="153">
        <v>0</v>
      </c>
      <c r="NI53" s="153"/>
      <c r="NJ53" s="153"/>
      <c r="NK53" s="153">
        <v>0</v>
      </c>
      <c r="NL53" s="153">
        <v>0</v>
      </c>
      <c r="NM53" s="153">
        <v>1</v>
      </c>
      <c r="NN53" s="153">
        <v>29</v>
      </c>
      <c r="NO53" s="153">
        <v>4</v>
      </c>
      <c r="NP53" s="153">
        <v>109</v>
      </c>
      <c r="NQ53" s="153">
        <v>167</v>
      </c>
      <c r="NR53" s="153">
        <v>48</v>
      </c>
      <c r="NS53" s="153">
        <v>0</v>
      </c>
      <c r="NT53" s="153">
        <v>0</v>
      </c>
      <c r="NU53" s="153"/>
      <c r="NV53" s="153"/>
      <c r="NW53" s="153">
        <v>2</v>
      </c>
      <c r="NX53" s="153">
        <v>525</v>
      </c>
      <c r="NY53" s="153"/>
      <c r="NZ53" s="153"/>
      <c r="OA53" s="153"/>
      <c r="OB53" s="153">
        <v>0</v>
      </c>
      <c r="OC53" s="153">
        <v>52</v>
      </c>
      <c r="OD53" s="153"/>
      <c r="OE53" s="153"/>
      <c r="OF53" s="153"/>
      <c r="OG53" s="153"/>
      <c r="OH53" s="153"/>
      <c r="OI53" s="153"/>
      <c r="OJ53" s="153"/>
      <c r="OK53" s="153"/>
      <c r="OL53" s="153">
        <v>157</v>
      </c>
      <c r="OM53" s="153"/>
      <c r="ON53" s="153">
        <v>27</v>
      </c>
      <c r="OO53" s="154">
        <v>522</v>
      </c>
      <c r="OP53" s="144">
        <v>14267</v>
      </c>
      <c r="OQ53" s="155">
        <v>53</v>
      </c>
      <c r="OR53" s="153"/>
      <c r="OS53" s="153"/>
      <c r="OT53" s="153"/>
      <c r="OU53" s="153"/>
      <c r="OV53" s="153">
        <v>31</v>
      </c>
      <c r="OW53" s="153">
        <v>225</v>
      </c>
      <c r="OX53" s="153">
        <v>-2095</v>
      </c>
      <c r="OY53" s="153"/>
      <c r="OZ53" s="153"/>
      <c r="PA53" s="153"/>
      <c r="PB53" s="153"/>
      <c r="PC53" s="153"/>
      <c r="PD53" s="153"/>
      <c r="PE53" s="153"/>
      <c r="PF53" s="153"/>
      <c r="PG53" s="153"/>
      <c r="PH53" s="153"/>
      <c r="PI53" s="153"/>
      <c r="PJ53" s="156"/>
      <c r="PK53" s="144">
        <v>-1787</v>
      </c>
      <c r="PL53" s="144">
        <v>12480</v>
      </c>
    </row>
    <row r="54" spans="1:428" ht="15" x14ac:dyDescent="0.25">
      <c r="A54" s="147">
        <v>327400</v>
      </c>
      <c r="B54" s="148" t="s">
        <v>725</v>
      </c>
      <c r="C54" s="149" t="s">
        <v>250</v>
      </c>
      <c r="D54" s="150">
        <v>1</v>
      </c>
      <c r="E54" s="151"/>
      <c r="F54" s="151"/>
      <c r="G54" s="151"/>
      <c r="H54" s="151"/>
      <c r="I54" s="151"/>
      <c r="J54" s="153"/>
      <c r="K54" s="153"/>
      <c r="L54" s="153"/>
      <c r="M54" s="153"/>
      <c r="N54" s="153"/>
      <c r="O54" s="153">
        <v>4</v>
      </c>
      <c r="P54" s="153"/>
      <c r="Q54" s="153"/>
      <c r="R54" s="153"/>
      <c r="S54" s="153">
        <v>23</v>
      </c>
      <c r="T54" s="153">
        <v>124</v>
      </c>
      <c r="U54" s="153"/>
      <c r="V54" s="153"/>
      <c r="W54" s="153"/>
      <c r="X54" s="153"/>
      <c r="Y54" s="153"/>
      <c r="Z54" s="153"/>
      <c r="AA54" s="153"/>
      <c r="AB54" s="153">
        <v>10</v>
      </c>
      <c r="AC54" s="153">
        <v>7</v>
      </c>
      <c r="AD54" s="153">
        <v>582</v>
      </c>
      <c r="AE54" s="153">
        <v>329</v>
      </c>
      <c r="AF54" s="153">
        <v>317</v>
      </c>
      <c r="AG54" s="153">
        <v>135</v>
      </c>
      <c r="AH54" s="153">
        <v>947</v>
      </c>
      <c r="AI54" s="153">
        <v>30</v>
      </c>
      <c r="AJ54" s="153">
        <v>287</v>
      </c>
      <c r="AK54" s="153">
        <v>76</v>
      </c>
      <c r="AL54" s="153">
        <v>871</v>
      </c>
      <c r="AM54" s="153">
        <v>113</v>
      </c>
      <c r="AN54" s="153"/>
      <c r="AO54" s="153">
        <v>15</v>
      </c>
      <c r="AP54" s="153"/>
      <c r="AQ54" s="153">
        <v>71</v>
      </c>
      <c r="AR54" s="153">
        <v>9</v>
      </c>
      <c r="AS54" s="153">
        <v>51</v>
      </c>
      <c r="AT54" s="153">
        <v>59</v>
      </c>
      <c r="AU54" s="153"/>
      <c r="AV54" s="153"/>
      <c r="AW54" s="153"/>
      <c r="AX54" s="153">
        <v>9</v>
      </c>
      <c r="AY54" s="153">
        <v>2</v>
      </c>
      <c r="AZ54" s="153"/>
      <c r="BA54" s="153">
        <v>21</v>
      </c>
      <c r="BB54" s="153"/>
      <c r="BC54" s="153">
        <v>24</v>
      </c>
      <c r="BD54" s="153">
        <v>456</v>
      </c>
      <c r="BE54" s="153">
        <v>7</v>
      </c>
      <c r="BF54" s="153"/>
      <c r="BG54" s="153"/>
      <c r="BH54" s="153"/>
      <c r="BI54" s="153"/>
      <c r="BJ54" s="153"/>
      <c r="BK54" s="153"/>
      <c r="BL54" s="153"/>
      <c r="BM54" s="153"/>
      <c r="BN54" s="153"/>
      <c r="BO54" s="153"/>
      <c r="BP54" s="153"/>
      <c r="BQ54" s="153"/>
      <c r="BR54" s="153"/>
      <c r="BS54" s="153"/>
      <c r="BT54" s="153"/>
      <c r="BU54" s="153"/>
      <c r="BV54" s="153"/>
      <c r="BW54" s="153"/>
      <c r="BX54" s="153"/>
      <c r="BY54" s="153"/>
      <c r="BZ54" s="153"/>
      <c r="CA54" s="153"/>
      <c r="CB54" s="153"/>
      <c r="CC54" s="153"/>
      <c r="CD54" s="153"/>
      <c r="CE54" s="153"/>
      <c r="CF54" s="153"/>
      <c r="CG54" s="153"/>
      <c r="CH54" s="153"/>
      <c r="CI54" s="153"/>
      <c r="CJ54" s="153"/>
      <c r="CK54" s="153"/>
      <c r="CL54" s="153"/>
      <c r="CM54" s="153"/>
      <c r="CN54" s="153"/>
      <c r="CO54" s="153"/>
      <c r="CP54" s="153"/>
      <c r="CQ54" s="153"/>
      <c r="CR54" s="153"/>
      <c r="CS54" s="153"/>
      <c r="CT54" s="153"/>
      <c r="CU54" s="153"/>
      <c r="CV54" s="153"/>
      <c r="CW54" s="153"/>
      <c r="CX54" s="153"/>
      <c r="CY54" s="153"/>
      <c r="CZ54" s="153"/>
      <c r="DA54" s="153">
        <v>95</v>
      </c>
      <c r="DB54" s="153"/>
      <c r="DC54" s="153"/>
      <c r="DD54" s="153"/>
      <c r="DE54" s="153"/>
      <c r="DF54" s="153"/>
      <c r="DG54" s="153"/>
      <c r="DH54" s="153"/>
      <c r="DI54" s="153"/>
      <c r="DJ54" s="153"/>
      <c r="DK54" s="153"/>
      <c r="DL54" s="153">
        <v>2</v>
      </c>
      <c r="DM54" s="153"/>
      <c r="DN54" s="153"/>
      <c r="DO54" s="153"/>
      <c r="DP54" s="153">
        <v>1</v>
      </c>
      <c r="DQ54" s="153"/>
      <c r="DR54" s="153"/>
      <c r="DS54" s="153"/>
      <c r="DT54" s="153"/>
      <c r="DU54" s="153"/>
      <c r="DV54" s="153"/>
      <c r="DW54" s="153"/>
      <c r="DX54" s="153"/>
      <c r="DY54" s="153"/>
      <c r="DZ54" s="153"/>
      <c r="EA54" s="153"/>
      <c r="EB54" s="153"/>
      <c r="EC54" s="153"/>
      <c r="ED54" s="153"/>
      <c r="EE54" s="153"/>
      <c r="EF54" s="153"/>
      <c r="EG54" s="153"/>
      <c r="EH54" s="153"/>
      <c r="EI54" s="153"/>
      <c r="EJ54" s="153"/>
      <c r="EK54" s="153"/>
      <c r="EL54" s="153"/>
      <c r="EM54" s="153"/>
      <c r="EN54" s="153"/>
      <c r="EO54" s="153"/>
      <c r="EP54" s="153"/>
      <c r="EQ54" s="153"/>
      <c r="ER54" s="153"/>
      <c r="ES54" s="153"/>
      <c r="ET54" s="153"/>
      <c r="EU54" s="153"/>
      <c r="EV54" s="153"/>
      <c r="EW54" s="153"/>
      <c r="EX54" s="153"/>
      <c r="EY54" s="153"/>
      <c r="EZ54" s="153"/>
      <c r="FA54" s="153"/>
      <c r="FB54" s="153">
        <v>22</v>
      </c>
      <c r="FC54" s="153"/>
      <c r="FD54" s="153">
        <v>99</v>
      </c>
      <c r="FE54" s="153"/>
      <c r="FF54" s="153"/>
      <c r="FG54" s="153"/>
      <c r="FH54" s="153"/>
      <c r="FI54" s="153"/>
      <c r="FJ54" s="153"/>
      <c r="FK54" s="153"/>
      <c r="FL54" s="153"/>
      <c r="FM54" s="153"/>
      <c r="FN54" s="153"/>
      <c r="FO54" s="153"/>
      <c r="FP54" s="153"/>
      <c r="FQ54" s="153"/>
      <c r="FR54" s="153"/>
      <c r="FS54" s="153"/>
      <c r="FT54" s="153"/>
      <c r="FU54" s="153"/>
      <c r="FV54" s="153"/>
      <c r="FW54" s="153"/>
      <c r="FX54" s="153"/>
      <c r="FY54" s="153"/>
      <c r="FZ54" s="153">
        <v>159</v>
      </c>
      <c r="GA54" s="153">
        <v>16</v>
      </c>
      <c r="GB54" s="153"/>
      <c r="GC54" s="153">
        <v>7</v>
      </c>
      <c r="GD54" s="153"/>
      <c r="GE54" s="153"/>
      <c r="GF54" s="153"/>
      <c r="GG54" s="153"/>
      <c r="GH54" s="153"/>
      <c r="GI54" s="153"/>
      <c r="GJ54" s="153"/>
      <c r="GK54" s="153"/>
      <c r="GL54" s="153"/>
      <c r="GM54" s="153"/>
      <c r="GN54" s="153"/>
      <c r="GO54" s="153"/>
      <c r="GP54" s="153"/>
      <c r="GQ54" s="153"/>
      <c r="GR54" s="153"/>
      <c r="GS54" s="153"/>
      <c r="GT54" s="153"/>
      <c r="GU54" s="153"/>
      <c r="GV54" s="153"/>
      <c r="GW54" s="153"/>
      <c r="GX54" s="153"/>
      <c r="GY54" s="153"/>
      <c r="GZ54" s="153"/>
      <c r="HA54" s="153"/>
      <c r="HB54" s="153"/>
      <c r="HC54" s="153"/>
      <c r="HD54" s="153"/>
      <c r="HE54" s="153"/>
      <c r="HF54" s="153"/>
      <c r="HG54" s="153"/>
      <c r="HH54" s="153"/>
      <c r="HI54" s="153"/>
      <c r="HJ54" s="153"/>
      <c r="HK54" s="153"/>
      <c r="HL54" s="153"/>
      <c r="HM54" s="153"/>
      <c r="HN54" s="153"/>
      <c r="HO54" s="153"/>
      <c r="HP54" s="153"/>
      <c r="HQ54" s="153"/>
      <c r="HR54" s="153"/>
      <c r="HS54" s="153"/>
      <c r="HT54" s="153"/>
      <c r="HU54" s="153">
        <v>80</v>
      </c>
      <c r="HV54" s="153">
        <v>96</v>
      </c>
      <c r="HW54" s="153">
        <v>310</v>
      </c>
      <c r="HX54" s="153"/>
      <c r="HY54" s="153"/>
      <c r="HZ54" s="153"/>
      <c r="IA54" s="153"/>
      <c r="IB54" s="153"/>
      <c r="IC54" s="153"/>
      <c r="ID54" s="153"/>
      <c r="IE54" s="153"/>
      <c r="IF54" s="153"/>
      <c r="IG54" s="153"/>
      <c r="IH54" s="153"/>
      <c r="II54" s="153"/>
      <c r="IJ54" s="153"/>
      <c r="IK54" s="153"/>
      <c r="IL54" s="153"/>
      <c r="IM54" s="153"/>
      <c r="IN54" s="153"/>
      <c r="IO54" s="153"/>
      <c r="IP54" s="153"/>
      <c r="IQ54" s="153"/>
      <c r="IR54" s="153"/>
      <c r="IS54" s="153"/>
      <c r="IT54" s="153"/>
      <c r="IU54" s="153"/>
      <c r="IV54" s="153"/>
      <c r="IW54" s="153"/>
      <c r="IX54" s="153"/>
      <c r="IY54" s="153"/>
      <c r="IZ54" s="153"/>
      <c r="JA54" s="153"/>
      <c r="JB54" s="153"/>
      <c r="JC54" s="153"/>
      <c r="JD54" s="153"/>
      <c r="JE54" s="153"/>
      <c r="JF54" s="153"/>
      <c r="JG54" s="153"/>
      <c r="JH54" s="153">
        <v>104</v>
      </c>
      <c r="JI54" s="153"/>
      <c r="JJ54" s="153"/>
      <c r="JK54" s="153"/>
      <c r="JL54" s="153">
        <v>1</v>
      </c>
      <c r="JM54" s="153"/>
      <c r="JN54" s="153"/>
      <c r="JO54" s="153"/>
      <c r="JP54" s="153"/>
      <c r="JQ54" s="153"/>
      <c r="JR54" s="153"/>
      <c r="JS54" s="153"/>
      <c r="JT54" s="153"/>
      <c r="JU54" s="153"/>
      <c r="JV54" s="153"/>
      <c r="JW54" s="153"/>
      <c r="JX54" s="153"/>
      <c r="JY54" s="153"/>
      <c r="JZ54" s="153">
        <v>5</v>
      </c>
      <c r="KA54" s="153"/>
      <c r="KB54" s="153"/>
      <c r="KC54" s="153">
        <v>5</v>
      </c>
      <c r="KD54" s="153">
        <v>3</v>
      </c>
      <c r="KE54" s="153">
        <v>12</v>
      </c>
      <c r="KF54" s="153"/>
      <c r="KG54" s="153"/>
      <c r="KH54" s="153"/>
      <c r="KI54" s="153"/>
      <c r="KJ54" s="153"/>
      <c r="KK54" s="153"/>
      <c r="KL54" s="153"/>
      <c r="KM54" s="153"/>
      <c r="KN54" s="153"/>
      <c r="KO54" s="153"/>
      <c r="KP54" s="153"/>
      <c r="KQ54" s="153"/>
      <c r="KR54" s="153"/>
      <c r="KS54" s="153"/>
      <c r="KT54" s="153"/>
      <c r="KU54" s="153"/>
      <c r="KV54" s="153"/>
      <c r="KW54" s="153"/>
      <c r="KX54" s="153">
        <v>37</v>
      </c>
      <c r="KY54" s="153">
        <v>237</v>
      </c>
      <c r="KZ54" s="153">
        <v>6</v>
      </c>
      <c r="LA54" s="153">
        <v>2</v>
      </c>
      <c r="LB54" s="153">
        <v>2</v>
      </c>
      <c r="LC54" s="153"/>
      <c r="LD54" s="153"/>
      <c r="LE54" s="153"/>
      <c r="LF54" s="153"/>
      <c r="LG54" s="153"/>
      <c r="LH54" s="153"/>
      <c r="LI54" s="153"/>
      <c r="LJ54" s="153"/>
      <c r="LK54" s="153"/>
      <c r="LL54" s="153">
        <v>2</v>
      </c>
      <c r="LM54" s="153"/>
      <c r="LN54" s="153"/>
      <c r="LO54" s="153"/>
      <c r="LP54" s="153">
        <v>90</v>
      </c>
      <c r="LQ54" s="153"/>
      <c r="LR54" s="153"/>
      <c r="LS54" s="153"/>
      <c r="LT54" s="153"/>
      <c r="LU54" s="153">
        <v>209</v>
      </c>
      <c r="LV54" s="153"/>
      <c r="LW54" s="153"/>
      <c r="LX54" s="153">
        <v>242</v>
      </c>
      <c r="LY54" s="153"/>
      <c r="LZ54" s="153">
        <v>40</v>
      </c>
      <c r="MA54" s="153">
        <v>47</v>
      </c>
      <c r="MB54" s="153"/>
      <c r="MC54" s="153"/>
      <c r="MD54" s="153"/>
      <c r="ME54" s="153"/>
      <c r="MF54" s="153"/>
      <c r="MG54" s="153">
        <v>2</v>
      </c>
      <c r="MH54" s="153"/>
      <c r="MI54" s="153">
        <v>8</v>
      </c>
      <c r="MJ54" s="153"/>
      <c r="MK54" s="153">
        <v>605</v>
      </c>
      <c r="ML54" s="153"/>
      <c r="MM54" s="153"/>
      <c r="MN54" s="153"/>
      <c r="MO54" s="153"/>
      <c r="MP54" s="153">
        <v>15</v>
      </c>
      <c r="MQ54" s="153"/>
      <c r="MR54" s="153">
        <v>2</v>
      </c>
      <c r="MS54" s="153"/>
      <c r="MT54" s="153"/>
      <c r="MU54" s="153"/>
      <c r="MV54" s="153"/>
      <c r="MW54" s="153"/>
      <c r="MX54" s="153"/>
      <c r="MY54" s="153"/>
      <c r="MZ54" s="153">
        <v>1</v>
      </c>
      <c r="NA54" s="153">
        <v>66</v>
      </c>
      <c r="NB54" s="153"/>
      <c r="NC54" s="153"/>
      <c r="ND54" s="153">
        <v>15</v>
      </c>
      <c r="NE54" s="153">
        <v>33</v>
      </c>
      <c r="NF54" s="153">
        <v>21</v>
      </c>
      <c r="NG54" s="153"/>
      <c r="NH54" s="153"/>
      <c r="NI54" s="153"/>
      <c r="NJ54" s="153"/>
      <c r="NK54" s="153"/>
      <c r="NL54" s="153"/>
      <c r="NM54" s="153"/>
      <c r="NN54" s="153">
        <v>22</v>
      </c>
      <c r="NO54" s="153"/>
      <c r="NP54" s="153">
        <v>65</v>
      </c>
      <c r="NQ54" s="153">
        <v>170</v>
      </c>
      <c r="NR54" s="153">
        <v>43</v>
      </c>
      <c r="NS54" s="153"/>
      <c r="NT54" s="153"/>
      <c r="NU54" s="153"/>
      <c r="NV54" s="153"/>
      <c r="NW54" s="153"/>
      <c r="NX54" s="153"/>
      <c r="NY54" s="153"/>
      <c r="NZ54" s="153"/>
      <c r="OA54" s="153"/>
      <c r="OB54" s="153"/>
      <c r="OC54" s="153">
        <v>77</v>
      </c>
      <c r="OD54" s="153"/>
      <c r="OE54" s="153">
        <v>0</v>
      </c>
      <c r="OF54" s="153">
        <v>32</v>
      </c>
      <c r="OG54" s="153"/>
      <c r="OH54" s="153"/>
      <c r="OI54" s="153"/>
      <c r="OJ54" s="153">
        <v>1</v>
      </c>
      <c r="OK54" s="153">
        <v>23</v>
      </c>
      <c r="OL54" s="153"/>
      <c r="OM54" s="153"/>
      <c r="ON54" s="153"/>
      <c r="OO54" s="154">
        <v>266</v>
      </c>
      <c r="OP54" s="144">
        <v>7975</v>
      </c>
      <c r="OQ54" s="155">
        <v>26</v>
      </c>
      <c r="OR54" s="153"/>
      <c r="OS54" s="153"/>
      <c r="OT54" s="153"/>
      <c r="OU54" s="153"/>
      <c r="OV54" s="153">
        <v>45</v>
      </c>
      <c r="OW54" s="153">
        <v>210</v>
      </c>
      <c r="OX54" s="153">
        <v>-189</v>
      </c>
      <c r="OY54" s="153"/>
      <c r="OZ54" s="153"/>
      <c r="PA54" s="153"/>
      <c r="PB54" s="153"/>
      <c r="PC54" s="153"/>
      <c r="PD54" s="153"/>
      <c r="PE54" s="153"/>
      <c r="PF54" s="153"/>
      <c r="PG54" s="153"/>
      <c r="PH54" s="153"/>
      <c r="PI54" s="153"/>
      <c r="PJ54" s="156"/>
      <c r="PK54" s="144">
        <v>92</v>
      </c>
      <c r="PL54" s="144">
        <v>8067</v>
      </c>
    </row>
    <row r="55" spans="1:428" ht="15" x14ac:dyDescent="0.25">
      <c r="A55" s="147">
        <v>327910</v>
      </c>
      <c r="B55" s="148" t="s">
        <v>725</v>
      </c>
      <c r="C55" s="149" t="s">
        <v>251</v>
      </c>
      <c r="D55" s="150"/>
      <c r="E55" s="151"/>
      <c r="F55" s="151"/>
      <c r="G55" s="151"/>
      <c r="H55" s="151"/>
      <c r="I55" s="151"/>
      <c r="J55" s="153"/>
      <c r="K55" s="153"/>
      <c r="L55" s="153"/>
      <c r="M55" s="153"/>
      <c r="N55" s="153"/>
      <c r="O55" s="153"/>
      <c r="P55" s="153"/>
      <c r="Q55" s="153">
        <v>23</v>
      </c>
      <c r="R55" s="153"/>
      <c r="S55" s="153"/>
      <c r="T55" s="153"/>
      <c r="U55" s="153"/>
      <c r="V55" s="153"/>
      <c r="W55" s="153"/>
      <c r="X55" s="153"/>
      <c r="Y55" s="153"/>
      <c r="Z55" s="153"/>
      <c r="AA55" s="153"/>
      <c r="AB55" s="153">
        <v>8</v>
      </c>
      <c r="AC55" s="153">
        <v>184</v>
      </c>
      <c r="AD55" s="153">
        <v>79</v>
      </c>
      <c r="AE55" s="153">
        <v>18</v>
      </c>
      <c r="AF55" s="153">
        <v>53</v>
      </c>
      <c r="AG55" s="153">
        <v>21</v>
      </c>
      <c r="AH55" s="153">
        <v>55</v>
      </c>
      <c r="AI55" s="153">
        <v>12</v>
      </c>
      <c r="AJ55" s="153">
        <v>174</v>
      </c>
      <c r="AK55" s="153">
        <v>25</v>
      </c>
      <c r="AL55" s="153">
        <v>106</v>
      </c>
      <c r="AM55" s="153">
        <v>143</v>
      </c>
      <c r="AN55" s="153">
        <v>69</v>
      </c>
      <c r="AO55" s="153">
        <v>16</v>
      </c>
      <c r="AP55" s="153">
        <v>16</v>
      </c>
      <c r="AQ55" s="153">
        <v>27</v>
      </c>
      <c r="AR55" s="153">
        <v>9</v>
      </c>
      <c r="AS55" s="153">
        <v>3</v>
      </c>
      <c r="AT55" s="153">
        <v>11</v>
      </c>
      <c r="AU55" s="153">
        <v>53</v>
      </c>
      <c r="AV55" s="153">
        <v>11</v>
      </c>
      <c r="AW55" s="153">
        <v>24</v>
      </c>
      <c r="AX55" s="153">
        <v>16</v>
      </c>
      <c r="AY55" s="153">
        <v>230</v>
      </c>
      <c r="AZ55" s="153">
        <v>51</v>
      </c>
      <c r="BA55" s="153"/>
      <c r="BB55" s="153">
        <v>30</v>
      </c>
      <c r="BC55" s="153"/>
      <c r="BD55" s="153">
        <v>19</v>
      </c>
      <c r="BE55" s="153">
        <v>4</v>
      </c>
      <c r="BF55" s="153">
        <v>4</v>
      </c>
      <c r="BG55" s="153">
        <v>0</v>
      </c>
      <c r="BH55" s="153">
        <v>6</v>
      </c>
      <c r="BI55" s="153"/>
      <c r="BJ55" s="153">
        <v>3</v>
      </c>
      <c r="BK55" s="153">
        <v>3</v>
      </c>
      <c r="BL55" s="153">
        <v>115</v>
      </c>
      <c r="BM55" s="153">
        <v>12</v>
      </c>
      <c r="BN55" s="153"/>
      <c r="BO55" s="153">
        <v>3</v>
      </c>
      <c r="BP55" s="153">
        <v>14</v>
      </c>
      <c r="BQ55" s="153">
        <v>25</v>
      </c>
      <c r="BR55" s="153">
        <v>228</v>
      </c>
      <c r="BS55" s="153">
        <v>34</v>
      </c>
      <c r="BT55" s="153">
        <v>12</v>
      </c>
      <c r="BU55" s="153">
        <v>7</v>
      </c>
      <c r="BV55" s="153">
        <v>4</v>
      </c>
      <c r="BW55" s="153">
        <v>74</v>
      </c>
      <c r="BX55" s="153">
        <v>2</v>
      </c>
      <c r="BY55" s="153">
        <v>105</v>
      </c>
      <c r="BZ55" s="153">
        <v>99</v>
      </c>
      <c r="CA55" s="153">
        <v>105</v>
      </c>
      <c r="CB55" s="153">
        <v>11</v>
      </c>
      <c r="CC55" s="153">
        <v>35</v>
      </c>
      <c r="CD55" s="153">
        <v>15</v>
      </c>
      <c r="CE55" s="153">
        <v>3</v>
      </c>
      <c r="CF55" s="153">
        <v>40</v>
      </c>
      <c r="CG55" s="153">
        <v>39</v>
      </c>
      <c r="CH55" s="153">
        <v>10</v>
      </c>
      <c r="CI55" s="153">
        <v>5</v>
      </c>
      <c r="CJ55" s="153">
        <v>21</v>
      </c>
      <c r="CK55" s="153">
        <v>60</v>
      </c>
      <c r="CL55" s="153">
        <v>15</v>
      </c>
      <c r="CM55" s="153">
        <v>137</v>
      </c>
      <c r="CN55" s="153"/>
      <c r="CO55" s="153"/>
      <c r="CP55" s="153">
        <v>19</v>
      </c>
      <c r="CQ55" s="153">
        <v>4</v>
      </c>
      <c r="CR55" s="153">
        <v>27</v>
      </c>
      <c r="CS55" s="153">
        <v>5</v>
      </c>
      <c r="CT55" s="153">
        <v>35</v>
      </c>
      <c r="CU55" s="153">
        <v>28</v>
      </c>
      <c r="CV55" s="153">
        <v>56</v>
      </c>
      <c r="CW55" s="153">
        <v>60</v>
      </c>
      <c r="CX55" s="153">
        <v>116</v>
      </c>
      <c r="CY55" s="153">
        <v>2</v>
      </c>
      <c r="CZ55" s="153">
        <v>2</v>
      </c>
      <c r="DA55" s="153">
        <v>20</v>
      </c>
      <c r="DB55" s="153">
        <v>19</v>
      </c>
      <c r="DC55" s="153">
        <v>61</v>
      </c>
      <c r="DD55" s="153">
        <v>42</v>
      </c>
      <c r="DE55" s="153">
        <v>8</v>
      </c>
      <c r="DF55" s="153">
        <v>5</v>
      </c>
      <c r="DG55" s="153">
        <v>1</v>
      </c>
      <c r="DH55" s="153">
        <v>37</v>
      </c>
      <c r="DI55" s="153">
        <v>151</v>
      </c>
      <c r="DJ55" s="153"/>
      <c r="DK55" s="153"/>
      <c r="DL55" s="153">
        <v>0</v>
      </c>
      <c r="DM55" s="153"/>
      <c r="DN55" s="153">
        <v>10</v>
      </c>
      <c r="DO55" s="153"/>
      <c r="DP55" s="153">
        <v>7</v>
      </c>
      <c r="DQ55" s="153">
        <v>4</v>
      </c>
      <c r="DR55" s="153">
        <v>5</v>
      </c>
      <c r="DS55" s="153"/>
      <c r="DT55" s="153">
        <v>16</v>
      </c>
      <c r="DU55" s="153">
        <v>0</v>
      </c>
      <c r="DV55" s="153">
        <v>4</v>
      </c>
      <c r="DW55" s="153">
        <v>1</v>
      </c>
      <c r="DX55" s="153">
        <v>6</v>
      </c>
      <c r="DY55" s="153">
        <v>5</v>
      </c>
      <c r="DZ55" s="153"/>
      <c r="EA55" s="153">
        <v>7</v>
      </c>
      <c r="EB55" s="153"/>
      <c r="EC55" s="153"/>
      <c r="ED55" s="153">
        <v>0</v>
      </c>
      <c r="EE55" s="153"/>
      <c r="EF55" s="153">
        <v>4</v>
      </c>
      <c r="EG55" s="153">
        <v>2</v>
      </c>
      <c r="EH55" s="153">
        <v>1</v>
      </c>
      <c r="EI55" s="153">
        <v>3</v>
      </c>
      <c r="EJ55" s="153">
        <v>4</v>
      </c>
      <c r="EK55" s="153">
        <v>9</v>
      </c>
      <c r="EL55" s="153"/>
      <c r="EM55" s="153"/>
      <c r="EN55" s="153">
        <v>0</v>
      </c>
      <c r="EO55" s="153">
        <v>52</v>
      </c>
      <c r="EP55" s="153"/>
      <c r="EQ55" s="153">
        <v>3</v>
      </c>
      <c r="ER55" s="153"/>
      <c r="ES55" s="153">
        <v>6</v>
      </c>
      <c r="ET55" s="153">
        <v>10</v>
      </c>
      <c r="EU55" s="153">
        <v>44</v>
      </c>
      <c r="EV55" s="153">
        <v>2</v>
      </c>
      <c r="EW55" s="153">
        <v>1</v>
      </c>
      <c r="EX55" s="153">
        <v>2</v>
      </c>
      <c r="EY55" s="153">
        <v>12</v>
      </c>
      <c r="EZ55" s="153">
        <v>9</v>
      </c>
      <c r="FA55" s="153">
        <v>5</v>
      </c>
      <c r="FB55" s="153">
        <v>17</v>
      </c>
      <c r="FC55" s="153">
        <v>32</v>
      </c>
      <c r="FD55" s="153">
        <v>134</v>
      </c>
      <c r="FE55" s="153">
        <v>34</v>
      </c>
      <c r="FF55" s="153">
        <v>88</v>
      </c>
      <c r="FG55" s="153">
        <v>0</v>
      </c>
      <c r="FH55" s="153">
        <v>12</v>
      </c>
      <c r="FI55" s="153"/>
      <c r="FJ55" s="153">
        <v>1</v>
      </c>
      <c r="FK55" s="153">
        <v>5</v>
      </c>
      <c r="FL55" s="153">
        <v>10</v>
      </c>
      <c r="FM55" s="153">
        <v>5</v>
      </c>
      <c r="FN55" s="153"/>
      <c r="FO55" s="153">
        <v>0</v>
      </c>
      <c r="FP55" s="153">
        <v>1</v>
      </c>
      <c r="FQ55" s="153">
        <v>8</v>
      </c>
      <c r="FR55" s="153">
        <v>27</v>
      </c>
      <c r="FS55" s="153">
        <v>7</v>
      </c>
      <c r="FT55" s="153">
        <v>12</v>
      </c>
      <c r="FU55" s="153">
        <v>27</v>
      </c>
      <c r="FV55" s="153">
        <v>16</v>
      </c>
      <c r="FW55" s="153">
        <v>46</v>
      </c>
      <c r="FX55" s="153">
        <v>10</v>
      </c>
      <c r="FY55" s="153">
        <v>81</v>
      </c>
      <c r="FZ55" s="153">
        <v>35</v>
      </c>
      <c r="GA55" s="153">
        <v>4</v>
      </c>
      <c r="GB55" s="153">
        <v>3</v>
      </c>
      <c r="GC55" s="153">
        <v>4</v>
      </c>
      <c r="GD55" s="153">
        <v>3</v>
      </c>
      <c r="GE55" s="153">
        <v>22</v>
      </c>
      <c r="GF55" s="153">
        <v>1</v>
      </c>
      <c r="GG55" s="153">
        <v>4</v>
      </c>
      <c r="GH55" s="153">
        <v>141</v>
      </c>
      <c r="GI55" s="153">
        <v>53</v>
      </c>
      <c r="GJ55" s="153"/>
      <c r="GK55" s="153"/>
      <c r="GL55" s="153"/>
      <c r="GM55" s="153"/>
      <c r="GN55" s="153"/>
      <c r="GO55" s="153"/>
      <c r="GP55" s="153">
        <v>2</v>
      </c>
      <c r="GQ55" s="153">
        <v>0</v>
      </c>
      <c r="GR55" s="153">
        <v>0</v>
      </c>
      <c r="GS55" s="153"/>
      <c r="GT55" s="153"/>
      <c r="GU55" s="153"/>
      <c r="GV55" s="153"/>
      <c r="GW55" s="153"/>
      <c r="GX55" s="153">
        <v>1</v>
      </c>
      <c r="GY55" s="153"/>
      <c r="GZ55" s="153"/>
      <c r="HA55" s="153"/>
      <c r="HB55" s="153">
        <v>0</v>
      </c>
      <c r="HC55" s="153"/>
      <c r="HD55" s="153"/>
      <c r="HE55" s="153"/>
      <c r="HF55" s="153"/>
      <c r="HG55" s="153"/>
      <c r="HH55" s="153"/>
      <c r="HI55" s="153">
        <v>0</v>
      </c>
      <c r="HJ55" s="153"/>
      <c r="HK55" s="153"/>
      <c r="HL55" s="153"/>
      <c r="HM55" s="153"/>
      <c r="HN55" s="153"/>
      <c r="HO55" s="153"/>
      <c r="HP55" s="153"/>
      <c r="HQ55" s="153"/>
      <c r="HR55" s="153"/>
      <c r="HS55" s="153"/>
      <c r="HT55" s="153"/>
      <c r="HU55" s="153"/>
      <c r="HV55" s="153">
        <v>8</v>
      </c>
      <c r="HW55" s="153">
        <v>7</v>
      </c>
      <c r="HX55" s="153"/>
      <c r="HY55" s="153"/>
      <c r="HZ55" s="153"/>
      <c r="IA55" s="153"/>
      <c r="IB55" s="153"/>
      <c r="IC55" s="153">
        <v>1</v>
      </c>
      <c r="ID55" s="153"/>
      <c r="IE55" s="153"/>
      <c r="IF55" s="153"/>
      <c r="IG55" s="153"/>
      <c r="IH55" s="153"/>
      <c r="II55" s="153"/>
      <c r="IJ55" s="153"/>
      <c r="IK55" s="153"/>
      <c r="IL55" s="153"/>
      <c r="IM55" s="153">
        <v>1</v>
      </c>
      <c r="IN55" s="153">
        <v>1</v>
      </c>
      <c r="IO55" s="153">
        <v>0</v>
      </c>
      <c r="IP55" s="153"/>
      <c r="IQ55" s="153"/>
      <c r="IR55" s="153"/>
      <c r="IS55" s="153"/>
      <c r="IT55" s="153"/>
      <c r="IU55" s="153"/>
      <c r="IV55" s="153"/>
      <c r="IW55" s="153"/>
      <c r="IX55" s="153">
        <v>0</v>
      </c>
      <c r="IY55" s="153">
        <v>0</v>
      </c>
      <c r="IZ55" s="153"/>
      <c r="JA55" s="153">
        <v>6</v>
      </c>
      <c r="JB55" s="153">
        <v>7</v>
      </c>
      <c r="JC55" s="153">
        <v>4</v>
      </c>
      <c r="JD55" s="153"/>
      <c r="JE55" s="153">
        <v>3</v>
      </c>
      <c r="JF55" s="153">
        <v>1</v>
      </c>
      <c r="JG55" s="153">
        <v>1</v>
      </c>
      <c r="JH55" s="153">
        <v>33</v>
      </c>
      <c r="JI55" s="153"/>
      <c r="JJ55" s="153"/>
      <c r="JK55" s="153">
        <v>5</v>
      </c>
      <c r="JL55" s="153"/>
      <c r="JM55" s="153">
        <v>2</v>
      </c>
      <c r="JN55" s="153"/>
      <c r="JO55" s="153">
        <v>3</v>
      </c>
      <c r="JP55" s="153">
        <v>5</v>
      </c>
      <c r="JQ55" s="153"/>
      <c r="JR55" s="153"/>
      <c r="JS55" s="153"/>
      <c r="JT55" s="153"/>
      <c r="JU55" s="153"/>
      <c r="JV55" s="153"/>
      <c r="JW55" s="153">
        <v>5</v>
      </c>
      <c r="JX55" s="153"/>
      <c r="JY55" s="153"/>
      <c r="JZ55" s="153"/>
      <c r="KA55" s="153">
        <v>1</v>
      </c>
      <c r="KB55" s="153"/>
      <c r="KC55" s="153"/>
      <c r="KD55" s="153"/>
      <c r="KE55" s="153">
        <v>1</v>
      </c>
      <c r="KF55" s="153"/>
      <c r="KG55" s="153"/>
      <c r="KH55" s="153"/>
      <c r="KI55" s="153"/>
      <c r="KJ55" s="153"/>
      <c r="KK55" s="153"/>
      <c r="KL55" s="153"/>
      <c r="KM55" s="153"/>
      <c r="KN55" s="153">
        <v>58</v>
      </c>
      <c r="KO55" s="153"/>
      <c r="KP55" s="153"/>
      <c r="KQ55" s="153"/>
      <c r="KR55" s="153"/>
      <c r="KS55" s="153"/>
      <c r="KT55" s="153"/>
      <c r="KU55" s="153"/>
      <c r="KV55" s="153"/>
      <c r="KW55" s="153"/>
      <c r="KX55" s="153">
        <v>2</v>
      </c>
      <c r="KY55" s="153">
        <v>14</v>
      </c>
      <c r="KZ55" s="153"/>
      <c r="LA55" s="153">
        <v>6</v>
      </c>
      <c r="LB55" s="153"/>
      <c r="LC55" s="153"/>
      <c r="LD55" s="153"/>
      <c r="LE55" s="153"/>
      <c r="LF55" s="153"/>
      <c r="LG55" s="153"/>
      <c r="LH55" s="153"/>
      <c r="LI55" s="153"/>
      <c r="LJ55" s="153"/>
      <c r="LK55" s="153"/>
      <c r="LL55" s="153"/>
      <c r="LM55" s="153"/>
      <c r="LN55" s="153"/>
      <c r="LO55" s="153">
        <v>24</v>
      </c>
      <c r="LP55" s="153">
        <v>45</v>
      </c>
      <c r="LQ55" s="153"/>
      <c r="LR55" s="153"/>
      <c r="LS55" s="153"/>
      <c r="LT55" s="153"/>
      <c r="LU55" s="153"/>
      <c r="LV55" s="153"/>
      <c r="LW55" s="153"/>
      <c r="LX55" s="153"/>
      <c r="LY55" s="153"/>
      <c r="LZ55" s="153"/>
      <c r="MA55" s="153">
        <v>14</v>
      </c>
      <c r="MB55" s="153">
        <v>7</v>
      </c>
      <c r="MC55" s="153"/>
      <c r="MD55" s="153"/>
      <c r="ME55" s="153"/>
      <c r="MF55" s="153">
        <v>1</v>
      </c>
      <c r="MG55" s="153"/>
      <c r="MH55" s="153"/>
      <c r="MI55" s="153">
        <v>0</v>
      </c>
      <c r="MJ55" s="153"/>
      <c r="MK55" s="153"/>
      <c r="ML55" s="153">
        <v>7</v>
      </c>
      <c r="MM55" s="153"/>
      <c r="MN55" s="153">
        <v>13</v>
      </c>
      <c r="MO55" s="153">
        <v>5</v>
      </c>
      <c r="MP55" s="153"/>
      <c r="MQ55" s="153"/>
      <c r="MR55" s="153">
        <v>0</v>
      </c>
      <c r="MS55" s="153"/>
      <c r="MT55" s="153"/>
      <c r="MU55" s="153"/>
      <c r="MV55" s="153"/>
      <c r="MW55" s="153"/>
      <c r="MX55" s="153"/>
      <c r="MY55" s="153"/>
      <c r="MZ55" s="153"/>
      <c r="NA55" s="153">
        <v>0</v>
      </c>
      <c r="NB55" s="153"/>
      <c r="NC55" s="153"/>
      <c r="ND55" s="153">
        <v>1</v>
      </c>
      <c r="NE55" s="153"/>
      <c r="NF55" s="153">
        <v>1</v>
      </c>
      <c r="NG55" s="153"/>
      <c r="NH55" s="153"/>
      <c r="NI55" s="153"/>
      <c r="NJ55" s="153"/>
      <c r="NK55" s="153"/>
      <c r="NL55" s="153"/>
      <c r="NM55" s="153"/>
      <c r="NN55" s="153">
        <v>3</v>
      </c>
      <c r="NO55" s="153"/>
      <c r="NP55" s="153"/>
      <c r="NQ55" s="153"/>
      <c r="NR55" s="153"/>
      <c r="NS55" s="153">
        <v>2</v>
      </c>
      <c r="NT55" s="153"/>
      <c r="NU55" s="153">
        <v>133</v>
      </c>
      <c r="NV55" s="153">
        <v>72</v>
      </c>
      <c r="NW55" s="153"/>
      <c r="NX55" s="153"/>
      <c r="NY55" s="153"/>
      <c r="NZ55" s="153"/>
      <c r="OA55" s="153"/>
      <c r="OB55" s="153"/>
      <c r="OC55" s="153"/>
      <c r="OD55" s="153"/>
      <c r="OE55" s="153">
        <v>2</v>
      </c>
      <c r="OF55" s="153">
        <v>59</v>
      </c>
      <c r="OG55" s="153"/>
      <c r="OH55" s="153"/>
      <c r="OI55" s="153"/>
      <c r="OJ55" s="153">
        <v>11</v>
      </c>
      <c r="OK55" s="153">
        <v>395</v>
      </c>
      <c r="OL55" s="153">
        <v>4</v>
      </c>
      <c r="OM55" s="153"/>
      <c r="ON55" s="153"/>
      <c r="OO55" s="154">
        <v>3</v>
      </c>
      <c r="OP55" s="144">
        <v>5495</v>
      </c>
      <c r="OQ55" s="155">
        <v>188</v>
      </c>
      <c r="OR55" s="153"/>
      <c r="OS55" s="153"/>
      <c r="OT55" s="153"/>
      <c r="OU55" s="153"/>
      <c r="OV55" s="153">
        <v>31</v>
      </c>
      <c r="OW55" s="153">
        <v>845</v>
      </c>
      <c r="OX55" s="153">
        <v>-1834</v>
      </c>
      <c r="OY55" s="153"/>
      <c r="OZ55" s="153"/>
      <c r="PA55" s="153"/>
      <c r="PB55" s="153"/>
      <c r="PC55" s="153"/>
      <c r="PD55" s="153"/>
      <c r="PE55" s="153"/>
      <c r="PF55" s="153"/>
      <c r="PG55" s="153"/>
      <c r="PH55" s="153"/>
      <c r="PI55" s="153"/>
      <c r="PJ55" s="156"/>
      <c r="PK55" s="144">
        <v>-770</v>
      </c>
      <c r="PL55" s="144">
        <v>4724</v>
      </c>
    </row>
    <row r="56" spans="1:428" ht="15" x14ac:dyDescent="0.25">
      <c r="A56" s="147">
        <v>327991</v>
      </c>
      <c r="B56" s="148" t="s">
        <v>725</v>
      </c>
      <c r="C56" s="149" t="s">
        <v>252</v>
      </c>
      <c r="D56" s="157"/>
      <c r="E56" s="151"/>
      <c r="F56" s="151"/>
      <c r="G56" s="151"/>
      <c r="H56" s="151"/>
      <c r="I56" s="151"/>
      <c r="J56" s="153"/>
      <c r="K56" s="153"/>
      <c r="L56" s="153"/>
      <c r="M56" s="153"/>
      <c r="N56" s="153"/>
      <c r="O56" s="153"/>
      <c r="P56" s="153"/>
      <c r="Q56" s="153"/>
      <c r="R56" s="153"/>
      <c r="S56" s="153"/>
      <c r="T56" s="153"/>
      <c r="U56" s="153"/>
      <c r="V56" s="153"/>
      <c r="W56" s="153"/>
      <c r="X56" s="153"/>
      <c r="Y56" s="153"/>
      <c r="Z56" s="153"/>
      <c r="AA56" s="153"/>
      <c r="AB56" s="153">
        <v>269</v>
      </c>
      <c r="AC56" s="153">
        <v>2296</v>
      </c>
      <c r="AD56" s="153">
        <v>35</v>
      </c>
      <c r="AE56" s="153">
        <v>15</v>
      </c>
      <c r="AF56" s="153">
        <v>450</v>
      </c>
      <c r="AG56" s="153">
        <v>144</v>
      </c>
      <c r="AH56" s="153">
        <v>297</v>
      </c>
      <c r="AI56" s="153"/>
      <c r="AJ56" s="153">
        <v>25</v>
      </c>
      <c r="AK56" s="153">
        <v>34</v>
      </c>
      <c r="AL56" s="153">
        <v>558</v>
      </c>
      <c r="AM56" s="153">
        <v>1</v>
      </c>
      <c r="AN56" s="153"/>
      <c r="AO56" s="153"/>
      <c r="AP56" s="153"/>
      <c r="AQ56" s="153"/>
      <c r="AR56" s="153">
        <v>13</v>
      </c>
      <c r="AS56" s="153"/>
      <c r="AT56" s="153"/>
      <c r="AU56" s="153"/>
      <c r="AV56" s="153"/>
      <c r="AW56" s="153"/>
      <c r="AX56" s="153"/>
      <c r="AY56" s="153"/>
      <c r="AZ56" s="153">
        <v>238</v>
      </c>
      <c r="BA56" s="153"/>
      <c r="BB56" s="153"/>
      <c r="BC56" s="153"/>
      <c r="BD56" s="153"/>
      <c r="BE56" s="153"/>
      <c r="BF56" s="153"/>
      <c r="BG56" s="153"/>
      <c r="BH56" s="153"/>
      <c r="BI56" s="153"/>
      <c r="BJ56" s="153"/>
      <c r="BK56" s="153"/>
      <c r="BL56" s="153"/>
      <c r="BM56" s="153"/>
      <c r="BN56" s="153"/>
      <c r="BO56" s="153"/>
      <c r="BP56" s="153"/>
      <c r="BQ56" s="153"/>
      <c r="BR56" s="153"/>
      <c r="BS56" s="153"/>
      <c r="BT56" s="153"/>
      <c r="BU56" s="153"/>
      <c r="BV56" s="153"/>
      <c r="BW56" s="153"/>
      <c r="BX56" s="153"/>
      <c r="BY56" s="153"/>
      <c r="BZ56" s="153"/>
      <c r="CA56" s="153"/>
      <c r="CB56" s="153"/>
      <c r="CC56" s="153"/>
      <c r="CD56" s="153"/>
      <c r="CE56" s="153"/>
      <c r="CF56" s="153"/>
      <c r="CG56" s="153"/>
      <c r="CH56" s="153"/>
      <c r="CI56" s="153"/>
      <c r="CJ56" s="153"/>
      <c r="CK56" s="153"/>
      <c r="CL56" s="153"/>
      <c r="CM56" s="153"/>
      <c r="CN56" s="153"/>
      <c r="CO56" s="153"/>
      <c r="CP56" s="153"/>
      <c r="CQ56" s="153"/>
      <c r="CR56" s="153"/>
      <c r="CS56" s="153"/>
      <c r="CT56" s="153"/>
      <c r="CU56" s="153"/>
      <c r="CV56" s="153"/>
      <c r="CW56" s="153"/>
      <c r="CX56" s="153"/>
      <c r="CY56" s="153"/>
      <c r="CZ56" s="153"/>
      <c r="DA56" s="153"/>
      <c r="DB56" s="153"/>
      <c r="DC56" s="153"/>
      <c r="DD56" s="153"/>
      <c r="DE56" s="153"/>
      <c r="DF56" s="153"/>
      <c r="DG56" s="153"/>
      <c r="DH56" s="153"/>
      <c r="DI56" s="153"/>
      <c r="DJ56" s="153"/>
      <c r="DK56" s="153"/>
      <c r="DL56" s="153"/>
      <c r="DM56" s="153"/>
      <c r="DN56" s="153"/>
      <c r="DO56" s="153"/>
      <c r="DP56" s="153"/>
      <c r="DQ56" s="153"/>
      <c r="DR56" s="153"/>
      <c r="DS56" s="153"/>
      <c r="DT56" s="153"/>
      <c r="DU56" s="153"/>
      <c r="DV56" s="153"/>
      <c r="DW56" s="153"/>
      <c r="DX56" s="153"/>
      <c r="DY56" s="153"/>
      <c r="DZ56" s="153"/>
      <c r="EA56" s="153"/>
      <c r="EB56" s="153"/>
      <c r="EC56" s="153"/>
      <c r="ED56" s="153"/>
      <c r="EE56" s="153"/>
      <c r="EF56" s="153"/>
      <c r="EG56" s="153"/>
      <c r="EH56" s="153"/>
      <c r="EI56" s="153"/>
      <c r="EJ56" s="153"/>
      <c r="EK56" s="153"/>
      <c r="EL56" s="153"/>
      <c r="EM56" s="153"/>
      <c r="EN56" s="153"/>
      <c r="EO56" s="153"/>
      <c r="EP56" s="153"/>
      <c r="EQ56" s="153"/>
      <c r="ER56" s="153"/>
      <c r="ES56" s="153"/>
      <c r="ET56" s="153"/>
      <c r="EU56" s="153"/>
      <c r="EV56" s="153"/>
      <c r="EW56" s="153"/>
      <c r="EX56" s="153"/>
      <c r="EY56" s="153"/>
      <c r="EZ56" s="153"/>
      <c r="FA56" s="153"/>
      <c r="FB56" s="153"/>
      <c r="FC56" s="153"/>
      <c r="FD56" s="153"/>
      <c r="FE56" s="153"/>
      <c r="FF56" s="153"/>
      <c r="FG56" s="153"/>
      <c r="FH56" s="153"/>
      <c r="FI56" s="153"/>
      <c r="FJ56" s="153"/>
      <c r="FK56" s="153"/>
      <c r="FL56" s="153"/>
      <c r="FM56" s="153"/>
      <c r="FN56" s="153"/>
      <c r="FO56" s="153"/>
      <c r="FP56" s="153"/>
      <c r="FQ56" s="153"/>
      <c r="FR56" s="153"/>
      <c r="FS56" s="153"/>
      <c r="FT56" s="153"/>
      <c r="FU56" s="153"/>
      <c r="FV56" s="153"/>
      <c r="FW56" s="153"/>
      <c r="FX56" s="153"/>
      <c r="FY56" s="153"/>
      <c r="FZ56" s="153"/>
      <c r="GA56" s="153">
        <v>11</v>
      </c>
      <c r="GB56" s="153"/>
      <c r="GC56" s="153">
        <v>11</v>
      </c>
      <c r="GD56" s="153"/>
      <c r="GE56" s="153"/>
      <c r="GF56" s="153"/>
      <c r="GG56" s="153"/>
      <c r="GH56" s="153"/>
      <c r="GI56" s="153"/>
      <c r="GJ56" s="153"/>
      <c r="GK56" s="153"/>
      <c r="GL56" s="153"/>
      <c r="GM56" s="153"/>
      <c r="GN56" s="153"/>
      <c r="GO56" s="153"/>
      <c r="GP56" s="153"/>
      <c r="GQ56" s="153"/>
      <c r="GR56" s="153"/>
      <c r="GS56" s="153"/>
      <c r="GT56" s="153"/>
      <c r="GU56" s="153"/>
      <c r="GV56" s="153"/>
      <c r="GW56" s="153"/>
      <c r="GX56" s="153"/>
      <c r="GY56" s="153"/>
      <c r="GZ56" s="153"/>
      <c r="HA56" s="153"/>
      <c r="HB56" s="153"/>
      <c r="HC56" s="153"/>
      <c r="HD56" s="153"/>
      <c r="HE56" s="153"/>
      <c r="HF56" s="153"/>
      <c r="HG56" s="153"/>
      <c r="HH56" s="153"/>
      <c r="HI56" s="153"/>
      <c r="HJ56" s="153"/>
      <c r="HK56" s="153"/>
      <c r="HL56" s="153"/>
      <c r="HM56" s="153"/>
      <c r="HN56" s="153"/>
      <c r="HO56" s="153"/>
      <c r="HP56" s="153"/>
      <c r="HQ56" s="153"/>
      <c r="HR56" s="153"/>
      <c r="HS56" s="153"/>
      <c r="HT56" s="153"/>
      <c r="HU56" s="153"/>
      <c r="HV56" s="153"/>
      <c r="HW56" s="153"/>
      <c r="HX56" s="153"/>
      <c r="HY56" s="153"/>
      <c r="HZ56" s="153"/>
      <c r="IA56" s="153"/>
      <c r="IB56" s="153"/>
      <c r="IC56" s="153"/>
      <c r="ID56" s="153"/>
      <c r="IE56" s="153"/>
      <c r="IF56" s="153"/>
      <c r="IG56" s="153"/>
      <c r="IH56" s="153"/>
      <c r="II56" s="153"/>
      <c r="IJ56" s="153"/>
      <c r="IK56" s="153"/>
      <c r="IL56" s="153"/>
      <c r="IM56" s="153"/>
      <c r="IN56" s="153"/>
      <c r="IO56" s="153"/>
      <c r="IP56" s="153"/>
      <c r="IQ56" s="153"/>
      <c r="IR56" s="153"/>
      <c r="IS56" s="153"/>
      <c r="IT56" s="153"/>
      <c r="IU56" s="153"/>
      <c r="IV56" s="153"/>
      <c r="IW56" s="153"/>
      <c r="IX56" s="153"/>
      <c r="IY56" s="153"/>
      <c r="IZ56" s="153"/>
      <c r="JA56" s="153"/>
      <c r="JB56" s="153"/>
      <c r="JC56" s="153"/>
      <c r="JD56" s="153"/>
      <c r="JE56" s="153"/>
      <c r="JF56" s="153"/>
      <c r="JG56" s="153"/>
      <c r="JH56" s="153"/>
      <c r="JI56" s="153"/>
      <c r="JJ56" s="153"/>
      <c r="JK56" s="153"/>
      <c r="JL56" s="153"/>
      <c r="JM56" s="153"/>
      <c r="JN56" s="153"/>
      <c r="JO56" s="153"/>
      <c r="JP56" s="153"/>
      <c r="JQ56" s="153"/>
      <c r="JR56" s="153"/>
      <c r="JS56" s="153"/>
      <c r="JT56" s="153"/>
      <c r="JU56" s="153"/>
      <c r="JV56" s="153"/>
      <c r="JW56" s="153"/>
      <c r="JX56" s="153"/>
      <c r="JY56" s="153"/>
      <c r="JZ56" s="153"/>
      <c r="KA56" s="153"/>
      <c r="KB56" s="153"/>
      <c r="KC56" s="153"/>
      <c r="KD56" s="153"/>
      <c r="KE56" s="153"/>
      <c r="KF56" s="153"/>
      <c r="KG56" s="153"/>
      <c r="KH56" s="153"/>
      <c r="KI56" s="153"/>
      <c r="KJ56" s="153"/>
      <c r="KK56" s="153"/>
      <c r="KL56" s="153"/>
      <c r="KM56" s="153"/>
      <c r="KN56" s="153"/>
      <c r="KO56" s="153"/>
      <c r="KP56" s="153"/>
      <c r="KQ56" s="153"/>
      <c r="KR56" s="153"/>
      <c r="KS56" s="153"/>
      <c r="KT56" s="153"/>
      <c r="KU56" s="153"/>
      <c r="KV56" s="153"/>
      <c r="KW56" s="153"/>
      <c r="KX56" s="153">
        <v>29</v>
      </c>
      <c r="KY56" s="153">
        <v>188</v>
      </c>
      <c r="KZ56" s="153">
        <v>6</v>
      </c>
      <c r="LA56" s="153"/>
      <c r="LB56" s="153"/>
      <c r="LC56" s="153"/>
      <c r="LD56" s="153"/>
      <c r="LE56" s="153"/>
      <c r="LF56" s="153"/>
      <c r="LG56" s="153"/>
      <c r="LH56" s="153"/>
      <c r="LI56" s="153"/>
      <c r="LJ56" s="153"/>
      <c r="LK56" s="153"/>
      <c r="LL56" s="153"/>
      <c r="LM56" s="153"/>
      <c r="LN56" s="153"/>
      <c r="LO56" s="153"/>
      <c r="LP56" s="153"/>
      <c r="LQ56" s="153"/>
      <c r="LR56" s="153"/>
      <c r="LS56" s="153"/>
      <c r="LT56" s="153"/>
      <c r="LU56" s="153"/>
      <c r="LV56" s="153"/>
      <c r="LW56" s="153"/>
      <c r="LX56" s="153"/>
      <c r="LY56" s="153"/>
      <c r="LZ56" s="153"/>
      <c r="MA56" s="153">
        <v>46</v>
      </c>
      <c r="MB56" s="153"/>
      <c r="MC56" s="153"/>
      <c r="MD56" s="153"/>
      <c r="ME56" s="153"/>
      <c r="MF56" s="153"/>
      <c r="MG56" s="153">
        <v>2</v>
      </c>
      <c r="MH56" s="153"/>
      <c r="MI56" s="153"/>
      <c r="MJ56" s="153"/>
      <c r="MK56" s="153"/>
      <c r="ML56" s="153"/>
      <c r="MM56" s="153"/>
      <c r="MN56" s="153"/>
      <c r="MO56" s="153"/>
      <c r="MP56" s="153"/>
      <c r="MQ56" s="153"/>
      <c r="MR56" s="153">
        <v>2</v>
      </c>
      <c r="MS56" s="153"/>
      <c r="MT56" s="153"/>
      <c r="MU56" s="153"/>
      <c r="MV56" s="153"/>
      <c r="MW56" s="153"/>
      <c r="MX56" s="153"/>
      <c r="MY56" s="153"/>
      <c r="MZ56" s="153"/>
      <c r="NA56" s="153"/>
      <c r="NB56" s="153"/>
      <c r="NC56" s="153"/>
      <c r="ND56" s="153"/>
      <c r="NE56" s="153"/>
      <c r="NF56" s="153"/>
      <c r="NG56" s="153">
        <v>2</v>
      </c>
      <c r="NH56" s="153"/>
      <c r="NI56" s="153"/>
      <c r="NJ56" s="153"/>
      <c r="NK56" s="153"/>
      <c r="NL56" s="153"/>
      <c r="NM56" s="153"/>
      <c r="NN56" s="153"/>
      <c r="NO56" s="153"/>
      <c r="NP56" s="153"/>
      <c r="NQ56" s="153">
        <v>90</v>
      </c>
      <c r="NR56" s="153">
        <v>31</v>
      </c>
      <c r="NS56" s="153"/>
      <c r="NT56" s="153"/>
      <c r="NU56" s="153"/>
      <c r="NV56" s="153"/>
      <c r="NW56" s="153"/>
      <c r="NX56" s="153"/>
      <c r="NY56" s="153"/>
      <c r="NZ56" s="153"/>
      <c r="OA56" s="153"/>
      <c r="OB56" s="153"/>
      <c r="OC56" s="153"/>
      <c r="OD56" s="153"/>
      <c r="OE56" s="153">
        <v>55</v>
      </c>
      <c r="OF56" s="153"/>
      <c r="OG56" s="153"/>
      <c r="OH56" s="153"/>
      <c r="OI56" s="153"/>
      <c r="OJ56" s="153">
        <v>94</v>
      </c>
      <c r="OK56" s="153"/>
      <c r="OL56" s="153">
        <v>3</v>
      </c>
      <c r="OM56" s="153"/>
      <c r="ON56" s="153"/>
      <c r="OO56" s="154">
        <v>23</v>
      </c>
      <c r="OP56" s="144">
        <v>4967</v>
      </c>
      <c r="OQ56" s="155">
        <v>3169</v>
      </c>
      <c r="OR56" s="153"/>
      <c r="OS56" s="153"/>
      <c r="OT56" s="153"/>
      <c r="OU56" s="153"/>
      <c r="OV56" s="153">
        <v>15</v>
      </c>
      <c r="OW56" s="153">
        <v>77</v>
      </c>
      <c r="OX56" s="153">
        <v>-3283</v>
      </c>
      <c r="OY56" s="153"/>
      <c r="OZ56" s="153"/>
      <c r="PA56" s="153"/>
      <c r="PB56" s="153"/>
      <c r="PC56" s="153"/>
      <c r="PD56" s="153"/>
      <c r="PE56" s="153"/>
      <c r="PF56" s="153"/>
      <c r="PG56" s="153"/>
      <c r="PH56" s="153"/>
      <c r="PI56" s="153"/>
      <c r="PJ56" s="156"/>
      <c r="PK56" s="144">
        <v>-23</v>
      </c>
      <c r="PL56" s="144">
        <v>4943</v>
      </c>
    </row>
    <row r="57" spans="1:428" ht="15" x14ac:dyDescent="0.25">
      <c r="A57" s="147">
        <v>327992</v>
      </c>
      <c r="B57" s="148" t="s">
        <v>725</v>
      </c>
      <c r="C57" s="149" t="s">
        <v>253</v>
      </c>
      <c r="D57" s="157"/>
      <c r="E57" s="151"/>
      <c r="F57" s="151"/>
      <c r="G57" s="151"/>
      <c r="H57" s="151"/>
      <c r="I57" s="151"/>
      <c r="J57" s="153"/>
      <c r="K57" s="153"/>
      <c r="L57" s="153"/>
      <c r="M57" s="153"/>
      <c r="N57" s="153"/>
      <c r="O57" s="153"/>
      <c r="P57" s="153"/>
      <c r="Q57" s="153"/>
      <c r="R57" s="153">
        <v>239</v>
      </c>
      <c r="S57" s="153">
        <v>17</v>
      </c>
      <c r="T57" s="153"/>
      <c r="U57" s="153"/>
      <c r="V57" s="153"/>
      <c r="W57" s="153">
        <v>230</v>
      </c>
      <c r="X57" s="153">
        <v>384</v>
      </c>
      <c r="Y57" s="153"/>
      <c r="Z57" s="153"/>
      <c r="AA57" s="153"/>
      <c r="AB57" s="153"/>
      <c r="AC57" s="153"/>
      <c r="AD57" s="153">
        <v>2</v>
      </c>
      <c r="AE57" s="153">
        <v>58</v>
      </c>
      <c r="AF57" s="153"/>
      <c r="AG57" s="153"/>
      <c r="AH57" s="153">
        <v>121</v>
      </c>
      <c r="AI57" s="153"/>
      <c r="AJ57" s="153"/>
      <c r="AK57" s="153">
        <v>1</v>
      </c>
      <c r="AL57" s="153">
        <v>23</v>
      </c>
      <c r="AM57" s="153"/>
      <c r="AN57" s="153"/>
      <c r="AO57" s="153"/>
      <c r="AP57" s="153"/>
      <c r="AQ57" s="153"/>
      <c r="AR57" s="153">
        <v>95</v>
      </c>
      <c r="AS57" s="153">
        <v>111</v>
      </c>
      <c r="AT57" s="153">
        <v>91</v>
      </c>
      <c r="AU57" s="153">
        <v>37</v>
      </c>
      <c r="AV57" s="153">
        <v>9</v>
      </c>
      <c r="AW57" s="153">
        <v>16</v>
      </c>
      <c r="AX57" s="153">
        <v>184</v>
      </c>
      <c r="AY57" s="153">
        <v>17</v>
      </c>
      <c r="AZ57" s="153">
        <v>81</v>
      </c>
      <c r="BA57" s="153">
        <v>331</v>
      </c>
      <c r="BB57" s="153"/>
      <c r="BC57" s="153"/>
      <c r="BD57" s="153">
        <v>572</v>
      </c>
      <c r="BE57" s="153">
        <v>118</v>
      </c>
      <c r="BF57" s="153"/>
      <c r="BG57" s="153"/>
      <c r="BH57" s="153"/>
      <c r="BI57" s="153"/>
      <c r="BJ57" s="153"/>
      <c r="BK57" s="153"/>
      <c r="BL57" s="153">
        <v>1</v>
      </c>
      <c r="BM57" s="153"/>
      <c r="BN57" s="153"/>
      <c r="BO57" s="153"/>
      <c r="BP57" s="153"/>
      <c r="BQ57" s="153"/>
      <c r="BR57" s="153"/>
      <c r="BS57" s="153"/>
      <c r="BT57" s="153"/>
      <c r="BU57" s="153"/>
      <c r="BV57" s="153"/>
      <c r="BW57" s="153"/>
      <c r="BX57" s="153"/>
      <c r="BY57" s="153"/>
      <c r="BZ57" s="153"/>
      <c r="CA57" s="153"/>
      <c r="CB57" s="153"/>
      <c r="CC57" s="153"/>
      <c r="CD57" s="153"/>
      <c r="CE57" s="153"/>
      <c r="CF57" s="153"/>
      <c r="CG57" s="153"/>
      <c r="CH57" s="153"/>
      <c r="CI57" s="153"/>
      <c r="CJ57" s="153"/>
      <c r="CK57" s="153"/>
      <c r="CL57" s="153"/>
      <c r="CM57" s="153"/>
      <c r="CN57" s="153"/>
      <c r="CO57" s="153"/>
      <c r="CP57" s="153"/>
      <c r="CQ57" s="153"/>
      <c r="CR57" s="153"/>
      <c r="CS57" s="153"/>
      <c r="CT57" s="153"/>
      <c r="CU57" s="153"/>
      <c r="CV57" s="153"/>
      <c r="CW57" s="153"/>
      <c r="CX57" s="153"/>
      <c r="CY57" s="153"/>
      <c r="CZ57" s="153"/>
      <c r="DA57" s="153"/>
      <c r="DB57" s="153"/>
      <c r="DC57" s="153"/>
      <c r="DD57" s="153"/>
      <c r="DE57" s="153"/>
      <c r="DF57" s="153"/>
      <c r="DG57" s="153"/>
      <c r="DH57" s="153"/>
      <c r="DI57" s="153"/>
      <c r="DJ57" s="153"/>
      <c r="DK57" s="153"/>
      <c r="DL57" s="153"/>
      <c r="DM57" s="153"/>
      <c r="DN57" s="153"/>
      <c r="DO57" s="153"/>
      <c r="DP57" s="153"/>
      <c r="DQ57" s="153"/>
      <c r="DR57" s="153"/>
      <c r="DS57" s="153"/>
      <c r="DT57" s="153"/>
      <c r="DU57" s="153"/>
      <c r="DV57" s="153"/>
      <c r="DW57" s="153"/>
      <c r="DX57" s="153"/>
      <c r="DY57" s="153"/>
      <c r="DZ57" s="153"/>
      <c r="EA57" s="153"/>
      <c r="EB57" s="153"/>
      <c r="EC57" s="153"/>
      <c r="ED57" s="153"/>
      <c r="EE57" s="153"/>
      <c r="EF57" s="153"/>
      <c r="EG57" s="153"/>
      <c r="EH57" s="153"/>
      <c r="EI57" s="153"/>
      <c r="EJ57" s="153"/>
      <c r="EK57" s="153"/>
      <c r="EL57" s="153"/>
      <c r="EM57" s="153"/>
      <c r="EN57" s="153"/>
      <c r="EO57" s="153"/>
      <c r="EP57" s="153">
        <v>207</v>
      </c>
      <c r="EQ57" s="153"/>
      <c r="ER57" s="153"/>
      <c r="ES57" s="153">
        <v>2</v>
      </c>
      <c r="ET57" s="153"/>
      <c r="EU57" s="153"/>
      <c r="EV57" s="153"/>
      <c r="EW57" s="153"/>
      <c r="EX57" s="153"/>
      <c r="EY57" s="153">
        <v>6</v>
      </c>
      <c r="EZ57" s="153">
        <v>6</v>
      </c>
      <c r="FA57" s="153">
        <v>1</v>
      </c>
      <c r="FB57" s="153"/>
      <c r="FC57" s="153"/>
      <c r="FD57" s="153">
        <v>70</v>
      </c>
      <c r="FE57" s="153">
        <v>37</v>
      </c>
      <c r="FF57" s="153"/>
      <c r="FG57" s="153"/>
      <c r="FH57" s="153"/>
      <c r="FI57" s="153"/>
      <c r="FJ57" s="153"/>
      <c r="FK57" s="153"/>
      <c r="FL57" s="153"/>
      <c r="FM57" s="153"/>
      <c r="FN57" s="153"/>
      <c r="FO57" s="153"/>
      <c r="FP57" s="153"/>
      <c r="FQ57" s="153"/>
      <c r="FR57" s="153"/>
      <c r="FS57" s="153"/>
      <c r="FT57" s="153">
        <v>3</v>
      </c>
      <c r="FU57" s="153"/>
      <c r="FV57" s="153"/>
      <c r="FW57" s="153"/>
      <c r="FX57" s="153"/>
      <c r="FY57" s="153"/>
      <c r="FZ57" s="153"/>
      <c r="GA57" s="153">
        <v>7</v>
      </c>
      <c r="GB57" s="153"/>
      <c r="GC57" s="153">
        <v>7</v>
      </c>
      <c r="GD57" s="153"/>
      <c r="GE57" s="153"/>
      <c r="GF57" s="153"/>
      <c r="GG57" s="153">
        <v>3</v>
      </c>
      <c r="GH57" s="153"/>
      <c r="GI57" s="153">
        <v>182</v>
      </c>
      <c r="GJ57" s="153"/>
      <c r="GK57" s="153"/>
      <c r="GL57" s="153"/>
      <c r="GM57" s="153"/>
      <c r="GN57" s="153"/>
      <c r="GO57" s="153"/>
      <c r="GP57" s="153"/>
      <c r="GQ57" s="153"/>
      <c r="GR57" s="153"/>
      <c r="GS57" s="153"/>
      <c r="GT57" s="153"/>
      <c r="GU57" s="153"/>
      <c r="GV57" s="153"/>
      <c r="GW57" s="153"/>
      <c r="GX57" s="153"/>
      <c r="GY57" s="153"/>
      <c r="GZ57" s="153"/>
      <c r="HA57" s="153"/>
      <c r="HB57" s="153"/>
      <c r="HC57" s="153"/>
      <c r="HD57" s="153"/>
      <c r="HE57" s="153"/>
      <c r="HF57" s="153"/>
      <c r="HG57" s="153"/>
      <c r="HH57" s="153"/>
      <c r="HI57" s="153"/>
      <c r="HJ57" s="153"/>
      <c r="HK57" s="153"/>
      <c r="HL57" s="153"/>
      <c r="HM57" s="153"/>
      <c r="HN57" s="153"/>
      <c r="HO57" s="153"/>
      <c r="HP57" s="153"/>
      <c r="HQ57" s="153"/>
      <c r="HR57" s="153"/>
      <c r="HS57" s="153"/>
      <c r="HT57" s="153"/>
      <c r="HU57" s="153"/>
      <c r="HV57" s="153"/>
      <c r="HW57" s="153"/>
      <c r="HX57" s="153"/>
      <c r="HY57" s="153"/>
      <c r="HZ57" s="153"/>
      <c r="IA57" s="153"/>
      <c r="IB57" s="153"/>
      <c r="IC57" s="153"/>
      <c r="ID57" s="153"/>
      <c r="IE57" s="153"/>
      <c r="IF57" s="153"/>
      <c r="IG57" s="153">
        <v>99</v>
      </c>
      <c r="IH57" s="153">
        <v>8</v>
      </c>
      <c r="II57" s="153"/>
      <c r="IJ57" s="153"/>
      <c r="IK57" s="153"/>
      <c r="IL57" s="153"/>
      <c r="IM57" s="153"/>
      <c r="IN57" s="153">
        <v>1</v>
      </c>
      <c r="IO57" s="153"/>
      <c r="IP57" s="153"/>
      <c r="IQ57" s="153"/>
      <c r="IR57" s="153"/>
      <c r="IS57" s="153"/>
      <c r="IT57" s="153">
        <v>150</v>
      </c>
      <c r="IU57" s="153"/>
      <c r="IV57" s="153">
        <v>747</v>
      </c>
      <c r="IW57" s="153"/>
      <c r="IX57" s="153"/>
      <c r="IY57" s="153"/>
      <c r="IZ57" s="153"/>
      <c r="JA57" s="153">
        <v>83</v>
      </c>
      <c r="JB57" s="153"/>
      <c r="JC57" s="153"/>
      <c r="JD57" s="153"/>
      <c r="JE57" s="153"/>
      <c r="JF57" s="153"/>
      <c r="JG57" s="153"/>
      <c r="JH57" s="153"/>
      <c r="JI57" s="153"/>
      <c r="JJ57" s="153"/>
      <c r="JK57" s="153"/>
      <c r="JL57" s="153"/>
      <c r="JM57" s="153"/>
      <c r="JN57" s="153"/>
      <c r="JO57" s="153"/>
      <c r="JP57" s="153"/>
      <c r="JQ57" s="153"/>
      <c r="JR57" s="153"/>
      <c r="JS57" s="153"/>
      <c r="JT57" s="153"/>
      <c r="JU57" s="153"/>
      <c r="JV57" s="153"/>
      <c r="JW57" s="153"/>
      <c r="JX57" s="153"/>
      <c r="JY57" s="153"/>
      <c r="JZ57" s="153"/>
      <c r="KA57" s="153"/>
      <c r="KB57" s="153"/>
      <c r="KC57" s="153"/>
      <c r="KD57" s="153"/>
      <c r="KE57" s="153"/>
      <c r="KF57" s="153"/>
      <c r="KG57" s="153"/>
      <c r="KH57" s="153"/>
      <c r="KI57" s="153"/>
      <c r="KJ57" s="153"/>
      <c r="KK57" s="153"/>
      <c r="KL57" s="153"/>
      <c r="KM57" s="153"/>
      <c r="KN57" s="153"/>
      <c r="KO57" s="153"/>
      <c r="KP57" s="153"/>
      <c r="KQ57" s="153"/>
      <c r="KR57" s="153"/>
      <c r="KS57" s="153"/>
      <c r="KT57" s="153"/>
      <c r="KU57" s="153"/>
      <c r="KV57" s="153"/>
      <c r="KW57" s="153"/>
      <c r="KX57" s="153"/>
      <c r="KY57" s="153"/>
      <c r="KZ57" s="153"/>
      <c r="LA57" s="153"/>
      <c r="LB57" s="153"/>
      <c r="LC57" s="153"/>
      <c r="LD57" s="153"/>
      <c r="LE57" s="153"/>
      <c r="LF57" s="153"/>
      <c r="LG57" s="153"/>
      <c r="LH57" s="153"/>
      <c r="LI57" s="153"/>
      <c r="LJ57" s="153"/>
      <c r="LK57" s="153"/>
      <c r="LL57" s="153">
        <v>0</v>
      </c>
      <c r="LM57" s="153"/>
      <c r="LN57" s="153"/>
      <c r="LO57" s="153"/>
      <c r="LP57" s="153"/>
      <c r="LQ57" s="153"/>
      <c r="LR57" s="153"/>
      <c r="LS57" s="153"/>
      <c r="LT57" s="153"/>
      <c r="LU57" s="153"/>
      <c r="LV57" s="153"/>
      <c r="LW57" s="153"/>
      <c r="LX57" s="153"/>
      <c r="LY57" s="153"/>
      <c r="LZ57" s="153"/>
      <c r="MA57" s="153"/>
      <c r="MB57" s="153"/>
      <c r="MC57" s="153"/>
      <c r="MD57" s="153"/>
      <c r="ME57" s="153"/>
      <c r="MF57" s="153"/>
      <c r="MG57" s="153"/>
      <c r="MH57" s="153"/>
      <c r="MI57" s="153"/>
      <c r="MJ57" s="153"/>
      <c r="MK57" s="153"/>
      <c r="ML57" s="153"/>
      <c r="MM57" s="153"/>
      <c r="MN57" s="153"/>
      <c r="MO57" s="153"/>
      <c r="MP57" s="153"/>
      <c r="MQ57" s="153"/>
      <c r="MR57" s="153"/>
      <c r="MS57" s="153"/>
      <c r="MT57" s="153"/>
      <c r="MU57" s="153"/>
      <c r="MV57" s="153"/>
      <c r="MW57" s="153"/>
      <c r="MX57" s="153"/>
      <c r="MY57" s="153"/>
      <c r="MZ57" s="153"/>
      <c r="NA57" s="153"/>
      <c r="NB57" s="153"/>
      <c r="NC57" s="153"/>
      <c r="ND57" s="153"/>
      <c r="NE57" s="153"/>
      <c r="NF57" s="153"/>
      <c r="NG57" s="153"/>
      <c r="NH57" s="153"/>
      <c r="NI57" s="153"/>
      <c r="NJ57" s="153"/>
      <c r="NK57" s="153"/>
      <c r="NL57" s="153"/>
      <c r="NM57" s="153"/>
      <c r="NN57" s="153"/>
      <c r="NO57" s="153"/>
      <c r="NP57" s="153"/>
      <c r="NQ57" s="153"/>
      <c r="NR57" s="153"/>
      <c r="NS57" s="153"/>
      <c r="NT57" s="153"/>
      <c r="NU57" s="153"/>
      <c r="NV57" s="153"/>
      <c r="NW57" s="153"/>
      <c r="NX57" s="153"/>
      <c r="NY57" s="153"/>
      <c r="NZ57" s="153"/>
      <c r="OA57" s="153"/>
      <c r="OB57" s="153"/>
      <c r="OC57" s="153"/>
      <c r="OD57" s="153"/>
      <c r="OE57" s="153"/>
      <c r="OF57" s="153">
        <v>1</v>
      </c>
      <c r="OG57" s="153"/>
      <c r="OH57" s="153"/>
      <c r="OI57" s="153"/>
      <c r="OJ57" s="153"/>
      <c r="OK57" s="153"/>
      <c r="OL57" s="153"/>
      <c r="OM57" s="153"/>
      <c r="ON57" s="153"/>
      <c r="OO57" s="154"/>
      <c r="OP57" s="144">
        <v>4359</v>
      </c>
      <c r="OQ57" s="155">
        <v>41</v>
      </c>
      <c r="OR57" s="153"/>
      <c r="OS57" s="153"/>
      <c r="OT57" s="153"/>
      <c r="OU57" s="153"/>
      <c r="OV57" s="153">
        <v>-132</v>
      </c>
      <c r="OW57" s="153">
        <v>267</v>
      </c>
      <c r="OX57" s="153">
        <v>-464</v>
      </c>
      <c r="OY57" s="153"/>
      <c r="OZ57" s="153"/>
      <c r="PA57" s="153"/>
      <c r="PB57" s="153"/>
      <c r="PC57" s="153"/>
      <c r="PD57" s="153"/>
      <c r="PE57" s="153"/>
      <c r="PF57" s="153"/>
      <c r="PG57" s="153"/>
      <c r="PH57" s="153"/>
      <c r="PI57" s="153"/>
      <c r="PJ57" s="156"/>
      <c r="PK57" s="144">
        <v>-288</v>
      </c>
      <c r="PL57" s="144">
        <v>4070</v>
      </c>
    </row>
    <row r="58" spans="1:428" ht="15" x14ac:dyDescent="0.25">
      <c r="A58" s="147">
        <v>327993</v>
      </c>
      <c r="B58" s="148" t="s">
        <v>725</v>
      </c>
      <c r="C58" s="149" t="s">
        <v>254</v>
      </c>
      <c r="D58" s="150"/>
      <c r="E58" s="151"/>
      <c r="F58" s="151"/>
      <c r="G58" s="151"/>
      <c r="H58" s="151"/>
      <c r="I58" s="151"/>
      <c r="J58" s="153"/>
      <c r="K58" s="153"/>
      <c r="L58" s="153"/>
      <c r="M58" s="153"/>
      <c r="N58" s="153"/>
      <c r="O58" s="153"/>
      <c r="P58" s="153"/>
      <c r="Q58" s="153"/>
      <c r="R58" s="153"/>
      <c r="S58" s="153"/>
      <c r="T58" s="153"/>
      <c r="U58" s="153"/>
      <c r="V58" s="153"/>
      <c r="W58" s="153"/>
      <c r="X58" s="153"/>
      <c r="Y58" s="153"/>
      <c r="Z58" s="153"/>
      <c r="AA58" s="153"/>
      <c r="AB58" s="153">
        <v>48</v>
      </c>
      <c r="AC58" s="153">
        <v>184</v>
      </c>
      <c r="AD58" s="153">
        <v>6</v>
      </c>
      <c r="AE58" s="153">
        <v>208</v>
      </c>
      <c r="AF58" s="153">
        <v>192</v>
      </c>
      <c r="AG58" s="153">
        <v>162</v>
      </c>
      <c r="AH58" s="153">
        <v>2175</v>
      </c>
      <c r="AI58" s="153">
        <v>168</v>
      </c>
      <c r="AJ58" s="153">
        <v>143</v>
      </c>
      <c r="AK58" s="153">
        <v>22</v>
      </c>
      <c r="AL58" s="153">
        <v>1196</v>
      </c>
      <c r="AM58" s="153">
        <v>70</v>
      </c>
      <c r="AN58" s="153"/>
      <c r="AO58" s="153">
        <v>2</v>
      </c>
      <c r="AP58" s="153">
        <v>166</v>
      </c>
      <c r="AQ58" s="153">
        <v>57</v>
      </c>
      <c r="AR58" s="153">
        <v>8</v>
      </c>
      <c r="AS58" s="153">
        <v>138</v>
      </c>
      <c r="AT58" s="153">
        <v>30</v>
      </c>
      <c r="AU58" s="153">
        <v>139</v>
      </c>
      <c r="AV58" s="153">
        <v>31</v>
      </c>
      <c r="AW58" s="153">
        <v>64</v>
      </c>
      <c r="AX58" s="153">
        <v>4</v>
      </c>
      <c r="AY58" s="153"/>
      <c r="AZ58" s="153"/>
      <c r="BA58" s="153"/>
      <c r="BB58" s="153">
        <v>7</v>
      </c>
      <c r="BC58" s="153"/>
      <c r="BD58" s="153">
        <v>1</v>
      </c>
      <c r="BE58" s="153">
        <v>9</v>
      </c>
      <c r="BF58" s="153"/>
      <c r="BG58" s="153"/>
      <c r="BH58" s="153"/>
      <c r="BI58" s="153"/>
      <c r="BJ58" s="153"/>
      <c r="BK58" s="153"/>
      <c r="BL58" s="153">
        <v>3</v>
      </c>
      <c r="BM58" s="153"/>
      <c r="BN58" s="153"/>
      <c r="BO58" s="153"/>
      <c r="BP58" s="153"/>
      <c r="BQ58" s="153"/>
      <c r="BR58" s="153"/>
      <c r="BS58" s="153"/>
      <c r="BT58" s="153"/>
      <c r="BU58" s="153"/>
      <c r="BV58" s="153"/>
      <c r="BW58" s="153"/>
      <c r="BX58" s="153"/>
      <c r="BY58" s="153"/>
      <c r="BZ58" s="153"/>
      <c r="CA58" s="153"/>
      <c r="CB58" s="153"/>
      <c r="CC58" s="153"/>
      <c r="CD58" s="153"/>
      <c r="CE58" s="153"/>
      <c r="CF58" s="153"/>
      <c r="CG58" s="153"/>
      <c r="CH58" s="153"/>
      <c r="CI58" s="153"/>
      <c r="CJ58" s="153"/>
      <c r="CK58" s="153"/>
      <c r="CL58" s="153"/>
      <c r="CM58" s="153"/>
      <c r="CN58" s="153"/>
      <c r="CO58" s="153"/>
      <c r="CP58" s="153"/>
      <c r="CQ58" s="153"/>
      <c r="CR58" s="153">
        <v>80</v>
      </c>
      <c r="CS58" s="153"/>
      <c r="CT58" s="153"/>
      <c r="CU58" s="153"/>
      <c r="CV58" s="153"/>
      <c r="CW58" s="153"/>
      <c r="CX58" s="153"/>
      <c r="CY58" s="153"/>
      <c r="CZ58" s="153"/>
      <c r="DA58" s="153"/>
      <c r="DB58" s="153"/>
      <c r="DC58" s="153"/>
      <c r="DD58" s="153"/>
      <c r="DE58" s="153"/>
      <c r="DF58" s="153"/>
      <c r="DG58" s="153"/>
      <c r="DH58" s="153"/>
      <c r="DI58" s="153"/>
      <c r="DJ58" s="153"/>
      <c r="DK58" s="153"/>
      <c r="DL58" s="153"/>
      <c r="DM58" s="153"/>
      <c r="DN58" s="153"/>
      <c r="DO58" s="153"/>
      <c r="DP58" s="153"/>
      <c r="DQ58" s="153"/>
      <c r="DR58" s="153"/>
      <c r="DS58" s="153"/>
      <c r="DT58" s="153"/>
      <c r="DU58" s="153"/>
      <c r="DV58" s="153"/>
      <c r="DW58" s="153"/>
      <c r="DX58" s="153"/>
      <c r="DY58" s="153"/>
      <c r="DZ58" s="153"/>
      <c r="EA58" s="153"/>
      <c r="EB58" s="153"/>
      <c r="EC58" s="153"/>
      <c r="ED58" s="153"/>
      <c r="EE58" s="153"/>
      <c r="EF58" s="153">
        <v>28</v>
      </c>
      <c r="EG58" s="153">
        <v>106</v>
      </c>
      <c r="EH58" s="153"/>
      <c r="EI58" s="153"/>
      <c r="EJ58" s="153"/>
      <c r="EK58" s="153"/>
      <c r="EL58" s="153"/>
      <c r="EM58" s="153"/>
      <c r="EN58" s="153">
        <v>13</v>
      </c>
      <c r="EO58" s="153"/>
      <c r="EP58" s="153"/>
      <c r="EQ58" s="153"/>
      <c r="ER58" s="153">
        <v>1</v>
      </c>
      <c r="ES58" s="153">
        <v>24</v>
      </c>
      <c r="ET58" s="153"/>
      <c r="EU58" s="153"/>
      <c r="EV58" s="153"/>
      <c r="EW58" s="153"/>
      <c r="EX58" s="153"/>
      <c r="EY58" s="153">
        <v>27</v>
      </c>
      <c r="EZ58" s="153">
        <v>27</v>
      </c>
      <c r="FA58" s="153">
        <v>23</v>
      </c>
      <c r="FB58" s="153"/>
      <c r="FC58" s="153"/>
      <c r="FD58" s="153">
        <v>399</v>
      </c>
      <c r="FE58" s="153">
        <v>102</v>
      </c>
      <c r="FF58" s="153"/>
      <c r="FG58" s="153"/>
      <c r="FH58" s="153"/>
      <c r="FI58" s="153"/>
      <c r="FJ58" s="153"/>
      <c r="FK58" s="153"/>
      <c r="FL58" s="153"/>
      <c r="FM58" s="153"/>
      <c r="FN58" s="153"/>
      <c r="FO58" s="153"/>
      <c r="FP58" s="153"/>
      <c r="FQ58" s="153"/>
      <c r="FR58" s="153"/>
      <c r="FS58" s="153"/>
      <c r="FT58" s="153"/>
      <c r="FU58" s="153"/>
      <c r="FV58" s="153"/>
      <c r="FW58" s="153"/>
      <c r="FX58" s="153"/>
      <c r="FY58" s="153"/>
      <c r="FZ58" s="153"/>
      <c r="GA58" s="153">
        <v>1</v>
      </c>
      <c r="GB58" s="153"/>
      <c r="GC58" s="153">
        <v>1</v>
      </c>
      <c r="GD58" s="153"/>
      <c r="GE58" s="153"/>
      <c r="GF58" s="153"/>
      <c r="GG58" s="153"/>
      <c r="GH58" s="153"/>
      <c r="GI58" s="153"/>
      <c r="GJ58" s="153"/>
      <c r="GK58" s="153"/>
      <c r="GL58" s="153"/>
      <c r="GM58" s="153"/>
      <c r="GN58" s="153"/>
      <c r="GO58" s="153"/>
      <c r="GP58" s="153"/>
      <c r="GQ58" s="153"/>
      <c r="GR58" s="153"/>
      <c r="GS58" s="153"/>
      <c r="GT58" s="153"/>
      <c r="GU58" s="153"/>
      <c r="GV58" s="153"/>
      <c r="GW58" s="153"/>
      <c r="GX58" s="153"/>
      <c r="GY58" s="153"/>
      <c r="GZ58" s="153"/>
      <c r="HA58" s="153"/>
      <c r="HB58" s="153"/>
      <c r="HC58" s="153"/>
      <c r="HD58" s="153"/>
      <c r="HE58" s="153"/>
      <c r="HF58" s="153"/>
      <c r="HG58" s="153"/>
      <c r="HH58" s="153"/>
      <c r="HI58" s="153"/>
      <c r="HJ58" s="153"/>
      <c r="HK58" s="153"/>
      <c r="HL58" s="153"/>
      <c r="HM58" s="153"/>
      <c r="HN58" s="153"/>
      <c r="HO58" s="153"/>
      <c r="HP58" s="153"/>
      <c r="HQ58" s="153"/>
      <c r="HR58" s="153"/>
      <c r="HS58" s="153"/>
      <c r="HT58" s="153"/>
      <c r="HU58" s="153"/>
      <c r="HV58" s="153"/>
      <c r="HW58" s="153"/>
      <c r="HX58" s="153"/>
      <c r="HY58" s="153"/>
      <c r="HZ58" s="153"/>
      <c r="IA58" s="153"/>
      <c r="IB58" s="153"/>
      <c r="IC58" s="153"/>
      <c r="ID58" s="153"/>
      <c r="IE58" s="153"/>
      <c r="IF58" s="153">
        <v>5</v>
      </c>
      <c r="IG58" s="153"/>
      <c r="IH58" s="153"/>
      <c r="II58" s="153"/>
      <c r="IJ58" s="153"/>
      <c r="IK58" s="153"/>
      <c r="IL58" s="153"/>
      <c r="IM58" s="153"/>
      <c r="IN58" s="153"/>
      <c r="IO58" s="153"/>
      <c r="IP58" s="153"/>
      <c r="IQ58" s="153"/>
      <c r="IR58" s="153"/>
      <c r="IS58" s="153"/>
      <c r="IT58" s="153"/>
      <c r="IU58" s="153"/>
      <c r="IV58" s="153"/>
      <c r="IW58" s="153"/>
      <c r="IX58" s="153"/>
      <c r="IY58" s="153"/>
      <c r="IZ58" s="153"/>
      <c r="JA58" s="153"/>
      <c r="JB58" s="153"/>
      <c r="JC58" s="153"/>
      <c r="JD58" s="153"/>
      <c r="JE58" s="153"/>
      <c r="JF58" s="153"/>
      <c r="JG58" s="153"/>
      <c r="JH58" s="153"/>
      <c r="JI58" s="153"/>
      <c r="JJ58" s="153"/>
      <c r="JK58" s="153"/>
      <c r="JL58" s="153"/>
      <c r="JM58" s="153"/>
      <c r="JN58" s="153"/>
      <c r="JO58" s="153"/>
      <c r="JP58" s="153"/>
      <c r="JQ58" s="153"/>
      <c r="JR58" s="153"/>
      <c r="JS58" s="153"/>
      <c r="JT58" s="153"/>
      <c r="JU58" s="153"/>
      <c r="JV58" s="153"/>
      <c r="JW58" s="153"/>
      <c r="JX58" s="153"/>
      <c r="JY58" s="153"/>
      <c r="JZ58" s="153"/>
      <c r="KA58" s="153"/>
      <c r="KB58" s="153"/>
      <c r="KC58" s="153"/>
      <c r="KD58" s="153"/>
      <c r="KE58" s="153"/>
      <c r="KF58" s="153"/>
      <c r="KG58" s="153"/>
      <c r="KH58" s="153"/>
      <c r="KI58" s="153"/>
      <c r="KJ58" s="153"/>
      <c r="KK58" s="153"/>
      <c r="KL58" s="153"/>
      <c r="KM58" s="153"/>
      <c r="KN58" s="153"/>
      <c r="KO58" s="153"/>
      <c r="KP58" s="153"/>
      <c r="KQ58" s="153"/>
      <c r="KR58" s="153"/>
      <c r="KS58" s="153"/>
      <c r="KT58" s="153"/>
      <c r="KU58" s="153"/>
      <c r="KV58" s="153"/>
      <c r="KW58" s="153"/>
      <c r="KX58" s="153"/>
      <c r="KY58" s="153"/>
      <c r="KZ58" s="153"/>
      <c r="LA58" s="153"/>
      <c r="LB58" s="153"/>
      <c r="LC58" s="153"/>
      <c r="LD58" s="153"/>
      <c r="LE58" s="153"/>
      <c r="LF58" s="153"/>
      <c r="LG58" s="153"/>
      <c r="LH58" s="153"/>
      <c r="LI58" s="153"/>
      <c r="LJ58" s="153"/>
      <c r="LK58" s="153"/>
      <c r="LL58" s="153">
        <v>1</v>
      </c>
      <c r="LM58" s="153">
        <v>1</v>
      </c>
      <c r="LN58" s="153"/>
      <c r="LO58" s="153"/>
      <c r="LP58" s="153"/>
      <c r="LQ58" s="153"/>
      <c r="LR58" s="153"/>
      <c r="LS58" s="153"/>
      <c r="LT58" s="153"/>
      <c r="LU58" s="153"/>
      <c r="LV58" s="153"/>
      <c r="LW58" s="153"/>
      <c r="LX58" s="153">
        <v>22</v>
      </c>
      <c r="LY58" s="153"/>
      <c r="LZ58" s="153"/>
      <c r="MA58" s="153">
        <v>20</v>
      </c>
      <c r="MB58" s="153"/>
      <c r="MC58" s="153"/>
      <c r="MD58" s="153"/>
      <c r="ME58" s="153"/>
      <c r="MF58" s="153"/>
      <c r="MG58" s="153">
        <v>0</v>
      </c>
      <c r="MH58" s="153"/>
      <c r="MI58" s="153">
        <v>29</v>
      </c>
      <c r="MJ58" s="153"/>
      <c r="MK58" s="153"/>
      <c r="ML58" s="153"/>
      <c r="MM58" s="153"/>
      <c r="MN58" s="153"/>
      <c r="MO58" s="153"/>
      <c r="MP58" s="153">
        <v>48</v>
      </c>
      <c r="MQ58" s="153"/>
      <c r="MR58" s="153"/>
      <c r="MS58" s="153"/>
      <c r="MT58" s="153"/>
      <c r="MU58" s="153"/>
      <c r="MV58" s="153"/>
      <c r="MW58" s="153"/>
      <c r="MX58" s="153"/>
      <c r="MY58" s="153"/>
      <c r="MZ58" s="153"/>
      <c r="NA58" s="153"/>
      <c r="NB58" s="153"/>
      <c r="NC58" s="153"/>
      <c r="ND58" s="153"/>
      <c r="NE58" s="153"/>
      <c r="NF58" s="153"/>
      <c r="NG58" s="153"/>
      <c r="NH58" s="153"/>
      <c r="NI58" s="153"/>
      <c r="NJ58" s="153"/>
      <c r="NK58" s="153"/>
      <c r="NL58" s="153"/>
      <c r="NM58" s="153"/>
      <c r="NN58" s="153"/>
      <c r="NO58" s="153"/>
      <c r="NP58" s="153"/>
      <c r="NQ58" s="153"/>
      <c r="NR58" s="153"/>
      <c r="NS58" s="153"/>
      <c r="NT58" s="153"/>
      <c r="NU58" s="153"/>
      <c r="NV58" s="153"/>
      <c r="NW58" s="153"/>
      <c r="NX58" s="153"/>
      <c r="NY58" s="153"/>
      <c r="NZ58" s="153"/>
      <c r="OA58" s="153"/>
      <c r="OB58" s="153"/>
      <c r="OC58" s="153"/>
      <c r="OD58" s="153"/>
      <c r="OE58" s="153"/>
      <c r="OF58" s="153"/>
      <c r="OG58" s="153"/>
      <c r="OH58" s="153"/>
      <c r="OI58" s="153"/>
      <c r="OJ58" s="153"/>
      <c r="OK58" s="153"/>
      <c r="OL58" s="153"/>
      <c r="OM58" s="153"/>
      <c r="ON58" s="153">
        <v>16</v>
      </c>
      <c r="OO58" s="154">
        <v>51</v>
      </c>
      <c r="OP58" s="144">
        <v>6262</v>
      </c>
      <c r="OQ58" s="155"/>
      <c r="OR58" s="153"/>
      <c r="OS58" s="153"/>
      <c r="OT58" s="153"/>
      <c r="OU58" s="153"/>
      <c r="OV58" s="153">
        <v>15</v>
      </c>
      <c r="OW58" s="153">
        <v>738</v>
      </c>
      <c r="OX58" s="153">
        <v>-835</v>
      </c>
      <c r="OY58" s="153"/>
      <c r="OZ58" s="153"/>
      <c r="PA58" s="153"/>
      <c r="PB58" s="153"/>
      <c r="PC58" s="153"/>
      <c r="PD58" s="153"/>
      <c r="PE58" s="153"/>
      <c r="PF58" s="153"/>
      <c r="PG58" s="153"/>
      <c r="PH58" s="153"/>
      <c r="PI58" s="153"/>
      <c r="PJ58" s="156"/>
      <c r="PK58" s="144">
        <v>-82</v>
      </c>
      <c r="PL58" s="144">
        <v>6179</v>
      </c>
    </row>
    <row r="59" spans="1:428" ht="15" x14ac:dyDescent="0.25">
      <c r="A59" s="147">
        <v>327999</v>
      </c>
      <c r="B59" s="148" t="s">
        <v>725</v>
      </c>
      <c r="C59" s="149" t="s">
        <v>255</v>
      </c>
      <c r="D59" s="150"/>
      <c r="E59" s="151"/>
      <c r="F59" s="151"/>
      <c r="G59" s="151"/>
      <c r="H59" s="151"/>
      <c r="I59" s="151"/>
      <c r="J59" s="153"/>
      <c r="K59" s="153"/>
      <c r="L59" s="153"/>
      <c r="M59" s="153"/>
      <c r="N59" s="153"/>
      <c r="O59" s="153"/>
      <c r="P59" s="153"/>
      <c r="Q59" s="153"/>
      <c r="R59" s="153"/>
      <c r="S59" s="153"/>
      <c r="T59" s="153"/>
      <c r="U59" s="153"/>
      <c r="V59" s="153"/>
      <c r="W59" s="153"/>
      <c r="X59" s="153"/>
      <c r="Y59" s="153"/>
      <c r="Z59" s="153"/>
      <c r="AA59" s="153"/>
      <c r="AB59" s="153">
        <v>0</v>
      </c>
      <c r="AC59" s="153">
        <v>11</v>
      </c>
      <c r="AD59" s="153">
        <v>16</v>
      </c>
      <c r="AE59" s="153">
        <v>6</v>
      </c>
      <c r="AF59" s="153">
        <v>95</v>
      </c>
      <c r="AG59" s="153">
        <v>424</v>
      </c>
      <c r="AH59" s="153">
        <v>149</v>
      </c>
      <c r="AI59" s="153">
        <v>41</v>
      </c>
      <c r="AJ59" s="153">
        <v>173</v>
      </c>
      <c r="AK59" s="153">
        <v>27</v>
      </c>
      <c r="AL59" s="153">
        <v>932</v>
      </c>
      <c r="AM59" s="153">
        <v>545</v>
      </c>
      <c r="AN59" s="153"/>
      <c r="AO59" s="153"/>
      <c r="AP59" s="153"/>
      <c r="AQ59" s="153"/>
      <c r="AR59" s="153">
        <v>9</v>
      </c>
      <c r="AS59" s="153"/>
      <c r="AT59" s="153">
        <v>19</v>
      </c>
      <c r="AU59" s="153">
        <v>92</v>
      </c>
      <c r="AV59" s="153">
        <v>8</v>
      </c>
      <c r="AW59" s="153">
        <v>21</v>
      </c>
      <c r="AX59" s="153">
        <v>11</v>
      </c>
      <c r="AY59" s="153">
        <v>6</v>
      </c>
      <c r="AZ59" s="153">
        <v>27</v>
      </c>
      <c r="BA59" s="153"/>
      <c r="BB59" s="153"/>
      <c r="BC59" s="153">
        <v>125</v>
      </c>
      <c r="BD59" s="153"/>
      <c r="BE59" s="153">
        <v>5</v>
      </c>
      <c r="BF59" s="153"/>
      <c r="BG59" s="153"/>
      <c r="BH59" s="153"/>
      <c r="BI59" s="153"/>
      <c r="BJ59" s="153"/>
      <c r="BK59" s="153"/>
      <c r="BL59" s="153">
        <v>2</v>
      </c>
      <c r="BM59" s="153"/>
      <c r="BN59" s="153"/>
      <c r="BO59" s="153"/>
      <c r="BP59" s="153"/>
      <c r="BQ59" s="153"/>
      <c r="BR59" s="153"/>
      <c r="BS59" s="153"/>
      <c r="BT59" s="153"/>
      <c r="BU59" s="153"/>
      <c r="BV59" s="153"/>
      <c r="BW59" s="153"/>
      <c r="BX59" s="153"/>
      <c r="BY59" s="153"/>
      <c r="BZ59" s="153"/>
      <c r="CA59" s="153"/>
      <c r="CB59" s="153"/>
      <c r="CC59" s="153"/>
      <c r="CD59" s="153"/>
      <c r="CE59" s="153"/>
      <c r="CF59" s="153"/>
      <c r="CG59" s="153"/>
      <c r="CH59" s="153">
        <v>239</v>
      </c>
      <c r="CI59" s="153"/>
      <c r="CJ59" s="153"/>
      <c r="CK59" s="153">
        <v>406</v>
      </c>
      <c r="CL59" s="153"/>
      <c r="CM59" s="153"/>
      <c r="CN59" s="153"/>
      <c r="CO59" s="153"/>
      <c r="CP59" s="153"/>
      <c r="CQ59" s="153"/>
      <c r="CR59" s="153"/>
      <c r="CS59" s="153"/>
      <c r="CT59" s="153"/>
      <c r="CU59" s="153">
        <v>16</v>
      </c>
      <c r="CV59" s="153"/>
      <c r="CW59" s="153">
        <v>53</v>
      </c>
      <c r="CX59" s="153"/>
      <c r="CY59" s="153"/>
      <c r="CZ59" s="153"/>
      <c r="DA59" s="153"/>
      <c r="DB59" s="153"/>
      <c r="DC59" s="153"/>
      <c r="DD59" s="153"/>
      <c r="DE59" s="153"/>
      <c r="DF59" s="153"/>
      <c r="DG59" s="153"/>
      <c r="DH59" s="153"/>
      <c r="DI59" s="153"/>
      <c r="DJ59" s="153"/>
      <c r="DK59" s="153"/>
      <c r="DL59" s="153"/>
      <c r="DM59" s="153"/>
      <c r="DN59" s="153"/>
      <c r="DO59" s="153"/>
      <c r="DP59" s="153"/>
      <c r="DQ59" s="153"/>
      <c r="DR59" s="153"/>
      <c r="DS59" s="153"/>
      <c r="DT59" s="153"/>
      <c r="DU59" s="153"/>
      <c r="DV59" s="153"/>
      <c r="DW59" s="153"/>
      <c r="DX59" s="153"/>
      <c r="DY59" s="153"/>
      <c r="DZ59" s="153"/>
      <c r="EA59" s="153"/>
      <c r="EB59" s="153"/>
      <c r="EC59" s="153"/>
      <c r="ED59" s="153"/>
      <c r="EE59" s="153"/>
      <c r="EF59" s="153"/>
      <c r="EG59" s="153"/>
      <c r="EH59" s="153"/>
      <c r="EI59" s="153"/>
      <c r="EJ59" s="153"/>
      <c r="EK59" s="153"/>
      <c r="EL59" s="153"/>
      <c r="EM59" s="153"/>
      <c r="EN59" s="153"/>
      <c r="EO59" s="153"/>
      <c r="EP59" s="153">
        <v>159</v>
      </c>
      <c r="EQ59" s="153"/>
      <c r="ER59" s="153">
        <v>0</v>
      </c>
      <c r="ES59" s="153">
        <v>13</v>
      </c>
      <c r="ET59" s="153">
        <v>1</v>
      </c>
      <c r="EU59" s="153"/>
      <c r="EV59" s="153"/>
      <c r="EW59" s="153"/>
      <c r="EX59" s="153"/>
      <c r="EY59" s="153">
        <v>16</v>
      </c>
      <c r="EZ59" s="153">
        <v>16</v>
      </c>
      <c r="FA59" s="153">
        <v>13</v>
      </c>
      <c r="FB59" s="153"/>
      <c r="FC59" s="153"/>
      <c r="FD59" s="153">
        <v>213</v>
      </c>
      <c r="FE59" s="153">
        <v>61</v>
      </c>
      <c r="FF59" s="153"/>
      <c r="FG59" s="153"/>
      <c r="FH59" s="153"/>
      <c r="FI59" s="153"/>
      <c r="FJ59" s="153"/>
      <c r="FK59" s="153"/>
      <c r="FL59" s="153"/>
      <c r="FM59" s="153"/>
      <c r="FN59" s="153"/>
      <c r="FO59" s="153"/>
      <c r="FP59" s="153"/>
      <c r="FQ59" s="153"/>
      <c r="FR59" s="153"/>
      <c r="FS59" s="153"/>
      <c r="FT59" s="153"/>
      <c r="FU59" s="153"/>
      <c r="FV59" s="153"/>
      <c r="FW59" s="153"/>
      <c r="FX59" s="153"/>
      <c r="FY59" s="153"/>
      <c r="FZ59" s="153"/>
      <c r="GA59" s="153">
        <v>3</v>
      </c>
      <c r="GB59" s="153"/>
      <c r="GC59" s="153">
        <v>3</v>
      </c>
      <c r="GD59" s="153"/>
      <c r="GE59" s="153"/>
      <c r="GF59" s="153"/>
      <c r="GG59" s="153"/>
      <c r="GH59" s="153"/>
      <c r="GI59" s="153"/>
      <c r="GJ59" s="153"/>
      <c r="GK59" s="153"/>
      <c r="GL59" s="153"/>
      <c r="GM59" s="153"/>
      <c r="GN59" s="153"/>
      <c r="GO59" s="153"/>
      <c r="GP59" s="153"/>
      <c r="GQ59" s="153"/>
      <c r="GR59" s="153"/>
      <c r="GS59" s="153"/>
      <c r="GT59" s="153"/>
      <c r="GU59" s="153"/>
      <c r="GV59" s="153"/>
      <c r="GW59" s="153"/>
      <c r="GX59" s="153"/>
      <c r="GY59" s="153"/>
      <c r="GZ59" s="153"/>
      <c r="HA59" s="153"/>
      <c r="HB59" s="153"/>
      <c r="HC59" s="153"/>
      <c r="HD59" s="153"/>
      <c r="HE59" s="153"/>
      <c r="HF59" s="153"/>
      <c r="HG59" s="153"/>
      <c r="HH59" s="153"/>
      <c r="HI59" s="153"/>
      <c r="HJ59" s="153"/>
      <c r="HK59" s="153"/>
      <c r="HL59" s="153"/>
      <c r="HM59" s="153"/>
      <c r="HN59" s="153"/>
      <c r="HO59" s="153"/>
      <c r="HP59" s="153"/>
      <c r="HQ59" s="153"/>
      <c r="HR59" s="153"/>
      <c r="HS59" s="153"/>
      <c r="HT59" s="153"/>
      <c r="HU59" s="153"/>
      <c r="HV59" s="153"/>
      <c r="HW59" s="153"/>
      <c r="HX59" s="153"/>
      <c r="HY59" s="153"/>
      <c r="HZ59" s="153"/>
      <c r="IA59" s="153"/>
      <c r="IB59" s="153"/>
      <c r="IC59" s="153"/>
      <c r="ID59" s="153"/>
      <c r="IE59" s="153"/>
      <c r="IF59" s="153">
        <v>43</v>
      </c>
      <c r="IG59" s="153">
        <v>905</v>
      </c>
      <c r="IH59" s="153"/>
      <c r="II59" s="153"/>
      <c r="IJ59" s="153"/>
      <c r="IK59" s="153"/>
      <c r="IL59" s="153"/>
      <c r="IM59" s="153"/>
      <c r="IN59" s="153"/>
      <c r="IO59" s="153"/>
      <c r="IP59" s="153"/>
      <c r="IQ59" s="153"/>
      <c r="IR59" s="153"/>
      <c r="IS59" s="153"/>
      <c r="IT59" s="153"/>
      <c r="IU59" s="153"/>
      <c r="IV59" s="153"/>
      <c r="IW59" s="153"/>
      <c r="IX59" s="153"/>
      <c r="IY59" s="153"/>
      <c r="IZ59" s="153"/>
      <c r="JA59" s="153"/>
      <c r="JB59" s="153"/>
      <c r="JC59" s="153"/>
      <c r="JD59" s="153"/>
      <c r="JE59" s="153"/>
      <c r="JF59" s="153"/>
      <c r="JG59" s="153"/>
      <c r="JH59" s="153"/>
      <c r="JI59" s="153"/>
      <c r="JJ59" s="153"/>
      <c r="JK59" s="153"/>
      <c r="JL59" s="153"/>
      <c r="JM59" s="153"/>
      <c r="JN59" s="153"/>
      <c r="JO59" s="153"/>
      <c r="JP59" s="153"/>
      <c r="JQ59" s="153"/>
      <c r="JR59" s="153"/>
      <c r="JS59" s="153"/>
      <c r="JT59" s="153"/>
      <c r="JU59" s="153"/>
      <c r="JV59" s="153"/>
      <c r="JW59" s="153"/>
      <c r="JX59" s="153"/>
      <c r="JY59" s="153"/>
      <c r="JZ59" s="153"/>
      <c r="KA59" s="153"/>
      <c r="KB59" s="153"/>
      <c r="KC59" s="153"/>
      <c r="KD59" s="153"/>
      <c r="KE59" s="153"/>
      <c r="KF59" s="153"/>
      <c r="KG59" s="153"/>
      <c r="KH59" s="153"/>
      <c r="KI59" s="153">
        <v>147</v>
      </c>
      <c r="KJ59" s="153"/>
      <c r="KK59" s="153"/>
      <c r="KL59" s="153"/>
      <c r="KM59" s="153"/>
      <c r="KN59" s="153"/>
      <c r="KO59" s="153"/>
      <c r="KP59" s="153"/>
      <c r="KQ59" s="153"/>
      <c r="KR59" s="153"/>
      <c r="KS59" s="153"/>
      <c r="KT59" s="153"/>
      <c r="KU59" s="153"/>
      <c r="KV59" s="153"/>
      <c r="KW59" s="153"/>
      <c r="KX59" s="153"/>
      <c r="KY59" s="153"/>
      <c r="KZ59" s="153"/>
      <c r="LA59" s="153"/>
      <c r="LB59" s="153">
        <v>0</v>
      </c>
      <c r="LC59" s="153">
        <v>0</v>
      </c>
      <c r="LD59" s="153"/>
      <c r="LE59" s="153"/>
      <c r="LF59" s="153"/>
      <c r="LG59" s="153"/>
      <c r="LH59" s="153"/>
      <c r="LI59" s="153"/>
      <c r="LJ59" s="153"/>
      <c r="LK59" s="153"/>
      <c r="LL59" s="153"/>
      <c r="LM59" s="153"/>
      <c r="LN59" s="153">
        <v>8</v>
      </c>
      <c r="LO59" s="153"/>
      <c r="LP59" s="153"/>
      <c r="LQ59" s="153"/>
      <c r="LR59" s="153"/>
      <c r="LS59" s="153"/>
      <c r="LT59" s="153"/>
      <c r="LU59" s="153"/>
      <c r="LV59" s="153"/>
      <c r="LW59" s="153"/>
      <c r="LX59" s="153"/>
      <c r="LY59" s="153"/>
      <c r="LZ59" s="153">
        <v>3</v>
      </c>
      <c r="MA59" s="153">
        <v>17</v>
      </c>
      <c r="MB59" s="153"/>
      <c r="MC59" s="153"/>
      <c r="MD59" s="153"/>
      <c r="ME59" s="153"/>
      <c r="MF59" s="153"/>
      <c r="MG59" s="153"/>
      <c r="MH59" s="153"/>
      <c r="MI59" s="153"/>
      <c r="MJ59" s="153"/>
      <c r="MK59" s="153"/>
      <c r="ML59" s="153"/>
      <c r="MM59" s="153"/>
      <c r="MN59" s="153"/>
      <c r="MO59" s="153"/>
      <c r="MP59" s="153"/>
      <c r="MQ59" s="153"/>
      <c r="MR59" s="153">
        <v>0</v>
      </c>
      <c r="MS59" s="153"/>
      <c r="MT59" s="153"/>
      <c r="MU59" s="153"/>
      <c r="MV59" s="153"/>
      <c r="MW59" s="153"/>
      <c r="MX59" s="153"/>
      <c r="MY59" s="153"/>
      <c r="MZ59" s="153"/>
      <c r="NA59" s="153">
        <v>50</v>
      </c>
      <c r="NB59" s="153"/>
      <c r="NC59" s="153"/>
      <c r="ND59" s="153"/>
      <c r="NE59" s="153"/>
      <c r="NF59" s="153"/>
      <c r="NG59" s="153"/>
      <c r="NH59" s="153"/>
      <c r="NI59" s="153"/>
      <c r="NJ59" s="153"/>
      <c r="NK59" s="153"/>
      <c r="NL59" s="153"/>
      <c r="NM59" s="153"/>
      <c r="NN59" s="153"/>
      <c r="NO59" s="153"/>
      <c r="NP59" s="153"/>
      <c r="NQ59" s="153"/>
      <c r="NR59" s="153"/>
      <c r="NS59" s="153"/>
      <c r="NT59" s="153"/>
      <c r="NU59" s="153"/>
      <c r="NV59" s="153"/>
      <c r="NW59" s="153"/>
      <c r="NX59" s="153"/>
      <c r="NY59" s="153"/>
      <c r="NZ59" s="153"/>
      <c r="OA59" s="153"/>
      <c r="OB59" s="153"/>
      <c r="OC59" s="153"/>
      <c r="OD59" s="153"/>
      <c r="OE59" s="153">
        <v>9</v>
      </c>
      <c r="OF59" s="153"/>
      <c r="OG59" s="153"/>
      <c r="OH59" s="153"/>
      <c r="OI59" s="153"/>
      <c r="OJ59" s="153"/>
      <c r="OK59" s="153"/>
      <c r="OL59" s="153"/>
      <c r="OM59" s="153"/>
      <c r="ON59" s="153"/>
      <c r="OO59" s="154">
        <v>64</v>
      </c>
      <c r="OP59" s="144">
        <v>5204</v>
      </c>
      <c r="OQ59" s="155"/>
      <c r="OR59" s="153"/>
      <c r="OS59" s="153"/>
      <c r="OT59" s="153"/>
      <c r="OU59" s="153"/>
      <c r="OV59" s="153">
        <v>15</v>
      </c>
      <c r="OW59" s="153">
        <v>473</v>
      </c>
      <c r="OX59" s="153">
        <v>-589</v>
      </c>
      <c r="OY59" s="153"/>
      <c r="OZ59" s="153"/>
      <c r="PA59" s="153"/>
      <c r="PB59" s="153"/>
      <c r="PC59" s="153"/>
      <c r="PD59" s="153"/>
      <c r="PE59" s="153"/>
      <c r="PF59" s="153"/>
      <c r="PG59" s="153"/>
      <c r="PH59" s="153"/>
      <c r="PI59" s="153"/>
      <c r="PJ59" s="156"/>
      <c r="PK59" s="144">
        <v>-101</v>
      </c>
      <c r="PL59" s="144">
        <v>5103</v>
      </c>
    </row>
    <row r="60" spans="1:428" ht="15" x14ac:dyDescent="0.25">
      <c r="A60" s="147">
        <v>331110</v>
      </c>
      <c r="B60" s="148" t="s">
        <v>727</v>
      </c>
      <c r="C60" s="149" t="s">
        <v>256</v>
      </c>
      <c r="D60" s="157"/>
      <c r="E60" s="151"/>
      <c r="F60" s="151"/>
      <c r="G60" s="151"/>
      <c r="H60" s="151"/>
      <c r="I60" s="151"/>
      <c r="J60" s="153"/>
      <c r="K60" s="153"/>
      <c r="L60" s="153"/>
      <c r="M60" s="153"/>
      <c r="N60" s="153"/>
      <c r="O60" s="153"/>
      <c r="P60" s="153"/>
      <c r="Q60" s="153">
        <v>1511</v>
      </c>
      <c r="R60" s="153">
        <v>24</v>
      </c>
      <c r="S60" s="153">
        <v>20</v>
      </c>
      <c r="T60" s="153">
        <v>122</v>
      </c>
      <c r="U60" s="153">
        <v>73</v>
      </c>
      <c r="V60" s="153">
        <v>208</v>
      </c>
      <c r="W60" s="153">
        <v>207</v>
      </c>
      <c r="X60" s="153">
        <v>248</v>
      </c>
      <c r="Y60" s="153"/>
      <c r="Z60" s="153"/>
      <c r="AA60" s="153"/>
      <c r="AB60" s="153">
        <v>4</v>
      </c>
      <c r="AC60" s="153">
        <v>2</v>
      </c>
      <c r="AD60" s="153">
        <v>479</v>
      </c>
      <c r="AE60" s="153"/>
      <c r="AF60" s="153">
        <v>11</v>
      </c>
      <c r="AG60" s="153">
        <v>205</v>
      </c>
      <c r="AH60" s="153">
        <v>128</v>
      </c>
      <c r="AI60" s="153"/>
      <c r="AJ60" s="153">
        <v>167</v>
      </c>
      <c r="AK60" s="153">
        <v>40</v>
      </c>
      <c r="AL60" s="153">
        <v>198</v>
      </c>
      <c r="AM60" s="153">
        <v>35</v>
      </c>
      <c r="AN60" s="153"/>
      <c r="AO60" s="153"/>
      <c r="AP60" s="153">
        <v>4</v>
      </c>
      <c r="AQ60" s="153">
        <v>98</v>
      </c>
      <c r="AR60" s="153"/>
      <c r="AS60" s="153"/>
      <c r="AT60" s="153"/>
      <c r="AU60" s="153"/>
      <c r="AV60" s="153">
        <v>26</v>
      </c>
      <c r="AW60" s="153">
        <v>89</v>
      </c>
      <c r="AX60" s="153"/>
      <c r="AY60" s="153">
        <v>41</v>
      </c>
      <c r="AZ60" s="153"/>
      <c r="BA60" s="153">
        <v>198</v>
      </c>
      <c r="BB60" s="153">
        <v>24</v>
      </c>
      <c r="BC60" s="153">
        <v>3</v>
      </c>
      <c r="BD60" s="153">
        <v>7506</v>
      </c>
      <c r="BE60" s="153">
        <v>7832</v>
      </c>
      <c r="BF60" s="153"/>
      <c r="BG60" s="153"/>
      <c r="BH60" s="153">
        <v>50</v>
      </c>
      <c r="BI60" s="153"/>
      <c r="BJ60" s="153"/>
      <c r="BK60" s="153">
        <v>62</v>
      </c>
      <c r="BL60" s="153">
        <v>857</v>
      </c>
      <c r="BM60" s="153"/>
      <c r="BN60" s="153">
        <v>1992</v>
      </c>
      <c r="BO60" s="153">
        <v>1815</v>
      </c>
      <c r="BP60" s="153">
        <v>2420</v>
      </c>
      <c r="BQ60" s="153">
        <v>1105</v>
      </c>
      <c r="BR60" s="153">
        <v>12143</v>
      </c>
      <c r="BS60" s="153">
        <v>7602</v>
      </c>
      <c r="BT60" s="153">
        <v>691</v>
      </c>
      <c r="BU60" s="153">
        <v>1488</v>
      </c>
      <c r="BV60" s="153">
        <v>847</v>
      </c>
      <c r="BW60" s="153">
        <v>827</v>
      </c>
      <c r="BX60" s="153">
        <v>600</v>
      </c>
      <c r="BY60" s="153">
        <v>2026</v>
      </c>
      <c r="BZ60" s="153">
        <v>2473</v>
      </c>
      <c r="CA60" s="153">
        <v>939</v>
      </c>
      <c r="CB60" s="153">
        <v>9</v>
      </c>
      <c r="CC60" s="153">
        <v>827</v>
      </c>
      <c r="CD60" s="153">
        <v>263</v>
      </c>
      <c r="CE60" s="153">
        <v>1060</v>
      </c>
      <c r="CF60" s="153">
        <v>134</v>
      </c>
      <c r="CG60" s="153">
        <v>1809</v>
      </c>
      <c r="CH60" s="153">
        <v>2679</v>
      </c>
      <c r="CI60" s="153">
        <v>295</v>
      </c>
      <c r="CJ60" s="153">
        <v>3143</v>
      </c>
      <c r="CK60" s="153">
        <v>1554</v>
      </c>
      <c r="CL60" s="153">
        <v>32</v>
      </c>
      <c r="CM60" s="153">
        <v>961</v>
      </c>
      <c r="CN60" s="153">
        <v>34</v>
      </c>
      <c r="CO60" s="153">
        <v>2</v>
      </c>
      <c r="CP60" s="153">
        <v>593</v>
      </c>
      <c r="CQ60" s="153">
        <v>502</v>
      </c>
      <c r="CR60" s="153">
        <v>1496</v>
      </c>
      <c r="CS60" s="153">
        <v>414</v>
      </c>
      <c r="CT60" s="153">
        <v>254</v>
      </c>
      <c r="CU60" s="153">
        <v>228</v>
      </c>
      <c r="CV60" s="153">
        <v>432</v>
      </c>
      <c r="CW60" s="153">
        <v>334</v>
      </c>
      <c r="CX60" s="153">
        <v>322</v>
      </c>
      <c r="CY60" s="153">
        <v>48</v>
      </c>
      <c r="CZ60" s="153">
        <v>300</v>
      </c>
      <c r="DA60" s="153">
        <v>539</v>
      </c>
      <c r="DB60" s="153">
        <v>120</v>
      </c>
      <c r="DC60" s="153">
        <v>452</v>
      </c>
      <c r="DD60" s="153">
        <v>4270</v>
      </c>
      <c r="DE60" s="153">
        <v>164</v>
      </c>
      <c r="DF60" s="153">
        <v>25</v>
      </c>
      <c r="DG60" s="153">
        <v>116</v>
      </c>
      <c r="DH60" s="153">
        <v>1803</v>
      </c>
      <c r="DI60" s="153">
        <v>464</v>
      </c>
      <c r="DJ60" s="153"/>
      <c r="DK60" s="153">
        <v>0</v>
      </c>
      <c r="DL60" s="153">
        <v>2</v>
      </c>
      <c r="DM60" s="153">
        <v>62</v>
      </c>
      <c r="DN60" s="153">
        <v>37</v>
      </c>
      <c r="DO60" s="153">
        <v>8</v>
      </c>
      <c r="DP60" s="153">
        <v>56</v>
      </c>
      <c r="DQ60" s="153">
        <v>52</v>
      </c>
      <c r="DR60" s="153">
        <v>160</v>
      </c>
      <c r="DS60" s="153">
        <v>53</v>
      </c>
      <c r="DT60" s="153">
        <v>12</v>
      </c>
      <c r="DU60" s="153">
        <v>7</v>
      </c>
      <c r="DV60" s="153">
        <v>26</v>
      </c>
      <c r="DW60" s="153">
        <v>15</v>
      </c>
      <c r="DX60" s="153">
        <v>5</v>
      </c>
      <c r="DY60" s="153">
        <v>90</v>
      </c>
      <c r="DZ60" s="153">
        <v>36</v>
      </c>
      <c r="EA60" s="153">
        <v>8</v>
      </c>
      <c r="EB60" s="153">
        <v>13</v>
      </c>
      <c r="EC60" s="153">
        <v>0</v>
      </c>
      <c r="ED60" s="153"/>
      <c r="EE60" s="153">
        <v>89</v>
      </c>
      <c r="EF60" s="153">
        <v>33</v>
      </c>
      <c r="EG60" s="153">
        <v>1074</v>
      </c>
      <c r="EH60" s="153">
        <v>322</v>
      </c>
      <c r="EI60" s="153">
        <v>113</v>
      </c>
      <c r="EJ60" s="153">
        <v>646</v>
      </c>
      <c r="EK60" s="153">
        <v>194</v>
      </c>
      <c r="EL60" s="153">
        <v>296</v>
      </c>
      <c r="EM60" s="153">
        <v>20</v>
      </c>
      <c r="EN60" s="153">
        <v>14</v>
      </c>
      <c r="EO60" s="153">
        <v>483</v>
      </c>
      <c r="EP60" s="153"/>
      <c r="EQ60" s="153">
        <v>28</v>
      </c>
      <c r="ER60" s="153">
        <v>10</v>
      </c>
      <c r="ES60" s="153">
        <v>1896</v>
      </c>
      <c r="ET60" s="153">
        <v>85</v>
      </c>
      <c r="EU60" s="153">
        <v>784</v>
      </c>
      <c r="EV60" s="153">
        <v>587</v>
      </c>
      <c r="EW60" s="153">
        <v>5</v>
      </c>
      <c r="EX60" s="153">
        <v>300</v>
      </c>
      <c r="EY60" s="153">
        <v>415</v>
      </c>
      <c r="EZ60" s="153">
        <v>214</v>
      </c>
      <c r="FA60" s="153">
        <v>457</v>
      </c>
      <c r="FB60" s="153">
        <v>52</v>
      </c>
      <c r="FC60" s="153">
        <v>11544</v>
      </c>
      <c r="FD60" s="153">
        <v>1592</v>
      </c>
      <c r="FE60" s="153">
        <v>1285</v>
      </c>
      <c r="FF60" s="153">
        <v>3650</v>
      </c>
      <c r="FG60" s="153">
        <v>18</v>
      </c>
      <c r="FH60" s="153">
        <v>178</v>
      </c>
      <c r="FI60" s="153">
        <v>16</v>
      </c>
      <c r="FJ60" s="153">
        <v>13</v>
      </c>
      <c r="FK60" s="153">
        <v>873</v>
      </c>
      <c r="FL60" s="153">
        <v>328</v>
      </c>
      <c r="FM60" s="153">
        <v>49</v>
      </c>
      <c r="FN60" s="153">
        <v>227</v>
      </c>
      <c r="FO60" s="153">
        <v>653</v>
      </c>
      <c r="FP60" s="153">
        <v>394</v>
      </c>
      <c r="FQ60" s="153"/>
      <c r="FR60" s="153">
        <v>178</v>
      </c>
      <c r="FS60" s="153">
        <v>0</v>
      </c>
      <c r="FT60" s="153">
        <v>166</v>
      </c>
      <c r="FU60" s="153">
        <v>177</v>
      </c>
      <c r="FV60" s="153">
        <v>550</v>
      </c>
      <c r="FW60" s="153">
        <v>564</v>
      </c>
      <c r="FX60" s="153">
        <v>20</v>
      </c>
      <c r="FY60" s="153">
        <v>229</v>
      </c>
      <c r="FZ60" s="153">
        <v>131</v>
      </c>
      <c r="GA60" s="153">
        <v>9</v>
      </c>
      <c r="GB60" s="153"/>
      <c r="GC60" s="153">
        <v>15</v>
      </c>
      <c r="GD60" s="153">
        <v>5</v>
      </c>
      <c r="GE60" s="153">
        <v>145</v>
      </c>
      <c r="GF60" s="153">
        <v>4</v>
      </c>
      <c r="GG60" s="153">
        <v>8</v>
      </c>
      <c r="GH60" s="153">
        <v>481</v>
      </c>
      <c r="GI60" s="153">
        <v>933</v>
      </c>
      <c r="GJ60" s="153"/>
      <c r="GK60" s="153"/>
      <c r="GL60" s="153"/>
      <c r="GM60" s="153"/>
      <c r="GN60" s="153"/>
      <c r="GO60" s="153"/>
      <c r="GP60" s="153"/>
      <c r="GQ60" s="153"/>
      <c r="GR60" s="153"/>
      <c r="GS60" s="153"/>
      <c r="GT60" s="153"/>
      <c r="GU60" s="153"/>
      <c r="GV60" s="153"/>
      <c r="GW60" s="153"/>
      <c r="GX60" s="153"/>
      <c r="GY60" s="153"/>
      <c r="GZ60" s="153"/>
      <c r="HA60" s="153"/>
      <c r="HB60" s="153"/>
      <c r="HC60" s="153"/>
      <c r="HD60" s="153"/>
      <c r="HE60" s="153"/>
      <c r="HF60" s="153"/>
      <c r="HG60" s="153"/>
      <c r="HH60" s="153"/>
      <c r="HI60" s="153"/>
      <c r="HJ60" s="153"/>
      <c r="HK60" s="153"/>
      <c r="HL60" s="153"/>
      <c r="HM60" s="153"/>
      <c r="HN60" s="153"/>
      <c r="HO60" s="153"/>
      <c r="HP60" s="153"/>
      <c r="HQ60" s="153"/>
      <c r="HR60" s="153">
        <v>15</v>
      </c>
      <c r="HS60" s="153"/>
      <c r="HT60" s="153"/>
      <c r="HU60" s="153"/>
      <c r="HV60" s="153"/>
      <c r="HW60" s="153"/>
      <c r="HX60" s="153">
        <v>53</v>
      </c>
      <c r="HY60" s="153"/>
      <c r="HZ60" s="153"/>
      <c r="IA60" s="153"/>
      <c r="IB60" s="153"/>
      <c r="IC60" s="153">
        <v>1</v>
      </c>
      <c r="ID60" s="153">
        <v>13</v>
      </c>
      <c r="IE60" s="153"/>
      <c r="IF60" s="153"/>
      <c r="IG60" s="153"/>
      <c r="IH60" s="153"/>
      <c r="II60" s="153"/>
      <c r="IJ60" s="153"/>
      <c r="IK60" s="153">
        <v>10</v>
      </c>
      <c r="IL60" s="153">
        <v>36</v>
      </c>
      <c r="IM60" s="153">
        <v>1</v>
      </c>
      <c r="IN60" s="153"/>
      <c r="IO60" s="153"/>
      <c r="IP60" s="153"/>
      <c r="IQ60" s="153"/>
      <c r="IR60" s="153"/>
      <c r="IS60" s="153"/>
      <c r="IT60" s="153"/>
      <c r="IU60" s="153"/>
      <c r="IV60" s="153"/>
      <c r="IW60" s="153"/>
      <c r="IX60" s="153"/>
      <c r="IY60" s="153"/>
      <c r="IZ60" s="153"/>
      <c r="JA60" s="153">
        <v>1</v>
      </c>
      <c r="JB60" s="153"/>
      <c r="JC60" s="153"/>
      <c r="JD60" s="153"/>
      <c r="JE60" s="153"/>
      <c r="JF60" s="153"/>
      <c r="JG60" s="153"/>
      <c r="JH60" s="153">
        <v>64</v>
      </c>
      <c r="JI60" s="153"/>
      <c r="JJ60" s="153"/>
      <c r="JK60" s="153">
        <v>751</v>
      </c>
      <c r="JL60" s="153"/>
      <c r="JM60" s="153"/>
      <c r="JN60" s="153"/>
      <c r="JO60" s="153"/>
      <c r="JP60" s="153">
        <v>217</v>
      </c>
      <c r="JQ60" s="153"/>
      <c r="JR60" s="153"/>
      <c r="JS60" s="153"/>
      <c r="JT60" s="153">
        <v>2</v>
      </c>
      <c r="JU60" s="153"/>
      <c r="JV60" s="153"/>
      <c r="JW60" s="153">
        <v>1</v>
      </c>
      <c r="JX60" s="153"/>
      <c r="JY60" s="153"/>
      <c r="JZ60" s="153"/>
      <c r="KA60" s="153"/>
      <c r="KB60" s="153"/>
      <c r="KC60" s="153">
        <v>0</v>
      </c>
      <c r="KD60" s="153"/>
      <c r="KE60" s="153">
        <v>0</v>
      </c>
      <c r="KF60" s="153"/>
      <c r="KG60" s="153">
        <v>199</v>
      </c>
      <c r="KH60" s="153"/>
      <c r="KI60" s="153"/>
      <c r="KJ60" s="153"/>
      <c r="KK60" s="153"/>
      <c r="KL60" s="153">
        <v>132</v>
      </c>
      <c r="KM60" s="153"/>
      <c r="KN60" s="153"/>
      <c r="KO60" s="153">
        <v>2</v>
      </c>
      <c r="KP60" s="153"/>
      <c r="KQ60" s="153">
        <v>4</v>
      </c>
      <c r="KR60" s="153">
        <v>3</v>
      </c>
      <c r="KS60" s="153"/>
      <c r="KT60" s="153">
        <v>1</v>
      </c>
      <c r="KU60" s="153">
        <v>2</v>
      </c>
      <c r="KV60" s="153">
        <v>20</v>
      </c>
      <c r="KW60" s="153">
        <v>9</v>
      </c>
      <c r="KX60" s="153">
        <v>43</v>
      </c>
      <c r="KY60" s="153">
        <v>10</v>
      </c>
      <c r="KZ60" s="153">
        <v>9</v>
      </c>
      <c r="LA60" s="153">
        <v>11</v>
      </c>
      <c r="LB60" s="153">
        <v>98</v>
      </c>
      <c r="LC60" s="153">
        <v>0</v>
      </c>
      <c r="LD60" s="153"/>
      <c r="LE60" s="153"/>
      <c r="LF60" s="153"/>
      <c r="LG60" s="153"/>
      <c r="LH60" s="153"/>
      <c r="LI60" s="153"/>
      <c r="LJ60" s="153"/>
      <c r="LK60" s="153"/>
      <c r="LL60" s="153"/>
      <c r="LM60" s="153"/>
      <c r="LN60" s="153">
        <v>2417</v>
      </c>
      <c r="LO60" s="153"/>
      <c r="LP60" s="153">
        <v>54</v>
      </c>
      <c r="LQ60" s="153"/>
      <c r="LR60" s="153"/>
      <c r="LS60" s="153"/>
      <c r="LT60" s="153"/>
      <c r="LU60" s="153"/>
      <c r="LV60" s="153"/>
      <c r="LW60" s="153">
        <v>3</v>
      </c>
      <c r="LX60" s="153">
        <v>407</v>
      </c>
      <c r="LY60" s="153"/>
      <c r="LZ60" s="153"/>
      <c r="MA60" s="153">
        <v>152</v>
      </c>
      <c r="MB60" s="153"/>
      <c r="MC60" s="153"/>
      <c r="MD60" s="153"/>
      <c r="ME60" s="153"/>
      <c r="MF60" s="153"/>
      <c r="MG60" s="153">
        <v>27</v>
      </c>
      <c r="MH60" s="153"/>
      <c r="MI60" s="153">
        <v>226</v>
      </c>
      <c r="MJ60" s="153"/>
      <c r="MK60" s="153"/>
      <c r="ML60" s="153"/>
      <c r="MM60" s="153"/>
      <c r="MN60" s="153">
        <v>187</v>
      </c>
      <c r="MO60" s="153"/>
      <c r="MP60" s="153">
        <v>264</v>
      </c>
      <c r="MQ60" s="153"/>
      <c r="MR60" s="153"/>
      <c r="MS60" s="153">
        <v>139</v>
      </c>
      <c r="MT60" s="153">
        <v>3</v>
      </c>
      <c r="MU60" s="153">
        <v>6</v>
      </c>
      <c r="MV60" s="153">
        <v>23</v>
      </c>
      <c r="MW60" s="153">
        <v>54</v>
      </c>
      <c r="MX60" s="153">
        <v>2</v>
      </c>
      <c r="MY60" s="153">
        <v>8</v>
      </c>
      <c r="MZ60" s="153">
        <v>29</v>
      </c>
      <c r="NA60" s="153">
        <v>3</v>
      </c>
      <c r="NB60" s="153">
        <v>7</v>
      </c>
      <c r="NC60" s="153">
        <v>6</v>
      </c>
      <c r="ND60" s="153">
        <v>5</v>
      </c>
      <c r="NE60" s="153">
        <v>18</v>
      </c>
      <c r="NF60" s="153">
        <v>189</v>
      </c>
      <c r="NG60" s="153"/>
      <c r="NH60" s="153">
        <v>1</v>
      </c>
      <c r="NI60" s="153"/>
      <c r="NJ60" s="153">
        <v>18</v>
      </c>
      <c r="NK60" s="153"/>
      <c r="NL60" s="153">
        <v>0</v>
      </c>
      <c r="NM60" s="153">
        <v>20</v>
      </c>
      <c r="NN60" s="153">
        <v>222</v>
      </c>
      <c r="NO60" s="153">
        <v>27</v>
      </c>
      <c r="NP60" s="153">
        <v>1</v>
      </c>
      <c r="NQ60" s="153">
        <v>8</v>
      </c>
      <c r="NR60" s="153">
        <v>3</v>
      </c>
      <c r="NS60" s="153">
        <v>11</v>
      </c>
      <c r="NT60" s="153">
        <v>27</v>
      </c>
      <c r="NU60" s="153">
        <v>97</v>
      </c>
      <c r="NV60" s="153">
        <v>84</v>
      </c>
      <c r="NW60" s="153">
        <v>92</v>
      </c>
      <c r="NX60" s="153">
        <v>0</v>
      </c>
      <c r="NY60" s="153"/>
      <c r="NZ60" s="153">
        <v>7</v>
      </c>
      <c r="OA60" s="153"/>
      <c r="OB60" s="153">
        <v>4</v>
      </c>
      <c r="OC60" s="153">
        <v>23</v>
      </c>
      <c r="OD60" s="153"/>
      <c r="OE60" s="153"/>
      <c r="OF60" s="153"/>
      <c r="OG60" s="153"/>
      <c r="OH60" s="153"/>
      <c r="OI60" s="153"/>
      <c r="OJ60" s="153"/>
      <c r="OK60" s="153"/>
      <c r="OL60" s="153"/>
      <c r="OM60" s="153"/>
      <c r="ON60" s="153"/>
      <c r="OO60" s="154">
        <v>153</v>
      </c>
      <c r="OP60" s="144">
        <v>123046</v>
      </c>
      <c r="OQ60" s="155"/>
      <c r="OR60" s="153"/>
      <c r="OS60" s="153"/>
      <c r="OT60" s="153"/>
      <c r="OU60" s="153"/>
      <c r="OV60" s="153">
        <v>1124</v>
      </c>
      <c r="OW60" s="153">
        <v>11524</v>
      </c>
      <c r="OX60" s="153">
        <v>-33721</v>
      </c>
      <c r="OY60" s="153"/>
      <c r="OZ60" s="153"/>
      <c r="PA60" s="153"/>
      <c r="PB60" s="153"/>
      <c r="PC60" s="153"/>
      <c r="PD60" s="153"/>
      <c r="PE60" s="153"/>
      <c r="PF60" s="153"/>
      <c r="PG60" s="153"/>
      <c r="PH60" s="153"/>
      <c r="PI60" s="153"/>
      <c r="PJ60" s="156"/>
      <c r="PK60" s="144">
        <v>-21073</v>
      </c>
      <c r="PL60" s="144">
        <v>101973</v>
      </c>
    </row>
    <row r="61" spans="1:428" ht="15" x14ac:dyDescent="0.25">
      <c r="A61" s="147">
        <v>331200</v>
      </c>
      <c r="B61" s="148" t="s">
        <v>728</v>
      </c>
      <c r="C61" s="149" t="s">
        <v>257</v>
      </c>
      <c r="D61" s="150">
        <v>2</v>
      </c>
      <c r="E61" s="151">
        <v>26</v>
      </c>
      <c r="F61" s="151">
        <v>2</v>
      </c>
      <c r="G61" s="151">
        <v>2</v>
      </c>
      <c r="H61" s="151">
        <v>2</v>
      </c>
      <c r="I61" s="151">
        <v>17</v>
      </c>
      <c r="J61" s="153">
        <v>14</v>
      </c>
      <c r="K61" s="153">
        <v>6</v>
      </c>
      <c r="L61" s="153">
        <v>1</v>
      </c>
      <c r="M61" s="153">
        <v>1</v>
      </c>
      <c r="N61" s="153"/>
      <c r="O61" s="153"/>
      <c r="P61" s="153"/>
      <c r="Q61" s="153">
        <v>1127</v>
      </c>
      <c r="R61" s="153">
        <v>4</v>
      </c>
      <c r="S61" s="153">
        <v>1</v>
      </c>
      <c r="T61" s="153">
        <v>13</v>
      </c>
      <c r="U61" s="153">
        <v>8</v>
      </c>
      <c r="V61" s="153">
        <v>21</v>
      </c>
      <c r="W61" s="153">
        <v>16</v>
      </c>
      <c r="X61" s="153">
        <v>15</v>
      </c>
      <c r="Y61" s="153"/>
      <c r="Z61" s="153"/>
      <c r="AA61" s="153"/>
      <c r="AB61" s="153">
        <v>134</v>
      </c>
      <c r="AC61" s="153">
        <v>642</v>
      </c>
      <c r="AD61" s="153">
        <v>225</v>
      </c>
      <c r="AE61" s="153">
        <v>59</v>
      </c>
      <c r="AF61" s="153">
        <v>242</v>
      </c>
      <c r="AG61" s="153">
        <v>21</v>
      </c>
      <c r="AH61" s="153">
        <v>151</v>
      </c>
      <c r="AI61" s="153">
        <v>12</v>
      </c>
      <c r="AJ61" s="153">
        <v>53</v>
      </c>
      <c r="AK61" s="153">
        <v>39</v>
      </c>
      <c r="AL61" s="153">
        <v>124</v>
      </c>
      <c r="AM61" s="153">
        <v>41</v>
      </c>
      <c r="AN61" s="153"/>
      <c r="AO61" s="153">
        <v>4</v>
      </c>
      <c r="AP61" s="153"/>
      <c r="AQ61" s="153"/>
      <c r="AR61" s="153"/>
      <c r="AS61" s="153"/>
      <c r="AT61" s="153"/>
      <c r="AU61" s="153"/>
      <c r="AV61" s="153">
        <v>170</v>
      </c>
      <c r="AW61" s="153">
        <v>756</v>
      </c>
      <c r="AX61" s="153"/>
      <c r="AY61" s="153"/>
      <c r="AZ61" s="153"/>
      <c r="BA61" s="153"/>
      <c r="BB61" s="153"/>
      <c r="BC61" s="153"/>
      <c r="BD61" s="153">
        <v>659</v>
      </c>
      <c r="BE61" s="153">
        <v>241</v>
      </c>
      <c r="BF61" s="153"/>
      <c r="BG61" s="153"/>
      <c r="BH61" s="153"/>
      <c r="BI61" s="153"/>
      <c r="BJ61" s="153"/>
      <c r="BK61" s="153">
        <v>3</v>
      </c>
      <c r="BL61" s="153"/>
      <c r="BM61" s="153"/>
      <c r="BN61" s="153"/>
      <c r="BO61" s="153"/>
      <c r="BP61" s="153">
        <v>33</v>
      </c>
      <c r="BQ61" s="153">
        <v>62</v>
      </c>
      <c r="BR61" s="153">
        <v>903</v>
      </c>
      <c r="BS61" s="153">
        <v>43</v>
      </c>
      <c r="BT61" s="153">
        <v>11</v>
      </c>
      <c r="BU61" s="153">
        <v>7</v>
      </c>
      <c r="BV61" s="153"/>
      <c r="BW61" s="153">
        <v>45</v>
      </c>
      <c r="BX61" s="153">
        <v>1526</v>
      </c>
      <c r="BY61" s="153">
        <v>266</v>
      </c>
      <c r="BZ61" s="153">
        <v>1626</v>
      </c>
      <c r="CA61" s="153"/>
      <c r="CB61" s="153"/>
      <c r="CC61" s="153">
        <v>7</v>
      </c>
      <c r="CD61" s="153"/>
      <c r="CE61" s="153"/>
      <c r="CF61" s="153">
        <v>16</v>
      </c>
      <c r="CG61" s="153">
        <v>149</v>
      </c>
      <c r="CH61" s="153"/>
      <c r="CI61" s="153"/>
      <c r="CJ61" s="153"/>
      <c r="CK61" s="153"/>
      <c r="CL61" s="153">
        <v>10</v>
      </c>
      <c r="CM61" s="153">
        <v>347</v>
      </c>
      <c r="CN61" s="153"/>
      <c r="CO61" s="153"/>
      <c r="CP61" s="153"/>
      <c r="CQ61" s="153"/>
      <c r="CR61" s="153">
        <v>89</v>
      </c>
      <c r="CS61" s="153">
        <v>1</v>
      </c>
      <c r="CT61" s="153"/>
      <c r="CU61" s="153"/>
      <c r="CV61" s="153"/>
      <c r="CW61" s="153"/>
      <c r="CX61" s="153"/>
      <c r="CY61" s="153"/>
      <c r="CZ61" s="153"/>
      <c r="DA61" s="153"/>
      <c r="DB61" s="153"/>
      <c r="DC61" s="153"/>
      <c r="DD61" s="153"/>
      <c r="DE61" s="153"/>
      <c r="DF61" s="153"/>
      <c r="DG61" s="153"/>
      <c r="DH61" s="153">
        <v>144</v>
      </c>
      <c r="DI61" s="153"/>
      <c r="DJ61" s="153"/>
      <c r="DK61" s="153"/>
      <c r="DL61" s="153"/>
      <c r="DM61" s="153"/>
      <c r="DN61" s="153"/>
      <c r="DO61" s="153"/>
      <c r="DP61" s="153"/>
      <c r="DQ61" s="153">
        <v>6</v>
      </c>
      <c r="DR61" s="153">
        <v>5</v>
      </c>
      <c r="DS61" s="153"/>
      <c r="DT61" s="153"/>
      <c r="DU61" s="153"/>
      <c r="DV61" s="153"/>
      <c r="DW61" s="153"/>
      <c r="DX61" s="153"/>
      <c r="DY61" s="153"/>
      <c r="DZ61" s="153"/>
      <c r="EA61" s="153"/>
      <c r="EB61" s="153"/>
      <c r="EC61" s="153"/>
      <c r="ED61" s="153"/>
      <c r="EE61" s="153">
        <v>270</v>
      </c>
      <c r="EF61" s="153">
        <v>2</v>
      </c>
      <c r="EG61" s="153"/>
      <c r="EH61" s="153">
        <v>1</v>
      </c>
      <c r="EI61" s="153">
        <v>83</v>
      </c>
      <c r="EJ61" s="153"/>
      <c r="EK61" s="153"/>
      <c r="EL61" s="153"/>
      <c r="EM61" s="153"/>
      <c r="EN61" s="153">
        <v>79</v>
      </c>
      <c r="EO61" s="153"/>
      <c r="EP61" s="153"/>
      <c r="EQ61" s="153"/>
      <c r="ER61" s="153"/>
      <c r="ES61" s="153"/>
      <c r="ET61" s="153"/>
      <c r="EU61" s="153"/>
      <c r="EV61" s="153"/>
      <c r="EW61" s="153"/>
      <c r="EX61" s="153"/>
      <c r="EY61" s="153">
        <v>14</v>
      </c>
      <c r="EZ61" s="153">
        <v>4</v>
      </c>
      <c r="FA61" s="153">
        <v>1</v>
      </c>
      <c r="FB61" s="153"/>
      <c r="FC61" s="153">
        <v>101</v>
      </c>
      <c r="FD61" s="153">
        <v>14</v>
      </c>
      <c r="FE61" s="153">
        <v>1</v>
      </c>
      <c r="FF61" s="153"/>
      <c r="FG61" s="153"/>
      <c r="FH61" s="153"/>
      <c r="FI61" s="153"/>
      <c r="FJ61" s="153"/>
      <c r="FK61" s="153"/>
      <c r="FL61" s="153"/>
      <c r="FM61" s="153"/>
      <c r="FN61" s="153"/>
      <c r="FO61" s="153"/>
      <c r="FP61" s="153"/>
      <c r="FQ61" s="153"/>
      <c r="FR61" s="153"/>
      <c r="FS61" s="153">
        <v>4</v>
      </c>
      <c r="FT61" s="153">
        <v>6</v>
      </c>
      <c r="FU61" s="153"/>
      <c r="FV61" s="153"/>
      <c r="FW61" s="153"/>
      <c r="FX61" s="153"/>
      <c r="FY61" s="153"/>
      <c r="FZ61" s="153">
        <v>1</v>
      </c>
      <c r="GA61" s="153"/>
      <c r="GB61" s="153"/>
      <c r="GC61" s="153"/>
      <c r="GD61" s="153"/>
      <c r="GE61" s="153"/>
      <c r="GF61" s="153"/>
      <c r="GG61" s="153"/>
      <c r="GH61" s="153">
        <v>3</v>
      </c>
      <c r="GI61" s="153">
        <v>27</v>
      </c>
      <c r="GJ61" s="153"/>
      <c r="GK61" s="153"/>
      <c r="GL61" s="153"/>
      <c r="GM61" s="153"/>
      <c r="GN61" s="153"/>
      <c r="GO61" s="153"/>
      <c r="GP61" s="153"/>
      <c r="GQ61" s="153"/>
      <c r="GR61" s="153"/>
      <c r="GS61" s="153"/>
      <c r="GT61" s="153"/>
      <c r="GU61" s="153"/>
      <c r="GV61" s="153"/>
      <c r="GW61" s="153"/>
      <c r="GX61" s="153"/>
      <c r="GY61" s="153"/>
      <c r="GZ61" s="153"/>
      <c r="HA61" s="153"/>
      <c r="HB61" s="153"/>
      <c r="HC61" s="153"/>
      <c r="HD61" s="153"/>
      <c r="HE61" s="153"/>
      <c r="HF61" s="153"/>
      <c r="HG61" s="153"/>
      <c r="HH61" s="153"/>
      <c r="HI61" s="153"/>
      <c r="HJ61" s="153"/>
      <c r="HK61" s="153"/>
      <c r="HL61" s="153"/>
      <c r="HM61" s="153"/>
      <c r="HN61" s="153"/>
      <c r="HO61" s="153"/>
      <c r="HP61" s="153"/>
      <c r="HQ61" s="153"/>
      <c r="HR61" s="153">
        <v>62</v>
      </c>
      <c r="HS61" s="153"/>
      <c r="HT61" s="153"/>
      <c r="HU61" s="153"/>
      <c r="HV61" s="153"/>
      <c r="HW61" s="153"/>
      <c r="HX61" s="153"/>
      <c r="HY61" s="153"/>
      <c r="HZ61" s="153"/>
      <c r="IA61" s="153"/>
      <c r="IB61" s="153"/>
      <c r="IC61" s="153"/>
      <c r="ID61" s="153"/>
      <c r="IE61" s="153"/>
      <c r="IF61" s="153"/>
      <c r="IG61" s="153"/>
      <c r="IH61" s="153"/>
      <c r="II61" s="153"/>
      <c r="IJ61" s="153"/>
      <c r="IK61" s="153"/>
      <c r="IL61" s="153"/>
      <c r="IM61" s="153"/>
      <c r="IN61" s="153"/>
      <c r="IO61" s="153"/>
      <c r="IP61" s="153"/>
      <c r="IQ61" s="153"/>
      <c r="IR61" s="153"/>
      <c r="IS61" s="153"/>
      <c r="IT61" s="153"/>
      <c r="IU61" s="153"/>
      <c r="IV61" s="153"/>
      <c r="IW61" s="153"/>
      <c r="IX61" s="153"/>
      <c r="IY61" s="153"/>
      <c r="IZ61" s="153"/>
      <c r="JA61" s="153"/>
      <c r="JB61" s="153"/>
      <c r="JC61" s="153"/>
      <c r="JD61" s="153"/>
      <c r="JE61" s="153"/>
      <c r="JF61" s="153"/>
      <c r="JG61" s="153"/>
      <c r="JH61" s="153">
        <v>3</v>
      </c>
      <c r="JI61" s="153">
        <v>341</v>
      </c>
      <c r="JJ61" s="153">
        <v>104</v>
      </c>
      <c r="JK61" s="153">
        <v>105</v>
      </c>
      <c r="JL61" s="153">
        <v>3</v>
      </c>
      <c r="JM61" s="153">
        <v>2</v>
      </c>
      <c r="JN61" s="153">
        <v>1</v>
      </c>
      <c r="JO61" s="153"/>
      <c r="JP61" s="153">
        <v>30</v>
      </c>
      <c r="JQ61" s="153"/>
      <c r="JR61" s="153"/>
      <c r="JS61" s="153"/>
      <c r="JT61" s="153">
        <v>10</v>
      </c>
      <c r="JU61" s="153">
        <v>2</v>
      </c>
      <c r="JV61" s="153"/>
      <c r="JW61" s="153">
        <v>0</v>
      </c>
      <c r="JX61" s="153"/>
      <c r="JY61" s="153"/>
      <c r="JZ61" s="153"/>
      <c r="KA61" s="153">
        <v>0</v>
      </c>
      <c r="KB61" s="153"/>
      <c r="KC61" s="153">
        <v>0</v>
      </c>
      <c r="KD61" s="153"/>
      <c r="KE61" s="153"/>
      <c r="KF61" s="153"/>
      <c r="KG61" s="153"/>
      <c r="KH61" s="153"/>
      <c r="KI61" s="153"/>
      <c r="KJ61" s="153"/>
      <c r="KK61" s="153"/>
      <c r="KL61" s="153"/>
      <c r="KM61" s="153"/>
      <c r="KN61" s="153"/>
      <c r="KO61" s="153"/>
      <c r="KP61" s="153"/>
      <c r="KQ61" s="153"/>
      <c r="KR61" s="153">
        <v>0</v>
      </c>
      <c r="KS61" s="153"/>
      <c r="KT61" s="153"/>
      <c r="KU61" s="153"/>
      <c r="KV61" s="153"/>
      <c r="KW61" s="153"/>
      <c r="KX61" s="153">
        <v>1</v>
      </c>
      <c r="KY61" s="153">
        <v>9</v>
      </c>
      <c r="KZ61" s="153"/>
      <c r="LA61" s="153">
        <v>15</v>
      </c>
      <c r="LB61" s="153"/>
      <c r="LC61" s="153"/>
      <c r="LD61" s="153"/>
      <c r="LE61" s="153"/>
      <c r="LF61" s="153"/>
      <c r="LG61" s="153"/>
      <c r="LH61" s="153"/>
      <c r="LI61" s="153"/>
      <c r="LJ61" s="153"/>
      <c r="LK61" s="153"/>
      <c r="LL61" s="153">
        <v>0</v>
      </c>
      <c r="LM61" s="153"/>
      <c r="LN61" s="153"/>
      <c r="LO61" s="153"/>
      <c r="LP61" s="153">
        <v>9</v>
      </c>
      <c r="LQ61" s="153"/>
      <c r="LR61" s="153"/>
      <c r="LS61" s="153"/>
      <c r="LT61" s="153"/>
      <c r="LU61" s="153"/>
      <c r="LV61" s="153"/>
      <c r="LW61" s="153"/>
      <c r="LX61" s="153"/>
      <c r="LY61" s="153">
        <v>3</v>
      </c>
      <c r="LZ61" s="153"/>
      <c r="MA61" s="153">
        <v>0</v>
      </c>
      <c r="MB61" s="153">
        <v>4</v>
      </c>
      <c r="MC61" s="153"/>
      <c r="MD61" s="153"/>
      <c r="ME61" s="153"/>
      <c r="MF61" s="153"/>
      <c r="MG61" s="153"/>
      <c r="MH61" s="153"/>
      <c r="MI61" s="153"/>
      <c r="MJ61" s="153"/>
      <c r="MK61" s="153"/>
      <c r="ML61" s="153"/>
      <c r="MM61" s="153"/>
      <c r="MN61" s="153"/>
      <c r="MO61" s="153">
        <v>2</v>
      </c>
      <c r="MP61" s="153"/>
      <c r="MQ61" s="153"/>
      <c r="MR61" s="153">
        <v>1</v>
      </c>
      <c r="MS61" s="153"/>
      <c r="MT61" s="153">
        <v>1</v>
      </c>
      <c r="MU61" s="153">
        <v>1</v>
      </c>
      <c r="MV61" s="153"/>
      <c r="MW61" s="153">
        <v>44</v>
      </c>
      <c r="MX61" s="153"/>
      <c r="MY61" s="153"/>
      <c r="MZ61" s="153"/>
      <c r="NA61" s="153">
        <v>7</v>
      </c>
      <c r="NB61" s="153"/>
      <c r="NC61" s="153"/>
      <c r="ND61" s="153">
        <v>2</v>
      </c>
      <c r="NE61" s="153">
        <v>1</v>
      </c>
      <c r="NF61" s="153">
        <v>3</v>
      </c>
      <c r="NG61" s="153">
        <v>0</v>
      </c>
      <c r="NH61" s="153"/>
      <c r="NI61" s="153"/>
      <c r="NJ61" s="153"/>
      <c r="NK61" s="153"/>
      <c r="NL61" s="153"/>
      <c r="NM61" s="153"/>
      <c r="NN61" s="153">
        <v>2</v>
      </c>
      <c r="NO61" s="153">
        <v>1</v>
      </c>
      <c r="NP61" s="153">
        <v>3</v>
      </c>
      <c r="NQ61" s="153"/>
      <c r="NR61" s="153"/>
      <c r="NS61" s="153"/>
      <c r="NT61" s="153"/>
      <c r="NU61" s="153">
        <v>0</v>
      </c>
      <c r="NV61" s="153"/>
      <c r="NW61" s="153"/>
      <c r="NX61" s="153"/>
      <c r="NY61" s="153"/>
      <c r="NZ61" s="153"/>
      <c r="OA61" s="153"/>
      <c r="OB61" s="153">
        <v>1</v>
      </c>
      <c r="OC61" s="153">
        <v>4</v>
      </c>
      <c r="OD61" s="153"/>
      <c r="OE61" s="153"/>
      <c r="OF61" s="153">
        <v>29</v>
      </c>
      <c r="OG61" s="153"/>
      <c r="OH61" s="153"/>
      <c r="OI61" s="153"/>
      <c r="OJ61" s="153">
        <v>9</v>
      </c>
      <c r="OK61" s="153">
        <v>13</v>
      </c>
      <c r="OL61" s="153">
        <v>31</v>
      </c>
      <c r="OM61" s="153"/>
      <c r="ON61" s="153"/>
      <c r="OO61" s="154">
        <v>0</v>
      </c>
      <c r="OP61" s="144">
        <v>11619</v>
      </c>
      <c r="OQ61" s="155">
        <v>674</v>
      </c>
      <c r="OR61" s="153"/>
      <c r="OS61" s="153"/>
      <c r="OT61" s="153"/>
      <c r="OU61" s="153"/>
      <c r="OV61" s="153">
        <v>-59</v>
      </c>
      <c r="OW61" s="153">
        <v>727</v>
      </c>
      <c r="OX61" s="153">
        <v>-3715</v>
      </c>
      <c r="OY61" s="153"/>
      <c r="OZ61" s="153"/>
      <c r="PA61" s="153"/>
      <c r="PB61" s="153"/>
      <c r="PC61" s="153"/>
      <c r="PD61" s="153"/>
      <c r="PE61" s="153"/>
      <c r="PF61" s="153"/>
      <c r="PG61" s="153"/>
      <c r="PH61" s="153"/>
      <c r="PI61" s="153"/>
      <c r="PJ61" s="156"/>
      <c r="PK61" s="144">
        <v>-2372</v>
      </c>
      <c r="PL61" s="144">
        <v>9247</v>
      </c>
    </row>
    <row r="62" spans="1:428" ht="15" x14ac:dyDescent="0.25">
      <c r="A62" s="147">
        <v>331313</v>
      </c>
      <c r="B62" s="148" t="s">
        <v>729</v>
      </c>
      <c r="C62" s="149" t="s">
        <v>259</v>
      </c>
      <c r="D62" s="150"/>
      <c r="E62" s="151"/>
      <c r="F62" s="151"/>
      <c r="G62" s="151"/>
      <c r="H62" s="151"/>
      <c r="I62" s="151"/>
      <c r="J62" s="153"/>
      <c r="K62" s="153"/>
      <c r="L62" s="153"/>
      <c r="M62" s="153"/>
      <c r="N62" s="153"/>
      <c r="O62" s="153"/>
      <c r="P62" s="153"/>
      <c r="Q62" s="153"/>
      <c r="R62" s="153"/>
      <c r="S62" s="153"/>
      <c r="T62" s="153"/>
      <c r="U62" s="153"/>
      <c r="V62" s="153"/>
      <c r="W62" s="153"/>
      <c r="X62" s="153"/>
      <c r="Y62" s="153"/>
      <c r="Z62" s="153"/>
      <c r="AA62" s="153"/>
      <c r="AB62" s="153"/>
      <c r="AC62" s="153"/>
      <c r="AD62" s="153">
        <v>13</v>
      </c>
      <c r="AE62" s="153"/>
      <c r="AF62" s="153"/>
      <c r="AG62" s="153"/>
      <c r="AH62" s="153"/>
      <c r="AI62" s="153"/>
      <c r="AJ62" s="153"/>
      <c r="AK62" s="153"/>
      <c r="AL62" s="153"/>
      <c r="AM62" s="153"/>
      <c r="AN62" s="153"/>
      <c r="AO62" s="153"/>
      <c r="AP62" s="153"/>
      <c r="AQ62" s="153">
        <v>30</v>
      </c>
      <c r="AR62" s="153"/>
      <c r="AS62" s="153"/>
      <c r="AT62" s="153"/>
      <c r="AU62" s="153"/>
      <c r="AV62" s="153"/>
      <c r="AW62" s="153"/>
      <c r="AX62" s="153"/>
      <c r="AY62" s="153"/>
      <c r="AZ62" s="153"/>
      <c r="BA62" s="153"/>
      <c r="BB62" s="153"/>
      <c r="BC62" s="153"/>
      <c r="BD62" s="153">
        <v>353</v>
      </c>
      <c r="BE62" s="153">
        <v>58</v>
      </c>
      <c r="BF62" s="153">
        <v>711</v>
      </c>
      <c r="BG62" s="153">
        <v>767</v>
      </c>
      <c r="BH62" s="153">
        <v>8450</v>
      </c>
      <c r="BI62" s="153"/>
      <c r="BJ62" s="153">
        <v>9</v>
      </c>
      <c r="BK62" s="153">
        <v>0</v>
      </c>
      <c r="BL62" s="153">
        <v>12</v>
      </c>
      <c r="BM62" s="153">
        <v>1182</v>
      </c>
      <c r="BN62" s="153">
        <v>65</v>
      </c>
      <c r="BO62" s="153">
        <v>370</v>
      </c>
      <c r="BP62" s="153">
        <v>29</v>
      </c>
      <c r="BQ62" s="153">
        <v>50</v>
      </c>
      <c r="BR62" s="153"/>
      <c r="BS62" s="153">
        <v>65</v>
      </c>
      <c r="BT62" s="153">
        <v>123</v>
      </c>
      <c r="BU62" s="153">
        <v>7</v>
      </c>
      <c r="BV62" s="153">
        <v>955</v>
      </c>
      <c r="BW62" s="153">
        <v>76</v>
      </c>
      <c r="BX62" s="153">
        <v>24</v>
      </c>
      <c r="BY62" s="153">
        <v>245</v>
      </c>
      <c r="BZ62" s="153"/>
      <c r="CA62" s="153">
        <v>22</v>
      </c>
      <c r="CB62" s="153"/>
      <c r="CC62" s="153">
        <v>17</v>
      </c>
      <c r="CD62" s="153"/>
      <c r="CE62" s="153">
        <v>7</v>
      </c>
      <c r="CF62" s="153">
        <v>70</v>
      </c>
      <c r="CG62" s="153">
        <v>6</v>
      </c>
      <c r="CH62" s="153"/>
      <c r="CI62" s="153"/>
      <c r="CJ62" s="153"/>
      <c r="CK62" s="153"/>
      <c r="CL62" s="153">
        <v>5</v>
      </c>
      <c r="CM62" s="153">
        <v>49</v>
      </c>
      <c r="CN62" s="153">
        <v>47</v>
      </c>
      <c r="CO62" s="153"/>
      <c r="CP62" s="153">
        <v>1</v>
      </c>
      <c r="CQ62" s="153">
        <v>10</v>
      </c>
      <c r="CR62" s="153">
        <v>28</v>
      </c>
      <c r="CS62" s="153">
        <v>46</v>
      </c>
      <c r="CT62" s="153">
        <v>31</v>
      </c>
      <c r="CU62" s="153">
        <v>18</v>
      </c>
      <c r="CV62" s="153"/>
      <c r="CW62" s="153">
        <v>7</v>
      </c>
      <c r="CX62" s="153"/>
      <c r="CY62" s="153"/>
      <c r="CZ62" s="153"/>
      <c r="DA62" s="153"/>
      <c r="DB62" s="153">
        <v>34</v>
      </c>
      <c r="DC62" s="153">
        <v>107</v>
      </c>
      <c r="DD62" s="153">
        <v>62</v>
      </c>
      <c r="DE62" s="153"/>
      <c r="DF62" s="153">
        <v>16</v>
      </c>
      <c r="DG62" s="153">
        <v>10</v>
      </c>
      <c r="DH62" s="153">
        <v>207</v>
      </c>
      <c r="DI62" s="153">
        <v>3</v>
      </c>
      <c r="DJ62" s="153"/>
      <c r="DK62" s="153">
        <v>0</v>
      </c>
      <c r="DL62" s="153">
        <v>0</v>
      </c>
      <c r="DM62" s="153">
        <v>8</v>
      </c>
      <c r="DN62" s="153">
        <v>25</v>
      </c>
      <c r="DO62" s="153">
        <v>5</v>
      </c>
      <c r="DP62" s="153">
        <v>1</v>
      </c>
      <c r="DQ62" s="153">
        <v>1</v>
      </c>
      <c r="DR62" s="153">
        <v>36</v>
      </c>
      <c r="DS62" s="153"/>
      <c r="DT62" s="153">
        <v>18</v>
      </c>
      <c r="DU62" s="153">
        <v>1</v>
      </c>
      <c r="DV62" s="153">
        <v>13</v>
      </c>
      <c r="DW62" s="153">
        <v>5</v>
      </c>
      <c r="DX62" s="153">
        <v>3</v>
      </c>
      <c r="DY62" s="153">
        <v>38</v>
      </c>
      <c r="DZ62" s="153"/>
      <c r="EA62" s="153">
        <v>2</v>
      </c>
      <c r="EB62" s="153"/>
      <c r="EC62" s="153">
        <v>0</v>
      </c>
      <c r="ED62" s="153"/>
      <c r="EE62" s="153">
        <v>24</v>
      </c>
      <c r="EF62" s="153">
        <v>1</v>
      </c>
      <c r="EG62" s="153">
        <v>78</v>
      </c>
      <c r="EH62" s="153">
        <v>1</v>
      </c>
      <c r="EI62" s="153">
        <v>21</v>
      </c>
      <c r="EJ62" s="153"/>
      <c r="EK62" s="153"/>
      <c r="EL62" s="153"/>
      <c r="EM62" s="153"/>
      <c r="EN62" s="153"/>
      <c r="EO62" s="153">
        <v>21</v>
      </c>
      <c r="EP62" s="153"/>
      <c r="EQ62" s="153">
        <v>83</v>
      </c>
      <c r="ER62" s="153">
        <v>3</v>
      </c>
      <c r="ES62" s="153">
        <v>480</v>
      </c>
      <c r="ET62" s="153">
        <v>18</v>
      </c>
      <c r="EU62" s="153">
        <v>5</v>
      </c>
      <c r="EV62" s="153">
        <v>9</v>
      </c>
      <c r="EW62" s="153">
        <v>16</v>
      </c>
      <c r="EX62" s="153">
        <v>294</v>
      </c>
      <c r="EY62" s="153">
        <v>48</v>
      </c>
      <c r="EZ62" s="153">
        <v>55</v>
      </c>
      <c r="FA62" s="153">
        <v>320</v>
      </c>
      <c r="FB62" s="153">
        <v>5</v>
      </c>
      <c r="FC62" s="153">
        <v>19</v>
      </c>
      <c r="FD62" s="153">
        <v>74</v>
      </c>
      <c r="FE62" s="153">
        <v>80</v>
      </c>
      <c r="FF62" s="153">
        <v>8</v>
      </c>
      <c r="FG62" s="153">
        <v>0</v>
      </c>
      <c r="FH62" s="153">
        <v>35</v>
      </c>
      <c r="FI62" s="153">
        <v>30</v>
      </c>
      <c r="FJ62" s="153">
        <v>3</v>
      </c>
      <c r="FK62" s="153"/>
      <c r="FL62" s="153">
        <v>12</v>
      </c>
      <c r="FM62" s="153">
        <v>10</v>
      </c>
      <c r="FN62" s="153">
        <v>48</v>
      </c>
      <c r="FO62" s="153">
        <v>1104</v>
      </c>
      <c r="FP62" s="153">
        <v>40</v>
      </c>
      <c r="FQ62" s="153"/>
      <c r="FR62" s="153">
        <v>41</v>
      </c>
      <c r="FS62" s="153">
        <v>0</v>
      </c>
      <c r="FT62" s="153">
        <v>80</v>
      </c>
      <c r="FU62" s="153">
        <v>121</v>
      </c>
      <c r="FV62" s="153">
        <v>103</v>
      </c>
      <c r="FW62" s="153">
        <v>104</v>
      </c>
      <c r="FX62" s="153">
        <v>62</v>
      </c>
      <c r="FY62" s="153"/>
      <c r="FZ62" s="153">
        <v>4</v>
      </c>
      <c r="GA62" s="153">
        <v>1</v>
      </c>
      <c r="GB62" s="153"/>
      <c r="GC62" s="153">
        <v>1</v>
      </c>
      <c r="GD62" s="153">
        <v>1</v>
      </c>
      <c r="GE62" s="153">
        <v>16</v>
      </c>
      <c r="GF62" s="153"/>
      <c r="GG62" s="153"/>
      <c r="GH62" s="153"/>
      <c r="GI62" s="153">
        <v>48</v>
      </c>
      <c r="GJ62" s="153">
        <v>1</v>
      </c>
      <c r="GK62" s="153">
        <v>1</v>
      </c>
      <c r="GL62" s="153"/>
      <c r="GM62" s="153"/>
      <c r="GN62" s="153"/>
      <c r="GO62" s="153"/>
      <c r="GP62" s="153">
        <v>1</v>
      </c>
      <c r="GQ62" s="153">
        <v>1</v>
      </c>
      <c r="GR62" s="153"/>
      <c r="GS62" s="153">
        <v>1</v>
      </c>
      <c r="GT62" s="153">
        <v>1</v>
      </c>
      <c r="GU62" s="153">
        <v>1</v>
      </c>
      <c r="GV62" s="153">
        <v>1</v>
      </c>
      <c r="GW62" s="153">
        <v>1</v>
      </c>
      <c r="GX62" s="153">
        <v>0</v>
      </c>
      <c r="GY62" s="153">
        <v>1</v>
      </c>
      <c r="GZ62" s="153">
        <v>1</v>
      </c>
      <c r="HA62" s="153"/>
      <c r="HB62" s="153">
        <v>1</v>
      </c>
      <c r="HC62" s="153">
        <v>1</v>
      </c>
      <c r="HD62" s="153">
        <v>1</v>
      </c>
      <c r="HE62" s="153">
        <v>1</v>
      </c>
      <c r="HF62" s="153">
        <v>1</v>
      </c>
      <c r="HG62" s="153">
        <v>0</v>
      </c>
      <c r="HH62" s="153">
        <v>1</v>
      </c>
      <c r="HI62" s="153"/>
      <c r="HJ62" s="153"/>
      <c r="HK62" s="153"/>
      <c r="HL62" s="153"/>
      <c r="HM62" s="153"/>
      <c r="HN62" s="153"/>
      <c r="HO62" s="153"/>
      <c r="HP62" s="153"/>
      <c r="HQ62" s="153"/>
      <c r="HR62" s="153"/>
      <c r="HS62" s="153"/>
      <c r="HT62" s="153"/>
      <c r="HU62" s="153"/>
      <c r="HV62" s="153"/>
      <c r="HW62" s="153"/>
      <c r="HX62" s="153"/>
      <c r="HY62" s="153"/>
      <c r="HZ62" s="153"/>
      <c r="IA62" s="153"/>
      <c r="IB62" s="153"/>
      <c r="IC62" s="153"/>
      <c r="ID62" s="153"/>
      <c r="IE62" s="153"/>
      <c r="IF62" s="153">
        <v>3</v>
      </c>
      <c r="IG62" s="153"/>
      <c r="IH62" s="153"/>
      <c r="II62" s="153"/>
      <c r="IJ62" s="153"/>
      <c r="IK62" s="153"/>
      <c r="IL62" s="153"/>
      <c r="IM62" s="153"/>
      <c r="IN62" s="153"/>
      <c r="IO62" s="153"/>
      <c r="IP62" s="153"/>
      <c r="IQ62" s="153"/>
      <c r="IR62" s="153"/>
      <c r="IS62" s="153"/>
      <c r="IT62" s="153"/>
      <c r="IU62" s="153"/>
      <c r="IV62" s="153"/>
      <c r="IW62" s="153"/>
      <c r="IX62" s="153"/>
      <c r="IY62" s="153"/>
      <c r="IZ62" s="153"/>
      <c r="JA62" s="153"/>
      <c r="JB62" s="153"/>
      <c r="JC62" s="153"/>
      <c r="JD62" s="153"/>
      <c r="JE62" s="153"/>
      <c r="JF62" s="153"/>
      <c r="JG62" s="153"/>
      <c r="JH62" s="153"/>
      <c r="JI62" s="153"/>
      <c r="JJ62" s="153"/>
      <c r="JK62" s="153"/>
      <c r="JL62" s="153"/>
      <c r="JM62" s="153"/>
      <c r="JN62" s="153"/>
      <c r="JO62" s="153"/>
      <c r="JP62" s="153"/>
      <c r="JQ62" s="153"/>
      <c r="JR62" s="153"/>
      <c r="JS62" s="153"/>
      <c r="JT62" s="153"/>
      <c r="JU62" s="153"/>
      <c r="JV62" s="153"/>
      <c r="JW62" s="153"/>
      <c r="JX62" s="153"/>
      <c r="JY62" s="153"/>
      <c r="JZ62" s="153"/>
      <c r="KA62" s="153"/>
      <c r="KB62" s="153"/>
      <c r="KC62" s="153"/>
      <c r="KD62" s="153"/>
      <c r="KE62" s="153"/>
      <c r="KF62" s="153"/>
      <c r="KG62" s="153"/>
      <c r="KH62" s="153"/>
      <c r="KI62" s="153"/>
      <c r="KJ62" s="153"/>
      <c r="KK62" s="153"/>
      <c r="KL62" s="153"/>
      <c r="KM62" s="153"/>
      <c r="KN62" s="153"/>
      <c r="KO62" s="153">
        <v>2</v>
      </c>
      <c r="KP62" s="153"/>
      <c r="KQ62" s="153">
        <v>5</v>
      </c>
      <c r="KR62" s="153">
        <v>3</v>
      </c>
      <c r="KS62" s="153"/>
      <c r="KT62" s="153">
        <v>1</v>
      </c>
      <c r="KU62" s="153">
        <v>2</v>
      </c>
      <c r="KV62" s="153">
        <v>22</v>
      </c>
      <c r="KW62" s="153">
        <v>11</v>
      </c>
      <c r="KX62" s="153">
        <v>45</v>
      </c>
      <c r="KY62" s="153"/>
      <c r="KZ62" s="153">
        <v>11</v>
      </c>
      <c r="LA62" s="153">
        <v>10</v>
      </c>
      <c r="LB62" s="153">
        <v>104</v>
      </c>
      <c r="LC62" s="153">
        <v>0</v>
      </c>
      <c r="LD62" s="153"/>
      <c r="LE62" s="153"/>
      <c r="LF62" s="153"/>
      <c r="LG62" s="153"/>
      <c r="LH62" s="153"/>
      <c r="LI62" s="153"/>
      <c r="LJ62" s="153"/>
      <c r="LK62" s="153"/>
      <c r="LL62" s="153"/>
      <c r="LM62" s="153"/>
      <c r="LN62" s="153"/>
      <c r="LO62" s="153"/>
      <c r="LP62" s="153"/>
      <c r="LQ62" s="153"/>
      <c r="LR62" s="153"/>
      <c r="LS62" s="153"/>
      <c r="LT62" s="153"/>
      <c r="LU62" s="153"/>
      <c r="LV62" s="153"/>
      <c r="LW62" s="153"/>
      <c r="LX62" s="153">
        <v>85</v>
      </c>
      <c r="LY62" s="153"/>
      <c r="LZ62" s="153"/>
      <c r="MA62" s="153">
        <v>22</v>
      </c>
      <c r="MB62" s="153"/>
      <c r="MC62" s="153"/>
      <c r="MD62" s="153"/>
      <c r="ME62" s="153"/>
      <c r="MF62" s="153"/>
      <c r="MG62" s="153">
        <v>8</v>
      </c>
      <c r="MH62" s="153"/>
      <c r="MI62" s="153">
        <v>40</v>
      </c>
      <c r="MJ62" s="153"/>
      <c r="MK62" s="153"/>
      <c r="ML62" s="153"/>
      <c r="MM62" s="153"/>
      <c r="MN62" s="153">
        <v>1</v>
      </c>
      <c r="MO62" s="153"/>
      <c r="MP62" s="153">
        <v>65</v>
      </c>
      <c r="MQ62" s="153"/>
      <c r="MR62" s="153"/>
      <c r="MS62" s="153"/>
      <c r="MT62" s="153"/>
      <c r="MU62" s="153"/>
      <c r="MV62" s="153"/>
      <c r="MW62" s="153"/>
      <c r="MX62" s="153"/>
      <c r="MY62" s="153"/>
      <c r="MZ62" s="153"/>
      <c r="NA62" s="153"/>
      <c r="NB62" s="153"/>
      <c r="NC62" s="153"/>
      <c r="ND62" s="153"/>
      <c r="NE62" s="153"/>
      <c r="NF62" s="153"/>
      <c r="NG62" s="153"/>
      <c r="NH62" s="153"/>
      <c r="NI62" s="153"/>
      <c r="NJ62" s="153"/>
      <c r="NK62" s="153"/>
      <c r="NL62" s="153"/>
      <c r="NM62" s="153"/>
      <c r="NN62" s="153"/>
      <c r="NO62" s="153"/>
      <c r="NP62" s="153"/>
      <c r="NQ62" s="153"/>
      <c r="NR62" s="153"/>
      <c r="NS62" s="153"/>
      <c r="NT62" s="153"/>
      <c r="NU62" s="153">
        <v>11</v>
      </c>
      <c r="NV62" s="153"/>
      <c r="NW62" s="153"/>
      <c r="NX62" s="153"/>
      <c r="NY62" s="153"/>
      <c r="NZ62" s="153"/>
      <c r="OA62" s="153"/>
      <c r="OB62" s="153"/>
      <c r="OC62" s="153"/>
      <c r="OD62" s="153"/>
      <c r="OE62" s="153">
        <v>102</v>
      </c>
      <c r="OF62" s="153">
        <v>45</v>
      </c>
      <c r="OG62" s="153"/>
      <c r="OH62" s="153"/>
      <c r="OI62" s="153"/>
      <c r="OJ62" s="153"/>
      <c r="OK62" s="153"/>
      <c r="OL62" s="153"/>
      <c r="OM62" s="153"/>
      <c r="ON62" s="153">
        <v>8</v>
      </c>
      <c r="OO62" s="154">
        <v>38</v>
      </c>
      <c r="OP62" s="144">
        <v>18739</v>
      </c>
      <c r="OQ62" s="155"/>
      <c r="OR62" s="153"/>
      <c r="OS62" s="153"/>
      <c r="OT62" s="153"/>
      <c r="OU62" s="153"/>
      <c r="OV62" s="153">
        <v>138</v>
      </c>
      <c r="OW62" s="153">
        <v>662</v>
      </c>
      <c r="OX62" s="153">
        <v>-10723</v>
      </c>
      <c r="OY62" s="153"/>
      <c r="OZ62" s="153"/>
      <c r="PA62" s="153"/>
      <c r="PB62" s="153"/>
      <c r="PC62" s="153"/>
      <c r="PD62" s="153"/>
      <c r="PE62" s="153"/>
      <c r="PF62" s="153"/>
      <c r="PG62" s="153"/>
      <c r="PH62" s="153"/>
      <c r="PI62" s="153"/>
      <c r="PJ62" s="156"/>
      <c r="PK62" s="144">
        <v>-9923</v>
      </c>
      <c r="PL62" s="144">
        <v>8816</v>
      </c>
    </row>
    <row r="63" spans="1:428" ht="15" x14ac:dyDescent="0.25">
      <c r="A63" s="147" t="s">
        <v>625</v>
      </c>
      <c r="B63" s="148" t="s">
        <v>729</v>
      </c>
      <c r="C63" s="149" t="s">
        <v>260</v>
      </c>
      <c r="D63" s="150"/>
      <c r="E63" s="151"/>
      <c r="F63" s="151"/>
      <c r="G63" s="151"/>
      <c r="H63" s="151"/>
      <c r="I63" s="151"/>
      <c r="J63" s="153"/>
      <c r="K63" s="153"/>
      <c r="L63" s="153"/>
      <c r="M63" s="153"/>
      <c r="N63" s="153"/>
      <c r="O63" s="153"/>
      <c r="P63" s="153"/>
      <c r="Q63" s="153"/>
      <c r="R63" s="153"/>
      <c r="S63" s="153"/>
      <c r="T63" s="153"/>
      <c r="U63" s="153"/>
      <c r="V63" s="153"/>
      <c r="W63" s="153"/>
      <c r="X63" s="153"/>
      <c r="Y63" s="153"/>
      <c r="Z63" s="153"/>
      <c r="AA63" s="153"/>
      <c r="AB63" s="153">
        <v>6</v>
      </c>
      <c r="AC63" s="153">
        <v>18</v>
      </c>
      <c r="AD63" s="153">
        <v>36</v>
      </c>
      <c r="AE63" s="153">
        <v>5</v>
      </c>
      <c r="AF63" s="153">
        <v>11</v>
      </c>
      <c r="AG63" s="153">
        <v>3</v>
      </c>
      <c r="AH63" s="153">
        <v>32</v>
      </c>
      <c r="AI63" s="153"/>
      <c r="AJ63" s="153">
        <v>6</v>
      </c>
      <c r="AK63" s="153">
        <v>23</v>
      </c>
      <c r="AL63" s="153">
        <v>20</v>
      </c>
      <c r="AM63" s="153">
        <v>6</v>
      </c>
      <c r="AN63" s="153"/>
      <c r="AO63" s="153"/>
      <c r="AP63" s="153">
        <v>17</v>
      </c>
      <c r="AQ63" s="153">
        <v>27</v>
      </c>
      <c r="AR63" s="153"/>
      <c r="AS63" s="153"/>
      <c r="AT63" s="153"/>
      <c r="AU63" s="153"/>
      <c r="AV63" s="153"/>
      <c r="AW63" s="153">
        <v>37</v>
      </c>
      <c r="AX63" s="153"/>
      <c r="AY63" s="153"/>
      <c r="AZ63" s="153"/>
      <c r="BA63" s="153"/>
      <c r="BB63" s="153">
        <v>18</v>
      </c>
      <c r="BC63" s="153"/>
      <c r="BD63" s="153"/>
      <c r="BE63" s="153"/>
      <c r="BF63" s="153">
        <v>207</v>
      </c>
      <c r="BG63" s="153">
        <v>36</v>
      </c>
      <c r="BH63" s="153">
        <v>3482</v>
      </c>
      <c r="BI63" s="153"/>
      <c r="BJ63" s="153">
        <v>9</v>
      </c>
      <c r="BK63" s="153">
        <v>2</v>
      </c>
      <c r="BL63" s="153"/>
      <c r="BM63" s="153"/>
      <c r="BN63" s="153">
        <v>348</v>
      </c>
      <c r="BO63" s="153">
        <v>14</v>
      </c>
      <c r="BP63" s="153">
        <v>216</v>
      </c>
      <c r="BQ63" s="153">
        <v>80</v>
      </c>
      <c r="BR63" s="153">
        <v>420</v>
      </c>
      <c r="BS63" s="153">
        <v>2133</v>
      </c>
      <c r="BT63" s="153">
        <v>302</v>
      </c>
      <c r="BU63" s="153">
        <v>146</v>
      </c>
      <c r="BV63" s="153">
        <v>3535</v>
      </c>
      <c r="BW63" s="153">
        <v>178</v>
      </c>
      <c r="BX63" s="153">
        <v>53</v>
      </c>
      <c r="BY63" s="153">
        <v>507</v>
      </c>
      <c r="BZ63" s="153">
        <v>548</v>
      </c>
      <c r="CA63" s="153"/>
      <c r="CB63" s="153">
        <v>10</v>
      </c>
      <c r="CC63" s="153">
        <v>2</v>
      </c>
      <c r="CD63" s="153"/>
      <c r="CE63" s="153">
        <v>37</v>
      </c>
      <c r="CF63" s="153">
        <v>2</v>
      </c>
      <c r="CG63" s="153">
        <v>1102</v>
      </c>
      <c r="CH63" s="153">
        <v>1</v>
      </c>
      <c r="CI63" s="153"/>
      <c r="CJ63" s="153"/>
      <c r="CK63" s="153"/>
      <c r="CL63" s="153">
        <v>79</v>
      </c>
      <c r="CM63" s="153">
        <v>199</v>
      </c>
      <c r="CN63" s="153">
        <v>23</v>
      </c>
      <c r="CO63" s="153"/>
      <c r="CP63" s="153">
        <v>92</v>
      </c>
      <c r="CQ63" s="153">
        <v>6</v>
      </c>
      <c r="CR63" s="153">
        <v>881</v>
      </c>
      <c r="CS63" s="153">
        <v>43</v>
      </c>
      <c r="CT63" s="153">
        <v>130</v>
      </c>
      <c r="CU63" s="153">
        <v>274</v>
      </c>
      <c r="CV63" s="153"/>
      <c r="CW63" s="153">
        <v>63</v>
      </c>
      <c r="CX63" s="153">
        <v>98</v>
      </c>
      <c r="CY63" s="153">
        <v>8</v>
      </c>
      <c r="CZ63" s="153">
        <v>17</v>
      </c>
      <c r="DA63" s="153">
        <v>5</v>
      </c>
      <c r="DB63" s="153">
        <v>14</v>
      </c>
      <c r="DC63" s="153">
        <v>133</v>
      </c>
      <c r="DD63" s="153">
        <v>27</v>
      </c>
      <c r="DE63" s="153"/>
      <c r="DF63" s="153">
        <v>5</v>
      </c>
      <c r="DG63" s="153">
        <v>48</v>
      </c>
      <c r="DH63" s="153">
        <v>45</v>
      </c>
      <c r="DI63" s="153">
        <v>91</v>
      </c>
      <c r="DJ63" s="153"/>
      <c r="DK63" s="153">
        <v>0</v>
      </c>
      <c r="DL63" s="153">
        <v>1</v>
      </c>
      <c r="DM63" s="153">
        <v>0</v>
      </c>
      <c r="DN63" s="153">
        <v>28</v>
      </c>
      <c r="DO63" s="153">
        <v>3</v>
      </c>
      <c r="DP63" s="153">
        <v>15</v>
      </c>
      <c r="DQ63" s="153">
        <v>114</v>
      </c>
      <c r="DR63" s="153">
        <v>46</v>
      </c>
      <c r="DS63" s="153"/>
      <c r="DT63" s="153">
        <v>10</v>
      </c>
      <c r="DU63" s="153">
        <v>1</v>
      </c>
      <c r="DV63" s="153">
        <v>5</v>
      </c>
      <c r="DW63" s="153">
        <v>5</v>
      </c>
      <c r="DX63" s="153">
        <v>1</v>
      </c>
      <c r="DY63" s="153">
        <v>39</v>
      </c>
      <c r="DZ63" s="153"/>
      <c r="EA63" s="153">
        <v>2</v>
      </c>
      <c r="EB63" s="153"/>
      <c r="EC63" s="153">
        <v>0</v>
      </c>
      <c r="ED63" s="153"/>
      <c r="EE63" s="153">
        <v>648</v>
      </c>
      <c r="EF63" s="153">
        <v>0</v>
      </c>
      <c r="EG63" s="153">
        <v>54</v>
      </c>
      <c r="EH63" s="153">
        <v>11</v>
      </c>
      <c r="EI63" s="153">
        <v>6</v>
      </c>
      <c r="EJ63" s="153">
        <v>105</v>
      </c>
      <c r="EK63" s="153">
        <v>33</v>
      </c>
      <c r="EL63" s="153"/>
      <c r="EM63" s="153"/>
      <c r="EN63" s="153">
        <v>508</v>
      </c>
      <c r="EO63" s="153">
        <v>4</v>
      </c>
      <c r="EP63" s="153"/>
      <c r="EQ63" s="153"/>
      <c r="ER63" s="153">
        <v>6</v>
      </c>
      <c r="ES63" s="153">
        <v>1096</v>
      </c>
      <c r="ET63" s="153">
        <v>47</v>
      </c>
      <c r="EU63" s="153">
        <v>412</v>
      </c>
      <c r="EV63" s="153">
        <v>907</v>
      </c>
      <c r="EW63" s="153">
        <v>5</v>
      </c>
      <c r="EX63" s="153">
        <v>44</v>
      </c>
      <c r="EY63" s="153">
        <v>19</v>
      </c>
      <c r="EZ63" s="153">
        <v>36</v>
      </c>
      <c r="FA63" s="153">
        <v>38</v>
      </c>
      <c r="FB63" s="153">
        <v>16</v>
      </c>
      <c r="FC63" s="153">
        <v>788</v>
      </c>
      <c r="FD63" s="153">
        <v>62</v>
      </c>
      <c r="FE63" s="153">
        <v>11</v>
      </c>
      <c r="FF63" s="153">
        <v>144</v>
      </c>
      <c r="FG63" s="153">
        <v>2</v>
      </c>
      <c r="FH63" s="153">
        <v>453</v>
      </c>
      <c r="FI63" s="153"/>
      <c r="FJ63" s="153">
        <v>7</v>
      </c>
      <c r="FK63" s="153"/>
      <c r="FL63" s="153">
        <v>432</v>
      </c>
      <c r="FM63" s="153">
        <v>378</v>
      </c>
      <c r="FN63" s="153">
        <v>347</v>
      </c>
      <c r="FO63" s="153">
        <v>71</v>
      </c>
      <c r="FP63" s="153">
        <v>25</v>
      </c>
      <c r="FQ63" s="153">
        <v>76</v>
      </c>
      <c r="FR63" s="153">
        <v>231</v>
      </c>
      <c r="FS63" s="153">
        <v>1</v>
      </c>
      <c r="FT63" s="153">
        <v>81</v>
      </c>
      <c r="FU63" s="153">
        <v>180</v>
      </c>
      <c r="FV63" s="153">
        <v>123</v>
      </c>
      <c r="FW63" s="153">
        <v>184</v>
      </c>
      <c r="FX63" s="153">
        <v>104</v>
      </c>
      <c r="FY63" s="153"/>
      <c r="FZ63" s="153">
        <v>7</v>
      </c>
      <c r="GA63" s="153">
        <v>1</v>
      </c>
      <c r="GB63" s="153"/>
      <c r="GC63" s="153">
        <v>1</v>
      </c>
      <c r="GD63" s="153">
        <v>1</v>
      </c>
      <c r="GE63" s="153">
        <v>144</v>
      </c>
      <c r="GF63" s="153"/>
      <c r="GG63" s="153">
        <v>2</v>
      </c>
      <c r="GH63" s="153"/>
      <c r="GI63" s="153">
        <v>62</v>
      </c>
      <c r="GJ63" s="153">
        <v>2</v>
      </c>
      <c r="GK63" s="153">
        <v>3</v>
      </c>
      <c r="GL63" s="153"/>
      <c r="GM63" s="153"/>
      <c r="GN63" s="153"/>
      <c r="GO63" s="153"/>
      <c r="GP63" s="153">
        <v>3</v>
      </c>
      <c r="GQ63" s="153">
        <v>5</v>
      </c>
      <c r="GR63" s="153"/>
      <c r="GS63" s="153">
        <v>2</v>
      </c>
      <c r="GT63" s="153">
        <v>2</v>
      </c>
      <c r="GU63" s="153">
        <v>3</v>
      </c>
      <c r="GV63" s="153">
        <v>2</v>
      </c>
      <c r="GW63" s="153">
        <v>2</v>
      </c>
      <c r="GX63" s="153">
        <v>1</v>
      </c>
      <c r="GY63" s="153">
        <v>2</v>
      </c>
      <c r="GZ63" s="153">
        <v>2</v>
      </c>
      <c r="HA63" s="153"/>
      <c r="HB63" s="153">
        <v>2</v>
      </c>
      <c r="HC63" s="153">
        <v>2</v>
      </c>
      <c r="HD63" s="153">
        <v>2</v>
      </c>
      <c r="HE63" s="153">
        <v>2</v>
      </c>
      <c r="HF63" s="153">
        <v>2</v>
      </c>
      <c r="HG63" s="153">
        <v>2</v>
      </c>
      <c r="HH63" s="153">
        <v>1793</v>
      </c>
      <c r="HI63" s="153"/>
      <c r="HJ63" s="153"/>
      <c r="HK63" s="153"/>
      <c r="HL63" s="153"/>
      <c r="HM63" s="153"/>
      <c r="HN63" s="153"/>
      <c r="HO63" s="153"/>
      <c r="HP63" s="153"/>
      <c r="HQ63" s="153"/>
      <c r="HR63" s="153"/>
      <c r="HS63" s="153"/>
      <c r="HT63" s="153"/>
      <c r="HU63" s="153"/>
      <c r="HV63" s="153"/>
      <c r="HW63" s="153"/>
      <c r="HX63" s="153">
        <v>97</v>
      </c>
      <c r="HY63" s="153">
        <v>770</v>
      </c>
      <c r="HZ63" s="153"/>
      <c r="IA63" s="153"/>
      <c r="IB63" s="153"/>
      <c r="IC63" s="153"/>
      <c r="ID63" s="153"/>
      <c r="IE63" s="153"/>
      <c r="IF63" s="153"/>
      <c r="IG63" s="153"/>
      <c r="IH63" s="153"/>
      <c r="II63" s="153"/>
      <c r="IJ63" s="153"/>
      <c r="IK63" s="153"/>
      <c r="IL63" s="153"/>
      <c r="IM63" s="153"/>
      <c r="IN63" s="153"/>
      <c r="IO63" s="153"/>
      <c r="IP63" s="153"/>
      <c r="IQ63" s="153"/>
      <c r="IR63" s="153"/>
      <c r="IS63" s="153"/>
      <c r="IT63" s="153"/>
      <c r="IU63" s="153"/>
      <c r="IV63" s="153"/>
      <c r="IW63" s="153"/>
      <c r="IX63" s="153"/>
      <c r="IY63" s="153"/>
      <c r="IZ63" s="153"/>
      <c r="JA63" s="153"/>
      <c r="JB63" s="153">
        <v>170</v>
      </c>
      <c r="JC63" s="153"/>
      <c r="JD63" s="153"/>
      <c r="JE63" s="153"/>
      <c r="JF63" s="153"/>
      <c r="JG63" s="153"/>
      <c r="JH63" s="153">
        <v>110</v>
      </c>
      <c r="JI63" s="153"/>
      <c r="JJ63" s="153"/>
      <c r="JK63" s="153"/>
      <c r="JL63" s="153"/>
      <c r="JM63" s="153"/>
      <c r="JN63" s="153"/>
      <c r="JO63" s="153"/>
      <c r="JP63" s="153">
        <v>7</v>
      </c>
      <c r="JQ63" s="153"/>
      <c r="JR63" s="153"/>
      <c r="JS63" s="153"/>
      <c r="JT63" s="153"/>
      <c r="JU63" s="153"/>
      <c r="JV63" s="153"/>
      <c r="JW63" s="153"/>
      <c r="JX63" s="153"/>
      <c r="JY63" s="153"/>
      <c r="JZ63" s="153"/>
      <c r="KA63" s="153"/>
      <c r="KB63" s="153"/>
      <c r="KC63" s="153"/>
      <c r="KD63" s="153"/>
      <c r="KE63" s="153"/>
      <c r="KF63" s="153"/>
      <c r="KG63" s="153"/>
      <c r="KH63" s="153"/>
      <c r="KI63" s="153"/>
      <c r="KJ63" s="153"/>
      <c r="KK63" s="153"/>
      <c r="KL63" s="153"/>
      <c r="KM63" s="153"/>
      <c r="KN63" s="153"/>
      <c r="KO63" s="153"/>
      <c r="KP63" s="153"/>
      <c r="KQ63" s="153"/>
      <c r="KR63" s="153"/>
      <c r="KS63" s="153"/>
      <c r="KT63" s="153"/>
      <c r="KU63" s="153"/>
      <c r="KV63" s="153"/>
      <c r="KW63" s="153"/>
      <c r="KX63" s="153"/>
      <c r="KY63" s="153"/>
      <c r="KZ63" s="153"/>
      <c r="LA63" s="153">
        <v>5</v>
      </c>
      <c r="LB63" s="153"/>
      <c r="LC63" s="153"/>
      <c r="LD63" s="153"/>
      <c r="LE63" s="153"/>
      <c r="LF63" s="153"/>
      <c r="LG63" s="153"/>
      <c r="LH63" s="153"/>
      <c r="LI63" s="153"/>
      <c r="LJ63" s="153"/>
      <c r="LK63" s="153"/>
      <c r="LL63" s="153"/>
      <c r="LM63" s="153"/>
      <c r="LN63" s="153"/>
      <c r="LO63" s="153"/>
      <c r="LP63" s="153"/>
      <c r="LQ63" s="153"/>
      <c r="LR63" s="153"/>
      <c r="LS63" s="153"/>
      <c r="LT63" s="153"/>
      <c r="LU63" s="153"/>
      <c r="LV63" s="153"/>
      <c r="LW63" s="153"/>
      <c r="LX63" s="153"/>
      <c r="LY63" s="153"/>
      <c r="LZ63" s="153"/>
      <c r="MA63" s="153"/>
      <c r="MB63" s="153"/>
      <c r="MC63" s="153"/>
      <c r="MD63" s="153"/>
      <c r="ME63" s="153"/>
      <c r="MF63" s="153"/>
      <c r="MG63" s="153"/>
      <c r="MH63" s="153"/>
      <c r="MI63" s="153"/>
      <c r="MJ63" s="153"/>
      <c r="MK63" s="153"/>
      <c r="ML63" s="153"/>
      <c r="MM63" s="153"/>
      <c r="MN63" s="153"/>
      <c r="MO63" s="153"/>
      <c r="MP63" s="153"/>
      <c r="MQ63" s="153"/>
      <c r="MR63" s="153"/>
      <c r="MS63" s="153"/>
      <c r="MT63" s="153"/>
      <c r="MU63" s="153"/>
      <c r="MV63" s="153"/>
      <c r="MW63" s="153"/>
      <c r="MX63" s="153"/>
      <c r="MY63" s="153"/>
      <c r="MZ63" s="153"/>
      <c r="NA63" s="153"/>
      <c r="NB63" s="153"/>
      <c r="NC63" s="153"/>
      <c r="ND63" s="153"/>
      <c r="NE63" s="153"/>
      <c r="NF63" s="153"/>
      <c r="NG63" s="153"/>
      <c r="NH63" s="153"/>
      <c r="NI63" s="153"/>
      <c r="NJ63" s="153"/>
      <c r="NK63" s="153"/>
      <c r="NL63" s="153"/>
      <c r="NM63" s="153"/>
      <c r="NN63" s="153"/>
      <c r="NO63" s="153"/>
      <c r="NP63" s="153">
        <v>1</v>
      </c>
      <c r="NQ63" s="153">
        <v>23</v>
      </c>
      <c r="NR63" s="153">
        <v>11</v>
      </c>
      <c r="NS63" s="153"/>
      <c r="NT63" s="153"/>
      <c r="NU63" s="153"/>
      <c r="NV63" s="153"/>
      <c r="NW63" s="153"/>
      <c r="NX63" s="153"/>
      <c r="NY63" s="153"/>
      <c r="NZ63" s="153"/>
      <c r="OA63" s="153"/>
      <c r="OB63" s="153"/>
      <c r="OC63" s="153"/>
      <c r="OD63" s="153"/>
      <c r="OE63" s="153">
        <v>20</v>
      </c>
      <c r="OF63" s="153">
        <v>5</v>
      </c>
      <c r="OG63" s="153"/>
      <c r="OH63" s="153"/>
      <c r="OI63" s="153"/>
      <c r="OJ63" s="153"/>
      <c r="OK63" s="153"/>
      <c r="OL63" s="153"/>
      <c r="OM63" s="153"/>
      <c r="ON63" s="153"/>
      <c r="OO63" s="154"/>
      <c r="OP63" s="144">
        <v>27152</v>
      </c>
      <c r="OQ63" s="155"/>
      <c r="OR63" s="153"/>
      <c r="OS63" s="153"/>
      <c r="OT63" s="153"/>
      <c r="OU63" s="153"/>
      <c r="OV63" s="153">
        <v>205</v>
      </c>
      <c r="OW63" s="153">
        <v>4244</v>
      </c>
      <c r="OX63" s="153">
        <v>-6055</v>
      </c>
      <c r="OY63" s="153"/>
      <c r="OZ63" s="153"/>
      <c r="PA63" s="153"/>
      <c r="PB63" s="153"/>
      <c r="PC63" s="153"/>
      <c r="PD63" s="153"/>
      <c r="PE63" s="153"/>
      <c r="PF63" s="153"/>
      <c r="PG63" s="153"/>
      <c r="PH63" s="153"/>
      <c r="PI63" s="153"/>
      <c r="PJ63" s="156"/>
      <c r="PK63" s="144">
        <v>-1606</v>
      </c>
      <c r="PL63" s="144">
        <v>25546</v>
      </c>
    </row>
    <row r="64" spans="1:428" ht="15" x14ac:dyDescent="0.25">
      <c r="A64" s="147">
        <v>331410</v>
      </c>
      <c r="B64" s="148" t="s">
        <v>729</v>
      </c>
      <c r="C64" s="149" t="s">
        <v>1878</v>
      </c>
      <c r="D64" s="150"/>
      <c r="E64" s="151"/>
      <c r="F64" s="151"/>
      <c r="G64" s="151"/>
      <c r="H64" s="151"/>
      <c r="I64" s="151"/>
      <c r="J64" s="153"/>
      <c r="K64" s="153"/>
      <c r="L64" s="153"/>
      <c r="M64" s="153"/>
      <c r="N64" s="153"/>
      <c r="O64" s="153"/>
      <c r="P64" s="153"/>
      <c r="Q64" s="153"/>
      <c r="R64" s="153"/>
      <c r="S64" s="153"/>
      <c r="T64" s="153"/>
      <c r="U64" s="153"/>
      <c r="V64" s="153"/>
      <c r="W64" s="153"/>
      <c r="X64" s="153"/>
      <c r="Y64" s="153"/>
      <c r="Z64" s="153"/>
      <c r="AA64" s="153"/>
      <c r="AB64" s="153"/>
      <c r="AC64" s="153"/>
      <c r="AD64" s="153">
        <v>4</v>
      </c>
      <c r="AE64" s="153"/>
      <c r="AF64" s="153"/>
      <c r="AG64" s="153"/>
      <c r="AH64" s="153"/>
      <c r="AI64" s="153"/>
      <c r="AJ64" s="153"/>
      <c r="AK64" s="153"/>
      <c r="AL64" s="153"/>
      <c r="AM64" s="153"/>
      <c r="AN64" s="153"/>
      <c r="AO64" s="153"/>
      <c r="AP64" s="153"/>
      <c r="AQ64" s="153">
        <v>24</v>
      </c>
      <c r="AR64" s="153"/>
      <c r="AS64" s="153"/>
      <c r="AT64" s="153"/>
      <c r="AU64" s="153"/>
      <c r="AV64" s="153"/>
      <c r="AW64" s="153"/>
      <c r="AX64" s="153"/>
      <c r="AY64" s="153">
        <v>3</v>
      </c>
      <c r="AZ64" s="153"/>
      <c r="BA64" s="153"/>
      <c r="BB64" s="153">
        <v>10</v>
      </c>
      <c r="BC64" s="153"/>
      <c r="BD64" s="153">
        <v>3098</v>
      </c>
      <c r="BE64" s="153">
        <v>600</v>
      </c>
      <c r="BF64" s="153"/>
      <c r="BG64" s="153">
        <v>55</v>
      </c>
      <c r="BH64" s="153">
        <v>1002</v>
      </c>
      <c r="BI64" s="153">
        <v>3821</v>
      </c>
      <c r="BJ64" s="153">
        <v>7124</v>
      </c>
      <c r="BK64" s="153">
        <v>3355</v>
      </c>
      <c r="BL64" s="153">
        <v>644</v>
      </c>
      <c r="BM64" s="153">
        <v>288</v>
      </c>
      <c r="BN64" s="153"/>
      <c r="BO64" s="153">
        <v>4</v>
      </c>
      <c r="BP64" s="153"/>
      <c r="BQ64" s="153"/>
      <c r="BR64" s="153">
        <v>6</v>
      </c>
      <c r="BS64" s="153"/>
      <c r="BT64" s="153">
        <v>11</v>
      </c>
      <c r="BU64" s="153">
        <v>1</v>
      </c>
      <c r="BV64" s="153"/>
      <c r="BW64" s="153"/>
      <c r="BX64" s="153">
        <v>2</v>
      </c>
      <c r="BY64" s="153">
        <v>15</v>
      </c>
      <c r="BZ64" s="153"/>
      <c r="CA64" s="153">
        <v>39</v>
      </c>
      <c r="CB64" s="153">
        <v>30</v>
      </c>
      <c r="CC64" s="153">
        <v>35</v>
      </c>
      <c r="CD64" s="153"/>
      <c r="CE64" s="153">
        <v>16</v>
      </c>
      <c r="CF64" s="153"/>
      <c r="CG64" s="153">
        <v>25</v>
      </c>
      <c r="CH64" s="153"/>
      <c r="CI64" s="153"/>
      <c r="CJ64" s="153"/>
      <c r="CK64" s="153"/>
      <c r="CL64" s="153">
        <v>156</v>
      </c>
      <c r="CM64" s="153">
        <v>9</v>
      </c>
      <c r="CN64" s="153">
        <v>6</v>
      </c>
      <c r="CO64" s="153"/>
      <c r="CP64" s="153">
        <v>1</v>
      </c>
      <c r="CQ64" s="153"/>
      <c r="CR64" s="153">
        <v>138</v>
      </c>
      <c r="CS64" s="153">
        <v>49</v>
      </c>
      <c r="CT64" s="153"/>
      <c r="CU64" s="153"/>
      <c r="CV64" s="153"/>
      <c r="CW64" s="153"/>
      <c r="CX64" s="153"/>
      <c r="CY64" s="153"/>
      <c r="CZ64" s="153"/>
      <c r="DA64" s="153"/>
      <c r="DB64" s="153"/>
      <c r="DC64" s="153"/>
      <c r="DD64" s="153"/>
      <c r="DE64" s="153"/>
      <c r="DF64" s="153"/>
      <c r="DG64" s="153"/>
      <c r="DH64" s="153">
        <v>2</v>
      </c>
      <c r="DI64" s="153"/>
      <c r="DJ64" s="153"/>
      <c r="DK64" s="153">
        <v>0</v>
      </c>
      <c r="DL64" s="153">
        <v>1</v>
      </c>
      <c r="DM64" s="153"/>
      <c r="DN64" s="153"/>
      <c r="DO64" s="153"/>
      <c r="DP64" s="153">
        <v>1189</v>
      </c>
      <c r="DQ64" s="153">
        <v>202</v>
      </c>
      <c r="DR64" s="153">
        <v>630</v>
      </c>
      <c r="DS64" s="153"/>
      <c r="DT64" s="153"/>
      <c r="DU64" s="153">
        <v>3</v>
      </c>
      <c r="DV64" s="153">
        <v>2</v>
      </c>
      <c r="DW64" s="153">
        <v>3</v>
      </c>
      <c r="DX64" s="153">
        <v>1</v>
      </c>
      <c r="DY64" s="153">
        <v>17</v>
      </c>
      <c r="DZ64" s="153"/>
      <c r="EA64" s="153">
        <v>5</v>
      </c>
      <c r="EB64" s="153"/>
      <c r="EC64" s="153"/>
      <c r="ED64" s="153"/>
      <c r="EE64" s="153"/>
      <c r="EF64" s="153"/>
      <c r="EG64" s="153"/>
      <c r="EH64" s="153"/>
      <c r="EI64" s="153">
        <v>1</v>
      </c>
      <c r="EJ64" s="153">
        <v>761</v>
      </c>
      <c r="EK64" s="153">
        <v>85</v>
      </c>
      <c r="EL64" s="153">
        <v>1955</v>
      </c>
      <c r="EM64" s="153">
        <v>13</v>
      </c>
      <c r="EN64" s="153">
        <v>131</v>
      </c>
      <c r="EO64" s="153">
        <v>73</v>
      </c>
      <c r="EP64" s="153"/>
      <c r="EQ64" s="153"/>
      <c r="ER64" s="153">
        <v>5</v>
      </c>
      <c r="ES64" s="153">
        <v>799</v>
      </c>
      <c r="ET64" s="153">
        <v>31</v>
      </c>
      <c r="EU64" s="153"/>
      <c r="EV64" s="153"/>
      <c r="EW64" s="153"/>
      <c r="EX64" s="153"/>
      <c r="EY64" s="153">
        <v>0</v>
      </c>
      <c r="EZ64" s="153"/>
      <c r="FA64" s="153">
        <v>647</v>
      </c>
      <c r="FB64" s="153">
        <v>34</v>
      </c>
      <c r="FC64" s="153"/>
      <c r="FD64" s="153">
        <v>74</v>
      </c>
      <c r="FE64" s="153">
        <v>0</v>
      </c>
      <c r="FF64" s="153">
        <v>28</v>
      </c>
      <c r="FG64" s="153">
        <v>1</v>
      </c>
      <c r="FH64" s="153">
        <v>14</v>
      </c>
      <c r="FI64" s="153"/>
      <c r="FJ64" s="153">
        <v>6</v>
      </c>
      <c r="FK64" s="153">
        <v>72</v>
      </c>
      <c r="FL64" s="153"/>
      <c r="FM64" s="153"/>
      <c r="FN64" s="153">
        <v>79</v>
      </c>
      <c r="FO64" s="153"/>
      <c r="FP64" s="153"/>
      <c r="FQ64" s="153"/>
      <c r="FR64" s="153"/>
      <c r="FS64" s="153"/>
      <c r="FT64" s="153"/>
      <c r="FU64" s="153"/>
      <c r="FV64" s="153"/>
      <c r="FW64" s="153"/>
      <c r="FX64" s="153"/>
      <c r="FY64" s="153"/>
      <c r="FZ64" s="153"/>
      <c r="GA64" s="153">
        <v>288</v>
      </c>
      <c r="GB64" s="153"/>
      <c r="GC64" s="153">
        <v>381</v>
      </c>
      <c r="GD64" s="153">
        <v>848</v>
      </c>
      <c r="GE64" s="153"/>
      <c r="GF64" s="153"/>
      <c r="GG64" s="153"/>
      <c r="GH64" s="153"/>
      <c r="GI64" s="153">
        <v>17</v>
      </c>
      <c r="GJ64" s="153"/>
      <c r="GK64" s="153"/>
      <c r="GL64" s="153"/>
      <c r="GM64" s="153"/>
      <c r="GN64" s="153"/>
      <c r="GO64" s="153"/>
      <c r="GP64" s="153"/>
      <c r="GQ64" s="153"/>
      <c r="GR64" s="153"/>
      <c r="GS64" s="153"/>
      <c r="GT64" s="153"/>
      <c r="GU64" s="153"/>
      <c r="GV64" s="153"/>
      <c r="GW64" s="153"/>
      <c r="GX64" s="153"/>
      <c r="GY64" s="153"/>
      <c r="GZ64" s="153"/>
      <c r="HA64" s="153"/>
      <c r="HB64" s="153"/>
      <c r="HC64" s="153"/>
      <c r="HD64" s="153"/>
      <c r="HE64" s="153"/>
      <c r="HF64" s="153"/>
      <c r="HG64" s="153"/>
      <c r="HH64" s="153"/>
      <c r="HI64" s="153"/>
      <c r="HJ64" s="153"/>
      <c r="HK64" s="153"/>
      <c r="HL64" s="153">
        <v>2</v>
      </c>
      <c r="HM64" s="153"/>
      <c r="HN64" s="153"/>
      <c r="HO64" s="153"/>
      <c r="HP64" s="153"/>
      <c r="HQ64" s="153"/>
      <c r="HR64" s="153"/>
      <c r="HS64" s="153"/>
      <c r="HT64" s="153"/>
      <c r="HU64" s="153"/>
      <c r="HV64" s="153"/>
      <c r="HW64" s="153"/>
      <c r="HX64" s="153"/>
      <c r="HY64" s="153"/>
      <c r="HZ64" s="153"/>
      <c r="IA64" s="153"/>
      <c r="IB64" s="153"/>
      <c r="IC64" s="153"/>
      <c r="ID64" s="153"/>
      <c r="IE64" s="153"/>
      <c r="IF64" s="153">
        <v>11</v>
      </c>
      <c r="IG64" s="153"/>
      <c r="IH64" s="153"/>
      <c r="II64" s="153"/>
      <c r="IJ64" s="153"/>
      <c r="IK64" s="153"/>
      <c r="IL64" s="153"/>
      <c r="IM64" s="153"/>
      <c r="IN64" s="153"/>
      <c r="IO64" s="153"/>
      <c r="IP64" s="153"/>
      <c r="IQ64" s="153"/>
      <c r="IR64" s="153"/>
      <c r="IS64" s="153"/>
      <c r="IT64" s="153"/>
      <c r="IU64" s="153"/>
      <c r="IV64" s="153"/>
      <c r="IW64" s="153"/>
      <c r="IX64" s="153"/>
      <c r="IY64" s="153"/>
      <c r="IZ64" s="153"/>
      <c r="JA64" s="153"/>
      <c r="JB64" s="153"/>
      <c r="JC64" s="153"/>
      <c r="JD64" s="153"/>
      <c r="JE64" s="153"/>
      <c r="JF64" s="153"/>
      <c r="JG64" s="153"/>
      <c r="JH64" s="153"/>
      <c r="JI64" s="153"/>
      <c r="JJ64" s="153"/>
      <c r="JK64" s="153"/>
      <c r="JL64" s="153"/>
      <c r="JM64" s="153"/>
      <c r="JN64" s="153"/>
      <c r="JO64" s="153"/>
      <c r="JP64" s="153">
        <v>16</v>
      </c>
      <c r="JQ64" s="153"/>
      <c r="JR64" s="153"/>
      <c r="JS64" s="153"/>
      <c r="JT64" s="153"/>
      <c r="JU64" s="153">
        <v>19</v>
      </c>
      <c r="JV64" s="153"/>
      <c r="JW64" s="153"/>
      <c r="JX64" s="153"/>
      <c r="JY64" s="153"/>
      <c r="JZ64" s="153"/>
      <c r="KA64" s="153"/>
      <c r="KB64" s="153"/>
      <c r="KC64" s="153">
        <v>11</v>
      </c>
      <c r="KD64" s="153"/>
      <c r="KE64" s="153"/>
      <c r="KF64" s="153"/>
      <c r="KG64" s="153"/>
      <c r="KH64" s="153"/>
      <c r="KI64" s="153"/>
      <c r="KJ64" s="153"/>
      <c r="KK64" s="153"/>
      <c r="KL64" s="153"/>
      <c r="KM64" s="153"/>
      <c r="KN64" s="153"/>
      <c r="KO64" s="153"/>
      <c r="KP64" s="153"/>
      <c r="KQ64" s="153"/>
      <c r="KR64" s="153"/>
      <c r="KS64" s="153"/>
      <c r="KT64" s="153"/>
      <c r="KU64" s="153"/>
      <c r="KV64" s="153"/>
      <c r="KW64" s="153"/>
      <c r="KX64" s="153"/>
      <c r="KY64" s="153"/>
      <c r="KZ64" s="153"/>
      <c r="LA64" s="153"/>
      <c r="LB64" s="153"/>
      <c r="LC64" s="153"/>
      <c r="LD64" s="153"/>
      <c r="LE64" s="153"/>
      <c r="LF64" s="153"/>
      <c r="LG64" s="153"/>
      <c r="LH64" s="153"/>
      <c r="LI64" s="153"/>
      <c r="LJ64" s="153"/>
      <c r="LK64" s="153"/>
      <c r="LL64" s="153"/>
      <c r="LM64" s="153"/>
      <c r="LN64" s="153"/>
      <c r="LO64" s="153"/>
      <c r="LP64" s="153"/>
      <c r="LQ64" s="153"/>
      <c r="LR64" s="153"/>
      <c r="LS64" s="153"/>
      <c r="LT64" s="153"/>
      <c r="LU64" s="153"/>
      <c r="LV64" s="153"/>
      <c r="LW64" s="153"/>
      <c r="LX64" s="153">
        <v>397</v>
      </c>
      <c r="LY64" s="153"/>
      <c r="LZ64" s="153"/>
      <c r="MA64" s="153">
        <v>87</v>
      </c>
      <c r="MB64" s="153"/>
      <c r="MC64" s="153"/>
      <c r="MD64" s="153"/>
      <c r="ME64" s="153"/>
      <c r="MF64" s="153"/>
      <c r="MG64" s="153">
        <v>1</v>
      </c>
      <c r="MH64" s="153"/>
      <c r="MI64" s="153"/>
      <c r="MJ64" s="153"/>
      <c r="MK64" s="153"/>
      <c r="ML64" s="153"/>
      <c r="MM64" s="153"/>
      <c r="MN64" s="153">
        <v>7</v>
      </c>
      <c r="MO64" s="153"/>
      <c r="MP64" s="153"/>
      <c r="MQ64" s="153"/>
      <c r="MR64" s="153"/>
      <c r="MS64" s="153"/>
      <c r="MT64" s="153"/>
      <c r="MU64" s="153"/>
      <c r="MV64" s="153"/>
      <c r="MW64" s="153"/>
      <c r="MX64" s="153"/>
      <c r="MY64" s="153"/>
      <c r="MZ64" s="153"/>
      <c r="NA64" s="153"/>
      <c r="NB64" s="153"/>
      <c r="NC64" s="153"/>
      <c r="ND64" s="153"/>
      <c r="NE64" s="153"/>
      <c r="NF64" s="153"/>
      <c r="NG64" s="153"/>
      <c r="NH64" s="153"/>
      <c r="NI64" s="153"/>
      <c r="NJ64" s="153"/>
      <c r="NK64" s="153"/>
      <c r="NL64" s="153"/>
      <c r="NM64" s="153"/>
      <c r="NN64" s="153"/>
      <c r="NO64" s="153"/>
      <c r="NP64" s="153"/>
      <c r="NQ64" s="153"/>
      <c r="NR64" s="153"/>
      <c r="NS64" s="153"/>
      <c r="NT64" s="153"/>
      <c r="NU64" s="153">
        <v>25</v>
      </c>
      <c r="NV64" s="153">
        <v>271</v>
      </c>
      <c r="NW64" s="153"/>
      <c r="NX64" s="153"/>
      <c r="NY64" s="153"/>
      <c r="NZ64" s="153"/>
      <c r="OA64" s="153"/>
      <c r="OB64" s="153"/>
      <c r="OC64" s="153"/>
      <c r="OD64" s="153"/>
      <c r="OE64" s="153">
        <v>7</v>
      </c>
      <c r="OF64" s="153">
        <v>131</v>
      </c>
      <c r="OG64" s="153"/>
      <c r="OH64" s="153"/>
      <c r="OI64" s="153"/>
      <c r="OJ64" s="153"/>
      <c r="OK64" s="153"/>
      <c r="OL64" s="153"/>
      <c r="OM64" s="153"/>
      <c r="ON64" s="153"/>
      <c r="OO64" s="154">
        <v>184</v>
      </c>
      <c r="OP64" s="144">
        <v>30136</v>
      </c>
      <c r="OQ64" s="155"/>
      <c r="OR64" s="153"/>
      <c r="OS64" s="153"/>
      <c r="OT64" s="153"/>
      <c r="OU64" s="153"/>
      <c r="OV64" s="153">
        <v>261</v>
      </c>
      <c r="OW64" s="153">
        <v>4131</v>
      </c>
      <c r="OX64" s="153">
        <v>-19056</v>
      </c>
      <c r="OY64" s="153"/>
      <c r="OZ64" s="153"/>
      <c r="PA64" s="153"/>
      <c r="PB64" s="153"/>
      <c r="PC64" s="153"/>
      <c r="PD64" s="153"/>
      <c r="PE64" s="153"/>
      <c r="PF64" s="153"/>
      <c r="PG64" s="153"/>
      <c r="PH64" s="153"/>
      <c r="PI64" s="153"/>
      <c r="PJ64" s="156"/>
      <c r="PK64" s="144">
        <v>-14664</v>
      </c>
      <c r="PL64" s="144">
        <v>15472</v>
      </c>
    </row>
    <row r="65" spans="1:428" ht="15" x14ac:dyDescent="0.25">
      <c r="A65" s="147">
        <v>331420</v>
      </c>
      <c r="B65" s="148" t="s">
        <v>729</v>
      </c>
      <c r="C65" s="149" t="s">
        <v>261</v>
      </c>
      <c r="D65" s="150"/>
      <c r="E65" s="151"/>
      <c r="F65" s="151"/>
      <c r="G65" s="151"/>
      <c r="H65" s="151"/>
      <c r="I65" s="151"/>
      <c r="J65" s="153"/>
      <c r="K65" s="153"/>
      <c r="L65" s="153"/>
      <c r="M65" s="153"/>
      <c r="N65" s="153"/>
      <c r="O65" s="153"/>
      <c r="P65" s="153"/>
      <c r="Q65" s="153"/>
      <c r="R65" s="153"/>
      <c r="S65" s="153"/>
      <c r="T65" s="153"/>
      <c r="U65" s="153"/>
      <c r="V65" s="153"/>
      <c r="W65" s="153"/>
      <c r="X65" s="153"/>
      <c r="Y65" s="153">
        <v>1</v>
      </c>
      <c r="Z65" s="153"/>
      <c r="AA65" s="153"/>
      <c r="AB65" s="153">
        <v>19</v>
      </c>
      <c r="AC65" s="153">
        <v>3</v>
      </c>
      <c r="AD65" s="153">
        <v>143</v>
      </c>
      <c r="AE65" s="153">
        <v>51</v>
      </c>
      <c r="AF65" s="153">
        <v>2</v>
      </c>
      <c r="AG65" s="153">
        <v>33</v>
      </c>
      <c r="AH65" s="153">
        <v>153</v>
      </c>
      <c r="AI65" s="153">
        <v>2</v>
      </c>
      <c r="AJ65" s="153">
        <v>59</v>
      </c>
      <c r="AK65" s="153">
        <v>311</v>
      </c>
      <c r="AL65" s="153">
        <v>175</v>
      </c>
      <c r="AM65" s="153">
        <v>47</v>
      </c>
      <c r="AN65" s="153"/>
      <c r="AO65" s="153"/>
      <c r="AP65" s="153"/>
      <c r="AQ65" s="153"/>
      <c r="AR65" s="153"/>
      <c r="AS65" s="153"/>
      <c r="AT65" s="153"/>
      <c r="AU65" s="153"/>
      <c r="AV65" s="153"/>
      <c r="AW65" s="153"/>
      <c r="AX65" s="153"/>
      <c r="AY65" s="153"/>
      <c r="AZ65" s="153"/>
      <c r="BA65" s="153"/>
      <c r="BB65" s="153"/>
      <c r="BC65" s="153"/>
      <c r="BD65" s="153"/>
      <c r="BE65" s="153"/>
      <c r="BF65" s="153"/>
      <c r="BG65" s="153"/>
      <c r="BH65" s="153">
        <v>109</v>
      </c>
      <c r="BI65" s="153"/>
      <c r="BJ65" s="153">
        <v>5711</v>
      </c>
      <c r="BK65" s="153">
        <v>9</v>
      </c>
      <c r="BL65" s="153"/>
      <c r="BM65" s="153">
        <v>258</v>
      </c>
      <c r="BN65" s="153"/>
      <c r="BO65" s="153">
        <v>5</v>
      </c>
      <c r="BP65" s="153">
        <v>89</v>
      </c>
      <c r="BQ65" s="153">
        <v>16</v>
      </c>
      <c r="BR65" s="153">
        <v>420</v>
      </c>
      <c r="BS65" s="153">
        <v>128</v>
      </c>
      <c r="BT65" s="153">
        <v>120</v>
      </c>
      <c r="BU65" s="153">
        <v>109</v>
      </c>
      <c r="BV65" s="153"/>
      <c r="BW65" s="153">
        <v>32</v>
      </c>
      <c r="BX65" s="153">
        <v>55</v>
      </c>
      <c r="BY65" s="153">
        <v>164</v>
      </c>
      <c r="BZ65" s="153">
        <v>398</v>
      </c>
      <c r="CA65" s="153"/>
      <c r="CB65" s="153">
        <v>594</v>
      </c>
      <c r="CC65" s="153">
        <v>199</v>
      </c>
      <c r="CD65" s="153"/>
      <c r="CE65" s="153">
        <v>177</v>
      </c>
      <c r="CF65" s="153">
        <v>435</v>
      </c>
      <c r="CG65" s="153">
        <v>79</v>
      </c>
      <c r="CH65" s="153">
        <v>67</v>
      </c>
      <c r="CI65" s="153">
        <v>24</v>
      </c>
      <c r="CJ65" s="153"/>
      <c r="CK65" s="153"/>
      <c r="CL65" s="153">
        <v>1</v>
      </c>
      <c r="CM65" s="153"/>
      <c r="CN65" s="153">
        <v>58</v>
      </c>
      <c r="CO65" s="153"/>
      <c r="CP65" s="153">
        <v>9</v>
      </c>
      <c r="CQ65" s="153">
        <v>54</v>
      </c>
      <c r="CR65" s="153">
        <v>954</v>
      </c>
      <c r="CS65" s="153">
        <v>231</v>
      </c>
      <c r="CT65" s="153"/>
      <c r="CU65" s="153"/>
      <c r="CV65" s="153"/>
      <c r="CW65" s="153"/>
      <c r="CX65" s="153"/>
      <c r="CY65" s="153">
        <v>47</v>
      </c>
      <c r="CZ65" s="153">
        <v>73</v>
      </c>
      <c r="DA65" s="153">
        <v>79</v>
      </c>
      <c r="DB65" s="153"/>
      <c r="DC65" s="153"/>
      <c r="DD65" s="153">
        <v>30</v>
      </c>
      <c r="DE65" s="153">
        <v>74</v>
      </c>
      <c r="DF65" s="153"/>
      <c r="DG65" s="153"/>
      <c r="DH65" s="153">
        <v>65</v>
      </c>
      <c r="DI65" s="153"/>
      <c r="DJ65" s="153">
        <v>3</v>
      </c>
      <c r="DK65" s="153">
        <v>1</v>
      </c>
      <c r="DL65" s="153">
        <v>8</v>
      </c>
      <c r="DM65" s="153">
        <v>0</v>
      </c>
      <c r="DN65" s="153">
        <v>109</v>
      </c>
      <c r="DO65" s="153">
        <v>11</v>
      </c>
      <c r="DP65" s="153">
        <v>2</v>
      </c>
      <c r="DQ65" s="153">
        <v>41</v>
      </c>
      <c r="DR65" s="153">
        <v>137</v>
      </c>
      <c r="DS65" s="153">
        <v>531</v>
      </c>
      <c r="DT65" s="153">
        <v>66</v>
      </c>
      <c r="DU65" s="153">
        <v>12</v>
      </c>
      <c r="DV65" s="153">
        <v>21</v>
      </c>
      <c r="DW65" s="153">
        <v>36</v>
      </c>
      <c r="DX65" s="153">
        <v>18</v>
      </c>
      <c r="DY65" s="153">
        <v>102</v>
      </c>
      <c r="DZ65" s="153">
        <v>103</v>
      </c>
      <c r="EA65" s="153">
        <v>9</v>
      </c>
      <c r="EB65" s="153">
        <v>2</v>
      </c>
      <c r="EC65" s="153"/>
      <c r="ED65" s="153"/>
      <c r="EE65" s="153">
        <v>81</v>
      </c>
      <c r="EF65" s="153">
        <v>11</v>
      </c>
      <c r="EG65" s="153">
        <v>80</v>
      </c>
      <c r="EH65" s="153">
        <v>555</v>
      </c>
      <c r="EI65" s="153">
        <v>216</v>
      </c>
      <c r="EJ65" s="153"/>
      <c r="EK65" s="153"/>
      <c r="EL65" s="153"/>
      <c r="EM65" s="153"/>
      <c r="EN65" s="153">
        <v>2515</v>
      </c>
      <c r="EO65" s="153">
        <v>93</v>
      </c>
      <c r="EP65" s="153"/>
      <c r="EQ65" s="153">
        <v>243</v>
      </c>
      <c r="ER65" s="153"/>
      <c r="ES65" s="153"/>
      <c r="ET65" s="153"/>
      <c r="EU65" s="153"/>
      <c r="EV65" s="153"/>
      <c r="EW65" s="153"/>
      <c r="EX65" s="153"/>
      <c r="EY65" s="153">
        <v>55</v>
      </c>
      <c r="EZ65" s="153">
        <v>1279</v>
      </c>
      <c r="FA65" s="153">
        <v>476</v>
      </c>
      <c r="FB65" s="153"/>
      <c r="FC65" s="153">
        <v>258</v>
      </c>
      <c r="FD65" s="153">
        <v>96</v>
      </c>
      <c r="FE65" s="153">
        <v>826</v>
      </c>
      <c r="FF65" s="153">
        <v>125</v>
      </c>
      <c r="FG65" s="153">
        <v>0</v>
      </c>
      <c r="FH65" s="153">
        <v>5</v>
      </c>
      <c r="FI65" s="153"/>
      <c r="FJ65" s="153"/>
      <c r="FK65" s="153"/>
      <c r="FL65" s="153"/>
      <c r="FM65" s="153"/>
      <c r="FN65" s="153"/>
      <c r="FO65" s="153">
        <v>15</v>
      </c>
      <c r="FP65" s="153"/>
      <c r="FQ65" s="153"/>
      <c r="FR65" s="153"/>
      <c r="FS65" s="153"/>
      <c r="FT65" s="153"/>
      <c r="FU65" s="153"/>
      <c r="FV65" s="153"/>
      <c r="FW65" s="153"/>
      <c r="FX65" s="153"/>
      <c r="FY65" s="153"/>
      <c r="FZ65" s="153"/>
      <c r="GA65" s="153">
        <v>1</v>
      </c>
      <c r="GB65" s="153"/>
      <c r="GC65" s="153">
        <v>1</v>
      </c>
      <c r="GD65" s="153">
        <v>1</v>
      </c>
      <c r="GE65" s="153"/>
      <c r="GF65" s="153"/>
      <c r="GG65" s="153"/>
      <c r="GH65" s="153">
        <v>22</v>
      </c>
      <c r="GI65" s="153">
        <v>37</v>
      </c>
      <c r="GJ65" s="153"/>
      <c r="GK65" s="153"/>
      <c r="GL65" s="153"/>
      <c r="GM65" s="153"/>
      <c r="GN65" s="153"/>
      <c r="GO65" s="153"/>
      <c r="GP65" s="153"/>
      <c r="GQ65" s="153"/>
      <c r="GR65" s="153"/>
      <c r="GS65" s="153"/>
      <c r="GT65" s="153"/>
      <c r="GU65" s="153"/>
      <c r="GV65" s="153"/>
      <c r="GW65" s="153"/>
      <c r="GX65" s="153"/>
      <c r="GY65" s="153"/>
      <c r="GZ65" s="153"/>
      <c r="HA65" s="153"/>
      <c r="HB65" s="153"/>
      <c r="HC65" s="153"/>
      <c r="HD65" s="153"/>
      <c r="HE65" s="153"/>
      <c r="HF65" s="153"/>
      <c r="HG65" s="153"/>
      <c r="HH65" s="153"/>
      <c r="HI65" s="153"/>
      <c r="HJ65" s="153"/>
      <c r="HK65" s="153"/>
      <c r="HL65" s="153"/>
      <c r="HM65" s="153"/>
      <c r="HN65" s="153"/>
      <c r="HO65" s="153"/>
      <c r="HP65" s="153"/>
      <c r="HQ65" s="153"/>
      <c r="HR65" s="153"/>
      <c r="HS65" s="153"/>
      <c r="HT65" s="153"/>
      <c r="HU65" s="153"/>
      <c r="HV65" s="153"/>
      <c r="HW65" s="153"/>
      <c r="HX65" s="153"/>
      <c r="HY65" s="153"/>
      <c r="HZ65" s="153"/>
      <c r="IA65" s="153"/>
      <c r="IB65" s="153"/>
      <c r="IC65" s="153"/>
      <c r="ID65" s="153"/>
      <c r="IE65" s="153"/>
      <c r="IF65" s="153"/>
      <c r="IG65" s="153"/>
      <c r="IH65" s="153"/>
      <c r="II65" s="153"/>
      <c r="IJ65" s="153"/>
      <c r="IK65" s="153"/>
      <c r="IL65" s="153"/>
      <c r="IM65" s="153"/>
      <c r="IN65" s="153"/>
      <c r="IO65" s="153"/>
      <c r="IP65" s="153"/>
      <c r="IQ65" s="153"/>
      <c r="IR65" s="153"/>
      <c r="IS65" s="153"/>
      <c r="IT65" s="153"/>
      <c r="IU65" s="153"/>
      <c r="IV65" s="153"/>
      <c r="IW65" s="153"/>
      <c r="IX65" s="153"/>
      <c r="IY65" s="153"/>
      <c r="IZ65" s="153"/>
      <c r="JA65" s="153"/>
      <c r="JB65" s="153"/>
      <c r="JC65" s="153"/>
      <c r="JD65" s="153"/>
      <c r="JE65" s="153"/>
      <c r="JF65" s="153"/>
      <c r="JG65" s="153"/>
      <c r="JH65" s="153">
        <v>111</v>
      </c>
      <c r="JI65" s="153"/>
      <c r="JJ65" s="153"/>
      <c r="JK65" s="153"/>
      <c r="JL65" s="153">
        <v>5</v>
      </c>
      <c r="JM65" s="153"/>
      <c r="JN65" s="153"/>
      <c r="JO65" s="153"/>
      <c r="JP65" s="153">
        <v>26</v>
      </c>
      <c r="JQ65" s="153"/>
      <c r="JR65" s="153"/>
      <c r="JS65" s="153"/>
      <c r="JT65" s="153"/>
      <c r="JU65" s="153">
        <v>1</v>
      </c>
      <c r="JV65" s="153"/>
      <c r="JW65" s="153"/>
      <c r="JX65" s="153"/>
      <c r="JY65" s="153"/>
      <c r="JZ65" s="153"/>
      <c r="KA65" s="153"/>
      <c r="KB65" s="153"/>
      <c r="KC65" s="153">
        <v>1</v>
      </c>
      <c r="KD65" s="153">
        <v>1</v>
      </c>
      <c r="KE65" s="153">
        <v>3</v>
      </c>
      <c r="KF65" s="153"/>
      <c r="KG65" s="153">
        <v>1</v>
      </c>
      <c r="KH65" s="153"/>
      <c r="KI65" s="153"/>
      <c r="KJ65" s="153"/>
      <c r="KK65" s="153"/>
      <c r="KL65" s="153"/>
      <c r="KM65" s="153"/>
      <c r="KN65" s="153"/>
      <c r="KO65" s="153"/>
      <c r="KP65" s="153"/>
      <c r="KQ65" s="153"/>
      <c r="KR65" s="153"/>
      <c r="KS65" s="153"/>
      <c r="KT65" s="153"/>
      <c r="KU65" s="153"/>
      <c r="KV65" s="153"/>
      <c r="KW65" s="153"/>
      <c r="KX65" s="153"/>
      <c r="KY65" s="153"/>
      <c r="KZ65" s="153"/>
      <c r="LA65" s="153">
        <v>42</v>
      </c>
      <c r="LB65" s="153"/>
      <c r="LC65" s="153"/>
      <c r="LD65" s="153"/>
      <c r="LE65" s="153"/>
      <c r="LF65" s="153"/>
      <c r="LG65" s="153"/>
      <c r="LH65" s="153"/>
      <c r="LI65" s="153"/>
      <c r="LJ65" s="153"/>
      <c r="LK65" s="153"/>
      <c r="LL65" s="153">
        <v>0</v>
      </c>
      <c r="LM65" s="153"/>
      <c r="LN65" s="153"/>
      <c r="LO65" s="153"/>
      <c r="LP65" s="153"/>
      <c r="LQ65" s="153"/>
      <c r="LR65" s="153"/>
      <c r="LS65" s="153"/>
      <c r="LT65" s="153"/>
      <c r="LU65" s="153"/>
      <c r="LV65" s="153"/>
      <c r="LW65" s="153"/>
      <c r="LX65" s="153"/>
      <c r="LY65" s="153"/>
      <c r="LZ65" s="153"/>
      <c r="MA65" s="153">
        <v>11</v>
      </c>
      <c r="MB65" s="153"/>
      <c r="MC65" s="153"/>
      <c r="MD65" s="153"/>
      <c r="ME65" s="153"/>
      <c r="MF65" s="153"/>
      <c r="MG65" s="153"/>
      <c r="MH65" s="153"/>
      <c r="MI65" s="153"/>
      <c r="MJ65" s="153"/>
      <c r="MK65" s="153"/>
      <c r="ML65" s="153"/>
      <c r="MM65" s="153"/>
      <c r="MN65" s="153"/>
      <c r="MO65" s="153"/>
      <c r="MP65" s="153"/>
      <c r="MQ65" s="153"/>
      <c r="MR65" s="153"/>
      <c r="MS65" s="153"/>
      <c r="MT65" s="153"/>
      <c r="MU65" s="153"/>
      <c r="MV65" s="153"/>
      <c r="MW65" s="153"/>
      <c r="MX65" s="153"/>
      <c r="MY65" s="153"/>
      <c r="MZ65" s="153"/>
      <c r="NA65" s="153">
        <v>7</v>
      </c>
      <c r="NB65" s="153"/>
      <c r="NC65" s="153"/>
      <c r="ND65" s="153">
        <v>3</v>
      </c>
      <c r="NE65" s="153">
        <v>3</v>
      </c>
      <c r="NF65" s="153">
        <v>8</v>
      </c>
      <c r="NG65" s="153"/>
      <c r="NH65" s="153"/>
      <c r="NI65" s="153"/>
      <c r="NJ65" s="153"/>
      <c r="NK65" s="153"/>
      <c r="NL65" s="153"/>
      <c r="NM65" s="153">
        <v>3</v>
      </c>
      <c r="NN65" s="153">
        <v>6</v>
      </c>
      <c r="NO65" s="153">
        <v>1</v>
      </c>
      <c r="NP65" s="153">
        <v>27</v>
      </c>
      <c r="NQ65" s="153">
        <v>5</v>
      </c>
      <c r="NR65" s="153">
        <v>2</v>
      </c>
      <c r="NS65" s="153"/>
      <c r="NT65" s="153">
        <v>2</v>
      </c>
      <c r="NU65" s="153"/>
      <c r="NV65" s="153"/>
      <c r="NW65" s="153"/>
      <c r="NX65" s="153"/>
      <c r="NY65" s="153"/>
      <c r="NZ65" s="153"/>
      <c r="OA65" s="153"/>
      <c r="OB65" s="153"/>
      <c r="OC65" s="153">
        <v>13</v>
      </c>
      <c r="OD65" s="153"/>
      <c r="OE65" s="153">
        <v>3</v>
      </c>
      <c r="OF65" s="153">
        <v>190</v>
      </c>
      <c r="OG65" s="153"/>
      <c r="OH65" s="153"/>
      <c r="OI65" s="153"/>
      <c r="OJ65" s="153"/>
      <c r="OK65" s="153"/>
      <c r="OL65" s="153"/>
      <c r="OM65" s="153"/>
      <c r="ON65" s="153"/>
      <c r="OO65" s="154">
        <v>17</v>
      </c>
      <c r="OP65" s="144">
        <v>20570</v>
      </c>
      <c r="OQ65" s="155"/>
      <c r="OR65" s="153"/>
      <c r="OS65" s="153"/>
      <c r="OT65" s="153"/>
      <c r="OU65" s="153"/>
      <c r="OV65" s="153">
        <v>59</v>
      </c>
      <c r="OW65" s="153">
        <v>2505</v>
      </c>
      <c r="OX65" s="153">
        <v>-3204</v>
      </c>
      <c r="OY65" s="153"/>
      <c r="OZ65" s="153"/>
      <c r="PA65" s="153"/>
      <c r="PB65" s="153"/>
      <c r="PC65" s="153"/>
      <c r="PD65" s="153"/>
      <c r="PE65" s="153"/>
      <c r="PF65" s="153"/>
      <c r="PG65" s="153"/>
      <c r="PH65" s="153"/>
      <c r="PI65" s="153"/>
      <c r="PJ65" s="156"/>
      <c r="PK65" s="144">
        <v>-640</v>
      </c>
      <c r="PL65" s="144">
        <v>19930</v>
      </c>
    </row>
    <row r="66" spans="1:428" ht="15" x14ac:dyDescent="0.25">
      <c r="A66" s="147">
        <v>331490</v>
      </c>
      <c r="B66" s="148" t="s">
        <v>729</v>
      </c>
      <c r="C66" s="160" t="s">
        <v>262</v>
      </c>
      <c r="D66" s="150"/>
      <c r="E66" s="151"/>
      <c r="F66" s="151"/>
      <c r="G66" s="151"/>
      <c r="H66" s="151"/>
      <c r="I66" s="151"/>
      <c r="J66" s="153"/>
      <c r="K66" s="153"/>
      <c r="L66" s="153"/>
      <c r="M66" s="153"/>
      <c r="N66" s="153"/>
      <c r="O66" s="153"/>
      <c r="P66" s="153"/>
      <c r="Q66" s="153"/>
      <c r="R66" s="153"/>
      <c r="S66" s="153"/>
      <c r="T66" s="153"/>
      <c r="U66" s="153"/>
      <c r="V66" s="153"/>
      <c r="W66" s="153"/>
      <c r="X66" s="153"/>
      <c r="Y66" s="153">
        <v>3</v>
      </c>
      <c r="Z66" s="153"/>
      <c r="AA66" s="153"/>
      <c r="AB66" s="153">
        <v>0</v>
      </c>
      <c r="AC66" s="153">
        <v>0</v>
      </c>
      <c r="AD66" s="153">
        <v>17</v>
      </c>
      <c r="AE66" s="153">
        <v>0</v>
      </c>
      <c r="AF66" s="153">
        <v>3</v>
      </c>
      <c r="AG66" s="153">
        <v>0</v>
      </c>
      <c r="AH66" s="153">
        <v>0</v>
      </c>
      <c r="AI66" s="153">
        <v>0</v>
      </c>
      <c r="AJ66" s="153">
        <v>0</v>
      </c>
      <c r="AK66" s="153">
        <v>2</v>
      </c>
      <c r="AL66" s="153">
        <v>0</v>
      </c>
      <c r="AM66" s="153">
        <v>1</v>
      </c>
      <c r="AN66" s="153"/>
      <c r="AO66" s="153"/>
      <c r="AP66" s="153"/>
      <c r="AQ66" s="153"/>
      <c r="AR66" s="153"/>
      <c r="AS66" s="153"/>
      <c r="AT66" s="153"/>
      <c r="AU66" s="153"/>
      <c r="AV66" s="153">
        <v>1</v>
      </c>
      <c r="AW66" s="153">
        <v>14</v>
      </c>
      <c r="AX66" s="153"/>
      <c r="AY66" s="153"/>
      <c r="AZ66" s="153"/>
      <c r="BA66" s="153"/>
      <c r="BB66" s="153"/>
      <c r="BC66" s="153"/>
      <c r="BD66" s="153">
        <v>290</v>
      </c>
      <c r="BE66" s="153">
        <v>242</v>
      </c>
      <c r="BF66" s="153"/>
      <c r="BG66" s="153"/>
      <c r="BH66" s="153">
        <v>30</v>
      </c>
      <c r="BI66" s="153">
        <v>106</v>
      </c>
      <c r="BJ66" s="153">
        <v>83</v>
      </c>
      <c r="BK66" s="153">
        <v>622</v>
      </c>
      <c r="BL66" s="153">
        <v>51</v>
      </c>
      <c r="BM66" s="153">
        <v>196</v>
      </c>
      <c r="BN66" s="153">
        <v>22</v>
      </c>
      <c r="BO66" s="153">
        <v>1052</v>
      </c>
      <c r="BP66" s="153">
        <v>62</v>
      </c>
      <c r="BQ66" s="153">
        <v>34</v>
      </c>
      <c r="BR66" s="153">
        <v>9</v>
      </c>
      <c r="BS66" s="153">
        <v>187</v>
      </c>
      <c r="BT66" s="153">
        <v>9</v>
      </c>
      <c r="BU66" s="153">
        <v>5</v>
      </c>
      <c r="BV66" s="153">
        <v>32</v>
      </c>
      <c r="BW66" s="153">
        <v>251</v>
      </c>
      <c r="BX66" s="153">
        <v>25</v>
      </c>
      <c r="BY66" s="153">
        <v>51</v>
      </c>
      <c r="BZ66" s="153">
        <v>193</v>
      </c>
      <c r="CA66" s="153">
        <v>231</v>
      </c>
      <c r="CB66" s="153">
        <v>5</v>
      </c>
      <c r="CC66" s="153">
        <v>9</v>
      </c>
      <c r="CD66" s="153">
        <v>2</v>
      </c>
      <c r="CE66" s="153">
        <v>15</v>
      </c>
      <c r="CF66" s="153">
        <v>85</v>
      </c>
      <c r="CG66" s="153">
        <v>51</v>
      </c>
      <c r="CH66" s="153">
        <v>39</v>
      </c>
      <c r="CI66" s="153">
        <v>21</v>
      </c>
      <c r="CJ66" s="153">
        <v>4</v>
      </c>
      <c r="CK66" s="153">
        <v>161</v>
      </c>
      <c r="CL66" s="153">
        <v>14</v>
      </c>
      <c r="CM66" s="153">
        <v>13</v>
      </c>
      <c r="CN66" s="153"/>
      <c r="CO66" s="153">
        <v>0</v>
      </c>
      <c r="CP66" s="153">
        <v>16</v>
      </c>
      <c r="CQ66" s="153">
        <v>4</v>
      </c>
      <c r="CR66" s="153">
        <v>47</v>
      </c>
      <c r="CS66" s="153">
        <v>11</v>
      </c>
      <c r="CT66" s="153">
        <v>7</v>
      </c>
      <c r="CU66" s="153">
        <v>77</v>
      </c>
      <c r="CV66" s="153">
        <v>4</v>
      </c>
      <c r="CW66" s="153">
        <v>116</v>
      </c>
      <c r="CX66" s="153">
        <v>42</v>
      </c>
      <c r="CY66" s="153"/>
      <c r="CZ66" s="153">
        <v>1</v>
      </c>
      <c r="DA66" s="153">
        <v>171</v>
      </c>
      <c r="DB66" s="153">
        <v>0</v>
      </c>
      <c r="DC66" s="153">
        <v>6</v>
      </c>
      <c r="DD66" s="153">
        <v>69</v>
      </c>
      <c r="DE66" s="153"/>
      <c r="DF66" s="153">
        <v>0</v>
      </c>
      <c r="DG66" s="153">
        <v>4</v>
      </c>
      <c r="DH66" s="153">
        <v>13</v>
      </c>
      <c r="DI66" s="153">
        <v>21</v>
      </c>
      <c r="DJ66" s="153"/>
      <c r="DK66" s="153"/>
      <c r="DL66" s="153">
        <v>7</v>
      </c>
      <c r="DM66" s="153">
        <v>42</v>
      </c>
      <c r="DN66" s="153">
        <v>55</v>
      </c>
      <c r="DO66" s="153">
        <v>3</v>
      </c>
      <c r="DP66" s="153">
        <v>69</v>
      </c>
      <c r="DQ66" s="153">
        <v>55</v>
      </c>
      <c r="DR66" s="153">
        <v>184</v>
      </c>
      <c r="DS66" s="153">
        <v>84</v>
      </c>
      <c r="DT66" s="153">
        <v>89</v>
      </c>
      <c r="DU66" s="153">
        <v>28</v>
      </c>
      <c r="DV66" s="153">
        <v>17</v>
      </c>
      <c r="DW66" s="153">
        <v>40</v>
      </c>
      <c r="DX66" s="153">
        <v>4</v>
      </c>
      <c r="DY66" s="153">
        <v>21</v>
      </c>
      <c r="DZ66" s="153">
        <v>3</v>
      </c>
      <c r="EA66" s="153">
        <v>12</v>
      </c>
      <c r="EB66" s="153">
        <v>5</v>
      </c>
      <c r="EC66" s="153"/>
      <c r="ED66" s="153">
        <v>20</v>
      </c>
      <c r="EE66" s="153">
        <v>35</v>
      </c>
      <c r="EF66" s="153">
        <v>4</v>
      </c>
      <c r="EG66" s="153">
        <v>58</v>
      </c>
      <c r="EH66" s="153">
        <v>23</v>
      </c>
      <c r="EI66" s="153">
        <v>26</v>
      </c>
      <c r="EJ66" s="153">
        <v>68</v>
      </c>
      <c r="EK66" s="153">
        <v>55</v>
      </c>
      <c r="EL66" s="153">
        <v>68</v>
      </c>
      <c r="EM66" s="153">
        <v>91</v>
      </c>
      <c r="EN66" s="153">
        <v>1</v>
      </c>
      <c r="EO66" s="153">
        <v>44</v>
      </c>
      <c r="EP66" s="153">
        <v>1</v>
      </c>
      <c r="EQ66" s="153">
        <v>394</v>
      </c>
      <c r="ER66" s="153">
        <v>0</v>
      </c>
      <c r="ES66" s="153">
        <v>120</v>
      </c>
      <c r="ET66" s="153">
        <v>4</v>
      </c>
      <c r="EU66" s="153">
        <v>2</v>
      </c>
      <c r="EV66" s="153">
        <v>12</v>
      </c>
      <c r="EW66" s="153">
        <v>0</v>
      </c>
      <c r="EX66" s="153">
        <v>5</v>
      </c>
      <c r="EY66" s="153">
        <v>19</v>
      </c>
      <c r="EZ66" s="153">
        <v>112</v>
      </c>
      <c r="FA66" s="153">
        <v>199</v>
      </c>
      <c r="FB66" s="153">
        <v>24</v>
      </c>
      <c r="FC66" s="153">
        <v>27</v>
      </c>
      <c r="FD66" s="153">
        <v>18</v>
      </c>
      <c r="FE66" s="153">
        <v>102</v>
      </c>
      <c r="FF66" s="153">
        <v>19</v>
      </c>
      <c r="FG66" s="153">
        <v>1</v>
      </c>
      <c r="FH66" s="153">
        <v>1</v>
      </c>
      <c r="FI66" s="153">
        <v>17</v>
      </c>
      <c r="FJ66" s="153"/>
      <c r="FK66" s="153">
        <v>2</v>
      </c>
      <c r="FL66" s="153">
        <v>191</v>
      </c>
      <c r="FM66" s="153">
        <v>5</v>
      </c>
      <c r="FN66" s="153">
        <v>10</v>
      </c>
      <c r="FO66" s="153">
        <v>3</v>
      </c>
      <c r="FP66" s="153">
        <v>0</v>
      </c>
      <c r="FQ66" s="153"/>
      <c r="FR66" s="153"/>
      <c r="FS66" s="153"/>
      <c r="FT66" s="153"/>
      <c r="FU66" s="153"/>
      <c r="FV66" s="153"/>
      <c r="FW66" s="153"/>
      <c r="FX66" s="153"/>
      <c r="FY66" s="153">
        <v>25</v>
      </c>
      <c r="FZ66" s="153">
        <v>65</v>
      </c>
      <c r="GA66" s="153">
        <v>14</v>
      </c>
      <c r="GB66" s="153"/>
      <c r="GC66" s="153">
        <v>13</v>
      </c>
      <c r="GD66" s="153">
        <v>15</v>
      </c>
      <c r="GE66" s="153">
        <v>9</v>
      </c>
      <c r="GF66" s="153"/>
      <c r="GG66" s="153"/>
      <c r="GH66" s="153">
        <v>37</v>
      </c>
      <c r="GI66" s="153">
        <v>258</v>
      </c>
      <c r="GJ66" s="153">
        <v>6</v>
      </c>
      <c r="GK66" s="153">
        <v>8</v>
      </c>
      <c r="GL66" s="153"/>
      <c r="GM66" s="153"/>
      <c r="GN66" s="153"/>
      <c r="GO66" s="153"/>
      <c r="GP66" s="153">
        <v>8</v>
      </c>
      <c r="GQ66" s="153">
        <v>14</v>
      </c>
      <c r="GR66" s="153"/>
      <c r="GS66" s="153">
        <v>5</v>
      </c>
      <c r="GT66" s="153">
        <v>7</v>
      </c>
      <c r="GU66" s="153">
        <v>8</v>
      </c>
      <c r="GV66" s="153">
        <v>6</v>
      </c>
      <c r="GW66" s="153">
        <v>6</v>
      </c>
      <c r="GX66" s="153">
        <v>3</v>
      </c>
      <c r="GY66" s="153">
        <v>7</v>
      </c>
      <c r="GZ66" s="153">
        <v>5</v>
      </c>
      <c r="HA66" s="153"/>
      <c r="HB66" s="153">
        <v>7</v>
      </c>
      <c r="HC66" s="153">
        <v>7</v>
      </c>
      <c r="HD66" s="153">
        <v>7</v>
      </c>
      <c r="HE66" s="153">
        <v>6</v>
      </c>
      <c r="HF66" s="153">
        <v>6</v>
      </c>
      <c r="HG66" s="153">
        <v>5</v>
      </c>
      <c r="HH66" s="153">
        <v>9</v>
      </c>
      <c r="HI66" s="153"/>
      <c r="HJ66" s="153"/>
      <c r="HK66" s="153"/>
      <c r="HL66" s="153"/>
      <c r="HM66" s="153"/>
      <c r="HN66" s="153"/>
      <c r="HO66" s="153"/>
      <c r="HP66" s="153"/>
      <c r="HQ66" s="153"/>
      <c r="HR66" s="153"/>
      <c r="HS66" s="153"/>
      <c r="HT66" s="153"/>
      <c r="HU66" s="153"/>
      <c r="HV66" s="153"/>
      <c r="HW66" s="153"/>
      <c r="HX66" s="153"/>
      <c r="HY66" s="153"/>
      <c r="HZ66" s="153"/>
      <c r="IA66" s="153"/>
      <c r="IB66" s="153"/>
      <c r="IC66" s="153"/>
      <c r="ID66" s="153"/>
      <c r="IE66" s="153"/>
      <c r="IF66" s="153"/>
      <c r="IG66" s="153"/>
      <c r="IH66" s="153"/>
      <c r="II66" s="153"/>
      <c r="IJ66" s="153"/>
      <c r="IK66" s="153"/>
      <c r="IL66" s="153"/>
      <c r="IM66" s="153"/>
      <c r="IN66" s="153"/>
      <c r="IO66" s="153"/>
      <c r="IP66" s="153"/>
      <c r="IQ66" s="153"/>
      <c r="IR66" s="153"/>
      <c r="IS66" s="153"/>
      <c r="IT66" s="153"/>
      <c r="IU66" s="153"/>
      <c r="IV66" s="153"/>
      <c r="IW66" s="153"/>
      <c r="IX66" s="153"/>
      <c r="IY66" s="153"/>
      <c r="IZ66" s="153"/>
      <c r="JA66" s="153"/>
      <c r="JB66" s="153"/>
      <c r="JC66" s="153"/>
      <c r="JD66" s="153"/>
      <c r="JE66" s="153"/>
      <c r="JF66" s="153"/>
      <c r="JG66" s="153"/>
      <c r="JH66" s="153">
        <v>0</v>
      </c>
      <c r="JI66" s="153"/>
      <c r="JJ66" s="153"/>
      <c r="JK66" s="153">
        <v>4</v>
      </c>
      <c r="JL66" s="153"/>
      <c r="JM66" s="153"/>
      <c r="JN66" s="153"/>
      <c r="JO66" s="153"/>
      <c r="JP66" s="153">
        <v>71</v>
      </c>
      <c r="JQ66" s="153"/>
      <c r="JR66" s="153"/>
      <c r="JS66" s="153"/>
      <c r="JT66" s="153"/>
      <c r="JU66" s="153"/>
      <c r="JV66" s="153"/>
      <c r="JW66" s="153"/>
      <c r="JX66" s="153"/>
      <c r="JY66" s="153"/>
      <c r="JZ66" s="153"/>
      <c r="KA66" s="153"/>
      <c r="KB66" s="153"/>
      <c r="KC66" s="153">
        <v>0</v>
      </c>
      <c r="KD66" s="153"/>
      <c r="KE66" s="153"/>
      <c r="KF66" s="153"/>
      <c r="KG66" s="153"/>
      <c r="KH66" s="153"/>
      <c r="KI66" s="153"/>
      <c r="KJ66" s="153"/>
      <c r="KK66" s="153"/>
      <c r="KL66" s="153"/>
      <c r="KM66" s="153"/>
      <c r="KN66" s="153"/>
      <c r="KO66" s="153"/>
      <c r="KP66" s="153"/>
      <c r="KQ66" s="153"/>
      <c r="KR66" s="153"/>
      <c r="KS66" s="153"/>
      <c r="KT66" s="153"/>
      <c r="KU66" s="153"/>
      <c r="KV66" s="153"/>
      <c r="KW66" s="153"/>
      <c r="KX66" s="153">
        <v>182</v>
      </c>
      <c r="KY66" s="153">
        <v>34</v>
      </c>
      <c r="KZ66" s="153">
        <v>22</v>
      </c>
      <c r="LA66" s="153">
        <v>2</v>
      </c>
      <c r="LB66" s="153"/>
      <c r="LC66" s="153"/>
      <c r="LD66" s="153"/>
      <c r="LE66" s="153"/>
      <c r="LF66" s="153"/>
      <c r="LG66" s="153"/>
      <c r="LH66" s="153"/>
      <c r="LI66" s="153"/>
      <c r="LJ66" s="153"/>
      <c r="LK66" s="153"/>
      <c r="LL66" s="153">
        <v>0</v>
      </c>
      <c r="LM66" s="153"/>
      <c r="LN66" s="153"/>
      <c r="LO66" s="153"/>
      <c r="LP66" s="153"/>
      <c r="LQ66" s="153"/>
      <c r="LR66" s="153"/>
      <c r="LS66" s="153"/>
      <c r="LT66" s="153"/>
      <c r="LU66" s="153"/>
      <c r="LV66" s="153"/>
      <c r="LW66" s="153"/>
      <c r="LX66" s="153"/>
      <c r="LY66" s="153"/>
      <c r="LZ66" s="153"/>
      <c r="MA66" s="153">
        <v>71</v>
      </c>
      <c r="MB66" s="153"/>
      <c r="MC66" s="153"/>
      <c r="MD66" s="153"/>
      <c r="ME66" s="153"/>
      <c r="MF66" s="153"/>
      <c r="MG66" s="153">
        <v>3</v>
      </c>
      <c r="MH66" s="153"/>
      <c r="MI66" s="153"/>
      <c r="MJ66" s="153"/>
      <c r="MK66" s="153"/>
      <c r="ML66" s="153"/>
      <c r="MM66" s="153"/>
      <c r="MN66" s="153">
        <v>9</v>
      </c>
      <c r="MO66" s="153"/>
      <c r="MP66" s="153"/>
      <c r="MQ66" s="153"/>
      <c r="MR66" s="153"/>
      <c r="MS66" s="153"/>
      <c r="MT66" s="153"/>
      <c r="MU66" s="153"/>
      <c r="MV66" s="153"/>
      <c r="MW66" s="153"/>
      <c r="MX66" s="153"/>
      <c r="MY66" s="153"/>
      <c r="MZ66" s="153"/>
      <c r="NA66" s="153"/>
      <c r="NB66" s="153"/>
      <c r="NC66" s="153"/>
      <c r="ND66" s="153">
        <v>0</v>
      </c>
      <c r="NE66" s="153">
        <v>0</v>
      </c>
      <c r="NF66" s="153">
        <v>0</v>
      </c>
      <c r="NG66" s="153"/>
      <c r="NH66" s="153"/>
      <c r="NI66" s="153"/>
      <c r="NJ66" s="153"/>
      <c r="NK66" s="153"/>
      <c r="NL66" s="153">
        <v>15</v>
      </c>
      <c r="NM66" s="153">
        <v>5</v>
      </c>
      <c r="NN66" s="153">
        <v>37</v>
      </c>
      <c r="NO66" s="153"/>
      <c r="NP66" s="153">
        <v>0</v>
      </c>
      <c r="NQ66" s="153">
        <v>12</v>
      </c>
      <c r="NR66" s="153">
        <v>5</v>
      </c>
      <c r="NS66" s="153"/>
      <c r="NT66" s="153"/>
      <c r="NU66" s="153">
        <v>30</v>
      </c>
      <c r="NV66" s="153">
        <v>17</v>
      </c>
      <c r="NW66" s="153"/>
      <c r="NX66" s="153"/>
      <c r="NY66" s="153"/>
      <c r="NZ66" s="153"/>
      <c r="OA66" s="153"/>
      <c r="OB66" s="153"/>
      <c r="OC66" s="153">
        <v>0</v>
      </c>
      <c r="OD66" s="153"/>
      <c r="OE66" s="153"/>
      <c r="OF66" s="153">
        <v>58</v>
      </c>
      <c r="OG66" s="153"/>
      <c r="OH66" s="153"/>
      <c r="OI66" s="153"/>
      <c r="OJ66" s="153"/>
      <c r="OK66" s="153"/>
      <c r="OL66" s="153"/>
      <c r="OM66" s="153"/>
      <c r="ON66" s="153"/>
      <c r="OO66" s="154">
        <v>121</v>
      </c>
      <c r="OP66" s="144">
        <v>8621</v>
      </c>
      <c r="OQ66" s="155">
        <v>53</v>
      </c>
      <c r="OR66" s="153"/>
      <c r="OS66" s="153"/>
      <c r="OT66" s="153"/>
      <c r="OU66" s="153"/>
      <c r="OV66" s="153">
        <v>83</v>
      </c>
      <c r="OW66" s="153">
        <v>4372</v>
      </c>
      <c r="OX66" s="153">
        <v>-2568</v>
      </c>
      <c r="OY66" s="153"/>
      <c r="OZ66" s="153"/>
      <c r="PA66" s="153"/>
      <c r="PB66" s="153"/>
      <c r="PC66" s="153"/>
      <c r="PD66" s="153"/>
      <c r="PE66" s="153"/>
      <c r="PF66" s="153"/>
      <c r="PG66" s="153"/>
      <c r="PH66" s="153"/>
      <c r="PI66" s="153"/>
      <c r="PJ66" s="156"/>
      <c r="PK66" s="144">
        <v>1940</v>
      </c>
      <c r="PL66" s="144">
        <v>10561</v>
      </c>
    </row>
    <row r="67" spans="1:428" ht="15" x14ac:dyDescent="0.25">
      <c r="A67" s="147">
        <v>331510</v>
      </c>
      <c r="B67" s="148" t="s">
        <v>729</v>
      </c>
      <c r="C67" s="160" t="s">
        <v>263</v>
      </c>
      <c r="D67" s="157"/>
      <c r="E67" s="152"/>
      <c r="F67" s="152"/>
      <c r="G67" s="152"/>
      <c r="H67" s="152"/>
      <c r="I67" s="152"/>
      <c r="J67" s="153"/>
      <c r="K67" s="153"/>
      <c r="L67" s="153"/>
      <c r="M67" s="153"/>
      <c r="N67" s="153"/>
      <c r="O67" s="153"/>
      <c r="P67" s="153"/>
      <c r="Q67" s="153"/>
      <c r="R67" s="153"/>
      <c r="S67" s="153"/>
      <c r="T67" s="153">
        <v>10</v>
      </c>
      <c r="U67" s="153"/>
      <c r="V67" s="153"/>
      <c r="W67" s="153"/>
      <c r="X67" s="153"/>
      <c r="Y67" s="153"/>
      <c r="Z67" s="153"/>
      <c r="AA67" s="153"/>
      <c r="AB67" s="153">
        <v>0</v>
      </c>
      <c r="AC67" s="153"/>
      <c r="AD67" s="153">
        <v>127</v>
      </c>
      <c r="AE67" s="153">
        <v>4</v>
      </c>
      <c r="AF67" s="153">
        <v>1</v>
      </c>
      <c r="AG67" s="153"/>
      <c r="AH67" s="153">
        <v>23</v>
      </c>
      <c r="AI67" s="153"/>
      <c r="AJ67" s="153">
        <v>7</v>
      </c>
      <c r="AK67" s="153">
        <v>6</v>
      </c>
      <c r="AL67" s="153">
        <v>4</v>
      </c>
      <c r="AM67" s="153">
        <v>1</v>
      </c>
      <c r="AN67" s="153"/>
      <c r="AO67" s="153"/>
      <c r="AP67" s="153">
        <v>1</v>
      </c>
      <c r="AQ67" s="153">
        <v>1</v>
      </c>
      <c r="AR67" s="153"/>
      <c r="AS67" s="153"/>
      <c r="AT67" s="153"/>
      <c r="AU67" s="153"/>
      <c r="AV67" s="153"/>
      <c r="AW67" s="153"/>
      <c r="AX67" s="153"/>
      <c r="AY67" s="153"/>
      <c r="AZ67" s="153"/>
      <c r="BA67" s="153"/>
      <c r="BB67" s="153"/>
      <c r="BC67" s="153"/>
      <c r="BD67" s="153">
        <v>160</v>
      </c>
      <c r="BE67" s="153">
        <v>11</v>
      </c>
      <c r="BF67" s="153"/>
      <c r="BG67" s="153"/>
      <c r="BH67" s="153"/>
      <c r="BI67" s="153"/>
      <c r="BJ67" s="153"/>
      <c r="BK67" s="153"/>
      <c r="BL67" s="153">
        <v>42</v>
      </c>
      <c r="BM67" s="153">
        <v>96</v>
      </c>
      <c r="BN67" s="153">
        <v>15</v>
      </c>
      <c r="BO67" s="153">
        <v>29</v>
      </c>
      <c r="BP67" s="153">
        <v>3</v>
      </c>
      <c r="BQ67" s="153">
        <v>40</v>
      </c>
      <c r="BR67" s="153">
        <v>34</v>
      </c>
      <c r="BS67" s="153">
        <v>217</v>
      </c>
      <c r="BT67" s="153">
        <v>40</v>
      </c>
      <c r="BU67" s="153">
        <v>75</v>
      </c>
      <c r="BV67" s="153"/>
      <c r="BW67" s="153">
        <v>56</v>
      </c>
      <c r="BX67" s="153">
        <v>10</v>
      </c>
      <c r="BY67" s="153">
        <v>77</v>
      </c>
      <c r="BZ67" s="153">
        <v>550</v>
      </c>
      <c r="CA67" s="153">
        <v>26</v>
      </c>
      <c r="CB67" s="153">
        <v>337</v>
      </c>
      <c r="CC67" s="153">
        <v>1006</v>
      </c>
      <c r="CD67" s="153">
        <v>49</v>
      </c>
      <c r="CE67" s="153">
        <v>28</v>
      </c>
      <c r="CF67" s="153">
        <v>88</v>
      </c>
      <c r="CG67" s="153">
        <v>79</v>
      </c>
      <c r="CH67" s="153">
        <v>102</v>
      </c>
      <c r="CI67" s="153">
        <v>33</v>
      </c>
      <c r="CJ67" s="153">
        <v>238</v>
      </c>
      <c r="CK67" s="153">
        <v>346</v>
      </c>
      <c r="CL67" s="153">
        <v>16</v>
      </c>
      <c r="CM67" s="153">
        <v>416</v>
      </c>
      <c r="CN67" s="153">
        <v>12</v>
      </c>
      <c r="CO67" s="153">
        <v>2</v>
      </c>
      <c r="CP67" s="153">
        <v>91</v>
      </c>
      <c r="CQ67" s="153">
        <v>89</v>
      </c>
      <c r="CR67" s="153">
        <v>796</v>
      </c>
      <c r="CS67" s="153">
        <v>10</v>
      </c>
      <c r="CT67" s="153">
        <v>136</v>
      </c>
      <c r="CU67" s="153">
        <v>108</v>
      </c>
      <c r="CV67" s="153">
        <v>96</v>
      </c>
      <c r="CW67" s="153">
        <v>130</v>
      </c>
      <c r="CX67" s="153">
        <v>137</v>
      </c>
      <c r="CY67" s="153">
        <v>28</v>
      </c>
      <c r="CZ67" s="153">
        <v>171</v>
      </c>
      <c r="DA67" s="153">
        <v>1089</v>
      </c>
      <c r="DB67" s="153">
        <v>603</v>
      </c>
      <c r="DC67" s="153">
        <v>421</v>
      </c>
      <c r="DD67" s="153">
        <v>263</v>
      </c>
      <c r="DE67" s="153">
        <v>86</v>
      </c>
      <c r="DF67" s="153">
        <v>18</v>
      </c>
      <c r="DG67" s="153">
        <v>17</v>
      </c>
      <c r="DH67" s="153">
        <v>216</v>
      </c>
      <c r="DI67" s="153">
        <v>400</v>
      </c>
      <c r="DJ67" s="153"/>
      <c r="DK67" s="153"/>
      <c r="DL67" s="153"/>
      <c r="DM67" s="153">
        <v>22</v>
      </c>
      <c r="DN67" s="153">
        <v>2</v>
      </c>
      <c r="DO67" s="153">
        <v>8</v>
      </c>
      <c r="DP67" s="153">
        <v>29</v>
      </c>
      <c r="DQ67" s="153">
        <v>0</v>
      </c>
      <c r="DR67" s="153">
        <v>43</v>
      </c>
      <c r="DS67" s="153">
        <v>40</v>
      </c>
      <c r="DT67" s="153">
        <v>27</v>
      </c>
      <c r="DU67" s="153">
        <v>9</v>
      </c>
      <c r="DV67" s="153">
        <v>12</v>
      </c>
      <c r="DW67" s="153">
        <v>15</v>
      </c>
      <c r="DX67" s="153">
        <v>5</v>
      </c>
      <c r="DY67" s="153">
        <v>8</v>
      </c>
      <c r="DZ67" s="153">
        <v>7</v>
      </c>
      <c r="EA67" s="153">
        <v>9</v>
      </c>
      <c r="EB67" s="153">
        <v>9</v>
      </c>
      <c r="EC67" s="153"/>
      <c r="ED67" s="153"/>
      <c r="EE67" s="153">
        <v>28</v>
      </c>
      <c r="EF67" s="153">
        <v>9</v>
      </c>
      <c r="EG67" s="153">
        <v>42</v>
      </c>
      <c r="EH67" s="153">
        <v>5</v>
      </c>
      <c r="EI67" s="153">
        <v>11</v>
      </c>
      <c r="EJ67" s="153">
        <v>48</v>
      </c>
      <c r="EK67" s="153">
        <v>12</v>
      </c>
      <c r="EL67" s="153"/>
      <c r="EM67" s="153">
        <v>0</v>
      </c>
      <c r="EN67" s="153"/>
      <c r="EO67" s="153">
        <v>26</v>
      </c>
      <c r="EP67" s="153">
        <v>1</v>
      </c>
      <c r="EQ67" s="153">
        <v>3</v>
      </c>
      <c r="ER67" s="153">
        <v>5</v>
      </c>
      <c r="ES67" s="153">
        <v>44</v>
      </c>
      <c r="ET67" s="153"/>
      <c r="EU67" s="153">
        <v>27</v>
      </c>
      <c r="EV67" s="153">
        <v>4</v>
      </c>
      <c r="EW67" s="153">
        <v>0</v>
      </c>
      <c r="EX67" s="153">
        <v>4</v>
      </c>
      <c r="EY67" s="153">
        <v>482</v>
      </c>
      <c r="EZ67" s="153">
        <v>247</v>
      </c>
      <c r="FA67" s="153">
        <v>1551</v>
      </c>
      <c r="FB67" s="153">
        <v>7</v>
      </c>
      <c r="FC67" s="153">
        <v>249</v>
      </c>
      <c r="FD67" s="153">
        <v>535</v>
      </c>
      <c r="FE67" s="153">
        <v>1536</v>
      </c>
      <c r="FF67" s="153"/>
      <c r="FG67" s="153">
        <v>11</v>
      </c>
      <c r="FH67" s="153">
        <v>495</v>
      </c>
      <c r="FI67" s="153">
        <v>0</v>
      </c>
      <c r="FJ67" s="153">
        <v>8</v>
      </c>
      <c r="FK67" s="153">
        <v>170</v>
      </c>
      <c r="FL67" s="153">
        <v>6</v>
      </c>
      <c r="FM67" s="153">
        <v>12</v>
      </c>
      <c r="FN67" s="153">
        <v>13</v>
      </c>
      <c r="FO67" s="153">
        <v>52</v>
      </c>
      <c r="FP67" s="153">
        <v>34</v>
      </c>
      <c r="FQ67" s="153"/>
      <c r="FR67" s="153">
        <v>1</v>
      </c>
      <c r="FS67" s="153"/>
      <c r="FT67" s="153">
        <v>7</v>
      </c>
      <c r="FU67" s="153">
        <v>2</v>
      </c>
      <c r="FV67" s="153">
        <v>6</v>
      </c>
      <c r="FW67" s="153">
        <v>21</v>
      </c>
      <c r="FX67" s="153"/>
      <c r="FY67" s="153">
        <v>117</v>
      </c>
      <c r="FZ67" s="153">
        <v>184</v>
      </c>
      <c r="GA67" s="153">
        <v>6</v>
      </c>
      <c r="GB67" s="153"/>
      <c r="GC67" s="153">
        <v>5</v>
      </c>
      <c r="GD67" s="153">
        <v>3</v>
      </c>
      <c r="GE67" s="153">
        <v>58</v>
      </c>
      <c r="GF67" s="153"/>
      <c r="GG67" s="153"/>
      <c r="GH67" s="153">
        <v>1</v>
      </c>
      <c r="GI67" s="153">
        <v>7</v>
      </c>
      <c r="GJ67" s="153"/>
      <c r="GK67" s="153"/>
      <c r="GL67" s="153"/>
      <c r="GM67" s="153"/>
      <c r="GN67" s="153"/>
      <c r="GO67" s="153"/>
      <c r="GP67" s="153"/>
      <c r="GQ67" s="153"/>
      <c r="GR67" s="153"/>
      <c r="GS67" s="153"/>
      <c r="GT67" s="153"/>
      <c r="GU67" s="153"/>
      <c r="GV67" s="153"/>
      <c r="GW67" s="153"/>
      <c r="GX67" s="153"/>
      <c r="GY67" s="153"/>
      <c r="GZ67" s="153"/>
      <c r="HA67" s="153"/>
      <c r="HB67" s="153"/>
      <c r="HC67" s="153"/>
      <c r="HD67" s="153"/>
      <c r="HE67" s="153"/>
      <c r="HF67" s="153"/>
      <c r="HG67" s="153"/>
      <c r="HH67" s="153"/>
      <c r="HI67" s="153"/>
      <c r="HJ67" s="153"/>
      <c r="HK67" s="153"/>
      <c r="HL67" s="153"/>
      <c r="HM67" s="153"/>
      <c r="HN67" s="153"/>
      <c r="HO67" s="153"/>
      <c r="HP67" s="153"/>
      <c r="HQ67" s="153"/>
      <c r="HR67" s="153"/>
      <c r="HS67" s="153"/>
      <c r="HT67" s="153"/>
      <c r="HU67" s="153"/>
      <c r="HV67" s="153"/>
      <c r="HW67" s="153"/>
      <c r="HX67" s="153"/>
      <c r="HY67" s="153"/>
      <c r="HZ67" s="153"/>
      <c r="IA67" s="153"/>
      <c r="IB67" s="153"/>
      <c r="IC67" s="153"/>
      <c r="ID67" s="153"/>
      <c r="IE67" s="153"/>
      <c r="IF67" s="153"/>
      <c r="IG67" s="153"/>
      <c r="IH67" s="153"/>
      <c r="II67" s="153"/>
      <c r="IJ67" s="153"/>
      <c r="IK67" s="153"/>
      <c r="IL67" s="153"/>
      <c r="IM67" s="153"/>
      <c r="IN67" s="153"/>
      <c r="IO67" s="153"/>
      <c r="IP67" s="153"/>
      <c r="IQ67" s="153"/>
      <c r="IR67" s="153"/>
      <c r="IS67" s="153"/>
      <c r="IT67" s="153"/>
      <c r="IU67" s="153"/>
      <c r="IV67" s="153"/>
      <c r="IW67" s="153"/>
      <c r="IX67" s="153"/>
      <c r="IY67" s="153"/>
      <c r="IZ67" s="153"/>
      <c r="JA67" s="153"/>
      <c r="JB67" s="153"/>
      <c r="JC67" s="153"/>
      <c r="JD67" s="153"/>
      <c r="JE67" s="153"/>
      <c r="JF67" s="153"/>
      <c r="JG67" s="153"/>
      <c r="JH67" s="153"/>
      <c r="JI67" s="153"/>
      <c r="JJ67" s="153"/>
      <c r="JK67" s="153"/>
      <c r="JL67" s="153"/>
      <c r="JM67" s="153"/>
      <c r="JN67" s="153"/>
      <c r="JO67" s="153"/>
      <c r="JP67" s="153">
        <v>26</v>
      </c>
      <c r="JQ67" s="153"/>
      <c r="JR67" s="153"/>
      <c r="JS67" s="153"/>
      <c r="JT67" s="153"/>
      <c r="JU67" s="153"/>
      <c r="JV67" s="153"/>
      <c r="JW67" s="153"/>
      <c r="JX67" s="153"/>
      <c r="JY67" s="153"/>
      <c r="JZ67" s="153"/>
      <c r="KA67" s="153"/>
      <c r="KB67" s="153"/>
      <c r="KC67" s="153"/>
      <c r="KD67" s="153"/>
      <c r="KE67" s="153"/>
      <c r="KF67" s="153"/>
      <c r="KG67" s="153">
        <v>436</v>
      </c>
      <c r="KH67" s="153"/>
      <c r="KI67" s="153"/>
      <c r="KJ67" s="153"/>
      <c r="KK67" s="153"/>
      <c r="KL67" s="153">
        <v>107</v>
      </c>
      <c r="KM67" s="153"/>
      <c r="KN67" s="153"/>
      <c r="KO67" s="153"/>
      <c r="KP67" s="153"/>
      <c r="KQ67" s="153"/>
      <c r="KR67" s="153"/>
      <c r="KS67" s="153"/>
      <c r="KT67" s="153"/>
      <c r="KU67" s="153"/>
      <c r="KV67" s="153"/>
      <c r="KW67" s="153"/>
      <c r="KX67" s="153"/>
      <c r="KY67" s="153"/>
      <c r="KZ67" s="153"/>
      <c r="LA67" s="153"/>
      <c r="LB67" s="153"/>
      <c r="LC67" s="153"/>
      <c r="LD67" s="153"/>
      <c r="LE67" s="153"/>
      <c r="LF67" s="153"/>
      <c r="LG67" s="153"/>
      <c r="LH67" s="153"/>
      <c r="LI67" s="153"/>
      <c r="LJ67" s="153"/>
      <c r="LK67" s="153"/>
      <c r="LL67" s="153"/>
      <c r="LM67" s="153"/>
      <c r="LN67" s="153"/>
      <c r="LO67" s="153"/>
      <c r="LP67" s="153"/>
      <c r="LQ67" s="153"/>
      <c r="LR67" s="153"/>
      <c r="LS67" s="153"/>
      <c r="LT67" s="153"/>
      <c r="LU67" s="153"/>
      <c r="LV67" s="153"/>
      <c r="LW67" s="153"/>
      <c r="LX67" s="153"/>
      <c r="LY67" s="153"/>
      <c r="LZ67" s="153"/>
      <c r="MA67" s="153"/>
      <c r="MB67" s="153"/>
      <c r="MC67" s="153"/>
      <c r="MD67" s="153"/>
      <c r="ME67" s="153"/>
      <c r="MF67" s="153"/>
      <c r="MG67" s="153"/>
      <c r="MH67" s="153"/>
      <c r="MI67" s="153"/>
      <c r="MJ67" s="153"/>
      <c r="MK67" s="153"/>
      <c r="ML67" s="153"/>
      <c r="MM67" s="153"/>
      <c r="MN67" s="153"/>
      <c r="MO67" s="153"/>
      <c r="MP67" s="153"/>
      <c r="MQ67" s="153"/>
      <c r="MR67" s="153"/>
      <c r="MS67" s="153"/>
      <c r="MT67" s="153"/>
      <c r="MU67" s="153"/>
      <c r="MV67" s="153"/>
      <c r="MW67" s="153"/>
      <c r="MX67" s="153"/>
      <c r="MY67" s="153"/>
      <c r="MZ67" s="153"/>
      <c r="NA67" s="153"/>
      <c r="NB67" s="153"/>
      <c r="NC67" s="153"/>
      <c r="ND67" s="153"/>
      <c r="NE67" s="153"/>
      <c r="NF67" s="153"/>
      <c r="NG67" s="153"/>
      <c r="NH67" s="153"/>
      <c r="NI67" s="153"/>
      <c r="NJ67" s="153"/>
      <c r="NK67" s="153"/>
      <c r="NL67" s="153"/>
      <c r="NM67" s="153"/>
      <c r="NN67" s="153"/>
      <c r="NO67" s="153"/>
      <c r="NP67" s="153"/>
      <c r="NQ67" s="153"/>
      <c r="NR67" s="153"/>
      <c r="NS67" s="153"/>
      <c r="NT67" s="153"/>
      <c r="NU67" s="153">
        <v>3</v>
      </c>
      <c r="NV67" s="153"/>
      <c r="NW67" s="153"/>
      <c r="NX67" s="153"/>
      <c r="NY67" s="153"/>
      <c r="NZ67" s="153"/>
      <c r="OA67" s="153"/>
      <c r="OB67" s="153"/>
      <c r="OC67" s="153"/>
      <c r="OD67" s="153"/>
      <c r="OE67" s="153"/>
      <c r="OF67" s="153"/>
      <c r="OG67" s="153"/>
      <c r="OH67" s="153"/>
      <c r="OI67" s="153"/>
      <c r="OJ67" s="153"/>
      <c r="OK67" s="153"/>
      <c r="OL67" s="153"/>
      <c r="OM67" s="153"/>
      <c r="ON67" s="153"/>
      <c r="OO67" s="154"/>
      <c r="OP67" s="144">
        <v>16237</v>
      </c>
      <c r="OQ67" s="155"/>
      <c r="OR67" s="153"/>
      <c r="OS67" s="153"/>
      <c r="OT67" s="153"/>
      <c r="OU67" s="153"/>
      <c r="OV67" s="153">
        <v>58</v>
      </c>
      <c r="OW67" s="153">
        <v>1105</v>
      </c>
      <c r="OX67" s="153">
        <v>-907</v>
      </c>
      <c r="OY67" s="153"/>
      <c r="OZ67" s="153"/>
      <c r="PA67" s="153"/>
      <c r="PB67" s="153"/>
      <c r="PC67" s="153"/>
      <c r="PD67" s="153"/>
      <c r="PE67" s="153"/>
      <c r="PF67" s="153"/>
      <c r="PG67" s="153"/>
      <c r="PH67" s="153"/>
      <c r="PI67" s="153"/>
      <c r="PJ67" s="156"/>
      <c r="PK67" s="144">
        <v>256</v>
      </c>
      <c r="PL67" s="144">
        <v>16493</v>
      </c>
    </row>
    <row r="68" spans="1:428" ht="15" x14ac:dyDescent="0.25">
      <c r="A68" s="147">
        <v>331520</v>
      </c>
      <c r="B68" s="148" t="s">
        <v>727</v>
      </c>
      <c r="C68" s="160" t="s">
        <v>264</v>
      </c>
      <c r="D68" s="157"/>
      <c r="E68" s="151"/>
      <c r="F68" s="151"/>
      <c r="G68" s="151"/>
      <c r="H68" s="151"/>
      <c r="I68" s="151"/>
      <c r="J68" s="153"/>
      <c r="K68" s="153"/>
      <c r="L68" s="153"/>
      <c r="M68" s="153"/>
      <c r="N68" s="153"/>
      <c r="O68" s="153"/>
      <c r="P68" s="153"/>
      <c r="Q68" s="153"/>
      <c r="R68" s="153"/>
      <c r="S68" s="153"/>
      <c r="T68" s="153"/>
      <c r="U68" s="153"/>
      <c r="V68" s="153"/>
      <c r="W68" s="153"/>
      <c r="X68" s="153"/>
      <c r="Y68" s="153"/>
      <c r="Z68" s="153"/>
      <c r="AA68" s="153"/>
      <c r="AB68" s="153"/>
      <c r="AC68" s="153"/>
      <c r="AD68" s="153">
        <v>1</v>
      </c>
      <c r="AE68" s="153"/>
      <c r="AF68" s="153"/>
      <c r="AG68" s="153"/>
      <c r="AH68" s="153"/>
      <c r="AI68" s="153"/>
      <c r="AJ68" s="153"/>
      <c r="AK68" s="153"/>
      <c r="AL68" s="153"/>
      <c r="AM68" s="153"/>
      <c r="AN68" s="153"/>
      <c r="AO68" s="153"/>
      <c r="AP68" s="153"/>
      <c r="AQ68" s="153">
        <v>1</v>
      </c>
      <c r="AR68" s="153"/>
      <c r="AS68" s="153"/>
      <c r="AT68" s="153"/>
      <c r="AU68" s="153"/>
      <c r="AV68" s="153"/>
      <c r="AW68" s="153"/>
      <c r="AX68" s="153"/>
      <c r="AY68" s="153"/>
      <c r="AZ68" s="153"/>
      <c r="BA68" s="153"/>
      <c r="BB68" s="153"/>
      <c r="BC68" s="153"/>
      <c r="BD68" s="153"/>
      <c r="BE68" s="153"/>
      <c r="BF68" s="153"/>
      <c r="BG68" s="153"/>
      <c r="BH68" s="153"/>
      <c r="BI68" s="153"/>
      <c r="BJ68" s="153"/>
      <c r="BK68" s="153"/>
      <c r="BL68" s="153"/>
      <c r="BM68" s="153">
        <v>55</v>
      </c>
      <c r="BN68" s="153">
        <v>19</v>
      </c>
      <c r="BO68" s="153">
        <v>2</v>
      </c>
      <c r="BP68" s="153">
        <v>46</v>
      </c>
      <c r="BQ68" s="153">
        <v>69</v>
      </c>
      <c r="BR68" s="153">
        <v>12</v>
      </c>
      <c r="BS68" s="153">
        <v>114</v>
      </c>
      <c r="BT68" s="153">
        <v>31</v>
      </c>
      <c r="BU68" s="153">
        <v>17</v>
      </c>
      <c r="BV68" s="153"/>
      <c r="BW68" s="153">
        <v>27</v>
      </c>
      <c r="BX68" s="153">
        <v>10</v>
      </c>
      <c r="BY68" s="153">
        <v>763</v>
      </c>
      <c r="BZ68" s="153">
        <v>198</v>
      </c>
      <c r="CA68" s="153">
        <v>36</v>
      </c>
      <c r="CB68" s="153">
        <v>162</v>
      </c>
      <c r="CC68" s="153">
        <v>287</v>
      </c>
      <c r="CD68" s="153">
        <v>13</v>
      </c>
      <c r="CE68" s="153">
        <v>4</v>
      </c>
      <c r="CF68" s="153">
        <v>67</v>
      </c>
      <c r="CG68" s="153">
        <v>23</v>
      </c>
      <c r="CH68" s="153">
        <v>10</v>
      </c>
      <c r="CI68" s="153">
        <v>11</v>
      </c>
      <c r="CJ68" s="153">
        <v>35</v>
      </c>
      <c r="CK68" s="153">
        <v>30</v>
      </c>
      <c r="CL68" s="153">
        <v>12</v>
      </c>
      <c r="CM68" s="153">
        <v>349</v>
      </c>
      <c r="CN68" s="153">
        <v>16</v>
      </c>
      <c r="CO68" s="153">
        <v>0</v>
      </c>
      <c r="CP68" s="153">
        <v>165</v>
      </c>
      <c r="CQ68" s="153">
        <v>12</v>
      </c>
      <c r="CR68" s="153">
        <v>87</v>
      </c>
      <c r="CS68" s="153">
        <v>16</v>
      </c>
      <c r="CT68" s="153">
        <v>166</v>
      </c>
      <c r="CU68" s="153">
        <v>77</v>
      </c>
      <c r="CV68" s="153">
        <v>135</v>
      </c>
      <c r="CW68" s="153">
        <v>110</v>
      </c>
      <c r="CX68" s="153">
        <v>9</v>
      </c>
      <c r="CY68" s="153">
        <v>13</v>
      </c>
      <c r="CZ68" s="153">
        <v>24</v>
      </c>
      <c r="DA68" s="153">
        <v>907</v>
      </c>
      <c r="DB68" s="153">
        <v>35</v>
      </c>
      <c r="DC68" s="153">
        <v>68</v>
      </c>
      <c r="DD68" s="153">
        <v>68</v>
      </c>
      <c r="DE68" s="153">
        <v>70</v>
      </c>
      <c r="DF68" s="153">
        <v>4</v>
      </c>
      <c r="DG68" s="153">
        <v>14</v>
      </c>
      <c r="DH68" s="153">
        <v>365</v>
      </c>
      <c r="DI68" s="153">
        <v>36</v>
      </c>
      <c r="DJ68" s="153"/>
      <c r="DK68" s="153"/>
      <c r="DL68" s="153">
        <v>0</v>
      </c>
      <c r="DM68" s="153">
        <v>8</v>
      </c>
      <c r="DN68" s="153">
        <v>3</v>
      </c>
      <c r="DO68" s="153">
        <v>2</v>
      </c>
      <c r="DP68" s="153">
        <v>10</v>
      </c>
      <c r="DQ68" s="153">
        <v>1</v>
      </c>
      <c r="DR68" s="153">
        <v>7</v>
      </c>
      <c r="DS68" s="153">
        <v>10</v>
      </c>
      <c r="DT68" s="153">
        <v>7</v>
      </c>
      <c r="DU68" s="153">
        <v>0</v>
      </c>
      <c r="DV68" s="153">
        <v>5</v>
      </c>
      <c r="DW68" s="153">
        <v>16</v>
      </c>
      <c r="DX68" s="153">
        <v>1</v>
      </c>
      <c r="DY68" s="153">
        <v>7</v>
      </c>
      <c r="DZ68" s="153">
        <v>4</v>
      </c>
      <c r="EA68" s="153">
        <v>1</v>
      </c>
      <c r="EB68" s="153">
        <v>2</v>
      </c>
      <c r="EC68" s="153"/>
      <c r="ED68" s="153"/>
      <c r="EE68" s="153">
        <v>152</v>
      </c>
      <c r="EF68" s="153">
        <v>38</v>
      </c>
      <c r="EG68" s="153">
        <v>74</v>
      </c>
      <c r="EH68" s="153">
        <v>1</v>
      </c>
      <c r="EI68" s="153">
        <v>14</v>
      </c>
      <c r="EJ68" s="153">
        <v>66</v>
      </c>
      <c r="EK68" s="153">
        <v>15</v>
      </c>
      <c r="EL68" s="153">
        <v>2</v>
      </c>
      <c r="EM68" s="153">
        <v>0</v>
      </c>
      <c r="EN68" s="153"/>
      <c r="EO68" s="153">
        <v>587</v>
      </c>
      <c r="EP68" s="153">
        <v>2</v>
      </c>
      <c r="EQ68" s="153">
        <v>3</v>
      </c>
      <c r="ER68" s="153">
        <v>9</v>
      </c>
      <c r="ES68" s="153">
        <v>62</v>
      </c>
      <c r="ET68" s="153">
        <v>0</v>
      </c>
      <c r="EU68" s="153">
        <v>10</v>
      </c>
      <c r="EV68" s="153">
        <v>4</v>
      </c>
      <c r="EW68" s="153">
        <v>0</v>
      </c>
      <c r="EX68" s="153">
        <v>4</v>
      </c>
      <c r="EY68" s="153">
        <v>2376</v>
      </c>
      <c r="EZ68" s="153">
        <v>398</v>
      </c>
      <c r="FA68" s="153">
        <v>818</v>
      </c>
      <c r="FB68" s="153">
        <v>0</v>
      </c>
      <c r="FC68" s="153">
        <v>23</v>
      </c>
      <c r="FD68" s="153">
        <v>931</v>
      </c>
      <c r="FE68" s="153">
        <v>1368</v>
      </c>
      <c r="FF68" s="153">
        <v>13</v>
      </c>
      <c r="FG68" s="153">
        <v>2</v>
      </c>
      <c r="FH68" s="153">
        <v>20</v>
      </c>
      <c r="FI68" s="153">
        <v>0</v>
      </c>
      <c r="FJ68" s="153">
        <v>20</v>
      </c>
      <c r="FK68" s="153">
        <v>9</v>
      </c>
      <c r="FL68" s="153">
        <v>31</v>
      </c>
      <c r="FM68" s="153">
        <v>5</v>
      </c>
      <c r="FN68" s="153">
        <v>20</v>
      </c>
      <c r="FO68" s="153">
        <v>0</v>
      </c>
      <c r="FP68" s="153">
        <v>45</v>
      </c>
      <c r="FQ68" s="153"/>
      <c r="FR68" s="153">
        <v>1</v>
      </c>
      <c r="FS68" s="153">
        <v>1</v>
      </c>
      <c r="FT68" s="153">
        <v>10</v>
      </c>
      <c r="FU68" s="153">
        <v>1</v>
      </c>
      <c r="FV68" s="153">
        <v>9</v>
      </c>
      <c r="FW68" s="153">
        <v>23</v>
      </c>
      <c r="FX68" s="153"/>
      <c r="FY68" s="153">
        <v>33</v>
      </c>
      <c r="FZ68" s="153">
        <v>23</v>
      </c>
      <c r="GA68" s="153">
        <v>1</v>
      </c>
      <c r="GB68" s="153"/>
      <c r="GC68" s="153">
        <v>1</v>
      </c>
      <c r="GD68" s="153">
        <v>1</v>
      </c>
      <c r="GE68" s="153">
        <v>91</v>
      </c>
      <c r="GF68" s="153"/>
      <c r="GG68" s="153"/>
      <c r="GH68" s="153">
        <v>0</v>
      </c>
      <c r="GI68" s="153">
        <v>6</v>
      </c>
      <c r="GJ68" s="153">
        <v>1</v>
      </c>
      <c r="GK68" s="153">
        <v>1</v>
      </c>
      <c r="GL68" s="153"/>
      <c r="GM68" s="153"/>
      <c r="GN68" s="153"/>
      <c r="GO68" s="153"/>
      <c r="GP68" s="153">
        <v>1</v>
      </c>
      <c r="GQ68" s="153">
        <v>1</v>
      </c>
      <c r="GR68" s="153"/>
      <c r="GS68" s="153">
        <v>1</v>
      </c>
      <c r="GT68" s="153">
        <v>1</v>
      </c>
      <c r="GU68" s="153">
        <v>1</v>
      </c>
      <c r="GV68" s="153">
        <v>1</v>
      </c>
      <c r="GW68" s="153">
        <v>1</v>
      </c>
      <c r="GX68" s="153">
        <v>0</v>
      </c>
      <c r="GY68" s="153">
        <v>1</v>
      </c>
      <c r="GZ68" s="153">
        <v>1</v>
      </c>
      <c r="HA68" s="153"/>
      <c r="HB68" s="153">
        <v>1</v>
      </c>
      <c r="HC68" s="153">
        <v>1</v>
      </c>
      <c r="HD68" s="153">
        <v>1</v>
      </c>
      <c r="HE68" s="153">
        <v>1</v>
      </c>
      <c r="HF68" s="153">
        <v>1</v>
      </c>
      <c r="HG68" s="153">
        <v>0</v>
      </c>
      <c r="HH68" s="153">
        <v>1</v>
      </c>
      <c r="HI68" s="153"/>
      <c r="HJ68" s="153"/>
      <c r="HK68" s="153"/>
      <c r="HL68" s="153"/>
      <c r="HM68" s="153"/>
      <c r="HN68" s="153"/>
      <c r="HO68" s="153"/>
      <c r="HP68" s="153"/>
      <c r="HQ68" s="153"/>
      <c r="HR68" s="153"/>
      <c r="HS68" s="153"/>
      <c r="HT68" s="153"/>
      <c r="HU68" s="153"/>
      <c r="HV68" s="153"/>
      <c r="HW68" s="153"/>
      <c r="HX68" s="153"/>
      <c r="HY68" s="153"/>
      <c r="HZ68" s="153"/>
      <c r="IA68" s="153"/>
      <c r="IB68" s="153"/>
      <c r="IC68" s="153"/>
      <c r="ID68" s="153"/>
      <c r="IE68" s="153"/>
      <c r="IF68" s="153"/>
      <c r="IG68" s="153"/>
      <c r="IH68" s="153"/>
      <c r="II68" s="153"/>
      <c r="IJ68" s="153"/>
      <c r="IK68" s="153"/>
      <c r="IL68" s="153"/>
      <c r="IM68" s="153"/>
      <c r="IN68" s="153"/>
      <c r="IO68" s="153"/>
      <c r="IP68" s="153"/>
      <c r="IQ68" s="153"/>
      <c r="IR68" s="153"/>
      <c r="IS68" s="153"/>
      <c r="IT68" s="153"/>
      <c r="IU68" s="153"/>
      <c r="IV68" s="153"/>
      <c r="IW68" s="153"/>
      <c r="IX68" s="153"/>
      <c r="IY68" s="153"/>
      <c r="IZ68" s="153"/>
      <c r="JA68" s="153">
        <v>8</v>
      </c>
      <c r="JB68" s="153"/>
      <c r="JC68" s="153"/>
      <c r="JD68" s="153"/>
      <c r="JE68" s="153"/>
      <c r="JF68" s="153"/>
      <c r="JG68" s="153"/>
      <c r="JH68" s="153"/>
      <c r="JI68" s="153"/>
      <c r="JJ68" s="153"/>
      <c r="JK68" s="153"/>
      <c r="JL68" s="153"/>
      <c r="JM68" s="153"/>
      <c r="JN68" s="153"/>
      <c r="JO68" s="153"/>
      <c r="JP68" s="153"/>
      <c r="JQ68" s="153"/>
      <c r="JR68" s="153"/>
      <c r="JS68" s="153"/>
      <c r="JT68" s="153"/>
      <c r="JU68" s="153"/>
      <c r="JV68" s="153"/>
      <c r="JW68" s="153"/>
      <c r="JX68" s="153"/>
      <c r="JY68" s="153"/>
      <c r="JZ68" s="153"/>
      <c r="KA68" s="153"/>
      <c r="KB68" s="153"/>
      <c r="KC68" s="153"/>
      <c r="KD68" s="153"/>
      <c r="KE68" s="153">
        <v>0</v>
      </c>
      <c r="KF68" s="153"/>
      <c r="KG68" s="153"/>
      <c r="KH68" s="153"/>
      <c r="KI68" s="153"/>
      <c r="KJ68" s="153"/>
      <c r="KK68" s="153"/>
      <c r="KL68" s="153">
        <v>1</v>
      </c>
      <c r="KM68" s="153"/>
      <c r="KN68" s="153"/>
      <c r="KO68" s="153"/>
      <c r="KP68" s="153"/>
      <c r="KQ68" s="153"/>
      <c r="KR68" s="153"/>
      <c r="KS68" s="153"/>
      <c r="KT68" s="153"/>
      <c r="KU68" s="153"/>
      <c r="KV68" s="153"/>
      <c r="KW68" s="153"/>
      <c r="KX68" s="153"/>
      <c r="KY68" s="153"/>
      <c r="KZ68" s="153"/>
      <c r="LA68" s="153"/>
      <c r="LB68" s="153"/>
      <c r="LC68" s="153"/>
      <c r="LD68" s="153"/>
      <c r="LE68" s="153"/>
      <c r="LF68" s="153"/>
      <c r="LG68" s="153"/>
      <c r="LH68" s="153"/>
      <c r="LI68" s="153"/>
      <c r="LJ68" s="153"/>
      <c r="LK68" s="153"/>
      <c r="LL68" s="153"/>
      <c r="LM68" s="153"/>
      <c r="LN68" s="153"/>
      <c r="LO68" s="153"/>
      <c r="LP68" s="153"/>
      <c r="LQ68" s="153"/>
      <c r="LR68" s="153"/>
      <c r="LS68" s="153"/>
      <c r="LT68" s="153"/>
      <c r="LU68" s="153">
        <v>0</v>
      </c>
      <c r="LV68" s="153">
        <v>0</v>
      </c>
      <c r="LW68" s="153"/>
      <c r="LX68" s="153"/>
      <c r="LY68" s="153"/>
      <c r="LZ68" s="153"/>
      <c r="MA68" s="153">
        <v>4</v>
      </c>
      <c r="MB68" s="153"/>
      <c r="MC68" s="153"/>
      <c r="MD68" s="153"/>
      <c r="ME68" s="153"/>
      <c r="MF68" s="153"/>
      <c r="MG68" s="153">
        <v>0</v>
      </c>
      <c r="MH68" s="153"/>
      <c r="MI68" s="153"/>
      <c r="MJ68" s="153"/>
      <c r="MK68" s="153"/>
      <c r="ML68" s="153"/>
      <c r="MM68" s="153"/>
      <c r="MN68" s="153">
        <v>2</v>
      </c>
      <c r="MO68" s="153"/>
      <c r="MP68" s="153"/>
      <c r="MQ68" s="153"/>
      <c r="MR68" s="153"/>
      <c r="MS68" s="153"/>
      <c r="MT68" s="153"/>
      <c r="MU68" s="153"/>
      <c r="MV68" s="153"/>
      <c r="MW68" s="153"/>
      <c r="MX68" s="153"/>
      <c r="MY68" s="153"/>
      <c r="MZ68" s="153"/>
      <c r="NA68" s="153">
        <v>1</v>
      </c>
      <c r="NB68" s="153"/>
      <c r="NC68" s="153"/>
      <c r="ND68" s="153"/>
      <c r="NE68" s="153"/>
      <c r="NF68" s="153"/>
      <c r="NG68" s="153"/>
      <c r="NH68" s="153"/>
      <c r="NI68" s="153"/>
      <c r="NJ68" s="153"/>
      <c r="NK68" s="153"/>
      <c r="NL68" s="153"/>
      <c r="NM68" s="153"/>
      <c r="NN68" s="153">
        <v>4</v>
      </c>
      <c r="NO68" s="153"/>
      <c r="NP68" s="153"/>
      <c r="NQ68" s="153"/>
      <c r="NR68" s="153"/>
      <c r="NS68" s="153"/>
      <c r="NT68" s="153"/>
      <c r="NU68" s="153">
        <v>19</v>
      </c>
      <c r="NV68" s="153">
        <v>8</v>
      </c>
      <c r="NW68" s="153"/>
      <c r="NX68" s="153"/>
      <c r="NY68" s="153"/>
      <c r="NZ68" s="153"/>
      <c r="OA68" s="153"/>
      <c r="OB68" s="153"/>
      <c r="OC68" s="153"/>
      <c r="OD68" s="153"/>
      <c r="OE68" s="153"/>
      <c r="OF68" s="153">
        <v>22</v>
      </c>
      <c r="OG68" s="153"/>
      <c r="OH68" s="153"/>
      <c r="OI68" s="153"/>
      <c r="OJ68" s="153"/>
      <c r="OK68" s="153"/>
      <c r="OL68" s="153">
        <v>0</v>
      </c>
      <c r="OM68" s="153"/>
      <c r="ON68" s="153"/>
      <c r="OO68" s="154">
        <v>10</v>
      </c>
      <c r="OP68" s="144">
        <v>12299</v>
      </c>
      <c r="OQ68" s="155">
        <v>20</v>
      </c>
      <c r="OR68" s="153"/>
      <c r="OS68" s="153"/>
      <c r="OT68" s="153"/>
      <c r="OU68" s="153"/>
      <c r="OV68" s="153">
        <v>20</v>
      </c>
      <c r="OW68" s="153">
        <v>77</v>
      </c>
      <c r="OX68" s="153">
        <v>-92</v>
      </c>
      <c r="OY68" s="153"/>
      <c r="OZ68" s="153"/>
      <c r="PA68" s="153"/>
      <c r="PB68" s="153"/>
      <c r="PC68" s="153"/>
      <c r="PD68" s="153"/>
      <c r="PE68" s="153"/>
      <c r="PF68" s="153"/>
      <c r="PG68" s="153"/>
      <c r="PH68" s="153"/>
      <c r="PI68" s="153"/>
      <c r="PJ68" s="156"/>
      <c r="PK68" s="144">
        <v>25</v>
      </c>
      <c r="PL68" s="144">
        <v>12324</v>
      </c>
    </row>
    <row r="69" spans="1:428" ht="15" x14ac:dyDescent="0.25">
      <c r="A69" s="147">
        <v>332114</v>
      </c>
      <c r="B69" s="148" t="s">
        <v>729</v>
      </c>
      <c r="C69" s="160" t="s">
        <v>265</v>
      </c>
      <c r="D69" s="157"/>
      <c r="E69" s="152"/>
      <c r="F69" s="152"/>
      <c r="G69" s="152"/>
      <c r="H69" s="152"/>
      <c r="I69" s="152"/>
      <c r="J69" s="153"/>
      <c r="K69" s="153"/>
      <c r="L69" s="153"/>
      <c r="M69" s="153"/>
      <c r="N69" s="153"/>
      <c r="O69" s="153"/>
      <c r="P69" s="153"/>
      <c r="Q69" s="153"/>
      <c r="R69" s="153"/>
      <c r="S69" s="153"/>
      <c r="T69" s="153"/>
      <c r="U69" s="153"/>
      <c r="V69" s="153"/>
      <c r="W69" s="153"/>
      <c r="X69" s="153"/>
      <c r="Y69" s="153"/>
      <c r="Z69" s="153"/>
      <c r="AA69" s="153"/>
      <c r="AB69" s="153">
        <v>1</v>
      </c>
      <c r="AC69" s="153">
        <v>0</v>
      </c>
      <c r="AD69" s="153">
        <v>61</v>
      </c>
      <c r="AE69" s="153">
        <v>1</v>
      </c>
      <c r="AF69" s="153">
        <v>62</v>
      </c>
      <c r="AG69" s="153">
        <v>5</v>
      </c>
      <c r="AH69" s="153">
        <v>4</v>
      </c>
      <c r="AI69" s="153">
        <v>3</v>
      </c>
      <c r="AJ69" s="153">
        <v>9</v>
      </c>
      <c r="AK69" s="153">
        <v>9</v>
      </c>
      <c r="AL69" s="153">
        <v>4</v>
      </c>
      <c r="AM69" s="153">
        <v>2</v>
      </c>
      <c r="AN69" s="153"/>
      <c r="AO69" s="153"/>
      <c r="AP69" s="153"/>
      <c r="AQ69" s="153">
        <v>2</v>
      </c>
      <c r="AR69" s="153"/>
      <c r="AS69" s="153"/>
      <c r="AT69" s="153"/>
      <c r="AU69" s="153"/>
      <c r="AV69" s="153">
        <v>8</v>
      </c>
      <c r="AW69" s="153">
        <v>51</v>
      </c>
      <c r="AX69" s="153"/>
      <c r="AY69" s="153"/>
      <c r="AZ69" s="153"/>
      <c r="BA69" s="153"/>
      <c r="BB69" s="153"/>
      <c r="BC69" s="153"/>
      <c r="BD69" s="153"/>
      <c r="BE69" s="153"/>
      <c r="BF69" s="153"/>
      <c r="BG69" s="153"/>
      <c r="BH69" s="153"/>
      <c r="BI69" s="153"/>
      <c r="BJ69" s="153">
        <v>2</v>
      </c>
      <c r="BK69" s="153"/>
      <c r="BL69" s="153"/>
      <c r="BM69" s="153">
        <v>105</v>
      </c>
      <c r="BN69" s="153">
        <v>171</v>
      </c>
      <c r="BO69" s="153">
        <v>27</v>
      </c>
      <c r="BP69" s="153">
        <v>15</v>
      </c>
      <c r="BQ69" s="153">
        <v>7</v>
      </c>
      <c r="BR69" s="153">
        <v>144</v>
      </c>
      <c r="BS69" s="153">
        <v>110</v>
      </c>
      <c r="BT69" s="153">
        <v>46</v>
      </c>
      <c r="BU69" s="153">
        <v>20</v>
      </c>
      <c r="BV69" s="153">
        <v>85</v>
      </c>
      <c r="BW69" s="153">
        <v>2</v>
      </c>
      <c r="BX69" s="153">
        <v>35</v>
      </c>
      <c r="BY69" s="153">
        <v>39</v>
      </c>
      <c r="BZ69" s="153">
        <v>62</v>
      </c>
      <c r="CA69" s="153">
        <v>251</v>
      </c>
      <c r="CB69" s="153">
        <v>3</v>
      </c>
      <c r="CC69" s="153">
        <v>51</v>
      </c>
      <c r="CD69" s="153">
        <v>16</v>
      </c>
      <c r="CE69" s="153">
        <v>7</v>
      </c>
      <c r="CF69" s="153">
        <v>39</v>
      </c>
      <c r="CG69" s="153">
        <v>10</v>
      </c>
      <c r="CH69" s="153">
        <v>5</v>
      </c>
      <c r="CI69" s="153">
        <v>1</v>
      </c>
      <c r="CJ69" s="153">
        <v>6</v>
      </c>
      <c r="CK69" s="153">
        <v>170</v>
      </c>
      <c r="CL69" s="153">
        <v>12</v>
      </c>
      <c r="CM69" s="153">
        <v>48</v>
      </c>
      <c r="CN69" s="153"/>
      <c r="CO69" s="153">
        <v>1</v>
      </c>
      <c r="CP69" s="153">
        <v>104</v>
      </c>
      <c r="CQ69" s="153">
        <v>3</v>
      </c>
      <c r="CR69" s="153">
        <v>14</v>
      </c>
      <c r="CS69" s="153">
        <v>2</v>
      </c>
      <c r="CT69" s="153">
        <v>12</v>
      </c>
      <c r="CU69" s="153">
        <v>8</v>
      </c>
      <c r="CV69" s="153">
        <v>16</v>
      </c>
      <c r="CW69" s="153">
        <v>7</v>
      </c>
      <c r="CX69" s="153">
        <v>123</v>
      </c>
      <c r="CY69" s="153">
        <v>1</v>
      </c>
      <c r="CZ69" s="153">
        <v>7</v>
      </c>
      <c r="DA69" s="153">
        <v>36</v>
      </c>
      <c r="DB69" s="153">
        <v>2</v>
      </c>
      <c r="DC69" s="153">
        <v>3</v>
      </c>
      <c r="DD69" s="153">
        <v>36</v>
      </c>
      <c r="DE69" s="153">
        <v>8</v>
      </c>
      <c r="DF69" s="153">
        <v>21</v>
      </c>
      <c r="DG69" s="153">
        <v>16</v>
      </c>
      <c r="DH69" s="153">
        <v>34</v>
      </c>
      <c r="DI69" s="153">
        <v>6</v>
      </c>
      <c r="DJ69" s="153"/>
      <c r="DK69" s="153">
        <v>0</v>
      </c>
      <c r="DL69" s="153">
        <v>1</v>
      </c>
      <c r="DM69" s="153"/>
      <c r="DN69" s="153">
        <v>4</v>
      </c>
      <c r="DO69" s="153">
        <v>0</v>
      </c>
      <c r="DP69" s="153">
        <v>0</v>
      </c>
      <c r="DQ69" s="153">
        <v>1</v>
      </c>
      <c r="DR69" s="153">
        <v>14</v>
      </c>
      <c r="DS69" s="153">
        <v>373</v>
      </c>
      <c r="DT69" s="153">
        <v>9</v>
      </c>
      <c r="DU69" s="153"/>
      <c r="DV69" s="153"/>
      <c r="DW69" s="153"/>
      <c r="DX69" s="153"/>
      <c r="DY69" s="153"/>
      <c r="DZ69" s="153">
        <v>30</v>
      </c>
      <c r="EA69" s="153">
        <v>4</v>
      </c>
      <c r="EB69" s="153">
        <v>1</v>
      </c>
      <c r="EC69" s="153"/>
      <c r="ED69" s="153"/>
      <c r="EE69" s="153">
        <v>7</v>
      </c>
      <c r="EF69" s="153">
        <v>1</v>
      </c>
      <c r="EG69" s="153">
        <v>51</v>
      </c>
      <c r="EH69" s="153">
        <v>4</v>
      </c>
      <c r="EI69" s="153">
        <v>4</v>
      </c>
      <c r="EJ69" s="153">
        <v>93</v>
      </c>
      <c r="EK69" s="153">
        <v>27</v>
      </c>
      <c r="EL69" s="153">
        <v>5</v>
      </c>
      <c r="EM69" s="153">
        <v>10</v>
      </c>
      <c r="EN69" s="153">
        <v>18</v>
      </c>
      <c r="EO69" s="153">
        <v>17</v>
      </c>
      <c r="EP69" s="153">
        <v>7</v>
      </c>
      <c r="EQ69" s="153">
        <v>6</v>
      </c>
      <c r="ER69" s="153">
        <v>4</v>
      </c>
      <c r="ES69" s="153">
        <v>19</v>
      </c>
      <c r="ET69" s="153">
        <v>6</v>
      </c>
      <c r="EU69" s="153">
        <v>15</v>
      </c>
      <c r="EV69" s="153">
        <v>9</v>
      </c>
      <c r="EW69" s="153">
        <v>1</v>
      </c>
      <c r="EX69" s="153">
        <v>17</v>
      </c>
      <c r="EY69" s="153">
        <v>56</v>
      </c>
      <c r="EZ69" s="153">
        <v>15</v>
      </c>
      <c r="FA69" s="153">
        <v>2077</v>
      </c>
      <c r="FB69" s="153">
        <v>25</v>
      </c>
      <c r="FC69" s="153">
        <v>76</v>
      </c>
      <c r="FD69" s="153">
        <v>31</v>
      </c>
      <c r="FE69" s="153">
        <v>236</v>
      </c>
      <c r="FF69" s="153">
        <v>13</v>
      </c>
      <c r="FG69" s="153">
        <v>0</v>
      </c>
      <c r="FH69" s="153">
        <v>21</v>
      </c>
      <c r="FI69" s="153"/>
      <c r="FJ69" s="153">
        <v>3</v>
      </c>
      <c r="FK69" s="153">
        <v>40</v>
      </c>
      <c r="FL69" s="153">
        <v>7</v>
      </c>
      <c r="FM69" s="153">
        <v>4</v>
      </c>
      <c r="FN69" s="153">
        <v>3</v>
      </c>
      <c r="FO69" s="153">
        <v>36</v>
      </c>
      <c r="FP69" s="153">
        <v>6</v>
      </c>
      <c r="FQ69" s="153"/>
      <c r="FR69" s="153">
        <v>9</v>
      </c>
      <c r="FS69" s="153">
        <v>0</v>
      </c>
      <c r="FT69" s="153">
        <v>7</v>
      </c>
      <c r="FU69" s="153">
        <v>1</v>
      </c>
      <c r="FV69" s="153">
        <v>14</v>
      </c>
      <c r="FW69" s="153">
        <v>24</v>
      </c>
      <c r="FX69" s="153">
        <v>1</v>
      </c>
      <c r="FY69" s="153">
        <v>191</v>
      </c>
      <c r="FZ69" s="153">
        <v>272</v>
      </c>
      <c r="GA69" s="153">
        <v>1</v>
      </c>
      <c r="GB69" s="153"/>
      <c r="GC69" s="153">
        <v>2</v>
      </c>
      <c r="GD69" s="153">
        <v>1</v>
      </c>
      <c r="GE69" s="153">
        <v>10</v>
      </c>
      <c r="GF69" s="153">
        <v>0</v>
      </c>
      <c r="GG69" s="153">
        <v>1</v>
      </c>
      <c r="GH69" s="153">
        <v>313</v>
      </c>
      <c r="GI69" s="153">
        <v>19</v>
      </c>
      <c r="GJ69" s="153">
        <v>1</v>
      </c>
      <c r="GK69" s="153">
        <v>1</v>
      </c>
      <c r="GL69" s="153"/>
      <c r="GM69" s="153"/>
      <c r="GN69" s="153"/>
      <c r="GO69" s="153"/>
      <c r="GP69" s="153">
        <v>1</v>
      </c>
      <c r="GQ69" s="153">
        <v>2</v>
      </c>
      <c r="GR69" s="153"/>
      <c r="GS69" s="153">
        <v>1</v>
      </c>
      <c r="GT69" s="153">
        <v>1</v>
      </c>
      <c r="GU69" s="153">
        <v>1</v>
      </c>
      <c r="GV69" s="153">
        <v>1</v>
      </c>
      <c r="GW69" s="153">
        <v>1</v>
      </c>
      <c r="GX69" s="153">
        <v>0</v>
      </c>
      <c r="GY69" s="153">
        <v>1</v>
      </c>
      <c r="GZ69" s="153">
        <v>1</v>
      </c>
      <c r="HA69" s="153"/>
      <c r="HB69" s="153">
        <v>1</v>
      </c>
      <c r="HC69" s="153">
        <v>1</v>
      </c>
      <c r="HD69" s="153">
        <v>1</v>
      </c>
      <c r="HE69" s="153">
        <v>1</v>
      </c>
      <c r="HF69" s="153">
        <v>1</v>
      </c>
      <c r="HG69" s="153">
        <v>0</v>
      </c>
      <c r="HH69" s="153">
        <v>1</v>
      </c>
      <c r="HI69" s="153"/>
      <c r="HJ69" s="153"/>
      <c r="HK69" s="153"/>
      <c r="HL69" s="153"/>
      <c r="HM69" s="153"/>
      <c r="HN69" s="153"/>
      <c r="HO69" s="153"/>
      <c r="HP69" s="153"/>
      <c r="HQ69" s="153"/>
      <c r="HR69" s="153"/>
      <c r="HS69" s="153"/>
      <c r="HT69" s="153"/>
      <c r="HU69" s="153"/>
      <c r="HV69" s="153"/>
      <c r="HW69" s="153"/>
      <c r="HX69" s="153"/>
      <c r="HY69" s="153"/>
      <c r="HZ69" s="153"/>
      <c r="IA69" s="153"/>
      <c r="IB69" s="153"/>
      <c r="IC69" s="153"/>
      <c r="ID69" s="153"/>
      <c r="IE69" s="153"/>
      <c r="IF69" s="153"/>
      <c r="IG69" s="153"/>
      <c r="IH69" s="153"/>
      <c r="II69" s="153"/>
      <c r="IJ69" s="153"/>
      <c r="IK69" s="153"/>
      <c r="IL69" s="153"/>
      <c r="IM69" s="153"/>
      <c r="IN69" s="153"/>
      <c r="IO69" s="153"/>
      <c r="IP69" s="153"/>
      <c r="IQ69" s="153"/>
      <c r="IR69" s="153"/>
      <c r="IS69" s="153"/>
      <c r="IT69" s="153"/>
      <c r="IU69" s="153"/>
      <c r="IV69" s="153"/>
      <c r="IW69" s="153"/>
      <c r="IX69" s="153"/>
      <c r="IY69" s="153"/>
      <c r="IZ69" s="153"/>
      <c r="JA69" s="153">
        <v>1</v>
      </c>
      <c r="JB69" s="153"/>
      <c r="JC69" s="153"/>
      <c r="JD69" s="153"/>
      <c r="JE69" s="153"/>
      <c r="JF69" s="153"/>
      <c r="JG69" s="153"/>
      <c r="JH69" s="153"/>
      <c r="JI69" s="153">
        <v>8</v>
      </c>
      <c r="JJ69" s="153"/>
      <c r="JK69" s="153">
        <v>62</v>
      </c>
      <c r="JL69" s="153"/>
      <c r="JM69" s="153"/>
      <c r="JN69" s="153"/>
      <c r="JO69" s="153"/>
      <c r="JP69" s="153"/>
      <c r="JQ69" s="153"/>
      <c r="JR69" s="153"/>
      <c r="JS69" s="153"/>
      <c r="JT69" s="153"/>
      <c r="JU69" s="153"/>
      <c r="JV69" s="153"/>
      <c r="JW69" s="153"/>
      <c r="JX69" s="153"/>
      <c r="JY69" s="153"/>
      <c r="JZ69" s="153"/>
      <c r="KA69" s="153"/>
      <c r="KB69" s="153"/>
      <c r="KC69" s="153">
        <v>2</v>
      </c>
      <c r="KD69" s="153"/>
      <c r="KE69" s="153">
        <v>1</v>
      </c>
      <c r="KF69" s="153"/>
      <c r="KG69" s="153"/>
      <c r="KH69" s="153"/>
      <c r="KI69" s="153"/>
      <c r="KJ69" s="153"/>
      <c r="KK69" s="153"/>
      <c r="KL69" s="153"/>
      <c r="KM69" s="153"/>
      <c r="KN69" s="153"/>
      <c r="KO69" s="153"/>
      <c r="KP69" s="153"/>
      <c r="KQ69" s="153"/>
      <c r="KR69" s="153"/>
      <c r="KS69" s="153"/>
      <c r="KT69" s="153"/>
      <c r="KU69" s="153"/>
      <c r="KV69" s="153"/>
      <c r="KW69" s="153"/>
      <c r="KX69" s="153"/>
      <c r="KY69" s="153"/>
      <c r="KZ69" s="153"/>
      <c r="LA69" s="153">
        <v>69</v>
      </c>
      <c r="LB69" s="153"/>
      <c r="LC69" s="153"/>
      <c r="LD69" s="153"/>
      <c r="LE69" s="153"/>
      <c r="LF69" s="153"/>
      <c r="LG69" s="153"/>
      <c r="LH69" s="153"/>
      <c r="LI69" s="153"/>
      <c r="LJ69" s="153"/>
      <c r="LK69" s="153"/>
      <c r="LL69" s="153"/>
      <c r="LM69" s="153"/>
      <c r="LN69" s="153"/>
      <c r="LO69" s="153"/>
      <c r="LP69" s="153">
        <v>42</v>
      </c>
      <c r="LQ69" s="153"/>
      <c r="LR69" s="153"/>
      <c r="LS69" s="153"/>
      <c r="LT69" s="153"/>
      <c r="LU69" s="153"/>
      <c r="LV69" s="153"/>
      <c r="LW69" s="153"/>
      <c r="LX69" s="153"/>
      <c r="LY69" s="153"/>
      <c r="LZ69" s="153"/>
      <c r="MA69" s="153"/>
      <c r="MB69" s="153"/>
      <c r="MC69" s="153"/>
      <c r="MD69" s="153"/>
      <c r="ME69" s="153"/>
      <c r="MF69" s="153"/>
      <c r="MG69" s="153"/>
      <c r="MH69" s="153"/>
      <c r="MI69" s="153"/>
      <c r="MJ69" s="153"/>
      <c r="MK69" s="153"/>
      <c r="ML69" s="153"/>
      <c r="MM69" s="153"/>
      <c r="MN69" s="153"/>
      <c r="MO69" s="153"/>
      <c r="MP69" s="153"/>
      <c r="MQ69" s="153"/>
      <c r="MR69" s="153"/>
      <c r="MS69" s="153"/>
      <c r="MT69" s="153"/>
      <c r="MU69" s="153"/>
      <c r="MV69" s="153"/>
      <c r="MW69" s="153"/>
      <c r="MX69" s="153"/>
      <c r="MY69" s="153"/>
      <c r="MZ69" s="153">
        <v>1</v>
      </c>
      <c r="NA69" s="153"/>
      <c r="NB69" s="153"/>
      <c r="NC69" s="153"/>
      <c r="ND69" s="153">
        <v>7</v>
      </c>
      <c r="NE69" s="153">
        <v>7</v>
      </c>
      <c r="NF69" s="153">
        <v>11</v>
      </c>
      <c r="NG69" s="153"/>
      <c r="NH69" s="153"/>
      <c r="NI69" s="153"/>
      <c r="NJ69" s="153"/>
      <c r="NK69" s="153"/>
      <c r="NL69" s="153"/>
      <c r="NM69" s="153"/>
      <c r="NN69" s="153">
        <v>13</v>
      </c>
      <c r="NO69" s="153"/>
      <c r="NP69" s="153"/>
      <c r="NQ69" s="153"/>
      <c r="NR69" s="153"/>
      <c r="NS69" s="153"/>
      <c r="NT69" s="153"/>
      <c r="NU69" s="153"/>
      <c r="NV69" s="153"/>
      <c r="NW69" s="153"/>
      <c r="NX69" s="153"/>
      <c r="NY69" s="153"/>
      <c r="NZ69" s="153"/>
      <c r="OA69" s="153"/>
      <c r="OB69" s="153"/>
      <c r="OC69" s="153"/>
      <c r="OD69" s="153"/>
      <c r="OE69" s="153"/>
      <c r="OF69" s="153"/>
      <c r="OG69" s="153"/>
      <c r="OH69" s="153"/>
      <c r="OI69" s="153"/>
      <c r="OJ69" s="153"/>
      <c r="OK69" s="153"/>
      <c r="OL69" s="153"/>
      <c r="OM69" s="153"/>
      <c r="ON69" s="153"/>
      <c r="OO69" s="154"/>
      <c r="OP69" s="144">
        <v>6682</v>
      </c>
      <c r="OQ69" s="155"/>
      <c r="OR69" s="153"/>
      <c r="OS69" s="153"/>
      <c r="OT69" s="153"/>
      <c r="OU69" s="153"/>
      <c r="OV69" s="153">
        <v>6</v>
      </c>
      <c r="OW69" s="153">
        <v>24</v>
      </c>
      <c r="OX69" s="153"/>
      <c r="OY69" s="153"/>
      <c r="OZ69" s="153"/>
      <c r="PA69" s="153"/>
      <c r="PB69" s="153"/>
      <c r="PC69" s="153"/>
      <c r="PD69" s="153"/>
      <c r="PE69" s="153"/>
      <c r="PF69" s="153"/>
      <c r="PG69" s="153"/>
      <c r="PH69" s="153"/>
      <c r="PI69" s="153"/>
      <c r="PJ69" s="156"/>
      <c r="PK69" s="144">
        <v>30</v>
      </c>
      <c r="PL69" s="144">
        <v>6712</v>
      </c>
    </row>
    <row r="70" spans="1:428" ht="15" x14ac:dyDescent="0.25">
      <c r="A70" s="147" t="s">
        <v>626</v>
      </c>
      <c r="B70" s="148" t="s">
        <v>728</v>
      </c>
      <c r="C70" s="149" t="s">
        <v>266</v>
      </c>
      <c r="D70" s="150"/>
      <c r="E70" s="151"/>
      <c r="F70" s="151"/>
      <c r="G70" s="151"/>
      <c r="H70" s="151"/>
      <c r="I70" s="151"/>
      <c r="J70" s="153"/>
      <c r="K70" s="153"/>
      <c r="L70" s="153"/>
      <c r="M70" s="153"/>
      <c r="N70" s="153"/>
      <c r="O70" s="153"/>
      <c r="P70" s="153">
        <v>3</v>
      </c>
      <c r="Q70" s="153"/>
      <c r="R70" s="153"/>
      <c r="S70" s="153"/>
      <c r="T70" s="153">
        <v>24</v>
      </c>
      <c r="U70" s="153"/>
      <c r="V70" s="153"/>
      <c r="W70" s="153"/>
      <c r="X70" s="153"/>
      <c r="Y70" s="153"/>
      <c r="Z70" s="153"/>
      <c r="AA70" s="153"/>
      <c r="AB70" s="153">
        <v>0</v>
      </c>
      <c r="AC70" s="153">
        <v>0</v>
      </c>
      <c r="AD70" s="153">
        <v>26</v>
      </c>
      <c r="AE70" s="153">
        <v>8</v>
      </c>
      <c r="AF70" s="153">
        <v>25</v>
      </c>
      <c r="AG70" s="153">
        <v>5</v>
      </c>
      <c r="AH70" s="153">
        <v>72</v>
      </c>
      <c r="AI70" s="153"/>
      <c r="AJ70" s="153">
        <v>46</v>
      </c>
      <c r="AK70" s="153"/>
      <c r="AL70" s="153">
        <v>25</v>
      </c>
      <c r="AM70" s="153">
        <v>4</v>
      </c>
      <c r="AN70" s="153"/>
      <c r="AO70" s="153"/>
      <c r="AP70" s="153"/>
      <c r="AQ70" s="153">
        <v>3</v>
      </c>
      <c r="AR70" s="153"/>
      <c r="AS70" s="153"/>
      <c r="AT70" s="153"/>
      <c r="AU70" s="153"/>
      <c r="AV70" s="153"/>
      <c r="AW70" s="153"/>
      <c r="AX70" s="153">
        <v>4</v>
      </c>
      <c r="AY70" s="153"/>
      <c r="AZ70" s="153"/>
      <c r="BA70" s="153"/>
      <c r="BB70" s="153">
        <v>5</v>
      </c>
      <c r="BC70" s="153">
        <v>3</v>
      </c>
      <c r="BD70" s="153"/>
      <c r="BE70" s="153"/>
      <c r="BF70" s="153"/>
      <c r="BG70" s="153"/>
      <c r="BH70" s="153"/>
      <c r="BI70" s="153"/>
      <c r="BJ70" s="153"/>
      <c r="BK70" s="153"/>
      <c r="BL70" s="153"/>
      <c r="BM70" s="153">
        <v>42</v>
      </c>
      <c r="BN70" s="153">
        <v>212</v>
      </c>
      <c r="BO70" s="153">
        <v>1439</v>
      </c>
      <c r="BP70" s="153">
        <v>31</v>
      </c>
      <c r="BQ70" s="153">
        <v>92</v>
      </c>
      <c r="BR70" s="153">
        <v>29</v>
      </c>
      <c r="BS70" s="153">
        <v>22</v>
      </c>
      <c r="BT70" s="153">
        <v>50</v>
      </c>
      <c r="BU70" s="153">
        <v>64</v>
      </c>
      <c r="BV70" s="153">
        <v>3</v>
      </c>
      <c r="BW70" s="153">
        <v>104</v>
      </c>
      <c r="BX70" s="153">
        <v>13</v>
      </c>
      <c r="BY70" s="153">
        <v>295</v>
      </c>
      <c r="BZ70" s="153">
        <v>490</v>
      </c>
      <c r="CA70" s="153">
        <v>66</v>
      </c>
      <c r="CB70" s="153">
        <v>315</v>
      </c>
      <c r="CC70" s="153">
        <v>283</v>
      </c>
      <c r="CD70" s="153">
        <v>92</v>
      </c>
      <c r="CE70" s="153">
        <v>132</v>
      </c>
      <c r="CF70" s="153">
        <v>268</v>
      </c>
      <c r="CG70" s="153">
        <v>35</v>
      </c>
      <c r="CH70" s="153">
        <v>130</v>
      </c>
      <c r="CI70" s="153">
        <v>14</v>
      </c>
      <c r="CJ70" s="153">
        <v>1</v>
      </c>
      <c r="CK70" s="153">
        <v>839</v>
      </c>
      <c r="CL70" s="153">
        <v>5</v>
      </c>
      <c r="CM70" s="153">
        <v>209</v>
      </c>
      <c r="CN70" s="153">
        <v>3</v>
      </c>
      <c r="CO70" s="153">
        <v>1</v>
      </c>
      <c r="CP70" s="153">
        <v>50</v>
      </c>
      <c r="CQ70" s="153">
        <v>9</v>
      </c>
      <c r="CR70" s="153">
        <v>51</v>
      </c>
      <c r="CS70" s="153">
        <v>13</v>
      </c>
      <c r="CT70" s="153">
        <v>48</v>
      </c>
      <c r="CU70" s="153">
        <v>22</v>
      </c>
      <c r="CV70" s="153">
        <v>24</v>
      </c>
      <c r="CW70" s="153">
        <v>20</v>
      </c>
      <c r="CX70" s="153">
        <v>161</v>
      </c>
      <c r="CY70" s="153">
        <v>29</v>
      </c>
      <c r="CZ70" s="153">
        <v>83</v>
      </c>
      <c r="DA70" s="153">
        <v>983</v>
      </c>
      <c r="DB70" s="153">
        <v>87</v>
      </c>
      <c r="DC70" s="153">
        <v>251</v>
      </c>
      <c r="DD70" s="153">
        <v>154</v>
      </c>
      <c r="DE70" s="153">
        <v>21</v>
      </c>
      <c r="DF70" s="153">
        <v>31</v>
      </c>
      <c r="DG70" s="153">
        <v>12</v>
      </c>
      <c r="DH70" s="153">
        <v>63</v>
      </c>
      <c r="DI70" s="153">
        <v>84</v>
      </c>
      <c r="DJ70" s="153">
        <v>5</v>
      </c>
      <c r="DK70" s="153"/>
      <c r="DL70" s="153">
        <v>13</v>
      </c>
      <c r="DM70" s="153">
        <v>12</v>
      </c>
      <c r="DN70" s="153">
        <v>86</v>
      </c>
      <c r="DO70" s="153">
        <v>24</v>
      </c>
      <c r="DP70" s="153">
        <v>8</v>
      </c>
      <c r="DQ70" s="153">
        <v>0</v>
      </c>
      <c r="DR70" s="153">
        <v>15</v>
      </c>
      <c r="DS70" s="153">
        <v>74</v>
      </c>
      <c r="DT70" s="153">
        <v>26</v>
      </c>
      <c r="DU70" s="153">
        <v>5</v>
      </c>
      <c r="DV70" s="153">
        <v>31</v>
      </c>
      <c r="DW70" s="153">
        <v>27</v>
      </c>
      <c r="DX70" s="153">
        <v>1</v>
      </c>
      <c r="DY70" s="153">
        <v>7</v>
      </c>
      <c r="DZ70" s="153">
        <v>211</v>
      </c>
      <c r="EA70" s="153">
        <v>19</v>
      </c>
      <c r="EB70" s="153">
        <v>2</v>
      </c>
      <c r="EC70" s="153"/>
      <c r="ED70" s="153"/>
      <c r="EE70" s="153">
        <v>135</v>
      </c>
      <c r="EF70" s="153">
        <v>2</v>
      </c>
      <c r="EG70" s="153">
        <v>47</v>
      </c>
      <c r="EH70" s="153">
        <v>11</v>
      </c>
      <c r="EI70" s="153">
        <v>16</v>
      </c>
      <c r="EJ70" s="153">
        <v>155</v>
      </c>
      <c r="EK70" s="153">
        <v>21</v>
      </c>
      <c r="EL70" s="153">
        <v>35</v>
      </c>
      <c r="EM70" s="153">
        <v>5</v>
      </c>
      <c r="EN70" s="153"/>
      <c r="EO70" s="153">
        <v>86</v>
      </c>
      <c r="EP70" s="153"/>
      <c r="EQ70" s="153">
        <v>9</v>
      </c>
      <c r="ER70" s="153">
        <v>2</v>
      </c>
      <c r="ES70" s="153">
        <v>9</v>
      </c>
      <c r="ET70" s="153">
        <v>4</v>
      </c>
      <c r="EU70" s="153">
        <v>5</v>
      </c>
      <c r="EV70" s="153">
        <v>3</v>
      </c>
      <c r="EW70" s="153">
        <v>0</v>
      </c>
      <c r="EX70" s="153">
        <v>4</v>
      </c>
      <c r="EY70" s="153">
        <v>695</v>
      </c>
      <c r="EZ70" s="153">
        <v>83</v>
      </c>
      <c r="FA70" s="153">
        <v>53</v>
      </c>
      <c r="FB70" s="153">
        <v>145</v>
      </c>
      <c r="FC70" s="153">
        <v>36</v>
      </c>
      <c r="FD70" s="153">
        <v>153</v>
      </c>
      <c r="FE70" s="153">
        <v>109</v>
      </c>
      <c r="FF70" s="153">
        <v>121</v>
      </c>
      <c r="FG70" s="153">
        <v>703</v>
      </c>
      <c r="FH70" s="153">
        <v>136</v>
      </c>
      <c r="FI70" s="153">
        <v>148</v>
      </c>
      <c r="FJ70" s="153">
        <v>42</v>
      </c>
      <c r="FK70" s="153">
        <v>102</v>
      </c>
      <c r="FL70" s="153">
        <v>192</v>
      </c>
      <c r="FM70" s="153">
        <v>43</v>
      </c>
      <c r="FN70" s="153">
        <v>1</v>
      </c>
      <c r="FO70" s="153">
        <v>13</v>
      </c>
      <c r="FP70" s="153">
        <v>28</v>
      </c>
      <c r="FQ70" s="153"/>
      <c r="FR70" s="153">
        <v>15</v>
      </c>
      <c r="FS70" s="153"/>
      <c r="FT70" s="153">
        <v>12</v>
      </c>
      <c r="FU70" s="153">
        <v>2</v>
      </c>
      <c r="FV70" s="153">
        <v>24</v>
      </c>
      <c r="FW70" s="153">
        <v>40</v>
      </c>
      <c r="FX70" s="153">
        <v>2</v>
      </c>
      <c r="FY70" s="153">
        <v>11</v>
      </c>
      <c r="FZ70" s="153">
        <v>56</v>
      </c>
      <c r="GA70" s="153">
        <v>0</v>
      </c>
      <c r="GB70" s="153"/>
      <c r="GC70" s="153">
        <v>1</v>
      </c>
      <c r="GD70" s="153">
        <v>1</v>
      </c>
      <c r="GE70" s="153">
        <v>1</v>
      </c>
      <c r="GF70" s="153">
        <v>1</v>
      </c>
      <c r="GG70" s="153">
        <v>2</v>
      </c>
      <c r="GH70" s="153">
        <v>3</v>
      </c>
      <c r="GI70" s="153">
        <v>24</v>
      </c>
      <c r="GJ70" s="153"/>
      <c r="GK70" s="153"/>
      <c r="GL70" s="153"/>
      <c r="GM70" s="153"/>
      <c r="GN70" s="153"/>
      <c r="GO70" s="153"/>
      <c r="GP70" s="153"/>
      <c r="GQ70" s="153"/>
      <c r="GR70" s="153"/>
      <c r="GS70" s="153"/>
      <c r="GT70" s="153"/>
      <c r="GU70" s="153"/>
      <c r="GV70" s="153"/>
      <c r="GW70" s="153"/>
      <c r="GX70" s="153"/>
      <c r="GY70" s="153"/>
      <c r="GZ70" s="153"/>
      <c r="HA70" s="153"/>
      <c r="HB70" s="153"/>
      <c r="HC70" s="153"/>
      <c r="HD70" s="153"/>
      <c r="HE70" s="153"/>
      <c r="HF70" s="153"/>
      <c r="HG70" s="153"/>
      <c r="HH70" s="153"/>
      <c r="HI70" s="153"/>
      <c r="HJ70" s="153"/>
      <c r="HK70" s="153"/>
      <c r="HL70" s="153"/>
      <c r="HM70" s="153"/>
      <c r="HN70" s="153"/>
      <c r="HO70" s="153"/>
      <c r="HP70" s="153"/>
      <c r="HQ70" s="153"/>
      <c r="HR70" s="153"/>
      <c r="HS70" s="153"/>
      <c r="HT70" s="153"/>
      <c r="HU70" s="153"/>
      <c r="HV70" s="153"/>
      <c r="HW70" s="153"/>
      <c r="HX70" s="153"/>
      <c r="HY70" s="153"/>
      <c r="HZ70" s="153"/>
      <c r="IA70" s="153"/>
      <c r="IB70" s="153"/>
      <c r="IC70" s="153"/>
      <c r="ID70" s="153"/>
      <c r="IE70" s="153"/>
      <c r="IF70" s="153"/>
      <c r="IG70" s="153"/>
      <c r="IH70" s="153"/>
      <c r="II70" s="153"/>
      <c r="IJ70" s="153"/>
      <c r="IK70" s="153"/>
      <c r="IL70" s="153"/>
      <c r="IM70" s="153"/>
      <c r="IN70" s="153"/>
      <c r="IO70" s="153"/>
      <c r="IP70" s="153"/>
      <c r="IQ70" s="153"/>
      <c r="IR70" s="153"/>
      <c r="IS70" s="153"/>
      <c r="IT70" s="153"/>
      <c r="IU70" s="153"/>
      <c r="IV70" s="153"/>
      <c r="IW70" s="153"/>
      <c r="IX70" s="153"/>
      <c r="IY70" s="153"/>
      <c r="IZ70" s="153"/>
      <c r="JA70" s="153"/>
      <c r="JB70" s="153"/>
      <c r="JC70" s="153"/>
      <c r="JD70" s="153"/>
      <c r="JE70" s="153"/>
      <c r="JF70" s="153"/>
      <c r="JG70" s="153"/>
      <c r="JH70" s="153"/>
      <c r="JI70" s="153">
        <v>4</v>
      </c>
      <c r="JJ70" s="153"/>
      <c r="JK70" s="153">
        <v>29</v>
      </c>
      <c r="JL70" s="153"/>
      <c r="JM70" s="153"/>
      <c r="JN70" s="153"/>
      <c r="JO70" s="153"/>
      <c r="JP70" s="153"/>
      <c r="JQ70" s="153"/>
      <c r="JR70" s="153"/>
      <c r="JS70" s="153"/>
      <c r="JT70" s="153"/>
      <c r="JU70" s="153"/>
      <c r="JV70" s="153"/>
      <c r="JW70" s="153"/>
      <c r="JX70" s="153"/>
      <c r="JY70" s="153"/>
      <c r="JZ70" s="153"/>
      <c r="KA70" s="153"/>
      <c r="KB70" s="153"/>
      <c r="KC70" s="153"/>
      <c r="KD70" s="153"/>
      <c r="KE70" s="153"/>
      <c r="KF70" s="153"/>
      <c r="KG70" s="153"/>
      <c r="KH70" s="153"/>
      <c r="KI70" s="153"/>
      <c r="KJ70" s="153"/>
      <c r="KK70" s="153"/>
      <c r="KL70" s="153"/>
      <c r="KM70" s="153"/>
      <c r="KN70" s="153">
        <v>6</v>
      </c>
      <c r="KO70" s="153"/>
      <c r="KP70" s="153"/>
      <c r="KQ70" s="153"/>
      <c r="KR70" s="153"/>
      <c r="KS70" s="153"/>
      <c r="KT70" s="153"/>
      <c r="KU70" s="153"/>
      <c r="KV70" s="153"/>
      <c r="KW70" s="153"/>
      <c r="KX70" s="153">
        <v>18</v>
      </c>
      <c r="KY70" s="153">
        <v>117</v>
      </c>
      <c r="KZ70" s="153">
        <v>4</v>
      </c>
      <c r="LA70" s="153"/>
      <c r="LB70" s="153"/>
      <c r="LC70" s="153"/>
      <c r="LD70" s="153"/>
      <c r="LE70" s="153"/>
      <c r="LF70" s="153"/>
      <c r="LG70" s="153"/>
      <c r="LH70" s="153"/>
      <c r="LI70" s="153"/>
      <c r="LJ70" s="153"/>
      <c r="LK70" s="153"/>
      <c r="LL70" s="153"/>
      <c r="LM70" s="153"/>
      <c r="LN70" s="153"/>
      <c r="LO70" s="153"/>
      <c r="LP70" s="153"/>
      <c r="LQ70" s="153"/>
      <c r="LR70" s="153"/>
      <c r="LS70" s="153"/>
      <c r="LT70" s="153"/>
      <c r="LU70" s="153"/>
      <c r="LV70" s="153"/>
      <c r="LW70" s="153"/>
      <c r="LX70" s="153">
        <v>266</v>
      </c>
      <c r="LY70" s="153"/>
      <c r="LZ70" s="153">
        <v>6</v>
      </c>
      <c r="MA70" s="153">
        <v>44</v>
      </c>
      <c r="MB70" s="153"/>
      <c r="MC70" s="153"/>
      <c r="MD70" s="153"/>
      <c r="ME70" s="153"/>
      <c r="MF70" s="153"/>
      <c r="MG70" s="153">
        <v>4</v>
      </c>
      <c r="MH70" s="153"/>
      <c r="MI70" s="153"/>
      <c r="MJ70" s="153"/>
      <c r="MK70" s="153"/>
      <c r="ML70" s="153">
        <v>3</v>
      </c>
      <c r="MM70" s="153"/>
      <c r="MN70" s="153">
        <v>1</v>
      </c>
      <c r="MO70" s="153">
        <v>3</v>
      </c>
      <c r="MP70" s="153">
        <v>126</v>
      </c>
      <c r="MQ70" s="153"/>
      <c r="MR70" s="153"/>
      <c r="MS70" s="153"/>
      <c r="MT70" s="153"/>
      <c r="MU70" s="153"/>
      <c r="MV70" s="153"/>
      <c r="MW70" s="153"/>
      <c r="MX70" s="153"/>
      <c r="MY70" s="153"/>
      <c r="MZ70" s="153"/>
      <c r="NA70" s="153">
        <v>3</v>
      </c>
      <c r="NB70" s="153"/>
      <c r="NC70" s="153"/>
      <c r="ND70" s="153"/>
      <c r="NE70" s="153"/>
      <c r="NF70" s="153"/>
      <c r="NG70" s="153"/>
      <c r="NH70" s="153"/>
      <c r="NI70" s="153"/>
      <c r="NJ70" s="153"/>
      <c r="NK70" s="153"/>
      <c r="NL70" s="153"/>
      <c r="NM70" s="153"/>
      <c r="NN70" s="153"/>
      <c r="NO70" s="153"/>
      <c r="NP70" s="153"/>
      <c r="NQ70" s="153">
        <v>151</v>
      </c>
      <c r="NR70" s="153">
        <v>31</v>
      </c>
      <c r="NS70" s="153"/>
      <c r="NT70" s="153"/>
      <c r="NU70" s="153">
        <v>72</v>
      </c>
      <c r="NV70" s="153">
        <v>2</v>
      </c>
      <c r="NW70" s="153"/>
      <c r="NX70" s="153"/>
      <c r="NY70" s="153"/>
      <c r="NZ70" s="153"/>
      <c r="OA70" s="153"/>
      <c r="OB70" s="153"/>
      <c r="OC70" s="153">
        <v>3</v>
      </c>
      <c r="OD70" s="153"/>
      <c r="OE70" s="153"/>
      <c r="OF70" s="153">
        <v>20</v>
      </c>
      <c r="OG70" s="153"/>
      <c r="OH70" s="153"/>
      <c r="OI70" s="153"/>
      <c r="OJ70" s="153"/>
      <c r="OK70" s="153"/>
      <c r="OL70" s="153"/>
      <c r="OM70" s="153"/>
      <c r="ON70" s="153">
        <v>28</v>
      </c>
      <c r="OO70" s="154">
        <v>101</v>
      </c>
      <c r="OP70" s="144">
        <v>12884</v>
      </c>
      <c r="OQ70" s="155"/>
      <c r="OR70" s="153"/>
      <c r="OS70" s="153"/>
      <c r="OT70" s="153"/>
      <c r="OU70" s="153"/>
      <c r="OV70" s="153">
        <v>134</v>
      </c>
      <c r="OW70" s="153">
        <v>24</v>
      </c>
      <c r="OX70" s="153"/>
      <c r="OY70" s="153"/>
      <c r="OZ70" s="153"/>
      <c r="PA70" s="153"/>
      <c r="PB70" s="153"/>
      <c r="PC70" s="153"/>
      <c r="PD70" s="153"/>
      <c r="PE70" s="153"/>
      <c r="PF70" s="153"/>
      <c r="PG70" s="153"/>
      <c r="PH70" s="153"/>
      <c r="PI70" s="153"/>
      <c r="PJ70" s="156"/>
      <c r="PK70" s="144">
        <v>158</v>
      </c>
      <c r="PL70" s="144">
        <v>13042</v>
      </c>
    </row>
    <row r="71" spans="1:428" ht="15" x14ac:dyDescent="0.25">
      <c r="A71" s="147">
        <v>332119</v>
      </c>
      <c r="B71" s="148" t="s">
        <v>728</v>
      </c>
      <c r="C71" s="161" t="s">
        <v>267</v>
      </c>
      <c r="D71" s="157"/>
      <c r="E71" s="152"/>
      <c r="F71" s="152"/>
      <c r="G71" s="152"/>
      <c r="H71" s="152"/>
      <c r="I71" s="152"/>
      <c r="J71" s="153">
        <v>3</v>
      </c>
      <c r="K71" s="153"/>
      <c r="L71" s="153"/>
      <c r="M71" s="153"/>
      <c r="N71" s="153"/>
      <c r="O71" s="153"/>
      <c r="P71" s="153"/>
      <c r="Q71" s="153"/>
      <c r="R71" s="153"/>
      <c r="S71" s="153"/>
      <c r="T71" s="153"/>
      <c r="U71" s="153"/>
      <c r="V71" s="153"/>
      <c r="W71" s="153"/>
      <c r="X71" s="153"/>
      <c r="Y71" s="153"/>
      <c r="Z71" s="153"/>
      <c r="AA71" s="153"/>
      <c r="AB71" s="153"/>
      <c r="AC71" s="153"/>
      <c r="AD71" s="153"/>
      <c r="AE71" s="153"/>
      <c r="AF71" s="153">
        <v>7</v>
      </c>
      <c r="AG71" s="153"/>
      <c r="AH71" s="153"/>
      <c r="AI71" s="153"/>
      <c r="AJ71" s="153"/>
      <c r="AK71" s="153"/>
      <c r="AL71" s="153">
        <v>0</v>
      </c>
      <c r="AM71" s="153"/>
      <c r="AN71" s="153"/>
      <c r="AO71" s="153"/>
      <c r="AP71" s="153"/>
      <c r="AQ71" s="153">
        <v>24</v>
      </c>
      <c r="AR71" s="153">
        <v>20</v>
      </c>
      <c r="AS71" s="153"/>
      <c r="AT71" s="153"/>
      <c r="AU71" s="153"/>
      <c r="AV71" s="153"/>
      <c r="AW71" s="153"/>
      <c r="AX71" s="153"/>
      <c r="AY71" s="153"/>
      <c r="AZ71" s="153"/>
      <c r="BA71" s="153"/>
      <c r="BB71" s="153"/>
      <c r="BC71" s="153"/>
      <c r="BD71" s="153"/>
      <c r="BE71" s="153"/>
      <c r="BF71" s="153"/>
      <c r="BG71" s="153"/>
      <c r="BH71" s="153"/>
      <c r="BI71" s="153"/>
      <c r="BJ71" s="153"/>
      <c r="BK71" s="153"/>
      <c r="BL71" s="153">
        <v>0</v>
      </c>
      <c r="BM71" s="153"/>
      <c r="BN71" s="153">
        <v>9</v>
      </c>
      <c r="BO71" s="153">
        <v>7</v>
      </c>
      <c r="BP71" s="153">
        <v>343</v>
      </c>
      <c r="BQ71" s="153">
        <v>21</v>
      </c>
      <c r="BR71" s="153">
        <v>98</v>
      </c>
      <c r="BS71" s="153">
        <v>16</v>
      </c>
      <c r="BT71" s="153">
        <v>23</v>
      </c>
      <c r="BU71" s="153">
        <v>7</v>
      </c>
      <c r="BV71" s="153">
        <v>5</v>
      </c>
      <c r="BW71" s="153">
        <v>27</v>
      </c>
      <c r="BX71" s="153">
        <v>20</v>
      </c>
      <c r="BY71" s="153">
        <v>49</v>
      </c>
      <c r="BZ71" s="153">
        <v>14</v>
      </c>
      <c r="CA71" s="153">
        <v>36</v>
      </c>
      <c r="CB71" s="153">
        <v>105</v>
      </c>
      <c r="CC71" s="153">
        <v>21</v>
      </c>
      <c r="CD71" s="153">
        <v>5</v>
      </c>
      <c r="CE71" s="153">
        <v>3</v>
      </c>
      <c r="CF71" s="153">
        <v>42</v>
      </c>
      <c r="CG71" s="153">
        <v>64</v>
      </c>
      <c r="CH71" s="153">
        <v>374</v>
      </c>
      <c r="CI71" s="153">
        <v>134</v>
      </c>
      <c r="CJ71" s="153">
        <v>16</v>
      </c>
      <c r="CK71" s="153">
        <v>99</v>
      </c>
      <c r="CL71" s="153">
        <v>20</v>
      </c>
      <c r="CM71" s="153">
        <v>129</v>
      </c>
      <c r="CN71" s="153">
        <v>12</v>
      </c>
      <c r="CO71" s="153">
        <v>3</v>
      </c>
      <c r="CP71" s="153">
        <v>27</v>
      </c>
      <c r="CQ71" s="153">
        <v>8</v>
      </c>
      <c r="CR71" s="153">
        <v>252</v>
      </c>
      <c r="CS71" s="153">
        <v>4</v>
      </c>
      <c r="CT71" s="153">
        <v>7</v>
      </c>
      <c r="CU71" s="153">
        <v>6</v>
      </c>
      <c r="CV71" s="153">
        <v>5</v>
      </c>
      <c r="CW71" s="153">
        <v>6</v>
      </c>
      <c r="CX71" s="153">
        <v>21</v>
      </c>
      <c r="CY71" s="153">
        <v>2</v>
      </c>
      <c r="CZ71" s="153">
        <v>7</v>
      </c>
      <c r="DA71" s="153">
        <v>29</v>
      </c>
      <c r="DB71" s="153">
        <v>5</v>
      </c>
      <c r="DC71" s="153">
        <v>5</v>
      </c>
      <c r="DD71" s="153">
        <v>48</v>
      </c>
      <c r="DE71" s="153">
        <v>7</v>
      </c>
      <c r="DF71" s="153">
        <v>16</v>
      </c>
      <c r="DG71" s="153">
        <v>8</v>
      </c>
      <c r="DH71" s="153">
        <v>18</v>
      </c>
      <c r="DI71" s="153">
        <v>7</v>
      </c>
      <c r="DJ71" s="153">
        <v>1</v>
      </c>
      <c r="DK71" s="153">
        <v>1</v>
      </c>
      <c r="DL71" s="153">
        <v>11</v>
      </c>
      <c r="DM71" s="153">
        <v>2</v>
      </c>
      <c r="DN71" s="153">
        <v>25</v>
      </c>
      <c r="DO71" s="153">
        <v>6</v>
      </c>
      <c r="DP71" s="153">
        <v>19</v>
      </c>
      <c r="DQ71" s="153">
        <v>10</v>
      </c>
      <c r="DR71" s="153">
        <v>80</v>
      </c>
      <c r="DS71" s="153">
        <v>58</v>
      </c>
      <c r="DT71" s="153">
        <v>65</v>
      </c>
      <c r="DU71" s="153">
        <v>33</v>
      </c>
      <c r="DV71" s="153">
        <v>24</v>
      </c>
      <c r="DW71" s="153">
        <v>10</v>
      </c>
      <c r="DX71" s="153">
        <v>29</v>
      </c>
      <c r="DY71" s="153">
        <v>9</v>
      </c>
      <c r="DZ71" s="153">
        <v>106</v>
      </c>
      <c r="EA71" s="153">
        <v>10</v>
      </c>
      <c r="EB71" s="153">
        <v>5</v>
      </c>
      <c r="EC71" s="153"/>
      <c r="ED71" s="153"/>
      <c r="EE71" s="153">
        <v>18</v>
      </c>
      <c r="EF71" s="153">
        <v>35</v>
      </c>
      <c r="EG71" s="153">
        <v>912</v>
      </c>
      <c r="EH71" s="153">
        <v>13</v>
      </c>
      <c r="EI71" s="153">
        <v>93</v>
      </c>
      <c r="EJ71" s="153">
        <v>128</v>
      </c>
      <c r="EK71" s="153">
        <v>43</v>
      </c>
      <c r="EL71" s="153">
        <v>71</v>
      </c>
      <c r="EM71" s="153">
        <v>46</v>
      </c>
      <c r="EN71" s="153"/>
      <c r="EO71" s="153">
        <v>266</v>
      </c>
      <c r="EP71" s="153"/>
      <c r="EQ71" s="153">
        <v>237</v>
      </c>
      <c r="ER71" s="153">
        <v>3</v>
      </c>
      <c r="ES71" s="153">
        <v>10</v>
      </c>
      <c r="ET71" s="153">
        <v>4</v>
      </c>
      <c r="EU71" s="153">
        <v>5</v>
      </c>
      <c r="EV71" s="153">
        <v>2</v>
      </c>
      <c r="EW71" s="153">
        <v>2</v>
      </c>
      <c r="EX71" s="153">
        <v>31</v>
      </c>
      <c r="EY71" s="153">
        <v>29</v>
      </c>
      <c r="EZ71" s="153">
        <v>15</v>
      </c>
      <c r="FA71" s="153">
        <v>17</v>
      </c>
      <c r="FB71" s="153">
        <v>706</v>
      </c>
      <c r="FC71" s="153">
        <v>82</v>
      </c>
      <c r="FD71" s="153">
        <v>166</v>
      </c>
      <c r="FE71" s="153">
        <v>57</v>
      </c>
      <c r="FF71" s="153">
        <v>12</v>
      </c>
      <c r="FG71" s="153">
        <v>16</v>
      </c>
      <c r="FH71" s="153">
        <v>21</v>
      </c>
      <c r="FI71" s="153">
        <v>3</v>
      </c>
      <c r="FJ71" s="153">
        <v>3</v>
      </c>
      <c r="FK71" s="153">
        <v>4</v>
      </c>
      <c r="FL71" s="153">
        <v>4</v>
      </c>
      <c r="FM71" s="153">
        <v>3</v>
      </c>
      <c r="FN71" s="153">
        <v>6</v>
      </c>
      <c r="FO71" s="153">
        <v>17</v>
      </c>
      <c r="FP71" s="153">
        <v>6</v>
      </c>
      <c r="FQ71" s="153">
        <v>2</v>
      </c>
      <c r="FR71" s="153">
        <v>61</v>
      </c>
      <c r="FS71" s="153">
        <v>1</v>
      </c>
      <c r="FT71" s="153">
        <v>8</v>
      </c>
      <c r="FU71" s="153">
        <v>33</v>
      </c>
      <c r="FV71" s="153">
        <v>92</v>
      </c>
      <c r="FW71" s="153">
        <v>342</v>
      </c>
      <c r="FX71" s="153">
        <v>3</v>
      </c>
      <c r="FY71" s="153">
        <v>19</v>
      </c>
      <c r="FZ71" s="153">
        <v>16</v>
      </c>
      <c r="GA71" s="153">
        <v>4</v>
      </c>
      <c r="GB71" s="153"/>
      <c r="GC71" s="153">
        <v>4</v>
      </c>
      <c r="GD71" s="153">
        <v>3</v>
      </c>
      <c r="GE71" s="153">
        <v>5</v>
      </c>
      <c r="GF71" s="153">
        <v>3</v>
      </c>
      <c r="GG71" s="153">
        <v>6</v>
      </c>
      <c r="GH71" s="153">
        <v>5</v>
      </c>
      <c r="GI71" s="153">
        <v>26</v>
      </c>
      <c r="GJ71" s="153"/>
      <c r="GK71" s="153"/>
      <c r="GL71" s="153"/>
      <c r="GM71" s="153"/>
      <c r="GN71" s="153"/>
      <c r="GO71" s="153">
        <v>2</v>
      </c>
      <c r="GP71" s="153"/>
      <c r="GQ71" s="153"/>
      <c r="GR71" s="153">
        <v>1</v>
      </c>
      <c r="GS71" s="153">
        <v>1</v>
      </c>
      <c r="GT71" s="153">
        <v>2</v>
      </c>
      <c r="GU71" s="153"/>
      <c r="GV71" s="153"/>
      <c r="GW71" s="153"/>
      <c r="GX71" s="153">
        <v>1</v>
      </c>
      <c r="GY71" s="153"/>
      <c r="GZ71" s="153"/>
      <c r="HA71" s="153"/>
      <c r="HB71" s="153"/>
      <c r="HC71" s="153">
        <v>3</v>
      </c>
      <c r="HD71" s="153"/>
      <c r="HE71" s="153"/>
      <c r="HF71" s="153">
        <v>2</v>
      </c>
      <c r="HG71" s="153"/>
      <c r="HH71" s="153"/>
      <c r="HI71" s="153"/>
      <c r="HJ71" s="153"/>
      <c r="HK71" s="153"/>
      <c r="HL71" s="153"/>
      <c r="HM71" s="153"/>
      <c r="HN71" s="153"/>
      <c r="HO71" s="153"/>
      <c r="HP71" s="153"/>
      <c r="HQ71" s="153"/>
      <c r="HR71" s="153"/>
      <c r="HS71" s="153">
        <v>1</v>
      </c>
      <c r="HT71" s="153"/>
      <c r="HU71" s="153"/>
      <c r="HV71" s="153">
        <v>563</v>
      </c>
      <c r="HW71" s="153"/>
      <c r="HX71" s="153">
        <v>58</v>
      </c>
      <c r="HY71" s="153"/>
      <c r="HZ71" s="153"/>
      <c r="IA71" s="153"/>
      <c r="IB71" s="153"/>
      <c r="IC71" s="153"/>
      <c r="ID71" s="153"/>
      <c r="IE71" s="153"/>
      <c r="IF71" s="153"/>
      <c r="IG71" s="153"/>
      <c r="IH71" s="153"/>
      <c r="II71" s="153"/>
      <c r="IJ71" s="153"/>
      <c r="IK71" s="153"/>
      <c r="IL71" s="153"/>
      <c r="IM71" s="153"/>
      <c r="IN71" s="153">
        <v>142</v>
      </c>
      <c r="IO71" s="153"/>
      <c r="IP71" s="153">
        <v>1</v>
      </c>
      <c r="IQ71" s="153">
        <v>9</v>
      </c>
      <c r="IR71" s="153">
        <v>13</v>
      </c>
      <c r="IS71" s="153"/>
      <c r="IT71" s="153"/>
      <c r="IU71" s="153"/>
      <c r="IV71" s="153">
        <v>81</v>
      </c>
      <c r="IW71" s="153"/>
      <c r="IX71" s="153"/>
      <c r="IY71" s="153">
        <v>208</v>
      </c>
      <c r="IZ71" s="153"/>
      <c r="JA71" s="153">
        <v>6</v>
      </c>
      <c r="JB71" s="153"/>
      <c r="JC71" s="153"/>
      <c r="JD71" s="153"/>
      <c r="JE71" s="153"/>
      <c r="JF71" s="153"/>
      <c r="JG71" s="153"/>
      <c r="JH71" s="153">
        <v>8</v>
      </c>
      <c r="JI71" s="153">
        <v>9</v>
      </c>
      <c r="JJ71" s="153"/>
      <c r="JK71" s="153">
        <v>319</v>
      </c>
      <c r="JL71" s="153"/>
      <c r="JM71" s="153"/>
      <c r="JN71" s="153"/>
      <c r="JO71" s="153">
        <v>195</v>
      </c>
      <c r="JP71" s="153">
        <v>47</v>
      </c>
      <c r="JQ71" s="153"/>
      <c r="JR71" s="153"/>
      <c r="JS71" s="153"/>
      <c r="JT71" s="153"/>
      <c r="JU71" s="153">
        <v>9</v>
      </c>
      <c r="JV71" s="153"/>
      <c r="JW71" s="153"/>
      <c r="JX71" s="153"/>
      <c r="JY71" s="153"/>
      <c r="JZ71" s="153"/>
      <c r="KA71" s="153"/>
      <c r="KB71" s="153"/>
      <c r="KC71" s="153">
        <v>7</v>
      </c>
      <c r="KD71" s="153"/>
      <c r="KE71" s="153">
        <v>2</v>
      </c>
      <c r="KF71" s="153"/>
      <c r="KG71" s="153"/>
      <c r="KH71" s="153"/>
      <c r="KI71" s="153"/>
      <c r="KJ71" s="153"/>
      <c r="KK71" s="153"/>
      <c r="KL71" s="153"/>
      <c r="KM71" s="153"/>
      <c r="KN71" s="153"/>
      <c r="KO71" s="153"/>
      <c r="KP71" s="153"/>
      <c r="KQ71" s="153"/>
      <c r="KR71" s="153"/>
      <c r="KS71" s="153"/>
      <c r="KT71" s="153"/>
      <c r="KU71" s="153"/>
      <c r="KV71" s="153"/>
      <c r="KW71" s="153">
        <v>287</v>
      </c>
      <c r="KX71" s="153">
        <v>216</v>
      </c>
      <c r="KY71" s="153">
        <v>93</v>
      </c>
      <c r="KZ71" s="153">
        <v>3</v>
      </c>
      <c r="LA71" s="153">
        <v>181</v>
      </c>
      <c r="LB71" s="153"/>
      <c r="LC71" s="153"/>
      <c r="LD71" s="153"/>
      <c r="LE71" s="153"/>
      <c r="LF71" s="153"/>
      <c r="LG71" s="153"/>
      <c r="LH71" s="153"/>
      <c r="LI71" s="153"/>
      <c r="LJ71" s="153"/>
      <c r="LK71" s="153"/>
      <c r="LL71" s="153"/>
      <c r="LM71" s="153"/>
      <c r="LN71" s="153"/>
      <c r="LO71" s="153"/>
      <c r="LP71" s="153">
        <v>150</v>
      </c>
      <c r="LQ71" s="153"/>
      <c r="LR71" s="153"/>
      <c r="LS71" s="153"/>
      <c r="LT71" s="153"/>
      <c r="LU71" s="153"/>
      <c r="LV71" s="153"/>
      <c r="LW71" s="153"/>
      <c r="LX71" s="153"/>
      <c r="LY71" s="153"/>
      <c r="LZ71" s="153"/>
      <c r="MA71" s="153">
        <v>49</v>
      </c>
      <c r="MB71" s="153"/>
      <c r="MC71" s="153"/>
      <c r="MD71" s="153"/>
      <c r="ME71" s="153"/>
      <c r="MF71" s="153"/>
      <c r="MG71" s="153">
        <v>2</v>
      </c>
      <c r="MH71" s="153"/>
      <c r="MI71" s="153"/>
      <c r="MJ71" s="153"/>
      <c r="MK71" s="153"/>
      <c r="ML71" s="153"/>
      <c r="MM71" s="153"/>
      <c r="MN71" s="153">
        <v>2</v>
      </c>
      <c r="MO71" s="153"/>
      <c r="MP71" s="153"/>
      <c r="MQ71" s="153"/>
      <c r="MR71" s="153"/>
      <c r="MS71" s="153"/>
      <c r="MT71" s="153"/>
      <c r="MU71" s="153"/>
      <c r="MV71" s="153"/>
      <c r="MW71" s="153"/>
      <c r="MX71" s="153"/>
      <c r="MY71" s="153"/>
      <c r="MZ71" s="153"/>
      <c r="NA71" s="153">
        <v>586</v>
      </c>
      <c r="NB71" s="153"/>
      <c r="NC71" s="153">
        <v>1</v>
      </c>
      <c r="ND71" s="153">
        <v>28</v>
      </c>
      <c r="NE71" s="153">
        <v>22</v>
      </c>
      <c r="NF71" s="153">
        <v>37</v>
      </c>
      <c r="NG71" s="153"/>
      <c r="NH71" s="153"/>
      <c r="NI71" s="153"/>
      <c r="NJ71" s="153"/>
      <c r="NK71" s="153"/>
      <c r="NL71" s="153"/>
      <c r="NM71" s="153"/>
      <c r="NN71" s="153">
        <v>42</v>
      </c>
      <c r="NO71" s="153"/>
      <c r="NP71" s="153">
        <v>12</v>
      </c>
      <c r="NQ71" s="153"/>
      <c r="NR71" s="153"/>
      <c r="NS71" s="153"/>
      <c r="NT71" s="153">
        <v>45</v>
      </c>
      <c r="NU71" s="153">
        <v>38</v>
      </c>
      <c r="NV71" s="153">
        <v>44</v>
      </c>
      <c r="NW71" s="153"/>
      <c r="NX71" s="153"/>
      <c r="NY71" s="153"/>
      <c r="NZ71" s="153"/>
      <c r="OA71" s="153"/>
      <c r="OB71" s="153"/>
      <c r="OC71" s="153"/>
      <c r="OD71" s="153"/>
      <c r="OE71" s="153">
        <v>189</v>
      </c>
      <c r="OF71" s="153">
        <v>29</v>
      </c>
      <c r="OG71" s="153"/>
      <c r="OH71" s="153"/>
      <c r="OI71" s="153">
        <v>1</v>
      </c>
      <c r="OJ71" s="153">
        <v>12</v>
      </c>
      <c r="OK71" s="153">
        <v>430</v>
      </c>
      <c r="OL71" s="153">
        <v>58</v>
      </c>
      <c r="OM71" s="153"/>
      <c r="ON71" s="153">
        <v>12</v>
      </c>
      <c r="OO71" s="154">
        <v>147</v>
      </c>
      <c r="OP71" s="144">
        <v>10874</v>
      </c>
      <c r="OQ71" s="155">
        <v>199</v>
      </c>
      <c r="OR71" s="153"/>
      <c r="OS71" s="153"/>
      <c r="OT71" s="153"/>
      <c r="OU71" s="153"/>
      <c r="OV71" s="153">
        <v>116</v>
      </c>
      <c r="OW71" s="153">
        <v>412</v>
      </c>
      <c r="OX71" s="153">
        <v>-658</v>
      </c>
      <c r="OY71" s="153"/>
      <c r="OZ71" s="153"/>
      <c r="PA71" s="153"/>
      <c r="PB71" s="153"/>
      <c r="PC71" s="153"/>
      <c r="PD71" s="153"/>
      <c r="PE71" s="153"/>
      <c r="PF71" s="153"/>
      <c r="PG71" s="153"/>
      <c r="PH71" s="153"/>
      <c r="PI71" s="153"/>
      <c r="PJ71" s="156"/>
      <c r="PK71" s="144">
        <v>69</v>
      </c>
      <c r="PL71" s="144">
        <v>10943</v>
      </c>
    </row>
    <row r="72" spans="1:428" ht="15" x14ac:dyDescent="0.25">
      <c r="A72" s="162">
        <v>332200</v>
      </c>
      <c r="B72" s="163" t="s">
        <v>728</v>
      </c>
      <c r="C72" s="164" t="s">
        <v>268</v>
      </c>
      <c r="D72" s="157">
        <v>23</v>
      </c>
      <c r="E72" s="152">
        <v>68</v>
      </c>
      <c r="F72" s="152">
        <v>23</v>
      </c>
      <c r="G72" s="152">
        <v>18</v>
      </c>
      <c r="H72" s="152">
        <v>26</v>
      </c>
      <c r="I72" s="152">
        <v>27</v>
      </c>
      <c r="J72" s="153">
        <v>132</v>
      </c>
      <c r="K72" s="153">
        <v>99</v>
      </c>
      <c r="L72" s="153">
        <v>13</v>
      </c>
      <c r="M72" s="153">
        <v>13</v>
      </c>
      <c r="N72" s="153"/>
      <c r="O72" s="153">
        <v>2</v>
      </c>
      <c r="P72" s="153">
        <v>0</v>
      </c>
      <c r="Q72" s="153">
        <v>337</v>
      </c>
      <c r="R72" s="153">
        <v>12</v>
      </c>
      <c r="S72" s="153"/>
      <c r="T72" s="153">
        <v>14</v>
      </c>
      <c r="U72" s="153"/>
      <c r="V72" s="153"/>
      <c r="W72" s="153">
        <v>46</v>
      </c>
      <c r="X72" s="153">
        <v>303</v>
      </c>
      <c r="Y72" s="153">
        <v>1</v>
      </c>
      <c r="Z72" s="153"/>
      <c r="AA72" s="153"/>
      <c r="AB72" s="153">
        <v>57</v>
      </c>
      <c r="AC72" s="153">
        <v>139</v>
      </c>
      <c r="AD72" s="153">
        <v>16</v>
      </c>
      <c r="AE72" s="153">
        <v>49</v>
      </c>
      <c r="AF72" s="153">
        <v>93</v>
      </c>
      <c r="AG72" s="153">
        <v>34</v>
      </c>
      <c r="AH72" s="153">
        <v>246</v>
      </c>
      <c r="AI72" s="153">
        <v>31</v>
      </c>
      <c r="AJ72" s="153">
        <v>41</v>
      </c>
      <c r="AK72" s="153">
        <v>29</v>
      </c>
      <c r="AL72" s="153">
        <v>276</v>
      </c>
      <c r="AM72" s="153">
        <v>47</v>
      </c>
      <c r="AN72" s="153">
        <v>37</v>
      </c>
      <c r="AO72" s="153">
        <v>1</v>
      </c>
      <c r="AP72" s="153">
        <v>3</v>
      </c>
      <c r="AQ72" s="153">
        <v>5</v>
      </c>
      <c r="AR72" s="153"/>
      <c r="AS72" s="153">
        <v>1</v>
      </c>
      <c r="AT72" s="153"/>
      <c r="AU72" s="153">
        <v>3</v>
      </c>
      <c r="AV72" s="153">
        <v>0</v>
      </c>
      <c r="AW72" s="153">
        <v>2</v>
      </c>
      <c r="AX72" s="153"/>
      <c r="AY72" s="153"/>
      <c r="AZ72" s="153">
        <v>62</v>
      </c>
      <c r="BA72" s="153">
        <v>0</v>
      </c>
      <c r="BB72" s="153">
        <v>1</v>
      </c>
      <c r="BC72" s="153"/>
      <c r="BD72" s="153">
        <v>9</v>
      </c>
      <c r="BE72" s="153">
        <v>1</v>
      </c>
      <c r="BF72" s="153">
        <v>1</v>
      </c>
      <c r="BG72" s="153">
        <v>0</v>
      </c>
      <c r="BH72" s="153">
        <v>1</v>
      </c>
      <c r="BI72" s="153"/>
      <c r="BJ72" s="153">
        <v>2</v>
      </c>
      <c r="BK72" s="153">
        <v>1</v>
      </c>
      <c r="BL72" s="153">
        <v>5</v>
      </c>
      <c r="BM72" s="153">
        <v>5</v>
      </c>
      <c r="BN72" s="153">
        <v>9</v>
      </c>
      <c r="BO72" s="153">
        <v>9</v>
      </c>
      <c r="BP72" s="153">
        <v>18</v>
      </c>
      <c r="BQ72" s="153">
        <v>20</v>
      </c>
      <c r="BR72" s="153">
        <v>37</v>
      </c>
      <c r="BS72" s="153">
        <v>12</v>
      </c>
      <c r="BT72" s="153">
        <v>25</v>
      </c>
      <c r="BU72" s="153">
        <v>8</v>
      </c>
      <c r="BV72" s="153">
        <v>11</v>
      </c>
      <c r="BW72" s="153">
        <v>32</v>
      </c>
      <c r="BX72" s="153">
        <v>20</v>
      </c>
      <c r="BY72" s="153">
        <v>54</v>
      </c>
      <c r="BZ72" s="153">
        <v>15</v>
      </c>
      <c r="CA72" s="153">
        <v>42</v>
      </c>
      <c r="CB72" s="153">
        <v>8</v>
      </c>
      <c r="CC72" s="153">
        <v>61</v>
      </c>
      <c r="CD72" s="153">
        <v>3</v>
      </c>
      <c r="CE72" s="153">
        <v>11</v>
      </c>
      <c r="CF72" s="153">
        <v>52</v>
      </c>
      <c r="CG72" s="153">
        <v>12</v>
      </c>
      <c r="CH72" s="153">
        <v>5</v>
      </c>
      <c r="CI72" s="153">
        <v>3</v>
      </c>
      <c r="CJ72" s="153">
        <v>4</v>
      </c>
      <c r="CK72" s="153">
        <v>62</v>
      </c>
      <c r="CL72" s="153">
        <v>17</v>
      </c>
      <c r="CM72" s="153">
        <v>38</v>
      </c>
      <c r="CN72" s="153">
        <v>6</v>
      </c>
      <c r="CO72" s="153">
        <v>1</v>
      </c>
      <c r="CP72" s="153">
        <v>27</v>
      </c>
      <c r="CQ72" s="153">
        <v>7</v>
      </c>
      <c r="CR72" s="153">
        <v>16</v>
      </c>
      <c r="CS72" s="153">
        <v>3</v>
      </c>
      <c r="CT72" s="153">
        <v>8</v>
      </c>
      <c r="CU72" s="153">
        <v>7</v>
      </c>
      <c r="CV72" s="153">
        <v>5</v>
      </c>
      <c r="CW72" s="153">
        <v>6</v>
      </c>
      <c r="CX72" s="153">
        <v>21</v>
      </c>
      <c r="CY72" s="153">
        <v>1</v>
      </c>
      <c r="CZ72" s="153">
        <v>9</v>
      </c>
      <c r="DA72" s="153">
        <v>13</v>
      </c>
      <c r="DB72" s="153">
        <v>5</v>
      </c>
      <c r="DC72" s="153">
        <v>5</v>
      </c>
      <c r="DD72" s="153">
        <v>16</v>
      </c>
      <c r="DE72" s="153">
        <v>8</v>
      </c>
      <c r="DF72" s="153">
        <v>37</v>
      </c>
      <c r="DG72" s="153">
        <v>8</v>
      </c>
      <c r="DH72" s="153">
        <v>16</v>
      </c>
      <c r="DI72" s="153">
        <v>7</v>
      </c>
      <c r="DJ72" s="153"/>
      <c r="DK72" s="153">
        <v>0</v>
      </c>
      <c r="DL72" s="153">
        <v>0</v>
      </c>
      <c r="DM72" s="153"/>
      <c r="DN72" s="153">
        <v>3</v>
      </c>
      <c r="DO72" s="153">
        <v>1</v>
      </c>
      <c r="DP72" s="153">
        <v>1</v>
      </c>
      <c r="DQ72" s="153">
        <v>1</v>
      </c>
      <c r="DR72" s="153">
        <v>1</v>
      </c>
      <c r="DS72" s="153">
        <v>16</v>
      </c>
      <c r="DT72" s="153">
        <v>5</v>
      </c>
      <c r="DU72" s="153">
        <v>0</v>
      </c>
      <c r="DV72" s="153">
        <v>13</v>
      </c>
      <c r="DW72" s="153">
        <v>3</v>
      </c>
      <c r="DX72" s="153">
        <v>3</v>
      </c>
      <c r="DY72" s="153">
        <v>14</v>
      </c>
      <c r="DZ72" s="153">
        <v>30</v>
      </c>
      <c r="EA72" s="153">
        <v>38</v>
      </c>
      <c r="EB72" s="153">
        <v>0</v>
      </c>
      <c r="EC72" s="153"/>
      <c r="ED72" s="153">
        <v>0</v>
      </c>
      <c r="EE72" s="153">
        <v>1</v>
      </c>
      <c r="EF72" s="153">
        <v>2</v>
      </c>
      <c r="EG72" s="153">
        <v>10</v>
      </c>
      <c r="EH72" s="153">
        <v>4</v>
      </c>
      <c r="EI72" s="153">
        <v>5</v>
      </c>
      <c r="EJ72" s="153">
        <v>30</v>
      </c>
      <c r="EK72" s="153">
        <v>14</v>
      </c>
      <c r="EL72" s="153">
        <v>6</v>
      </c>
      <c r="EM72" s="153">
        <v>2</v>
      </c>
      <c r="EN72" s="153">
        <v>1</v>
      </c>
      <c r="EO72" s="153">
        <v>17</v>
      </c>
      <c r="EP72" s="153">
        <v>0</v>
      </c>
      <c r="EQ72" s="153">
        <v>1</v>
      </c>
      <c r="ER72" s="153">
        <v>6</v>
      </c>
      <c r="ES72" s="153">
        <v>20</v>
      </c>
      <c r="ET72" s="153">
        <v>9</v>
      </c>
      <c r="EU72" s="153">
        <v>11</v>
      </c>
      <c r="EV72" s="153">
        <v>7</v>
      </c>
      <c r="EW72" s="153">
        <v>0</v>
      </c>
      <c r="EX72" s="153">
        <v>6</v>
      </c>
      <c r="EY72" s="153">
        <v>21</v>
      </c>
      <c r="EZ72" s="153">
        <v>10</v>
      </c>
      <c r="FA72" s="153">
        <v>11</v>
      </c>
      <c r="FB72" s="153">
        <v>30</v>
      </c>
      <c r="FC72" s="153">
        <v>84</v>
      </c>
      <c r="FD72" s="153">
        <v>19</v>
      </c>
      <c r="FE72" s="153">
        <v>26</v>
      </c>
      <c r="FF72" s="153">
        <v>12</v>
      </c>
      <c r="FG72" s="153">
        <v>12</v>
      </c>
      <c r="FH72" s="153">
        <v>21</v>
      </c>
      <c r="FI72" s="153"/>
      <c r="FJ72" s="153">
        <v>2</v>
      </c>
      <c r="FK72" s="153">
        <v>190</v>
      </c>
      <c r="FL72" s="153">
        <v>6</v>
      </c>
      <c r="FM72" s="153">
        <v>4</v>
      </c>
      <c r="FN72" s="153">
        <v>6</v>
      </c>
      <c r="FO72" s="153">
        <v>27</v>
      </c>
      <c r="FP72" s="153">
        <v>8</v>
      </c>
      <c r="FQ72" s="153">
        <v>0</v>
      </c>
      <c r="FR72" s="153">
        <v>6</v>
      </c>
      <c r="FS72" s="153"/>
      <c r="FT72" s="153">
        <v>5</v>
      </c>
      <c r="FU72" s="153">
        <v>9</v>
      </c>
      <c r="FV72" s="153">
        <v>21</v>
      </c>
      <c r="FW72" s="153">
        <v>39</v>
      </c>
      <c r="FX72" s="153">
        <v>4</v>
      </c>
      <c r="FY72" s="153">
        <v>25</v>
      </c>
      <c r="FZ72" s="153">
        <v>22</v>
      </c>
      <c r="GA72" s="153">
        <v>5</v>
      </c>
      <c r="GB72" s="153">
        <v>1</v>
      </c>
      <c r="GC72" s="153">
        <v>3</v>
      </c>
      <c r="GD72" s="153">
        <v>3</v>
      </c>
      <c r="GE72" s="153">
        <v>6</v>
      </c>
      <c r="GF72" s="153">
        <v>3</v>
      </c>
      <c r="GG72" s="153">
        <v>3</v>
      </c>
      <c r="GH72" s="153">
        <v>10</v>
      </c>
      <c r="GI72" s="153">
        <v>20</v>
      </c>
      <c r="GJ72" s="153"/>
      <c r="GK72" s="153"/>
      <c r="GL72" s="153"/>
      <c r="GM72" s="153"/>
      <c r="GN72" s="153"/>
      <c r="GO72" s="153"/>
      <c r="GP72" s="153"/>
      <c r="GQ72" s="153">
        <v>1</v>
      </c>
      <c r="GR72" s="153"/>
      <c r="GS72" s="153">
        <v>1</v>
      </c>
      <c r="GT72" s="153"/>
      <c r="GU72" s="153"/>
      <c r="GV72" s="153"/>
      <c r="GW72" s="153"/>
      <c r="GX72" s="153">
        <v>14</v>
      </c>
      <c r="GY72" s="153">
        <v>25</v>
      </c>
      <c r="GZ72" s="153"/>
      <c r="HA72" s="153">
        <v>4</v>
      </c>
      <c r="HB72" s="153">
        <v>1</v>
      </c>
      <c r="HC72" s="153">
        <v>1</v>
      </c>
      <c r="HD72" s="153"/>
      <c r="HE72" s="153"/>
      <c r="HF72" s="153">
        <v>1</v>
      </c>
      <c r="HG72" s="153"/>
      <c r="HH72" s="153">
        <v>5</v>
      </c>
      <c r="HI72" s="153">
        <v>0</v>
      </c>
      <c r="HJ72" s="153">
        <v>0</v>
      </c>
      <c r="HK72" s="153"/>
      <c r="HL72" s="153"/>
      <c r="HM72" s="153"/>
      <c r="HN72" s="153"/>
      <c r="HO72" s="153"/>
      <c r="HP72" s="153"/>
      <c r="HQ72" s="153">
        <v>0</v>
      </c>
      <c r="HR72" s="153">
        <v>0</v>
      </c>
      <c r="HS72" s="153"/>
      <c r="HT72" s="153"/>
      <c r="HU72" s="153">
        <v>1</v>
      </c>
      <c r="HV72" s="153">
        <v>28</v>
      </c>
      <c r="HW72" s="153">
        <v>13</v>
      </c>
      <c r="HX72" s="153">
        <v>6</v>
      </c>
      <c r="HY72" s="153">
        <v>2</v>
      </c>
      <c r="HZ72" s="153">
        <v>0</v>
      </c>
      <c r="IA72" s="153">
        <v>0</v>
      </c>
      <c r="IB72" s="153">
        <v>0</v>
      </c>
      <c r="IC72" s="153">
        <v>1</v>
      </c>
      <c r="ID72" s="153"/>
      <c r="IE72" s="153"/>
      <c r="IF72" s="153"/>
      <c r="IG72" s="153"/>
      <c r="IH72" s="153"/>
      <c r="II72" s="153"/>
      <c r="IJ72" s="153"/>
      <c r="IK72" s="153"/>
      <c r="IL72" s="153">
        <v>1</v>
      </c>
      <c r="IM72" s="153">
        <v>0</v>
      </c>
      <c r="IN72" s="153">
        <v>3</v>
      </c>
      <c r="IO72" s="153">
        <v>1</v>
      </c>
      <c r="IP72" s="153"/>
      <c r="IQ72" s="153"/>
      <c r="IR72" s="153"/>
      <c r="IS72" s="153"/>
      <c r="IT72" s="153"/>
      <c r="IU72" s="153"/>
      <c r="IV72" s="153"/>
      <c r="IW72" s="153"/>
      <c r="IX72" s="153">
        <v>1</v>
      </c>
      <c r="IY72" s="153">
        <v>1</v>
      </c>
      <c r="IZ72" s="153"/>
      <c r="JA72" s="153">
        <v>6</v>
      </c>
      <c r="JB72" s="153">
        <v>8</v>
      </c>
      <c r="JC72" s="153">
        <v>5</v>
      </c>
      <c r="JD72" s="153">
        <v>1</v>
      </c>
      <c r="JE72" s="153">
        <v>3</v>
      </c>
      <c r="JF72" s="153">
        <v>2</v>
      </c>
      <c r="JG72" s="153">
        <v>3</v>
      </c>
      <c r="JH72" s="153">
        <v>56</v>
      </c>
      <c r="JI72" s="153">
        <v>9</v>
      </c>
      <c r="JJ72" s="153">
        <v>1</v>
      </c>
      <c r="JK72" s="153">
        <v>72</v>
      </c>
      <c r="JL72" s="153"/>
      <c r="JM72" s="153">
        <v>145</v>
      </c>
      <c r="JN72" s="153"/>
      <c r="JO72" s="153">
        <v>4</v>
      </c>
      <c r="JP72" s="153">
        <v>21</v>
      </c>
      <c r="JQ72" s="153"/>
      <c r="JR72" s="153">
        <v>71</v>
      </c>
      <c r="JS72" s="153"/>
      <c r="JT72" s="153">
        <v>12</v>
      </c>
      <c r="JU72" s="153">
        <v>11</v>
      </c>
      <c r="JV72" s="153"/>
      <c r="JW72" s="153">
        <v>7</v>
      </c>
      <c r="JX72" s="153">
        <v>42</v>
      </c>
      <c r="JY72" s="153">
        <v>58</v>
      </c>
      <c r="JZ72" s="153">
        <v>2</v>
      </c>
      <c r="KA72" s="153">
        <v>12</v>
      </c>
      <c r="KB72" s="153">
        <v>10</v>
      </c>
      <c r="KC72" s="153"/>
      <c r="KD72" s="153"/>
      <c r="KE72" s="153">
        <v>0</v>
      </c>
      <c r="KF72" s="153">
        <v>2</v>
      </c>
      <c r="KG72" s="153">
        <v>8</v>
      </c>
      <c r="KH72" s="153"/>
      <c r="KI72" s="153">
        <v>22</v>
      </c>
      <c r="KJ72" s="153">
        <v>18</v>
      </c>
      <c r="KK72" s="153">
        <v>40</v>
      </c>
      <c r="KL72" s="153">
        <v>1</v>
      </c>
      <c r="KM72" s="153"/>
      <c r="KN72" s="153">
        <v>13</v>
      </c>
      <c r="KO72" s="153"/>
      <c r="KP72" s="153">
        <v>39</v>
      </c>
      <c r="KQ72" s="153"/>
      <c r="KR72" s="153">
        <v>12</v>
      </c>
      <c r="KS72" s="153"/>
      <c r="KT72" s="153"/>
      <c r="KU72" s="153"/>
      <c r="KV72" s="153"/>
      <c r="KW72" s="153"/>
      <c r="KX72" s="153">
        <v>1</v>
      </c>
      <c r="KY72" s="153">
        <v>6</v>
      </c>
      <c r="KZ72" s="153"/>
      <c r="LA72" s="153"/>
      <c r="LB72" s="153">
        <v>67</v>
      </c>
      <c r="LC72" s="153"/>
      <c r="LD72" s="153">
        <v>4</v>
      </c>
      <c r="LE72" s="153">
        <v>12</v>
      </c>
      <c r="LF72" s="153">
        <v>3</v>
      </c>
      <c r="LG72" s="153">
        <v>0</v>
      </c>
      <c r="LH72" s="153"/>
      <c r="LI72" s="153"/>
      <c r="LJ72" s="153"/>
      <c r="LK72" s="153"/>
      <c r="LL72" s="153">
        <v>0</v>
      </c>
      <c r="LM72" s="153">
        <v>0</v>
      </c>
      <c r="LN72" s="153">
        <v>459</v>
      </c>
      <c r="LO72" s="153">
        <v>59</v>
      </c>
      <c r="LP72" s="153">
        <v>88</v>
      </c>
      <c r="LQ72" s="153"/>
      <c r="LR72" s="153"/>
      <c r="LS72" s="153"/>
      <c r="LT72" s="153"/>
      <c r="LU72" s="153"/>
      <c r="LV72" s="153"/>
      <c r="LW72" s="153"/>
      <c r="LX72" s="153">
        <v>4</v>
      </c>
      <c r="LY72" s="153">
        <v>10</v>
      </c>
      <c r="LZ72" s="153">
        <v>3</v>
      </c>
      <c r="MA72" s="153">
        <v>56</v>
      </c>
      <c r="MB72" s="153">
        <v>6</v>
      </c>
      <c r="MC72" s="153"/>
      <c r="MD72" s="153"/>
      <c r="ME72" s="153"/>
      <c r="MF72" s="153">
        <v>2</v>
      </c>
      <c r="MG72" s="153">
        <v>11</v>
      </c>
      <c r="MH72" s="153"/>
      <c r="MI72" s="153">
        <v>69</v>
      </c>
      <c r="MJ72" s="153">
        <v>2</v>
      </c>
      <c r="MK72" s="153"/>
      <c r="ML72" s="153">
        <v>14</v>
      </c>
      <c r="MM72" s="153"/>
      <c r="MN72" s="153">
        <v>10</v>
      </c>
      <c r="MO72" s="153">
        <v>12</v>
      </c>
      <c r="MP72" s="153">
        <v>1</v>
      </c>
      <c r="MQ72" s="153">
        <v>7</v>
      </c>
      <c r="MR72" s="153">
        <v>28</v>
      </c>
      <c r="MS72" s="153">
        <v>17</v>
      </c>
      <c r="MT72" s="153"/>
      <c r="MU72" s="153"/>
      <c r="MV72" s="153"/>
      <c r="MW72" s="153"/>
      <c r="MX72" s="153"/>
      <c r="MY72" s="153"/>
      <c r="MZ72" s="153"/>
      <c r="NA72" s="153">
        <v>12</v>
      </c>
      <c r="NB72" s="153">
        <v>5</v>
      </c>
      <c r="NC72" s="153"/>
      <c r="ND72" s="153">
        <v>1</v>
      </c>
      <c r="NE72" s="153">
        <v>6</v>
      </c>
      <c r="NF72" s="153">
        <v>245</v>
      </c>
      <c r="NG72" s="153"/>
      <c r="NH72" s="153"/>
      <c r="NI72" s="153"/>
      <c r="NJ72" s="153"/>
      <c r="NK72" s="153"/>
      <c r="NL72" s="153">
        <v>1</v>
      </c>
      <c r="NM72" s="153">
        <v>5</v>
      </c>
      <c r="NN72" s="153">
        <v>92</v>
      </c>
      <c r="NO72" s="153">
        <v>46</v>
      </c>
      <c r="NP72" s="153">
        <v>162</v>
      </c>
      <c r="NQ72" s="153">
        <v>292</v>
      </c>
      <c r="NR72" s="153">
        <v>59</v>
      </c>
      <c r="NS72" s="153">
        <v>18</v>
      </c>
      <c r="NT72" s="153">
        <v>2</v>
      </c>
      <c r="NU72" s="153">
        <v>85</v>
      </c>
      <c r="NV72" s="153">
        <v>70</v>
      </c>
      <c r="NW72" s="153">
        <v>153</v>
      </c>
      <c r="NX72" s="153"/>
      <c r="NY72" s="153"/>
      <c r="NZ72" s="153">
        <v>2</v>
      </c>
      <c r="OA72" s="153">
        <v>10</v>
      </c>
      <c r="OB72" s="153">
        <v>1</v>
      </c>
      <c r="OC72" s="153">
        <v>56</v>
      </c>
      <c r="OD72" s="153"/>
      <c r="OE72" s="153">
        <v>904</v>
      </c>
      <c r="OF72" s="153">
        <v>161</v>
      </c>
      <c r="OG72" s="153"/>
      <c r="OH72" s="153"/>
      <c r="OI72" s="153">
        <v>4</v>
      </c>
      <c r="OJ72" s="153">
        <v>324</v>
      </c>
      <c r="OK72" s="153">
        <v>72</v>
      </c>
      <c r="OL72" s="153">
        <v>883</v>
      </c>
      <c r="OM72" s="153"/>
      <c r="ON72" s="153"/>
      <c r="OO72" s="154">
        <v>1</v>
      </c>
      <c r="OP72" s="144">
        <v>9586</v>
      </c>
      <c r="OQ72" s="155">
        <v>5626</v>
      </c>
      <c r="OR72" s="153">
        <v>122</v>
      </c>
      <c r="OS72" s="153"/>
      <c r="OT72" s="153"/>
      <c r="OU72" s="153"/>
      <c r="OV72" s="153">
        <v>127</v>
      </c>
      <c r="OW72" s="153">
        <v>1284</v>
      </c>
      <c r="OX72" s="153">
        <v>-8019</v>
      </c>
      <c r="OY72" s="153"/>
      <c r="OZ72" s="153">
        <v>1</v>
      </c>
      <c r="PA72" s="153"/>
      <c r="PB72" s="153"/>
      <c r="PC72" s="153"/>
      <c r="PD72" s="153">
        <v>1</v>
      </c>
      <c r="PE72" s="153"/>
      <c r="PF72" s="153"/>
      <c r="PG72" s="153"/>
      <c r="PH72" s="153">
        <v>27</v>
      </c>
      <c r="PI72" s="153"/>
      <c r="PJ72" s="156"/>
      <c r="PK72" s="144">
        <v>-830</v>
      </c>
      <c r="PL72" s="144">
        <v>8756</v>
      </c>
    </row>
    <row r="73" spans="1:428" ht="15" x14ac:dyDescent="0.25">
      <c r="A73" s="147">
        <v>332310</v>
      </c>
      <c r="B73" s="148" t="s">
        <v>728</v>
      </c>
      <c r="C73" s="160" t="s">
        <v>269</v>
      </c>
      <c r="D73" s="157">
        <v>16</v>
      </c>
      <c r="E73" s="152">
        <v>29</v>
      </c>
      <c r="F73" s="152">
        <v>10</v>
      </c>
      <c r="G73" s="152">
        <v>9</v>
      </c>
      <c r="H73" s="152">
        <v>11</v>
      </c>
      <c r="I73" s="152">
        <v>12</v>
      </c>
      <c r="J73" s="153">
        <v>59</v>
      </c>
      <c r="K73" s="153">
        <v>32</v>
      </c>
      <c r="L73" s="153">
        <v>6</v>
      </c>
      <c r="M73" s="153">
        <v>5</v>
      </c>
      <c r="N73" s="153"/>
      <c r="O73" s="153"/>
      <c r="P73" s="153"/>
      <c r="Q73" s="153">
        <v>907</v>
      </c>
      <c r="R73" s="153"/>
      <c r="S73" s="153">
        <v>10</v>
      </c>
      <c r="T73" s="153">
        <v>3</v>
      </c>
      <c r="U73" s="153"/>
      <c r="V73" s="153"/>
      <c r="W73" s="153">
        <v>120</v>
      </c>
      <c r="X73" s="153">
        <v>43</v>
      </c>
      <c r="Y73" s="153"/>
      <c r="Z73" s="153"/>
      <c r="AA73" s="153"/>
      <c r="AB73" s="153">
        <v>1057</v>
      </c>
      <c r="AC73" s="153">
        <v>341</v>
      </c>
      <c r="AD73" s="153">
        <v>1456</v>
      </c>
      <c r="AE73" s="153">
        <v>350</v>
      </c>
      <c r="AF73" s="153">
        <v>4466</v>
      </c>
      <c r="AG73" s="153">
        <v>702</v>
      </c>
      <c r="AH73" s="153">
        <v>2955</v>
      </c>
      <c r="AI73" s="153">
        <v>175</v>
      </c>
      <c r="AJ73" s="153">
        <v>2903</v>
      </c>
      <c r="AK73" s="153">
        <v>3821</v>
      </c>
      <c r="AL73" s="153">
        <v>1086</v>
      </c>
      <c r="AM73" s="153">
        <v>6769</v>
      </c>
      <c r="AN73" s="153"/>
      <c r="AO73" s="153">
        <v>57</v>
      </c>
      <c r="AP73" s="153"/>
      <c r="AQ73" s="153">
        <v>30</v>
      </c>
      <c r="AR73" s="153"/>
      <c r="AS73" s="153"/>
      <c r="AT73" s="153"/>
      <c r="AU73" s="153"/>
      <c r="AV73" s="153">
        <v>4</v>
      </c>
      <c r="AW73" s="153">
        <v>116</v>
      </c>
      <c r="AX73" s="153"/>
      <c r="AY73" s="153"/>
      <c r="AZ73" s="153"/>
      <c r="BA73" s="153"/>
      <c r="BB73" s="153"/>
      <c r="BC73" s="153"/>
      <c r="BD73" s="153"/>
      <c r="BE73" s="153">
        <v>24</v>
      </c>
      <c r="BF73" s="153"/>
      <c r="BG73" s="153"/>
      <c r="BH73" s="153"/>
      <c r="BI73" s="153"/>
      <c r="BJ73" s="153"/>
      <c r="BK73" s="153"/>
      <c r="BL73" s="153"/>
      <c r="BM73" s="153"/>
      <c r="BN73" s="153">
        <v>18</v>
      </c>
      <c r="BO73" s="153">
        <v>20</v>
      </c>
      <c r="BP73" s="153">
        <v>90</v>
      </c>
      <c r="BQ73" s="153">
        <v>8</v>
      </c>
      <c r="BR73" s="153">
        <v>1328</v>
      </c>
      <c r="BS73" s="153">
        <v>19</v>
      </c>
      <c r="BT73" s="153">
        <v>45</v>
      </c>
      <c r="BU73" s="153">
        <v>14</v>
      </c>
      <c r="BV73" s="153">
        <v>7</v>
      </c>
      <c r="BW73" s="153">
        <v>33</v>
      </c>
      <c r="BX73" s="153">
        <v>21</v>
      </c>
      <c r="BY73" s="153">
        <v>567</v>
      </c>
      <c r="BZ73" s="153">
        <v>14</v>
      </c>
      <c r="CA73" s="153">
        <v>39</v>
      </c>
      <c r="CB73" s="153">
        <v>7</v>
      </c>
      <c r="CC73" s="153">
        <v>64</v>
      </c>
      <c r="CD73" s="153">
        <v>2</v>
      </c>
      <c r="CE73" s="153">
        <v>7</v>
      </c>
      <c r="CF73" s="153">
        <v>41</v>
      </c>
      <c r="CG73" s="153">
        <v>8</v>
      </c>
      <c r="CH73" s="153">
        <v>2</v>
      </c>
      <c r="CI73" s="153">
        <v>2</v>
      </c>
      <c r="CJ73" s="153">
        <v>93</v>
      </c>
      <c r="CK73" s="153">
        <v>35</v>
      </c>
      <c r="CL73" s="153">
        <v>10</v>
      </c>
      <c r="CM73" s="153">
        <v>299</v>
      </c>
      <c r="CN73" s="153"/>
      <c r="CO73" s="153">
        <v>1</v>
      </c>
      <c r="CP73" s="153">
        <v>26</v>
      </c>
      <c r="CQ73" s="153">
        <v>3</v>
      </c>
      <c r="CR73" s="153">
        <v>170</v>
      </c>
      <c r="CS73" s="153">
        <v>43</v>
      </c>
      <c r="CT73" s="153">
        <v>7</v>
      </c>
      <c r="CU73" s="153">
        <v>5</v>
      </c>
      <c r="CV73" s="153">
        <v>4</v>
      </c>
      <c r="CW73" s="153">
        <v>4</v>
      </c>
      <c r="CX73" s="153">
        <v>124</v>
      </c>
      <c r="CY73" s="153">
        <v>1</v>
      </c>
      <c r="CZ73" s="153">
        <v>5</v>
      </c>
      <c r="DA73" s="153">
        <v>176</v>
      </c>
      <c r="DB73" s="153">
        <v>85</v>
      </c>
      <c r="DC73" s="153">
        <v>80</v>
      </c>
      <c r="DD73" s="153">
        <v>307</v>
      </c>
      <c r="DE73" s="153">
        <v>6</v>
      </c>
      <c r="DF73" s="153">
        <v>19</v>
      </c>
      <c r="DG73" s="153">
        <v>7</v>
      </c>
      <c r="DH73" s="153">
        <v>29</v>
      </c>
      <c r="DI73" s="153">
        <v>5</v>
      </c>
      <c r="DJ73" s="153">
        <v>1</v>
      </c>
      <c r="DK73" s="153">
        <v>1</v>
      </c>
      <c r="DL73" s="153">
        <v>2</v>
      </c>
      <c r="DM73" s="153"/>
      <c r="DN73" s="153">
        <v>8</v>
      </c>
      <c r="DO73" s="153">
        <v>1</v>
      </c>
      <c r="DP73" s="153">
        <v>90</v>
      </c>
      <c r="DQ73" s="153">
        <v>6</v>
      </c>
      <c r="DR73" s="153">
        <v>28</v>
      </c>
      <c r="DS73" s="153">
        <v>16</v>
      </c>
      <c r="DT73" s="153">
        <v>4</v>
      </c>
      <c r="DU73" s="153"/>
      <c r="DV73" s="153"/>
      <c r="DW73" s="153"/>
      <c r="DX73" s="153"/>
      <c r="DY73" s="153"/>
      <c r="DZ73" s="153">
        <v>14</v>
      </c>
      <c r="EA73" s="153">
        <v>5</v>
      </c>
      <c r="EB73" s="153">
        <v>4</v>
      </c>
      <c r="EC73" s="153"/>
      <c r="ED73" s="153"/>
      <c r="EE73" s="153">
        <v>27</v>
      </c>
      <c r="EF73" s="153">
        <v>1</v>
      </c>
      <c r="EG73" s="153">
        <v>19</v>
      </c>
      <c r="EH73" s="153">
        <v>13</v>
      </c>
      <c r="EI73" s="153">
        <v>13</v>
      </c>
      <c r="EJ73" s="153">
        <v>114</v>
      </c>
      <c r="EK73" s="153">
        <v>38</v>
      </c>
      <c r="EL73" s="153">
        <v>46</v>
      </c>
      <c r="EM73" s="153">
        <v>13</v>
      </c>
      <c r="EN73" s="153"/>
      <c r="EO73" s="153">
        <v>51</v>
      </c>
      <c r="EP73" s="153"/>
      <c r="EQ73" s="153">
        <v>20</v>
      </c>
      <c r="ER73" s="153">
        <v>4</v>
      </c>
      <c r="ES73" s="153">
        <v>16</v>
      </c>
      <c r="ET73" s="153">
        <v>7</v>
      </c>
      <c r="EU73" s="153">
        <v>14</v>
      </c>
      <c r="EV73" s="153">
        <v>6</v>
      </c>
      <c r="EW73" s="153">
        <v>0</v>
      </c>
      <c r="EX73" s="153">
        <v>2</v>
      </c>
      <c r="EY73" s="153">
        <v>632</v>
      </c>
      <c r="EZ73" s="153">
        <v>16</v>
      </c>
      <c r="FA73" s="153">
        <v>174</v>
      </c>
      <c r="FB73" s="153">
        <v>7</v>
      </c>
      <c r="FC73" s="153">
        <v>80</v>
      </c>
      <c r="FD73" s="153">
        <v>36</v>
      </c>
      <c r="FE73" s="153">
        <v>40</v>
      </c>
      <c r="FF73" s="153">
        <v>1650</v>
      </c>
      <c r="FG73" s="153">
        <v>1</v>
      </c>
      <c r="FH73" s="153">
        <v>513</v>
      </c>
      <c r="FI73" s="153">
        <v>186</v>
      </c>
      <c r="FJ73" s="153">
        <v>3</v>
      </c>
      <c r="FK73" s="153">
        <v>306</v>
      </c>
      <c r="FL73" s="153">
        <v>184</v>
      </c>
      <c r="FM73" s="153">
        <v>200</v>
      </c>
      <c r="FN73" s="153">
        <v>3</v>
      </c>
      <c r="FO73" s="153">
        <v>33</v>
      </c>
      <c r="FP73" s="153">
        <v>6</v>
      </c>
      <c r="FQ73" s="153"/>
      <c r="FR73" s="153">
        <v>10</v>
      </c>
      <c r="FS73" s="153"/>
      <c r="FT73" s="153">
        <v>7</v>
      </c>
      <c r="FU73" s="153">
        <v>1</v>
      </c>
      <c r="FV73" s="153">
        <v>16</v>
      </c>
      <c r="FW73" s="153">
        <v>24</v>
      </c>
      <c r="FX73" s="153">
        <v>2</v>
      </c>
      <c r="FY73" s="153"/>
      <c r="FZ73" s="153"/>
      <c r="GA73" s="153">
        <v>7</v>
      </c>
      <c r="GB73" s="153"/>
      <c r="GC73" s="153">
        <v>7</v>
      </c>
      <c r="GD73" s="153">
        <v>5</v>
      </c>
      <c r="GE73" s="153">
        <v>14</v>
      </c>
      <c r="GF73" s="153">
        <v>2</v>
      </c>
      <c r="GG73" s="153">
        <v>2</v>
      </c>
      <c r="GH73" s="153">
        <v>2</v>
      </c>
      <c r="GI73" s="153">
        <v>14</v>
      </c>
      <c r="GJ73" s="153"/>
      <c r="GK73" s="153"/>
      <c r="GL73" s="153"/>
      <c r="GM73" s="153"/>
      <c r="GN73" s="153"/>
      <c r="GO73" s="153"/>
      <c r="GP73" s="153"/>
      <c r="GQ73" s="153"/>
      <c r="GR73" s="153"/>
      <c r="GS73" s="153"/>
      <c r="GT73" s="153"/>
      <c r="GU73" s="153"/>
      <c r="GV73" s="153"/>
      <c r="GW73" s="153"/>
      <c r="GX73" s="153"/>
      <c r="GY73" s="153"/>
      <c r="GZ73" s="153"/>
      <c r="HA73" s="153"/>
      <c r="HB73" s="153"/>
      <c r="HC73" s="153"/>
      <c r="HD73" s="153"/>
      <c r="HE73" s="153"/>
      <c r="HF73" s="153"/>
      <c r="HG73" s="153"/>
      <c r="HH73" s="153"/>
      <c r="HI73" s="153"/>
      <c r="HJ73" s="153"/>
      <c r="HK73" s="153"/>
      <c r="HL73" s="153"/>
      <c r="HM73" s="153"/>
      <c r="HN73" s="153"/>
      <c r="HO73" s="153"/>
      <c r="HP73" s="153"/>
      <c r="HQ73" s="153"/>
      <c r="HR73" s="153"/>
      <c r="HS73" s="153"/>
      <c r="HT73" s="153"/>
      <c r="HU73" s="153"/>
      <c r="HV73" s="153"/>
      <c r="HW73" s="153"/>
      <c r="HX73" s="153"/>
      <c r="HY73" s="153"/>
      <c r="HZ73" s="153"/>
      <c r="IA73" s="153"/>
      <c r="IB73" s="153"/>
      <c r="IC73" s="153"/>
      <c r="ID73" s="153"/>
      <c r="IE73" s="153"/>
      <c r="IF73" s="153"/>
      <c r="IG73" s="153"/>
      <c r="IH73" s="153"/>
      <c r="II73" s="153"/>
      <c r="IJ73" s="153"/>
      <c r="IK73" s="153"/>
      <c r="IL73" s="153"/>
      <c r="IM73" s="153"/>
      <c r="IN73" s="153"/>
      <c r="IO73" s="153"/>
      <c r="IP73" s="153"/>
      <c r="IQ73" s="153"/>
      <c r="IR73" s="153"/>
      <c r="IS73" s="153"/>
      <c r="IT73" s="153"/>
      <c r="IU73" s="153"/>
      <c r="IV73" s="153"/>
      <c r="IW73" s="153"/>
      <c r="IX73" s="153"/>
      <c r="IY73" s="153"/>
      <c r="IZ73" s="153"/>
      <c r="JA73" s="153">
        <v>1</v>
      </c>
      <c r="JB73" s="153"/>
      <c r="JC73" s="153"/>
      <c r="JD73" s="153"/>
      <c r="JE73" s="153"/>
      <c r="JF73" s="153"/>
      <c r="JG73" s="153"/>
      <c r="JH73" s="153">
        <v>156</v>
      </c>
      <c r="JI73" s="153">
        <v>8</v>
      </c>
      <c r="JJ73" s="153"/>
      <c r="JK73" s="153">
        <v>60</v>
      </c>
      <c r="JL73" s="153">
        <v>1</v>
      </c>
      <c r="JM73" s="153"/>
      <c r="JN73" s="153"/>
      <c r="JO73" s="153">
        <v>753</v>
      </c>
      <c r="JP73" s="153"/>
      <c r="JQ73" s="153"/>
      <c r="JR73" s="153"/>
      <c r="JS73" s="153"/>
      <c r="JT73" s="153"/>
      <c r="JU73" s="153">
        <v>8</v>
      </c>
      <c r="JV73" s="153"/>
      <c r="JW73" s="153"/>
      <c r="JX73" s="153"/>
      <c r="JY73" s="153"/>
      <c r="JZ73" s="153">
        <v>1</v>
      </c>
      <c r="KA73" s="153"/>
      <c r="KB73" s="153"/>
      <c r="KC73" s="153">
        <v>9</v>
      </c>
      <c r="KD73" s="153"/>
      <c r="KE73" s="153">
        <v>4</v>
      </c>
      <c r="KF73" s="153"/>
      <c r="KG73" s="153">
        <v>5</v>
      </c>
      <c r="KH73" s="153">
        <v>1857</v>
      </c>
      <c r="KI73" s="153"/>
      <c r="KJ73" s="153"/>
      <c r="KK73" s="153">
        <v>1480</v>
      </c>
      <c r="KL73" s="153">
        <v>0</v>
      </c>
      <c r="KM73" s="153"/>
      <c r="KN73" s="153">
        <v>1</v>
      </c>
      <c r="KO73" s="153"/>
      <c r="KP73" s="153"/>
      <c r="KQ73" s="153"/>
      <c r="KR73" s="153"/>
      <c r="KS73" s="153"/>
      <c r="KT73" s="153"/>
      <c r="KU73" s="153"/>
      <c r="KV73" s="153"/>
      <c r="KW73" s="153"/>
      <c r="KX73" s="153">
        <v>13</v>
      </c>
      <c r="KY73" s="153">
        <v>84</v>
      </c>
      <c r="KZ73" s="153"/>
      <c r="LA73" s="153">
        <v>46</v>
      </c>
      <c r="LB73" s="153"/>
      <c r="LC73" s="153"/>
      <c r="LD73" s="153"/>
      <c r="LE73" s="153"/>
      <c r="LF73" s="153"/>
      <c r="LG73" s="153"/>
      <c r="LH73" s="153"/>
      <c r="LI73" s="153"/>
      <c r="LJ73" s="153"/>
      <c r="LK73" s="153"/>
      <c r="LL73" s="153">
        <v>1</v>
      </c>
      <c r="LM73" s="153">
        <v>0</v>
      </c>
      <c r="LN73" s="153"/>
      <c r="LO73" s="153">
        <v>224</v>
      </c>
      <c r="LP73" s="153">
        <v>116</v>
      </c>
      <c r="LQ73" s="153"/>
      <c r="LR73" s="153"/>
      <c r="LS73" s="153"/>
      <c r="LT73" s="153"/>
      <c r="LU73" s="153">
        <v>591</v>
      </c>
      <c r="LV73" s="153"/>
      <c r="LW73" s="153">
        <v>0</v>
      </c>
      <c r="LX73" s="153">
        <v>724</v>
      </c>
      <c r="LY73" s="153">
        <v>0</v>
      </c>
      <c r="LZ73" s="153"/>
      <c r="MA73" s="153">
        <v>335</v>
      </c>
      <c r="MB73" s="153"/>
      <c r="MC73" s="153"/>
      <c r="MD73" s="153"/>
      <c r="ME73" s="153"/>
      <c r="MF73" s="153">
        <v>1</v>
      </c>
      <c r="MG73" s="153">
        <v>11</v>
      </c>
      <c r="MH73" s="153">
        <v>0</v>
      </c>
      <c r="MI73" s="153">
        <v>5</v>
      </c>
      <c r="MJ73" s="153">
        <v>0</v>
      </c>
      <c r="MK73" s="153">
        <v>161</v>
      </c>
      <c r="ML73" s="153">
        <v>0</v>
      </c>
      <c r="MM73" s="153"/>
      <c r="MN73" s="153"/>
      <c r="MO73" s="153"/>
      <c r="MP73" s="153">
        <v>347</v>
      </c>
      <c r="MQ73" s="153"/>
      <c r="MR73" s="153">
        <v>20</v>
      </c>
      <c r="MS73" s="153"/>
      <c r="MT73" s="153"/>
      <c r="MU73" s="153"/>
      <c r="MV73" s="153"/>
      <c r="MW73" s="153"/>
      <c r="MX73" s="153"/>
      <c r="MY73" s="153"/>
      <c r="MZ73" s="153">
        <v>3</v>
      </c>
      <c r="NA73" s="153">
        <v>119</v>
      </c>
      <c r="NB73" s="153"/>
      <c r="NC73" s="153"/>
      <c r="ND73" s="153">
        <v>34</v>
      </c>
      <c r="NE73" s="153">
        <v>24</v>
      </c>
      <c r="NF73" s="153">
        <v>34</v>
      </c>
      <c r="NG73" s="153"/>
      <c r="NH73" s="153"/>
      <c r="NI73" s="153"/>
      <c r="NJ73" s="153"/>
      <c r="NK73" s="153"/>
      <c r="NL73" s="153"/>
      <c r="NM73" s="153"/>
      <c r="NN73" s="153">
        <v>43</v>
      </c>
      <c r="NO73" s="153">
        <v>4</v>
      </c>
      <c r="NP73" s="153">
        <v>179</v>
      </c>
      <c r="NQ73" s="153">
        <v>3</v>
      </c>
      <c r="NR73" s="153">
        <v>1</v>
      </c>
      <c r="NS73" s="153"/>
      <c r="NT73" s="153"/>
      <c r="NU73" s="153"/>
      <c r="NV73" s="153"/>
      <c r="NW73" s="153"/>
      <c r="NX73" s="153"/>
      <c r="NY73" s="153"/>
      <c r="NZ73" s="153"/>
      <c r="OA73" s="153"/>
      <c r="OB73" s="153"/>
      <c r="OC73" s="153">
        <v>141</v>
      </c>
      <c r="OD73" s="153"/>
      <c r="OE73" s="153">
        <v>107</v>
      </c>
      <c r="OF73" s="153">
        <v>28</v>
      </c>
      <c r="OG73" s="153"/>
      <c r="OH73" s="153"/>
      <c r="OI73" s="153"/>
      <c r="OJ73" s="153"/>
      <c r="OK73" s="153"/>
      <c r="OL73" s="153">
        <v>165</v>
      </c>
      <c r="OM73" s="153"/>
      <c r="ON73" s="153">
        <v>3</v>
      </c>
      <c r="OO73" s="154">
        <v>1911</v>
      </c>
      <c r="OP73" s="144">
        <v>46077</v>
      </c>
      <c r="OQ73" s="155">
        <v>59</v>
      </c>
      <c r="OR73" s="153">
        <v>148</v>
      </c>
      <c r="OS73" s="153"/>
      <c r="OT73" s="153"/>
      <c r="OU73" s="153"/>
      <c r="OV73" s="153">
        <v>78</v>
      </c>
      <c r="OW73" s="153">
        <v>1038</v>
      </c>
      <c r="OX73" s="153">
        <v>-4103</v>
      </c>
      <c r="OY73" s="153"/>
      <c r="OZ73" s="153"/>
      <c r="PA73" s="153"/>
      <c r="PB73" s="153"/>
      <c r="PC73" s="153"/>
      <c r="PD73" s="153">
        <v>10</v>
      </c>
      <c r="PE73" s="153"/>
      <c r="PF73" s="153"/>
      <c r="PG73" s="153"/>
      <c r="PH73" s="153"/>
      <c r="PI73" s="153"/>
      <c r="PJ73" s="156"/>
      <c r="PK73" s="144">
        <v>-2771</v>
      </c>
      <c r="PL73" s="144">
        <v>43306</v>
      </c>
    </row>
    <row r="74" spans="1:428" ht="15" x14ac:dyDescent="0.25">
      <c r="A74" s="165">
        <v>332320</v>
      </c>
      <c r="B74" s="166" t="s">
        <v>728</v>
      </c>
      <c r="C74" s="167" t="s">
        <v>270</v>
      </c>
      <c r="D74" s="150"/>
      <c r="E74" s="151"/>
      <c r="F74" s="151"/>
      <c r="G74" s="151"/>
      <c r="H74" s="151"/>
      <c r="I74" s="151"/>
      <c r="J74" s="168"/>
      <c r="K74" s="168"/>
      <c r="L74" s="168"/>
      <c r="M74" s="168"/>
      <c r="N74" s="168"/>
      <c r="O74" s="168">
        <v>2</v>
      </c>
      <c r="P74" s="168"/>
      <c r="Q74" s="168"/>
      <c r="R74" s="168"/>
      <c r="S74" s="168">
        <v>14</v>
      </c>
      <c r="T74" s="168"/>
      <c r="U74" s="168"/>
      <c r="V74" s="168"/>
      <c r="W74" s="168">
        <v>67</v>
      </c>
      <c r="X74" s="168">
        <v>124</v>
      </c>
      <c r="Y74" s="168"/>
      <c r="Z74" s="168"/>
      <c r="AA74" s="168"/>
      <c r="AB74" s="168">
        <v>491</v>
      </c>
      <c r="AC74" s="168">
        <v>945</v>
      </c>
      <c r="AD74" s="168">
        <v>3151</v>
      </c>
      <c r="AE74" s="168">
        <v>653</v>
      </c>
      <c r="AF74" s="168">
        <v>6242</v>
      </c>
      <c r="AG74" s="168">
        <v>957</v>
      </c>
      <c r="AH74" s="168">
        <v>3816</v>
      </c>
      <c r="AI74" s="168">
        <v>1228</v>
      </c>
      <c r="AJ74" s="168">
        <v>1244</v>
      </c>
      <c r="AK74" s="168">
        <v>489</v>
      </c>
      <c r="AL74" s="168">
        <v>3455</v>
      </c>
      <c r="AM74" s="168">
        <v>901</v>
      </c>
      <c r="AN74" s="168"/>
      <c r="AO74" s="168">
        <v>10</v>
      </c>
      <c r="AP74" s="168">
        <v>96</v>
      </c>
      <c r="AQ74" s="168">
        <v>141</v>
      </c>
      <c r="AR74" s="168"/>
      <c r="AS74" s="168">
        <v>2</v>
      </c>
      <c r="AT74" s="168"/>
      <c r="AU74" s="168"/>
      <c r="AV74" s="168">
        <v>4</v>
      </c>
      <c r="AW74" s="168">
        <v>36</v>
      </c>
      <c r="AX74" s="168"/>
      <c r="AY74" s="168"/>
      <c r="AZ74" s="168"/>
      <c r="BA74" s="168"/>
      <c r="BB74" s="168"/>
      <c r="BC74" s="168">
        <v>2</v>
      </c>
      <c r="BD74" s="168">
        <v>4</v>
      </c>
      <c r="BE74" s="168"/>
      <c r="BF74" s="168">
        <v>4</v>
      </c>
      <c r="BG74" s="168"/>
      <c r="BH74" s="168"/>
      <c r="BI74" s="168"/>
      <c r="BJ74" s="168">
        <v>1</v>
      </c>
      <c r="BK74" s="168">
        <v>2</v>
      </c>
      <c r="BL74" s="168"/>
      <c r="BM74" s="168"/>
      <c r="BN74" s="168">
        <v>47</v>
      </c>
      <c r="BO74" s="168">
        <v>1</v>
      </c>
      <c r="BP74" s="168">
        <v>21</v>
      </c>
      <c r="BQ74" s="168"/>
      <c r="BR74" s="168">
        <v>123</v>
      </c>
      <c r="BS74" s="168">
        <v>416</v>
      </c>
      <c r="BT74" s="168">
        <v>10</v>
      </c>
      <c r="BU74" s="168">
        <v>3</v>
      </c>
      <c r="BV74" s="168">
        <v>7</v>
      </c>
      <c r="BW74" s="168"/>
      <c r="BX74" s="168">
        <v>38</v>
      </c>
      <c r="BY74" s="168">
        <v>117</v>
      </c>
      <c r="BZ74" s="168">
        <v>5</v>
      </c>
      <c r="CA74" s="168"/>
      <c r="CB74" s="168"/>
      <c r="CC74" s="168">
        <v>37</v>
      </c>
      <c r="CD74" s="168"/>
      <c r="CE74" s="168">
        <v>1</v>
      </c>
      <c r="CF74" s="168"/>
      <c r="CG74" s="168">
        <v>22</v>
      </c>
      <c r="CH74" s="168">
        <v>29</v>
      </c>
      <c r="CI74" s="168">
        <v>1</v>
      </c>
      <c r="CJ74" s="168">
        <v>9</v>
      </c>
      <c r="CK74" s="168"/>
      <c r="CL74" s="168">
        <v>11</v>
      </c>
      <c r="CM74" s="168">
        <v>152</v>
      </c>
      <c r="CN74" s="168">
        <v>21</v>
      </c>
      <c r="CO74" s="168"/>
      <c r="CP74" s="168">
        <v>949</v>
      </c>
      <c r="CQ74" s="168">
        <v>2</v>
      </c>
      <c r="CR74" s="168">
        <v>7</v>
      </c>
      <c r="CS74" s="168">
        <v>51</v>
      </c>
      <c r="CT74" s="168"/>
      <c r="CU74" s="168">
        <v>3</v>
      </c>
      <c r="CV74" s="168">
        <v>1</v>
      </c>
      <c r="CW74" s="168">
        <v>0</v>
      </c>
      <c r="CX74" s="168"/>
      <c r="CY74" s="168">
        <v>0</v>
      </c>
      <c r="CZ74" s="168">
        <v>1</v>
      </c>
      <c r="DA74" s="168">
        <v>429</v>
      </c>
      <c r="DB74" s="168">
        <v>2</v>
      </c>
      <c r="DC74" s="168"/>
      <c r="DD74" s="168">
        <v>39</v>
      </c>
      <c r="DE74" s="168"/>
      <c r="DF74" s="168"/>
      <c r="DG74" s="168">
        <v>1</v>
      </c>
      <c r="DH74" s="168">
        <v>105</v>
      </c>
      <c r="DI74" s="168"/>
      <c r="DJ74" s="168">
        <v>31</v>
      </c>
      <c r="DK74" s="168">
        <v>190</v>
      </c>
      <c r="DL74" s="168">
        <v>26</v>
      </c>
      <c r="DM74" s="168">
        <v>7</v>
      </c>
      <c r="DN74" s="168">
        <v>139</v>
      </c>
      <c r="DO74" s="168">
        <v>22</v>
      </c>
      <c r="DP74" s="168">
        <v>97</v>
      </c>
      <c r="DQ74" s="168">
        <v>48</v>
      </c>
      <c r="DR74" s="168">
        <v>148</v>
      </c>
      <c r="DS74" s="168">
        <v>13</v>
      </c>
      <c r="DT74" s="168">
        <v>195</v>
      </c>
      <c r="DU74" s="168">
        <v>108</v>
      </c>
      <c r="DV74" s="168">
        <v>38</v>
      </c>
      <c r="DW74" s="168">
        <v>14</v>
      </c>
      <c r="DX74" s="168">
        <v>42</v>
      </c>
      <c r="DY74" s="168">
        <v>85</v>
      </c>
      <c r="DZ74" s="168"/>
      <c r="EA74" s="168">
        <v>22</v>
      </c>
      <c r="EB74" s="168"/>
      <c r="EC74" s="168"/>
      <c r="ED74" s="168"/>
      <c r="EE74" s="168">
        <v>7</v>
      </c>
      <c r="EF74" s="168">
        <v>1</v>
      </c>
      <c r="EG74" s="168">
        <v>16</v>
      </c>
      <c r="EH74" s="168"/>
      <c r="EI74" s="168">
        <v>12</v>
      </c>
      <c r="EJ74" s="168">
        <v>530</v>
      </c>
      <c r="EK74" s="168">
        <v>394</v>
      </c>
      <c r="EL74" s="168"/>
      <c r="EM74" s="168"/>
      <c r="EN74" s="168"/>
      <c r="EO74" s="168">
        <v>23</v>
      </c>
      <c r="EP74" s="168"/>
      <c r="EQ74" s="168">
        <v>218</v>
      </c>
      <c r="ER74" s="168">
        <v>9</v>
      </c>
      <c r="ES74" s="168">
        <v>4</v>
      </c>
      <c r="ET74" s="168">
        <v>3</v>
      </c>
      <c r="EU74" s="168">
        <v>71</v>
      </c>
      <c r="EV74" s="168">
        <v>2</v>
      </c>
      <c r="EW74" s="168">
        <v>10</v>
      </c>
      <c r="EX74" s="168">
        <v>211</v>
      </c>
      <c r="EY74" s="168">
        <v>43</v>
      </c>
      <c r="EZ74" s="168">
        <v>2</v>
      </c>
      <c r="FA74" s="168">
        <v>15</v>
      </c>
      <c r="FB74" s="168">
        <v>117</v>
      </c>
      <c r="FC74" s="168">
        <v>149</v>
      </c>
      <c r="FD74" s="168">
        <v>336</v>
      </c>
      <c r="FE74" s="168">
        <v>17</v>
      </c>
      <c r="FF74" s="168">
        <v>1</v>
      </c>
      <c r="FG74" s="168">
        <v>3</v>
      </c>
      <c r="FH74" s="168"/>
      <c r="FI74" s="168"/>
      <c r="FJ74" s="168"/>
      <c r="FK74" s="168">
        <v>1</v>
      </c>
      <c r="FL74" s="168">
        <v>1</v>
      </c>
      <c r="FM74" s="168"/>
      <c r="FN74" s="168"/>
      <c r="FO74" s="168">
        <v>77</v>
      </c>
      <c r="FP74" s="168">
        <v>1</v>
      </c>
      <c r="FQ74" s="168"/>
      <c r="FR74" s="168"/>
      <c r="FS74" s="168"/>
      <c r="FT74" s="168">
        <v>36</v>
      </c>
      <c r="FU74" s="168">
        <v>0</v>
      </c>
      <c r="FV74" s="168">
        <v>64</v>
      </c>
      <c r="FW74" s="168">
        <v>21</v>
      </c>
      <c r="FX74" s="168"/>
      <c r="FY74" s="168">
        <v>203</v>
      </c>
      <c r="FZ74" s="168">
        <v>236</v>
      </c>
      <c r="GA74" s="168"/>
      <c r="GB74" s="168"/>
      <c r="GC74" s="168"/>
      <c r="GD74" s="168"/>
      <c r="GE74" s="168">
        <v>1</v>
      </c>
      <c r="GF74" s="168"/>
      <c r="GG74" s="168"/>
      <c r="GH74" s="168"/>
      <c r="GI74" s="168"/>
      <c r="GJ74" s="168"/>
      <c r="GK74" s="168"/>
      <c r="GL74" s="168"/>
      <c r="GM74" s="168"/>
      <c r="GN74" s="168"/>
      <c r="GO74" s="168"/>
      <c r="GP74" s="168"/>
      <c r="GQ74" s="168"/>
      <c r="GR74" s="168"/>
      <c r="GS74" s="168"/>
      <c r="GT74" s="168"/>
      <c r="GU74" s="168"/>
      <c r="GV74" s="168"/>
      <c r="GW74" s="168"/>
      <c r="GX74" s="168"/>
      <c r="GY74" s="168"/>
      <c r="GZ74" s="168"/>
      <c r="HA74" s="168"/>
      <c r="HB74" s="168"/>
      <c r="HC74" s="168"/>
      <c r="HD74" s="168"/>
      <c r="HE74" s="168"/>
      <c r="HF74" s="168"/>
      <c r="HG74" s="168"/>
      <c r="HH74" s="168"/>
      <c r="HI74" s="168"/>
      <c r="HJ74" s="168"/>
      <c r="HK74" s="168"/>
      <c r="HL74" s="168"/>
      <c r="HM74" s="168"/>
      <c r="HN74" s="168"/>
      <c r="HO74" s="168"/>
      <c r="HP74" s="168"/>
      <c r="HQ74" s="168"/>
      <c r="HR74" s="168"/>
      <c r="HS74" s="168"/>
      <c r="HT74" s="168"/>
      <c r="HU74" s="168"/>
      <c r="HV74" s="168"/>
      <c r="HW74" s="168"/>
      <c r="HX74" s="168"/>
      <c r="HY74" s="168"/>
      <c r="HZ74" s="168"/>
      <c r="IA74" s="168"/>
      <c r="IB74" s="168"/>
      <c r="IC74" s="168"/>
      <c r="ID74" s="168"/>
      <c r="IE74" s="168"/>
      <c r="IF74" s="168"/>
      <c r="IG74" s="168"/>
      <c r="IH74" s="168"/>
      <c r="II74" s="168"/>
      <c r="IJ74" s="168">
        <v>6</v>
      </c>
      <c r="IK74" s="168"/>
      <c r="IL74" s="168"/>
      <c r="IM74" s="168">
        <v>64</v>
      </c>
      <c r="IN74" s="168"/>
      <c r="IO74" s="168"/>
      <c r="IP74" s="168"/>
      <c r="IQ74" s="168"/>
      <c r="IR74" s="168"/>
      <c r="IS74" s="168"/>
      <c r="IT74" s="168"/>
      <c r="IU74" s="168"/>
      <c r="IV74" s="168"/>
      <c r="IW74" s="168"/>
      <c r="IX74" s="168"/>
      <c r="IY74" s="168"/>
      <c r="IZ74" s="168"/>
      <c r="JA74" s="168"/>
      <c r="JB74" s="168"/>
      <c r="JC74" s="168"/>
      <c r="JD74" s="168"/>
      <c r="JE74" s="168"/>
      <c r="JF74" s="168"/>
      <c r="JG74" s="168"/>
      <c r="JH74" s="168">
        <v>1240</v>
      </c>
      <c r="JI74" s="168"/>
      <c r="JJ74" s="168"/>
      <c r="JK74" s="168"/>
      <c r="JL74" s="168">
        <v>9</v>
      </c>
      <c r="JM74" s="168"/>
      <c r="JN74" s="168"/>
      <c r="JO74" s="168">
        <v>17</v>
      </c>
      <c r="JP74" s="168">
        <v>94</v>
      </c>
      <c r="JQ74" s="168"/>
      <c r="JR74" s="168"/>
      <c r="JS74" s="168"/>
      <c r="JT74" s="168"/>
      <c r="JU74" s="168"/>
      <c r="JV74" s="168"/>
      <c r="JW74" s="168">
        <v>1</v>
      </c>
      <c r="JX74" s="168"/>
      <c r="JY74" s="168"/>
      <c r="JZ74" s="168"/>
      <c r="KA74" s="168"/>
      <c r="KB74" s="168"/>
      <c r="KC74" s="168">
        <v>16</v>
      </c>
      <c r="KD74" s="168"/>
      <c r="KE74" s="168">
        <v>4</v>
      </c>
      <c r="KF74" s="168"/>
      <c r="KG74" s="168">
        <v>2</v>
      </c>
      <c r="KH74" s="168"/>
      <c r="KI74" s="168"/>
      <c r="KJ74" s="168"/>
      <c r="KK74" s="168"/>
      <c r="KL74" s="168"/>
      <c r="KM74" s="168"/>
      <c r="KN74" s="168"/>
      <c r="KO74" s="168"/>
      <c r="KP74" s="168">
        <v>3</v>
      </c>
      <c r="KQ74" s="168"/>
      <c r="KR74" s="168"/>
      <c r="KS74" s="168"/>
      <c r="KT74" s="168"/>
      <c r="KU74" s="168"/>
      <c r="KV74" s="168"/>
      <c r="KW74" s="168"/>
      <c r="KX74" s="168">
        <v>158</v>
      </c>
      <c r="KY74" s="168">
        <v>1093</v>
      </c>
      <c r="KZ74" s="168">
        <v>16</v>
      </c>
      <c r="LA74" s="168">
        <v>449</v>
      </c>
      <c r="LB74" s="168">
        <v>5</v>
      </c>
      <c r="LC74" s="168"/>
      <c r="LD74" s="168"/>
      <c r="LE74" s="168"/>
      <c r="LF74" s="168"/>
      <c r="LG74" s="168"/>
      <c r="LH74" s="168"/>
      <c r="LI74" s="168"/>
      <c r="LJ74" s="168"/>
      <c r="LK74" s="168"/>
      <c r="LL74" s="168">
        <v>10</v>
      </c>
      <c r="LM74" s="168">
        <v>0</v>
      </c>
      <c r="LN74" s="168"/>
      <c r="LO74" s="168"/>
      <c r="LP74" s="168">
        <v>121</v>
      </c>
      <c r="LQ74" s="168"/>
      <c r="LR74" s="168"/>
      <c r="LS74" s="168"/>
      <c r="LT74" s="168"/>
      <c r="LU74" s="168">
        <v>1230</v>
      </c>
      <c r="LV74" s="168"/>
      <c r="LW74" s="168"/>
      <c r="LX74" s="168">
        <v>825</v>
      </c>
      <c r="LY74" s="168">
        <v>0</v>
      </c>
      <c r="LZ74" s="168"/>
      <c r="MA74" s="168">
        <v>272</v>
      </c>
      <c r="MB74" s="168"/>
      <c r="MC74" s="168"/>
      <c r="MD74" s="168"/>
      <c r="ME74" s="168"/>
      <c r="MF74" s="168"/>
      <c r="MG74" s="168">
        <v>15</v>
      </c>
      <c r="MH74" s="168"/>
      <c r="MI74" s="168">
        <v>14</v>
      </c>
      <c r="MJ74" s="168">
        <v>0</v>
      </c>
      <c r="MK74" s="168"/>
      <c r="ML74" s="168"/>
      <c r="MM74" s="168"/>
      <c r="MN74" s="168"/>
      <c r="MO74" s="168"/>
      <c r="MP74" s="168">
        <v>1709</v>
      </c>
      <c r="MQ74" s="168"/>
      <c r="MR74" s="168">
        <v>29</v>
      </c>
      <c r="MS74" s="168"/>
      <c r="MT74" s="168"/>
      <c r="MU74" s="168"/>
      <c r="MV74" s="168">
        <v>1</v>
      </c>
      <c r="MW74" s="168"/>
      <c r="MX74" s="168"/>
      <c r="MY74" s="168"/>
      <c r="MZ74" s="168">
        <v>3</v>
      </c>
      <c r="NA74" s="168">
        <v>230</v>
      </c>
      <c r="NB74" s="168"/>
      <c r="NC74" s="168"/>
      <c r="ND74" s="168">
        <v>73</v>
      </c>
      <c r="NE74" s="168">
        <v>149</v>
      </c>
      <c r="NF74" s="168">
        <v>75</v>
      </c>
      <c r="NG74" s="168">
        <v>2</v>
      </c>
      <c r="NH74" s="168"/>
      <c r="NI74" s="168"/>
      <c r="NJ74" s="168"/>
      <c r="NK74" s="168"/>
      <c r="NL74" s="168"/>
      <c r="NM74" s="168"/>
      <c r="NN74" s="168">
        <v>103</v>
      </c>
      <c r="NO74" s="168">
        <v>18</v>
      </c>
      <c r="NP74" s="168">
        <v>477</v>
      </c>
      <c r="NQ74" s="168">
        <v>494</v>
      </c>
      <c r="NR74" s="168">
        <v>52</v>
      </c>
      <c r="NS74" s="168"/>
      <c r="NT74" s="168">
        <v>39</v>
      </c>
      <c r="NU74" s="168"/>
      <c r="NV74" s="168"/>
      <c r="NW74" s="168"/>
      <c r="NX74" s="168"/>
      <c r="NY74" s="168"/>
      <c r="NZ74" s="168"/>
      <c r="OA74" s="168"/>
      <c r="OB74" s="168"/>
      <c r="OC74" s="168">
        <v>230</v>
      </c>
      <c r="OD74" s="168"/>
      <c r="OE74" s="168">
        <v>18</v>
      </c>
      <c r="OF74" s="168">
        <v>98</v>
      </c>
      <c r="OG74" s="168"/>
      <c r="OH74" s="168"/>
      <c r="OI74" s="168"/>
      <c r="OJ74" s="168">
        <v>0</v>
      </c>
      <c r="OK74" s="168">
        <v>0</v>
      </c>
      <c r="OL74" s="168">
        <v>28</v>
      </c>
      <c r="OM74" s="168">
        <v>3</v>
      </c>
      <c r="ON74" s="168">
        <v>32</v>
      </c>
      <c r="OO74" s="169">
        <v>1000</v>
      </c>
      <c r="OP74" s="170">
        <v>41333</v>
      </c>
      <c r="OQ74" s="171"/>
      <c r="OR74" s="168">
        <v>556</v>
      </c>
      <c r="OS74" s="168"/>
      <c r="OT74" s="168"/>
      <c r="OU74" s="168"/>
      <c r="OV74" s="168">
        <v>273</v>
      </c>
      <c r="OW74" s="168">
        <v>939</v>
      </c>
      <c r="OX74" s="168">
        <v>-1701</v>
      </c>
      <c r="OY74" s="168"/>
      <c r="OZ74" s="168"/>
      <c r="PA74" s="168"/>
      <c r="PB74" s="168"/>
      <c r="PC74" s="168"/>
      <c r="PD74" s="168"/>
      <c r="PE74" s="168"/>
      <c r="PF74" s="168"/>
      <c r="PG74" s="168"/>
      <c r="PH74" s="168"/>
      <c r="PI74" s="168"/>
      <c r="PJ74" s="172"/>
      <c r="PK74" s="170">
        <v>67</v>
      </c>
      <c r="PL74" s="170">
        <v>41400</v>
      </c>
    </row>
    <row r="75" spans="1:428" ht="15" x14ac:dyDescent="0.25">
      <c r="A75" s="147">
        <v>332410</v>
      </c>
      <c r="B75" s="148" t="s">
        <v>728</v>
      </c>
      <c r="C75" s="160" t="s">
        <v>271</v>
      </c>
      <c r="D75" s="150"/>
      <c r="E75" s="151"/>
      <c r="F75" s="151"/>
      <c r="G75" s="151"/>
      <c r="H75" s="151"/>
      <c r="I75" s="151"/>
      <c r="J75" s="153"/>
      <c r="K75" s="153"/>
      <c r="L75" s="153"/>
      <c r="M75" s="153"/>
      <c r="N75" s="153"/>
      <c r="O75" s="153"/>
      <c r="P75" s="153"/>
      <c r="Q75" s="153"/>
      <c r="R75" s="153"/>
      <c r="S75" s="153"/>
      <c r="T75" s="153"/>
      <c r="U75" s="153"/>
      <c r="V75" s="153"/>
      <c r="W75" s="153"/>
      <c r="X75" s="153"/>
      <c r="Y75" s="153">
        <v>0</v>
      </c>
      <c r="Z75" s="153"/>
      <c r="AA75" s="153"/>
      <c r="AB75" s="153">
        <v>57</v>
      </c>
      <c r="AC75" s="153">
        <v>631</v>
      </c>
      <c r="AD75" s="153">
        <v>66</v>
      </c>
      <c r="AE75" s="153">
        <v>17</v>
      </c>
      <c r="AF75" s="153">
        <v>380</v>
      </c>
      <c r="AG75" s="153">
        <v>46</v>
      </c>
      <c r="AH75" s="153">
        <v>175</v>
      </c>
      <c r="AI75" s="153">
        <v>319</v>
      </c>
      <c r="AJ75" s="153">
        <v>47</v>
      </c>
      <c r="AK75" s="153">
        <v>26</v>
      </c>
      <c r="AL75" s="153">
        <v>53</v>
      </c>
      <c r="AM75" s="153">
        <v>32</v>
      </c>
      <c r="AN75" s="153"/>
      <c r="AO75" s="153"/>
      <c r="AP75" s="153"/>
      <c r="AQ75" s="153"/>
      <c r="AR75" s="153"/>
      <c r="AS75" s="153"/>
      <c r="AT75" s="153"/>
      <c r="AU75" s="153"/>
      <c r="AV75" s="153"/>
      <c r="AW75" s="153"/>
      <c r="AX75" s="153"/>
      <c r="AY75" s="153"/>
      <c r="AZ75" s="153"/>
      <c r="BA75" s="153"/>
      <c r="BB75" s="153"/>
      <c r="BC75" s="153"/>
      <c r="BD75" s="153"/>
      <c r="BE75" s="153"/>
      <c r="BF75" s="153"/>
      <c r="BG75" s="153"/>
      <c r="BH75" s="153"/>
      <c r="BI75" s="153"/>
      <c r="BJ75" s="153"/>
      <c r="BK75" s="153"/>
      <c r="BL75" s="153"/>
      <c r="BM75" s="153"/>
      <c r="BN75" s="153"/>
      <c r="BO75" s="153"/>
      <c r="BP75" s="153"/>
      <c r="BQ75" s="153"/>
      <c r="BR75" s="153"/>
      <c r="BS75" s="153"/>
      <c r="BT75" s="153">
        <v>47</v>
      </c>
      <c r="BU75" s="153">
        <v>13</v>
      </c>
      <c r="BV75" s="153"/>
      <c r="BW75" s="153"/>
      <c r="BX75" s="153">
        <v>3</v>
      </c>
      <c r="BY75" s="153">
        <v>55</v>
      </c>
      <c r="BZ75" s="153"/>
      <c r="CA75" s="153"/>
      <c r="CB75" s="153"/>
      <c r="CC75" s="153">
        <v>3</v>
      </c>
      <c r="CD75" s="153"/>
      <c r="CE75" s="153"/>
      <c r="CF75" s="153"/>
      <c r="CG75" s="153">
        <v>1</v>
      </c>
      <c r="CH75" s="153"/>
      <c r="CI75" s="153"/>
      <c r="CJ75" s="153"/>
      <c r="CK75" s="153"/>
      <c r="CL75" s="153">
        <v>9</v>
      </c>
      <c r="CM75" s="153">
        <v>338</v>
      </c>
      <c r="CN75" s="153"/>
      <c r="CO75" s="153"/>
      <c r="CP75" s="153"/>
      <c r="CQ75" s="153">
        <v>10</v>
      </c>
      <c r="CR75" s="153">
        <v>4</v>
      </c>
      <c r="CS75" s="153"/>
      <c r="CT75" s="153"/>
      <c r="CU75" s="153"/>
      <c r="CV75" s="153"/>
      <c r="CW75" s="153"/>
      <c r="CX75" s="153">
        <v>31</v>
      </c>
      <c r="CY75" s="153"/>
      <c r="CZ75" s="153"/>
      <c r="DA75" s="153">
        <v>40</v>
      </c>
      <c r="DB75" s="153"/>
      <c r="DC75" s="153"/>
      <c r="DD75" s="153"/>
      <c r="DE75" s="153"/>
      <c r="DF75" s="153"/>
      <c r="DG75" s="153"/>
      <c r="DH75" s="153">
        <v>9</v>
      </c>
      <c r="DI75" s="153"/>
      <c r="DJ75" s="153"/>
      <c r="DK75" s="153"/>
      <c r="DL75" s="153"/>
      <c r="DM75" s="153"/>
      <c r="DN75" s="153"/>
      <c r="DO75" s="153"/>
      <c r="DP75" s="153"/>
      <c r="DQ75" s="153"/>
      <c r="DR75" s="153"/>
      <c r="DS75" s="153"/>
      <c r="DT75" s="153"/>
      <c r="DU75" s="153"/>
      <c r="DV75" s="153"/>
      <c r="DW75" s="153"/>
      <c r="DX75" s="153"/>
      <c r="DY75" s="153"/>
      <c r="DZ75" s="153"/>
      <c r="EA75" s="153"/>
      <c r="EB75" s="153"/>
      <c r="EC75" s="153"/>
      <c r="ED75" s="153"/>
      <c r="EE75" s="153"/>
      <c r="EF75" s="153"/>
      <c r="EG75" s="153"/>
      <c r="EH75" s="153"/>
      <c r="EI75" s="153"/>
      <c r="EJ75" s="153"/>
      <c r="EK75" s="153"/>
      <c r="EL75" s="153"/>
      <c r="EM75" s="153"/>
      <c r="EN75" s="153"/>
      <c r="EO75" s="153"/>
      <c r="EP75" s="153"/>
      <c r="EQ75" s="153"/>
      <c r="ER75" s="153"/>
      <c r="ES75" s="153"/>
      <c r="ET75" s="153"/>
      <c r="EU75" s="153"/>
      <c r="EV75" s="153"/>
      <c r="EW75" s="153"/>
      <c r="EX75" s="153"/>
      <c r="EY75" s="153"/>
      <c r="EZ75" s="153"/>
      <c r="FA75" s="153"/>
      <c r="FB75" s="153"/>
      <c r="FC75" s="153"/>
      <c r="FD75" s="153"/>
      <c r="FE75" s="153"/>
      <c r="FF75" s="153"/>
      <c r="FG75" s="153"/>
      <c r="FH75" s="153"/>
      <c r="FI75" s="153"/>
      <c r="FJ75" s="153"/>
      <c r="FK75" s="153"/>
      <c r="FL75" s="153">
        <v>2</v>
      </c>
      <c r="FM75" s="153"/>
      <c r="FN75" s="153"/>
      <c r="FO75" s="153"/>
      <c r="FP75" s="153"/>
      <c r="FQ75" s="153"/>
      <c r="FR75" s="153"/>
      <c r="FS75" s="153"/>
      <c r="FT75" s="153"/>
      <c r="FU75" s="153"/>
      <c r="FV75" s="153"/>
      <c r="FW75" s="153"/>
      <c r="FX75" s="153"/>
      <c r="FY75" s="153"/>
      <c r="FZ75" s="153"/>
      <c r="GA75" s="153"/>
      <c r="GB75" s="153"/>
      <c r="GC75" s="153"/>
      <c r="GD75" s="153"/>
      <c r="GE75" s="153"/>
      <c r="GF75" s="153"/>
      <c r="GG75" s="153"/>
      <c r="GH75" s="153"/>
      <c r="GI75" s="153"/>
      <c r="GJ75" s="153"/>
      <c r="GK75" s="153"/>
      <c r="GL75" s="153"/>
      <c r="GM75" s="153"/>
      <c r="GN75" s="153">
        <v>4</v>
      </c>
      <c r="GO75" s="153">
        <v>2</v>
      </c>
      <c r="GP75" s="153"/>
      <c r="GQ75" s="153"/>
      <c r="GR75" s="153"/>
      <c r="GS75" s="153"/>
      <c r="GT75" s="153"/>
      <c r="GU75" s="153"/>
      <c r="GV75" s="153"/>
      <c r="GW75" s="153"/>
      <c r="GX75" s="153"/>
      <c r="GY75" s="153"/>
      <c r="GZ75" s="153"/>
      <c r="HA75" s="153"/>
      <c r="HB75" s="153"/>
      <c r="HC75" s="153"/>
      <c r="HD75" s="153"/>
      <c r="HE75" s="153"/>
      <c r="HF75" s="153"/>
      <c r="HG75" s="153"/>
      <c r="HH75" s="153"/>
      <c r="HI75" s="153"/>
      <c r="HJ75" s="153"/>
      <c r="HK75" s="153"/>
      <c r="HL75" s="153"/>
      <c r="HM75" s="153"/>
      <c r="HN75" s="153"/>
      <c r="HO75" s="153"/>
      <c r="HP75" s="153"/>
      <c r="HQ75" s="153"/>
      <c r="HR75" s="153"/>
      <c r="HS75" s="153"/>
      <c r="HT75" s="153"/>
      <c r="HU75" s="153"/>
      <c r="HV75" s="153">
        <v>2</v>
      </c>
      <c r="HW75" s="153"/>
      <c r="HX75" s="153"/>
      <c r="HY75" s="153"/>
      <c r="HZ75" s="153"/>
      <c r="IA75" s="153"/>
      <c r="IB75" s="153"/>
      <c r="IC75" s="153"/>
      <c r="ID75" s="153"/>
      <c r="IE75" s="153"/>
      <c r="IF75" s="153"/>
      <c r="IG75" s="153"/>
      <c r="IH75" s="153">
        <v>13</v>
      </c>
      <c r="II75" s="153"/>
      <c r="IJ75" s="153"/>
      <c r="IK75" s="153">
        <v>8</v>
      </c>
      <c r="IL75" s="153">
        <v>5</v>
      </c>
      <c r="IM75" s="153">
        <v>70</v>
      </c>
      <c r="IN75" s="153"/>
      <c r="IO75" s="153"/>
      <c r="IP75" s="153"/>
      <c r="IQ75" s="153">
        <v>1</v>
      </c>
      <c r="IR75" s="153"/>
      <c r="IS75" s="153">
        <v>11</v>
      </c>
      <c r="IT75" s="153"/>
      <c r="IU75" s="153">
        <v>3</v>
      </c>
      <c r="IV75" s="153">
        <v>158</v>
      </c>
      <c r="IW75" s="153">
        <v>45</v>
      </c>
      <c r="IX75" s="153">
        <v>186</v>
      </c>
      <c r="IY75" s="153">
        <v>81</v>
      </c>
      <c r="IZ75" s="153">
        <v>22</v>
      </c>
      <c r="JA75" s="153">
        <v>32</v>
      </c>
      <c r="JB75" s="153"/>
      <c r="JC75" s="153"/>
      <c r="JD75" s="153"/>
      <c r="JE75" s="153"/>
      <c r="JF75" s="153"/>
      <c r="JG75" s="153"/>
      <c r="JH75" s="153"/>
      <c r="JI75" s="153"/>
      <c r="JJ75" s="153"/>
      <c r="JK75" s="153"/>
      <c r="JL75" s="153"/>
      <c r="JM75" s="153"/>
      <c r="JN75" s="153"/>
      <c r="JO75" s="153"/>
      <c r="JP75" s="153"/>
      <c r="JQ75" s="153"/>
      <c r="JR75" s="153"/>
      <c r="JS75" s="153"/>
      <c r="JT75" s="153"/>
      <c r="JU75" s="153"/>
      <c r="JV75" s="153"/>
      <c r="JW75" s="153"/>
      <c r="JX75" s="153"/>
      <c r="JY75" s="153"/>
      <c r="JZ75" s="153"/>
      <c r="KA75" s="153"/>
      <c r="KB75" s="153"/>
      <c r="KC75" s="153"/>
      <c r="KD75" s="153"/>
      <c r="KE75" s="153"/>
      <c r="KF75" s="153"/>
      <c r="KG75" s="153"/>
      <c r="KH75" s="153"/>
      <c r="KI75" s="153"/>
      <c r="KJ75" s="153"/>
      <c r="KK75" s="153"/>
      <c r="KL75" s="153"/>
      <c r="KM75" s="153"/>
      <c r="KN75" s="153"/>
      <c r="KO75" s="153"/>
      <c r="KP75" s="153"/>
      <c r="KQ75" s="153"/>
      <c r="KR75" s="153"/>
      <c r="KS75" s="153"/>
      <c r="KT75" s="153"/>
      <c r="KU75" s="153"/>
      <c r="KV75" s="153"/>
      <c r="KW75" s="153"/>
      <c r="KX75" s="153">
        <v>4</v>
      </c>
      <c r="KY75" s="153">
        <v>23</v>
      </c>
      <c r="KZ75" s="153"/>
      <c r="LA75" s="153"/>
      <c r="LB75" s="153"/>
      <c r="LC75" s="153"/>
      <c r="LD75" s="153"/>
      <c r="LE75" s="153"/>
      <c r="LF75" s="153"/>
      <c r="LG75" s="153"/>
      <c r="LH75" s="153"/>
      <c r="LI75" s="153"/>
      <c r="LJ75" s="153"/>
      <c r="LK75" s="153"/>
      <c r="LL75" s="153"/>
      <c r="LM75" s="153">
        <v>0</v>
      </c>
      <c r="LN75" s="153"/>
      <c r="LO75" s="153"/>
      <c r="LP75" s="153"/>
      <c r="LQ75" s="153"/>
      <c r="LR75" s="153"/>
      <c r="LS75" s="153"/>
      <c r="LT75" s="153"/>
      <c r="LU75" s="153">
        <v>8</v>
      </c>
      <c r="LV75" s="153"/>
      <c r="LW75" s="153"/>
      <c r="LX75" s="153">
        <v>10</v>
      </c>
      <c r="LY75" s="153"/>
      <c r="LZ75" s="153"/>
      <c r="MA75" s="153">
        <v>24</v>
      </c>
      <c r="MB75" s="153"/>
      <c r="MC75" s="153"/>
      <c r="MD75" s="153"/>
      <c r="ME75" s="153"/>
      <c r="MF75" s="153"/>
      <c r="MG75" s="153">
        <v>2</v>
      </c>
      <c r="MH75" s="153"/>
      <c r="MI75" s="153"/>
      <c r="MJ75" s="153"/>
      <c r="MK75" s="153"/>
      <c r="ML75" s="153"/>
      <c r="MM75" s="153"/>
      <c r="MN75" s="153"/>
      <c r="MO75" s="153"/>
      <c r="MP75" s="153">
        <v>252</v>
      </c>
      <c r="MQ75" s="153"/>
      <c r="MR75" s="153">
        <v>1</v>
      </c>
      <c r="MS75" s="153"/>
      <c r="MT75" s="153"/>
      <c r="MU75" s="153"/>
      <c r="MV75" s="153"/>
      <c r="MW75" s="153"/>
      <c r="MX75" s="153"/>
      <c r="MY75" s="153"/>
      <c r="MZ75" s="153"/>
      <c r="NA75" s="153"/>
      <c r="NB75" s="153"/>
      <c r="NC75" s="153"/>
      <c r="ND75" s="153"/>
      <c r="NE75" s="153"/>
      <c r="NF75" s="153"/>
      <c r="NG75" s="153"/>
      <c r="NH75" s="153"/>
      <c r="NI75" s="153"/>
      <c r="NJ75" s="153"/>
      <c r="NK75" s="153"/>
      <c r="NL75" s="153"/>
      <c r="NM75" s="153"/>
      <c r="NN75" s="153"/>
      <c r="NO75" s="153"/>
      <c r="NP75" s="153"/>
      <c r="NQ75" s="153">
        <v>21</v>
      </c>
      <c r="NR75" s="153">
        <v>6</v>
      </c>
      <c r="NS75" s="153"/>
      <c r="NT75" s="153"/>
      <c r="NU75" s="153"/>
      <c r="NV75" s="153"/>
      <c r="NW75" s="153"/>
      <c r="NX75" s="153"/>
      <c r="NY75" s="153"/>
      <c r="NZ75" s="153"/>
      <c r="OA75" s="153"/>
      <c r="OB75" s="153"/>
      <c r="OC75" s="153"/>
      <c r="OD75" s="153"/>
      <c r="OE75" s="153"/>
      <c r="OF75" s="153">
        <v>12</v>
      </c>
      <c r="OG75" s="153"/>
      <c r="OH75" s="153"/>
      <c r="OI75" s="153"/>
      <c r="OJ75" s="153"/>
      <c r="OK75" s="153"/>
      <c r="OL75" s="153"/>
      <c r="OM75" s="153"/>
      <c r="ON75" s="153"/>
      <c r="OO75" s="154">
        <v>108</v>
      </c>
      <c r="OP75" s="144">
        <v>3527</v>
      </c>
      <c r="OQ75" s="155"/>
      <c r="OR75" s="153">
        <v>4248</v>
      </c>
      <c r="OS75" s="153"/>
      <c r="OT75" s="153"/>
      <c r="OU75" s="153"/>
      <c r="OV75" s="153">
        <v>103</v>
      </c>
      <c r="OW75" s="153">
        <v>1134</v>
      </c>
      <c r="OX75" s="153">
        <v>-2131</v>
      </c>
      <c r="OY75" s="153"/>
      <c r="OZ75" s="153"/>
      <c r="PA75" s="153"/>
      <c r="PB75" s="153"/>
      <c r="PC75" s="153"/>
      <c r="PD75" s="153">
        <v>90</v>
      </c>
      <c r="PE75" s="153"/>
      <c r="PF75" s="153"/>
      <c r="PG75" s="153"/>
      <c r="PH75" s="153"/>
      <c r="PI75" s="153"/>
      <c r="PJ75" s="156"/>
      <c r="PK75" s="144">
        <v>3444</v>
      </c>
      <c r="PL75" s="144">
        <v>6971</v>
      </c>
    </row>
    <row r="76" spans="1:428" ht="15" x14ac:dyDescent="0.25">
      <c r="A76" s="162">
        <v>332420</v>
      </c>
      <c r="B76" s="163" t="s">
        <v>728</v>
      </c>
      <c r="C76" s="164" t="s">
        <v>272</v>
      </c>
      <c r="D76" s="150"/>
      <c r="E76" s="151"/>
      <c r="F76" s="151"/>
      <c r="G76" s="151"/>
      <c r="H76" s="151"/>
      <c r="I76" s="151"/>
      <c r="J76" s="153"/>
      <c r="K76" s="153"/>
      <c r="L76" s="153"/>
      <c r="M76" s="153"/>
      <c r="N76" s="153"/>
      <c r="O76" s="153"/>
      <c r="P76" s="153"/>
      <c r="Q76" s="153"/>
      <c r="R76" s="153"/>
      <c r="S76" s="153"/>
      <c r="T76" s="153"/>
      <c r="U76" s="153"/>
      <c r="V76" s="153"/>
      <c r="W76" s="153"/>
      <c r="X76" s="153"/>
      <c r="Y76" s="153"/>
      <c r="Z76" s="153"/>
      <c r="AA76" s="153"/>
      <c r="AB76" s="153">
        <v>32</v>
      </c>
      <c r="AC76" s="153">
        <v>74</v>
      </c>
      <c r="AD76" s="153">
        <v>220</v>
      </c>
      <c r="AE76" s="153">
        <v>86</v>
      </c>
      <c r="AF76" s="153">
        <v>136</v>
      </c>
      <c r="AG76" s="153">
        <v>45</v>
      </c>
      <c r="AH76" s="153">
        <v>435</v>
      </c>
      <c r="AI76" s="153">
        <v>23</v>
      </c>
      <c r="AJ76" s="153">
        <v>692</v>
      </c>
      <c r="AK76" s="153">
        <v>5</v>
      </c>
      <c r="AL76" s="153">
        <v>280</v>
      </c>
      <c r="AM76" s="153">
        <v>18</v>
      </c>
      <c r="AN76" s="153"/>
      <c r="AO76" s="153"/>
      <c r="AP76" s="153"/>
      <c r="AQ76" s="153"/>
      <c r="AR76" s="153"/>
      <c r="AS76" s="153"/>
      <c r="AT76" s="153"/>
      <c r="AU76" s="153"/>
      <c r="AV76" s="153"/>
      <c r="AW76" s="153"/>
      <c r="AX76" s="153"/>
      <c r="AY76" s="153"/>
      <c r="AZ76" s="153"/>
      <c r="BA76" s="153"/>
      <c r="BB76" s="153"/>
      <c r="BC76" s="153"/>
      <c r="BD76" s="153"/>
      <c r="BE76" s="153"/>
      <c r="BF76" s="153"/>
      <c r="BG76" s="153"/>
      <c r="BH76" s="153"/>
      <c r="BI76" s="153"/>
      <c r="BJ76" s="153"/>
      <c r="BK76" s="153"/>
      <c r="BL76" s="153"/>
      <c r="BM76" s="153"/>
      <c r="BN76" s="153"/>
      <c r="BO76" s="153"/>
      <c r="BP76" s="153"/>
      <c r="BQ76" s="153"/>
      <c r="BR76" s="153"/>
      <c r="BS76" s="153"/>
      <c r="BT76" s="153">
        <v>35</v>
      </c>
      <c r="BU76" s="153">
        <v>454</v>
      </c>
      <c r="BV76" s="153"/>
      <c r="BW76" s="153"/>
      <c r="BX76" s="153">
        <v>11</v>
      </c>
      <c r="BY76" s="153">
        <v>23</v>
      </c>
      <c r="BZ76" s="153"/>
      <c r="CA76" s="153"/>
      <c r="CB76" s="153"/>
      <c r="CC76" s="153">
        <v>12</v>
      </c>
      <c r="CD76" s="153"/>
      <c r="CE76" s="153"/>
      <c r="CF76" s="153"/>
      <c r="CG76" s="153">
        <v>0</v>
      </c>
      <c r="CH76" s="153"/>
      <c r="CI76" s="153"/>
      <c r="CJ76" s="153"/>
      <c r="CK76" s="153"/>
      <c r="CL76" s="153">
        <v>12</v>
      </c>
      <c r="CM76" s="153">
        <v>405</v>
      </c>
      <c r="CN76" s="153"/>
      <c r="CO76" s="153"/>
      <c r="CP76" s="153"/>
      <c r="CQ76" s="153"/>
      <c r="CR76" s="153"/>
      <c r="CS76" s="153"/>
      <c r="CT76" s="153"/>
      <c r="CU76" s="153"/>
      <c r="CV76" s="153"/>
      <c r="CW76" s="153"/>
      <c r="CX76" s="153">
        <v>38</v>
      </c>
      <c r="CY76" s="153"/>
      <c r="CZ76" s="153"/>
      <c r="DA76" s="153">
        <v>44</v>
      </c>
      <c r="DB76" s="153"/>
      <c r="DC76" s="153"/>
      <c r="DD76" s="153"/>
      <c r="DE76" s="153"/>
      <c r="DF76" s="153"/>
      <c r="DG76" s="153"/>
      <c r="DH76" s="153">
        <v>14</v>
      </c>
      <c r="DI76" s="153"/>
      <c r="DJ76" s="153"/>
      <c r="DK76" s="153"/>
      <c r="DL76" s="153"/>
      <c r="DM76" s="153"/>
      <c r="DN76" s="153"/>
      <c r="DO76" s="153"/>
      <c r="DP76" s="153"/>
      <c r="DQ76" s="153"/>
      <c r="DR76" s="153"/>
      <c r="DS76" s="153"/>
      <c r="DT76" s="153"/>
      <c r="DU76" s="153"/>
      <c r="DV76" s="153"/>
      <c r="DW76" s="153"/>
      <c r="DX76" s="153"/>
      <c r="DY76" s="153"/>
      <c r="DZ76" s="153"/>
      <c r="EA76" s="153"/>
      <c r="EB76" s="153"/>
      <c r="EC76" s="153"/>
      <c r="ED76" s="153"/>
      <c r="EE76" s="153"/>
      <c r="EF76" s="153"/>
      <c r="EG76" s="153"/>
      <c r="EH76" s="153"/>
      <c r="EI76" s="153"/>
      <c r="EJ76" s="153"/>
      <c r="EK76" s="153"/>
      <c r="EL76" s="153"/>
      <c r="EM76" s="153"/>
      <c r="EN76" s="153"/>
      <c r="EO76" s="153"/>
      <c r="EP76" s="153"/>
      <c r="EQ76" s="153"/>
      <c r="ER76" s="153"/>
      <c r="ES76" s="153"/>
      <c r="ET76" s="153"/>
      <c r="EU76" s="153"/>
      <c r="EV76" s="153"/>
      <c r="EW76" s="153"/>
      <c r="EX76" s="153"/>
      <c r="EY76" s="153">
        <v>30</v>
      </c>
      <c r="EZ76" s="153"/>
      <c r="FA76" s="153"/>
      <c r="FB76" s="153"/>
      <c r="FC76" s="153"/>
      <c r="FD76" s="153"/>
      <c r="FE76" s="153"/>
      <c r="FF76" s="153"/>
      <c r="FG76" s="153"/>
      <c r="FH76" s="153"/>
      <c r="FI76" s="153"/>
      <c r="FJ76" s="153"/>
      <c r="FK76" s="153"/>
      <c r="FL76" s="153">
        <v>4</v>
      </c>
      <c r="FM76" s="153"/>
      <c r="FN76" s="153"/>
      <c r="FO76" s="153"/>
      <c r="FP76" s="153"/>
      <c r="FQ76" s="153"/>
      <c r="FR76" s="153"/>
      <c r="FS76" s="153"/>
      <c r="FT76" s="153"/>
      <c r="FU76" s="153"/>
      <c r="FV76" s="153"/>
      <c r="FW76" s="153"/>
      <c r="FX76" s="153"/>
      <c r="FY76" s="153"/>
      <c r="FZ76" s="153"/>
      <c r="GA76" s="153"/>
      <c r="GB76" s="153"/>
      <c r="GC76" s="153"/>
      <c r="GD76" s="153"/>
      <c r="GE76" s="153"/>
      <c r="GF76" s="153"/>
      <c r="GG76" s="153"/>
      <c r="GH76" s="153"/>
      <c r="GI76" s="153"/>
      <c r="GJ76" s="153"/>
      <c r="GK76" s="153"/>
      <c r="GL76" s="153"/>
      <c r="GM76" s="153"/>
      <c r="GN76" s="153">
        <v>3</v>
      </c>
      <c r="GO76" s="153"/>
      <c r="GP76" s="153"/>
      <c r="GQ76" s="153"/>
      <c r="GR76" s="153"/>
      <c r="GS76" s="153"/>
      <c r="GT76" s="153"/>
      <c r="GU76" s="153"/>
      <c r="GV76" s="153"/>
      <c r="GW76" s="153"/>
      <c r="GX76" s="153"/>
      <c r="GY76" s="153"/>
      <c r="GZ76" s="153"/>
      <c r="HA76" s="153"/>
      <c r="HB76" s="153"/>
      <c r="HC76" s="153"/>
      <c r="HD76" s="153"/>
      <c r="HE76" s="153"/>
      <c r="HF76" s="153"/>
      <c r="HG76" s="153"/>
      <c r="HH76" s="153"/>
      <c r="HI76" s="153"/>
      <c r="HJ76" s="153"/>
      <c r="HK76" s="153"/>
      <c r="HL76" s="153"/>
      <c r="HM76" s="153"/>
      <c r="HN76" s="153"/>
      <c r="HO76" s="153"/>
      <c r="HP76" s="153"/>
      <c r="HQ76" s="153"/>
      <c r="HR76" s="153"/>
      <c r="HS76" s="153"/>
      <c r="HT76" s="153"/>
      <c r="HU76" s="153"/>
      <c r="HV76" s="153"/>
      <c r="HW76" s="153"/>
      <c r="HX76" s="153"/>
      <c r="HY76" s="153"/>
      <c r="HZ76" s="153"/>
      <c r="IA76" s="153"/>
      <c r="IB76" s="153"/>
      <c r="IC76" s="153"/>
      <c r="ID76" s="153"/>
      <c r="IE76" s="153">
        <v>5</v>
      </c>
      <c r="IF76" s="153"/>
      <c r="IG76" s="153"/>
      <c r="IH76" s="153">
        <v>87</v>
      </c>
      <c r="II76" s="153"/>
      <c r="IJ76" s="153"/>
      <c r="IK76" s="153">
        <v>1</v>
      </c>
      <c r="IL76" s="153">
        <v>16</v>
      </c>
      <c r="IM76" s="153">
        <v>79</v>
      </c>
      <c r="IN76" s="153"/>
      <c r="IO76" s="153"/>
      <c r="IP76" s="153"/>
      <c r="IQ76" s="153">
        <v>2</v>
      </c>
      <c r="IR76" s="153">
        <v>3</v>
      </c>
      <c r="IS76" s="153"/>
      <c r="IT76" s="153"/>
      <c r="IU76" s="153">
        <v>34</v>
      </c>
      <c r="IV76" s="153">
        <v>146</v>
      </c>
      <c r="IW76" s="153">
        <v>33</v>
      </c>
      <c r="IX76" s="153">
        <v>64</v>
      </c>
      <c r="IY76" s="153">
        <v>24</v>
      </c>
      <c r="IZ76" s="153">
        <v>18</v>
      </c>
      <c r="JA76" s="153">
        <v>94</v>
      </c>
      <c r="JB76" s="153"/>
      <c r="JC76" s="153"/>
      <c r="JD76" s="153"/>
      <c r="JE76" s="153"/>
      <c r="JF76" s="153"/>
      <c r="JG76" s="153"/>
      <c r="JH76" s="153"/>
      <c r="JI76" s="153"/>
      <c r="JJ76" s="153"/>
      <c r="JK76" s="153"/>
      <c r="JL76" s="153"/>
      <c r="JM76" s="153"/>
      <c r="JN76" s="153"/>
      <c r="JO76" s="153"/>
      <c r="JP76" s="153"/>
      <c r="JQ76" s="153"/>
      <c r="JR76" s="153"/>
      <c r="JS76" s="153"/>
      <c r="JT76" s="153"/>
      <c r="JU76" s="153"/>
      <c r="JV76" s="153"/>
      <c r="JW76" s="153"/>
      <c r="JX76" s="153"/>
      <c r="JY76" s="153"/>
      <c r="JZ76" s="153"/>
      <c r="KA76" s="153"/>
      <c r="KB76" s="153"/>
      <c r="KC76" s="153"/>
      <c r="KD76" s="153"/>
      <c r="KE76" s="153"/>
      <c r="KF76" s="153"/>
      <c r="KG76" s="153"/>
      <c r="KH76" s="153"/>
      <c r="KI76" s="153"/>
      <c r="KJ76" s="153"/>
      <c r="KK76" s="153"/>
      <c r="KL76" s="153"/>
      <c r="KM76" s="153"/>
      <c r="KN76" s="153"/>
      <c r="KO76" s="153"/>
      <c r="KP76" s="153"/>
      <c r="KQ76" s="153"/>
      <c r="KR76" s="153"/>
      <c r="KS76" s="153"/>
      <c r="KT76" s="153"/>
      <c r="KU76" s="153"/>
      <c r="KV76" s="153"/>
      <c r="KW76" s="153"/>
      <c r="KX76" s="153"/>
      <c r="KY76" s="153"/>
      <c r="KZ76" s="153"/>
      <c r="LA76" s="153"/>
      <c r="LB76" s="153"/>
      <c r="LC76" s="153"/>
      <c r="LD76" s="153"/>
      <c r="LE76" s="153"/>
      <c r="LF76" s="153"/>
      <c r="LG76" s="153"/>
      <c r="LH76" s="153"/>
      <c r="LI76" s="153"/>
      <c r="LJ76" s="153"/>
      <c r="LK76" s="153"/>
      <c r="LL76" s="153">
        <v>0</v>
      </c>
      <c r="LM76" s="153">
        <v>0</v>
      </c>
      <c r="LN76" s="153"/>
      <c r="LO76" s="153"/>
      <c r="LP76" s="153"/>
      <c r="LQ76" s="153"/>
      <c r="LR76" s="153"/>
      <c r="LS76" s="153"/>
      <c r="LT76" s="153"/>
      <c r="LU76" s="153"/>
      <c r="LV76" s="153"/>
      <c r="LW76" s="153"/>
      <c r="LX76" s="153"/>
      <c r="LY76" s="153"/>
      <c r="LZ76" s="153"/>
      <c r="MA76" s="153">
        <v>0</v>
      </c>
      <c r="MB76" s="153"/>
      <c r="MC76" s="153"/>
      <c r="MD76" s="153"/>
      <c r="ME76" s="153"/>
      <c r="MF76" s="153"/>
      <c r="MG76" s="153"/>
      <c r="MH76" s="153"/>
      <c r="MI76" s="153"/>
      <c r="MJ76" s="153"/>
      <c r="MK76" s="153"/>
      <c r="ML76" s="153"/>
      <c r="MM76" s="153"/>
      <c r="MN76" s="153"/>
      <c r="MO76" s="153"/>
      <c r="MP76" s="153">
        <v>1</v>
      </c>
      <c r="MQ76" s="153"/>
      <c r="MR76" s="153">
        <v>0</v>
      </c>
      <c r="MS76" s="153"/>
      <c r="MT76" s="153"/>
      <c r="MU76" s="153"/>
      <c r="MV76" s="153"/>
      <c r="MW76" s="153"/>
      <c r="MX76" s="153"/>
      <c r="MY76" s="153"/>
      <c r="MZ76" s="153"/>
      <c r="NA76" s="153"/>
      <c r="NB76" s="153"/>
      <c r="NC76" s="153"/>
      <c r="ND76" s="153"/>
      <c r="NE76" s="153"/>
      <c r="NF76" s="153"/>
      <c r="NG76" s="153"/>
      <c r="NH76" s="153"/>
      <c r="NI76" s="153"/>
      <c r="NJ76" s="153"/>
      <c r="NK76" s="153"/>
      <c r="NL76" s="153"/>
      <c r="NM76" s="153"/>
      <c r="NN76" s="153"/>
      <c r="NO76" s="153">
        <v>1</v>
      </c>
      <c r="NP76" s="153"/>
      <c r="NQ76" s="153"/>
      <c r="NR76" s="153"/>
      <c r="NS76" s="153"/>
      <c r="NT76" s="153"/>
      <c r="NU76" s="153"/>
      <c r="NV76" s="153"/>
      <c r="NW76" s="153"/>
      <c r="NX76" s="153"/>
      <c r="NY76" s="153"/>
      <c r="NZ76" s="153"/>
      <c r="OA76" s="153"/>
      <c r="OB76" s="153"/>
      <c r="OC76" s="153"/>
      <c r="OD76" s="153"/>
      <c r="OE76" s="153"/>
      <c r="OF76" s="153">
        <v>732</v>
      </c>
      <c r="OG76" s="153"/>
      <c r="OH76" s="153"/>
      <c r="OI76" s="153"/>
      <c r="OJ76" s="153"/>
      <c r="OK76" s="153"/>
      <c r="OL76" s="153"/>
      <c r="OM76" s="153">
        <v>0</v>
      </c>
      <c r="ON76" s="153"/>
      <c r="OO76" s="154">
        <v>1</v>
      </c>
      <c r="OP76" s="144">
        <v>4473</v>
      </c>
      <c r="OQ76" s="155"/>
      <c r="OR76" s="153">
        <v>3664</v>
      </c>
      <c r="OS76" s="153"/>
      <c r="OT76" s="153"/>
      <c r="OU76" s="153"/>
      <c r="OV76" s="153">
        <v>10</v>
      </c>
      <c r="OW76" s="153">
        <v>1171</v>
      </c>
      <c r="OX76" s="153">
        <v>-1267</v>
      </c>
      <c r="OY76" s="153"/>
      <c r="OZ76" s="153"/>
      <c r="PA76" s="153"/>
      <c r="PB76" s="153"/>
      <c r="PC76" s="153"/>
      <c r="PD76" s="153"/>
      <c r="PE76" s="153"/>
      <c r="PF76" s="153"/>
      <c r="PG76" s="153"/>
      <c r="PH76" s="153">
        <v>4</v>
      </c>
      <c r="PI76" s="153"/>
      <c r="PJ76" s="156"/>
      <c r="PK76" s="144">
        <v>3582</v>
      </c>
      <c r="PL76" s="144">
        <v>8055</v>
      </c>
    </row>
    <row r="77" spans="1:428" ht="15" x14ac:dyDescent="0.25">
      <c r="A77" s="165">
        <v>332430</v>
      </c>
      <c r="B77" s="166" t="s">
        <v>728</v>
      </c>
      <c r="C77" s="167" t="s">
        <v>273</v>
      </c>
      <c r="D77" s="150"/>
      <c r="E77" s="151"/>
      <c r="F77" s="151"/>
      <c r="G77" s="151"/>
      <c r="H77" s="151"/>
      <c r="I77" s="151"/>
      <c r="J77" s="153"/>
      <c r="K77" s="153"/>
      <c r="L77" s="153"/>
      <c r="M77" s="153"/>
      <c r="N77" s="153"/>
      <c r="O77" s="153"/>
      <c r="P77" s="153"/>
      <c r="Q77" s="153"/>
      <c r="R77" s="153"/>
      <c r="S77" s="153"/>
      <c r="T77" s="153"/>
      <c r="U77" s="153"/>
      <c r="V77" s="153"/>
      <c r="W77" s="153"/>
      <c r="X77" s="153"/>
      <c r="Y77" s="153"/>
      <c r="Z77" s="153"/>
      <c r="AA77" s="153"/>
      <c r="AB77" s="153">
        <v>1</v>
      </c>
      <c r="AC77" s="153"/>
      <c r="AD77" s="153">
        <v>1</v>
      </c>
      <c r="AE77" s="153"/>
      <c r="AF77" s="153"/>
      <c r="AG77" s="153">
        <v>15</v>
      </c>
      <c r="AH77" s="153">
        <v>3</v>
      </c>
      <c r="AI77" s="153"/>
      <c r="AJ77" s="153"/>
      <c r="AK77" s="153"/>
      <c r="AL77" s="153">
        <v>3</v>
      </c>
      <c r="AM77" s="153"/>
      <c r="AN77" s="153"/>
      <c r="AO77" s="153"/>
      <c r="AP77" s="153"/>
      <c r="AQ77" s="153">
        <v>3</v>
      </c>
      <c r="AR77" s="153"/>
      <c r="AS77" s="153"/>
      <c r="AT77" s="153"/>
      <c r="AU77" s="153"/>
      <c r="AV77" s="153"/>
      <c r="AW77" s="153"/>
      <c r="AX77" s="153"/>
      <c r="AY77" s="153"/>
      <c r="AZ77" s="153"/>
      <c r="BA77" s="153"/>
      <c r="BB77" s="153"/>
      <c r="BC77" s="153"/>
      <c r="BD77" s="153"/>
      <c r="BE77" s="153"/>
      <c r="BF77" s="153"/>
      <c r="BG77" s="153"/>
      <c r="BH77" s="153"/>
      <c r="BI77" s="153"/>
      <c r="BJ77" s="153"/>
      <c r="BK77" s="153"/>
      <c r="BL77" s="153"/>
      <c r="BM77" s="153"/>
      <c r="BN77" s="153">
        <v>9</v>
      </c>
      <c r="BO77" s="153">
        <v>12</v>
      </c>
      <c r="BP77" s="153">
        <v>18</v>
      </c>
      <c r="BQ77" s="153">
        <v>11</v>
      </c>
      <c r="BR77" s="153">
        <v>66</v>
      </c>
      <c r="BS77" s="153">
        <v>6</v>
      </c>
      <c r="BT77" s="153">
        <v>48</v>
      </c>
      <c r="BU77" s="153">
        <v>14</v>
      </c>
      <c r="BV77" s="153">
        <v>3353</v>
      </c>
      <c r="BW77" s="153">
        <v>36</v>
      </c>
      <c r="BX77" s="153">
        <v>14</v>
      </c>
      <c r="BY77" s="153">
        <v>32</v>
      </c>
      <c r="BZ77" s="153">
        <v>18</v>
      </c>
      <c r="CA77" s="153">
        <v>44</v>
      </c>
      <c r="CB77" s="153">
        <v>9</v>
      </c>
      <c r="CC77" s="153">
        <v>59</v>
      </c>
      <c r="CD77" s="153">
        <v>4</v>
      </c>
      <c r="CE77" s="153">
        <v>12</v>
      </c>
      <c r="CF77" s="153">
        <v>52</v>
      </c>
      <c r="CG77" s="153">
        <v>12</v>
      </c>
      <c r="CH77" s="153">
        <v>5</v>
      </c>
      <c r="CI77" s="153">
        <v>3</v>
      </c>
      <c r="CJ77" s="153">
        <v>75</v>
      </c>
      <c r="CK77" s="153">
        <v>38</v>
      </c>
      <c r="CL77" s="153">
        <v>14</v>
      </c>
      <c r="CM77" s="153">
        <v>70</v>
      </c>
      <c r="CN77" s="153"/>
      <c r="CO77" s="153">
        <v>1</v>
      </c>
      <c r="CP77" s="153">
        <v>30</v>
      </c>
      <c r="CQ77" s="153">
        <v>4</v>
      </c>
      <c r="CR77" s="153">
        <v>19</v>
      </c>
      <c r="CS77" s="153">
        <v>43</v>
      </c>
      <c r="CT77" s="153">
        <v>9</v>
      </c>
      <c r="CU77" s="153">
        <v>8</v>
      </c>
      <c r="CV77" s="153">
        <v>7</v>
      </c>
      <c r="CW77" s="153">
        <v>7</v>
      </c>
      <c r="CX77" s="153">
        <v>136</v>
      </c>
      <c r="CY77" s="153">
        <v>1</v>
      </c>
      <c r="CZ77" s="153">
        <v>9</v>
      </c>
      <c r="DA77" s="153">
        <v>135</v>
      </c>
      <c r="DB77" s="153">
        <v>81</v>
      </c>
      <c r="DC77" s="153">
        <v>80</v>
      </c>
      <c r="DD77" s="153">
        <v>153</v>
      </c>
      <c r="DE77" s="153">
        <v>9</v>
      </c>
      <c r="DF77" s="153">
        <v>22</v>
      </c>
      <c r="DG77" s="153">
        <v>8</v>
      </c>
      <c r="DH77" s="153">
        <v>14</v>
      </c>
      <c r="DI77" s="153">
        <v>10</v>
      </c>
      <c r="DJ77" s="153"/>
      <c r="DK77" s="153">
        <v>0</v>
      </c>
      <c r="DL77" s="153">
        <v>1</v>
      </c>
      <c r="DM77" s="153">
        <v>0</v>
      </c>
      <c r="DN77" s="153">
        <v>11</v>
      </c>
      <c r="DO77" s="153">
        <v>8</v>
      </c>
      <c r="DP77" s="153">
        <v>1</v>
      </c>
      <c r="DQ77" s="153">
        <v>2</v>
      </c>
      <c r="DR77" s="153">
        <v>21</v>
      </c>
      <c r="DS77" s="153">
        <v>19</v>
      </c>
      <c r="DT77" s="153">
        <v>33</v>
      </c>
      <c r="DU77" s="153">
        <v>0</v>
      </c>
      <c r="DV77" s="153"/>
      <c r="DW77" s="153">
        <v>0</v>
      </c>
      <c r="DX77" s="153"/>
      <c r="DY77" s="153">
        <v>0</v>
      </c>
      <c r="DZ77" s="153">
        <v>29</v>
      </c>
      <c r="EA77" s="153">
        <v>1</v>
      </c>
      <c r="EB77" s="153">
        <v>0</v>
      </c>
      <c r="EC77" s="153"/>
      <c r="ED77" s="153"/>
      <c r="EE77" s="153">
        <v>8</v>
      </c>
      <c r="EF77" s="153">
        <v>2</v>
      </c>
      <c r="EG77" s="153">
        <v>20</v>
      </c>
      <c r="EH77" s="153">
        <v>3</v>
      </c>
      <c r="EI77" s="153">
        <v>4</v>
      </c>
      <c r="EJ77" s="153">
        <v>24</v>
      </c>
      <c r="EK77" s="153">
        <v>14</v>
      </c>
      <c r="EL77" s="153">
        <v>5</v>
      </c>
      <c r="EM77" s="153">
        <v>0</v>
      </c>
      <c r="EN77" s="153"/>
      <c r="EO77" s="153">
        <v>24</v>
      </c>
      <c r="EP77" s="153"/>
      <c r="EQ77" s="153">
        <v>7</v>
      </c>
      <c r="ER77" s="153">
        <v>5</v>
      </c>
      <c r="ES77" s="153">
        <v>23</v>
      </c>
      <c r="ET77" s="153">
        <v>10</v>
      </c>
      <c r="EU77" s="153">
        <v>14</v>
      </c>
      <c r="EV77" s="153">
        <v>6</v>
      </c>
      <c r="EW77" s="153">
        <v>0</v>
      </c>
      <c r="EX77" s="153">
        <v>6</v>
      </c>
      <c r="EY77" s="153">
        <v>4</v>
      </c>
      <c r="EZ77" s="153">
        <v>19</v>
      </c>
      <c r="FA77" s="153">
        <v>21</v>
      </c>
      <c r="FB77" s="153">
        <v>30</v>
      </c>
      <c r="FC77" s="153">
        <v>89</v>
      </c>
      <c r="FD77" s="153">
        <v>36</v>
      </c>
      <c r="FE77" s="153">
        <v>45</v>
      </c>
      <c r="FF77" s="153">
        <v>14</v>
      </c>
      <c r="FG77" s="153">
        <v>9</v>
      </c>
      <c r="FH77" s="153">
        <v>22</v>
      </c>
      <c r="FI77" s="153">
        <v>1</v>
      </c>
      <c r="FJ77" s="153">
        <v>3</v>
      </c>
      <c r="FK77" s="153">
        <v>5</v>
      </c>
      <c r="FL77" s="153">
        <v>5</v>
      </c>
      <c r="FM77" s="153">
        <v>5</v>
      </c>
      <c r="FN77" s="153">
        <v>7</v>
      </c>
      <c r="FO77" s="153">
        <v>45</v>
      </c>
      <c r="FP77" s="153">
        <v>9</v>
      </c>
      <c r="FQ77" s="153"/>
      <c r="FR77" s="153">
        <v>12</v>
      </c>
      <c r="FS77" s="153">
        <v>0</v>
      </c>
      <c r="FT77" s="153">
        <v>10</v>
      </c>
      <c r="FU77" s="153">
        <v>5</v>
      </c>
      <c r="FV77" s="153">
        <v>17</v>
      </c>
      <c r="FW77" s="153">
        <v>33</v>
      </c>
      <c r="FX77" s="153">
        <v>3</v>
      </c>
      <c r="FY77" s="153"/>
      <c r="FZ77" s="153">
        <v>4</v>
      </c>
      <c r="GA77" s="153">
        <v>4</v>
      </c>
      <c r="GB77" s="153"/>
      <c r="GC77" s="153">
        <v>4</v>
      </c>
      <c r="GD77" s="153">
        <v>3</v>
      </c>
      <c r="GE77" s="153">
        <v>5</v>
      </c>
      <c r="GF77" s="153">
        <v>2</v>
      </c>
      <c r="GG77" s="153">
        <v>2</v>
      </c>
      <c r="GH77" s="153">
        <v>7</v>
      </c>
      <c r="GI77" s="153">
        <v>23</v>
      </c>
      <c r="GJ77" s="153">
        <v>1205</v>
      </c>
      <c r="GK77" s="153">
        <v>7</v>
      </c>
      <c r="GL77" s="153"/>
      <c r="GM77" s="153"/>
      <c r="GN77" s="153">
        <v>8</v>
      </c>
      <c r="GO77" s="153">
        <v>3</v>
      </c>
      <c r="GP77" s="153"/>
      <c r="GQ77" s="153">
        <v>36</v>
      </c>
      <c r="GR77" s="153">
        <v>25</v>
      </c>
      <c r="GS77" s="153">
        <v>2329</v>
      </c>
      <c r="GT77" s="153">
        <v>79</v>
      </c>
      <c r="GU77" s="153">
        <v>122</v>
      </c>
      <c r="GV77" s="153">
        <v>225</v>
      </c>
      <c r="GW77" s="153">
        <v>1</v>
      </c>
      <c r="GX77" s="153">
        <v>25</v>
      </c>
      <c r="GY77" s="153">
        <v>6</v>
      </c>
      <c r="GZ77" s="153">
        <v>99</v>
      </c>
      <c r="HA77" s="153"/>
      <c r="HB77" s="153">
        <v>11</v>
      </c>
      <c r="HC77" s="153">
        <v>223</v>
      </c>
      <c r="HD77" s="153">
        <v>52</v>
      </c>
      <c r="HE77" s="153">
        <v>45</v>
      </c>
      <c r="HF77" s="153">
        <v>56</v>
      </c>
      <c r="HG77" s="153">
        <v>75</v>
      </c>
      <c r="HH77" s="153">
        <v>104</v>
      </c>
      <c r="HI77" s="153">
        <v>3167</v>
      </c>
      <c r="HJ77" s="153"/>
      <c r="HK77" s="153"/>
      <c r="HL77" s="153">
        <v>1751</v>
      </c>
      <c r="HM77" s="153"/>
      <c r="HN77" s="153"/>
      <c r="HO77" s="153"/>
      <c r="HP77" s="153"/>
      <c r="HQ77" s="153"/>
      <c r="HR77" s="153"/>
      <c r="HS77" s="153"/>
      <c r="HT77" s="153"/>
      <c r="HU77" s="153"/>
      <c r="HV77" s="153"/>
      <c r="HW77" s="153"/>
      <c r="HX77" s="153"/>
      <c r="HY77" s="153"/>
      <c r="HZ77" s="153"/>
      <c r="IA77" s="153"/>
      <c r="IB77" s="153"/>
      <c r="IC77" s="153"/>
      <c r="ID77" s="153"/>
      <c r="IE77" s="153">
        <v>30</v>
      </c>
      <c r="IF77" s="153">
        <v>1</v>
      </c>
      <c r="IG77" s="153">
        <v>1</v>
      </c>
      <c r="IH77" s="153">
        <v>185</v>
      </c>
      <c r="II77" s="153">
        <v>0</v>
      </c>
      <c r="IJ77" s="153">
        <v>8</v>
      </c>
      <c r="IK77" s="153">
        <v>4</v>
      </c>
      <c r="IL77" s="153">
        <v>29</v>
      </c>
      <c r="IM77" s="153">
        <v>173</v>
      </c>
      <c r="IN77" s="153"/>
      <c r="IO77" s="153"/>
      <c r="IP77" s="153">
        <v>2</v>
      </c>
      <c r="IQ77" s="153">
        <v>5</v>
      </c>
      <c r="IR77" s="153">
        <v>17</v>
      </c>
      <c r="IS77" s="153">
        <v>9</v>
      </c>
      <c r="IT77" s="153"/>
      <c r="IU77" s="153">
        <v>76</v>
      </c>
      <c r="IV77" s="153">
        <v>312</v>
      </c>
      <c r="IW77" s="153">
        <v>68</v>
      </c>
      <c r="IX77" s="153">
        <v>138</v>
      </c>
      <c r="IY77" s="153">
        <v>9</v>
      </c>
      <c r="IZ77" s="153">
        <v>36</v>
      </c>
      <c r="JA77" s="153">
        <v>203</v>
      </c>
      <c r="JB77" s="153"/>
      <c r="JC77" s="153"/>
      <c r="JD77" s="153"/>
      <c r="JE77" s="153"/>
      <c r="JF77" s="153"/>
      <c r="JG77" s="153"/>
      <c r="JH77" s="153">
        <v>33</v>
      </c>
      <c r="JI77" s="153">
        <v>11</v>
      </c>
      <c r="JJ77" s="153"/>
      <c r="JK77" s="153">
        <v>88</v>
      </c>
      <c r="JL77" s="153">
        <v>2</v>
      </c>
      <c r="JM77" s="153"/>
      <c r="JN77" s="153"/>
      <c r="JO77" s="153">
        <v>11</v>
      </c>
      <c r="JP77" s="153"/>
      <c r="JQ77" s="153"/>
      <c r="JR77" s="153"/>
      <c r="JS77" s="153"/>
      <c r="JT77" s="153">
        <v>44</v>
      </c>
      <c r="JU77" s="153"/>
      <c r="JV77" s="153"/>
      <c r="JW77" s="153">
        <v>9</v>
      </c>
      <c r="JX77" s="153">
        <v>0</v>
      </c>
      <c r="JY77" s="153"/>
      <c r="JZ77" s="153">
        <v>3</v>
      </c>
      <c r="KA77" s="153"/>
      <c r="KB77" s="153"/>
      <c r="KC77" s="153">
        <v>2</v>
      </c>
      <c r="KD77" s="153"/>
      <c r="KE77" s="153"/>
      <c r="KF77" s="153"/>
      <c r="KG77" s="153"/>
      <c r="KH77" s="153"/>
      <c r="KI77" s="153"/>
      <c r="KJ77" s="153"/>
      <c r="KK77" s="153"/>
      <c r="KL77" s="153">
        <v>1</v>
      </c>
      <c r="KM77" s="153">
        <v>11</v>
      </c>
      <c r="KN77" s="153">
        <v>5</v>
      </c>
      <c r="KO77" s="153"/>
      <c r="KP77" s="153"/>
      <c r="KQ77" s="153"/>
      <c r="KR77" s="153"/>
      <c r="KS77" s="153"/>
      <c r="KT77" s="153"/>
      <c r="KU77" s="153"/>
      <c r="KV77" s="153"/>
      <c r="KW77" s="153"/>
      <c r="KX77" s="153"/>
      <c r="KY77" s="153"/>
      <c r="KZ77" s="153"/>
      <c r="LA77" s="153">
        <v>6</v>
      </c>
      <c r="LB77" s="153"/>
      <c r="LC77" s="153"/>
      <c r="LD77" s="153"/>
      <c r="LE77" s="153"/>
      <c r="LF77" s="153"/>
      <c r="LG77" s="153"/>
      <c r="LH77" s="153"/>
      <c r="LI77" s="153"/>
      <c r="LJ77" s="153"/>
      <c r="LK77" s="153"/>
      <c r="LL77" s="153"/>
      <c r="LM77" s="153"/>
      <c r="LN77" s="153"/>
      <c r="LO77" s="153"/>
      <c r="LP77" s="153"/>
      <c r="LQ77" s="153"/>
      <c r="LR77" s="153"/>
      <c r="LS77" s="153"/>
      <c r="LT77" s="153"/>
      <c r="LU77" s="153"/>
      <c r="LV77" s="153"/>
      <c r="LW77" s="153"/>
      <c r="LX77" s="153"/>
      <c r="LY77" s="153">
        <v>1</v>
      </c>
      <c r="LZ77" s="153"/>
      <c r="MA77" s="153"/>
      <c r="MB77" s="153">
        <v>1</v>
      </c>
      <c r="MC77" s="153"/>
      <c r="MD77" s="153"/>
      <c r="ME77" s="153"/>
      <c r="MF77" s="153"/>
      <c r="MG77" s="153"/>
      <c r="MH77" s="153"/>
      <c r="MI77" s="153"/>
      <c r="MJ77" s="153"/>
      <c r="MK77" s="153"/>
      <c r="ML77" s="153"/>
      <c r="MM77" s="153"/>
      <c r="MN77" s="153"/>
      <c r="MO77" s="153">
        <v>1</v>
      </c>
      <c r="MP77" s="153">
        <v>4</v>
      </c>
      <c r="MQ77" s="153"/>
      <c r="MR77" s="153"/>
      <c r="MS77" s="153"/>
      <c r="MT77" s="153"/>
      <c r="MU77" s="153"/>
      <c r="MV77" s="153"/>
      <c r="MW77" s="153"/>
      <c r="MX77" s="153"/>
      <c r="MY77" s="153"/>
      <c r="MZ77" s="153">
        <v>1</v>
      </c>
      <c r="NA77" s="153"/>
      <c r="NB77" s="153"/>
      <c r="NC77" s="153"/>
      <c r="ND77" s="153"/>
      <c r="NE77" s="153"/>
      <c r="NF77" s="153"/>
      <c r="NG77" s="153"/>
      <c r="NH77" s="153"/>
      <c r="NI77" s="153"/>
      <c r="NJ77" s="153"/>
      <c r="NK77" s="153"/>
      <c r="NL77" s="153"/>
      <c r="NM77" s="153"/>
      <c r="NN77" s="153"/>
      <c r="NO77" s="153"/>
      <c r="NP77" s="153"/>
      <c r="NQ77" s="153"/>
      <c r="NR77" s="153"/>
      <c r="NS77" s="153"/>
      <c r="NT77" s="153"/>
      <c r="NU77" s="153"/>
      <c r="NV77" s="153"/>
      <c r="NW77" s="153"/>
      <c r="NX77" s="153"/>
      <c r="NY77" s="153"/>
      <c r="NZ77" s="153"/>
      <c r="OA77" s="153"/>
      <c r="OB77" s="153"/>
      <c r="OC77" s="153"/>
      <c r="OD77" s="153"/>
      <c r="OE77" s="153">
        <v>38</v>
      </c>
      <c r="OF77" s="153"/>
      <c r="OG77" s="153"/>
      <c r="OH77" s="153"/>
      <c r="OI77" s="153"/>
      <c r="OJ77" s="153"/>
      <c r="OK77" s="153"/>
      <c r="OL77" s="153"/>
      <c r="OM77" s="153"/>
      <c r="ON77" s="153"/>
      <c r="OO77" s="154"/>
      <c r="OP77" s="144">
        <v>16887</v>
      </c>
      <c r="OQ77" s="155">
        <v>409</v>
      </c>
      <c r="OR77" s="153">
        <v>190</v>
      </c>
      <c r="OS77" s="153"/>
      <c r="OT77" s="153"/>
      <c r="OU77" s="153"/>
      <c r="OV77" s="153">
        <v>203</v>
      </c>
      <c r="OW77" s="153">
        <v>960</v>
      </c>
      <c r="OX77" s="153">
        <v>-1104</v>
      </c>
      <c r="OY77" s="153"/>
      <c r="OZ77" s="153">
        <v>0</v>
      </c>
      <c r="PA77" s="153"/>
      <c r="PB77" s="153"/>
      <c r="PC77" s="153"/>
      <c r="PD77" s="153">
        <v>3</v>
      </c>
      <c r="PE77" s="153"/>
      <c r="PF77" s="153"/>
      <c r="PG77" s="153"/>
      <c r="PH77" s="153">
        <v>31</v>
      </c>
      <c r="PI77" s="153"/>
      <c r="PJ77" s="156"/>
      <c r="PK77" s="144">
        <v>693</v>
      </c>
      <c r="PL77" s="144">
        <v>17580</v>
      </c>
    </row>
    <row r="78" spans="1:428" ht="15" x14ac:dyDescent="0.25">
      <c r="A78" s="165">
        <v>332500</v>
      </c>
      <c r="B78" s="166" t="s">
        <v>728</v>
      </c>
      <c r="C78" s="164" t="s">
        <v>274</v>
      </c>
      <c r="D78" s="150"/>
      <c r="E78" s="151"/>
      <c r="F78" s="151"/>
      <c r="G78" s="151"/>
      <c r="H78" s="151"/>
      <c r="I78" s="151"/>
      <c r="J78" s="153"/>
      <c r="K78" s="153">
        <v>3</v>
      </c>
      <c r="L78" s="153"/>
      <c r="M78" s="153"/>
      <c r="N78" s="153">
        <v>0</v>
      </c>
      <c r="O78" s="153">
        <v>60</v>
      </c>
      <c r="P78" s="153">
        <v>3</v>
      </c>
      <c r="Q78" s="153">
        <v>33</v>
      </c>
      <c r="R78" s="153">
        <v>15</v>
      </c>
      <c r="S78" s="153"/>
      <c r="T78" s="153"/>
      <c r="U78" s="153">
        <v>10</v>
      </c>
      <c r="V78" s="153"/>
      <c r="W78" s="153"/>
      <c r="X78" s="153"/>
      <c r="Y78" s="153"/>
      <c r="Z78" s="153"/>
      <c r="AA78" s="153"/>
      <c r="AB78" s="153">
        <v>108</v>
      </c>
      <c r="AC78" s="153">
        <v>106</v>
      </c>
      <c r="AD78" s="153">
        <v>643</v>
      </c>
      <c r="AE78" s="153">
        <v>249</v>
      </c>
      <c r="AF78" s="153">
        <v>69</v>
      </c>
      <c r="AG78" s="153">
        <v>374</v>
      </c>
      <c r="AH78" s="153">
        <v>632</v>
      </c>
      <c r="AI78" s="153">
        <v>30</v>
      </c>
      <c r="AJ78" s="153">
        <v>206</v>
      </c>
      <c r="AK78" s="153">
        <v>104</v>
      </c>
      <c r="AL78" s="153">
        <v>831</v>
      </c>
      <c r="AM78" s="153">
        <v>64</v>
      </c>
      <c r="AN78" s="153"/>
      <c r="AO78" s="153">
        <v>82</v>
      </c>
      <c r="AP78" s="153">
        <v>124</v>
      </c>
      <c r="AQ78" s="153">
        <v>143</v>
      </c>
      <c r="AR78" s="153"/>
      <c r="AS78" s="153"/>
      <c r="AT78" s="153">
        <v>1</v>
      </c>
      <c r="AU78" s="153">
        <v>6</v>
      </c>
      <c r="AV78" s="153"/>
      <c r="AW78" s="153"/>
      <c r="AX78" s="153"/>
      <c r="AY78" s="153"/>
      <c r="AZ78" s="153"/>
      <c r="BA78" s="153"/>
      <c r="BB78" s="153"/>
      <c r="BC78" s="153"/>
      <c r="BD78" s="153"/>
      <c r="BE78" s="153"/>
      <c r="BF78" s="153"/>
      <c r="BG78" s="153"/>
      <c r="BH78" s="153"/>
      <c r="BI78" s="153"/>
      <c r="BJ78" s="153"/>
      <c r="BK78" s="153"/>
      <c r="BL78" s="153"/>
      <c r="BM78" s="153"/>
      <c r="BN78" s="153"/>
      <c r="BO78" s="153"/>
      <c r="BP78" s="153">
        <v>0</v>
      </c>
      <c r="BQ78" s="153"/>
      <c r="BR78" s="153">
        <v>2</v>
      </c>
      <c r="BS78" s="153">
        <v>424</v>
      </c>
      <c r="BT78" s="153">
        <v>1</v>
      </c>
      <c r="BU78" s="153"/>
      <c r="BV78" s="153">
        <v>1</v>
      </c>
      <c r="BW78" s="153">
        <v>506</v>
      </c>
      <c r="BX78" s="153">
        <v>7</v>
      </c>
      <c r="BY78" s="153">
        <v>53</v>
      </c>
      <c r="BZ78" s="153">
        <v>346</v>
      </c>
      <c r="CA78" s="153">
        <v>1</v>
      </c>
      <c r="CB78" s="153">
        <v>1</v>
      </c>
      <c r="CC78" s="153">
        <v>8</v>
      </c>
      <c r="CD78" s="153"/>
      <c r="CE78" s="153">
        <v>1</v>
      </c>
      <c r="CF78" s="153">
        <v>1</v>
      </c>
      <c r="CG78" s="153">
        <v>4</v>
      </c>
      <c r="CH78" s="153">
        <v>1</v>
      </c>
      <c r="CI78" s="153">
        <v>0</v>
      </c>
      <c r="CJ78" s="153">
        <v>19</v>
      </c>
      <c r="CK78" s="153">
        <v>1</v>
      </c>
      <c r="CL78" s="153">
        <v>5</v>
      </c>
      <c r="CM78" s="153">
        <v>1</v>
      </c>
      <c r="CN78" s="153"/>
      <c r="CO78" s="153">
        <v>0</v>
      </c>
      <c r="CP78" s="153">
        <v>1</v>
      </c>
      <c r="CQ78" s="153">
        <v>1</v>
      </c>
      <c r="CR78" s="153">
        <v>94</v>
      </c>
      <c r="CS78" s="153"/>
      <c r="CT78" s="153"/>
      <c r="CU78" s="153">
        <v>1</v>
      </c>
      <c r="CV78" s="153"/>
      <c r="CW78" s="153"/>
      <c r="CX78" s="153">
        <v>0</v>
      </c>
      <c r="CY78" s="153"/>
      <c r="CZ78" s="153"/>
      <c r="DA78" s="153">
        <v>34</v>
      </c>
      <c r="DB78" s="153">
        <v>1</v>
      </c>
      <c r="DC78" s="153"/>
      <c r="DD78" s="153">
        <v>0</v>
      </c>
      <c r="DE78" s="153">
        <v>1</v>
      </c>
      <c r="DF78" s="153">
        <v>1</v>
      </c>
      <c r="DG78" s="153"/>
      <c r="DH78" s="153">
        <v>8</v>
      </c>
      <c r="DI78" s="153">
        <v>0</v>
      </c>
      <c r="DJ78" s="153"/>
      <c r="DK78" s="153"/>
      <c r="DL78" s="153">
        <v>9</v>
      </c>
      <c r="DM78" s="153"/>
      <c r="DN78" s="153"/>
      <c r="DO78" s="153"/>
      <c r="DP78" s="153">
        <v>10</v>
      </c>
      <c r="DQ78" s="153"/>
      <c r="DR78" s="153"/>
      <c r="DS78" s="153">
        <v>11</v>
      </c>
      <c r="DT78" s="153"/>
      <c r="DU78" s="153"/>
      <c r="DV78" s="153"/>
      <c r="DW78" s="153"/>
      <c r="DX78" s="153"/>
      <c r="DY78" s="153"/>
      <c r="DZ78" s="153">
        <v>1</v>
      </c>
      <c r="EA78" s="153"/>
      <c r="EB78" s="153"/>
      <c r="EC78" s="153"/>
      <c r="ED78" s="153"/>
      <c r="EE78" s="153"/>
      <c r="EF78" s="153"/>
      <c r="EG78" s="153">
        <v>1</v>
      </c>
      <c r="EH78" s="153"/>
      <c r="EI78" s="153">
        <v>1</v>
      </c>
      <c r="EJ78" s="153"/>
      <c r="EK78" s="153"/>
      <c r="EL78" s="153"/>
      <c r="EM78" s="153"/>
      <c r="EN78" s="153"/>
      <c r="EO78" s="153"/>
      <c r="EP78" s="153"/>
      <c r="EQ78" s="153"/>
      <c r="ER78" s="153">
        <v>94</v>
      </c>
      <c r="ES78" s="153">
        <v>321</v>
      </c>
      <c r="ET78" s="153">
        <v>47</v>
      </c>
      <c r="EU78" s="153">
        <v>167</v>
      </c>
      <c r="EV78" s="153">
        <v>141</v>
      </c>
      <c r="EW78" s="153">
        <v>0</v>
      </c>
      <c r="EX78" s="153">
        <v>1</v>
      </c>
      <c r="EY78" s="153">
        <v>1</v>
      </c>
      <c r="EZ78" s="153">
        <v>4</v>
      </c>
      <c r="FA78" s="153">
        <v>1</v>
      </c>
      <c r="FB78" s="153">
        <v>4</v>
      </c>
      <c r="FC78" s="153">
        <v>0</v>
      </c>
      <c r="FD78" s="153">
        <v>72</v>
      </c>
      <c r="FE78" s="153">
        <v>2</v>
      </c>
      <c r="FF78" s="153">
        <v>233</v>
      </c>
      <c r="FG78" s="153">
        <v>85</v>
      </c>
      <c r="FH78" s="153">
        <v>263</v>
      </c>
      <c r="FI78" s="153"/>
      <c r="FJ78" s="153"/>
      <c r="FK78" s="153">
        <v>0</v>
      </c>
      <c r="FL78" s="153">
        <v>3</v>
      </c>
      <c r="FM78" s="153">
        <v>238</v>
      </c>
      <c r="FN78" s="153">
        <v>1</v>
      </c>
      <c r="FO78" s="153">
        <v>2</v>
      </c>
      <c r="FP78" s="153">
        <v>1</v>
      </c>
      <c r="FQ78" s="153">
        <v>177</v>
      </c>
      <c r="FR78" s="153">
        <v>237</v>
      </c>
      <c r="FS78" s="153">
        <v>46</v>
      </c>
      <c r="FT78" s="153">
        <v>22</v>
      </c>
      <c r="FU78" s="153">
        <v>30</v>
      </c>
      <c r="FV78" s="153">
        <v>36</v>
      </c>
      <c r="FW78" s="153">
        <v>295</v>
      </c>
      <c r="FX78" s="153"/>
      <c r="FY78" s="153">
        <v>1</v>
      </c>
      <c r="FZ78" s="153">
        <v>1</v>
      </c>
      <c r="GA78" s="153"/>
      <c r="GB78" s="153"/>
      <c r="GC78" s="153"/>
      <c r="GD78" s="153"/>
      <c r="GE78" s="153">
        <v>1</v>
      </c>
      <c r="GF78" s="153"/>
      <c r="GG78" s="153"/>
      <c r="GH78" s="153">
        <v>99</v>
      </c>
      <c r="GI78" s="153">
        <v>23</v>
      </c>
      <c r="GJ78" s="153"/>
      <c r="GK78" s="153"/>
      <c r="GL78" s="153"/>
      <c r="GM78" s="153"/>
      <c r="GN78" s="153"/>
      <c r="GO78" s="153"/>
      <c r="GP78" s="153"/>
      <c r="GQ78" s="153"/>
      <c r="GR78" s="153"/>
      <c r="GS78" s="153"/>
      <c r="GT78" s="153">
        <v>6</v>
      </c>
      <c r="GU78" s="153"/>
      <c r="GV78" s="153">
        <v>4</v>
      </c>
      <c r="GW78" s="153"/>
      <c r="GX78" s="153"/>
      <c r="GY78" s="153"/>
      <c r="GZ78" s="153"/>
      <c r="HA78" s="153">
        <v>7</v>
      </c>
      <c r="HB78" s="153"/>
      <c r="HC78" s="153"/>
      <c r="HD78" s="153"/>
      <c r="HE78" s="153"/>
      <c r="HF78" s="153"/>
      <c r="HG78" s="153"/>
      <c r="HH78" s="153">
        <v>25</v>
      </c>
      <c r="HI78" s="153">
        <v>3</v>
      </c>
      <c r="HJ78" s="153"/>
      <c r="HK78" s="153"/>
      <c r="HL78" s="153"/>
      <c r="HM78" s="153"/>
      <c r="HN78" s="153"/>
      <c r="HO78" s="153"/>
      <c r="HP78" s="153"/>
      <c r="HQ78" s="153"/>
      <c r="HR78" s="153"/>
      <c r="HS78" s="153"/>
      <c r="HT78" s="153">
        <v>3</v>
      </c>
      <c r="HU78" s="153"/>
      <c r="HV78" s="153"/>
      <c r="HW78" s="153"/>
      <c r="HX78" s="153"/>
      <c r="HY78" s="153"/>
      <c r="HZ78" s="153"/>
      <c r="IA78" s="153"/>
      <c r="IB78" s="153"/>
      <c r="IC78" s="153"/>
      <c r="ID78" s="153"/>
      <c r="IE78" s="153"/>
      <c r="IF78" s="153"/>
      <c r="IG78" s="153"/>
      <c r="IH78" s="153"/>
      <c r="II78" s="153"/>
      <c r="IJ78" s="153"/>
      <c r="IK78" s="153"/>
      <c r="IL78" s="153"/>
      <c r="IM78" s="153"/>
      <c r="IN78" s="153"/>
      <c r="IO78" s="153"/>
      <c r="IP78" s="153"/>
      <c r="IQ78" s="153"/>
      <c r="IR78" s="153"/>
      <c r="IS78" s="153"/>
      <c r="IT78" s="153"/>
      <c r="IU78" s="153"/>
      <c r="IV78" s="153"/>
      <c r="IW78" s="153"/>
      <c r="IX78" s="153"/>
      <c r="IY78" s="153">
        <v>87</v>
      </c>
      <c r="IZ78" s="153"/>
      <c r="JA78" s="153"/>
      <c r="JB78" s="153"/>
      <c r="JC78" s="153"/>
      <c r="JD78" s="153"/>
      <c r="JE78" s="153"/>
      <c r="JF78" s="153"/>
      <c r="JG78" s="153"/>
      <c r="JH78" s="153">
        <v>159</v>
      </c>
      <c r="JI78" s="153"/>
      <c r="JJ78" s="153">
        <v>302</v>
      </c>
      <c r="JK78" s="153"/>
      <c r="JL78" s="153"/>
      <c r="JM78" s="153"/>
      <c r="JN78" s="153">
        <v>1</v>
      </c>
      <c r="JO78" s="153">
        <v>10</v>
      </c>
      <c r="JP78" s="153">
        <v>13</v>
      </c>
      <c r="JQ78" s="153"/>
      <c r="JR78" s="153">
        <v>65</v>
      </c>
      <c r="JS78" s="153">
        <v>5</v>
      </c>
      <c r="JT78" s="153">
        <v>26</v>
      </c>
      <c r="JU78" s="153">
        <v>2</v>
      </c>
      <c r="JV78" s="153"/>
      <c r="JW78" s="153">
        <v>20</v>
      </c>
      <c r="JX78" s="153">
        <v>61</v>
      </c>
      <c r="JY78" s="153">
        <v>13</v>
      </c>
      <c r="JZ78" s="153">
        <v>51</v>
      </c>
      <c r="KA78" s="153">
        <v>20</v>
      </c>
      <c r="KB78" s="153">
        <v>61</v>
      </c>
      <c r="KC78" s="153">
        <v>7</v>
      </c>
      <c r="KD78" s="153">
        <v>109</v>
      </c>
      <c r="KE78" s="153">
        <v>780</v>
      </c>
      <c r="KF78" s="153"/>
      <c r="KG78" s="153">
        <v>56</v>
      </c>
      <c r="KH78" s="153"/>
      <c r="KI78" s="153">
        <v>77</v>
      </c>
      <c r="KJ78" s="153"/>
      <c r="KK78" s="153"/>
      <c r="KL78" s="153">
        <v>2</v>
      </c>
      <c r="KM78" s="153">
        <v>5</v>
      </c>
      <c r="KN78" s="153">
        <v>17</v>
      </c>
      <c r="KO78" s="153">
        <v>1</v>
      </c>
      <c r="KP78" s="153"/>
      <c r="KQ78" s="153"/>
      <c r="KR78" s="153">
        <v>11</v>
      </c>
      <c r="KS78" s="153"/>
      <c r="KT78" s="153"/>
      <c r="KU78" s="153"/>
      <c r="KV78" s="153"/>
      <c r="KW78" s="153"/>
      <c r="KX78" s="153">
        <v>169</v>
      </c>
      <c r="KY78" s="153">
        <v>208</v>
      </c>
      <c r="KZ78" s="153">
        <v>7</v>
      </c>
      <c r="LA78" s="153">
        <v>5</v>
      </c>
      <c r="LB78" s="153"/>
      <c r="LC78" s="153"/>
      <c r="LD78" s="153"/>
      <c r="LE78" s="153"/>
      <c r="LF78" s="153"/>
      <c r="LG78" s="153"/>
      <c r="LH78" s="153"/>
      <c r="LI78" s="153"/>
      <c r="LJ78" s="153"/>
      <c r="LK78" s="153"/>
      <c r="LL78" s="153">
        <v>2</v>
      </c>
      <c r="LM78" s="153"/>
      <c r="LN78" s="153"/>
      <c r="LO78" s="153">
        <v>9</v>
      </c>
      <c r="LP78" s="153">
        <v>60</v>
      </c>
      <c r="LQ78" s="153"/>
      <c r="LR78" s="153"/>
      <c r="LS78" s="153"/>
      <c r="LT78" s="153"/>
      <c r="LU78" s="153">
        <v>65</v>
      </c>
      <c r="LV78" s="153"/>
      <c r="LW78" s="153"/>
      <c r="LX78" s="153">
        <v>176</v>
      </c>
      <c r="LY78" s="153">
        <v>4</v>
      </c>
      <c r="LZ78" s="153"/>
      <c r="MA78" s="153">
        <v>92</v>
      </c>
      <c r="MB78" s="153">
        <v>6</v>
      </c>
      <c r="MC78" s="153">
        <v>100</v>
      </c>
      <c r="MD78" s="153"/>
      <c r="ME78" s="153">
        <v>4</v>
      </c>
      <c r="MF78" s="153"/>
      <c r="MG78" s="153">
        <v>3</v>
      </c>
      <c r="MH78" s="153">
        <v>15</v>
      </c>
      <c r="MI78" s="153">
        <v>218</v>
      </c>
      <c r="MJ78" s="153">
        <v>4</v>
      </c>
      <c r="MK78" s="153">
        <v>1</v>
      </c>
      <c r="ML78" s="153">
        <v>28</v>
      </c>
      <c r="MM78" s="153"/>
      <c r="MN78" s="153">
        <v>17</v>
      </c>
      <c r="MO78" s="153">
        <v>18</v>
      </c>
      <c r="MP78" s="153">
        <v>93</v>
      </c>
      <c r="MQ78" s="153"/>
      <c r="MR78" s="153">
        <v>1</v>
      </c>
      <c r="MS78" s="153"/>
      <c r="MT78" s="153"/>
      <c r="MU78" s="153"/>
      <c r="MV78" s="153"/>
      <c r="MW78" s="153"/>
      <c r="MX78" s="153">
        <v>1</v>
      </c>
      <c r="MY78" s="153">
        <v>6</v>
      </c>
      <c r="MZ78" s="153">
        <v>8</v>
      </c>
      <c r="NA78" s="153">
        <v>92</v>
      </c>
      <c r="NB78" s="153"/>
      <c r="NC78" s="153"/>
      <c r="ND78" s="153">
        <v>221</v>
      </c>
      <c r="NE78" s="153">
        <v>20</v>
      </c>
      <c r="NF78" s="153">
        <v>699</v>
      </c>
      <c r="NG78" s="153"/>
      <c r="NH78" s="153"/>
      <c r="NI78" s="153"/>
      <c r="NJ78" s="153"/>
      <c r="NK78" s="153"/>
      <c r="NL78" s="153"/>
      <c r="NM78" s="153">
        <v>1</v>
      </c>
      <c r="NN78" s="153">
        <v>25</v>
      </c>
      <c r="NO78" s="153">
        <v>6</v>
      </c>
      <c r="NP78" s="153">
        <v>158</v>
      </c>
      <c r="NQ78" s="153">
        <v>116</v>
      </c>
      <c r="NR78" s="153">
        <v>27</v>
      </c>
      <c r="NS78" s="153">
        <v>135</v>
      </c>
      <c r="NT78" s="153">
        <v>0</v>
      </c>
      <c r="NU78" s="153">
        <v>22</v>
      </c>
      <c r="NV78" s="153">
        <v>9</v>
      </c>
      <c r="NW78" s="153"/>
      <c r="NX78" s="153"/>
      <c r="NY78" s="153">
        <v>5</v>
      </c>
      <c r="NZ78" s="153"/>
      <c r="OA78" s="153"/>
      <c r="OB78" s="153">
        <v>57</v>
      </c>
      <c r="OC78" s="153">
        <v>59</v>
      </c>
      <c r="OD78" s="153"/>
      <c r="OE78" s="153">
        <v>242</v>
      </c>
      <c r="OF78" s="153">
        <v>5</v>
      </c>
      <c r="OG78" s="153"/>
      <c r="OH78" s="153"/>
      <c r="OI78" s="153"/>
      <c r="OJ78" s="153"/>
      <c r="OK78" s="153">
        <v>5</v>
      </c>
      <c r="OL78" s="153">
        <v>0</v>
      </c>
      <c r="OM78" s="153">
        <v>32</v>
      </c>
      <c r="ON78" s="153">
        <v>22</v>
      </c>
      <c r="OO78" s="154">
        <v>37</v>
      </c>
      <c r="OP78" s="144">
        <v>13428</v>
      </c>
      <c r="OQ78" s="155">
        <v>1023</v>
      </c>
      <c r="OR78" s="153">
        <v>510</v>
      </c>
      <c r="OS78" s="153"/>
      <c r="OT78" s="153"/>
      <c r="OU78" s="153"/>
      <c r="OV78" s="153">
        <v>127</v>
      </c>
      <c r="OW78" s="153">
        <v>1456</v>
      </c>
      <c r="OX78" s="153">
        <v>-7815</v>
      </c>
      <c r="OY78" s="153"/>
      <c r="OZ78" s="153"/>
      <c r="PA78" s="153"/>
      <c r="PB78" s="153"/>
      <c r="PC78" s="153"/>
      <c r="PD78" s="153"/>
      <c r="PE78" s="153"/>
      <c r="PF78" s="153"/>
      <c r="PG78" s="153"/>
      <c r="PH78" s="153"/>
      <c r="PI78" s="153"/>
      <c r="PJ78" s="156"/>
      <c r="PK78" s="144">
        <v>-4700</v>
      </c>
      <c r="PL78" s="144">
        <v>8728</v>
      </c>
    </row>
    <row r="79" spans="1:428" ht="15" x14ac:dyDescent="0.25">
      <c r="A79" s="158">
        <v>332600</v>
      </c>
      <c r="B79" s="159" t="s">
        <v>728</v>
      </c>
      <c r="C79" s="149" t="s">
        <v>275</v>
      </c>
      <c r="D79" s="155"/>
      <c r="E79" s="153"/>
      <c r="F79" s="153"/>
      <c r="G79" s="153"/>
      <c r="H79" s="153"/>
      <c r="I79" s="153"/>
      <c r="J79" s="153"/>
      <c r="K79" s="153">
        <v>922</v>
      </c>
      <c r="L79" s="153"/>
      <c r="M79" s="153"/>
      <c r="N79" s="153"/>
      <c r="O79" s="153">
        <v>17</v>
      </c>
      <c r="P79" s="153"/>
      <c r="Q79" s="153"/>
      <c r="R79" s="153"/>
      <c r="S79" s="153">
        <v>2</v>
      </c>
      <c r="T79" s="153"/>
      <c r="U79" s="153"/>
      <c r="V79" s="153"/>
      <c r="W79" s="153">
        <v>7</v>
      </c>
      <c r="X79" s="153">
        <v>12</v>
      </c>
      <c r="Y79" s="153"/>
      <c r="Z79" s="153"/>
      <c r="AA79" s="153"/>
      <c r="AB79" s="153">
        <v>2</v>
      </c>
      <c r="AC79" s="153">
        <v>11</v>
      </c>
      <c r="AD79" s="153">
        <v>30</v>
      </c>
      <c r="AE79" s="153">
        <v>17</v>
      </c>
      <c r="AF79" s="153">
        <v>24</v>
      </c>
      <c r="AG79" s="153">
        <v>0</v>
      </c>
      <c r="AH79" s="153">
        <v>13</v>
      </c>
      <c r="AI79" s="153">
        <v>5</v>
      </c>
      <c r="AJ79" s="153">
        <v>2</v>
      </c>
      <c r="AK79" s="153">
        <v>9</v>
      </c>
      <c r="AL79" s="153">
        <v>11</v>
      </c>
      <c r="AM79" s="153">
        <v>21</v>
      </c>
      <c r="AN79" s="153"/>
      <c r="AO79" s="153"/>
      <c r="AP79" s="153"/>
      <c r="AQ79" s="153">
        <v>1</v>
      </c>
      <c r="AR79" s="153"/>
      <c r="AS79" s="153"/>
      <c r="AT79" s="153"/>
      <c r="AU79" s="153"/>
      <c r="AV79" s="153"/>
      <c r="AW79" s="153"/>
      <c r="AX79" s="153"/>
      <c r="AY79" s="153"/>
      <c r="AZ79" s="153"/>
      <c r="BA79" s="153"/>
      <c r="BB79" s="153"/>
      <c r="BC79" s="153"/>
      <c r="BD79" s="153"/>
      <c r="BE79" s="153">
        <v>142</v>
      </c>
      <c r="BF79" s="153"/>
      <c r="BG79" s="153"/>
      <c r="BH79" s="153"/>
      <c r="BI79" s="153"/>
      <c r="BJ79" s="153"/>
      <c r="BK79" s="153"/>
      <c r="BL79" s="153"/>
      <c r="BM79" s="153">
        <v>1</v>
      </c>
      <c r="BN79" s="153">
        <v>1</v>
      </c>
      <c r="BO79" s="153">
        <v>1</v>
      </c>
      <c r="BP79" s="153">
        <v>3</v>
      </c>
      <c r="BQ79" s="153">
        <v>7</v>
      </c>
      <c r="BR79" s="153">
        <v>1</v>
      </c>
      <c r="BS79" s="153">
        <v>4</v>
      </c>
      <c r="BT79" s="153">
        <v>2</v>
      </c>
      <c r="BU79" s="153">
        <v>1</v>
      </c>
      <c r="BV79" s="153">
        <v>0</v>
      </c>
      <c r="BW79" s="153">
        <v>16</v>
      </c>
      <c r="BX79" s="153">
        <v>477</v>
      </c>
      <c r="BY79" s="153">
        <v>43</v>
      </c>
      <c r="BZ79" s="153">
        <v>130</v>
      </c>
      <c r="CA79" s="153">
        <v>2</v>
      </c>
      <c r="CB79" s="153">
        <v>1</v>
      </c>
      <c r="CC79" s="153">
        <v>24</v>
      </c>
      <c r="CD79" s="153">
        <v>0</v>
      </c>
      <c r="CE79" s="153">
        <v>1</v>
      </c>
      <c r="CF79" s="153">
        <v>4</v>
      </c>
      <c r="CG79" s="153">
        <v>4</v>
      </c>
      <c r="CH79" s="153">
        <v>1</v>
      </c>
      <c r="CI79" s="153">
        <v>1</v>
      </c>
      <c r="CJ79" s="153">
        <v>1</v>
      </c>
      <c r="CK79" s="153">
        <v>3</v>
      </c>
      <c r="CL79" s="153">
        <v>23</v>
      </c>
      <c r="CM79" s="153">
        <v>10</v>
      </c>
      <c r="CN79" s="153">
        <v>1</v>
      </c>
      <c r="CO79" s="153">
        <v>0</v>
      </c>
      <c r="CP79" s="153">
        <v>1</v>
      </c>
      <c r="CQ79" s="153">
        <v>1</v>
      </c>
      <c r="CR79" s="153">
        <v>8</v>
      </c>
      <c r="CS79" s="153">
        <v>0</v>
      </c>
      <c r="CT79" s="153">
        <v>1</v>
      </c>
      <c r="CU79" s="153">
        <v>1</v>
      </c>
      <c r="CV79" s="153">
        <v>1</v>
      </c>
      <c r="CW79" s="153">
        <v>1</v>
      </c>
      <c r="CX79" s="153">
        <v>1</v>
      </c>
      <c r="CY79" s="153">
        <v>0</v>
      </c>
      <c r="CZ79" s="153">
        <v>1</v>
      </c>
      <c r="DA79" s="153">
        <v>1</v>
      </c>
      <c r="DB79" s="153">
        <v>1</v>
      </c>
      <c r="DC79" s="153">
        <v>0</v>
      </c>
      <c r="DD79" s="153"/>
      <c r="DE79" s="153">
        <v>1</v>
      </c>
      <c r="DF79" s="153">
        <v>1</v>
      </c>
      <c r="DG79" s="153">
        <v>1</v>
      </c>
      <c r="DH79" s="153">
        <v>36</v>
      </c>
      <c r="DI79" s="153">
        <v>1</v>
      </c>
      <c r="DJ79" s="153"/>
      <c r="DK79" s="153"/>
      <c r="DL79" s="153"/>
      <c r="DM79" s="153"/>
      <c r="DN79" s="153">
        <v>0</v>
      </c>
      <c r="DO79" s="153"/>
      <c r="DP79" s="153"/>
      <c r="DQ79" s="153"/>
      <c r="DR79" s="153">
        <v>0</v>
      </c>
      <c r="DS79" s="153">
        <v>77</v>
      </c>
      <c r="DT79" s="153">
        <v>1</v>
      </c>
      <c r="DU79" s="153"/>
      <c r="DV79" s="153">
        <v>0</v>
      </c>
      <c r="DW79" s="153"/>
      <c r="DX79" s="153"/>
      <c r="DY79" s="153">
        <v>0</v>
      </c>
      <c r="DZ79" s="153">
        <v>1</v>
      </c>
      <c r="EA79" s="153">
        <v>1</v>
      </c>
      <c r="EB79" s="153"/>
      <c r="EC79" s="153"/>
      <c r="ED79" s="153"/>
      <c r="EE79" s="153">
        <v>2</v>
      </c>
      <c r="EF79" s="153">
        <v>1</v>
      </c>
      <c r="EG79" s="153">
        <v>2</v>
      </c>
      <c r="EH79" s="153">
        <v>0</v>
      </c>
      <c r="EI79" s="153">
        <v>2</v>
      </c>
      <c r="EJ79" s="153">
        <v>4</v>
      </c>
      <c r="EK79" s="153">
        <v>1</v>
      </c>
      <c r="EL79" s="153">
        <v>1</v>
      </c>
      <c r="EM79" s="153">
        <v>1</v>
      </c>
      <c r="EN79" s="153"/>
      <c r="EO79" s="153">
        <v>2</v>
      </c>
      <c r="EP79" s="153"/>
      <c r="EQ79" s="153">
        <v>0</v>
      </c>
      <c r="ER79" s="153">
        <v>28</v>
      </c>
      <c r="ES79" s="153">
        <v>501</v>
      </c>
      <c r="ET79" s="153">
        <v>41</v>
      </c>
      <c r="EU79" s="153">
        <v>280</v>
      </c>
      <c r="EV79" s="153"/>
      <c r="EW79" s="153">
        <v>0</v>
      </c>
      <c r="EX79" s="153">
        <v>2</v>
      </c>
      <c r="EY79" s="153">
        <v>2</v>
      </c>
      <c r="EZ79" s="153">
        <v>1</v>
      </c>
      <c r="FA79" s="153">
        <v>1</v>
      </c>
      <c r="FB79" s="153">
        <v>3</v>
      </c>
      <c r="FC79" s="153">
        <v>11</v>
      </c>
      <c r="FD79" s="153">
        <v>3</v>
      </c>
      <c r="FE79" s="153">
        <v>2</v>
      </c>
      <c r="FF79" s="153">
        <v>340</v>
      </c>
      <c r="FG79" s="153">
        <v>518</v>
      </c>
      <c r="FH79" s="153">
        <v>340</v>
      </c>
      <c r="FI79" s="153"/>
      <c r="FJ79" s="153"/>
      <c r="FK79" s="153">
        <v>397</v>
      </c>
      <c r="FL79" s="153">
        <v>1</v>
      </c>
      <c r="FM79" s="153"/>
      <c r="FN79" s="153">
        <v>1</v>
      </c>
      <c r="FO79" s="153">
        <v>2</v>
      </c>
      <c r="FP79" s="153">
        <v>1</v>
      </c>
      <c r="FQ79" s="153"/>
      <c r="FR79" s="153">
        <v>178</v>
      </c>
      <c r="FS79" s="153">
        <v>4</v>
      </c>
      <c r="FT79" s="153">
        <v>7</v>
      </c>
      <c r="FU79" s="153">
        <v>1</v>
      </c>
      <c r="FV79" s="153">
        <v>0</v>
      </c>
      <c r="FW79" s="153">
        <v>1</v>
      </c>
      <c r="FX79" s="153">
        <v>445</v>
      </c>
      <c r="FY79" s="153">
        <v>2</v>
      </c>
      <c r="FZ79" s="153">
        <v>2</v>
      </c>
      <c r="GA79" s="153">
        <v>0</v>
      </c>
      <c r="GB79" s="153"/>
      <c r="GC79" s="153">
        <v>0</v>
      </c>
      <c r="GD79" s="153">
        <v>1</v>
      </c>
      <c r="GE79" s="153">
        <v>1</v>
      </c>
      <c r="GF79" s="153">
        <v>0</v>
      </c>
      <c r="GG79" s="153">
        <v>0</v>
      </c>
      <c r="GH79" s="153">
        <v>1</v>
      </c>
      <c r="GI79" s="153">
        <v>7</v>
      </c>
      <c r="GJ79" s="153"/>
      <c r="GK79" s="153"/>
      <c r="GL79" s="153"/>
      <c r="GM79" s="153"/>
      <c r="GN79" s="153"/>
      <c r="GO79" s="153"/>
      <c r="GP79" s="153"/>
      <c r="GQ79" s="153"/>
      <c r="GR79" s="153"/>
      <c r="GS79" s="153"/>
      <c r="GT79" s="153"/>
      <c r="GU79" s="153"/>
      <c r="GV79" s="153"/>
      <c r="GW79" s="153"/>
      <c r="GX79" s="153"/>
      <c r="GY79" s="153"/>
      <c r="GZ79" s="153"/>
      <c r="HA79" s="153"/>
      <c r="HB79" s="153"/>
      <c r="HC79" s="153"/>
      <c r="HD79" s="153"/>
      <c r="HE79" s="153"/>
      <c r="HF79" s="153"/>
      <c r="HG79" s="153"/>
      <c r="HH79" s="153"/>
      <c r="HI79" s="153"/>
      <c r="HJ79" s="153"/>
      <c r="HK79" s="153"/>
      <c r="HL79" s="153"/>
      <c r="HM79" s="153"/>
      <c r="HN79" s="153"/>
      <c r="HO79" s="153"/>
      <c r="HP79" s="153"/>
      <c r="HQ79" s="153"/>
      <c r="HR79" s="153"/>
      <c r="HS79" s="153"/>
      <c r="HT79" s="153"/>
      <c r="HU79" s="153"/>
      <c r="HV79" s="153">
        <v>19</v>
      </c>
      <c r="HW79" s="153"/>
      <c r="HX79" s="153"/>
      <c r="HY79" s="153">
        <v>93</v>
      </c>
      <c r="HZ79" s="153"/>
      <c r="IA79" s="153"/>
      <c r="IB79" s="153"/>
      <c r="IC79" s="153"/>
      <c r="ID79" s="153"/>
      <c r="IE79" s="153"/>
      <c r="IF79" s="153"/>
      <c r="IG79" s="153"/>
      <c r="IH79" s="153"/>
      <c r="II79" s="153"/>
      <c r="IJ79" s="153"/>
      <c r="IK79" s="153"/>
      <c r="IL79" s="153">
        <v>43</v>
      </c>
      <c r="IM79" s="153"/>
      <c r="IN79" s="153"/>
      <c r="IO79" s="153"/>
      <c r="IP79" s="153"/>
      <c r="IQ79" s="153"/>
      <c r="IR79" s="153"/>
      <c r="IS79" s="153"/>
      <c r="IT79" s="153"/>
      <c r="IU79" s="153"/>
      <c r="IV79" s="153"/>
      <c r="IW79" s="153"/>
      <c r="IX79" s="153"/>
      <c r="IY79" s="153"/>
      <c r="IZ79" s="153"/>
      <c r="JA79" s="153"/>
      <c r="JB79" s="153"/>
      <c r="JC79" s="153"/>
      <c r="JD79" s="153"/>
      <c r="JE79" s="153"/>
      <c r="JF79" s="153"/>
      <c r="JG79" s="153"/>
      <c r="JH79" s="153"/>
      <c r="JI79" s="153"/>
      <c r="JJ79" s="153"/>
      <c r="JK79" s="153">
        <v>3</v>
      </c>
      <c r="JL79" s="153">
        <v>1</v>
      </c>
      <c r="JM79" s="153">
        <v>0</v>
      </c>
      <c r="JN79" s="153">
        <v>1</v>
      </c>
      <c r="JO79" s="153">
        <v>1</v>
      </c>
      <c r="JP79" s="153">
        <v>1</v>
      </c>
      <c r="JQ79" s="153">
        <v>0</v>
      </c>
      <c r="JR79" s="153">
        <v>9</v>
      </c>
      <c r="JS79" s="153"/>
      <c r="JT79" s="153">
        <v>2</v>
      </c>
      <c r="JU79" s="153">
        <v>0</v>
      </c>
      <c r="JV79" s="153"/>
      <c r="JW79" s="153">
        <v>56</v>
      </c>
      <c r="JX79" s="153">
        <v>3</v>
      </c>
      <c r="JY79" s="153">
        <v>3</v>
      </c>
      <c r="JZ79" s="153">
        <v>0</v>
      </c>
      <c r="KA79" s="153">
        <v>0</v>
      </c>
      <c r="KB79" s="153">
        <v>4</v>
      </c>
      <c r="KC79" s="153">
        <v>0</v>
      </c>
      <c r="KD79" s="153">
        <v>0</v>
      </c>
      <c r="KE79" s="153">
        <v>0</v>
      </c>
      <c r="KF79" s="153">
        <v>0</v>
      </c>
      <c r="KG79" s="153"/>
      <c r="KH79" s="153"/>
      <c r="KI79" s="153">
        <v>47</v>
      </c>
      <c r="KJ79" s="153">
        <v>29</v>
      </c>
      <c r="KK79" s="153">
        <v>0</v>
      </c>
      <c r="KL79" s="153"/>
      <c r="KM79" s="153">
        <v>1</v>
      </c>
      <c r="KN79" s="153">
        <v>14</v>
      </c>
      <c r="KO79" s="153"/>
      <c r="KP79" s="153"/>
      <c r="KQ79" s="153"/>
      <c r="KR79" s="153"/>
      <c r="KS79" s="153"/>
      <c r="KT79" s="153"/>
      <c r="KU79" s="153"/>
      <c r="KV79" s="153"/>
      <c r="KW79" s="153"/>
      <c r="KX79" s="153">
        <v>1</v>
      </c>
      <c r="KY79" s="153">
        <v>6</v>
      </c>
      <c r="KZ79" s="153"/>
      <c r="LA79" s="153">
        <v>27</v>
      </c>
      <c r="LB79" s="153"/>
      <c r="LC79" s="153"/>
      <c r="LD79" s="153"/>
      <c r="LE79" s="153"/>
      <c r="LF79" s="153"/>
      <c r="LG79" s="153"/>
      <c r="LH79" s="153"/>
      <c r="LI79" s="153"/>
      <c r="LJ79" s="153"/>
      <c r="LK79" s="153"/>
      <c r="LL79" s="153">
        <v>1</v>
      </c>
      <c r="LM79" s="153">
        <v>0</v>
      </c>
      <c r="LN79" s="153"/>
      <c r="LO79" s="153">
        <v>6</v>
      </c>
      <c r="LP79" s="153"/>
      <c r="LQ79" s="153"/>
      <c r="LR79" s="153"/>
      <c r="LS79" s="153"/>
      <c r="LT79" s="153"/>
      <c r="LU79" s="153">
        <v>18</v>
      </c>
      <c r="LV79" s="153"/>
      <c r="LW79" s="153"/>
      <c r="LX79" s="153">
        <v>27</v>
      </c>
      <c r="LY79" s="153"/>
      <c r="LZ79" s="153"/>
      <c r="MA79" s="153">
        <v>59</v>
      </c>
      <c r="MB79" s="153"/>
      <c r="MC79" s="153"/>
      <c r="MD79" s="153"/>
      <c r="ME79" s="153"/>
      <c r="MF79" s="153"/>
      <c r="MG79" s="153">
        <v>16</v>
      </c>
      <c r="MH79" s="153"/>
      <c r="MI79" s="153">
        <v>46</v>
      </c>
      <c r="MJ79" s="153"/>
      <c r="MK79" s="153"/>
      <c r="ML79" s="153">
        <v>5</v>
      </c>
      <c r="MM79" s="153"/>
      <c r="MN79" s="153"/>
      <c r="MO79" s="153">
        <v>6</v>
      </c>
      <c r="MP79" s="153">
        <v>77</v>
      </c>
      <c r="MQ79" s="153"/>
      <c r="MR79" s="153"/>
      <c r="MS79" s="153"/>
      <c r="MT79" s="153"/>
      <c r="MU79" s="153"/>
      <c r="MV79" s="153"/>
      <c r="MW79" s="153"/>
      <c r="MX79" s="153"/>
      <c r="MY79" s="153"/>
      <c r="MZ79" s="153"/>
      <c r="NA79" s="153">
        <v>18</v>
      </c>
      <c r="NB79" s="153">
        <v>0</v>
      </c>
      <c r="NC79" s="153"/>
      <c r="ND79" s="153">
        <v>2</v>
      </c>
      <c r="NE79" s="153">
        <v>2</v>
      </c>
      <c r="NF79" s="153">
        <v>7</v>
      </c>
      <c r="NG79" s="153"/>
      <c r="NH79" s="153"/>
      <c r="NI79" s="153">
        <v>7</v>
      </c>
      <c r="NJ79" s="153"/>
      <c r="NK79" s="153"/>
      <c r="NL79" s="153"/>
      <c r="NM79" s="153"/>
      <c r="NN79" s="153">
        <v>6</v>
      </c>
      <c r="NO79" s="153"/>
      <c r="NP79" s="153">
        <v>5</v>
      </c>
      <c r="NQ79" s="153">
        <v>9</v>
      </c>
      <c r="NR79" s="153"/>
      <c r="NS79" s="153">
        <v>176</v>
      </c>
      <c r="NT79" s="153">
        <v>0</v>
      </c>
      <c r="NU79" s="153">
        <v>2</v>
      </c>
      <c r="NV79" s="153">
        <v>5</v>
      </c>
      <c r="NW79" s="153"/>
      <c r="NX79" s="153"/>
      <c r="NY79" s="153"/>
      <c r="NZ79" s="153"/>
      <c r="OA79" s="153"/>
      <c r="OB79" s="153"/>
      <c r="OC79" s="153"/>
      <c r="OD79" s="153"/>
      <c r="OE79" s="153"/>
      <c r="OF79" s="153">
        <v>0</v>
      </c>
      <c r="OG79" s="153"/>
      <c r="OH79" s="153"/>
      <c r="OI79" s="153"/>
      <c r="OJ79" s="153">
        <v>7</v>
      </c>
      <c r="OK79" s="153">
        <v>1</v>
      </c>
      <c r="OL79" s="153">
        <v>1</v>
      </c>
      <c r="OM79" s="153">
        <v>1</v>
      </c>
      <c r="ON79" s="153">
        <v>24</v>
      </c>
      <c r="OO79" s="154">
        <v>129</v>
      </c>
      <c r="OP79" s="144">
        <v>6320</v>
      </c>
      <c r="OQ79" s="155">
        <v>98</v>
      </c>
      <c r="OR79" s="153"/>
      <c r="OS79" s="153"/>
      <c r="OT79" s="153"/>
      <c r="OU79" s="153"/>
      <c r="OV79" s="153">
        <v>77</v>
      </c>
      <c r="OW79" s="153">
        <v>811</v>
      </c>
      <c r="OX79" s="153">
        <v>-1660</v>
      </c>
      <c r="OY79" s="153"/>
      <c r="OZ79" s="153"/>
      <c r="PA79" s="153"/>
      <c r="PB79" s="153"/>
      <c r="PC79" s="153"/>
      <c r="PD79" s="153"/>
      <c r="PE79" s="153"/>
      <c r="PF79" s="153"/>
      <c r="PG79" s="153"/>
      <c r="PH79" s="153"/>
      <c r="PI79" s="153"/>
      <c r="PJ79" s="156"/>
      <c r="PK79" s="144">
        <v>-675</v>
      </c>
      <c r="PL79" s="144">
        <v>5645</v>
      </c>
    </row>
    <row r="80" spans="1:428" ht="15" x14ac:dyDescent="0.25">
      <c r="A80" s="158">
        <v>332710</v>
      </c>
      <c r="B80" s="159" t="s">
        <v>728</v>
      </c>
      <c r="C80" s="149" t="s">
        <v>276</v>
      </c>
      <c r="D80" s="155">
        <v>2</v>
      </c>
      <c r="E80" s="153">
        <v>10</v>
      </c>
      <c r="F80" s="153">
        <v>2</v>
      </c>
      <c r="G80" s="153">
        <v>1</v>
      </c>
      <c r="H80" s="153">
        <v>1</v>
      </c>
      <c r="I80" s="153">
        <v>4</v>
      </c>
      <c r="J80" s="153">
        <v>12</v>
      </c>
      <c r="K80" s="153">
        <v>2</v>
      </c>
      <c r="L80" s="153">
        <v>0</v>
      </c>
      <c r="M80" s="153">
        <v>1</v>
      </c>
      <c r="N80" s="153"/>
      <c r="O80" s="153">
        <v>4</v>
      </c>
      <c r="P80" s="153">
        <v>1</v>
      </c>
      <c r="Q80" s="153">
        <v>21</v>
      </c>
      <c r="R80" s="153">
        <v>12</v>
      </c>
      <c r="S80" s="153">
        <v>5</v>
      </c>
      <c r="T80" s="153">
        <v>36</v>
      </c>
      <c r="U80" s="153">
        <v>7</v>
      </c>
      <c r="V80" s="153">
        <v>24</v>
      </c>
      <c r="W80" s="153">
        <v>11</v>
      </c>
      <c r="X80" s="153">
        <v>28</v>
      </c>
      <c r="Y80" s="153">
        <v>35</v>
      </c>
      <c r="Z80" s="153"/>
      <c r="AA80" s="153"/>
      <c r="AB80" s="153">
        <v>5</v>
      </c>
      <c r="AC80" s="153">
        <v>1</v>
      </c>
      <c r="AD80" s="153">
        <v>318</v>
      </c>
      <c r="AE80" s="153">
        <v>146</v>
      </c>
      <c r="AF80" s="153">
        <v>270</v>
      </c>
      <c r="AG80" s="153">
        <v>50</v>
      </c>
      <c r="AH80" s="153">
        <v>985</v>
      </c>
      <c r="AI80" s="153">
        <v>43</v>
      </c>
      <c r="AJ80" s="153">
        <v>131</v>
      </c>
      <c r="AK80" s="153">
        <v>93</v>
      </c>
      <c r="AL80" s="153">
        <v>288</v>
      </c>
      <c r="AM80" s="153">
        <v>106</v>
      </c>
      <c r="AN80" s="153">
        <v>289</v>
      </c>
      <c r="AO80" s="153">
        <v>246</v>
      </c>
      <c r="AP80" s="153">
        <v>24</v>
      </c>
      <c r="AQ80" s="153">
        <v>69</v>
      </c>
      <c r="AR80" s="153">
        <v>14</v>
      </c>
      <c r="AS80" s="153">
        <v>40</v>
      </c>
      <c r="AT80" s="153">
        <v>23</v>
      </c>
      <c r="AU80" s="153">
        <v>128</v>
      </c>
      <c r="AV80" s="153">
        <v>17</v>
      </c>
      <c r="AW80" s="153">
        <v>38</v>
      </c>
      <c r="AX80" s="153">
        <v>15</v>
      </c>
      <c r="AY80" s="153">
        <v>8</v>
      </c>
      <c r="AZ80" s="153">
        <v>15</v>
      </c>
      <c r="BA80" s="153">
        <v>46</v>
      </c>
      <c r="BB80" s="153">
        <v>24</v>
      </c>
      <c r="BC80" s="153">
        <v>4</v>
      </c>
      <c r="BD80" s="153">
        <v>247</v>
      </c>
      <c r="BE80" s="153">
        <v>95</v>
      </c>
      <c r="BF80" s="153">
        <v>62</v>
      </c>
      <c r="BG80" s="153">
        <v>4</v>
      </c>
      <c r="BH80" s="153">
        <v>508</v>
      </c>
      <c r="BI80" s="153">
        <v>66</v>
      </c>
      <c r="BJ80" s="153">
        <v>84</v>
      </c>
      <c r="BK80" s="153">
        <v>87</v>
      </c>
      <c r="BL80" s="153">
        <v>273</v>
      </c>
      <c r="BM80" s="153">
        <v>202</v>
      </c>
      <c r="BN80" s="153">
        <v>39</v>
      </c>
      <c r="BO80" s="153">
        <v>78</v>
      </c>
      <c r="BP80" s="153">
        <v>111</v>
      </c>
      <c r="BQ80" s="153">
        <v>72</v>
      </c>
      <c r="BR80" s="153">
        <v>369</v>
      </c>
      <c r="BS80" s="153">
        <v>1048</v>
      </c>
      <c r="BT80" s="153">
        <v>151</v>
      </c>
      <c r="BU80" s="153">
        <v>42</v>
      </c>
      <c r="BV80" s="153">
        <v>40</v>
      </c>
      <c r="BW80" s="153">
        <v>256</v>
      </c>
      <c r="BX80" s="153">
        <v>87</v>
      </c>
      <c r="BY80" s="153">
        <v>534</v>
      </c>
      <c r="BZ80" s="153">
        <v>207</v>
      </c>
      <c r="CA80" s="153">
        <v>346</v>
      </c>
      <c r="CB80" s="153">
        <v>57</v>
      </c>
      <c r="CC80" s="153">
        <v>382</v>
      </c>
      <c r="CD80" s="153">
        <v>46</v>
      </c>
      <c r="CE80" s="153">
        <v>48</v>
      </c>
      <c r="CF80" s="153">
        <v>277</v>
      </c>
      <c r="CG80" s="153">
        <v>89</v>
      </c>
      <c r="CH80" s="153">
        <v>17</v>
      </c>
      <c r="CI80" s="153">
        <v>11</v>
      </c>
      <c r="CJ80" s="153">
        <v>87</v>
      </c>
      <c r="CK80" s="153">
        <v>307</v>
      </c>
      <c r="CL80" s="153">
        <v>68</v>
      </c>
      <c r="CM80" s="153">
        <v>967</v>
      </c>
      <c r="CN80" s="153">
        <v>27</v>
      </c>
      <c r="CO80" s="153">
        <v>0</v>
      </c>
      <c r="CP80" s="153">
        <v>225</v>
      </c>
      <c r="CQ80" s="153">
        <v>22</v>
      </c>
      <c r="CR80" s="153">
        <v>183</v>
      </c>
      <c r="CS80" s="153">
        <v>20</v>
      </c>
      <c r="CT80" s="153">
        <v>103</v>
      </c>
      <c r="CU80" s="153">
        <v>85</v>
      </c>
      <c r="CV80" s="153">
        <v>64</v>
      </c>
      <c r="CW80" s="153">
        <v>47</v>
      </c>
      <c r="CX80" s="153">
        <v>57</v>
      </c>
      <c r="CY80" s="153">
        <v>10</v>
      </c>
      <c r="CZ80" s="153">
        <v>59</v>
      </c>
      <c r="DA80" s="153">
        <v>59</v>
      </c>
      <c r="DB80" s="153">
        <v>25</v>
      </c>
      <c r="DC80" s="153">
        <v>41</v>
      </c>
      <c r="DD80" s="153">
        <v>474</v>
      </c>
      <c r="DE80" s="153">
        <v>62</v>
      </c>
      <c r="DF80" s="153">
        <v>187</v>
      </c>
      <c r="DG80" s="153">
        <v>50</v>
      </c>
      <c r="DH80" s="153">
        <v>74</v>
      </c>
      <c r="DI80" s="153">
        <v>120</v>
      </c>
      <c r="DJ80" s="153">
        <v>10</v>
      </c>
      <c r="DK80" s="153">
        <v>5</v>
      </c>
      <c r="DL80" s="153">
        <v>8</v>
      </c>
      <c r="DM80" s="153">
        <v>5</v>
      </c>
      <c r="DN80" s="153">
        <v>187</v>
      </c>
      <c r="DO80" s="153">
        <v>30</v>
      </c>
      <c r="DP80" s="153">
        <v>37</v>
      </c>
      <c r="DQ80" s="153">
        <v>39</v>
      </c>
      <c r="DR80" s="153">
        <v>112</v>
      </c>
      <c r="DS80" s="153">
        <v>104</v>
      </c>
      <c r="DT80" s="153">
        <v>34</v>
      </c>
      <c r="DU80" s="153">
        <v>2</v>
      </c>
      <c r="DV80" s="153">
        <v>92</v>
      </c>
      <c r="DW80" s="153">
        <v>43</v>
      </c>
      <c r="DX80" s="153">
        <v>77</v>
      </c>
      <c r="DY80" s="153">
        <v>113</v>
      </c>
      <c r="DZ80" s="153">
        <v>182</v>
      </c>
      <c r="EA80" s="153">
        <v>19</v>
      </c>
      <c r="EB80" s="153">
        <v>3</v>
      </c>
      <c r="EC80" s="153">
        <v>1</v>
      </c>
      <c r="ED80" s="153">
        <v>5</v>
      </c>
      <c r="EE80" s="153">
        <v>54</v>
      </c>
      <c r="EF80" s="153">
        <v>30</v>
      </c>
      <c r="EG80" s="153">
        <v>110</v>
      </c>
      <c r="EH80" s="153">
        <v>32</v>
      </c>
      <c r="EI80" s="153">
        <v>35</v>
      </c>
      <c r="EJ80" s="153">
        <v>147</v>
      </c>
      <c r="EK80" s="153">
        <v>120</v>
      </c>
      <c r="EL80" s="153">
        <v>43</v>
      </c>
      <c r="EM80" s="153">
        <v>3</v>
      </c>
      <c r="EN80" s="153">
        <v>39</v>
      </c>
      <c r="EO80" s="153">
        <v>329</v>
      </c>
      <c r="EP80" s="153">
        <v>19</v>
      </c>
      <c r="EQ80" s="153">
        <v>73</v>
      </c>
      <c r="ER80" s="153">
        <v>32</v>
      </c>
      <c r="ES80" s="153">
        <v>131</v>
      </c>
      <c r="ET80" s="153">
        <v>50</v>
      </c>
      <c r="EU80" s="153">
        <v>143</v>
      </c>
      <c r="EV80" s="153">
        <v>49</v>
      </c>
      <c r="EW80" s="153">
        <v>1</v>
      </c>
      <c r="EX80" s="153">
        <v>20</v>
      </c>
      <c r="EY80" s="153">
        <v>752</v>
      </c>
      <c r="EZ80" s="153">
        <v>133</v>
      </c>
      <c r="FA80" s="153">
        <v>243</v>
      </c>
      <c r="FB80" s="153">
        <v>280</v>
      </c>
      <c r="FC80" s="153">
        <v>564</v>
      </c>
      <c r="FD80" s="153">
        <v>777</v>
      </c>
      <c r="FE80" s="153">
        <v>339</v>
      </c>
      <c r="FF80" s="153">
        <v>154</v>
      </c>
      <c r="FG80" s="153">
        <v>4</v>
      </c>
      <c r="FH80" s="153">
        <v>165</v>
      </c>
      <c r="FI80" s="153">
        <v>64</v>
      </c>
      <c r="FJ80" s="153">
        <v>55</v>
      </c>
      <c r="FK80" s="153">
        <v>102</v>
      </c>
      <c r="FL80" s="153">
        <v>21</v>
      </c>
      <c r="FM80" s="153">
        <v>74</v>
      </c>
      <c r="FN80" s="153">
        <v>17</v>
      </c>
      <c r="FO80" s="153">
        <v>223</v>
      </c>
      <c r="FP80" s="153">
        <v>38</v>
      </c>
      <c r="FQ80" s="153">
        <v>104</v>
      </c>
      <c r="FR80" s="153">
        <v>143</v>
      </c>
      <c r="FS80" s="153">
        <v>6</v>
      </c>
      <c r="FT80" s="153">
        <v>88</v>
      </c>
      <c r="FU80" s="153">
        <v>10</v>
      </c>
      <c r="FV80" s="153">
        <v>115</v>
      </c>
      <c r="FW80" s="153">
        <v>178</v>
      </c>
      <c r="FX80" s="153">
        <v>42</v>
      </c>
      <c r="FY80" s="153">
        <v>287</v>
      </c>
      <c r="FZ80" s="153">
        <v>183</v>
      </c>
      <c r="GA80" s="153">
        <v>7</v>
      </c>
      <c r="GB80" s="153">
        <v>19</v>
      </c>
      <c r="GC80" s="153">
        <v>10</v>
      </c>
      <c r="GD80" s="153">
        <v>4</v>
      </c>
      <c r="GE80" s="153">
        <v>19</v>
      </c>
      <c r="GF80" s="153">
        <v>1</v>
      </c>
      <c r="GG80" s="153">
        <v>19</v>
      </c>
      <c r="GH80" s="153">
        <v>41</v>
      </c>
      <c r="GI80" s="153">
        <v>325</v>
      </c>
      <c r="GJ80" s="153">
        <v>2</v>
      </c>
      <c r="GK80" s="153">
        <v>3</v>
      </c>
      <c r="GL80" s="153"/>
      <c r="GM80" s="153"/>
      <c r="GN80" s="153"/>
      <c r="GO80" s="153"/>
      <c r="GP80" s="153">
        <v>3</v>
      </c>
      <c r="GQ80" s="153">
        <v>77</v>
      </c>
      <c r="GR80" s="153">
        <v>5</v>
      </c>
      <c r="GS80" s="153">
        <v>30</v>
      </c>
      <c r="GT80" s="153">
        <v>5</v>
      </c>
      <c r="GU80" s="153"/>
      <c r="GV80" s="153">
        <v>6</v>
      </c>
      <c r="GW80" s="153"/>
      <c r="GX80" s="153">
        <v>6</v>
      </c>
      <c r="GY80" s="153">
        <v>6</v>
      </c>
      <c r="GZ80" s="153">
        <v>0</v>
      </c>
      <c r="HA80" s="153">
        <v>99</v>
      </c>
      <c r="HB80" s="153"/>
      <c r="HC80" s="153">
        <v>110</v>
      </c>
      <c r="HD80" s="153"/>
      <c r="HE80" s="153">
        <v>13</v>
      </c>
      <c r="HF80" s="153">
        <v>32</v>
      </c>
      <c r="HG80" s="153">
        <v>9</v>
      </c>
      <c r="HH80" s="153">
        <v>319</v>
      </c>
      <c r="HI80" s="153">
        <v>15</v>
      </c>
      <c r="HJ80" s="153">
        <v>15</v>
      </c>
      <c r="HK80" s="153">
        <v>51</v>
      </c>
      <c r="HL80" s="153">
        <v>209</v>
      </c>
      <c r="HM80" s="153">
        <v>8</v>
      </c>
      <c r="HN80" s="153">
        <v>10</v>
      </c>
      <c r="HO80" s="153">
        <v>28</v>
      </c>
      <c r="HP80" s="153">
        <v>27</v>
      </c>
      <c r="HQ80" s="153">
        <v>19</v>
      </c>
      <c r="HR80" s="153">
        <v>43</v>
      </c>
      <c r="HS80" s="153">
        <v>3</v>
      </c>
      <c r="HT80" s="153">
        <v>6</v>
      </c>
      <c r="HU80" s="153">
        <v>60</v>
      </c>
      <c r="HV80" s="153">
        <v>423</v>
      </c>
      <c r="HW80" s="153">
        <v>484</v>
      </c>
      <c r="HX80" s="153">
        <v>546</v>
      </c>
      <c r="HY80" s="153">
        <v>350</v>
      </c>
      <c r="HZ80" s="153">
        <v>61</v>
      </c>
      <c r="IA80" s="153">
        <v>140</v>
      </c>
      <c r="IB80" s="153">
        <v>54</v>
      </c>
      <c r="IC80" s="153">
        <v>339</v>
      </c>
      <c r="ID80" s="153">
        <v>39</v>
      </c>
      <c r="IE80" s="153">
        <v>133</v>
      </c>
      <c r="IF80" s="153">
        <v>1</v>
      </c>
      <c r="IG80" s="153">
        <v>29</v>
      </c>
      <c r="IH80" s="153">
        <v>21</v>
      </c>
      <c r="II80" s="153">
        <v>13</v>
      </c>
      <c r="IJ80" s="153">
        <v>18</v>
      </c>
      <c r="IK80" s="153">
        <v>45</v>
      </c>
      <c r="IL80" s="153">
        <v>58</v>
      </c>
      <c r="IM80" s="153">
        <v>160</v>
      </c>
      <c r="IN80" s="153">
        <v>213</v>
      </c>
      <c r="IO80" s="153">
        <v>103</v>
      </c>
      <c r="IP80" s="153">
        <v>2</v>
      </c>
      <c r="IQ80" s="153">
        <v>1</v>
      </c>
      <c r="IR80" s="153">
        <v>1</v>
      </c>
      <c r="IS80" s="153">
        <v>5</v>
      </c>
      <c r="IT80" s="153">
        <v>22</v>
      </c>
      <c r="IU80" s="153">
        <v>16</v>
      </c>
      <c r="IV80" s="153">
        <v>118</v>
      </c>
      <c r="IW80" s="153">
        <v>154</v>
      </c>
      <c r="IX80" s="153">
        <v>654</v>
      </c>
      <c r="IY80" s="153">
        <v>144</v>
      </c>
      <c r="IZ80" s="153">
        <v>37</v>
      </c>
      <c r="JA80" s="153">
        <v>264</v>
      </c>
      <c r="JB80" s="153">
        <v>243</v>
      </c>
      <c r="JC80" s="153">
        <v>76</v>
      </c>
      <c r="JD80" s="153">
        <v>23</v>
      </c>
      <c r="JE80" s="153">
        <v>63</v>
      </c>
      <c r="JF80" s="153">
        <v>28</v>
      </c>
      <c r="JG80" s="153">
        <v>56</v>
      </c>
      <c r="JH80" s="153">
        <v>813</v>
      </c>
      <c r="JI80" s="153">
        <v>83</v>
      </c>
      <c r="JJ80" s="153">
        <v>25</v>
      </c>
      <c r="JK80" s="153">
        <v>471</v>
      </c>
      <c r="JL80" s="153"/>
      <c r="JM80" s="153">
        <v>81</v>
      </c>
      <c r="JN80" s="153">
        <v>31</v>
      </c>
      <c r="JO80" s="153">
        <v>22</v>
      </c>
      <c r="JP80" s="153">
        <v>77</v>
      </c>
      <c r="JQ80" s="153">
        <v>2</v>
      </c>
      <c r="JR80" s="153">
        <v>33</v>
      </c>
      <c r="JS80" s="153">
        <v>8</v>
      </c>
      <c r="JT80" s="153">
        <v>33</v>
      </c>
      <c r="JU80" s="153">
        <v>4</v>
      </c>
      <c r="JV80" s="153"/>
      <c r="JW80" s="153">
        <v>92</v>
      </c>
      <c r="JX80" s="153">
        <v>6</v>
      </c>
      <c r="JY80" s="153">
        <v>17</v>
      </c>
      <c r="JZ80" s="153"/>
      <c r="KA80" s="153">
        <v>33</v>
      </c>
      <c r="KB80" s="153">
        <v>3</v>
      </c>
      <c r="KC80" s="153">
        <v>5</v>
      </c>
      <c r="KD80" s="153">
        <v>6</v>
      </c>
      <c r="KE80" s="153">
        <v>4</v>
      </c>
      <c r="KF80" s="153">
        <v>187</v>
      </c>
      <c r="KG80" s="153">
        <v>267</v>
      </c>
      <c r="KH80" s="153">
        <v>32</v>
      </c>
      <c r="KI80" s="153">
        <v>475</v>
      </c>
      <c r="KJ80" s="153">
        <v>148</v>
      </c>
      <c r="KK80" s="153">
        <v>7</v>
      </c>
      <c r="KL80" s="153">
        <v>122</v>
      </c>
      <c r="KM80" s="153">
        <v>26</v>
      </c>
      <c r="KN80" s="153">
        <v>58</v>
      </c>
      <c r="KO80" s="153">
        <v>49</v>
      </c>
      <c r="KP80" s="153">
        <v>40</v>
      </c>
      <c r="KQ80" s="153">
        <v>36</v>
      </c>
      <c r="KR80" s="153">
        <v>30</v>
      </c>
      <c r="KS80" s="153">
        <v>40</v>
      </c>
      <c r="KT80" s="153">
        <v>3</v>
      </c>
      <c r="KU80" s="153">
        <v>4</v>
      </c>
      <c r="KV80" s="153"/>
      <c r="KW80" s="153"/>
      <c r="KX80" s="153">
        <v>383</v>
      </c>
      <c r="KY80" s="153">
        <v>243</v>
      </c>
      <c r="KZ80" s="153">
        <v>48</v>
      </c>
      <c r="LA80" s="153">
        <v>13</v>
      </c>
      <c r="LB80" s="153">
        <v>6</v>
      </c>
      <c r="LC80" s="153"/>
      <c r="LD80" s="153">
        <v>14</v>
      </c>
      <c r="LE80" s="153">
        <v>7</v>
      </c>
      <c r="LF80" s="153">
        <v>5</v>
      </c>
      <c r="LG80" s="153">
        <v>1</v>
      </c>
      <c r="LH80" s="153"/>
      <c r="LI80" s="153"/>
      <c r="LJ80" s="153"/>
      <c r="LK80" s="153"/>
      <c r="LL80" s="153">
        <v>1</v>
      </c>
      <c r="LM80" s="153">
        <v>0</v>
      </c>
      <c r="LN80" s="153">
        <v>23</v>
      </c>
      <c r="LO80" s="153">
        <v>7</v>
      </c>
      <c r="LP80" s="153">
        <v>140</v>
      </c>
      <c r="LQ80" s="153"/>
      <c r="LR80" s="153"/>
      <c r="LS80" s="153"/>
      <c r="LT80" s="153">
        <v>5</v>
      </c>
      <c r="LU80" s="153">
        <v>99</v>
      </c>
      <c r="LV80" s="153">
        <v>6</v>
      </c>
      <c r="LW80" s="153"/>
      <c r="LX80" s="153">
        <v>140</v>
      </c>
      <c r="LY80" s="153">
        <v>60</v>
      </c>
      <c r="LZ80" s="153">
        <v>15</v>
      </c>
      <c r="MA80" s="153">
        <v>366</v>
      </c>
      <c r="MB80" s="153">
        <v>22</v>
      </c>
      <c r="MC80" s="153">
        <v>17</v>
      </c>
      <c r="MD80" s="153"/>
      <c r="ME80" s="153">
        <v>5</v>
      </c>
      <c r="MF80" s="153">
        <v>12</v>
      </c>
      <c r="MG80" s="153">
        <v>381</v>
      </c>
      <c r="MH80" s="153">
        <v>20</v>
      </c>
      <c r="MI80" s="153">
        <v>228</v>
      </c>
      <c r="MJ80" s="153">
        <v>24</v>
      </c>
      <c r="MK80" s="153">
        <v>5</v>
      </c>
      <c r="ML80" s="153">
        <v>123</v>
      </c>
      <c r="MM80" s="153">
        <v>2</v>
      </c>
      <c r="MN80" s="153">
        <v>24</v>
      </c>
      <c r="MO80" s="153">
        <v>46</v>
      </c>
      <c r="MP80" s="153">
        <v>10</v>
      </c>
      <c r="MQ80" s="153">
        <v>11</v>
      </c>
      <c r="MR80" s="153">
        <v>3</v>
      </c>
      <c r="MS80" s="153">
        <v>240</v>
      </c>
      <c r="MT80" s="153">
        <v>6</v>
      </c>
      <c r="MU80" s="153"/>
      <c r="MV80" s="153"/>
      <c r="MW80" s="153">
        <v>58</v>
      </c>
      <c r="MX80" s="153">
        <v>5</v>
      </c>
      <c r="MY80" s="153">
        <v>9</v>
      </c>
      <c r="MZ80" s="153">
        <v>4</v>
      </c>
      <c r="NA80" s="153">
        <v>6</v>
      </c>
      <c r="NB80" s="153">
        <v>6</v>
      </c>
      <c r="NC80" s="153">
        <v>2</v>
      </c>
      <c r="ND80" s="153"/>
      <c r="NE80" s="153"/>
      <c r="NF80" s="153"/>
      <c r="NG80" s="153"/>
      <c r="NH80" s="153"/>
      <c r="NI80" s="153"/>
      <c r="NJ80" s="153"/>
      <c r="NK80" s="153"/>
      <c r="NL80" s="153">
        <v>1</v>
      </c>
      <c r="NM80" s="153">
        <v>3</v>
      </c>
      <c r="NN80" s="153">
        <v>18</v>
      </c>
      <c r="NO80" s="153">
        <v>2</v>
      </c>
      <c r="NP80" s="153"/>
      <c r="NQ80" s="153"/>
      <c r="NR80" s="153"/>
      <c r="NS80" s="153">
        <v>150</v>
      </c>
      <c r="NT80" s="153">
        <v>14</v>
      </c>
      <c r="NU80" s="153">
        <v>172</v>
      </c>
      <c r="NV80" s="153">
        <v>229</v>
      </c>
      <c r="NW80" s="153"/>
      <c r="NX80" s="153"/>
      <c r="NY80" s="153">
        <v>7</v>
      </c>
      <c r="NZ80" s="153">
        <v>22</v>
      </c>
      <c r="OA80" s="153"/>
      <c r="OB80" s="153"/>
      <c r="OC80" s="153">
        <v>8</v>
      </c>
      <c r="OD80" s="153"/>
      <c r="OE80" s="153"/>
      <c r="OF80" s="153"/>
      <c r="OG80" s="153">
        <v>21</v>
      </c>
      <c r="OH80" s="153">
        <v>3</v>
      </c>
      <c r="OI80" s="153"/>
      <c r="OJ80" s="153"/>
      <c r="OK80" s="153"/>
      <c r="OL80" s="153">
        <v>677</v>
      </c>
      <c r="OM80" s="153">
        <v>28</v>
      </c>
      <c r="ON80" s="153">
        <v>3</v>
      </c>
      <c r="OO80" s="154">
        <v>516</v>
      </c>
      <c r="OP80" s="144">
        <v>35638</v>
      </c>
      <c r="OQ80" s="155"/>
      <c r="OR80" s="153"/>
      <c r="OS80" s="153"/>
      <c r="OT80" s="153"/>
      <c r="OU80" s="153"/>
      <c r="OV80" s="153">
        <v>-50</v>
      </c>
      <c r="OW80" s="153">
        <v>353</v>
      </c>
      <c r="OX80" s="153"/>
      <c r="OY80" s="153"/>
      <c r="OZ80" s="153"/>
      <c r="PA80" s="153"/>
      <c r="PB80" s="153"/>
      <c r="PC80" s="153"/>
      <c r="PD80" s="153">
        <v>1103</v>
      </c>
      <c r="PE80" s="153"/>
      <c r="PF80" s="153"/>
      <c r="PG80" s="153"/>
      <c r="PH80" s="153"/>
      <c r="PI80" s="153"/>
      <c r="PJ80" s="156"/>
      <c r="PK80" s="144">
        <v>1406</v>
      </c>
      <c r="PL80" s="144">
        <v>37044</v>
      </c>
    </row>
    <row r="81" spans="1:428" ht="15" x14ac:dyDescent="0.25">
      <c r="A81" s="158">
        <v>332720</v>
      </c>
      <c r="B81" s="159" t="s">
        <v>728</v>
      </c>
      <c r="C81" s="149" t="s">
        <v>277</v>
      </c>
      <c r="D81" s="155"/>
      <c r="E81" s="153"/>
      <c r="F81" s="153"/>
      <c r="G81" s="153"/>
      <c r="H81" s="153"/>
      <c r="I81" s="153"/>
      <c r="J81" s="153"/>
      <c r="K81" s="153"/>
      <c r="L81" s="153"/>
      <c r="M81" s="153"/>
      <c r="N81" s="153"/>
      <c r="O81" s="153"/>
      <c r="P81" s="153"/>
      <c r="Q81" s="153">
        <v>59</v>
      </c>
      <c r="R81" s="153">
        <v>347</v>
      </c>
      <c r="S81" s="153">
        <v>10</v>
      </c>
      <c r="T81" s="153">
        <v>84</v>
      </c>
      <c r="U81" s="153">
        <v>10</v>
      </c>
      <c r="V81" s="153">
        <v>50</v>
      </c>
      <c r="W81" s="153">
        <v>31</v>
      </c>
      <c r="X81" s="153">
        <v>78</v>
      </c>
      <c r="Y81" s="153">
        <v>18</v>
      </c>
      <c r="Z81" s="153"/>
      <c r="AA81" s="153"/>
      <c r="AB81" s="153">
        <v>8</v>
      </c>
      <c r="AC81" s="153">
        <v>10</v>
      </c>
      <c r="AD81" s="153">
        <v>146</v>
      </c>
      <c r="AE81" s="153">
        <v>67</v>
      </c>
      <c r="AF81" s="153">
        <v>86</v>
      </c>
      <c r="AG81" s="153">
        <v>22</v>
      </c>
      <c r="AH81" s="153">
        <v>207</v>
      </c>
      <c r="AI81" s="153">
        <v>15</v>
      </c>
      <c r="AJ81" s="153">
        <v>65</v>
      </c>
      <c r="AK81" s="153">
        <v>1681</v>
      </c>
      <c r="AL81" s="153">
        <v>133</v>
      </c>
      <c r="AM81" s="153">
        <v>40</v>
      </c>
      <c r="AN81" s="153">
        <v>128</v>
      </c>
      <c r="AO81" s="153">
        <v>85</v>
      </c>
      <c r="AP81" s="153">
        <v>81</v>
      </c>
      <c r="AQ81" s="153">
        <v>108</v>
      </c>
      <c r="AR81" s="153">
        <v>5</v>
      </c>
      <c r="AS81" s="153">
        <v>15</v>
      </c>
      <c r="AT81" s="153">
        <v>10</v>
      </c>
      <c r="AU81" s="153">
        <v>53</v>
      </c>
      <c r="AV81" s="153">
        <v>7</v>
      </c>
      <c r="AW81" s="153">
        <v>16</v>
      </c>
      <c r="AX81" s="153">
        <v>6</v>
      </c>
      <c r="AY81" s="153">
        <v>3</v>
      </c>
      <c r="AZ81" s="153">
        <v>6</v>
      </c>
      <c r="BA81" s="153">
        <v>18</v>
      </c>
      <c r="BB81" s="153">
        <v>11</v>
      </c>
      <c r="BC81" s="153">
        <v>2</v>
      </c>
      <c r="BD81" s="153">
        <v>141</v>
      </c>
      <c r="BE81" s="153">
        <v>26</v>
      </c>
      <c r="BF81" s="153">
        <v>13</v>
      </c>
      <c r="BG81" s="153">
        <v>1</v>
      </c>
      <c r="BH81" s="153">
        <v>27</v>
      </c>
      <c r="BI81" s="153">
        <v>15</v>
      </c>
      <c r="BJ81" s="153">
        <v>20</v>
      </c>
      <c r="BK81" s="153">
        <v>8</v>
      </c>
      <c r="BL81" s="153">
        <v>39</v>
      </c>
      <c r="BM81" s="153">
        <v>37</v>
      </c>
      <c r="BN81" s="153">
        <v>305</v>
      </c>
      <c r="BO81" s="153">
        <v>34</v>
      </c>
      <c r="BP81" s="153">
        <v>136</v>
      </c>
      <c r="BQ81" s="153">
        <v>113</v>
      </c>
      <c r="BR81" s="153">
        <v>497</v>
      </c>
      <c r="BS81" s="153">
        <v>821</v>
      </c>
      <c r="BT81" s="153">
        <v>109</v>
      </c>
      <c r="BU81" s="153">
        <v>26</v>
      </c>
      <c r="BV81" s="153">
        <v>28</v>
      </c>
      <c r="BW81" s="153">
        <v>208</v>
      </c>
      <c r="BX81" s="153">
        <v>96</v>
      </c>
      <c r="BY81" s="153">
        <v>487</v>
      </c>
      <c r="BZ81" s="153">
        <v>1375</v>
      </c>
      <c r="CA81" s="153">
        <v>186</v>
      </c>
      <c r="CB81" s="153">
        <v>30</v>
      </c>
      <c r="CC81" s="153">
        <v>493</v>
      </c>
      <c r="CD81" s="153">
        <v>86</v>
      </c>
      <c r="CE81" s="153">
        <v>9</v>
      </c>
      <c r="CF81" s="153">
        <v>92</v>
      </c>
      <c r="CG81" s="153">
        <v>389</v>
      </c>
      <c r="CH81" s="153">
        <v>104</v>
      </c>
      <c r="CI81" s="153">
        <v>81</v>
      </c>
      <c r="CJ81" s="153">
        <v>85</v>
      </c>
      <c r="CK81" s="153">
        <v>27</v>
      </c>
      <c r="CL81" s="153">
        <v>197</v>
      </c>
      <c r="CM81" s="153">
        <v>499</v>
      </c>
      <c r="CN81" s="153">
        <v>21</v>
      </c>
      <c r="CO81" s="153">
        <v>1</v>
      </c>
      <c r="CP81" s="153">
        <v>267</v>
      </c>
      <c r="CQ81" s="153">
        <v>23</v>
      </c>
      <c r="CR81" s="153">
        <v>291</v>
      </c>
      <c r="CS81" s="153">
        <v>16</v>
      </c>
      <c r="CT81" s="153">
        <v>57</v>
      </c>
      <c r="CU81" s="153">
        <v>45</v>
      </c>
      <c r="CV81" s="153">
        <v>53</v>
      </c>
      <c r="CW81" s="153">
        <v>31</v>
      </c>
      <c r="CX81" s="153">
        <v>32</v>
      </c>
      <c r="CY81" s="153">
        <v>18</v>
      </c>
      <c r="CZ81" s="153">
        <v>53</v>
      </c>
      <c r="DA81" s="153">
        <v>142</v>
      </c>
      <c r="DB81" s="153">
        <v>112</v>
      </c>
      <c r="DC81" s="153">
        <v>139</v>
      </c>
      <c r="DD81" s="153">
        <v>135</v>
      </c>
      <c r="DE81" s="153">
        <v>55</v>
      </c>
      <c r="DF81" s="153">
        <v>83</v>
      </c>
      <c r="DG81" s="153">
        <v>31</v>
      </c>
      <c r="DH81" s="153">
        <v>426</v>
      </c>
      <c r="DI81" s="153">
        <v>204</v>
      </c>
      <c r="DJ81" s="153">
        <v>1</v>
      </c>
      <c r="DK81" s="153">
        <v>2</v>
      </c>
      <c r="DL81" s="153">
        <v>5</v>
      </c>
      <c r="DM81" s="153">
        <v>11</v>
      </c>
      <c r="DN81" s="153">
        <v>207</v>
      </c>
      <c r="DO81" s="153">
        <v>170</v>
      </c>
      <c r="DP81" s="153">
        <v>4</v>
      </c>
      <c r="DQ81" s="153">
        <v>47</v>
      </c>
      <c r="DR81" s="153">
        <v>225</v>
      </c>
      <c r="DS81" s="153">
        <v>422</v>
      </c>
      <c r="DT81" s="153">
        <v>88</v>
      </c>
      <c r="DU81" s="153">
        <v>4</v>
      </c>
      <c r="DV81" s="153">
        <v>148</v>
      </c>
      <c r="DW81" s="153">
        <v>106</v>
      </c>
      <c r="DX81" s="153">
        <v>64</v>
      </c>
      <c r="DY81" s="153">
        <v>128</v>
      </c>
      <c r="DZ81" s="153">
        <v>427</v>
      </c>
      <c r="EA81" s="153">
        <v>42</v>
      </c>
      <c r="EB81" s="153">
        <v>6</v>
      </c>
      <c r="EC81" s="153">
        <v>1</v>
      </c>
      <c r="ED81" s="153">
        <v>1</v>
      </c>
      <c r="EE81" s="153">
        <v>199</v>
      </c>
      <c r="EF81" s="153">
        <v>47</v>
      </c>
      <c r="EG81" s="153">
        <v>516</v>
      </c>
      <c r="EH81" s="153">
        <v>212</v>
      </c>
      <c r="EI81" s="153">
        <v>181</v>
      </c>
      <c r="EJ81" s="153">
        <v>150</v>
      </c>
      <c r="EK81" s="153">
        <v>88</v>
      </c>
      <c r="EL81" s="153">
        <v>156</v>
      </c>
      <c r="EM81" s="153">
        <v>1</v>
      </c>
      <c r="EN81" s="153">
        <v>7</v>
      </c>
      <c r="EO81" s="153">
        <v>208</v>
      </c>
      <c r="EP81" s="153">
        <v>6</v>
      </c>
      <c r="EQ81" s="153">
        <v>27</v>
      </c>
      <c r="ER81" s="153">
        <v>126</v>
      </c>
      <c r="ES81" s="153">
        <v>357</v>
      </c>
      <c r="ET81" s="153">
        <v>357</v>
      </c>
      <c r="EU81" s="153">
        <v>494</v>
      </c>
      <c r="EV81" s="153">
        <v>270</v>
      </c>
      <c r="EW81" s="153">
        <v>1</v>
      </c>
      <c r="EX81" s="153">
        <v>69</v>
      </c>
      <c r="EY81" s="153">
        <v>449</v>
      </c>
      <c r="EZ81" s="153">
        <v>37</v>
      </c>
      <c r="FA81" s="153">
        <v>299</v>
      </c>
      <c r="FB81" s="153">
        <v>119</v>
      </c>
      <c r="FC81" s="153">
        <v>1167</v>
      </c>
      <c r="FD81" s="153">
        <v>1827</v>
      </c>
      <c r="FE81" s="153">
        <v>459</v>
      </c>
      <c r="FF81" s="153">
        <v>429</v>
      </c>
      <c r="FG81" s="153">
        <v>14</v>
      </c>
      <c r="FH81" s="153">
        <v>496</v>
      </c>
      <c r="FI81" s="153">
        <v>6</v>
      </c>
      <c r="FJ81" s="153">
        <v>35</v>
      </c>
      <c r="FK81" s="153">
        <v>439</v>
      </c>
      <c r="FL81" s="153">
        <v>38</v>
      </c>
      <c r="FM81" s="153">
        <v>247</v>
      </c>
      <c r="FN81" s="153">
        <v>13</v>
      </c>
      <c r="FO81" s="153">
        <v>33</v>
      </c>
      <c r="FP81" s="153">
        <v>27</v>
      </c>
      <c r="FQ81" s="153">
        <v>45</v>
      </c>
      <c r="FR81" s="153">
        <v>44</v>
      </c>
      <c r="FS81" s="153">
        <v>1</v>
      </c>
      <c r="FT81" s="153">
        <v>31</v>
      </c>
      <c r="FU81" s="153">
        <v>7</v>
      </c>
      <c r="FV81" s="153">
        <v>69</v>
      </c>
      <c r="FW81" s="153">
        <v>113</v>
      </c>
      <c r="FX81" s="153">
        <v>20</v>
      </c>
      <c r="FY81" s="153">
        <v>206</v>
      </c>
      <c r="FZ81" s="153">
        <v>159</v>
      </c>
      <c r="GA81" s="153">
        <v>9</v>
      </c>
      <c r="GB81" s="153">
        <v>3</v>
      </c>
      <c r="GC81" s="153">
        <v>7</v>
      </c>
      <c r="GD81" s="153">
        <v>3</v>
      </c>
      <c r="GE81" s="153">
        <v>147</v>
      </c>
      <c r="GF81" s="153">
        <v>1</v>
      </c>
      <c r="GG81" s="153">
        <v>6</v>
      </c>
      <c r="GH81" s="153">
        <v>25</v>
      </c>
      <c r="GI81" s="153">
        <v>70</v>
      </c>
      <c r="GJ81" s="153"/>
      <c r="GK81" s="153"/>
      <c r="GL81" s="153"/>
      <c r="GM81" s="153"/>
      <c r="GN81" s="153"/>
      <c r="GO81" s="153"/>
      <c r="GP81" s="153"/>
      <c r="GQ81" s="153"/>
      <c r="GR81" s="153"/>
      <c r="GS81" s="153"/>
      <c r="GT81" s="153"/>
      <c r="GU81" s="153"/>
      <c r="GV81" s="153"/>
      <c r="GW81" s="153"/>
      <c r="GX81" s="153"/>
      <c r="GY81" s="153"/>
      <c r="GZ81" s="153"/>
      <c r="HA81" s="153"/>
      <c r="HB81" s="153"/>
      <c r="HC81" s="153"/>
      <c r="HD81" s="153"/>
      <c r="HE81" s="153"/>
      <c r="HF81" s="153"/>
      <c r="HG81" s="153"/>
      <c r="HH81" s="153">
        <v>586</v>
      </c>
      <c r="HI81" s="153">
        <v>38</v>
      </c>
      <c r="HJ81" s="153">
        <v>7</v>
      </c>
      <c r="HK81" s="153">
        <v>23</v>
      </c>
      <c r="HL81" s="153"/>
      <c r="HM81" s="153">
        <v>3</v>
      </c>
      <c r="HN81" s="153">
        <v>7</v>
      </c>
      <c r="HO81" s="153">
        <v>14</v>
      </c>
      <c r="HP81" s="153">
        <v>12</v>
      </c>
      <c r="HQ81" s="153">
        <v>9</v>
      </c>
      <c r="HR81" s="153">
        <v>19</v>
      </c>
      <c r="HS81" s="153">
        <v>1</v>
      </c>
      <c r="HT81" s="153">
        <v>2</v>
      </c>
      <c r="HU81" s="153">
        <v>19</v>
      </c>
      <c r="HV81" s="153">
        <v>118</v>
      </c>
      <c r="HW81" s="153">
        <v>140</v>
      </c>
      <c r="HX81" s="153">
        <v>165</v>
      </c>
      <c r="HY81" s="153">
        <v>99</v>
      </c>
      <c r="HZ81" s="153">
        <v>17</v>
      </c>
      <c r="IA81" s="153">
        <v>49</v>
      </c>
      <c r="IB81" s="153">
        <v>16</v>
      </c>
      <c r="IC81" s="153">
        <v>137</v>
      </c>
      <c r="ID81" s="153">
        <v>14</v>
      </c>
      <c r="IE81" s="153">
        <v>135</v>
      </c>
      <c r="IF81" s="153">
        <v>1</v>
      </c>
      <c r="IG81" s="153">
        <v>34</v>
      </c>
      <c r="IH81" s="153">
        <v>9</v>
      </c>
      <c r="II81" s="153">
        <v>9</v>
      </c>
      <c r="IJ81" s="153">
        <v>7</v>
      </c>
      <c r="IK81" s="153">
        <v>20</v>
      </c>
      <c r="IL81" s="153">
        <v>26</v>
      </c>
      <c r="IM81" s="153">
        <v>68</v>
      </c>
      <c r="IN81" s="153">
        <v>68</v>
      </c>
      <c r="IO81" s="153">
        <v>21</v>
      </c>
      <c r="IP81" s="153"/>
      <c r="IQ81" s="153">
        <v>0</v>
      </c>
      <c r="IR81" s="153"/>
      <c r="IS81" s="153"/>
      <c r="IT81" s="153">
        <v>9</v>
      </c>
      <c r="IU81" s="153">
        <v>7</v>
      </c>
      <c r="IV81" s="153">
        <v>51</v>
      </c>
      <c r="IW81" s="153">
        <v>67</v>
      </c>
      <c r="IX81" s="153">
        <v>275</v>
      </c>
      <c r="IY81" s="153">
        <v>63</v>
      </c>
      <c r="IZ81" s="153">
        <v>16</v>
      </c>
      <c r="JA81" s="153">
        <v>103</v>
      </c>
      <c r="JB81" s="153">
        <v>104</v>
      </c>
      <c r="JC81" s="153">
        <v>34</v>
      </c>
      <c r="JD81" s="153">
        <v>10</v>
      </c>
      <c r="JE81" s="153">
        <v>27</v>
      </c>
      <c r="JF81" s="153">
        <v>11</v>
      </c>
      <c r="JG81" s="153">
        <v>17</v>
      </c>
      <c r="JH81" s="153">
        <v>246</v>
      </c>
      <c r="JI81" s="153">
        <v>48</v>
      </c>
      <c r="JJ81" s="153">
        <v>10</v>
      </c>
      <c r="JK81" s="153">
        <v>314</v>
      </c>
      <c r="JL81" s="153">
        <v>7</v>
      </c>
      <c r="JM81" s="153"/>
      <c r="JN81" s="153"/>
      <c r="JO81" s="153"/>
      <c r="JP81" s="153">
        <v>1</v>
      </c>
      <c r="JQ81" s="153">
        <v>11</v>
      </c>
      <c r="JR81" s="153"/>
      <c r="JS81" s="153"/>
      <c r="JT81" s="153">
        <v>3</v>
      </c>
      <c r="JU81" s="153"/>
      <c r="JV81" s="153"/>
      <c r="JW81" s="153">
        <v>7</v>
      </c>
      <c r="JX81" s="153">
        <v>27</v>
      </c>
      <c r="JY81" s="153"/>
      <c r="JZ81" s="153"/>
      <c r="KA81" s="153">
        <v>2</v>
      </c>
      <c r="KB81" s="153"/>
      <c r="KC81" s="153">
        <v>2</v>
      </c>
      <c r="KD81" s="153">
        <v>1</v>
      </c>
      <c r="KE81" s="153">
        <v>3</v>
      </c>
      <c r="KF81" s="153">
        <v>1</v>
      </c>
      <c r="KG81" s="153">
        <v>2</v>
      </c>
      <c r="KH81" s="153">
        <v>13</v>
      </c>
      <c r="KI81" s="153">
        <v>195</v>
      </c>
      <c r="KJ81" s="153">
        <v>2</v>
      </c>
      <c r="KK81" s="153">
        <v>3</v>
      </c>
      <c r="KL81" s="153">
        <v>115</v>
      </c>
      <c r="KM81" s="153">
        <v>218</v>
      </c>
      <c r="KN81" s="153">
        <v>235</v>
      </c>
      <c r="KO81" s="153">
        <v>20</v>
      </c>
      <c r="KP81" s="153">
        <v>18</v>
      </c>
      <c r="KQ81" s="153">
        <v>14</v>
      </c>
      <c r="KR81" s="153">
        <v>16</v>
      </c>
      <c r="KS81" s="153">
        <v>71</v>
      </c>
      <c r="KT81" s="153">
        <v>8</v>
      </c>
      <c r="KU81" s="153">
        <v>1</v>
      </c>
      <c r="KV81" s="153"/>
      <c r="KW81" s="153">
        <v>1</v>
      </c>
      <c r="KX81" s="153">
        <v>88</v>
      </c>
      <c r="KY81" s="153">
        <v>46</v>
      </c>
      <c r="KZ81" s="153">
        <v>9</v>
      </c>
      <c r="LA81" s="153">
        <v>8</v>
      </c>
      <c r="LB81" s="153">
        <v>142</v>
      </c>
      <c r="LC81" s="153"/>
      <c r="LD81" s="153"/>
      <c r="LE81" s="153"/>
      <c r="LF81" s="153"/>
      <c r="LG81" s="153"/>
      <c r="LH81" s="153"/>
      <c r="LI81" s="153"/>
      <c r="LJ81" s="153"/>
      <c r="LK81" s="153"/>
      <c r="LL81" s="153">
        <v>0</v>
      </c>
      <c r="LM81" s="153"/>
      <c r="LN81" s="153"/>
      <c r="LO81" s="153">
        <v>3</v>
      </c>
      <c r="LP81" s="153">
        <v>48</v>
      </c>
      <c r="LQ81" s="153">
        <v>9</v>
      </c>
      <c r="LR81" s="153"/>
      <c r="LS81" s="153"/>
      <c r="LT81" s="153"/>
      <c r="LU81" s="153">
        <v>4</v>
      </c>
      <c r="LV81" s="153"/>
      <c r="LW81" s="153"/>
      <c r="LX81" s="153">
        <v>1</v>
      </c>
      <c r="LY81" s="153">
        <v>30</v>
      </c>
      <c r="LZ81" s="153">
        <v>4</v>
      </c>
      <c r="MA81" s="153">
        <v>5</v>
      </c>
      <c r="MB81" s="153">
        <v>21</v>
      </c>
      <c r="MC81" s="153">
        <v>2</v>
      </c>
      <c r="MD81" s="153">
        <v>4</v>
      </c>
      <c r="ME81" s="153"/>
      <c r="MF81" s="153">
        <v>11</v>
      </c>
      <c r="MG81" s="153"/>
      <c r="MH81" s="153">
        <v>13</v>
      </c>
      <c r="MI81" s="153">
        <v>31</v>
      </c>
      <c r="MJ81" s="153">
        <v>1</v>
      </c>
      <c r="MK81" s="153"/>
      <c r="ML81" s="153">
        <v>14</v>
      </c>
      <c r="MM81" s="153"/>
      <c r="MN81" s="153">
        <v>12</v>
      </c>
      <c r="MO81" s="153">
        <v>33</v>
      </c>
      <c r="MP81" s="153">
        <v>22</v>
      </c>
      <c r="MQ81" s="153"/>
      <c r="MR81" s="153">
        <v>1</v>
      </c>
      <c r="MS81" s="153"/>
      <c r="MT81" s="153">
        <v>13</v>
      </c>
      <c r="MU81" s="153">
        <v>12</v>
      </c>
      <c r="MV81" s="153">
        <v>1</v>
      </c>
      <c r="MW81" s="153">
        <v>8</v>
      </c>
      <c r="MX81" s="153">
        <v>1</v>
      </c>
      <c r="MY81" s="153">
        <v>6</v>
      </c>
      <c r="MZ81" s="153">
        <v>1</v>
      </c>
      <c r="NA81" s="153">
        <v>2</v>
      </c>
      <c r="NB81" s="153">
        <v>1</v>
      </c>
      <c r="NC81" s="153"/>
      <c r="ND81" s="153"/>
      <c r="NE81" s="153"/>
      <c r="NF81" s="153">
        <v>111</v>
      </c>
      <c r="NG81" s="153"/>
      <c r="NH81" s="153"/>
      <c r="NI81" s="153"/>
      <c r="NJ81" s="153"/>
      <c r="NK81" s="153">
        <v>1</v>
      </c>
      <c r="NL81" s="153"/>
      <c r="NM81" s="153"/>
      <c r="NN81" s="153">
        <v>3</v>
      </c>
      <c r="NO81" s="153">
        <v>7</v>
      </c>
      <c r="NP81" s="153">
        <v>5</v>
      </c>
      <c r="NQ81" s="153">
        <v>22</v>
      </c>
      <c r="NR81" s="153">
        <v>1</v>
      </c>
      <c r="NS81" s="153">
        <v>116</v>
      </c>
      <c r="NT81" s="153">
        <v>15</v>
      </c>
      <c r="NU81" s="153">
        <v>198</v>
      </c>
      <c r="NV81" s="153">
        <v>95</v>
      </c>
      <c r="NW81" s="153">
        <v>21</v>
      </c>
      <c r="NX81" s="153">
        <v>0</v>
      </c>
      <c r="NY81" s="153">
        <v>1</v>
      </c>
      <c r="NZ81" s="153">
        <v>1</v>
      </c>
      <c r="OA81" s="153"/>
      <c r="OB81" s="153"/>
      <c r="OC81" s="153">
        <v>2</v>
      </c>
      <c r="OD81" s="153"/>
      <c r="OE81" s="153">
        <v>19</v>
      </c>
      <c r="OF81" s="153">
        <v>16</v>
      </c>
      <c r="OG81" s="153">
        <v>6</v>
      </c>
      <c r="OH81" s="153"/>
      <c r="OI81" s="153"/>
      <c r="OJ81" s="153">
        <v>27</v>
      </c>
      <c r="OK81" s="153">
        <v>31</v>
      </c>
      <c r="OL81" s="153">
        <v>43</v>
      </c>
      <c r="OM81" s="153"/>
      <c r="ON81" s="153"/>
      <c r="OO81" s="154"/>
      <c r="OP81" s="144">
        <v>31132</v>
      </c>
      <c r="OQ81" s="155">
        <v>411</v>
      </c>
      <c r="OR81" s="153"/>
      <c r="OS81" s="153"/>
      <c r="OT81" s="153"/>
      <c r="OU81" s="153"/>
      <c r="OV81" s="153">
        <v>30</v>
      </c>
      <c r="OW81" s="153">
        <v>2342</v>
      </c>
      <c r="OX81" s="153">
        <v>-4805</v>
      </c>
      <c r="OY81" s="153"/>
      <c r="OZ81" s="153"/>
      <c r="PA81" s="153"/>
      <c r="PB81" s="153"/>
      <c r="PC81" s="153"/>
      <c r="PD81" s="153"/>
      <c r="PE81" s="153"/>
      <c r="PF81" s="153"/>
      <c r="PG81" s="153"/>
      <c r="PH81" s="153"/>
      <c r="PI81" s="153"/>
      <c r="PJ81" s="156"/>
      <c r="PK81" s="144">
        <v>-2022</v>
      </c>
      <c r="PL81" s="144">
        <v>29110</v>
      </c>
    </row>
    <row r="82" spans="1:428" ht="15" x14ac:dyDescent="0.25">
      <c r="A82" s="158">
        <v>332800</v>
      </c>
      <c r="B82" s="159" t="s">
        <v>728</v>
      </c>
      <c r="C82" s="149" t="s">
        <v>278</v>
      </c>
      <c r="D82" s="155"/>
      <c r="E82" s="153"/>
      <c r="F82" s="153"/>
      <c r="G82" s="153"/>
      <c r="H82" s="153"/>
      <c r="I82" s="153"/>
      <c r="J82" s="153"/>
      <c r="K82" s="153"/>
      <c r="L82" s="153"/>
      <c r="M82" s="153"/>
      <c r="N82" s="153"/>
      <c r="O82" s="153"/>
      <c r="P82" s="153"/>
      <c r="Q82" s="153">
        <v>57</v>
      </c>
      <c r="R82" s="153">
        <v>28</v>
      </c>
      <c r="S82" s="153">
        <v>7</v>
      </c>
      <c r="T82" s="153">
        <v>96</v>
      </c>
      <c r="U82" s="153">
        <v>18</v>
      </c>
      <c r="V82" s="153">
        <v>64</v>
      </c>
      <c r="W82" s="153">
        <v>30</v>
      </c>
      <c r="X82" s="153">
        <v>75</v>
      </c>
      <c r="Y82" s="153">
        <v>34</v>
      </c>
      <c r="Z82" s="153"/>
      <c r="AA82" s="153"/>
      <c r="AB82" s="153">
        <v>5</v>
      </c>
      <c r="AC82" s="153">
        <v>2</v>
      </c>
      <c r="AD82" s="153">
        <v>374</v>
      </c>
      <c r="AE82" s="153">
        <v>167</v>
      </c>
      <c r="AF82" s="153">
        <v>217</v>
      </c>
      <c r="AG82" s="153">
        <v>56</v>
      </c>
      <c r="AH82" s="153">
        <v>1175</v>
      </c>
      <c r="AI82" s="153">
        <v>46</v>
      </c>
      <c r="AJ82" s="153">
        <v>173</v>
      </c>
      <c r="AK82" s="153">
        <v>67</v>
      </c>
      <c r="AL82" s="153">
        <v>330</v>
      </c>
      <c r="AM82" s="153">
        <v>119</v>
      </c>
      <c r="AN82" s="153">
        <v>242</v>
      </c>
      <c r="AO82" s="153">
        <v>185</v>
      </c>
      <c r="AP82" s="153">
        <v>110</v>
      </c>
      <c r="AQ82" s="153">
        <v>64</v>
      </c>
      <c r="AR82" s="153">
        <v>13</v>
      </c>
      <c r="AS82" s="153">
        <v>37</v>
      </c>
      <c r="AT82" s="153">
        <v>24</v>
      </c>
      <c r="AU82" s="153">
        <v>145</v>
      </c>
      <c r="AV82" s="153">
        <v>19</v>
      </c>
      <c r="AW82" s="153">
        <v>43</v>
      </c>
      <c r="AX82" s="153">
        <v>17</v>
      </c>
      <c r="AY82" s="153">
        <v>8</v>
      </c>
      <c r="AZ82" s="153">
        <v>16</v>
      </c>
      <c r="BA82" s="153">
        <v>51</v>
      </c>
      <c r="BB82" s="153">
        <v>27</v>
      </c>
      <c r="BC82" s="153">
        <v>5</v>
      </c>
      <c r="BD82" s="153">
        <v>376</v>
      </c>
      <c r="BE82" s="153">
        <v>66</v>
      </c>
      <c r="BF82" s="153">
        <v>33</v>
      </c>
      <c r="BG82" s="153">
        <v>4</v>
      </c>
      <c r="BH82" s="153">
        <v>147</v>
      </c>
      <c r="BI82" s="153">
        <v>61</v>
      </c>
      <c r="BJ82" s="153">
        <v>48</v>
      </c>
      <c r="BK82" s="153">
        <v>26</v>
      </c>
      <c r="BL82" s="153">
        <v>127</v>
      </c>
      <c r="BM82" s="153">
        <v>134</v>
      </c>
      <c r="BN82" s="153">
        <v>24</v>
      </c>
      <c r="BO82" s="153">
        <v>38</v>
      </c>
      <c r="BP82" s="153">
        <v>60</v>
      </c>
      <c r="BQ82" s="153">
        <v>31</v>
      </c>
      <c r="BR82" s="153">
        <v>226</v>
      </c>
      <c r="BS82" s="153">
        <v>15</v>
      </c>
      <c r="BT82" s="153">
        <v>89</v>
      </c>
      <c r="BU82" s="153">
        <v>23</v>
      </c>
      <c r="BV82" s="153">
        <v>24</v>
      </c>
      <c r="BW82" s="153">
        <v>129</v>
      </c>
      <c r="BX82" s="153">
        <v>44</v>
      </c>
      <c r="BY82" s="153">
        <v>190</v>
      </c>
      <c r="BZ82" s="153">
        <v>62</v>
      </c>
      <c r="CA82" s="153">
        <v>879</v>
      </c>
      <c r="CB82" s="153">
        <v>26</v>
      </c>
      <c r="CC82" s="153">
        <v>199</v>
      </c>
      <c r="CD82" s="153">
        <v>6</v>
      </c>
      <c r="CE82" s="153">
        <v>27</v>
      </c>
      <c r="CF82" s="153">
        <v>149</v>
      </c>
      <c r="CG82" s="153">
        <v>39</v>
      </c>
      <c r="CH82" s="153">
        <v>9</v>
      </c>
      <c r="CI82" s="153">
        <v>5</v>
      </c>
      <c r="CJ82" s="153">
        <v>13</v>
      </c>
      <c r="CK82" s="153">
        <v>246</v>
      </c>
      <c r="CL82" s="153">
        <v>22</v>
      </c>
      <c r="CM82" s="153">
        <v>134</v>
      </c>
      <c r="CN82" s="153">
        <v>16</v>
      </c>
      <c r="CO82" s="153">
        <v>2</v>
      </c>
      <c r="CP82" s="153">
        <v>94</v>
      </c>
      <c r="CQ82" s="153">
        <v>12</v>
      </c>
      <c r="CR82" s="153">
        <v>63</v>
      </c>
      <c r="CS82" s="153">
        <v>4</v>
      </c>
      <c r="CT82" s="153">
        <v>29</v>
      </c>
      <c r="CU82" s="153">
        <v>22</v>
      </c>
      <c r="CV82" s="153">
        <v>17</v>
      </c>
      <c r="CW82" s="153">
        <v>13</v>
      </c>
      <c r="CX82" s="153">
        <v>97</v>
      </c>
      <c r="CY82" s="153">
        <v>2</v>
      </c>
      <c r="CZ82" s="153">
        <v>22</v>
      </c>
      <c r="DA82" s="153">
        <v>30</v>
      </c>
      <c r="DB82" s="153">
        <v>9</v>
      </c>
      <c r="DC82" s="153">
        <v>7</v>
      </c>
      <c r="DD82" s="153">
        <v>242</v>
      </c>
      <c r="DE82" s="153">
        <v>22</v>
      </c>
      <c r="DF82" s="153">
        <v>71</v>
      </c>
      <c r="DG82" s="153">
        <v>25</v>
      </c>
      <c r="DH82" s="153">
        <v>24</v>
      </c>
      <c r="DI82" s="153">
        <v>23</v>
      </c>
      <c r="DJ82" s="153">
        <v>6</v>
      </c>
      <c r="DK82" s="153">
        <v>3</v>
      </c>
      <c r="DL82" s="153">
        <v>5</v>
      </c>
      <c r="DM82" s="153">
        <v>4</v>
      </c>
      <c r="DN82" s="153">
        <v>65</v>
      </c>
      <c r="DO82" s="153">
        <v>13</v>
      </c>
      <c r="DP82" s="153">
        <v>11</v>
      </c>
      <c r="DQ82" s="153">
        <v>18</v>
      </c>
      <c r="DR82" s="153">
        <v>63</v>
      </c>
      <c r="DS82" s="153">
        <v>77</v>
      </c>
      <c r="DT82" s="153">
        <v>81</v>
      </c>
      <c r="DU82" s="153">
        <v>1</v>
      </c>
      <c r="DV82" s="153">
        <v>50</v>
      </c>
      <c r="DW82" s="153">
        <v>19</v>
      </c>
      <c r="DX82" s="153">
        <v>32</v>
      </c>
      <c r="DY82" s="153">
        <v>67</v>
      </c>
      <c r="DZ82" s="153">
        <v>113</v>
      </c>
      <c r="EA82" s="153">
        <v>10</v>
      </c>
      <c r="EB82" s="153">
        <v>2</v>
      </c>
      <c r="EC82" s="153">
        <v>1</v>
      </c>
      <c r="ED82" s="153">
        <v>2</v>
      </c>
      <c r="EE82" s="153">
        <v>32</v>
      </c>
      <c r="EF82" s="153">
        <v>14</v>
      </c>
      <c r="EG82" s="153">
        <v>77</v>
      </c>
      <c r="EH82" s="153">
        <v>46</v>
      </c>
      <c r="EI82" s="153">
        <v>19</v>
      </c>
      <c r="EJ82" s="153">
        <v>87</v>
      </c>
      <c r="EK82" s="153">
        <v>59</v>
      </c>
      <c r="EL82" s="153">
        <v>25</v>
      </c>
      <c r="EM82" s="153">
        <v>38</v>
      </c>
      <c r="EN82" s="153">
        <v>18</v>
      </c>
      <c r="EO82" s="153">
        <v>120</v>
      </c>
      <c r="EP82" s="153">
        <v>13</v>
      </c>
      <c r="EQ82" s="153">
        <v>29</v>
      </c>
      <c r="ER82" s="153">
        <v>24</v>
      </c>
      <c r="ES82" s="153">
        <v>96</v>
      </c>
      <c r="ET82" s="153">
        <v>34</v>
      </c>
      <c r="EU82" s="153">
        <v>195</v>
      </c>
      <c r="EV82" s="153">
        <v>30</v>
      </c>
      <c r="EW82" s="153">
        <v>0</v>
      </c>
      <c r="EX82" s="153">
        <v>12</v>
      </c>
      <c r="EY82" s="153">
        <v>116</v>
      </c>
      <c r="EZ82" s="153">
        <v>73</v>
      </c>
      <c r="FA82" s="153">
        <v>153</v>
      </c>
      <c r="FB82" s="153">
        <v>94</v>
      </c>
      <c r="FC82" s="153">
        <v>520</v>
      </c>
      <c r="FD82" s="153">
        <v>121</v>
      </c>
      <c r="FE82" s="153">
        <v>160</v>
      </c>
      <c r="FF82" s="153">
        <v>93</v>
      </c>
      <c r="FG82" s="153">
        <v>2</v>
      </c>
      <c r="FH82" s="153">
        <v>106</v>
      </c>
      <c r="FI82" s="153">
        <v>276</v>
      </c>
      <c r="FJ82" s="153">
        <v>29</v>
      </c>
      <c r="FK82" s="153">
        <v>20</v>
      </c>
      <c r="FL82" s="153">
        <v>10</v>
      </c>
      <c r="FM82" s="153">
        <v>35</v>
      </c>
      <c r="FN82" s="153">
        <v>11</v>
      </c>
      <c r="FO82" s="153">
        <v>134</v>
      </c>
      <c r="FP82" s="153">
        <v>23</v>
      </c>
      <c r="FQ82" s="153">
        <v>116</v>
      </c>
      <c r="FR82" s="153">
        <v>83</v>
      </c>
      <c r="FS82" s="153">
        <v>5</v>
      </c>
      <c r="FT82" s="153">
        <v>50</v>
      </c>
      <c r="FU82" s="153">
        <v>7</v>
      </c>
      <c r="FV82" s="153">
        <v>68</v>
      </c>
      <c r="FW82" s="153">
        <v>110</v>
      </c>
      <c r="FX82" s="153">
        <v>45</v>
      </c>
      <c r="FY82" s="153">
        <v>136</v>
      </c>
      <c r="FZ82" s="153">
        <v>97</v>
      </c>
      <c r="GA82" s="153">
        <v>4</v>
      </c>
      <c r="GB82" s="153">
        <v>7</v>
      </c>
      <c r="GC82" s="153">
        <v>6</v>
      </c>
      <c r="GD82" s="153">
        <v>2</v>
      </c>
      <c r="GE82" s="153">
        <v>18</v>
      </c>
      <c r="GF82" s="153">
        <v>1</v>
      </c>
      <c r="GG82" s="153">
        <v>9</v>
      </c>
      <c r="GH82" s="153">
        <v>21</v>
      </c>
      <c r="GI82" s="153">
        <v>74</v>
      </c>
      <c r="GJ82" s="153"/>
      <c r="GK82" s="153"/>
      <c r="GL82" s="153"/>
      <c r="GM82" s="153"/>
      <c r="GN82" s="153"/>
      <c r="GO82" s="153"/>
      <c r="GP82" s="153"/>
      <c r="GQ82" s="153"/>
      <c r="GR82" s="153"/>
      <c r="GS82" s="153"/>
      <c r="GT82" s="153"/>
      <c r="GU82" s="153"/>
      <c r="GV82" s="153"/>
      <c r="GW82" s="153"/>
      <c r="GX82" s="153"/>
      <c r="GY82" s="153"/>
      <c r="GZ82" s="153"/>
      <c r="HA82" s="153"/>
      <c r="HB82" s="153"/>
      <c r="HC82" s="153"/>
      <c r="HD82" s="153"/>
      <c r="HE82" s="153"/>
      <c r="HF82" s="153"/>
      <c r="HG82" s="153"/>
      <c r="HH82" s="153">
        <v>1452</v>
      </c>
      <c r="HI82" s="153">
        <v>95</v>
      </c>
      <c r="HJ82" s="153">
        <v>17</v>
      </c>
      <c r="HK82" s="153"/>
      <c r="HL82" s="153">
        <v>230</v>
      </c>
      <c r="HM82" s="153">
        <v>9</v>
      </c>
      <c r="HN82" s="153">
        <v>19</v>
      </c>
      <c r="HO82" s="153">
        <v>31</v>
      </c>
      <c r="HP82" s="153">
        <v>30</v>
      </c>
      <c r="HQ82" s="153">
        <v>22</v>
      </c>
      <c r="HR82" s="153">
        <v>47</v>
      </c>
      <c r="HS82" s="153">
        <v>3</v>
      </c>
      <c r="HT82" s="153">
        <v>4</v>
      </c>
      <c r="HU82" s="153">
        <v>52</v>
      </c>
      <c r="HV82" s="153">
        <v>319</v>
      </c>
      <c r="HW82" s="153">
        <v>366</v>
      </c>
      <c r="HX82" s="153">
        <v>432</v>
      </c>
      <c r="HY82" s="153">
        <v>245</v>
      </c>
      <c r="HZ82" s="153">
        <v>44</v>
      </c>
      <c r="IA82" s="153">
        <v>129</v>
      </c>
      <c r="IB82" s="153">
        <v>37</v>
      </c>
      <c r="IC82" s="153">
        <v>310</v>
      </c>
      <c r="ID82" s="153">
        <v>34</v>
      </c>
      <c r="IE82" s="153">
        <v>375</v>
      </c>
      <c r="IF82" s="153">
        <v>4</v>
      </c>
      <c r="IG82" s="153">
        <v>86</v>
      </c>
      <c r="IH82" s="153">
        <v>23</v>
      </c>
      <c r="II82" s="153">
        <v>15</v>
      </c>
      <c r="IJ82" s="153">
        <v>19</v>
      </c>
      <c r="IK82" s="153">
        <v>51</v>
      </c>
      <c r="IL82" s="153">
        <v>67</v>
      </c>
      <c r="IM82" s="153">
        <v>179</v>
      </c>
      <c r="IN82" s="153">
        <v>184</v>
      </c>
      <c r="IO82" s="153">
        <v>63</v>
      </c>
      <c r="IP82" s="153">
        <v>2</v>
      </c>
      <c r="IQ82" s="153">
        <v>1</v>
      </c>
      <c r="IR82" s="153">
        <v>1</v>
      </c>
      <c r="IS82" s="153"/>
      <c r="IT82" s="153">
        <v>19</v>
      </c>
      <c r="IU82" s="153">
        <v>18</v>
      </c>
      <c r="IV82" s="153">
        <v>133</v>
      </c>
      <c r="IW82" s="153">
        <v>172</v>
      </c>
      <c r="IX82" s="153">
        <v>732</v>
      </c>
      <c r="IY82" s="153">
        <v>162</v>
      </c>
      <c r="IZ82" s="153">
        <v>33</v>
      </c>
      <c r="JA82" s="153">
        <v>271</v>
      </c>
      <c r="JB82" s="153">
        <v>271</v>
      </c>
      <c r="JC82" s="153">
        <v>85</v>
      </c>
      <c r="JD82" s="153">
        <v>26</v>
      </c>
      <c r="JE82" s="153">
        <v>70</v>
      </c>
      <c r="JF82" s="153">
        <v>31</v>
      </c>
      <c r="JG82" s="153">
        <v>46</v>
      </c>
      <c r="JH82" s="153">
        <v>460</v>
      </c>
      <c r="JI82" s="153">
        <v>60</v>
      </c>
      <c r="JJ82" s="153">
        <v>28</v>
      </c>
      <c r="JK82" s="153">
        <v>264</v>
      </c>
      <c r="JL82" s="153">
        <v>3</v>
      </c>
      <c r="JM82" s="153"/>
      <c r="JN82" s="153">
        <v>1</v>
      </c>
      <c r="JO82" s="153"/>
      <c r="JP82" s="153">
        <v>10</v>
      </c>
      <c r="JQ82" s="153"/>
      <c r="JR82" s="153"/>
      <c r="JS82" s="153">
        <v>2</v>
      </c>
      <c r="JT82" s="153">
        <v>1</v>
      </c>
      <c r="JU82" s="153"/>
      <c r="JV82" s="153"/>
      <c r="JW82" s="153">
        <v>121</v>
      </c>
      <c r="JX82" s="153"/>
      <c r="JY82" s="153"/>
      <c r="JZ82" s="153">
        <v>2</v>
      </c>
      <c r="KA82" s="153">
        <v>1</v>
      </c>
      <c r="KB82" s="153">
        <v>18</v>
      </c>
      <c r="KC82" s="153">
        <v>2</v>
      </c>
      <c r="KD82" s="153">
        <v>30</v>
      </c>
      <c r="KE82" s="153"/>
      <c r="KF82" s="153">
        <v>22</v>
      </c>
      <c r="KG82" s="153">
        <v>2</v>
      </c>
      <c r="KH82" s="153">
        <v>363</v>
      </c>
      <c r="KI82" s="153">
        <v>691</v>
      </c>
      <c r="KJ82" s="153">
        <v>16</v>
      </c>
      <c r="KK82" s="153">
        <v>8</v>
      </c>
      <c r="KL82" s="153">
        <v>38</v>
      </c>
      <c r="KM82" s="153"/>
      <c r="KN82" s="153">
        <v>69</v>
      </c>
      <c r="KO82" s="153">
        <v>50</v>
      </c>
      <c r="KP82" s="153">
        <v>45</v>
      </c>
      <c r="KQ82" s="153">
        <v>35</v>
      </c>
      <c r="KR82" s="153">
        <v>28</v>
      </c>
      <c r="KS82" s="153">
        <v>495</v>
      </c>
      <c r="KT82" s="153"/>
      <c r="KU82" s="153">
        <v>6</v>
      </c>
      <c r="KV82" s="153">
        <v>58</v>
      </c>
      <c r="KW82" s="153">
        <v>7</v>
      </c>
      <c r="KX82" s="153">
        <v>851</v>
      </c>
      <c r="KY82" s="153">
        <v>405</v>
      </c>
      <c r="KZ82" s="153">
        <v>56</v>
      </c>
      <c r="LA82" s="153"/>
      <c r="LB82" s="153">
        <v>66</v>
      </c>
      <c r="LC82" s="153"/>
      <c r="LD82" s="153"/>
      <c r="LE82" s="153"/>
      <c r="LF82" s="153"/>
      <c r="LG82" s="153"/>
      <c r="LH82" s="153"/>
      <c r="LI82" s="153"/>
      <c r="LJ82" s="153"/>
      <c r="LK82" s="153"/>
      <c r="LL82" s="153">
        <v>1</v>
      </c>
      <c r="LM82" s="153">
        <v>0</v>
      </c>
      <c r="LN82" s="153"/>
      <c r="LO82" s="153"/>
      <c r="LP82" s="153">
        <v>18</v>
      </c>
      <c r="LQ82" s="153"/>
      <c r="LR82" s="153"/>
      <c r="LS82" s="153"/>
      <c r="LT82" s="153"/>
      <c r="LU82" s="153">
        <v>34</v>
      </c>
      <c r="LV82" s="153"/>
      <c r="LW82" s="153"/>
      <c r="LX82" s="153">
        <v>39</v>
      </c>
      <c r="LY82" s="153">
        <v>1</v>
      </c>
      <c r="LZ82" s="153">
        <v>2</v>
      </c>
      <c r="MA82" s="153">
        <v>33</v>
      </c>
      <c r="MB82" s="153"/>
      <c r="MC82" s="153"/>
      <c r="MD82" s="153"/>
      <c r="ME82" s="153"/>
      <c r="MF82" s="153"/>
      <c r="MG82" s="153"/>
      <c r="MH82" s="153"/>
      <c r="MI82" s="153"/>
      <c r="MJ82" s="153"/>
      <c r="MK82" s="153">
        <v>3</v>
      </c>
      <c r="ML82" s="153">
        <v>12</v>
      </c>
      <c r="MM82" s="153"/>
      <c r="MN82" s="153">
        <v>218</v>
      </c>
      <c r="MO82" s="153">
        <v>8</v>
      </c>
      <c r="MP82" s="153"/>
      <c r="MQ82" s="153"/>
      <c r="MR82" s="153">
        <v>0</v>
      </c>
      <c r="MS82" s="153">
        <v>3</v>
      </c>
      <c r="MT82" s="153"/>
      <c r="MU82" s="153"/>
      <c r="MV82" s="153"/>
      <c r="MW82" s="153"/>
      <c r="MX82" s="153"/>
      <c r="MY82" s="153"/>
      <c r="MZ82" s="153"/>
      <c r="NA82" s="153">
        <v>2</v>
      </c>
      <c r="NB82" s="153">
        <v>1</v>
      </c>
      <c r="NC82" s="153"/>
      <c r="ND82" s="153"/>
      <c r="NE82" s="153"/>
      <c r="NF82" s="153"/>
      <c r="NG82" s="153"/>
      <c r="NH82" s="153"/>
      <c r="NI82" s="153"/>
      <c r="NJ82" s="153"/>
      <c r="NK82" s="153"/>
      <c r="NL82" s="153"/>
      <c r="NM82" s="153"/>
      <c r="NN82" s="153"/>
      <c r="NO82" s="153"/>
      <c r="NP82" s="153"/>
      <c r="NQ82" s="153"/>
      <c r="NR82" s="153"/>
      <c r="NS82" s="153">
        <v>169</v>
      </c>
      <c r="NT82" s="153">
        <v>20</v>
      </c>
      <c r="NU82" s="153">
        <v>244</v>
      </c>
      <c r="NV82" s="153">
        <v>166</v>
      </c>
      <c r="NW82" s="153"/>
      <c r="NX82" s="153"/>
      <c r="NY82" s="153"/>
      <c r="NZ82" s="153"/>
      <c r="OA82" s="153"/>
      <c r="OB82" s="153"/>
      <c r="OC82" s="153"/>
      <c r="OD82" s="153"/>
      <c r="OE82" s="153"/>
      <c r="OF82" s="153">
        <v>14</v>
      </c>
      <c r="OG82" s="153">
        <v>123</v>
      </c>
      <c r="OH82" s="153"/>
      <c r="OI82" s="153"/>
      <c r="OJ82" s="153"/>
      <c r="OK82" s="153"/>
      <c r="OL82" s="153"/>
      <c r="OM82" s="153"/>
      <c r="ON82" s="153"/>
      <c r="OO82" s="154">
        <v>84</v>
      </c>
      <c r="OP82" s="144">
        <v>25747</v>
      </c>
      <c r="OQ82" s="155"/>
      <c r="OR82" s="153"/>
      <c r="OS82" s="153"/>
      <c r="OT82" s="153"/>
      <c r="OU82" s="153"/>
      <c r="OV82" s="153">
        <v>196</v>
      </c>
      <c r="OW82" s="153">
        <v>179</v>
      </c>
      <c r="OX82" s="153"/>
      <c r="OY82" s="153"/>
      <c r="OZ82" s="153"/>
      <c r="PA82" s="153"/>
      <c r="PB82" s="153"/>
      <c r="PC82" s="153"/>
      <c r="PD82" s="153"/>
      <c r="PE82" s="153"/>
      <c r="PF82" s="153"/>
      <c r="PG82" s="153"/>
      <c r="PH82" s="153"/>
      <c r="PI82" s="153"/>
      <c r="PJ82" s="156"/>
      <c r="PK82" s="144">
        <v>375</v>
      </c>
      <c r="PL82" s="144">
        <v>26122</v>
      </c>
    </row>
    <row r="83" spans="1:428" ht="15" x14ac:dyDescent="0.25">
      <c r="A83" s="158">
        <v>332913</v>
      </c>
      <c r="B83" s="159" t="s">
        <v>728</v>
      </c>
      <c r="C83" s="149" t="s">
        <v>279</v>
      </c>
      <c r="D83" s="155"/>
      <c r="E83" s="153"/>
      <c r="F83" s="153"/>
      <c r="G83" s="153"/>
      <c r="H83" s="153"/>
      <c r="I83" s="153"/>
      <c r="J83" s="153"/>
      <c r="K83" s="153"/>
      <c r="L83" s="153"/>
      <c r="M83" s="153"/>
      <c r="N83" s="153"/>
      <c r="O83" s="153"/>
      <c r="P83" s="153"/>
      <c r="Q83" s="153"/>
      <c r="R83" s="153"/>
      <c r="S83" s="153"/>
      <c r="T83" s="153"/>
      <c r="U83" s="153"/>
      <c r="V83" s="153"/>
      <c r="W83" s="153"/>
      <c r="X83" s="153"/>
      <c r="Y83" s="153"/>
      <c r="Z83" s="153"/>
      <c r="AA83" s="153"/>
      <c r="AB83" s="153">
        <v>98</v>
      </c>
      <c r="AC83" s="153">
        <v>245</v>
      </c>
      <c r="AD83" s="153">
        <v>671</v>
      </c>
      <c r="AE83" s="153">
        <v>261</v>
      </c>
      <c r="AF83" s="153">
        <v>623</v>
      </c>
      <c r="AG83" s="153">
        <v>317</v>
      </c>
      <c r="AH83" s="153">
        <v>709</v>
      </c>
      <c r="AI83" s="153">
        <v>81</v>
      </c>
      <c r="AJ83" s="153">
        <v>225</v>
      </c>
      <c r="AK83" s="153">
        <v>54</v>
      </c>
      <c r="AL83" s="153">
        <v>838</v>
      </c>
      <c r="AM83" s="153">
        <v>174</v>
      </c>
      <c r="AN83" s="153"/>
      <c r="AO83" s="153"/>
      <c r="AP83" s="153"/>
      <c r="AQ83" s="153">
        <v>19</v>
      </c>
      <c r="AR83" s="153"/>
      <c r="AS83" s="153"/>
      <c r="AT83" s="153"/>
      <c r="AU83" s="153"/>
      <c r="AV83" s="153"/>
      <c r="AW83" s="153"/>
      <c r="AX83" s="153"/>
      <c r="AY83" s="153"/>
      <c r="AZ83" s="153"/>
      <c r="BA83" s="153"/>
      <c r="BB83" s="153"/>
      <c r="BC83" s="153"/>
      <c r="BD83" s="153"/>
      <c r="BE83" s="153"/>
      <c r="BF83" s="153"/>
      <c r="BG83" s="153"/>
      <c r="BH83" s="153"/>
      <c r="BI83" s="153"/>
      <c r="BJ83" s="153"/>
      <c r="BK83" s="153"/>
      <c r="BL83" s="153"/>
      <c r="BM83" s="153"/>
      <c r="BN83" s="153"/>
      <c r="BO83" s="153"/>
      <c r="BP83" s="153"/>
      <c r="BQ83" s="153"/>
      <c r="BR83" s="153"/>
      <c r="BS83" s="153"/>
      <c r="BT83" s="153"/>
      <c r="BU83" s="153"/>
      <c r="BV83" s="153"/>
      <c r="BW83" s="153"/>
      <c r="BX83" s="153">
        <v>3</v>
      </c>
      <c r="BY83" s="153"/>
      <c r="BZ83" s="153"/>
      <c r="CA83" s="153"/>
      <c r="CB83" s="153">
        <v>9</v>
      </c>
      <c r="CC83" s="153">
        <v>3</v>
      </c>
      <c r="CD83" s="153"/>
      <c r="CE83" s="153"/>
      <c r="CF83" s="153"/>
      <c r="CG83" s="153"/>
      <c r="CH83" s="153"/>
      <c r="CI83" s="153"/>
      <c r="CJ83" s="153"/>
      <c r="CK83" s="153"/>
      <c r="CL83" s="153">
        <v>3</v>
      </c>
      <c r="CM83" s="153"/>
      <c r="CN83" s="153"/>
      <c r="CO83" s="153"/>
      <c r="CP83" s="153"/>
      <c r="CQ83" s="153"/>
      <c r="CR83" s="153"/>
      <c r="CS83" s="153"/>
      <c r="CT83" s="153"/>
      <c r="CU83" s="153"/>
      <c r="CV83" s="153"/>
      <c r="CW83" s="153"/>
      <c r="CX83" s="153"/>
      <c r="CY83" s="153"/>
      <c r="CZ83" s="153"/>
      <c r="DA83" s="153">
        <v>27</v>
      </c>
      <c r="DB83" s="153"/>
      <c r="DC83" s="153"/>
      <c r="DD83" s="153"/>
      <c r="DE83" s="153"/>
      <c r="DF83" s="153"/>
      <c r="DG83" s="153"/>
      <c r="DH83" s="153">
        <v>3</v>
      </c>
      <c r="DI83" s="153"/>
      <c r="DJ83" s="153"/>
      <c r="DK83" s="153"/>
      <c r="DL83" s="153">
        <v>5</v>
      </c>
      <c r="DM83" s="153"/>
      <c r="DN83" s="153"/>
      <c r="DO83" s="153"/>
      <c r="DP83" s="153">
        <v>11</v>
      </c>
      <c r="DQ83" s="153"/>
      <c r="DR83" s="153"/>
      <c r="DS83" s="153"/>
      <c r="DT83" s="153"/>
      <c r="DU83" s="153"/>
      <c r="DV83" s="153"/>
      <c r="DW83" s="153"/>
      <c r="DX83" s="153"/>
      <c r="DY83" s="153"/>
      <c r="DZ83" s="153"/>
      <c r="EA83" s="153"/>
      <c r="EB83" s="153"/>
      <c r="EC83" s="153"/>
      <c r="ED83" s="153"/>
      <c r="EE83" s="153"/>
      <c r="EF83" s="153"/>
      <c r="EG83" s="153"/>
      <c r="EH83" s="153"/>
      <c r="EI83" s="153"/>
      <c r="EJ83" s="153"/>
      <c r="EK83" s="153"/>
      <c r="EL83" s="153"/>
      <c r="EM83" s="153"/>
      <c r="EN83" s="153"/>
      <c r="EO83" s="153"/>
      <c r="EP83" s="153"/>
      <c r="EQ83" s="153"/>
      <c r="ER83" s="153"/>
      <c r="ES83" s="153"/>
      <c r="ET83" s="153"/>
      <c r="EU83" s="153"/>
      <c r="EV83" s="153"/>
      <c r="EW83" s="153">
        <v>0</v>
      </c>
      <c r="EX83" s="153">
        <v>19</v>
      </c>
      <c r="EY83" s="153"/>
      <c r="EZ83" s="153"/>
      <c r="FA83" s="153"/>
      <c r="FB83" s="153"/>
      <c r="FC83" s="153"/>
      <c r="FD83" s="153">
        <v>28</v>
      </c>
      <c r="FE83" s="153"/>
      <c r="FF83" s="153"/>
      <c r="FG83" s="153"/>
      <c r="FH83" s="153"/>
      <c r="FI83" s="153"/>
      <c r="FJ83" s="153"/>
      <c r="FK83" s="153"/>
      <c r="FL83" s="153"/>
      <c r="FM83" s="153"/>
      <c r="FN83" s="153"/>
      <c r="FO83" s="153"/>
      <c r="FP83" s="153"/>
      <c r="FQ83" s="153"/>
      <c r="FR83" s="153"/>
      <c r="FS83" s="153"/>
      <c r="FT83" s="153"/>
      <c r="FU83" s="153"/>
      <c r="FV83" s="153"/>
      <c r="FW83" s="153"/>
      <c r="FX83" s="153"/>
      <c r="FY83" s="153"/>
      <c r="FZ83" s="153"/>
      <c r="GA83" s="153"/>
      <c r="GB83" s="153"/>
      <c r="GC83" s="153"/>
      <c r="GD83" s="153"/>
      <c r="GE83" s="153"/>
      <c r="GF83" s="153"/>
      <c r="GG83" s="153"/>
      <c r="GH83" s="153"/>
      <c r="GI83" s="153"/>
      <c r="GJ83" s="153"/>
      <c r="GK83" s="153"/>
      <c r="GL83" s="153"/>
      <c r="GM83" s="153"/>
      <c r="GN83" s="153"/>
      <c r="GO83" s="153"/>
      <c r="GP83" s="153"/>
      <c r="GQ83" s="153"/>
      <c r="GR83" s="153"/>
      <c r="GS83" s="153"/>
      <c r="GT83" s="153"/>
      <c r="GU83" s="153"/>
      <c r="GV83" s="153"/>
      <c r="GW83" s="153"/>
      <c r="GX83" s="153"/>
      <c r="GY83" s="153"/>
      <c r="GZ83" s="153"/>
      <c r="HA83" s="153"/>
      <c r="HB83" s="153"/>
      <c r="HC83" s="153"/>
      <c r="HD83" s="153"/>
      <c r="HE83" s="153"/>
      <c r="HF83" s="153"/>
      <c r="HG83" s="153"/>
      <c r="HH83" s="153"/>
      <c r="HI83" s="153"/>
      <c r="HJ83" s="153"/>
      <c r="HK83" s="153"/>
      <c r="HL83" s="153"/>
      <c r="HM83" s="153"/>
      <c r="HN83" s="153"/>
      <c r="HO83" s="153"/>
      <c r="HP83" s="153"/>
      <c r="HQ83" s="153"/>
      <c r="HR83" s="153"/>
      <c r="HS83" s="153"/>
      <c r="HT83" s="153"/>
      <c r="HU83" s="153"/>
      <c r="HV83" s="153"/>
      <c r="HW83" s="153"/>
      <c r="HX83" s="153"/>
      <c r="HY83" s="153"/>
      <c r="HZ83" s="153"/>
      <c r="IA83" s="153"/>
      <c r="IB83" s="153"/>
      <c r="IC83" s="153"/>
      <c r="ID83" s="153"/>
      <c r="IE83" s="153"/>
      <c r="IF83" s="153"/>
      <c r="IG83" s="153"/>
      <c r="IH83" s="153"/>
      <c r="II83" s="153"/>
      <c r="IJ83" s="153"/>
      <c r="IK83" s="153"/>
      <c r="IL83" s="153"/>
      <c r="IM83" s="153"/>
      <c r="IN83" s="153"/>
      <c r="IO83" s="153"/>
      <c r="IP83" s="153"/>
      <c r="IQ83" s="153"/>
      <c r="IR83" s="153"/>
      <c r="IS83" s="153"/>
      <c r="IT83" s="153"/>
      <c r="IU83" s="153"/>
      <c r="IV83" s="153"/>
      <c r="IW83" s="153"/>
      <c r="IX83" s="153"/>
      <c r="IY83" s="153"/>
      <c r="IZ83" s="153"/>
      <c r="JA83" s="153"/>
      <c r="JB83" s="153"/>
      <c r="JC83" s="153"/>
      <c r="JD83" s="153"/>
      <c r="JE83" s="153"/>
      <c r="JF83" s="153"/>
      <c r="JG83" s="153"/>
      <c r="JH83" s="153">
        <v>212</v>
      </c>
      <c r="JI83" s="153"/>
      <c r="JJ83" s="153"/>
      <c r="JK83" s="153"/>
      <c r="JL83" s="153"/>
      <c r="JM83" s="153"/>
      <c r="JN83" s="153"/>
      <c r="JO83" s="153"/>
      <c r="JP83" s="153"/>
      <c r="JQ83" s="153"/>
      <c r="JR83" s="153"/>
      <c r="JS83" s="153"/>
      <c r="JT83" s="153"/>
      <c r="JU83" s="153"/>
      <c r="JV83" s="153"/>
      <c r="JW83" s="153"/>
      <c r="JX83" s="153"/>
      <c r="JY83" s="153"/>
      <c r="JZ83" s="153">
        <v>1</v>
      </c>
      <c r="KA83" s="153"/>
      <c r="KB83" s="153"/>
      <c r="KC83" s="153">
        <v>4</v>
      </c>
      <c r="KD83" s="153">
        <v>1</v>
      </c>
      <c r="KE83" s="153">
        <v>3</v>
      </c>
      <c r="KF83" s="153"/>
      <c r="KG83" s="153">
        <v>0</v>
      </c>
      <c r="KH83" s="153"/>
      <c r="KI83" s="153"/>
      <c r="KJ83" s="153"/>
      <c r="KK83" s="153"/>
      <c r="KL83" s="153"/>
      <c r="KM83" s="153"/>
      <c r="KN83" s="153"/>
      <c r="KO83" s="153"/>
      <c r="KP83" s="153"/>
      <c r="KQ83" s="153"/>
      <c r="KR83" s="153"/>
      <c r="KS83" s="153"/>
      <c r="KT83" s="153"/>
      <c r="KU83" s="153"/>
      <c r="KV83" s="153"/>
      <c r="KW83" s="153"/>
      <c r="KX83" s="153">
        <v>20</v>
      </c>
      <c r="KY83" s="153">
        <v>126</v>
      </c>
      <c r="KZ83" s="153">
        <v>2</v>
      </c>
      <c r="LA83" s="153">
        <v>104</v>
      </c>
      <c r="LB83" s="153"/>
      <c r="LC83" s="153"/>
      <c r="LD83" s="153"/>
      <c r="LE83" s="153"/>
      <c r="LF83" s="153"/>
      <c r="LG83" s="153"/>
      <c r="LH83" s="153"/>
      <c r="LI83" s="153"/>
      <c r="LJ83" s="153"/>
      <c r="LK83" s="153"/>
      <c r="LL83" s="153">
        <v>3</v>
      </c>
      <c r="LM83" s="153"/>
      <c r="LN83" s="153"/>
      <c r="LO83" s="153"/>
      <c r="LP83" s="153">
        <v>30</v>
      </c>
      <c r="LQ83" s="153"/>
      <c r="LR83" s="153"/>
      <c r="LS83" s="153"/>
      <c r="LT83" s="153"/>
      <c r="LU83" s="153"/>
      <c r="LV83" s="153"/>
      <c r="LW83" s="153"/>
      <c r="LX83" s="153"/>
      <c r="LY83" s="153"/>
      <c r="LZ83" s="153"/>
      <c r="MA83" s="153">
        <v>49</v>
      </c>
      <c r="MB83" s="153"/>
      <c r="MC83" s="153"/>
      <c r="MD83" s="153"/>
      <c r="ME83" s="153"/>
      <c r="MF83" s="153"/>
      <c r="MG83" s="153"/>
      <c r="MH83" s="153"/>
      <c r="MI83" s="153">
        <v>12</v>
      </c>
      <c r="MJ83" s="153"/>
      <c r="MK83" s="153"/>
      <c r="ML83" s="153"/>
      <c r="MM83" s="153"/>
      <c r="MN83" s="153"/>
      <c r="MO83" s="153"/>
      <c r="MP83" s="153">
        <v>22</v>
      </c>
      <c r="MQ83" s="153">
        <v>33</v>
      </c>
      <c r="MR83" s="153">
        <v>5</v>
      </c>
      <c r="MS83" s="153"/>
      <c r="MT83" s="153">
        <v>39</v>
      </c>
      <c r="MU83" s="153"/>
      <c r="MV83" s="153"/>
      <c r="MW83" s="153"/>
      <c r="MX83" s="153"/>
      <c r="MY83" s="153"/>
      <c r="MZ83" s="153"/>
      <c r="NA83" s="153">
        <v>43</v>
      </c>
      <c r="NB83" s="153"/>
      <c r="NC83" s="153"/>
      <c r="ND83" s="153">
        <v>16</v>
      </c>
      <c r="NE83" s="153">
        <v>16</v>
      </c>
      <c r="NF83" s="153">
        <v>18</v>
      </c>
      <c r="NG83" s="153">
        <v>1</v>
      </c>
      <c r="NH83" s="153"/>
      <c r="NI83" s="153"/>
      <c r="NJ83" s="153"/>
      <c r="NK83" s="153"/>
      <c r="NL83" s="153"/>
      <c r="NM83" s="153"/>
      <c r="NN83" s="153">
        <v>21</v>
      </c>
      <c r="NO83" s="153">
        <v>7</v>
      </c>
      <c r="NP83" s="153">
        <v>131</v>
      </c>
      <c r="NQ83" s="153">
        <v>32</v>
      </c>
      <c r="NR83" s="153">
        <v>11</v>
      </c>
      <c r="NS83" s="153"/>
      <c r="NT83" s="153"/>
      <c r="NU83" s="153"/>
      <c r="NV83" s="153"/>
      <c r="NW83" s="153"/>
      <c r="NX83" s="153"/>
      <c r="NY83" s="153"/>
      <c r="NZ83" s="153"/>
      <c r="OA83" s="153"/>
      <c r="OB83" s="153"/>
      <c r="OC83" s="153">
        <v>76</v>
      </c>
      <c r="OD83" s="153"/>
      <c r="OE83" s="153"/>
      <c r="OF83" s="153"/>
      <c r="OG83" s="153"/>
      <c r="OH83" s="153"/>
      <c r="OI83" s="153"/>
      <c r="OJ83" s="153"/>
      <c r="OK83" s="153"/>
      <c r="OL83" s="153"/>
      <c r="OM83" s="153"/>
      <c r="ON83" s="153">
        <v>4</v>
      </c>
      <c r="OO83" s="154"/>
      <c r="OP83" s="144">
        <v>5468</v>
      </c>
      <c r="OQ83" s="155"/>
      <c r="OR83" s="153"/>
      <c r="OS83" s="153"/>
      <c r="OT83" s="153"/>
      <c r="OU83" s="153"/>
      <c r="OV83" s="153">
        <v>59</v>
      </c>
      <c r="OW83" s="153">
        <v>218</v>
      </c>
      <c r="OX83" s="153">
        <v>-1275</v>
      </c>
      <c r="OY83" s="153"/>
      <c r="OZ83" s="153"/>
      <c r="PA83" s="153"/>
      <c r="PB83" s="153"/>
      <c r="PC83" s="153"/>
      <c r="PD83" s="153"/>
      <c r="PE83" s="153"/>
      <c r="PF83" s="153"/>
      <c r="PG83" s="153"/>
      <c r="PH83" s="153"/>
      <c r="PI83" s="153"/>
      <c r="PJ83" s="156"/>
      <c r="PK83" s="144">
        <v>-998</v>
      </c>
      <c r="PL83" s="144">
        <v>4470</v>
      </c>
    </row>
    <row r="84" spans="1:428" ht="15" x14ac:dyDescent="0.25">
      <c r="A84" s="158" t="s">
        <v>627</v>
      </c>
      <c r="B84" s="159" t="s">
        <v>728</v>
      </c>
      <c r="C84" s="149" t="s">
        <v>280</v>
      </c>
      <c r="D84" s="155"/>
      <c r="E84" s="153"/>
      <c r="F84" s="153"/>
      <c r="G84" s="153"/>
      <c r="H84" s="153"/>
      <c r="I84" s="153"/>
      <c r="J84" s="153"/>
      <c r="K84" s="153"/>
      <c r="L84" s="153"/>
      <c r="M84" s="153"/>
      <c r="N84" s="153"/>
      <c r="O84" s="153"/>
      <c r="P84" s="153"/>
      <c r="Q84" s="153">
        <v>3089</v>
      </c>
      <c r="R84" s="153"/>
      <c r="S84" s="153">
        <v>4</v>
      </c>
      <c r="T84" s="153"/>
      <c r="U84" s="153"/>
      <c r="V84" s="153"/>
      <c r="W84" s="153">
        <v>21</v>
      </c>
      <c r="X84" s="153">
        <v>36</v>
      </c>
      <c r="Y84" s="153"/>
      <c r="Z84" s="153">
        <v>504</v>
      </c>
      <c r="AA84" s="153"/>
      <c r="AB84" s="153">
        <v>327</v>
      </c>
      <c r="AC84" s="153">
        <v>970</v>
      </c>
      <c r="AD84" s="153">
        <v>210</v>
      </c>
      <c r="AE84" s="153">
        <v>22</v>
      </c>
      <c r="AF84" s="153">
        <v>440</v>
      </c>
      <c r="AG84" s="153">
        <v>108</v>
      </c>
      <c r="AH84" s="153">
        <v>311</v>
      </c>
      <c r="AI84" s="153">
        <v>258</v>
      </c>
      <c r="AJ84" s="153">
        <v>1180</v>
      </c>
      <c r="AK84" s="153">
        <v>41</v>
      </c>
      <c r="AL84" s="153">
        <v>688</v>
      </c>
      <c r="AM84" s="153">
        <v>608</v>
      </c>
      <c r="AN84" s="153"/>
      <c r="AO84" s="153"/>
      <c r="AP84" s="153"/>
      <c r="AQ84" s="153">
        <v>23</v>
      </c>
      <c r="AR84" s="153"/>
      <c r="AS84" s="153"/>
      <c r="AT84" s="153"/>
      <c r="AU84" s="153"/>
      <c r="AV84" s="153"/>
      <c r="AW84" s="153">
        <v>0</v>
      </c>
      <c r="AX84" s="153"/>
      <c r="AY84" s="153"/>
      <c r="AZ84" s="153"/>
      <c r="BA84" s="153"/>
      <c r="BB84" s="153"/>
      <c r="BC84" s="153"/>
      <c r="BD84" s="153">
        <v>60</v>
      </c>
      <c r="BE84" s="153">
        <v>1</v>
      </c>
      <c r="BF84" s="153"/>
      <c r="BG84" s="153">
        <v>0</v>
      </c>
      <c r="BH84" s="153"/>
      <c r="BI84" s="153"/>
      <c r="BJ84" s="153"/>
      <c r="BK84" s="153"/>
      <c r="BL84" s="153">
        <v>9</v>
      </c>
      <c r="BM84" s="153"/>
      <c r="BN84" s="153">
        <v>13</v>
      </c>
      <c r="BO84" s="153">
        <v>18</v>
      </c>
      <c r="BP84" s="153">
        <v>24</v>
      </c>
      <c r="BQ84" s="153">
        <v>22</v>
      </c>
      <c r="BR84" s="153">
        <v>176</v>
      </c>
      <c r="BS84" s="153">
        <v>84</v>
      </c>
      <c r="BT84" s="153">
        <v>75</v>
      </c>
      <c r="BU84" s="153">
        <v>69</v>
      </c>
      <c r="BV84" s="153">
        <v>3</v>
      </c>
      <c r="BW84" s="153">
        <v>27</v>
      </c>
      <c r="BX84" s="153">
        <v>29</v>
      </c>
      <c r="BY84" s="153">
        <v>144</v>
      </c>
      <c r="BZ84" s="153">
        <v>13</v>
      </c>
      <c r="CA84" s="153">
        <v>21</v>
      </c>
      <c r="CB84" s="153">
        <v>11</v>
      </c>
      <c r="CC84" s="153">
        <v>1530</v>
      </c>
      <c r="CD84" s="153">
        <v>8</v>
      </c>
      <c r="CE84" s="153">
        <v>72</v>
      </c>
      <c r="CF84" s="153">
        <v>63</v>
      </c>
      <c r="CG84" s="153">
        <v>10</v>
      </c>
      <c r="CH84" s="153">
        <v>93</v>
      </c>
      <c r="CI84" s="153">
        <v>19</v>
      </c>
      <c r="CJ84" s="153">
        <v>802</v>
      </c>
      <c r="CK84" s="153">
        <v>201</v>
      </c>
      <c r="CL84" s="153">
        <v>155</v>
      </c>
      <c r="CM84" s="153">
        <v>364</v>
      </c>
      <c r="CN84" s="153">
        <v>16</v>
      </c>
      <c r="CO84" s="153">
        <v>4</v>
      </c>
      <c r="CP84" s="153">
        <v>396</v>
      </c>
      <c r="CQ84" s="153">
        <v>6</v>
      </c>
      <c r="CR84" s="153">
        <v>181</v>
      </c>
      <c r="CS84" s="153">
        <v>91</v>
      </c>
      <c r="CT84" s="153">
        <v>15</v>
      </c>
      <c r="CU84" s="153">
        <v>15</v>
      </c>
      <c r="CV84" s="153">
        <v>41</v>
      </c>
      <c r="CW84" s="153">
        <v>33</v>
      </c>
      <c r="CX84" s="153">
        <v>318</v>
      </c>
      <c r="CY84" s="153">
        <v>0</v>
      </c>
      <c r="CZ84" s="153">
        <v>10</v>
      </c>
      <c r="DA84" s="153">
        <v>114</v>
      </c>
      <c r="DB84" s="153">
        <v>305</v>
      </c>
      <c r="DC84" s="153">
        <v>75</v>
      </c>
      <c r="DD84" s="153">
        <v>250</v>
      </c>
      <c r="DE84" s="153">
        <v>11</v>
      </c>
      <c r="DF84" s="153">
        <v>10</v>
      </c>
      <c r="DG84" s="153">
        <v>13</v>
      </c>
      <c r="DH84" s="153">
        <v>392</v>
      </c>
      <c r="DI84" s="153">
        <v>35</v>
      </c>
      <c r="DJ84" s="153"/>
      <c r="DK84" s="153">
        <v>0</v>
      </c>
      <c r="DL84" s="153">
        <v>0</v>
      </c>
      <c r="DM84" s="153">
        <v>7</v>
      </c>
      <c r="DN84" s="153">
        <v>49</v>
      </c>
      <c r="DO84" s="153">
        <v>1</v>
      </c>
      <c r="DP84" s="153">
        <v>0</v>
      </c>
      <c r="DQ84" s="153">
        <v>0</v>
      </c>
      <c r="DR84" s="153">
        <v>6</v>
      </c>
      <c r="DS84" s="153">
        <v>9</v>
      </c>
      <c r="DT84" s="153">
        <v>1</v>
      </c>
      <c r="DU84" s="153">
        <v>0</v>
      </c>
      <c r="DV84" s="153">
        <v>21</v>
      </c>
      <c r="DW84" s="153">
        <v>5</v>
      </c>
      <c r="DX84" s="153">
        <v>4</v>
      </c>
      <c r="DY84" s="153">
        <v>22</v>
      </c>
      <c r="DZ84" s="153">
        <v>8</v>
      </c>
      <c r="EA84" s="153">
        <v>51</v>
      </c>
      <c r="EB84" s="153"/>
      <c r="EC84" s="153"/>
      <c r="ED84" s="153"/>
      <c r="EE84" s="153">
        <v>8</v>
      </c>
      <c r="EF84" s="153">
        <v>1</v>
      </c>
      <c r="EG84" s="153">
        <v>18</v>
      </c>
      <c r="EH84" s="153">
        <v>20</v>
      </c>
      <c r="EI84" s="153">
        <v>2</v>
      </c>
      <c r="EJ84" s="153"/>
      <c r="EK84" s="153"/>
      <c r="EL84" s="153">
        <v>64</v>
      </c>
      <c r="EM84" s="153">
        <v>16</v>
      </c>
      <c r="EN84" s="153"/>
      <c r="EO84" s="153"/>
      <c r="EP84" s="153"/>
      <c r="EQ84" s="153">
        <v>12</v>
      </c>
      <c r="ER84" s="153">
        <v>177</v>
      </c>
      <c r="ES84" s="153">
        <v>488</v>
      </c>
      <c r="ET84" s="153">
        <v>89</v>
      </c>
      <c r="EU84" s="153">
        <v>46</v>
      </c>
      <c r="EV84" s="153">
        <v>20</v>
      </c>
      <c r="EW84" s="153">
        <v>0</v>
      </c>
      <c r="EX84" s="153">
        <v>2</v>
      </c>
      <c r="EY84" s="153">
        <v>239</v>
      </c>
      <c r="EZ84" s="153">
        <v>77</v>
      </c>
      <c r="FA84" s="153">
        <v>26</v>
      </c>
      <c r="FB84" s="153"/>
      <c r="FC84" s="153">
        <v>117</v>
      </c>
      <c r="FD84" s="153">
        <v>137</v>
      </c>
      <c r="FE84" s="153">
        <v>286</v>
      </c>
      <c r="FF84" s="153">
        <v>1582</v>
      </c>
      <c r="FG84" s="153">
        <v>20</v>
      </c>
      <c r="FH84" s="153">
        <v>427</v>
      </c>
      <c r="FI84" s="153">
        <v>116</v>
      </c>
      <c r="FJ84" s="153">
        <v>28</v>
      </c>
      <c r="FK84" s="153">
        <v>28</v>
      </c>
      <c r="FL84" s="153">
        <v>156</v>
      </c>
      <c r="FM84" s="153">
        <v>2</v>
      </c>
      <c r="FN84" s="153">
        <v>9</v>
      </c>
      <c r="FO84" s="153">
        <v>375</v>
      </c>
      <c r="FP84" s="153">
        <v>10</v>
      </c>
      <c r="FQ84" s="153"/>
      <c r="FR84" s="153">
        <v>5</v>
      </c>
      <c r="FS84" s="153"/>
      <c r="FT84" s="153">
        <v>4</v>
      </c>
      <c r="FU84" s="153">
        <v>1</v>
      </c>
      <c r="FV84" s="153">
        <v>8</v>
      </c>
      <c r="FW84" s="153">
        <v>13</v>
      </c>
      <c r="FX84" s="153">
        <v>1</v>
      </c>
      <c r="FY84" s="153">
        <v>42</v>
      </c>
      <c r="FZ84" s="153">
        <v>40</v>
      </c>
      <c r="GA84" s="153">
        <v>8</v>
      </c>
      <c r="GB84" s="153"/>
      <c r="GC84" s="153"/>
      <c r="GD84" s="153">
        <v>0</v>
      </c>
      <c r="GE84" s="153">
        <v>8</v>
      </c>
      <c r="GF84" s="153">
        <v>1</v>
      </c>
      <c r="GG84" s="153">
        <v>2</v>
      </c>
      <c r="GH84" s="153"/>
      <c r="GI84" s="153">
        <v>11</v>
      </c>
      <c r="GJ84" s="153"/>
      <c r="GK84" s="153"/>
      <c r="GL84" s="153"/>
      <c r="GM84" s="153"/>
      <c r="GN84" s="153"/>
      <c r="GO84" s="153"/>
      <c r="GP84" s="153"/>
      <c r="GQ84" s="153">
        <v>9</v>
      </c>
      <c r="GR84" s="153"/>
      <c r="GS84" s="153"/>
      <c r="GT84" s="153">
        <v>8</v>
      </c>
      <c r="GU84" s="153">
        <v>21</v>
      </c>
      <c r="GV84" s="153">
        <v>8</v>
      </c>
      <c r="GW84" s="153">
        <v>2</v>
      </c>
      <c r="GX84" s="153"/>
      <c r="GY84" s="153"/>
      <c r="GZ84" s="153"/>
      <c r="HA84" s="153"/>
      <c r="HB84" s="153"/>
      <c r="HC84" s="153">
        <v>8</v>
      </c>
      <c r="HD84" s="153"/>
      <c r="HE84" s="153">
        <v>10</v>
      </c>
      <c r="HF84" s="153"/>
      <c r="HG84" s="153"/>
      <c r="HH84" s="153">
        <v>182</v>
      </c>
      <c r="HI84" s="153">
        <v>22</v>
      </c>
      <c r="HJ84" s="153">
        <v>3</v>
      </c>
      <c r="HK84" s="153"/>
      <c r="HL84" s="153">
        <v>2</v>
      </c>
      <c r="HM84" s="153"/>
      <c r="HN84" s="153"/>
      <c r="HO84" s="153"/>
      <c r="HP84" s="153"/>
      <c r="HQ84" s="153"/>
      <c r="HR84" s="153"/>
      <c r="HS84" s="153"/>
      <c r="HT84" s="153"/>
      <c r="HU84" s="153">
        <v>49</v>
      </c>
      <c r="HV84" s="153">
        <v>163</v>
      </c>
      <c r="HW84" s="153">
        <v>182</v>
      </c>
      <c r="HX84" s="153"/>
      <c r="HY84" s="153"/>
      <c r="HZ84" s="153"/>
      <c r="IA84" s="153"/>
      <c r="IB84" s="153"/>
      <c r="IC84" s="153"/>
      <c r="ID84" s="153"/>
      <c r="IE84" s="153"/>
      <c r="IF84" s="153">
        <v>9</v>
      </c>
      <c r="IG84" s="153"/>
      <c r="IH84" s="153"/>
      <c r="II84" s="153">
        <v>9</v>
      </c>
      <c r="IJ84" s="153">
        <v>13</v>
      </c>
      <c r="IK84" s="153">
        <v>20</v>
      </c>
      <c r="IL84" s="153">
        <v>51</v>
      </c>
      <c r="IM84" s="153">
        <v>162</v>
      </c>
      <c r="IN84" s="153">
        <v>28</v>
      </c>
      <c r="IO84" s="153">
        <v>4</v>
      </c>
      <c r="IP84" s="153"/>
      <c r="IQ84" s="153"/>
      <c r="IR84" s="153"/>
      <c r="IS84" s="153"/>
      <c r="IT84" s="153">
        <v>2</v>
      </c>
      <c r="IU84" s="153">
        <v>9</v>
      </c>
      <c r="IV84" s="153">
        <v>29</v>
      </c>
      <c r="IW84" s="153"/>
      <c r="IX84" s="153"/>
      <c r="IY84" s="153">
        <v>359</v>
      </c>
      <c r="IZ84" s="153"/>
      <c r="JA84" s="153">
        <v>139</v>
      </c>
      <c r="JB84" s="153"/>
      <c r="JC84" s="153"/>
      <c r="JD84" s="153"/>
      <c r="JE84" s="153"/>
      <c r="JF84" s="153">
        <v>15</v>
      </c>
      <c r="JG84" s="153"/>
      <c r="JH84" s="153">
        <v>145</v>
      </c>
      <c r="JI84" s="153">
        <v>10</v>
      </c>
      <c r="JJ84" s="153"/>
      <c r="JK84" s="153">
        <v>83</v>
      </c>
      <c r="JL84" s="153"/>
      <c r="JM84" s="153"/>
      <c r="JN84" s="153">
        <v>1</v>
      </c>
      <c r="JO84" s="153"/>
      <c r="JP84" s="153">
        <v>1</v>
      </c>
      <c r="JQ84" s="153"/>
      <c r="JR84" s="153"/>
      <c r="JS84" s="153"/>
      <c r="JT84" s="153">
        <v>18</v>
      </c>
      <c r="JU84" s="153"/>
      <c r="JV84" s="153"/>
      <c r="JW84" s="153">
        <v>32</v>
      </c>
      <c r="JX84" s="153">
        <v>7</v>
      </c>
      <c r="JY84" s="153"/>
      <c r="JZ84" s="153"/>
      <c r="KA84" s="153"/>
      <c r="KB84" s="153"/>
      <c r="KC84" s="153">
        <v>2</v>
      </c>
      <c r="KD84" s="153"/>
      <c r="KE84" s="153">
        <v>1</v>
      </c>
      <c r="KF84" s="153">
        <v>0</v>
      </c>
      <c r="KG84" s="153"/>
      <c r="KH84" s="153"/>
      <c r="KI84" s="153">
        <v>231</v>
      </c>
      <c r="KJ84" s="153">
        <v>6</v>
      </c>
      <c r="KK84" s="153"/>
      <c r="KL84" s="153"/>
      <c r="KM84" s="153">
        <v>5</v>
      </c>
      <c r="KN84" s="153">
        <v>53</v>
      </c>
      <c r="KO84" s="153"/>
      <c r="KP84" s="153">
        <v>9</v>
      </c>
      <c r="KQ84" s="153"/>
      <c r="KR84" s="153"/>
      <c r="KS84" s="153"/>
      <c r="KT84" s="153"/>
      <c r="KU84" s="153"/>
      <c r="KV84" s="153"/>
      <c r="KW84" s="153">
        <v>2414</v>
      </c>
      <c r="KX84" s="153">
        <v>588</v>
      </c>
      <c r="KY84" s="153">
        <v>114</v>
      </c>
      <c r="KZ84" s="153">
        <v>1</v>
      </c>
      <c r="LA84" s="153">
        <v>22</v>
      </c>
      <c r="LB84" s="153">
        <v>20</v>
      </c>
      <c r="LC84" s="153"/>
      <c r="LD84" s="153"/>
      <c r="LE84" s="153"/>
      <c r="LF84" s="153"/>
      <c r="LG84" s="153"/>
      <c r="LH84" s="153"/>
      <c r="LI84" s="153"/>
      <c r="LJ84" s="153"/>
      <c r="LK84" s="153"/>
      <c r="LL84" s="153">
        <v>0</v>
      </c>
      <c r="LM84" s="153"/>
      <c r="LN84" s="153"/>
      <c r="LO84" s="153"/>
      <c r="LP84" s="153">
        <v>29</v>
      </c>
      <c r="LQ84" s="153"/>
      <c r="LR84" s="153"/>
      <c r="LS84" s="153"/>
      <c r="LT84" s="153"/>
      <c r="LU84" s="153">
        <v>175</v>
      </c>
      <c r="LV84" s="153"/>
      <c r="LW84" s="153"/>
      <c r="LX84" s="153">
        <v>176</v>
      </c>
      <c r="LY84" s="153"/>
      <c r="LZ84" s="153"/>
      <c r="MA84" s="153">
        <v>109</v>
      </c>
      <c r="MB84" s="153"/>
      <c r="MC84" s="153"/>
      <c r="MD84" s="153"/>
      <c r="ME84" s="153">
        <v>0</v>
      </c>
      <c r="MF84" s="153"/>
      <c r="MG84" s="153">
        <v>7</v>
      </c>
      <c r="MH84" s="153"/>
      <c r="MI84" s="153">
        <v>73</v>
      </c>
      <c r="MJ84" s="153"/>
      <c r="MK84" s="153"/>
      <c r="ML84" s="153"/>
      <c r="MM84" s="153"/>
      <c r="MN84" s="153"/>
      <c r="MO84" s="153"/>
      <c r="MP84" s="153">
        <v>134</v>
      </c>
      <c r="MQ84" s="153"/>
      <c r="MR84" s="153">
        <v>2</v>
      </c>
      <c r="MS84" s="153"/>
      <c r="MT84" s="153"/>
      <c r="MU84" s="153"/>
      <c r="MV84" s="153"/>
      <c r="MW84" s="153"/>
      <c r="MX84" s="153"/>
      <c r="MY84" s="153"/>
      <c r="MZ84" s="153"/>
      <c r="NA84" s="153">
        <v>3</v>
      </c>
      <c r="NB84" s="153"/>
      <c r="NC84" s="153"/>
      <c r="ND84" s="153">
        <v>3</v>
      </c>
      <c r="NE84" s="153">
        <v>20</v>
      </c>
      <c r="NF84" s="153">
        <v>11</v>
      </c>
      <c r="NG84" s="153"/>
      <c r="NH84" s="153"/>
      <c r="NI84" s="153"/>
      <c r="NJ84" s="153"/>
      <c r="NK84" s="153"/>
      <c r="NL84" s="153"/>
      <c r="NM84" s="153"/>
      <c r="NN84" s="153">
        <v>5</v>
      </c>
      <c r="NO84" s="153">
        <v>9</v>
      </c>
      <c r="NP84" s="153">
        <v>15</v>
      </c>
      <c r="NQ84" s="153">
        <v>9</v>
      </c>
      <c r="NR84" s="153"/>
      <c r="NS84" s="153">
        <v>101</v>
      </c>
      <c r="NT84" s="153">
        <v>0</v>
      </c>
      <c r="NU84" s="153">
        <v>507</v>
      </c>
      <c r="NV84" s="153">
        <v>110</v>
      </c>
      <c r="NW84" s="153"/>
      <c r="NX84" s="153"/>
      <c r="NY84" s="153"/>
      <c r="NZ84" s="153"/>
      <c r="OA84" s="153">
        <v>0</v>
      </c>
      <c r="OB84" s="153">
        <v>0</v>
      </c>
      <c r="OC84" s="153">
        <v>13</v>
      </c>
      <c r="OD84" s="153"/>
      <c r="OE84" s="153">
        <v>548</v>
      </c>
      <c r="OF84" s="153">
        <v>1</v>
      </c>
      <c r="OG84" s="153"/>
      <c r="OH84" s="153"/>
      <c r="OI84" s="153"/>
      <c r="OJ84" s="153"/>
      <c r="OK84" s="153">
        <v>2</v>
      </c>
      <c r="OL84" s="153">
        <v>15</v>
      </c>
      <c r="OM84" s="153"/>
      <c r="ON84" s="153">
        <v>38</v>
      </c>
      <c r="OO84" s="154">
        <v>688</v>
      </c>
      <c r="OP84" s="144">
        <v>28303</v>
      </c>
      <c r="OQ84" s="155"/>
      <c r="OR84" s="153">
        <v>2480</v>
      </c>
      <c r="OS84" s="153"/>
      <c r="OT84" s="153"/>
      <c r="OU84" s="153"/>
      <c r="OV84" s="153">
        <v>146</v>
      </c>
      <c r="OW84" s="153">
        <v>7926</v>
      </c>
      <c r="OX84" s="153">
        <v>-14995</v>
      </c>
      <c r="OY84" s="153"/>
      <c r="OZ84" s="153">
        <v>241</v>
      </c>
      <c r="PA84" s="153"/>
      <c r="PB84" s="153"/>
      <c r="PC84" s="153"/>
      <c r="PD84" s="153">
        <v>1</v>
      </c>
      <c r="PE84" s="153"/>
      <c r="PF84" s="153"/>
      <c r="PG84" s="153"/>
      <c r="PH84" s="153">
        <v>13</v>
      </c>
      <c r="PI84" s="153"/>
      <c r="PJ84" s="156"/>
      <c r="PK84" s="144">
        <v>-4188</v>
      </c>
      <c r="PL84" s="144">
        <v>24115</v>
      </c>
    </row>
    <row r="85" spans="1:428" ht="15" x14ac:dyDescent="0.25">
      <c r="A85" s="158">
        <v>332991</v>
      </c>
      <c r="B85" s="159" t="s">
        <v>728</v>
      </c>
      <c r="C85" s="149" t="s">
        <v>281</v>
      </c>
      <c r="D85" s="155"/>
      <c r="E85" s="153"/>
      <c r="F85" s="153"/>
      <c r="G85" s="153"/>
      <c r="H85" s="153"/>
      <c r="I85" s="153"/>
      <c r="J85" s="153"/>
      <c r="K85" s="153"/>
      <c r="L85" s="153"/>
      <c r="M85" s="153"/>
      <c r="N85" s="153"/>
      <c r="O85" s="153"/>
      <c r="P85" s="153"/>
      <c r="Q85" s="153">
        <v>125</v>
      </c>
      <c r="R85" s="153"/>
      <c r="S85" s="153"/>
      <c r="T85" s="153"/>
      <c r="U85" s="153"/>
      <c r="V85" s="153"/>
      <c r="W85" s="153"/>
      <c r="X85" s="153"/>
      <c r="Y85" s="153"/>
      <c r="Z85" s="153"/>
      <c r="AA85" s="153"/>
      <c r="AB85" s="153"/>
      <c r="AC85" s="153"/>
      <c r="AD85" s="153"/>
      <c r="AE85" s="153"/>
      <c r="AF85" s="153"/>
      <c r="AG85" s="153"/>
      <c r="AH85" s="153"/>
      <c r="AI85" s="153"/>
      <c r="AJ85" s="153"/>
      <c r="AK85" s="153"/>
      <c r="AL85" s="153"/>
      <c r="AM85" s="153"/>
      <c r="AN85" s="153"/>
      <c r="AO85" s="153"/>
      <c r="AP85" s="153"/>
      <c r="AQ85" s="153">
        <v>2</v>
      </c>
      <c r="AR85" s="153"/>
      <c r="AS85" s="153"/>
      <c r="AT85" s="153"/>
      <c r="AU85" s="153"/>
      <c r="AV85" s="153"/>
      <c r="AW85" s="153"/>
      <c r="AX85" s="153"/>
      <c r="AY85" s="153"/>
      <c r="AZ85" s="153"/>
      <c r="BA85" s="153"/>
      <c r="BB85" s="153"/>
      <c r="BC85" s="153"/>
      <c r="BD85" s="153"/>
      <c r="BE85" s="153">
        <v>69</v>
      </c>
      <c r="BF85" s="153"/>
      <c r="BG85" s="153"/>
      <c r="BH85" s="153"/>
      <c r="BI85" s="153"/>
      <c r="BJ85" s="153"/>
      <c r="BK85" s="153"/>
      <c r="BL85" s="153"/>
      <c r="BM85" s="153"/>
      <c r="BN85" s="153">
        <v>6</v>
      </c>
      <c r="BO85" s="153">
        <v>11</v>
      </c>
      <c r="BP85" s="153">
        <v>18</v>
      </c>
      <c r="BQ85" s="153">
        <v>9</v>
      </c>
      <c r="BR85" s="153">
        <v>69</v>
      </c>
      <c r="BS85" s="153">
        <v>5</v>
      </c>
      <c r="BT85" s="153">
        <v>27</v>
      </c>
      <c r="BU85" s="153">
        <v>6</v>
      </c>
      <c r="BV85" s="153">
        <v>7</v>
      </c>
      <c r="BW85" s="153">
        <v>35</v>
      </c>
      <c r="BX85" s="153">
        <v>10</v>
      </c>
      <c r="BY85" s="153">
        <v>33</v>
      </c>
      <c r="BZ85" s="153">
        <v>13</v>
      </c>
      <c r="CA85" s="153">
        <v>44</v>
      </c>
      <c r="CB85" s="153">
        <v>7</v>
      </c>
      <c r="CC85" s="153">
        <v>55</v>
      </c>
      <c r="CD85" s="153">
        <v>1032</v>
      </c>
      <c r="CE85" s="153">
        <v>9</v>
      </c>
      <c r="CF85" s="153">
        <v>42</v>
      </c>
      <c r="CG85" s="153">
        <v>10</v>
      </c>
      <c r="CH85" s="153">
        <v>172</v>
      </c>
      <c r="CI85" s="153">
        <v>72</v>
      </c>
      <c r="CJ85" s="153">
        <v>45</v>
      </c>
      <c r="CK85" s="153">
        <v>30</v>
      </c>
      <c r="CL85" s="153">
        <v>20</v>
      </c>
      <c r="CM85" s="153">
        <v>130</v>
      </c>
      <c r="CN85" s="153">
        <v>6</v>
      </c>
      <c r="CO85" s="153">
        <v>2</v>
      </c>
      <c r="CP85" s="153">
        <v>27</v>
      </c>
      <c r="CQ85" s="153">
        <v>4</v>
      </c>
      <c r="CR85" s="153">
        <v>106</v>
      </c>
      <c r="CS85" s="153">
        <v>10</v>
      </c>
      <c r="CT85" s="153">
        <v>8</v>
      </c>
      <c r="CU85" s="153">
        <v>5</v>
      </c>
      <c r="CV85" s="153">
        <v>38</v>
      </c>
      <c r="CW85" s="153">
        <v>20</v>
      </c>
      <c r="CX85" s="153">
        <v>129</v>
      </c>
      <c r="CY85" s="153">
        <v>20</v>
      </c>
      <c r="CZ85" s="153">
        <v>129</v>
      </c>
      <c r="DA85" s="153">
        <v>19</v>
      </c>
      <c r="DB85" s="153">
        <v>62</v>
      </c>
      <c r="DC85" s="153">
        <v>55</v>
      </c>
      <c r="DD85" s="153">
        <v>89</v>
      </c>
      <c r="DE85" s="153">
        <v>49</v>
      </c>
      <c r="DF85" s="153">
        <v>98</v>
      </c>
      <c r="DG85" s="153">
        <v>8</v>
      </c>
      <c r="DH85" s="153">
        <v>14</v>
      </c>
      <c r="DI85" s="153">
        <v>178</v>
      </c>
      <c r="DJ85" s="153"/>
      <c r="DK85" s="153">
        <v>0</v>
      </c>
      <c r="DL85" s="153">
        <v>1</v>
      </c>
      <c r="DM85" s="153"/>
      <c r="DN85" s="153">
        <v>6</v>
      </c>
      <c r="DO85" s="153">
        <v>2</v>
      </c>
      <c r="DP85" s="153">
        <v>0</v>
      </c>
      <c r="DQ85" s="153">
        <v>1</v>
      </c>
      <c r="DR85" s="153">
        <v>27</v>
      </c>
      <c r="DS85" s="153">
        <v>21</v>
      </c>
      <c r="DT85" s="153">
        <v>6</v>
      </c>
      <c r="DU85" s="153">
        <v>0</v>
      </c>
      <c r="DV85" s="153">
        <v>14</v>
      </c>
      <c r="DW85" s="153">
        <v>4</v>
      </c>
      <c r="DX85" s="153">
        <v>5</v>
      </c>
      <c r="DY85" s="153">
        <v>15</v>
      </c>
      <c r="DZ85" s="153">
        <v>19</v>
      </c>
      <c r="EA85" s="153">
        <v>28</v>
      </c>
      <c r="EB85" s="153">
        <v>4</v>
      </c>
      <c r="EC85" s="153"/>
      <c r="ED85" s="153"/>
      <c r="EE85" s="153">
        <v>15</v>
      </c>
      <c r="EF85" s="153"/>
      <c r="EG85" s="153">
        <v>23</v>
      </c>
      <c r="EH85" s="153">
        <v>12</v>
      </c>
      <c r="EI85" s="153">
        <v>73</v>
      </c>
      <c r="EJ85" s="153">
        <v>90</v>
      </c>
      <c r="EK85" s="153">
        <v>34</v>
      </c>
      <c r="EL85" s="153">
        <v>11</v>
      </c>
      <c r="EM85" s="153">
        <v>9</v>
      </c>
      <c r="EN85" s="153"/>
      <c r="EO85" s="153">
        <v>49</v>
      </c>
      <c r="EP85" s="153"/>
      <c r="EQ85" s="153">
        <v>17</v>
      </c>
      <c r="ER85" s="153">
        <v>16</v>
      </c>
      <c r="ES85" s="153">
        <v>33</v>
      </c>
      <c r="ET85" s="153">
        <v>19</v>
      </c>
      <c r="EU85" s="153">
        <v>14</v>
      </c>
      <c r="EV85" s="153">
        <v>8</v>
      </c>
      <c r="EW85" s="153">
        <v>0</v>
      </c>
      <c r="EX85" s="153">
        <v>3</v>
      </c>
      <c r="EY85" s="153">
        <v>126</v>
      </c>
      <c r="EZ85" s="153">
        <v>77</v>
      </c>
      <c r="FA85" s="153">
        <v>78</v>
      </c>
      <c r="FB85" s="153">
        <v>29</v>
      </c>
      <c r="FC85" s="153">
        <v>88</v>
      </c>
      <c r="FD85" s="153">
        <v>324</v>
      </c>
      <c r="FE85" s="153">
        <v>208</v>
      </c>
      <c r="FF85" s="153">
        <v>137</v>
      </c>
      <c r="FG85" s="153">
        <v>8</v>
      </c>
      <c r="FH85" s="153">
        <v>87</v>
      </c>
      <c r="FI85" s="153"/>
      <c r="FJ85" s="153">
        <v>4</v>
      </c>
      <c r="FK85" s="153">
        <v>18</v>
      </c>
      <c r="FL85" s="153">
        <v>3</v>
      </c>
      <c r="FM85" s="153">
        <v>4</v>
      </c>
      <c r="FN85" s="153">
        <v>4</v>
      </c>
      <c r="FO85" s="153">
        <v>12</v>
      </c>
      <c r="FP85" s="153">
        <v>7</v>
      </c>
      <c r="FQ85" s="153"/>
      <c r="FR85" s="153">
        <v>8</v>
      </c>
      <c r="FS85" s="153"/>
      <c r="FT85" s="153">
        <v>8</v>
      </c>
      <c r="FU85" s="153">
        <v>3</v>
      </c>
      <c r="FV85" s="153">
        <v>17</v>
      </c>
      <c r="FW85" s="153">
        <v>27</v>
      </c>
      <c r="FX85" s="153">
        <v>3</v>
      </c>
      <c r="FY85" s="153">
        <v>29</v>
      </c>
      <c r="FZ85" s="153">
        <v>24</v>
      </c>
      <c r="GA85" s="153">
        <v>1</v>
      </c>
      <c r="GB85" s="153"/>
      <c r="GC85" s="153">
        <v>4</v>
      </c>
      <c r="GD85" s="153">
        <v>2</v>
      </c>
      <c r="GE85" s="153">
        <v>3</v>
      </c>
      <c r="GF85" s="153">
        <v>3</v>
      </c>
      <c r="GG85" s="153">
        <v>4</v>
      </c>
      <c r="GH85" s="153">
        <v>6</v>
      </c>
      <c r="GI85" s="153">
        <v>20</v>
      </c>
      <c r="GJ85" s="153"/>
      <c r="GK85" s="153"/>
      <c r="GL85" s="153"/>
      <c r="GM85" s="153"/>
      <c r="GN85" s="153"/>
      <c r="GO85" s="153"/>
      <c r="GP85" s="153"/>
      <c r="GQ85" s="153"/>
      <c r="GR85" s="153"/>
      <c r="GS85" s="153"/>
      <c r="GT85" s="153"/>
      <c r="GU85" s="153"/>
      <c r="GV85" s="153"/>
      <c r="GW85" s="153"/>
      <c r="GX85" s="153"/>
      <c r="GY85" s="153"/>
      <c r="GZ85" s="153"/>
      <c r="HA85" s="153"/>
      <c r="HB85" s="153"/>
      <c r="HC85" s="153"/>
      <c r="HD85" s="153"/>
      <c r="HE85" s="153"/>
      <c r="HF85" s="153"/>
      <c r="HG85" s="153"/>
      <c r="HH85" s="153"/>
      <c r="HI85" s="153"/>
      <c r="HJ85" s="153"/>
      <c r="HK85" s="153"/>
      <c r="HL85" s="153"/>
      <c r="HM85" s="153"/>
      <c r="HN85" s="153"/>
      <c r="HO85" s="153"/>
      <c r="HP85" s="153"/>
      <c r="HQ85" s="153"/>
      <c r="HR85" s="153"/>
      <c r="HS85" s="153"/>
      <c r="HT85" s="153"/>
      <c r="HU85" s="153"/>
      <c r="HV85" s="153"/>
      <c r="HW85" s="153"/>
      <c r="HX85" s="153"/>
      <c r="HY85" s="153"/>
      <c r="HZ85" s="153"/>
      <c r="IA85" s="153"/>
      <c r="IB85" s="153"/>
      <c r="IC85" s="153"/>
      <c r="ID85" s="153"/>
      <c r="IE85" s="153"/>
      <c r="IF85" s="153"/>
      <c r="IG85" s="153"/>
      <c r="IH85" s="153"/>
      <c r="II85" s="153"/>
      <c r="IJ85" s="153"/>
      <c r="IK85" s="153"/>
      <c r="IL85" s="153"/>
      <c r="IM85" s="153"/>
      <c r="IN85" s="153"/>
      <c r="IO85" s="153"/>
      <c r="IP85" s="153"/>
      <c r="IQ85" s="153"/>
      <c r="IR85" s="153"/>
      <c r="IS85" s="153"/>
      <c r="IT85" s="153"/>
      <c r="IU85" s="153"/>
      <c r="IV85" s="153"/>
      <c r="IW85" s="153"/>
      <c r="IX85" s="153"/>
      <c r="IY85" s="153"/>
      <c r="IZ85" s="153"/>
      <c r="JA85" s="153">
        <v>1</v>
      </c>
      <c r="JB85" s="153"/>
      <c r="JC85" s="153"/>
      <c r="JD85" s="153"/>
      <c r="JE85" s="153"/>
      <c r="JF85" s="153"/>
      <c r="JG85" s="153"/>
      <c r="JH85" s="153"/>
      <c r="JI85" s="153">
        <v>11</v>
      </c>
      <c r="JJ85" s="153"/>
      <c r="JK85" s="153">
        <v>85</v>
      </c>
      <c r="JL85" s="153"/>
      <c r="JM85" s="153"/>
      <c r="JN85" s="153"/>
      <c r="JO85" s="153"/>
      <c r="JP85" s="153"/>
      <c r="JQ85" s="153"/>
      <c r="JR85" s="153"/>
      <c r="JS85" s="153"/>
      <c r="JT85" s="153"/>
      <c r="JU85" s="153"/>
      <c r="JV85" s="153"/>
      <c r="JW85" s="153">
        <v>3</v>
      </c>
      <c r="JX85" s="153"/>
      <c r="JY85" s="153"/>
      <c r="JZ85" s="153"/>
      <c r="KA85" s="153"/>
      <c r="KB85" s="153"/>
      <c r="KC85" s="153">
        <v>1</v>
      </c>
      <c r="KD85" s="153"/>
      <c r="KE85" s="153"/>
      <c r="KF85" s="153"/>
      <c r="KG85" s="153"/>
      <c r="KH85" s="153"/>
      <c r="KI85" s="153"/>
      <c r="KJ85" s="153">
        <v>64</v>
      </c>
      <c r="KK85" s="153">
        <v>2</v>
      </c>
      <c r="KL85" s="153"/>
      <c r="KM85" s="153"/>
      <c r="KN85" s="153"/>
      <c r="KO85" s="153"/>
      <c r="KP85" s="153"/>
      <c r="KQ85" s="153"/>
      <c r="KR85" s="153"/>
      <c r="KS85" s="153"/>
      <c r="KT85" s="153"/>
      <c r="KU85" s="153"/>
      <c r="KV85" s="153"/>
      <c r="KW85" s="153">
        <v>12</v>
      </c>
      <c r="KX85" s="153">
        <v>205</v>
      </c>
      <c r="KY85" s="153">
        <v>952</v>
      </c>
      <c r="KZ85" s="153">
        <v>36</v>
      </c>
      <c r="LA85" s="153"/>
      <c r="LB85" s="153"/>
      <c r="LC85" s="153"/>
      <c r="LD85" s="153"/>
      <c r="LE85" s="153"/>
      <c r="LF85" s="153"/>
      <c r="LG85" s="153"/>
      <c r="LH85" s="153"/>
      <c r="LI85" s="153"/>
      <c r="LJ85" s="153"/>
      <c r="LK85" s="153"/>
      <c r="LL85" s="153"/>
      <c r="LM85" s="153"/>
      <c r="LN85" s="153"/>
      <c r="LO85" s="153"/>
      <c r="LP85" s="153"/>
      <c r="LQ85" s="153"/>
      <c r="LR85" s="153"/>
      <c r="LS85" s="153"/>
      <c r="LT85" s="153"/>
      <c r="LU85" s="153"/>
      <c r="LV85" s="153"/>
      <c r="LW85" s="153"/>
      <c r="LX85" s="153"/>
      <c r="LY85" s="153"/>
      <c r="LZ85" s="153"/>
      <c r="MA85" s="153">
        <v>29</v>
      </c>
      <c r="MB85" s="153"/>
      <c r="MC85" s="153"/>
      <c r="MD85" s="153"/>
      <c r="ME85" s="153"/>
      <c r="MF85" s="153"/>
      <c r="MG85" s="153">
        <v>1</v>
      </c>
      <c r="MH85" s="153"/>
      <c r="MI85" s="153"/>
      <c r="MJ85" s="153"/>
      <c r="MK85" s="153"/>
      <c r="ML85" s="153"/>
      <c r="MM85" s="153"/>
      <c r="MN85" s="153">
        <v>6</v>
      </c>
      <c r="MO85" s="153"/>
      <c r="MP85" s="153">
        <v>114</v>
      </c>
      <c r="MQ85" s="153"/>
      <c r="MR85" s="153"/>
      <c r="MS85" s="153"/>
      <c r="MT85" s="153"/>
      <c r="MU85" s="153"/>
      <c r="MV85" s="153"/>
      <c r="MW85" s="153"/>
      <c r="MX85" s="153"/>
      <c r="MY85" s="153"/>
      <c r="MZ85" s="153"/>
      <c r="NA85" s="153"/>
      <c r="NB85" s="153"/>
      <c r="NC85" s="153"/>
      <c r="ND85" s="153"/>
      <c r="NE85" s="153"/>
      <c r="NF85" s="153"/>
      <c r="NG85" s="153"/>
      <c r="NH85" s="153"/>
      <c r="NI85" s="153"/>
      <c r="NJ85" s="153"/>
      <c r="NK85" s="153"/>
      <c r="NL85" s="153"/>
      <c r="NM85" s="153"/>
      <c r="NN85" s="153"/>
      <c r="NO85" s="153"/>
      <c r="NP85" s="153"/>
      <c r="NQ85" s="153"/>
      <c r="NR85" s="153"/>
      <c r="NS85" s="153">
        <v>9</v>
      </c>
      <c r="NT85" s="153">
        <v>31</v>
      </c>
      <c r="NU85" s="153">
        <v>180</v>
      </c>
      <c r="NV85" s="153">
        <v>22</v>
      </c>
      <c r="NW85" s="153"/>
      <c r="NX85" s="153"/>
      <c r="NY85" s="153"/>
      <c r="NZ85" s="153"/>
      <c r="OA85" s="153"/>
      <c r="OB85" s="153"/>
      <c r="OC85" s="153"/>
      <c r="OD85" s="153"/>
      <c r="OE85" s="153">
        <v>510</v>
      </c>
      <c r="OF85" s="153">
        <v>1</v>
      </c>
      <c r="OG85" s="153"/>
      <c r="OH85" s="153"/>
      <c r="OI85" s="153">
        <v>1</v>
      </c>
      <c r="OJ85" s="153"/>
      <c r="OK85" s="153"/>
      <c r="OL85" s="153"/>
      <c r="OM85" s="153"/>
      <c r="ON85" s="153"/>
      <c r="OO85" s="154">
        <v>33</v>
      </c>
      <c r="OP85" s="144">
        <v>7454</v>
      </c>
      <c r="OQ85" s="155"/>
      <c r="OR85" s="153"/>
      <c r="OS85" s="153"/>
      <c r="OT85" s="153"/>
      <c r="OU85" s="153"/>
      <c r="OV85" s="153">
        <v>87</v>
      </c>
      <c r="OW85" s="153">
        <v>1539</v>
      </c>
      <c r="OX85" s="153">
        <v>-3097</v>
      </c>
      <c r="OY85" s="153"/>
      <c r="OZ85" s="153"/>
      <c r="PA85" s="153"/>
      <c r="PB85" s="153"/>
      <c r="PC85" s="153"/>
      <c r="PD85" s="153"/>
      <c r="PE85" s="153"/>
      <c r="PF85" s="153"/>
      <c r="PG85" s="153"/>
      <c r="PH85" s="153"/>
      <c r="PI85" s="153"/>
      <c r="PJ85" s="156"/>
      <c r="PK85" s="144">
        <v>-1471</v>
      </c>
      <c r="PL85" s="144">
        <v>5983</v>
      </c>
    </row>
    <row r="86" spans="1:428" ht="15" x14ac:dyDescent="0.25">
      <c r="A86" s="158">
        <v>332996</v>
      </c>
      <c r="B86" s="159" t="s">
        <v>728</v>
      </c>
      <c r="C86" s="160" t="s">
        <v>282</v>
      </c>
      <c r="D86" s="155"/>
      <c r="E86" s="153"/>
      <c r="F86" s="153"/>
      <c r="G86" s="153"/>
      <c r="H86" s="153"/>
      <c r="I86" s="153"/>
      <c r="J86" s="153"/>
      <c r="K86" s="153"/>
      <c r="L86" s="153"/>
      <c r="M86" s="153"/>
      <c r="N86" s="153"/>
      <c r="O86" s="153"/>
      <c r="P86" s="153"/>
      <c r="Q86" s="153"/>
      <c r="R86" s="153"/>
      <c r="S86" s="153"/>
      <c r="T86" s="153"/>
      <c r="U86" s="153"/>
      <c r="V86" s="153"/>
      <c r="W86" s="153"/>
      <c r="X86" s="153"/>
      <c r="Y86" s="153"/>
      <c r="Z86" s="153"/>
      <c r="AA86" s="153"/>
      <c r="AB86" s="153">
        <v>5</v>
      </c>
      <c r="AC86" s="153">
        <v>5</v>
      </c>
      <c r="AD86" s="153">
        <v>421</v>
      </c>
      <c r="AE86" s="153">
        <v>123</v>
      </c>
      <c r="AF86" s="153">
        <v>283</v>
      </c>
      <c r="AG86" s="153">
        <v>91</v>
      </c>
      <c r="AH86" s="153">
        <v>496</v>
      </c>
      <c r="AI86" s="153">
        <v>430</v>
      </c>
      <c r="AJ86" s="153">
        <v>134</v>
      </c>
      <c r="AK86" s="153">
        <v>84</v>
      </c>
      <c r="AL86" s="153">
        <v>630</v>
      </c>
      <c r="AM86" s="153">
        <v>230</v>
      </c>
      <c r="AN86" s="153"/>
      <c r="AO86" s="153"/>
      <c r="AP86" s="153"/>
      <c r="AQ86" s="153"/>
      <c r="AR86" s="153"/>
      <c r="AS86" s="153"/>
      <c r="AT86" s="153"/>
      <c r="AU86" s="153"/>
      <c r="AV86" s="153"/>
      <c r="AW86" s="153"/>
      <c r="AX86" s="153"/>
      <c r="AY86" s="153"/>
      <c r="AZ86" s="153"/>
      <c r="BA86" s="153"/>
      <c r="BB86" s="153"/>
      <c r="BC86" s="153"/>
      <c r="BD86" s="153"/>
      <c r="BE86" s="153"/>
      <c r="BF86" s="153"/>
      <c r="BG86" s="153"/>
      <c r="BH86" s="153"/>
      <c r="BI86" s="153"/>
      <c r="BJ86" s="153"/>
      <c r="BK86" s="153"/>
      <c r="BL86" s="153"/>
      <c r="BM86" s="153"/>
      <c r="BN86" s="153"/>
      <c r="BO86" s="153"/>
      <c r="BP86" s="153"/>
      <c r="BQ86" s="153"/>
      <c r="BR86" s="153">
        <v>110</v>
      </c>
      <c r="BS86" s="153"/>
      <c r="BT86" s="153">
        <v>69</v>
      </c>
      <c r="BU86" s="153">
        <v>186</v>
      </c>
      <c r="BV86" s="153"/>
      <c r="BW86" s="153"/>
      <c r="BX86" s="153">
        <v>1</v>
      </c>
      <c r="BY86" s="153"/>
      <c r="BZ86" s="153"/>
      <c r="CA86" s="153"/>
      <c r="CB86" s="153"/>
      <c r="CC86" s="153">
        <v>832</v>
      </c>
      <c r="CD86" s="153"/>
      <c r="CE86" s="153">
        <v>415</v>
      </c>
      <c r="CF86" s="153"/>
      <c r="CG86" s="153">
        <v>7</v>
      </c>
      <c r="CH86" s="153"/>
      <c r="CI86" s="153"/>
      <c r="CJ86" s="153"/>
      <c r="CK86" s="153"/>
      <c r="CL86" s="153">
        <v>1</v>
      </c>
      <c r="CM86" s="153"/>
      <c r="CN86" s="153"/>
      <c r="CO86" s="153"/>
      <c r="CP86" s="153">
        <v>53</v>
      </c>
      <c r="CQ86" s="153">
        <v>15</v>
      </c>
      <c r="CR86" s="153">
        <v>28</v>
      </c>
      <c r="CS86" s="153"/>
      <c r="CT86" s="153"/>
      <c r="CU86" s="153"/>
      <c r="CV86" s="153"/>
      <c r="CW86" s="153"/>
      <c r="CX86" s="153"/>
      <c r="CY86" s="153"/>
      <c r="CZ86" s="153"/>
      <c r="DA86" s="153"/>
      <c r="DB86" s="153"/>
      <c r="DC86" s="153"/>
      <c r="DD86" s="153"/>
      <c r="DE86" s="153"/>
      <c r="DF86" s="153"/>
      <c r="DG86" s="153"/>
      <c r="DH86" s="153">
        <v>1</v>
      </c>
      <c r="DI86" s="153"/>
      <c r="DJ86" s="153"/>
      <c r="DK86" s="153"/>
      <c r="DL86" s="153"/>
      <c r="DM86" s="153"/>
      <c r="DN86" s="153"/>
      <c r="DO86" s="153"/>
      <c r="DP86" s="153"/>
      <c r="DQ86" s="153"/>
      <c r="DR86" s="153"/>
      <c r="DS86" s="153"/>
      <c r="DT86" s="153"/>
      <c r="DU86" s="153"/>
      <c r="DV86" s="153"/>
      <c r="DW86" s="153"/>
      <c r="DX86" s="153"/>
      <c r="DY86" s="153"/>
      <c r="DZ86" s="153"/>
      <c r="EA86" s="153"/>
      <c r="EB86" s="153"/>
      <c r="EC86" s="153"/>
      <c r="ED86" s="153"/>
      <c r="EE86" s="153">
        <v>147</v>
      </c>
      <c r="EF86" s="153"/>
      <c r="EG86" s="153"/>
      <c r="EH86" s="153"/>
      <c r="EI86" s="153"/>
      <c r="EJ86" s="153"/>
      <c r="EK86" s="153"/>
      <c r="EL86" s="153"/>
      <c r="EM86" s="153"/>
      <c r="EN86" s="153"/>
      <c r="EO86" s="153"/>
      <c r="EP86" s="153"/>
      <c r="EQ86" s="153"/>
      <c r="ER86" s="153"/>
      <c r="ES86" s="153"/>
      <c r="ET86" s="153"/>
      <c r="EU86" s="153"/>
      <c r="EV86" s="153"/>
      <c r="EW86" s="153"/>
      <c r="EX86" s="153"/>
      <c r="EY86" s="153"/>
      <c r="EZ86" s="153">
        <v>4</v>
      </c>
      <c r="FA86" s="153"/>
      <c r="FB86" s="153"/>
      <c r="FC86" s="153"/>
      <c r="FD86" s="153"/>
      <c r="FE86" s="153"/>
      <c r="FF86" s="153"/>
      <c r="FG86" s="153"/>
      <c r="FH86" s="153">
        <v>108</v>
      </c>
      <c r="FI86" s="153"/>
      <c r="FJ86" s="153"/>
      <c r="FK86" s="153"/>
      <c r="FL86" s="153"/>
      <c r="FM86" s="153"/>
      <c r="FN86" s="153"/>
      <c r="FO86" s="153"/>
      <c r="FP86" s="153"/>
      <c r="FQ86" s="153"/>
      <c r="FR86" s="153"/>
      <c r="FS86" s="153"/>
      <c r="FT86" s="153"/>
      <c r="FU86" s="153"/>
      <c r="FV86" s="153"/>
      <c r="FW86" s="153"/>
      <c r="FX86" s="153"/>
      <c r="FY86" s="153"/>
      <c r="FZ86" s="153"/>
      <c r="GA86" s="153"/>
      <c r="GB86" s="153"/>
      <c r="GC86" s="153"/>
      <c r="GD86" s="153"/>
      <c r="GE86" s="153"/>
      <c r="GF86" s="153"/>
      <c r="GG86" s="153"/>
      <c r="GH86" s="153"/>
      <c r="GI86" s="153"/>
      <c r="GJ86" s="153"/>
      <c r="GK86" s="153"/>
      <c r="GL86" s="153"/>
      <c r="GM86" s="153"/>
      <c r="GN86" s="153"/>
      <c r="GO86" s="153"/>
      <c r="GP86" s="153"/>
      <c r="GQ86" s="153"/>
      <c r="GR86" s="153"/>
      <c r="GS86" s="153"/>
      <c r="GT86" s="153"/>
      <c r="GU86" s="153"/>
      <c r="GV86" s="153"/>
      <c r="GW86" s="153"/>
      <c r="GX86" s="153"/>
      <c r="GY86" s="153"/>
      <c r="GZ86" s="153"/>
      <c r="HA86" s="153"/>
      <c r="HB86" s="153"/>
      <c r="HC86" s="153"/>
      <c r="HD86" s="153"/>
      <c r="HE86" s="153"/>
      <c r="HF86" s="153"/>
      <c r="HG86" s="153"/>
      <c r="HH86" s="153"/>
      <c r="HI86" s="153"/>
      <c r="HJ86" s="153"/>
      <c r="HK86" s="153"/>
      <c r="HL86" s="153"/>
      <c r="HM86" s="153"/>
      <c r="HN86" s="153"/>
      <c r="HO86" s="153"/>
      <c r="HP86" s="153"/>
      <c r="HQ86" s="153"/>
      <c r="HR86" s="153"/>
      <c r="HS86" s="153"/>
      <c r="HT86" s="153"/>
      <c r="HU86" s="153"/>
      <c r="HV86" s="153"/>
      <c r="HW86" s="153"/>
      <c r="HX86" s="153"/>
      <c r="HY86" s="153"/>
      <c r="HZ86" s="153"/>
      <c r="IA86" s="153"/>
      <c r="IB86" s="153"/>
      <c r="IC86" s="153"/>
      <c r="ID86" s="153"/>
      <c r="IE86" s="153"/>
      <c r="IF86" s="153"/>
      <c r="IG86" s="153"/>
      <c r="IH86" s="153"/>
      <c r="II86" s="153"/>
      <c r="IJ86" s="153"/>
      <c r="IK86" s="153"/>
      <c r="IL86" s="153"/>
      <c r="IM86" s="153"/>
      <c r="IN86" s="153"/>
      <c r="IO86" s="153"/>
      <c r="IP86" s="153"/>
      <c r="IQ86" s="153"/>
      <c r="IR86" s="153"/>
      <c r="IS86" s="153"/>
      <c r="IT86" s="153"/>
      <c r="IU86" s="153"/>
      <c r="IV86" s="153"/>
      <c r="IW86" s="153"/>
      <c r="IX86" s="153"/>
      <c r="IY86" s="153"/>
      <c r="IZ86" s="153"/>
      <c r="JA86" s="153"/>
      <c r="JB86" s="153"/>
      <c r="JC86" s="153"/>
      <c r="JD86" s="153"/>
      <c r="JE86" s="153"/>
      <c r="JF86" s="153"/>
      <c r="JG86" s="153"/>
      <c r="JH86" s="153"/>
      <c r="JI86" s="153"/>
      <c r="JJ86" s="153"/>
      <c r="JK86" s="153"/>
      <c r="JL86" s="153">
        <v>1</v>
      </c>
      <c r="JM86" s="153"/>
      <c r="JN86" s="153"/>
      <c r="JO86" s="153"/>
      <c r="JP86" s="153"/>
      <c r="JQ86" s="153"/>
      <c r="JR86" s="153"/>
      <c r="JS86" s="153"/>
      <c r="JT86" s="153"/>
      <c r="JU86" s="153"/>
      <c r="JV86" s="153"/>
      <c r="JW86" s="153"/>
      <c r="JX86" s="153"/>
      <c r="JY86" s="153"/>
      <c r="JZ86" s="153"/>
      <c r="KA86" s="153"/>
      <c r="KB86" s="153"/>
      <c r="KC86" s="153">
        <v>2</v>
      </c>
      <c r="KD86" s="153"/>
      <c r="KE86" s="153">
        <v>1</v>
      </c>
      <c r="KF86" s="153"/>
      <c r="KG86" s="153"/>
      <c r="KH86" s="153"/>
      <c r="KI86" s="153"/>
      <c r="KJ86" s="153"/>
      <c r="KK86" s="153"/>
      <c r="KL86" s="153"/>
      <c r="KM86" s="153"/>
      <c r="KN86" s="153">
        <v>12</v>
      </c>
      <c r="KO86" s="153"/>
      <c r="KP86" s="153"/>
      <c r="KQ86" s="153"/>
      <c r="KR86" s="153"/>
      <c r="KS86" s="153"/>
      <c r="KT86" s="153"/>
      <c r="KU86" s="153"/>
      <c r="KV86" s="153"/>
      <c r="KW86" s="153">
        <v>1</v>
      </c>
      <c r="KX86" s="153">
        <v>10</v>
      </c>
      <c r="KY86" s="153">
        <v>42</v>
      </c>
      <c r="KZ86" s="153">
        <v>1</v>
      </c>
      <c r="LA86" s="153">
        <v>1</v>
      </c>
      <c r="LB86" s="153"/>
      <c r="LC86" s="153"/>
      <c r="LD86" s="153"/>
      <c r="LE86" s="153"/>
      <c r="LF86" s="153"/>
      <c r="LG86" s="153"/>
      <c r="LH86" s="153"/>
      <c r="LI86" s="153"/>
      <c r="LJ86" s="153"/>
      <c r="LK86" s="153"/>
      <c r="LL86" s="153">
        <v>1</v>
      </c>
      <c r="LM86" s="153"/>
      <c r="LN86" s="153"/>
      <c r="LO86" s="153"/>
      <c r="LP86" s="153">
        <v>62</v>
      </c>
      <c r="LQ86" s="153"/>
      <c r="LR86" s="153"/>
      <c r="LS86" s="153"/>
      <c r="LT86" s="153"/>
      <c r="LU86" s="153">
        <v>82</v>
      </c>
      <c r="LV86" s="153"/>
      <c r="LW86" s="153"/>
      <c r="LX86" s="153">
        <v>93</v>
      </c>
      <c r="LY86" s="153"/>
      <c r="LZ86" s="153"/>
      <c r="MA86" s="153">
        <v>6</v>
      </c>
      <c r="MB86" s="153"/>
      <c r="MC86" s="153"/>
      <c r="MD86" s="153"/>
      <c r="ME86" s="153"/>
      <c r="MF86" s="153"/>
      <c r="MG86" s="153"/>
      <c r="MH86" s="153"/>
      <c r="MI86" s="153"/>
      <c r="MJ86" s="153"/>
      <c r="MK86" s="153"/>
      <c r="ML86" s="153"/>
      <c r="MM86" s="153"/>
      <c r="MN86" s="153"/>
      <c r="MO86" s="153"/>
      <c r="MP86" s="153"/>
      <c r="MQ86" s="153"/>
      <c r="MR86" s="153">
        <v>0</v>
      </c>
      <c r="MS86" s="153"/>
      <c r="MT86" s="153">
        <v>24</v>
      </c>
      <c r="MU86" s="153"/>
      <c r="MV86" s="153"/>
      <c r="MW86" s="153"/>
      <c r="MX86" s="153"/>
      <c r="MY86" s="153"/>
      <c r="MZ86" s="153">
        <v>1</v>
      </c>
      <c r="NA86" s="153"/>
      <c r="NB86" s="153"/>
      <c r="NC86" s="153"/>
      <c r="ND86" s="153">
        <v>11</v>
      </c>
      <c r="NE86" s="153">
        <v>8</v>
      </c>
      <c r="NF86" s="153">
        <v>14</v>
      </c>
      <c r="NG86" s="153">
        <v>1</v>
      </c>
      <c r="NH86" s="153"/>
      <c r="NI86" s="153"/>
      <c r="NJ86" s="153"/>
      <c r="NK86" s="153"/>
      <c r="NL86" s="153"/>
      <c r="NM86" s="153"/>
      <c r="NN86" s="153">
        <v>14</v>
      </c>
      <c r="NO86" s="153">
        <v>0</v>
      </c>
      <c r="NP86" s="153"/>
      <c r="NQ86" s="153"/>
      <c r="NR86" s="153"/>
      <c r="NS86" s="153"/>
      <c r="NT86" s="153"/>
      <c r="NU86" s="153"/>
      <c r="NV86" s="153"/>
      <c r="NW86" s="153"/>
      <c r="NX86" s="153"/>
      <c r="NY86" s="153"/>
      <c r="NZ86" s="153"/>
      <c r="OA86" s="153"/>
      <c r="OB86" s="153"/>
      <c r="OC86" s="153"/>
      <c r="OD86" s="153"/>
      <c r="OE86" s="153"/>
      <c r="OF86" s="153"/>
      <c r="OG86" s="153"/>
      <c r="OH86" s="153"/>
      <c r="OI86" s="153"/>
      <c r="OJ86" s="153"/>
      <c r="OK86" s="153"/>
      <c r="OL86" s="153"/>
      <c r="OM86" s="153"/>
      <c r="ON86" s="153"/>
      <c r="OO86" s="154">
        <v>16</v>
      </c>
      <c r="OP86" s="144">
        <v>5311</v>
      </c>
      <c r="OQ86" s="155"/>
      <c r="OR86" s="153">
        <v>595</v>
      </c>
      <c r="OS86" s="153"/>
      <c r="OT86" s="153"/>
      <c r="OU86" s="153"/>
      <c r="OV86" s="153">
        <v>-57</v>
      </c>
      <c r="OW86" s="153">
        <v>97</v>
      </c>
      <c r="OX86" s="153"/>
      <c r="OY86" s="153"/>
      <c r="OZ86" s="153">
        <v>2</v>
      </c>
      <c r="PA86" s="153"/>
      <c r="PB86" s="153"/>
      <c r="PC86" s="153"/>
      <c r="PD86" s="153">
        <v>0</v>
      </c>
      <c r="PE86" s="153"/>
      <c r="PF86" s="153"/>
      <c r="PG86" s="153"/>
      <c r="PH86" s="153">
        <v>1</v>
      </c>
      <c r="PI86" s="153"/>
      <c r="PJ86" s="156"/>
      <c r="PK86" s="144">
        <v>638</v>
      </c>
      <c r="PL86" s="144">
        <v>5949</v>
      </c>
    </row>
    <row r="87" spans="1:428" ht="15" x14ac:dyDescent="0.25">
      <c r="A87" s="158" t="s">
        <v>628</v>
      </c>
      <c r="B87" s="159" t="s">
        <v>728</v>
      </c>
      <c r="C87" s="160" t="s">
        <v>283</v>
      </c>
      <c r="D87" s="155"/>
      <c r="E87" s="153"/>
      <c r="F87" s="153"/>
      <c r="G87" s="153"/>
      <c r="H87" s="153"/>
      <c r="I87" s="153"/>
      <c r="J87" s="153"/>
      <c r="K87" s="153"/>
      <c r="L87" s="153"/>
      <c r="M87" s="153"/>
      <c r="N87" s="153"/>
      <c r="O87" s="153"/>
      <c r="P87" s="153"/>
      <c r="Q87" s="153"/>
      <c r="R87" s="153"/>
      <c r="S87" s="153"/>
      <c r="T87" s="153"/>
      <c r="U87" s="153"/>
      <c r="V87" s="153"/>
      <c r="W87" s="153"/>
      <c r="X87" s="153"/>
      <c r="Y87" s="153"/>
      <c r="Z87" s="153"/>
      <c r="AA87" s="153"/>
      <c r="AB87" s="153"/>
      <c r="AC87" s="153"/>
      <c r="AD87" s="153"/>
      <c r="AE87" s="153"/>
      <c r="AF87" s="153"/>
      <c r="AG87" s="153"/>
      <c r="AH87" s="153"/>
      <c r="AI87" s="153"/>
      <c r="AJ87" s="153"/>
      <c r="AK87" s="153"/>
      <c r="AL87" s="153"/>
      <c r="AM87" s="153"/>
      <c r="AN87" s="153"/>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c r="BK87" s="153"/>
      <c r="BL87" s="153"/>
      <c r="BM87" s="153"/>
      <c r="BN87" s="153"/>
      <c r="BO87" s="153"/>
      <c r="BP87" s="153"/>
      <c r="BQ87" s="153"/>
      <c r="BR87" s="153"/>
      <c r="BS87" s="153"/>
      <c r="BT87" s="153"/>
      <c r="BU87" s="153"/>
      <c r="BV87" s="153"/>
      <c r="BW87" s="153"/>
      <c r="BX87" s="153">
        <v>0</v>
      </c>
      <c r="BY87" s="153"/>
      <c r="BZ87" s="153"/>
      <c r="CA87" s="153"/>
      <c r="CB87" s="153"/>
      <c r="CC87" s="153">
        <v>0</v>
      </c>
      <c r="CD87" s="153"/>
      <c r="CE87" s="153"/>
      <c r="CF87" s="153">
        <v>1237</v>
      </c>
      <c r="CG87" s="153"/>
      <c r="CH87" s="153"/>
      <c r="CI87" s="153"/>
      <c r="CJ87" s="153"/>
      <c r="CK87" s="153"/>
      <c r="CL87" s="153"/>
      <c r="CM87" s="153"/>
      <c r="CN87" s="153"/>
      <c r="CO87" s="153"/>
      <c r="CP87" s="153"/>
      <c r="CQ87" s="153"/>
      <c r="CR87" s="153"/>
      <c r="CS87" s="153"/>
      <c r="CT87" s="153"/>
      <c r="CU87" s="153"/>
      <c r="CV87" s="153"/>
      <c r="CW87" s="153"/>
      <c r="CX87" s="153"/>
      <c r="CY87" s="153"/>
      <c r="CZ87" s="153"/>
      <c r="DA87" s="153"/>
      <c r="DB87" s="153"/>
      <c r="DC87" s="153"/>
      <c r="DD87" s="153"/>
      <c r="DE87" s="153"/>
      <c r="DF87" s="153"/>
      <c r="DG87" s="153"/>
      <c r="DH87" s="153">
        <v>0</v>
      </c>
      <c r="DI87" s="153"/>
      <c r="DJ87" s="153"/>
      <c r="DK87" s="153"/>
      <c r="DL87" s="153"/>
      <c r="DM87" s="153"/>
      <c r="DN87" s="153"/>
      <c r="DO87" s="153"/>
      <c r="DP87" s="153"/>
      <c r="DQ87" s="153"/>
      <c r="DR87" s="153"/>
      <c r="DS87" s="153"/>
      <c r="DT87" s="153"/>
      <c r="DU87" s="153"/>
      <c r="DV87" s="153"/>
      <c r="DW87" s="153"/>
      <c r="DX87" s="153"/>
      <c r="DY87" s="153"/>
      <c r="DZ87" s="153"/>
      <c r="EA87" s="153"/>
      <c r="EB87" s="153"/>
      <c r="EC87" s="153"/>
      <c r="ED87" s="153"/>
      <c r="EE87" s="153"/>
      <c r="EF87" s="153"/>
      <c r="EG87" s="153"/>
      <c r="EH87" s="153"/>
      <c r="EI87" s="153"/>
      <c r="EJ87" s="153"/>
      <c r="EK87" s="153"/>
      <c r="EL87" s="153"/>
      <c r="EM87" s="153"/>
      <c r="EN87" s="153"/>
      <c r="EO87" s="153"/>
      <c r="EP87" s="153"/>
      <c r="EQ87" s="153"/>
      <c r="ER87" s="153"/>
      <c r="ES87" s="153"/>
      <c r="ET87" s="153"/>
      <c r="EU87" s="153"/>
      <c r="EV87" s="153"/>
      <c r="EW87" s="153"/>
      <c r="EX87" s="153"/>
      <c r="EY87" s="153"/>
      <c r="EZ87" s="153"/>
      <c r="FA87" s="153"/>
      <c r="FB87" s="153"/>
      <c r="FC87" s="153"/>
      <c r="FD87" s="153"/>
      <c r="FE87" s="153"/>
      <c r="FF87" s="153"/>
      <c r="FG87" s="153"/>
      <c r="FH87" s="153"/>
      <c r="FI87" s="153"/>
      <c r="FJ87" s="153"/>
      <c r="FK87" s="153"/>
      <c r="FL87" s="153"/>
      <c r="FM87" s="153"/>
      <c r="FN87" s="153"/>
      <c r="FO87" s="153"/>
      <c r="FP87" s="153"/>
      <c r="FQ87" s="153"/>
      <c r="FR87" s="153"/>
      <c r="FS87" s="153"/>
      <c r="FT87" s="153"/>
      <c r="FU87" s="153"/>
      <c r="FV87" s="153"/>
      <c r="FW87" s="153"/>
      <c r="FX87" s="153"/>
      <c r="FY87" s="153"/>
      <c r="FZ87" s="153"/>
      <c r="GA87" s="153"/>
      <c r="GB87" s="153"/>
      <c r="GC87" s="153"/>
      <c r="GD87" s="153"/>
      <c r="GE87" s="153"/>
      <c r="GF87" s="153"/>
      <c r="GG87" s="153"/>
      <c r="GH87" s="153"/>
      <c r="GI87" s="153"/>
      <c r="GJ87" s="153"/>
      <c r="GK87" s="153"/>
      <c r="GL87" s="153"/>
      <c r="GM87" s="153"/>
      <c r="GN87" s="153"/>
      <c r="GO87" s="153"/>
      <c r="GP87" s="153"/>
      <c r="GQ87" s="153"/>
      <c r="GR87" s="153"/>
      <c r="GS87" s="153"/>
      <c r="GT87" s="153"/>
      <c r="GU87" s="153"/>
      <c r="GV87" s="153"/>
      <c r="GW87" s="153"/>
      <c r="GX87" s="153"/>
      <c r="GY87" s="153"/>
      <c r="GZ87" s="153"/>
      <c r="HA87" s="153"/>
      <c r="HB87" s="153"/>
      <c r="HC87" s="153"/>
      <c r="HD87" s="153"/>
      <c r="HE87" s="153"/>
      <c r="HF87" s="153"/>
      <c r="HG87" s="153"/>
      <c r="HH87" s="153"/>
      <c r="HI87" s="153"/>
      <c r="HJ87" s="153"/>
      <c r="HK87" s="153"/>
      <c r="HL87" s="153"/>
      <c r="HM87" s="153"/>
      <c r="HN87" s="153"/>
      <c r="HO87" s="153"/>
      <c r="HP87" s="153"/>
      <c r="HQ87" s="153"/>
      <c r="HR87" s="153"/>
      <c r="HS87" s="153"/>
      <c r="HT87" s="153"/>
      <c r="HU87" s="153"/>
      <c r="HV87" s="153"/>
      <c r="HW87" s="153"/>
      <c r="HX87" s="153"/>
      <c r="HY87" s="153"/>
      <c r="HZ87" s="153"/>
      <c r="IA87" s="153"/>
      <c r="IB87" s="153"/>
      <c r="IC87" s="153"/>
      <c r="ID87" s="153"/>
      <c r="IE87" s="153"/>
      <c r="IF87" s="153"/>
      <c r="IG87" s="153"/>
      <c r="IH87" s="153"/>
      <c r="II87" s="153"/>
      <c r="IJ87" s="153"/>
      <c r="IK87" s="153"/>
      <c r="IL87" s="153"/>
      <c r="IM87" s="153"/>
      <c r="IN87" s="153"/>
      <c r="IO87" s="153"/>
      <c r="IP87" s="153"/>
      <c r="IQ87" s="153"/>
      <c r="IR87" s="153"/>
      <c r="IS87" s="153"/>
      <c r="IT87" s="153"/>
      <c r="IU87" s="153"/>
      <c r="IV87" s="153"/>
      <c r="IW87" s="153"/>
      <c r="IX87" s="153"/>
      <c r="IY87" s="153"/>
      <c r="IZ87" s="153"/>
      <c r="JA87" s="153"/>
      <c r="JB87" s="153"/>
      <c r="JC87" s="153"/>
      <c r="JD87" s="153"/>
      <c r="JE87" s="153"/>
      <c r="JF87" s="153"/>
      <c r="JG87" s="153"/>
      <c r="JH87" s="153"/>
      <c r="JI87" s="153"/>
      <c r="JJ87" s="153"/>
      <c r="JK87" s="153"/>
      <c r="JL87" s="153"/>
      <c r="JM87" s="153"/>
      <c r="JN87" s="153"/>
      <c r="JO87" s="153"/>
      <c r="JP87" s="153"/>
      <c r="JQ87" s="153"/>
      <c r="JR87" s="153"/>
      <c r="JS87" s="153"/>
      <c r="JT87" s="153"/>
      <c r="JU87" s="153"/>
      <c r="JV87" s="153"/>
      <c r="JW87" s="153"/>
      <c r="JX87" s="153"/>
      <c r="JY87" s="153"/>
      <c r="JZ87" s="153"/>
      <c r="KA87" s="153"/>
      <c r="KB87" s="153"/>
      <c r="KC87" s="153"/>
      <c r="KD87" s="153"/>
      <c r="KE87" s="153"/>
      <c r="KF87" s="153"/>
      <c r="KG87" s="153"/>
      <c r="KH87" s="153"/>
      <c r="KI87" s="153"/>
      <c r="KJ87" s="153"/>
      <c r="KK87" s="153"/>
      <c r="KL87" s="153">
        <v>1</v>
      </c>
      <c r="KM87" s="153"/>
      <c r="KN87" s="153"/>
      <c r="KO87" s="153"/>
      <c r="KP87" s="153"/>
      <c r="KQ87" s="153"/>
      <c r="KR87" s="153"/>
      <c r="KS87" s="153"/>
      <c r="KT87" s="153"/>
      <c r="KU87" s="153"/>
      <c r="KV87" s="153"/>
      <c r="KW87" s="153"/>
      <c r="KX87" s="153"/>
      <c r="KY87" s="153"/>
      <c r="KZ87" s="153"/>
      <c r="LA87" s="153"/>
      <c r="LB87" s="153"/>
      <c r="LC87" s="153"/>
      <c r="LD87" s="153"/>
      <c r="LE87" s="153"/>
      <c r="LF87" s="153"/>
      <c r="LG87" s="153"/>
      <c r="LH87" s="153"/>
      <c r="LI87" s="153"/>
      <c r="LJ87" s="153"/>
      <c r="LK87" s="153"/>
      <c r="LL87" s="153"/>
      <c r="LM87" s="153"/>
      <c r="LN87" s="153"/>
      <c r="LO87" s="153"/>
      <c r="LP87" s="153"/>
      <c r="LQ87" s="153"/>
      <c r="LR87" s="153"/>
      <c r="LS87" s="153"/>
      <c r="LT87" s="153"/>
      <c r="LU87" s="153"/>
      <c r="LV87" s="153"/>
      <c r="LW87" s="153"/>
      <c r="LX87" s="153"/>
      <c r="LY87" s="153"/>
      <c r="LZ87" s="153"/>
      <c r="MA87" s="153"/>
      <c r="MB87" s="153"/>
      <c r="MC87" s="153"/>
      <c r="MD87" s="153"/>
      <c r="ME87" s="153"/>
      <c r="MF87" s="153"/>
      <c r="MG87" s="153"/>
      <c r="MH87" s="153"/>
      <c r="MI87" s="153"/>
      <c r="MJ87" s="153"/>
      <c r="MK87" s="153"/>
      <c r="ML87" s="153"/>
      <c r="MM87" s="153">
        <v>7</v>
      </c>
      <c r="MN87" s="153">
        <v>266</v>
      </c>
      <c r="MO87" s="153"/>
      <c r="MP87" s="153"/>
      <c r="MQ87" s="153"/>
      <c r="MR87" s="153"/>
      <c r="MS87" s="153"/>
      <c r="MT87" s="153"/>
      <c r="MU87" s="153"/>
      <c r="MV87" s="153"/>
      <c r="MW87" s="153"/>
      <c r="MX87" s="153"/>
      <c r="MY87" s="153"/>
      <c r="MZ87" s="153"/>
      <c r="NA87" s="153"/>
      <c r="NB87" s="153"/>
      <c r="NC87" s="153"/>
      <c r="ND87" s="153"/>
      <c r="NE87" s="153"/>
      <c r="NF87" s="153"/>
      <c r="NG87" s="153"/>
      <c r="NH87" s="153"/>
      <c r="NI87" s="153"/>
      <c r="NJ87" s="153"/>
      <c r="NK87" s="153"/>
      <c r="NL87" s="153"/>
      <c r="NM87" s="153"/>
      <c r="NN87" s="153">
        <v>10</v>
      </c>
      <c r="NO87" s="153"/>
      <c r="NP87" s="153"/>
      <c r="NQ87" s="153"/>
      <c r="NR87" s="153"/>
      <c r="NS87" s="153"/>
      <c r="NT87" s="153"/>
      <c r="NU87" s="153"/>
      <c r="NV87" s="153">
        <v>724</v>
      </c>
      <c r="NW87" s="153"/>
      <c r="NX87" s="153"/>
      <c r="NY87" s="153"/>
      <c r="NZ87" s="153"/>
      <c r="OA87" s="153"/>
      <c r="OB87" s="153"/>
      <c r="OC87" s="153"/>
      <c r="OD87" s="153"/>
      <c r="OE87" s="153">
        <v>2479</v>
      </c>
      <c r="OF87" s="153">
        <v>56</v>
      </c>
      <c r="OG87" s="153"/>
      <c r="OH87" s="153"/>
      <c r="OI87" s="153"/>
      <c r="OJ87" s="153"/>
      <c r="OK87" s="153">
        <v>5</v>
      </c>
      <c r="OL87" s="153">
        <v>671</v>
      </c>
      <c r="OM87" s="153"/>
      <c r="ON87" s="153"/>
      <c r="OO87" s="154"/>
      <c r="OP87" s="144">
        <v>5457</v>
      </c>
      <c r="OQ87" s="155">
        <v>6829</v>
      </c>
      <c r="OR87" s="153"/>
      <c r="OS87" s="153"/>
      <c r="OT87" s="153"/>
      <c r="OU87" s="153"/>
      <c r="OV87" s="153">
        <v>-121</v>
      </c>
      <c r="OW87" s="153">
        <v>3281</v>
      </c>
      <c r="OX87" s="153">
        <v>-2689</v>
      </c>
      <c r="OY87" s="153"/>
      <c r="OZ87" s="153">
        <v>307</v>
      </c>
      <c r="PA87" s="153"/>
      <c r="PB87" s="153"/>
      <c r="PC87" s="153"/>
      <c r="PD87" s="153"/>
      <c r="PE87" s="153"/>
      <c r="PF87" s="153"/>
      <c r="PG87" s="153"/>
      <c r="PH87" s="153"/>
      <c r="PI87" s="153"/>
      <c r="PJ87" s="156"/>
      <c r="PK87" s="144">
        <v>7607</v>
      </c>
      <c r="PL87" s="144">
        <v>13063</v>
      </c>
    </row>
    <row r="88" spans="1:428" ht="15" x14ac:dyDescent="0.25">
      <c r="A88" s="158">
        <v>332999</v>
      </c>
      <c r="B88" s="159" t="s">
        <v>728</v>
      </c>
      <c r="C88" s="160" t="s">
        <v>284</v>
      </c>
      <c r="D88" s="155">
        <v>2</v>
      </c>
      <c r="E88" s="153">
        <v>9</v>
      </c>
      <c r="F88" s="153">
        <v>2</v>
      </c>
      <c r="G88" s="153">
        <v>1</v>
      </c>
      <c r="H88" s="153">
        <v>2</v>
      </c>
      <c r="I88" s="153">
        <v>3</v>
      </c>
      <c r="J88" s="153">
        <v>14</v>
      </c>
      <c r="K88" s="153">
        <v>1</v>
      </c>
      <c r="L88" s="153">
        <v>0</v>
      </c>
      <c r="M88" s="153">
        <v>1</v>
      </c>
      <c r="N88" s="153">
        <v>0</v>
      </c>
      <c r="O88" s="153">
        <v>4</v>
      </c>
      <c r="P88" s="153">
        <v>1</v>
      </c>
      <c r="Q88" s="153">
        <v>59</v>
      </c>
      <c r="R88" s="153">
        <v>5</v>
      </c>
      <c r="S88" s="153">
        <v>1</v>
      </c>
      <c r="T88" s="153">
        <v>11</v>
      </c>
      <c r="U88" s="153">
        <v>1</v>
      </c>
      <c r="V88" s="153">
        <v>0</v>
      </c>
      <c r="W88" s="153">
        <v>2</v>
      </c>
      <c r="X88" s="153">
        <v>25</v>
      </c>
      <c r="Y88" s="153"/>
      <c r="Z88" s="153">
        <v>189</v>
      </c>
      <c r="AA88" s="153"/>
      <c r="AB88" s="153">
        <v>85</v>
      </c>
      <c r="AC88" s="153">
        <v>621</v>
      </c>
      <c r="AD88" s="153">
        <v>201</v>
      </c>
      <c r="AE88" s="153">
        <v>72</v>
      </c>
      <c r="AF88" s="153">
        <v>336</v>
      </c>
      <c r="AG88" s="153">
        <v>26</v>
      </c>
      <c r="AH88" s="153">
        <v>159</v>
      </c>
      <c r="AI88" s="153">
        <v>1466</v>
      </c>
      <c r="AJ88" s="153">
        <v>156</v>
      </c>
      <c r="AK88" s="153">
        <v>43</v>
      </c>
      <c r="AL88" s="153">
        <v>181</v>
      </c>
      <c r="AM88" s="153">
        <v>163</v>
      </c>
      <c r="AN88" s="153">
        <v>40</v>
      </c>
      <c r="AO88" s="153">
        <v>46</v>
      </c>
      <c r="AP88" s="153">
        <v>14</v>
      </c>
      <c r="AQ88" s="153">
        <v>21</v>
      </c>
      <c r="AR88" s="153">
        <v>28</v>
      </c>
      <c r="AS88" s="153">
        <v>7</v>
      </c>
      <c r="AT88" s="153">
        <v>6</v>
      </c>
      <c r="AU88" s="153">
        <v>26</v>
      </c>
      <c r="AV88" s="153">
        <v>33</v>
      </c>
      <c r="AW88" s="153">
        <v>239</v>
      </c>
      <c r="AX88" s="153">
        <v>2</v>
      </c>
      <c r="AY88" s="153">
        <v>1</v>
      </c>
      <c r="AZ88" s="153">
        <v>3</v>
      </c>
      <c r="BA88" s="153">
        <v>9</v>
      </c>
      <c r="BB88" s="153">
        <v>20</v>
      </c>
      <c r="BC88" s="153">
        <v>20</v>
      </c>
      <c r="BD88" s="153">
        <v>3</v>
      </c>
      <c r="BE88" s="153">
        <v>39</v>
      </c>
      <c r="BF88" s="153">
        <v>6</v>
      </c>
      <c r="BG88" s="153">
        <v>1</v>
      </c>
      <c r="BH88" s="153">
        <v>12</v>
      </c>
      <c r="BI88" s="153">
        <v>27</v>
      </c>
      <c r="BJ88" s="153">
        <v>7</v>
      </c>
      <c r="BK88" s="153">
        <v>5</v>
      </c>
      <c r="BL88" s="153">
        <v>91</v>
      </c>
      <c r="BM88" s="153">
        <v>408</v>
      </c>
      <c r="BN88" s="153">
        <v>6</v>
      </c>
      <c r="BO88" s="153">
        <v>7</v>
      </c>
      <c r="BP88" s="153">
        <v>13</v>
      </c>
      <c r="BQ88" s="153">
        <v>25</v>
      </c>
      <c r="BR88" s="153">
        <v>58</v>
      </c>
      <c r="BS88" s="153">
        <v>11</v>
      </c>
      <c r="BT88" s="153">
        <v>21</v>
      </c>
      <c r="BU88" s="153">
        <v>6</v>
      </c>
      <c r="BV88" s="153">
        <v>6</v>
      </c>
      <c r="BW88" s="153">
        <v>23</v>
      </c>
      <c r="BX88" s="153">
        <v>22</v>
      </c>
      <c r="BY88" s="153">
        <v>44</v>
      </c>
      <c r="BZ88" s="153">
        <v>28</v>
      </c>
      <c r="CA88" s="153">
        <v>37</v>
      </c>
      <c r="CB88" s="153">
        <v>9</v>
      </c>
      <c r="CC88" s="153">
        <v>50</v>
      </c>
      <c r="CD88" s="153">
        <v>4</v>
      </c>
      <c r="CE88" s="153">
        <v>7</v>
      </c>
      <c r="CF88" s="153">
        <v>34</v>
      </c>
      <c r="CG88" s="153">
        <v>674</v>
      </c>
      <c r="CH88" s="153">
        <v>22</v>
      </c>
      <c r="CI88" s="153">
        <v>27</v>
      </c>
      <c r="CJ88" s="153">
        <v>5</v>
      </c>
      <c r="CK88" s="153">
        <v>45</v>
      </c>
      <c r="CL88" s="153">
        <v>18</v>
      </c>
      <c r="CM88" s="153">
        <v>162</v>
      </c>
      <c r="CN88" s="153">
        <v>4</v>
      </c>
      <c r="CO88" s="153">
        <v>2</v>
      </c>
      <c r="CP88" s="153">
        <v>25</v>
      </c>
      <c r="CQ88" s="153">
        <v>8</v>
      </c>
      <c r="CR88" s="153">
        <v>18</v>
      </c>
      <c r="CS88" s="153">
        <v>5</v>
      </c>
      <c r="CT88" s="153">
        <v>5</v>
      </c>
      <c r="CU88" s="153">
        <v>7</v>
      </c>
      <c r="CV88" s="153">
        <v>5</v>
      </c>
      <c r="CW88" s="153">
        <v>5</v>
      </c>
      <c r="CX88" s="153">
        <v>28</v>
      </c>
      <c r="CY88" s="153">
        <v>1</v>
      </c>
      <c r="CZ88" s="153">
        <v>12</v>
      </c>
      <c r="DA88" s="153">
        <v>44</v>
      </c>
      <c r="DB88" s="153">
        <v>10</v>
      </c>
      <c r="DC88" s="153">
        <v>5</v>
      </c>
      <c r="DD88" s="153">
        <v>122</v>
      </c>
      <c r="DE88" s="153">
        <v>11</v>
      </c>
      <c r="DF88" s="153">
        <v>16</v>
      </c>
      <c r="DG88" s="153">
        <v>4</v>
      </c>
      <c r="DH88" s="153">
        <v>58</v>
      </c>
      <c r="DI88" s="153">
        <v>6</v>
      </c>
      <c r="DJ88" s="153"/>
      <c r="DK88" s="153">
        <v>0</v>
      </c>
      <c r="DL88" s="153">
        <v>3</v>
      </c>
      <c r="DM88" s="153">
        <v>6</v>
      </c>
      <c r="DN88" s="153">
        <v>17</v>
      </c>
      <c r="DO88" s="153">
        <v>3</v>
      </c>
      <c r="DP88" s="153">
        <v>5</v>
      </c>
      <c r="DQ88" s="153">
        <v>0</v>
      </c>
      <c r="DR88" s="153">
        <v>41</v>
      </c>
      <c r="DS88" s="153">
        <v>23</v>
      </c>
      <c r="DT88" s="153">
        <v>71</v>
      </c>
      <c r="DU88" s="153">
        <v>0</v>
      </c>
      <c r="DV88" s="153">
        <v>11</v>
      </c>
      <c r="DW88" s="153">
        <v>7</v>
      </c>
      <c r="DX88" s="153">
        <v>16</v>
      </c>
      <c r="DY88" s="153">
        <v>19</v>
      </c>
      <c r="DZ88" s="153">
        <v>9</v>
      </c>
      <c r="EA88" s="153">
        <v>4</v>
      </c>
      <c r="EB88" s="153">
        <v>5</v>
      </c>
      <c r="EC88" s="153">
        <v>0</v>
      </c>
      <c r="ED88" s="153">
        <v>0</v>
      </c>
      <c r="EE88" s="153">
        <v>26</v>
      </c>
      <c r="EF88" s="153">
        <v>4</v>
      </c>
      <c r="EG88" s="153">
        <v>18</v>
      </c>
      <c r="EH88" s="153">
        <v>8</v>
      </c>
      <c r="EI88" s="153">
        <v>5</v>
      </c>
      <c r="EJ88" s="153">
        <v>102</v>
      </c>
      <c r="EK88" s="153">
        <v>42</v>
      </c>
      <c r="EL88" s="153">
        <v>21</v>
      </c>
      <c r="EM88" s="153">
        <v>5</v>
      </c>
      <c r="EN88" s="153">
        <v>3</v>
      </c>
      <c r="EO88" s="153">
        <v>33</v>
      </c>
      <c r="EP88" s="153">
        <v>3</v>
      </c>
      <c r="EQ88" s="153">
        <v>13</v>
      </c>
      <c r="ER88" s="153">
        <v>4</v>
      </c>
      <c r="ES88" s="153">
        <v>17</v>
      </c>
      <c r="ET88" s="153">
        <v>7</v>
      </c>
      <c r="EU88" s="153">
        <v>14</v>
      </c>
      <c r="EV88" s="153">
        <v>2</v>
      </c>
      <c r="EW88" s="153">
        <v>0</v>
      </c>
      <c r="EX88" s="153">
        <v>4</v>
      </c>
      <c r="EY88" s="153">
        <v>26</v>
      </c>
      <c r="EZ88" s="153">
        <v>14</v>
      </c>
      <c r="FA88" s="153">
        <v>15</v>
      </c>
      <c r="FB88" s="153">
        <v>70</v>
      </c>
      <c r="FC88" s="153">
        <v>69</v>
      </c>
      <c r="FD88" s="153">
        <v>31</v>
      </c>
      <c r="FE88" s="153">
        <v>34</v>
      </c>
      <c r="FF88" s="153">
        <v>12</v>
      </c>
      <c r="FG88" s="153">
        <v>15</v>
      </c>
      <c r="FH88" s="153">
        <v>19</v>
      </c>
      <c r="FI88" s="153">
        <v>6</v>
      </c>
      <c r="FJ88" s="153">
        <v>2</v>
      </c>
      <c r="FK88" s="153">
        <v>2</v>
      </c>
      <c r="FL88" s="153">
        <v>4</v>
      </c>
      <c r="FM88" s="153">
        <v>35</v>
      </c>
      <c r="FN88" s="153">
        <v>13</v>
      </c>
      <c r="FO88" s="153">
        <v>28</v>
      </c>
      <c r="FP88" s="153">
        <v>62</v>
      </c>
      <c r="FQ88" s="153">
        <v>20</v>
      </c>
      <c r="FR88" s="153">
        <v>7</v>
      </c>
      <c r="FS88" s="153"/>
      <c r="FT88" s="153">
        <v>6</v>
      </c>
      <c r="FU88" s="153">
        <v>11</v>
      </c>
      <c r="FV88" s="153">
        <v>15</v>
      </c>
      <c r="FW88" s="153">
        <v>29</v>
      </c>
      <c r="FX88" s="153">
        <v>13</v>
      </c>
      <c r="FY88" s="153">
        <v>54</v>
      </c>
      <c r="FZ88" s="153">
        <v>27</v>
      </c>
      <c r="GA88" s="153">
        <v>4</v>
      </c>
      <c r="GB88" s="153"/>
      <c r="GC88" s="153">
        <v>4</v>
      </c>
      <c r="GD88" s="153">
        <v>6</v>
      </c>
      <c r="GE88" s="153">
        <v>9</v>
      </c>
      <c r="GF88" s="153">
        <v>3</v>
      </c>
      <c r="GG88" s="153">
        <v>2</v>
      </c>
      <c r="GH88" s="153">
        <v>6</v>
      </c>
      <c r="GI88" s="153">
        <v>381</v>
      </c>
      <c r="GJ88" s="153">
        <v>7</v>
      </c>
      <c r="GK88" s="153">
        <v>31</v>
      </c>
      <c r="GL88" s="153">
        <v>5</v>
      </c>
      <c r="GM88" s="153">
        <v>13</v>
      </c>
      <c r="GN88" s="153">
        <v>2</v>
      </c>
      <c r="GO88" s="153">
        <v>25</v>
      </c>
      <c r="GP88" s="153">
        <v>1</v>
      </c>
      <c r="GQ88" s="153">
        <v>123</v>
      </c>
      <c r="GR88" s="153">
        <v>2</v>
      </c>
      <c r="GS88" s="153">
        <v>32</v>
      </c>
      <c r="GT88" s="153">
        <v>59</v>
      </c>
      <c r="GU88" s="153">
        <v>97</v>
      </c>
      <c r="GV88" s="153">
        <v>7</v>
      </c>
      <c r="GW88" s="153">
        <v>23</v>
      </c>
      <c r="GX88" s="153">
        <v>26</v>
      </c>
      <c r="GY88" s="153">
        <v>77</v>
      </c>
      <c r="GZ88" s="153">
        <v>2</v>
      </c>
      <c r="HA88" s="153">
        <v>43</v>
      </c>
      <c r="HB88" s="153">
        <v>61</v>
      </c>
      <c r="HC88" s="153">
        <v>96</v>
      </c>
      <c r="HD88" s="153">
        <v>152</v>
      </c>
      <c r="HE88" s="153">
        <v>31</v>
      </c>
      <c r="HF88" s="153">
        <v>91</v>
      </c>
      <c r="HG88" s="153">
        <v>48</v>
      </c>
      <c r="HH88" s="153">
        <v>23</v>
      </c>
      <c r="HI88" s="153"/>
      <c r="HJ88" s="153">
        <v>4</v>
      </c>
      <c r="HK88" s="153">
        <v>10</v>
      </c>
      <c r="HL88" s="153">
        <v>56</v>
      </c>
      <c r="HM88" s="153">
        <v>1</v>
      </c>
      <c r="HN88" s="153">
        <v>4</v>
      </c>
      <c r="HO88" s="153">
        <v>7</v>
      </c>
      <c r="HP88" s="153">
        <v>5</v>
      </c>
      <c r="HQ88" s="153">
        <v>4</v>
      </c>
      <c r="HR88" s="153">
        <v>11</v>
      </c>
      <c r="HS88" s="153">
        <v>1</v>
      </c>
      <c r="HT88" s="153">
        <v>1</v>
      </c>
      <c r="HU88" s="153">
        <v>9</v>
      </c>
      <c r="HV88" s="153">
        <v>11</v>
      </c>
      <c r="HW88" s="153">
        <v>42</v>
      </c>
      <c r="HX88" s="153">
        <v>73</v>
      </c>
      <c r="HY88" s="153">
        <v>13</v>
      </c>
      <c r="HZ88" s="153">
        <v>6</v>
      </c>
      <c r="IA88" s="153">
        <v>171</v>
      </c>
      <c r="IB88" s="153">
        <v>5</v>
      </c>
      <c r="IC88" s="153">
        <v>29</v>
      </c>
      <c r="ID88" s="153">
        <v>8</v>
      </c>
      <c r="IE88" s="153"/>
      <c r="IF88" s="153">
        <v>2</v>
      </c>
      <c r="IG88" s="153">
        <v>20</v>
      </c>
      <c r="IH88" s="153">
        <v>5</v>
      </c>
      <c r="II88" s="153"/>
      <c r="IJ88" s="153">
        <v>3</v>
      </c>
      <c r="IK88" s="153">
        <v>10</v>
      </c>
      <c r="IL88" s="153">
        <v>72</v>
      </c>
      <c r="IM88" s="153">
        <v>8</v>
      </c>
      <c r="IN88" s="153">
        <v>43</v>
      </c>
      <c r="IO88" s="153">
        <v>10</v>
      </c>
      <c r="IP88" s="153">
        <v>7</v>
      </c>
      <c r="IQ88" s="153"/>
      <c r="IR88" s="153">
        <v>3</v>
      </c>
      <c r="IS88" s="153">
        <v>19</v>
      </c>
      <c r="IT88" s="153">
        <v>6</v>
      </c>
      <c r="IU88" s="153">
        <v>3</v>
      </c>
      <c r="IV88" s="153">
        <v>31</v>
      </c>
      <c r="IW88" s="153">
        <v>30</v>
      </c>
      <c r="IX88" s="153">
        <v>53</v>
      </c>
      <c r="IY88" s="153">
        <v>1</v>
      </c>
      <c r="IZ88" s="153">
        <v>10</v>
      </c>
      <c r="JA88" s="153">
        <v>64</v>
      </c>
      <c r="JB88" s="153">
        <v>33</v>
      </c>
      <c r="JC88" s="153">
        <v>10</v>
      </c>
      <c r="JD88" s="153">
        <v>3</v>
      </c>
      <c r="JE88" s="153">
        <v>0</v>
      </c>
      <c r="JF88" s="153">
        <v>4</v>
      </c>
      <c r="JG88" s="153">
        <v>5</v>
      </c>
      <c r="JH88" s="153">
        <v>68</v>
      </c>
      <c r="JI88" s="153">
        <v>27</v>
      </c>
      <c r="JJ88" s="153">
        <v>3</v>
      </c>
      <c r="JK88" s="153">
        <v>113</v>
      </c>
      <c r="JL88" s="153">
        <v>13</v>
      </c>
      <c r="JM88" s="153">
        <v>12</v>
      </c>
      <c r="JN88" s="153">
        <v>17</v>
      </c>
      <c r="JO88" s="153">
        <v>21</v>
      </c>
      <c r="JP88" s="153">
        <v>49</v>
      </c>
      <c r="JQ88" s="153">
        <v>40</v>
      </c>
      <c r="JR88" s="153">
        <v>19</v>
      </c>
      <c r="JS88" s="153">
        <v>37</v>
      </c>
      <c r="JT88" s="153">
        <v>43</v>
      </c>
      <c r="JU88" s="153">
        <v>2</v>
      </c>
      <c r="JV88" s="153"/>
      <c r="JW88" s="153">
        <v>39</v>
      </c>
      <c r="JX88" s="153">
        <v>26</v>
      </c>
      <c r="JY88" s="153">
        <v>10</v>
      </c>
      <c r="JZ88" s="153">
        <v>7</v>
      </c>
      <c r="KA88" s="153">
        <v>11</v>
      </c>
      <c r="KB88" s="153">
        <v>23</v>
      </c>
      <c r="KC88" s="153">
        <v>14</v>
      </c>
      <c r="KD88" s="153">
        <v>24</v>
      </c>
      <c r="KE88" s="153">
        <v>28</v>
      </c>
      <c r="KF88" s="153"/>
      <c r="KG88" s="153">
        <v>57</v>
      </c>
      <c r="KH88" s="153">
        <v>7</v>
      </c>
      <c r="KI88" s="153">
        <v>7</v>
      </c>
      <c r="KJ88" s="153">
        <v>54</v>
      </c>
      <c r="KK88" s="153">
        <v>5</v>
      </c>
      <c r="KL88" s="153">
        <v>6</v>
      </c>
      <c r="KM88" s="153">
        <v>2</v>
      </c>
      <c r="KN88" s="153">
        <v>284</v>
      </c>
      <c r="KO88" s="153">
        <v>0</v>
      </c>
      <c r="KP88" s="153">
        <v>1</v>
      </c>
      <c r="KQ88" s="153"/>
      <c r="KR88" s="153">
        <v>2</v>
      </c>
      <c r="KS88" s="153">
        <v>17</v>
      </c>
      <c r="KT88" s="153">
        <v>0</v>
      </c>
      <c r="KU88" s="153"/>
      <c r="KV88" s="153"/>
      <c r="KW88" s="153"/>
      <c r="KX88" s="153">
        <v>643</v>
      </c>
      <c r="KY88" s="153">
        <v>106</v>
      </c>
      <c r="KZ88" s="153">
        <v>2</v>
      </c>
      <c r="LA88" s="153">
        <v>19</v>
      </c>
      <c r="LB88" s="153">
        <v>19</v>
      </c>
      <c r="LC88" s="153">
        <v>1</v>
      </c>
      <c r="LD88" s="153">
        <v>146</v>
      </c>
      <c r="LE88" s="153">
        <v>98</v>
      </c>
      <c r="LF88" s="153">
        <v>89</v>
      </c>
      <c r="LG88" s="153">
        <v>23</v>
      </c>
      <c r="LH88" s="153"/>
      <c r="LI88" s="153"/>
      <c r="LJ88" s="153"/>
      <c r="LK88" s="153">
        <v>31</v>
      </c>
      <c r="LL88" s="153">
        <v>1</v>
      </c>
      <c r="LM88" s="153">
        <v>0</v>
      </c>
      <c r="LN88" s="153">
        <v>1119</v>
      </c>
      <c r="LO88" s="153">
        <v>1</v>
      </c>
      <c r="LP88" s="153">
        <v>20</v>
      </c>
      <c r="LQ88" s="153"/>
      <c r="LR88" s="153"/>
      <c r="LS88" s="153">
        <v>23</v>
      </c>
      <c r="LT88" s="153">
        <v>4</v>
      </c>
      <c r="LU88" s="153">
        <v>133</v>
      </c>
      <c r="LV88" s="153">
        <v>5</v>
      </c>
      <c r="LW88" s="153">
        <v>14</v>
      </c>
      <c r="LX88" s="153">
        <v>197</v>
      </c>
      <c r="LY88" s="153">
        <v>6</v>
      </c>
      <c r="LZ88" s="153">
        <v>1</v>
      </c>
      <c r="MA88" s="153">
        <v>52</v>
      </c>
      <c r="MB88" s="153">
        <v>10</v>
      </c>
      <c r="MC88" s="153">
        <v>5</v>
      </c>
      <c r="MD88" s="153">
        <v>9</v>
      </c>
      <c r="ME88" s="153">
        <v>14</v>
      </c>
      <c r="MF88" s="153">
        <v>10</v>
      </c>
      <c r="MG88" s="153">
        <v>92</v>
      </c>
      <c r="MH88" s="153">
        <v>6</v>
      </c>
      <c r="MI88" s="153">
        <v>106</v>
      </c>
      <c r="MJ88" s="153">
        <v>3</v>
      </c>
      <c r="MK88" s="153">
        <v>3</v>
      </c>
      <c r="ML88" s="153">
        <v>116</v>
      </c>
      <c r="MM88" s="153">
        <v>2</v>
      </c>
      <c r="MN88" s="153">
        <v>5</v>
      </c>
      <c r="MO88" s="153">
        <v>7</v>
      </c>
      <c r="MP88" s="153">
        <v>228</v>
      </c>
      <c r="MQ88" s="153">
        <v>1</v>
      </c>
      <c r="MR88" s="153"/>
      <c r="MS88" s="153">
        <v>19</v>
      </c>
      <c r="MT88" s="153">
        <v>26</v>
      </c>
      <c r="MU88" s="153">
        <v>31</v>
      </c>
      <c r="MV88" s="153">
        <v>7</v>
      </c>
      <c r="MW88" s="153">
        <v>7</v>
      </c>
      <c r="MX88" s="153"/>
      <c r="MY88" s="153">
        <v>2</v>
      </c>
      <c r="MZ88" s="153">
        <v>17</v>
      </c>
      <c r="NA88" s="153">
        <v>50</v>
      </c>
      <c r="NB88" s="153">
        <v>3</v>
      </c>
      <c r="NC88" s="153">
        <v>1</v>
      </c>
      <c r="ND88" s="153">
        <v>5</v>
      </c>
      <c r="NE88" s="153">
        <v>16</v>
      </c>
      <c r="NF88" s="153">
        <v>33</v>
      </c>
      <c r="NG88" s="153">
        <v>3</v>
      </c>
      <c r="NH88" s="153">
        <v>0</v>
      </c>
      <c r="NI88" s="153"/>
      <c r="NJ88" s="153"/>
      <c r="NK88" s="153">
        <v>1</v>
      </c>
      <c r="NL88" s="153"/>
      <c r="NM88" s="153"/>
      <c r="NN88" s="153">
        <v>48</v>
      </c>
      <c r="NO88" s="153">
        <v>1042</v>
      </c>
      <c r="NP88" s="153">
        <v>154</v>
      </c>
      <c r="NQ88" s="153">
        <v>19</v>
      </c>
      <c r="NR88" s="153">
        <v>5</v>
      </c>
      <c r="NS88" s="153">
        <v>4</v>
      </c>
      <c r="NT88" s="153">
        <v>3</v>
      </c>
      <c r="NU88" s="153">
        <v>5</v>
      </c>
      <c r="NV88" s="153"/>
      <c r="NW88" s="153">
        <v>24</v>
      </c>
      <c r="NX88" s="153"/>
      <c r="NY88" s="153">
        <v>0</v>
      </c>
      <c r="NZ88" s="153">
        <v>3</v>
      </c>
      <c r="OA88" s="153">
        <v>32</v>
      </c>
      <c r="OB88" s="153">
        <v>3</v>
      </c>
      <c r="OC88" s="153">
        <v>33</v>
      </c>
      <c r="OD88" s="153"/>
      <c r="OE88" s="153">
        <v>4</v>
      </c>
      <c r="OF88" s="153"/>
      <c r="OG88" s="153">
        <v>47</v>
      </c>
      <c r="OH88" s="153"/>
      <c r="OI88" s="153"/>
      <c r="OJ88" s="153">
        <v>2</v>
      </c>
      <c r="OK88" s="153"/>
      <c r="OL88" s="153">
        <v>50</v>
      </c>
      <c r="OM88" s="153"/>
      <c r="ON88" s="153">
        <v>4</v>
      </c>
      <c r="OO88" s="154">
        <v>39</v>
      </c>
      <c r="OP88" s="144">
        <v>16549</v>
      </c>
      <c r="OQ88" s="155">
        <v>1975</v>
      </c>
      <c r="OR88" s="153">
        <v>487</v>
      </c>
      <c r="OS88" s="153"/>
      <c r="OT88" s="153"/>
      <c r="OU88" s="153"/>
      <c r="OV88" s="153">
        <v>-76</v>
      </c>
      <c r="OW88" s="153">
        <v>4614</v>
      </c>
      <c r="OX88" s="153">
        <v>-9988</v>
      </c>
      <c r="OY88" s="153"/>
      <c r="OZ88" s="153">
        <v>2</v>
      </c>
      <c r="PA88" s="153"/>
      <c r="PB88" s="153"/>
      <c r="PC88" s="153"/>
      <c r="PD88" s="153">
        <v>147</v>
      </c>
      <c r="PE88" s="153"/>
      <c r="PF88" s="153"/>
      <c r="PG88" s="153"/>
      <c r="PH88" s="153">
        <v>192</v>
      </c>
      <c r="PI88" s="153"/>
      <c r="PJ88" s="156"/>
      <c r="PK88" s="144">
        <v>-2648</v>
      </c>
      <c r="PL88" s="144">
        <v>13901</v>
      </c>
    </row>
    <row r="89" spans="1:428" ht="15" x14ac:dyDescent="0.25">
      <c r="A89" s="158">
        <v>333111</v>
      </c>
      <c r="B89" s="159" t="s">
        <v>728</v>
      </c>
      <c r="C89" s="160" t="s">
        <v>285</v>
      </c>
      <c r="D89" s="155">
        <v>140</v>
      </c>
      <c r="E89" s="153">
        <v>491</v>
      </c>
      <c r="F89" s="153">
        <v>64</v>
      </c>
      <c r="G89" s="153">
        <v>69</v>
      </c>
      <c r="H89" s="153">
        <v>78</v>
      </c>
      <c r="I89" s="153">
        <v>197</v>
      </c>
      <c r="J89" s="153">
        <v>396</v>
      </c>
      <c r="K89" s="153">
        <v>23</v>
      </c>
      <c r="L89" s="153">
        <v>16</v>
      </c>
      <c r="M89" s="153">
        <v>101</v>
      </c>
      <c r="N89" s="153">
        <v>0</v>
      </c>
      <c r="O89" s="153">
        <v>6</v>
      </c>
      <c r="P89" s="153"/>
      <c r="Q89" s="153"/>
      <c r="R89" s="153"/>
      <c r="S89" s="153"/>
      <c r="T89" s="153"/>
      <c r="U89" s="153"/>
      <c r="V89" s="153"/>
      <c r="W89" s="153"/>
      <c r="X89" s="153"/>
      <c r="Y89" s="153"/>
      <c r="Z89" s="153"/>
      <c r="AA89" s="153"/>
      <c r="AB89" s="153"/>
      <c r="AC89" s="153"/>
      <c r="AD89" s="153">
        <v>0</v>
      </c>
      <c r="AE89" s="153"/>
      <c r="AF89" s="153"/>
      <c r="AG89" s="153"/>
      <c r="AH89" s="153"/>
      <c r="AI89" s="153"/>
      <c r="AJ89" s="153"/>
      <c r="AK89" s="153"/>
      <c r="AL89" s="153"/>
      <c r="AM89" s="153"/>
      <c r="AN89" s="153"/>
      <c r="AO89" s="153"/>
      <c r="AP89" s="153"/>
      <c r="AQ89" s="153"/>
      <c r="AR89" s="153"/>
      <c r="AS89" s="153"/>
      <c r="AT89" s="153"/>
      <c r="AU89" s="153"/>
      <c r="AV89" s="153"/>
      <c r="AW89" s="153"/>
      <c r="AX89" s="153"/>
      <c r="AY89" s="153"/>
      <c r="AZ89" s="153"/>
      <c r="BA89" s="153"/>
      <c r="BB89" s="153"/>
      <c r="BC89" s="153"/>
      <c r="BD89" s="153"/>
      <c r="BE89" s="153"/>
      <c r="BF89" s="153"/>
      <c r="BG89" s="153"/>
      <c r="BH89" s="153"/>
      <c r="BI89" s="153"/>
      <c r="BJ89" s="153"/>
      <c r="BK89" s="153"/>
      <c r="BL89" s="153"/>
      <c r="BM89" s="153"/>
      <c r="BN89" s="153"/>
      <c r="BO89" s="153"/>
      <c r="BP89" s="153"/>
      <c r="BQ89" s="153"/>
      <c r="BR89" s="153"/>
      <c r="BS89" s="153"/>
      <c r="BT89" s="153"/>
      <c r="BU89" s="153"/>
      <c r="BV89" s="153"/>
      <c r="BW89" s="153"/>
      <c r="BX89" s="153"/>
      <c r="BY89" s="153"/>
      <c r="BZ89" s="153"/>
      <c r="CA89" s="153"/>
      <c r="CB89" s="153"/>
      <c r="CC89" s="153"/>
      <c r="CD89" s="153"/>
      <c r="CE89" s="153"/>
      <c r="CF89" s="153"/>
      <c r="CG89" s="153"/>
      <c r="CH89" s="153">
        <v>1075</v>
      </c>
      <c r="CI89" s="153">
        <v>161</v>
      </c>
      <c r="CJ89" s="153"/>
      <c r="CK89" s="153"/>
      <c r="CL89" s="153"/>
      <c r="CM89" s="153"/>
      <c r="CN89" s="153"/>
      <c r="CO89" s="153"/>
      <c r="CP89" s="153"/>
      <c r="CQ89" s="153"/>
      <c r="CR89" s="153"/>
      <c r="CS89" s="153"/>
      <c r="CT89" s="153"/>
      <c r="CU89" s="153"/>
      <c r="CV89" s="153"/>
      <c r="CW89" s="153"/>
      <c r="CX89" s="153"/>
      <c r="CY89" s="153"/>
      <c r="CZ89" s="153"/>
      <c r="DA89" s="153"/>
      <c r="DB89" s="153"/>
      <c r="DC89" s="153"/>
      <c r="DD89" s="153"/>
      <c r="DE89" s="153"/>
      <c r="DF89" s="153"/>
      <c r="DG89" s="153"/>
      <c r="DH89" s="153"/>
      <c r="DI89" s="153"/>
      <c r="DJ89" s="153"/>
      <c r="DK89" s="153"/>
      <c r="DL89" s="153"/>
      <c r="DM89" s="153"/>
      <c r="DN89" s="153"/>
      <c r="DO89" s="153"/>
      <c r="DP89" s="153"/>
      <c r="DQ89" s="153"/>
      <c r="DR89" s="153"/>
      <c r="DS89" s="153"/>
      <c r="DT89" s="153"/>
      <c r="DU89" s="153"/>
      <c r="DV89" s="153"/>
      <c r="DW89" s="153"/>
      <c r="DX89" s="153"/>
      <c r="DY89" s="153"/>
      <c r="DZ89" s="153"/>
      <c r="EA89" s="153"/>
      <c r="EB89" s="153"/>
      <c r="EC89" s="153"/>
      <c r="ED89" s="153"/>
      <c r="EE89" s="153"/>
      <c r="EF89" s="153"/>
      <c r="EG89" s="153"/>
      <c r="EH89" s="153"/>
      <c r="EI89" s="153"/>
      <c r="EJ89" s="153"/>
      <c r="EK89" s="153"/>
      <c r="EL89" s="153"/>
      <c r="EM89" s="153"/>
      <c r="EN89" s="153"/>
      <c r="EO89" s="153"/>
      <c r="EP89" s="153"/>
      <c r="EQ89" s="153"/>
      <c r="ER89" s="153"/>
      <c r="ES89" s="153"/>
      <c r="ET89" s="153"/>
      <c r="EU89" s="153"/>
      <c r="EV89" s="153"/>
      <c r="EW89" s="153"/>
      <c r="EX89" s="153"/>
      <c r="EY89" s="153"/>
      <c r="EZ89" s="153"/>
      <c r="FA89" s="153"/>
      <c r="FB89" s="153"/>
      <c r="FC89" s="153"/>
      <c r="FD89" s="153"/>
      <c r="FE89" s="153"/>
      <c r="FF89" s="153"/>
      <c r="FG89" s="153"/>
      <c r="FH89" s="153"/>
      <c r="FI89" s="153"/>
      <c r="FJ89" s="153"/>
      <c r="FK89" s="153"/>
      <c r="FL89" s="153"/>
      <c r="FM89" s="153"/>
      <c r="FN89" s="153"/>
      <c r="FO89" s="153"/>
      <c r="FP89" s="153"/>
      <c r="FQ89" s="153"/>
      <c r="FR89" s="153"/>
      <c r="FS89" s="153"/>
      <c r="FT89" s="153"/>
      <c r="FU89" s="153"/>
      <c r="FV89" s="153"/>
      <c r="FW89" s="153"/>
      <c r="FX89" s="153"/>
      <c r="FY89" s="153"/>
      <c r="FZ89" s="153"/>
      <c r="GA89" s="153"/>
      <c r="GB89" s="153"/>
      <c r="GC89" s="153"/>
      <c r="GD89" s="153"/>
      <c r="GE89" s="153"/>
      <c r="GF89" s="153"/>
      <c r="GG89" s="153"/>
      <c r="GH89" s="153"/>
      <c r="GI89" s="153"/>
      <c r="GJ89" s="153"/>
      <c r="GK89" s="153"/>
      <c r="GL89" s="153"/>
      <c r="GM89" s="153"/>
      <c r="GN89" s="153"/>
      <c r="GO89" s="153"/>
      <c r="GP89" s="153"/>
      <c r="GQ89" s="153"/>
      <c r="GR89" s="153"/>
      <c r="GS89" s="153"/>
      <c r="GT89" s="153"/>
      <c r="GU89" s="153"/>
      <c r="GV89" s="153"/>
      <c r="GW89" s="153"/>
      <c r="GX89" s="153"/>
      <c r="GY89" s="153"/>
      <c r="GZ89" s="153"/>
      <c r="HA89" s="153"/>
      <c r="HB89" s="153"/>
      <c r="HC89" s="153"/>
      <c r="HD89" s="153"/>
      <c r="HE89" s="153"/>
      <c r="HF89" s="153"/>
      <c r="HG89" s="153"/>
      <c r="HH89" s="153"/>
      <c r="HI89" s="153"/>
      <c r="HJ89" s="153"/>
      <c r="HK89" s="153"/>
      <c r="HL89" s="153"/>
      <c r="HM89" s="153"/>
      <c r="HN89" s="153"/>
      <c r="HO89" s="153"/>
      <c r="HP89" s="153"/>
      <c r="HQ89" s="153"/>
      <c r="HR89" s="153"/>
      <c r="HS89" s="153"/>
      <c r="HT89" s="153"/>
      <c r="HU89" s="153"/>
      <c r="HV89" s="153"/>
      <c r="HW89" s="153"/>
      <c r="HX89" s="153"/>
      <c r="HY89" s="153"/>
      <c r="HZ89" s="153"/>
      <c r="IA89" s="153"/>
      <c r="IB89" s="153"/>
      <c r="IC89" s="153"/>
      <c r="ID89" s="153"/>
      <c r="IE89" s="153"/>
      <c r="IF89" s="153"/>
      <c r="IG89" s="153"/>
      <c r="IH89" s="153"/>
      <c r="II89" s="153"/>
      <c r="IJ89" s="153"/>
      <c r="IK89" s="153"/>
      <c r="IL89" s="153"/>
      <c r="IM89" s="153"/>
      <c r="IN89" s="153"/>
      <c r="IO89" s="153"/>
      <c r="IP89" s="153"/>
      <c r="IQ89" s="153"/>
      <c r="IR89" s="153"/>
      <c r="IS89" s="153"/>
      <c r="IT89" s="153"/>
      <c r="IU89" s="153"/>
      <c r="IV89" s="153"/>
      <c r="IW89" s="153"/>
      <c r="IX89" s="153"/>
      <c r="IY89" s="153"/>
      <c r="IZ89" s="153"/>
      <c r="JA89" s="153"/>
      <c r="JB89" s="153"/>
      <c r="JC89" s="153"/>
      <c r="JD89" s="153"/>
      <c r="JE89" s="153"/>
      <c r="JF89" s="153"/>
      <c r="JG89" s="153"/>
      <c r="JH89" s="153"/>
      <c r="JI89" s="153"/>
      <c r="JJ89" s="153"/>
      <c r="JK89" s="153"/>
      <c r="JL89" s="153"/>
      <c r="JM89" s="153"/>
      <c r="JN89" s="153"/>
      <c r="JO89" s="153">
        <v>0</v>
      </c>
      <c r="JP89" s="153">
        <v>11</v>
      </c>
      <c r="JQ89" s="153"/>
      <c r="JR89" s="153"/>
      <c r="JS89" s="153"/>
      <c r="JT89" s="153"/>
      <c r="JU89" s="153"/>
      <c r="JV89" s="153"/>
      <c r="JW89" s="153"/>
      <c r="JX89" s="153"/>
      <c r="JY89" s="153"/>
      <c r="JZ89" s="153"/>
      <c r="KA89" s="153"/>
      <c r="KB89" s="153"/>
      <c r="KC89" s="153"/>
      <c r="KD89" s="153"/>
      <c r="KE89" s="153"/>
      <c r="KF89" s="153"/>
      <c r="KG89" s="153"/>
      <c r="KH89" s="153"/>
      <c r="KI89" s="153"/>
      <c r="KJ89" s="153"/>
      <c r="KK89" s="153"/>
      <c r="KL89" s="153"/>
      <c r="KM89" s="153"/>
      <c r="KN89" s="153"/>
      <c r="KO89" s="153"/>
      <c r="KP89" s="153"/>
      <c r="KQ89" s="153"/>
      <c r="KR89" s="153"/>
      <c r="KS89" s="153"/>
      <c r="KT89" s="153"/>
      <c r="KU89" s="153"/>
      <c r="KV89" s="153"/>
      <c r="KW89" s="153"/>
      <c r="KX89" s="153"/>
      <c r="KY89" s="153"/>
      <c r="KZ89" s="153"/>
      <c r="LA89" s="153"/>
      <c r="LB89" s="153"/>
      <c r="LC89" s="153"/>
      <c r="LD89" s="153"/>
      <c r="LE89" s="153"/>
      <c r="LF89" s="153"/>
      <c r="LG89" s="153"/>
      <c r="LH89" s="153"/>
      <c r="LI89" s="153"/>
      <c r="LJ89" s="153"/>
      <c r="LK89" s="153"/>
      <c r="LL89" s="153"/>
      <c r="LM89" s="153"/>
      <c r="LN89" s="153"/>
      <c r="LO89" s="153"/>
      <c r="LP89" s="153"/>
      <c r="LQ89" s="153"/>
      <c r="LR89" s="153"/>
      <c r="LS89" s="153"/>
      <c r="LT89" s="153"/>
      <c r="LU89" s="153"/>
      <c r="LV89" s="153"/>
      <c r="LW89" s="153"/>
      <c r="LX89" s="153"/>
      <c r="LY89" s="153"/>
      <c r="LZ89" s="153"/>
      <c r="MA89" s="153">
        <v>48</v>
      </c>
      <c r="MB89" s="153"/>
      <c r="MC89" s="153"/>
      <c r="MD89" s="153"/>
      <c r="ME89" s="153"/>
      <c r="MF89" s="153"/>
      <c r="MG89" s="153">
        <v>4</v>
      </c>
      <c r="MH89" s="153"/>
      <c r="MI89" s="153"/>
      <c r="MJ89" s="153"/>
      <c r="MK89" s="153"/>
      <c r="ML89" s="153"/>
      <c r="MM89" s="153"/>
      <c r="MN89" s="153">
        <v>1</v>
      </c>
      <c r="MO89" s="153"/>
      <c r="MP89" s="153">
        <v>184</v>
      </c>
      <c r="MQ89" s="153"/>
      <c r="MR89" s="153"/>
      <c r="MS89" s="153"/>
      <c r="MT89" s="153"/>
      <c r="MU89" s="153"/>
      <c r="MV89" s="153"/>
      <c r="MW89" s="153"/>
      <c r="MX89" s="153"/>
      <c r="MY89" s="153"/>
      <c r="MZ89" s="153"/>
      <c r="NA89" s="153"/>
      <c r="NB89" s="153"/>
      <c r="NC89" s="153"/>
      <c r="ND89" s="153"/>
      <c r="NE89" s="153"/>
      <c r="NF89" s="153"/>
      <c r="NG89" s="153"/>
      <c r="NH89" s="153">
        <v>15</v>
      </c>
      <c r="NI89" s="153"/>
      <c r="NJ89" s="153"/>
      <c r="NK89" s="153"/>
      <c r="NL89" s="153"/>
      <c r="NM89" s="153"/>
      <c r="NN89" s="153"/>
      <c r="NO89" s="153"/>
      <c r="NP89" s="153"/>
      <c r="NQ89" s="153"/>
      <c r="NR89" s="153"/>
      <c r="NS89" s="153"/>
      <c r="NT89" s="153"/>
      <c r="NU89" s="153">
        <v>7</v>
      </c>
      <c r="NV89" s="153"/>
      <c r="NW89" s="153"/>
      <c r="NX89" s="153"/>
      <c r="NY89" s="153"/>
      <c r="NZ89" s="153"/>
      <c r="OA89" s="153"/>
      <c r="OB89" s="153"/>
      <c r="OC89" s="153"/>
      <c r="OD89" s="153"/>
      <c r="OE89" s="153"/>
      <c r="OF89" s="153"/>
      <c r="OG89" s="153"/>
      <c r="OH89" s="153"/>
      <c r="OI89" s="153"/>
      <c r="OJ89" s="153">
        <v>367</v>
      </c>
      <c r="OK89" s="153"/>
      <c r="OL89" s="153">
        <v>241</v>
      </c>
      <c r="OM89" s="153"/>
      <c r="ON89" s="153"/>
      <c r="OO89" s="154">
        <v>558</v>
      </c>
      <c r="OP89" s="144">
        <v>4253</v>
      </c>
      <c r="OQ89" s="155"/>
      <c r="OR89" s="153">
        <v>23650</v>
      </c>
      <c r="OS89" s="153"/>
      <c r="OT89" s="153"/>
      <c r="OU89" s="153"/>
      <c r="OV89" s="153">
        <v>39</v>
      </c>
      <c r="OW89" s="153">
        <v>6060</v>
      </c>
      <c r="OX89" s="153">
        <v>-9452</v>
      </c>
      <c r="OY89" s="153"/>
      <c r="OZ89" s="153">
        <v>0</v>
      </c>
      <c r="PA89" s="153"/>
      <c r="PB89" s="153"/>
      <c r="PC89" s="153"/>
      <c r="PD89" s="153">
        <v>55</v>
      </c>
      <c r="PE89" s="153"/>
      <c r="PF89" s="153"/>
      <c r="PG89" s="153"/>
      <c r="PH89" s="153">
        <v>87</v>
      </c>
      <c r="PI89" s="153"/>
      <c r="PJ89" s="156"/>
      <c r="PK89" s="144">
        <v>20438</v>
      </c>
      <c r="PL89" s="144">
        <v>24691</v>
      </c>
    </row>
    <row r="90" spans="1:428" ht="15" x14ac:dyDescent="0.25">
      <c r="A90" s="158">
        <v>333112</v>
      </c>
      <c r="B90" s="159" t="s">
        <v>730</v>
      </c>
      <c r="C90" s="149" t="s">
        <v>286</v>
      </c>
      <c r="D90" s="155"/>
      <c r="E90" s="153"/>
      <c r="F90" s="153"/>
      <c r="G90" s="153"/>
      <c r="H90" s="153"/>
      <c r="I90" s="153">
        <v>0</v>
      </c>
      <c r="J90" s="153"/>
      <c r="K90" s="153"/>
      <c r="L90" s="153"/>
      <c r="M90" s="153"/>
      <c r="N90" s="153"/>
      <c r="O90" s="153">
        <v>8</v>
      </c>
      <c r="P90" s="153">
        <v>9</v>
      </c>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3"/>
      <c r="BR90" s="153"/>
      <c r="BS90" s="153"/>
      <c r="BT90" s="153"/>
      <c r="BU90" s="153"/>
      <c r="BV90" s="153"/>
      <c r="BW90" s="153"/>
      <c r="BX90" s="153"/>
      <c r="BY90" s="153"/>
      <c r="BZ90" s="153"/>
      <c r="CA90" s="153"/>
      <c r="CB90" s="153"/>
      <c r="CC90" s="153"/>
      <c r="CD90" s="153"/>
      <c r="CE90" s="153"/>
      <c r="CF90" s="153"/>
      <c r="CG90" s="153"/>
      <c r="CH90" s="153"/>
      <c r="CI90" s="153">
        <v>0</v>
      </c>
      <c r="CJ90" s="153"/>
      <c r="CK90" s="153"/>
      <c r="CL90" s="153"/>
      <c r="CM90" s="153"/>
      <c r="CN90" s="153"/>
      <c r="CO90" s="153"/>
      <c r="CP90" s="153"/>
      <c r="CQ90" s="153"/>
      <c r="CR90" s="153"/>
      <c r="CS90" s="153"/>
      <c r="CT90" s="153"/>
      <c r="CU90" s="153"/>
      <c r="CV90" s="153"/>
      <c r="CW90" s="153"/>
      <c r="CX90" s="153"/>
      <c r="CY90" s="153"/>
      <c r="CZ90" s="153"/>
      <c r="DA90" s="153"/>
      <c r="DB90" s="153"/>
      <c r="DC90" s="153"/>
      <c r="DD90" s="153"/>
      <c r="DE90" s="153"/>
      <c r="DF90" s="153"/>
      <c r="DG90" s="153"/>
      <c r="DH90" s="153"/>
      <c r="DI90" s="153"/>
      <c r="DJ90" s="153"/>
      <c r="DK90" s="153"/>
      <c r="DL90" s="153"/>
      <c r="DM90" s="153"/>
      <c r="DN90" s="153"/>
      <c r="DO90" s="153"/>
      <c r="DP90" s="153"/>
      <c r="DQ90" s="153"/>
      <c r="DR90" s="153"/>
      <c r="DS90" s="153"/>
      <c r="DT90" s="153"/>
      <c r="DU90" s="153"/>
      <c r="DV90" s="153"/>
      <c r="DW90" s="153"/>
      <c r="DX90" s="153"/>
      <c r="DY90" s="153"/>
      <c r="DZ90" s="153"/>
      <c r="EA90" s="153"/>
      <c r="EB90" s="153"/>
      <c r="EC90" s="153"/>
      <c r="ED90" s="153"/>
      <c r="EE90" s="153"/>
      <c r="EF90" s="153"/>
      <c r="EG90" s="153"/>
      <c r="EH90" s="153"/>
      <c r="EI90" s="153"/>
      <c r="EJ90" s="153"/>
      <c r="EK90" s="153"/>
      <c r="EL90" s="153"/>
      <c r="EM90" s="153"/>
      <c r="EN90" s="153"/>
      <c r="EO90" s="153"/>
      <c r="EP90" s="153"/>
      <c r="EQ90" s="153"/>
      <c r="ER90" s="153"/>
      <c r="ES90" s="153"/>
      <c r="ET90" s="153"/>
      <c r="EU90" s="153"/>
      <c r="EV90" s="153"/>
      <c r="EW90" s="153"/>
      <c r="EX90" s="153"/>
      <c r="EY90" s="153"/>
      <c r="EZ90" s="153"/>
      <c r="FA90" s="153"/>
      <c r="FB90" s="153"/>
      <c r="FC90" s="153"/>
      <c r="FD90" s="153"/>
      <c r="FE90" s="153"/>
      <c r="FF90" s="153"/>
      <c r="FG90" s="153"/>
      <c r="FH90" s="153"/>
      <c r="FI90" s="153"/>
      <c r="FJ90" s="153"/>
      <c r="FK90" s="153"/>
      <c r="FL90" s="153"/>
      <c r="FM90" s="153"/>
      <c r="FN90" s="153"/>
      <c r="FO90" s="153"/>
      <c r="FP90" s="153"/>
      <c r="FQ90" s="153"/>
      <c r="FR90" s="153"/>
      <c r="FS90" s="153"/>
      <c r="FT90" s="153"/>
      <c r="FU90" s="153"/>
      <c r="FV90" s="153"/>
      <c r="FW90" s="153"/>
      <c r="FX90" s="153"/>
      <c r="FY90" s="153"/>
      <c r="FZ90" s="153"/>
      <c r="GA90" s="153"/>
      <c r="GB90" s="153"/>
      <c r="GC90" s="153"/>
      <c r="GD90" s="153"/>
      <c r="GE90" s="153"/>
      <c r="GF90" s="153"/>
      <c r="GG90" s="153"/>
      <c r="GH90" s="153"/>
      <c r="GI90" s="153"/>
      <c r="GJ90" s="153"/>
      <c r="GK90" s="153"/>
      <c r="GL90" s="153"/>
      <c r="GM90" s="153"/>
      <c r="GN90" s="153"/>
      <c r="GO90" s="153"/>
      <c r="GP90" s="153"/>
      <c r="GQ90" s="153"/>
      <c r="GR90" s="153"/>
      <c r="GS90" s="153"/>
      <c r="GT90" s="153"/>
      <c r="GU90" s="153"/>
      <c r="GV90" s="153"/>
      <c r="GW90" s="153"/>
      <c r="GX90" s="153"/>
      <c r="GY90" s="153"/>
      <c r="GZ90" s="153"/>
      <c r="HA90" s="153"/>
      <c r="HB90" s="153"/>
      <c r="HC90" s="153"/>
      <c r="HD90" s="153"/>
      <c r="HE90" s="153"/>
      <c r="HF90" s="153"/>
      <c r="HG90" s="153"/>
      <c r="HH90" s="153"/>
      <c r="HI90" s="153"/>
      <c r="HJ90" s="153"/>
      <c r="HK90" s="153"/>
      <c r="HL90" s="153"/>
      <c r="HM90" s="153"/>
      <c r="HN90" s="153"/>
      <c r="HO90" s="153"/>
      <c r="HP90" s="153"/>
      <c r="HQ90" s="153"/>
      <c r="HR90" s="153"/>
      <c r="HS90" s="153"/>
      <c r="HT90" s="153"/>
      <c r="HU90" s="153"/>
      <c r="HV90" s="153"/>
      <c r="HW90" s="153"/>
      <c r="HX90" s="153"/>
      <c r="HY90" s="153"/>
      <c r="HZ90" s="153"/>
      <c r="IA90" s="153"/>
      <c r="IB90" s="153"/>
      <c r="IC90" s="153"/>
      <c r="ID90" s="153"/>
      <c r="IE90" s="153"/>
      <c r="IF90" s="153"/>
      <c r="IG90" s="153"/>
      <c r="IH90" s="153"/>
      <c r="II90" s="153"/>
      <c r="IJ90" s="153"/>
      <c r="IK90" s="153"/>
      <c r="IL90" s="153"/>
      <c r="IM90" s="153"/>
      <c r="IN90" s="153"/>
      <c r="IO90" s="153"/>
      <c r="IP90" s="153"/>
      <c r="IQ90" s="153"/>
      <c r="IR90" s="153"/>
      <c r="IS90" s="153"/>
      <c r="IT90" s="153"/>
      <c r="IU90" s="153"/>
      <c r="IV90" s="153"/>
      <c r="IW90" s="153"/>
      <c r="IX90" s="153"/>
      <c r="IY90" s="153"/>
      <c r="IZ90" s="153"/>
      <c r="JA90" s="153"/>
      <c r="JB90" s="153"/>
      <c r="JC90" s="153"/>
      <c r="JD90" s="153"/>
      <c r="JE90" s="153"/>
      <c r="JF90" s="153"/>
      <c r="JG90" s="153"/>
      <c r="JH90" s="153"/>
      <c r="JI90" s="153"/>
      <c r="JJ90" s="153"/>
      <c r="JK90" s="153"/>
      <c r="JL90" s="153"/>
      <c r="JM90" s="153"/>
      <c r="JN90" s="153"/>
      <c r="JO90" s="153">
        <v>0</v>
      </c>
      <c r="JP90" s="153"/>
      <c r="JQ90" s="153"/>
      <c r="JR90" s="153"/>
      <c r="JS90" s="153"/>
      <c r="JT90" s="153"/>
      <c r="JU90" s="153"/>
      <c r="JV90" s="153"/>
      <c r="JW90" s="153">
        <v>6</v>
      </c>
      <c r="JX90" s="153"/>
      <c r="JY90" s="153"/>
      <c r="JZ90" s="153">
        <v>5</v>
      </c>
      <c r="KA90" s="153"/>
      <c r="KB90" s="153"/>
      <c r="KC90" s="153"/>
      <c r="KD90" s="153"/>
      <c r="KE90" s="153">
        <v>7</v>
      </c>
      <c r="KF90" s="153"/>
      <c r="KG90" s="153"/>
      <c r="KH90" s="153"/>
      <c r="KI90" s="153"/>
      <c r="KJ90" s="153"/>
      <c r="KK90" s="153"/>
      <c r="KL90" s="153"/>
      <c r="KM90" s="153"/>
      <c r="KN90" s="153"/>
      <c r="KO90" s="153"/>
      <c r="KP90" s="153"/>
      <c r="KQ90" s="153"/>
      <c r="KR90" s="153"/>
      <c r="KS90" s="153"/>
      <c r="KT90" s="153"/>
      <c r="KU90" s="153"/>
      <c r="KV90" s="153"/>
      <c r="KW90" s="153"/>
      <c r="KX90" s="153">
        <v>0</v>
      </c>
      <c r="KY90" s="153">
        <v>0</v>
      </c>
      <c r="KZ90" s="153"/>
      <c r="LA90" s="153"/>
      <c r="LB90" s="153"/>
      <c r="LC90" s="153"/>
      <c r="LD90" s="153"/>
      <c r="LE90" s="153"/>
      <c r="LF90" s="153"/>
      <c r="LG90" s="153"/>
      <c r="LH90" s="153"/>
      <c r="LI90" s="153"/>
      <c r="LJ90" s="153"/>
      <c r="LK90" s="153"/>
      <c r="LL90" s="153">
        <v>60</v>
      </c>
      <c r="LM90" s="153">
        <v>6</v>
      </c>
      <c r="LN90" s="153"/>
      <c r="LO90" s="153"/>
      <c r="LP90" s="153">
        <v>308</v>
      </c>
      <c r="LQ90" s="153">
        <v>14</v>
      </c>
      <c r="LR90" s="153"/>
      <c r="LS90" s="153"/>
      <c r="LT90" s="153"/>
      <c r="LU90" s="153"/>
      <c r="LV90" s="153"/>
      <c r="LW90" s="153"/>
      <c r="LX90" s="153"/>
      <c r="LY90" s="153"/>
      <c r="LZ90" s="153"/>
      <c r="MA90" s="153">
        <v>15</v>
      </c>
      <c r="MB90" s="153"/>
      <c r="MC90" s="153"/>
      <c r="MD90" s="153"/>
      <c r="ME90" s="153"/>
      <c r="MF90" s="153"/>
      <c r="MG90" s="153">
        <v>1</v>
      </c>
      <c r="MH90" s="153"/>
      <c r="MI90" s="153">
        <v>37</v>
      </c>
      <c r="MJ90" s="153"/>
      <c r="MK90" s="153"/>
      <c r="ML90" s="153"/>
      <c r="MM90" s="153"/>
      <c r="MN90" s="153">
        <v>5</v>
      </c>
      <c r="MO90" s="153"/>
      <c r="MP90" s="153"/>
      <c r="MQ90" s="153"/>
      <c r="MR90" s="153"/>
      <c r="MS90" s="153"/>
      <c r="MT90" s="153"/>
      <c r="MU90" s="153"/>
      <c r="MV90" s="153"/>
      <c r="MW90" s="153"/>
      <c r="MX90" s="153"/>
      <c r="MY90" s="153"/>
      <c r="MZ90" s="153"/>
      <c r="NA90" s="153"/>
      <c r="NB90" s="153"/>
      <c r="NC90" s="153"/>
      <c r="ND90" s="153"/>
      <c r="NE90" s="153"/>
      <c r="NF90" s="153"/>
      <c r="NG90" s="153"/>
      <c r="NH90" s="153"/>
      <c r="NI90" s="153"/>
      <c r="NJ90" s="153"/>
      <c r="NK90" s="153"/>
      <c r="NL90" s="153"/>
      <c r="NM90" s="153"/>
      <c r="NN90" s="153"/>
      <c r="NO90" s="153"/>
      <c r="NP90" s="153"/>
      <c r="NQ90" s="153"/>
      <c r="NR90" s="153"/>
      <c r="NS90" s="153"/>
      <c r="NT90" s="153"/>
      <c r="NU90" s="153"/>
      <c r="NV90" s="153">
        <v>110</v>
      </c>
      <c r="NW90" s="153"/>
      <c r="NX90" s="153"/>
      <c r="NY90" s="153"/>
      <c r="NZ90" s="153"/>
      <c r="OA90" s="153"/>
      <c r="OB90" s="153"/>
      <c r="OC90" s="153"/>
      <c r="OD90" s="153"/>
      <c r="OE90" s="153"/>
      <c r="OF90" s="153"/>
      <c r="OG90" s="153"/>
      <c r="OH90" s="153"/>
      <c r="OI90" s="153"/>
      <c r="OJ90" s="153"/>
      <c r="OK90" s="153"/>
      <c r="OL90" s="153">
        <v>33</v>
      </c>
      <c r="OM90" s="153"/>
      <c r="ON90" s="153"/>
      <c r="OO90" s="154">
        <v>0</v>
      </c>
      <c r="OP90" s="144">
        <v>623</v>
      </c>
      <c r="OQ90" s="155">
        <v>760</v>
      </c>
      <c r="OR90" s="153">
        <v>5979</v>
      </c>
      <c r="OS90" s="153"/>
      <c r="OT90" s="153"/>
      <c r="OU90" s="153"/>
      <c r="OV90" s="153">
        <v>88</v>
      </c>
      <c r="OW90" s="153">
        <v>50</v>
      </c>
      <c r="OX90" s="153">
        <v>-121</v>
      </c>
      <c r="OY90" s="153"/>
      <c r="OZ90" s="153">
        <v>0</v>
      </c>
      <c r="PA90" s="153"/>
      <c r="PB90" s="153"/>
      <c r="PC90" s="153"/>
      <c r="PD90" s="153">
        <v>0</v>
      </c>
      <c r="PE90" s="153"/>
      <c r="PF90" s="153"/>
      <c r="PG90" s="153"/>
      <c r="PH90" s="153">
        <v>12</v>
      </c>
      <c r="PI90" s="153"/>
      <c r="PJ90" s="156"/>
      <c r="PK90" s="144">
        <v>6769</v>
      </c>
      <c r="PL90" s="144">
        <v>7392</v>
      </c>
    </row>
    <row r="91" spans="1:428" ht="15" x14ac:dyDescent="0.25">
      <c r="A91" s="158">
        <v>333120</v>
      </c>
      <c r="B91" s="159" t="s">
        <v>730</v>
      </c>
      <c r="C91" s="149" t="s">
        <v>287</v>
      </c>
      <c r="D91" s="155"/>
      <c r="E91" s="153"/>
      <c r="F91" s="153"/>
      <c r="G91" s="153"/>
      <c r="H91" s="153"/>
      <c r="I91" s="153"/>
      <c r="J91" s="153"/>
      <c r="K91" s="153"/>
      <c r="L91" s="153"/>
      <c r="M91" s="153"/>
      <c r="N91" s="153"/>
      <c r="O91" s="153"/>
      <c r="P91" s="153"/>
      <c r="Q91" s="153">
        <v>332</v>
      </c>
      <c r="R91" s="153">
        <v>418</v>
      </c>
      <c r="S91" s="153">
        <v>64</v>
      </c>
      <c r="T91" s="153">
        <v>322</v>
      </c>
      <c r="U91" s="153">
        <v>252</v>
      </c>
      <c r="V91" s="153">
        <v>347</v>
      </c>
      <c r="W91" s="153">
        <v>408</v>
      </c>
      <c r="X91" s="153">
        <v>765</v>
      </c>
      <c r="Y91" s="153"/>
      <c r="Z91" s="153"/>
      <c r="AA91" s="153"/>
      <c r="AB91" s="153">
        <v>10</v>
      </c>
      <c r="AC91" s="153"/>
      <c r="AD91" s="153">
        <v>86</v>
      </c>
      <c r="AE91" s="153">
        <v>101</v>
      </c>
      <c r="AF91" s="153">
        <v>10</v>
      </c>
      <c r="AG91" s="153"/>
      <c r="AH91" s="153">
        <v>1236</v>
      </c>
      <c r="AI91" s="153"/>
      <c r="AJ91" s="153">
        <v>58</v>
      </c>
      <c r="AK91" s="153">
        <v>56</v>
      </c>
      <c r="AL91" s="153">
        <v>309</v>
      </c>
      <c r="AM91" s="153">
        <v>14</v>
      </c>
      <c r="AN91" s="153"/>
      <c r="AO91" s="153"/>
      <c r="AP91" s="153"/>
      <c r="AQ91" s="153"/>
      <c r="AR91" s="153"/>
      <c r="AS91" s="153"/>
      <c r="AT91" s="153"/>
      <c r="AU91" s="153"/>
      <c r="AV91" s="153"/>
      <c r="AW91" s="153"/>
      <c r="AX91" s="153"/>
      <c r="AY91" s="153"/>
      <c r="AZ91" s="153"/>
      <c r="BA91" s="153"/>
      <c r="BB91" s="153"/>
      <c r="BC91" s="153"/>
      <c r="BD91" s="153"/>
      <c r="BE91" s="153"/>
      <c r="BF91" s="153"/>
      <c r="BG91" s="153"/>
      <c r="BH91" s="153"/>
      <c r="BI91" s="153"/>
      <c r="BJ91" s="153"/>
      <c r="BK91" s="153"/>
      <c r="BL91" s="153"/>
      <c r="BM91" s="153"/>
      <c r="BN91" s="153"/>
      <c r="BO91" s="153"/>
      <c r="BP91" s="153"/>
      <c r="BQ91" s="153"/>
      <c r="BR91" s="153"/>
      <c r="BS91" s="153"/>
      <c r="BT91" s="153"/>
      <c r="BU91" s="153"/>
      <c r="BV91" s="153"/>
      <c r="BW91" s="153"/>
      <c r="BX91" s="153"/>
      <c r="BY91" s="153"/>
      <c r="BZ91" s="153"/>
      <c r="CA91" s="153"/>
      <c r="CB91" s="153"/>
      <c r="CC91" s="153"/>
      <c r="CD91" s="153"/>
      <c r="CE91" s="153"/>
      <c r="CF91" s="153"/>
      <c r="CG91" s="153"/>
      <c r="CH91" s="153">
        <v>4</v>
      </c>
      <c r="CI91" s="153"/>
      <c r="CJ91" s="153">
        <v>177</v>
      </c>
      <c r="CK91" s="153">
        <v>1</v>
      </c>
      <c r="CL91" s="153"/>
      <c r="CM91" s="153"/>
      <c r="CN91" s="153"/>
      <c r="CO91" s="153"/>
      <c r="CP91" s="153"/>
      <c r="CQ91" s="153"/>
      <c r="CR91" s="153"/>
      <c r="CS91" s="153"/>
      <c r="CT91" s="153"/>
      <c r="CU91" s="153"/>
      <c r="CV91" s="153"/>
      <c r="CW91" s="153"/>
      <c r="CX91" s="153"/>
      <c r="CY91" s="153"/>
      <c r="CZ91" s="153"/>
      <c r="DA91" s="153"/>
      <c r="DB91" s="153"/>
      <c r="DC91" s="153"/>
      <c r="DD91" s="153"/>
      <c r="DE91" s="153"/>
      <c r="DF91" s="153"/>
      <c r="DG91" s="153"/>
      <c r="DH91" s="153"/>
      <c r="DI91" s="153"/>
      <c r="DJ91" s="153"/>
      <c r="DK91" s="153"/>
      <c r="DL91" s="153"/>
      <c r="DM91" s="153"/>
      <c r="DN91" s="153"/>
      <c r="DO91" s="153"/>
      <c r="DP91" s="153"/>
      <c r="DQ91" s="153"/>
      <c r="DR91" s="153"/>
      <c r="DS91" s="153"/>
      <c r="DT91" s="153"/>
      <c r="DU91" s="153"/>
      <c r="DV91" s="153"/>
      <c r="DW91" s="153"/>
      <c r="DX91" s="153"/>
      <c r="DY91" s="153"/>
      <c r="DZ91" s="153"/>
      <c r="EA91" s="153"/>
      <c r="EB91" s="153"/>
      <c r="EC91" s="153"/>
      <c r="ED91" s="153"/>
      <c r="EE91" s="153"/>
      <c r="EF91" s="153"/>
      <c r="EG91" s="153"/>
      <c r="EH91" s="153"/>
      <c r="EI91" s="153"/>
      <c r="EJ91" s="153"/>
      <c r="EK91" s="153"/>
      <c r="EL91" s="153"/>
      <c r="EM91" s="153"/>
      <c r="EN91" s="153"/>
      <c r="EO91" s="153"/>
      <c r="EP91" s="153"/>
      <c r="EQ91" s="153"/>
      <c r="ER91" s="153"/>
      <c r="ES91" s="153"/>
      <c r="ET91" s="153"/>
      <c r="EU91" s="153"/>
      <c r="EV91" s="153"/>
      <c r="EW91" s="153"/>
      <c r="EX91" s="153"/>
      <c r="EY91" s="153"/>
      <c r="EZ91" s="153"/>
      <c r="FA91" s="153"/>
      <c r="FB91" s="153"/>
      <c r="FC91" s="153"/>
      <c r="FD91" s="153"/>
      <c r="FE91" s="153"/>
      <c r="FF91" s="153"/>
      <c r="FG91" s="153"/>
      <c r="FH91" s="153"/>
      <c r="FI91" s="153"/>
      <c r="FJ91" s="153"/>
      <c r="FK91" s="153"/>
      <c r="FL91" s="153">
        <v>210</v>
      </c>
      <c r="FM91" s="153"/>
      <c r="FN91" s="153"/>
      <c r="FO91" s="153"/>
      <c r="FP91" s="153"/>
      <c r="FQ91" s="153"/>
      <c r="FR91" s="153"/>
      <c r="FS91" s="153"/>
      <c r="FT91" s="153"/>
      <c r="FU91" s="153"/>
      <c r="FV91" s="153"/>
      <c r="FW91" s="153"/>
      <c r="FX91" s="153"/>
      <c r="FY91" s="153"/>
      <c r="FZ91" s="153"/>
      <c r="GA91" s="153"/>
      <c r="GB91" s="153"/>
      <c r="GC91" s="153"/>
      <c r="GD91" s="153"/>
      <c r="GE91" s="153"/>
      <c r="GF91" s="153"/>
      <c r="GG91" s="153"/>
      <c r="GH91" s="153"/>
      <c r="GI91" s="153"/>
      <c r="GJ91" s="153"/>
      <c r="GK91" s="153"/>
      <c r="GL91" s="153"/>
      <c r="GM91" s="153"/>
      <c r="GN91" s="153"/>
      <c r="GO91" s="153"/>
      <c r="GP91" s="153"/>
      <c r="GQ91" s="153"/>
      <c r="GR91" s="153"/>
      <c r="GS91" s="153"/>
      <c r="GT91" s="153"/>
      <c r="GU91" s="153"/>
      <c r="GV91" s="153"/>
      <c r="GW91" s="153"/>
      <c r="GX91" s="153"/>
      <c r="GY91" s="153"/>
      <c r="GZ91" s="153"/>
      <c r="HA91" s="153"/>
      <c r="HB91" s="153"/>
      <c r="HC91" s="153"/>
      <c r="HD91" s="153"/>
      <c r="HE91" s="153"/>
      <c r="HF91" s="153"/>
      <c r="HG91" s="153"/>
      <c r="HH91" s="153"/>
      <c r="HI91" s="153"/>
      <c r="HJ91" s="153"/>
      <c r="HK91" s="153"/>
      <c r="HL91" s="153"/>
      <c r="HM91" s="153"/>
      <c r="HN91" s="153"/>
      <c r="HO91" s="153"/>
      <c r="HP91" s="153"/>
      <c r="HQ91" s="153"/>
      <c r="HR91" s="153"/>
      <c r="HS91" s="153"/>
      <c r="HT91" s="153"/>
      <c r="HU91" s="153"/>
      <c r="HV91" s="153"/>
      <c r="HW91" s="153"/>
      <c r="HX91" s="153"/>
      <c r="HY91" s="153"/>
      <c r="HZ91" s="153"/>
      <c r="IA91" s="153"/>
      <c r="IB91" s="153"/>
      <c r="IC91" s="153"/>
      <c r="ID91" s="153"/>
      <c r="IE91" s="153"/>
      <c r="IF91" s="153"/>
      <c r="IG91" s="153"/>
      <c r="IH91" s="153"/>
      <c r="II91" s="153"/>
      <c r="IJ91" s="153"/>
      <c r="IK91" s="153"/>
      <c r="IL91" s="153"/>
      <c r="IM91" s="153"/>
      <c r="IN91" s="153"/>
      <c r="IO91" s="153"/>
      <c r="IP91" s="153"/>
      <c r="IQ91" s="153"/>
      <c r="IR91" s="153"/>
      <c r="IS91" s="153"/>
      <c r="IT91" s="153"/>
      <c r="IU91" s="153"/>
      <c r="IV91" s="153"/>
      <c r="IW91" s="153"/>
      <c r="IX91" s="153"/>
      <c r="IY91" s="153"/>
      <c r="IZ91" s="153"/>
      <c r="JA91" s="153"/>
      <c r="JB91" s="153"/>
      <c r="JC91" s="153"/>
      <c r="JD91" s="153"/>
      <c r="JE91" s="153"/>
      <c r="JF91" s="153"/>
      <c r="JG91" s="153"/>
      <c r="JH91" s="153"/>
      <c r="JI91" s="153"/>
      <c r="JJ91" s="153"/>
      <c r="JK91" s="153"/>
      <c r="JL91" s="153"/>
      <c r="JM91" s="153"/>
      <c r="JN91" s="153"/>
      <c r="JO91" s="153">
        <v>0</v>
      </c>
      <c r="JP91" s="153"/>
      <c r="JQ91" s="153"/>
      <c r="JR91" s="153"/>
      <c r="JS91" s="153"/>
      <c r="JT91" s="153"/>
      <c r="JU91" s="153">
        <v>0</v>
      </c>
      <c r="JV91" s="153"/>
      <c r="JW91" s="153"/>
      <c r="JX91" s="153"/>
      <c r="JY91" s="153"/>
      <c r="JZ91" s="153"/>
      <c r="KA91" s="153"/>
      <c r="KB91" s="153"/>
      <c r="KC91" s="153"/>
      <c r="KD91" s="153"/>
      <c r="KE91" s="153"/>
      <c r="KF91" s="153"/>
      <c r="KG91" s="153"/>
      <c r="KH91" s="153"/>
      <c r="KI91" s="153"/>
      <c r="KJ91" s="153"/>
      <c r="KK91" s="153"/>
      <c r="KL91" s="153"/>
      <c r="KM91" s="153"/>
      <c r="KN91" s="153"/>
      <c r="KO91" s="153"/>
      <c r="KP91" s="153"/>
      <c r="KQ91" s="153"/>
      <c r="KR91" s="153"/>
      <c r="KS91" s="153"/>
      <c r="KT91" s="153"/>
      <c r="KU91" s="153"/>
      <c r="KV91" s="153"/>
      <c r="KW91" s="153"/>
      <c r="KX91" s="153"/>
      <c r="KY91" s="153">
        <v>7</v>
      </c>
      <c r="KZ91" s="153"/>
      <c r="LA91" s="153"/>
      <c r="LB91" s="153"/>
      <c r="LC91" s="153"/>
      <c r="LD91" s="153"/>
      <c r="LE91" s="153"/>
      <c r="LF91" s="153"/>
      <c r="LG91" s="153"/>
      <c r="LH91" s="153"/>
      <c r="LI91" s="153"/>
      <c r="LJ91" s="153"/>
      <c r="LK91" s="153"/>
      <c r="LL91" s="153"/>
      <c r="LM91" s="153"/>
      <c r="LN91" s="153"/>
      <c r="LO91" s="153"/>
      <c r="LP91" s="153"/>
      <c r="LQ91" s="153"/>
      <c r="LR91" s="153"/>
      <c r="LS91" s="153"/>
      <c r="LT91" s="153"/>
      <c r="LU91" s="153"/>
      <c r="LV91" s="153"/>
      <c r="LW91" s="153"/>
      <c r="LX91" s="153">
        <v>176</v>
      </c>
      <c r="LY91" s="153"/>
      <c r="LZ91" s="153"/>
      <c r="MA91" s="153">
        <v>36</v>
      </c>
      <c r="MB91" s="153"/>
      <c r="MC91" s="153"/>
      <c r="MD91" s="153"/>
      <c r="ME91" s="153"/>
      <c r="MF91" s="153"/>
      <c r="MG91" s="153">
        <v>1</v>
      </c>
      <c r="MH91" s="153"/>
      <c r="MI91" s="153"/>
      <c r="MJ91" s="153"/>
      <c r="MK91" s="153"/>
      <c r="ML91" s="153"/>
      <c r="MM91" s="153"/>
      <c r="MN91" s="153"/>
      <c r="MO91" s="153"/>
      <c r="MP91" s="153">
        <v>633</v>
      </c>
      <c r="MQ91" s="153"/>
      <c r="MR91" s="153"/>
      <c r="MS91" s="153"/>
      <c r="MT91" s="153"/>
      <c r="MU91" s="153"/>
      <c r="MV91" s="153"/>
      <c r="MW91" s="153"/>
      <c r="MX91" s="153"/>
      <c r="MY91" s="153"/>
      <c r="MZ91" s="153"/>
      <c r="NA91" s="153"/>
      <c r="NB91" s="153"/>
      <c r="NC91" s="153"/>
      <c r="ND91" s="153"/>
      <c r="NE91" s="153"/>
      <c r="NF91" s="153"/>
      <c r="NG91" s="153"/>
      <c r="NH91" s="153"/>
      <c r="NI91" s="153"/>
      <c r="NJ91" s="153"/>
      <c r="NK91" s="153"/>
      <c r="NL91" s="153"/>
      <c r="NM91" s="153"/>
      <c r="NN91" s="153"/>
      <c r="NO91" s="153"/>
      <c r="NP91" s="153"/>
      <c r="NQ91" s="153"/>
      <c r="NR91" s="153"/>
      <c r="NS91" s="153"/>
      <c r="NT91" s="153"/>
      <c r="NU91" s="153"/>
      <c r="NV91" s="153"/>
      <c r="NW91" s="153"/>
      <c r="NX91" s="153"/>
      <c r="NY91" s="153"/>
      <c r="NZ91" s="153"/>
      <c r="OA91" s="153"/>
      <c r="OB91" s="153"/>
      <c r="OC91" s="153"/>
      <c r="OD91" s="153"/>
      <c r="OE91" s="153"/>
      <c r="OF91" s="153"/>
      <c r="OG91" s="153"/>
      <c r="OH91" s="153"/>
      <c r="OI91" s="153"/>
      <c r="OJ91" s="153"/>
      <c r="OK91" s="153"/>
      <c r="OL91" s="153"/>
      <c r="OM91" s="153"/>
      <c r="ON91" s="153">
        <v>3</v>
      </c>
      <c r="OO91" s="154"/>
      <c r="OP91" s="144">
        <v>6035</v>
      </c>
      <c r="OQ91" s="155"/>
      <c r="OR91" s="153">
        <v>23158</v>
      </c>
      <c r="OS91" s="153"/>
      <c r="OT91" s="153"/>
      <c r="OU91" s="153"/>
      <c r="OV91" s="153">
        <v>793</v>
      </c>
      <c r="OW91" s="153">
        <v>7527</v>
      </c>
      <c r="OX91" s="153">
        <v>-15206</v>
      </c>
      <c r="OY91" s="153"/>
      <c r="OZ91" s="153">
        <v>356</v>
      </c>
      <c r="PA91" s="153"/>
      <c r="PB91" s="153"/>
      <c r="PC91" s="153"/>
      <c r="PD91" s="153">
        <v>1</v>
      </c>
      <c r="PE91" s="153"/>
      <c r="PF91" s="153"/>
      <c r="PG91" s="153"/>
      <c r="PH91" s="153">
        <v>9409</v>
      </c>
      <c r="PI91" s="153"/>
      <c r="PJ91" s="156"/>
      <c r="PK91" s="144">
        <v>26039</v>
      </c>
      <c r="PL91" s="144">
        <v>32074</v>
      </c>
    </row>
    <row r="92" spans="1:428" ht="15" x14ac:dyDescent="0.25">
      <c r="A92" s="158">
        <v>333130</v>
      </c>
      <c r="B92" s="159" t="s">
        <v>730</v>
      </c>
      <c r="C92" s="149" t="s">
        <v>288</v>
      </c>
      <c r="D92" s="155"/>
      <c r="E92" s="153"/>
      <c r="F92" s="153"/>
      <c r="G92" s="153"/>
      <c r="H92" s="153"/>
      <c r="I92" s="153"/>
      <c r="J92" s="153"/>
      <c r="K92" s="153"/>
      <c r="L92" s="153"/>
      <c r="M92" s="153"/>
      <c r="N92" s="153"/>
      <c r="O92" s="153"/>
      <c r="P92" s="153"/>
      <c r="Q92" s="153">
        <v>1197</v>
      </c>
      <c r="R92" s="153">
        <v>576</v>
      </c>
      <c r="S92" s="153">
        <v>132</v>
      </c>
      <c r="T92" s="153">
        <v>51</v>
      </c>
      <c r="U92" s="153">
        <v>60</v>
      </c>
      <c r="V92" s="153">
        <v>51</v>
      </c>
      <c r="W92" s="153">
        <v>181</v>
      </c>
      <c r="X92" s="153">
        <v>1080</v>
      </c>
      <c r="Y92" s="153"/>
      <c r="Z92" s="153"/>
      <c r="AA92" s="153"/>
      <c r="AB92" s="153"/>
      <c r="AC92" s="153"/>
      <c r="AD92" s="153">
        <v>19</v>
      </c>
      <c r="AE92" s="153"/>
      <c r="AF92" s="153"/>
      <c r="AG92" s="153"/>
      <c r="AH92" s="153"/>
      <c r="AI92" s="153"/>
      <c r="AJ92" s="153"/>
      <c r="AK92" s="153">
        <v>2</v>
      </c>
      <c r="AL92" s="153"/>
      <c r="AM92" s="153"/>
      <c r="AN92" s="153"/>
      <c r="AO92" s="153"/>
      <c r="AP92" s="153"/>
      <c r="AQ92" s="153"/>
      <c r="AR92" s="153"/>
      <c r="AS92" s="153"/>
      <c r="AT92" s="153"/>
      <c r="AU92" s="153"/>
      <c r="AV92" s="153"/>
      <c r="AW92" s="153"/>
      <c r="AX92" s="153"/>
      <c r="AY92" s="153"/>
      <c r="AZ92" s="153"/>
      <c r="BA92" s="153"/>
      <c r="BB92" s="153"/>
      <c r="BC92" s="153"/>
      <c r="BD92" s="153"/>
      <c r="BE92" s="153"/>
      <c r="BF92" s="153"/>
      <c r="BG92" s="153"/>
      <c r="BH92" s="153"/>
      <c r="BI92" s="153"/>
      <c r="BJ92" s="153"/>
      <c r="BK92" s="153"/>
      <c r="BL92" s="153"/>
      <c r="BM92" s="153"/>
      <c r="BN92" s="153"/>
      <c r="BO92" s="153"/>
      <c r="BP92" s="153"/>
      <c r="BQ92" s="153"/>
      <c r="BR92" s="153"/>
      <c r="BS92" s="153"/>
      <c r="BT92" s="153"/>
      <c r="BU92" s="153"/>
      <c r="BV92" s="153"/>
      <c r="BW92" s="153"/>
      <c r="BX92" s="153"/>
      <c r="BY92" s="153"/>
      <c r="BZ92" s="153"/>
      <c r="CA92" s="153"/>
      <c r="CB92" s="153"/>
      <c r="CC92" s="153"/>
      <c r="CD92" s="153"/>
      <c r="CE92" s="153"/>
      <c r="CF92" s="153"/>
      <c r="CG92" s="153"/>
      <c r="CH92" s="153">
        <v>20</v>
      </c>
      <c r="CI92" s="153"/>
      <c r="CJ92" s="153"/>
      <c r="CK92" s="153">
        <v>79</v>
      </c>
      <c r="CL92" s="153"/>
      <c r="CM92" s="153"/>
      <c r="CN92" s="153"/>
      <c r="CO92" s="153"/>
      <c r="CP92" s="153"/>
      <c r="CQ92" s="153"/>
      <c r="CR92" s="153"/>
      <c r="CS92" s="153"/>
      <c r="CT92" s="153"/>
      <c r="CU92" s="153"/>
      <c r="CV92" s="153"/>
      <c r="CW92" s="153"/>
      <c r="CX92" s="153"/>
      <c r="CY92" s="153"/>
      <c r="CZ92" s="153"/>
      <c r="DA92" s="153"/>
      <c r="DB92" s="153"/>
      <c r="DC92" s="153"/>
      <c r="DD92" s="153"/>
      <c r="DE92" s="153"/>
      <c r="DF92" s="153"/>
      <c r="DG92" s="153"/>
      <c r="DH92" s="153"/>
      <c r="DI92" s="153"/>
      <c r="DJ92" s="153"/>
      <c r="DK92" s="153"/>
      <c r="DL92" s="153"/>
      <c r="DM92" s="153"/>
      <c r="DN92" s="153"/>
      <c r="DO92" s="153"/>
      <c r="DP92" s="153"/>
      <c r="DQ92" s="153"/>
      <c r="DR92" s="153"/>
      <c r="DS92" s="153"/>
      <c r="DT92" s="153"/>
      <c r="DU92" s="153"/>
      <c r="DV92" s="153"/>
      <c r="DW92" s="153"/>
      <c r="DX92" s="153"/>
      <c r="DY92" s="153"/>
      <c r="DZ92" s="153"/>
      <c r="EA92" s="153"/>
      <c r="EB92" s="153"/>
      <c r="EC92" s="153"/>
      <c r="ED92" s="153"/>
      <c r="EE92" s="153"/>
      <c r="EF92" s="153"/>
      <c r="EG92" s="153"/>
      <c r="EH92" s="153"/>
      <c r="EI92" s="153"/>
      <c r="EJ92" s="153"/>
      <c r="EK92" s="153"/>
      <c r="EL92" s="153"/>
      <c r="EM92" s="153"/>
      <c r="EN92" s="153"/>
      <c r="EO92" s="153"/>
      <c r="EP92" s="153"/>
      <c r="EQ92" s="153"/>
      <c r="ER92" s="153"/>
      <c r="ES92" s="153"/>
      <c r="ET92" s="153"/>
      <c r="EU92" s="153"/>
      <c r="EV92" s="153"/>
      <c r="EW92" s="153"/>
      <c r="EX92" s="153"/>
      <c r="EY92" s="153"/>
      <c r="EZ92" s="153"/>
      <c r="FA92" s="153"/>
      <c r="FB92" s="153"/>
      <c r="FC92" s="153"/>
      <c r="FD92" s="153"/>
      <c r="FE92" s="153"/>
      <c r="FF92" s="153"/>
      <c r="FG92" s="153"/>
      <c r="FH92" s="153"/>
      <c r="FI92" s="153"/>
      <c r="FJ92" s="153"/>
      <c r="FK92" s="153"/>
      <c r="FL92" s="153"/>
      <c r="FM92" s="153"/>
      <c r="FN92" s="153"/>
      <c r="FO92" s="153"/>
      <c r="FP92" s="153"/>
      <c r="FQ92" s="153"/>
      <c r="FR92" s="153"/>
      <c r="FS92" s="153"/>
      <c r="FT92" s="153"/>
      <c r="FU92" s="153"/>
      <c r="FV92" s="153"/>
      <c r="FW92" s="153"/>
      <c r="FX92" s="153"/>
      <c r="FY92" s="153"/>
      <c r="FZ92" s="153"/>
      <c r="GA92" s="153"/>
      <c r="GB92" s="153"/>
      <c r="GC92" s="153"/>
      <c r="GD92" s="153"/>
      <c r="GE92" s="153"/>
      <c r="GF92" s="153"/>
      <c r="GG92" s="153"/>
      <c r="GH92" s="153"/>
      <c r="GI92" s="153"/>
      <c r="GJ92" s="153"/>
      <c r="GK92" s="153"/>
      <c r="GL92" s="153"/>
      <c r="GM92" s="153"/>
      <c r="GN92" s="153"/>
      <c r="GO92" s="153"/>
      <c r="GP92" s="153"/>
      <c r="GQ92" s="153"/>
      <c r="GR92" s="153"/>
      <c r="GS92" s="153"/>
      <c r="GT92" s="153"/>
      <c r="GU92" s="153"/>
      <c r="GV92" s="153"/>
      <c r="GW92" s="153"/>
      <c r="GX92" s="153"/>
      <c r="GY92" s="153"/>
      <c r="GZ92" s="153"/>
      <c r="HA92" s="153"/>
      <c r="HB92" s="153"/>
      <c r="HC92" s="153"/>
      <c r="HD92" s="153"/>
      <c r="HE92" s="153"/>
      <c r="HF92" s="153"/>
      <c r="HG92" s="153"/>
      <c r="HH92" s="153"/>
      <c r="HI92" s="153"/>
      <c r="HJ92" s="153"/>
      <c r="HK92" s="153"/>
      <c r="HL92" s="153"/>
      <c r="HM92" s="153"/>
      <c r="HN92" s="153"/>
      <c r="HO92" s="153"/>
      <c r="HP92" s="153"/>
      <c r="HQ92" s="153"/>
      <c r="HR92" s="153"/>
      <c r="HS92" s="153"/>
      <c r="HT92" s="153"/>
      <c r="HU92" s="153"/>
      <c r="HV92" s="153"/>
      <c r="HW92" s="153"/>
      <c r="HX92" s="153"/>
      <c r="HY92" s="153"/>
      <c r="HZ92" s="153"/>
      <c r="IA92" s="153"/>
      <c r="IB92" s="153"/>
      <c r="IC92" s="153"/>
      <c r="ID92" s="153"/>
      <c r="IE92" s="153"/>
      <c r="IF92" s="153"/>
      <c r="IG92" s="153"/>
      <c r="IH92" s="153"/>
      <c r="II92" s="153"/>
      <c r="IJ92" s="153"/>
      <c r="IK92" s="153"/>
      <c r="IL92" s="153"/>
      <c r="IM92" s="153"/>
      <c r="IN92" s="153"/>
      <c r="IO92" s="153"/>
      <c r="IP92" s="153"/>
      <c r="IQ92" s="153"/>
      <c r="IR92" s="153"/>
      <c r="IS92" s="153"/>
      <c r="IT92" s="153"/>
      <c r="IU92" s="153"/>
      <c r="IV92" s="153"/>
      <c r="IW92" s="153"/>
      <c r="IX92" s="153"/>
      <c r="IY92" s="153"/>
      <c r="IZ92" s="153"/>
      <c r="JA92" s="153"/>
      <c r="JB92" s="153"/>
      <c r="JC92" s="153"/>
      <c r="JD92" s="153"/>
      <c r="JE92" s="153"/>
      <c r="JF92" s="153"/>
      <c r="JG92" s="153"/>
      <c r="JH92" s="153"/>
      <c r="JI92" s="153"/>
      <c r="JJ92" s="153"/>
      <c r="JK92" s="153"/>
      <c r="JL92" s="153"/>
      <c r="JM92" s="153"/>
      <c r="JN92" s="153"/>
      <c r="JO92" s="153"/>
      <c r="JP92" s="153"/>
      <c r="JQ92" s="153"/>
      <c r="JR92" s="153"/>
      <c r="JS92" s="153"/>
      <c r="JT92" s="153"/>
      <c r="JU92" s="153"/>
      <c r="JV92" s="153"/>
      <c r="JW92" s="153"/>
      <c r="JX92" s="153"/>
      <c r="JY92" s="153"/>
      <c r="JZ92" s="153"/>
      <c r="KA92" s="153"/>
      <c r="KB92" s="153"/>
      <c r="KC92" s="153"/>
      <c r="KD92" s="153"/>
      <c r="KE92" s="153"/>
      <c r="KF92" s="153"/>
      <c r="KG92" s="153"/>
      <c r="KH92" s="153"/>
      <c r="KI92" s="153"/>
      <c r="KJ92" s="153"/>
      <c r="KK92" s="153"/>
      <c r="KL92" s="153"/>
      <c r="KM92" s="153"/>
      <c r="KN92" s="153"/>
      <c r="KO92" s="153"/>
      <c r="KP92" s="153"/>
      <c r="KQ92" s="153"/>
      <c r="KR92" s="153"/>
      <c r="KS92" s="153"/>
      <c r="KT92" s="153"/>
      <c r="KU92" s="153"/>
      <c r="KV92" s="153"/>
      <c r="KW92" s="153"/>
      <c r="KX92" s="153"/>
      <c r="KY92" s="153"/>
      <c r="KZ92" s="153"/>
      <c r="LA92" s="153"/>
      <c r="LB92" s="153"/>
      <c r="LC92" s="153"/>
      <c r="LD92" s="153"/>
      <c r="LE92" s="153"/>
      <c r="LF92" s="153"/>
      <c r="LG92" s="153"/>
      <c r="LH92" s="153"/>
      <c r="LI92" s="153"/>
      <c r="LJ92" s="153"/>
      <c r="LK92" s="153"/>
      <c r="LL92" s="153"/>
      <c r="LM92" s="153"/>
      <c r="LN92" s="153"/>
      <c r="LO92" s="153"/>
      <c r="LP92" s="153"/>
      <c r="LQ92" s="153"/>
      <c r="LR92" s="153"/>
      <c r="LS92" s="153"/>
      <c r="LT92" s="153"/>
      <c r="LU92" s="153"/>
      <c r="LV92" s="153"/>
      <c r="LW92" s="153"/>
      <c r="LX92" s="153">
        <v>40</v>
      </c>
      <c r="LY92" s="153"/>
      <c r="LZ92" s="153"/>
      <c r="MA92" s="153">
        <v>4</v>
      </c>
      <c r="MB92" s="153"/>
      <c r="MC92" s="153"/>
      <c r="MD92" s="153"/>
      <c r="ME92" s="153"/>
      <c r="MF92" s="153"/>
      <c r="MG92" s="153"/>
      <c r="MH92" s="153"/>
      <c r="MI92" s="153"/>
      <c r="MJ92" s="153"/>
      <c r="MK92" s="153"/>
      <c r="ML92" s="153"/>
      <c r="MM92" s="153"/>
      <c r="MN92" s="153"/>
      <c r="MO92" s="153"/>
      <c r="MP92" s="153">
        <v>235</v>
      </c>
      <c r="MQ92" s="153"/>
      <c r="MR92" s="153"/>
      <c r="MS92" s="153"/>
      <c r="MT92" s="153"/>
      <c r="MU92" s="153"/>
      <c r="MV92" s="153"/>
      <c r="MW92" s="153"/>
      <c r="MX92" s="153"/>
      <c r="MY92" s="153"/>
      <c r="MZ92" s="153"/>
      <c r="NA92" s="153"/>
      <c r="NB92" s="153"/>
      <c r="NC92" s="153"/>
      <c r="ND92" s="153"/>
      <c r="NE92" s="153"/>
      <c r="NF92" s="153"/>
      <c r="NG92" s="153"/>
      <c r="NH92" s="153"/>
      <c r="NI92" s="153"/>
      <c r="NJ92" s="153"/>
      <c r="NK92" s="153"/>
      <c r="NL92" s="153"/>
      <c r="NM92" s="153"/>
      <c r="NN92" s="153"/>
      <c r="NO92" s="153"/>
      <c r="NP92" s="153"/>
      <c r="NQ92" s="153"/>
      <c r="NR92" s="153"/>
      <c r="NS92" s="153"/>
      <c r="NT92" s="153"/>
      <c r="NU92" s="153"/>
      <c r="NV92" s="153"/>
      <c r="NW92" s="153"/>
      <c r="NX92" s="153"/>
      <c r="NY92" s="153"/>
      <c r="NZ92" s="153"/>
      <c r="OA92" s="153"/>
      <c r="OB92" s="153"/>
      <c r="OC92" s="153"/>
      <c r="OD92" s="153"/>
      <c r="OE92" s="153">
        <v>25</v>
      </c>
      <c r="OF92" s="153"/>
      <c r="OG92" s="153"/>
      <c r="OH92" s="153"/>
      <c r="OI92" s="153"/>
      <c r="OJ92" s="153"/>
      <c r="OK92" s="153"/>
      <c r="OL92" s="153"/>
      <c r="OM92" s="153"/>
      <c r="ON92" s="153"/>
      <c r="OO92" s="154"/>
      <c r="OP92" s="144">
        <v>3750</v>
      </c>
      <c r="OQ92" s="155"/>
      <c r="OR92" s="153">
        <v>12838</v>
      </c>
      <c r="OS92" s="153"/>
      <c r="OT92" s="153"/>
      <c r="OU92" s="153"/>
      <c r="OV92" s="153">
        <v>-172</v>
      </c>
      <c r="OW92" s="153">
        <v>2402</v>
      </c>
      <c r="OX92" s="153">
        <v>-1872</v>
      </c>
      <c r="OY92" s="153"/>
      <c r="OZ92" s="153"/>
      <c r="PA92" s="153"/>
      <c r="PB92" s="153"/>
      <c r="PC92" s="153"/>
      <c r="PD92" s="153"/>
      <c r="PE92" s="153"/>
      <c r="PF92" s="153"/>
      <c r="PG92" s="153"/>
      <c r="PH92" s="153"/>
      <c r="PI92" s="153"/>
      <c r="PJ92" s="156"/>
      <c r="PK92" s="144">
        <v>13196</v>
      </c>
      <c r="PL92" s="144">
        <v>16946</v>
      </c>
    </row>
    <row r="93" spans="1:428" ht="15" x14ac:dyDescent="0.25">
      <c r="A93" s="158">
        <v>333242</v>
      </c>
      <c r="B93" s="159" t="s">
        <v>730</v>
      </c>
      <c r="C93" s="149" t="s">
        <v>289</v>
      </c>
      <c r="D93" s="155"/>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3"/>
      <c r="BR93" s="153"/>
      <c r="BS93" s="153"/>
      <c r="BT93" s="153"/>
      <c r="BU93" s="153"/>
      <c r="BV93" s="153"/>
      <c r="BW93" s="153"/>
      <c r="BX93" s="153"/>
      <c r="BY93" s="153"/>
      <c r="BZ93" s="153"/>
      <c r="CA93" s="153"/>
      <c r="CB93" s="153"/>
      <c r="CC93" s="153"/>
      <c r="CD93" s="153"/>
      <c r="CE93" s="153"/>
      <c r="CF93" s="153"/>
      <c r="CG93" s="153"/>
      <c r="CH93" s="153"/>
      <c r="CI93" s="153"/>
      <c r="CJ93" s="153"/>
      <c r="CK93" s="153"/>
      <c r="CL93" s="153">
        <v>263</v>
      </c>
      <c r="CM93" s="153"/>
      <c r="CN93" s="153"/>
      <c r="CO93" s="153"/>
      <c r="CP93" s="153"/>
      <c r="CQ93" s="153"/>
      <c r="CR93" s="153"/>
      <c r="CS93" s="153"/>
      <c r="CT93" s="153"/>
      <c r="CU93" s="153"/>
      <c r="CV93" s="153"/>
      <c r="CW93" s="153"/>
      <c r="CX93" s="153"/>
      <c r="CY93" s="153"/>
      <c r="CZ93" s="153"/>
      <c r="DA93" s="153"/>
      <c r="DB93" s="153"/>
      <c r="DC93" s="153"/>
      <c r="DD93" s="153"/>
      <c r="DE93" s="153"/>
      <c r="DF93" s="153"/>
      <c r="DG93" s="153"/>
      <c r="DH93" s="153"/>
      <c r="DI93" s="153"/>
      <c r="DJ93" s="153"/>
      <c r="DK93" s="153"/>
      <c r="DL93" s="153"/>
      <c r="DM93" s="153"/>
      <c r="DN93" s="153"/>
      <c r="DO93" s="153"/>
      <c r="DP93" s="153">
        <v>18</v>
      </c>
      <c r="DQ93" s="153"/>
      <c r="DR93" s="153">
        <v>1</v>
      </c>
      <c r="DS93" s="153"/>
      <c r="DT93" s="153"/>
      <c r="DU93" s="153"/>
      <c r="DV93" s="153"/>
      <c r="DW93" s="153"/>
      <c r="DX93" s="153"/>
      <c r="DY93" s="153"/>
      <c r="DZ93" s="153"/>
      <c r="EA93" s="153"/>
      <c r="EB93" s="153"/>
      <c r="EC93" s="153"/>
      <c r="ED93" s="153"/>
      <c r="EE93" s="153"/>
      <c r="EF93" s="153"/>
      <c r="EG93" s="153"/>
      <c r="EH93" s="153"/>
      <c r="EI93" s="153"/>
      <c r="EJ93" s="153"/>
      <c r="EK93" s="153"/>
      <c r="EL93" s="153"/>
      <c r="EM93" s="153"/>
      <c r="EN93" s="153"/>
      <c r="EO93" s="153"/>
      <c r="EP93" s="153"/>
      <c r="EQ93" s="153"/>
      <c r="ER93" s="153"/>
      <c r="ES93" s="153"/>
      <c r="ET93" s="153"/>
      <c r="EU93" s="153"/>
      <c r="EV93" s="153"/>
      <c r="EW93" s="153"/>
      <c r="EX93" s="153"/>
      <c r="EY93" s="153"/>
      <c r="EZ93" s="153"/>
      <c r="FA93" s="153"/>
      <c r="FB93" s="153"/>
      <c r="FC93" s="153"/>
      <c r="FD93" s="153"/>
      <c r="FE93" s="153"/>
      <c r="FF93" s="153"/>
      <c r="FG93" s="153"/>
      <c r="FH93" s="153"/>
      <c r="FI93" s="153"/>
      <c r="FJ93" s="153"/>
      <c r="FK93" s="153"/>
      <c r="FL93" s="153"/>
      <c r="FM93" s="153"/>
      <c r="FN93" s="153"/>
      <c r="FO93" s="153"/>
      <c r="FP93" s="153"/>
      <c r="FQ93" s="153"/>
      <c r="FR93" s="153"/>
      <c r="FS93" s="153"/>
      <c r="FT93" s="153"/>
      <c r="FU93" s="153"/>
      <c r="FV93" s="153"/>
      <c r="FW93" s="153"/>
      <c r="FX93" s="153"/>
      <c r="FY93" s="153"/>
      <c r="FZ93" s="153"/>
      <c r="GA93" s="153"/>
      <c r="GB93" s="153"/>
      <c r="GC93" s="153"/>
      <c r="GD93" s="153"/>
      <c r="GE93" s="153"/>
      <c r="GF93" s="153"/>
      <c r="GG93" s="153"/>
      <c r="GH93" s="153"/>
      <c r="GI93" s="153"/>
      <c r="GJ93" s="153"/>
      <c r="GK93" s="153"/>
      <c r="GL93" s="153"/>
      <c r="GM93" s="153"/>
      <c r="GN93" s="153"/>
      <c r="GO93" s="153"/>
      <c r="GP93" s="153"/>
      <c r="GQ93" s="153"/>
      <c r="GR93" s="153"/>
      <c r="GS93" s="153"/>
      <c r="GT93" s="153"/>
      <c r="GU93" s="153"/>
      <c r="GV93" s="153"/>
      <c r="GW93" s="153"/>
      <c r="GX93" s="153"/>
      <c r="GY93" s="153"/>
      <c r="GZ93" s="153"/>
      <c r="HA93" s="153"/>
      <c r="HB93" s="153"/>
      <c r="HC93" s="153"/>
      <c r="HD93" s="153"/>
      <c r="HE93" s="153"/>
      <c r="HF93" s="153"/>
      <c r="HG93" s="153"/>
      <c r="HH93" s="153"/>
      <c r="HI93" s="153"/>
      <c r="HJ93" s="153"/>
      <c r="HK93" s="153"/>
      <c r="HL93" s="153"/>
      <c r="HM93" s="153"/>
      <c r="HN93" s="153"/>
      <c r="HO93" s="153"/>
      <c r="HP93" s="153"/>
      <c r="HQ93" s="153"/>
      <c r="HR93" s="153"/>
      <c r="HS93" s="153"/>
      <c r="HT93" s="153"/>
      <c r="HU93" s="153"/>
      <c r="HV93" s="153"/>
      <c r="HW93" s="153"/>
      <c r="HX93" s="153"/>
      <c r="HY93" s="153"/>
      <c r="HZ93" s="153"/>
      <c r="IA93" s="153"/>
      <c r="IB93" s="153"/>
      <c r="IC93" s="153"/>
      <c r="ID93" s="153"/>
      <c r="IE93" s="153"/>
      <c r="IF93" s="153"/>
      <c r="IG93" s="153"/>
      <c r="IH93" s="153"/>
      <c r="II93" s="153"/>
      <c r="IJ93" s="153"/>
      <c r="IK93" s="153"/>
      <c r="IL93" s="153"/>
      <c r="IM93" s="153"/>
      <c r="IN93" s="153"/>
      <c r="IO93" s="153"/>
      <c r="IP93" s="153"/>
      <c r="IQ93" s="153"/>
      <c r="IR93" s="153"/>
      <c r="IS93" s="153"/>
      <c r="IT93" s="153"/>
      <c r="IU93" s="153"/>
      <c r="IV93" s="153"/>
      <c r="IW93" s="153"/>
      <c r="IX93" s="153"/>
      <c r="IY93" s="153"/>
      <c r="IZ93" s="153"/>
      <c r="JA93" s="153"/>
      <c r="JB93" s="153"/>
      <c r="JC93" s="153"/>
      <c r="JD93" s="153"/>
      <c r="JE93" s="153"/>
      <c r="JF93" s="153"/>
      <c r="JG93" s="153"/>
      <c r="JH93" s="153"/>
      <c r="JI93" s="153"/>
      <c r="JJ93" s="153"/>
      <c r="JK93" s="153"/>
      <c r="JL93" s="153"/>
      <c r="JM93" s="153"/>
      <c r="JN93" s="153"/>
      <c r="JO93" s="153"/>
      <c r="JP93" s="153"/>
      <c r="JQ93" s="153"/>
      <c r="JR93" s="153"/>
      <c r="JS93" s="153"/>
      <c r="JT93" s="153"/>
      <c r="JU93" s="153"/>
      <c r="JV93" s="153"/>
      <c r="JW93" s="153"/>
      <c r="JX93" s="153"/>
      <c r="JY93" s="153"/>
      <c r="JZ93" s="153"/>
      <c r="KA93" s="153"/>
      <c r="KB93" s="153"/>
      <c r="KC93" s="153"/>
      <c r="KD93" s="153"/>
      <c r="KE93" s="153"/>
      <c r="KF93" s="153"/>
      <c r="KG93" s="153"/>
      <c r="KH93" s="153"/>
      <c r="KI93" s="153"/>
      <c r="KJ93" s="153"/>
      <c r="KK93" s="153"/>
      <c r="KL93" s="153"/>
      <c r="KM93" s="153"/>
      <c r="KN93" s="153">
        <v>4</v>
      </c>
      <c r="KO93" s="153">
        <v>9</v>
      </c>
      <c r="KP93" s="153"/>
      <c r="KQ93" s="153">
        <v>17</v>
      </c>
      <c r="KR93" s="153">
        <v>7</v>
      </c>
      <c r="KS93" s="153">
        <v>30</v>
      </c>
      <c r="KT93" s="153">
        <v>26</v>
      </c>
      <c r="KU93" s="153">
        <v>5</v>
      </c>
      <c r="KV93" s="153">
        <v>80</v>
      </c>
      <c r="KW93" s="153">
        <v>34</v>
      </c>
      <c r="KX93" s="153">
        <v>21</v>
      </c>
      <c r="KY93" s="153"/>
      <c r="KZ93" s="153">
        <v>5</v>
      </c>
      <c r="LA93" s="153">
        <v>28</v>
      </c>
      <c r="LB93" s="153">
        <v>305</v>
      </c>
      <c r="LC93" s="153">
        <v>31</v>
      </c>
      <c r="LD93" s="153"/>
      <c r="LE93" s="153"/>
      <c r="LF93" s="153"/>
      <c r="LG93" s="153"/>
      <c r="LH93" s="153"/>
      <c r="LI93" s="153"/>
      <c r="LJ93" s="153"/>
      <c r="LK93" s="153"/>
      <c r="LL93" s="153"/>
      <c r="LM93" s="153"/>
      <c r="LN93" s="153"/>
      <c r="LO93" s="153"/>
      <c r="LP93" s="153"/>
      <c r="LQ93" s="153"/>
      <c r="LR93" s="153"/>
      <c r="LS93" s="153"/>
      <c r="LT93" s="153"/>
      <c r="LU93" s="153">
        <v>210</v>
      </c>
      <c r="LV93" s="153"/>
      <c r="LW93" s="153"/>
      <c r="LX93" s="153">
        <v>35</v>
      </c>
      <c r="LY93" s="153"/>
      <c r="LZ93" s="153"/>
      <c r="MA93" s="153">
        <v>98</v>
      </c>
      <c r="MB93" s="153"/>
      <c r="MC93" s="153"/>
      <c r="MD93" s="153"/>
      <c r="ME93" s="153"/>
      <c r="MF93" s="153"/>
      <c r="MG93" s="153">
        <v>2</v>
      </c>
      <c r="MH93" s="153"/>
      <c r="MI93" s="153"/>
      <c r="MJ93" s="153"/>
      <c r="MK93" s="153"/>
      <c r="ML93" s="153"/>
      <c r="MM93" s="153"/>
      <c r="MN93" s="153"/>
      <c r="MO93" s="153"/>
      <c r="MP93" s="153"/>
      <c r="MQ93" s="153"/>
      <c r="MR93" s="153"/>
      <c r="MS93" s="153"/>
      <c r="MT93" s="153"/>
      <c r="MU93" s="153"/>
      <c r="MV93" s="153"/>
      <c r="MW93" s="153"/>
      <c r="MX93" s="153"/>
      <c r="MY93" s="153"/>
      <c r="MZ93" s="153"/>
      <c r="NA93" s="153"/>
      <c r="NB93" s="153"/>
      <c r="NC93" s="153"/>
      <c r="ND93" s="153"/>
      <c r="NE93" s="153"/>
      <c r="NF93" s="153"/>
      <c r="NG93" s="153"/>
      <c r="NH93" s="153"/>
      <c r="NI93" s="153"/>
      <c r="NJ93" s="153"/>
      <c r="NK93" s="153"/>
      <c r="NL93" s="153"/>
      <c r="NM93" s="153"/>
      <c r="NN93" s="153"/>
      <c r="NO93" s="153"/>
      <c r="NP93" s="153"/>
      <c r="NQ93" s="153"/>
      <c r="NR93" s="153"/>
      <c r="NS93" s="153"/>
      <c r="NT93" s="153"/>
      <c r="NU93" s="153"/>
      <c r="NV93" s="153"/>
      <c r="NW93" s="153"/>
      <c r="NX93" s="153"/>
      <c r="NY93" s="153"/>
      <c r="NZ93" s="153"/>
      <c r="OA93" s="153"/>
      <c r="OB93" s="153"/>
      <c r="OC93" s="153"/>
      <c r="OD93" s="153"/>
      <c r="OE93" s="153"/>
      <c r="OF93" s="153"/>
      <c r="OG93" s="153"/>
      <c r="OH93" s="153"/>
      <c r="OI93" s="153"/>
      <c r="OJ93" s="153"/>
      <c r="OK93" s="153"/>
      <c r="OL93" s="153"/>
      <c r="OM93" s="153"/>
      <c r="ON93" s="153"/>
      <c r="OO93" s="154"/>
      <c r="OP93" s="144">
        <v>1227</v>
      </c>
      <c r="OQ93" s="155"/>
      <c r="OR93" s="153">
        <v>5382</v>
      </c>
      <c r="OS93" s="153"/>
      <c r="OT93" s="153"/>
      <c r="OU93" s="153"/>
      <c r="OV93" s="153">
        <v>341</v>
      </c>
      <c r="OW93" s="153">
        <v>11326</v>
      </c>
      <c r="OX93" s="153">
        <v>-3951</v>
      </c>
      <c r="OY93" s="153"/>
      <c r="OZ93" s="153"/>
      <c r="PA93" s="153"/>
      <c r="PB93" s="153"/>
      <c r="PC93" s="153"/>
      <c r="PD93" s="153"/>
      <c r="PE93" s="153"/>
      <c r="PF93" s="153"/>
      <c r="PG93" s="153"/>
      <c r="PH93" s="153"/>
      <c r="PI93" s="153"/>
      <c r="PJ93" s="156"/>
      <c r="PK93" s="144">
        <v>13098</v>
      </c>
      <c r="PL93" s="144">
        <v>14325</v>
      </c>
    </row>
    <row r="94" spans="1:428" ht="15" x14ac:dyDescent="0.25">
      <c r="A94" s="158" t="s">
        <v>629</v>
      </c>
      <c r="B94" s="159" t="s">
        <v>730</v>
      </c>
      <c r="C94" s="149" t="s">
        <v>290</v>
      </c>
      <c r="D94" s="155"/>
      <c r="E94" s="153"/>
      <c r="F94" s="153"/>
      <c r="G94" s="153"/>
      <c r="H94" s="153"/>
      <c r="I94" s="153">
        <v>10</v>
      </c>
      <c r="J94" s="153"/>
      <c r="K94" s="153"/>
      <c r="L94" s="153"/>
      <c r="M94" s="153"/>
      <c r="N94" s="153"/>
      <c r="O94" s="153"/>
      <c r="P94" s="153"/>
      <c r="Q94" s="153"/>
      <c r="R94" s="153"/>
      <c r="S94" s="153"/>
      <c r="T94" s="153"/>
      <c r="U94" s="153"/>
      <c r="V94" s="153"/>
      <c r="W94" s="153"/>
      <c r="X94" s="153"/>
      <c r="Y94" s="153"/>
      <c r="Z94" s="153"/>
      <c r="AA94" s="153"/>
      <c r="AB94" s="153"/>
      <c r="AC94" s="153"/>
      <c r="AD94" s="153">
        <v>5</v>
      </c>
      <c r="AE94" s="153">
        <v>6</v>
      </c>
      <c r="AF94" s="153"/>
      <c r="AG94" s="153"/>
      <c r="AH94" s="153"/>
      <c r="AI94" s="153"/>
      <c r="AJ94" s="153"/>
      <c r="AK94" s="153"/>
      <c r="AL94" s="153"/>
      <c r="AM94" s="153"/>
      <c r="AN94" s="153"/>
      <c r="AO94" s="153"/>
      <c r="AP94" s="153"/>
      <c r="AQ94" s="153"/>
      <c r="AR94" s="153"/>
      <c r="AS94" s="153"/>
      <c r="AT94" s="153"/>
      <c r="AU94" s="153"/>
      <c r="AV94" s="153"/>
      <c r="AW94" s="153"/>
      <c r="AX94" s="153"/>
      <c r="AY94" s="153"/>
      <c r="AZ94" s="153"/>
      <c r="BA94" s="153"/>
      <c r="BB94" s="153"/>
      <c r="BC94" s="153"/>
      <c r="BD94" s="153"/>
      <c r="BE94" s="153"/>
      <c r="BF94" s="153"/>
      <c r="BG94" s="153">
        <v>0</v>
      </c>
      <c r="BH94" s="153"/>
      <c r="BI94" s="153"/>
      <c r="BJ94" s="153"/>
      <c r="BK94" s="153"/>
      <c r="BL94" s="153">
        <v>39</v>
      </c>
      <c r="BM94" s="153">
        <v>103</v>
      </c>
      <c r="BN94" s="153"/>
      <c r="BO94" s="153"/>
      <c r="BP94" s="153"/>
      <c r="BQ94" s="153"/>
      <c r="BR94" s="153"/>
      <c r="BS94" s="153"/>
      <c r="BT94" s="153"/>
      <c r="BU94" s="153"/>
      <c r="BV94" s="153"/>
      <c r="BW94" s="153"/>
      <c r="BX94" s="153"/>
      <c r="BY94" s="153"/>
      <c r="BZ94" s="153"/>
      <c r="CA94" s="153"/>
      <c r="CB94" s="153"/>
      <c r="CC94" s="153"/>
      <c r="CD94" s="153"/>
      <c r="CE94" s="153"/>
      <c r="CF94" s="153"/>
      <c r="CG94" s="153"/>
      <c r="CH94" s="153"/>
      <c r="CI94" s="153"/>
      <c r="CJ94" s="153"/>
      <c r="CK94" s="153"/>
      <c r="CL94" s="153"/>
      <c r="CM94" s="153">
        <v>756</v>
      </c>
      <c r="CN94" s="153"/>
      <c r="CO94" s="153"/>
      <c r="CP94" s="153"/>
      <c r="CQ94" s="153"/>
      <c r="CR94" s="153"/>
      <c r="CS94" s="153"/>
      <c r="CT94" s="153"/>
      <c r="CU94" s="153"/>
      <c r="CV94" s="153"/>
      <c r="CW94" s="153"/>
      <c r="CX94" s="153"/>
      <c r="CY94" s="153"/>
      <c r="CZ94" s="153"/>
      <c r="DA94" s="153"/>
      <c r="DB94" s="153"/>
      <c r="DC94" s="153"/>
      <c r="DD94" s="153"/>
      <c r="DE94" s="153"/>
      <c r="DF94" s="153"/>
      <c r="DG94" s="153"/>
      <c r="DH94" s="153"/>
      <c r="DI94" s="153"/>
      <c r="DJ94" s="153"/>
      <c r="DK94" s="153"/>
      <c r="DL94" s="153"/>
      <c r="DM94" s="153"/>
      <c r="DN94" s="153"/>
      <c r="DO94" s="153"/>
      <c r="DP94" s="153"/>
      <c r="DQ94" s="153">
        <v>131</v>
      </c>
      <c r="DR94" s="153"/>
      <c r="DS94" s="153"/>
      <c r="DT94" s="153"/>
      <c r="DU94" s="153"/>
      <c r="DV94" s="153"/>
      <c r="DW94" s="153"/>
      <c r="DX94" s="153"/>
      <c r="DY94" s="153"/>
      <c r="DZ94" s="153"/>
      <c r="EA94" s="153"/>
      <c r="EB94" s="153"/>
      <c r="EC94" s="153"/>
      <c r="ED94" s="153"/>
      <c r="EE94" s="153"/>
      <c r="EF94" s="153"/>
      <c r="EG94" s="153"/>
      <c r="EH94" s="153"/>
      <c r="EI94" s="153"/>
      <c r="EJ94" s="153"/>
      <c r="EK94" s="153"/>
      <c r="EL94" s="153"/>
      <c r="EM94" s="153"/>
      <c r="EN94" s="153"/>
      <c r="EO94" s="153"/>
      <c r="EP94" s="153"/>
      <c r="EQ94" s="153"/>
      <c r="ER94" s="153"/>
      <c r="ES94" s="153"/>
      <c r="ET94" s="153"/>
      <c r="EU94" s="153"/>
      <c r="EV94" s="153"/>
      <c r="EW94" s="153"/>
      <c r="EX94" s="153"/>
      <c r="EY94" s="153"/>
      <c r="EZ94" s="153"/>
      <c r="FA94" s="153"/>
      <c r="FB94" s="153"/>
      <c r="FC94" s="153"/>
      <c r="FD94" s="153"/>
      <c r="FE94" s="153"/>
      <c r="FF94" s="153"/>
      <c r="FG94" s="153"/>
      <c r="FH94" s="153"/>
      <c r="FI94" s="153"/>
      <c r="FJ94" s="153"/>
      <c r="FK94" s="153"/>
      <c r="FL94" s="153"/>
      <c r="FM94" s="153"/>
      <c r="FN94" s="153"/>
      <c r="FO94" s="153"/>
      <c r="FP94" s="153"/>
      <c r="FQ94" s="153"/>
      <c r="FR94" s="153"/>
      <c r="FS94" s="153">
        <v>5</v>
      </c>
      <c r="FT94" s="153">
        <v>4</v>
      </c>
      <c r="FU94" s="153"/>
      <c r="FV94" s="153"/>
      <c r="FW94" s="153"/>
      <c r="FX94" s="153"/>
      <c r="FY94" s="153"/>
      <c r="FZ94" s="153">
        <v>0</v>
      </c>
      <c r="GA94" s="153"/>
      <c r="GB94" s="153"/>
      <c r="GC94" s="153"/>
      <c r="GD94" s="153"/>
      <c r="GE94" s="153"/>
      <c r="GF94" s="153"/>
      <c r="GG94" s="153"/>
      <c r="GH94" s="153"/>
      <c r="GI94" s="153"/>
      <c r="GJ94" s="153"/>
      <c r="GK94" s="153"/>
      <c r="GL94" s="153"/>
      <c r="GM94" s="153"/>
      <c r="GN94" s="153"/>
      <c r="GO94" s="153"/>
      <c r="GP94" s="153"/>
      <c r="GQ94" s="153"/>
      <c r="GR94" s="153"/>
      <c r="GS94" s="153"/>
      <c r="GT94" s="153"/>
      <c r="GU94" s="153"/>
      <c r="GV94" s="153">
        <v>113</v>
      </c>
      <c r="GW94" s="153"/>
      <c r="GX94" s="153"/>
      <c r="GY94" s="153"/>
      <c r="GZ94" s="153"/>
      <c r="HA94" s="153"/>
      <c r="HB94" s="153"/>
      <c r="HC94" s="153"/>
      <c r="HD94" s="153"/>
      <c r="HE94" s="153"/>
      <c r="HF94" s="153"/>
      <c r="HG94" s="153"/>
      <c r="HH94" s="153"/>
      <c r="HI94" s="153"/>
      <c r="HJ94" s="153"/>
      <c r="HK94" s="153"/>
      <c r="HL94" s="153"/>
      <c r="HM94" s="153"/>
      <c r="HN94" s="153">
        <v>1</v>
      </c>
      <c r="HO94" s="153"/>
      <c r="HP94" s="153"/>
      <c r="HQ94" s="153"/>
      <c r="HR94" s="153"/>
      <c r="HS94" s="153"/>
      <c r="HT94" s="153"/>
      <c r="HU94" s="153"/>
      <c r="HV94" s="153">
        <v>221</v>
      </c>
      <c r="HW94" s="153">
        <v>345</v>
      </c>
      <c r="HX94" s="153"/>
      <c r="HY94" s="153"/>
      <c r="HZ94" s="153"/>
      <c r="IA94" s="153"/>
      <c r="IB94" s="153"/>
      <c r="IC94" s="153">
        <v>634</v>
      </c>
      <c r="ID94" s="153">
        <v>11</v>
      </c>
      <c r="IE94" s="153"/>
      <c r="IF94" s="153"/>
      <c r="IG94" s="153"/>
      <c r="IH94" s="153"/>
      <c r="II94" s="153">
        <v>112</v>
      </c>
      <c r="IJ94" s="153">
        <v>43</v>
      </c>
      <c r="IK94" s="153">
        <v>123</v>
      </c>
      <c r="IL94" s="153">
        <v>481</v>
      </c>
      <c r="IM94" s="153">
        <v>235</v>
      </c>
      <c r="IN94" s="153">
        <v>155</v>
      </c>
      <c r="IO94" s="153"/>
      <c r="IP94" s="153"/>
      <c r="IQ94" s="153"/>
      <c r="IR94" s="153"/>
      <c r="IS94" s="153"/>
      <c r="IT94" s="153"/>
      <c r="IU94" s="153"/>
      <c r="IV94" s="153">
        <v>323</v>
      </c>
      <c r="IW94" s="153"/>
      <c r="IX94" s="153"/>
      <c r="IY94" s="153"/>
      <c r="IZ94" s="153"/>
      <c r="JA94" s="153">
        <v>105</v>
      </c>
      <c r="JB94" s="153">
        <v>52</v>
      </c>
      <c r="JC94" s="153">
        <v>120</v>
      </c>
      <c r="JD94" s="153">
        <v>8</v>
      </c>
      <c r="JE94" s="153"/>
      <c r="JF94" s="153">
        <v>4</v>
      </c>
      <c r="JG94" s="153">
        <v>30</v>
      </c>
      <c r="JH94" s="153">
        <v>353</v>
      </c>
      <c r="JI94" s="153"/>
      <c r="JJ94" s="153"/>
      <c r="JK94" s="153"/>
      <c r="JL94" s="153"/>
      <c r="JM94" s="153"/>
      <c r="JN94" s="153"/>
      <c r="JO94" s="153">
        <v>299</v>
      </c>
      <c r="JP94" s="153"/>
      <c r="JQ94" s="153"/>
      <c r="JR94" s="153"/>
      <c r="JS94" s="153"/>
      <c r="JT94" s="153"/>
      <c r="JU94" s="153">
        <v>2</v>
      </c>
      <c r="JV94" s="153"/>
      <c r="JW94" s="153">
        <v>0</v>
      </c>
      <c r="JX94" s="153">
        <v>0</v>
      </c>
      <c r="JY94" s="153">
        <v>5</v>
      </c>
      <c r="JZ94" s="153"/>
      <c r="KA94" s="153"/>
      <c r="KB94" s="153">
        <v>0</v>
      </c>
      <c r="KC94" s="153">
        <v>228</v>
      </c>
      <c r="KD94" s="153"/>
      <c r="KE94" s="153"/>
      <c r="KF94" s="153"/>
      <c r="KG94" s="153"/>
      <c r="KH94" s="153"/>
      <c r="KI94" s="153"/>
      <c r="KJ94" s="153"/>
      <c r="KK94" s="153"/>
      <c r="KL94" s="153"/>
      <c r="KM94" s="153"/>
      <c r="KN94" s="153">
        <v>2</v>
      </c>
      <c r="KO94" s="153"/>
      <c r="KP94" s="153"/>
      <c r="KQ94" s="153"/>
      <c r="KR94" s="153"/>
      <c r="KS94" s="153">
        <v>1</v>
      </c>
      <c r="KT94" s="153"/>
      <c r="KU94" s="153"/>
      <c r="KV94" s="153"/>
      <c r="KW94" s="153"/>
      <c r="KX94" s="153">
        <v>0</v>
      </c>
      <c r="KY94" s="153"/>
      <c r="KZ94" s="153"/>
      <c r="LA94" s="153">
        <v>0</v>
      </c>
      <c r="LB94" s="153"/>
      <c r="LC94" s="153"/>
      <c r="LD94" s="153"/>
      <c r="LE94" s="153"/>
      <c r="LF94" s="153"/>
      <c r="LG94" s="153"/>
      <c r="LH94" s="153"/>
      <c r="LI94" s="153"/>
      <c r="LJ94" s="153"/>
      <c r="LK94" s="153"/>
      <c r="LL94" s="153"/>
      <c r="LM94" s="153"/>
      <c r="LN94" s="153"/>
      <c r="LO94" s="153"/>
      <c r="LP94" s="153">
        <v>11</v>
      </c>
      <c r="LQ94" s="153"/>
      <c r="LR94" s="153"/>
      <c r="LS94" s="153"/>
      <c r="LT94" s="153">
        <v>0</v>
      </c>
      <c r="LU94" s="153">
        <v>0</v>
      </c>
      <c r="LV94" s="153">
        <v>0</v>
      </c>
      <c r="LW94" s="153"/>
      <c r="LX94" s="153"/>
      <c r="LY94" s="153">
        <v>0</v>
      </c>
      <c r="LZ94" s="153"/>
      <c r="MA94" s="153">
        <v>36</v>
      </c>
      <c r="MB94" s="153"/>
      <c r="MC94" s="153">
        <v>150</v>
      </c>
      <c r="MD94" s="153"/>
      <c r="ME94" s="153"/>
      <c r="MF94" s="153"/>
      <c r="MG94" s="153">
        <v>2</v>
      </c>
      <c r="MH94" s="153"/>
      <c r="MI94" s="153"/>
      <c r="MJ94" s="153">
        <v>0</v>
      </c>
      <c r="MK94" s="153">
        <v>0</v>
      </c>
      <c r="ML94" s="153">
        <v>0</v>
      </c>
      <c r="MM94" s="153"/>
      <c r="MN94" s="153"/>
      <c r="MO94" s="153">
        <v>0</v>
      </c>
      <c r="MP94" s="153"/>
      <c r="MQ94" s="153"/>
      <c r="MR94" s="153"/>
      <c r="MS94" s="153"/>
      <c r="MT94" s="153">
        <v>1</v>
      </c>
      <c r="MU94" s="153"/>
      <c r="MV94" s="153">
        <v>0</v>
      </c>
      <c r="MW94" s="153"/>
      <c r="MX94" s="153"/>
      <c r="MY94" s="153"/>
      <c r="MZ94" s="153"/>
      <c r="NA94" s="153"/>
      <c r="NB94" s="153"/>
      <c r="NC94" s="153"/>
      <c r="ND94" s="153"/>
      <c r="NE94" s="153"/>
      <c r="NF94" s="153"/>
      <c r="NG94" s="153"/>
      <c r="NH94" s="153"/>
      <c r="NI94" s="153"/>
      <c r="NJ94" s="153"/>
      <c r="NK94" s="153"/>
      <c r="NL94" s="153"/>
      <c r="NM94" s="153"/>
      <c r="NN94" s="153"/>
      <c r="NO94" s="153">
        <v>1</v>
      </c>
      <c r="NP94" s="153">
        <v>29</v>
      </c>
      <c r="NQ94" s="153">
        <v>87</v>
      </c>
      <c r="NR94" s="153">
        <v>18</v>
      </c>
      <c r="NS94" s="153"/>
      <c r="NT94" s="153"/>
      <c r="NU94" s="153"/>
      <c r="NV94" s="153"/>
      <c r="NW94" s="153">
        <v>6</v>
      </c>
      <c r="NX94" s="153"/>
      <c r="NY94" s="153">
        <v>2</v>
      </c>
      <c r="NZ94" s="153">
        <v>3</v>
      </c>
      <c r="OA94" s="153"/>
      <c r="OB94" s="153"/>
      <c r="OC94" s="153">
        <v>45</v>
      </c>
      <c r="OD94" s="153"/>
      <c r="OE94" s="153"/>
      <c r="OF94" s="153"/>
      <c r="OG94" s="153"/>
      <c r="OH94" s="153"/>
      <c r="OI94" s="153"/>
      <c r="OJ94" s="153">
        <v>106</v>
      </c>
      <c r="OK94" s="153"/>
      <c r="OL94" s="153"/>
      <c r="OM94" s="153"/>
      <c r="ON94" s="153"/>
      <c r="OO94" s="154">
        <v>61</v>
      </c>
      <c r="OP94" s="144">
        <v>5626</v>
      </c>
      <c r="OQ94" s="155">
        <v>277</v>
      </c>
      <c r="OR94" s="153">
        <v>25204</v>
      </c>
      <c r="OS94" s="153"/>
      <c r="OT94" s="153"/>
      <c r="OU94" s="153"/>
      <c r="OV94" s="153">
        <v>236</v>
      </c>
      <c r="OW94" s="153">
        <v>9708</v>
      </c>
      <c r="OX94" s="153">
        <v>-16959</v>
      </c>
      <c r="OY94" s="153"/>
      <c r="OZ94" s="153">
        <v>20</v>
      </c>
      <c r="PA94" s="153"/>
      <c r="PB94" s="153"/>
      <c r="PC94" s="153"/>
      <c r="PD94" s="153">
        <v>41</v>
      </c>
      <c r="PE94" s="153"/>
      <c r="PF94" s="153"/>
      <c r="PG94" s="153"/>
      <c r="PH94" s="153">
        <v>272</v>
      </c>
      <c r="PI94" s="153"/>
      <c r="PJ94" s="156"/>
      <c r="PK94" s="144">
        <v>18799</v>
      </c>
      <c r="PL94" s="144">
        <v>24425</v>
      </c>
    </row>
    <row r="95" spans="1:428" ht="15" x14ac:dyDescent="0.25">
      <c r="A95" s="158">
        <v>333314</v>
      </c>
      <c r="B95" s="159" t="s">
        <v>730</v>
      </c>
      <c r="C95" s="149" t="s">
        <v>291</v>
      </c>
      <c r="D95" s="155"/>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3"/>
      <c r="AD95" s="153">
        <v>26</v>
      </c>
      <c r="AE95" s="153">
        <v>24</v>
      </c>
      <c r="AF95" s="153"/>
      <c r="AG95" s="153"/>
      <c r="AH95" s="153"/>
      <c r="AI95" s="153"/>
      <c r="AJ95" s="153"/>
      <c r="AK95" s="153"/>
      <c r="AL95" s="153"/>
      <c r="AM95" s="153"/>
      <c r="AN95" s="153"/>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c r="BO95" s="153"/>
      <c r="BP95" s="153"/>
      <c r="BQ95" s="153"/>
      <c r="BR95" s="153"/>
      <c r="BS95" s="153"/>
      <c r="BT95" s="153"/>
      <c r="BU95" s="153"/>
      <c r="BV95" s="153"/>
      <c r="BW95" s="153"/>
      <c r="BX95" s="153"/>
      <c r="BY95" s="153"/>
      <c r="BZ95" s="153"/>
      <c r="CA95" s="153"/>
      <c r="CB95" s="153"/>
      <c r="CC95" s="153"/>
      <c r="CD95" s="153"/>
      <c r="CE95" s="153"/>
      <c r="CF95" s="153"/>
      <c r="CG95" s="153"/>
      <c r="CH95" s="153"/>
      <c r="CI95" s="153"/>
      <c r="CJ95" s="153"/>
      <c r="CK95" s="153"/>
      <c r="CL95" s="153"/>
      <c r="CM95" s="153"/>
      <c r="CN95" s="153">
        <v>545</v>
      </c>
      <c r="CO95" s="153">
        <v>96</v>
      </c>
      <c r="CP95" s="153"/>
      <c r="CQ95" s="153"/>
      <c r="CR95" s="153"/>
      <c r="CS95" s="153"/>
      <c r="CT95" s="153"/>
      <c r="CU95" s="153"/>
      <c r="CV95" s="153">
        <v>0</v>
      </c>
      <c r="CW95" s="153">
        <v>0</v>
      </c>
      <c r="CX95" s="153"/>
      <c r="CY95" s="153"/>
      <c r="CZ95" s="153"/>
      <c r="DA95" s="153"/>
      <c r="DB95" s="153"/>
      <c r="DC95" s="153"/>
      <c r="DD95" s="153"/>
      <c r="DE95" s="153"/>
      <c r="DF95" s="153"/>
      <c r="DG95" s="153"/>
      <c r="DH95" s="153"/>
      <c r="DI95" s="153"/>
      <c r="DJ95" s="153"/>
      <c r="DK95" s="153"/>
      <c r="DL95" s="153"/>
      <c r="DM95" s="153"/>
      <c r="DN95" s="153"/>
      <c r="DO95" s="153"/>
      <c r="DP95" s="153">
        <v>0</v>
      </c>
      <c r="DQ95" s="153">
        <v>0</v>
      </c>
      <c r="DR95" s="153">
        <v>8</v>
      </c>
      <c r="DS95" s="153"/>
      <c r="DT95" s="153"/>
      <c r="DU95" s="153">
        <v>0</v>
      </c>
      <c r="DV95" s="153">
        <v>4</v>
      </c>
      <c r="DW95" s="153">
        <v>1</v>
      </c>
      <c r="DX95" s="153">
        <v>2</v>
      </c>
      <c r="DY95" s="153">
        <v>16</v>
      </c>
      <c r="DZ95" s="153"/>
      <c r="EA95" s="153">
        <v>5</v>
      </c>
      <c r="EB95" s="153"/>
      <c r="EC95" s="153"/>
      <c r="ED95" s="153"/>
      <c r="EE95" s="153"/>
      <c r="EF95" s="153"/>
      <c r="EG95" s="153"/>
      <c r="EH95" s="153"/>
      <c r="EI95" s="153"/>
      <c r="EJ95" s="153"/>
      <c r="EK95" s="153"/>
      <c r="EL95" s="153"/>
      <c r="EM95" s="153"/>
      <c r="EN95" s="153"/>
      <c r="EO95" s="153"/>
      <c r="EP95" s="153"/>
      <c r="EQ95" s="153">
        <v>302</v>
      </c>
      <c r="ER95" s="153"/>
      <c r="ES95" s="153"/>
      <c r="ET95" s="153"/>
      <c r="EU95" s="153"/>
      <c r="EV95" s="153"/>
      <c r="EW95" s="153"/>
      <c r="EX95" s="153"/>
      <c r="EY95" s="153"/>
      <c r="EZ95" s="153"/>
      <c r="FA95" s="153"/>
      <c r="FB95" s="153"/>
      <c r="FC95" s="153"/>
      <c r="FD95" s="153"/>
      <c r="FE95" s="153"/>
      <c r="FF95" s="153"/>
      <c r="FG95" s="153"/>
      <c r="FH95" s="153"/>
      <c r="FI95" s="153"/>
      <c r="FJ95" s="153"/>
      <c r="FK95" s="153"/>
      <c r="FL95" s="153"/>
      <c r="FM95" s="153"/>
      <c r="FN95" s="153"/>
      <c r="FO95" s="153"/>
      <c r="FP95" s="153"/>
      <c r="FQ95" s="153"/>
      <c r="FR95" s="153"/>
      <c r="FS95" s="153"/>
      <c r="FT95" s="153"/>
      <c r="FU95" s="153"/>
      <c r="FV95" s="153"/>
      <c r="FW95" s="153"/>
      <c r="FX95" s="153"/>
      <c r="FY95" s="153"/>
      <c r="FZ95" s="153">
        <v>360</v>
      </c>
      <c r="GA95" s="153"/>
      <c r="GB95" s="153">
        <v>59</v>
      </c>
      <c r="GC95" s="153"/>
      <c r="GD95" s="153"/>
      <c r="GE95" s="153"/>
      <c r="GF95" s="153"/>
      <c r="GG95" s="153"/>
      <c r="GH95" s="153"/>
      <c r="GI95" s="153"/>
      <c r="GJ95" s="153"/>
      <c r="GK95" s="153"/>
      <c r="GL95" s="153"/>
      <c r="GM95" s="153"/>
      <c r="GN95" s="153"/>
      <c r="GO95" s="153"/>
      <c r="GP95" s="153"/>
      <c r="GQ95" s="153"/>
      <c r="GR95" s="153"/>
      <c r="GS95" s="153"/>
      <c r="GT95" s="153"/>
      <c r="GU95" s="153"/>
      <c r="GV95" s="153"/>
      <c r="GW95" s="153"/>
      <c r="GX95" s="153"/>
      <c r="GY95" s="153"/>
      <c r="GZ95" s="153"/>
      <c r="HA95" s="153"/>
      <c r="HB95" s="153"/>
      <c r="HC95" s="153"/>
      <c r="HD95" s="153"/>
      <c r="HE95" s="153"/>
      <c r="HF95" s="153"/>
      <c r="HG95" s="153"/>
      <c r="HH95" s="153"/>
      <c r="HI95" s="153"/>
      <c r="HJ95" s="153"/>
      <c r="HK95" s="153"/>
      <c r="HL95" s="153"/>
      <c r="HM95" s="153"/>
      <c r="HN95" s="153"/>
      <c r="HO95" s="153"/>
      <c r="HP95" s="153"/>
      <c r="HQ95" s="153"/>
      <c r="HR95" s="153"/>
      <c r="HS95" s="153"/>
      <c r="HT95" s="153"/>
      <c r="HU95" s="153"/>
      <c r="HV95" s="153"/>
      <c r="HW95" s="153"/>
      <c r="HX95" s="153"/>
      <c r="HY95" s="153"/>
      <c r="HZ95" s="153"/>
      <c r="IA95" s="153"/>
      <c r="IB95" s="153"/>
      <c r="IC95" s="153"/>
      <c r="ID95" s="153"/>
      <c r="IE95" s="153"/>
      <c r="IF95" s="153"/>
      <c r="IG95" s="153"/>
      <c r="IH95" s="153"/>
      <c r="II95" s="153"/>
      <c r="IJ95" s="153"/>
      <c r="IK95" s="153"/>
      <c r="IL95" s="153"/>
      <c r="IM95" s="153"/>
      <c r="IN95" s="153"/>
      <c r="IO95" s="153"/>
      <c r="IP95" s="153"/>
      <c r="IQ95" s="153"/>
      <c r="IR95" s="153"/>
      <c r="IS95" s="153"/>
      <c r="IT95" s="153"/>
      <c r="IU95" s="153"/>
      <c r="IV95" s="153"/>
      <c r="IW95" s="153"/>
      <c r="IX95" s="153"/>
      <c r="IY95" s="153"/>
      <c r="IZ95" s="153"/>
      <c r="JA95" s="153">
        <v>40</v>
      </c>
      <c r="JB95" s="153"/>
      <c r="JC95" s="153"/>
      <c r="JD95" s="153"/>
      <c r="JE95" s="153"/>
      <c r="JF95" s="153"/>
      <c r="JG95" s="153"/>
      <c r="JH95" s="153"/>
      <c r="JI95" s="153"/>
      <c r="JJ95" s="153"/>
      <c r="JK95" s="153"/>
      <c r="JL95" s="153"/>
      <c r="JM95" s="153"/>
      <c r="JN95" s="153"/>
      <c r="JO95" s="153"/>
      <c r="JP95" s="153"/>
      <c r="JQ95" s="153"/>
      <c r="JR95" s="153"/>
      <c r="JS95" s="153"/>
      <c r="JT95" s="153"/>
      <c r="JU95" s="153"/>
      <c r="JV95" s="153"/>
      <c r="JW95" s="153"/>
      <c r="JX95" s="153"/>
      <c r="JY95" s="153"/>
      <c r="JZ95" s="153"/>
      <c r="KA95" s="153"/>
      <c r="KB95" s="153"/>
      <c r="KC95" s="153"/>
      <c r="KD95" s="153"/>
      <c r="KE95" s="153"/>
      <c r="KF95" s="153"/>
      <c r="KG95" s="153"/>
      <c r="KH95" s="153"/>
      <c r="KI95" s="153"/>
      <c r="KJ95" s="153"/>
      <c r="KK95" s="153"/>
      <c r="KL95" s="153"/>
      <c r="KM95" s="153"/>
      <c r="KN95" s="153"/>
      <c r="KO95" s="153"/>
      <c r="KP95" s="153"/>
      <c r="KQ95" s="153"/>
      <c r="KR95" s="153"/>
      <c r="KS95" s="153"/>
      <c r="KT95" s="153"/>
      <c r="KU95" s="153"/>
      <c r="KV95" s="153"/>
      <c r="KW95" s="153"/>
      <c r="KX95" s="153"/>
      <c r="KY95" s="153"/>
      <c r="KZ95" s="153"/>
      <c r="LA95" s="153"/>
      <c r="LB95" s="153"/>
      <c r="LC95" s="153"/>
      <c r="LD95" s="153"/>
      <c r="LE95" s="153"/>
      <c r="LF95" s="153"/>
      <c r="LG95" s="153"/>
      <c r="LH95" s="153"/>
      <c r="LI95" s="153"/>
      <c r="LJ95" s="153"/>
      <c r="LK95" s="153"/>
      <c r="LL95" s="153"/>
      <c r="LM95" s="153">
        <v>0</v>
      </c>
      <c r="LN95" s="153"/>
      <c r="LO95" s="153"/>
      <c r="LP95" s="153"/>
      <c r="LQ95" s="153"/>
      <c r="LR95" s="153"/>
      <c r="LS95" s="153"/>
      <c r="LT95" s="153"/>
      <c r="LU95" s="153"/>
      <c r="LV95" s="153"/>
      <c r="LW95" s="153"/>
      <c r="LX95" s="153"/>
      <c r="LY95" s="153"/>
      <c r="LZ95" s="153"/>
      <c r="MA95" s="153">
        <v>0</v>
      </c>
      <c r="MB95" s="153"/>
      <c r="MC95" s="153"/>
      <c r="MD95" s="153"/>
      <c r="ME95" s="153"/>
      <c r="MF95" s="153"/>
      <c r="MG95" s="153">
        <v>0</v>
      </c>
      <c r="MH95" s="153"/>
      <c r="MI95" s="153"/>
      <c r="MJ95" s="153"/>
      <c r="MK95" s="153"/>
      <c r="ML95" s="153"/>
      <c r="MM95" s="153"/>
      <c r="MN95" s="153"/>
      <c r="MO95" s="153"/>
      <c r="MP95" s="153"/>
      <c r="MQ95" s="153"/>
      <c r="MR95" s="153"/>
      <c r="MS95" s="153"/>
      <c r="MT95" s="153"/>
      <c r="MU95" s="153"/>
      <c r="MV95" s="153">
        <v>26</v>
      </c>
      <c r="MW95" s="153"/>
      <c r="MX95" s="153">
        <v>204</v>
      </c>
      <c r="MY95" s="153"/>
      <c r="MZ95" s="153"/>
      <c r="NA95" s="153"/>
      <c r="NB95" s="153"/>
      <c r="NC95" s="153"/>
      <c r="ND95" s="153"/>
      <c r="NE95" s="153"/>
      <c r="NF95" s="153"/>
      <c r="NG95" s="153"/>
      <c r="NH95" s="153"/>
      <c r="NI95" s="153"/>
      <c r="NJ95" s="153"/>
      <c r="NK95" s="153"/>
      <c r="NL95" s="153"/>
      <c r="NM95" s="153"/>
      <c r="NN95" s="153"/>
      <c r="NO95" s="153"/>
      <c r="NP95" s="153"/>
      <c r="NQ95" s="153"/>
      <c r="NR95" s="153"/>
      <c r="NS95" s="153"/>
      <c r="NT95" s="153"/>
      <c r="NU95" s="153"/>
      <c r="NV95" s="153"/>
      <c r="NW95" s="153"/>
      <c r="NX95" s="153"/>
      <c r="NY95" s="153"/>
      <c r="NZ95" s="153"/>
      <c r="OA95" s="153"/>
      <c r="OB95" s="153"/>
      <c r="OC95" s="153"/>
      <c r="OD95" s="153"/>
      <c r="OE95" s="153"/>
      <c r="OF95" s="153"/>
      <c r="OG95" s="153"/>
      <c r="OH95" s="153"/>
      <c r="OI95" s="153"/>
      <c r="OJ95" s="153"/>
      <c r="OK95" s="153"/>
      <c r="OL95" s="153"/>
      <c r="OM95" s="153"/>
      <c r="ON95" s="153"/>
      <c r="OO95" s="154"/>
      <c r="OP95" s="144">
        <v>1722</v>
      </c>
      <c r="OQ95" s="155">
        <v>24</v>
      </c>
      <c r="OR95" s="153">
        <v>4470</v>
      </c>
      <c r="OS95" s="153"/>
      <c r="OT95" s="153"/>
      <c r="OU95" s="153"/>
      <c r="OV95" s="153">
        <v>65</v>
      </c>
      <c r="OW95" s="153">
        <v>3301</v>
      </c>
      <c r="OX95" s="153">
        <v>-5514</v>
      </c>
      <c r="OY95" s="153"/>
      <c r="OZ95" s="153">
        <v>435</v>
      </c>
      <c r="PA95" s="153"/>
      <c r="PB95" s="153"/>
      <c r="PC95" s="153"/>
      <c r="PD95" s="153"/>
      <c r="PE95" s="153"/>
      <c r="PF95" s="153"/>
      <c r="PG95" s="153"/>
      <c r="PH95" s="153">
        <v>49</v>
      </c>
      <c r="PI95" s="153"/>
      <c r="PJ95" s="156"/>
      <c r="PK95" s="144">
        <v>2831</v>
      </c>
      <c r="PL95" s="144">
        <v>4553</v>
      </c>
    </row>
    <row r="96" spans="1:428" ht="15" x14ac:dyDescent="0.25">
      <c r="A96" s="158">
        <v>333316</v>
      </c>
      <c r="B96" s="159" t="s">
        <v>730</v>
      </c>
      <c r="C96" s="149" t="s">
        <v>292</v>
      </c>
      <c r="D96" s="155"/>
      <c r="E96" s="153"/>
      <c r="F96" s="153"/>
      <c r="G96" s="153"/>
      <c r="H96" s="153"/>
      <c r="I96" s="153"/>
      <c r="J96" s="153"/>
      <c r="K96" s="153"/>
      <c r="L96" s="153"/>
      <c r="M96" s="153"/>
      <c r="N96" s="153"/>
      <c r="O96" s="153"/>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3"/>
      <c r="AN96" s="153"/>
      <c r="AO96" s="153"/>
      <c r="AP96" s="153"/>
      <c r="AQ96" s="153"/>
      <c r="AR96" s="153"/>
      <c r="AS96" s="153"/>
      <c r="AT96" s="153"/>
      <c r="AU96" s="153"/>
      <c r="AV96" s="153"/>
      <c r="AW96" s="153"/>
      <c r="AX96" s="153"/>
      <c r="AY96" s="153"/>
      <c r="AZ96" s="153"/>
      <c r="BA96" s="153"/>
      <c r="BB96" s="153"/>
      <c r="BC96" s="153"/>
      <c r="BD96" s="153"/>
      <c r="BE96" s="153"/>
      <c r="BF96" s="153"/>
      <c r="BG96" s="153"/>
      <c r="BH96" s="153"/>
      <c r="BI96" s="153"/>
      <c r="BJ96" s="153"/>
      <c r="BK96" s="153"/>
      <c r="BL96" s="153"/>
      <c r="BM96" s="153"/>
      <c r="BN96" s="153"/>
      <c r="BO96" s="153"/>
      <c r="BP96" s="153"/>
      <c r="BQ96" s="153"/>
      <c r="BR96" s="153"/>
      <c r="BS96" s="153"/>
      <c r="BT96" s="153"/>
      <c r="BU96" s="153"/>
      <c r="BV96" s="153"/>
      <c r="BW96" s="153"/>
      <c r="BX96" s="153"/>
      <c r="BY96" s="153"/>
      <c r="BZ96" s="153"/>
      <c r="CA96" s="153"/>
      <c r="CB96" s="153"/>
      <c r="CC96" s="153"/>
      <c r="CD96" s="153"/>
      <c r="CE96" s="153"/>
      <c r="CF96" s="153"/>
      <c r="CG96" s="153"/>
      <c r="CH96" s="153"/>
      <c r="CI96" s="153"/>
      <c r="CJ96" s="153"/>
      <c r="CK96" s="153"/>
      <c r="CL96" s="153"/>
      <c r="CM96" s="153"/>
      <c r="CN96" s="153"/>
      <c r="CO96" s="153">
        <v>11</v>
      </c>
      <c r="CP96" s="153"/>
      <c r="CQ96" s="153"/>
      <c r="CR96" s="153"/>
      <c r="CS96" s="153"/>
      <c r="CT96" s="153"/>
      <c r="CU96" s="153"/>
      <c r="CV96" s="153"/>
      <c r="CW96" s="153"/>
      <c r="CX96" s="153"/>
      <c r="CY96" s="153"/>
      <c r="CZ96" s="153"/>
      <c r="DA96" s="153"/>
      <c r="DB96" s="153"/>
      <c r="DC96" s="153"/>
      <c r="DD96" s="153"/>
      <c r="DE96" s="153"/>
      <c r="DF96" s="153"/>
      <c r="DG96" s="153"/>
      <c r="DH96" s="153"/>
      <c r="DI96" s="153"/>
      <c r="DJ96" s="153"/>
      <c r="DK96" s="153"/>
      <c r="DL96" s="153"/>
      <c r="DM96" s="153"/>
      <c r="DN96" s="153"/>
      <c r="DO96" s="153"/>
      <c r="DP96" s="153"/>
      <c r="DQ96" s="153"/>
      <c r="DR96" s="153"/>
      <c r="DS96" s="153"/>
      <c r="DT96" s="153"/>
      <c r="DU96" s="153"/>
      <c r="DV96" s="153"/>
      <c r="DW96" s="153"/>
      <c r="DX96" s="153"/>
      <c r="DY96" s="153"/>
      <c r="DZ96" s="153"/>
      <c r="EA96" s="153"/>
      <c r="EB96" s="153"/>
      <c r="EC96" s="153"/>
      <c r="ED96" s="153"/>
      <c r="EE96" s="153"/>
      <c r="EF96" s="153"/>
      <c r="EG96" s="153"/>
      <c r="EH96" s="153"/>
      <c r="EI96" s="153"/>
      <c r="EJ96" s="153"/>
      <c r="EK96" s="153"/>
      <c r="EL96" s="153"/>
      <c r="EM96" s="153"/>
      <c r="EN96" s="153"/>
      <c r="EO96" s="153"/>
      <c r="EP96" s="153"/>
      <c r="EQ96" s="153"/>
      <c r="ER96" s="153"/>
      <c r="ES96" s="153"/>
      <c r="ET96" s="153"/>
      <c r="EU96" s="153"/>
      <c r="EV96" s="153"/>
      <c r="EW96" s="153"/>
      <c r="EX96" s="153"/>
      <c r="EY96" s="153"/>
      <c r="EZ96" s="153"/>
      <c r="FA96" s="153"/>
      <c r="FB96" s="153"/>
      <c r="FC96" s="153"/>
      <c r="FD96" s="153"/>
      <c r="FE96" s="153"/>
      <c r="FF96" s="153"/>
      <c r="FG96" s="153"/>
      <c r="FH96" s="153"/>
      <c r="FI96" s="153"/>
      <c r="FJ96" s="153"/>
      <c r="FK96" s="153"/>
      <c r="FL96" s="153"/>
      <c r="FM96" s="153"/>
      <c r="FN96" s="153"/>
      <c r="FO96" s="153"/>
      <c r="FP96" s="153"/>
      <c r="FQ96" s="153"/>
      <c r="FR96" s="153"/>
      <c r="FS96" s="153"/>
      <c r="FT96" s="153"/>
      <c r="FU96" s="153"/>
      <c r="FV96" s="153"/>
      <c r="FW96" s="153"/>
      <c r="FX96" s="153"/>
      <c r="FY96" s="153"/>
      <c r="FZ96" s="153"/>
      <c r="GA96" s="153"/>
      <c r="GB96" s="153"/>
      <c r="GC96" s="153"/>
      <c r="GD96" s="153"/>
      <c r="GE96" s="153"/>
      <c r="GF96" s="153"/>
      <c r="GG96" s="153"/>
      <c r="GH96" s="153"/>
      <c r="GI96" s="153"/>
      <c r="GJ96" s="153"/>
      <c r="GK96" s="153"/>
      <c r="GL96" s="153"/>
      <c r="GM96" s="153"/>
      <c r="GN96" s="153"/>
      <c r="GO96" s="153"/>
      <c r="GP96" s="153"/>
      <c r="GQ96" s="153"/>
      <c r="GR96" s="153"/>
      <c r="GS96" s="153"/>
      <c r="GT96" s="153"/>
      <c r="GU96" s="153"/>
      <c r="GV96" s="153"/>
      <c r="GW96" s="153"/>
      <c r="GX96" s="153"/>
      <c r="GY96" s="153"/>
      <c r="GZ96" s="153"/>
      <c r="HA96" s="153"/>
      <c r="HB96" s="153"/>
      <c r="HC96" s="153"/>
      <c r="HD96" s="153"/>
      <c r="HE96" s="153"/>
      <c r="HF96" s="153"/>
      <c r="HG96" s="153"/>
      <c r="HH96" s="153"/>
      <c r="HI96" s="153"/>
      <c r="HJ96" s="153"/>
      <c r="HK96" s="153"/>
      <c r="HL96" s="153"/>
      <c r="HM96" s="153"/>
      <c r="HN96" s="153"/>
      <c r="HO96" s="153"/>
      <c r="HP96" s="153"/>
      <c r="HQ96" s="153"/>
      <c r="HR96" s="153"/>
      <c r="HS96" s="153"/>
      <c r="HT96" s="153"/>
      <c r="HU96" s="153"/>
      <c r="HV96" s="153"/>
      <c r="HW96" s="153"/>
      <c r="HX96" s="153"/>
      <c r="HY96" s="153"/>
      <c r="HZ96" s="153"/>
      <c r="IA96" s="153"/>
      <c r="IB96" s="153"/>
      <c r="IC96" s="153">
        <v>1</v>
      </c>
      <c r="ID96" s="153">
        <v>18</v>
      </c>
      <c r="IE96" s="153"/>
      <c r="IF96" s="153"/>
      <c r="IG96" s="153"/>
      <c r="IH96" s="153"/>
      <c r="II96" s="153"/>
      <c r="IJ96" s="153"/>
      <c r="IK96" s="153"/>
      <c r="IL96" s="153"/>
      <c r="IM96" s="153"/>
      <c r="IN96" s="153"/>
      <c r="IO96" s="153"/>
      <c r="IP96" s="153"/>
      <c r="IQ96" s="153"/>
      <c r="IR96" s="153"/>
      <c r="IS96" s="153"/>
      <c r="IT96" s="153"/>
      <c r="IU96" s="153"/>
      <c r="IV96" s="153"/>
      <c r="IW96" s="153"/>
      <c r="IX96" s="153"/>
      <c r="IY96" s="153"/>
      <c r="IZ96" s="153"/>
      <c r="JA96" s="153"/>
      <c r="JB96" s="153"/>
      <c r="JC96" s="153"/>
      <c r="JD96" s="153"/>
      <c r="JE96" s="153"/>
      <c r="JF96" s="153"/>
      <c r="JG96" s="153"/>
      <c r="JH96" s="153"/>
      <c r="JI96" s="153"/>
      <c r="JJ96" s="153"/>
      <c r="JK96" s="153"/>
      <c r="JL96" s="153"/>
      <c r="JM96" s="153"/>
      <c r="JN96" s="153"/>
      <c r="JO96" s="153"/>
      <c r="JP96" s="153"/>
      <c r="JQ96" s="153"/>
      <c r="JR96" s="153"/>
      <c r="JS96" s="153"/>
      <c r="JT96" s="153"/>
      <c r="JU96" s="153"/>
      <c r="JV96" s="153"/>
      <c r="JW96" s="153"/>
      <c r="JX96" s="153"/>
      <c r="JY96" s="153"/>
      <c r="JZ96" s="153"/>
      <c r="KA96" s="153"/>
      <c r="KB96" s="153"/>
      <c r="KC96" s="153"/>
      <c r="KD96" s="153"/>
      <c r="KE96" s="153"/>
      <c r="KF96" s="153"/>
      <c r="KG96" s="153"/>
      <c r="KH96" s="153"/>
      <c r="KI96" s="153"/>
      <c r="KJ96" s="153"/>
      <c r="KK96" s="153"/>
      <c r="KL96" s="153"/>
      <c r="KM96" s="153"/>
      <c r="KN96" s="153"/>
      <c r="KO96" s="153"/>
      <c r="KP96" s="153"/>
      <c r="KQ96" s="153"/>
      <c r="KR96" s="153"/>
      <c r="KS96" s="153"/>
      <c r="KT96" s="153"/>
      <c r="KU96" s="153"/>
      <c r="KV96" s="153"/>
      <c r="KW96" s="153"/>
      <c r="KX96" s="153">
        <v>2</v>
      </c>
      <c r="KY96" s="153">
        <v>12</v>
      </c>
      <c r="KZ96" s="153"/>
      <c r="LA96" s="153"/>
      <c r="LB96" s="153"/>
      <c r="LC96" s="153"/>
      <c r="LD96" s="153"/>
      <c r="LE96" s="153"/>
      <c r="LF96" s="153"/>
      <c r="LG96" s="153"/>
      <c r="LH96" s="153"/>
      <c r="LI96" s="153"/>
      <c r="LJ96" s="153"/>
      <c r="LK96" s="153"/>
      <c r="LL96" s="153"/>
      <c r="LM96" s="153"/>
      <c r="LN96" s="153"/>
      <c r="LO96" s="153"/>
      <c r="LP96" s="153"/>
      <c r="LQ96" s="153"/>
      <c r="LR96" s="153"/>
      <c r="LS96" s="153"/>
      <c r="LT96" s="153"/>
      <c r="LU96" s="153"/>
      <c r="LV96" s="153"/>
      <c r="LW96" s="153"/>
      <c r="LX96" s="153"/>
      <c r="LY96" s="153"/>
      <c r="LZ96" s="153"/>
      <c r="MA96" s="153"/>
      <c r="MB96" s="153"/>
      <c r="MC96" s="153"/>
      <c r="MD96" s="153"/>
      <c r="ME96" s="153"/>
      <c r="MF96" s="153"/>
      <c r="MG96" s="153"/>
      <c r="MH96" s="153"/>
      <c r="MI96" s="153"/>
      <c r="MJ96" s="153"/>
      <c r="MK96" s="153"/>
      <c r="ML96" s="153">
        <v>50</v>
      </c>
      <c r="MM96" s="153"/>
      <c r="MN96" s="153">
        <v>8</v>
      </c>
      <c r="MO96" s="153"/>
      <c r="MP96" s="153"/>
      <c r="MQ96" s="153">
        <v>2</v>
      </c>
      <c r="MR96" s="153"/>
      <c r="MS96" s="153"/>
      <c r="MT96" s="153"/>
      <c r="MU96" s="153"/>
      <c r="MV96" s="153"/>
      <c r="MW96" s="153"/>
      <c r="MX96" s="153"/>
      <c r="MY96" s="153"/>
      <c r="MZ96" s="153"/>
      <c r="NA96" s="153"/>
      <c r="NB96" s="153"/>
      <c r="NC96" s="153"/>
      <c r="ND96" s="153"/>
      <c r="NE96" s="153"/>
      <c r="NF96" s="153"/>
      <c r="NG96" s="153"/>
      <c r="NH96" s="153"/>
      <c r="NI96" s="153"/>
      <c r="NJ96" s="153"/>
      <c r="NK96" s="153"/>
      <c r="NL96" s="153"/>
      <c r="NM96" s="153"/>
      <c r="NN96" s="153"/>
      <c r="NO96" s="153"/>
      <c r="NP96" s="153"/>
      <c r="NQ96" s="153"/>
      <c r="NR96" s="153"/>
      <c r="NS96" s="153"/>
      <c r="NT96" s="153">
        <v>31</v>
      </c>
      <c r="NU96" s="153"/>
      <c r="NV96" s="153"/>
      <c r="NW96" s="153"/>
      <c r="NX96" s="153"/>
      <c r="NY96" s="153"/>
      <c r="NZ96" s="153">
        <v>136</v>
      </c>
      <c r="OA96" s="153"/>
      <c r="OB96" s="153"/>
      <c r="OC96" s="153"/>
      <c r="OD96" s="153"/>
      <c r="OE96" s="153"/>
      <c r="OF96" s="153"/>
      <c r="OG96" s="153"/>
      <c r="OH96" s="153"/>
      <c r="OI96" s="153"/>
      <c r="OJ96" s="153"/>
      <c r="OK96" s="153"/>
      <c r="OL96" s="153">
        <v>1</v>
      </c>
      <c r="OM96" s="153"/>
      <c r="ON96" s="153"/>
      <c r="OO96" s="154"/>
      <c r="OP96" s="144">
        <v>271</v>
      </c>
      <c r="OQ96" s="155">
        <v>492</v>
      </c>
      <c r="OR96" s="153">
        <v>721</v>
      </c>
      <c r="OS96" s="153"/>
      <c r="OT96" s="153"/>
      <c r="OU96" s="153"/>
      <c r="OV96" s="153">
        <v>-43</v>
      </c>
      <c r="OW96" s="153">
        <v>323</v>
      </c>
      <c r="OX96" s="153">
        <v>-737</v>
      </c>
      <c r="OY96" s="153"/>
      <c r="OZ96" s="153">
        <v>3</v>
      </c>
      <c r="PA96" s="153"/>
      <c r="PB96" s="153"/>
      <c r="PC96" s="153"/>
      <c r="PD96" s="153">
        <v>1</v>
      </c>
      <c r="PE96" s="153"/>
      <c r="PF96" s="153"/>
      <c r="PG96" s="153"/>
      <c r="PH96" s="153">
        <v>148</v>
      </c>
      <c r="PI96" s="153"/>
      <c r="PJ96" s="156"/>
      <c r="PK96" s="144">
        <v>908</v>
      </c>
      <c r="PL96" s="144">
        <v>1179</v>
      </c>
    </row>
    <row r="97" spans="1:428" ht="15" x14ac:dyDescent="0.25">
      <c r="A97" s="158">
        <v>333318</v>
      </c>
      <c r="B97" s="159" t="s">
        <v>730</v>
      </c>
      <c r="C97" s="149" t="s">
        <v>293</v>
      </c>
      <c r="D97" s="155"/>
      <c r="E97" s="153"/>
      <c r="F97" s="153"/>
      <c r="G97" s="153"/>
      <c r="H97" s="153"/>
      <c r="I97" s="153"/>
      <c r="J97" s="153"/>
      <c r="K97" s="153"/>
      <c r="L97" s="153"/>
      <c r="M97" s="153"/>
      <c r="N97" s="153"/>
      <c r="O97" s="153"/>
      <c r="P97" s="153"/>
      <c r="Q97" s="153">
        <v>50</v>
      </c>
      <c r="R97" s="153">
        <v>0</v>
      </c>
      <c r="S97" s="153">
        <v>0</v>
      </c>
      <c r="T97" s="153">
        <v>0</v>
      </c>
      <c r="U97" s="153">
        <v>0</v>
      </c>
      <c r="V97" s="153">
        <v>1</v>
      </c>
      <c r="W97" s="153">
        <v>0</v>
      </c>
      <c r="X97" s="153">
        <v>1</v>
      </c>
      <c r="Y97" s="153">
        <v>2</v>
      </c>
      <c r="Z97" s="153">
        <v>0</v>
      </c>
      <c r="AA97" s="153">
        <v>0</v>
      </c>
      <c r="AB97" s="153">
        <v>1</v>
      </c>
      <c r="AC97" s="153">
        <v>1</v>
      </c>
      <c r="AD97" s="153">
        <v>3</v>
      </c>
      <c r="AE97" s="153">
        <v>2</v>
      </c>
      <c r="AF97" s="153">
        <v>92</v>
      </c>
      <c r="AG97" s="153">
        <v>2</v>
      </c>
      <c r="AH97" s="153">
        <v>3</v>
      </c>
      <c r="AI97" s="153">
        <v>20</v>
      </c>
      <c r="AJ97" s="153">
        <v>2085</v>
      </c>
      <c r="AK97" s="153">
        <v>2</v>
      </c>
      <c r="AL97" s="153">
        <v>678</v>
      </c>
      <c r="AM97" s="153">
        <v>1</v>
      </c>
      <c r="AN97" s="153">
        <v>0</v>
      </c>
      <c r="AO97" s="153">
        <v>0</v>
      </c>
      <c r="AP97" s="153">
        <v>0</v>
      </c>
      <c r="AQ97" s="153">
        <v>0</v>
      </c>
      <c r="AR97" s="153">
        <v>0</v>
      </c>
      <c r="AS97" s="153">
        <v>0</v>
      </c>
      <c r="AT97" s="153">
        <v>0</v>
      </c>
      <c r="AU97" s="153">
        <v>0</v>
      </c>
      <c r="AV97" s="153">
        <v>0</v>
      </c>
      <c r="AW97" s="153">
        <v>0</v>
      </c>
      <c r="AX97" s="153">
        <v>0</v>
      </c>
      <c r="AY97" s="153">
        <v>0</v>
      </c>
      <c r="AZ97" s="153">
        <v>0</v>
      </c>
      <c r="BA97" s="153">
        <v>0</v>
      </c>
      <c r="BB97" s="153">
        <v>0</v>
      </c>
      <c r="BC97" s="153">
        <v>0</v>
      </c>
      <c r="BD97" s="153">
        <v>0</v>
      </c>
      <c r="BE97" s="153">
        <v>0</v>
      </c>
      <c r="BF97" s="153">
        <v>1</v>
      </c>
      <c r="BG97" s="153">
        <v>0</v>
      </c>
      <c r="BH97" s="153">
        <v>1</v>
      </c>
      <c r="BI97" s="153">
        <v>0</v>
      </c>
      <c r="BJ97" s="153">
        <v>0</v>
      </c>
      <c r="BK97" s="153">
        <v>0</v>
      </c>
      <c r="BL97" s="153">
        <v>2</v>
      </c>
      <c r="BM97" s="153">
        <v>3</v>
      </c>
      <c r="BN97" s="153">
        <v>0</v>
      </c>
      <c r="BO97" s="153">
        <v>1</v>
      </c>
      <c r="BP97" s="153">
        <v>1</v>
      </c>
      <c r="BQ97" s="153">
        <v>2</v>
      </c>
      <c r="BR97" s="153">
        <v>1</v>
      </c>
      <c r="BS97" s="153">
        <v>195</v>
      </c>
      <c r="BT97" s="153">
        <v>1</v>
      </c>
      <c r="BU97" s="153">
        <v>0</v>
      </c>
      <c r="BV97" s="153">
        <v>1</v>
      </c>
      <c r="BW97" s="153">
        <v>2</v>
      </c>
      <c r="BX97" s="153">
        <v>0</v>
      </c>
      <c r="BY97" s="153">
        <v>9</v>
      </c>
      <c r="BZ97" s="153">
        <v>8</v>
      </c>
      <c r="CA97" s="153">
        <v>7</v>
      </c>
      <c r="CB97" s="153">
        <v>1</v>
      </c>
      <c r="CC97" s="153">
        <v>4</v>
      </c>
      <c r="CD97" s="153">
        <v>2</v>
      </c>
      <c r="CE97" s="153">
        <v>0</v>
      </c>
      <c r="CF97" s="153">
        <v>1</v>
      </c>
      <c r="CG97" s="153">
        <v>1</v>
      </c>
      <c r="CH97" s="153">
        <v>1</v>
      </c>
      <c r="CI97" s="153">
        <v>1</v>
      </c>
      <c r="CJ97" s="153">
        <v>2</v>
      </c>
      <c r="CK97" s="153">
        <v>2</v>
      </c>
      <c r="CL97" s="153">
        <v>2</v>
      </c>
      <c r="CM97" s="153">
        <v>21</v>
      </c>
      <c r="CN97" s="153">
        <v>0</v>
      </c>
      <c r="CO97" s="153">
        <v>0</v>
      </c>
      <c r="CP97" s="153">
        <v>41</v>
      </c>
      <c r="CQ97" s="153">
        <v>0</v>
      </c>
      <c r="CR97" s="153">
        <v>2</v>
      </c>
      <c r="CS97" s="153">
        <v>1</v>
      </c>
      <c r="CT97" s="153">
        <v>3</v>
      </c>
      <c r="CU97" s="153">
        <v>7</v>
      </c>
      <c r="CV97" s="153">
        <v>5</v>
      </c>
      <c r="CW97" s="153">
        <v>2</v>
      </c>
      <c r="CX97" s="153">
        <v>5</v>
      </c>
      <c r="CY97" s="153">
        <v>0</v>
      </c>
      <c r="CZ97" s="153">
        <v>1</v>
      </c>
      <c r="DA97" s="153">
        <v>1</v>
      </c>
      <c r="DB97" s="153">
        <v>3</v>
      </c>
      <c r="DC97" s="153">
        <v>9</v>
      </c>
      <c r="DD97" s="153">
        <v>7</v>
      </c>
      <c r="DE97" s="153">
        <v>1</v>
      </c>
      <c r="DF97" s="153">
        <v>1</v>
      </c>
      <c r="DG97" s="153">
        <v>0</v>
      </c>
      <c r="DH97" s="153">
        <v>5</v>
      </c>
      <c r="DI97" s="153">
        <v>20</v>
      </c>
      <c r="DJ97" s="153">
        <v>0</v>
      </c>
      <c r="DK97" s="153">
        <v>0</v>
      </c>
      <c r="DL97" s="153">
        <v>0</v>
      </c>
      <c r="DM97" s="153">
        <v>0</v>
      </c>
      <c r="DN97" s="153">
        <v>2</v>
      </c>
      <c r="DO97" s="153">
        <v>0</v>
      </c>
      <c r="DP97" s="153">
        <v>0</v>
      </c>
      <c r="DQ97" s="153">
        <v>0</v>
      </c>
      <c r="DR97" s="153">
        <v>0</v>
      </c>
      <c r="DS97" s="153">
        <v>0</v>
      </c>
      <c r="DT97" s="153">
        <v>1</v>
      </c>
      <c r="DU97" s="153">
        <v>0</v>
      </c>
      <c r="DV97" s="153">
        <v>0</v>
      </c>
      <c r="DW97" s="153">
        <v>1</v>
      </c>
      <c r="DX97" s="153">
        <v>1</v>
      </c>
      <c r="DY97" s="153">
        <v>1</v>
      </c>
      <c r="DZ97" s="153">
        <v>0</v>
      </c>
      <c r="EA97" s="153">
        <v>2</v>
      </c>
      <c r="EB97" s="153">
        <v>0</v>
      </c>
      <c r="EC97" s="153">
        <v>0</v>
      </c>
      <c r="ED97" s="153">
        <v>0</v>
      </c>
      <c r="EE97" s="153">
        <v>0</v>
      </c>
      <c r="EF97" s="153">
        <v>0</v>
      </c>
      <c r="EG97" s="153">
        <v>0</v>
      </c>
      <c r="EH97" s="153">
        <v>0</v>
      </c>
      <c r="EI97" s="153">
        <v>0</v>
      </c>
      <c r="EJ97" s="153">
        <v>0</v>
      </c>
      <c r="EK97" s="153">
        <v>1</v>
      </c>
      <c r="EL97" s="153">
        <v>0</v>
      </c>
      <c r="EM97" s="153">
        <v>0</v>
      </c>
      <c r="EN97" s="153">
        <v>0</v>
      </c>
      <c r="EO97" s="153">
        <v>5</v>
      </c>
      <c r="EP97" s="153">
        <v>0</v>
      </c>
      <c r="EQ97" s="153">
        <v>0</v>
      </c>
      <c r="ER97" s="153">
        <v>0</v>
      </c>
      <c r="ES97" s="153">
        <v>0</v>
      </c>
      <c r="ET97" s="153">
        <v>0</v>
      </c>
      <c r="EU97" s="153">
        <v>2</v>
      </c>
      <c r="EV97" s="153">
        <v>0</v>
      </c>
      <c r="EW97" s="153">
        <v>0</v>
      </c>
      <c r="EX97" s="153">
        <v>0</v>
      </c>
      <c r="EY97" s="153">
        <v>10</v>
      </c>
      <c r="EZ97" s="153">
        <v>0</v>
      </c>
      <c r="FA97" s="153">
        <v>17</v>
      </c>
      <c r="FB97" s="153">
        <v>0</v>
      </c>
      <c r="FC97" s="153">
        <v>1</v>
      </c>
      <c r="FD97" s="153">
        <v>25</v>
      </c>
      <c r="FE97" s="153">
        <v>1</v>
      </c>
      <c r="FF97" s="153">
        <v>4</v>
      </c>
      <c r="FG97" s="153">
        <v>0</v>
      </c>
      <c r="FH97" s="153">
        <v>0</v>
      </c>
      <c r="FI97" s="153">
        <v>0</v>
      </c>
      <c r="FJ97" s="153">
        <v>0</v>
      </c>
      <c r="FK97" s="153">
        <v>0</v>
      </c>
      <c r="FL97" s="153">
        <v>1</v>
      </c>
      <c r="FM97" s="153">
        <v>0</v>
      </c>
      <c r="FN97" s="153">
        <v>0</v>
      </c>
      <c r="FO97" s="153">
        <v>0</v>
      </c>
      <c r="FP97" s="153">
        <v>0</v>
      </c>
      <c r="FQ97" s="153">
        <v>0</v>
      </c>
      <c r="FR97" s="153">
        <v>0</v>
      </c>
      <c r="FS97" s="153">
        <v>0</v>
      </c>
      <c r="FT97" s="153">
        <v>0</v>
      </c>
      <c r="FU97" s="153">
        <v>0</v>
      </c>
      <c r="FV97" s="153">
        <v>0</v>
      </c>
      <c r="FW97" s="153">
        <v>0</v>
      </c>
      <c r="FX97" s="153">
        <v>0</v>
      </c>
      <c r="FY97" s="153">
        <v>4</v>
      </c>
      <c r="FZ97" s="153">
        <v>2</v>
      </c>
      <c r="GA97" s="153">
        <v>0</v>
      </c>
      <c r="GB97" s="153">
        <v>0</v>
      </c>
      <c r="GC97" s="153">
        <v>0</v>
      </c>
      <c r="GD97" s="153">
        <v>0</v>
      </c>
      <c r="GE97" s="153">
        <v>0</v>
      </c>
      <c r="GF97" s="153">
        <v>0</v>
      </c>
      <c r="GG97" s="153">
        <v>0</v>
      </c>
      <c r="GH97" s="153">
        <v>5</v>
      </c>
      <c r="GI97" s="153">
        <v>4</v>
      </c>
      <c r="GJ97" s="153">
        <v>0</v>
      </c>
      <c r="GK97" s="153">
        <v>0</v>
      </c>
      <c r="GL97" s="153">
        <v>0</v>
      </c>
      <c r="GM97" s="153">
        <v>0</v>
      </c>
      <c r="GN97" s="153">
        <v>0</v>
      </c>
      <c r="GO97" s="153">
        <v>0</v>
      </c>
      <c r="GP97" s="153">
        <v>0</v>
      </c>
      <c r="GQ97" s="153">
        <v>1</v>
      </c>
      <c r="GR97" s="153">
        <v>0</v>
      </c>
      <c r="GS97" s="153">
        <v>1</v>
      </c>
      <c r="GT97" s="153">
        <v>0</v>
      </c>
      <c r="GU97" s="153">
        <v>0</v>
      </c>
      <c r="GV97" s="153">
        <v>0</v>
      </c>
      <c r="GW97" s="153">
        <v>0</v>
      </c>
      <c r="GX97" s="153">
        <v>0</v>
      </c>
      <c r="GY97" s="153">
        <v>0</v>
      </c>
      <c r="GZ97" s="153">
        <v>0</v>
      </c>
      <c r="HA97" s="153">
        <v>1</v>
      </c>
      <c r="HB97" s="153">
        <v>0</v>
      </c>
      <c r="HC97" s="153">
        <v>0</v>
      </c>
      <c r="HD97" s="153">
        <v>0</v>
      </c>
      <c r="HE97" s="153">
        <v>0</v>
      </c>
      <c r="HF97" s="153">
        <v>0</v>
      </c>
      <c r="HG97" s="153">
        <v>0</v>
      </c>
      <c r="HH97" s="153">
        <v>2</v>
      </c>
      <c r="HI97" s="153">
        <v>0</v>
      </c>
      <c r="HJ97" s="153">
        <v>0</v>
      </c>
      <c r="HK97" s="153">
        <v>0</v>
      </c>
      <c r="HL97" s="153">
        <v>0</v>
      </c>
      <c r="HM97" s="153">
        <v>0</v>
      </c>
      <c r="HN97" s="153">
        <v>1</v>
      </c>
      <c r="HO97" s="153">
        <v>0</v>
      </c>
      <c r="HP97" s="153">
        <v>0</v>
      </c>
      <c r="HQ97" s="153">
        <v>0</v>
      </c>
      <c r="HR97" s="153">
        <v>0</v>
      </c>
      <c r="HS97" s="153">
        <v>1</v>
      </c>
      <c r="HT97" s="153">
        <v>0</v>
      </c>
      <c r="HU97" s="153">
        <v>0</v>
      </c>
      <c r="HV97" s="153">
        <v>0</v>
      </c>
      <c r="HW97" s="153">
        <v>0</v>
      </c>
      <c r="HX97" s="153">
        <v>1</v>
      </c>
      <c r="HY97" s="153">
        <v>0</v>
      </c>
      <c r="HZ97" s="153">
        <v>0</v>
      </c>
      <c r="IA97" s="153">
        <v>0</v>
      </c>
      <c r="IB97" s="153">
        <v>0</v>
      </c>
      <c r="IC97" s="153">
        <v>1</v>
      </c>
      <c r="ID97" s="153">
        <v>0</v>
      </c>
      <c r="IE97" s="153">
        <v>0</v>
      </c>
      <c r="IF97" s="153">
        <v>0</v>
      </c>
      <c r="IG97" s="153">
        <v>0</v>
      </c>
      <c r="IH97" s="153">
        <v>0</v>
      </c>
      <c r="II97" s="153">
        <v>0</v>
      </c>
      <c r="IJ97" s="153">
        <v>0</v>
      </c>
      <c r="IK97" s="153">
        <v>0</v>
      </c>
      <c r="IL97" s="153">
        <v>0</v>
      </c>
      <c r="IM97" s="153">
        <v>0</v>
      </c>
      <c r="IN97" s="153">
        <v>0</v>
      </c>
      <c r="IO97" s="153">
        <v>0</v>
      </c>
      <c r="IP97" s="153">
        <v>0</v>
      </c>
      <c r="IQ97" s="153">
        <v>0</v>
      </c>
      <c r="IR97" s="153">
        <v>0</v>
      </c>
      <c r="IS97" s="153">
        <v>0</v>
      </c>
      <c r="IT97" s="153">
        <v>1</v>
      </c>
      <c r="IU97" s="153">
        <v>0</v>
      </c>
      <c r="IV97" s="153">
        <v>0</v>
      </c>
      <c r="IW97" s="153">
        <v>0</v>
      </c>
      <c r="IX97" s="153">
        <v>0</v>
      </c>
      <c r="IY97" s="153">
        <v>0</v>
      </c>
      <c r="IZ97" s="153">
        <v>0</v>
      </c>
      <c r="JA97" s="153">
        <v>0</v>
      </c>
      <c r="JB97" s="153">
        <v>1</v>
      </c>
      <c r="JC97" s="153">
        <v>0</v>
      </c>
      <c r="JD97" s="153">
        <v>0</v>
      </c>
      <c r="JE97" s="153">
        <v>0</v>
      </c>
      <c r="JF97" s="153">
        <v>0</v>
      </c>
      <c r="JG97" s="153">
        <v>0</v>
      </c>
      <c r="JH97" s="153">
        <v>0</v>
      </c>
      <c r="JI97" s="153">
        <v>0</v>
      </c>
      <c r="JJ97" s="153">
        <v>0</v>
      </c>
      <c r="JK97" s="153">
        <v>0</v>
      </c>
      <c r="JL97" s="153"/>
      <c r="JM97" s="153"/>
      <c r="JN97" s="153"/>
      <c r="JO97" s="153"/>
      <c r="JP97" s="153"/>
      <c r="JQ97" s="153"/>
      <c r="JR97" s="153">
        <v>2</v>
      </c>
      <c r="JS97" s="153"/>
      <c r="JT97" s="153"/>
      <c r="JU97" s="153"/>
      <c r="JV97" s="153"/>
      <c r="JW97" s="153">
        <v>7</v>
      </c>
      <c r="JX97" s="153">
        <v>7</v>
      </c>
      <c r="JY97" s="153">
        <v>14</v>
      </c>
      <c r="JZ97" s="153">
        <v>3</v>
      </c>
      <c r="KA97" s="153">
        <v>0</v>
      </c>
      <c r="KB97" s="153">
        <v>9</v>
      </c>
      <c r="KC97" s="153"/>
      <c r="KD97" s="153"/>
      <c r="KE97" s="153"/>
      <c r="KF97" s="153"/>
      <c r="KG97" s="153"/>
      <c r="KH97" s="153">
        <v>0</v>
      </c>
      <c r="KI97" s="153">
        <v>18</v>
      </c>
      <c r="KJ97" s="153"/>
      <c r="KK97" s="153"/>
      <c r="KL97" s="153">
        <v>2865</v>
      </c>
      <c r="KM97" s="153">
        <v>0</v>
      </c>
      <c r="KN97" s="153">
        <v>57</v>
      </c>
      <c r="KO97" s="153">
        <v>0</v>
      </c>
      <c r="KP97" s="153">
        <v>0</v>
      </c>
      <c r="KQ97" s="153">
        <v>0</v>
      </c>
      <c r="KR97" s="153">
        <v>0</v>
      </c>
      <c r="KS97" s="153">
        <v>0</v>
      </c>
      <c r="KT97" s="153">
        <v>1</v>
      </c>
      <c r="KU97" s="153">
        <v>0</v>
      </c>
      <c r="KV97" s="153">
        <v>1</v>
      </c>
      <c r="KW97" s="153">
        <v>0</v>
      </c>
      <c r="KX97" s="153">
        <v>29</v>
      </c>
      <c r="KY97" s="153">
        <v>175</v>
      </c>
      <c r="KZ97" s="153">
        <v>7</v>
      </c>
      <c r="LA97" s="153">
        <v>0</v>
      </c>
      <c r="LB97" s="153">
        <v>1</v>
      </c>
      <c r="LC97" s="153">
        <v>0</v>
      </c>
      <c r="LD97" s="153"/>
      <c r="LE97" s="153"/>
      <c r="LF97" s="153"/>
      <c r="LG97" s="153"/>
      <c r="LH97" s="153"/>
      <c r="LI97" s="153">
        <v>479</v>
      </c>
      <c r="LJ97" s="153"/>
      <c r="LK97" s="153"/>
      <c r="LL97" s="153"/>
      <c r="LM97" s="153"/>
      <c r="LN97" s="153">
        <v>46</v>
      </c>
      <c r="LO97" s="153"/>
      <c r="LP97" s="153"/>
      <c r="LQ97" s="153"/>
      <c r="LR97" s="153"/>
      <c r="LS97" s="153"/>
      <c r="LT97" s="153"/>
      <c r="LU97" s="153"/>
      <c r="LV97" s="153"/>
      <c r="LW97" s="153">
        <v>62</v>
      </c>
      <c r="LX97" s="153"/>
      <c r="LY97" s="153"/>
      <c r="LZ97" s="153"/>
      <c r="MA97" s="153">
        <v>6</v>
      </c>
      <c r="MB97" s="153">
        <v>1</v>
      </c>
      <c r="MC97" s="153"/>
      <c r="MD97" s="153"/>
      <c r="ME97" s="153"/>
      <c r="MF97" s="153">
        <v>1</v>
      </c>
      <c r="MG97" s="153">
        <v>150</v>
      </c>
      <c r="MH97" s="153">
        <v>0</v>
      </c>
      <c r="MI97" s="153">
        <v>38</v>
      </c>
      <c r="MJ97" s="153"/>
      <c r="MK97" s="153"/>
      <c r="ML97" s="153"/>
      <c r="MM97" s="153">
        <v>351</v>
      </c>
      <c r="MN97" s="153"/>
      <c r="MO97" s="153"/>
      <c r="MP97" s="153"/>
      <c r="MQ97" s="153">
        <v>827</v>
      </c>
      <c r="MR97" s="153"/>
      <c r="MS97" s="153">
        <v>91</v>
      </c>
      <c r="MT97" s="153">
        <v>2</v>
      </c>
      <c r="MU97" s="153"/>
      <c r="MV97" s="153"/>
      <c r="MW97" s="153"/>
      <c r="MX97" s="153"/>
      <c r="MY97" s="153"/>
      <c r="MZ97" s="153"/>
      <c r="NA97" s="153">
        <v>5</v>
      </c>
      <c r="NB97" s="153"/>
      <c r="NC97" s="153"/>
      <c r="ND97" s="153">
        <v>1</v>
      </c>
      <c r="NE97" s="153"/>
      <c r="NF97" s="153"/>
      <c r="NG97" s="153"/>
      <c r="NH97" s="153"/>
      <c r="NI97" s="153"/>
      <c r="NJ97" s="153"/>
      <c r="NK97" s="153"/>
      <c r="NL97" s="153"/>
      <c r="NM97" s="153"/>
      <c r="NN97" s="153"/>
      <c r="NO97" s="153">
        <v>0</v>
      </c>
      <c r="NP97" s="153">
        <v>0</v>
      </c>
      <c r="NQ97" s="153">
        <v>0</v>
      </c>
      <c r="NR97" s="153">
        <v>0</v>
      </c>
      <c r="NS97" s="153">
        <v>13</v>
      </c>
      <c r="NT97" s="153"/>
      <c r="NU97" s="153">
        <v>498</v>
      </c>
      <c r="NV97" s="153"/>
      <c r="NW97" s="153"/>
      <c r="NX97" s="153"/>
      <c r="NY97" s="153">
        <v>65</v>
      </c>
      <c r="NZ97" s="153">
        <v>162</v>
      </c>
      <c r="OA97" s="153"/>
      <c r="OB97" s="153"/>
      <c r="OC97" s="153"/>
      <c r="OD97" s="153"/>
      <c r="OE97" s="153">
        <v>0</v>
      </c>
      <c r="OF97" s="153">
        <v>3</v>
      </c>
      <c r="OG97" s="153">
        <v>51</v>
      </c>
      <c r="OH97" s="153">
        <v>1</v>
      </c>
      <c r="OI97" s="153">
        <v>1</v>
      </c>
      <c r="OJ97" s="153">
        <v>511</v>
      </c>
      <c r="OK97" s="153">
        <v>95</v>
      </c>
      <c r="OL97" s="153">
        <v>42</v>
      </c>
      <c r="OM97" s="153">
        <v>13</v>
      </c>
      <c r="ON97" s="153">
        <v>3</v>
      </c>
      <c r="OO97" s="154">
        <v>1</v>
      </c>
      <c r="OP97" s="144">
        <v>10172</v>
      </c>
      <c r="OQ97" s="155">
        <v>263</v>
      </c>
      <c r="OR97" s="153">
        <v>12430</v>
      </c>
      <c r="OS97" s="153"/>
      <c r="OT97" s="153"/>
      <c r="OU97" s="153"/>
      <c r="OV97" s="153">
        <v>408</v>
      </c>
      <c r="OW97" s="153">
        <v>1700</v>
      </c>
      <c r="OX97" s="153">
        <v>-7519</v>
      </c>
      <c r="OY97" s="153"/>
      <c r="OZ97" s="153">
        <v>251</v>
      </c>
      <c r="PA97" s="153"/>
      <c r="PB97" s="153"/>
      <c r="PC97" s="153"/>
      <c r="PD97" s="153">
        <v>16</v>
      </c>
      <c r="PE97" s="153"/>
      <c r="PF97" s="153"/>
      <c r="PG97" s="153"/>
      <c r="PH97" s="153">
        <v>636</v>
      </c>
      <c r="PI97" s="153"/>
      <c r="PJ97" s="156"/>
      <c r="PK97" s="144">
        <v>8186</v>
      </c>
      <c r="PL97" s="144">
        <v>18358</v>
      </c>
    </row>
    <row r="98" spans="1:428" ht="15" x14ac:dyDescent="0.25">
      <c r="A98" s="158">
        <v>333414</v>
      </c>
      <c r="B98" s="159" t="s">
        <v>730</v>
      </c>
      <c r="C98" s="149" t="s">
        <v>294</v>
      </c>
      <c r="D98" s="155"/>
      <c r="E98" s="153">
        <v>0</v>
      </c>
      <c r="F98" s="153"/>
      <c r="G98" s="153"/>
      <c r="H98" s="153"/>
      <c r="I98" s="153"/>
      <c r="J98" s="153">
        <v>0</v>
      </c>
      <c r="K98" s="153"/>
      <c r="L98" s="153"/>
      <c r="M98" s="153"/>
      <c r="N98" s="153"/>
      <c r="O98" s="153"/>
      <c r="P98" s="153"/>
      <c r="Q98" s="153"/>
      <c r="R98" s="153"/>
      <c r="S98" s="153"/>
      <c r="T98" s="153"/>
      <c r="U98" s="153"/>
      <c r="V98" s="153"/>
      <c r="W98" s="153"/>
      <c r="X98" s="153"/>
      <c r="Y98" s="153"/>
      <c r="Z98" s="153"/>
      <c r="AA98" s="153"/>
      <c r="AB98" s="153">
        <v>96</v>
      </c>
      <c r="AC98" s="153">
        <v>342</v>
      </c>
      <c r="AD98" s="153">
        <v>292</v>
      </c>
      <c r="AE98" s="153">
        <v>137</v>
      </c>
      <c r="AF98" s="153">
        <v>401</v>
      </c>
      <c r="AG98" s="153">
        <v>87</v>
      </c>
      <c r="AH98" s="153">
        <v>405</v>
      </c>
      <c r="AI98" s="153">
        <v>160</v>
      </c>
      <c r="AJ98" s="153">
        <v>168</v>
      </c>
      <c r="AK98" s="153">
        <v>19</v>
      </c>
      <c r="AL98" s="153">
        <v>294</v>
      </c>
      <c r="AM98" s="153">
        <v>139</v>
      </c>
      <c r="AN98" s="153"/>
      <c r="AO98" s="153"/>
      <c r="AP98" s="153">
        <v>6</v>
      </c>
      <c r="AQ98" s="153">
        <v>11</v>
      </c>
      <c r="AR98" s="153"/>
      <c r="AS98" s="153"/>
      <c r="AT98" s="153"/>
      <c r="AU98" s="153"/>
      <c r="AV98" s="153"/>
      <c r="AW98" s="153"/>
      <c r="AX98" s="153"/>
      <c r="AY98" s="153"/>
      <c r="AZ98" s="153"/>
      <c r="BA98" s="153"/>
      <c r="BB98" s="153"/>
      <c r="BC98" s="153"/>
      <c r="BD98" s="153"/>
      <c r="BE98" s="153"/>
      <c r="BF98" s="153"/>
      <c r="BG98" s="153"/>
      <c r="BH98" s="153"/>
      <c r="BI98" s="153"/>
      <c r="BJ98" s="153"/>
      <c r="BK98" s="153"/>
      <c r="BL98" s="153"/>
      <c r="BM98" s="153"/>
      <c r="BN98" s="153"/>
      <c r="BO98" s="153"/>
      <c r="BP98" s="153"/>
      <c r="BQ98" s="153"/>
      <c r="BR98" s="153"/>
      <c r="BS98" s="153"/>
      <c r="BT98" s="153"/>
      <c r="BU98" s="153"/>
      <c r="BV98" s="153"/>
      <c r="BW98" s="153"/>
      <c r="BX98" s="153"/>
      <c r="BY98" s="153"/>
      <c r="BZ98" s="153"/>
      <c r="CA98" s="153"/>
      <c r="CB98" s="153"/>
      <c r="CC98" s="153"/>
      <c r="CD98" s="153"/>
      <c r="CE98" s="153"/>
      <c r="CF98" s="153"/>
      <c r="CG98" s="153"/>
      <c r="CH98" s="153"/>
      <c r="CI98" s="153"/>
      <c r="CJ98" s="153"/>
      <c r="CK98" s="153"/>
      <c r="CL98" s="153"/>
      <c r="CM98" s="153"/>
      <c r="CN98" s="153"/>
      <c r="CO98" s="153"/>
      <c r="CP98" s="153"/>
      <c r="CQ98" s="153">
        <v>182</v>
      </c>
      <c r="CR98" s="153">
        <v>296</v>
      </c>
      <c r="CS98" s="153"/>
      <c r="CT98" s="153"/>
      <c r="CU98" s="153"/>
      <c r="CV98" s="153"/>
      <c r="CW98" s="153"/>
      <c r="CX98" s="153"/>
      <c r="CY98" s="153"/>
      <c r="CZ98" s="153"/>
      <c r="DA98" s="153"/>
      <c r="DB98" s="153"/>
      <c r="DC98" s="153"/>
      <c r="DD98" s="153"/>
      <c r="DE98" s="153"/>
      <c r="DF98" s="153"/>
      <c r="DG98" s="153"/>
      <c r="DH98" s="153"/>
      <c r="DI98" s="153"/>
      <c r="DJ98" s="153"/>
      <c r="DK98" s="153"/>
      <c r="DL98" s="153"/>
      <c r="DM98" s="153"/>
      <c r="DN98" s="153"/>
      <c r="DO98" s="153"/>
      <c r="DP98" s="153"/>
      <c r="DQ98" s="153"/>
      <c r="DR98" s="153"/>
      <c r="DS98" s="153"/>
      <c r="DT98" s="153"/>
      <c r="DU98" s="153"/>
      <c r="DV98" s="153"/>
      <c r="DW98" s="153"/>
      <c r="DX98" s="153"/>
      <c r="DY98" s="153"/>
      <c r="DZ98" s="153"/>
      <c r="EA98" s="153"/>
      <c r="EB98" s="153"/>
      <c r="EC98" s="153"/>
      <c r="ED98" s="153"/>
      <c r="EE98" s="153"/>
      <c r="EF98" s="153"/>
      <c r="EG98" s="153"/>
      <c r="EH98" s="153"/>
      <c r="EI98" s="153"/>
      <c r="EJ98" s="153"/>
      <c r="EK98" s="153"/>
      <c r="EL98" s="153"/>
      <c r="EM98" s="153"/>
      <c r="EN98" s="153"/>
      <c r="EO98" s="153"/>
      <c r="EP98" s="153"/>
      <c r="EQ98" s="153"/>
      <c r="ER98" s="153"/>
      <c r="ES98" s="153"/>
      <c r="ET98" s="153"/>
      <c r="EU98" s="153"/>
      <c r="EV98" s="153"/>
      <c r="EW98" s="153">
        <v>1</v>
      </c>
      <c r="EX98" s="153">
        <v>17</v>
      </c>
      <c r="EY98" s="153"/>
      <c r="EZ98" s="153"/>
      <c r="FA98" s="153"/>
      <c r="FB98" s="153"/>
      <c r="FC98" s="153"/>
      <c r="FD98" s="153">
        <v>0</v>
      </c>
      <c r="FE98" s="153"/>
      <c r="FF98" s="153"/>
      <c r="FG98" s="153"/>
      <c r="FH98" s="153"/>
      <c r="FI98" s="153"/>
      <c r="FJ98" s="153"/>
      <c r="FK98" s="153"/>
      <c r="FL98" s="153"/>
      <c r="FM98" s="153"/>
      <c r="FN98" s="153"/>
      <c r="FO98" s="153"/>
      <c r="FP98" s="153"/>
      <c r="FQ98" s="153"/>
      <c r="FR98" s="153"/>
      <c r="FS98" s="153"/>
      <c r="FT98" s="153"/>
      <c r="FU98" s="153"/>
      <c r="FV98" s="153"/>
      <c r="FW98" s="153"/>
      <c r="FX98" s="153"/>
      <c r="FY98" s="153"/>
      <c r="FZ98" s="153"/>
      <c r="GA98" s="153"/>
      <c r="GB98" s="153"/>
      <c r="GC98" s="153"/>
      <c r="GD98" s="153"/>
      <c r="GE98" s="153"/>
      <c r="GF98" s="153"/>
      <c r="GG98" s="153"/>
      <c r="GH98" s="153"/>
      <c r="GI98" s="153"/>
      <c r="GJ98" s="153"/>
      <c r="GK98" s="153"/>
      <c r="GL98" s="153"/>
      <c r="GM98" s="153"/>
      <c r="GN98" s="153"/>
      <c r="GO98" s="153"/>
      <c r="GP98" s="153"/>
      <c r="GQ98" s="153"/>
      <c r="GR98" s="153"/>
      <c r="GS98" s="153"/>
      <c r="GT98" s="153"/>
      <c r="GU98" s="153"/>
      <c r="GV98" s="153"/>
      <c r="GW98" s="153"/>
      <c r="GX98" s="153"/>
      <c r="GY98" s="153"/>
      <c r="GZ98" s="153"/>
      <c r="HA98" s="153"/>
      <c r="HB98" s="153"/>
      <c r="HC98" s="153"/>
      <c r="HD98" s="153"/>
      <c r="HE98" s="153"/>
      <c r="HF98" s="153"/>
      <c r="HG98" s="153"/>
      <c r="HH98" s="153"/>
      <c r="HI98" s="153"/>
      <c r="HJ98" s="153"/>
      <c r="HK98" s="153"/>
      <c r="HL98" s="153"/>
      <c r="HM98" s="153"/>
      <c r="HN98" s="153"/>
      <c r="HO98" s="153"/>
      <c r="HP98" s="153"/>
      <c r="HQ98" s="153"/>
      <c r="HR98" s="153"/>
      <c r="HS98" s="153"/>
      <c r="HT98" s="153"/>
      <c r="HU98" s="153"/>
      <c r="HV98" s="153"/>
      <c r="HW98" s="153"/>
      <c r="HX98" s="153"/>
      <c r="HY98" s="153"/>
      <c r="HZ98" s="153"/>
      <c r="IA98" s="153"/>
      <c r="IB98" s="153"/>
      <c r="IC98" s="153"/>
      <c r="ID98" s="153"/>
      <c r="IE98" s="153"/>
      <c r="IF98" s="153">
        <v>4</v>
      </c>
      <c r="IG98" s="153"/>
      <c r="IH98" s="153"/>
      <c r="II98" s="153"/>
      <c r="IJ98" s="153"/>
      <c r="IK98" s="153"/>
      <c r="IL98" s="153"/>
      <c r="IM98" s="153"/>
      <c r="IN98" s="153">
        <v>21</v>
      </c>
      <c r="IO98" s="153"/>
      <c r="IP98" s="153"/>
      <c r="IQ98" s="153"/>
      <c r="IR98" s="153"/>
      <c r="IS98" s="153"/>
      <c r="IT98" s="153"/>
      <c r="IU98" s="153"/>
      <c r="IV98" s="153"/>
      <c r="IW98" s="153"/>
      <c r="IX98" s="153"/>
      <c r="IY98" s="153"/>
      <c r="IZ98" s="153"/>
      <c r="JA98" s="153"/>
      <c r="JB98" s="153"/>
      <c r="JC98" s="153"/>
      <c r="JD98" s="153"/>
      <c r="JE98" s="153"/>
      <c r="JF98" s="153"/>
      <c r="JG98" s="153"/>
      <c r="JH98" s="153">
        <v>0</v>
      </c>
      <c r="JI98" s="153"/>
      <c r="JJ98" s="153"/>
      <c r="JK98" s="153"/>
      <c r="JL98" s="153"/>
      <c r="JM98" s="153"/>
      <c r="JN98" s="153"/>
      <c r="JO98" s="153"/>
      <c r="JP98" s="153"/>
      <c r="JQ98" s="153"/>
      <c r="JR98" s="153"/>
      <c r="JS98" s="153"/>
      <c r="JT98" s="153"/>
      <c r="JU98" s="153"/>
      <c r="JV98" s="153"/>
      <c r="JW98" s="153"/>
      <c r="JX98" s="153"/>
      <c r="JY98" s="153"/>
      <c r="JZ98" s="153"/>
      <c r="KA98" s="153"/>
      <c r="KB98" s="153"/>
      <c r="KC98" s="153">
        <v>0</v>
      </c>
      <c r="KD98" s="153"/>
      <c r="KE98" s="153"/>
      <c r="KF98" s="153"/>
      <c r="KG98" s="153"/>
      <c r="KH98" s="153"/>
      <c r="KI98" s="153"/>
      <c r="KJ98" s="153"/>
      <c r="KK98" s="153"/>
      <c r="KL98" s="153"/>
      <c r="KM98" s="153"/>
      <c r="KN98" s="153"/>
      <c r="KO98" s="153"/>
      <c r="KP98" s="153"/>
      <c r="KQ98" s="153"/>
      <c r="KR98" s="153"/>
      <c r="KS98" s="153"/>
      <c r="KT98" s="153"/>
      <c r="KU98" s="153"/>
      <c r="KV98" s="153"/>
      <c r="KW98" s="153"/>
      <c r="KX98" s="153">
        <v>11</v>
      </c>
      <c r="KY98" s="153">
        <v>76</v>
      </c>
      <c r="KZ98" s="153"/>
      <c r="LA98" s="153">
        <v>6</v>
      </c>
      <c r="LB98" s="153"/>
      <c r="LC98" s="153"/>
      <c r="LD98" s="153">
        <v>0</v>
      </c>
      <c r="LE98" s="153">
        <v>0</v>
      </c>
      <c r="LF98" s="153">
        <v>0</v>
      </c>
      <c r="LG98" s="153">
        <v>0</v>
      </c>
      <c r="LH98" s="153"/>
      <c r="LI98" s="153"/>
      <c r="LJ98" s="153"/>
      <c r="LK98" s="153"/>
      <c r="LL98" s="153">
        <v>0</v>
      </c>
      <c r="LM98" s="153">
        <v>0</v>
      </c>
      <c r="LN98" s="153">
        <v>1</v>
      </c>
      <c r="LO98" s="153"/>
      <c r="LP98" s="153"/>
      <c r="LQ98" s="153"/>
      <c r="LR98" s="153"/>
      <c r="LS98" s="153"/>
      <c r="LT98" s="153"/>
      <c r="LU98" s="153"/>
      <c r="LV98" s="153"/>
      <c r="LW98" s="153"/>
      <c r="LX98" s="153">
        <v>103</v>
      </c>
      <c r="LY98" s="153"/>
      <c r="LZ98" s="153"/>
      <c r="MA98" s="153">
        <v>22</v>
      </c>
      <c r="MB98" s="153"/>
      <c r="MC98" s="153"/>
      <c r="MD98" s="153"/>
      <c r="ME98" s="153"/>
      <c r="MF98" s="153"/>
      <c r="MG98" s="153">
        <v>2</v>
      </c>
      <c r="MH98" s="153"/>
      <c r="MI98" s="153">
        <v>6</v>
      </c>
      <c r="MJ98" s="153"/>
      <c r="MK98" s="153"/>
      <c r="ML98" s="153"/>
      <c r="MM98" s="153"/>
      <c r="MN98" s="153"/>
      <c r="MO98" s="153"/>
      <c r="MP98" s="153">
        <v>135</v>
      </c>
      <c r="MQ98" s="153">
        <v>84</v>
      </c>
      <c r="MR98" s="153">
        <v>143</v>
      </c>
      <c r="MS98" s="153"/>
      <c r="MT98" s="153">
        <v>17</v>
      </c>
      <c r="MU98" s="153"/>
      <c r="MV98" s="153"/>
      <c r="MW98" s="153"/>
      <c r="MX98" s="153"/>
      <c r="MY98" s="153"/>
      <c r="MZ98" s="153"/>
      <c r="NA98" s="153">
        <v>15</v>
      </c>
      <c r="NB98" s="153"/>
      <c r="NC98" s="153"/>
      <c r="ND98" s="153">
        <v>1</v>
      </c>
      <c r="NE98" s="153">
        <v>0</v>
      </c>
      <c r="NF98" s="153">
        <v>2</v>
      </c>
      <c r="NG98" s="153">
        <v>0</v>
      </c>
      <c r="NH98" s="153"/>
      <c r="NI98" s="153"/>
      <c r="NJ98" s="153"/>
      <c r="NK98" s="153"/>
      <c r="NL98" s="153"/>
      <c r="NM98" s="153"/>
      <c r="NN98" s="153">
        <v>1</v>
      </c>
      <c r="NO98" s="153">
        <v>1</v>
      </c>
      <c r="NP98" s="153">
        <v>0</v>
      </c>
      <c r="NQ98" s="153">
        <v>9</v>
      </c>
      <c r="NR98" s="153">
        <v>3</v>
      </c>
      <c r="NS98" s="153"/>
      <c r="NT98" s="153"/>
      <c r="NU98" s="153"/>
      <c r="NV98" s="153"/>
      <c r="NW98" s="153"/>
      <c r="NX98" s="153"/>
      <c r="NY98" s="153"/>
      <c r="NZ98" s="153"/>
      <c r="OA98" s="153">
        <v>0</v>
      </c>
      <c r="OB98" s="153"/>
      <c r="OC98" s="153"/>
      <c r="OD98" s="153"/>
      <c r="OE98" s="153">
        <v>1</v>
      </c>
      <c r="OF98" s="153">
        <v>1</v>
      </c>
      <c r="OG98" s="153"/>
      <c r="OH98" s="153"/>
      <c r="OI98" s="153"/>
      <c r="OJ98" s="153"/>
      <c r="OK98" s="153"/>
      <c r="OL98" s="153">
        <v>87</v>
      </c>
      <c r="OM98" s="153"/>
      <c r="ON98" s="153"/>
      <c r="OO98" s="154">
        <v>7</v>
      </c>
      <c r="OP98" s="144">
        <v>3815</v>
      </c>
      <c r="OQ98" s="155">
        <v>1237</v>
      </c>
      <c r="OR98" s="153">
        <v>70</v>
      </c>
      <c r="OS98" s="153"/>
      <c r="OT98" s="153"/>
      <c r="OU98" s="153"/>
      <c r="OV98" s="153">
        <v>37</v>
      </c>
      <c r="OW98" s="153">
        <v>309</v>
      </c>
      <c r="OX98" s="153">
        <v>-1084</v>
      </c>
      <c r="OY98" s="153"/>
      <c r="OZ98" s="153"/>
      <c r="PA98" s="153"/>
      <c r="PB98" s="153"/>
      <c r="PC98" s="153"/>
      <c r="PD98" s="153"/>
      <c r="PE98" s="153"/>
      <c r="PF98" s="153"/>
      <c r="PG98" s="153"/>
      <c r="PH98" s="153">
        <v>0</v>
      </c>
      <c r="PI98" s="153"/>
      <c r="PJ98" s="156"/>
      <c r="PK98" s="144">
        <v>569</v>
      </c>
      <c r="PL98" s="144">
        <v>4384</v>
      </c>
    </row>
    <row r="99" spans="1:428" ht="15" x14ac:dyDescent="0.25">
      <c r="A99" s="158">
        <v>333415</v>
      </c>
      <c r="B99" s="159" t="s">
        <v>730</v>
      </c>
      <c r="C99" s="149" t="s">
        <v>295</v>
      </c>
      <c r="D99" s="155"/>
      <c r="E99" s="153"/>
      <c r="F99" s="153"/>
      <c r="G99" s="153"/>
      <c r="H99" s="153"/>
      <c r="I99" s="153"/>
      <c r="J99" s="153"/>
      <c r="K99" s="153"/>
      <c r="L99" s="153"/>
      <c r="M99" s="153"/>
      <c r="N99" s="153"/>
      <c r="O99" s="153"/>
      <c r="P99" s="153"/>
      <c r="Q99" s="153">
        <v>7</v>
      </c>
      <c r="R99" s="153"/>
      <c r="S99" s="153"/>
      <c r="T99" s="153"/>
      <c r="U99" s="153"/>
      <c r="V99" s="153"/>
      <c r="W99" s="153"/>
      <c r="X99" s="153"/>
      <c r="Y99" s="153"/>
      <c r="Z99" s="153"/>
      <c r="AA99" s="153"/>
      <c r="AB99" s="153">
        <v>253</v>
      </c>
      <c r="AC99" s="153">
        <v>1455</v>
      </c>
      <c r="AD99" s="153">
        <v>1419</v>
      </c>
      <c r="AE99" s="153">
        <v>714</v>
      </c>
      <c r="AF99" s="153">
        <v>2488</v>
      </c>
      <c r="AG99" s="153">
        <v>376</v>
      </c>
      <c r="AH99" s="153">
        <v>1686</v>
      </c>
      <c r="AI99" s="153">
        <v>275</v>
      </c>
      <c r="AJ99" s="153">
        <v>555</v>
      </c>
      <c r="AK99" s="153">
        <v>207</v>
      </c>
      <c r="AL99" s="153">
        <v>992</v>
      </c>
      <c r="AM99" s="153">
        <v>393</v>
      </c>
      <c r="AN99" s="153">
        <v>1</v>
      </c>
      <c r="AO99" s="153"/>
      <c r="AP99" s="153">
        <v>41</v>
      </c>
      <c r="AQ99" s="153">
        <v>108</v>
      </c>
      <c r="AR99" s="153"/>
      <c r="AS99" s="153">
        <v>4</v>
      </c>
      <c r="AT99" s="153"/>
      <c r="AU99" s="153">
        <v>2</v>
      </c>
      <c r="AV99" s="153"/>
      <c r="AW99" s="153"/>
      <c r="AX99" s="153"/>
      <c r="AY99" s="153"/>
      <c r="AZ99" s="153"/>
      <c r="BA99" s="153"/>
      <c r="BB99" s="153"/>
      <c r="BC99" s="153"/>
      <c r="BD99" s="153">
        <v>10</v>
      </c>
      <c r="BE99" s="153"/>
      <c r="BF99" s="153"/>
      <c r="BG99" s="153">
        <v>0</v>
      </c>
      <c r="BH99" s="153">
        <v>0</v>
      </c>
      <c r="BI99" s="153">
        <v>9</v>
      </c>
      <c r="BJ99" s="153"/>
      <c r="BK99" s="153">
        <v>0</v>
      </c>
      <c r="BL99" s="153">
        <v>0</v>
      </c>
      <c r="BM99" s="153">
        <v>1</v>
      </c>
      <c r="BN99" s="153">
        <v>4</v>
      </c>
      <c r="BO99" s="153"/>
      <c r="BP99" s="153">
        <v>4</v>
      </c>
      <c r="BQ99" s="153">
        <v>1</v>
      </c>
      <c r="BR99" s="153">
        <v>14</v>
      </c>
      <c r="BS99" s="153">
        <v>31</v>
      </c>
      <c r="BT99" s="153">
        <v>2</v>
      </c>
      <c r="BU99" s="153">
        <v>2</v>
      </c>
      <c r="BV99" s="153"/>
      <c r="BW99" s="153">
        <v>0</v>
      </c>
      <c r="BX99" s="153">
        <v>0</v>
      </c>
      <c r="BY99" s="153">
        <v>2</v>
      </c>
      <c r="BZ99" s="153">
        <v>2</v>
      </c>
      <c r="CA99" s="153">
        <v>2</v>
      </c>
      <c r="CB99" s="153"/>
      <c r="CC99" s="153">
        <v>1</v>
      </c>
      <c r="CD99" s="153"/>
      <c r="CE99" s="153">
        <v>1</v>
      </c>
      <c r="CF99" s="153"/>
      <c r="CG99" s="153">
        <v>4</v>
      </c>
      <c r="CH99" s="153">
        <v>3</v>
      </c>
      <c r="CI99" s="153">
        <v>3</v>
      </c>
      <c r="CJ99" s="153">
        <v>2</v>
      </c>
      <c r="CK99" s="153"/>
      <c r="CL99" s="153"/>
      <c r="CM99" s="153">
        <v>3</v>
      </c>
      <c r="CN99" s="153"/>
      <c r="CO99" s="153">
        <v>0</v>
      </c>
      <c r="CP99" s="153">
        <v>81</v>
      </c>
      <c r="CQ99" s="153">
        <v>0</v>
      </c>
      <c r="CR99" s="153">
        <v>3098</v>
      </c>
      <c r="CS99" s="153">
        <v>3</v>
      </c>
      <c r="CT99" s="153"/>
      <c r="CU99" s="153">
        <v>1</v>
      </c>
      <c r="CV99" s="153">
        <v>1</v>
      </c>
      <c r="CW99" s="153"/>
      <c r="CX99" s="153">
        <v>1</v>
      </c>
      <c r="CY99" s="153">
        <v>0</v>
      </c>
      <c r="CZ99" s="153">
        <v>0</v>
      </c>
      <c r="DA99" s="153">
        <v>31</v>
      </c>
      <c r="DB99" s="153">
        <v>0</v>
      </c>
      <c r="DC99" s="153">
        <v>0</v>
      </c>
      <c r="DD99" s="153">
        <v>4</v>
      </c>
      <c r="DE99" s="153"/>
      <c r="DF99" s="153"/>
      <c r="DG99" s="153"/>
      <c r="DH99" s="153">
        <v>1</v>
      </c>
      <c r="DI99" s="153"/>
      <c r="DJ99" s="153"/>
      <c r="DK99" s="153"/>
      <c r="DL99" s="153"/>
      <c r="DM99" s="153">
        <v>0</v>
      </c>
      <c r="DN99" s="153">
        <v>0</v>
      </c>
      <c r="DO99" s="153"/>
      <c r="DP99" s="153">
        <v>0</v>
      </c>
      <c r="DQ99" s="153">
        <v>2</v>
      </c>
      <c r="DR99" s="153">
        <v>2</v>
      </c>
      <c r="DS99" s="153">
        <v>1</v>
      </c>
      <c r="DT99" s="153">
        <v>0</v>
      </c>
      <c r="DU99" s="153"/>
      <c r="DV99" s="153">
        <v>0</v>
      </c>
      <c r="DW99" s="153"/>
      <c r="DX99" s="153"/>
      <c r="DY99" s="153">
        <v>0</v>
      </c>
      <c r="DZ99" s="153"/>
      <c r="EA99" s="153">
        <v>0</v>
      </c>
      <c r="EB99" s="153">
        <v>1</v>
      </c>
      <c r="EC99" s="153"/>
      <c r="ED99" s="153"/>
      <c r="EE99" s="153">
        <v>18</v>
      </c>
      <c r="EF99" s="153"/>
      <c r="EG99" s="153">
        <v>122</v>
      </c>
      <c r="EH99" s="153"/>
      <c r="EI99" s="153">
        <v>4</v>
      </c>
      <c r="EJ99" s="153">
        <v>1</v>
      </c>
      <c r="EK99" s="153"/>
      <c r="EL99" s="153"/>
      <c r="EM99" s="153">
        <v>0</v>
      </c>
      <c r="EN99" s="153"/>
      <c r="EO99" s="153">
        <v>5</v>
      </c>
      <c r="EP99" s="153"/>
      <c r="EQ99" s="153"/>
      <c r="ER99" s="153">
        <v>194</v>
      </c>
      <c r="ES99" s="153">
        <v>1369</v>
      </c>
      <c r="ET99" s="153">
        <v>146</v>
      </c>
      <c r="EU99" s="153">
        <v>2</v>
      </c>
      <c r="EV99" s="153">
        <v>89</v>
      </c>
      <c r="EW99" s="153">
        <v>0</v>
      </c>
      <c r="EX99" s="153">
        <v>4</v>
      </c>
      <c r="EY99" s="153">
        <v>4</v>
      </c>
      <c r="EZ99" s="153"/>
      <c r="FA99" s="153">
        <v>10</v>
      </c>
      <c r="FB99" s="153">
        <v>25</v>
      </c>
      <c r="FC99" s="153">
        <v>35</v>
      </c>
      <c r="FD99" s="153">
        <v>165</v>
      </c>
      <c r="FE99" s="153">
        <v>2</v>
      </c>
      <c r="FF99" s="153">
        <v>1</v>
      </c>
      <c r="FG99" s="153">
        <v>1</v>
      </c>
      <c r="FH99" s="153">
        <v>2</v>
      </c>
      <c r="FI99" s="153"/>
      <c r="FJ99" s="153"/>
      <c r="FK99" s="153">
        <v>1</v>
      </c>
      <c r="FL99" s="153">
        <v>0</v>
      </c>
      <c r="FM99" s="153"/>
      <c r="FN99" s="153"/>
      <c r="FO99" s="153"/>
      <c r="FP99" s="153">
        <v>0</v>
      </c>
      <c r="FQ99" s="153">
        <v>0</v>
      </c>
      <c r="FR99" s="153"/>
      <c r="FS99" s="153">
        <v>0</v>
      </c>
      <c r="FT99" s="153">
        <v>1</v>
      </c>
      <c r="FU99" s="153"/>
      <c r="FV99" s="153">
        <v>3</v>
      </c>
      <c r="FW99" s="153">
        <v>10</v>
      </c>
      <c r="FX99" s="153"/>
      <c r="FY99" s="153">
        <v>28</v>
      </c>
      <c r="FZ99" s="153">
        <v>15</v>
      </c>
      <c r="GA99" s="153"/>
      <c r="GB99" s="153"/>
      <c r="GC99" s="153"/>
      <c r="GD99" s="153"/>
      <c r="GE99" s="153">
        <v>3</v>
      </c>
      <c r="GF99" s="153">
        <v>2</v>
      </c>
      <c r="GG99" s="153"/>
      <c r="GH99" s="153">
        <v>38</v>
      </c>
      <c r="GI99" s="153">
        <v>14</v>
      </c>
      <c r="GJ99" s="153">
        <v>12</v>
      </c>
      <c r="GK99" s="153">
        <v>1</v>
      </c>
      <c r="GL99" s="153"/>
      <c r="GM99" s="153">
        <v>0</v>
      </c>
      <c r="GN99" s="153">
        <v>1</v>
      </c>
      <c r="GO99" s="153"/>
      <c r="GP99" s="153">
        <v>27</v>
      </c>
      <c r="GQ99" s="153">
        <v>47</v>
      </c>
      <c r="GR99" s="153">
        <v>21</v>
      </c>
      <c r="GS99" s="153">
        <v>411</v>
      </c>
      <c r="GT99" s="153">
        <v>24</v>
      </c>
      <c r="GU99" s="153">
        <v>60</v>
      </c>
      <c r="GV99" s="153">
        <v>29</v>
      </c>
      <c r="GW99" s="153">
        <v>46</v>
      </c>
      <c r="GX99" s="153">
        <v>1</v>
      </c>
      <c r="GY99" s="153">
        <v>1</v>
      </c>
      <c r="GZ99" s="153">
        <v>1</v>
      </c>
      <c r="HA99" s="153">
        <v>47</v>
      </c>
      <c r="HB99" s="153">
        <v>79</v>
      </c>
      <c r="HC99" s="153">
        <v>116</v>
      </c>
      <c r="HD99" s="153"/>
      <c r="HE99" s="153"/>
      <c r="HF99" s="153"/>
      <c r="HG99" s="153">
        <v>2</v>
      </c>
      <c r="HH99" s="153">
        <v>388</v>
      </c>
      <c r="HI99" s="153">
        <v>19</v>
      </c>
      <c r="HJ99" s="153">
        <v>0</v>
      </c>
      <c r="HK99" s="153"/>
      <c r="HL99" s="153">
        <v>1</v>
      </c>
      <c r="HM99" s="153"/>
      <c r="HN99" s="153"/>
      <c r="HO99" s="153"/>
      <c r="HP99" s="153"/>
      <c r="HQ99" s="153"/>
      <c r="HR99" s="153">
        <v>0</v>
      </c>
      <c r="HS99" s="153"/>
      <c r="HT99" s="153"/>
      <c r="HU99" s="153"/>
      <c r="HV99" s="153">
        <v>1</v>
      </c>
      <c r="HW99" s="153">
        <v>1</v>
      </c>
      <c r="HX99" s="153">
        <v>3</v>
      </c>
      <c r="HY99" s="153"/>
      <c r="HZ99" s="153"/>
      <c r="IA99" s="153">
        <v>0</v>
      </c>
      <c r="IB99" s="153"/>
      <c r="IC99" s="153">
        <v>3</v>
      </c>
      <c r="ID99" s="153"/>
      <c r="IE99" s="153">
        <v>2</v>
      </c>
      <c r="IF99" s="153">
        <v>3</v>
      </c>
      <c r="IG99" s="153"/>
      <c r="IH99" s="153"/>
      <c r="II99" s="153">
        <v>0</v>
      </c>
      <c r="IJ99" s="153"/>
      <c r="IK99" s="153"/>
      <c r="IL99" s="153">
        <v>2</v>
      </c>
      <c r="IM99" s="153">
        <v>6</v>
      </c>
      <c r="IN99" s="153">
        <v>9</v>
      </c>
      <c r="IO99" s="153"/>
      <c r="IP99" s="153">
        <v>1</v>
      </c>
      <c r="IQ99" s="153"/>
      <c r="IR99" s="153"/>
      <c r="IS99" s="153"/>
      <c r="IT99" s="153">
        <v>0</v>
      </c>
      <c r="IU99" s="153">
        <v>0</v>
      </c>
      <c r="IV99" s="153"/>
      <c r="IW99" s="153">
        <v>32</v>
      </c>
      <c r="IX99" s="153">
        <v>158</v>
      </c>
      <c r="IY99" s="153">
        <v>24</v>
      </c>
      <c r="IZ99" s="153"/>
      <c r="JA99" s="153">
        <v>268</v>
      </c>
      <c r="JB99" s="153">
        <v>22</v>
      </c>
      <c r="JC99" s="153"/>
      <c r="JD99" s="153"/>
      <c r="JE99" s="153">
        <v>9</v>
      </c>
      <c r="JF99" s="153">
        <v>153</v>
      </c>
      <c r="JG99" s="153">
        <v>11</v>
      </c>
      <c r="JH99" s="153">
        <v>86</v>
      </c>
      <c r="JI99" s="153"/>
      <c r="JJ99" s="153"/>
      <c r="JK99" s="153">
        <v>0</v>
      </c>
      <c r="JL99" s="153">
        <v>5</v>
      </c>
      <c r="JM99" s="153">
        <v>80</v>
      </c>
      <c r="JN99" s="153">
        <v>111</v>
      </c>
      <c r="JO99" s="153">
        <v>150</v>
      </c>
      <c r="JP99" s="153">
        <v>87</v>
      </c>
      <c r="JQ99" s="153">
        <v>9</v>
      </c>
      <c r="JR99" s="153">
        <v>146</v>
      </c>
      <c r="JS99" s="153">
        <v>33</v>
      </c>
      <c r="JT99" s="153">
        <v>147</v>
      </c>
      <c r="JU99" s="153">
        <v>9</v>
      </c>
      <c r="JV99" s="153"/>
      <c r="JW99" s="153">
        <v>93</v>
      </c>
      <c r="JX99" s="153">
        <v>77</v>
      </c>
      <c r="JY99" s="153">
        <v>115</v>
      </c>
      <c r="JZ99" s="153">
        <v>23</v>
      </c>
      <c r="KA99" s="153">
        <v>22</v>
      </c>
      <c r="KB99" s="153">
        <v>86</v>
      </c>
      <c r="KC99" s="153">
        <v>23</v>
      </c>
      <c r="KD99" s="153">
        <v>15</v>
      </c>
      <c r="KE99" s="153">
        <v>28</v>
      </c>
      <c r="KF99" s="153"/>
      <c r="KG99" s="153"/>
      <c r="KH99" s="153"/>
      <c r="KI99" s="153">
        <v>2</v>
      </c>
      <c r="KJ99" s="153"/>
      <c r="KK99" s="153">
        <v>40</v>
      </c>
      <c r="KL99" s="153">
        <v>6</v>
      </c>
      <c r="KM99" s="153">
        <v>0</v>
      </c>
      <c r="KN99" s="153"/>
      <c r="KO99" s="153">
        <v>2</v>
      </c>
      <c r="KP99" s="153">
        <v>0</v>
      </c>
      <c r="KQ99" s="153">
        <v>2</v>
      </c>
      <c r="KR99" s="153">
        <v>0</v>
      </c>
      <c r="KS99" s="153">
        <v>5</v>
      </c>
      <c r="KT99" s="153">
        <v>9</v>
      </c>
      <c r="KU99" s="153"/>
      <c r="KV99" s="153">
        <v>0</v>
      </c>
      <c r="KW99" s="153">
        <v>529</v>
      </c>
      <c r="KX99" s="153">
        <v>30</v>
      </c>
      <c r="KY99" s="153">
        <v>48</v>
      </c>
      <c r="KZ99" s="153"/>
      <c r="LA99" s="153">
        <v>134</v>
      </c>
      <c r="LB99" s="153"/>
      <c r="LC99" s="153"/>
      <c r="LD99" s="153"/>
      <c r="LE99" s="153">
        <v>6</v>
      </c>
      <c r="LF99" s="153">
        <v>44</v>
      </c>
      <c r="LG99" s="153"/>
      <c r="LH99" s="153"/>
      <c r="LI99" s="153"/>
      <c r="LJ99" s="153"/>
      <c r="LK99" s="153"/>
      <c r="LL99" s="153">
        <v>4</v>
      </c>
      <c r="LM99" s="153">
        <v>0</v>
      </c>
      <c r="LN99" s="153">
        <v>61</v>
      </c>
      <c r="LO99" s="153"/>
      <c r="LP99" s="153">
        <v>100</v>
      </c>
      <c r="LQ99" s="153"/>
      <c r="LR99" s="153"/>
      <c r="LS99" s="153">
        <v>28</v>
      </c>
      <c r="LT99" s="153">
        <v>3</v>
      </c>
      <c r="LU99" s="153">
        <v>372</v>
      </c>
      <c r="LV99" s="153">
        <v>8</v>
      </c>
      <c r="LW99" s="153">
        <v>29</v>
      </c>
      <c r="LX99" s="153">
        <v>15</v>
      </c>
      <c r="LY99" s="153">
        <v>95</v>
      </c>
      <c r="LZ99" s="153">
        <v>9</v>
      </c>
      <c r="MA99" s="153">
        <v>25</v>
      </c>
      <c r="MB99" s="153">
        <v>32</v>
      </c>
      <c r="MC99" s="153">
        <v>6</v>
      </c>
      <c r="MD99" s="153"/>
      <c r="ME99" s="153">
        <v>4</v>
      </c>
      <c r="MF99" s="153">
        <v>8</v>
      </c>
      <c r="MG99" s="153">
        <v>11</v>
      </c>
      <c r="MH99" s="153">
        <v>3</v>
      </c>
      <c r="MI99" s="153">
        <v>1548</v>
      </c>
      <c r="MJ99" s="153">
        <v>4</v>
      </c>
      <c r="MK99" s="153">
        <v>4</v>
      </c>
      <c r="ML99" s="153">
        <v>6</v>
      </c>
      <c r="MM99" s="153">
        <v>8</v>
      </c>
      <c r="MN99" s="153">
        <v>3</v>
      </c>
      <c r="MO99" s="153">
        <v>5</v>
      </c>
      <c r="MP99" s="153">
        <v>426</v>
      </c>
      <c r="MQ99" s="153">
        <v>3</v>
      </c>
      <c r="MR99" s="153">
        <v>101</v>
      </c>
      <c r="MS99" s="153">
        <v>6</v>
      </c>
      <c r="MT99" s="153">
        <v>125</v>
      </c>
      <c r="MU99" s="153">
        <v>13</v>
      </c>
      <c r="MV99" s="153">
        <v>10</v>
      </c>
      <c r="MW99" s="153">
        <v>68</v>
      </c>
      <c r="MX99" s="153">
        <v>2</v>
      </c>
      <c r="MY99" s="153">
        <v>8</v>
      </c>
      <c r="MZ99" s="153">
        <v>27</v>
      </c>
      <c r="NA99" s="153">
        <v>544</v>
      </c>
      <c r="NB99" s="153">
        <v>81</v>
      </c>
      <c r="NC99" s="153">
        <v>88</v>
      </c>
      <c r="ND99" s="153">
        <v>49</v>
      </c>
      <c r="NE99" s="153">
        <v>34</v>
      </c>
      <c r="NF99" s="153">
        <v>43</v>
      </c>
      <c r="NG99" s="153">
        <v>2</v>
      </c>
      <c r="NH99" s="153">
        <v>5</v>
      </c>
      <c r="NI99" s="153"/>
      <c r="NJ99" s="153">
        <v>2</v>
      </c>
      <c r="NK99" s="153">
        <v>3</v>
      </c>
      <c r="NL99" s="153">
        <v>5</v>
      </c>
      <c r="NM99" s="153">
        <v>24</v>
      </c>
      <c r="NN99" s="153">
        <v>41</v>
      </c>
      <c r="NO99" s="153">
        <v>39</v>
      </c>
      <c r="NP99" s="153">
        <v>179</v>
      </c>
      <c r="NQ99" s="153">
        <v>194</v>
      </c>
      <c r="NR99" s="153">
        <v>11</v>
      </c>
      <c r="NS99" s="153">
        <v>13</v>
      </c>
      <c r="NT99" s="153">
        <v>2</v>
      </c>
      <c r="NU99" s="153">
        <v>394</v>
      </c>
      <c r="NV99" s="153"/>
      <c r="NW99" s="153">
        <v>16</v>
      </c>
      <c r="NX99" s="153">
        <v>0</v>
      </c>
      <c r="NY99" s="153">
        <v>5</v>
      </c>
      <c r="NZ99" s="153">
        <v>5</v>
      </c>
      <c r="OA99" s="153">
        <v>4</v>
      </c>
      <c r="OB99" s="153">
        <v>1</v>
      </c>
      <c r="OC99" s="153">
        <v>203</v>
      </c>
      <c r="OD99" s="153"/>
      <c r="OE99" s="153">
        <v>68</v>
      </c>
      <c r="OF99" s="153">
        <v>108</v>
      </c>
      <c r="OG99" s="153"/>
      <c r="OH99" s="153"/>
      <c r="OI99" s="153"/>
      <c r="OJ99" s="153">
        <v>326</v>
      </c>
      <c r="OK99" s="153">
        <v>542</v>
      </c>
      <c r="OL99" s="153">
        <v>383</v>
      </c>
      <c r="OM99" s="153">
        <v>2</v>
      </c>
      <c r="ON99" s="153"/>
      <c r="OO99" s="154">
        <v>78</v>
      </c>
      <c r="OP99" s="144">
        <v>27544</v>
      </c>
      <c r="OQ99" s="155">
        <v>2760</v>
      </c>
      <c r="OR99" s="153">
        <v>9558</v>
      </c>
      <c r="OS99" s="153"/>
      <c r="OT99" s="153"/>
      <c r="OU99" s="153"/>
      <c r="OV99" s="153">
        <v>528</v>
      </c>
      <c r="OW99" s="153">
        <v>4016</v>
      </c>
      <c r="OX99" s="153">
        <v>-11971</v>
      </c>
      <c r="OY99" s="153"/>
      <c r="OZ99" s="153">
        <v>115</v>
      </c>
      <c r="PA99" s="153"/>
      <c r="PB99" s="153"/>
      <c r="PC99" s="153"/>
      <c r="PD99" s="153"/>
      <c r="PE99" s="153"/>
      <c r="PF99" s="153"/>
      <c r="PG99" s="153"/>
      <c r="PH99" s="153">
        <v>243</v>
      </c>
      <c r="PI99" s="153"/>
      <c r="PJ99" s="156"/>
      <c r="PK99" s="144">
        <v>5249</v>
      </c>
      <c r="PL99" s="144">
        <v>32793</v>
      </c>
    </row>
    <row r="100" spans="1:428" ht="15" x14ac:dyDescent="0.25">
      <c r="A100" s="158">
        <v>333413</v>
      </c>
      <c r="B100" s="159" t="s">
        <v>730</v>
      </c>
      <c r="C100" s="149" t="s">
        <v>296</v>
      </c>
      <c r="D100" s="155"/>
      <c r="E100" s="153"/>
      <c r="F100" s="153"/>
      <c r="G100" s="153"/>
      <c r="H100" s="153"/>
      <c r="I100" s="153"/>
      <c r="J100" s="153"/>
      <c r="K100" s="153"/>
      <c r="L100" s="153"/>
      <c r="M100" s="153"/>
      <c r="N100" s="153"/>
      <c r="O100" s="153"/>
      <c r="P100" s="153"/>
      <c r="Q100" s="153"/>
      <c r="R100" s="153"/>
      <c r="S100" s="153"/>
      <c r="T100" s="153"/>
      <c r="U100" s="153"/>
      <c r="V100" s="153"/>
      <c r="W100" s="153"/>
      <c r="X100" s="153"/>
      <c r="Y100" s="153">
        <v>0</v>
      </c>
      <c r="Z100" s="153"/>
      <c r="AA100" s="153"/>
      <c r="AB100" s="153">
        <v>121</v>
      </c>
      <c r="AC100" s="153">
        <v>160</v>
      </c>
      <c r="AD100" s="153"/>
      <c r="AE100" s="153"/>
      <c r="AF100" s="153">
        <v>245</v>
      </c>
      <c r="AG100" s="153">
        <v>66</v>
      </c>
      <c r="AH100" s="153">
        <v>386</v>
      </c>
      <c r="AI100" s="153">
        <v>168</v>
      </c>
      <c r="AJ100" s="153">
        <v>118</v>
      </c>
      <c r="AK100" s="153">
        <v>23</v>
      </c>
      <c r="AL100" s="153">
        <v>63</v>
      </c>
      <c r="AM100" s="153">
        <v>147</v>
      </c>
      <c r="AN100" s="153"/>
      <c r="AO100" s="153"/>
      <c r="AP100" s="153"/>
      <c r="AQ100" s="153"/>
      <c r="AR100" s="153"/>
      <c r="AS100" s="153"/>
      <c r="AT100" s="153"/>
      <c r="AU100" s="153"/>
      <c r="AV100" s="153"/>
      <c r="AW100" s="153"/>
      <c r="AX100" s="153"/>
      <c r="AY100" s="153"/>
      <c r="AZ100" s="153"/>
      <c r="BA100" s="153"/>
      <c r="BB100" s="153"/>
      <c r="BC100" s="153"/>
      <c r="BD100" s="153"/>
      <c r="BE100" s="153"/>
      <c r="BF100" s="153"/>
      <c r="BG100" s="153"/>
      <c r="BH100" s="153"/>
      <c r="BI100" s="153"/>
      <c r="BJ100" s="153"/>
      <c r="BK100" s="153"/>
      <c r="BL100" s="153">
        <v>10</v>
      </c>
      <c r="BM100" s="153"/>
      <c r="BN100" s="153"/>
      <c r="BO100" s="153"/>
      <c r="BP100" s="153"/>
      <c r="BQ100" s="153"/>
      <c r="BR100" s="153"/>
      <c r="BS100" s="153"/>
      <c r="BT100" s="153"/>
      <c r="BU100" s="153"/>
      <c r="BV100" s="153"/>
      <c r="BW100" s="153"/>
      <c r="BX100" s="153"/>
      <c r="BY100" s="153"/>
      <c r="BZ100" s="153"/>
      <c r="CA100" s="153"/>
      <c r="CB100" s="153"/>
      <c r="CC100" s="153"/>
      <c r="CD100" s="153"/>
      <c r="CE100" s="153"/>
      <c r="CF100" s="153"/>
      <c r="CG100" s="153"/>
      <c r="CH100" s="153"/>
      <c r="CI100" s="153"/>
      <c r="CJ100" s="153"/>
      <c r="CK100" s="153"/>
      <c r="CL100" s="153"/>
      <c r="CM100" s="153"/>
      <c r="CN100" s="153"/>
      <c r="CO100" s="153"/>
      <c r="CP100" s="153">
        <v>62</v>
      </c>
      <c r="CQ100" s="153"/>
      <c r="CR100" s="153">
        <v>195</v>
      </c>
      <c r="CS100" s="153">
        <v>78</v>
      </c>
      <c r="CT100" s="153"/>
      <c r="CU100" s="153"/>
      <c r="CV100" s="153"/>
      <c r="CW100" s="153"/>
      <c r="CX100" s="153"/>
      <c r="CY100" s="153"/>
      <c r="CZ100" s="153"/>
      <c r="DA100" s="153"/>
      <c r="DB100" s="153"/>
      <c r="DC100" s="153"/>
      <c r="DD100" s="153"/>
      <c r="DE100" s="153"/>
      <c r="DF100" s="153"/>
      <c r="DG100" s="153"/>
      <c r="DH100" s="153"/>
      <c r="DI100" s="153"/>
      <c r="DJ100" s="153"/>
      <c r="DK100" s="153"/>
      <c r="DL100" s="153"/>
      <c r="DM100" s="153"/>
      <c r="DN100" s="153"/>
      <c r="DO100" s="153"/>
      <c r="DP100" s="153"/>
      <c r="DQ100" s="153"/>
      <c r="DR100" s="153"/>
      <c r="DS100" s="153"/>
      <c r="DT100" s="153"/>
      <c r="DU100" s="153"/>
      <c r="DV100" s="153"/>
      <c r="DW100" s="153"/>
      <c r="DX100" s="153"/>
      <c r="DY100" s="153"/>
      <c r="DZ100" s="153"/>
      <c r="EA100" s="153"/>
      <c r="EB100" s="153"/>
      <c r="EC100" s="153"/>
      <c r="ED100" s="153"/>
      <c r="EE100" s="153"/>
      <c r="EF100" s="153"/>
      <c r="EG100" s="153"/>
      <c r="EH100" s="153"/>
      <c r="EI100" s="153"/>
      <c r="EJ100" s="153"/>
      <c r="EK100" s="153"/>
      <c r="EL100" s="153"/>
      <c r="EM100" s="153"/>
      <c r="EN100" s="153"/>
      <c r="EO100" s="153"/>
      <c r="EP100" s="153"/>
      <c r="EQ100" s="153"/>
      <c r="ER100" s="153"/>
      <c r="ES100" s="153"/>
      <c r="ET100" s="153"/>
      <c r="EU100" s="153"/>
      <c r="EV100" s="153"/>
      <c r="EW100" s="153"/>
      <c r="EX100" s="153"/>
      <c r="EY100" s="153"/>
      <c r="EZ100" s="153"/>
      <c r="FA100" s="153"/>
      <c r="FB100" s="153"/>
      <c r="FC100" s="153"/>
      <c r="FD100" s="153">
        <v>53</v>
      </c>
      <c r="FE100" s="153"/>
      <c r="FF100" s="153"/>
      <c r="FG100" s="153"/>
      <c r="FH100" s="153"/>
      <c r="FI100" s="153"/>
      <c r="FJ100" s="153"/>
      <c r="FK100" s="153"/>
      <c r="FL100" s="153"/>
      <c r="FM100" s="153"/>
      <c r="FN100" s="153"/>
      <c r="FO100" s="153"/>
      <c r="FP100" s="153"/>
      <c r="FQ100" s="153"/>
      <c r="FR100" s="153"/>
      <c r="FS100" s="153"/>
      <c r="FT100" s="153"/>
      <c r="FU100" s="153"/>
      <c r="FV100" s="153"/>
      <c r="FW100" s="153"/>
      <c r="FX100" s="153"/>
      <c r="FY100" s="153"/>
      <c r="FZ100" s="153"/>
      <c r="GA100" s="153"/>
      <c r="GB100" s="153"/>
      <c r="GC100" s="153"/>
      <c r="GD100" s="153"/>
      <c r="GE100" s="153"/>
      <c r="GF100" s="153"/>
      <c r="GG100" s="153"/>
      <c r="GH100" s="153"/>
      <c r="GI100" s="153"/>
      <c r="GJ100" s="153"/>
      <c r="GK100" s="153"/>
      <c r="GL100" s="153"/>
      <c r="GM100" s="153"/>
      <c r="GN100" s="153"/>
      <c r="GO100" s="153"/>
      <c r="GP100" s="153"/>
      <c r="GQ100" s="153"/>
      <c r="GR100" s="153"/>
      <c r="GS100" s="153"/>
      <c r="GT100" s="153"/>
      <c r="GU100" s="153"/>
      <c r="GV100" s="153"/>
      <c r="GW100" s="153"/>
      <c r="GX100" s="153"/>
      <c r="GY100" s="153"/>
      <c r="GZ100" s="153"/>
      <c r="HA100" s="153"/>
      <c r="HB100" s="153"/>
      <c r="HC100" s="153"/>
      <c r="HD100" s="153"/>
      <c r="HE100" s="153"/>
      <c r="HF100" s="153"/>
      <c r="HG100" s="153"/>
      <c r="HH100" s="153"/>
      <c r="HI100" s="153"/>
      <c r="HJ100" s="153"/>
      <c r="HK100" s="153"/>
      <c r="HL100" s="153"/>
      <c r="HM100" s="153"/>
      <c r="HN100" s="153"/>
      <c r="HO100" s="153"/>
      <c r="HP100" s="153"/>
      <c r="HQ100" s="153"/>
      <c r="HR100" s="153"/>
      <c r="HS100" s="153">
        <v>0</v>
      </c>
      <c r="HT100" s="153"/>
      <c r="HU100" s="153"/>
      <c r="HV100" s="153"/>
      <c r="HW100" s="153"/>
      <c r="HX100" s="153"/>
      <c r="HY100" s="153"/>
      <c r="HZ100" s="153"/>
      <c r="IA100" s="153"/>
      <c r="IB100" s="153"/>
      <c r="IC100" s="153"/>
      <c r="ID100" s="153"/>
      <c r="IE100" s="153"/>
      <c r="IF100" s="153"/>
      <c r="IG100" s="153"/>
      <c r="IH100" s="153"/>
      <c r="II100" s="153"/>
      <c r="IJ100" s="153">
        <v>12</v>
      </c>
      <c r="IK100" s="153"/>
      <c r="IL100" s="153"/>
      <c r="IM100" s="153">
        <v>114</v>
      </c>
      <c r="IN100" s="153">
        <v>54</v>
      </c>
      <c r="IO100" s="153"/>
      <c r="IP100" s="153"/>
      <c r="IQ100" s="153"/>
      <c r="IR100" s="153"/>
      <c r="IS100" s="153"/>
      <c r="IT100" s="153"/>
      <c r="IU100" s="153"/>
      <c r="IV100" s="153"/>
      <c r="IW100" s="153"/>
      <c r="IX100" s="153"/>
      <c r="IY100" s="153"/>
      <c r="IZ100" s="153"/>
      <c r="JA100" s="153">
        <v>111</v>
      </c>
      <c r="JB100" s="153"/>
      <c r="JC100" s="153"/>
      <c r="JD100" s="153"/>
      <c r="JE100" s="153"/>
      <c r="JF100" s="153"/>
      <c r="JG100" s="153"/>
      <c r="JH100" s="153">
        <v>240</v>
      </c>
      <c r="JI100" s="153"/>
      <c r="JJ100" s="153"/>
      <c r="JK100" s="153"/>
      <c r="JL100" s="153"/>
      <c r="JM100" s="153"/>
      <c r="JN100" s="153"/>
      <c r="JO100" s="153"/>
      <c r="JP100" s="153">
        <v>13</v>
      </c>
      <c r="JQ100" s="153"/>
      <c r="JR100" s="153"/>
      <c r="JS100" s="153"/>
      <c r="JT100" s="153"/>
      <c r="JU100" s="153"/>
      <c r="JV100" s="153"/>
      <c r="JW100" s="153"/>
      <c r="JX100" s="153"/>
      <c r="JY100" s="153"/>
      <c r="JZ100" s="153"/>
      <c r="KA100" s="153"/>
      <c r="KB100" s="153"/>
      <c r="KC100" s="153"/>
      <c r="KD100" s="153"/>
      <c r="KE100" s="153"/>
      <c r="KF100" s="153"/>
      <c r="KG100" s="153">
        <v>1</v>
      </c>
      <c r="KH100" s="153"/>
      <c r="KI100" s="153"/>
      <c r="KJ100" s="153"/>
      <c r="KK100" s="153"/>
      <c r="KL100" s="153">
        <v>6</v>
      </c>
      <c r="KM100" s="153"/>
      <c r="KN100" s="153">
        <v>36</v>
      </c>
      <c r="KO100" s="153"/>
      <c r="KP100" s="153"/>
      <c r="KQ100" s="153"/>
      <c r="KR100" s="153"/>
      <c r="KS100" s="153"/>
      <c r="KT100" s="153"/>
      <c r="KU100" s="153"/>
      <c r="KV100" s="153"/>
      <c r="KW100" s="153"/>
      <c r="KX100" s="153"/>
      <c r="KY100" s="153"/>
      <c r="KZ100" s="153"/>
      <c r="LA100" s="153">
        <v>7</v>
      </c>
      <c r="LB100" s="153"/>
      <c r="LC100" s="153"/>
      <c r="LD100" s="153"/>
      <c r="LE100" s="153"/>
      <c r="LF100" s="153"/>
      <c r="LG100" s="153"/>
      <c r="LH100" s="153"/>
      <c r="LI100" s="153"/>
      <c r="LJ100" s="153"/>
      <c r="LK100" s="153"/>
      <c r="LL100" s="153"/>
      <c r="LM100" s="153"/>
      <c r="LN100" s="153"/>
      <c r="LO100" s="153">
        <v>0</v>
      </c>
      <c r="LP100" s="153"/>
      <c r="LQ100" s="153"/>
      <c r="LR100" s="153"/>
      <c r="LS100" s="153"/>
      <c r="LT100" s="153"/>
      <c r="LU100" s="153">
        <v>1240</v>
      </c>
      <c r="LV100" s="153"/>
      <c r="LW100" s="153"/>
      <c r="LX100" s="153">
        <v>134</v>
      </c>
      <c r="LY100" s="153"/>
      <c r="LZ100" s="153"/>
      <c r="MA100" s="153">
        <v>28</v>
      </c>
      <c r="MB100" s="153"/>
      <c r="MC100" s="153"/>
      <c r="MD100" s="153"/>
      <c r="ME100" s="153"/>
      <c r="MF100" s="153"/>
      <c r="MG100" s="153">
        <v>2</v>
      </c>
      <c r="MH100" s="153"/>
      <c r="MI100" s="153">
        <v>90</v>
      </c>
      <c r="MJ100" s="153"/>
      <c r="MK100" s="153"/>
      <c r="ML100" s="153"/>
      <c r="MM100" s="153"/>
      <c r="MN100" s="153"/>
      <c r="MO100" s="153"/>
      <c r="MP100" s="153">
        <v>387</v>
      </c>
      <c r="MQ100" s="153">
        <v>2</v>
      </c>
      <c r="MR100" s="153">
        <v>0</v>
      </c>
      <c r="MS100" s="153"/>
      <c r="MT100" s="153"/>
      <c r="MU100" s="153"/>
      <c r="MV100" s="153"/>
      <c r="MW100" s="153"/>
      <c r="MX100" s="153"/>
      <c r="MY100" s="153"/>
      <c r="MZ100" s="153"/>
      <c r="NA100" s="153"/>
      <c r="NB100" s="153"/>
      <c r="NC100" s="153"/>
      <c r="ND100" s="153"/>
      <c r="NE100" s="153"/>
      <c r="NF100" s="153"/>
      <c r="NG100" s="153"/>
      <c r="NH100" s="153"/>
      <c r="NI100" s="153"/>
      <c r="NJ100" s="153"/>
      <c r="NK100" s="153"/>
      <c r="NL100" s="153"/>
      <c r="NM100" s="153"/>
      <c r="NN100" s="153"/>
      <c r="NO100" s="153"/>
      <c r="NP100" s="153"/>
      <c r="NQ100" s="153"/>
      <c r="NR100" s="153"/>
      <c r="NS100" s="153"/>
      <c r="NT100" s="153"/>
      <c r="NU100" s="153">
        <v>57</v>
      </c>
      <c r="NV100" s="153"/>
      <c r="NW100" s="153"/>
      <c r="NX100" s="153"/>
      <c r="NY100" s="153"/>
      <c r="NZ100" s="153"/>
      <c r="OA100" s="153"/>
      <c r="OB100" s="153"/>
      <c r="OC100" s="153"/>
      <c r="OD100" s="153"/>
      <c r="OE100" s="153">
        <v>0</v>
      </c>
      <c r="OF100" s="153"/>
      <c r="OG100" s="153"/>
      <c r="OH100" s="153"/>
      <c r="OI100" s="153">
        <v>46</v>
      </c>
      <c r="OJ100" s="153">
        <v>58</v>
      </c>
      <c r="OK100" s="153"/>
      <c r="OL100" s="153">
        <v>48</v>
      </c>
      <c r="OM100" s="153"/>
      <c r="ON100" s="153">
        <v>70</v>
      </c>
      <c r="OO100" s="154">
        <v>89</v>
      </c>
      <c r="OP100" s="144">
        <v>4741</v>
      </c>
      <c r="OQ100" s="155"/>
      <c r="OR100" s="153">
        <v>2497</v>
      </c>
      <c r="OS100" s="153"/>
      <c r="OT100" s="153"/>
      <c r="OU100" s="153"/>
      <c r="OV100" s="153">
        <v>50</v>
      </c>
      <c r="OW100" s="153">
        <v>1100</v>
      </c>
      <c r="OX100" s="153">
        <v>-2552</v>
      </c>
      <c r="OY100" s="153"/>
      <c r="OZ100" s="153"/>
      <c r="PA100" s="153"/>
      <c r="PB100" s="153"/>
      <c r="PC100" s="153"/>
      <c r="PD100" s="153"/>
      <c r="PE100" s="153"/>
      <c r="PF100" s="153"/>
      <c r="PG100" s="153"/>
      <c r="PH100" s="153">
        <v>0</v>
      </c>
      <c r="PI100" s="153"/>
      <c r="PJ100" s="156"/>
      <c r="PK100" s="144">
        <v>1095</v>
      </c>
      <c r="PL100" s="144">
        <v>5836</v>
      </c>
    </row>
    <row r="101" spans="1:428" ht="15" x14ac:dyDescent="0.25">
      <c r="A101" s="158">
        <v>333511</v>
      </c>
      <c r="B101" s="159" t="s">
        <v>730</v>
      </c>
      <c r="C101" s="149" t="s">
        <v>297</v>
      </c>
      <c r="D101" s="155"/>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c r="AA101" s="153"/>
      <c r="AB101" s="153"/>
      <c r="AC101" s="153"/>
      <c r="AD101" s="153"/>
      <c r="AE101" s="153"/>
      <c r="AF101" s="153"/>
      <c r="AG101" s="153"/>
      <c r="AH101" s="153"/>
      <c r="AI101" s="153"/>
      <c r="AJ101" s="153"/>
      <c r="AK101" s="153"/>
      <c r="AL101" s="153"/>
      <c r="AM101" s="153"/>
      <c r="AN101" s="153"/>
      <c r="AO101" s="153"/>
      <c r="AP101" s="153"/>
      <c r="AQ101" s="153"/>
      <c r="AR101" s="153"/>
      <c r="AS101" s="153">
        <v>3</v>
      </c>
      <c r="AT101" s="153"/>
      <c r="AU101" s="153"/>
      <c r="AV101" s="153"/>
      <c r="AW101" s="153"/>
      <c r="AX101" s="153"/>
      <c r="AY101" s="153"/>
      <c r="AZ101" s="153"/>
      <c r="BA101" s="153"/>
      <c r="BB101" s="153"/>
      <c r="BC101" s="153"/>
      <c r="BD101" s="153">
        <v>35</v>
      </c>
      <c r="BE101" s="153">
        <v>1</v>
      </c>
      <c r="BF101" s="153"/>
      <c r="BG101" s="153"/>
      <c r="BH101" s="153"/>
      <c r="BI101" s="153"/>
      <c r="BJ101" s="153"/>
      <c r="BK101" s="153"/>
      <c r="BL101" s="153">
        <v>9</v>
      </c>
      <c r="BM101" s="153">
        <v>82</v>
      </c>
      <c r="BN101" s="153"/>
      <c r="BO101" s="153"/>
      <c r="BP101" s="153"/>
      <c r="BQ101" s="153"/>
      <c r="BR101" s="153">
        <v>76</v>
      </c>
      <c r="BS101" s="153"/>
      <c r="BT101" s="153"/>
      <c r="BU101" s="153"/>
      <c r="BV101" s="153"/>
      <c r="BW101" s="153"/>
      <c r="BX101" s="153"/>
      <c r="BY101" s="153">
        <v>178</v>
      </c>
      <c r="BZ101" s="153">
        <v>1020</v>
      </c>
      <c r="CA101" s="153"/>
      <c r="CB101" s="153"/>
      <c r="CC101" s="153"/>
      <c r="CD101" s="153"/>
      <c r="CE101" s="153"/>
      <c r="CF101" s="153"/>
      <c r="CG101" s="153">
        <v>77</v>
      </c>
      <c r="CH101" s="153"/>
      <c r="CI101" s="153"/>
      <c r="CJ101" s="153"/>
      <c r="CK101" s="153"/>
      <c r="CL101" s="153"/>
      <c r="CM101" s="153"/>
      <c r="CN101" s="153"/>
      <c r="CO101" s="153"/>
      <c r="CP101" s="153"/>
      <c r="CQ101" s="153"/>
      <c r="CR101" s="153"/>
      <c r="CS101" s="153"/>
      <c r="CT101" s="153">
        <v>115</v>
      </c>
      <c r="CU101" s="153">
        <v>117</v>
      </c>
      <c r="CV101" s="153"/>
      <c r="CW101" s="153"/>
      <c r="CX101" s="153"/>
      <c r="CY101" s="153"/>
      <c r="CZ101" s="153"/>
      <c r="DA101" s="153"/>
      <c r="DB101" s="153"/>
      <c r="DC101" s="153"/>
      <c r="DD101" s="153"/>
      <c r="DE101" s="153"/>
      <c r="DF101" s="153"/>
      <c r="DG101" s="153"/>
      <c r="DH101" s="153"/>
      <c r="DI101" s="153"/>
      <c r="DJ101" s="153"/>
      <c r="DK101" s="153"/>
      <c r="DL101" s="153"/>
      <c r="DM101" s="153"/>
      <c r="DN101" s="153"/>
      <c r="DO101" s="153"/>
      <c r="DP101" s="153"/>
      <c r="DQ101" s="153"/>
      <c r="DR101" s="153"/>
      <c r="DS101" s="153"/>
      <c r="DT101" s="153"/>
      <c r="DU101" s="153"/>
      <c r="DV101" s="153"/>
      <c r="DW101" s="153"/>
      <c r="DX101" s="153"/>
      <c r="DY101" s="153"/>
      <c r="DZ101" s="153"/>
      <c r="EA101" s="153"/>
      <c r="EB101" s="153"/>
      <c r="EC101" s="153"/>
      <c r="ED101" s="153"/>
      <c r="EE101" s="153"/>
      <c r="EF101" s="153"/>
      <c r="EG101" s="153"/>
      <c r="EH101" s="153"/>
      <c r="EI101" s="153"/>
      <c r="EJ101" s="153"/>
      <c r="EK101" s="153"/>
      <c r="EL101" s="153"/>
      <c r="EM101" s="153"/>
      <c r="EN101" s="153"/>
      <c r="EO101" s="153"/>
      <c r="EP101" s="153"/>
      <c r="EQ101" s="153"/>
      <c r="ER101" s="153"/>
      <c r="ES101" s="153"/>
      <c r="ET101" s="153">
        <v>6</v>
      </c>
      <c r="EU101" s="153"/>
      <c r="EV101" s="153"/>
      <c r="EW101" s="153"/>
      <c r="EX101" s="153"/>
      <c r="EY101" s="153"/>
      <c r="EZ101" s="153"/>
      <c r="FA101" s="153"/>
      <c r="FB101" s="153"/>
      <c r="FC101" s="153"/>
      <c r="FD101" s="153"/>
      <c r="FE101" s="153"/>
      <c r="FF101" s="153"/>
      <c r="FG101" s="153"/>
      <c r="FH101" s="153"/>
      <c r="FI101" s="153"/>
      <c r="FJ101" s="153"/>
      <c r="FK101" s="153"/>
      <c r="FL101" s="153"/>
      <c r="FM101" s="153"/>
      <c r="FN101" s="153"/>
      <c r="FO101" s="153"/>
      <c r="FP101" s="153"/>
      <c r="FQ101" s="153"/>
      <c r="FR101" s="153"/>
      <c r="FS101" s="153"/>
      <c r="FT101" s="153"/>
      <c r="FU101" s="153"/>
      <c r="FV101" s="153"/>
      <c r="FW101" s="153"/>
      <c r="FX101" s="153"/>
      <c r="FY101" s="153"/>
      <c r="FZ101" s="153"/>
      <c r="GA101" s="153"/>
      <c r="GB101" s="153"/>
      <c r="GC101" s="153"/>
      <c r="GD101" s="153"/>
      <c r="GE101" s="153"/>
      <c r="GF101" s="153"/>
      <c r="GG101" s="153"/>
      <c r="GH101" s="153"/>
      <c r="GI101" s="153"/>
      <c r="GJ101" s="153"/>
      <c r="GK101" s="153"/>
      <c r="GL101" s="153"/>
      <c r="GM101" s="153"/>
      <c r="GN101" s="153"/>
      <c r="GO101" s="153"/>
      <c r="GP101" s="153"/>
      <c r="GQ101" s="153"/>
      <c r="GR101" s="153"/>
      <c r="GS101" s="153"/>
      <c r="GT101" s="153"/>
      <c r="GU101" s="153"/>
      <c r="GV101" s="153"/>
      <c r="GW101" s="153"/>
      <c r="GX101" s="153"/>
      <c r="GY101" s="153"/>
      <c r="GZ101" s="153"/>
      <c r="HA101" s="153"/>
      <c r="HB101" s="153"/>
      <c r="HC101" s="153"/>
      <c r="HD101" s="153"/>
      <c r="HE101" s="153"/>
      <c r="HF101" s="153"/>
      <c r="HG101" s="153"/>
      <c r="HH101" s="153"/>
      <c r="HI101" s="153"/>
      <c r="HJ101" s="153"/>
      <c r="HK101" s="153"/>
      <c r="HL101" s="153"/>
      <c r="HM101" s="153"/>
      <c r="HN101" s="153"/>
      <c r="HO101" s="153"/>
      <c r="HP101" s="153"/>
      <c r="HQ101" s="153"/>
      <c r="HR101" s="153"/>
      <c r="HS101" s="153"/>
      <c r="HT101" s="153"/>
      <c r="HU101" s="153"/>
      <c r="HV101" s="153"/>
      <c r="HW101" s="153"/>
      <c r="HX101" s="153"/>
      <c r="HY101" s="153"/>
      <c r="HZ101" s="153"/>
      <c r="IA101" s="153"/>
      <c r="IB101" s="153"/>
      <c r="IC101" s="153"/>
      <c r="ID101" s="153"/>
      <c r="IE101" s="153"/>
      <c r="IF101" s="153"/>
      <c r="IG101" s="153"/>
      <c r="IH101" s="153"/>
      <c r="II101" s="153"/>
      <c r="IJ101" s="153"/>
      <c r="IK101" s="153"/>
      <c r="IL101" s="153"/>
      <c r="IM101" s="153"/>
      <c r="IN101" s="153"/>
      <c r="IO101" s="153"/>
      <c r="IP101" s="153"/>
      <c r="IQ101" s="153"/>
      <c r="IR101" s="153"/>
      <c r="IS101" s="153"/>
      <c r="IT101" s="153"/>
      <c r="IU101" s="153"/>
      <c r="IV101" s="153"/>
      <c r="IW101" s="153"/>
      <c r="IX101" s="153"/>
      <c r="IY101" s="153"/>
      <c r="IZ101" s="153"/>
      <c r="JA101" s="153"/>
      <c r="JB101" s="153"/>
      <c r="JC101" s="153"/>
      <c r="JD101" s="153"/>
      <c r="JE101" s="153"/>
      <c r="JF101" s="153"/>
      <c r="JG101" s="153"/>
      <c r="JH101" s="153">
        <v>3</v>
      </c>
      <c r="JI101" s="153"/>
      <c r="JJ101" s="153"/>
      <c r="JK101" s="153"/>
      <c r="JL101" s="153"/>
      <c r="JM101" s="153"/>
      <c r="JN101" s="153"/>
      <c r="JO101" s="153"/>
      <c r="JP101" s="153"/>
      <c r="JQ101" s="153"/>
      <c r="JR101" s="153"/>
      <c r="JS101" s="153"/>
      <c r="JT101" s="153"/>
      <c r="JU101" s="153"/>
      <c r="JV101" s="153"/>
      <c r="JW101" s="153"/>
      <c r="JX101" s="153"/>
      <c r="JY101" s="153"/>
      <c r="JZ101" s="153"/>
      <c r="KA101" s="153"/>
      <c r="KB101" s="153"/>
      <c r="KC101" s="153"/>
      <c r="KD101" s="153"/>
      <c r="KE101" s="153"/>
      <c r="KF101" s="153"/>
      <c r="KG101" s="153"/>
      <c r="KH101" s="153"/>
      <c r="KI101" s="153"/>
      <c r="KJ101" s="153"/>
      <c r="KK101" s="153"/>
      <c r="KL101" s="153"/>
      <c r="KM101" s="153"/>
      <c r="KN101" s="153">
        <v>51</v>
      </c>
      <c r="KO101" s="153"/>
      <c r="KP101" s="153"/>
      <c r="KQ101" s="153"/>
      <c r="KR101" s="153"/>
      <c r="KS101" s="153"/>
      <c r="KT101" s="153"/>
      <c r="KU101" s="153"/>
      <c r="KV101" s="153"/>
      <c r="KW101" s="153"/>
      <c r="KX101" s="153"/>
      <c r="KY101" s="153"/>
      <c r="KZ101" s="153"/>
      <c r="LA101" s="153"/>
      <c r="LB101" s="153"/>
      <c r="LC101" s="153"/>
      <c r="LD101" s="153"/>
      <c r="LE101" s="153"/>
      <c r="LF101" s="153"/>
      <c r="LG101" s="153"/>
      <c r="LH101" s="153"/>
      <c r="LI101" s="153"/>
      <c r="LJ101" s="153"/>
      <c r="LK101" s="153"/>
      <c r="LL101" s="153"/>
      <c r="LM101" s="153"/>
      <c r="LN101" s="153"/>
      <c r="LO101" s="153"/>
      <c r="LP101" s="153"/>
      <c r="LQ101" s="153"/>
      <c r="LR101" s="153"/>
      <c r="LS101" s="153"/>
      <c r="LT101" s="153"/>
      <c r="LU101" s="153"/>
      <c r="LV101" s="153"/>
      <c r="LW101" s="153"/>
      <c r="LX101" s="153">
        <v>312</v>
      </c>
      <c r="LY101" s="153"/>
      <c r="LZ101" s="153"/>
      <c r="MA101" s="153">
        <v>53</v>
      </c>
      <c r="MB101" s="153"/>
      <c r="MC101" s="153"/>
      <c r="MD101" s="153"/>
      <c r="ME101" s="153"/>
      <c r="MF101" s="153"/>
      <c r="MG101" s="153">
        <v>5</v>
      </c>
      <c r="MH101" s="153"/>
      <c r="MI101" s="153"/>
      <c r="MJ101" s="153"/>
      <c r="MK101" s="153"/>
      <c r="ML101" s="153"/>
      <c r="MM101" s="153"/>
      <c r="MN101" s="153"/>
      <c r="MO101" s="153"/>
      <c r="MP101" s="153"/>
      <c r="MQ101" s="153"/>
      <c r="MR101" s="153"/>
      <c r="MS101" s="153"/>
      <c r="MT101" s="153"/>
      <c r="MU101" s="153"/>
      <c r="MV101" s="153"/>
      <c r="MW101" s="153"/>
      <c r="MX101" s="153"/>
      <c r="MY101" s="153"/>
      <c r="MZ101" s="153"/>
      <c r="NA101" s="153"/>
      <c r="NB101" s="153"/>
      <c r="NC101" s="153"/>
      <c r="ND101" s="153"/>
      <c r="NE101" s="153"/>
      <c r="NF101" s="153"/>
      <c r="NG101" s="153"/>
      <c r="NH101" s="153"/>
      <c r="NI101" s="153"/>
      <c r="NJ101" s="153"/>
      <c r="NK101" s="153"/>
      <c r="NL101" s="153"/>
      <c r="NM101" s="153"/>
      <c r="NN101" s="153"/>
      <c r="NO101" s="153"/>
      <c r="NP101" s="153"/>
      <c r="NQ101" s="153"/>
      <c r="NR101" s="153"/>
      <c r="NS101" s="153"/>
      <c r="NT101" s="153"/>
      <c r="NU101" s="153"/>
      <c r="NV101" s="153"/>
      <c r="NW101" s="153"/>
      <c r="NX101" s="153"/>
      <c r="NY101" s="153"/>
      <c r="NZ101" s="153"/>
      <c r="OA101" s="153"/>
      <c r="OB101" s="153"/>
      <c r="OC101" s="153"/>
      <c r="OD101" s="153"/>
      <c r="OE101" s="153"/>
      <c r="OF101" s="153"/>
      <c r="OG101" s="153"/>
      <c r="OH101" s="153"/>
      <c r="OI101" s="153"/>
      <c r="OJ101" s="153"/>
      <c r="OK101" s="153"/>
      <c r="OL101" s="153"/>
      <c r="OM101" s="153"/>
      <c r="ON101" s="153"/>
      <c r="OO101" s="154">
        <v>144</v>
      </c>
      <c r="OP101" s="144">
        <v>2285</v>
      </c>
      <c r="OQ101" s="155"/>
      <c r="OR101" s="153">
        <v>5868</v>
      </c>
      <c r="OS101" s="153"/>
      <c r="OT101" s="153"/>
      <c r="OU101" s="153"/>
      <c r="OV101" s="153">
        <v>-2</v>
      </c>
      <c r="OW101" s="153">
        <v>755</v>
      </c>
      <c r="OX101" s="153">
        <v>-2522</v>
      </c>
      <c r="OY101" s="153"/>
      <c r="OZ101" s="153"/>
      <c r="PA101" s="153"/>
      <c r="PB101" s="153"/>
      <c r="PC101" s="153"/>
      <c r="PD101" s="153"/>
      <c r="PE101" s="153"/>
      <c r="PF101" s="153"/>
      <c r="PG101" s="153"/>
      <c r="PH101" s="153"/>
      <c r="PI101" s="153"/>
      <c r="PJ101" s="156"/>
      <c r="PK101" s="144">
        <v>4100</v>
      </c>
      <c r="PL101" s="144">
        <v>6385</v>
      </c>
    </row>
    <row r="102" spans="1:428" ht="15" x14ac:dyDescent="0.25">
      <c r="A102" s="158">
        <v>333514</v>
      </c>
      <c r="B102" s="159" t="s">
        <v>730</v>
      </c>
      <c r="C102" s="149" t="s">
        <v>298</v>
      </c>
      <c r="D102" s="155"/>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c r="AB102" s="153"/>
      <c r="AC102" s="153"/>
      <c r="AD102" s="153"/>
      <c r="AE102" s="153"/>
      <c r="AF102" s="153"/>
      <c r="AG102" s="153"/>
      <c r="AH102" s="153"/>
      <c r="AI102" s="153"/>
      <c r="AJ102" s="153"/>
      <c r="AK102" s="153"/>
      <c r="AL102" s="153"/>
      <c r="AM102" s="153"/>
      <c r="AN102" s="153"/>
      <c r="AO102" s="153"/>
      <c r="AP102" s="153"/>
      <c r="AQ102" s="153"/>
      <c r="AR102" s="153"/>
      <c r="AS102" s="153">
        <v>20</v>
      </c>
      <c r="AT102" s="153"/>
      <c r="AU102" s="153"/>
      <c r="AV102" s="153"/>
      <c r="AW102" s="153"/>
      <c r="AX102" s="153"/>
      <c r="AY102" s="153"/>
      <c r="AZ102" s="153"/>
      <c r="BA102" s="153"/>
      <c r="BB102" s="153"/>
      <c r="BC102" s="153"/>
      <c r="BD102" s="153">
        <v>227</v>
      </c>
      <c r="BE102" s="153">
        <v>13</v>
      </c>
      <c r="BF102" s="153"/>
      <c r="BG102" s="153"/>
      <c r="BH102" s="153"/>
      <c r="BI102" s="153"/>
      <c r="BJ102" s="153"/>
      <c r="BK102" s="153"/>
      <c r="BL102" s="153">
        <v>71</v>
      </c>
      <c r="BM102" s="153">
        <v>437</v>
      </c>
      <c r="BN102" s="153"/>
      <c r="BO102" s="153">
        <v>85</v>
      </c>
      <c r="BP102" s="153">
        <v>32</v>
      </c>
      <c r="BQ102" s="153"/>
      <c r="BR102" s="153"/>
      <c r="BS102" s="153"/>
      <c r="BT102" s="153"/>
      <c r="BU102" s="153"/>
      <c r="BV102" s="153"/>
      <c r="BW102" s="153"/>
      <c r="BX102" s="153"/>
      <c r="BY102" s="153">
        <v>8</v>
      </c>
      <c r="BZ102" s="153">
        <v>189</v>
      </c>
      <c r="CA102" s="153"/>
      <c r="CB102" s="153"/>
      <c r="CC102" s="153"/>
      <c r="CD102" s="153">
        <v>76</v>
      </c>
      <c r="CE102" s="153"/>
      <c r="CF102" s="153"/>
      <c r="CG102" s="153"/>
      <c r="CH102" s="153"/>
      <c r="CI102" s="153"/>
      <c r="CJ102" s="153"/>
      <c r="CK102" s="153"/>
      <c r="CL102" s="153">
        <v>26</v>
      </c>
      <c r="CM102" s="153">
        <v>132</v>
      </c>
      <c r="CN102" s="153"/>
      <c r="CO102" s="153"/>
      <c r="CP102" s="153">
        <v>1</v>
      </c>
      <c r="CQ102" s="153"/>
      <c r="CR102" s="153">
        <v>27</v>
      </c>
      <c r="CS102" s="153"/>
      <c r="CT102" s="153">
        <v>152</v>
      </c>
      <c r="CU102" s="153">
        <v>489</v>
      </c>
      <c r="CV102" s="153"/>
      <c r="CW102" s="153"/>
      <c r="CX102" s="153"/>
      <c r="CY102" s="153">
        <v>2</v>
      </c>
      <c r="CZ102" s="153">
        <v>12</v>
      </c>
      <c r="DA102" s="153"/>
      <c r="DB102" s="153"/>
      <c r="DC102" s="153"/>
      <c r="DD102" s="153"/>
      <c r="DE102" s="153"/>
      <c r="DF102" s="153"/>
      <c r="DG102" s="153"/>
      <c r="DH102" s="153"/>
      <c r="DI102" s="153"/>
      <c r="DJ102" s="153"/>
      <c r="DK102" s="153"/>
      <c r="DL102" s="153"/>
      <c r="DM102" s="153"/>
      <c r="DN102" s="153"/>
      <c r="DO102" s="153"/>
      <c r="DP102" s="153">
        <v>10</v>
      </c>
      <c r="DQ102" s="153"/>
      <c r="DR102" s="153"/>
      <c r="DS102" s="153"/>
      <c r="DT102" s="153"/>
      <c r="DU102" s="153"/>
      <c r="DV102" s="153"/>
      <c r="DW102" s="153"/>
      <c r="DX102" s="153"/>
      <c r="DY102" s="153"/>
      <c r="DZ102" s="153"/>
      <c r="EA102" s="153"/>
      <c r="EB102" s="153"/>
      <c r="EC102" s="153"/>
      <c r="ED102" s="153"/>
      <c r="EE102" s="153"/>
      <c r="EF102" s="153"/>
      <c r="EG102" s="153"/>
      <c r="EH102" s="153"/>
      <c r="EI102" s="153"/>
      <c r="EJ102" s="153"/>
      <c r="EK102" s="153"/>
      <c r="EL102" s="153"/>
      <c r="EM102" s="153"/>
      <c r="EN102" s="153"/>
      <c r="EO102" s="153"/>
      <c r="EP102" s="153"/>
      <c r="EQ102" s="153"/>
      <c r="ER102" s="153">
        <v>10</v>
      </c>
      <c r="ES102" s="153">
        <v>35</v>
      </c>
      <c r="ET102" s="153">
        <v>19</v>
      </c>
      <c r="EU102" s="153"/>
      <c r="EV102" s="153"/>
      <c r="EW102" s="153"/>
      <c r="EX102" s="153"/>
      <c r="EY102" s="153">
        <v>29</v>
      </c>
      <c r="EZ102" s="153"/>
      <c r="FA102" s="153">
        <v>55</v>
      </c>
      <c r="FB102" s="153"/>
      <c r="FC102" s="153">
        <v>58</v>
      </c>
      <c r="FD102" s="153">
        <v>107</v>
      </c>
      <c r="FE102" s="153"/>
      <c r="FF102" s="153"/>
      <c r="FG102" s="153"/>
      <c r="FH102" s="153"/>
      <c r="FI102" s="153"/>
      <c r="FJ102" s="153"/>
      <c r="FK102" s="153"/>
      <c r="FL102" s="153"/>
      <c r="FM102" s="153"/>
      <c r="FN102" s="153"/>
      <c r="FO102" s="153"/>
      <c r="FP102" s="153"/>
      <c r="FQ102" s="153"/>
      <c r="FR102" s="153"/>
      <c r="FS102" s="153"/>
      <c r="FT102" s="153"/>
      <c r="FU102" s="153"/>
      <c r="FV102" s="153"/>
      <c r="FW102" s="153"/>
      <c r="FX102" s="153"/>
      <c r="FY102" s="153"/>
      <c r="FZ102" s="153"/>
      <c r="GA102" s="153"/>
      <c r="GB102" s="153"/>
      <c r="GC102" s="153"/>
      <c r="GD102" s="153"/>
      <c r="GE102" s="153"/>
      <c r="GF102" s="153"/>
      <c r="GG102" s="153"/>
      <c r="GH102" s="153"/>
      <c r="GI102" s="153"/>
      <c r="GJ102" s="153"/>
      <c r="GK102" s="153"/>
      <c r="GL102" s="153"/>
      <c r="GM102" s="153"/>
      <c r="GN102" s="153"/>
      <c r="GO102" s="153"/>
      <c r="GP102" s="153"/>
      <c r="GQ102" s="153"/>
      <c r="GR102" s="153"/>
      <c r="GS102" s="153"/>
      <c r="GT102" s="153"/>
      <c r="GU102" s="153"/>
      <c r="GV102" s="153"/>
      <c r="GW102" s="153"/>
      <c r="GX102" s="153"/>
      <c r="GY102" s="153"/>
      <c r="GZ102" s="153"/>
      <c r="HA102" s="153"/>
      <c r="HB102" s="153"/>
      <c r="HC102" s="153"/>
      <c r="HD102" s="153"/>
      <c r="HE102" s="153"/>
      <c r="HF102" s="153"/>
      <c r="HG102" s="153"/>
      <c r="HH102" s="153"/>
      <c r="HI102" s="153"/>
      <c r="HJ102" s="153"/>
      <c r="HK102" s="153"/>
      <c r="HL102" s="153"/>
      <c r="HM102" s="153"/>
      <c r="HN102" s="153"/>
      <c r="HO102" s="153"/>
      <c r="HP102" s="153"/>
      <c r="HQ102" s="153"/>
      <c r="HR102" s="153"/>
      <c r="HS102" s="153"/>
      <c r="HT102" s="153"/>
      <c r="HU102" s="153"/>
      <c r="HV102" s="153"/>
      <c r="HW102" s="153"/>
      <c r="HX102" s="153"/>
      <c r="HY102" s="153"/>
      <c r="HZ102" s="153"/>
      <c r="IA102" s="153"/>
      <c r="IB102" s="153"/>
      <c r="IC102" s="153"/>
      <c r="ID102" s="153"/>
      <c r="IE102" s="153"/>
      <c r="IF102" s="153"/>
      <c r="IG102" s="153"/>
      <c r="IH102" s="153"/>
      <c r="II102" s="153"/>
      <c r="IJ102" s="153"/>
      <c r="IK102" s="153"/>
      <c r="IL102" s="153"/>
      <c r="IM102" s="153"/>
      <c r="IN102" s="153"/>
      <c r="IO102" s="153"/>
      <c r="IP102" s="153"/>
      <c r="IQ102" s="153"/>
      <c r="IR102" s="153"/>
      <c r="IS102" s="153"/>
      <c r="IT102" s="153"/>
      <c r="IU102" s="153"/>
      <c r="IV102" s="153"/>
      <c r="IW102" s="153"/>
      <c r="IX102" s="153"/>
      <c r="IY102" s="153"/>
      <c r="IZ102" s="153"/>
      <c r="JA102" s="153"/>
      <c r="JB102" s="153"/>
      <c r="JC102" s="153"/>
      <c r="JD102" s="153"/>
      <c r="JE102" s="153"/>
      <c r="JF102" s="153"/>
      <c r="JG102" s="153"/>
      <c r="JH102" s="153">
        <v>2</v>
      </c>
      <c r="JI102" s="153"/>
      <c r="JJ102" s="153"/>
      <c r="JK102" s="153"/>
      <c r="JL102" s="153"/>
      <c r="JM102" s="153"/>
      <c r="JN102" s="153"/>
      <c r="JO102" s="153"/>
      <c r="JP102" s="153"/>
      <c r="JQ102" s="153"/>
      <c r="JR102" s="153"/>
      <c r="JS102" s="153"/>
      <c r="JT102" s="153"/>
      <c r="JU102" s="153"/>
      <c r="JV102" s="153"/>
      <c r="JW102" s="153"/>
      <c r="JX102" s="153"/>
      <c r="JY102" s="153"/>
      <c r="JZ102" s="153"/>
      <c r="KA102" s="153"/>
      <c r="KB102" s="153"/>
      <c r="KC102" s="153"/>
      <c r="KD102" s="153"/>
      <c r="KE102" s="153"/>
      <c r="KF102" s="153"/>
      <c r="KG102" s="153"/>
      <c r="KH102" s="153"/>
      <c r="KI102" s="153"/>
      <c r="KJ102" s="153"/>
      <c r="KK102" s="153"/>
      <c r="KL102" s="153"/>
      <c r="KM102" s="153"/>
      <c r="KN102" s="153"/>
      <c r="KO102" s="153"/>
      <c r="KP102" s="153"/>
      <c r="KQ102" s="153"/>
      <c r="KR102" s="153"/>
      <c r="KS102" s="153"/>
      <c r="KT102" s="153"/>
      <c r="KU102" s="153"/>
      <c r="KV102" s="153"/>
      <c r="KW102" s="153"/>
      <c r="KX102" s="153"/>
      <c r="KY102" s="153"/>
      <c r="KZ102" s="153"/>
      <c r="LA102" s="153"/>
      <c r="LB102" s="153"/>
      <c r="LC102" s="153"/>
      <c r="LD102" s="153"/>
      <c r="LE102" s="153"/>
      <c r="LF102" s="153"/>
      <c r="LG102" s="153"/>
      <c r="LH102" s="153"/>
      <c r="LI102" s="153"/>
      <c r="LJ102" s="153"/>
      <c r="LK102" s="153"/>
      <c r="LL102" s="153"/>
      <c r="LM102" s="153"/>
      <c r="LN102" s="153"/>
      <c r="LO102" s="153"/>
      <c r="LP102" s="153"/>
      <c r="LQ102" s="153"/>
      <c r="LR102" s="153"/>
      <c r="LS102" s="153"/>
      <c r="LT102" s="153"/>
      <c r="LU102" s="153"/>
      <c r="LV102" s="153"/>
      <c r="LW102" s="153"/>
      <c r="LX102" s="153"/>
      <c r="LY102" s="153"/>
      <c r="LZ102" s="153"/>
      <c r="MA102" s="153"/>
      <c r="MB102" s="153"/>
      <c r="MC102" s="153"/>
      <c r="MD102" s="153"/>
      <c r="ME102" s="153"/>
      <c r="MF102" s="153"/>
      <c r="MG102" s="153"/>
      <c r="MH102" s="153"/>
      <c r="MI102" s="153"/>
      <c r="MJ102" s="153"/>
      <c r="MK102" s="153"/>
      <c r="ML102" s="153"/>
      <c r="MM102" s="153"/>
      <c r="MN102" s="153"/>
      <c r="MO102" s="153"/>
      <c r="MP102" s="153"/>
      <c r="MQ102" s="153"/>
      <c r="MR102" s="153"/>
      <c r="MS102" s="153"/>
      <c r="MT102" s="153"/>
      <c r="MU102" s="153"/>
      <c r="MV102" s="153"/>
      <c r="MW102" s="153"/>
      <c r="MX102" s="153"/>
      <c r="MY102" s="153"/>
      <c r="MZ102" s="153"/>
      <c r="NA102" s="153"/>
      <c r="NB102" s="153"/>
      <c r="NC102" s="153"/>
      <c r="ND102" s="153"/>
      <c r="NE102" s="153"/>
      <c r="NF102" s="153"/>
      <c r="NG102" s="153"/>
      <c r="NH102" s="153"/>
      <c r="NI102" s="153"/>
      <c r="NJ102" s="153"/>
      <c r="NK102" s="153"/>
      <c r="NL102" s="153"/>
      <c r="NM102" s="153"/>
      <c r="NN102" s="153"/>
      <c r="NO102" s="153"/>
      <c r="NP102" s="153"/>
      <c r="NQ102" s="153"/>
      <c r="NR102" s="153"/>
      <c r="NS102" s="153"/>
      <c r="NT102" s="153"/>
      <c r="NU102" s="153"/>
      <c r="NV102" s="153"/>
      <c r="NW102" s="153"/>
      <c r="NX102" s="153"/>
      <c r="NY102" s="153"/>
      <c r="NZ102" s="153"/>
      <c r="OA102" s="153"/>
      <c r="OB102" s="153"/>
      <c r="OC102" s="153"/>
      <c r="OD102" s="153"/>
      <c r="OE102" s="153">
        <v>1</v>
      </c>
      <c r="OF102" s="153">
        <v>0</v>
      </c>
      <c r="OG102" s="153"/>
      <c r="OH102" s="153"/>
      <c r="OI102" s="153"/>
      <c r="OJ102" s="153">
        <v>7</v>
      </c>
      <c r="OK102" s="153"/>
      <c r="OL102" s="153"/>
      <c r="OM102" s="153"/>
      <c r="ON102" s="153"/>
      <c r="OO102" s="154"/>
      <c r="OP102" s="144">
        <v>2334</v>
      </c>
      <c r="OQ102" s="155"/>
      <c r="OR102" s="153">
        <v>8835</v>
      </c>
      <c r="OS102" s="153"/>
      <c r="OT102" s="153"/>
      <c r="OU102" s="153"/>
      <c r="OV102" s="153">
        <v>105</v>
      </c>
      <c r="OW102" s="153">
        <v>507</v>
      </c>
      <c r="OX102" s="153">
        <v>-1474</v>
      </c>
      <c r="OY102" s="153"/>
      <c r="OZ102" s="153"/>
      <c r="PA102" s="153"/>
      <c r="PB102" s="153"/>
      <c r="PC102" s="153"/>
      <c r="PD102" s="153"/>
      <c r="PE102" s="153"/>
      <c r="PF102" s="153"/>
      <c r="PG102" s="153"/>
      <c r="PH102" s="153"/>
      <c r="PI102" s="153"/>
      <c r="PJ102" s="156"/>
      <c r="PK102" s="144">
        <v>7973</v>
      </c>
      <c r="PL102" s="144">
        <v>10307</v>
      </c>
    </row>
    <row r="103" spans="1:428" ht="15" x14ac:dyDescent="0.25">
      <c r="A103" s="158">
        <v>333517</v>
      </c>
      <c r="B103" s="159" t="s">
        <v>730</v>
      </c>
      <c r="C103" s="149" t="s">
        <v>299</v>
      </c>
      <c r="D103" s="155"/>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c r="AS103" s="153"/>
      <c r="AT103" s="153"/>
      <c r="AU103" s="153"/>
      <c r="AV103" s="153"/>
      <c r="AW103" s="153"/>
      <c r="AX103" s="153"/>
      <c r="AY103" s="153"/>
      <c r="AZ103" s="153"/>
      <c r="BA103" s="153"/>
      <c r="BB103" s="153"/>
      <c r="BC103" s="153"/>
      <c r="BD103" s="153"/>
      <c r="BE103" s="153"/>
      <c r="BF103" s="153"/>
      <c r="BG103" s="153"/>
      <c r="BH103" s="153"/>
      <c r="BI103" s="153"/>
      <c r="BJ103" s="153"/>
      <c r="BK103" s="153"/>
      <c r="BL103" s="153"/>
      <c r="BM103" s="153">
        <v>102</v>
      </c>
      <c r="BN103" s="153"/>
      <c r="BO103" s="153"/>
      <c r="BP103" s="153"/>
      <c r="BQ103" s="153"/>
      <c r="BR103" s="153">
        <v>756</v>
      </c>
      <c r="BS103" s="153"/>
      <c r="BT103" s="153">
        <v>19</v>
      </c>
      <c r="BU103" s="153">
        <v>12</v>
      </c>
      <c r="BV103" s="153"/>
      <c r="BW103" s="153"/>
      <c r="BX103" s="153"/>
      <c r="BY103" s="153">
        <v>87</v>
      </c>
      <c r="BZ103" s="153"/>
      <c r="CA103" s="153"/>
      <c r="CB103" s="153"/>
      <c r="CC103" s="153"/>
      <c r="CD103" s="153"/>
      <c r="CE103" s="153"/>
      <c r="CF103" s="153"/>
      <c r="CG103" s="153">
        <v>42</v>
      </c>
      <c r="CH103" s="153">
        <v>27</v>
      </c>
      <c r="CI103" s="153"/>
      <c r="CJ103" s="153"/>
      <c r="CK103" s="153"/>
      <c r="CL103" s="153"/>
      <c r="CM103" s="153"/>
      <c r="CN103" s="153"/>
      <c r="CO103" s="153"/>
      <c r="CP103" s="153"/>
      <c r="CQ103" s="153"/>
      <c r="CR103" s="153">
        <v>1</v>
      </c>
      <c r="CS103" s="153"/>
      <c r="CT103" s="153"/>
      <c r="CU103" s="153"/>
      <c r="CV103" s="153">
        <v>177</v>
      </c>
      <c r="CW103" s="153">
        <v>84</v>
      </c>
      <c r="CX103" s="153"/>
      <c r="CY103" s="153"/>
      <c r="CZ103" s="153"/>
      <c r="DA103" s="153"/>
      <c r="DB103" s="153"/>
      <c r="DC103" s="153"/>
      <c r="DD103" s="153"/>
      <c r="DE103" s="153"/>
      <c r="DF103" s="153"/>
      <c r="DG103" s="153"/>
      <c r="DH103" s="153">
        <v>212</v>
      </c>
      <c r="DI103" s="153"/>
      <c r="DJ103" s="153"/>
      <c r="DK103" s="153"/>
      <c r="DL103" s="153"/>
      <c r="DM103" s="153"/>
      <c r="DN103" s="153"/>
      <c r="DO103" s="153"/>
      <c r="DP103" s="153"/>
      <c r="DQ103" s="153"/>
      <c r="DR103" s="153"/>
      <c r="DS103" s="153"/>
      <c r="DT103" s="153"/>
      <c r="DU103" s="153"/>
      <c r="DV103" s="153"/>
      <c r="DW103" s="153"/>
      <c r="DX103" s="153"/>
      <c r="DY103" s="153"/>
      <c r="DZ103" s="153"/>
      <c r="EA103" s="153"/>
      <c r="EB103" s="153"/>
      <c r="EC103" s="153"/>
      <c r="ED103" s="153"/>
      <c r="EE103" s="153"/>
      <c r="EF103" s="153"/>
      <c r="EG103" s="153"/>
      <c r="EH103" s="153"/>
      <c r="EI103" s="153"/>
      <c r="EJ103" s="153"/>
      <c r="EK103" s="153"/>
      <c r="EL103" s="153"/>
      <c r="EM103" s="153"/>
      <c r="EN103" s="153"/>
      <c r="EO103" s="153"/>
      <c r="EP103" s="153"/>
      <c r="EQ103" s="153"/>
      <c r="ER103" s="153"/>
      <c r="ES103" s="153"/>
      <c r="ET103" s="153"/>
      <c r="EU103" s="153"/>
      <c r="EV103" s="153"/>
      <c r="EW103" s="153"/>
      <c r="EX103" s="153"/>
      <c r="EY103" s="153"/>
      <c r="EZ103" s="153"/>
      <c r="FA103" s="153"/>
      <c r="FB103" s="153"/>
      <c r="FC103" s="153">
        <v>210</v>
      </c>
      <c r="FD103" s="153"/>
      <c r="FE103" s="153"/>
      <c r="FF103" s="153"/>
      <c r="FG103" s="153"/>
      <c r="FH103" s="153"/>
      <c r="FI103" s="153"/>
      <c r="FJ103" s="153"/>
      <c r="FK103" s="153"/>
      <c r="FL103" s="153"/>
      <c r="FM103" s="153"/>
      <c r="FN103" s="153"/>
      <c r="FO103" s="153"/>
      <c r="FP103" s="153"/>
      <c r="FQ103" s="153"/>
      <c r="FR103" s="153"/>
      <c r="FS103" s="153"/>
      <c r="FT103" s="153"/>
      <c r="FU103" s="153"/>
      <c r="FV103" s="153"/>
      <c r="FW103" s="153"/>
      <c r="FX103" s="153"/>
      <c r="FY103" s="153"/>
      <c r="FZ103" s="153"/>
      <c r="GA103" s="153"/>
      <c r="GB103" s="153"/>
      <c r="GC103" s="153"/>
      <c r="GD103" s="153"/>
      <c r="GE103" s="153">
        <v>178</v>
      </c>
      <c r="GF103" s="153"/>
      <c r="GG103" s="153"/>
      <c r="GH103" s="153"/>
      <c r="GI103" s="153"/>
      <c r="GJ103" s="153"/>
      <c r="GK103" s="153"/>
      <c r="GL103" s="153"/>
      <c r="GM103" s="153"/>
      <c r="GN103" s="153"/>
      <c r="GO103" s="153"/>
      <c r="GP103" s="153"/>
      <c r="GQ103" s="153"/>
      <c r="GR103" s="153"/>
      <c r="GS103" s="153"/>
      <c r="GT103" s="153"/>
      <c r="GU103" s="153"/>
      <c r="GV103" s="153"/>
      <c r="GW103" s="153"/>
      <c r="GX103" s="153"/>
      <c r="GY103" s="153"/>
      <c r="GZ103" s="153"/>
      <c r="HA103" s="153"/>
      <c r="HB103" s="153"/>
      <c r="HC103" s="153"/>
      <c r="HD103" s="153"/>
      <c r="HE103" s="153"/>
      <c r="HF103" s="153"/>
      <c r="HG103" s="153"/>
      <c r="HH103" s="153"/>
      <c r="HI103" s="153"/>
      <c r="HJ103" s="153"/>
      <c r="HK103" s="153"/>
      <c r="HL103" s="153"/>
      <c r="HM103" s="153"/>
      <c r="HN103" s="153"/>
      <c r="HO103" s="153"/>
      <c r="HP103" s="153"/>
      <c r="HQ103" s="153"/>
      <c r="HR103" s="153"/>
      <c r="HS103" s="153"/>
      <c r="HT103" s="153"/>
      <c r="HU103" s="153"/>
      <c r="HV103" s="153"/>
      <c r="HW103" s="153"/>
      <c r="HX103" s="153"/>
      <c r="HY103" s="153"/>
      <c r="HZ103" s="153"/>
      <c r="IA103" s="153"/>
      <c r="IB103" s="153"/>
      <c r="IC103" s="153"/>
      <c r="ID103" s="153"/>
      <c r="IE103" s="153"/>
      <c r="IF103" s="153"/>
      <c r="IG103" s="153"/>
      <c r="IH103" s="153"/>
      <c r="II103" s="153"/>
      <c r="IJ103" s="153"/>
      <c r="IK103" s="153"/>
      <c r="IL103" s="153"/>
      <c r="IM103" s="153"/>
      <c r="IN103" s="153"/>
      <c r="IO103" s="153"/>
      <c r="IP103" s="153"/>
      <c r="IQ103" s="153"/>
      <c r="IR103" s="153"/>
      <c r="IS103" s="153"/>
      <c r="IT103" s="153"/>
      <c r="IU103" s="153"/>
      <c r="IV103" s="153"/>
      <c r="IW103" s="153"/>
      <c r="IX103" s="153"/>
      <c r="IY103" s="153"/>
      <c r="IZ103" s="153"/>
      <c r="JA103" s="153"/>
      <c r="JB103" s="153"/>
      <c r="JC103" s="153"/>
      <c r="JD103" s="153"/>
      <c r="JE103" s="153"/>
      <c r="JF103" s="153"/>
      <c r="JG103" s="153"/>
      <c r="JH103" s="153"/>
      <c r="JI103" s="153"/>
      <c r="JJ103" s="153"/>
      <c r="JK103" s="153"/>
      <c r="JL103" s="153"/>
      <c r="JM103" s="153"/>
      <c r="JN103" s="153"/>
      <c r="JO103" s="153"/>
      <c r="JP103" s="153"/>
      <c r="JQ103" s="153"/>
      <c r="JR103" s="153"/>
      <c r="JS103" s="153"/>
      <c r="JT103" s="153"/>
      <c r="JU103" s="153"/>
      <c r="JV103" s="153"/>
      <c r="JW103" s="153"/>
      <c r="JX103" s="153"/>
      <c r="JY103" s="153"/>
      <c r="JZ103" s="153"/>
      <c r="KA103" s="153"/>
      <c r="KB103" s="153"/>
      <c r="KC103" s="153"/>
      <c r="KD103" s="153"/>
      <c r="KE103" s="153"/>
      <c r="KF103" s="153"/>
      <c r="KG103" s="153"/>
      <c r="KH103" s="153"/>
      <c r="KI103" s="153"/>
      <c r="KJ103" s="153"/>
      <c r="KK103" s="153"/>
      <c r="KL103" s="153"/>
      <c r="KM103" s="153"/>
      <c r="KN103" s="153">
        <v>12</v>
      </c>
      <c r="KO103" s="153"/>
      <c r="KP103" s="153"/>
      <c r="KQ103" s="153"/>
      <c r="KR103" s="153"/>
      <c r="KS103" s="153"/>
      <c r="KT103" s="153"/>
      <c r="KU103" s="153"/>
      <c r="KV103" s="153"/>
      <c r="KW103" s="153"/>
      <c r="KX103" s="153"/>
      <c r="KY103" s="153"/>
      <c r="KZ103" s="153"/>
      <c r="LA103" s="153"/>
      <c r="LB103" s="153"/>
      <c r="LC103" s="153"/>
      <c r="LD103" s="153"/>
      <c r="LE103" s="153"/>
      <c r="LF103" s="153"/>
      <c r="LG103" s="153"/>
      <c r="LH103" s="153"/>
      <c r="LI103" s="153"/>
      <c r="LJ103" s="153"/>
      <c r="LK103" s="153"/>
      <c r="LL103" s="153"/>
      <c r="LM103" s="153"/>
      <c r="LN103" s="153"/>
      <c r="LO103" s="153"/>
      <c r="LP103" s="153"/>
      <c r="LQ103" s="153"/>
      <c r="LR103" s="153"/>
      <c r="LS103" s="153"/>
      <c r="LT103" s="153"/>
      <c r="LU103" s="153"/>
      <c r="LV103" s="153"/>
      <c r="LW103" s="153"/>
      <c r="LX103" s="153"/>
      <c r="LY103" s="153"/>
      <c r="LZ103" s="153"/>
      <c r="MA103" s="153"/>
      <c r="MB103" s="153"/>
      <c r="MC103" s="153"/>
      <c r="MD103" s="153"/>
      <c r="ME103" s="153"/>
      <c r="MF103" s="153"/>
      <c r="MG103" s="153"/>
      <c r="MH103" s="153"/>
      <c r="MI103" s="153"/>
      <c r="MJ103" s="153"/>
      <c r="MK103" s="153"/>
      <c r="ML103" s="153"/>
      <c r="MM103" s="153"/>
      <c r="MN103" s="153"/>
      <c r="MO103" s="153"/>
      <c r="MP103" s="153"/>
      <c r="MQ103" s="153"/>
      <c r="MR103" s="153"/>
      <c r="MS103" s="153">
        <v>15</v>
      </c>
      <c r="MT103" s="153"/>
      <c r="MU103" s="153"/>
      <c r="MV103" s="153"/>
      <c r="MW103" s="153"/>
      <c r="MX103" s="153"/>
      <c r="MY103" s="153"/>
      <c r="MZ103" s="153"/>
      <c r="NA103" s="153"/>
      <c r="NB103" s="153"/>
      <c r="NC103" s="153"/>
      <c r="ND103" s="153"/>
      <c r="NE103" s="153"/>
      <c r="NF103" s="153"/>
      <c r="NG103" s="153"/>
      <c r="NH103" s="153"/>
      <c r="NI103" s="153"/>
      <c r="NJ103" s="153"/>
      <c r="NK103" s="153"/>
      <c r="NL103" s="153"/>
      <c r="NM103" s="153"/>
      <c r="NN103" s="153"/>
      <c r="NO103" s="153"/>
      <c r="NP103" s="153"/>
      <c r="NQ103" s="153"/>
      <c r="NR103" s="153"/>
      <c r="NS103" s="153"/>
      <c r="NT103" s="153"/>
      <c r="NU103" s="153"/>
      <c r="NV103" s="153"/>
      <c r="NW103" s="153"/>
      <c r="NX103" s="153"/>
      <c r="NY103" s="153"/>
      <c r="NZ103" s="153"/>
      <c r="OA103" s="153"/>
      <c r="OB103" s="153"/>
      <c r="OC103" s="153"/>
      <c r="OD103" s="153"/>
      <c r="OE103" s="153"/>
      <c r="OF103" s="153"/>
      <c r="OG103" s="153"/>
      <c r="OH103" s="153"/>
      <c r="OI103" s="153"/>
      <c r="OJ103" s="153">
        <v>53</v>
      </c>
      <c r="OK103" s="153"/>
      <c r="OL103" s="153"/>
      <c r="OM103" s="153"/>
      <c r="ON103" s="153"/>
      <c r="OO103" s="154"/>
      <c r="OP103" s="144">
        <v>1987</v>
      </c>
      <c r="OQ103" s="155">
        <v>99</v>
      </c>
      <c r="OR103" s="153">
        <v>9523</v>
      </c>
      <c r="OS103" s="153"/>
      <c r="OT103" s="153"/>
      <c r="OU103" s="153"/>
      <c r="OV103" s="153">
        <v>68</v>
      </c>
      <c r="OW103" s="153">
        <v>1916</v>
      </c>
      <c r="OX103" s="153">
        <v>-6592</v>
      </c>
      <c r="OY103" s="153"/>
      <c r="OZ103" s="153">
        <v>2</v>
      </c>
      <c r="PA103" s="153"/>
      <c r="PB103" s="153"/>
      <c r="PC103" s="153"/>
      <c r="PD103" s="153">
        <v>67</v>
      </c>
      <c r="PE103" s="153"/>
      <c r="PF103" s="153"/>
      <c r="PG103" s="153"/>
      <c r="PH103" s="153">
        <v>532</v>
      </c>
      <c r="PI103" s="153"/>
      <c r="PJ103" s="156"/>
      <c r="PK103" s="144">
        <v>5614</v>
      </c>
      <c r="PL103" s="144">
        <v>7601</v>
      </c>
    </row>
    <row r="104" spans="1:428" ht="15" x14ac:dyDescent="0.25">
      <c r="A104" s="158" t="s">
        <v>630</v>
      </c>
      <c r="B104" s="159" t="s">
        <v>730</v>
      </c>
      <c r="C104" s="149" t="s">
        <v>300</v>
      </c>
      <c r="D104" s="155"/>
      <c r="E104" s="153"/>
      <c r="F104" s="153"/>
      <c r="G104" s="153"/>
      <c r="H104" s="153"/>
      <c r="I104" s="153"/>
      <c r="J104" s="153"/>
      <c r="K104" s="153"/>
      <c r="L104" s="153"/>
      <c r="M104" s="153"/>
      <c r="N104" s="153"/>
      <c r="O104" s="153"/>
      <c r="P104" s="153"/>
      <c r="Q104" s="153">
        <v>483</v>
      </c>
      <c r="R104" s="153">
        <v>33</v>
      </c>
      <c r="S104" s="153">
        <v>5</v>
      </c>
      <c r="T104" s="153">
        <v>19</v>
      </c>
      <c r="U104" s="153">
        <v>12</v>
      </c>
      <c r="V104" s="153">
        <v>11</v>
      </c>
      <c r="W104" s="153">
        <v>503</v>
      </c>
      <c r="X104" s="153">
        <v>1094</v>
      </c>
      <c r="Y104" s="153"/>
      <c r="Z104" s="153"/>
      <c r="AA104" s="153"/>
      <c r="AB104" s="153"/>
      <c r="AC104" s="153"/>
      <c r="AD104" s="153"/>
      <c r="AE104" s="153"/>
      <c r="AF104" s="153"/>
      <c r="AG104" s="153"/>
      <c r="AH104" s="153"/>
      <c r="AI104" s="153"/>
      <c r="AJ104" s="153"/>
      <c r="AK104" s="153"/>
      <c r="AL104" s="153"/>
      <c r="AM104" s="153"/>
      <c r="AN104" s="153">
        <v>4</v>
      </c>
      <c r="AO104" s="153">
        <v>2</v>
      </c>
      <c r="AP104" s="153">
        <v>2</v>
      </c>
      <c r="AQ104" s="153">
        <v>3</v>
      </c>
      <c r="AR104" s="153">
        <v>1</v>
      </c>
      <c r="AS104" s="153">
        <v>2</v>
      </c>
      <c r="AT104" s="153">
        <v>0</v>
      </c>
      <c r="AU104" s="153">
        <v>1</v>
      </c>
      <c r="AV104" s="153">
        <v>0</v>
      </c>
      <c r="AW104" s="153">
        <v>1</v>
      </c>
      <c r="AX104" s="153"/>
      <c r="AY104" s="153">
        <v>0</v>
      </c>
      <c r="AZ104" s="153">
        <v>4</v>
      </c>
      <c r="BA104" s="153">
        <v>1</v>
      </c>
      <c r="BB104" s="153">
        <v>1</v>
      </c>
      <c r="BC104" s="153"/>
      <c r="BD104" s="153">
        <v>1</v>
      </c>
      <c r="BE104" s="153">
        <v>34</v>
      </c>
      <c r="BF104" s="153">
        <v>2</v>
      </c>
      <c r="BG104" s="153">
        <v>0</v>
      </c>
      <c r="BH104" s="153">
        <v>25</v>
      </c>
      <c r="BI104" s="153"/>
      <c r="BJ104" s="153">
        <v>6</v>
      </c>
      <c r="BK104" s="153">
        <v>7</v>
      </c>
      <c r="BL104" s="153">
        <v>10</v>
      </c>
      <c r="BM104" s="153">
        <v>11</v>
      </c>
      <c r="BN104" s="153"/>
      <c r="BO104" s="153">
        <v>7</v>
      </c>
      <c r="BP104" s="153">
        <v>4</v>
      </c>
      <c r="BQ104" s="153">
        <v>3</v>
      </c>
      <c r="BR104" s="153">
        <v>53</v>
      </c>
      <c r="BS104" s="153">
        <v>13</v>
      </c>
      <c r="BT104" s="153">
        <v>103</v>
      </c>
      <c r="BU104" s="153">
        <v>55</v>
      </c>
      <c r="BV104" s="153">
        <v>2</v>
      </c>
      <c r="BW104" s="153">
        <v>18</v>
      </c>
      <c r="BX104" s="153">
        <v>2</v>
      </c>
      <c r="BY104" s="153">
        <v>484</v>
      </c>
      <c r="BZ104" s="153">
        <v>352</v>
      </c>
      <c r="CA104" s="153">
        <v>45</v>
      </c>
      <c r="CB104" s="153">
        <v>4</v>
      </c>
      <c r="CC104" s="153">
        <v>32</v>
      </c>
      <c r="CD104" s="153">
        <v>7</v>
      </c>
      <c r="CE104" s="153">
        <v>2</v>
      </c>
      <c r="CF104" s="153">
        <v>47</v>
      </c>
      <c r="CG104" s="153">
        <v>7</v>
      </c>
      <c r="CH104" s="153">
        <v>13</v>
      </c>
      <c r="CI104" s="153"/>
      <c r="CJ104" s="153">
        <v>12</v>
      </c>
      <c r="CK104" s="153">
        <v>13</v>
      </c>
      <c r="CL104" s="153">
        <v>9</v>
      </c>
      <c r="CM104" s="153">
        <v>85</v>
      </c>
      <c r="CN104" s="153">
        <v>1</v>
      </c>
      <c r="CO104" s="153"/>
      <c r="CP104" s="153">
        <v>13</v>
      </c>
      <c r="CQ104" s="153">
        <v>2</v>
      </c>
      <c r="CR104" s="153">
        <v>14</v>
      </c>
      <c r="CS104" s="153">
        <v>6</v>
      </c>
      <c r="CT104" s="153">
        <v>264</v>
      </c>
      <c r="CU104" s="153">
        <v>364</v>
      </c>
      <c r="CV104" s="153">
        <v>334</v>
      </c>
      <c r="CW104" s="153">
        <v>661</v>
      </c>
      <c r="CX104" s="153">
        <v>13</v>
      </c>
      <c r="CY104" s="153"/>
      <c r="CZ104" s="153"/>
      <c r="DA104" s="153">
        <v>12</v>
      </c>
      <c r="DB104" s="153">
        <v>2</v>
      </c>
      <c r="DC104" s="153">
        <v>8</v>
      </c>
      <c r="DD104" s="153">
        <v>35</v>
      </c>
      <c r="DE104" s="153">
        <v>6</v>
      </c>
      <c r="DF104" s="153">
        <v>4</v>
      </c>
      <c r="DG104" s="153">
        <v>1</v>
      </c>
      <c r="DH104" s="153">
        <v>29</v>
      </c>
      <c r="DI104" s="153">
        <v>59</v>
      </c>
      <c r="DJ104" s="153">
        <v>1</v>
      </c>
      <c r="DK104" s="153">
        <v>0</v>
      </c>
      <c r="DL104" s="153">
        <v>0</v>
      </c>
      <c r="DM104" s="153">
        <v>0</v>
      </c>
      <c r="DN104" s="153">
        <v>7</v>
      </c>
      <c r="DO104" s="153">
        <v>2</v>
      </c>
      <c r="DP104" s="153">
        <v>2</v>
      </c>
      <c r="DQ104" s="153">
        <v>3</v>
      </c>
      <c r="DR104" s="153">
        <v>4</v>
      </c>
      <c r="DS104" s="153">
        <v>2</v>
      </c>
      <c r="DT104" s="153">
        <v>9</v>
      </c>
      <c r="DU104" s="153">
        <v>0</v>
      </c>
      <c r="DV104" s="153">
        <v>3</v>
      </c>
      <c r="DW104" s="153">
        <v>3</v>
      </c>
      <c r="DX104" s="153">
        <v>6</v>
      </c>
      <c r="DY104" s="153">
        <v>2</v>
      </c>
      <c r="DZ104" s="153">
        <v>2</v>
      </c>
      <c r="EA104" s="153">
        <v>14</v>
      </c>
      <c r="EB104" s="153">
        <v>0</v>
      </c>
      <c r="EC104" s="153"/>
      <c r="ED104" s="153">
        <v>0</v>
      </c>
      <c r="EE104" s="153">
        <v>1</v>
      </c>
      <c r="EF104" s="153">
        <v>3</v>
      </c>
      <c r="EG104" s="153">
        <v>1</v>
      </c>
      <c r="EH104" s="153">
        <v>1</v>
      </c>
      <c r="EI104" s="153">
        <v>2</v>
      </c>
      <c r="EJ104" s="153">
        <v>3</v>
      </c>
      <c r="EK104" s="153">
        <v>7</v>
      </c>
      <c r="EL104" s="153">
        <v>1</v>
      </c>
      <c r="EM104" s="153">
        <v>0</v>
      </c>
      <c r="EN104" s="153">
        <v>3</v>
      </c>
      <c r="EO104" s="153">
        <v>40</v>
      </c>
      <c r="EP104" s="153">
        <v>0</v>
      </c>
      <c r="EQ104" s="153">
        <v>3</v>
      </c>
      <c r="ER104" s="153">
        <v>2</v>
      </c>
      <c r="ES104" s="153">
        <v>49</v>
      </c>
      <c r="ET104" s="153">
        <v>3</v>
      </c>
      <c r="EU104" s="153">
        <v>19</v>
      </c>
      <c r="EV104" s="153">
        <v>2</v>
      </c>
      <c r="EW104" s="153">
        <v>0</v>
      </c>
      <c r="EX104" s="153">
        <v>2</v>
      </c>
      <c r="EY104" s="153">
        <v>12</v>
      </c>
      <c r="EZ104" s="153">
        <v>21</v>
      </c>
      <c r="FA104" s="153">
        <v>21</v>
      </c>
      <c r="FB104" s="153">
        <v>1</v>
      </c>
      <c r="FC104" s="153">
        <v>21</v>
      </c>
      <c r="FD104" s="153">
        <v>39</v>
      </c>
      <c r="FE104" s="153">
        <v>7</v>
      </c>
      <c r="FF104" s="153">
        <v>31</v>
      </c>
      <c r="FG104" s="153">
        <v>0</v>
      </c>
      <c r="FH104" s="153">
        <v>4</v>
      </c>
      <c r="FI104" s="153"/>
      <c r="FJ104" s="153"/>
      <c r="FK104" s="153">
        <v>1</v>
      </c>
      <c r="FL104" s="153">
        <v>7</v>
      </c>
      <c r="FM104" s="153">
        <v>4</v>
      </c>
      <c r="FN104" s="153"/>
      <c r="FO104" s="153"/>
      <c r="FP104" s="153">
        <v>1</v>
      </c>
      <c r="FQ104" s="153">
        <v>1</v>
      </c>
      <c r="FR104" s="153">
        <v>2</v>
      </c>
      <c r="FS104" s="153">
        <v>0</v>
      </c>
      <c r="FT104" s="153">
        <v>1</v>
      </c>
      <c r="FU104" s="153"/>
      <c r="FV104" s="153">
        <v>2</v>
      </c>
      <c r="FW104" s="153">
        <v>3</v>
      </c>
      <c r="FX104" s="153">
        <v>1</v>
      </c>
      <c r="FY104" s="153">
        <v>21</v>
      </c>
      <c r="FZ104" s="153">
        <v>13</v>
      </c>
      <c r="GA104" s="153">
        <v>8</v>
      </c>
      <c r="GB104" s="153">
        <v>1</v>
      </c>
      <c r="GC104" s="153"/>
      <c r="GD104" s="153">
        <v>1</v>
      </c>
      <c r="GE104" s="153">
        <v>24</v>
      </c>
      <c r="GF104" s="153">
        <v>1</v>
      </c>
      <c r="GG104" s="153">
        <v>2</v>
      </c>
      <c r="GH104" s="153">
        <v>36</v>
      </c>
      <c r="GI104" s="153">
        <v>25</v>
      </c>
      <c r="GJ104" s="153"/>
      <c r="GK104" s="153"/>
      <c r="GL104" s="153"/>
      <c r="GM104" s="153"/>
      <c r="GN104" s="153"/>
      <c r="GO104" s="153"/>
      <c r="GP104" s="153"/>
      <c r="GQ104" s="153">
        <v>1</v>
      </c>
      <c r="GR104" s="153">
        <v>0</v>
      </c>
      <c r="GS104" s="153">
        <v>2</v>
      </c>
      <c r="GT104" s="153"/>
      <c r="GU104" s="153"/>
      <c r="GV104" s="153"/>
      <c r="GW104" s="153"/>
      <c r="GX104" s="153">
        <v>1</v>
      </c>
      <c r="GY104" s="153"/>
      <c r="GZ104" s="153"/>
      <c r="HA104" s="153">
        <v>5</v>
      </c>
      <c r="HB104" s="153"/>
      <c r="HC104" s="153">
        <v>5</v>
      </c>
      <c r="HD104" s="153"/>
      <c r="HE104" s="153"/>
      <c r="HF104" s="153">
        <v>1</v>
      </c>
      <c r="HG104" s="153"/>
      <c r="HH104" s="153">
        <v>16</v>
      </c>
      <c r="HI104" s="153">
        <v>1</v>
      </c>
      <c r="HJ104" s="153">
        <v>0</v>
      </c>
      <c r="HK104" s="153"/>
      <c r="HL104" s="153"/>
      <c r="HM104" s="153">
        <v>0</v>
      </c>
      <c r="HN104" s="153"/>
      <c r="HO104" s="153">
        <v>0</v>
      </c>
      <c r="HP104" s="153">
        <v>0</v>
      </c>
      <c r="HQ104" s="153">
        <v>0</v>
      </c>
      <c r="HR104" s="153">
        <v>1</v>
      </c>
      <c r="HS104" s="153"/>
      <c r="HT104" s="153"/>
      <c r="HU104" s="153">
        <v>1</v>
      </c>
      <c r="HV104" s="153">
        <v>7</v>
      </c>
      <c r="HW104" s="153">
        <v>9</v>
      </c>
      <c r="HX104" s="153">
        <v>14</v>
      </c>
      <c r="HY104" s="153">
        <v>7</v>
      </c>
      <c r="HZ104" s="153">
        <v>1</v>
      </c>
      <c r="IA104" s="153">
        <v>1</v>
      </c>
      <c r="IB104" s="153">
        <v>1</v>
      </c>
      <c r="IC104" s="153">
        <v>4</v>
      </c>
      <c r="ID104" s="153"/>
      <c r="IE104" s="153">
        <v>2</v>
      </c>
      <c r="IF104" s="153">
        <v>0</v>
      </c>
      <c r="IG104" s="153"/>
      <c r="IH104" s="153"/>
      <c r="II104" s="153">
        <v>0</v>
      </c>
      <c r="IJ104" s="153"/>
      <c r="IK104" s="153">
        <v>0</v>
      </c>
      <c r="IL104" s="153">
        <v>1</v>
      </c>
      <c r="IM104" s="153">
        <v>3</v>
      </c>
      <c r="IN104" s="153">
        <v>3</v>
      </c>
      <c r="IO104" s="153">
        <v>2</v>
      </c>
      <c r="IP104" s="153"/>
      <c r="IQ104" s="153"/>
      <c r="IR104" s="153"/>
      <c r="IS104" s="153"/>
      <c r="IT104" s="153"/>
      <c r="IU104" s="153">
        <v>0</v>
      </c>
      <c r="IV104" s="153"/>
      <c r="IW104" s="153">
        <v>1</v>
      </c>
      <c r="IX104" s="153">
        <v>4</v>
      </c>
      <c r="IY104" s="153">
        <v>1</v>
      </c>
      <c r="IZ104" s="153"/>
      <c r="JA104" s="153">
        <v>19</v>
      </c>
      <c r="JB104" s="153">
        <v>13</v>
      </c>
      <c r="JC104" s="153">
        <v>7</v>
      </c>
      <c r="JD104" s="153">
        <v>2</v>
      </c>
      <c r="JE104" s="153">
        <v>6</v>
      </c>
      <c r="JF104" s="153">
        <v>2</v>
      </c>
      <c r="JG104" s="153">
        <v>4</v>
      </c>
      <c r="JH104" s="153">
        <v>22</v>
      </c>
      <c r="JI104" s="153">
        <v>0</v>
      </c>
      <c r="JJ104" s="153">
        <v>1</v>
      </c>
      <c r="JK104" s="153">
        <v>5</v>
      </c>
      <c r="JL104" s="153">
        <v>2</v>
      </c>
      <c r="JM104" s="153">
        <v>2</v>
      </c>
      <c r="JN104" s="153">
        <v>1</v>
      </c>
      <c r="JO104" s="153"/>
      <c r="JP104" s="153">
        <v>1</v>
      </c>
      <c r="JQ104" s="153"/>
      <c r="JR104" s="153"/>
      <c r="JS104" s="153"/>
      <c r="JT104" s="153">
        <v>0</v>
      </c>
      <c r="JU104" s="153">
        <v>0</v>
      </c>
      <c r="JV104" s="153"/>
      <c r="JW104" s="153">
        <v>5</v>
      </c>
      <c r="JX104" s="153">
        <v>2</v>
      </c>
      <c r="JY104" s="153"/>
      <c r="JZ104" s="153">
        <v>1</v>
      </c>
      <c r="KA104" s="153">
        <v>2</v>
      </c>
      <c r="KB104" s="153">
        <v>2</v>
      </c>
      <c r="KC104" s="153"/>
      <c r="KD104" s="153">
        <v>1</v>
      </c>
      <c r="KE104" s="153"/>
      <c r="KF104" s="153">
        <v>1</v>
      </c>
      <c r="KG104" s="153">
        <v>6</v>
      </c>
      <c r="KH104" s="153"/>
      <c r="KI104" s="153">
        <v>2</v>
      </c>
      <c r="KJ104" s="153"/>
      <c r="KK104" s="153"/>
      <c r="KL104" s="153">
        <v>3</v>
      </c>
      <c r="KM104" s="153"/>
      <c r="KN104" s="153"/>
      <c r="KO104" s="153">
        <v>0</v>
      </c>
      <c r="KP104" s="153"/>
      <c r="KQ104" s="153"/>
      <c r="KR104" s="153">
        <v>0</v>
      </c>
      <c r="KS104" s="153">
        <v>5</v>
      </c>
      <c r="KT104" s="153"/>
      <c r="KU104" s="153"/>
      <c r="KV104" s="153"/>
      <c r="KW104" s="153"/>
      <c r="KX104" s="153"/>
      <c r="KY104" s="153"/>
      <c r="KZ104" s="153"/>
      <c r="LA104" s="153"/>
      <c r="LB104" s="153">
        <v>1</v>
      </c>
      <c r="LC104" s="153"/>
      <c r="LD104" s="153"/>
      <c r="LE104" s="153"/>
      <c r="LF104" s="153"/>
      <c r="LG104" s="153"/>
      <c r="LH104" s="153"/>
      <c r="LI104" s="153"/>
      <c r="LJ104" s="153"/>
      <c r="LK104" s="153"/>
      <c r="LL104" s="153"/>
      <c r="LM104" s="153"/>
      <c r="LN104" s="153"/>
      <c r="LO104" s="153"/>
      <c r="LP104" s="153"/>
      <c r="LQ104" s="153"/>
      <c r="LR104" s="153"/>
      <c r="LS104" s="153"/>
      <c r="LT104" s="153"/>
      <c r="LU104" s="153"/>
      <c r="LV104" s="153"/>
      <c r="LW104" s="153"/>
      <c r="LX104" s="153">
        <v>7</v>
      </c>
      <c r="LY104" s="153"/>
      <c r="LZ104" s="153">
        <v>1</v>
      </c>
      <c r="MA104" s="153">
        <v>9</v>
      </c>
      <c r="MB104" s="153">
        <v>1</v>
      </c>
      <c r="MC104" s="153"/>
      <c r="MD104" s="153"/>
      <c r="ME104" s="153"/>
      <c r="MF104" s="153"/>
      <c r="MG104" s="153"/>
      <c r="MH104" s="153"/>
      <c r="MI104" s="153">
        <v>12</v>
      </c>
      <c r="MJ104" s="153">
        <v>2</v>
      </c>
      <c r="MK104" s="153"/>
      <c r="ML104" s="153">
        <v>4</v>
      </c>
      <c r="MM104" s="153"/>
      <c r="MN104" s="153">
        <v>2</v>
      </c>
      <c r="MO104" s="153"/>
      <c r="MP104" s="153"/>
      <c r="MQ104" s="153"/>
      <c r="MR104" s="153"/>
      <c r="MS104" s="153">
        <v>744</v>
      </c>
      <c r="MT104" s="153"/>
      <c r="MU104" s="153"/>
      <c r="MV104" s="153"/>
      <c r="MW104" s="153"/>
      <c r="MX104" s="153"/>
      <c r="MY104" s="153"/>
      <c r="MZ104" s="153"/>
      <c r="NA104" s="153">
        <v>2</v>
      </c>
      <c r="NB104" s="153"/>
      <c r="NC104" s="153"/>
      <c r="ND104" s="153"/>
      <c r="NE104" s="153"/>
      <c r="NF104" s="153"/>
      <c r="NG104" s="153"/>
      <c r="NH104" s="153"/>
      <c r="NI104" s="153"/>
      <c r="NJ104" s="153"/>
      <c r="NK104" s="153"/>
      <c r="NL104" s="153"/>
      <c r="NM104" s="153"/>
      <c r="NN104" s="153">
        <v>5</v>
      </c>
      <c r="NO104" s="153"/>
      <c r="NP104" s="153"/>
      <c r="NQ104" s="153"/>
      <c r="NR104" s="153"/>
      <c r="NS104" s="153">
        <v>19</v>
      </c>
      <c r="NT104" s="153"/>
      <c r="NU104" s="153">
        <v>23</v>
      </c>
      <c r="NV104" s="153"/>
      <c r="NW104" s="153"/>
      <c r="NX104" s="153"/>
      <c r="NY104" s="153"/>
      <c r="NZ104" s="153">
        <v>2</v>
      </c>
      <c r="OA104" s="153"/>
      <c r="OB104" s="153"/>
      <c r="OC104" s="153"/>
      <c r="OD104" s="153"/>
      <c r="OE104" s="153"/>
      <c r="OF104" s="153">
        <v>0</v>
      </c>
      <c r="OG104" s="153"/>
      <c r="OH104" s="153"/>
      <c r="OI104" s="153"/>
      <c r="OJ104" s="153">
        <v>1</v>
      </c>
      <c r="OK104" s="153">
        <v>1</v>
      </c>
      <c r="OL104" s="153">
        <v>4</v>
      </c>
      <c r="OM104" s="153">
        <v>1</v>
      </c>
      <c r="ON104" s="153"/>
      <c r="OO104" s="154">
        <v>3</v>
      </c>
      <c r="OP104" s="144">
        <v>7055</v>
      </c>
      <c r="OQ104" s="155"/>
      <c r="OR104" s="153">
        <v>2431</v>
      </c>
      <c r="OS104" s="153"/>
      <c r="OT104" s="153"/>
      <c r="OU104" s="153"/>
      <c r="OV104" s="153">
        <v>122</v>
      </c>
      <c r="OW104" s="153">
        <v>1863</v>
      </c>
      <c r="OX104" s="153">
        <v>-3088</v>
      </c>
      <c r="OY104" s="153"/>
      <c r="OZ104" s="153"/>
      <c r="PA104" s="153"/>
      <c r="PB104" s="153"/>
      <c r="PC104" s="153"/>
      <c r="PD104" s="153"/>
      <c r="PE104" s="153"/>
      <c r="PF104" s="153"/>
      <c r="PG104" s="153"/>
      <c r="PH104" s="153"/>
      <c r="PI104" s="153"/>
      <c r="PJ104" s="156"/>
      <c r="PK104" s="144">
        <v>1328</v>
      </c>
      <c r="PL104" s="144">
        <v>8384</v>
      </c>
    </row>
    <row r="105" spans="1:428" ht="15" x14ac:dyDescent="0.25">
      <c r="A105" s="158">
        <v>333611</v>
      </c>
      <c r="B105" s="159" t="s">
        <v>730</v>
      </c>
      <c r="C105" s="149" t="s">
        <v>301</v>
      </c>
      <c r="D105" s="155"/>
      <c r="E105" s="153"/>
      <c r="F105" s="153"/>
      <c r="G105" s="153"/>
      <c r="H105" s="153"/>
      <c r="I105" s="153"/>
      <c r="J105" s="153"/>
      <c r="K105" s="153"/>
      <c r="L105" s="153"/>
      <c r="M105" s="153"/>
      <c r="N105" s="153"/>
      <c r="O105" s="153">
        <v>35</v>
      </c>
      <c r="P105" s="153"/>
      <c r="Q105" s="153"/>
      <c r="R105" s="153"/>
      <c r="S105" s="153"/>
      <c r="T105" s="153"/>
      <c r="U105" s="153"/>
      <c r="V105" s="153"/>
      <c r="W105" s="153"/>
      <c r="X105" s="153"/>
      <c r="Y105" s="153">
        <v>1236</v>
      </c>
      <c r="Z105" s="153">
        <v>34</v>
      </c>
      <c r="AA105" s="153"/>
      <c r="AB105" s="153"/>
      <c r="AC105" s="153"/>
      <c r="AD105" s="153"/>
      <c r="AE105" s="153"/>
      <c r="AF105" s="153"/>
      <c r="AG105" s="153"/>
      <c r="AH105" s="153"/>
      <c r="AI105" s="153"/>
      <c r="AJ105" s="153"/>
      <c r="AK105" s="153"/>
      <c r="AL105" s="153"/>
      <c r="AM105" s="153"/>
      <c r="AN105" s="153"/>
      <c r="AO105" s="153"/>
      <c r="AP105" s="153"/>
      <c r="AQ105" s="153"/>
      <c r="AR105" s="153"/>
      <c r="AS105" s="153"/>
      <c r="AT105" s="153"/>
      <c r="AU105" s="153"/>
      <c r="AV105" s="153"/>
      <c r="AW105" s="153"/>
      <c r="AX105" s="153"/>
      <c r="AY105" s="153"/>
      <c r="AZ105" s="153"/>
      <c r="BA105" s="153"/>
      <c r="BB105" s="153"/>
      <c r="BC105" s="153"/>
      <c r="BD105" s="153"/>
      <c r="BE105" s="153"/>
      <c r="BF105" s="153"/>
      <c r="BG105" s="153"/>
      <c r="BH105" s="153"/>
      <c r="BI105" s="153"/>
      <c r="BJ105" s="153"/>
      <c r="BK105" s="153"/>
      <c r="BL105" s="153"/>
      <c r="BM105" s="153"/>
      <c r="BN105" s="153"/>
      <c r="BO105" s="153"/>
      <c r="BP105" s="153"/>
      <c r="BQ105" s="153"/>
      <c r="BR105" s="153"/>
      <c r="BS105" s="153"/>
      <c r="BT105" s="153"/>
      <c r="BU105" s="153"/>
      <c r="BV105" s="153"/>
      <c r="BW105" s="153"/>
      <c r="BX105" s="153"/>
      <c r="BY105" s="153"/>
      <c r="BZ105" s="153"/>
      <c r="CA105" s="153"/>
      <c r="CB105" s="153"/>
      <c r="CC105" s="153"/>
      <c r="CD105" s="153"/>
      <c r="CE105" s="153"/>
      <c r="CF105" s="153"/>
      <c r="CG105" s="153"/>
      <c r="CH105" s="153"/>
      <c r="CI105" s="153"/>
      <c r="CJ105" s="153"/>
      <c r="CK105" s="153">
        <v>8</v>
      </c>
      <c r="CL105" s="153"/>
      <c r="CM105" s="153"/>
      <c r="CN105" s="153"/>
      <c r="CO105" s="153"/>
      <c r="CP105" s="153"/>
      <c r="CQ105" s="153"/>
      <c r="CR105" s="153"/>
      <c r="CS105" s="153"/>
      <c r="CT105" s="153"/>
      <c r="CU105" s="153"/>
      <c r="CV105" s="153"/>
      <c r="CW105" s="153"/>
      <c r="CX105" s="153">
        <v>1174</v>
      </c>
      <c r="CY105" s="153"/>
      <c r="CZ105" s="153"/>
      <c r="DA105" s="153">
        <v>88</v>
      </c>
      <c r="DB105" s="153"/>
      <c r="DC105" s="153"/>
      <c r="DD105" s="153"/>
      <c r="DE105" s="153"/>
      <c r="DF105" s="153"/>
      <c r="DG105" s="153"/>
      <c r="DH105" s="153"/>
      <c r="DI105" s="153"/>
      <c r="DJ105" s="153"/>
      <c r="DK105" s="153"/>
      <c r="DL105" s="153"/>
      <c r="DM105" s="153"/>
      <c r="DN105" s="153"/>
      <c r="DO105" s="153"/>
      <c r="DP105" s="153"/>
      <c r="DQ105" s="153"/>
      <c r="DR105" s="153"/>
      <c r="DS105" s="153"/>
      <c r="DT105" s="153"/>
      <c r="DU105" s="153"/>
      <c r="DV105" s="153"/>
      <c r="DW105" s="153"/>
      <c r="DX105" s="153"/>
      <c r="DY105" s="153"/>
      <c r="DZ105" s="153"/>
      <c r="EA105" s="153"/>
      <c r="EB105" s="153"/>
      <c r="EC105" s="153"/>
      <c r="ED105" s="153"/>
      <c r="EE105" s="153"/>
      <c r="EF105" s="153"/>
      <c r="EG105" s="153"/>
      <c r="EH105" s="153"/>
      <c r="EI105" s="153"/>
      <c r="EJ105" s="153"/>
      <c r="EK105" s="153"/>
      <c r="EL105" s="153"/>
      <c r="EM105" s="153"/>
      <c r="EN105" s="153"/>
      <c r="EO105" s="153"/>
      <c r="EP105" s="153"/>
      <c r="EQ105" s="153"/>
      <c r="ER105" s="153"/>
      <c r="ES105" s="153"/>
      <c r="ET105" s="153"/>
      <c r="EU105" s="153"/>
      <c r="EV105" s="153"/>
      <c r="EW105" s="153"/>
      <c r="EX105" s="153"/>
      <c r="EY105" s="153"/>
      <c r="EZ105" s="153"/>
      <c r="FA105" s="153"/>
      <c r="FB105" s="153"/>
      <c r="FC105" s="153"/>
      <c r="FD105" s="153"/>
      <c r="FE105" s="153"/>
      <c r="FF105" s="153"/>
      <c r="FG105" s="153"/>
      <c r="FH105" s="153"/>
      <c r="FI105" s="153"/>
      <c r="FJ105" s="153"/>
      <c r="FK105" s="153"/>
      <c r="FL105" s="153">
        <v>20</v>
      </c>
      <c r="FM105" s="153"/>
      <c r="FN105" s="153"/>
      <c r="FO105" s="153"/>
      <c r="FP105" s="153"/>
      <c r="FQ105" s="153"/>
      <c r="FR105" s="153"/>
      <c r="FS105" s="153"/>
      <c r="FT105" s="153"/>
      <c r="FU105" s="153"/>
      <c r="FV105" s="153"/>
      <c r="FW105" s="153"/>
      <c r="FX105" s="153"/>
      <c r="FY105" s="153"/>
      <c r="FZ105" s="153"/>
      <c r="GA105" s="153"/>
      <c r="GB105" s="153"/>
      <c r="GC105" s="153"/>
      <c r="GD105" s="153"/>
      <c r="GE105" s="153"/>
      <c r="GF105" s="153"/>
      <c r="GG105" s="153"/>
      <c r="GH105" s="153"/>
      <c r="GI105" s="153"/>
      <c r="GJ105" s="153"/>
      <c r="GK105" s="153"/>
      <c r="GL105" s="153"/>
      <c r="GM105" s="153"/>
      <c r="GN105" s="153"/>
      <c r="GO105" s="153"/>
      <c r="GP105" s="153"/>
      <c r="GQ105" s="153"/>
      <c r="GR105" s="153"/>
      <c r="GS105" s="153"/>
      <c r="GT105" s="153"/>
      <c r="GU105" s="153"/>
      <c r="GV105" s="153"/>
      <c r="GW105" s="153"/>
      <c r="GX105" s="153"/>
      <c r="GY105" s="153"/>
      <c r="GZ105" s="153"/>
      <c r="HA105" s="153"/>
      <c r="HB105" s="153"/>
      <c r="HC105" s="153"/>
      <c r="HD105" s="153"/>
      <c r="HE105" s="153"/>
      <c r="HF105" s="153"/>
      <c r="HG105" s="153"/>
      <c r="HH105" s="153"/>
      <c r="HI105" s="153"/>
      <c r="HJ105" s="153"/>
      <c r="HK105" s="153"/>
      <c r="HL105" s="153"/>
      <c r="HM105" s="153"/>
      <c r="HN105" s="153"/>
      <c r="HO105" s="153"/>
      <c r="HP105" s="153"/>
      <c r="HQ105" s="153"/>
      <c r="HR105" s="153"/>
      <c r="HS105" s="153"/>
      <c r="HT105" s="153"/>
      <c r="HU105" s="153"/>
      <c r="HV105" s="153"/>
      <c r="HW105" s="153"/>
      <c r="HX105" s="153"/>
      <c r="HY105" s="153"/>
      <c r="HZ105" s="153"/>
      <c r="IA105" s="153"/>
      <c r="IB105" s="153"/>
      <c r="IC105" s="153"/>
      <c r="ID105" s="153"/>
      <c r="IE105" s="153"/>
      <c r="IF105" s="153"/>
      <c r="IG105" s="153"/>
      <c r="IH105" s="153"/>
      <c r="II105" s="153"/>
      <c r="IJ105" s="153"/>
      <c r="IK105" s="153"/>
      <c r="IL105" s="153"/>
      <c r="IM105" s="153"/>
      <c r="IN105" s="153"/>
      <c r="IO105" s="153"/>
      <c r="IP105" s="153"/>
      <c r="IQ105" s="153"/>
      <c r="IR105" s="153"/>
      <c r="IS105" s="153"/>
      <c r="IT105" s="153"/>
      <c r="IU105" s="153"/>
      <c r="IV105" s="153"/>
      <c r="IW105" s="153"/>
      <c r="IX105" s="153"/>
      <c r="IY105" s="153"/>
      <c r="IZ105" s="153"/>
      <c r="JA105" s="153"/>
      <c r="JB105" s="153"/>
      <c r="JC105" s="153"/>
      <c r="JD105" s="153"/>
      <c r="JE105" s="153"/>
      <c r="JF105" s="153"/>
      <c r="JG105" s="153"/>
      <c r="JH105" s="153"/>
      <c r="JI105" s="153"/>
      <c r="JJ105" s="153"/>
      <c r="JK105" s="153"/>
      <c r="JL105" s="153"/>
      <c r="JM105" s="153"/>
      <c r="JN105" s="153"/>
      <c r="JO105" s="153"/>
      <c r="JP105" s="153"/>
      <c r="JQ105" s="153"/>
      <c r="JR105" s="153"/>
      <c r="JS105" s="153"/>
      <c r="JT105" s="153"/>
      <c r="JU105" s="153"/>
      <c r="JV105" s="153"/>
      <c r="JW105" s="153"/>
      <c r="JX105" s="153"/>
      <c r="JY105" s="153"/>
      <c r="JZ105" s="153"/>
      <c r="KA105" s="153"/>
      <c r="KB105" s="153"/>
      <c r="KC105" s="153"/>
      <c r="KD105" s="153"/>
      <c r="KE105" s="153"/>
      <c r="KF105" s="153"/>
      <c r="KG105" s="153"/>
      <c r="KH105" s="153"/>
      <c r="KI105" s="153"/>
      <c r="KJ105" s="153"/>
      <c r="KK105" s="153"/>
      <c r="KL105" s="153"/>
      <c r="KM105" s="153"/>
      <c r="KN105" s="153"/>
      <c r="KO105" s="153"/>
      <c r="KP105" s="153"/>
      <c r="KQ105" s="153"/>
      <c r="KR105" s="153"/>
      <c r="KS105" s="153"/>
      <c r="KT105" s="153"/>
      <c r="KU105" s="153"/>
      <c r="KV105" s="153"/>
      <c r="KW105" s="153"/>
      <c r="KX105" s="153"/>
      <c r="KY105" s="153"/>
      <c r="KZ105" s="153"/>
      <c r="LA105" s="153"/>
      <c r="LB105" s="153"/>
      <c r="LC105" s="153"/>
      <c r="LD105" s="153"/>
      <c r="LE105" s="153"/>
      <c r="LF105" s="153"/>
      <c r="LG105" s="153"/>
      <c r="LH105" s="153"/>
      <c r="LI105" s="153"/>
      <c r="LJ105" s="153"/>
      <c r="LK105" s="153"/>
      <c r="LL105" s="153"/>
      <c r="LM105" s="153"/>
      <c r="LN105" s="153"/>
      <c r="LO105" s="153"/>
      <c r="LP105" s="153"/>
      <c r="LQ105" s="153"/>
      <c r="LR105" s="153"/>
      <c r="LS105" s="153"/>
      <c r="LT105" s="153"/>
      <c r="LU105" s="153"/>
      <c r="LV105" s="153"/>
      <c r="LW105" s="153"/>
      <c r="LX105" s="153"/>
      <c r="LY105" s="153"/>
      <c r="LZ105" s="153"/>
      <c r="MA105" s="153">
        <v>54</v>
      </c>
      <c r="MB105" s="153"/>
      <c r="MC105" s="153"/>
      <c r="MD105" s="153"/>
      <c r="ME105" s="153"/>
      <c r="MF105" s="153"/>
      <c r="MG105" s="153">
        <v>5</v>
      </c>
      <c r="MH105" s="153"/>
      <c r="MI105" s="153">
        <v>84</v>
      </c>
      <c r="MJ105" s="153"/>
      <c r="MK105" s="153"/>
      <c r="ML105" s="153"/>
      <c r="MM105" s="153"/>
      <c r="MN105" s="153"/>
      <c r="MO105" s="153"/>
      <c r="MP105" s="153">
        <v>184</v>
      </c>
      <c r="MQ105" s="153"/>
      <c r="MR105" s="153"/>
      <c r="MS105" s="153"/>
      <c r="MT105" s="153"/>
      <c r="MU105" s="153"/>
      <c r="MV105" s="153"/>
      <c r="MW105" s="153"/>
      <c r="MX105" s="153"/>
      <c r="MY105" s="153"/>
      <c r="MZ105" s="153"/>
      <c r="NA105" s="153"/>
      <c r="NB105" s="153"/>
      <c r="NC105" s="153"/>
      <c r="ND105" s="153"/>
      <c r="NE105" s="153"/>
      <c r="NF105" s="153"/>
      <c r="NG105" s="153"/>
      <c r="NH105" s="153"/>
      <c r="NI105" s="153"/>
      <c r="NJ105" s="153"/>
      <c r="NK105" s="153"/>
      <c r="NL105" s="153"/>
      <c r="NM105" s="153"/>
      <c r="NN105" s="153"/>
      <c r="NO105" s="153"/>
      <c r="NP105" s="153"/>
      <c r="NQ105" s="153"/>
      <c r="NR105" s="153"/>
      <c r="NS105" s="153"/>
      <c r="NT105" s="153"/>
      <c r="NU105" s="153"/>
      <c r="NV105" s="153"/>
      <c r="NW105" s="153"/>
      <c r="NX105" s="153"/>
      <c r="NY105" s="153"/>
      <c r="NZ105" s="153"/>
      <c r="OA105" s="153"/>
      <c r="OB105" s="153"/>
      <c r="OC105" s="153"/>
      <c r="OD105" s="153"/>
      <c r="OE105" s="153">
        <v>20</v>
      </c>
      <c r="OF105" s="153"/>
      <c r="OG105" s="153"/>
      <c r="OH105" s="153">
        <v>7</v>
      </c>
      <c r="OI105" s="153"/>
      <c r="OJ105" s="153"/>
      <c r="OK105" s="153"/>
      <c r="OL105" s="153"/>
      <c r="OM105" s="153"/>
      <c r="ON105" s="153">
        <v>56</v>
      </c>
      <c r="OO105" s="154">
        <v>158</v>
      </c>
      <c r="OP105" s="144">
        <v>3161</v>
      </c>
      <c r="OQ105" s="155"/>
      <c r="OR105" s="153">
        <v>5945</v>
      </c>
      <c r="OS105" s="153"/>
      <c r="OT105" s="153"/>
      <c r="OU105" s="153"/>
      <c r="OV105" s="153">
        <v>-139</v>
      </c>
      <c r="OW105" s="153">
        <v>6046</v>
      </c>
      <c r="OX105" s="153">
        <v>-3451</v>
      </c>
      <c r="OY105" s="153"/>
      <c r="OZ105" s="153">
        <v>238</v>
      </c>
      <c r="PA105" s="153"/>
      <c r="PB105" s="153"/>
      <c r="PC105" s="153"/>
      <c r="PD105" s="153">
        <v>237</v>
      </c>
      <c r="PE105" s="153"/>
      <c r="PF105" s="153"/>
      <c r="PG105" s="153"/>
      <c r="PH105" s="153">
        <v>27</v>
      </c>
      <c r="PI105" s="153"/>
      <c r="PJ105" s="156"/>
      <c r="PK105" s="144">
        <v>8903</v>
      </c>
      <c r="PL105" s="144">
        <v>12065</v>
      </c>
    </row>
    <row r="106" spans="1:428" ht="15" x14ac:dyDescent="0.25">
      <c r="A106" s="158">
        <v>333612</v>
      </c>
      <c r="B106" s="159" t="s">
        <v>730</v>
      </c>
      <c r="C106" s="149" t="s">
        <v>302</v>
      </c>
      <c r="D106" s="155"/>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3"/>
      <c r="AH106" s="153"/>
      <c r="AI106" s="153"/>
      <c r="AJ106" s="153"/>
      <c r="AK106" s="153"/>
      <c r="AL106" s="153"/>
      <c r="AM106" s="153"/>
      <c r="AN106" s="153"/>
      <c r="AO106" s="153"/>
      <c r="AP106" s="153"/>
      <c r="AQ106" s="153">
        <v>15</v>
      </c>
      <c r="AR106" s="153"/>
      <c r="AS106" s="153"/>
      <c r="AT106" s="153"/>
      <c r="AU106" s="153"/>
      <c r="AV106" s="153"/>
      <c r="AW106" s="153"/>
      <c r="AX106" s="153"/>
      <c r="AY106" s="153"/>
      <c r="AZ106" s="153"/>
      <c r="BA106" s="153"/>
      <c r="BB106" s="153"/>
      <c r="BC106" s="153"/>
      <c r="BD106" s="153"/>
      <c r="BE106" s="153"/>
      <c r="BF106" s="153"/>
      <c r="BG106" s="153"/>
      <c r="BH106" s="153"/>
      <c r="BI106" s="153"/>
      <c r="BJ106" s="153"/>
      <c r="BK106" s="153"/>
      <c r="BL106" s="153"/>
      <c r="BM106" s="153"/>
      <c r="BN106" s="153"/>
      <c r="BO106" s="153"/>
      <c r="BP106" s="153"/>
      <c r="BQ106" s="153"/>
      <c r="BR106" s="153"/>
      <c r="BS106" s="153"/>
      <c r="BT106" s="153"/>
      <c r="BU106" s="153"/>
      <c r="BV106" s="153"/>
      <c r="BW106" s="153"/>
      <c r="BX106" s="153"/>
      <c r="BY106" s="153"/>
      <c r="BZ106" s="153"/>
      <c r="CA106" s="153"/>
      <c r="CB106" s="153"/>
      <c r="CC106" s="153"/>
      <c r="CD106" s="153"/>
      <c r="CE106" s="153"/>
      <c r="CF106" s="153"/>
      <c r="CG106" s="153"/>
      <c r="CH106" s="153">
        <v>103</v>
      </c>
      <c r="CI106" s="153">
        <v>30</v>
      </c>
      <c r="CJ106" s="153">
        <v>236</v>
      </c>
      <c r="CK106" s="153">
        <v>147</v>
      </c>
      <c r="CL106" s="153">
        <v>3</v>
      </c>
      <c r="CM106" s="153">
        <v>96</v>
      </c>
      <c r="CN106" s="153"/>
      <c r="CO106" s="153"/>
      <c r="CP106" s="153">
        <v>26</v>
      </c>
      <c r="CQ106" s="153"/>
      <c r="CR106" s="153"/>
      <c r="CS106" s="153"/>
      <c r="CT106" s="153"/>
      <c r="CU106" s="153"/>
      <c r="CV106" s="153">
        <v>59</v>
      </c>
      <c r="CW106" s="153">
        <v>33</v>
      </c>
      <c r="CX106" s="153">
        <v>183</v>
      </c>
      <c r="CY106" s="153">
        <v>4</v>
      </c>
      <c r="CZ106" s="153">
        <v>3</v>
      </c>
      <c r="DA106" s="153">
        <v>86</v>
      </c>
      <c r="DB106" s="153"/>
      <c r="DC106" s="153"/>
      <c r="DD106" s="153">
        <v>94</v>
      </c>
      <c r="DE106" s="153">
        <v>78</v>
      </c>
      <c r="DF106" s="153">
        <v>34</v>
      </c>
      <c r="DG106" s="153"/>
      <c r="DH106" s="153">
        <v>85</v>
      </c>
      <c r="DI106" s="153">
        <v>85</v>
      </c>
      <c r="DJ106" s="153"/>
      <c r="DK106" s="153"/>
      <c r="DL106" s="153"/>
      <c r="DM106" s="153"/>
      <c r="DN106" s="153"/>
      <c r="DO106" s="153"/>
      <c r="DP106" s="153"/>
      <c r="DQ106" s="153"/>
      <c r="DR106" s="153"/>
      <c r="DS106" s="153">
        <v>88</v>
      </c>
      <c r="DT106" s="153">
        <v>49</v>
      </c>
      <c r="DU106" s="153"/>
      <c r="DV106" s="153"/>
      <c r="DW106" s="153"/>
      <c r="DX106" s="153"/>
      <c r="DY106" s="153"/>
      <c r="DZ106" s="153"/>
      <c r="EA106" s="153"/>
      <c r="EB106" s="153"/>
      <c r="EC106" s="153"/>
      <c r="ED106" s="153"/>
      <c r="EE106" s="153"/>
      <c r="EF106" s="153"/>
      <c r="EG106" s="153"/>
      <c r="EH106" s="153"/>
      <c r="EI106" s="153">
        <v>22</v>
      </c>
      <c r="EJ106" s="153"/>
      <c r="EK106" s="153"/>
      <c r="EL106" s="153"/>
      <c r="EM106" s="153"/>
      <c r="EN106" s="153"/>
      <c r="EO106" s="153"/>
      <c r="EP106" s="153"/>
      <c r="EQ106" s="153"/>
      <c r="ER106" s="153"/>
      <c r="ES106" s="153"/>
      <c r="ET106" s="153"/>
      <c r="EU106" s="153"/>
      <c r="EV106" s="153"/>
      <c r="EW106" s="153"/>
      <c r="EX106" s="153"/>
      <c r="EY106" s="153">
        <v>71</v>
      </c>
      <c r="EZ106" s="153">
        <v>7</v>
      </c>
      <c r="FA106" s="153">
        <v>1769</v>
      </c>
      <c r="FB106" s="153"/>
      <c r="FC106" s="153"/>
      <c r="FD106" s="153">
        <v>62</v>
      </c>
      <c r="FE106" s="153">
        <v>92</v>
      </c>
      <c r="FF106" s="153"/>
      <c r="FG106" s="153"/>
      <c r="FH106" s="153"/>
      <c r="FI106" s="153"/>
      <c r="FJ106" s="153"/>
      <c r="FK106" s="153">
        <v>25</v>
      </c>
      <c r="FL106" s="153">
        <v>9</v>
      </c>
      <c r="FM106" s="153"/>
      <c r="FN106" s="153"/>
      <c r="FO106" s="153"/>
      <c r="FP106" s="153"/>
      <c r="FQ106" s="153"/>
      <c r="FR106" s="153"/>
      <c r="FS106" s="153"/>
      <c r="FT106" s="153"/>
      <c r="FU106" s="153"/>
      <c r="FV106" s="153"/>
      <c r="FW106" s="153"/>
      <c r="FX106" s="153"/>
      <c r="FY106" s="153"/>
      <c r="FZ106" s="153"/>
      <c r="GA106" s="153"/>
      <c r="GB106" s="153"/>
      <c r="GC106" s="153"/>
      <c r="GD106" s="153"/>
      <c r="GE106" s="153"/>
      <c r="GF106" s="153"/>
      <c r="GG106" s="153"/>
      <c r="GH106" s="153"/>
      <c r="GI106" s="153"/>
      <c r="GJ106" s="153"/>
      <c r="GK106" s="153"/>
      <c r="GL106" s="153"/>
      <c r="GM106" s="153"/>
      <c r="GN106" s="153"/>
      <c r="GO106" s="153"/>
      <c r="GP106" s="153"/>
      <c r="GQ106" s="153"/>
      <c r="GR106" s="153"/>
      <c r="GS106" s="153"/>
      <c r="GT106" s="153"/>
      <c r="GU106" s="153"/>
      <c r="GV106" s="153"/>
      <c r="GW106" s="153"/>
      <c r="GX106" s="153"/>
      <c r="GY106" s="153"/>
      <c r="GZ106" s="153"/>
      <c r="HA106" s="153"/>
      <c r="HB106" s="153"/>
      <c r="HC106" s="153"/>
      <c r="HD106" s="153"/>
      <c r="HE106" s="153"/>
      <c r="HF106" s="153"/>
      <c r="HG106" s="153"/>
      <c r="HH106" s="153"/>
      <c r="HI106" s="153"/>
      <c r="HJ106" s="153"/>
      <c r="HK106" s="153"/>
      <c r="HL106" s="153">
        <v>2</v>
      </c>
      <c r="HM106" s="153"/>
      <c r="HN106" s="153"/>
      <c r="HO106" s="153"/>
      <c r="HP106" s="153"/>
      <c r="HQ106" s="153"/>
      <c r="HR106" s="153"/>
      <c r="HS106" s="153"/>
      <c r="HT106" s="153"/>
      <c r="HU106" s="153"/>
      <c r="HV106" s="153"/>
      <c r="HW106" s="153"/>
      <c r="HX106" s="153"/>
      <c r="HY106" s="153"/>
      <c r="HZ106" s="153"/>
      <c r="IA106" s="153"/>
      <c r="IB106" s="153"/>
      <c r="IC106" s="153"/>
      <c r="ID106" s="153"/>
      <c r="IE106" s="153"/>
      <c r="IF106" s="153">
        <v>7</v>
      </c>
      <c r="IG106" s="153"/>
      <c r="IH106" s="153"/>
      <c r="II106" s="153"/>
      <c r="IJ106" s="153"/>
      <c r="IK106" s="153"/>
      <c r="IL106" s="153"/>
      <c r="IM106" s="153"/>
      <c r="IN106" s="153"/>
      <c r="IO106" s="153"/>
      <c r="IP106" s="153"/>
      <c r="IQ106" s="153"/>
      <c r="IR106" s="153"/>
      <c r="IS106" s="153"/>
      <c r="IT106" s="153"/>
      <c r="IU106" s="153"/>
      <c r="IV106" s="153"/>
      <c r="IW106" s="153"/>
      <c r="IX106" s="153"/>
      <c r="IY106" s="153"/>
      <c r="IZ106" s="153"/>
      <c r="JA106" s="153"/>
      <c r="JB106" s="153"/>
      <c r="JC106" s="153"/>
      <c r="JD106" s="153"/>
      <c r="JE106" s="153"/>
      <c r="JF106" s="153"/>
      <c r="JG106" s="153"/>
      <c r="JH106" s="153"/>
      <c r="JI106" s="153"/>
      <c r="JJ106" s="153"/>
      <c r="JK106" s="153"/>
      <c r="JL106" s="153"/>
      <c r="JM106" s="153">
        <v>25</v>
      </c>
      <c r="JN106" s="153"/>
      <c r="JO106" s="153"/>
      <c r="JP106" s="153">
        <v>5</v>
      </c>
      <c r="JQ106" s="153"/>
      <c r="JR106" s="153"/>
      <c r="JS106" s="153"/>
      <c r="JT106" s="153"/>
      <c r="JU106" s="153">
        <v>8</v>
      </c>
      <c r="JV106" s="153"/>
      <c r="JW106" s="153">
        <v>2</v>
      </c>
      <c r="JX106" s="153"/>
      <c r="JY106" s="153"/>
      <c r="JZ106" s="153"/>
      <c r="KA106" s="153"/>
      <c r="KB106" s="153"/>
      <c r="KC106" s="153"/>
      <c r="KD106" s="153"/>
      <c r="KE106" s="153"/>
      <c r="KF106" s="153"/>
      <c r="KG106" s="153">
        <v>1</v>
      </c>
      <c r="KH106" s="153"/>
      <c r="KI106" s="153"/>
      <c r="KJ106" s="153"/>
      <c r="KK106" s="153"/>
      <c r="KL106" s="153">
        <v>46</v>
      </c>
      <c r="KM106" s="153"/>
      <c r="KN106" s="153"/>
      <c r="KO106" s="153"/>
      <c r="KP106" s="153">
        <v>24</v>
      </c>
      <c r="KQ106" s="153"/>
      <c r="KR106" s="153"/>
      <c r="KS106" s="153"/>
      <c r="KT106" s="153"/>
      <c r="KU106" s="153"/>
      <c r="KV106" s="153"/>
      <c r="KW106" s="153"/>
      <c r="KX106" s="153"/>
      <c r="KY106" s="153">
        <v>3</v>
      </c>
      <c r="KZ106" s="153"/>
      <c r="LA106" s="153"/>
      <c r="LB106" s="153">
        <v>2</v>
      </c>
      <c r="LC106" s="153"/>
      <c r="LD106" s="153"/>
      <c r="LE106" s="153"/>
      <c r="LF106" s="153"/>
      <c r="LG106" s="153"/>
      <c r="LH106" s="153"/>
      <c r="LI106" s="153"/>
      <c r="LJ106" s="153"/>
      <c r="LK106" s="153"/>
      <c r="LL106" s="153"/>
      <c r="LM106" s="153"/>
      <c r="LN106" s="153"/>
      <c r="LO106" s="153"/>
      <c r="LP106" s="153">
        <v>33</v>
      </c>
      <c r="LQ106" s="153"/>
      <c r="LR106" s="153"/>
      <c r="LS106" s="153"/>
      <c r="LT106" s="153"/>
      <c r="LU106" s="153"/>
      <c r="LV106" s="153"/>
      <c r="LW106" s="153"/>
      <c r="LX106" s="153">
        <v>89</v>
      </c>
      <c r="LY106" s="153"/>
      <c r="LZ106" s="153"/>
      <c r="MA106" s="153">
        <v>31</v>
      </c>
      <c r="MB106" s="153"/>
      <c r="MC106" s="153"/>
      <c r="MD106" s="153"/>
      <c r="ME106" s="153"/>
      <c r="MF106" s="153"/>
      <c r="MG106" s="153">
        <v>1</v>
      </c>
      <c r="MH106" s="153"/>
      <c r="MI106" s="153">
        <v>50</v>
      </c>
      <c r="MJ106" s="153"/>
      <c r="MK106" s="153"/>
      <c r="ML106" s="153"/>
      <c r="MM106" s="153"/>
      <c r="MN106" s="153">
        <v>17</v>
      </c>
      <c r="MO106" s="153"/>
      <c r="MP106" s="153">
        <v>319</v>
      </c>
      <c r="MQ106" s="153"/>
      <c r="MR106" s="153"/>
      <c r="MS106" s="153"/>
      <c r="MT106" s="153"/>
      <c r="MU106" s="153"/>
      <c r="MV106" s="153"/>
      <c r="MW106" s="153"/>
      <c r="MX106" s="153"/>
      <c r="MY106" s="153"/>
      <c r="MZ106" s="153"/>
      <c r="NA106" s="153"/>
      <c r="NB106" s="153"/>
      <c r="NC106" s="153"/>
      <c r="ND106" s="153"/>
      <c r="NE106" s="153"/>
      <c r="NF106" s="153"/>
      <c r="NG106" s="153"/>
      <c r="NH106" s="153"/>
      <c r="NI106" s="153"/>
      <c r="NJ106" s="153"/>
      <c r="NK106" s="153"/>
      <c r="NL106" s="153"/>
      <c r="NM106" s="153"/>
      <c r="NN106" s="153"/>
      <c r="NO106" s="153"/>
      <c r="NP106" s="153"/>
      <c r="NQ106" s="153"/>
      <c r="NR106" s="153"/>
      <c r="NS106" s="153"/>
      <c r="NT106" s="153">
        <v>9</v>
      </c>
      <c r="NU106" s="153">
        <v>710</v>
      </c>
      <c r="NV106" s="153">
        <v>9</v>
      </c>
      <c r="NW106" s="153"/>
      <c r="NX106" s="153"/>
      <c r="NY106" s="153"/>
      <c r="NZ106" s="153"/>
      <c r="OA106" s="153"/>
      <c r="OB106" s="153"/>
      <c r="OC106" s="153"/>
      <c r="OD106" s="153"/>
      <c r="OE106" s="153">
        <v>5</v>
      </c>
      <c r="OF106" s="153"/>
      <c r="OG106" s="153"/>
      <c r="OH106" s="153"/>
      <c r="OI106" s="153"/>
      <c r="OJ106" s="153"/>
      <c r="OK106" s="153"/>
      <c r="OL106" s="153"/>
      <c r="OM106" s="153">
        <v>7</v>
      </c>
      <c r="ON106" s="153"/>
      <c r="OO106" s="154">
        <v>131</v>
      </c>
      <c r="OP106" s="144">
        <v>5132</v>
      </c>
      <c r="OQ106" s="155"/>
      <c r="OR106" s="153"/>
      <c r="OS106" s="153"/>
      <c r="OT106" s="153"/>
      <c r="OU106" s="153"/>
      <c r="OV106" s="153">
        <v>31</v>
      </c>
      <c r="OW106" s="153">
        <v>2903</v>
      </c>
      <c r="OX106" s="153">
        <v>-5035</v>
      </c>
      <c r="OY106" s="153"/>
      <c r="OZ106" s="153"/>
      <c r="PA106" s="153"/>
      <c r="PB106" s="153"/>
      <c r="PC106" s="153"/>
      <c r="PD106" s="153"/>
      <c r="PE106" s="153"/>
      <c r="PF106" s="153"/>
      <c r="PG106" s="153"/>
      <c r="PH106" s="153"/>
      <c r="PI106" s="153"/>
      <c r="PJ106" s="156"/>
      <c r="PK106" s="144">
        <v>-2101</v>
      </c>
      <c r="PL106" s="144">
        <v>3031</v>
      </c>
    </row>
    <row r="107" spans="1:428" ht="15" x14ac:dyDescent="0.25">
      <c r="A107" s="158">
        <v>333613</v>
      </c>
      <c r="B107" s="159" t="s">
        <v>730</v>
      </c>
      <c r="C107" s="149" t="s">
        <v>303</v>
      </c>
      <c r="D107" s="155"/>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c r="AB107" s="153"/>
      <c r="AC107" s="153"/>
      <c r="AD107" s="153"/>
      <c r="AE107" s="153"/>
      <c r="AF107" s="153"/>
      <c r="AG107" s="153"/>
      <c r="AH107" s="153"/>
      <c r="AI107" s="153"/>
      <c r="AJ107" s="153"/>
      <c r="AK107" s="153"/>
      <c r="AL107" s="153"/>
      <c r="AM107" s="153"/>
      <c r="AN107" s="153"/>
      <c r="AO107" s="153"/>
      <c r="AP107" s="153"/>
      <c r="AQ107" s="153">
        <v>69</v>
      </c>
      <c r="AR107" s="153"/>
      <c r="AS107" s="153"/>
      <c r="AT107" s="153"/>
      <c r="AU107" s="153"/>
      <c r="AV107" s="153"/>
      <c r="AW107" s="153"/>
      <c r="AX107" s="153"/>
      <c r="AY107" s="153"/>
      <c r="AZ107" s="153"/>
      <c r="BA107" s="153"/>
      <c r="BB107" s="153"/>
      <c r="BC107" s="153"/>
      <c r="BD107" s="153"/>
      <c r="BE107" s="153"/>
      <c r="BF107" s="153"/>
      <c r="BG107" s="153"/>
      <c r="BH107" s="153"/>
      <c r="BI107" s="153"/>
      <c r="BJ107" s="153"/>
      <c r="BK107" s="153"/>
      <c r="BL107" s="153"/>
      <c r="BM107" s="153"/>
      <c r="BN107" s="153"/>
      <c r="BO107" s="153"/>
      <c r="BP107" s="153"/>
      <c r="BQ107" s="153"/>
      <c r="BR107" s="153"/>
      <c r="BS107" s="153"/>
      <c r="BT107" s="153"/>
      <c r="BU107" s="153"/>
      <c r="BV107" s="153"/>
      <c r="BW107" s="153"/>
      <c r="BX107" s="153"/>
      <c r="BY107" s="153">
        <v>1</v>
      </c>
      <c r="BZ107" s="153"/>
      <c r="CA107" s="153"/>
      <c r="CB107" s="153"/>
      <c r="CC107" s="153"/>
      <c r="CD107" s="153">
        <v>11</v>
      </c>
      <c r="CE107" s="153"/>
      <c r="CF107" s="153"/>
      <c r="CG107" s="153">
        <v>0</v>
      </c>
      <c r="CH107" s="153"/>
      <c r="CI107" s="153"/>
      <c r="CJ107" s="153"/>
      <c r="CK107" s="153"/>
      <c r="CL107" s="153">
        <v>7</v>
      </c>
      <c r="CM107" s="153">
        <v>64</v>
      </c>
      <c r="CN107" s="153"/>
      <c r="CO107" s="153"/>
      <c r="CP107" s="153"/>
      <c r="CQ107" s="153"/>
      <c r="CR107" s="153"/>
      <c r="CS107" s="153"/>
      <c r="CT107" s="153"/>
      <c r="CU107" s="153"/>
      <c r="CV107" s="153"/>
      <c r="CW107" s="153"/>
      <c r="CX107" s="153">
        <v>12</v>
      </c>
      <c r="CY107" s="153">
        <v>807</v>
      </c>
      <c r="CZ107" s="153">
        <v>540</v>
      </c>
      <c r="DA107" s="153">
        <v>508</v>
      </c>
      <c r="DB107" s="153"/>
      <c r="DC107" s="153"/>
      <c r="DD107" s="153">
        <v>503</v>
      </c>
      <c r="DE107" s="153"/>
      <c r="DF107" s="153">
        <v>8</v>
      </c>
      <c r="DG107" s="153"/>
      <c r="DH107" s="153">
        <v>6</v>
      </c>
      <c r="DI107" s="153">
        <v>148</v>
      </c>
      <c r="DJ107" s="153"/>
      <c r="DK107" s="153"/>
      <c r="DL107" s="153"/>
      <c r="DM107" s="153"/>
      <c r="DN107" s="153"/>
      <c r="DO107" s="153"/>
      <c r="DP107" s="153"/>
      <c r="DQ107" s="153"/>
      <c r="DR107" s="153"/>
      <c r="DS107" s="153"/>
      <c r="DT107" s="153"/>
      <c r="DU107" s="153"/>
      <c r="DV107" s="153"/>
      <c r="DW107" s="153"/>
      <c r="DX107" s="153"/>
      <c r="DY107" s="153"/>
      <c r="DZ107" s="153"/>
      <c r="EA107" s="153"/>
      <c r="EB107" s="153"/>
      <c r="EC107" s="153"/>
      <c r="ED107" s="153"/>
      <c r="EE107" s="153"/>
      <c r="EF107" s="153"/>
      <c r="EG107" s="153"/>
      <c r="EH107" s="153"/>
      <c r="EI107" s="153">
        <v>27</v>
      </c>
      <c r="EJ107" s="153"/>
      <c r="EK107" s="153"/>
      <c r="EL107" s="153"/>
      <c r="EM107" s="153"/>
      <c r="EN107" s="153"/>
      <c r="EO107" s="153"/>
      <c r="EP107" s="153"/>
      <c r="EQ107" s="153"/>
      <c r="ER107" s="153">
        <v>64</v>
      </c>
      <c r="ES107" s="153">
        <v>396</v>
      </c>
      <c r="ET107" s="153">
        <v>767</v>
      </c>
      <c r="EU107" s="153"/>
      <c r="EV107" s="153"/>
      <c r="EW107" s="153"/>
      <c r="EX107" s="153"/>
      <c r="EY107" s="153"/>
      <c r="EZ107" s="153"/>
      <c r="FA107" s="153"/>
      <c r="FB107" s="153"/>
      <c r="FC107" s="153"/>
      <c r="FD107" s="153">
        <v>930</v>
      </c>
      <c r="FE107" s="153"/>
      <c r="FF107" s="153"/>
      <c r="FG107" s="153"/>
      <c r="FH107" s="153"/>
      <c r="FI107" s="153"/>
      <c r="FJ107" s="153"/>
      <c r="FK107" s="153">
        <v>17</v>
      </c>
      <c r="FL107" s="153">
        <v>176</v>
      </c>
      <c r="FM107" s="153"/>
      <c r="FN107" s="153"/>
      <c r="FO107" s="153"/>
      <c r="FP107" s="153"/>
      <c r="FQ107" s="153"/>
      <c r="FR107" s="153"/>
      <c r="FS107" s="153"/>
      <c r="FT107" s="153"/>
      <c r="FU107" s="153"/>
      <c r="FV107" s="153"/>
      <c r="FW107" s="153"/>
      <c r="FX107" s="153"/>
      <c r="FY107" s="153"/>
      <c r="FZ107" s="153"/>
      <c r="GA107" s="153"/>
      <c r="GB107" s="153"/>
      <c r="GC107" s="153"/>
      <c r="GD107" s="153"/>
      <c r="GE107" s="153"/>
      <c r="GF107" s="153"/>
      <c r="GG107" s="153"/>
      <c r="GH107" s="153"/>
      <c r="GI107" s="153"/>
      <c r="GJ107" s="153"/>
      <c r="GK107" s="153"/>
      <c r="GL107" s="153"/>
      <c r="GM107" s="153"/>
      <c r="GN107" s="153"/>
      <c r="GO107" s="153"/>
      <c r="GP107" s="153"/>
      <c r="GQ107" s="153"/>
      <c r="GR107" s="153"/>
      <c r="GS107" s="153"/>
      <c r="GT107" s="153"/>
      <c r="GU107" s="153"/>
      <c r="GV107" s="153"/>
      <c r="GW107" s="153"/>
      <c r="GX107" s="153"/>
      <c r="GY107" s="153"/>
      <c r="GZ107" s="153"/>
      <c r="HA107" s="153"/>
      <c r="HB107" s="153"/>
      <c r="HC107" s="153"/>
      <c r="HD107" s="153"/>
      <c r="HE107" s="153"/>
      <c r="HF107" s="153"/>
      <c r="HG107" s="153"/>
      <c r="HH107" s="153"/>
      <c r="HI107" s="153"/>
      <c r="HJ107" s="153"/>
      <c r="HK107" s="153"/>
      <c r="HL107" s="153">
        <v>4</v>
      </c>
      <c r="HM107" s="153"/>
      <c r="HN107" s="153"/>
      <c r="HO107" s="153"/>
      <c r="HP107" s="153"/>
      <c r="HQ107" s="153"/>
      <c r="HR107" s="153"/>
      <c r="HS107" s="153"/>
      <c r="HT107" s="153"/>
      <c r="HU107" s="153"/>
      <c r="HV107" s="153"/>
      <c r="HW107" s="153"/>
      <c r="HX107" s="153"/>
      <c r="HY107" s="153"/>
      <c r="HZ107" s="153"/>
      <c r="IA107" s="153"/>
      <c r="IB107" s="153"/>
      <c r="IC107" s="153"/>
      <c r="ID107" s="153"/>
      <c r="IE107" s="153"/>
      <c r="IF107" s="153">
        <v>26</v>
      </c>
      <c r="IG107" s="153"/>
      <c r="IH107" s="153"/>
      <c r="II107" s="153"/>
      <c r="IJ107" s="153"/>
      <c r="IK107" s="153"/>
      <c r="IL107" s="153"/>
      <c r="IM107" s="153"/>
      <c r="IN107" s="153"/>
      <c r="IO107" s="153"/>
      <c r="IP107" s="153"/>
      <c r="IQ107" s="153"/>
      <c r="IR107" s="153"/>
      <c r="IS107" s="153"/>
      <c r="IT107" s="153"/>
      <c r="IU107" s="153"/>
      <c r="IV107" s="153"/>
      <c r="IW107" s="153"/>
      <c r="IX107" s="153"/>
      <c r="IY107" s="153"/>
      <c r="IZ107" s="153"/>
      <c r="JA107" s="153"/>
      <c r="JB107" s="153"/>
      <c r="JC107" s="153"/>
      <c r="JD107" s="153"/>
      <c r="JE107" s="153"/>
      <c r="JF107" s="153">
        <v>268</v>
      </c>
      <c r="JG107" s="153"/>
      <c r="JH107" s="153"/>
      <c r="JI107" s="153"/>
      <c r="JJ107" s="153"/>
      <c r="JK107" s="153"/>
      <c r="JL107" s="153"/>
      <c r="JM107" s="153"/>
      <c r="JN107" s="153"/>
      <c r="JO107" s="153"/>
      <c r="JP107" s="153"/>
      <c r="JQ107" s="153"/>
      <c r="JR107" s="153"/>
      <c r="JS107" s="153"/>
      <c r="JT107" s="153"/>
      <c r="JU107" s="153"/>
      <c r="JV107" s="153"/>
      <c r="JW107" s="153"/>
      <c r="JX107" s="153"/>
      <c r="JY107" s="153"/>
      <c r="JZ107" s="153"/>
      <c r="KA107" s="153"/>
      <c r="KB107" s="153"/>
      <c r="KC107" s="153"/>
      <c r="KD107" s="153"/>
      <c r="KE107" s="153"/>
      <c r="KF107" s="153"/>
      <c r="KG107" s="153"/>
      <c r="KH107" s="153"/>
      <c r="KI107" s="153"/>
      <c r="KJ107" s="153"/>
      <c r="KK107" s="153"/>
      <c r="KL107" s="153"/>
      <c r="KM107" s="153"/>
      <c r="KN107" s="153"/>
      <c r="KO107" s="153"/>
      <c r="KP107" s="153"/>
      <c r="KQ107" s="153"/>
      <c r="KR107" s="153"/>
      <c r="KS107" s="153"/>
      <c r="KT107" s="153"/>
      <c r="KU107" s="153"/>
      <c r="KV107" s="153"/>
      <c r="KW107" s="153"/>
      <c r="KX107" s="153"/>
      <c r="KY107" s="153"/>
      <c r="KZ107" s="153"/>
      <c r="LA107" s="153"/>
      <c r="LB107" s="153"/>
      <c r="LC107" s="153"/>
      <c r="LD107" s="153"/>
      <c r="LE107" s="153"/>
      <c r="LF107" s="153"/>
      <c r="LG107" s="153"/>
      <c r="LH107" s="153"/>
      <c r="LI107" s="153"/>
      <c r="LJ107" s="153"/>
      <c r="LK107" s="153"/>
      <c r="LL107" s="153"/>
      <c r="LM107" s="153"/>
      <c r="LN107" s="153"/>
      <c r="LO107" s="153"/>
      <c r="LP107" s="153"/>
      <c r="LQ107" s="153"/>
      <c r="LR107" s="153"/>
      <c r="LS107" s="153"/>
      <c r="LT107" s="153"/>
      <c r="LU107" s="153"/>
      <c r="LV107" s="153"/>
      <c r="LW107" s="153"/>
      <c r="LX107" s="153">
        <v>90</v>
      </c>
      <c r="LY107" s="153"/>
      <c r="LZ107" s="153"/>
      <c r="MA107" s="153">
        <v>49</v>
      </c>
      <c r="MB107" s="153"/>
      <c r="MC107" s="153"/>
      <c r="MD107" s="153"/>
      <c r="ME107" s="153"/>
      <c r="MF107" s="153"/>
      <c r="MG107" s="153">
        <v>6</v>
      </c>
      <c r="MH107" s="153"/>
      <c r="MI107" s="153"/>
      <c r="MJ107" s="153"/>
      <c r="MK107" s="153"/>
      <c r="ML107" s="153"/>
      <c r="MM107" s="153"/>
      <c r="MN107" s="153"/>
      <c r="MO107" s="153"/>
      <c r="MP107" s="153">
        <v>673</v>
      </c>
      <c r="MQ107" s="153"/>
      <c r="MR107" s="153"/>
      <c r="MS107" s="153">
        <v>11</v>
      </c>
      <c r="MT107" s="153"/>
      <c r="MU107" s="153"/>
      <c r="MV107" s="153"/>
      <c r="MW107" s="153"/>
      <c r="MX107" s="153"/>
      <c r="MY107" s="153"/>
      <c r="MZ107" s="153"/>
      <c r="NA107" s="153"/>
      <c r="NB107" s="153"/>
      <c r="NC107" s="153"/>
      <c r="ND107" s="153"/>
      <c r="NE107" s="153"/>
      <c r="NF107" s="153"/>
      <c r="NG107" s="153"/>
      <c r="NH107" s="153"/>
      <c r="NI107" s="153"/>
      <c r="NJ107" s="153"/>
      <c r="NK107" s="153"/>
      <c r="NL107" s="153"/>
      <c r="NM107" s="153"/>
      <c r="NN107" s="153"/>
      <c r="NO107" s="153"/>
      <c r="NP107" s="153"/>
      <c r="NQ107" s="153"/>
      <c r="NR107" s="153"/>
      <c r="NS107" s="153"/>
      <c r="NT107" s="153"/>
      <c r="NU107" s="153"/>
      <c r="NV107" s="153"/>
      <c r="NW107" s="153"/>
      <c r="NX107" s="153"/>
      <c r="NY107" s="153"/>
      <c r="NZ107" s="153"/>
      <c r="OA107" s="153"/>
      <c r="OB107" s="153"/>
      <c r="OC107" s="153"/>
      <c r="OD107" s="153"/>
      <c r="OE107" s="153">
        <v>3</v>
      </c>
      <c r="OF107" s="153"/>
      <c r="OG107" s="153"/>
      <c r="OH107" s="153"/>
      <c r="OI107" s="153"/>
      <c r="OJ107" s="153"/>
      <c r="OK107" s="153"/>
      <c r="OL107" s="153"/>
      <c r="OM107" s="153">
        <v>10</v>
      </c>
      <c r="ON107" s="153"/>
      <c r="OO107" s="154">
        <v>96</v>
      </c>
      <c r="OP107" s="144">
        <v>6294</v>
      </c>
      <c r="OQ107" s="155"/>
      <c r="OR107" s="153"/>
      <c r="OS107" s="153"/>
      <c r="OT107" s="153"/>
      <c r="OU107" s="153"/>
      <c r="OV107" s="153">
        <v>-3</v>
      </c>
      <c r="OW107" s="153">
        <v>1541</v>
      </c>
      <c r="OX107" s="153">
        <v>-2896</v>
      </c>
      <c r="OY107" s="153"/>
      <c r="OZ107" s="153"/>
      <c r="PA107" s="153"/>
      <c r="PB107" s="153"/>
      <c r="PC107" s="153"/>
      <c r="PD107" s="153"/>
      <c r="PE107" s="153"/>
      <c r="PF107" s="153"/>
      <c r="PG107" s="153"/>
      <c r="PH107" s="153"/>
      <c r="PI107" s="153"/>
      <c r="PJ107" s="156"/>
      <c r="PK107" s="144">
        <v>-1358</v>
      </c>
      <c r="PL107" s="144">
        <v>4936</v>
      </c>
    </row>
    <row r="108" spans="1:428" ht="15" x14ac:dyDescent="0.25">
      <c r="A108" s="158">
        <v>333618</v>
      </c>
      <c r="B108" s="159" t="s">
        <v>730</v>
      </c>
      <c r="C108" s="149" t="s">
        <v>304</v>
      </c>
      <c r="D108" s="155"/>
      <c r="E108" s="153"/>
      <c r="F108" s="153"/>
      <c r="G108" s="153"/>
      <c r="H108" s="153"/>
      <c r="I108" s="153"/>
      <c r="J108" s="153"/>
      <c r="K108" s="153"/>
      <c r="L108" s="153"/>
      <c r="M108" s="153"/>
      <c r="N108" s="153"/>
      <c r="O108" s="153"/>
      <c r="P108" s="153"/>
      <c r="Q108" s="153">
        <v>25</v>
      </c>
      <c r="R108" s="153"/>
      <c r="S108" s="153"/>
      <c r="T108" s="153"/>
      <c r="U108" s="153"/>
      <c r="V108" s="153"/>
      <c r="W108" s="153"/>
      <c r="X108" s="153"/>
      <c r="Y108" s="153">
        <v>16</v>
      </c>
      <c r="Z108" s="153">
        <v>4</v>
      </c>
      <c r="AA108" s="153"/>
      <c r="AB108" s="153"/>
      <c r="AC108" s="153"/>
      <c r="AD108" s="153">
        <v>0</v>
      </c>
      <c r="AE108" s="153"/>
      <c r="AF108" s="153"/>
      <c r="AG108" s="153"/>
      <c r="AH108" s="153"/>
      <c r="AI108" s="153"/>
      <c r="AJ108" s="153"/>
      <c r="AK108" s="153"/>
      <c r="AL108" s="153"/>
      <c r="AM108" s="153"/>
      <c r="AN108" s="153"/>
      <c r="AO108" s="153"/>
      <c r="AP108" s="153"/>
      <c r="AQ108" s="153">
        <v>3</v>
      </c>
      <c r="AR108" s="153"/>
      <c r="AS108" s="153"/>
      <c r="AT108" s="153"/>
      <c r="AU108" s="153"/>
      <c r="AV108" s="153"/>
      <c r="AW108" s="153"/>
      <c r="AX108" s="153"/>
      <c r="AY108" s="153"/>
      <c r="AZ108" s="153"/>
      <c r="BA108" s="153"/>
      <c r="BB108" s="153"/>
      <c r="BC108" s="153"/>
      <c r="BD108" s="153"/>
      <c r="BE108" s="153"/>
      <c r="BF108" s="153"/>
      <c r="BG108" s="153"/>
      <c r="BH108" s="153"/>
      <c r="BI108" s="153"/>
      <c r="BJ108" s="153"/>
      <c r="BK108" s="153"/>
      <c r="BL108" s="153"/>
      <c r="BM108" s="153"/>
      <c r="BN108" s="153"/>
      <c r="BO108" s="153"/>
      <c r="BP108" s="153"/>
      <c r="BQ108" s="153">
        <v>1</v>
      </c>
      <c r="BR108" s="153"/>
      <c r="BS108" s="153"/>
      <c r="BT108" s="153"/>
      <c r="BU108" s="153"/>
      <c r="BV108" s="153"/>
      <c r="BW108" s="153"/>
      <c r="BX108" s="153"/>
      <c r="BY108" s="153"/>
      <c r="BZ108" s="153"/>
      <c r="CA108" s="153"/>
      <c r="CB108" s="153"/>
      <c r="CC108" s="153"/>
      <c r="CD108" s="153"/>
      <c r="CE108" s="153"/>
      <c r="CF108" s="153"/>
      <c r="CG108" s="153"/>
      <c r="CH108" s="153">
        <v>164</v>
      </c>
      <c r="CI108" s="153">
        <v>178</v>
      </c>
      <c r="CJ108" s="153">
        <v>1585</v>
      </c>
      <c r="CK108" s="153">
        <v>534</v>
      </c>
      <c r="CL108" s="153"/>
      <c r="CM108" s="153"/>
      <c r="CN108" s="153"/>
      <c r="CO108" s="153"/>
      <c r="CP108" s="153"/>
      <c r="CQ108" s="153"/>
      <c r="CR108" s="153">
        <v>1</v>
      </c>
      <c r="CS108" s="153"/>
      <c r="CT108" s="153"/>
      <c r="CU108" s="153"/>
      <c r="CV108" s="153">
        <v>0</v>
      </c>
      <c r="CW108" s="153">
        <v>0</v>
      </c>
      <c r="CX108" s="153">
        <v>2</v>
      </c>
      <c r="CY108" s="153">
        <v>19</v>
      </c>
      <c r="CZ108" s="153">
        <v>42</v>
      </c>
      <c r="DA108" s="153">
        <v>1698</v>
      </c>
      <c r="DB108" s="153">
        <v>885</v>
      </c>
      <c r="DC108" s="153">
        <v>341</v>
      </c>
      <c r="DD108" s="153">
        <v>12</v>
      </c>
      <c r="DE108" s="153"/>
      <c r="DF108" s="153"/>
      <c r="DG108" s="153"/>
      <c r="DH108" s="153"/>
      <c r="DI108" s="153"/>
      <c r="DJ108" s="153"/>
      <c r="DK108" s="153"/>
      <c r="DL108" s="153"/>
      <c r="DM108" s="153"/>
      <c r="DN108" s="153"/>
      <c r="DO108" s="153"/>
      <c r="DP108" s="153"/>
      <c r="DQ108" s="153"/>
      <c r="DR108" s="153"/>
      <c r="DS108" s="153"/>
      <c r="DT108" s="153"/>
      <c r="DU108" s="153"/>
      <c r="DV108" s="153"/>
      <c r="DW108" s="153"/>
      <c r="DX108" s="153"/>
      <c r="DY108" s="153"/>
      <c r="DZ108" s="153"/>
      <c r="EA108" s="153"/>
      <c r="EB108" s="153"/>
      <c r="EC108" s="153"/>
      <c r="ED108" s="153"/>
      <c r="EE108" s="153"/>
      <c r="EF108" s="153"/>
      <c r="EG108" s="153"/>
      <c r="EH108" s="153"/>
      <c r="EI108" s="153">
        <v>899</v>
      </c>
      <c r="EJ108" s="153"/>
      <c r="EK108" s="153"/>
      <c r="EL108" s="153"/>
      <c r="EM108" s="153"/>
      <c r="EN108" s="153"/>
      <c r="EO108" s="153"/>
      <c r="EP108" s="153"/>
      <c r="EQ108" s="153"/>
      <c r="ER108" s="153">
        <v>1310</v>
      </c>
      <c r="ES108" s="153">
        <v>2879</v>
      </c>
      <c r="ET108" s="153">
        <v>2828</v>
      </c>
      <c r="EU108" s="153"/>
      <c r="EV108" s="153"/>
      <c r="EW108" s="153"/>
      <c r="EX108" s="153"/>
      <c r="EY108" s="153">
        <v>5672</v>
      </c>
      <c r="EZ108" s="153">
        <v>6</v>
      </c>
      <c r="FA108" s="153">
        <v>159</v>
      </c>
      <c r="FB108" s="153"/>
      <c r="FC108" s="153"/>
      <c r="FD108" s="153"/>
      <c r="FE108" s="153">
        <v>1</v>
      </c>
      <c r="FF108" s="153"/>
      <c r="FG108" s="153">
        <v>2</v>
      </c>
      <c r="FH108" s="153"/>
      <c r="FI108" s="153"/>
      <c r="FJ108" s="153"/>
      <c r="FK108" s="153"/>
      <c r="FL108" s="153">
        <v>472</v>
      </c>
      <c r="FM108" s="153">
        <v>332</v>
      </c>
      <c r="FN108" s="153"/>
      <c r="FO108" s="153"/>
      <c r="FP108" s="153">
        <v>823</v>
      </c>
      <c r="FQ108" s="153"/>
      <c r="FR108" s="153"/>
      <c r="FS108" s="153"/>
      <c r="FT108" s="153"/>
      <c r="FU108" s="153"/>
      <c r="FV108" s="153"/>
      <c r="FW108" s="153"/>
      <c r="FX108" s="153"/>
      <c r="FY108" s="153"/>
      <c r="FZ108" s="153"/>
      <c r="GA108" s="153"/>
      <c r="GB108" s="153"/>
      <c r="GC108" s="153"/>
      <c r="GD108" s="153"/>
      <c r="GE108" s="153"/>
      <c r="GF108" s="153"/>
      <c r="GG108" s="153"/>
      <c r="GH108" s="153"/>
      <c r="GI108" s="153"/>
      <c r="GJ108" s="153"/>
      <c r="GK108" s="153"/>
      <c r="GL108" s="153"/>
      <c r="GM108" s="153"/>
      <c r="GN108" s="153"/>
      <c r="GO108" s="153"/>
      <c r="GP108" s="153"/>
      <c r="GQ108" s="153"/>
      <c r="GR108" s="153"/>
      <c r="GS108" s="153"/>
      <c r="GT108" s="153"/>
      <c r="GU108" s="153"/>
      <c r="GV108" s="153"/>
      <c r="GW108" s="153"/>
      <c r="GX108" s="153"/>
      <c r="GY108" s="153"/>
      <c r="GZ108" s="153"/>
      <c r="HA108" s="153"/>
      <c r="HB108" s="153"/>
      <c r="HC108" s="153"/>
      <c r="HD108" s="153"/>
      <c r="HE108" s="153"/>
      <c r="HF108" s="153"/>
      <c r="HG108" s="153"/>
      <c r="HH108" s="153"/>
      <c r="HI108" s="153"/>
      <c r="HJ108" s="153"/>
      <c r="HK108" s="153"/>
      <c r="HL108" s="153"/>
      <c r="HM108" s="153"/>
      <c r="HN108" s="153"/>
      <c r="HO108" s="153"/>
      <c r="HP108" s="153"/>
      <c r="HQ108" s="153"/>
      <c r="HR108" s="153"/>
      <c r="HS108" s="153"/>
      <c r="HT108" s="153"/>
      <c r="HU108" s="153"/>
      <c r="HV108" s="153"/>
      <c r="HW108" s="153"/>
      <c r="HX108" s="153"/>
      <c r="HY108" s="153"/>
      <c r="HZ108" s="153"/>
      <c r="IA108" s="153"/>
      <c r="IB108" s="153"/>
      <c r="IC108" s="153"/>
      <c r="ID108" s="153"/>
      <c r="IE108" s="153"/>
      <c r="IF108" s="153">
        <v>2</v>
      </c>
      <c r="IG108" s="153"/>
      <c r="IH108" s="153"/>
      <c r="II108" s="153"/>
      <c r="IJ108" s="153"/>
      <c r="IK108" s="153"/>
      <c r="IL108" s="153"/>
      <c r="IM108" s="153"/>
      <c r="IN108" s="153"/>
      <c r="IO108" s="153"/>
      <c r="IP108" s="153"/>
      <c r="IQ108" s="153"/>
      <c r="IR108" s="153"/>
      <c r="IS108" s="153"/>
      <c r="IT108" s="153"/>
      <c r="IU108" s="153"/>
      <c r="IV108" s="153"/>
      <c r="IW108" s="153"/>
      <c r="IX108" s="153"/>
      <c r="IY108" s="153"/>
      <c r="IZ108" s="153"/>
      <c r="JA108" s="153"/>
      <c r="JB108" s="153"/>
      <c r="JC108" s="153"/>
      <c r="JD108" s="153"/>
      <c r="JE108" s="153"/>
      <c r="JF108" s="153"/>
      <c r="JG108" s="153"/>
      <c r="JH108" s="153"/>
      <c r="JI108" s="153"/>
      <c r="JJ108" s="153"/>
      <c r="JK108" s="153"/>
      <c r="JL108" s="153"/>
      <c r="JM108" s="153">
        <v>4</v>
      </c>
      <c r="JN108" s="153"/>
      <c r="JO108" s="153">
        <v>2</v>
      </c>
      <c r="JP108" s="153">
        <v>3</v>
      </c>
      <c r="JQ108" s="153"/>
      <c r="JR108" s="153">
        <v>29</v>
      </c>
      <c r="JS108" s="153"/>
      <c r="JT108" s="153">
        <v>44</v>
      </c>
      <c r="JU108" s="153">
        <v>6</v>
      </c>
      <c r="JV108" s="153"/>
      <c r="JW108" s="153">
        <v>92</v>
      </c>
      <c r="JX108" s="153"/>
      <c r="JY108" s="153"/>
      <c r="JZ108" s="153"/>
      <c r="KA108" s="153"/>
      <c r="KB108" s="153"/>
      <c r="KC108" s="153">
        <v>1</v>
      </c>
      <c r="KD108" s="153">
        <v>23</v>
      </c>
      <c r="KE108" s="153"/>
      <c r="KF108" s="153"/>
      <c r="KG108" s="153"/>
      <c r="KH108" s="153"/>
      <c r="KI108" s="153">
        <v>461</v>
      </c>
      <c r="KJ108" s="153">
        <v>56</v>
      </c>
      <c r="KK108" s="153"/>
      <c r="KL108" s="153"/>
      <c r="KM108" s="153">
        <v>1</v>
      </c>
      <c r="KN108" s="153"/>
      <c r="KO108" s="153">
        <v>1</v>
      </c>
      <c r="KP108" s="153"/>
      <c r="KQ108" s="153"/>
      <c r="KR108" s="153"/>
      <c r="KS108" s="153"/>
      <c r="KT108" s="153"/>
      <c r="KU108" s="153"/>
      <c r="KV108" s="153"/>
      <c r="KW108" s="153">
        <v>2</v>
      </c>
      <c r="KX108" s="153">
        <v>3</v>
      </c>
      <c r="KY108" s="153">
        <v>2</v>
      </c>
      <c r="KZ108" s="153"/>
      <c r="LA108" s="153"/>
      <c r="LB108" s="153"/>
      <c r="LC108" s="153"/>
      <c r="LD108" s="153"/>
      <c r="LE108" s="153"/>
      <c r="LF108" s="153"/>
      <c r="LG108" s="153"/>
      <c r="LH108" s="153"/>
      <c r="LI108" s="153"/>
      <c r="LJ108" s="153"/>
      <c r="LK108" s="153"/>
      <c r="LL108" s="153"/>
      <c r="LM108" s="153"/>
      <c r="LN108" s="153"/>
      <c r="LO108" s="153"/>
      <c r="LP108" s="153">
        <v>98</v>
      </c>
      <c r="LQ108" s="153">
        <v>12</v>
      </c>
      <c r="LR108" s="153"/>
      <c r="LS108" s="153"/>
      <c r="LT108" s="153"/>
      <c r="LU108" s="153"/>
      <c r="LV108" s="153"/>
      <c r="LW108" s="153"/>
      <c r="LX108" s="153">
        <v>70</v>
      </c>
      <c r="LY108" s="153"/>
      <c r="LZ108" s="153"/>
      <c r="MA108" s="153">
        <v>59</v>
      </c>
      <c r="MB108" s="153">
        <v>6</v>
      </c>
      <c r="MC108" s="153"/>
      <c r="MD108" s="153"/>
      <c r="ME108" s="153"/>
      <c r="MF108" s="153">
        <v>2</v>
      </c>
      <c r="MG108" s="153">
        <v>1</v>
      </c>
      <c r="MH108" s="153"/>
      <c r="MI108" s="153">
        <v>6</v>
      </c>
      <c r="MJ108" s="153"/>
      <c r="MK108" s="153"/>
      <c r="ML108" s="153">
        <v>3</v>
      </c>
      <c r="MM108" s="153"/>
      <c r="MN108" s="153">
        <v>75</v>
      </c>
      <c r="MO108" s="153">
        <v>3</v>
      </c>
      <c r="MP108" s="153">
        <v>49</v>
      </c>
      <c r="MQ108" s="153"/>
      <c r="MR108" s="153"/>
      <c r="MS108" s="153"/>
      <c r="MT108" s="153"/>
      <c r="MU108" s="153"/>
      <c r="MV108" s="153"/>
      <c r="MW108" s="153"/>
      <c r="MX108" s="153"/>
      <c r="MY108" s="153"/>
      <c r="MZ108" s="153"/>
      <c r="NA108" s="153">
        <v>1</v>
      </c>
      <c r="NB108" s="153">
        <v>2</v>
      </c>
      <c r="NC108" s="153"/>
      <c r="ND108" s="153">
        <v>8</v>
      </c>
      <c r="NE108" s="153"/>
      <c r="NF108" s="153">
        <v>6</v>
      </c>
      <c r="NG108" s="153"/>
      <c r="NH108" s="153"/>
      <c r="NI108" s="153"/>
      <c r="NJ108" s="153"/>
      <c r="NK108" s="153"/>
      <c r="NL108" s="153"/>
      <c r="NM108" s="153"/>
      <c r="NN108" s="153">
        <v>1</v>
      </c>
      <c r="NO108" s="153"/>
      <c r="NP108" s="153">
        <v>9</v>
      </c>
      <c r="NQ108" s="153">
        <v>6</v>
      </c>
      <c r="NR108" s="153"/>
      <c r="NS108" s="153">
        <v>1182</v>
      </c>
      <c r="NT108" s="153">
        <v>57</v>
      </c>
      <c r="NU108" s="153">
        <v>813</v>
      </c>
      <c r="NV108" s="153">
        <v>166</v>
      </c>
      <c r="NW108" s="153"/>
      <c r="NX108" s="153"/>
      <c r="NY108" s="153">
        <v>1</v>
      </c>
      <c r="NZ108" s="153"/>
      <c r="OA108" s="153"/>
      <c r="OB108" s="153">
        <v>21</v>
      </c>
      <c r="OC108" s="153"/>
      <c r="OD108" s="153"/>
      <c r="OE108" s="153">
        <v>104</v>
      </c>
      <c r="OF108" s="153"/>
      <c r="OG108" s="153"/>
      <c r="OH108" s="153"/>
      <c r="OI108" s="153"/>
      <c r="OJ108" s="153"/>
      <c r="OK108" s="153"/>
      <c r="OL108" s="153">
        <v>234</v>
      </c>
      <c r="OM108" s="153">
        <v>27</v>
      </c>
      <c r="ON108" s="153">
        <v>4</v>
      </c>
      <c r="OO108" s="154">
        <v>52</v>
      </c>
      <c r="OP108" s="144">
        <v>24700</v>
      </c>
      <c r="OQ108" s="155">
        <v>225</v>
      </c>
      <c r="OR108" s="153">
        <v>2888</v>
      </c>
      <c r="OS108" s="153"/>
      <c r="OT108" s="153"/>
      <c r="OU108" s="153"/>
      <c r="OV108" s="153">
        <v>168</v>
      </c>
      <c r="OW108" s="153">
        <v>9663</v>
      </c>
      <c r="OX108" s="153">
        <v>-12014</v>
      </c>
      <c r="OY108" s="153"/>
      <c r="OZ108" s="153"/>
      <c r="PA108" s="153"/>
      <c r="PB108" s="153"/>
      <c r="PC108" s="153"/>
      <c r="PD108" s="153">
        <v>23</v>
      </c>
      <c r="PE108" s="153"/>
      <c r="PF108" s="153"/>
      <c r="PG108" s="153"/>
      <c r="PH108" s="153">
        <v>506</v>
      </c>
      <c r="PI108" s="153"/>
      <c r="PJ108" s="156"/>
      <c r="PK108" s="144">
        <v>1459</v>
      </c>
      <c r="PL108" s="144">
        <v>26159</v>
      </c>
    </row>
    <row r="109" spans="1:428" ht="15" x14ac:dyDescent="0.25">
      <c r="A109" s="158">
        <v>333912</v>
      </c>
      <c r="B109" s="159" t="s">
        <v>730</v>
      </c>
      <c r="C109" s="149" t="s">
        <v>305</v>
      </c>
      <c r="D109" s="155"/>
      <c r="E109" s="153"/>
      <c r="F109" s="153"/>
      <c r="G109" s="153"/>
      <c r="H109" s="153"/>
      <c r="I109" s="153"/>
      <c r="J109" s="153"/>
      <c r="K109" s="153"/>
      <c r="L109" s="153"/>
      <c r="M109" s="153"/>
      <c r="N109" s="153"/>
      <c r="O109" s="153">
        <v>3</v>
      </c>
      <c r="P109" s="153"/>
      <c r="Q109" s="153"/>
      <c r="R109" s="153"/>
      <c r="S109" s="153"/>
      <c r="T109" s="153"/>
      <c r="U109" s="153"/>
      <c r="V109" s="153"/>
      <c r="W109" s="153"/>
      <c r="X109" s="153"/>
      <c r="Y109" s="153"/>
      <c r="Z109" s="153"/>
      <c r="AA109" s="153"/>
      <c r="AB109" s="153">
        <v>68</v>
      </c>
      <c r="AC109" s="153">
        <v>309</v>
      </c>
      <c r="AD109" s="153">
        <v>24</v>
      </c>
      <c r="AE109" s="153">
        <v>55</v>
      </c>
      <c r="AF109" s="153">
        <v>45</v>
      </c>
      <c r="AG109" s="153">
        <v>60</v>
      </c>
      <c r="AH109" s="153">
        <v>169</v>
      </c>
      <c r="AI109" s="153">
        <v>1</v>
      </c>
      <c r="AJ109" s="153">
        <v>124</v>
      </c>
      <c r="AK109" s="153">
        <v>33</v>
      </c>
      <c r="AL109" s="153">
        <v>174</v>
      </c>
      <c r="AM109" s="153">
        <v>148</v>
      </c>
      <c r="AN109" s="153"/>
      <c r="AO109" s="153"/>
      <c r="AP109" s="153"/>
      <c r="AQ109" s="153"/>
      <c r="AR109" s="153"/>
      <c r="AS109" s="153"/>
      <c r="AT109" s="153"/>
      <c r="AU109" s="153"/>
      <c r="AV109" s="153"/>
      <c r="AW109" s="153"/>
      <c r="AX109" s="153"/>
      <c r="AY109" s="153"/>
      <c r="AZ109" s="153"/>
      <c r="BA109" s="153"/>
      <c r="BB109" s="153"/>
      <c r="BC109" s="153"/>
      <c r="BD109" s="153"/>
      <c r="BE109" s="153"/>
      <c r="BF109" s="153"/>
      <c r="BG109" s="153"/>
      <c r="BH109" s="153"/>
      <c r="BI109" s="153"/>
      <c r="BJ109" s="153"/>
      <c r="BK109" s="153"/>
      <c r="BL109" s="153"/>
      <c r="BM109" s="153"/>
      <c r="BN109" s="153"/>
      <c r="BO109" s="153"/>
      <c r="BP109" s="153"/>
      <c r="BQ109" s="153"/>
      <c r="BR109" s="153"/>
      <c r="BS109" s="153"/>
      <c r="BT109" s="153"/>
      <c r="BU109" s="153"/>
      <c r="BV109" s="153"/>
      <c r="BW109" s="153"/>
      <c r="BX109" s="153"/>
      <c r="BY109" s="153"/>
      <c r="BZ109" s="153"/>
      <c r="CA109" s="153"/>
      <c r="CB109" s="153"/>
      <c r="CC109" s="153"/>
      <c r="CD109" s="153"/>
      <c r="CE109" s="153"/>
      <c r="CF109" s="153"/>
      <c r="CG109" s="153"/>
      <c r="CH109" s="153"/>
      <c r="CI109" s="153"/>
      <c r="CJ109" s="153"/>
      <c r="CK109" s="153"/>
      <c r="CL109" s="153">
        <v>36</v>
      </c>
      <c r="CM109" s="153">
        <v>163</v>
      </c>
      <c r="CN109" s="153"/>
      <c r="CO109" s="153"/>
      <c r="CP109" s="153"/>
      <c r="CQ109" s="153"/>
      <c r="CR109" s="153"/>
      <c r="CS109" s="153"/>
      <c r="CT109" s="153"/>
      <c r="CU109" s="153"/>
      <c r="CV109" s="153"/>
      <c r="CW109" s="153"/>
      <c r="CX109" s="153"/>
      <c r="CY109" s="153"/>
      <c r="CZ109" s="153"/>
      <c r="DA109" s="153"/>
      <c r="DB109" s="153">
        <v>502</v>
      </c>
      <c r="DC109" s="153"/>
      <c r="DD109" s="153"/>
      <c r="DE109" s="153"/>
      <c r="DF109" s="153"/>
      <c r="DG109" s="153"/>
      <c r="DH109" s="153"/>
      <c r="DI109" s="153"/>
      <c r="DJ109" s="153"/>
      <c r="DK109" s="153"/>
      <c r="DL109" s="153"/>
      <c r="DM109" s="153"/>
      <c r="DN109" s="153"/>
      <c r="DO109" s="153"/>
      <c r="DP109" s="153"/>
      <c r="DQ109" s="153"/>
      <c r="DR109" s="153"/>
      <c r="DS109" s="153"/>
      <c r="DT109" s="153"/>
      <c r="DU109" s="153"/>
      <c r="DV109" s="153"/>
      <c r="DW109" s="153"/>
      <c r="DX109" s="153"/>
      <c r="DY109" s="153"/>
      <c r="DZ109" s="153"/>
      <c r="EA109" s="153"/>
      <c r="EB109" s="153"/>
      <c r="EC109" s="153"/>
      <c r="ED109" s="153"/>
      <c r="EE109" s="153"/>
      <c r="EF109" s="153"/>
      <c r="EG109" s="153"/>
      <c r="EH109" s="153"/>
      <c r="EI109" s="153"/>
      <c r="EJ109" s="153"/>
      <c r="EK109" s="153"/>
      <c r="EL109" s="153"/>
      <c r="EM109" s="153"/>
      <c r="EN109" s="153"/>
      <c r="EO109" s="153"/>
      <c r="EP109" s="153"/>
      <c r="EQ109" s="153"/>
      <c r="ER109" s="153"/>
      <c r="ES109" s="153"/>
      <c r="ET109" s="153"/>
      <c r="EU109" s="153"/>
      <c r="EV109" s="153"/>
      <c r="EW109" s="153"/>
      <c r="EX109" s="153"/>
      <c r="EY109" s="153"/>
      <c r="EZ109" s="153"/>
      <c r="FA109" s="153"/>
      <c r="FB109" s="153"/>
      <c r="FC109" s="153">
        <v>109</v>
      </c>
      <c r="FD109" s="153"/>
      <c r="FE109" s="153"/>
      <c r="FF109" s="153"/>
      <c r="FG109" s="153"/>
      <c r="FH109" s="153"/>
      <c r="FI109" s="153"/>
      <c r="FJ109" s="153"/>
      <c r="FK109" s="153"/>
      <c r="FL109" s="153"/>
      <c r="FM109" s="153"/>
      <c r="FN109" s="153"/>
      <c r="FO109" s="153"/>
      <c r="FP109" s="153"/>
      <c r="FQ109" s="153"/>
      <c r="FR109" s="153"/>
      <c r="FS109" s="153"/>
      <c r="FT109" s="153"/>
      <c r="FU109" s="153"/>
      <c r="FV109" s="153"/>
      <c r="FW109" s="153"/>
      <c r="FX109" s="153"/>
      <c r="FY109" s="153"/>
      <c r="FZ109" s="153"/>
      <c r="GA109" s="153"/>
      <c r="GB109" s="153"/>
      <c r="GC109" s="153"/>
      <c r="GD109" s="153"/>
      <c r="GE109" s="153"/>
      <c r="GF109" s="153"/>
      <c r="GG109" s="153"/>
      <c r="GH109" s="153"/>
      <c r="GI109" s="153"/>
      <c r="GJ109" s="153"/>
      <c r="GK109" s="153"/>
      <c r="GL109" s="153"/>
      <c r="GM109" s="153"/>
      <c r="GN109" s="153"/>
      <c r="GO109" s="153"/>
      <c r="GP109" s="153"/>
      <c r="GQ109" s="153"/>
      <c r="GR109" s="153"/>
      <c r="GS109" s="153"/>
      <c r="GT109" s="153"/>
      <c r="GU109" s="153"/>
      <c r="GV109" s="153"/>
      <c r="GW109" s="153"/>
      <c r="GX109" s="153"/>
      <c r="GY109" s="153"/>
      <c r="GZ109" s="153"/>
      <c r="HA109" s="153"/>
      <c r="HB109" s="153"/>
      <c r="HC109" s="153"/>
      <c r="HD109" s="153"/>
      <c r="HE109" s="153"/>
      <c r="HF109" s="153"/>
      <c r="HG109" s="153"/>
      <c r="HH109" s="153"/>
      <c r="HI109" s="153"/>
      <c r="HJ109" s="153"/>
      <c r="HK109" s="153"/>
      <c r="HL109" s="153"/>
      <c r="HM109" s="153"/>
      <c r="HN109" s="153"/>
      <c r="HO109" s="153"/>
      <c r="HP109" s="153"/>
      <c r="HQ109" s="153"/>
      <c r="HR109" s="153"/>
      <c r="HS109" s="153"/>
      <c r="HT109" s="153"/>
      <c r="HU109" s="153">
        <v>2</v>
      </c>
      <c r="HV109" s="153">
        <v>1</v>
      </c>
      <c r="HW109" s="153"/>
      <c r="HX109" s="153"/>
      <c r="HY109" s="153"/>
      <c r="HZ109" s="153"/>
      <c r="IA109" s="153"/>
      <c r="IB109" s="153"/>
      <c r="IC109" s="153"/>
      <c r="ID109" s="153"/>
      <c r="IE109" s="153"/>
      <c r="IF109" s="153"/>
      <c r="IG109" s="153"/>
      <c r="IH109" s="153"/>
      <c r="II109" s="153"/>
      <c r="IJ109" s="153">
        <v>1</v>
      </c>
      <c r="IK109" s="153">
        <v>1</v>
      </c>
      <c r="IL109" s="153">
        <v>1</v>
      </c>
      <c r="IM109" s="153">
        <v>1</v>
      </c>
      <c r="IN109" s="153"/>
      <c r="IO109" s="153"/>
      <c r="IP109" s="153"/>
      <c r="IQ109" s="153"/>
      <c r="IR109" s="153"/>
      <c r="IS109" s="153"/>
      <c r="IT109" s="153"/>
      <c r="IU109" s="153"/>
      <c r="IV109" s="153"/>
      <c r="IW109" s="153"/>
      <c r="IX109" s="153"/>
      <c r="IY109" s="153"/>
      <c r="IZ109" s="153"/>
      <c r="JA109" s="153">
        <v>39</v>
      </c>
      <c r="JB109" s="153"/>
      <c r="JC109" s="153"/>
      <c r="JD109" s="153"/>
      <c r="JE109" s="153"/>
      <c r="JF109" s="153">
        <v>17</v>
      </c>
      <c r="JG109" s="153"/>
      <c r="JH109" s="153">
        <v>71</v>
      </c>
      <c r="JI109" s="153"/>
      <c r="JJ109" s="153"/>
      <c r="JK109" s="153"/>
      <c r="JL109" s="153"/>
      <c r="JM109" s="153"/>
      <c r="JN109" s="153"/>
      <c r="JO109" s="153"/>
      <c r="JP109" s="153"/>
      <c r="JQ109" s="153"/>
      <c r="JR109" s="153"/>
      <c r="JS109" s="153"/>
      <c r="JT109" s="153"/>
      <c r="JU109" s="153"/>
      <c r="JV109" s="153"/>
      <c r="JW109" s="153">
        <v>29</v>
      </c>
      <c r="JX109" s="153"/>
      <c r="JY109" s="153"/>
      <c r="JZ109" s="153"/>
      <c r="KA109" s="153"/>
      <c r="KB109" s="153"/>
      <c r="KC109" s="153"/>
      <c r="KD109" s="153"/>
      <c r="KE109" s="153"/>
      <c r="KF109" s="153"/>
      <c r="KG109" s="153"/>
      <c r="KH109" s="153"/>
      <c r="KI109" s="153"/>
      <c r="KJ109" s="153"/>
      <c r="KK109" s="153">
        <v>1</v>
      </c>
      <c r="KL109" s="153">
        <v>4</v>
      </c>
      <c r="KM109" s="153"/>
      <c r="KN109" s="153"/>
      <c r="KO109" s="153"/>
      <c r="KP109" s="153"/>
      <c r="KQ109" s="153"/>
      <c r="KR109" s="153"/>
      <c r="KS109" s="153"/>
      <c r="KT109" s="153"/>
      <c r="KU109" s="153"/>
      <c r="KV109" s="153"/>
      <c r="KW109" s="153"/>
      <c r="KX109" s="153">
        <v>12</v>
      </c>
      <c r="KY109" s="153">
        <v>74</v>
      </c>
      <c r="KZ109" s="153">
        <v>3</v>
      </c>
      <c r="LA109" s="153"/>
      <c r="LB109" s="153"/>
      <c r="LC109" s="153"/>
      <c r="LD109" s="153"/>
      <c r="LE109" s="153"/>
      <c r="LF109" s="153"/>
      <c r="LG109" s="153"/>
      <c r="LH109" s="153"/>
      <c r="LI109" s="153"/>
      <c r="LJ109" s="153"/>
      <c r="LK109" s="153"/>
      <c r="LL109" s="153"/>
      <c r="LM109" s="153"/>
      <c r="LN109" s="153"/>
      <c r="LO109" s="153"/>
      <c r="LP109" s="153"/>
      <c r="LQ109" s="153"/>
      <c r="LR109" s="153"/>
      <c r="LS109" s="153"/>
      <c r="LT109" s="153"/>
      <c r="LU109" s="153"/>
      <c r="LV109" s="153"/>
      <c r="LW109" s="153"/>
      <c r="LX109" s="153"/>
      <c r="LY109" s="153"/>
      <c r="LZ109" s="153"/>
      <c r="MA109" s="153">
        <v>8</v>
      </c>
      <c r="MB109" s="153"/>
      <c r="MC109" s="153"/>
      <c r="MD109" s="153"/>
      <c r="ME109" s="153"/>
      <c r="MF109" s="153"/>
      <c r="MG109" s="153"/>
      <c r="MH109" s="153"/>
      <c r="MI109" s="153"/>
      <c r="MJ109" s="153"/>
      <c r="MK109" s="153"/>
      <c r="ML109" s="153"/>
      <c r="MM109" s="153"/>
      <c r="MN109" s="153"/>
      <c r="MO109" s="153"/>
      <c r="MP109" s="153"/>
      <c r="MQ109" s="153"/>
      <c r="MR109" s="153"/>
      <c r="MS109" s="153"/>
      <c r="MT109" s="153"/>
      <c r="MU109" s="153"/>
      <c r="MV109" s="153"/>
      <c r="MW109" s="153"/>
      <c r="MX109" s="153"/>
      <c r="MY109" s="153"/>
      <c r="MZ109" s="153"/>
      <c r="NA109" s="153">
        <v>20</v>
      </c>
      <c r="NB109" s="153"/>
      <c r="NC109" s="153"/>
      <c r="ND109" s="153"/>
      <c r="NE109" s="153"/>
      <c r="NF109" s="153"/>
      <c r="NG109" s="153"/>
      <c r="NH109" s="153"/>
      <c r="NI109" s="153"/>
      <c r="NJ109" s="153"/>
      <c r="NK109" s="153"/>
      <c r="NL109" s="153"/>
      <c r="NM109" s="153"/>
      <c r="NN109" s="153"/>
      <c r="NO109" s="153"/>
      <c r="NP109" s="153">
        <v>1</v>
      </c>
      <c r="NQ109" s="153">
        <v>44</v>
      </c>
      <c r="NR109" s="153">
        <v>13</v>
      </c>
      <c r="NS109" s="153">
        <v>13</v>
      </c>
      <c r="NT109" s="153"/>
      <c r="NU109" s="153"/>
      <c r="NV109" s="153"/>
      <c r="NW109" s="153"/>
      <c r="NX109" s="153"/>
      <c r="NY109" s="153"/>
      <c r="NZ109" s="153"/>
      <c r="OA109" s="153"/>
      <c r="OB109" s="153"/>
      <c r="OC109" s="153">
        <v>2</v>
      </c>
      <c r="OD109" s="153"/>
      <c r="OE109" s="153"/>
      <c r="OF109" s="153"/>
      <c r="OG109" s="153"/>
      <c r="OH109" s="153"/>
      <c r="OI109" s="153"/>
      <c r="OJ109" s="153"/>
      <c r="OK109" s="153"/>
      <c r="OL109" s="153"/>
      <c r="OM109" s="153"/>
      <c r="ON109" s="153"/>
      <c r="OO109" s="154">
        <v>14</v>
      </c>
      <c r="OP109" s="144">
        <v>2394</v>
      </c>
      <c r="OQ109" s="155"/>
      <c r="OR109" s="153">
        <v>7564</v>
      </c>
      <c r="OS109" s="153"/>
      <c r="OT109" s="153"/>
      <c r="OU109" s="153"/>
      <c r="OV109" s="153">
        <v>-56</v>
      </c>
      <c r="OW109" s="153">
        <v>2474</v>
      </c>
      <c r="OX109" s="153">
        <v>-3526</v>
      </c>
      <c r="OY109" s="153"/>
      <c r="OZ109" s="153">
        <v>40</v>
      </c>
      <c r="PA109" s="153"/>
      <c r="PB109" s="153"/>
      <c r="PC109" s="153"/>
      <c r="PD109" s="153">
        <v>2</v>
      </c>
      <c r="PE109" s="153"/>
      <c r="PF109" s="153"/>
      <c r="PG109" s="153"/>
      <c r="PH109" s="153"/>
      <c r="PI109" s="153"/>
      <c r="PJ109" s="156"/>
      <c r="PK109" s="144">
        <v>6498</v>
      </c>
      <c r="PL109" s="144">
        <v>8892</v>
      </c>
    </row>
    <row r="110" spans="1:428" ht="15" x14ac:dyDescent="0.25">
      <c r="A110" s="158">
        <v>333914</v>
      </c>
      <c r="B110" s="159" t="s">
        <v>730</v>
      </c>
      <c r="C110" s="149" t="s">
        <v>1879</v>
      </c>
      <c r="D110" s="155">
        <v>6</v>
      </c>
      <c r="E110" s="153"/>
      <c r="F110" s="153"/>
      <c r="G110" s="153"/>
      <c r="H110" s="153"/>
      <c r="I110" s="153"/>
      <c r="J110" s="153"/>
      <c r="K110" s="153"/>
      <c r="L110" s="153"/>
      <c r="M110" s="153"/>
      <c r="N110" s="153"/>
      <c r="O110" s="153"/>
      <c r="P110" s="153"/>
      <c r="Q110" s="153">
        <v>679</v>
      </c>
      <c r="R110" s="153"/>
      <c r="S110" s="153">
        <v>32</v>
      </c>
      <c r="T110" s="153"/>
      <c r="U110" s="153"/>
      <c r="V110" s="153"/>
      <c r="W110" s="153">
        <v>138</v>
      </c>
      <c r="X110" s="153">
        <v>230</v>
      </c>
      <c r="Y110" s="153"/>
      <c r="Z110" s="153"/>
      <c r="AA110" s="153"/>
      <c r="AB110" s="153">
        <v>88</v>
      </c>
      <c r="AC110" s="153">
        <v>468</v>
      </c>
      <c r="AD110" s="153">
        <v>248</v>
      </c>
      <c r="AE110" s="153">
        <v>335</v>
      </c>
      <c r="AF110" s="153">
        <v>168</v>
      </c>
      <c r="AG110" s="153"/>
      <c r="AH110" s="153">
        <v>1003</v>
      </c>
      <c r="AI110" s="153">
        <v>88</v>
      </c>
      <c r="AJ110" s="153">
        <v>608</v>
      </c>
      <c r="AK110" s="153">
        <v>12</v>
      </c>
      <c r="AL110" s="153">
        <v>1511</v>
      </c>
      <c r="AM110" s="153">
        <v>319</v>
      </c>
      <c r="AN110" s="153"/>
      <c r="AO110" s="153"/>
      <c r="AP110" s="153"/>
      <c r="AQ110" s="153"/>
      <c r="AR110" s="153"/>
      <c r="AS110" s="153"/>
      <c r="AT110" s="153"/>
      <c r="AU110" s="153"/>
      <c r="AV110" s="153"/>
      <c r="AW110" s="153"/>
      <c r="AX110" s="153"/>
      <c r="AY110" s="153"/>
      <c r="AZ110" s="153"/>
      <c r="BA110" s="153"/>
      <c r="BB110" s="153"/>
      <c r="BC110" s="153"/>
      <c r="BD110" s="153"/>
      <c r="BE110" s="153">
        <v>44</v>
      </c>
      <c r="BF110" s="153"/>
      <c r="BG110" s="153"/>
      <c r="BH110" s="153"/>
      <c r="BI110" s="153"/>
      <c r="BJ110" s="153"/>
      <c r="BK110" s="153"/>
      <c r="BL110" s="153"/>
      <c r="BM110" s="153"/>
      <c r="BN110" s="153"/>
      <c r="BO110" s="153"/>
      <c r="BP110" s="153"/>
      <c r="BQ110" s="153"/>
      <c r="BR110" s="153"/>
      <c r="BS110" s="153"/>
      <c r="BT110" s="153"/>
      <c r="BU110" s="153"/>
      <c r="BV110" s="153"/>
      <c r="BW110" s="153"/>
      <c r="BX110" s="153"/>
      <c r="BY110" s="153"/>
      <c r="BZ110" s="153"/>
      <c r="CA110" s="153"/>
      <c r="CB110" s="153"/>
      <c r="CC110" s="153"/>
      <c r="CD110" s="153"/>
      <c r="CE110" s="153"/>
      <c r="CF110" s="153"/>
      <c r="CG110" s="153"/>
      <c r="CH110" s="153"/>
      <c r="CI110" s="153"/>
      <c r="CJ110" s="153"/>
      <c r="CK110" s="153">
        <v>68</v>
      </c>
      <c r="CL110" s="153">
        <v>39</v>
      </c>
      <c r="CM110" s="153">
        <v>126</v>
      </c>
      <c r="CN110" s="153"/>
      <c r="CO110" s="153"/>
      <c r="CP110" s="153">
        <v>122</v>
      </c>
      <c r="CQ110" s="153"/>
      <c r="CR110" s="153"/>
      <c r="CS110" s="153"/>
      <c r="CT110" s="153"/>
      <c r="CU110" s="153"/>
      <c r="CV110" s="153"/>
      <c r="CW110" s="153"/>
      <c r="CX110" s="153"/>
      <c r="CY110" s="153"/>
      <c r="CZ110" s="153"/>
      <c r="DA110" s="153"/>
      <c r="DB110" s="153">
        <v>9</v>
      </c>
      <c r="DC110" s="153">
        <v>123</v>
      </c>
      <c r="DD110" s="153"/>
      <c r="DE110" s="153"/>
      <c r="DF110" s="153"/>
      <c r="DG110" s="153"/>
      <c r="DH110" s="153">
        <v>212</v>
      </c>
      <c r="DI110" s="153"/>
      <c r="DJ110" s="153"/>
      <c r="DK110" s="153"/>
      <c r="DL110" s="153"/>
      <c r="DM110" s="153"/>
      <c r="DN110" s="153"/>
      <c r="DO110" s="153"/>
      <c r="DP110" s="153"/>
      <c r="DQ110" s="153"/>
      <c r="DR110" s="153"/>
      <c r="DS110" s="153"/>
      <c r="DT110" s="153"/>
      <c r="DU110" s="153"/>
      <c r="DV110" s="153"/>
      <c r="DW110" s="153"/>
      <c r="DX110" s="153"/>
      <c r="DY110" s="153"/>
      <c r="DZ110" s="153"/>
      <c r="EA110" s="153"/>
      <c r="EB110" s="153"/>
      <c r="EC110" s="153"/>
      <c r="ED110" s="153"/>
      <c r="EE110" s="153"/>
      <c r="EF110" s="153"/>
      <c r="EG110" s="153"/>
      <c r="EH110" s="153"/>
      <c r="EI110" s="153"/>
      <c r="EJ110" s="153"/>
      <c r="EK110" s="153"/>
      <c r="EL110" s="153"/>
      <c r="EM110" s="153"/>
      <c r="EN110" s="153"/>
      <c r="EO110" s="153"/>
      <c r="EP110" s="153"/>
      <c r="EQ110" s="153"/>
      <c r="ER110" s="153"/>
      <c r="ES110" s="153"/>
      <c r="ET110" s="153"/>
      <c r="EU110" s="153"/>
      <c r="EV110" s="153"/>
      <c r="EW110" s="153"/>
      <c r="EX110" s="153"/>
      <c r="EY110" s="153"/>
      <c r="EZ110" s="153"/>
      <c r="FA110" s="153"/>
      <c r="FB110" s="153"/>
      <c r="FC110" s="153"/>
      <c r="FD110" s="153"/>
      <c r="FE110" s="153"/>
      <c r="FF110" s="153"/>
      <c r="FG110" s="153"/>
      <c r="FH110" s="153"/>
      <c r="FI110" s="153"/>
      <c r="FJ110" s="153"/>
      <c r="FK110" s="153"/>
      <c r="FL110" s="153"/>
      <c r="FM110" s="153">
        <v>144</v>
      </c>
      <c r="FN110" s="153"/>
      <c r="FO110" s="153"/>
      <c r="FP110" s="153"/>
      <c r="FQ110" s="153"/>
      <c r="FR110" s="153"/>
      <c r="FS110" s="153"/>
      <c r="FT110" s="153"/>
      <c r="FU110" s="153"/>
      <c r="FV110" s="153"/>
      <c r="FW110" s="153"/>
      <c r="FX110" s="153"/>
      <c r="FY110" s="153"/>
      <c r="FZ110" s="153"/>
      <c r="GA110" s="153"/>
      <c r="GB110" s="153"/>
      <c r="GC110" s="153"/>
      <c r="GD110" s="153"/>
      <c r="GE110" s="153"/>
      <c r="GF110" s="153"/>
      <c r="GG110" s="153"/>
      <c r="GH110" s="153"/>
      <c r="GI110" s="153"/>
      <c r="GJ110" s="153"/>
      <c r="GK110" s="153"/>
      <c r="GL110" s="153"/>
      <c r="GM110" s="153"/>
      <c r="GN110" s="153"/>
      <c r="GO110" s="153"/>
      <c r="GP110" s="153"/>
      <c r="GQ110" s="153"/>
      <c r="GR110" s="153"/>
      <c r="GS110" s="153"/>
      <c r="GT110" s="153"/>
      <c r="GU110" s="153"/>
      <c r="GV110" s="153"/>
      <c r="GW110" s="153"/>
      <c r="GX110" s="153"/>
      <c r="GY110" s="153"/>
      <c r="GZ110" s="153"/>
      <c r="HA110" s="153"/>
      <c r="HB110" s="153"/>
      <c r="HC110" s="153"/>
      <c r="HD110" s="153"/>
      <c r="HE110" s="153"/>
      <c r="HF110" s="153"/>
      <c r="HG110" s="153"/>
      <c r="HH110" s="153"/>
      <c r="HI110" s="153"/>
      <c r="HJ110" s="153"/>
      <c r="HK110" s="153"/>
      <c r="HL110" s="153"/>
      <c r="HM110" s="153"/>
      <c r="HN110" s="153"/>
      <c r="HO110" s="153"/>
      <c r="HP110" s="153"/>
      <c r="HQ110" s="153"/>
      <c r="HR110" s="153"/>
      <c r="HS110" s="153"/>
      <c r="HT110" s="153"/>
      <c r="HU110" s="153"/>
      <c r="HV110" s="153"/>
      <c r="HW110" s="153"/>
      <c r="HX110" s="153"/>
      <c r="HY110" s="153"/>
      <c r="HZ110" s="153"/>
      <c r="IA110" s="153"/>
      <c r="IB110" s="153"/>
      <c r="IC110" s="153"/>
      <c r="ID110" s="153"/>
      <c r="IE110" s="153"/>
      <c r="IF110" s="153"/>
      <c r="IG110" s="153"/>
      <c r="IH110" s="153"/>
      <c r="II110" s="153"/>
      <c r="IJ110" s="153"/>
      <c r="IK110" s="153"/>
      <c r="IL110" s="153"/>
      <c r="IM110" s="153"/>
      <c r="IN110" s="153"/>
      <c r="IO110" s="153"/>
      <c r="IP110" s="153"/>
      <c r="IQ110" s="153"/>
      <c r="IR110" s="153"/>
      <c r="IS110" s="153"/>
      <c r="IT110" s="153"/>
      <c r="IU110" s="153"/>
      <c r="IV110" s="153"/>
      <c r="IW110" s="153"/>
      <c r="IX110" s="153"/>
      <c r="IY110" s="153"/>
      <c r="IZ110" s="153"/>
      <c r="JA110" s="153"/>
      <c r="JB110" s="153"/>
      <c r="JC110" s="153"/>
      <c r="JD110" s="153"/>
      <c r="JE110" s="153"/>
      <c r="JF110" s="153"/>
      <c r="JG110" s="153"/>
      <c r="JH110" s="153"/>
      <c r="JI110" s="153"/>
      <c r="JJ110" s="153"/>
      <c r="JK110" s="153"/>
      <c r="JL110" s="153"/>
      <c r="JM110" s="153"/>
      <c r="JN110" s="153"/>
      <c r="JO110" s="153"/>
      <c r="JP110" s="153">
        <v>27</v>
      </c>
      <c r="JQ110" s="153"/>
      <c r="JR110" s="153"/>
      <c r="JS110" s="153"/>
      <c r="JT110" s="153"/>
      <c r="JU110" s="153"/>
      <c r="JV110" s="153"/>
      <c r="JW110" s="153"/>
      <c r="JX110" s="153"/>
      <c r="JY110" s="153"/>
      <c r="JZ110" s="153"/>
      <c r="KA110" s="153"/>
      <c r="KB110" s="153"/>
      <c r="KC110" s="153"/>
      <c r="KD110" s="153"/>
      <c r="KE110" s="153"/>
      <c r="KF110" s="153"/>
      <c r="KG110" s="153">
        <v>24</v>
      </c>
      <c r="KH110" s="153"/>
      <c r="KI110" s="153"/>
      <c r="KJ110" s="153">
        <v>4</v>
      </c>
      <c r="KK110" s="153">
        <v>14</v>
      </c>
      <c r="KL110" s="153">
        <v>3</v>
      </c>
      <c r="KM110" s="153"/>
      <c r="KN110" s="153"/>
      <c r="KO110" s="153"/>
      <c r="KP110" s="153"/>
      <c r="KQ110" s="153"/>
      <c r="KR110" s="153"/>
      <c r="KS110" s="153"/>
      <c r="KT110" s="153"/>
      <c r="KU110" s="153"/>
      <c r="KV110" s="153"/>
      <c r="KW110" s="153"/>
      <c r="KX110" s="153"/>
      <c r="KY110" s="153"/>
      <c r="KZ110" s="153"/>
      <c r="LA110" s="153"/>
      <c r="LB110" s="153"/>
      <c r="LC110" s="153"/>
      <c r="LD110" s="153"/>
      <c r="LE110" s="153"/>
      <c r="LF110" s="153"/>
      <c r="LG110" s="153"/>
      <c r="LH110" s="153"/>
      <c r="LI110" s="153"/>
      <c r="LJ110" s="153"/>
      <c r="LK110" s="153"/>
      <c r="LL110" s="153">
        <v>2</v>
      </c>
      <c r="LM110" s="153">
        <v>1</v>
      </c>
      <c r="LN110" s="153"/>
      <c r="LO110" s="153"/>
      <c r="LP110" s="153"/>
      <c r="LQ110" s="153"/>
      <c r="LR110" s="153"/>
      <c r="LS110" s="153"/>
      <c r="LT110" s="153"/>
      <c r="LU110" s="153"/>
      <c r="LV110" s="153"/>
      <c r="LW110" s="153"/>
      <c r="LX110" s="153"/>
      <c r="LY110" s="153"/>
      <c r="LZ110" s="153"/>
      <c r="MA110" s="153">
        <v>32</v>
      </c>
      <c r="MB110" s="153"/>
      <c r="MC110" s="153"/>
      <c r="MD110" s="153"/>
      <c r="ME110" s="153"/>
      <c r="MF110" s="153"/>
      <c r="MG110" s="153">
        <v>3</v>
      </c>
      <c r="MH110" s="153"/>
      <c r="MI110" s="153">
        <v>27</v>
      </c>
      <c r="MJ110" s="153"/>
      <c r="MK110" s="153"/>
      <c r="ML110" s="153"/>
      <c r="MM110" s="153"/>
      <c r="MN110" s="153"/>
      <c r="MO110" s="153"/>
      <c r="MP110" s="153">
        <v>44</v>
      </c>
      <c r="MQ110" s="153"/>
      <c r="MR110" s="153"/>
      <c r="MS110" s="153"/>
      <c r="MT110" s="153"/>
      <c r="MU110" s="153"/>
      <c r="MV110" s="153"/>
      <c r="MW110" s="153"/>
      <c r="MX110" s="153"/>
      <c r="MY110" s="153"/>
      <c r="MZ110" s="153"/>
      <c r="NA110" s="153">
        <v>53</v>
      </c>
      <c r="NB110" s="153"/>
      <c r="NC110" s="153"/>
      <c r="ND110" s="153"/>
      <c r="NE110" s="153"/>
      <c r="NF110" s="153"/>
      <c r="NG110" s="153"/>
      <c r="NH110" s="153"/>
      <c r="NI110" s="153"/>
      <c r="NJ110" s="153"/>
      <c r="NK110" s="153"/>
      <c r="NL110" s="153"/>
      <c r="NM110" s="153"/>
      <c r="NN110" s="153"/>
      <c r="NO110" s="153"/>
      <c r="NP110" s="153"/>
      <c r="NQ110" s="153"/>
      <c r="NR110" s="153"/>
      <c r="NS110" s="153"/>
      <c r="NT110" s="153"/>
      <c r="NU110" s="153">
        <v>273</v>
      </c>
      <c r="NV110" s="153"/>
      <c r="NW110" s="153"/>
      <c r="NX110" s="153"/>
      <c r="NY110" s="153"/>
      <c r="NZ110" s="153"/>
      <c r="OA110" s="153"/>
      <c r="OB110" s="153"/>
      <c r="OC110" s="153"/>
      <c r="OD110" s="153"/>
      <c r="OE110" s="153"/>
      <c r="OF110" s="153"/>
      <c r="OG110" s="153"/>
      <c r="OH110" s="153"/>
      <c r="OI110" s="153"/>
      <c r="OJ110" s="153">
        <v>90</v>
      </c>
      <c r="OK110" s="153"/>
      <c r="OL110" s="153">
        <v>437</v>
      </c>
      <c r="OM110" s="153">
        <v>29</v>
      </c>
      <c r="ON110" s="153">
        <v>11</v>
      </c>
      <c r="OO110" s="154">
        <v>69</v>
      </c>
      <c r="OP110" s="144">
        <v>7961</v>
      </c>
      <c r="OQ110" s="155"/>
      <c r="OR110" s="153">
        <v>10297</v>
      </c>
      <c r="OS110" s="153"/>
      <c r="OT110" s="153"/>
      <c r="OU110" s="153"/>
      <c r="OV110" s="153">
        <v>68</v>
      </c>
      <c r="OW110" s="153">
        <v>3451</v>
      </c>
      <c r="OX110" s="153">
        <v>-4771</v>
      </c>
      <c r="OY110" s="153"/>
      <c r="OZ110" s="153">
        <v>357</v>
      </c>
      <c r="PA110" s="153"/>
      <c r="PB110" s="153"/>
      <c r="PC110" s="153"/>
      <c r="PD110" s="153">
        <v>16</v>
      </c>
      <c r="PE110" s="153"/>
      <c r="PF110" s="153"/>
      <c r="PG110" s="153"/>
      <c r="PH110" s="153">
        <v>21</v>
      </c>
      <c r="PI110" s="153"/>
      <c r="PJ110" s="156"/>
      <c r="PK110" s="144">
        <v>9439</v>
      </c>
      <c r="PL110" s="144">
        <v>17400</v>
      </c>
    </row>
    <row r="111" spans="1:428" ht="15" x14ac:dyDescent="0.25">
      <c r="A111" s="158">
        <v>333920</v>
      </c>
      <c r="B111" s="159" t="s">
        <v>730</v>
      </c>
      <c r="C111" s="149" t="s">
        <v>306</v>
      </c>
      <c r="D111" s="155">
        <v>5</v>
      </c>
      <c r="E111" s="153">
        <v>1</v>
      </c>
      <c r="F111" s="153"/>
      <c r="G111" s="153"/>
      <c r="H111" s="153"/>
      <c r="I111" s="153"/>
      <c r="J111" s="153">
        <v>2</v>
      </c>
      <c r="K111" s="153">
        <v>0</v>
      </c>
      <c r="L111" s="153"/>
      <c r="M111" s="153"/>
      <c r="N111" s="153">
        <v>0</v>
      </c>
      <c r="O111" s="153"/>
      <c r="P111" s="153">
        <v>2</v>
      </c>
      <c r="Q111" s="153">
        <v>446</v>
      </c>
      <c r="R111" s="153">
        <v>279</v>
      </c>
      <c r="S111" s="153">
        <v>22</v>
      </c>
      <c r="T111" s="153">
        <v>274</v>
      </c>
      <c r="U111" s="153">
        <v>158</v>
      </c>
      <c r="V111" s="153">
        <v>251</v>
      </c>
      <c r="W111" s="153">
        <v>305</v>
      </c>
      <c r="X111" s="153">
        <v>569</v>
      </c>
      <c r="Y111" s="153"/>
      <c r="Z111" s="153"/>
      <c r="AA111" s="153"/>
      <c r="AB111" s="153">
        <v>277</v>
      </c>
      <c r="AC111" s="153">
        <v>254</v>
      </c>
      <c r="AD111" s="153">
        <v>10</v>
      </c>
      <c r="AE111" s="153">
        <v>1</v>
      </c>
      <c r="AF111" s="153">
        <v>1615</v>
      </c>
      <c r="AG111" s="153">
        <v>37</v>
      </c>
      <c r="AH111" s="153">
        <v>1036</v>
      </c>
      <c r="AI111" s="153">
        <v>842</v>
      </c>
      <c r="AJ111" s="153">
        <v>282</v>
      </c>
      <c r="AK111" s="153">
        <v>73</v>
      </c>
      <c r="AL111" s="153">
        <v>11</v>
      </c>
      <c r="AM111" s="153">
        <v>101</v>
      </c>
      <c r="AN111" s="153"/>
      <c r="AO111" s="153">
        <v>30</v>
      </c>
      <c r="AP111" s="153">
        <v>9</v>
      </c>
      <c r="AQ111" s="153">
        <v>21</v>
      </c>
      <c r="AR111" s="153">
        <v>2</v>
      </c>
      <c r="AS111" s="153">
        <v>3</v>
      </c>
      <c r="AT111" s="153">
        <v>2</v>
      </c>
      <c r="AU111" s="153">
        <v>3</v>
      </c>
      <c r="AV111" s="153">
        <v>3</v>
      </c>
      <c r="AW111" s="153">
        <v>4</v>
      </c>
      <c r="AX111" s="153">
        <v>0</v>
      </c>
      <c r="AY111" s="153">
        <v>1</v>
      </c>
      <c r="AZ111" s="153">
        <v>2</v>
      </c>
      <c r="BA111" s="153">
        <v>6</v>
      </c>
      <c r="BB111" s="153">
        <v>1</v>
      </c>
      <c r="BC111" s="153"/>
      <c r="BD111" s="153">
        <v>11</v>
      </c>
      <c r="BE111" s="153">
        <v>3</v>
      </c>
      <c r="BF111" s="153">
        <v>2</v>
      </c>
      <c r="BG111" s="153">
        <v>0</v>
      </c>
      <c r="BH111" s="153">
        <v>2</v>
      </c>
      <c r="BI111" s="153">
        <v>5</v>
      </c>
      <c r="BJ111" s="153">
        <v>1</v>
      </c>
      <c r="BK111" s="153">
        <v>1</v>
      </c>
      <c r="BL111" s="153">
        <v>4</v>
      </c>
      <c r="BM111" s="153">
        <v>8</v>
      </c>
      <c r="BN111" s="153">
        <v>1</v>
      </c>
      <c r="BO111" s="153">
        <v>2</v>
      </c>
      <c r="BP111" s="153">
        <v>1</v>
      </c>
      <c r="BQ111" s="153">
        <v>1</v>
      </c>
      <c r="BR111" s="153">
        <v>14</v>
      </c>
      <c r="BS111" s="153">
        <v>11</v>
      </c>
      <c r="BT111" s="153">
        <v>6</v>
      </c>
      <c r="BU111" s="153">
        <v>2</v>
      </c>
      <c r="BV111" s="153">
        <v>4</v>
      </c>
      <c r="BW111" s="153"/>
      <c r="BX111" s="153">
        <v>2</v>
      </c>
      <c r="BY111" s="153">
        <v>6</v>
      </c>
      <c r="BZ111" s="153">
        <v>6</v>
      </c>
      <c r="CA111" s="153">
        <v>81</v>
      </c>
      <c r="CB111" s="153">
        <v>1</v>
      </c>
      <c r="CC111" s="153">
        <v>6</v>
      </c>
      <c r="CD111" s="153">
        <v>1</v>
      </c>
      <c r="CE111" s="153">
        <v>1</v>
      </c>
      <c r="CF111" s="153">
        <v>4</v>
      </c>
      <c r="CG111" s="153">
        <v>4</v>
      </c>
      <c r="CH111" s="153">
        <v>5</v>
      </c>
      <c r="CI111" s="153">
        <v>2</v>
      </c>
      <c r="CJ111" s="153">
        <v>10</v>
      </c>
      <c r="CK111" s="153">
        <v>15</v>
      </c>
      <c r="CL111" s="153"/>
      <c r="CM111" s="153">
        <v>2</v>
      </c>
      <c r="CN111" s="153"/>
      <c r="CO111" s="153"/>
      <c r="CP111" s="153">
        <v>1</v>
      </c>
      <c r="CQ111" s="153">
        <v>1</v>
      </c>
      <c r="CR111" s="153">
        <v>3</v>
      </c>
      <c r="CS111" s="153">
        <v>3</v>
      </c>
      <c r="CT111" s="153"/>
      <c r="CU111" s="153"/>
      <c r="CV111" s="153">
        <v>0</v>
      </c>
      <c r="CW111" s="153">
        <v>1</v>
      </c>
      <c r="CX111" s="153">
        <v>6</v>
      </c>
      <c r="CY111" s="153"/>
      <c r="CZ111" s="153">
        <v>1</v>
      </c>
      <c r="DA111" s="153">
        <v>1</v>
      </c>
      <c r="DB111" s="153">
        <v>1</v>
      </c>
      <c r="DC111" s="153">
        <v>3</v>
      </c>
      <c r="DD111" s="153">
        <v>172</v>
      </c>
      <c r="DE111" s="153"/>
      <c r="DF111" s="153">
        <v>0</v>
      </c>
      <c r="DG111" s="153"/>
      <c r="DH111" s="153">
        <v>3</v>
      </c>
      <c r="DI111" s="153">
        <v>5</v>
      </c>
      <c r="DJ111" s="153"/>
      <c r="DK111" s="153">
        <v>0</v>
      </c>
      <c r="DL111" s="153"/>
      <c r="DM111" s="153"/>
      <c r="DN111" s="153"/>
      <c r="DO111" s="153">
        <v>0</v>
      </c>
      <c r="DP111" s="153"/>
      <c r="DQ111" s="153"/>
      <c r="DR111" s="153"/>
      <c r="DS111" s="153">
        <v>0</v>
      </c>
      <c r="DT111" s="153">
        <v>0</v>
      </c>
      <c r="DU111" s="153"/>
      <c r="DV111" s="153"/>
      <c r="DW111" s="153"/>
      <c r="DX111" s="153"/>
      <c r="DY111" s="153">
        <v>0</v>
      </c>
      <c r="DZ111" s="153"/>
      <c r="EA111" s="153">
        <v>1</v>
      </c>
      <c r="EB111" s="153"/>
      <c r="EC111" s="153">
        <v>0</v>
      </c>
      <c r="ED111" s="153">
        <v>0</v>
      </c>
      <c r="EE111" s="153">
        <v>3</v>
      </c>
      <c r="EF111" s="153">
        <v>3</v>
      </c>
      <c r="EG111" s="153">
        <v>3</v>
      </c>
      <c r="EH111" s="153">
        <v>1</v>
      </c>
      <c r="EI111" s="153">
        <v>1</v>
      </c>
      <c r="EJ111" s="153">
        <v>1</v>
      </c>
      <c r="EK111" s="153">
        <v>2</v>
      </c>
      <c r="EL111" s="153">
        <v>2</v>
      </c>
      <c r="EM111" s="153">
        <v>0</v>
      </c>
      <c r="EN111" s="153">
        <v>1</v>
      </c>
      <c r="EO111" s="153">
        <v>15</v>
      </c>
      <c r="EP111" s="153">
        <v>1</v>
      </c>
      <c r="EQ111" s="153">
        <v>2</v>
      </c>
      <c r="ER111" s="153">
        <v>0</v>
      </c>
      <c r="ES111" s="153">
        <v>5</v>
      </c>
      <c r="ET111" s="153">
        <v>66</v>
      </c>
      <c r="EU111" s="153">
        <v>2</v>
      </c>
      <c r="EV111" s="153">
        <v>1</v>
      </c>
      <c r="EW111" s="153"/>
      <c r="EX111" s="153">
        <v>4</v>
      </c>
      <c r="EY111" s="153">
        <v>6</v>
      </c>
      <c r="EZ111" s="153">
        <v>12</v>
      </c>
      <c r="FA111" s="153">
        <v>5</v>
      </c>
      <c r="FB111" s="153">
        <v>4</v>
      </c>
      <c r="FC111" s="153">
        <v>6</v>
      </c>
      <c r="FD111" s="153">
        <v>17</v>
      </c>
      <c r="FE111" s="153">
        <v>18</v>
      </c>
      <c r="FF111" s="153"/>
      <c r="FG111" s="153">
        <v>3</v>
      </c>
      <c r="FH111" s="153"/>
      <c r="FI111" s="153"/>
      <c r="FJ111" s="153"/>
      <c r="FK111" s="153">
        <v>0</v>
      </c>
      <c r="FL111" s="153">
        <v>3</v>
      </c>
      <c r="FM111" s="153">
        <v>2</v>
      </c>
      <c r="FN111" s="153"/>
      <c r="FO111" s="153"/>
      <c r="FP111" s="153">
        <v>1</v>
      </c>
      <c r="FQ111" s="153">
        <v>4</v>
      </c>
      <c r="FR111" s="153">
        <v>2</v>
      </c>
      <c r="FS111" s="153">
        <v>1</v>
      </c>
      <c r="FT111" s="153">
        <v>3</v>
      </c>
      <c r="FU111" s="153">
        <v>14</v>
      </c>
      <c r="FV111" s="153">
        <v>4</v>
      </c>
      <c r="FW111" s="153">
        <v>7</v>
      </c>
      <c r="FX111" s="153">
        <v>4</v>
      </c>
      <c r="FY111" s="153">
        <v>3</v>
      </c>
      <c r="FZ111" s="153">
        <v>2</v>
      </c>
      <c r="GA111" s="153">
        <v>14</v>
      </c>
      <c r="GB111" s="153">
        <v>0</v>
      </c>
      <c r="GC111" s="153"/>
      <c r="GD111" s="153">
        <v>0</v>
      </c>
      <c r="GE111" s="153"/>
      <c r="GF111" s="153">
        <v>0</v>
      </c>
      <c r="GG111" s="153">
        <v>1</v>
      </c>
      <c r="GH111" s="153">
        <v>2</v>
      </c>
      <c r="GI111" s="153">
        <v>1</v>
      </c>
      <c r="GJ111" s="153">
        <v>3</v>
      </c>
      <c r="GK111" s="153">
        <v>4</v>
      </c>
      <c r="GL111" s="153">
        <v>3</v>
      </c>
      <c r="GM111" s="153">
        <v>1</v>
      </c>
      <c r="GN111" s="153"/>
      <c r="GO111" s="153">
        <v>4</v>
      </c>
      <c r="GP111" s="153">
        <v>1</v>
      </c>
      <c r="GQ111" s="153">
        <v>14</v>
      </c>
      <c r="GR111" s="153">
        <v>20</v>
      </c>
      <c r="GS111" s="153">
        <v>16</v>
      </c>
      <c r="GT111" s="153">
        <v>9</v>
      </c>
      <c r="GU111" s="153">
        <v>22</v>
      </c>
      <c r="GV111" s="153">
        <v>11</v>
      </c>
      <c r="GW111" s="153">
        <v>6</v>
      </c>
      <c r="GX111" s="153">
        <v>3</v>
      </c>
      <c r="GY111" s="153">
        <v>21</v>
      </c>
      <c r="GZ111" s="153">
        <v>0</v>
      </c>
      <c r="HA111" s="153">
        <v>9</v>
      </c>
      <c r="HB111" s="153">
        <v>33</v>
      </c>
      <c r="HC111" s="153">
        <v>40</v>
      </c>
      <c r="HD111" s="153">
        <v>31</v>
      </c>
      <c r="HE111" s="153">
        <v>8</v>
      </c>
      <c r="HF111" s="153">
        <v>20</v>
      </c>
      <c r="HG111" s="153">
        <v>20</v>
      </c>
      <c r="HH111" s="153">
        <v>68</v>
      </c>
      <c r="HI111" s="153">
        <v>3</v>
      </c>
      <c r="HJ111" s="153">
        <v>1</v>
      </c>
      <c r="HK111" s="153">
        <v>9</v>
      </c>
      <c r="HL111" s="153">
        <v>17</v>
      </c>
      <c r="HM111" s="153">
        <v>1</v>
      </c>
      <c r="HN111" s="153">
        <v>1</v>
      </c>
      <c r="HO111" s="153">
        <v>3</v>
      </c>
      <c r="HP111" s="153">
        <v>2</v>
      </c>
      <c r="HQ111" s="153">
        <v>2</v>
      </c>
      <c r="HR111" s="153">
        <v>3</v>
      </c>
      <c r="HS111" s="153"/>
      <c r="HT111" s="153"/>
      <c r="HU111" s="153">
        <v>7</v>
      </c>
      <c r="HV111" s="153">
        <v>8</v>
      </c>
      <c r="HW111" s="153">
        <v>13</v>
      </c>
      <c r="HX111" s="153">
        <v>27</v>
      </c>
      <c r="HY111" s="153">
        <v>35</v>
      </c>
      <c r="HZ111" s="153">
        <v>9</v>
      </c>
      <c r="IA111" s="153">
        <v>7</v>
      </c>
      <c r="IB111" s="153">
        <v>4</v>
      </c>
      <c r="IC111" s="153">
        <v>13</v>
      </c>
      <c r="ID111" s="153">
        <v>3</v>
      </c>
      <c r="IE111" s="153"/>
      <c r="IF111" s="153"/>
      <c r="IG111" s="153">
        <v>2</v>
      </c>
      <c r="IH111" s="153">
        <v>1</v>
      </c>
      <c r="II111" s="153"/>
      <c r="IJ111" s="153"/>
      <c r="IK111" s="153">
        <v>1</v>
      </c>
      <c r="IL111" s="153">
        <v>0</v>
      </c>
      <c r="IM111" s="153">
        <v>0</v>
      </c>
      <c r="IN111" s="153">
        <v>58</v>
      </c>
      <c r="IO111" s="153">
        <v>3</v>
      </c>
      <c r="IP111" s="153"/>
      <c r="IQ111" s="153">
        <v>0</v>
      </c>
      <c r="IR111" s="153"/>
      <c r="IS111" s="153"/>
      <c r="IT111" s="153">
        <v>1</v>
      </c>
      <c r="IU111" s="153">
        <v>0</v>
      </c>
      <c r="IV111" s="153">
        <v>3</v>
      </c>
      <c r="IW111" s="153">
        <v>12</v>
      </c>
      <c r="IX111" s="153">
        <v>23</v>
      </c>
      <c r="IY111" s="153">
        <v>2</v>
      </c>
      <c r="IZ111" s="153">
        <v>1</v>
      </c>
      <c r="JA111" s="153">
        <v>7</v>
      </c>
      <c r="JB111" s="153">
        <v>19</v>
      </c>
      <c r="JC111" s="153">
        <v>13</v>
      </c>
      <c r="JD111" s="153">
        <v>9</v>
      </c>
      <c r="JE111" s="153">
        <v>6</v>
      </c>
      <c r="JF111" s="153">
        <v>2</v>
      </c>
      <c r="JG111" s="153">
        <v>3</v>
      </c>
      <c r="JH111" s="153">
        <v>23</v>
      </c>
      <c r="JI111" s="153">
        <v>6</v>
      </c>
      <c r="JJ111" s="153">
        <v>2</v>
      </c>
      <c r="JK111" s="153">
        <v>10</v>
      </c>
      <c r="JL111" s="153">
        <v>6</v>
      </c>
      <c r="JM111" s="153">
        <v>9</v>
      </c>
      <c r="JN111" s="153">
        <v>8</v>
      </c>
      <c r="JO111" s="153">
        <v>6</v>
      </c>
      <c r="JP111" s="153">
        <v>72</v>
      </c>
      <c r="JQ111" s="153">
        <v>19</v>
      </c>
      <c r="JR111" s="153">
        <v>94</v>
      </c>
      <c r="JS111" s="153">
        <v>12</v>
      </c>
      <c r="JT111" s="153">
        <v>98</v>
      </c>
      <c r="JU111" s="153">
        <v>10</v>
      </c>
      <c r="JV111" s="153"/>
      <c r="JW111" s="153">
        <v>8</v>
      </c>
      <c r="JX111" s="153">
        <v>51</v>
      </c>
      <c r="JY111" s="153">
        <v>12</v>
      </c>
      <c r="JZ111" s="153">
        <v>65</v>
      </c>
      <c r="KA111" s="153">
        <v>2</v>
      </c>
      <c r="KB111" s="153"/>
      <c r="KC111" s="153"/>
      <c r="KD111" s="153">
        <v>13</v>
      </c>
      <c r="KE111" s="153">
        <v>37</v>
      </c>
      <c r="KF111" s="153"/>
      <c r="KG111" s="153"/>
      <c r="KH111" s="153"/>
      <c r="KI111" s="153">
        <v>21</v>
      </c>
      <c r="KJ111" s="153"/>
      <c r="KK111" s="153"/>
      <c r="KL111" s="153">
        <v>47</v>
      </c>
      <c r="KM111" s="153">
        <v>23</v>
      </c>
      <c r="KN111" s="153">
        <v>1301</v>
      </c>
      <c r="KO111" s="153"/>
      <c r="KP111" s="153">
        <v>0</v>
      </c>
      <c r="KQ111" s="153"/>
      <c r="KR111" s="153">
        <v>3</v>
      </c>
      <c r="KS111" s="153"/>
      <c r="KT111" s="153"/>
      <c r="KU111" s="153"/>
      <c r="KV111" s="153"/>
      <c r="KW111" s="153"/>
      <c r="KX111" s="153"/>
      <c r="KY111" s="153"/>
      <c r="KZ111" s="153"/>
      <c r="LA111" s="153"/>
      <c r="LB111" s="153"/>
      <c r="LC111" s="153"/>
      <c r="LD111" s="153"/>
      <c r="LE111" s="153"/>
      <c r="LF111" s="153"/>
      <c r="LG111" s="153"/>
      <c r="LH111" s="153"/>
      <c r="LI111" s="153"/>
      <c r="LJ111" s="153"/>
      <c r="LK111" s="153"/>
      <c r="LL111" s="153">
        <v>0</v>
      </c>
      <c r="LM111" s="153"/>
      <c r="LN111" s="153"/>
      <c r="LO111" s="153"/>
      <c r="LP111" s="153">
        <v>1</v>
      </c>
      <c r="LQ111" s="153"/>
      <c r="LR111" s="153"/>
      <c r="LS111" s="153"/>
      <c r="LT111" s="153"/>
      <c r="LU111" s="153">
        <v>24</v>
      </c>
      <c r="LV111" s="153"/>
      <c r="LW111" s="153">
        <v>4</v>
      </c>
      <c r="LX111" s="153">
        <v>36</v>
      </c>
      <c r="LY111" s="153"/>
      <c r="LZ111" s="153"/>
      <c r="MA111" s="153">
        <v>7</v>
      </c>
      <c r="MB111" s="153">
        <v>5</v>
      </c>
      <c r="MC111" s="153"/>
      <c r="MD111" s="153"/>
      <c r="ME111" s="153"/>
      <c r="MF111" s="153"/>
      <c r="MG111" s="153"/>
      <c r="MH111" s="153"/>
      <c r="MI111" s="153">
        <v>21</v>
      </c>
      <c r="MJ111" s="153">
        <v>2</v>
      </c>
      <c r="MK111" s="153">
        <v>2</v>
      </c>
      <c r="ML111" s="153">
        <v>18</v>
      </c>
      <c r="MM111" s="153"/>
      <c r="MN111" s="153"/>
      <c r="MO111" s="153">
        <v>9</v>
      </c>
      <c r="MP111" s="153">
        <v>625</v>
      </c>
      <c r="MQ111" s="153"/>
      <c r="MR111" s="153">
        <v>16</v>
      </c>
      <c r="MS111" s="153"/>
      <c r="MT111" s="153"/>
      <c r="MU111" s="153"/>
      <c r="MV111" s="153"/>
      <c r="MW111" s="153"/>
      <c r="MX111" s="153"/>
      <c r="MY111" s="153"/>
      <c r="MZ111" s="153"/>
      <c r="NA111" s="153"/>
      <c r="NB111" s="153"/>
      <c r="NC111" s="153"/>
      <c r="ND111" s="153"/>
      <c r="NE111" s="153"/>
      <c r="NF111" s="153"/>
      <c r="NG111" s="153"/>
      <c r="NH111" s="153"/>
      <c r="NI111" s="153"/>
      <c r="NJ111" s="153"/>
      <c r="NK111" s="153"/>
      <c r="NL111" s="153"/>
      <c r="NM111" s="153"/>
      <c r="NN111" s="153">
        <v>5</v>
      </c>
      <c r="NO111" s="153"/>
      <c r="NP111" s="153"/>
      <c r="NQ111" s="153"/>
      <c r="NR111" s="153"/>
      <c r="NS111" s="153">
        <v>80</v>
      </c>
      <c r="NT111" s="153"/>
      <c r="NU111" s="153">
        <v>2</v>
      </c>
      <c r="NV111" s="153"/>
      <c r="NW111" s="153"/>
      <c r="NX111" s="153"/>
      <c r="NY111" s="153"/>
      <c r="NZ111" s="153"/>
      <c r="OA111" s="153"/>
      <c r="OB111" s="153"/>
      <c r="OC111" s="153"/>
      <c r="OD111" s="153"/>
      <c r="OE111" s="153"/>
      <c r="OF111" s="153"/>
      <c r="OG111" s="153"/>
      <c r="OH111" s="153"/>
      <c r="OI111" s="153"/>
      <c r="OJ111" s="153"/>
      <c r="OK111" s="153"/>
      <c r="OL111" s="153"/>
      <c r="OM111" s="153"/>
      <c r="ON111" s="153"/>
      <c r="OO111" s="154">
        <v>0</v>
      </c>
      <c r="OP111" s="144">
        <v>11138</v>
      </c>
      <c r="OQ111" s="155"/>
      <c r="OR111" s="153">
        <v>20276</v>
      </c>
      <c r="OS111" s="153"/>
      <c r="OT111" s="153"/>
      <c r="OU111" s="153"/>
      <c r="OV111" s="153">
        <v>417</v>
      </c>
      <c r="OW111" s="153">
        <v>4190</v>
      </c>
      <c r="OX111" s="153">
        <v>-7781</v>
      </c>
      <c r="OY111" s="153"/>
      <c r="OZ111" s="153">
        <v>106</v>
      </c>
      <c r="PA111" s="153"/>
      <c r="PB111" s="153"/>
      <c r="PC111" s="153"/>
      <c r="PD111" s="153">
        <v>56</v>
      </c>
      <c r="PE111" s="153"/>
      <c r="PF111" s="153"/>
      <c r="PG111" s="153"/>
      <c r="PH111" s="153">
        <v>96</v>
      </c>
      <c r="PI111" s="153"/>
      <c r="PJ111" s="156"/>
      <c r="PK111" s="144">
        <v>17361</v>
      </c>
      <c r="PL111" s="144">
        <v>28500</v>
      </c>
    </row>
    <row r="112" spans="1:428" ht="15" x14ac:dyDescent="0.25">
      <c r="A112" s="158">
        <v>333991</v>
      </c>
      <c r="B112" s="159" t="s">
        <v>730</v>
      </c>
      <c r="C112" s="149" t="s">
        <v>307</v>
      </c>
      <c r="D112" s="155"/>
      <c r="E112" s="153"/>
      <c r="F112" s="153"/>
      <c r="G112" s="153"/>
      <c r="H112" s="153"/>
      <c r="I112" s="153"/>
      <c r="J112" s="153"/>
      <c r="K112" s="153"/>
      <c r="L112" s="153"/>
      <c r="M112" s="153"/>
      <c r="N112" s="153"/>
      <c r="O112" s="153"/>
      <c r="P112" s="153"/>
      <c r="Q112" s="153">
        <v>747</v>
      </c>
      <c r="R112" s="153"/>
      <c r="S112" s="153"/>
      <c r="T112" s="153"/>
      <c r="U112" s="153"/>
      <c r="V112" s="153"/>
      <c r="W112" s="153"/>
      <c r="X112" s="153"/>
      <c r="Y112" s="153"/>
      <c r="Z112" s="153"/>
      <c r="AA112" s="153"/>
      <c r="AB112" s="153">
        <v>21</v>
      </c>
      <c r="AC112" s="153">
        <v>7</v>
      </c>
      <c r="AD112" s="153">
        <v>10</v>
      </c>
      <c r="AE112" s="153">
        <v>2</v>
      </c>
      <c r="AF112" s="153">
        <v>2</v>
      </c>
      <c r="AG112" s="153">
        <v>2</v>
      </c>
      <c r="AH112" s="153">
        <v>30</v>
      </c>
      <c r="AI112" s="153"/>
      <c r="AJ112" s="153">
        <v>26</v>
      </c>
      <c r="AK112" s="153">
        <v>1</v>
      </c>
      <c r="AL112" s="153">
        <v>5</v>
      </c>
      <c r="AM112" s="153">
        <v>11</v>
      </c>
      <c r="AN112" s="153"/>
      <c r="AO112" s="153"/>
      <c r="AP112" s="153"/>
      <c r="AQ112" s="153"/>
      <c r="AR112" s="153"/>
      <c r="AS112" s="153"/>
      <c r="AT112" s="153"/>
      <c r="AU112" s="153"/>
      <c r="AV112" s="153"/>
      <c r="AW112" s="153"/>
      <c r="AX112" s="153"/>
      <c r="AY112" s="153"/>
      <c r="AZ112" s="153"/>
      <c r="BA112" s="153"/>
      <c r="BB112" s="153"/>
      <c r="BC112" s="153"/>
      <c r="BD112" s="153"/>
      <c r="BE112" s="153"/>
      <c r="BF112" s="153"/>
      <c r="BG112" s="153"/>
      <c r="BH112" s="153"/>
      <c r="BI112" s="153"/>
      <c r="BJ112" s="153"/>
      <c r="BK112" s="153"/>
      <c r="BL112" s="153"/>
      <c r="BM112" s="153"/>
      <c r="BN112" s="153"/>
      <c r="BO112" s="153"/>
      <c r="BP112" s="153"/>
      <c r="BQ112" s="153"/>
      <c r="BR112" s="153"/>
      <c r="BS112" s="153"/>
      <c r="BT112" s="153"/>
      <c r="BU112" s="153"/>
      <c r="BV112" s="153"/>
      <c r="BW112" s="153"/>
      <c r="BX112" s="153"/>
      <c r="BY112" s="153"/>
      <c r="BZ112" s="153"/>
      <c r="CA112" s="153"/>
      <c r="CB112" s="153"/>
      <c r="CC112" s="153"/>
      <c r="CD112" s="153"/>
      <c r="CE112" s="153"/>
      <c r="CF112" s="153"/>
      <c r="CG112" s="153"/>
      <c r="CH112" s="153"/>
      <c r="CI112" s="153"/>
      <c r="CJ112" s="153"/>
      <c r="CK112" s="153"/>
      <c r="CL112" s="153"/>
      <c r="CM112" s="153"/>
      <c r="CN112" s="153"/>
      <c r="CO112" s="153"/>
      <c r="CP112" s="153"/>
      <c r="CQ112" s="153"/>
      <c r="CR112" s="153"/>
      <c r="CS112" s="153"/>
      <c r="CT112" s="153"/>
      <c r="CU112" s="153"/>
      <c r="CV112" s="153"/>
      <c r="CW112" s="153"/>
      <c r="CX112" s="153"/>
      <c r="CY112" s="153"/>
      <c r="CZ112" s="153"/>
      <c r="DA112" s="153"/>
      <c r="DB112" s="153"/>
      <c r="DC112" s="153"/>
      <c r="DD112" s="153"/>
      <c r="DE112" s="153">
        <v>4</v>
      </c>
      <c r="DF112" s="153"/>
      <c r="DG112" s="153"/>
      <c r="DH112" s="153"/>
      <c r="DI112" s="153"/>
      <c r="DJ112" s="153"/>
      <c r="DK112" s="153"/>
      <c r="DL112" s="153"/>
      <c r="DM112" s="153"/>
      <c r="DN112" s="153"/>
      <c r="DO112" s="153"/>
      <c r="DP112" s="153"/>
      <c r="DQ112" s="153"/>
      <c r="DR112" s="153"/>
      <c r="DS112" s="153"/>
      <c r="DT112" s="153"/>
      <c r="DU112" s="153"/>
      <c r="DV112" s="153"/>
      <c r="DW112" s="153"/>
      <c r="DX112" s="153"/>
      <c r="DY112" s="153"/>
      <c r="DZ112" s="153"/>
      <c r="EA112" s="153"/>
      <c r="EB112" s="153"/>
      <c r="EC112" s="153"/>
      <c r="ED112" s="153"/>
      <c r="EE112" s="153"/>
      <c r="EF112" s="153"/>
      <c r="EG112" s="153"/>
      <c r="EH112" s="153"/>
      <c r="EI112" s="153"/>
      <c r="EJ112" s="153"/>
      <c r="EK112" s="153"/>
      <c r="EL112" s="153"/>
      <c r="EM112" s="153"/>
      <c r="EN112" s="153"/>
      <c r="EO112" s="153"/>
      <c r="EP112" s="153"/>
      <c r="EQ112" s="153"/>
      <c r="ER112" s="153"/>
      <c r="ES112" s="153"/>
      <c r="ET112" s="153"/>
      <c r="EU112" s="153"/>
      <c r="EV112" s="153"/>
      <c r="EW112" s="153"/>
      <c r="EX112" s="153"/>
      <c r="EY112" s="153"/>
      <c r="EZ112" s="153"/>
      <c r="FA112" s="153"/>
      <c r="FB112" s="153"/>
      <c r="FC112" s="153"/>
      <c r="FD112" s="153"/>
      <c r="FE112" s="153"/>
      <c r="FF112" s="153"/>
      <c r="FG112" s="153"/>
      <c r="FH112" s="153"/>
      <c r="FI112" s="153"/>
      <c r="FJ112" s="153"/>
      <c r="FK112" s="153"/>
      <c r="FL112" s="153"/>
      <c r="FM112" s="153"/>
      <c r="FN112" s="153"/>
      <c r="FO112" s="153"/>
      <c r="FP112" s="153"/>
      <c r="FQ112" s="153"/>
      <c r="FR112" s="153"/>
      <c r="FS112" s="153"/>
      <c r="FT112" s="153"/>
      <c r="FU112" s="153"/>
      <c r="FV112" s="153"/>
      <c r="FW112" s="153"/>
      <c r="FX112" s="153"/>
      <c r="FY112" s="153"/>
      <c r="FZ112" s="153"/>
      <c r="GA112" s="153"/>
      <c r="GB112" s="153"/>
      <c r="GC112" s="153"/>
      <c r="GD112" s="153"/>
      <c r="GE112" s="153"/>
      <c r="GF112" s="153"/>
      <c r="GG112" s="153"/>
      <c r="GH112" s="153"/>
      <c r="GI112" s="153"/>
      <c r="GJ112" s="153"/>
      <c r="GK112" s="153"/>
      <c r="GL112" s="153"/>
      <c r="GM112" s="153"/>
      <c r="GN112" s="153"/>
      <c r="GO112" s="153"/>
      <c r="GP112" s="153"/>
      <c r="GQ112" s="153"/>
      <c r="GR112" s="153"/>
      <c r="GS112" s="153"/>
      <c r="GT112" s="153"/>
      <c r="GU112" s="153"/>
      <c r="GV112" s="153"/>
      <c r="GW112" s="153"/>
      <c r="GX112" s="153"/>
      <c r="GY112" s="153"/>
      <c r="GZ112" s="153"/>
      <c r="HA112" s="153"/>
      <c r="HB112" s="153"/>
      <c r="HC112" s="153"/>
      <c r="HD112" s="153"/>
      <c r="HE112" s="153"/>
      <c r="HF112" s="153"/>
      <c r="HG112" s="153"/>
      <c r="HH112" s="153"/>
      <c r="HI112" s="153"/>
      <c r="HJ112" s="153"/>
      <c r="HK112" s="153"/>
      <c r="HL112" s="153"/>
      <c r="HM112" s="153"/>
      <c r="HN112" s="153"/>
      <c r="HO112" s="153"/>
      <c r="HP112" s="153"/>
      <c r="HQ112" s="153"/>
      <c r="HR112" s="153"/>
      <c r="HS112" s="153"/>
      <c r="HT112" s="153"/>
      <c r="HU112" s="153"/>
      <c r="HV112" s="153"/>
      <c r="HW112" s="153"/>
      <c r="HX112" s="153"/>
      <c r="HY112" s="153"/>
      <c r="HZ112" s="153"/>
      <c r="IA112" s="153"/>
      <c r="IB112" s="153"/>
      <c r="IC112" s="153"/>
      <c r="ID112" s="153"/>
      <c r="IE112" s="153"/>
      <c r="IF112" s="153"/>
      <c r="IG112" s="153"/>
      <c r="IH112" s="153"/>
      <c r="II112" s="153"/>
      <c r="IJ112" s="153"/>
      <c r="IK112" s="153"/>
      <c r="IL112" s="153"/>
      <c r="IM112" s="153"/>
      <c r="IN112" s="153"/>
      <c r="IO112" s="153"/>
      <c r="IP112" s="153"/>
      <c r="IQ112" s="153"/>
      <c r="IR112" s="153"/>
      <c r="IS112" s="153"/>
      <c r="IT112" s="153"/>
      <c r="IU112" s="153"/>
      <c r="IV112" s="153"/>
      <c r="IW112" s="153"/>
      <c r="IX112" s="153"/>
      <c r="IY112" s="153"/>
      <c r="IZ112" s="153"/>
      <c r="JA112" s="153"/>
      <c r="JB112" s="153"/>
      <c r="JC112" s="153"/>
      <c r="JD112" s="153"/>
      <c r="JE112" s="153"/>
      <c r="JF112" s="153"/>
      <c r="JG112" s="153"/>
      <c r="JH112" s="153"/>
      <c r="JI112" s="153"/>
      <c r="JJ112" s="153"/>
      <c r="JK112" s="153"/>
      <c r="JL112" s="153"/>
      <c r="JM112" s="153"/>
      <c r="JN112" s="153"/>
      <c r="JO112" s="153"/>
      <c r="JP112" s="153"/>
      <c r="JQ112" s="153"/>
      <c r="JR112" s="153"/>
      <c r="JS112" s="153"/>
      <c r="JT112" s="153"/>
      <c r="JU112" s="153"/>
      <c r="JV112" s="153"/>
      <c r="JW112" s="153"/>
      <c r="JX112" s="153"/>
      <c r="JY112" s="153"/>
      <c r="JZ112" s="153"/>
      <c r="KA112" s="153"/>
      <c r="KB112" s="153"/>
      <c r="KC112" s="153"/>
      <c r="KD112" s="153"/>
      <c r="KE112" s="153"/>
      <c r="KF112" s="153"/>
      <c r="KG112" s="153"/>
      <c r="KH112" s="153"/>
      <c r="KI112" s="153"/>
      <c r="KJ112" s="153"/>
      <c r="KK112" s="153"/>
      <c r="KL112" s="153"/>
      <c r="KM112" s="153"/>
      <c r="KN112" s="153"/>
      <c r="KO112" s="153"/>
      <c r="KP112" s="153"/>
      <c r="KQ112" s="153"/>
      <c r="KR112" s="153"/>
      <c r="KS112" s="153"/>
      <c r="KT112" s="153"/>
      <c r="KU112" s="153"/>
      <c r="KV112" s="153"/>
      <c r="KW112" s="153"/>
      <c r="KX112" s="153">
        <v>2</v>
      </c>
      <c r="KY112" s="153">
        <v>11</v>
      </c>
      <c r="KZ112" s="153"/>
      <c r="LA112" s="153"/>
      <c r="LB112" s="153"/>
      <c r="LC112" s="153"/>
      <c r="LD112" s="153"/>
      <c r="LE112" s="153"/>
      <c r="LF112" s="153"/>
      <c r="LG112" s="153"/>
      <c r="LH112" s="153"/>
      <c r="LI112" s="153"/>
      <c r="LJ112" s="153"/>
      <c r="LK112" s="153"/>
      <c r="LL112" s="153"/>
      <c r="LM112" s="153"/>
      <c r="LN112" s="153"/>
      <c r="LO112" s="153"/>
      <c r="LP112" s="153"/>
      <c r="LQ112" s="153"/>
      <c r="LR112" s="153"/>
      <c r="LS112" s="153"/>
      <c r="LT112" s="153"/>
      <c r="LU112" s="153"/>
      <c r="LV112" s="153"/>
      <c r="LW112" s="153"/>
      <c r="LX112" s="153"/>
      <c r="LY112" s="153"/>
      <c r="LZ112" s="153"/>
      <c r="MA112" s="153">
        <v>1</v>
      </c>
      <c r="MB112" s="153"/>
      <c r="MC112" s="153"/>
      <c r="MD112" s="153"/>
      <c r="ME112" s="153"/>
      <c r="MF112" s="153"/>
      <c r="MG112" s="153"/>
      <c r="MH112" s="153"/>
      <c r="MI112" s="153"/>
      <c r="MJ112" s="153"/>
      <c r="MK112" s="153"/>
      <c r="ML112" s="153"/>
      <c r="MM112" s="153"/>
      <c r="MN112" s="153"/>
      <c r="MO112" s="153"/>
      <c r="MP112" s="153"/>
      <c r="MQ112" s="153"/>
      <c r="MR112" s="153"/>
      <c r="MS112" s="153"/>
      <c r="MT112" s="153"/>
      <c r="MU112" s="153"/>
      <c r="MV112" s="153"/>
      <c r="MW112" s="153"/>
      <c r="MX112" s="153"/>
      <c r="MY112" s="153"/>
      <c r="MZ112" s="153"/>
      <c r="NA112" s="153"/>
      <c r="NB112" s="153"/>
      <c r="NC112" s="153"/>
      <c r="ND112" s="153"/>
      <c r="NE112" s="153"/>
      <c r="NF112" s="153"/>
      <c r="NG112" s="153"/>
      <c r="NH112" s="153"/>
      <c r="NI112" s="153"/>
      <c r="NJ112" s="153"/>
      <c r="NK112" s="153"/>
      <c r="NL112" s="153"/>
      <c r="NM112" s="153"/>
      <c r="NN112" s="153"/>
      <c r="NO112" s="153"/>
      <c r="NP112" s="153"/>
      <c r="NQ112" s="153">
        <v>1</v>
      </c>
      <c r="NR112" s="153">
        <v>0</v>
      </c>
      <c r="NS112" s="153"/>
      <c r="NT112" s="153"/>
      <c r="NU112" s="153"/>
      <c r="NV112" s="153"/>
      <c r="NW112" s="153"/>
      <c r="NX112" s="153"/>
      <c r="NY112" s="153"/>
      <c r="NZ112" s="153"/>
      <c r="OA112" s="153"/>
      <c r="OB112" s="153"/>
      <c r="OC112" s="153"/>
      <c r="OD112" s="153"/>
      <c r="OE112" s="153"/>
      <c r="OF112" s="153"/>
      <c r="OG112" s="153"/>
      <c r="OH112" s="153"/>
      <c r="OI112" s="153"/>
      <c r="OJ112" s="153">
        <v>88</v>
      </c>
      <c r="OK112" s="153"/>
      <c r="OL112" s="153">
        <v>21</v>
      </c>
      <c r="OM112" s="153"/>
      <c r="ON112" s="153"/>
      <c r="OO112" s="154"/>
      <c r="OP112" s="144">
        <v>994</v>
      </c>
      <c r="OQ112" s="155">
        <v>2417</v>
      </c>
      <c r="OR112" s="153">
        <v>3368</v>
      </c>
      <c r="OS112" s="153"/>
      <c r="OT112" s="153"/>
      <c r="OU112" s="153"/>
      <c r="OV112" s="153">
        <v>90</v>
      </c>
      <c r="OW112" s="153">
        <v>583</v>
      </c>
      <c r="OX112" s="153">
        <v>-4746</v>
      </c>
      <c r="OY112" s="153"/>
      <c r="OZ112" s="153">
        <v>1</v>
      </c>
      <c r="PA112" s="153"/>
      <c r="PB112" s="153"/>
      <c r="PC112" s="153"/>
      <c r="PD112" s="153"/>
      <c r="PE112" s="153"/>
      <c r="PF112" s="153"/>
      <c r="PG112" s="153"/>
      <c r="PH112" s="153">
        <v>294</v>
      </c>
      <c r="PI112" s="153"/>
      <c r="PJ112" s="156"/>
      <c r="PK112" s="144">
        <v>2007</v>
      </c>
      <c r="PL112" s="144">
        <v>3001</v>
      </c>
    </row>
    <row r="113" spans="1:428" ht="15" x14ac:dyDescent="0.25">
      <c r="A113" s="158">
        <v>333993</v>
      </c>
      <c r="B113" s="159" t="s">
        <v>730</v>
      </c>
      <c r="C113" s="149" t="s">
        <v>308</v>
      </c>
      <c r="D113" s="155"/>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c r="AS113" s="153"/>
      <c r="AT113" s="153"/>
      <c r="AU113" s="153"/>
      <c r="AV113" s="153"/>
      <c r="AW113" s="153"/>
      <c r="AX113" s="153"/>
      <c r="AY113" s="153"/>
      <c r="AZ113" s="153"/>
      <c r="BA113" s="153"/>
      <c r="BB113" s="153"/>
      <c r="BC113" s="153"/>
      <c r="BD113" s="153"/>
      <c r="BE113" s="153"/>
      <c r="BF113" s="153"/>
      <c r="BG113" s="153"/>
      <c r="BH113" s="153"/>
      <c r="BI113" s="153"/>
      <c r="BJ113" s="153"/>
      <c r="BK113" s="153"/>
      <c r="BL113" s="153"/>
      <c r="BM113" s="153"/>
      <c r="BN113" s="153"/>
      <c r="BO113" s="153"/>
      <c r="BP113" s="153"/>
      <c r="BQ113" s="153"/>
      <c r="BR113" s="153"/>
      <c r="BS113" s="153"/>
      <c r="BT113" s="153"/>
      <c r="BU113" s="153"/>
      <c r="BV113" s="153"/>
      <c r="BW113" s="153"/>
      <c r="BX113" s="153"/>
      <c r="BY113" s="153"/>
      <c r="BZ113" s="153"/>
      <c r="CA113" s="153"/>
      <c r="CB113" s="153"/>
      <c r="CC113" s="153"/>
      <c r="CD113" s="153"/>
      <c r="CE113" s="153"/>
      <c r="CF113" s="153"/>
      <c r="CG113" s="153"/>
      <c r="CH113" s="153"/>
      <c r="CI113" s="153"/>
      <c r="CJ113" s="153"/>
      <c r="CK113" s="153"/>
      <c r="CL113" s="153"/>
      <c r="CM113" s="153"/>
      <c r="CN113" s="153"/>
      <c r="CO113" s="153"/>
      <c r="CP113" s="153"/>
      <c r="CQ113" s="153"/>
      <c r="CR113" s="153"/>
      <c r="CS113" s="153"/>
      <c r="CT113" s="153"/>
      <c r="CU113" s="153"/>
      <c r="CV113" s="153"/>
      <c r="CW113" s="153"/>
      <c r="CX113" s="153"/>
      <c r="CY113" s="153"/>
      <c r="CZ113" s="153"/>
      <c r="DA113" s="153"/>
      <c r="DB113" s="153"/>
      <c r="DC113" s="153"/>
      <c r="DD113" s="153">
        <v>5</v>
      </c>
      <c r="DE113" s="153"/>
      <c r="DF113" s="153">
        <v>1474</v>
      </c>
      <c r="DG113" s="153"/>
      <c r="DH113" s="153"/>
      <c r="DI113" s="153"/>
      <c r="DJ113" s="153"/>
      <c r="DK113" s="153"/>
      <c r="DL113" s="153"/>
      <c r="DM113" s="153"/>
      <c r="DN113" s="153"/>
      <c r="DO113" s="153"/>
      <c r="DP113" s="153"/>
      <c r="DQ113" s="153"/>
      <c r="DR113" s="153"/>
      <c r="DS113" s="153"/>
      <c r="DT113" s="153"/>
      <c r="DU113" s="153"/>
      <c r="DV113" s="153"/>
      <c r="DW113" s="153"/>
      <c r="DX113" s="153"/>
      <c r="DY113" s="153"/>
      <c r="DZ113" s="153"/>
      <c r="EA113" s="153"/>
      <c r="EB113" s="153"/>
      <c r="EC113" s="153"/>
      <c r="ED113" s="153"/>
      <c r="EE113" s="153"/>
      <c r="EF113" s="153"/>
      <c r="EG113" s="153"/>
      <c r="EH113" s="153"/>
      <c r="EI113" s="153"/>
      <c r="EJ113" s="153"/>
      <c r="EK113" s="153"/>
      <c r="EL113" s="153"/>
      <c r="EM113" s="153"/>
      <c r="EN113" s="153"/>
      <c r="EO113" s="153"/>
      <c r="EP113" s="153"/>
      <c r="EQ113" s="153"/>
      <c r="ER113" s="153"/>
      <c r="ES113" s="153"/>
      <c r="ET113" s="153"/>
      <c r="EU113" s="153"/>
      <c r="EV113" s="153"/>
      <c r="EW113" s="153"/>
      <c r="EX113" s="153"/>
      <c r="EY113" s="153"/>
      <c r="EZ113" s="153"/>
      <c r="FA113" s="153"/>
      <c r="FB113" s="153"/>
      <c r="FC113" s="153"/>
      <c r="FD113" s="153"/>
      <c r="FE113" s="153"/>
      <c r="FF113" s="153"/>
      <c r="FG113" s="153"/>
      <c r="FH113" s="153"/>
      <c r="FI113" s="153"/>
      <c r="FJ113" s="153"/>
      <c r="FK113" s="153"/>
      <c r="FL113" s="153"/>
      <c r="FM113" s="153"/>
      <c r="FN113" s="153"/>
      <c r="FO113" s="153"/>
      <c r="FP113" s="153"/>
      <c r="FQ113" s="153"/>
      <c r="FR113" s="153"/>
      <c r="FS113" s="153"/>
      <c r="FT113" s="153"/>
      <c r="FU113" s="153"/>
      <c r="FV113" s="153"/>
      <c r="FW113" s="153"/>
      <c r="FX113" s="153"/>
      <c r="FY113" s="153"/>
      <c r="FZ113" s="153"/>
      <c r="GA113" s="153"/>
      <c r="GB113" s="153"/>
      <c r="GC113" s="153"/>
      <c r="GD113" s="153"/>
      <c r="GE113" s="153"/>
      <c r="GF113" s="153"/>
      <c r="GG113" s="153"/>
      <c r="GH113" s="153"/>
      <c r="GI113" s="153"/>
      <c r="GJ113" s="153"/>
      <c r="GK113" s="153"/>
      <c r="GL113" s="153"/>
      <c r="GM113" s="153"/>
      <c r="GN113" s="153"/>
      <c r="GO113" s="153"/>
      <c r="GP113" s="153"/>
      <c r="GQ113" s="153"/>
      <c r="GR113" s="153"/>
      <c r="GS113" s="153"/>
      <c r="GT113" s="153"/>
      <c r="GU113" s="153"/>
      <c r="GV113" s="153"/>
      <c r="GW113" s="153"/>
      <c r="GX113" s="153"/>
      <c r="GY113" s="153"/>
      <c r="GZ113" s="153"/>
      <c r="HA113" s="153"/>
      <c r="HB113" s="153"/>
      <c r="HC113" s="153"/>
      <c r="HD113" s="153"/>
      <c r="HE113" s="153"/>
      <c r="HF113" s="153"/>
      <c r="HG113" s="153"/>
      <c r="HH113" s="153"/>
      <c r="HI113" s="153"/>
      <c r="HJ113" s="153">
        <v>1345</v>
      </c>
      <c r="HK113" s="153"/>
      <c r="HL113" s="153"/>
      <c r="HM113" s="153"/>
      <c r="HN113" s="153"/>
      <c r="HO113" s="153"/>
      <c r="HP113" s="153"/>
      <c r="HQ113" s="153"/>
      <c r="HR113" s="153"/>
      <c r="HS113" s="153"/>
      <c r="HT113" s="153"/>
      <c r="HU113" s="153"/>
      <c r="HV113" s="153"/>
      <c r="HW113" s="153"/>
      <c r="HX113" s="153"/>
      <c r="HY113" s="153"/>
      <c r="HZ113" s="153"/>
      <c r="IA113" s="153"/>
      <c r="IB113" s="153"/>
      <c r="IC113" s="153"/>
      <c r="ID113" s="153"/>
      <c r="IE113" s="153"/>
      <c r="IF113" s="153"/>
      <c r="IG113" s="153"/>
      <c r="IH113" s="153"/>
      <c r="II113" s="153"/>
      <c r="IJ113" s="153"/>
      <c r="IK113" s="153"/>
      <c r="IL113" s="153"/>
      <c r="IM113" s="153"/>
      <c r="IN113" s="153"/>
      <c r="IO113" s="153"/>
      <c r="IP113" s="153"/>
      <c r="IQ113" s="153"/>
      <c r="IR113" s="153"/>
      <c r="IS113" s="153"/>
      <c r="IT113" s="153"/>
      <c r="IU113" s="153"/>
      <c r="IV113" s="153"/>
      <c r="IW113" s="153"/>
      <c r="IX113" s="153"/>
      <c r="IY113" s="153">
        <v>995</v>
      </c>
      <c r="IZ113" s="153"/>
      <c r="JA113" s="153"/>
      <c r="JB113" s="153"/>
      <c r="JC113" s="153"/>
      <c r="JD113" s="153"/>
      <c r="JE113" s="153"/>
      <c r="JF113" s="153"/>
      <c r="JG113" s="153"/>
      <c r="JH113" s="153"/>
      <c r="JI113" s="153"/>
      <c r="JJ113" s="153"/>
      <c r="JK113" s="153"/>
      <c r="JL113" s="153"/>
      <c r="JM113" s="153"/>
      <c r="JN113" s="153"/>
      <c r="JO113" s="153"/>
      <c r="JP113" s="153"/>
      <c r="JQ113" s="153"/>
      <c r="JR113" s="153"/>
      <c r="JS113" s="153"/>
      <c r="JT113" s="153"/>
      <c r="JU113" s="153"/>
      <c r="JV113" s="153"/>
      <c r="JW113" s="153"/>
      <c r="JX113" s="153"/>
      <c r="JY113" s="153"/>
      <c r="JZ113" s="153"/>
      <c r="KA113" s="153"/>
      <c r="KB113" s="153"/>
      <c r="KC113" s="153"/>
      <c r="KD113" s="153"/>
      <c r="KE113" s="153"/>
      <c r="KF113" s="153"/>
      <c r="KG113" s="153"/>
      <c r="KH113" s="153"/>
      <c r="KI113" s="153"/>
      <c r="KJ113" s="153"/>
      <c r="KK113" s="153"/>
      <c r="KL113" s="153"/>
      <c r="KM113" s="153"/>
      <c r="KN113" s="153"/>
      <c r="KO113" s="153"/>
      <c r="KP113" s="153"/>
      <c r="KQ113" s="153"/>
      <c r="KR113" s="153"/>
      <c r="KS113" s="153"/>
      <c r="KT113" s="153"/>
      <c r="KU113" s="153"/>
      <c r="KV113" s="153"/>
      <c r="KW113" s="153"/>
      <c r="KX113" s="153"/>
      <c r="KY113" s="153"/>
      <c r="KZ113" s="153"/>
      <c r="LA113" s="153"/>
      <c r="LB113" s="153"/>
      <c r="LC113" s="153"/>
      <c r="LD113" s="153"/>
      <c r="LE113" s="153"/>
      <c r="LF113" s="153"/>
      <c r="LG113" s="153"/>
      <c r="LH113" s="153"/>
      <c r="LI113" s="153"/>
      <c r="LJ113" s="153"/>
      <c r="LK113" s="153"/>
      <c r="LL113" s="153"/>
      <c r="LM113" s="153"/>
      <c r="LN113" s="153"/>
      <c r="LO113" s="153"/>
      <c r="LP113" s="153"/>
      <c r="LQ113" s="153"/>
      <c r="LR113" s="153"/>
      <c r="LS113" s="153"/>
      <c r="LT113" s="153"/>
      <c r="LU113" s="153"/>
      <c r="LV113" s="153"/>
      <c r="LW113" s="153"/>
      <c r="LX113" s="153"/>
      <c r="LY113" s="153"/>
      <c r="LZ113" s="153"/>
      <c r="MA113" s="153"/>
      <c r="MB113" s="153"/>
      <c r="MC113" s="153"/>
      <c r="MD113" s="153"/>
      <c r="ME113" s="153"/>
      <c r="MF113" s="153"/>
      <c r="MG113" s="153"/>
      <c r="MH113" s="153"/>
      <c r="MI113" s="153"/>
      <c r="MJ113" s="153"/>
      <c r="MK113" s="153"/>
      <c r="ML113" s="153"/>
      <c r="MM113" s="153"/>
      <c r="MN113" s="153"/>
      <c r="MO113" s="153"/>
      <c r="MP113" s="153"/>
      <c r="MQ113" s="153"/>
      <c r="MR113" s="153"/>
      <c r="MS113" s="153"/>
      <c r="MT113" s="153"/>
      <c r="MU113" s="153"/>
      <c r="MV113" s="153"/>
      <c r="MW113" s="153"/>
      <c r="MX113" s="153"/>
      <c r="MY113" s="153"/>
      <c r="MZ113" s="153"/>
      <c r="NA113" s="153"/>
      <c r="NB113" s="153"/>
      <c r="NC113" s="153"/>
      <c r="ND113" s="153"/>
      <c r="NE113" s="153"/>
      <c r="NF113" s="153"/>
      <c r="NG113" s="153"/>
      <c r="NH113" s="153"/>
      <c r="NI113" s="153"/>
      <c r="NJ113" s="153"/>
      <c r="NK113" s="153"/>
      <c r="NL113" s="153"/>
      <c r="NM113" s="153"/>
      <c r="NN113" s="153"/>
      <c r="NO113" s="153"/>
      <c r="NP113" s="153"/>
      <c r="NQ113" s="153"/>
      <c r="NR113" s="153"/>
      <c r="NS113" s="153"/>
      <c r="NT113" s="153"/>
      <c r="NU113" s="153"/>
      <c r="NV113" s="153"/>
      <c r="NW113" s="153"/>
      <c r="NX113" s="153"/>
      <c r="NY113" s="153"/>
      <c r="NZ113" s="153"/>
      <c r="OA113" s="153"/>
      <c r="OB113" s="153"/>
      <c r="OC113" s="153"/>
      <c r="OD113" s="153"/>
      <c r="OE113" s="153"/>
      <c r="OF113" s="153"/>
      <c r="OG113" s="153"/>
      <c r="OH113" s="153"/>
      <c r="OI113" s="153"/>
      <c r="OJ113" s="153"/>
      <c r="OK113" s="153"/>
      <c r="OL113" s="153"/>
      <c r="OM113" s="153"/>
      <c r="ON113" s="153"/>
      <c r="OO113" s="154"/>
      <c r="OP113" s="144">
        <v>3819</v>
      </c>
      <c r="OQ113" s="155"/>
      <c r="OR113" s="153">
        <v>5146</v>
      </c>
      <c r="OS113" s="153"/>
      <c r="OT113" s="153"/>
      <c r="OU113" s="153"/>
      <c r="OV113" s="153">
        <v>8</v>
      </c>
      <c r="OW113" s="153">
        <v>759</v>
      </c>
      <c r="OX113" s="153">
        <v>-3003</v>
      </c>
      <c r="OY113" s="153"/>
      <c r="OZ113" s="153"/>
      <c r="PA113" s="153"/>
      <c r="PB113" s="153"/>
      <c r="PC113" s="153"/>
      <c r="PD113" s="153">
        <v>2</v>
      </c>
      <c r="PE113" s="153"/>
      <c r="PF113" s="153"/>
      <c r="PG113" s="153"/>
      <c r="PH113" s="153"/>
      <c r="PI113" s="153"/>
      <c r="PJ113" s="156"/>
      <c r="PK113" s="144">
        <v>2912</v>
      </c>
      <c r="PL113" s="144">
        <v>6731</v>
      </c>
    </row>
    <row r="114" spans="1:428" ht="15" x14ac:dyDescent="0.25">
      <c r="A114" s="158">
        <v>333994</v>
      </c>
      <c r="B114" s="159" t="s">
        <v>730</v>
      </c>
      <c r="C114" s="149" t="s">
        <v>309</v>
      </c>
      <c r="D114" s="155"/>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c r="AA114" s="153"/>
      <c r="AB114" s="153"/>
      <c r="AC114" s="153">
        <v>46</v>
      </c>
      <c r="AD114" s="153"/>
      <c r="AE114" s="153"/>
      <c r="AF114" s="153"/>
      <c r="AG114" s="153"/>
      <c r="AH114" s="153"/>
      <c r="AI114" s="153"/>
      <c r="AJ114" s="153"/>
      <c r="AK114" s="153"/>
      <c r="AL114" s="153"/>
      <c r="AM114" s="153"/>
      <c r="AN114" s="153"/>
      <c r="AO114" s="153"/>
      <c r="AP114" s="153"/>
      <c r="AQ114" s="153"/>
      <c r="AR114" s="153"/>
      <c r="AS114" s="153"/>
      <c r="AT114" s="153"/>
      <c r="AU114" s="153"/>
      <c r="AV114" s="153"/>
      <c r="AW114" s="153"/>
      <c r="AX114" s="153"/>
      <c r="AY114" s="153"/>
      <c r="AZ114" s="153"/>
      <c r="BA114" s="153"/>
      <c r="BB114" s="153"/>
      <c r="BC114" s="153"/>
      <c r="BD114" s="153"/>
      <c r="BE114" s="153"/>
      <c r="BF114" s="153"/>
      <c r="BG114" s="153"/>
      <c r="BH114" s="153"/>
      <c r="BI114" s="153"/>
      <c r="BJ114" s="153"/>
      <c r="BK114" s="153"/>
      <c r="BL114" s="153"/>
      <c r="BM114" s="153"/>
      <c r="BN114" s="153"/>
      <c r="BO114" s="153"/>
      <c r="BP114" s="153"/>
      <c r="BQ114" s="153"/>
      <c r="BR114" s="153"/>
      <c r="BS114" s="153"/>
      <c r="BT114" s="153"/>
      <c r="BU114" s="153"/>
      <c r="BV114" s="153"/>
      <c r="BW114" s="153"/>
      <c r="BX114" s="153"/>
      <c r="BY114" s="153">
        <v>18</v>
      </c>
      <c r="BZ114" s="153"/>
      <c r="CA114" s="153">
        <v>181</v>
      </c>
      <c r="CB114" s="153"/>
      <c r="CC114" s="153"/>
      <c r="CD114" s="153"/>
      <c r="CE114" s="153"/>
      <c r="CF114" s="153"/>
      <c r="CG114" s="153">
        <v>8</v>
      </c>
      <c r="CH114" s="153"/>
      <c r="CI114" s="153"/>
      <c r="CJ114" s="153"/>
      <c r="CK114" s="153"/>
      <c r="CL114" s="153"/>
      <c r="CM114" s="153"/>
      <c r="CN114" s="153"/>
      <c r="CO114" s="153"/>
      <c r="CP114" s="153"/>
      <c r="CQ114" s="153"/>
      <c r="CR114" s="153"/>
      <c r="CS114" s="153"/>
      <c r="CT114" s="153"/>
      <c r="CU114" s="153"/>
      <c r="CV114" s="153"/>
      <c r="CW114" s="153"/>
      <c r="CX114" s="153"/>
      <c r="CY114" s="153"/>
      <c r="CZ114" s="153"/>
      <c r="DA114" s="153"/>
      <c r="DB114" s="153"/>
      <c r="DC114" s="153"/>
      <c r="DD114" s="153"/>
      <c r="DE114" s="153"/>
      <c r="DF114" s="153"/>
      <c r="DG114" s="153">
        <v>443</v>
      </c>
      <c r="DH114" s="153"/>
      <c r="DI114" s="153"/>
      <c r="DJ114" s="153"/>
      <c r="DK114" s="153"/>
      <c r="DL114" s="153"/>
      <c r="DM114" s="153"/>
      <c r="DN114" s="153"/>
      <c r="DO114" s="153"/>
      <c r="DP114" s="153"/>
      <c r="DQ114" s="153"/>
      <c r="DR114" s="153"/>
      <c r="DS114" s="153"/>
      <c r="DT114" s="153"/>
      <c r="DU114" s="153"/>
      <c r="DV114" s="153"/>
      <c r="DW114" s="153"/>
      <c r="DX114" s="153"/>
      <c r="DY114" s="153"/>
      <c r="DZ114" s="153"/>
      <c r="EA114" s="153"/>
      <c r="EB114" s="153"/>
      <c r="EC114" s="153"/>
      <c r="ED114" s="153"/>
      <c r="EE114" s="153"/>
      <c r="EF114" s="153"/>
      <c r="EG114" s="153"/>
      <c r="EH114" s="153"/>
      <c r="EI114" s="153"/>
      <c r="EJ114" s="153"/>
      <c r="EK114" s="153"/>
      <c r="EL114" s="153"/>
      <c r="EM114" s="153"/>
      <c r="EN114" s="153"/>
      <c r="EO114" s="153"/>
      <c r="EP114" s="153"/>
      <c r="EQ114" s="153"/>
      <c r="ER114" s="153"/>
      <c r="ES114" s="153"/>
      <c r="ET114" s="153"/>
      <c r="EU114" s="153"/>
      <c r="EV114" s="153"/>
      <c r="EW114" s="153"/>
      <c r="EX114" s="153"/>
      <c r="EY114" s="153"/>
      <c r="EZ114" s="153"/>
      <c r="FA114" s="153"/>
      <c r="FB114" s="153"/>
      <c r="FC114" s="153"/>
      <c r="FD114" s="153"/>
      <c r="FE114" s="153"/>
      <c r="FF114" s="153"/>
      <c r="FG114" s="153"/>
      <c r="FH114" s="153"/>
      <c r="FI114" s="153"/>
      <c r="FJ114" s="153"/>
      <c r="FK114" s="153"/>
      <c r="FL114" s="153"/>
      <c r="FM114" s="153"/>
      <c r="FN114" s="153"/>
      <c r="FO114" s="153"/>
      <c r="FP114" s="153"/>
      <c r="FQ114" s="153"/>
      <c r="FR114" s="153"/>
      <c r="FS114" s="153"/>
      <c r="FT114" s="153"/>
      <c r="FU114" s="153"/>
      <c r="FV114" s="153"/>
      <c r="FW114" s="153"/>
      <c r="FX114" s="153"/>
      <c r="FY114" s="153"/>
      <c r="FZ114" s="153"/>
      <c r="GA114" s="153"/>
      <c r="GB114" s="153"/>
      <c r="GC114" s="153"/>
      <c r="GD114" s="153"/>
      <c r="GE114" s="153"/>
      <c r="GF114" s="153"/>
      <c r="GG114" s="153"/>
      <c r="GH114" s="153"/>
      <c r="GI114" s="153"/>
      <c r="GJ114" s="153"/>
      <c r="GK114" s="153"/>
      <c r="GL114" s="153"/>
      <c r="GM114" s="153"/>
      <c r="GN114" s="153"/>
      <c r="GO114" s="153"/>
      <c r="GP114" s="153"/>
      <c r="GQ114" s="153"/>
      <c r="GR114" s="153"/>
      <c r="GS114" s="153"/>
      <c r="GT114" s="153"/>
      <c r="GU114" s="153"/>
      <c r="GV114" s="153"/>
      <c r="GW114" s="153"/>
      <c r="GX114" s="153"/>
      <c r="GY114" s="153"/>
      <c r="GZ114" s="153"/>
      <c r="HA114" s="153"/>
      <c r="HB114" s="153"/>
      <c r="HC114" s="153"/>
      <c r="HD114" s="153"/>
      <c r="HE114" s="153"/>
      <c r="HF114" s="153"/>
      <c r="HG114" s="153"/>
      <c r="HH114" s="153"/>
      <c r="HI114" s="153"/>
      <c r="HJ114" s="153"/>
      <c r="HK114" s="153"/>
      <c r="HL114" s="153"/>
      <c r="HM114" s="153"/>
      <c r="HN114" s="153"/>
      <c r="HO114" s="153"/>
      <c r="HP114" s="153"/>
      <c r="HQ114" s="153"/>
      <c r="HR114" s="153"/>
      <c r="HS114" s="153"/>
      <c r="HT114" s="153"/>
      <c r="HU114" s="153"/>
      <c r="HV114" s="153"/>
      <c r="HW114" s="153"/>
      <c r="HX114" s="153"/>
      <c r="HY114" s="153"/>
      <c r="HZ114" s="153"/>
      <c r="IA114" s="153"/>
      <c r="IB114" s="153"/>
      <c r="IC114" s="153"/>
      <c r="ID114" s="153"/>
      <c r="IE114" s="153"/>
      <c r="IF114" s="153"/>
      <c r="IG114" s="153"/>
      <c r="IH114" s="153"/>
      <c r="II114" s="153"/>
      <c r="IJ114" s="153"/>
      <c r="IK114" s="153"/>
      <c r="IL114" s="153"/>
      <c r="IM114" s="153"/>
      <c r="IN114" s="153"/>
      <c r="IO114" s="153"/>
      <c r="IP114" s="153"/>
      <c r="IQ114" s="153"/>
      <c r="IR114" s="153"/>
      <c r="IS114" s="153"/>
      <c r="IT114" s="153"/>
      <c r="IU114" s="153"/>
      <c r="IV114" s="153"/>
      <c r="IW114" s="153"/>
      <c r="IX114" s="153"/>
      <c r="IY114" s="153"/>
      <c r="IZ114" s="153"/>
      <c r="JA114" s="153"/>
      <c r="JB114" s="153"/>
      <c r="JC114" s="153"/>
      <c r="JD114" s="153"/>
      <c r="JE114" s="153"/>
      <c r="JF114" s="153"/>
      <c r="JG114" s="153"/>
      <c r="JH114" s="153"/>
      <c r="JI114" s="153"/>
      <c r="JJ114" s="153"/>
      <c r="JK114" s="153"/>
      <c r="JL114" s="153"/>
      <c r="JM114" s="153"/>
      <c r="JN114" s="153"/>
      <c r="JO114" s="153"/>
      <c r="JP114" s="153"/>
      <c r="JQ114" s="153"/>
      <c r="JR114" s="153"/>
      <c r="JS114" s="153"/>
      <c r="JT114" s="153"/>
      <c r="JU114" s="153"/>
      <c r="JV114" s="153"/>
      <c r="JW114" s="153"/>
      <c r="JX114" s="153"/>
      <c r="JY114" s="153"/>
      <c r="JZ114" s="153"/>
      <c r="KA114" s="153"/>
      <c r="KB114" s="153"/>
      <c r="KC114" s="153"/>
      <c r="KD114" s="153"/>
      <c r="KE114" s="153"/>
      <c r="KF114" s="153"/>
      <c r="KG114" s="153"/>
      <c r="KH114" s="153"/>
      <c r="KI114" s="153"/>
      <c r="KJ114" s="153"/>
      <c r="KK114" s="153"/>
      <c r="KL114" s="153"/>
      <c r="KM114" s="153"/>
      <c r="KN114" s="153"/>
      <c r="KO114" s="153"/>
      <c r="KP114" s="153"/>
      <c r="KQ114" s="153"/>
      <c r="KR114" s="153"/>
      <c r="KS114" s="153"/>
      <c r="KT114" s="153"/>
      <c r="KU114" s="153"/>
      <c r="KV114" s="153"/>
      <c r="KW114" s="153"/>
      <c r="KX114" s="153"/>
      <c r="KY114" s="153"/>
      <c r="KZ114" s="153"/>
      <c r="LA114" s="153"/>
      <c r="LB114" s="153"/>
      <c r="LC114" s="153"/>
      <c r="LD114" s="153"/>
      <c r="LE114" s="153"/>
      <c r="LF114" s="153"/>
      <c r="LG114" s="153"/>
      <c r="LH114" s="153"/>
      <c r="LI114" s="153"/>
      <c r="LJ114" s="153"/>
      <c r="LK114" s="153"/>
      <c r="LL114" s="153"/>
      <c r="LM114" s="153"/>
      <c r="LN114" s="153"/>
      <c r="LO114" s="153"/>
      <c r="LP114" s="153"/>
      <c r="LQ114" s="153"/>
      <c r="LR114" s="153"/>
      <c r="LS114" s="153"/>
      <c r="LT114" s="153"/>
      <c r="LU114" s="153"/>
      <c r="LV114" s="153"/>
      <c r="LW114" s="153"/>
      <c r="LX114" s="153"/>
      <c r="LY114" s="153"/>
      <c r="LZ114" s="153"/>
      <c r="MA114" s="153"/>
      <c r="MB114" s="153"/>
      <c r="MC114" s="153"/>
      <c r="MD114" s="153"/>
      <c r="ME114" s="153"/>
      <c r="MF114" s="153"/>
      <c r="MG114" s="153"/>
      <c r="MH114" s="153"/>
      <c r="MI114" s="153"/>
      <c r="MJ114" s="153"/>
      <c r="MK114" s="153"/>
      <c r="ML114" s="153"/>
      <c r="MM114" s="153"/>
      <c r="MN114" s="153"/>
      <c r="MO114" s="153"/>
      <c r="MP114" s="153"/>
      <c r="MQ114" s="153"/>
      <c r="MR114" s="153"/>
      <c r="MS114" s="153"/>
      <c r="MT114" s="153"/>
      <c r="MU114" s="153"/>
      <c r="MV114" s="153"/>
      <c r="MW114" s="153"/>
      <c r="MX114" s="153"/>
      <c r="MY114" s="153"/>
      <c r="MZ114" s="153"/>
      <c r="NA114" s="153"/>
      <c r="NB114" s="153"/>
      <c r="NC114" s="153"/>
      <c r="ND114" s="153"/>
      <c r="NE114" s="153"/>
      <c r="NF114" s="153"/>
      <c r="NG114" s="153"/>
      <c r="NH114" s="153"/>
      <c r="NI114" s="153"/>
      <c r="NJ114" s="153"/>
      <c r="NK114" s="153"/>
      <c r="NL114" s="153"/>
      <c r="NM114" s="153"/>
      <c r="NN114" s="153"/>
      <c r="NO114" s="153"/>
      <c r="NP114" s="153"/>
      <c r="NQ114" s="153"/>
      <c r="NR114" s="153"/>
      <c r="NS114" s="153"/>
      <c r="NT114" s="153"/>
      <c r="NU114" s="153"/>
      <c r="NV114" s="153"/>
      <c r="NW114" s="153"/>
      <c r="NX114" s="153"/>
      <c r="NY114" s="153"/>
      <c r="NZ114" s="153"/>
      <c r="OA114" s="153"/>
      <c r="OB114" s="153"/>
      <c r="OC114" s="153"/>
      <c r="OD114" s="153"/>
      <c r="OE114" s="153">
        <v>26</v>
      </c>
      <c r="OF114" s="153">
        <v>36</v>
      </c>
      <c r="OG114" s="153"/>
      <c r="OH114" s="153"/>
      <c r="OI114" s="153"/>
      <c r="OJ114" s="153"/>
      <c r="OK114" s="153"/>
      <c r="OL114" s="153"/>
      <c r="OM114" s="153"/>
      <c r="ON114" s="153"/>
      <c r="OO114" s="154"/>
      <c r="OP114" s="144">
        <v>759</v>
      </c>
      <c r="OQ114" s="155"/>
      <c r="OR114" s="153">
        <v>1380</v>
      </c>
      <c r="OS114" s="153"/>
      <c r="OT114" s="153"/>
      <c r="OU114" s="153"/>
      <c r="OV114" s="153">
        <v>12</v>
      </c>
      <c r="OW114" s="153">
        <v>1022</v>
      </c>
      <c r="OX114" s="153">
        <v>-632</v>
      </c>
      <c r="OY114" s="153"/>
      <c r="OZ114" s="153"/>
      <c r="PA114" s="153"/>
      <c r="PB114" s="153"/>
      <c r="PC114" s="153"/>
      <c r="PD114" s="153"/>
      <c r="PE114" s="153"/>
      <c r="PF114" s="153"/>
      <c r="PG114" s="153"/>
      <c r="PH114" s="153">
        <v>21</v>
      </c>
      <c r="PI114" s="153"/>
      <c r="PJ114" s="156"/>
      <c r="PK114" s="144">
        <v>1803</v>
      </c>
      <c r="PL114" s="144">
        <v>2561</v>
      </c>
    </row>
    <row r="115" spans="1:428" ht="15" x14ac:dyDescent="0.25">
      <c r="A115" s="158" t="s">
        <v>631</v>
      </c>
      <c r="B115" s="159" t="s">
        <v>730</v>
      </c>
      <c r="C115" s="149" t="s">
        <v>310</v>
      </c>
      <c r="D115" s="155">
        <v>1</v>
      </c>
      <c r="E115" s="153">
        <v>3</v>
      </c>
      <c r="F115" s="153">
        <v>1</v>
      </c>
      <c r="G115" s="153"/>
      <c r="H115" s="153">
        <v>0</v>
      </c>
      <c r="I115" s="153">
        <v>0</v>
      </c>
      <c r="J115" s="153">
        <v>3</v>
      </c>
      <c r="K115" s="153"/>
      <c r="L115" s="153">
        <v>0</v>
      </c>
      <c r="M115" s="153">
        <v>0</v>
      </c>
      <c r="N115" s="153"/>
      <c r="O115" s="153"/>
      <c r="P115" s="153"/>
      <c r="Q115" s="153">
        <v>378</v>
      </c>
      <c r="R115" s="153"/>
      <c r="S115" s="153">
        <v>13</v>
      </c>
      <c r="T115" s="153">
        <v>49</v>
      </c>
      <c r="U115" s="153"/>
      <c r="V115" s="153"/>
      <c r="W115" s="153">
        <v>55</v>
      </c>
      <c r="X115" s="153">
        <v>92</v>
      </c>
      <c r="Y115" s="153">
        <v>27</v>
      </c>
      <c r="Z115" s="153">
        <v>1</v>
      </c>
      <c r="AA115" s="153"/>
      <c r="AB115" s="153">
        <v>108</v>
      </c>
      <c r="AC115" s="153">
        <v>395</v>
      </c>
      <c r="AD115" s="153">
        <v>49</v>
      </c>
      <c r="AE115" s="153">
        <v>2</v>
      </c>
      <c r="AF115" s="153">
        <v>390</v>
      </c>
      <c r="AG115" s="153">
        <v>16</v>
      </c>
      <c r="AH115" s="153">
        <v>85</v>
      </c>
      <c r="AI115" s="153">
        <v>2890</v>
      </c>
      <c r="AJ115" s="153">
        <v>36</v>
      </c>
      <c r="AK115" s="153">
        <v>13</v>
      </c>
      <c r="AL115" s="153">
        <v>65</v>
      </c>
      <c r="AM115" s="153">
        <v>24</v>
      </c>
      <c r="AN115" s="153"/>
      <c r="AO115" s="153"/>
      <c r="AP115" s="153"/>
      <c r="AQ115" s="153"/>
      <c r="AR115" s="153"/>
      <c r="AS115" s="153"/>
      <c r="AT115" s="153"/>
      <c r="AU115" s="153"/>
      <c r="AV115" s="153"/>
      <c r="AW115" s="153"/>
      <c r="AX115" s="153"/>
      <c r="AY115" s="153">
        <v>5</v>
      </c>
      <c r="AZ115" s="153"/>
      <c r="BA115" s="153"/>
      <c r="BB115" s="153"/>
      <c r="BC115" s="153"/>
      <c r="BD115" s="153"/>
      <c r="BE115" s="153">
        <v>4</v>
      </c>
      <c r="BF115" s="153"/>
      <c r="BG115" s="153"/>
      <c r="BH115" s="153">
        <v>10</v>
      </c>
      <c r="BI115" s="153"/>
      <c r="BJ115" s="153"/>
      <c r="BK115" s="153">
        <v>2</v>
      </c>
      <c r="BL115" s="153">
        <v>7</v>
      </c>
      <c r="BM115" s="153">
        <v>2</v>
      </c>
      <c r="BN115" s="153"/>
      <c r="BO115" s="153"/>
      <c r="BP115" s="153"/>
      <c r="BQ115" s="153">
        <v>3</v>
      </c>
      <c r="BR115" s="153">
        <v>83</v>
      </c>
      <c r="BS115" s="153">
        <v>29</v>
      </c>
      <c r="BT115" s="153">
        <v>40</v>
      </c>
      <c r="BU115" s="153">
        <v>35</v>
      </c>
      <c r="BV115" s="153"/>
      <c r="BW115" s="153"/>
      <c r="BX115" s="153"/>
      <c r="BY115" s="153">
        <v>30</v>
      </c>
      <c r="BZ115" s="153">
        <v>19</v>
      </c>
      <c r="CA115" s="153">
        <v>135</v>
      </c>
      <c r="CB115" s="153"/>
      <c r="CC115" s="153">
        <v>2</v>
      </c>
      <c r="CD115" s="153">
        <v>2</v>
      </c>
      <c r="CE115" s="153"/>
      <c r="CF115" s="153"/>
      <c r="CG115" s="153">
        <v>4</v>
      </c>
      <c r="CH115" s="153">
        <v>59</v>
      </c>
      <c r="CI115" s="153">
        <v>10</v>
      </c>
      <c r="CJ115" s="153">
        <v>72</v>
      </c>
      <c r="CK115" s="153">
        <v>61</v>
      </c>
      <c r="CL115" s="153">
        <v>62</v>
      </c>
      <c r="CM115" s="153">
        <v>82</v>
      </c>
      <c r="CN115" s="153"/>
      <c r="CO115" s="153"/>
      <c r="CP115" s="153">
        <v>28</v>
      </c>
      <c r="CQ115" s="153"/>
      <c r="CR115" s="153">
        <v>12</v>
      </c>
      <c r="CS115" s="153"/>
      <c r="CT115" s="153">
        <v>6</v>
      </c>
      <c r="CU115" s="153">
        <v>22</v>
      </c>
      <c r="CV115" s="153">
        <v>16</v>
      </c>
      <c r="CW115" s="153">
        <v>6</v>
      </c>
      <c r="CX115" s="153">
        <v>172</v>
      </c>
      <c r="CY115" s="153"/>
      <c r="CZ115" s="153">
        <v>1</v>
      </c>
      <c r="DA115" s="153">
        <v>129</v>
      </c>
      <c r="DB115" s="153">
        <v>5</v>
      </c>
      <c r="DC115" s="153">
        <v>16</v>
      </c>
      <c r="DD115" s="153">
        <v>16</v>
      </c>
      <c r="DE115" s="153"/>
      <c r="DF115" s="153">
        <v>0</v>
      </c>
      <c r="DG115" s="153">
        <v>5</v>
      </c>
      <c r="DH115" s="153">
        <v>1265</v>
      </c>
      <c r="DI115" s="153">
        <v>28</v>
      </c>
      <c r="DJ115" s="153"/>
      <c r="DK115" s="153"/>
      <c r="DL115" s="153"/>
      <c r="DM115" s="153"/>
      <c r="DN115" s="153"/>
      <c r="DO115" s="153"/>
      <c r="DP115" s="153">
        <v>0</v>
      </c>
      <c r="DQ115" s="153"/>
      <c r="DR115" s="153"/>
      <c r="DS115" s="153"/>
      <c r="DT115" s="153">
        <v>0</v>
      </c>
      <c r="DU115" s="153"/>
      <c r="DV115" s="153"/>
      <c r="DW115" s="153"/>
      <c r="DX115" s="153"/>
      <c r="DY115" s="153"/>
      <c r="DZ115" s="153"/>
      <c r="EA115" s="153">
        <v>1</v>
      </c>
      <c r="EB115" s="153"/>
      <c r="EC115" s="153"/>
      <c r="ED115" s="153"/>
      <c r="EE115" s="153"/>
      <c r="EF115" s="153"/>
      <c r="EG115" s="153"/>
      <c r="EH115" s="153"/>
      <c r="EI115" s="153"/>
      <c r="EJ115" s="153"/>
      <c r="EK115" s="153"/>
      <c r="EL115" s="153"/>
      <c r="EM115" s="153"/>
      <c r="EN115" s="153"/>
      <c r="EO115" s="153">
        <v>1</v>
      </c>
      <c r="EP115" s="153"/>
      <c r="EQ115" s="153">
        <v>0</v>
      </c>
      <c r="ER115" s="153">
        <v>14</v>
      </c>
      <c r="ES115" s="153">
        <v>54</v>
      </c>
      <c r="ET115" s="153">
        <v>35</v>
      </c>
      <c r="EU115" s="153">
        <v>163</v>
      </c>
      <c r="EV115" s="153">
        <v>12</v>
      </c>
      <c r="EW115" s="153"/>
      <c r="EX115" s="153"/>
      <c r="EY115" s="153">
        <v>95</v>
      </c>
      <c r="EZ115" s="153">
        <v>30</v>
      </c>
      <c r="FA115" s="153">
        <v>125</v>
      </c>
      <c r="FB115" s="153"/>
      <c r="FC115" s="153"/>
      <c r="FD115" s="153">
        <v>89</v>
      </c>
      <c r="FE115" s="153">
        <v>35</v>
      </c>
      <c r="FF115" s="153">
        <v>253</v>
      </c>
      <c r="FG115" s="153">
        <v>3</v>
      </c>
      <c r="FH115" s="153">
        <v>2</v>
      </c>
      <c r="FI115" s="153"/>
      <c r="FJ115" s="153">
        <v>3</v>
      </c>
      <c r="FK115" s="153">
        <v>24</v>
      </c>
      <c r="FL115" s="153">
        <v>3</v>
      </c>
      <c r="FM115" s="153"/>
      <c r="FN115" s="153"/>
      <c r="FO115" s="153"/>
      <c r="FP115" s="153"/>
      <c r="FQ115" s="153"/>
      <c r="FR115" s="153"/>
      <c r="FS115" s="153"/>
      <c r="FT115" s="153"/>
      <c r="FU115" s="153"/>
      <c r="FV115" s="153"/>
      <c r="FW115" s="153"/>
      <c r="FX115" s="153"/>
      <c r="FY115" s="153">
        <v>2</v>
      </c>
      <c r="FZ115" s="153">
        <v>1</v>
      </c>
      <c r="GA115" s="153"/>
      <c r="GB115" s="153"/>
      <c r="GC115" s="153"/>
      <c r="GD115" s="153"/>
      <c r="GE115" s="153"/>
      <c r="GF115" s="153"/>
      <c r="GG115" s="153"/>
      <c r="GH115" s="153">
        <v>2</v>
      </c>
      <c r="GI115" s="153">
        <v>45</v>
      </c>
      <c r="GJ115" s="153"/>
      <c r="GK115" s="153"/>
      <c r="GL115" s="153"/>
      <c r="GM115" s="153"/>
      <c r="GN115" s="153"/>
      <c r="GO115" s="153"/>
      <c r="GP115" s="153"/>
      <c r="GQ115" s="153"/>
      <c r="GR115" s="153"/>
      <c r="GS115" s="153"/>
      <c r="GT115" s="153"/>
      <c r="GU115" s="153"/>
      <c r="GV115" s="153"/>
      <c r="GW115" s="153"/>
      <c r="GX115" s="153"/>
      <c r="GY115" s="153"/>
      <c r="GZ115" s="153"/>
      <c r="HA115" s="153"/>
      <c r="HB115" s="153"/>
      <c r="HC115" s="153"/>
      <c r="HD115" s="153"/>
      <c r="HE115" s="153"/>
      <c r="HF115" s="153"/>
      <c r="HG115" s="153"/>
      <c r="HH115" s="153"/>
      <c r="HI115" s="153"/>
      <c r="HJ115" s="153"/>
      <c r="HK115" s="153"/>
      <c r="HL115" s="153"/>
      <c r="HM115" s="153"/>
      <c r="HN115" s="153"/>
      <c r="HO115" s="153"/>
      <c r="HP115" s="153"/>
      <c r="HQ115" s="153"/>
      <c r="HR115" s="153"/>
      <c r="HS115" s="153"/>
      <c r="HT115" s="153"/>
      <c r="HU115" s="153"/>
      <c r="HV115" s="153"/>
      <c r="HW115" s="153"/>
      <c r="HX115" s="153"/>
      <c r="HY115" s="153"/>
      <c r="HZ115" s="153"/>
      <c r="IA115" s="153"/>
      <c r="IB115" s="153"/>
      <c r="IC115" s="153"/>
      <c r="ID115" s="153"/>
      <c r="IE115" s="153"/>
      <c r="IF115" s="153"/>
      <c r="IG115" s="153"/>
      <c r="IH115" s="153"/>
      <c r="II115" s="153"/>
      <c r="IJ115" s="153"/>
      <c r="IK115" s="153"/>
      <c r="IL115" s="153"/>
      <c r="IM115" s="153"/>
      <c r="IN115" s="153">
        <v>15</v>
      </c>
      <c r="IO115" s="153"/>
      <c r="IP115" s="153"/>
      <c r="IQ115" s="153"/>
      <c r="IR115" s="153"/>
      <c r="IS115" s="153"/>
      <c r="IT115" s="153"/>
      <c r="IU115" s="153"/>
      <c r="IV115" s="153">
        <v>183</v>
      </c>
      <c r="IW115" s="153"/>
      <c r="IX115" s="153"/>
      <c r="IY115" s="153"/>
      <c r="IZ115" s="153"/>
      <c r="JA115" s="153">
        <v>26</v>
      </c>
      <c r="JB115" s="153">
        <v>0</v>
      </c>
      <c r="JC115" s="153"/>
      <c r="JD115" s="153"/>
      <c r="JE115" s="153"/>
      <c r="JF115" s="153"/>
      <c r="JG115" s="153"/>
      <c r="JH115" s="153"/>
      <c r="JI115" s="153"/>
      <c r="JJ115" s="153"/>
      <c r="JK115" s="153"/>
      <c r="JL115" s="153"/>
      <c r="JM115" s="153">
        <v>0</v>
      </c>
      <c r="JN115" s="153"/>
      <c r="JO115" s="153"/>
      <c r="JP115" s="153"/>
      <c r="JQ115" s="153"/>
      <c r="JR115" s="153"/>
      <c r="JS115" s="153">
        <v>0</v>
      </c>
      <c r="JT115" s="153"/>
      <c r="JU115" s="153"/>
      <c r="JV115" s="153"/>
      <c r="JW115" s="153"/>
      <c r="JX115" s="153"/>
      <c r="JY115" s="153"/>
      <c r="JZ115" s="153"/>
      <c r="KA115" s="153"/>
      <c r="KB115" s="153"/>
      <c r="KC115" s="153">
        <v>0</v>
      </c>
      <c r="KD115" s="153"/>
      <c r="KE115" s="153">
        <v>0</v>
      </c>
      <c r="KF115" s="153"/>
      <c r="KG115" s="153">
        <v>3</v>
      </c>
      <c r="KH115" s="153"/>
      <c r="KI115" s="153">
        <v>5</v>
      </c>
      <c r="KJ115" s="153"/>
      <c r="KK115" s="153"/>
      <c r="KL115" s="153">
        <v>0</v>
      </c>
      <c r="KM115" s="153"/>
      <c r="KN115" s="153"/>
      <c r="KO115" s="153"/>
      <c r="KP115" s="153"/>
      <c r="KQ115" s="153"/>
      <c r="KR115" s="153"/>
      <c r="KS115" s="153"/>
      <c r="KT115" s="153"/>
      <c r="KU115" s="153"/>
      <c r="KV115" s="153"/>
      <c r="KW115" s="153"/>
      <c r="KX115" s="153">
        <v>1</v>
      </c>
      <c r="KY115" s="153">
        <v>9</v>
      </c>
      <c r="KZ115" s="153"/>
      <c r="LA115" s="153"/>
      <c r="LB115" s="153"/>
      <c r="LC115" s="153"/>
      <c r="LD115" s="153">
        <v>1</v>
      </c>
      <c r="LE115" s="153">
        <v>1</v>
      </c>
      <c r="LF115" s="153">
        <v>1</v>
      </c>
      <c r="LG115" s="153">
        <v>0</v>
      </c>
      <c r="LH115" s="153"/>
      <c r="LI115" s="153"/>
      <c r="LJ115" s="153"/>
      <c r="LK115" s="153"/>
      <c r="LL115" s="153"/>
      <c r="LM115" s="153"/>
      <c r="LN115" s="153">
        <v>0</v>
      </c>
      <c r="LO115" s="153"/>
      <c r="LP115" s="153">
        <v>70</v>
      </c>
      <c r="LQ115" s="153"/>
      <c r="LR115" s="153"/>
      <c r="LS115" s="153">
        <v>1</v>
      </c>
      <c r="LT115" s="153"/>
      <c r="LU115" s="153"/>
      <c r="LV115" s="153"/>
      <c r="LW115" s="153">
        <v>0</v>
      </c>
      <c r="LX115" s="153">
        <v>0</v>
      </c>
      <c r="LY115" s="153">
        <v>0</v>
      </c>
      <c r="LZ115" s="153"/>
      <c r="MA115" s="153">
        <v>1</v>
      </c>
      <c r="MB115" s="153"/>
      <c r="MC115" s="153"/>
      <c r="MD115" s="153"/>
      <c r="ME115" s="153">
        <v>2</v>
      </c>
      <c r="MF115" s="153"/>
      <c r="MG115" s="153">
        <v>34</v>
      </c>
      <c r="MH115" s="153"/>
      <c r="MI115" s="153">
        <v>6</v>
      </c>
      <c r="MJ115" s="153"/>
      <c r="MK115" s="153"/>
      <c r="ML115" s="153">
        <v>0</v>
      </c>
      <c r="MM115" s="153"/>
      <c r="MN115" s="153">
        <v>28</v>
      </c>
      <c r="MO115" s="153">
        <v>0</v>
      </c>
      <c r="MP115" s="153">
        <v>10</v>
      </c>
      <c r="MQ115" s="153"/>
      <c r="MR115" s="153">
        <v>0</v>
      </c>
      <c r="MS115" s="153"/>
      <c r="MT115" s="153">
        <v>120</v>
      </c>
      <c r="MU115" s="153">
        <v>0</v>
      </c>
      <c r="MV115" s="153">
        <v>3</v>
      </c>
      <c r="MW115" s="153">
        <v>5</v>
      </c>
      <c r="MX115" s="153"/>
      <c r="MY115" s="153"/>
      <c r="MZ115" s="153">
        <v>16</v>
      </c>
      <c r="NA115" s="153">
        <v>17</v>
      </c>
      <c r="NB115" s="153"/>
      <c r="NC115" s="153"/>
      <c r="ND115" s="153"/>
      <c r="NE115" s="153"/>
      <c r="NF115" s="153"/>
      <c r="NG115" s="153"/>
      <c r="NH115" s="153"/>
      <c r="NI115" s="153"/>
      <c r="NJ115" s="153"/>
      <c r="NK115" s="153"/>
      <c r="NL115" s="153"/>
      <c r="NM115" s="153"/>
      <c r="NN115" s="153"/>
      <c r="NO115" s="153"/>
      <c r="NP115" s="153">
        <v>0</v>
      </c>
      <c r="NQ115" s="153">
        <v>12</v>
      </c>
      <c r="NR115" s="153"/>
      <c r="NS115" s="153"/>
      <c r="NT115" s="153"/>
      <c r="NU115" s="153">
        <v>1298</v>
      </c>
      <c r="NV115" s="153">
        <v>15</v>
      </c>
      <c r="NW115" s="153"/>
      <c r="NX115" s="153"/>
      <c r="NY115" s="153"/>
      <c r="NZ115" s="153"/>
      <c r="OA115" s="153">
        <v>0</v>
      </c>
      <c r="OB115" s="153"/>
      <c r="OC115" s="153">
        <v>1</v>
      </c>
      <c r="OD115" s="153"/>
      <c r="OE115" s="153">
        <v>5</v>
      </c>
      <c r="OF115" s="153">
        <v>8</v>
      </c>
      <c r="OG115" s="153"/>
      <c r="OH115" s="153"/>
      <c r="OI115" s="153"/>
      <c r="OJ115" s="153">
        <v>1</v>
      </c>
      <c r="OK115" s="153"/>
      <c r="OL115" s="153"/>
      <c r="OM115" s="153">
        <v>22</v>
      </c>
      <c r="ON115" s="153">
        <v>3</v>
      </c>
      <c r="OO115" s="154">
        <v>117</v>
      </c>
      <c r="OP115" s="144">
        <v>10215</v>
      </c>
      <c r="OQ115" s="155">
        <v>317</v>
      </c>
      <c r="OR115" s="153">
        <v>15506</v>
      </c>
      <c r="OS115" s="153"/>
      <c r="OT115" s="153"/>
      <c r="OU115" s="153"/>
      <c r="OV115" s="153">
        <v>23</v>
      </c>
      <c r="OW115" s="153">
        <v>11350</v>
      </c>
      <c r="OX115" s="153">
        <v>-14855</v>
      </c>
      <c r="OY115" s="153"/>
      <c r="OZ115" s="153">
        <v>19</v>
      </c>
      <c r="PA115" s="153"/>
      <c r="PB115" s="153"/>
      <c r="PC115" s="153"/>
      <c r="PD115" s="153">
        <v>5</v>
      </c>
      <c r="PE115" s="153"/>
      <c r="PF115" s="153"/>
      <c r="PG115" s="153"/>
      <c r="PH115" s="153">
        <v>69</v>
      </c>
      <c r="PI115" s="153"/>
      <c r="PJ115" s="156"/>
      <c r="PK115" s="144">
        <v>12434</v>
      </c>
      <c r="PL115" s="144">
        <v>22650</v>
      </c>
    </row>
    <row r="116" spans="1:428" ht="15" x14ac:dyDescent="0.25">
      <c r="A116" s="158" t="s">
        <v>632</v>
      </c>
      <c r="B116" s="159" t="s">
        <v>730</v>
      </c>
      <c r="C116" s="149" t="s">
        <v>311</v>
      </c>
      <c r="D116" s="155"/>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c r="AA116" s="153"/>
      <c r="AB116" s="153"/>
      <c r="AC116" s="153"/>
      <c r="AD116" s="153"/>
      <c r="AE116" s="153">
        <v>4</v>
      </c>
      <c r="AF116" s="153"/>
      <c r="AG116" s="153"/>
      <c r="AH116" s="153">
        <v>26</v>
      </c>
      <c r="AI116" s="153"/>
      <c r="AJ116" s="153"/>
      <c r="AK116" s="153"/>
      <c r="AL116" s="153">
        <v>13</v>
      </c>
      <c r="AM116" s="153"/>
      <c r="AN116" s="153"/>
      <c r="AO116" s="153"/>
      <c r="AP116" s="153"/>
      <c r="AQ116" s="153"/>
      <c r="AR116" s="153"/>
      <c r="AS116" s="153"/>
      <c r="AT116" s="153"/>
      <c r="AU116" s="153"/>
      <c r="AV116" s="153"/>
      <c r="AW116" s="153"/>
      <c r="AX116" s="153"/>
      <c r="AY116" s="153"/>
      <c r="AZ116" s="153"/>
      <c r="BA116" s="153"/>
      <c r="BB116" s="153"/>
      <c r="BC116" s="153"/>
      <c r="BD116" s="153"/>
      <c r="BE116" s="153"/>
      <c r="BF116" s="153"/>
      <c r="BG116" s="153"/>
      <c r="BH116" s="153"/>
      <c r="BI116" s="153"/>
      <c r="BJ116" s="153"/>
      <c r="BK116" s="153"/>
      <c r="BL116" s="153"/>
      <c r="BM116" s="153"/>
      <c r="BN116" s="153"/>
      <c r="BO116" s="153"/>
      <c r="BP116" s="153"/>
      <c r="BQ116" s="153">
        <v>20</v>
      </c>
      <c r="BR116" s="153"/>
      <c r="BS116" s="153"/>
      <c r="BT116" s="153"/>
      <c r="BU116" s="153"/>
      <c r="BV116" s="153"/>
      <c r="BW116" s="153"/>
      <c r="BX116" s="153"/>
      <c r="BY116" s="153">
        <v>137</v>
      </c>
      <c r="BZ116" s="153"/>
      <c r="CA116" s="153"/>
      <c r="CB116" s="153"/>
      <c r="CC116" s="153"/>
      <c r="CD116" s="153">
        <v>64</v>
      </c>
      <c r="CE116" s="153"/>
      <c r="CF116" s="153"/>
      <c r="CG116" s="153">
        <v>37</v>
      </c>
      <c r="CH116" s="153">
        <v>244</v>
      </c>
      <c r="CI116" s="153">
        <v>104</v>
      </c>
      <c r="CJ116" s="153">
        <v>435</v>
      </c>
      <c r="CK116" s="153">
        <v>210</v>
      </c>
      <c r="CL116" s="153">
        <v>80</v>
      </c>
      <c r="CM116" s="153">
        <v>465</v>
      </c>
      <c r="CN116" s="153"/>
      <c r="CO116" s="153"/>
      <c r="CP116" s="153">
        <v>114</v>
      </c>
      <c r="CQ116" s="153"/>
      <c r="CR116" s="153">
        <v>7</v>
      </c>
      <c r="CS116" s="153">
        <v>5</v>
      </c>
      <c r="CT116" s="153">
        <v>23</v>
      </c>
      <c r="CU116" s="153">
        <v>92</v>
      </c>
      <c r="CV116" s="153">
        <v>99</v>
      </c>
      <c r="CW116" s="153">
        <v>60</v>
      </c>
      <c r="CX116" s="153">
        <v>5</v>
      </c>
      <c r="CY116" s="153">
        <v>5</v>
      </c>
      <c r="CZ116" s="153">
        <v>4</v>
      </c>
      <c r="DA116" s="153">
        <v>91</v>
      </c>
      <c r="DB116" s="153">
        <v>49</v>
      </c>
      <c r="DC116" s="153">
        <v>192</v>
      </c>
      <c r="DD116" s="153">
        <v>643</v>
      </c>
      <c r="DE116" s="153"/>
      <c r="DF116" s="153">
        <v>38</v>
      </c>
      <c r="DG116" s="153">
        <v>28</v>
      </c>
      <c r="DH116" s="153">
        <v>200</v>
      </c>
      <c r="DI116" s="153">
        <v>1532</v>
      </c>
      <c r="DJ116" s="153"/>
      <c r="DK116" s="153"/>
      <c r="DL116" s="153"/>
      <c r="DM116" s="153"/>
      <c r="DN116" s="153"/>
      <c r="DO116" s="153"/>
      <c r="DP116" s="153"/>
      <c r="DQ116" s="153"/>
      <c r="DR116" s="153"/>
      <c r="DS116" s="153"/>
      <c r="DT116" s="153"/>
      <c r="DU116" s="153"/>
      <c r="DV116" s="153"/>
      <c r="DW116" s="153"/>
      <c r="DX116" s="153"/>
      <c r="DY116" s="153"/>
      <c r="DZ116" s="153"/>
      <c r="EA116" s="153"/>
      <c r="EB116" s="153"/>
      <c r="EC116" s="153"/>
      <c r="ED116" s="153"/>
      <c r="EE116" s="153"/>
      <c r="EF116" s="153"/>
      <c r="EG116" s="153"/>
      <c r="EH116" s="153"/>
      <c r="EI116" s="153"/>
      <c r="EJ116" s="153"/>
      <c r="EK116" s="153"/>
      <c r="EL116" s="153"/>
      <c r="EM116" s="153"/>
      <c r="EN116" s="153"/>
      <c r="EO116" s="153"/>
      <c r="EP116" s="153"/>
      <c r="EQ116" s="153"/>
      <c r="ER116" s="153">
        <v>216</v>
      </c>
      <c r="ES116" s="153">
        <v>1598</v>
      </c>
      <c r="ET116" s="153">
        <v>124</v>
      </c>
      <c r="EU116" s="153">
        <v>127</v>
      </c>
      <c r="EV116" s="153">
        <v>71</v>
      </c>
      <c r="EW116" s="153"/>
      <c r="EX116" s="153">
        <v>40</v>
      </c>
      <c r="EY116" s="153">
        <v>315</v>
      </c>
      <c r="EZ116" s="153">
        <v>552</v>
      </c>
      <c r="FA116" s="153">
        <v>428</v>
      </c>
      <c r="FB116" s="153"/>
      <c r="FC116" s="153">
        <v>121</v>
      </c>
      <c r="FD116" s="153">
        <v>691</v>
      </c>
      <c r="FE116" s="153">
        <v>486</v>
      </c>
      <c r="FF116" s="153">
        <v>1377</v>
      </c>
      <c r="FG116" s="153">
        <v>447</v>
      </c>
      <c r="FH116" s="153">
        <v>28</v>
      </c>
      <c r="FI116" s="153">
        <v>31</v>
      </c>
      <c r="FJ116" s="153">
        <v>14</v>
      </c>
      <c r="FK116" s="153">
        <v>106</v>
      </c>
      <c r="FL116" s="153">
        <v>52</v>
      </c>
      <c r="FM116" s="153"/>
      <c r="FN116" s="153"/>
      <c r="FO116" s="153"/>
      <c r="FP116" s="153"/>
      <c r="FQ116" s="153"/>
      <c r="FR116" s="153"/>
      <c r="FS116" s="153"/>
      <c r="FT116" s="153"/>
      <c r="FU116" s="153"/>
      <c r="FV116" s="153"/>
      <c r="FW116" s="153"/>
      <c r="FX116" s="153"/>
      <c r="FY116" s="153"/>
      <c r="FZ116" s="153"/>
      <c r="GA116" s="153"/>
      <c r="GB116" s="153"/>
      <c r="GC116" s="153"/>
      <c r="GD116" s="153"/>
      <c r="GE116" s="153"/>
      <c r="GF116" s="153"/>
      <c r="GG116" s="153"/>
      <c r="GH116" s="153"/>
      <c r="GI116" s="153">
        <v>3</v>
      </c>
      <c r="GJ116" s="153"/>
      <c r="GK116" s="153"/>
      <c r="GL116" s="153"/>
      <c r="GM116" s="153"/>
      <c r="GN116" s="153"/>
      <c r="GO116" s="153"/>
      <c r="GP116" s="153"/>
      <c r="GQ116" s="153"/>
      <c r="GR116" s="153"/>
      <c r="GS116" s="153"/>
      <c r="GT116" s="153"/>
      <c r="GU116" s="153"/>
      <c r="GV116" s="153"/>
      <c r="GW116" s="153"/>
      <c r="GX116" s="153"/>
      <c r="GY116" s="153"/>
      <c r="GZ116" s="153"/>
      <c r="HA116" s="153"/>
      <c r="HB116" s="153"/>
      <c r="HC116" s="153"/>
      <c r="HD116" s="153"/>
      <c r="HE116" s="153"/>
      <c r="HF116" s="153"/>
      <c r="HG116" s="153"/>
      <c r="HH116" s="153"/>
      <c r="HI116" s="153"/>
      <c r="HJ116" s="153"/>
      <c r="HK116" s="153"/>
      <c r="HL116" s="153"/>
      <c r="HM116" s="153"/>
      <c r="HN116" s="153"/>
      <c r="HO116" s="153"/>
      <c r="HP116" s="153"/>
      <c r="HQ116" s="153"/>
      <c r="HR116" s="153"/>
      <c r="HS116" s="153"/>
      <c r="HT116" s="153"/>
      <c r="HU116" s="153"/>
      <c r="HV116" s="153"/>
      <c r="HW116" s="153"/>
      <c r="HX116" s="153"/>
      <c r="HY116" s="153"/>
      <c r="HZ116" s="153"/>
      <c r="IA116" s="153"/>
      <c r="IB116" s="153"/>
      <c r="IC116" s="153">
        <v>648</v>
      </c>
      <c r="ID116" s="153"/>
      <c r="IE116" s="153"/>
      <c r="IF116" s="153"/>
      <c r="IG116" s="153"/>
      <c r="IH116" s="153"/>
      <c r="II116" s="153"/>
      <c r="IJ116" s="153"/>
      <c r="IK116" s="153"/>
      <c r="IL116" s="153"/>
      <c r="IM116" s="153"/>
      <c r="IN116" s="153"/>
      <c r="IO116" s="153"/>
      <c r="IP116" s="153"/>
      <c r="IQ116" s="153"/>
      <c r="IR116" s="153"/>
      <c r="IS116" s="153"/>
      <c r="IT116" s="153"/>
      <c r="IU116" s="153"/>
      <c r="IV116" s="153"/>
      <c r="IW116" s="153"/>
      <c r="IX116" s="153"/>
      <c r="IY116" s="153"/>
      <c r="IZ116" s="153"/>
      <c r="JA116" s="153"/>
      <c r="JB116" s="153"/>
      <c r="JC116" s="153"/>
      <c r="JD116" s="153"/>
      <c r="JE116" s="153"/>
      <c r="JF116" s="153"/>
      <c r="JG116" s="153"/>
      <c r="JH116" s="153"/>
      <c r="JI116" s="153"/>
      <c r="JJ116" s="153"/>
      <c r="JK116" s="153"/>
      <c r="JL116" s="153"/>
      <c r="JM116" s="153"/>
      <c r="JN116" s="153"/>
      <c r="JO116" s="153"/>
      <c r="JP116" s="153"/>
      <c r="JQ116" s="153"/>
      <c r="JR116" s="153"/>
      <c r="JS116" s="153"/>
      <c r="JT116" s="153"/>
      <c r="JU116" s="153"/>
      <c r="JV116" s="153"/>
      <c r="JW116" s="153">
        <v>7</v>
      </c>
      <c r="JX116" s="153"/>
      <c r="JY116" s="153"/>
      <c r="JZ116" s="153"/>
      <c r="KA116" s="153"/>
      <c r="KB116" s="153"/>
      <c r="KC116" s="153"/>
      <c r="KD116" s="153"/>
      <c r="KE116" s="153"/>
      <c r="KF116" s="153"/>
      <c r="KG116" s="153"/>
      <c r="KH116" s="153">
        <v>59</v>
      </c>
      <c r="KI116" s="153"/>
      <c r="KJ116" s="153"/>
      <c r="KK116" s="153">
        <v>0</v>
      </c>
      <c r="KL116" s="153">
        <v>2</v>
      </c>
      <c r="KM116" s="153"/>
      <c r="KN116" s="153">
        <v>23</v>
      </c>
      <c r="KO116" s="153"/>
      <c r="KP116" s="153"/>
      <c r="KQ116" s="153"/>
      <c r="KR116" s="153"/>
      <c r="KS116" s="153"/>
      <c r="KT116" s="153"/>
      <c r="KU116" s="153"/>
      <c r="KV116" s="153"/>
      <c r="KW116" s="153"/>
      <c r="KX116" s="153"/>
      <c r="KY116" s="153"/>
      <c r="KZ116" s="153"/>
      <c r="LA116" s="153"/>
      <c r="LB116" s="153"/>
      <c r="LC116" s="153"/>
      <c r="LD116" s="153"/>
      <c r="LE116" s="153"/>
      <c r="LF116" s="153"/>
      <c r="LG116" s="153"/>
      <c r="LH116" s="153"/>
      <c r="LI116" s="153"/>
      <c r="LJ116" s="153"/>
      <c r="LK116" s="153"/>
      <c r="LL116" s="153"/>
      <c r="LM116" s="153"/>
      <c r="LN116" s="153"/>
      <c r="LO116" s="153"/>
      <c r="LP116" s="153"/>
      <c r="LQ116" s="153"/>
      <c r="LR116" s="153"/>
      <c r="LS116" s="153"/>
      <c r="LT116" s="153"/>
      <c r="LU116" s="153"/>
      <c r="LV116" s="153"/>
      <c r="LW116" s="153"/>
      <c r="LX116" s="153"/>
      <c r="LY116" s="153"/>
      <c r="LZ116" s="153"/>
      <c r="MA116" s="153">
        <v>10</v>
      </c>
      <c r="MB116" s="153"/>
      <c r="MC116" s="153"/>
      <c r="MD116" s="153"/>
      <c r="ME116" s="153"/>
      <c r="MF116" s="153"/>
      <c r="MG116" s="153"/>
      <c r="MH116" s="153"/>
      <c r="MI116" s="153"/>
      <c r="MJ116" s="153"/>
      <c r="MK116" s="153"/>
      <c r="ML116" s="153"/>
      <c r="MM116" s="153"/>
      <c r="MN116" s="153"/>
      <c r="MO116" s="153"/>
      <c r="MP116" s="153"/>
      <c r="MQ116" s="153"/>
      <c r="MR116" s="153"/>
      <c r="MS116" s="153"/>
      <c r="MT116" s="153"/>
      <c r="MU116" s="153"/>
      <c r="MV116" s="153"/>
      <c r="MW116" s="153"/>
      <c r="MX116" s="153"/>
      <c r="MY116" s="153"/>
      <c r="MZ116" s="153"/>
      <c r="NA116" s="153"/>
      <c r="NB116" s="153"/>
      <c r="NC116" s="153"/>
      <c r="ND116" s="153"/>
      <c r="NE116" s="153"/>
      <c r="NF116" s="153"/>
      <c r="NG116" s="153"/>
      <c r="NH116" s="153"/>
      <c r="NI116" s="153"/>
      <c r="NJ116" s="153"/>
      <c r="NK116" s="153"/>
      <c r="NL116" s="153"/>
      <c r="NM116" s="153"/>
      <c r="NN116" s="153">
        <v>82</v>
      </c>
      <c r="NO116" s="153"/>
      <c r="NP116" s="153"/>
      <c r="NQ116" s="153"/>
      <c r="NR116" s="153"/>
      <c r="NS116" s="153"/>
      <c r="NT116" s="153"/>
      <c r="NU116" s="153">
        <v>71</v>
      </c>
      <c r="NV116" s="153"/>
      <c r="NW116" s="153"/>
      <c r="NX116" s="153"/>
      <c r="NY116" s="153"/>
      <c r="NZ116" s="153"/>
      <c r="OA116" s="153"/>
      <c r="OB116" s="153"/>
      <c r="OC116" s="153"/>
      <c r="OD116" s="153"/>
      <c r="OE116" s="153">
        <v>423</v>
      </c>
      <c r="OF116" s="153">
        <v>19</v>
      </c>
      <c r="OG116" s="153"/>
      <c r="OH116" s="153"/>
      <c r="OI116" s="153"/>
      <c r="OJ116" s="153"/>
      <c r="OK116" s="153"/>
      <c r="OL116" s="153"/>
      <c r="OM116" s="153"/>
      <c r="ON116" s="153"/>
      <c r="OO116" s="154">
        <v>4</v>
      </c>
      <c r="OP116" s="144">
        <v>13199</v>
      </c>
      <c r="OQ116" s="155"/>
      <c r="OR116" s="153">
        <v>370</v>
      </c>
      <c r="OS116" s="153"/>
      <c r="OT116" s="153"/>
      <c r="OU116" s="153"/>
      <c r="OV116" s="153">
        <v>122</v>
      </c>
      <c r="OW116" s="153">
        <v>2596</v>
      </c>
      <c r="OX116" s="153">
        <v>-5665</v>
      </c>
      <c r="OY116" s="153"/>
      <c r="OZ116" s="153">
        <v>32</v>
      </c>
      <c r="PA116" s="153"/>
      <c r="PB116" s="153"/>
      <c r="PC116" s="153"/>
      <c r="PD116" s="153"/>
      <c r="PE116" s="153"/>
      <c r="PF116" s="153"/>
      <c r="PG116" s="153"/>
      <c r="PH116" s="153"/>
      <c r="PI116" s="153"/>
      <c r="PJ116" s="156"/>
      <c r="PK116" s="144">
        <v>-2544</v>
      </c>
      <c r="PL116" s="144">
        <v>10655</v>
      </c>
    </row>
    <row r="117" spans="1:428" ht="15" x14ac:dyDescent="0.25">
      <c r="A117" s="158">
        <v>334111</v>
      </c>
      <c r="B117" s="159" t="s">
        <v>730</v>
      </c>
      <c r="C117" s="149" t="s">
        <v>312</v>
      </c>
      <c r="D117" s="155"/>
      <c r="E117" s="153"/>
      <c r="F117" s="153"/>
      <c r="G117" s="153"/>
      <c r="H117" s="153"/>
      <c r="I117" s="153">
        <v>56</v>
      </c>
      <c r="J117" s="153"/>
      <c r="K117" s="153"/>
      <c r="L117" s="153"/>
      <c r="M117" s="153"/>
      <c r="N117" s="153"/>
      <c r="O117" s="153"/>
      <c r="P117" s="153"/>
      <c r="Q117" s="153"/>
      <c r="R117" s="153"/>
      <c r="S117" s="153"/>
      <c r="T117" s="153"/>
      <c r="U117" s="153"/>
      <c r="V117" s="15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c r="AY117" s="153"/>
      <c r="AZ117" s="153"/>
      <c r="BA117" s="153"/>
      <c r="BB117" s="153"/>
      <c r="BC117" s="153"/>
      <c r="BD117" s="153"/>
      <c r="BE117" s="153"/>
      <c r="BF117" s="153"/>
      <c r="BG117" s="153"/>
      <c r="BH117" s="153"/>
      <c r="BI117" s="153"/>
      <c r="BJ117" s="153"/>
      <c r="BK117" s="153"/>
      <c r="BL117" s="153"/>
      <c r="BM117" s="153"/>
      <c r="BN117" s="153"/>
      <c r="BO117" s="153"/>
      <c r="BP117" s="153"/>
      <c r="BQ117" s="153"/>
      <c r="BR117" s="153"/>
      <c r="BS117" s="153"/>
      <c r="BT117" s="153"/>
      <c r="BU117" s="153"/>
      <c r="BV117" s="153"/>
      <c r="BW117" s="153"/>
      <c r="BX117" s="153"/>
      <c r="BY117" s="153"/>
      <c r="BZ117" s="153"/>
      <c r="CA117" s="153"/>
      <c r="CB117" s="153"/>
      <c r="CC117" s="153"/>
      <c r="CD117" s="153"/>
      <c r="CE117" s="153"/>
      <c r="CF117" s="153"/>
      <c r="CG117" s="153"/>
      <c r="CH117" s="153"/>
      <c r="CI117" s="153"/>
      <c r="CJ117" s="153"/>
      <c r="CK117" s="153"/>
      <c r="CL117" s="153"/>
      <c r="CM117" s="153"/>
      <c r="CN117" s="153"/>
      <c r="CO117" s="153"/>
      <c r="CP117" s="153">
        <v>18</v>
      </c>
      <c r="CQ117" s="153"/>
      <c r="CR117" s="153"/>
      <c r="CS117" s="153"/>
      <c r="CT117" s="153"/>
      <c r="CU117" s="153"/>
      <c r="CV117" s="153"/>
      <c r="CW117" s="153"/>
      <c r="CX117" s="153"/>
      <c r="CY117" s="153"/>
      <c r="CZ117" s="153"/>
      <c r="DA117" s="153"/>
      <c r="DB117" s="153"/>
      <c r="DC117" s="153"/>
      <c r="DD117" s="153"/>
      <c r="DE117" s="153"/>
      <c r="DF117" s="153"/>
      <c r="DG117" s="153"/>
      <c r="DH117" s="153"/>
      <c r="DI117" s="153"/>
      <c r="DJ117" s="153">
        <v>33</v>
      </c>
      <c r="DK117" s="153"/>
      <c r="DL117" s="153">
        <v>421</v>
      </c>
      <c r="DM117" s="153"/>
      <c r="DN117" s="153">
        <v>13</v>
      </c>
      <c r="DO117" s="153"/>
      <c r="DP117" s="153"/>
      <c r="DQ117" s="153"/>
      <c r="DR117" s="153"/>
      <c r="DS117" s="153"/>
      <c r="DT117" s="153"/>
      <c r="DU117" s="153"/>
      <c r="DV117" s="153"/>
      <c r="DW117" s="153"/>
      <c r="DX117" s="153"/>
      <c r="DY117" s="153"/>
      <c r="DZ117" s="153"/>
      <c r="EA117" s="153"/>
      <c r="EB117" s="153"/>
      <c r="EC117" s="153"/>
      <c r="ED117" s="153"/>
      <c r="EE117" s="153"/>
      <c r="EF117" s="153"/>
      <c r="EG117" s="153"/>
      <c r="EH117" s="153"/>
      <c r="EI117" s="153"/>
      <c r="EJ117" s="153"/>
      <c r="EK117" s="153"/>
      <c r="EL117" s="153"/>
      <c r="EM117" s="153"/>
      <c r="EN117" s="153"/>
      <c r="EO117" s="153"/>
      <c r="EP117" s="153"/>
      <c r="EQ117" s="153"/>
      <c r="ER117" s="153">
        <v>80</v>
      </c>
      <c r="ES117" s="153">
        <v>537</v>
      </c>
      <c r="ET117" s="153">
        <v>18</v>
      </c>
      <c r="EU117" s="153"/>
      <c r="EV117" s="153"/>
      <c r="EW117" s="153"/>
      <c r="EX117" s="153"/>
      <c r="EY117" s="153"/>
      <c r="EZ117" s="153"/>
      <c r="FA117" s="153"/>
      <c r="FB117" s="153"/>
      <c r="FC117" s="153"/>
      <c r="FD117" s="153"/>
      <c r="FE117" s="153"/>
      <c r="FF117" s="153"/>
      <c r="FG117" s="153"/>
      <c r="FH117" s="153"/>
      <c r="FI117" s="153"/>
      <c r="FJ117" s="153"/>
      <c r="FK117" s="153"/>
      <c r="FL117" s="153"/>
      <c r="FM117" s="153"/>
      <c r="FN117" s="153"/>
      <c r="FO117" s="153"/>
      <c r="FP117" s="153"/>
      <c r="FQ117" s="153"/>
      <c r="FR117" s="153"/>
      <c r="FS117" s="153"/>
      <c r="FT117" s="153"/>
      <c r="FU117" s="153"/>
      <c r="FV117" s="153"/>
      <c r="FW117" s="153"/>
      <c r="FX117" s="153"/>
      <c r="FY117" s="153"/>
      <c r="FZ117" s="153"/>
      <c r="GA117" s="153"/>
      <c r="GB117" s="153"/>
      <c r="GC117" s="153"/>
      <c r="GD117" s="153"/>
      <c r="GE117" s="153"/>
      <c r="GF117" s="153"/>
      <c r="GG117" s="153"/>
      <c r="GH117" s="153"/>
      <c r="GI117" s="153"/>
      <c r="GJ117" s="153"/>
      <c r="GK117" s="153"/>
      <c r="GL117" s="153"/>
      <c r="GM117" s="153"/>
      <c r="GN117" s="153"/>
      <c r="GO117" s="153"/>
      <c r="GP117" s="153"/>
      <c r="GQ117" s="153"/>
      <c r="GR117" s="153"/>
      <c r="GS117" s="153"/>
      <c r="GT117" s="153"/>
      <c r="GU117" s="153"/>
      <c r="GV117" s="153"/>
      <c r="GW117" s="153"/>
      <c r="GX117" s="153"/>
      <c r="GY117" s="153"/>
      <c r="GZ117" s="153"/>
      <c r="HA117" s="153"/>
      <c r="HB117" s="153"/>
      <c r="HC117" s="153"/>
      <c r="HD117" s="153"/>
      <c r="HE117" s="153"/>
      <c r="HF117" s="153"/>
      <c r="HG117" s="153"/>
      <c r="HH117" s="153"/>
      <c r="HI117" s="153"/>
      <c r="HJ117" s="153"/>
      <c r="HK117" s="153"/>
      <c r="HL117" s="153"/>
      <c r="HM117" s="153"/>
      <c r="HN117" s="153"/>
      <c r="HO117" s="153"/>
      <c r="HP117" s="153"/>
      <c r="HQ117" s="153"/>
      <c r="HR117" s="153"/>
      <c r="HS117" s="153"/>
      <c r="HT117" s="153"/>
      <c r="HU117" s="153"/>
      <c r="HV117" s="153"/>
      <c r="HW117" s="153"/>
      <c r="HX117" s="153"/>
      <c r="HY117" s="153"/>
      <c r="HZ117" s="153"/>
      <c r="IA117" s="153"/>
      <c r="IB117" s="153"/>
      <c r="IC117" s="153"/>
      <c r="ID117" s="153"/>
      <c r="IE117" s="153"/>
      <c r="IF117" s="153"/>
      <c r="IG117" s="153"/>
      <c r="IH117" s="153"/>
      <c r="II117" s="153"/>
      <c r="IJ117" s="153"/>
      <c r="IK117" s="153"/>
      <c r="IL117" s="153"/>
      <c r="IM117" s="153"/>
      <c r="IN117" s="153"/>
      <c r="IO117" s="153"/>
      <c r="IP117" s="153"/>
      <c r="IQ117" s="153"/>
      <c r="IR117" s="153"/>
      <c r="IS117" s="153"/>
      <c r="IT117" s="153"/>
      <c r="IU117" s="153"/>
      <c r="IV117" s="153"/>
      <c r="IW117" s="153"/>
      <c r="IX117" s="153"/>
      <c r="IY117" s="153"/>
      <c r="IZ117" s="153"/>
      <c r="JA117" s="153"/>
      <c r="JB117" s="153"/>
      <c r="JC117" s="153"/>
      <c r="JD117" s="153"/>
      <c r="JE117" s="153"/>
      <c r="JF117" s="153"/>
      <c r="JG117" s="153"/>
      <c r="JH117" s="153"/>
      <c r="JI117" s="153"/>
      <c r="JJ117" s="153"/>
      <c r="JK117" s="153"/>
      <c r="JL117" s="153"/>
      <c r="JM117" s="153"/>
      <c r="JN117" s="153"/>
      <c r="JO117" s="153"/>
      <c r="JP117" s="153"/>
      <c r="JQ117" s="153"/>
      <c r="JR117" s="153"/>
      <c r="JS117" s="153"/>
      <c r="JT117" s="153"/>
      <c r="JU117" s="153"/>
      <c r="JV117" s="153"/>
      <c r="JW117" s="153"/>
      <c r="JX117" s="153"/>
      <c r="JY117" s="153"/>
      <c r="JZ117" s="153"/>
      <c r="KA117" s="153"/>
      <c r="KB117" s="153"/>
      <c r="KC117" s="153"/>
      <c r="KD117" s="153"/>
      <c r="KE117" s="153"/>
      <c r="KF117" s="153"/>
      <c r="KG117" s="153"/>
      <c r="KH117" s="153"/>
      <c r="KI117" s="153"/>
      <c r="KJ117" s="153"/>
      <c r="KK117" s="153"/>
      <c r="KL117" s="153"/>
      <c r="KM117" s="153"/>
      <c r="KN117" s="153"/>
      <c r="KO117" s="153"/>
      <c r="KP117" s="153"/>
      <c r="KQ117" s="153"/>
      <c r="KR117" s="153"/>
      <c r="KS117" s="153"/>
      <c r="KT117" s="153"/>
      <c r="KU117" s="153"/>
      <c r="KV117" s="153"/>
      <c r="KW117" s="153"/>
      <c r="KX117" s="153"/>
      <c r="KY117" s="153"/>
      <c r="KZ117" s="153"/>
      <c r="LA117" s="153"/>
      <c r="LB117" s="153"/>
      <c r="LC117" s="153"/>
      <c r="LD117" s="153"/>
      <c r="LE117" s="153"/>
      <c r="LF117" s="153"/>
      <c r="LG117" s="153"/>
      <c r="LH117" s="153"/>
      <c r="LI117" s="153"/>
      <c r="LJ117" s="153"/>
      <c r="LK117" s="153"/>
      <c r="LL117" s="153"/>
      <c r="LM117" s="153"/>
      <c r="LN117" s="153"/>
      <c r="LO117" s="153"/>
      <c r="LP117" s="153"/>
      <c r="LQ117" s="153"/>
      <c r="LR117" s="153"/>
      <c r="LS117" s="153"/>
      <c r="LT117" s="153"/>
      <c r="LU117" s="153"/>
      <c r="LV117" s="153"/>
      <c r="LW117" s="153"/>
      <c r="LX117" s="153"/>
      <c r="LY117" s="153"/>
      <c r="LZ117" s="153"/>
      <c r="MA117" s="153"/>
      <c r="MB117" s="153"/>
      <c r="MC117" s="153"/>
      <c r="MD117" s="153"/>
      <c r="ME117" s="153"/>
      <c r="MF117" s="153"/>
      <c r="MG117" s="153">
        <v>101</v>
      </c>
      <c r="MH117" s="153"/>
      <c r="MI117" s="153"/>
      <c r="MJ117" s="153"/>
      <c r="MK117" s="153"/>
      <c r="ML117" s="153"/>
      <c r="MM117" s="153"/>
      <c r="MN117" s="153"/>
      <c r="MO117" s="153"/>
      <c r="MP117" s="153"/>
      <c r="MQ117" s="153"/>
      <c r="MR117" s="153"/>
      <c r="MS117" s="153">
        <v>47</v>
      </c>
      <c r="MT117" s="153"/>
      <c r="MU117" s="153"/>
      <c r="MV117" s="153"/>
      <c r="MW117" s="153"/>
      <c r="MX117" s="153"/>
      <c r="MY117" s="153"/>
      <c r="MZ117" s="153"/>
      <c r="NA117" s="153"/>
      <c r="NB117" s="153"/>
      <c r="NC117" s="153"/>
      <c r="ND117" s="153"/>
      <c r="NE117" s="153"/>
      <c r="NF117" s="153"/>
      <c r="NG117" s="153"/>
      <c r="NH117" s="153"/>
      <c r="NI117" s="153"/>
      <c r="NJ117" s="153"/>
      <c r="NK117" s="153"/>
      <c r="NL117" s="153"/>
      <c r="NM117" s="153"/>
      <c r="NN117" s="153"/>
      <c r="NO117" s="153"/>
      <c r="NP117" s="153"/>
      <c r="NQ117" s="153"/>
      <c r="NR117" s="153"/>
      <c r="NS117" s="153"/>
      <c r="NT117" s="153"/>
      <c r="NU117" s="153"/>
      <c r="NV117" s="153"/>
      <c r="NW117" s="153"/>
      <c r="NX117" s="153"/>
      <c r="NY117" s="153"/>
      <c r="NZ117" s="153"/>
      <c r="OA117" s="153"/>
      <c r="OB117" s="153"/>
      <c r="OC117" s="153"/>
      <c r="OD117" s="153"/>
      <c r="OE117" s="153"/>
      <c r="OF117" s="153"/>
      <c r="OG117" s="153"/>
      <c r="OH117" s="153"/>
      <c r="OI117" s="153"/>
      <c r="OJ117" s="153"/>
      <c r="OK117" s="153"/>
      <c r="OL117" s="153"/>
      <c r="OM117" s="153"/>
      <c r="ON117" s="153"/>
      <c r="OO117" s="154"/>
      <c r="OP117" s="144">
        <v>1324</v>
      </c>
      <c r="OQ117" s="155">
        <v>20604</v>
      </c>
      <c r="OR117" s="153">
        <v>31369</v>
      </c>
      <c r="OS117" s="153"/>
      <c r="OT117" s="153"/>
      <c r="OU117" s="153"/>
      <c r="OV117" s="153">
        <v>294</v>
      </c>
      <c r="OW117" s="153">
        <v>5423</v>
      </c>
      <c r="OX117" s="153">
        <v>-57773</v>
      </c>
      <c r="OY117" s="153"/>
      <c r="OZ117" s="153">
        <v>1501</v>
      </c>
      <c r="PA117" s="153"/>
      <c r="PB117" s="153"/>
      <c r="PC117" s="153"/>
      <c r="PD117" s="153">
        <v>1349</v>
      </c>
      <c r="PE117" s="153"/>
      <c r="PF117" s="153"/>
      <c r="PG117" s="153"/>
      <c r="PH117" s="153">
        <v>4065</v>
      </c>
      <c r="PI117" s="153"/>
      <c r="PJ117" s="156"/>
      <c r="PK117" s="144">
        <v>6832</v>
      </c>
      <c r="PL117" s="144">
        <v>8156</v>
      </c>
    </row>
    <row r="118" spans="1:428" ht="15" x14ac:dyDescent="0.25">
      <c r="A118" s="158">
        <v>334112</v>
      </c>
      <c r="B118" s="159" t="s">
        <v>731</v>
      </c>
      <c r="C118" s="149" t="s">
        <v>313</v>
      </c>
      <c r="D118" s="155"/>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c r="AS118" s="153"/>
      <c r="AT118" s="153"/>
      <c r="AU118" s="153"/>
      <c r="AV118" s="153"/>
      <c r="AW118" s="153"/>
      <c r="AX118" s="153"/>
      <c r="AY118" s="153"/>
      <c r="AZ118" s="153"/>
      <c r="BA118" s="153"/>
      <c r="BB118" s="153"/>
      <c r="BC118" s="153"/>
      <c r="BD118" s="153"/>
      <c r="BE118" s="153"/>
      <c r="BF118" s="153"/>
      <c r="BG118" s="153"/>
      <c r="BH118" s="153"/>
      <c r="BI118" s="153"/>
      <c r="BJ118" s="153"/>
      <c r="BK118" s="153"/>
      <c r="BL118" s="153"/>
      <c r="BM118" s="153"/>
      <c r="BN118" s="153"/>
      <c r="BO118" s="153"/>
      <c r="BP118" s="153"/>
      <c r="BQ118" s="153">
        <v>0</v>
      </c>
      <c r="BR118" s="153"/>
      <c r="BS118" s="153"/>
      <c r="BT118" s="153"/>
      <c r="BU118" s="153"/>
      <c r="BV118" s="153"/>
      <c r="BW118" s="153"/>
      <c r="BX118" s="153"/>
      <c r="BY118" s="153"/>
      <c r="BZ118" s="153"/>
      <c r="CA118" s="153"/>
      <c r="CB118" s="153"/>
      <c r="CC118" s="153"/>
      <c r="CD118" s="153"/>
      <c r="CE118" s="153"/>
      <c r="CF118" s="153"/>
      <c r="CG118" s="153"/>
      <c r="CH118" s="153"/>
      <c r="CI118" s="153"/>
      <c r="CJ118" s="153">
        <v>0</v>
      </c>
      <c r="CK118" s="153">
        <v>1</v>
      </c>
      <c r="CL118" s="153"/>
      <c r="CM118" s="153">
        <v>1</v>
      </c>
      <c r="CN118" s="153"/>
      <c r="CO118" s="153"/>
      <c r="CP118" s="153">
        <v>0</v>
      </c>
      <c r="CQ118" s="153"/>
      <c r="CR118" s="153">
        <v>1</v>
      </c>
      <c r="CS118" s="153"/>
      <c r="CT118" s="153"/>
      <c r="CU118" s="153"/>
      <c r="CV118" s="153">
        <v>0</v>
      </c>
      <c r="CW118" s="153">
        <v>0</v>
      </c>
      <c r="CX118" s="153"/>
      <c r="CY118" s="153"/>
      <c r="CZ118" s="153"/>
      <c r="DA118" s="153"/>
      <c r="DB118" s="153"/>
      <c r="DC118" s="153">
        <v>0</v>
      </c>
      <c r="DD118" s="153"/>
      <c r="DE118" s="153"/>
      <c r="DF118" s="153"/>
      <c r="DG118" s="153"/>
      <c r="DH118" s="153">
        <v>0</v>
      </c>
      <c r="DI118" s="153"/>
      <c r="DJ118" s="153">
        <v>9</v>
      </c>
      <c r="DK118" s="153">
        <v>246</v>
      </c>
      <c r="DL118" s="153">
        <v>8</v>
      </c>
      <c r="DM118" s="153">
        <v>0</v>
      </c>
      <c r="DN118" s="153">
        <v>4</v>
      </c>
      <c r="DO118" s="153">
        <v>0</v>
      </c>
      <c r="DP118" s="153"/>
      <c r="DQ118" s="153"/>
      <c r="DR118" s="153"/>
      <c r="DS118" s="153">
        <v>958</v>
      </c>
      <c r="DT118" s="153">
        <v>38</v>
      </c>
      <c r="DU118" s="153"/>
      <c r="DV118" s="153"/>
      <c r="DW118" s="153"/>
      <c r="DX118" s="153"/>
      <c r="DY118" s="153"/>
      <c r="DZ118" s="153">
        <v>2</v>
      </c>
      <c r="EA118" s="153">
        <v>10</v>
      </c>
      <c r="EB118" s="153"/>
      <c r="EC118" s="153"/>
      <c r="ED118" s="153"/>
      <c r="EE118" s="153"/>
      <c r="EF118" s="153"/>
      <c r="EG118" s="153"/>
      <c r="EH118" s="153"/>
      <c r="EI118" s="153"/>
      <c r="EJ118" s="153"/>
      <c r="EK118" s="153"/>
      <c r="EL118" s="153"/>
      <c r="EM118" s="153"/>
      <c r="EN118" s="153"/>
      <c r="EO118" s="153"/>
      <c r="EP118" s="153"/>
      <c r="EQ118" s="153"/>
      <c r="ER118" s="153">
        <v>0</v>
      </c>
      <c r="ES118" s="153">
        <v>0</v>
      </c>
      <c r="ET118" s="153">
        <v>0</v>
      </c>
      <c r="EU118" s="153"/>
      <c r="EV118" s="153"/>
      <c r="EW118" s="153"/>
      <c r="EX118" s="153"/>
      <c r="EY118" s="153">
        <v>0</v>
      </c>
      <c r="EZ118" s="153">
        <v>0</v>
      </c>
      <c r="FA118" s="153">
        <v>0</v>
      </c>
      <c r="FB118" s="153"/>
      <c r="FC118" s="153"/>
      <c r="FD118" s="153">
        <v>1</v>
      </c>
      <c r="FE118" s="153">
        <v>0</v>
      </c>
      <c r="FF118" s="153">
        <v>0</v>
      </c>
      <c r="FG118" s="153">
        <v>1</v>
      </c>
      <c r="FH118" s="153"/>
      <c r="FI118" s="153"/>
      <c r="FJ118" s="153"/>
      <c r="FK118" s="153"/>
      <c r="FL118" s="153"/>
      <c r="FM118" s="153"/>
      <c r="FN118" s="153"/>
      <c r="FO118" s="153"/>
      <c r="FP118" s="153"/>
      <c r="FQ118" s="153"/>
      <c r="FR118" s="153">
        <v>0</v>
      </c>
      <c r="FS118" s="153">
        <v>0</v>
      </c>
      <c r="FT118" s="153"/>
      <c r="FU118" s="153"/>
      <c r="FV118" s="153"/>
      <c r="FW118" s="153"/>
      <c r="FX118" s="153"/>
      <c r="FY118" s="153"/>
      <c r="FZ118" s="153"/>
      <c r="GA118" s="153"/>
      <c r="GB118" s="153"/>
      <c r="GC118" s="153"/>
      <c r="GD118" s="153"/>
      <c r="GE118" s="153"/>
      <c r="GF118" s="153"/>
      <c r="GG118" s="153"/>
      <c r="GH118" s="153"/>
      <c r="GI118" s="153">
        <v>0</v>
      </c>
      <c r="GJ118" s="153"/>
      <c r="GK118" s="153"/>
      <c r="GL118" s="153"/>
      <c r="GM118" s="153"/>
      <c r="GN118" s="153"/>
      <c r="GO118" s="153"/>
      <c r="GP118" s="153"/>
      <c r="GQ118" s="153"/>
      <c r="GR118" s="153"/>
      <c r="GS118" s="153"/>
      <c r="GT118" s="153"/>
      <c r="GU118" s="153"/>
      <c r="GV118" s="153"/>
      <c r="GW118" s="153"/>
      <c r="GX118" s="153"/>
      <c r="GY118" s="153"/>
      <c r="GZ118" s="153"/>
      <c r="HA118" s="153"/>
      <c r="HB118" s="153"/>
      <c r="HC118" s="153"/>
      <c r="HD118" s="153"/>
      <c r="HE118" s="153"/>
      <c r="HF118" s="153"/>
      <c r="HG118" s="153"/>
      <c r="HH118" s="153"/>
      <c r="HI118" s="153"/>
      <c r="HJ118" s="153"/>
      <c r="HK118" s="153"/>
      <c r="HL118" s="153"/>
      <c r="HM118" s="153"/>
      <c r="HN118" s="153"/>
      <c r="HO118" s="153"/>
      <c r="HP118" s="153"/>
      <c r="HQ118" s="153"/>
      <c r="HR118" s="153"/>
      <c r="HS118" s="153"/>
      <c r="HT118" s="153"/>
      <c r="HU118" s="153"/>
      <c r="HV118" s="153"/>
      <c r="HW118" s="153"/>
      <c r="HX118" s="153"/>
      <c r="HY118" s="153"/>
      <c r="HZ118" s="153"/>
      <c r="IA118" s="153"/>
      <c r="IB118" s="153"/>
      <c r="IC118" s="153">
        <v>0</v>
      </c>
      <c r="ID118" s="153"/>
      <c r="IE118" s="153"/>
      <c r="IF118" s="153"/>
      <c r="IG118" s="153"/>
      <c r="IH118" s="153"/>
      <c r="II118" s="153"/>
      <c r="IJ118" s="153"/>
      <c r="IK118" s="153"/>
      <c r="IL118" s="153"/>
      <c r="IM118" s="153"/>
      <c r="IN118" s="153"/>
      <c r="IO118" s="153"/>
      <c r="IP118" s="153"/>
      <c r="IQ118" s="153"/>
      <c r="IR118" s="153"/>
      <c r="IS118" s="153"/>
      <c r="IT118" s="153"/>
      <c r="IU118" s="153"/>
      <c r="IV118" s="153"/>
      <c r="IW118" s="153"/>
      <c r="IX118" s="153"/>
      <c r="IY118" s="153"/>
      <c r="IZ118" s="153"/>
      <c r="JA118" s="153"/>
      <c r="JB118" s="153"/>
      <c r="JC118" s="153"/>
      <c r="JD118" s="153"/>
      <c r="JE118" s="153"/>
      <c r="JF118" s="153"/>
      <c r="JG118" s="153"/>
      <c r="JH118" s="153"/>
      <c r="JI118" s="153"/>
      <c r="JJ118" s="153"/>
      <c r="JK118" s="153"/>
      <c r="JL118" s="153"/>
      <c r="JM118" s="153"/>
      <c r="JN118" s="153"/>
      <c r="JO118" s="153"/>
      <c r="JP118" s="153">
        <v>0</v>
      </c>
      <c r="JQ118" s="153"/>
      <c r="JR118" s="153"/>
      <c r="JS118" s="153"/>
      <c r="JT118" s="153"/>
      <c r="JU118" s="153"/>
      <c r="JV118" s="153"/>
      <c r="JW118" s="153"/>
      <c r="JX118" s="153"/>
      <c r="JY118" s="153"/>
      <c r="JZ118" s="153"/>
      <c r="KA118" s="153"/>
      <c r="KB118" s="153"/>
      <c r="KC118" s="153"/>
      <c r="KD118" s="153"/>
      <c r="KE118" s="153"/>
      <c r="KF118" s="153">
        <v>0</v>
      </c>
      <c r="KG118" s="153"/>
      <c r="KH118" s="153"/>
      <c r="KI118" s="153">
        <v>0</v>
      </c>
      <c r="KJ118" s="153"/>
      <c r="KK118" s="153"/>
      <c r="KL118" s="153">
        <v>0</v>
      </c>
      <c r="KM118" s="153"/>
      <c r="KN118" s="153"/>
      <c r="KO118" s="153">
        <v>0</v>
      </c>
      <c r="KP118" s="153">
        <v>1</v>
      </c>
      <c r="KQ118" s="153">
        <v>0</v>
      </c>
      <c r="KR118" s="153">
        <v>0</v>
      </c>
      <c r="KS118" s="153"/>
      <c r="KT118" s="153"/>
      <c r="KU118" s="153"/>
      <c r="KV118" s="153"/>
      <c r="KW118" s="153"/>
      <c r="KX118" s="153"/>
      <c r="KY118" s="153">
        <v>0</v>
      </c>
      <c r="KZ118" s="153"/>
      <c r="LA118" s="153">
        <v>9</v>
      </c>
      <c r="LB118" s="153"/>
      <c r="LC118" s="153"/>
      <c r="LD118" s="153">
        <v>6</v>
      </c>
      <c r="LE118" s="153">
        <v>5</v>
      </c>
      <c r="LF118" s="153">
        <v>5</v>
      </c>
      <c r="LG118" s="153">
        <v>1</v>
      </c>
      <c r="LH118" s="153"/>
      <c r="LI118" s="153"/>
      <c r="LJ118" s="153"/>
      <c r="LK118" s="153"/>
      <c r="LL118" s="153"/>
      <c r="LM118" s="153"/>
      <c r="LN118" s="153"/>
      <c r="LO118" s="153"/>
      <c r="LP118" s="153"/>
      <c r="LQ118" s="153"/>
      <c r="LR118" s="153"/>
      <c r="LS118" s="153">
        <v>0</v>
      </c>
      <c r="LT118" s="153">
        <v>0</v>
      </c>
      <c r="LU118" s="153">
        <v>0</v>
      </c>
      <c r="LV118" s="153">
        <v>92</v>
      </c>
      <c r="LW118" s="153"/>
      <c r="LX118" s="153">
        <v>14</v>
      </c>
      <c r="LY118" s="153">
        <v>20</v>
      </c>
      <c r="LZ118" s="153"/>
      <c r="MA118" s="153"/>
      <c r="MB118" s="153"/>
      <c r="MC118" s="153">
        <v>1</v>
      </c>
      <c r="MD118" s="153"/>
      <c r="ME118" s="153"/>
      <c r="MF118" s="153">
        <v>5</v>
      </c>
      <c r="MG118" s="153">
        <v>1</v>
      </c>
      <c r="MH118" s="153">
        <v>2</v>
      </c>
      <c r="MI118" s="153">
        <v>6</v>
      </c>
      <c r="MJ118" s="153"/>
      <c r="MK118" s="153"/>
      <c r="ML118" s="153">
        <v>7</v>
      </c>
      <c r="MM118" s="153"/>
      <c r="MN118" s="153"/>
      <c r="MO118" s="153">
        <v>1</v>
      </c>
      <c r="MP118" s="153"/>
      <c r="MQ118" s="153"/>
      <c r="MR118" s="153"/>
      <c r="MS118" s="153">
        <v>2</v>
      </c>
      <c r="MT118" s="153"/>
      <c r="MU118" s="153"/>
      <c r="MV118" s="153"/>
      <c r="MW118" s="153"/>
      <c r="MX118" s="153"/>
      <c r="MY118" s="153"/>
      <c r="MZ118" s="153"/>
      <c r="NA118" s="153">
        <v>6</v>
      </c>
      <c r="NB118" s="153"/>
      <c r="NC118" s="153"/>
      <c r="ND118" s="153"/>
      <c r="NE118" s="153"/>
      <c r="NF118" s="153"/>
      <c r="NG118" s="153"/>
      <c r="NH118" s="153"/>
      <c r="NI118" s="153"/>
      <c r="NJ118" s="153"/>
      <c r="NK118" s="153"/>
      <c r="NL118" s="153"/>
      <c r="NM118" s="153">
        <v>0</v>
      </c>
      <c r="NN118" s="153"/>
      <c r="NO118" s="153"/>
      <c r="NP118" s="153"/>
      <c r="NQ118" s="153"/>
      <c r="NR118" s="153"/>
      <c r="NS118" s="153"/>
      <c r="NT118" s="153">
        <v>1</v>
      </c>
      <c r="NU118" s="153"/>
      <c r="NV118" s="153"/>
      <c r="NW118" s="153">
        <v>0</v>
      </c>
      <c r="NX118" s="153"/>
      <c r="NY118" s="153"/>
      <c r="NZ118" s="153"/>
      <c r="OA118" s="153"/>
      <c r="OB118" s="153"/>
      <c r="OC118" s="153"/>
      <c r="OD118" s="153"/>
      <c r="OE118" s="153">
        <v>32</v>
      </c>
      <c r="OF118" s="153">
        <v>8</v>
      </c>
      <c r="OG118" s="153"/>
      <c r="OH118" s="153"/>
      <c r="OI118" s="153"/>
      <c r="OJ118" s="153">
        <v>55</v>
      </c>
      <c r="OK118" s="153">
        <v>6</v>
      </c>
      <c r="OL118" s="153">
        <v>7</v>
      </c>
      <c r="OM118" s="153"/>
      <c r="ON118" s="153"/>
      <c r="OO118" s="154"/>
      <c r="OP118" s="144">
        <v>1578</v>
      </c>
      <c r="OQ118" s="155">
        <v>2867</v>
      </c>
      <c r="OR118" s="153">
        <v>3230</v>
      </c>
      <c r="OS118" s="153"/>
      <c r="OT118" s="153"/>
      <c r="OU118" s="153"/>
      <c r="OV118" s="153">
        <v>-606</v>
      </c>
      <c r="OW118" s="153">
        <v>1688</v>
      </c>
      <c r="OX118" s="153">
        <v>-5171</v>
      </c>
      <c r="OY118" s="153"/>
      <c r="OZ118" s="153">
        <v>207</v>
      </c>
      <c r="PA118" s="153"/>
      <c r="PB118" s="153"/>
      <c r="PC118" s="153"/>
      <c r="PD118" s="153">
        <v>16</v>
      </c>
      <c r="PE118" s="153"/>
      <c r="PF118" s="153"/>
      <c r="PG118" s="153"/>
      <c r="PH118" s="153">
        <v>307</v>
      </c>
      <c r="PI118" s="153"/>
      <c r="PJ118" s="156"/>
      <c r="PK118" s="144">
        <v>2540</v>
      </c>
      <c r="PL118" s="144">
        <v>4119</v>
      </c>
    </row>
    <row r="119" spans="1:428" ht="15" x14ac:dyDescent="0.25">
      <c r="A119" s="158">
        <v>334118</v>
      </c>
      <c r="B119" s="159" t="s">
        <v>731</v>
      </c>
      <c r="C119" s="149" t="s">
        <v>314</v>
      </c>
      <c r="D119" s="155"/>
      <c r="E119" s="153">
        <v>1</v>
      </c>
      <c r="F119" s="153">
        <v>1</v>
      </c>
      <c r="G119" s="153">
        <v>1</v>
      </c>
      <c r="H119" s="153"/>
      <c r="I119" s="153"/>
      <c r="J119" s="153"/>
      <c r="K119" s="153"/>
      <c r="L119" s="153"/>
      <c r="M119" s="153"/>
      <c r="N119" s="153"/>
      <c r="O119" s="153"/>
      <c r="P119" s="153"/>
      <c r="Q119" s="153"/>
      <c r="R119" s="153">
        <v>9</v>
      </c>
      <c r="S119" s="153"/>
      <c r="T119" s="153"/>
      <c r="U119" s="153">
        <v>2</v>
      </c>
      <c r="V119" s="153">
        <v>1</v>
      </c>
      <c r="W119" s="153">
        <v>9</v>
      </c>
      <c r="X119" s="153">
        <v>37</v>
      </c>
      <c r="Y119" s="153">
        <v>10</v>
      </c>
      <c r="Z119" s="153"/>
      <c r="AA119" s="153"/>
      <c r="AB119" s="153">
        <v>98</v>
      </c>
      <c r="AC119" s="153">
        <v>117</v>
      </c>
      <c r="AD119" s="153">
        <v>33</v>
      </c>
      <c r="AE119" s="153">
        <v>5</v>
      </c>
      <c r="AF119" s="153">
        <v>3</v>
      </c>
      <c r="AG119" s="153">
        <v>5</v>
      </c>
      <c r="AH119" s="153">
        <v>50</v>
      </c>
      <c r="AI119" s="153">
        <v>12</v>
      </c>
      <c r="AJ119" s="153">
        <v>7</v>
      </c>
      <c r="AK119" s="153">
        <v>8</v>
      </c>
      <c r="AL119" s="153">
        <v>46</v>
      </c>
      <c r="AM119" s="153">
        <v>26</v>
      </c>
      <c r="AN119" s="153">
        <v>12</v>
      </c>
      <c r="AO119" s="153">
        <v>4</v>
      </c>
      <c r="AP119" s="153">
        <v>4</v>
      </c>
      <c r="AQ119" s="153">
        <v>4</v>
      </c>
      <c r="AR119" s="153">
        <v>1</v>
      </c>
      <c r="AS119" s="153">
        <v>10</v>
      </c>
      <c r="AT119" s="153"/>
      <c r="AU119" s="153">
        <v>13</v>
      </c>
      <c r="AV119" s="153">
        <v>0</v>
      </c>
      <c r="AW119" s="153">
        <v>5</v>
      </c>
      <c r="AX119" s="153"/>
      <c r="AY119" s="153"/>
      <c r="AZ119" s="153">
        <v>2</v>
      </c>
      <c r="BA119" s="153">
        <v>0</v>
      </c>
      <c r="BB119" s="153">
        <v>2</v>
      </c>
      <c r="BC119" s="153">
        <v>2</v>
      </c>
      <c r="BD119" s="153"/>
      <c r="BE119" s="153">
        <v>2</v>
      </c>
      <c r="BF119" s="153"/>
      <c r="BG119" s="153"/>
      <c r="BH119" s="153"/>
      <c r="BI119" s="153">
        <v>9</v>
      </c>
      <c r="BJ119" s="153">
        <v>2</v>
      </c>
      <c r="BK119" s="153">
        <v>1</v>
      </c>
      <c r="BL119" s="153">
        <v>3</v>
      </c>
      <c r="BM119" s="153">
        <v>8</v>
      </c>
      <c r="BN119" s="153">
        <v>3</v>
      </c>
      <c r="BO119" s="153">
        <v>0</v>
      </c>
      <c r="BP119" s="153">
        <v>1</v>
      </c>
      <c r="BQ119" s="153">
        <v>4</v>
      </c>
      <c r="BR119" s="153">
        <v>13</v>
      </c>
      <c r="BS119" s="153">
        <v>10</v>
      </c>
      <c r="BT119" s="153">
        <v>1</v>
      </c>
      <c r="BU119" s="153">
        <v>2</v>
      </c>
      <c r="BV119" s="153">
        <v>2</v>
      </c>
      <c r="BW119" s="153">
        <v>4</v>
      </c>
      <c r="BX119" s="153">
        <v>0</v>
      </c>
      <c r="BY119" s="153">
        <v>5</v>
      </c>
      <c r="BZ119" s="153">
        <v>5</v>
      </c>
      <c r="CA119" s="153">
        <v>7</v>
      </c>
      <c r="CB119" s="153"/>
      <c r="CC119" s="153">
        <v>2</v>
      </c>
      <c r="CD119" s="153"/>
      <c r="CE119" s="153">
        <v>1</v>
      </c>
      <c r="CF119" s="153"/>
      <c r="CG119" s="153"/>
      <c r="CH119" s="153"/>
      <c r="CI119" s="153"/>
      <c r="CJ119" s="153">
        <v>1</v>
      </c>
      <c r="CK119" s="153">
        <v>2</v>
      </c>
      <c r="CL119" s="153">
        <v>1</v>
      </c>
      <c r="CM119" s="153">
        <v>4</v>
      </c>
      <c r="CN119" s="153">
        <v>4</v>
      </c>
      <c r="CO119" s="153"/>
      <c r="CP119" s="153">
        <v>32</v>
      </c>
      <c r="CQ119" s="153">
        <v>1</v>
      </c>
      <c r="CR119" s="153">
        <v>1</v>
      </c>
      <c r="CS119" s="153"/>
      <c r="CT119" s="153"/>
      <c r="CU119" s="153"/>
      <c r="CV119" s="153">
        <v>1</v>
      </c>
      <c r="CW119" s="153">
        <v>1</v>
      </c>
      <c r="CX119" s="153"/>
      <c r="CY119" s="153"/>
      <c r="CZ119" s="153">
        <v>0</v>
      </c>
      <c r="DA119" s="153"/>
      <c r="DB119" s="153">
        <v>1</v>
      </c>
      <c r="DC119" s="153">
        <v>1</v>
      </c>
      <c r="DD119" s="153"/>
      <c r="DE119" s="153"/>
      <c r="DF119" s="153">
        <v>1</v>
      </c>
      <c r="DG119" s="153"/>
      <c r="DH119" s="153">
        <v>6</v>
      </c>
      <c r="DI119" s="153"/>
      <c r="DJ119" s="153">
        <v>272</v>
      </c>
      <c r="DK119" s="153">
        <v>42</v>
      </c>
      <c r="DL119" s="153">
        <v>649</v>
      </c>
      <c r="DM119" s="153">
        <v>40</v>
      </c>
      <c r="DN119" s="153">
        <v>91</v>
      </c>
      <c r="DO119" s="153">
        <v>14</v>
      </c>
      <c r="DP119" s="153">
        <v>210</v>
      </c>
      <c r="DQ119" s="153">
        <v>72</v>
      </c>
      <c r="DR119" s="153">
        <v>14</v>
      </c>
      <c r="DS119" s="153"/>
      <c r="DT119" s="153">
        <v>612</v>
      </c>
      <c r="DU119" s="153">
        <v>53</v>
      </c>
      <c r="DV119" s="153">
        <v>42</v>
      </c>
      <c r="DW119" s="153">
        <v>48</v>
      </c>
      <c r="DX119" s="153">
        <v>114</v>
      </c>
      <c r="DY119" s="153">
        <v>52</v>
      </c>
      <c r="DZ119" s="153">
        <v>107</v>
      </c>
      <c r="EA119" s="153">
        <v>112</v>
      </c>
      <c r="EB119" s="153"/>
      <c r="EC119" s="153"/>
      <c r="ED119" s="153"/>
      <c r="EE119" s="153"/>
      <c r="EF119" s="153"/>
      <c r="EG119" s="153"/>
      <c r="EH119" s="153"/>
      <c r="EI119" s="153"/>
      <c r="EJ119" s="153"/>
      <c r="EK119" s="153"/>
      <c r="EL119" s="153"/>
      <c r="EM119" s="153"/>
      <c r="EN119" s="153"/>
      <c r="EO119" s="153"/>
      <c r="EP119" s="153"/>
      <c r="EQ119" s="153"/>
      <c r="ER119" s="153">
        <v>14</v>
      </c>
      <c r="ES119" s="153">
        <v>114</v>
      </c>
      <c r="ET119" s="153">
        <v>23</v>
      </c>
      <c r="EU119" s="153"/>
      <c r="EV119" s="153"/>
      <c r="EW119" s="153"/>
      <c r="EX119" s="153"/>
      <c r="EY119" s="153"/>
      <c r="EZ119" s="153">
        <v>1</v>
      </c>
      <c r="FA119" s="153"/>
      <c r="FB119" s="153"/>
      <c r="FC119" s="153"/>
      <c r="FD119" s="153">
        <v>5</v>
      </c>
      <c r="FE119" s="153">
        <v>3</v>
      </c>
      <c r="FF119" s="153"/>
      <c r="FG119" s="153">
        <v>3</v>
      </c>
      <c r="FH119" s="153"/>
      <c r="FI119" s="153"/>
      <c r="FJ119" s="153"/>
      <c r="FK119" s="153"/>
      <c r="FL119" s="153">
        <v>4</v>
      </c>
      <c r="FM119" s="153">
        <v>1</v>
      </c>
      <c r="FN119" s="153">
        <v>1</v>
      </c>
      <c r="FO119" s="153"/>
      <c r="FP119" s="153"/>
      <c r="FQ119" s="153">
        <v>5</v>
      </c>
      <c r="FR119" s="153"/>
      <c r="FS119" s="153">
        <v>1</v>
      </c>
      <c r="FT119" s="153"/>
      <c r="FU119" s="153">
        <v>1</v>
      </c>
      <c r="FV119" s="153">
        <v>1</v>
      </c>
      <c r="FW119" s="153">
        <v>8</v>
      </c>
      <c r="FX119" s="153">
        <v>1</v>
      </c>
      <c r="FY119" s="153">
        <v>4</v>
      </c>
      <c r="FZ119" s="153">
        <v>3</v>
      </c>
      <c r="GA119" s="153">
        <v>1</v>
      </c>
      <c r="GB119" s="153"/>
      <c r="GC119" s="153">
        <v>1</v>
      </c>
      <c r="GD119" s="153">
        <v>2</v>
      </c>
      <c r="GE119" s="153">
        <v>2</v>
      </c>
      <c r="GF119" s="153"/>
      <c r="GG119" s="153"/>
      <c r="GH119" s="153">
        <v>2</v>
      </c>
      <c r="GI119" s="153">
        <v>1</v>
      </c>
      <c r="GJ119" s="153"/>
      <c r="GK119" s="153"/>
      <c r="GL119" s="153"/>
      <c r="GM119" s="153">
        <v>1</v>
      </c>
      <c r="GN119" s="153"/>
      <c r="GO119" s="153"/>
      <c r="GP119" s="153"/>
      <c r="GQ119" s="153">
        <v>1</v>
      </c>
      <c r="GR119" s="153"/>
      <c r="GS119" s="153">
        <v>4</v>
      </c>
      <c r="GT119" s="153"/>
      <c r="GU119" s="153"/>
      <c r="GV119" s="153">
        <v>9</v>
      </c>
      <c r="GW119" s="153"/>
      <c r="GX119" s="153">
        <v>10</v>
      </c>
      <c r="GY119" s="153">
        <v>8</v>
      </c>
      <c r="GZ119" s="153">
        <v>3</v>
      </c>
      <c r="HA119" s="153">
        <v>4</v>
      </c>
      <c r="HB119" s="153">
        <v>3</v>
      </c>
      <c r="HC119" s="153"/>
      <c r="HD119" s="153">
        <v>1</v>
      </c>
      <c r="HE119" s="153"/>
      <c r="HF119" s="153">
        <v>5</v>
      </c>
      <c r="HG119" s="153">
        <v>5</v>
      </c>
      <c r="HH119" s="153">
        <v>1</v>
      </c>
      <c r="HI119" s="153"/>
      <c r="HJ119" s="153"/>
      <c r="HK119" s="153"/>
      <c r="HL119" s="153"/>
      <c r="HM119" s="153"/>
      <c r="HN119" s="153">
        <v>1</v>
      </c>
      <c r="HO119" s="153"/>
      <c r="HP119" s="153"/>
      <c r="HQ119" s="153"/>
      <c r="HR119" s="153">
        <v>2</v>
      </c>
      <c r="HS119" s="153"/>
      <c r="HT119" s="153"/>
      <c r="HU119" s="153">
        <v>2</v>
      </c>
      <c r="HV119" s="153"/>
      <c r="HW119" s="153">
        <v>3</v>
      </c>
      <c r="HX119" s="153">
        <v>17</v>
      </c>
      <c r="HY119" s="153">
        <v>1</v>
      </c>
      <c r="HZ119" s="153">
        <v>1</v>
      </c>
      <c r="IA119" s="153"/>
      <c r="IB119" s="153">
        <v>0</v>
      </c>
      <c r="IC119" s="153">
        <v>261</v>
      </c>
      <c r="ID119" s="153"/>
      <c r="IE119" s="153">
        <v>41</v>
      </c>
      <c r="IF119" s="153"/>
      <c r="IG119" s="153"/>
      <c r="IH119" s="153"/>
      <c r="II119" s="153"/>
      <c r="IJ119" s="153"/>
      <c r="IK119" s="153"/>
      <c r="IL119" s="153"/>
      <c r="IM119" s="153"/>
      <c r="IN119" s="153"/>
      <c r="IO119" s="153"/>
      <c r="IP119" s="153"/>
      <c r="IQ119" s="153"/>
      <c r="IR119" s="153">
        <v>2</v>
      </c>
      <c r="IS119" s="153"/>
      <c r="IT119" s="153"/>
      <c r="IU119" s="153"/>
      <c r="IV119" s="153"/>
      <c r="IW119" s="153"/>
      <c r="IX119" s="153"/>
      <c r="IY119" s="153"/>
      <c r="IZ119" s="153"/>
      <c r="JA119" s="153"/>
      <c r="JB119" s="153">
        <v>6</v>
      </c>
      <c r="JC119" s="153"/>
      <c r="JD119" s="153"/>
      <c r="JE119" s="153">
        <v>1</v>
      </c>
      <c r="JF119" s="153">
        <v>71</v>
      </c>
      <c r="JG119" s="153">
        <v>1</v>
      </c>
      <c r="JH119" s="153">
        <v>31</v>
      </c>
      <c r="JI119" s="153">
        <v>4</v>
      </c>
      <c r="JJ119" s="153"/>
      <c r="JK119" s="153">
        <v>4</v>
      </c>
      <c r="JL119" s="153"/>
      <c r="JM119" s="153"/>
      <c r="JN119" s="153"/>
      <c r="JO119" s="153"/>
      <c r="JP119" s="153"/>
      <c r="JQ119" s="153">
        <v>12</v>
      </c>
      <c r="JR119" s="153"/>
      <c r="JS119" s="153"/>
      <c r="JT119" s="153"/>
      <c r="JU119" s="153"/>
      <c r="JV119" s="153"/>
      <c r="JW119" s="153">
        <v>249</v>
      </c>
      <c r="JX119" s="153">
        <v>207</v>
      </c>
      <c r="JY119" s="153">
        <v>367</v>
      </c>
      <c r="JZ119" s="153">
        <v>76</v>
      </c>
      <c r="KA119" s="153">
        <v>74</v>
      </c>
      <c r="KB119" s="153">
        <v>151</v>
      </c>
      <c r="KC119" s="153">
        <v>73</v>
      </c>
      <c r="KD119" s="153">
        <v>161</v>
      </c>
      <c r="KE119" s="153">
        <v>105</v>
      </c>
      <c r="KF119" s="153"/>
      <c r="KG119" s="153"/>
      <c r="KH119" s="153"/>
      <c r="KI119" s="153">
        <v>122</v>
      </c>
      <c r="KJ119" s="153">
        <v>1</v>
      </c>
      <c r="KK119" s="153">
        <v>4</v>
      </c>
      <c r="KL119" s="153">
        <v>90</v>
      </c>
      <c r="KM119" s="153"/>
      <c r="KN119" s="153">
        <v>74</v>
      </c>
      <c r="KO119" s="153">
        <v>34</v>
      </c>
      <c r="KP119" s="153">
        <v>40</v>
      </c>
      <c r="KQ119" s="153">
        <v>86</v>
      </c>
      <c r="KR119" s="153">
        <v>13</v>
      </c>
      <c r="KS119" s="153"/>
      <c r="KT119" s="153"/>
      <c r="KU119" s="153">
        <v>11</v>
      </c>
      <c r="KV119" s="153">
        <v>1</v>
      </c>
      <c r="KW119" s="153">
        <v>11</v>
      </c>
      <c r="KX119" s="153">
        <v>271</v>
      </c>
      <c r="KY119" s="153">
        <v>440</v>
      </c>
      <c r="KZ119" s="153">
        <v>58</v>
      </c>
      <c r="LA119" s="153">
        <v>248</v>
      </c>
      <c r="LB119" s="153">
        <v>224</v>
      </c>
      <c r="LC119" s="153">
        <v>0</v>
      </c>
      <c r="LD119" s="153">
        <v>182</v>
      </c>
      <c r="LE119" s="153">
        <v>164</v>
      </c>
      <c r="LF119" s="153">
        <v>629</v>
      </c>
      <c r="LG119" s="153">
        <v>20</v>
      </c>
      <c r="LH119" s="153"/>
      <c r="LI119" s="153"/>
      <c r="LJ119" s="153">
        <v>3</v>
      </c>
      <c r="LK119" s="153">
        <v>664</v>
      </c>
      <c r="LL119" s="153"/>
      <c r="LM119" s="153">
        <v>0</v>
      </c>
      <c r="LN119" s="153">
        <v>716</v>
      </c>
      <c r="LO119" s="153"/>
      <c r="LP119" s="153">
        <v>8</v>
      </c>
      <c r="LQ119" s="153">
        <v>14</v>
      </c>
      <c r="LR119" s="153"/>
      <c r="LS119" s="153">
        <v>683</v>
      </c>
      <c r="LT119" s="153">
        <v>83</v>
      </c>
      <c r="LU119" s="153">
        <v>107</v>
      </c>
      <c r="LV119" s="153">
        <v>243</v>
      </c>
      <c r="LW119" s="153">
        <v>312</v>
      </c>
      <c r="LX119" s="153">
        <v>431</v>
      </c>
      <c r="LY119" s="153">
        <v>748</v>
      </c>
      <c r="LZ119" s="153">
        <v>113</v>
      </c>
      <c r="MA119" s="153">
        <v>172</v>
      </c>
      <c r="MB119" s="153">
        <v>351</v>
      </c>
      <c r="MC119" s="153">
        <v>94</v>
      </c>
      <c r="MD119" s="153">
        <v>88</v>
      </c>
      <c r="ME119" s="153">
        <v>24</v>
      </c>
      <c r="MF119" s="153">
        <v>549</v>
      </c>
      <c r="MG119" s="153">
        <v>1301</v>
      </c>
      <c r="MH119" s="153">
        <v>365</v>
      </c>
      <c r="MI119" s="153">
        <v>772</v>
      </c>
      <c r="MJ119" s="153">
        <v>123</v>
      </c>
      <c r="MK119" s="153">
        <v>79</v>
      </c>
      <c r="ML119" s="153">
        <v>217</v>
      </c>
      <c r="MM119" s="153">
        <v>16</v>
      </c>
      <c r="MN119" s="153">
        <v>84</v>
      </c>
      <c r="MO119" s="153">
        <v>119</v>
      </c>
      <c r="MP119" s="153">
        <v>178</v>
      </c>
      <c r="MQ119" s="153">
        <v>46</v>
      </c>
      <c r="MR119" s="153">
        <v>33</v>
      </c>
      <c r="MS119" s="153">
        <v>84</v>
      </c>
      <c r="MT119" s="153">
        <v>151</v>
      </c>
      <c r="MU119" s="153"/>
      <c r="MV119" s="153">
        <v>80</v>
      </c>
      <c r="MW119" s="153"/>
      <c r="MX119" s="153">
        <v>43</v>
      </c>
      <c r="MY119" s="153">
        <v>103</v>
      </c>
      <c r="MZ119" s="153">
        <v>59</v>
      </c>
      <c r="NA119" s="153"/>
      <c r="NB119" s="153">
        <v>41</v>
      </c>
      <c r="NC119" s="153"/>
      <c r="ND119" s="153">
        <v>202</v>
      </c>
      <c r="NE119" s="153">
        <v>2</v>
      </c>
      <c r="NF119" s="153">
        <v>148</v>
      </c>
      <c r="NG119" s="153"/>
      <c r="NH119" s="153">
        <v>6</v>
      </c>
      <c r="NI119" s="153"/>
      <c r="NJ119" s="153">
        <v>13</v>
      </c>
      <c r="NK119" s="153"/>
      <c r="NL119" s="153">
        <v>6</v>
      </c>
      <c r="NM119" s="153">
        <v>61</v>
      </c>
      <c r="NN119" s="153">
        <v>31</v>
      </c>
      <c r="NO119" s="153">
        <v>119</v>
      </c>
      <c r="NP119" s="153"/>
      <c r="NQ119" s="153"/>
      <c r="NR119" s="153">
        <v>78</v>
      </c>
      <c r="NS119" s="153">
        <v>6</v>
      </c>
      <c r="NT119" s="153">
        <v>10</v>
      </c>
      <c r="NU119" s="153">
        <v>1</v>
      </c>
      <c r="NV119" s="153"/>
      <c r="NW119" s="153">
        <v>40</v>
      </c>
      <c r="NX119" s="153">
        <v>0</v>
      </c>
      <c r="NY119" s="153"/>
      <c r="NZ119" s="153">
        <v>3</v>
      </c>
      <c r="OA119" s="153">
        <v>64</v>
      </c>
      <c r="OB119" s="153">
        <v>152</v>
      </c>
      <c r="OC119" s="153">
        <v>17</v>
      </c>
      <c r="OD119" s="153"/>
      <c r="OE119" s="153">
        <v>288</v>
      </c>
      <c r="OF119" s="153">
        <v>254</v>
      </c>
      <c r="OG119" s="153"/>
      <c r="OH119" s="153"/>
      <c r="OI119" s="153"/>
      <c r="OJ119" s="153">
        <v>728</v>
      </c>
      <c r="OK119" s="153">
        <v>230</v>
      </c>
      <c r="OL119" s="153">
        <v>213</v>
      </c>
      <c r="OM119" s="153"/>
      <c r="ON119" s="153"/>
      <c r="OO119" s="154">
        <v>67</v>
      </c>
      <c r="OP119" s="144">
        <v>20160</v>
      </c>
      <c r="OQ119" s="155">
        <v>8828</v>
      </c>
      <c r="OR119" s="153">
        <v>10257</v>
      </c>
      <c r="OS119" s="153"/>
      <c r="OT119" s="153"/>
      <c r="OU119" s="153"/>
      <c r="OV119" s="153">
        <v>131</v>
      </c>
      <c r="OW119" s="153">
        <v>4606</v>
      </c>
      <c r="OX119" s="153">
        <v>-37618</v>
      </c>
      <c r="OY119" s="153"/>
      <c r="OZ119" s="153">
        <v>137</v>
      </c>
      <c r="PA119" s="153"/>
      <c r="PB119" s="153"/>
      <c r="PC119" s="153"/>
      <c r="PD119" s="153">
        <v>119</v>
      </c>
      <c r="PE119" s="153"/>
      <c r="PF119" s="153"/>
      <c r="PG119" s="153"/>
      <c r="PH119" s="153">
        <v>1454</v>
      </c>
      <c r="PI119" s="153"/>
      <c r="PJ119" s="156"/>
      <c r="PK119" s="144">
        <v>-12086</v>
      </c>
      <c r="PL119" s="144">
        <v>8074</v>
      </c>
    </row>
    <row r="120" spans="1:428" ht="15" x14ac:dyDescent="0.25">
      <c r="A120" s="158">
        <v>334210</v>
      </c>
      <c r="B120" s="159" t="s">
        <v>731</v>
      </c>
      <c r="C120" s="149" t="s">
        <v>315</v>
      </c>
      <c r="D120" s="155"/>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c r="AA120" s="153"/>
      <c r="AB120" s="153"/>
      <c r="AC120" s="153"/>
      <c r="AD120" s="153">
        <v>5</v>
      </c>
      <c r="AE120" s="153">
        <v>0</v>
      </c>
      <c r="AF120" s="153">
        <v>5</v>
      </c>
      <c r="AG120" s="153"/>
      <c r="AH120" s="153">
        <v>2</v>
      </c>
      <c r="AI120" s="153"/>
      <c r="AJ120" s="153">
        <v>9</v>
      </c>
      <c r="AK120" s="153"/>
      <c r="AL120" s="153"/>
      <c r="AM120" s="153">
        <v>1</v>
      </c>
      <c r="AN120" s="153"/>
      <c r="AO120" s="153"/>
      <c r="AP120" s="153"/>
      <c r="AQ120" s="153"/>
      <c r="AR120" s="153"/>
      <c r="AS120" s="153"/>
      <c r="AT120" s="153"/>
      <c r="AU120" s="153"/>
      <c r="AV120" s="153"/>
      <c r="AW120" s="153"/>
      <c r="AX120" s="153"/>
      <c r="AY120" s="153"/>
      <c r="AZ120" s="153"/>
      <c r="BA120" s="153"/>
      <c r="BB120" s="153"/>
      <c r="BC120" s="153"/>
      <c r="BD120" s="153"/>
      <c r="BE120" s="153"/>
      <c r="BF120" s="153"/>
      <c r="BG120" s="153"/>
      <c r="BH120" s="153"/>
      <c r="BI120" s="153"/>
      <c r="BJ120" s="153"/>
      <c r="BK120" s="153"/>
      <c r="BL120" s="153"/>
      <c r="BM120" s="153"/>
      <c r="BN120" s="153"/>
      <c r="BO120" s="153"/>
      <c r="BP120" s="153"/>
      <c r="BQ120" s="153"/>
      <c r="BR120" s="153"/>
      <c r="BS120" s="153"/>
      <c r="BT120" s="153"/>
      <c r="BU120" s="153"/>
      <c r="BV120" s="153"/>
      <c r="BW120" s="153"/>
      <c r="BX120" s="153"/>
      <c r="BY120" s="153"/>
      <c r="BZ120" s="153"/>
      <c r="CA120" s="153"/>
      <c r="CB120" s="153"/>
      <c r="CC120" s="153"/>
      <c r="CD120" s="153"/>
      <c r="CE120" s="153"/>
      <c r="CF120" s="153"/>
      <c r="CG120" s="153"/>
      <c r="CH120" s="153"/>
      <c r="CI120" s="153"/>
      <c r="CJ120" s="153"/>
      <c r="CK120" s="153"/>
      <c r="CL120" s="153"/>
      <c r="CM120" s="153"/>
      <c r="CN120" s="153"/>
      <c r="CO120" s="153"/>
      <c r="CP120" s="153"/>
      <c r="CQ120" s="153"/>
      <c r="CR120" s="153"/>
      <c r="CS120" s="153"/>
      <c r="CT120" s="153"/>
      <c r="CU120" s="153"/>
      <c r="CV120" s="153"/>
      <c r="CW120" s="153"/>
      <c r="CX120" s="153"/>
      <c r="CY120" s="153"/>
      <c r="CZ120" s="153"/>
      <c r="DA120" s="153"/>
      <c r="DB120" s="153"/>
      <c r="DC120" s="153"/>
      <c r="DD120" s="153"/>
      <c r="DE120" s="153"/>
      <c r="DF120" s="153"/>
      <c r="DG120" s="153"/>
      <c r="DH120" s="153"/>
      <c r="DI120" s="153"/>
      <c r="DJ120" s="153"/>
      <c r="DK120" s="153"/>
      <c r="DL120" s="153"/>
      <c r="DM120" s="153">
        <v>117</v>
      </c>
      <c r="DN120" s="153">
        <v>7</v>
      </c>
      <c r="DO120" s="153">
        <v>0</v>
      </c>
      <c r="DP120" s="153"/>
      <c r="DQ120" s="153"/>
      <c r="DR120" s="153"/>
      <c r="DS120" s="153"/>
      <c r="DT120" s="153">
        <v>2</v>
      </c>
      <c r="DU120" s="153"/>
      <c r="DV120" s="153"/>
      <c r="DW120" s="153"/>
      <c r="DX120" s="153"/>
      <c r="DY120" s="153"/>
      <c r="DZ120" s="153"/>
      <c r="EA120" s="153"/>
      <c r="EB120" s="153"/>
      <c r="EC120" s="153"/>
      <c r="ED120" s="153"/>
      <c r="EE120" s="153"/>
      <c r="EF120" s="153"/>
      <c r="EG120" s="153"/>
      <c r="EH120" s="153"/>
      <c r="EI120" s="153"/>
      <c r="EJ120" s="153"/>
      <c r="EK120" s="153"/>
      <c r="EL120" s="153"/>
      <c r="EM120" s="153"/>
      <c r="EN120" s="153"/>
      <c r="EO120" s="153"/>
      <c r="EP120" s="153"/>
      <c r="EQ120" s="153"/>
      <c r="ER120" s="153"/>
      <c r="ES120" s="153"/>
      <c r="ET120" s="153"/>
      <c r="EU120" s="153"/>
      <c r="EV120" s="153"/>
      <c r="EW120" s="153"/>
      <c r="EX120" s="153"/>
      <c r="EY120" s="153"/>
      <c r="EZ120" s="153"/>
      <c r="FA120" s="153"/>
      <c r="FB120" s="153"/>
      <c r="FC120" s="153"/>
      <c r="FD120" s="153"/>
      <c r="FE120" s="153"/>
      <c r="FF120" s="153"/>
      <c r="FG120" s="153"/>
      <c r="FH120" s="153"/>
      <c r="FI120" s="153"/>
      <c r="FJ120" s="153"/>
      <c r="FK120" s="153"/>
      <c r="FL120" s="153"/>
      <c r="FM120" s="153"/>
      <c r="FN120" s="153"/>
      <c r="FO120" s="153"/>
      <c r="FP120" s="153"/>
      <c r="FQ120" s="153"/>
      <c r="FR120" s="153"/>
      <c r="FS120" s="153"/>
      <c r="FT120" s="153"/>
      <c r="FU120" s="153"/>
      <c r="FV120" s="153"/>
      <c r="FW120" s="153"/>
      <c r="FX120" s="153"/>
      <c r="FY120" s="153"/>
      <c r="FZ120" s="153"/>
      <c r="GA120" s="153"/>
      <c r="GB120" s="153"/>
      <c r="GC120" s="153"/>
      <c r="GD120" s="153"/>
      <c r="GE120" s="153"/>
      <c r="GF120" s="153"/>
      <c r="GG120" s="153"/>
      <c r="GH120" s="153"/>
      <c r="GI120" s="153"/>
      <c r="GJ120" s="153"/>
      <c r="GK120" s="153"/>
      <c r="GL120" s="153"/>
      <c r="GM120" s="153"/>
      <c r="GN120" s="153"/>
      <c r="GO120" s="153"/>
      <c r="GP120" s="153"/>
      <c r="GQ120" s="153"/>
      <c r="GR120" s="153"/>
      <c r="GS120" s="153"/>
      <c r="GT120" s="153"/>
      <c r="GU120" s="153"/>
      <c r="GV120" s="153"/>
      <c r="GW120" s="153"/>
      <c r="GX120" s="153"/>
      <c r="GY120" s="153"/>
      <c r="GZ120" s="153"/>
      <c r="HA120" s="153"/>
      <c r="HB120" s="153"/>
      <c r="HC120" s="153"/>
      <c r="HD120" s="153"/>
      <c r="HE120" s="153"/>
      <c r="HF120" s="153"/>
      <c r="HG120" s="153"/>
      <c r="HH120" s="153"/>
      <c r="HI120" s="153"/>
      <c r="HJ120" s="153"/>
      <c r="HK120" s="153"/>
      <c r="HL120" s="153"/>
      <c r="HM120" s="153"/>
      <c r="HN120" s="153"/>
      <c r="HO120" s="153"/>
      <c r="HP120" s="153"/>
      <c r="HQ120" s="153"/>
      <c r="HR120" s="153"/>
      <c r="HS120" s="153"/>
      <c r="HT120" s="153"/>
      <c r="HU120" s="153"/>
      <c r="HV120" s="153"/>
      <c r="HW120" s="153"/>
      <c r="HX120" s="153"/>
      <c r="HY120" s="153"/>
      <c r="HZ120" s="153"/>
      <c r="IA120" s="153"/>
      <c r="IB120" s="153"/>
      <c r="IC120" s="153"/>
      <c r="ID120" s="153"/>
      <c r="IE120" s="153"/>
      <c r="IF120" s="153"/>
      <c r="IG120" s="153"/>
      <c r="IH120" s="153"/>
      <c r="II120" s="153"/>
      <c r="IJ120" s="153"/>
      <c r="IK120" s="153"/>
      <c r="IL120" s="153"/>
      <c r="IM120" s="153"/>
      <c r="IN120" s="153"/>
      <c r="IO120" s="153"/>
      <c r="IP120" s="153"/>
      <c r="IQ120" s="153"/>
      <c r="IR120" s="153"/>
      <c r="IS120" s="153"/>
      <c r="IT120" s="153"/>
      <c r="IU120" s="153"/>
      <c r="IV120" s="153"/>
      <c r="IW120" s="153"/>
      <c r="IX120" s="153"/>
      <c r="IY120" s="153"/>
      <c r="IZ120" s="153"/>
      <c r="JA120" s="153"/>
      <c r="JB120" s="153"/>
      <c r="JC120" s="153"/>
      <c r="JD120" s="153"/>
      <c r="JE120" s="153"/>
      <c r="JF120" s="153"/>
      <c r="JG120" s="153"/>
      <c r="JH120" s="153"/>
      <c r="JI120" s="153"/>
      <c r="JJ120" s="153"/>
      <c r="JK120" s="153"/>
      <c r="JL120" s="153"/>
      <c r="JM120" s="153"/>
      <c r="JN120" s="153"/>
      <c r="JO120" s="153"/>
      <c r="JP120" s="153"/>
      <c r="JQ120" s="153"/>
      <c r="JR120" s="153"/>
      <c r="JS120" s="153"/>
      <c r="JT120" s="153"/>
      <c r="JU120" s="153"/>
      <c r="JV120" s="153"/>
      <c r="JW120" s="153"/>
      <c r="JX120" s="153"/>
      <c r="JY120" s="153"/>
      <c r="JZ120" s="153"/>
      <c r="KA120" s="153"/>
      <c r="KB120" s="153"/>
      <c r="KC120" s="153"/>
      <c r="KD120" s="153"/>
      <c r="KE120" s="153"/>
      <c r="KF120" s="153"/>
      <c r="KG120" s="153"/>
      <c r="KH120" s="153"/>
      <c r="KI120" s="153"/>
      <c r="KJ120" s="153"/>
      <c r="KK120" s="153"/>
      <c r="KL120" s="153"/>
      <c r="KM120" s="153"/>
      <c r="KN120" s="153"/>
      <c r="KO120" s="153"/>
      <c r="KP120" s="153">
        <v>0</v>
      </c>
      <c r="KQ120" s="153"/>
      <c r="KR120" s="153"/>
      <c r="KS120" s="153"/>
      <c r="KT120" s="153"/>
      <c r="KU120" s="153"/>
      <c r="KV120" s="153"/>
      <c r="KW120" s="153">
        <v>190</v>
      </c>
      <c r="KX120" s="153">
        <v>2515</v>
      </c>
      <c r="KY120" s="153">
        <v>1370</v>
      </c>
      <c r="KZ120" s="153">
        <v>411</v>
      </c>
      <c r="LA120" s="153">
        <v>1</v>
      </c>
      <c r="LB120" s="153">
        <v>8</v>
      </c>
      <c r="LC120" s="153"/>
      <c r="LD120" s="153">
        <v>70</v>
      </c>
      <c r="LE120" s="153">
        <v>71</v>
      </c>
      <c r="LF120" s="153">
        <v>64</v>
      </c>
      <c r="LG120" s="153">
        <v>14</v>
      </c>
      <c r="LH120" s="153"/>
      <c r="LI120" s="153"/>
      <c r="LJ120" s="153"/>
      <c r="LK120" s="153"/>
      <c r="LL120" s="153"/>
      <c r="LM120" s="153"/>
      <c r="LN120" s="153"/>
      <c r="LO120" s="153"/>
      <c r="LP120" s="153"/>
      <c r="LQ120" s="153"/>
      <c r="LR120" s="153"/>
      <c r="LS120" s="153">
        <v>158</v>
      </c>
      <c r="LT120" s="153"/>
      <c r="LU120" s="153"/>
      <c r="LV120" s="153"/>
      <c r="LW120" s="153">
        <v>82</v>
      </c>
      <c r="LX120" s="153"/>
      <c r="LY120" s="153"/>
      <c r="LZ120" s="153"/>
      <c r="MA120" s="153"/>
      <c r="MB120" s="153"/>
      <c r="MC120" s="153"/>
      <c r="MD120" s="153"/>
      <c r="ME120" s="153">
        <v>29</v>
      </c>
      <c r="MF120" s="153"/>
      <c r="MG120" s="153">
        <v>2339</v>
      </c>
      <c r="MH120" s="153"/>
      <c r="MI120" s="153"/>
      <c r="MJ120" s="153"/>
      <c r="MK120" s="153"/>
      <c r="ML120" s="153"/>
      <c r="MM120" s="153"/>
      <c r="MN120" s="153"/>
      <c r="MO120" s="153"/>
      <c r="MP120" s="153"/>
      <c r="MQ120" s="153">
        <v>8</v>
      </c>
      <c r="MR120" s="153"/>
      <c r="MS120" s="153"/>
      <c r="MT120" s="153">
        <v>43</v>
      </c>
      <c r="MU120" s="153"/>
      <c r="MV120" s="153"/>
      <c r="MW120" s="153"/>
      <c r="MX120" s="153"/>
      <c r="MY120" s="153"/>
      <c r="MZ120" s="153"/>
      <c r="NA120" s="153">
        <v>39</v>
      </c>
      <c r="NB120" s="153"/>
      <c r="NC120" s="153"/>
      <c r="ND120" s="153"/>
      <c r="NE120" s="153"/>
      <c r="NF120" s="153"/>
      <c r="NG120" s="153"/>
      <c r="NH120" s="153"/>
      <c r="NI120" s="153"/>
      <c r="NJ120" s="153"/>
      <c r="NK120" s="153"/>
      <c r="NL120" s="153"/>
      <c r="NM120" s="153"/>
      <c r="NN120" s="153"/>
      <c r="NO120" s="153"/>
      <c r="NP120" s="153"/>
      <c r="NQ120" s="153"/>
      <c r="NR120" s="153"/>
      <c r="NS120" s="153"/>
      <c r="NT120" s="153"/>
      <c r="NU120" s="153"/>
      <c r="NV120" s="153"/>
      <c r="NW120" s="153"/>
      <c r="NX120" s="153"/>
      <c r="NY120" s="153"/>
      <c r="NZ120" s="153"/>
      <c r="OA120" s="153"/>
      <c r="OB120" s="153"/>
      <c r="OC120" s="153"/>
      <c r="OD120" s="153"/>
      <c r="OE120" s="153"/>
      <c r="OF120" s="153">
        <v>70</v>
      </c>
      <c r="OG120" s="153"/>
      <c r="OH120" s="153"/>
      <c r="OI120" s="153"/>
      <c r="OJ120" s="153"/>
      <c r="OK120" s="153"/>
      <c r="OL120" s="153">
        <v>0</v>
      </c>
      <c r="OM120" s="153"/>
      <c r="ON120" s="153"/>
      <c r="OO120" s="154">
        <v>1</v>
      </c>
      <c r="OP120" s="144">
        <v>7630</v>
      </c>
      <c r="OQ120" s="155">
        <v>442</v>
      </c>
      <c r="OR120" s="153">
        <v>5347</v>
      </c>
      <c r="OS120" s="153"/>
      <c r="OT120" s="153"/>
      <c r="OU120" s="153"/>
      <c r="OV120" s="153">
        <v>281</v>
      </c>
      <c r="OW120" s="153">
        <v>1479</v>
      </c>
      <c r="OX120" s="153">
        <v>-11116</v>
      </c>
      <c r="OY120" s="153"/>
      <c r="OZ120" s="153">
        <v>605</v>
      </c>
      <c r="PA120" s="153"/>
      <c r="PB120" s="153"/>
      <c r="PC120" s="153"/>
      <c r="PD120" s="153">
        <v>299</v>
      </c>
      <c r="PE120" s="153"/>
      <c r="PF120" s="153"/>
      <c r="PG120" s="153"/>
      <c r="PH120" s="153">
        <v>298</v>
      </c>
      <c r="PI120" s="153"/>
      <c r="PJ120" s="156"/>
      <c r="PK120" s="144">
        <v>-2365</v>
      </c>
      <c r="PL120" s="144">
        <v>5265</v>
      </c>
    </row>
    <row r="121" spans="1:428" ht="15" x14ac:dyDescent="0.25">
      <c r="A121" s="158">
        <v>334220</v>
      </c>
      <c r="B121" s="159" t="s">
        <v>731</v>
      </c>
      <c r="C121" s="149" t="s">
        <v>316</v>
      </c>
      <c r="D121" s="155"/>
      <c r="E121" s="153"/>
      <c r="F121" s="153">
        <v>0</v>
      </c>
      <c r="G121" s="153">
        <v>0</v>
      </c>
      <c r="H121" s="153"/>
      <c r="I121" s="153">
        <v>0</v>
      </c>
      <c r="J121" s="153"/>
      <c r="K121" s="153"/>
      <c r="L121" s="153"/>
      <c r="M121" s="153"/>
      <c r="N121" s="153"/>
      <c r="O121" s="153"/>
      <c r="P121" s="153"/>
      <c r="Q121" s="153"/>
      <c r="R121" s="153"/>
      <c r="S121" s="153"/>
      <c r="T121" s="153"/>
      <c r="U121" s="153"/>
      <c r="V121" s="153"/>
      <c r="W121" s="153"/>
      <c r="X121" s="153">
        <v>18</v>
      </c>
      <c r="Y121" s="153">
        <v>2</v>
      </c>
      <c r="Z121" s="153"/>
      <c r="AA121" s="153"/>
      <c r="AB121" s="153">
        <v>76</v>
      </c>
      <c r="AC121" s="153">
        <v>792</v>
      </c>
      <c r="AD121" s="153">
        <v>8</v>
      </c>
      <c r="AE121" s="153">
        <v>25</v>
      </c>
      <c r="AF121" s="153">
        <v>9</v>
      </c>
      <c r="AG121" s="153">
        <v>43</v>
      </c>
      <c r="AH121" s="153">
        <v>6</v>
      </c>
      <c r="AI121" s="153">
        <v>39</v>
      </c>
      <c r="AJ121" s="153">
        <v>8</v>
      </c>
      <c r="AK121" s="153">
        <v>2</v>
      </c>
      <c r="AL121" s="153">
        <v>5</v>
      </c>
      <c r="AM121" s="153">
        <v>2</v>
      </c>
      <c r="AN121" s="153"/>
      <c r="AO121" s="153"/>
      <c r="AP121" s="153"/>
      <c r="AQ121" s="153"/>
      <c r="AR121" s="153"/>
      <c r="AS121" s="153"/>
      <c r="AT121" s="153"/>
      <c r="AU121" s="153"/>
      <c r="AV121" s="153"/>
      <c r="AW121" s="153"/>
      <c r="AX121" s="153"/>
      <c r="AY121" s="153"/>
      <c r="AZ121" s="153"/>
      <c r="BA121" s="153"/>
      <c r="BB121" s="153"/>
      <c r="BC121" s="153"/>
      <c r="BD121" s="153"/>
      <c r="BE121" s="153"/>
      <c r="BF121" s="153"/>
      <c r="BG121" s="153"/>
      <c r="BH121" s="153"/>
      <c r="BI121" s="153"/>
      <c r="BJ121" s="153"/>
      <c r="BK121" s="153"/>
      <c r="BL121" s="153"/>
      <c r="BM121" s="153"/>
      <c r="BN121" s="153"/>
      <c r="BO121" s="153"/>
      <c r="BP121" s="153"/>
      <c r="BQ121" s="153"/>
      <c r="BR121" s="153"/>
      <c r="BS121" s="153"/>
      <c r="BT121" s="153"/>
      <c r="BU121" s="153"/>
      <c r="BV121" s="153"/>
      <c r="BW121" s="153"/>
      <c r="BX121" s="153"/>
      <c r="BY121" s="153"/>
      <c r="BZ121" s="153"/>
      <c r="CA121" s="153"/>
      <c r="CB121" s="153"/>
      <c r="CC121" s="153"/>
      <c r="CD121" s="153"/>
      <c r="CE121" s="153"/>
      <c r="CF121" s="153"/>
      <c r="CG121" s="153"/>
      <c r="CH121" s="153"/>
      <c r="CI121" s="153"/>
      <c r="CJ121" s="153"/>
      <c r="CK121" s="153"/>
      <c r="CL121" s="153"/>
      <c r="CM121" s="153"/>
      <c r="CN121" s="153">
        <v>6</v>
      </c>
      <c r="CO121" s="153"/>
      <c r="CP121" s="153">
        <v>13</v>
      </c>
      <c r="CQ121" s="153"/>
      <c r="CR121" s="153"/>
      <c r="CS121" s="153"/>
      <c r="CT121" s="153"/>
      <c r="CU121" s="153"/>
      <c r="CV121" s="153"/>
      <c r="CW121" s="153">
        <v>149</v>
      </c>
      <c r="CX121" s="153"/>
      <c r="CY121" s="153"/>
      <c r="CZ121" s="153"/>
      <c r="DA121" s="153">
        <v>6</v>
      </c>
      <c r="DB121" s="153"/>
      <c r="DC121" s="153"/>
      <c r="DD121" s="153"/>
      <c r="DE121" s="153"/>
      <c r="DF121" s="153"/>
      <c r="DG121" s="153"/>
      <c r="DH121" s="153"/>
      <c r="DI121" s="153"/>
      <c r="DJ121" s="153"/>
      <c r="DK121" s="153"/>
      <c r="DL121" s="153">
        <v>11</v>
      </c>
      <c r="DM121" s="153">
        <v>830</v>
      </c>
      <c r="DN121" s="153">
        <v>1423</v>
      </c>
      <c r="DO121" s="153">
        <v>52</v>
      </c>
      <c r="DP121" s="153">
        <v>57</v>
      </c>
      <c r="DQ121" s="153">
        <v>69</v>
      </c>
      <c r="DR121" s="153">
        <v>77</v>
      </c>
      <c r="DS121" s="153"/>
      <c r="DT121" s="153">
        <v>1599</v>
      </c>
      <c r="DU121" s="153">
        <v>17</v>
      </c>
      <c r="DV121" s="153">
        <v>158</v>
      </c>
      <c r="DW121" s="153">
        <v>98</v>
      </c>
      <c r="DX121" s="153">
        <v>250</v>
      </c>
      <c r="DY121" s="153">
        <v>395</v>
      </c>
      <c r="DZ121" s="153"/>
      <c r="EA121" s="153">
        <v>449</v>
      </c>
      <c r="EB121" s="153"/>
      <c r="EC121" s="153"/>
      <c r="ED121" s="153"/>
      <c r="EE121" s="153"/>
      <c r="EF121" s="153"/>
      <c r="EG121" s="153"/>
      <c r="EH121" s="153"/>
      <c r="EI121" s="153"/>
      <c r="EJ121" s="153"/>
      <c r="EK121" s="153"/>
      <c r="EL121" s="153"/>
      <c r="EM121" s="153"/>
      <c r="EN121" s="153"/>
      <c r="EO121" s="153"/>
      <c r="EP121" s="153"/>
      <c r="EQ121" s="153">
        <v>8</v>
      </c>
      <c r="ER121" s="153"/>
      <c r="ES121" s="153"/>
      <c r="ET121" s="153"/>
      <c r="EU121" s="153"/>
      <c r="EV121" s="153"/>
      <c r="EW121" s="153"/>
      <c r="EX121" s="153"/>
      <c r="EY121" s="153"/>
      <c r="EZ121" s="153">
        <v>41</v>
      </c>
      <c r="FA121" s="153"/>
      <c r="FB121" s="153"/>
      <c r="FC121" s="153"/>
      <c r="FD121" s="153"/>
      <c r="FE121" s="153"/>
      <c r="FF121" s="153">
        <v>6570</v>
      </c>
      <c r="FG121" s="153">
        <v>0</v>
      </c>
      <c r="FH121" s="153">
        <v>243</v>
      </c>
      <c r="FI121" s="153">
        <v>791</v>
      </c>
      <c r="FJ121" s="153">
        <v>50</v>
      </c>
      <c r="FK121" s="153"/>
      <c r="FL121" s="153"/>
      <c r="FM121" s="153"/>
      <c r="FN121" s="153"/>
      <c r="FO121" s="153"/>
      <c r="FP121" s="153"/>
      <c r="FQ121" s="153"/>
      <c r="FR121" s="153"/>
      <c r="FS121" s="153"/>
      <c r="FT121" s="153"/>
      <c r="FU121" s="153"/>
      <c r="FV121" s="153"/>
      <c r="FW121" s="153"/>
      <c r="FX121" s="153"/>
      <c r="FY121" s="153"/>
      <c r="FZ121" s="153"/>
      <c r="GA121" s="153"/>
      <c r="GB121" s="153"/>
      <c r="GC121" s="153"/>
      <c r="GD121" s="153"/>
      <c r="GE121" s="153"/>
      <c r="GF121" s="153"/>
      <c r="GG121" s="153"/>
      <c r="GH121" s="153"/>
      <c r="GI121" s="153"/>
      <c r="GJ121" s="153"/>
      <c r="GK121" s="153"/>
      <c r="GL121" s="153"/>
      <c r="GM121" s="153"/>
      <c r="GN121" s="153"/>
      <c r="GO121" s="153"/>
      <c r="GP121" s="153"/>
      <c r="GQ121" s="153"/>
      <c r="GR121" s="153"/>
      <c r="GS121" s="153"/>
      <c r="GT121" s="153"/>
      <c r="GU121" s="153"/>
      <c r="GV121" s="153"/>
      <c r="GW121" s="153"/>
      <c r="GX121" s="153"/>
      <c r="GY121" s="153"/>
      <c r="GZ121" s="153"/>
      <c r="HA121" s="153"/>
      <c r="HB121" s="153"/>
      <c r="HC121" s="153"/>
      <c r="HD121" s="153"/>
      <c r="HE121" s="153"/>
      <c r="HF121" s="153"/>
      <c r="HG121" s="153"/>
      <c r="HH121" s="153"/>
      <c r="HI121" s="153"/>
      <c r="HJ121" s="153"/>
      <c r="HK121" s="153"/>
      <c r="HL121" s="153"/>
      <c r="HM121" s="153"/>
      <c r="HN121" s="153"/>
      <c r="HO121" s="153"/>
      <c r="HP121" s="153"/>
      <c r="HQ121" s="153"/>
      <c r="HR121" s="153"/>
      <c r="HS121" s="153"/>
      <c r="HT121" s="153"/>
      <c r="HU121" s="153"/>
      <c r="HV121" s="153"/>
      <c r="HW121" s="153"/>
      <c r="HX121" s="153"/>
      <c r="HY121" s="153"/>
      <c r="HZ121" s="153"/>
      <c r="IA121" s="153"/>
      <c r="IB121" s="153"/>
      <c r="IC121" s="153">
        <v>8</v>
      </c>
      <c r="ID121" s="153"/>
      <c r="IE121" s="153">
        <v>12</v>
      </c>
      <c r="IF121" s="153"/>
      <c r="IG121" s="153"/>
      <c r="IH121" s="153"/>
      <c r="II121" s="153"/>
      <c r="IJ121" s="153"/>
      <c r="IK121" s="153"/>
      <c r="IL121" s="153"/>
      <c r="IM121" s="153"/>
      <c r="IN121" s="153"/>
      <c r="IO121" s="153"/>
      <c r="IP121" s="153"/>
      <c r="IQ121" s="153"/>
      <c r="IR121" s="153"/>
      <c r="IS121" s="153"/>
      <c r="IT121" s="153"/>
      <c r="IU121" s="153"/>
      <c r="IV121" s="153"/>
      <c r="IW121" s="153"/>
      <c r="IX121" s="153"/>
      <c r="IY121" s="153"/>
      <c r="IZ121" s="153"/>
      <c r="JA121" s="153"/>
      <c r="JB121" s="153"/>
      <c r="JC121" s="153"/>
      <c r="JD121" s="153"/>
      <c r="JE121" s="153"/>
      <c r="JF121" s="153"/>
      <c r="JG121" s="153"/>
      <c r="JH121" s="153">
        <v>10</v>
      </c>
      <c r="JI121" s="153"/>
      <c r="JJ121" s="153"/>
      <c r="JK121" s="153"/>
      <c r="JL121" s="153">
        <v>3</v>
      </c>
      <c r="JM121" s="153">
        <v>180</v>
      </c>
      <c r="JN121" s="153">
        <v>241</v>
      </c>
      <c r="JO121" s="153"/>
      <c r="JP121" s="153">
        <v>195</v>
      </c>
      <c r="JQ121" s="153">
        <v>314</v>
      </c>
      <c r="JR121" s="153"/>
      <c r="JS121" s="153">
        <v>121</v>
      </c>
      <c r="JT121" s="153">
        <v>129</v>
      </c>
      <c r="JU121" s="153"/>
      <c r="JV121" s="153"/>
      <c r="JW121" s="153">
        <v>24</v>
      </c>
      <c r="JX121" s="153">
        <v>40</v>
      </c>
      <c r="JY121" s="153">
        <v>72</v>
      </c>
      <c r="JZ121" s="153">
        <v>4</v>
      </c>
      <c r="KA121" s="153">
        <v>4</v>
      </c>
      <c r="KB121" s="153">
        <v>7</v>
      </c>
      <c r="KC121" s="153">
        <v>4</v>
      </c>
      <c r="KD121" s="153">
        <v>19</v>
      </c>
      <c r="KE121" s="153">
        <v>5</v>
      </c>
      <c r="KF121" s="153"/>
      <c r="KG121" s="153"/>
      <c r="KH121" s="153"/>
      <c r="KI121" s="153">
        <v>60</v>
      </c>
      <c r="KJ121" s="153">
        <v>1</v>
      </c>
      <c r="KK121" s="153">
        <v>1</v>
      </c>
      <c r="KL121" s="153">
        <v>0</v>
      </c>
      <c r="KM121" s="153"/>
      <c r="KN121" s="153">
        <v>43</v>
      </c>
      <c r="KO121" s="153"/>
      <c r="KP121" s="153">
        <v>147</v>
      </c>
      <c r="KQ121" s="153">
        <v>288</v>
      </c>
      <c r="KR121" s="153">
        <v>52</v>
      </c>
      <c r="KS121" s="153"/>
      <c r="KT121" s="153"/>
      <c r="KU121" s="153">
        <v>18</v>
      </c>
      <c r="KV121" s="153">
        <v>2</v>
      </c>
      <c r="KW121" s="153">
        <v>31</v>
      </c>
      <c r="KX121" s="153">
        <v>262</v>
      </c>
      <c r="KY121" s="153">
        <v>1583</v>
      </c>
      <c r="KZ121" s="153">
        <v>162</v>
      </c>
      <c r="LA121" s="153">
        <v>2037</v>
      </c>
      <c r="LB121" s="153">
        <v>486</v>
      </c>
      <c r="LC121" s="153">
        <v>0</v>
      </c>
      <c r="LD121" s="153"/>
      <c r="LE121" s="153"/>
      <c r="LF121" s="153"/>
      <c r="LG121" s="153"/>
      <c r="LH121" s="153"/>
      <c r="LI121" s="153">
        <v>30</v>
      </c>
      <c r="LJ121" s="153"/>
      <c r="LK121" s="153">
        <v>584</v>
      </c>
      <c r="LL121" s="153"/>
      <c r="LM121" s="153">
        <v>1</v>
      </c>
      <c r="LN121" s="153">
        <v>24</v>
      </c>
      <c r="LO121" s="153"/>
      <c r="LP121" s="153">
        <v>0</v>
      </c>
      <c r="LQ121" s="153"/>
      <c r="LR121" s="153">
        <v>42</v>
      </c>
      <c r="LS121" s="153">
        <v>150</v>
      </c>
      <c r="LT121" s="153">
        <v>4</v>
      </c>
      <c r="LU121" s="153">
        <v>100</v>
      </c>
      <c r="LV121" s="153">
        <v>11</v>
      </c>
      <c r="LW121" s="153">
        <v>56</v>
      </c>
      <c r="LX121" s="153">
        <v>54</v>
      </c>
      <c r="LY121" s="153">
        <v>80</v>
      </c>
      <c r="LZ121" s="153">
        <v>7</v>
      </c>
      <c r="MA121" s="153">
        <v>43</v>
      </c>
      <c r="MB121" s="153">
        <v>44</v>
      </c>
      <c r="MC121" s="153">
        <v>3</v>
      </c>
      <c r="MD121" s="153">
        <v>6</v>
      </c>
      <c r="ME121" s="153">
        <v>2</v>
      </c>
      <c r="MF121" s="153">
        <v>29</v>
      </c>
      <c r="MG121" s="153">
        <v>804</v>
      </c>
      <c r="MH121" s="153">
        <v>1292</v>
      </c>
      <c r="MI121" s="153">
        <v>325</v>
      </c>
      <c r="MJ121" s="153">
        <v>48</v>
      </c>
      <c r="MK121" s="153">
        <v>27</v>
      </c>
      <c r="ML121" s="153">
        <v>33</v>
      </c>
      <c r="MM121" s="153">
        <v>2</v>
      </c>
      <c r="MN121" s="153">
        <v>12</v>
      </c>
      <c r="MO121" s="153">
        <v>31</v>
      </c>
      <c r="MP121" s="153">
        <v>80</v>
      </c>
      <c r="MQ121" s="153"/>
      <c r="MR121" s="153">
        <v>8</v>
      </c>
      <c r="MS121" s="153">
        <v>4</v>
      </c>
      <c r="MT121" s="153">
        <v>367</v>
      </c>
      <c r="MU121" s="153"/>
      <c r="MV121" s="153">
        <v>26</v>
      </c>
      <c r="MW121" s="153"/>
      <c r="MX121" s="153"/>
      <c r="MY121" s="153"/>
      <c r="MZ121" s="153">
        <v>7</v>
      </c>
      <c r="NA121" s="153"/>
      <c r="NB121" s="153"/>
      <c r="NC121" s="153"/>
      <c r="ND121" s="153">
        <v>45</v>
      </c>
      <c r="NE121" s="153">
        <v>0</v>
      </c>
      <c r="NF121" s="153">
        <v>48</v>
      </c>
      <c r="NG121" s="153"/>
      <c r="NH121" s="153">
        <v>1</v>
      </c>
      <c r="NI121" s="153"/>
      <c r="NJ121" s="153">
        <v>2</v>
      </c>
      <c r="NK121" s="153"/>
      <c r="NL121" s="153"/>
      <c r="NM121" s="153">
        <v>6</v>
      </c>
      <c r="NN121" s="153">
        <v>4</v>
      </c>
      <c r="NO121" s="153">
        <v>1</v>
      </c>
      <c r="NP121" s="153"/>
      <c r="NQ121" s="153"/>
      <c r="NR121" s="153">
        <v>1</v>
      </c>
      <c r="NS121" s="153">
        <v>55</v>
      </c>
      <c r="NT121" s="153">
        <v>530</v>
      </c>
      <c r="NU121" s="153"/>
      <c r="NV121" s="153"/>
      <c r="NW121" s="153"/>
      <c r="NX121" s="153">
        <v>0</v>
      </c>
      <c r="NY121" s="153"/>
      <c r="NZ121" s="153">
        <v>0</v>
      </c>
      <c r="OA121" s="153">
        <v>30</v>
      </c>
      <c r="OB121" s="153">
        <v>78</v>
      </c>
      <c r="OC121" s="153">
        <v>41</v>
      </c>
      <c r="OD121" s="153"/>
      <c r="OE121" s="153">
        <v>4188</v>
      </c>
      <c r="OF121" s="153">
        <v>234</v>
      </c>
      <c r="OG121" s="153"/>
      <c r="OH121" s="153"/>
      <c r="OI121" s="153"/>
      <c r="OJ121" s="153">
        <v>186</v>
      </c>
      <c r="OK121" s="153"/>
      <c r="OL121" s="153"/>
      <c r="OM121" s="153"/>
      <c r="ON121" s="153"/>
      <c r="OO121" s="154"/>
      <c r="OP121" s="144">
        <v>30744</v>
      </c>
      <c r="OQ121" s="155">
        <v>10883</v>
      </c>
      <c r="OR121" s="153">
        <v>55798</v>
      </c>
      <c r="OS121" s="153"/>
      <c r="OT121" s="153"/>
      <c r="OU121" s="153"/>
      <c r="OV121" s="153">
        <v>899</v>
      </c>
      <c r="OW121" s="153">
        <v>10937</v>
      </c>
      <c r="OX121" s="153">
        <v>-96409</v>
      </c>
      <c r="OY121" s="153"/>
      <c r="OZ121" s="153">
        <v>5457</v>
      </c>
      <c r="PA121" s="153"/>
      <c r="PB121" s="153"/>
      <c r="PC121" s="153"/>
      <c r="PD121" s="153">
        <v>4499</v>
      </c>
      <c r="PE121" s="153"/>
      <c r="PF121" s="153"/>
      <c r="PG121" s="153"/>
      <c r="PH121" s="153">
        <v>3111</v>
      </c>
      <c r="PI121" s="153"/>
      <c r="PJ121" s="156"/>
      <c r="PK121" s="144">
        <v>-4826</v>
      </c>
      <c r="PL121" s="144">
        <v>25918</v>
      </c>
    </row>
    <row r="122" spans="1:428" ht="15" x14ac:dyDescent="0.25">
      <c r="A122" s="158">
        <v>334290</v>
      </c>
      <c r="B122" s="159" t="s">
        <v>731</v>
      </c>
      <c r="C122" s="149" t="s">
        <v>317</v>
      </c>
      <c r="D122" s="155"/>
      <c r="E122" s="153"/>
      <c r="F122" s="153"/>
      <c r="G122" s="153"/>
      <c r="H122" s="153"/>
      <c r="I122" s="153"/>
      <c r="J122" s="153"/>
      <c r="K122" s="153"/>
      <c r="L122" s="153"/>
      <c r="M122" s="153"/>
      <c r="N122" s="153"/>
      <c r="O122" s="153"/>
      <c r="P122" s="153"/>
      <c r="Q122" s="153"/>
      <c r="R122" s="153">
        <v>1</v>
      </c>
      <c r="S122" s="153"/>
      <c r="T122" s="153"/>
      <c r="U122" s="153"/>
      <c r="V122" s="153"/>
      <c r="W122" s="153">
        <v>1</v>
      </c>
      <c r="X122" s="153">
        <v>3</v>
      </c>
      <c r="Y122" s="153">
        <v>1</v>
      </c>
      <c r="Z122" s="153"/>
      <c r="AA122" s="153"/>
      <c r="AB122" s="153">
        <v>135</v>
      </c>
      <c r="AC122" s="153">
        <v>41</v>
      </c>
      <c r="AD122" s="153">
        <v>196</v>
      </c>
      <c r="AE122" s="153">
        <v>11</v>
      </c>
      <c r="AF122" s="153">
        <v>49</v>
      </c>
      <c r="AG122" s="153">
        <v>116</v>
      </c>
      <c r="AH122" s="153">
        <v>350</v>
      </c>
      <c r="AI122" s="153">
        <v>9</v>
      </c>
      <c r="AJ122" s="153">
        <v>61</v>
      </c>
      <c r="AK122" s="153">
        <v>12</v>
      </c>
      <c r="AL122" s="153">
        <v>37</v>
      </c>
      <c r="AM122" s="153">
        <v>1030</v>
      </c>
      <c r="AN122" s="153"/>
      <c r="AO122" s="153"/>
      <c r="AP122" s="153"/>
      <c r="AQ122" s="153"/>
      <c r="AR122" s="153"/>
      <c r="AS122" s="153"/>
      <c r="AT122" s="153"/>
      <c r="AU122" s="153"/>
      <c r="AV122" s="153"/>
      <c r="AW122" s="153"/>
      <c r="AX122" s="153"/>
      <c r="AY122" s="153"/>
      <c r="AZ122" s="153"/>
      <c r="BA122" s="153"/>
      <c r="BB122" s="153"/>
      <c r="BC122" s="153"/>
      <c r="BD122" s="153"/>
      <c r="BE122" s="153"/>
      <c r="BF122" s="153"/>
      <c r="BG122" s="153"/>
      <c r="BH122" s="153"/>
      <c r="BI122" s="153"/>
      <c r="BJ122" s="153"/>
      <c r="BK122" s="153"/>
      <c r="BL122" s="153"/>
      <c r="BM122" s="153"/>
      <c r="BN122" s="153"/>
      <c r="BO122" s="153"/>
      <c r="BP122" s="153"/>
      <c r="BQ122" s="153"/>
      <c r="BR122" s="153"/>
      <c r="BS122" s="153"/>
      <c r="BT122" s="153"/>
      <c r="BU122" s="153"/>
      <c r="BV122" s="153"/>
      <c r="BW122" s="153"/>
      <c r="BX122" s="153"/>
      <c r="BY122" s="153">
        <v>0</v>
      </c>
      <c r="BZ122" s="153"/>
      <c r="CA122" s="153"/>
      <c r="CB122" s="153"/>
      <c r="CC122" s="153"/>
      <c r="CD122" s="153"/>
      <c r="CE122" s="153"/>
      <c r="CF122" s="153"/>
      <c r="CG122" s="153"/>
      <c r="CH122" s="153"/>
      <c r="CI122" s="153"/>
      <c r="CJ122" s="153"/>
      <c r="CK122" s="153"/>
      <c r="CL122" s="153"/>
      <c r="CM122" s="153"/>
      <c r="CN122" s="153"/>
      <c r="CO122" s="153"/>
      <c r="CP122" s="153"/>
      <c r="CQ122" s="153"/>
      <c r="CR122" s="153"/>
      <c r="CS122" s="153"/>
      <c r="CT122" s="153"/>
      <c r="CU122" s="153"/>
      <c r="CV122" s="153"/>
      <c r="CW122" s="153"/>
      <c r="CX122" s="153"/>
      <c r="CY122" s="153"/>
      <c r="CZ122" s="153"/>
      <c r="DA122" s="153"/>
      <c r="DB122" s="153"/>
      <c r="DC122" s="153"/>
      <c r="DD122" s="153"/>
      <c r="DE122" s="153"/>
      <c r="DF122" s="153"/>
      <c r="DG122" s="153"/>
      <c r="DH122" s="153"/>
      <c r="DI122" s="153"/>
      <c r="DJ122" s="153"/>
      <c r="DK122" s="153"/>
      <c r="DL122" s="153"/>
      <c r="DM122" s="153"/>
      <c r="DN122" s="153"/>
      <c r="DO122" s="153">
        <v>345</v>
      </c>
      <c r="DP122" s="153"/>
      <c r="DQ122" s="153"/>
      <c r="DR122" s="153"/>
      <c r="DS122" s="153"/>
      <c r="DT122" s="153"/>
      <c r="DU122" s="153"/>
      <c r="DV122" s="153"/>
      <c r="DW122" s="153"/>
      <c r="DX122" s="153"/>
      <c r="DY122" s="153"/>
      <c r="DZ122" s="153"/>
      <c r="EA122" s="153"/>
      <c r="EB122" s="153"/>
      <c r="EC122" s="153"/>
      <c r="ED122" s="153"/>
      <c r="EE122" s="153"/>
      <c r="EF122" s="153"/>
      <c r="EG122" s="153"/>
      <c r="EH122" s="153"/>
      <c r="EI122" s="153"/>
      <c r="EJ122" s="153"/>
      <c r="EK122" s="153"/>
      <c r="EL122" s="153"/>
      <c r="EM122" s="153"/>
      <c r="EN122" s="153"/>
      <c r="EO122" s="153"/>
      <c r="EP122" s="153"/>
      <c r="EQ122" s="153"/>
      <c r="ER122" s="153"/>
      <c r="ES122" s="153"/>
      <c r="ET122" s="153"/>
      <c r="EU122" s="153"/>
      <c r="EV122" s="153"/>
      <c r="EW122" s="153"/>
      <c r="EX122" s="153"/>
      <c r="EY122" s="153"/>
      <c r="EZ122" s="153"/>
      <c r="FA122" s="153"/>
      <c r="FB122" s="153"/>
      <c r="FC122" s="153"/>
      <c r="FD122" s="153"/>
      <c r="FE122" s="153"/>
      <c r="FF122" s="153"/>
      <c r="FG122" s="153"/>
      <c r="FH122" s="153"/>
      <c r="FI122" s="153"/>
      <c r="FJ122" s="153"/>
      <c r="FK122" s="153"/>
      <c r="FL122" s="153">
        <v>0</v>
      </c>
      <c r="FM122" s="153"/>
      <c r="FN122" s="153"/>
      <c r="FO122" s="153"/>
      <c r="FP122" s="153"/>
      <c r="FQ122" s="153"/>
      <c r="FR122" s="153"/>
      <c r="FS122" s="153"/>
      <c r="FT122" s="153"/>
      <c r="FU122" s="153"/>
      <c r="FV122" s="153"/>
      <c r="FW122" s="153"/>
      <c r="FX122" s="153"/>
      <c r="FY122" s="153"/>
      <c r="FZ122" s="153"/>
      <c r="GA122" s="153"/>
      <c r="GB122" s="153"/>
      <c r="GC122" s="153"/>
      <c r="GD122" s="153"/>
      <c r="GE122" s="153"/>
      <c r="GF122" s="153"/>
      <c r="GG122" s="153"/>
      <c r="GH122" s="153"/>
      <c r="GI122" s="153"/>
      <c r="GJ122" s="153"/>
      <c r="GK122" s="153"/>
      <c r="GL122" s="153"/>
      <c r="GM122" s="153"/>
      <c r="GN122" s="153"/>
      <c r="GO122" s="153"/>
      <c r="GP122" s="153"/>
      <c r="GQ122" s="153"/>
      <c r="GR122" s="153"/>
      <c r="GS122" s="153"/>
      <c r="GT122" s="153"/>
      <c r="GU122" s="153"/>
      <c r="GV122" s="153"/>
      <c r="GW122" s="153"/>
      <c r="GX122" s="153">
        <v>1</v>
      </c>
      <c r="GY122" s="153"/>
      <c r="GZ122" s="153"/>
      <c r="HA122" s="153"/>
      <c r="HB122" s="153"/>
      <c r="HC122" s="153"/>
      <c r="HD122" s="153"/>
      <c r="HE122" s="153"/>
      <c r="HF122" s="153"/>
      <c r="HG122" s="153"/>
      <c r="HH122" s="153"/>
      <c r="HI122" s="153"/>
      <c r="HJ122" s="153"/>
      <c r="HK122" s="153"/>
      <c r="HL122" s="153"/>
      <c r="HM122" s="153"/>
      <c r="HN122" s="153"/>
      <c r="HO122" s="153"/>
      <c r="HP122" s="153"/>
      <c r="HQ122" s="153"/>
      <c r="HR122" s="153"/>
      <c r="HS122" s="153"/>
      <c r="HT122" s="153"/>
      <c r="HU122" s="153"/>
      <c r="HV122" s="153"/>
      <c r="HW122" s="153"/>
      <c r="HX122" s="153">
        <v>1</v>
      </c>
      <c r="HY122" s="153"/>
      <c r="HZ122" s="153"/>
      <c r="IA122" s="153"/>
      <c r="IB122" s="153"/>
      <c r="IC122" s="153">
        <v>1</v>
      </c>
      <c r="ID122" s="153"/>
      <c r="IE122" s="153">
        <v>2</v>
      </c>
      <c r="IF122" s="153"/>
      <c r="IG122" s="153"/>
      <c r="IH122" s="153"/>
      <c r="II122" s="153"/>
      <c r="IJ122" s="153"/>
      <c r="IK122" s="153"/>
      <c r="IL122" s="153"/>
      <c r="IM122" s="153"/>
      <c r="IN122" s="153"/>
      <c r="IO122" s="153"/>
      <c r="IP122" s="153"/>
      <c r="IQ122" s="153"/>
      <c r="IR122" s="153"/>
      <c r="IS122" s="153"/>
      <c r="IT122" s="153"/>
      <c r="IU122" s="153"/>
      <c r="IV122" s="153"/>
      <c r="IW122" s="153"/>
      <c r="IX122" s="153"/>
      <c r="IY122" s="153"/>
      <c r="IZ122" s="153"/>
      <c r="JA122" s="153"/>
      <c r="JB122" s="153"/>
      <c r="JC122" s="153"/>
      <c r="JD122" s="153"/>
      <c r="JE122" s="153"/>
      <c r="JF122" s="153"/>
      <c r="JG122" s="153"/>
      <c r="JH122" s="153">
        <v>2</v>
      </c>
      <c r="JI122" s="153"/>
      <c r="JJ122" s="153"/>
      <c r="JK122" s="153"/>
      <c r="JL122" s="153"/>
      <c r="JM122" s="153"/>
      <c r="JN122" s="153"/>
      <c r="JO122" s="153"/>
      <c r="JP122" s="153"/>
      <c r="JQ122" s="153"/>
      <c r="JR122" s="153"/>
      <c r="JS122" s="153"/>
      <c r="JT122" s="153"/>
      <c r="JU122" s="153"/>
      <c r="JV122" s="153"/>
      <c r="JW122" s="153">
        <v>5</v>
      </c>
      <c r="JX122" s="153">
        <v>6</v>
      </c>
      <c r="JY122" s="153">
        <v>11</v>
      </c>
      <c r="JZ122" s="153"/>
      <c r="KA122" s="153">
        <v>2</v>
      </c>
      <c r="KB122" s="153">
        <v>4</v>
      </c>
      <c r="KC122" s="153">
        <v>1</v>
      </c>
      <c r="KD122" s="153">
        <v>4</v>
      </c>
      <c r="KE122" s="153"/>
      <c r="KF122" s="153"/>
      <c r="KG122" s="153">
        <v>57</v>
      </c>
      <c r="KH122" s="153"/>
      <c r="KI122" s="153">
        <v>19</v>
      </c>
      <c r="KJ122" s="153">
        <v>0</v>
      </c>
      <c r="KK122" s="153"/>
      <c r="KL122" s="153">
        <v>1</v>
      </c>
      <c r="KM122" s="153"/>
      <c r="KN122" s="153">
        <v>5</v>
      </c>
      <c r="KO122" s="153"/>
      <c r="KP122" s="153">
        <v>24</v>
      </c>
      <c r="KQ122" s="153">
        <v>51</v>
      </c>
      <c r="KR122" s="153">
        <v>8</v>
      </c>
      <c r="KS122" s="153"/>
      <c r="KT122" s="153"/>
      <c r="KU122" s="153">
        <v>6</v>
      </c>
      <c r="KV122" s="153"/>
      <c r="KW122" s="153">
        <v>6</v>
      </c>
      <c r="KX122" s="153">
        <v>44</v>
      </c>
      <c r="KY122" s="153">
        <v>264</v>
      </c>
      <c r="KZ122" s="153">
        <v>32</v>
      </c>
      <c r="LA122" s="153">
        <v>273</v>
      </c>
      <c r="LB122" s="153">
        <v>111</v>
      </c>
      <c r="LC122" s="153">
        <v>0</v>
      </c>
      <c r="LD122" s="153"/>
      <c r="LE122" s="153"/>
      <c r="LF122" s="153"/>
      <c r="LG122" s="153"/>
      <c r="LH122" s="153"/>
      <c r="LI122" s="153"/>
      <c r="LJ122" s="153"/>
      <c r="LK122" s="153">
        <v>123</v>
      </c>
      <c r="LL122" s="153"/>
      <c r="LM122" s="153">
        <v>0</v>
      </c>
      <c r="LN122" s="153">
        <v>30</v>
      </c>
      <c r="LO122" s="153">
        <v>28</v>
      </c>
      <c r="LP122" s="153"/>
      <c r="LQ122" s="153"/>
      <c r="LR122" s="153"/>
      <c r="LS122" s="153">
        <v>23</v>
      </c>
      <c r="LT122" s="153"/>
      <c r="LU122" s="153">
        <v>16</v>
      </c>
      <c r="LV122" s="153">
        <v>6</v>
      </c>
      <c r="LW122" s="153">
        <v>8</v>
      </c>
      <c r="LX122" s="153">
        <v>9</v>
      </c>
      <c r="LY122" s="153">
        <v>15</v>
      </c>
      <c r="LZ122" s="153">
        <v>4</v>
      </c>
      <c r="MA122" s="153">
        <v>12</v>
      </c>
      <c r="MB122" s="153">
        <v>0</v>
      </c>
      <c r="MC122" s="153">
        <v>2</v>
      </c>
      <c r="MD122" s="153">
        <v>2</v>
      </c>
      <c r="ME122" s="153">
        <v>1</v>
      </c>
      <c r="MF122" s="153">
        <v>16</v>
      </c>
      <c r="MG122" s="153">
        <v>319</v>
      </c>
      <c r="MH122" s="153">
        <v>183</v>
      </c>
      <c r="MI122" s="153">
        <v>51</v>
      </c>
      <c r="MJ122" s="153">
        <v>7</v>
      </c>
      <c r="MK122" s="153">
        <v>4</v>
      </c>
      <c r="ML122" s="153">
        <v>11</v>
      </c>
      <c r="MM122" s="153">
        <v>1</v>
      </c>
      <c r="MN122" s="153">
        <v>509</v>
      </c>
      <c r="MO122" s="153">
        <v>7</v>
      </c>
      <c r="MP122" s="153">
        <v>12</v>
      </c>
      <c r="MQ122" s="153">
        <v>36</v>
      </c>
      <c r="MR122" s="153"/>
      <c r="MS122" s="153">
        <v>0</v>
      </c>
      <c r="MT122" s="153">
        <v>63</v>
      </c>
      <c r="MU122" s="153"/>
      <c r="MV122" s="153">
        <v>4</v>
      </c>
      <c r="MW122" s="153"/>
      <c r="MX122" s="153"/>
      <c r="MY122" s="153"/>
      <c r="MZ122" s="153">
        <v>3</v>
      </c>
      <c r="NA122" s="153"/>
      <c r="NB122" s="153"/>
      <c r="NC122" s="153"/>
      <c r="ND122" s="153">
        <v>11</v>
      </c>
      <c r="NE122" s="153">
        <v>2</v>
      </c>
      <c r="NF122" s="153">
        <v>8</v>
      </c>
      <c r="NG122" s="153"/>
      <c r="NH122" s="153"/>
      <c r="NI122" s="153"/>
      <c r="NJ122" s="153">
        <v>1</v>
      </c>
      <c r="NK122" s="153"/>
      <c r="NL122" s="153"/>
      <c r="NM122" s="153">
        <v>3</v>
      </c>
      <c r="NN122" s="153">
        <v>5</v>
      </c>
      <c r="NO122" s="153"/>
      <c r="NP122" s="153"/>
      <c r="NQ122" s="153"/>
      <c r="NR122" s="153"/>
      <c r="NS122" s="153"/>
      <c r="NT122" s="153"/>
      <c r="NU122" s="153"/>
      <c r="NV122" s="153"/>
      <c r="NW122" s="153"/>
      <c r="NX122" s="153"/>
      <c r="NY122" s="153"/>
      <c r="NZ122" s="153"/>
      <c r="OA122" s="153">
        <v>4</v>
      </c>
      <c r="OB122" s="153">
        <v>11</v>
      </c>
      <c r="OC122" s="153">
        <v>6</v>
      </c>
      <c r="OD122" s="153"/>
      <c r="OE122" s="153"/>
      <c r="OF122" s="153"/>
      <c r="OG122" s="153"/>
      <c r="OH122" s="153"/>
      <c r="OI122" s="153"/>
      <c r="OJ122" s="153"/>
      <c r="OK122" s="153"/>
      <c r="OL122" s="153"/>
      <c r="OM122" s="153"/>
      <c r="ON122" s="153"/>
      <c r="OO122" s="154"/>
      <c r="OP122" s="144">
        <v>4894</v>
      </c>
      <c r="OQ122" s="155">
        <v>7</v>
      </c>
      <c r="OR122" s="153">
        <v>597</v>
      </c>
      <c r="OS122" s="153"/>
      <c r="OT122" s="153"/>
      <c r="OU122" s="153"/>
      <c r="OV122" s="153">
        <v>78</v>
      </c>
      <c r="OW122" s="153">
        <v>302</v>
      </c>
      <c r="OX122" s="153">
        <v>-1443</v>
      </c>
      <c r="OY122" s="153"/>
      <c r="OZ122" s="153">
        <v>32</v>
      </c>
      <c r="PA122" s="153"/>
      <c r="PB122" s="153"/>
      <c r="PC122" s="153"/>
      <c r="PD122" s="153">
        <v>3</v>
      </c>
      <c r="PE122" s="153"/>
      <c r="PF122" s="153"/>
      <c r="PG122" s="153"/>
      <c r="PH122" s="153">
        <v>147</v>
      </c>
      <c r="PI122" s="153"/>
      <c r="PJ122" s="156"/>
      <c r="PK122" s="144">
        <v>-278</v>
      </c>
      <c r="PL122" s="144">
        <v>4617</v>
      </c>
    </row>
    <row r="123" spans="1:428" ht="15" x14ac:dyDescent="0.25">
      <c r="A123" s="158">
        <v>334413</v>
      </c>
      <c r="B123" s="159" t="s">
        <v>731</v>
      </c>
      <c r="C123" s="149" t="s">
        <v>318</v>
      </c>
      <c r="D123" s="155"/>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c r="AA123" s="153"/>
      <c r="AB123" s="153"/>
      <c r="AC123" s="153"/>
      <c r="AD123" s="153"/>
      <c r="AE123" s="153"/>
      <c r="AF123" s="153"/>
      <c r="AG123" s="153"/>
      <c r="AH123" s="153"/>
      <c r="AI123" s="153"/>
      <c r="AJ123" s="153"/>
      <c r="AK123" s="153"/>
      <c r="AL123" s="153"/>
      <c r="AM123" s="153"/>
      <c r="AN123" s="153">
        <v>155</v>
      </c>
      <c r="AO123" s="153">
        <v>176</v>
      </c>
      <c r="AP123" s="153">
        <v>103</v>
      </c>
      <c r="AQ123" s="153">
        <v>140</v>
      </c>
      <c r="AR123" s="153">
        <v>9</v>
      </c>
      <c r="AS123" s="153">
        <v>35</v>
      </c>
      <c r="AT123" s="153">
        <v>5</v>
      </c>
      <c r="AU123" s="153">
        <v>127</v>
      </c>
      <c r="AV123" s="153">
        <v>4</v>
      </c>
      <c r="AW123" s="153">
        <v>8</v>
      </c>
      <c r="AX123" s="153">
        <v>7</v>
      </c>
      <c r="AY123" s="153">
        <v>6</v>
      </c>
      <c r="AZ123" s="153"/>
      <c r="BA123" s="153">
        <v>48</v>
      </c>
      <c r="BB123" s="153">
        <v>25</v>
      </c>
      <c r="BC123" s="153">
        <v>4</v>
      </c>
      <c r="BD123" s="153">
        <v>93</v>
      </c>
      <c r="BE123" s="153">
        <v>63</v>
      </c>
      <c r="BF123" s="153">
        <v>30</v>
      </c>
      <c r="BG123" s="153">
        <v>3</v>
      </c>
      <c r="BH123" s="153">
        <v>165</v>
      </c>
      <c r="BI123" s="153">
        <v>112</v>
      </c>
      <c r="BJ123" s="153">
        <v>46</v>
      </c>
      <c r="BK123" s="153">
        <v>14</v>
      </c>
      <c r="BL123" s="153">
        <v>17</v>
      </c>
      <c r="BM123" s="153">
        <v>22</v>
      </c>
      <c r="BN123" s="153">
        <v>53</v>
      </c>
      <c r="BO123" s="153">
        <v>53</v>
      </c>
      <c r="BP123" s="153">
        <v>47</v>
      </c>
      <c r="BQ123" s="153">
        <v>54</v>
      </c>
      <c r="BR123" s="153">
        <v>38</v>
      </c>
      <c r="BS123" s="153">
        <v>539</v>
      </c>
      <c r="BT123" s="153">
        <v>78</v>
      </c>
      <c r="BU123" s="153">
        <v>45</v>
      </c>
      <c r="BV123" s="153">
        <v>83</v>
      </c>
      <c r="BW123" s="153">
        <v>115</v>
      </c>
      <c r="BX123" s="153">
        <v>18</v>
      </c>
      <c r="BY123" s="153">
        <v>167</v>
      </c>
      <c r="BZ123" s="153">
        <v>179</v>
      </c>
      <c r="CA123" s="153">
        <v>310</v>
      </c>
      <c r="CB123" s="153">
        <v>19</v>
      </c>
      <c r="CC123" s="153">
        <v>263</v>
      </c>
      <c r="CD123" s="153">
        <v>41</v>
      </c>
      <c r="CE123" s="153">
        <v>27</v>
      </c>
      <c r="CF123" s="153">
        <v>72</v>
      </c>
      <c r="CG123" s="153">
        <v>55</v>
      </c>
      <c r="CH123" s="153">
        <v>69</v>
      </c>
      <c r="CI123" s="153">
        <v>54</v>
      </c>
      <c r="CJ123" s="153">
        <v>94</v>
      </c>
      <c r="CK123" s="153">
        <v>234</v>
      </c>
      <c r="CL123" s="153">
        <v>40</v>
      </c>
      <c r="CM123" s="153">
        <v>35</v>
      </c>
      <c r="CN123" s="153">
        <v>90</v>
      </c>
      <c r="CO123" s="153">
        <v>73</v>
      </c>
      <c r="CP123" s="153">
        <v>186</v>
      </c>
      <c r="CQ123" s="153">
        <v>19</v>
      </c>
      <c r="CR123" s="153">
        <v>83</v>
      </c>
      <c r="CS123" s="153">
        <v>19</v>
      </c>
      <c r="CT123" s="153">
        <v>41</v>
      </c>
      <c r="CU123" s="153">
        <v>119</v>
      </c>
      <c r="CV123" s="153">
        <v>5</v>
      </c>
      <c r="CW123" s="153">
        <v>40</v>
      </c>
      <c r="CX123" s="153">
        <v>24</v>
      </c>
      <c r="CY123" s="153">
        <v>13</v>
      </c>
      <c r="CZ123" s="153">
        <v>28</v>
      </c>
      <c r="DA123" s="153">
        <v>160</v>
      </c>
      <c r="DB123" s="153">
        <v>50</v>
      </c>
      <c r="DC123" s="153">
        <v>155</v>
      </c>
      <c r="DD123" s="153">
        <v>241</v>
      </c>
      <c r="DE123" s="153">
        <v>9</v>
      </c>
      <c r="DF123" s="153">
        <v>13</v>
      </c>
      <c r="DG123" s="153">
        <v>5</v>
      </c>
      <c r="DH123" s="153">
        <v>12</v>
      </c>
      <c r="DI123" s="153">
        <v>164</v>
      </c>
      <c r="DJ123" s="153">
        <v>23</v>
      </c>
      <c r="DK123" s="153">
        <v>81</v>
      </c>
      <c r="DL123" s="153">
        <v>114</v>
      </c>
      <c r="DM123" s="153">
        <v>2</v>
      </c>
      <c r="DN123" s="153">
        <v>295</v>
      </c>
      <c r="DO123" s="153">
        <v>17</v>
      </c>
      <c r="DP123" s="153">
        <v>4176</v>
      </c>
      <c r="DQ123" s="153">
        <v>736</v>
      </c>
      <c r="DR123" s="153">
        <v>125</v>
      </c>
      <c r="DS123" s="153">
        <v>460</v>
      </c>
      <c r="DT123" s="153">
        <v>342</v>
      </c>
      <c r="DU123" s="153">
        <v>10</v>
      </c>
      <c r="DV123" s="153">
        <v>35</v>
      </c>
      <c r="DW123" s="153">
        <v>5</v>
      </c>
      <c r="DX123" s="153">
        <v>31</v>
      </c>
      <c r="DY123" s="153">
        <v>42</v>
      </c>
      <c r="DZ123" s="153">
        <v>4</v>
      </c>
      <c r="EA123" s="153">
        <v>116</v>
      </c>
      <c r="EB123" s="153">
        <v>9</v>
      </c>
      <c r="EC123" s="153">
        <v>1</v>
      </c>
      <c r="ED123" s="153">
        <v>2</v>
      </c>
      <c r="EE123" s="153">
        <v>43</v>
      </c>
      <c r="EF123" s="153">
        <v>18</v>
      </c>
      <c r="EG123" s="153">
        <v>58</v>
      </c>
      <c r="EH123" s="153">
        <v>19</v>
      </c>
      <c r="EI123" s="153">
        <v>88</v>
      </c>
      <c r="EJ123" s="153">
        <v>20</v>
      </c>
      <c r="EK123" s="153">
        <v>26</v>
      </c>
      <c r="EL123" s="153">
        <v>31</v>
      </c>
      <c r="EM123" s="153">
        <v>2</v>
      </c>
      <c r="EN123" s="153">
        <v>17</v>
      </c>
      <c r="EO123" s="153">
        <v>160</v>
      </c>
      <c r="EP123" s="153">
        <v>13</v>
      </c>
      <c r="EQ123" s="153">
        <v>280</v>
      </c>
      <c r="ER123" s="153">
        <v>84</v>
      </c>
      <c r="ES123" s="153">
        <v>985</v>
      </c>
      <c r="ET123" s="153">
        <v>57</v>
      </c>
      <c r="EU123" s="153">
        <v>75</v>
      </c>
      <c r="EV123" s="153">
        <v>16</v>
      </c>
      <c r="EW123" s="153">
        <v>3</v>
      </c>
      <c r="EX123" s="153">
        <v>95</v>
      </c>
      <c r="EY123" s="153">
        <v>264</v>
      </c>
      <c r="EZ123" s="153">
        <v>1373</v>
      </c>
      <c r="FA123" s="153">
        <v>175</v>
      </c>
      <c r="FB123" s="153">
        <v>107</v>
      </c>
      <c r="FC123" s="153">
        <v>125</v>
      </c>
      <c r="FD123" s="153">
        <v>95</v>
      </c>
      <c r="FE123" s="153">
        <v>302</v>
      </c>
      <c r="FF123" s="153">
        <v>465</v>
      </c>
      <c r="FG123" s="153">
        <v>182</v>
      </c>
      <c r="FH123" s="153">
        <v>45</v>
      </c>
      <c r="FI123" s="153">
        <v>112</v>
      </c>
      <c r="FJ123" s="153">
        <v>9</v>
      </c>
      <c r="FK123" s="153">
        <v>15</v>
      </c>
      <c r="FL123" s="153">
        <v>101</v>
      </c>
      <c r="FM123" s="153">
        <v>82</v>
      </c>
      <c r="FN123" s="153">
        <v>16</v>
      </c>
      <c r="FO123" s="153">
        <v>1</v>
      </c>
      <c r="FP123" s="153">
        <v>27</v>
      </c>
      <c r="FQ123" s="153">
        <v>109</v>
      </c>
      <c r="FR123" s="153">
        <v>52</v>
      </c>
      <c r="FS123" s="153">
        <v>12</v>
      </c>
      <c r="FT123" s="153">
        <v>57</v>
      </c>
      <c r="FU123" s="153">
        <v>64</v>
      </c>
      <c r="FV123" s="153">
        <v>66</v>
      </c>
      <c r="FW123" s="153">
        <v>120</v>
      </c>
      <c r="FX123" s="153">
        <v>39</v>
      </c>
      <c r="FY123" s="153">
        <v>94</v>
      </c>
      <c r="FZ123" s="153">
        <v>29</v>
      </c>
      <c r="GA123" s="153">
        <v>93</v>
      </c>
      <c r="GB123" s="153">
        <v>7</v>
      </c>
      <c r="GC123" s="153">
        <v>8</v>
      </c>
      <c r="GD123" s="153">
        <v>4</v>
      </c>
      <c r="GE123" s="153">
        <v>44</v>
      </c>
      <c r="GF123" s="153">
        <v>12</v>
      </c>
      <c r="GG123" s="153">
        <v>21</v>
      </c>
      <c r="GH123" s="153">
        <v>267</v>
      </c>
      <c r="GI123" s="153">
        <v>150</v>
      </c>
      <c r="GJ123" s="153"/>
      <c r="GK123" s="153"/>
      <c r="GL123" s="153"/>
      <c r="GM123" s="153"/>
      <c r="GN123" s="153"/>
      <c r="GO123" s="153"/>
      <c r="GP123" s="153"/>
      <c r="GQ123" s="153"/>
      <c r="GR123" s="153"/>
      <c r="GS123" s="153"/>
      <c r="GT123" s="153"/>
      <c r="GU123" s="153"/>
      <c r="GV123" s="153"/>
      <c r="GW123" s="153"/>
      <c r="GX123" s="153"/>
      <c r="GY123" s="153"/>
      <c r="GZ123" s="153"/>
      <c r="HA123" s="153"/>
      <c r="HB123" s="153"/>
      <c r="HC123" s="153"/>
      <c r="HD123" s="153"/>
      <c r="HE123" s="153"/>
      <c r="HF123" s="153"/>
      <c r="HG123" s="153"/>
      <c r="HH123" s="153">
        <v>1423</v>
      </c>
      <c r="HI123" s="153">
        <v>93</v>
      </c>
      <c r="HJ123" s="153">
        <v>17</v>
      </c>
      <c r="HK123" s="153"/>
      <c r="HL123" s="153"/>
      <c r="HM123" s="153">
        <v>8</v>
      </c>
      <c r="HN123" s="153">
        <v>20</v>
      </c>
      <c r="HO123" s="153">
        <v>29</v>
      </c>
      <c r="HP123" s="153">
        <v>28</v>
      </c>
      <c r="HQ123" s="153">
        <v>21</v>
      </c>
      <c r="HR123" s="153">
        <v>46</v>
      </c>
      <c r="HS123" s="153">
        <v>2</v>
      </c>
      <c r="HT123" s="153">
        <v>4</v>
      </c>
      <c r="HU123" s="153"/>
      <c r="HV123" s="153"/>
      <c r="HW123" s="153"/>
      <c r="HX123" s="153">
        <v>1</v>
      </c>
      <c r="HY123" s="153">
        <v>1</v>
      </c>
      <c r="HZ123" s="153"/>
      <c r="IA123" s="153"/>
      <c r="IB123" s="153"/>
      <c r="IC123" s="153">
        <v>315</v>
      </c>
      <c r="ID123" s="153">
        <v>26</v>
      </c>
      <c r="IE123" s="153">
        <v>31</v>
      </c>
      <c r="IF123" s="153">
        <v>3</v>
      </c>
      <c r="IG123" s="153">
        <v>82</v>
      </c>
      <c r="IH123" s="153">
        <v>21</v>
      </c>
      <c r="II123" s="153">
        <v>23</v>
      </c>
      <c r="IJ123" s="153">
        <v>18</v>
      </c>
      <c r="IK123" s="153">
        <v>50</v>
      </c>
      <c r="IL123" s="153">
        <v>19</v>
      </c>
      <c r="IM123" s="153">
        <v>163</v>
      </c>
      <c r="IN123" s="153">
        <v>164</v>
      </c>
      <c r="IO123" s="153">
        <v>33</v>
      </c>
      <c r="IP123" s="153">
        <v>2</v>
      </c>
      <c r="IQ123" s="153">
        <v>1</v>
      </c>
      <c r="IR123" s="153">
        <v>1</v>
      </c>
      <c r="IS123" s="153">
        <v>4</v>
      </c>
      <c r="IT123" s="153">
        <v>23</v>
      </c>
      <c r="IU123" s="153">
        <v>17</v>
      </c>
      <c r="IV123" s="153">
        <v>122</v>
      </c>
      <c r="IW123" s="153">
        <v>164</v>
      </c>
      <c r="IX123" s="153">
        <v>242</v>
      </c>
      <c r="IY123" s="153">
        <v>151</v>
      </c>
      <c r="IZ123" s="153">
        <v>39</v>
      </c>
      <c r="JA123" s="153">
        <v>235</v>
      </c>
      <c r="JB123" s="153">
        <v>254</v>
      </c>
      <c r="JC123" s="153">
        <v>78</v>
      </c>
      <c r="JD123" s="153">
        <v>23</v>
      </c>
      <c r="JE123" s="153">
        <v>65</v>
      </c>
      <c r="JF123" s="153">
        <v>27</v>
      </c>
      <c r="JG123" s="153"/>
      <c r="JH123" s="153">
        <v>23</v>
      </c>
      <c r="JI123" s="153">
        <v>74</v>
      </c>
      <c r="JJ123" s="153">
        <v>25</v>
      </c>
      <c r="JK123" s="153">
        <v>113</v>
      </c>
      <c r="JL123" s="153">
        <v>449</v>
      </c>
      <c r="JM123" s="153"/>
      <c r="JN123" s="153">
        <v>238</v>
      </c>
      <c r="JO123" s="153">
        <v>252</v>
      </c>
      <c r="JP123" s="153">
        <v>581</v>
      </c>
      <c r="JQ123" s="153">
        <v>22086</v>
      </c>
      <c r="JR123" s="153"/>
      <c r="JS123" s="153">
        <v>6</v>
      </c>
      <c r="JT123" s="153">
        <v>509</v>
      </c>
      <c r="JU123" s="153">
        <v>89</v>
      </c>
      <c r="JV123" s="153"/>
      <c r="JW123" s="153">
        <v>120</v>
      </c>
      <c r="JX123" s="153"/>
      <c r="JY123" s="153">
        <v>4</v>
      </c>
      <c r="JZ123" s="153">
        <v>8</v>
      </c>
      <c r="KA123" s="153">
        <v>126</v>
      </c>
      <c r="KB123" s="153"/>
      <c r="KC123" s="153">
        <v>1</v>
      </c>
      <c r="KD123" s="153">
        <v>1</v>
      </c>
      <c r="KE123" s="153">
        <v>2</v>
      </c>
      <c r="KF123" s="153"/>
      <c r="KG123" s="153"/>
      <c r="KH123" s="153"/>
      <c r="KI123" s="153"/>
      <c r="KJ123" s="153"/>
      <c r="KK123" s="153"/>
      <c r="KL123" s="153">
        <v>3</v>
      </c>
      <c r="KM123" s="153"/>
      <c r="KN123" s="153"/>
      <c r="KO123" s="153"/>
      <c r="KP123" s="153"/>
      <c r="KQ123" s="153"/>
      <c r="KR123" s="153"/>
      <c r="KS123" s="153">
        <v>203</v>
      </c>
      <c r="KT123" s="153"/>
      <c r="KU123" s="153"/>
      <c r="KV123" s="153"/>
      <c r="KW123" s="153"/>
      <c r="KX123" s="153">
        <v>3341</v>
      </c>
      <c r="KY123" s="153">
        <v>745</v>
      </c>
      <c r="KZ123" s="153">
        <v>331</v>
      </c>
      <c r="LA123" s="153">
        <v>113</v>
      </c>
      <c r="LB123" s="153"/>
      <c r="LC123" s="153"/>
      <c r="LD123" s="153"/>
      <c r="LE123" s="153"/>
      <c r="LF123" s="153"/>
      <c r="LG123" s="153"/>
      <c r="LH123" s="153"/>
      <c r="LI123" s="153"/>
      <c r="LJ123" s="153"/>
      <c r="LK123" s="153"/>
      <c r="LL123" s="153"/>
      <c r="LM123" s="153"/>
      <c r="LN123" s="153"/>
      <c r="LO123" s="153"/>
      <c r="LP123" s="153">
        <v>9</v>
      </c>
      <c r="LQ123" s="153"/>
      <c r="LR123" s="153"/>
      <c r="LS123" s="153"/>
      <c r="LT123" s="153">
        <v>304</v>
      </c>
      <c r="LU123" s="153">
        <v>644</v>
      </c>
      <c r="LV123" s="153">
        <v>66</v>
      </c>
      <c r="LW123" s="153"/>
      <c r="LX123" s="153">
        <v>65</v>
      </c>
      <c r="LY123" s="153"/>
      <c r="LZ123" s="153"/>
      <c r="MA123" s="153">
        <v>9</v>
      </c>
      <c r="MB123" s="153"/>
      <c r="MC123" s="153"/>
      <c r="MD123" s="153"/>
      <c r="ME123" s="153"/>
      <c r="MF123" s="153">
        <v>71</v>
      </c>
      <c r="MG123" s="153"/>
      <c r="MH123" s="153"/>
      <c r="MI123" s="153"/>
      <c r="MJ123" s="153"/>
      <c r="MK123" s="153"/>
      <c r="ML123" s="153"/>
      <c r="MM123" s="153"/>
      <c r="MN123" s="153">
        <v>77</v>
      </c>
      <c r="MO123" s="153"/>
      <c r="MP123" s="153"/>
      <c r="MQ123" s="153"/>
      <c r="MR123" s="153">
        <v>0</v>
      </c>
      <c r="MS123" s="153">
        <v>57</v>
      </c>
      <c r="MT123" s="153"/>
      <c r="MU123" s="153"/>
      <c r="MV123" s="153"/>
      <c r="MW123" s="153"/>
      <c r="MX123" s="153"/>
      <c r="MY123" s="153"/>
      <c r="MZ123" s="153"/>
      <c r="NA123" s="153">
        <v>30</v>
      </c>
      <c r="NB123" s="153">
        <v>14</v>
      </c>
      <c r="NC123" s="153">
        <v>1</v>
      </c>
      <c r="ND123" s="153"/>
      <c r="NE123" s="153"/>
      <c r="NF123" s="153"/>
      <c r="NG123" s="153"/>
      <c r="NH123" s="153"/>
      <c r="NI123" s="153"/>
      <c r="NJ123" s="153"/>
      <c r="NK123" s="153"/>
      <c r="NL123" s="153"/>
      <c r="NM123" s="153"/>
      <c r="NN123" s="153"/>
      <c r="NO123" s="153"/>
      <c r="NP123" s="153"/>
      <c r="NQ123" s="153"/>
      <c r="NR123" s="153"/>
      <c r="NS123" s="153">
        <v>163</v>
      </c>
      <c r="NT123" s="153">
        <v>2857</v>
      </c>
      <c r="NU123" s="153">
        <v>5</v>
      </c>
      <c r="NV123" s="153"/>
      <c r="NW123" s="153"/>
      <c r="NX123" s="153"/>
      <c r="NY123" s="153"/>
      <c r="NZ123" s="153"/>
      <c r="OA123" s="153"/>
      <c r="OB123" s="153"/>
      <c r="OC123" s="153"/>
      <c r="OD123" s="153"/>
      <c r="OE123" s="153"/>
      <c r="OF123" s="153"/>
      <c r="OG123" s="153"/>
      <c r="OH123" s="153"/>
      <c r="OI123" s="153"/>
      <c r="OJ123" s="153"/>
      <c r="OK123" s="153"/>
      <c r="OL123" s="153"/>
      <c r="OM123" s="153"/>
      <c r="ON123" s="153"/>
      <c r="OO123" s="154"/>
      <c r="OP123" s="144">
        <v>57111</v>
      </c>
      <c r="OQ123" s="155"/>
      <c r="OR123" s="153"/>
      <c r="OS123" s="153"/>
      <c r="OT123" s="153"/>
      <c r="OU123" s="153"/>
      <c r="OV123" s="153">
        <v>610</v>
      </c>
      <c r="OW123" s="153">
        <v>23058</v>
      </c>
      <c r="OX123" s="153">
        <v>-30324</v>
      </c>
      <c r="OY123" s="153"/>
      <c r="OZ123" s="153"/>
      <c r="PA123" s="153"/>
      <c r="PB123" s="153"/>
      <c r="PC123" s="153"/>
      <c r="PD123" s="153"/>
      <c r="PE123" s="153"/>
      <c r="PF123" s="153"/>
      <c r="PG123" s="153"/>
      <c r="PH123" s="153"/>
      <c r="PI123" s="153"/>
      <c r="PJ123" s="156"/>
      <c r="PK123" s="144">
        <v>-6656</v>
      </c>
      <c r="PL123" s="144">
        <v>50455</v>
      </c>
    </row>
    <row r="124" spans="1:428" ht="15" x14ac:dyDescent="0.25">
      <c r="A124" s="158">
        <v>334418</v>
      </c>
      <c r="B124" s="159" t="s">
        <v>731</v>
      </c>
      <c r="C124" s="149" t="s">
        <v>319</v>
      </c>
      <c r="D124" s="155"/>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3"/>
      <c r="AJ124" s="153"/>
      <c r="AK124" s="153"/>
      <c r="AL124" s="153"/>
      <c r="AM124" s="153"/>
      <c r="AN124" s="153">
        <v>72</v>
      </c>
      <c r="AO124" s="153">
        <v>24</v>
      </c>
      <c r="AP124" s="153">
        <v>51</v>
      </c>
      <c r="AQ124" s="153">
        <v>63</v>
      </c>
      <c r="AR124" s="153">
        <v>4</v>
      </c>
      <c r="AS124" s="153">
        <v>18</v>
      </c>
      <c r="AT124" s="153">
        <v>11</v>
      </c>
      <c r="AU124" s="153">
        <v>63</v>
      </c>
      <c r="AV124" s="153">
        <v>10</v>
      </c>
      <c r="AW124" s="153">
        <v>19</v>
      </c>
      <c r="AX124" s="153">
        <v>6</v>
      </c>
      <c r="AY124" s="153">
        <v>3</v>
      </c>
      <c r="AZ124" s="153"/>
      <c r="BA124" s="153">
        <v>17</v>
      </c>
      <c r="BB124" s="153">
        <v>13</v>
      </c>
      <c r="BC124" s="153">
        <v>2</v>
      </c>
      <c r="BD124" s="153">
        <v>171</v>
      </c>
      <c r="BE124" s="153">
        <v>27</v>
      </c>
      <c r="BF124" s="153">
        <v>15</v>
      </c>
      <c r="BG124" s="153">
        <v>2</v>
      </c>
      <c r="BH124" s="153">
        <v>32</v>
      </c>
      <c r="BI124" s="153">
        <v>68</v>
      </c>
      <c r="BJ124" s="153">
        <v>18</v>
      </c>
      <c r="BK124" s="153">
        <v>17</v>
      </c>
      <c r="BL124" s="153">
        <v>15</v>
      </c>
      <c r="BM124" s="153">
        <v>27</v>
      </c>
      <c r="BN124" s="153">
        <v>27</v>
      </c>
      <c r="BO124" s="153">
        <v>28</v>
      </c>
      <c r="BP124" s="153">
        <v>25</v>
      </c>
      <c r="BQ124" s="153">
        <v>26</v>
      </c>
      <c r="BR124" s="153">
        <v>141</v>
      </c>
      <c r="BS124" s="153">
        <v>40</v>
      </c>
      <c r="BT124" s="153">
        <v>37</v>
      </c>
      <c r="BU124" s="153">
        <v>21</v>
      </c>
      <c r="BV124" s="153">
        <v>44</v>
      </c>
      <c r="BW124" s="153">
        <v>60</v>
      </c>
      <c r="BX124" s="153">
        <v>9</v>
      </c>
      <c r="BY124" s="153">
        <v>81</v>
      </c>
      <c r="BZ124" s="153">
        <v>85</v>
      </c>
      <c r="CA124" s="153">
        <v>161</v>
      </c>
      <c r="CB124" s="153">
        <v>9</v>
      </c>
      <c r="CC124" s="153">
        <v>125</v>
      </c>
      <c r="CD124" s="153">
        <v>22</v>
      </c>
      <c r="CE124" s="153">
        <v>12</v>
      </c>
      <c r="CF124" s="153">
        <v>42</v>
      </c>
      <c r="CG124" s="153">
        <v>31</v>
      </c>
      <c r="CH124" s="153">
        <v>34</v>
      </c>
      <c r="CI124" s="153">
        <v>24</v>
      </c>
      <c r="CJ124" s="153">
        <v>45</v>
      </c>
      <c r="CK124" s="153">
        <v>116</v>
      </c>
      <c r="CL124" s="153">
        <v>37</v>
      </c>
      <c r="CM124" s="153">
        <v>241</v>
      </c>
      <c r="CN124" s="153">
        <v>9</v>
      </c>
      <c r="CO124" s="153">
        <v>9</v>
      </c>
      <c r="CP124" s="153">
        <v>404</v>
      </c>
      <c r="CQ124" s="153">
        <v>9</v>
      </c>
      <c r="CR124" s="153">
        <v>36</v>
      </c>
      <c r="CS124" s="153">
        <v>9</v>
      </c>
      <c r="CT124" s="153">
        <v>18</v>
      </c>
      <c r="CU124" s="153">
        <v>56</v>
      </c>
      <c r="CV124" s="153">
        <v>24</v>
      </c>
      <c r="CW124" s="153">
        <v>27</v>
      </c>
      <c r="CX124" s="153">
        <v>126</v>
      </c>
      <c r="CY124" s="153">
        <v>7</v>
      </c>
      <c r="CZ124" s="153">
        <v>15</v>
      </c>
      <c r="DA124" s="153">
        <v>45</v>
      </c>
      <c r="DB124" s="153">
        <v>27</v>
      </c>
      <c r="DC124" s="153">
        <v>72</v>
      </c>
      <c r="DD124" s="153">
        <v>127</v>
      </c>
      <c r="DE124" s="153">
        <v>5</v>
      </c>
      <c r="DF124" s="153">
        <v>6</v>
      </c>
      <c r="DG124" s="153">
        <v>2</v>
      </c>
      <c r="DH124" s="153">
        <v>15</v>
      </c>
      <c r="DI124" s="153">
        <v>83</v>
      </c>
      <c r="DJ124" s="153">
        <v>123</v>
      </c>
      <c r="DK124" s="153">
        <v>174</v>
      </c>
      <c r="DL124" s="153">
        <v>88</v>
      </c>
      <c r="DM124" s="153">
        <v>16</v>
      </c>
      <c r="DN124" s="153">
        <v>820</v>
      </c>
      <c r="DO124" s="153">
        <v>95</v>
      </c>
      <c r="DP124" s="153">
        <v>56</v>
      </c>
      <c r="DQ124" s="153">
        <v>1613</v>
      </c>
      <c r="DR124" s="153">
        <v>550</v>
      </c>
      <c r="DS124" s="153">
        <v>285</v>
      </c>
      <c r="DT124" s="153">
        <v>295</v>
      </c>
      <c r="DU124" s="153">
        <v>89</v>
      </c>
      <c r="DV124" s="153">
        <v>94</v>
      </c>
      <c r="DW124" s="153">
        <v>207</v>
      </c>
      <c r="DX124" s="153">
        <v>203</v>
      </c>
      <c r="DY124" s="153">
        <v>370</v>
      </c>
      <c r="DZ124" s="153">
        <v>16</v>
      </c>
      <c r="EA124" s="153">
        <v>158</v>
      </c>
      <c r="EB124" s="153">
        <v>22</v>
      </c>
      <c r="EC124" s="153">
        <v>1</v>
      </c>
      <c r="ED124" s="153">
        <v>1</v>
      </c>
      <c r="EE124" s="153">
        <v>23</v>
      </c>
      <c r="EF124" s="153">
        <v>6</v>
      </c>
      <c r="EG124" s="153">
        <v>4</v>
      </c>
      <c r="EH124" s="153">
        <v>9</v>
      </c>
      <c r="EI124" s="153">
        <v>12</v>
      </c>
      <c r="EJ124" s="153">
        <v>38</v>
      </c>
      <c r="EK124" s="153">
        <v>117</v>
      </c>
      <c r="EL124" s="153">
        <v>16</v>
      </c>
      <c r="EM124" s="153">
        <v>1</v>
      </c>
      <c r="EN124" s="153">
        <v>10</v>
      </c>
      <c r="EO124" s="153">
        <v>159</v>
      </c>
      <c r="EP124" s="153">
        <v>7</v>
      </c>
      <c r="EQ124" s="153">
        <v>527</v>
      </c>
      <c r="ER124" s="153">
        <v>2</v>
      </c>
      <c r="ES124" s="153">
        <v>12</v>
      </c>
      <c r="ET124" s="153">
        <v>22</v>
      </c>
      <c r="EU124" s="153">
        <v>38</v>
      </c>
      <c r="EV124" s="153">
        <v>7</v>
      </c>
      <c r="EW124" s="153">
        <v>2</v>
      </c>
      <c r="EX124" s="153">
        <v>43</v>
      </c>
      <c r="EY124" s="153">
        <v>68</v>
      </c>
      <c r="EZ124" s="153">
        <v>62</v>
      </c>
      <c r="FA124" s="153">
        <v>113</v>
      </c>
      <c r="FB124" s="153">
        <v>50</v>
      </c>
      <c r="FC124" s="153">
        <v>91</v>
      </c>
      <c r="FD124" s="153">
        <v>229</v>
      </c>
      <c r="FE124" s="153">
        <v>123</v>
      </c>
      <c r="FF124" s="153">
        <v>30</v>
      </c>
      <c r="FG124" s="153">
        <v>41</v>
      </c>
      <c r="FH124" s="153">
        <v>11</v>
      </c>
      <c r="FI124" s="153"/>
      <c r="FJ124" s="153">
        <v>3</v>
      </c>
      <c r="FK124" s="153">
        <v>8</v>
      </c>
      <c r="FL124" s="153">
        <v>71</v>
      </c>
      <c r="FM124" s="153">
        <v>39</v>
      </c>
      <c r="FN124" s="153">
        <v>7</v>
      </c>
      <c r="FO124" s="153">
        <v>0</v>
      </c>
      <c r="FP124" s="153">
        <v>13</v>
      </c>
      <c r="FQ124" s="153">
        <v>55</v>
      </c>
      <c r="FR124" s="153">
        <v>23</v>
      </c>
      <c r="FS124" s="153">
        <v>6</v>
      </c>
      <c r="FT124" s="153">
        <v>32</v>
      </c>
      <c r="FU124" s="153">
        <v>35</v>
      </c>
      <c r="FV124" s="153">
        <v>32</v>
      </c>
      <c r="FW124" s="153">
        <v>53</v>
      </c>
      <c r="FX124" s="153">
        <v>17</v>
      </c>
      <c r="FY124" s="153">
        <v>113</v>
      </c>
      <c r="FZ124" s="153">
        <v>55</v>
      </c>
      <c r="GA124" s="153">
        <v>77</v>
      </c>
      <c r="GB124" s="153">
        <v>3</v>
      </c>
      <c r="GC124" s="153"/>
      <c r="GD124" s="153">
        <v>2</v>
      </c>
      <c r="GE124" s="153">
        <v>55</v>
      </c>
      <c r="GF124" s="153">
        <v>10</v>
      </c>
      <c r="GG124" s="153">
        <v>10</v>
      </c>
      <c r="GH124" s="153">
        <v>147</v>
      </c>
      <c r="GI124" s="153">
        <v>76</v>
      </c>
      <c r="GJ124" s="153"/>
      <c r="GK124" s="153"/>
      <c r="GL124" s="153"/>
      <c r="GM124" s="153"/>
      <c r="GN124" s="153"/>
      <c r="GO124" s="153"/>
      <c r="GP124" s="153"/>
      <c r="GQ124" s="153"/>
      <c r="GR124" s="153"/>
      <c r="GS124" s="153"/>
      <c r="GT124" s="153"/>
      <c r="GU124" s="153"/>
      <c r="GV124" s="153"/>
      <c r="GW124" s="153"/>
      <c r="GX124" s="153"/>
      <c r="GY124" s="153"/>
      <c r="GZ124" s="153"/>
      <c r="HA124" s="153"/>
      <c r="HB124" s="153"/>
      <c r="HC124" s="153"/>
      <c r="HD124" s="153"/>
      <c r="HE124" s="153"/>
      <c r="HF124" s="153"/>
      <c r="HG124" s="153"/>
      <c r="HH124" s="153">
        <v>368</v>
      </c>
      <c r="HI124" s="153">
        <v>49</v>
      </c>
      <c r="HJ124" s="153">
        <v>9</v>
      </c>
      <c r="HK124" s="153"/>
      <c r="HL124" s="153">
        <v>38</v>
      </c>
      <c r="HM124" s="153">
        <v>4</v>
      </c>
      <c r="HN124" s="153">
        <v>8</v>
      </c>
      <c r="HO124" s="153">
        <v>15</v>
      </c>
      <c r="HP124" s="153">
        <v>15</v>
      </c>
      <c r="HQ124" s="153">
        <v>12</v>
      </c>
      <c r="HR124" s="153">
        <v>27</v>
      </c>
      <c r="HS124" s="153">
        <v>1</v>
      </c>
      <c r="HT124" s="153">
        <v>10</v>
      </c>
      <c r="HU124" s="153">
        <v>7</v>
      </c>
      <c r="HV124" s="153">
        <v>130</v>
      </c>
      <c r="HW124" s="153">
        <v>148</v>
      </c>
      <c r="HX124" s="153">
        <v>212</v>
      </c>
      <c r="HY124" s="153">
        <v>131</v>
      </c>
      <c r="HZ124" s="153">
        <v>20</v>
      </c>
      <c r="IA124" s="153">
        <v>60</v>
      </c>
      <c r="IB124" s="153">
        <v>20</v>
      </c>
      <c r="IC124" s="153">
        <v>143</v>
      </c>
      <c r="ID124" s="153">
        <v>12</v>
      </c>
      <c r="IE124" s="153">
        <v>15</v>
      </c>
      <c r="IF124" s="153">
        <v>1</v>
      </c>
      <c r="IG124" s="153">
        <v>22</v>
      </c>
      <c r="IH124" s="153">
        <v>9</v>
      </c>
      <c r="II124" s="153">
        <v>13</v>
      </c>
      <c r="IJ124" s="153">
        <v>5</v>
      </c>
      <c r="IK124" s="153">
        <v>22</v>
      </c>
      <c r="IL124" s="153">
        <v>8</v>
      </c>
      <c r="IM124" s="153">
        <v>86</v>
      </c>
      <c r="IN124" s="153">
        <v>78</v>
      </c>
      <c r="IO124" s="153">
        <v>25</v>
      </c>
      <c r="IP124" s="153">
        <v>1</v>
      </c>
      <c r="IQ124" s="153">
        <v>0</v>
      </c>
      <c r="IR124" s="153">
        <v>0</v>
      </c>
      <c r="IS124" s="153"/>
      <c r="IT124" s="153">
        <v>11</v>
      </c>
      <c r="IU124" s="153">
        <v>9</v>
      </c>
      <c r="IV124" s="153">
        <v>60</v>
      </c>
      <c r="IW124" s="153">
        <v>76</v>
      </c>
      <c r="IX124" s="153">
        <v>112</v>
      </c>
      <c r="IY124" s="153">
        <v>88</v>
      </c>
      <c r="IZ124" s="153">
        <v>20</v>
      </c>
      <c r="JA124" s="153">
        <v>169</v>
      </c>
      <c r="JB124" s="153">
        <v>147</v>
      </c>
      <c r="JC124" s="153">
        <v>42</v>
      </c>
      <c r="JD124" s="153">
        <v>13</v>
      </c>
      <c r="JE124" s="153">
        <v>38</v>
      </c>
      <c r="JF124" s="153">
        <v>14</v>
      </c>
      <c r="JG124" s="153"/>
      <c r="JH124" s="153">
        <v>221</v>
      </c>
      <c r="JI124" s="153">
        <v>42</v>
      </c>
      <c r="JJ124" s="153">
        <v>14</v>
      </c>
      <c r="JK124" s="153">
        <v>67</v>
      </c>
      <c r="JL124" s="153">
        <v>91</v>
      </c>
      <c r="JM124" s="153">
        <v>81</v>
      </c>
      <c r="JN124" s="153">
        <v>90</v>
      </c>
      <c r="JO124" s="153">
        <v>97</v>
      </c>
      <c r="JP124" s="153">
        <v>181</v>
      </c>
      <c r="JQ124" s="153"/>
      <c r="JR124" s="153"/>
      <c r="JS124" s="153"/>
      <c r="JT124" s="153"/>
      <c r="JU124" s="153">
        <v>77</v>
      </c>
      <c r="JV124" s="153"/>
      <c r="JW124" s="153">
        <v>47</v>
      </c>
      <c r="JX124" s="153"/>
      <c r="JY124" s="153"/>
      <c r="JZ124" s="153"/>
      <c r="KA124" s="153"/>
      <c r="KB124" s="153"/>
      <c r="KC124" s="153"/>
      <c r="KD124" s="153"/>
      <c r="KE124" s="153">
        <v>8</v>
      </c>
      <c r="KF124" s="153"/>
      <c r="KG124" s="153"/>
      <c r="KH124" s="153"/>
      <c r="KI124" s="153"/>
      <c r="KJ124" s="153"/>
      <c r="KK124" s="153"/>
      <c r="KL124" s="153"/>
      <c r="KM124" s="153"/>
      <c r="KN124" s="153"/>
      <c r="KO124" s="153"/>
      <c r="KP124" s="153"/>
      <c r="KQ124" s="153"/>
      <c r="KR124" s="153"/>
      <c r="KS124" s="153"/>
      <c r="KT124" s="153">
        <v>2</v>
      </c>
      <c r="KU124" s="153"/>
      <c r="KV124" s="153"/>
      <c r="KW124" s="153">
        <v>0</v>
      </c>
      <c r="KX124" s="153">
        <v>7</v>
      </c>
      <c r="KY124" s="153">
        <v>7</v>
      </c>
      <c r="KZ124" s="153">
        <v>0</v>
      </c>
      <c r="LA124" s="153">
        <v>3</v>
      </c>
      <c r="LB124" s="153"/>
      <c r="LC124" s="153"/>
      <c r="LD124" s="153"/>
      <c r="LE124" s="153">
        <v>1</v>
      </c>
      <c r="LF124" s="153"/>
      <c r="LG124" s="153"/>
      <c r="LH124" s="153"/>
      <c r="LI124" s="153"/>
      <c r="LJ124" s="153"/>
      <c r="LK124" s="153"/>
      <c r="LL124" s="153"/>
      <c r="LM124" s="153"/>
      <c r="LN124" s="153"/>
      <c r="LO124" s="153"/>
      <c r="LP124" s="153">
        <v>0</v>
      </c>
      <c r="LQ124" s="153"/>
      <c r="LR124" s="153"/>
      <c r="LS124" s="153">
        <v>1</v>
      </c>
      <c r="LT124" s="153">
        <v>36</v>
      </c>
      <c r="LU124" s="153">
        <v>566</v>
      </c>
      <c r="LV124" s="153">
        <v>10</v>
      </c>
      <c r="LW124" s="153">
        <v>8</v>
      </c>
      <c r="LX124" s="153">
        <v>32</v>
      </c>
      <c r="LY124" s="153">
        <v>0</v>
      </c>
      <c r="LZ124" s="153"/>
      <c r="MA124" s="153">
        <v>13</v>
      </c>
      <c r="MB124" s="153"/>
      <c r="MC124" s="153"/>
      <c r="MD124" s="153"/>
      <c r="ME124" s="153">
        <v>0</v>
      </c>
      <c r="MF124" s="153">
        <v>3</v>
      </c>
      <c r="MG124" s="153"/>
      <c r="MH124" s="153">
        <v>0</v>
      </c>
      <c r="MI124" s="153"/>
      <c r="MJ124" s="153">
        <v>0</v>
      </c>
      <c r="MK124" s="153"/>
      <c r="ML124" s="153">
        <v>0</v>
      </c>
      <c r="MM124" s="153"/>
      <c r="MN124" s="153">
        <v>0</v>
      </c>
      <c r="MO124" s="153"/>
      <c r="MP124" s="153"/>
      <c r="MQ124" s="153">
        <v>0</v>
      </c>
      <c r="MR124" s="153">
        <v>1</v>
      </c>
      <c r="MS124" s="153">
        <v>4</v>
      </c>
      <c r="MT124" s="153">
        <v>0</v>
      </c>
      <c r="MU124" s="153"/>
      <c r="MV124" s="153"/>
      <c r="MW124" s="153"/>
      <c r="MX124" s="153"/>
      <c r="MY124" s="153"/>
      <c r="MZ124" s="153"/>
      <c r="NA124" s="153">
        <v>0</v>
      </c>
      <c r="NB124" s="153">
        <v>2</v>
      </c>
      <c r="NC124" s="153"/>
      <c r="ND124" s="153"/>
      <c r="NE124" s="153"/>
      <c r="NF124" s="153"/>
      <c r="NG124" s="153"/>
      <c r="NH124" s="153"/>
      <c r="NI124" s="153"/>
      <c r="NJ124" s="153"/>
      <c r="NK124" s="153"/>
      <c r="NL124" s="153"/>
      <c r="NM124" s="153"/>
      <c r="NN124" s="153"/>
      <c r="NO124" s="153"/>
      <c r="NP124" s="153"/>
      <c r="NQ124" s="153"/>
      <c r="NR124" s="153"/>
      <c r="NS124" s="153">
        <v>68</v>
      </c>
      <c r="NT124" s="153">
        <v>5</v>
      </c>
      <c r="NU124" s="153"/>
      <c r="NV124" s="153"/>
      <c r="NW124" s="153"/>
      <c r="NX124" s="153"/>
      <c r="NY124" s="153"/>
      <c r="NZ124" s="153"/>
      <c r="OA124" s="153"/>
      <c r="OB124" s="153"/>
      <c r="OC124" s="153"/>
      <c r="OD124" s="153"/>
      <c r="OE124" s="153">
        <v>0</v>
      </c>
      <c r="OF124" s="153"/>
      <c r="OG124" s="153"/>
      <c r="OH124" s="153"/>
      <c r="OI124" s="153"/>
      <c r="OJ124" s="153">
        <v>3</v>
      </c>
      <c r="OK124" s="153">
        <v>1</v>
      </c>
      <c r="OL124" s="153">
        <v>9</v>
      </c>
      <c r="OM124" s="153"/>
      <c r="ON124" s="153"/>
      <c r="OO124" s="154"/>
      <c r="OP124" s="144">
        <v>15835</v>
      </c>
      <c r="OQ124" s="155">
        <v>59</v>
      </c>
      <c r="OR124" s="153"/>
      <c r="OS124" s="153"/>
      <c r="OT124" s="153"/>
      <c r="OU124" s="153"/>
      <c r="OV124" s="153">
        <v>977</v>
      </c>
      <c r="OW124" s="153">
        <v>2416</v>
      </c>
      <c r="OX124" s="153">
        <v>-777</v>
      </c>
      <c r="OY124" s="153"/>
      <c r="OZ124" s="153"/>
      <c r="PA124" s="153"/>
      <c r="PB124" s="153"/>
      <c r="PC124" s="153"/>
      <c r="PD124" s="153">
        <v>1</v>
      </c>
      <c r="PE124" s="153"/>
      <c r="PF124" s="153"/>
      <c r="PG124" s="153"/>
      <c r="PH124" s="153"/>
      <c r="PI124" s="153"/>
      <c r="PJ124" s="156"/>
      <c r="PK124" s="144">
        <v>2675</v>
      </c>
      <c r="PL124" s="144">
        <v>18510</v>
      </c>
    </row>
    <row r="125" spans="1:428" ht="15" x14ac:dyDescent="0.25">
      <c r="A125" s="158" t="s">
        <v>633</v>
      </c>
      <c r="B125" s="159" t="s">
        <v>731</v>
      </c>
      <c r="C125" s="149" t="s">
        <v>320</v>
      </c>
      <c r="D125" s="155"/>
      <c r="E125" s="153"/>
      <c r="F125" s="153"/>
      <c r="G125" s="153"/>
      <c r="H125" s="153"/>
      <c r="I125" s="153"/>
      <c r="J125" s="153"/>
      <c r="K125" s="153"/>
      <c r="L125" s="153"/>
      <c r="M125" s="153"/>
      <c r="N125" s="153"/>
      <c r="O125" s="153"/>
      <c r="P125" s="153"/>
      <c r="Q125" s="153"/>
      <c r="R125" s="153"/>
      <c r="S125" s="153"/>
      <c r="T125" s="153"/>
      <c r="U125" s="153"/>
      <c r="V125" s="153"/>
      <c r="W125" s="153">
        <v>0</v>
      </c>
      <c r="X125" s="153">
        <v>3</v>
      </c>
      <c r="Y125" s="153">
        <v>0</v>
      </c>
      <c r="Z125" s="153"/>
      <c r="AA125" s="153"/>
      <c r="AB125" s="153"/>
      <c r="AC125" s="153">
        <v>7</v>
      </c>
      <c r="AD125" s="153">
        <v>6</v>
      </c>
      <c r="AE125" s="153">
        <v>1</v>
      </c>
      <c r="AF125" s="153">
        <v>1</v>
      </c>
      <c r="AG125" s="153">
        <v>17</v>
      </c>
      <c r="AH125" s="153">
        <v>7</v>
      </c>
      <c r="AI125" s="153">
        <v>1</v>
      </c>
      <c r="AJ125" s="153">
        <v>1</v>
      </c>
      <c r="AK125" s="153">
        <v>0</v>
      </c>
      <c r="AL125" s="153">
        <v>41</v>
      </c>
      <c r="AM125" s="153">
        <v>45</v>
      </c>
      <c r="AN125" s="153">
        <v>24</v>
      </c>
      <c r="AO125" s="153">
        <v>3</v>
      </c>
      <c r="AP125" s="153">
        <v>9</v>
      </c>
      <c r="AQ125" s="153">
        <v>7</v>
      </c>
      <c r="AR125" s="153">
        <v>0</v>
      </c>
      <c r="AS125" s="153">
        <v>3</v>
      </c>
      <c r="AT125" s="153">
        <v>2</v>
      </c>
      <c r="AU125" s="153">
        <v>12</v>
      </c>
      <c r="AV125" s="153">
        <v>1</v>
      </c>
      <c r="AW125" s="153">
        <v>3</v>
      </c>
      <c r="AX125" s="153">
        <v>0</v>
      </c>
      <c r="AY125" s="153"/>
      <c r="AZ125" s="153">
        <v>0</v>
      </c>
      <c r="BA125" s="153">
        <v>3</v>
      </c>
      <c r="BB125" s="153">
        <v>2</v>
      </c>
      <c r="BC125" s="153">
        <v>0</v>
      </c>
      <c r="BD125" s="153">
        <v>30</v>
      </c>
      <c r="BE125" s="153">
        <v>6</v>
      </c>
      <c r="BF125" s="153">
        <v>2</v>
      </c>
      <c r="BG125" s="153">
        <v>0</v>
      </c>
      <c r="BH125" s="153">
        <v>6</v>
      </c>
      <c r="BI125" s="153">
        <v>5</v>
      </c>
      <c r="BJ125" s="153">
        <v>4</v>
      </c>
      <c r="BK125" s="153">
        <v>2</v>
      </c>
      <c r="BL125" s="153">
        <v>5</v>
      </c>
      <c r="BM125" s="153">
        <v>4</v>
      </c>
      <c r="BN125" s="153">
        <v>5</v>
      </c>
      <c r="BO125" s="153">
        <v>3</v>
      </c>
      <c r="BP125" s="153">
        <v>4</v>
      </c>
      <c r="BQ125" s="153">
        <v>11</v>
      </c>
      <c r="BR125" s="153">
        <v>24</v>
      </c>
      <c r="BS125" s="153">
        <v>17</v>
      </c>
      <c r="BT125" s="153">
        <v>7</v>
      </c>
      <c r="BU125" s="153">
        <v>4</v>
      </c>
      <c r="BV125" s="153">
        <v>5</v>
      </c>
      <c r="BW125" s="153">
        <v>9</v>
      </c>
      <c r="BX125" s="153">
        <v>1</v>
      </c>
      <c r="BY125" s="153">
        <v>11</v>
      </c>
      <c r="BZ125" s="153">
        <v>13</v>
      </c>
      <c r="CA125" s="153">
        <v>24</v>
      </c>
      <c r="CB125" s="153">
        <v>2</v>
      </c>
      <c r="CC125" s="153">
        <v>21</v>
      </c>
      <c r="CD125" s="153">
        <v>3</v>
      </c>
      <c r="CE125" s="153">
        <v>2</v>
      </c>
      <c r="CF125" s="153">
        <v>1</v>
      </c>
      <c r="CG125" s="153">
        <v>4</v>
      </c>
      <c r="CH125" s="153">
        <v>163</v>
      </c>
      <c r="CI125" s="153">
        <v>5</v>
      </c>
      <c r="CJ125" s="153">
        <v>110</v>
      </c>
      <c r="CK125" s="153">
        <v>36</v>
      </c>
      <c r="CL125" s="153">
        <v>170</v>
      </c>
      <c r="CM125" s="153">
        <v>155</v>
      </c>
      <c r="CN125" s="153">
        <v>22</v>
      </c>
      <c r="CO125" s="153">
        <v>13</v>
      </c>
      <c r="CP125" s="153">
        <v>189</v>
      </c>
      <c r="CQ125" s="153">
        <v>2</v>
      </c>
      <c r="CR125" s="153">
        <v>80</v>
      </c>
      <c r="CS125" s="153">
        <v>32</v>
      </c>
      <c r="CT125" s="153">
        <v>3</v>
      </c>
      <c r="CU125" s="153">
        <v>18</v>
      </c>
      <c r="CV125" s="153">
        <v>32</v>
      </c>
      <c r="CW125" s="153">
        <v>39</v>
      </c>
      <c r="CX125" s="153">
        <v>20</v>
      </c>
      <c r="CY125" s="153">
        <v>1</v>
      </c>
      <c r="CZ125" s="153">
        <v>2</v>
      </c>
      <c r="DA125" s="153">
        <v>98</v>
      </c>
      <c r="DB125" s="153">
        <v>26</v>
      </c>
      <c r="DC125" s="153">
        <v>77</v>
      </c>
      <c r="DD125" s="153">
        <v>202</v>
      </c>
      <c r="DE125" s="153">
        <v>1</v>
      </c>
      <c r="DF125" s="153">
        <v>1</v>
      </c>
      <c r="DG125" s="153">
        <v>17</v>
      </c>
      <c r="DH125" s="153">
        <v>80</v>
      </c>
      <c r="DI125" s="153">
        <v>14</v>
      </c>
      <c r="DJ125" s="153">
        <v>24</v>
      </c>
      <c r="DK125" s="153">
        <v>113</v>
      </c>
      <c r="DL125" s="153">
        <v>66</v>
      </c>
      <c r="DM125" s="153">
        <v>88</v>
      </c>
      <c r="DN125" s="153">
        <v>478</v>
      </c>
      <c r="DO125" s="153">
        <v>64</v>
      </c>
      <c r="DP125" s="153">
        <v>192</v>
      </c>
      <c r="DQ125" s="153">
        <v>702</v>
      </c>
      <c r="DR125" s="153">
        <v>1496</v>
      </c>
      <c r="DS125" s="153">
        <v>620</v>
      </c>
      <c r="DT125" s="153">
        <v>1311</v>
      </c>
      <c r="DU125" s="153">
        <v>99</v>
      </c>
      <c r="DV125" s="153">
        <v>94</v>
      </c>
      <c r="DW125" s="153">
        <v>63</v>
      </c>
      <c r="DX125" s="153">
        <v>79</v>
      </c>
      <c r="DY125" s="153">
        <v>129</v>
      </c>
      <c r="DZ125" s="153">
        <v>408</v>
      </c>
      <c r="EA125" s="153">
        <v>91</v>
      </c>
      <c r="EB125" s="153">
        <v>44</v>
      </c>
      <c r="EC125" s="153">
        <v>0</v>
      </c>
      <c r="ED125" s="153">
        <v>0</v>
      </c>
      <c r="EE125" s="153">
        <v>4</v>
      </c>
      <c r="EF125" s="153">
        <v>4</v>
      </c>
      <c r="EG125" s="153">
        <v>14</v>
      </c>
      <c r="EH125" s="153">
        <v>10</v>
      </c>
      <c r="EI125" s="153">
        <v>14</v>
      </c>
      <c r="EJ125" s="153">
        <v>42</v>
      </c>
      <c r="EK125" s="153">
        <v>77</v>
      </c>
      <c r="EL125" s="153">
        <v>3</v>
      </c>
      <c r="EM125" s="153">
        <v>0</v>
      </c>
      <c r="EN125" s="153">
        <v>1</v>
      </c>
      <c r="EO125" s="153">
        <v>31</v>
      </c>
      <c r="EP125" s="153">
        <v>1</v>
      </c>
      <c r="EQ125" s="153">
        <v>769</v>
      </c>
      <c r="ER125" s="153">
        <v>1</v>
      </c>
      <c r="ES125" s="153">
        <v>10</v>
      </c>
      <c r="ET125" s="153">
        <v>6</v>
      </c>
      <c r="EU125" s="153">
        <v>6</v>
      </c>
      <c r="EV125" s="153">
        <v>1</v>
      </c>
      <c r="EW125" s="153">
        <v>0</v>
      </c>
      <c r="EX125" s="153">
        <v>5</v>
      </c>
      <c r="EY125" s="153">
        <v>80</v>
      </c>
      <c r="EZ125" s="153">
        <v>1639</v>
      </c>
      <c r="FA125" s="153">
        <v>1297</v>
      </c>
      <c r="FB125" s="153">
        <v>12</v>
      </c>
      <c r="FC125" s="153">
        <v>22</v>
      </c>
      <c r="FD125" s="153">
        <v>561</v>
      </c>
      <c r="FE125" s="153">
        <v>207</v>
      </c>
      <c r="FF125" s="153">
        <v>27</v>
      </c>
      <c r="FG125" s="153">
        <v>26</v>
      </c>
      <c r="FH125" s="153">
        <v>101</v>
      </c>
      <c r="FI125" s="153">
        <v>0</v>
      </c>
      <c r="FJ125" s="153">
        <v>1</v>
      </c>
      <c r="FK125" s="153">
        <v>2</v>
      </c>
      <c r="FL125" s="153">
        <v>9</v>
      </c>
      <c r="FM125" s="153">
        <v>7</v>
      </c>
      <c r="FN125" s="153">
        <v>1</v>
      </c>
      <c r="FO125" s="153">
        <v>0</v>
      </c>
      <c r="FP125" s="153">
        <v>3</v>
      </c>
      <c r="FQ125" s="153">
        <v>9</v>
      </c>
      <c r="FR125" s="153">
        <v>6</v>
      </c>
      <c r="FS125" s="153">
        <v>0</v>
      </c>
      <c r="FT125" s="153">
        <v>5</v>
      </c>
      <c r="FU125" s="153">
        <v>4</v>
      </c>
      <c r="FV125" s="153">
        <v>5</v>
      </c>
      <c r="FW125" s="153">
        <v>6</v>
      </c>
      <c r="FX125" s="153">
        <v>4</v>
      </c>
      <c r="FY125" s="153">
        <v>103</v>
      </c>
      <c r="FZ125" s="153">
        <v>48</v>
      </c>
      <c r="GA125" s="153"/>
      <c r="GB125" s="153">
        <v>0</v>
      </c>
      <c r="GC125" s="153"/>
      <c r="GD125" s="153">
        <v>0</v>
      </c>
      <c r="GE125" s="153">
        <v>8</v>
      </c>
      <c r="GF125" s="153">
        <v>2</v>
      </c>
      <c r="GG125" s="153">
        <v>1</v>
      </c>
      <c r="GH125" s="153">
        <v>20</v>
      </c>
      <c r="GI125" s="153">
        <v>15</v>
      </c>
      <c r="GJ125" s="153">
        <v>4</v>
      </c>
      <c r="GK125" s="153">
        <v>7</v>
      </c>
      <c r="GL125" s="153"/>
      <c r="GM125" s="153">
        <v>2</v>
      </c>
      <c r="GN125" s="153">
        <v>0</v>
      </c>
      <c r="GO125" s="153">
        <v>15</v>
      </c>
      <c r="GP125" s="153">
        <v>1</v>
      </c>
      <c r="GQ125" s="153">
        <v>12</v>
      </c>
      <c r="GR125" s="153">
        <v>7</v>
      </c>
      <c r="GS125" s="153">
        <v>8</v>
      </c>
      <c r="GT125" s="153">
        <v>16</v>
      </c>
      <c r="GU125" s="153">
        <v>18</v>
      </c>
      <c r="GV125" s="153">
        <v>21</v>
      </c>
      <c r="GW125" s="153">
        <v>3</v>
      </c>
      <c r="GX125" s="153">
        <v>6</v>
      </c>
      <c r="GY125" s="153">
        <v>14</v>
      </c>
      <c r="GZ125" s="153">
        <v>0</v>
      </c>
      <c r="HA125" s="153">
        <v>7</v>
      </c>
      <c r="HB125" s="153">
        <v>10</v>
      </c>
      <c r="HC125" s="153">
        <v>22</v>
      </c>
      <c r="HD125" s="153">
        <v>26</v>
      </c>
      <c r="HE125" s="153">
        <v>16</v>
      </c>
      <c r="HF125" s="153">
        <v>17</v>
      </c>
      <c r="HG125" s="153">
        <v>9</v>
      </c>
      <c r="HH125" s="153">
        <v>127</v>
      </c>
      <c r="HI125" s="153">
        <v>3</v>
      </c>
      <c r="HJ125" s="153">
        <v>1</v>
      </c>
      <c r="HK125" s="153">
        <v>2</v>
      </c>
      <c r="HL125" s="153">
        <v>49</v>
      </c>
      <c r="HM125" s="153">
        <v>0</v>
      </c>
      <c r="HN125" s="153">
        <v>1</v>
      </c>
      <c r="HO125" s="153">
        <v>2</v>
      </c>
      <c r="HP125" s="153">
        <v>3</v>
      </c>
      <c r="HQ125" s="153">
        <v>2</v>
      </c>
      <c r="HR125" s="153">
        <v>3</v>
      </c>
      <c r="HS125" s="153"/>
      <c r="HT125" s="153">
        <v>0</v>
      </c>
      <c r="HU125" s="153">
        <v>2</v>
      </c>
      <c r="HV125" s="153">
        <v>9</v>
      </c>
      <c r="HW125" s="153">
        <v>11</v>
      </c>
      <c r="HX125" s="153">
        <v>21</v>
      </c>
      <c r="HY125" s="153">
        <v>21</v>
      </c>
      <c r="HZ125" s="153">
        <v>2</v>
      </c>
      <c r="IA125" s="153">
        <v>9</v>
      </c>
      <c r="IB125" s="153">
        <v>3</v>
      </c>
      <c r="IC125" s="153">
        <v>14</v>
      </c>
      <c r="ID125" s="153">
        <v>2</v>
      </c>
      <c r="IE125" s="153">
        <v>23</v>
      </c>
      <c r="IF125" s="153"/>
      <c r="IG125" s="153">
        <v>11</v>
      </c>
      <c r="IH125" s="153">
        <v>2</v>
      </c>
      <c r="II125" s="153">
        <v>4</v>
      </c>
      <c r="IJ125" s="153">
        <v>7</v>
      </c>
      <c r="IK125" s="153">
        <v>4</v>
      </c>
      <c r="IL125" s="153">
        <v>3</v>
      </c>
      <c r="IM125" s="153">
        <v>80</v>
      </c>
      <c r="IN125" s="153">
        <v>36</v>
      </c>
      <c r="IO125" s="153">
        <v>4</v>
      </c>
      <c r="IP125" s="153">
        <v>1</v>
      </c>
      <c r="IQ125" s="153">
        <v>0</v>
      </c>
      <c r="IR125" s="153">
        <v>0</v>
      </c>
      <c r="IS125" s="153">
        <v>2</v>
      </c>
      <c r="IT125" s="153">
        <v>2</v>
      </c>
      <c r="IU125" s="153">
        <v>1</v>
      </c>
      <c r="IV125" s="153">
        <v>11</v>
      </c>
      <c r="IW125" s="153">
        <v>15</v>
      </c>
      <c r="IX125" s="153">
        <v>32</v>
      </c>
      <c r="IY125" s="153">
        <v>11</v>
      </c>
      <c r="IZ125" s="153">
        <v>4</v>
      </c>
      <c r="JA125" s="153">
        <v>28</v>
      </c>
      <c r="JB125" s="153">
        <v>21</v>
      </c>
      <c r="JC125" s="153">
        <v>6</v>
      </c>
      <c r="JD125" s="153">
        <v>2</v>
      </c>
      <c r="JE125" s="153">
        <v>5</v>
      </c>
      <c r="JF125" s="153">
        <v>2</v>
      </c>
      <c r="JG125" s="153">
        <v>1</v>
      </c>
      <c r="JH125" s="153">
        <v>105</v>
      </c>
      <c r="JI125" s="153">
        <v>5</v>
      </c>
      <c r="JJ125" s="153">
        <v>2</v>
      </c>
      <c r="JK125" s="153">
        <v>9</v>
      </c>
      <c r="JL125" s="153"/>
      <c r="JM125" s="153"/>
      <c r="JN125" s="153">
        <v>508</v>
      </c>
      <c r="JO125" s="153">
        <v>69</v>
      </c>
      <c r="JP125" s="153">
        <v>3</v>
      </c>
      <c r="JQ125" s="153">
        <v>4855</v>
      </c>
      <c r="JR125" s="153"/>
      <c r="JS125" s="153"/>
      <c r="JT125" s="153"/>
      <c r="JU125" s="153">
        <v>16</v>
      </c>
      <c r="JV125" s="153"/>
      <c r="JW125" s="153">
        <v>26</v>
      </c>
      <c r="JX125" s="153"/>
      <c r="JY125" s="153"/>
      <c r="JZ125" s="153"/>
      <c r="KA125" s="153"/>
      <c r="KB125" s="153"/>
      <c r="KC125" s="153"/>
      <c r="KD125" s="153"/>
      <c r="KE125" s="153">
        <v>1</v>
      </c>
      <c r="KF125" s="153">
        <v>3</v>
      </c>
      <c r="KG125" s="153">
        <v>0</v>
      </c>
      <c r="KH125" s="153">
        <v>1</v>
      </c>
      <c r="KI125" s="153">
        <v>3</v>
      </c>
      <c r="KJ125" s="153"/>
      <c r="KK125" s="153">
        <v>1</v>
      </c>
      <c r="KL125" s="153"/>
      <c r="KM125" s="153"/>
      <c r="KN125" s="153"/>
      <c r="KO125" s="153">
        <v>1</v>
      </c>
      <c r="KP125" s="153">
        <v>4</v>
      </c>
      <c r="KQ125" s="153"/>
      <c r="KR125" s="153">
        <v>2</v>
      </c>
      <c r="KS125" s="153">
        <v>1560</v>
      </c>
      <c r="KT125" s="153"/>
      <c r="KU125" s="153"/>
      <c r="KV125" s="153"/>
      <c r="KW125" s="153">
        <v>1</v>
      </c>
      <c r="KX125" s="153">
        <v>429</v>
      </c>
      <c r="KY125" s="153">
        <v>749</v>
      </c>
      <c r="KZ125" s="153">
        <v>27</v>
      </c>
      <c r="LA125" s="153">
        <v>1502</v>
      </c>
      <c r="LB125" s="153">
        <v>1</v>
      </c>
      <c r="LC125" s="153"/>
      <c r="LD125" s="153">
        <v>55</v>
      </c>
      <c r="LE125" s="153">
        <v>70</v>
      </c>
      <c r="LF125" s="153">
        <v>60</v>
      </c>
      <c r="LG125" s="153">
        <v>13</v>
      </c>
      <c r="LH125" s="153"/>
      <c r="LI125" s="153"/>
      <c r="LJ125" s="153"/>
      <c r="LK125" s="153"/>
      <c r="LL125" s="153"/>
      <c r="LM125" s="153"/>
      <c r="LN125" s="153"/>
      <c r="LO125" s="153"/>
      <c r="LP125" s="153">
        <v>0</v>
      </c>
      <c r="LQ125" s="153"/>
      <c r="LR125" s="153"/>
      <c r="LS125" s="153"/>
      <c r="LT125" s="153">
        <v>407</v>
      </c>
      <c r="LU125" s="153">
        <v>769</v>
      </c>
      <c r="LV125" s="153">
        <v>1020</v>
      </c>
      <c r="LW125" s="153">
        <v>40</v>
      </c>
      <c r="LX125" s="153">
        <v>56</v>
      </c>
      <c r="LY125" s="153"/>
      <c r="LZ125" s="153">
        <v>2</v>
      </c>
      <c r="MA125" s="153">
        <v>904</v>
      </c>
      <c r="MB125" s="153"/>
      <c r="MC125" s="153"/>
      <c r="MD125" s="153">
        <v>1</v>
      </c>
      <c r="ME125" s="153">
        <v>1</v>
      </c>
      <c r="MF125" s="153"/>
      <c r="MG125" s="153"/>
      <c r="MH125" s="153"/>
      <c r="MI125" s="153"/>
      <c r="MJ125" s="153">
        <v>1</v>
      </c>
      <c r="MK125" s="153">
        <v>1</v>
      </c>
      <c r="ML125" s="153"/>
      <c r="MM125" s="153"/>
      <c r="MN125" s="153">
        <v>202</v>
      </c>
      <c r="MO125" s="153"/>
      <c r="MP125" s="153">
        <v>2</v>
      </c>
      <c r="MQ125" s="153">
        <v>22</v>
      </c>
      <c r="MR125" s="153">
        <v>483</v>
      </c>
      <c r="MS125" s="153">
        <v>67</v>
      </c>
      <c r="MT125" s="153"/>
      <c r="MU125" s="153"/>
      <c r="MV125" s="153"/>
      <c r="MW125" s="153"/>
      <c r="MX125" s="153"/>
      <c r="MY125" s="153">
        <v>0</v>
      </c>
      <c r="MZ125" s="153">
        <v>0</v>
      </c>
      <c r="NA125" s="153">
        <v>42</v>
      </c>
      <c r="NB125" s="153">
        <v>27</v>
      </c>
      <c r="NC125" s="153"/>
      <c r="ND125" s="153"/>
      <c r="NE125" s="153"/>
      <c r="NF125" s="153"/>
      <c r="NG125" s="153"/>
      <c r="NH125" s="153"/>
      <c r="NI125" s="153"/>
      <c r="NJ125" s="153"/>
      <c r="NK125" s="153"/>
      <c r="NL125" s="153"/>
      <c r="NM125" s="153"/>
      <c r="NN125" s="153"/>
      <c r="NO125" s="153"/>
      <c r="NP125" s="153"/>
      <c r="NQ125" s="153"/>
      <c r="NR125" s="153"/>
      <c r="NS125" s="153">
        <v>241</v>
      </c>
      <c r="NT125" s="153">
        <v>838</v>
      </c>
      <c r="NU125" s="153">
        <v>31</v>
      </c>
      <c r="NV125" s="153">
        <v>1</v>
      </c>
      <c r="NW125" s="153"/>
      <c r="NX125" s="153"/>
      <c r="NY125" s="153"/>
      <c r="NZ125" s="153"/>
      <c r="OA125" s="153"/>
      <c r="OB125" s="153"/>
      <c r="OC125" s="153"/>
      <c r="OD125" s="153"/>
      <c r="OE125" s="153">
        <v>946</v>
      </c>
      <c r="OF125" s="153">
        <v>489</v>
      </c>
      <c r="OG125" s="153">
        <v>0</v>
      </c>
      <c r="OH125" s="153"/>
      <c r="OI125" s="153"/>
      <c r="OJ125" s="153">
        <v>96</v>
      </c>
      <c r="OK125" s="153">
        <v>3</v>
      </c>
      <c r="OL125" s="153">
        <v>279</v>
      </c>
      <c r="OM125" s="153"/>
      <c r="ON125" s="153"/>
      <c r="OO125" s="154">
        <v>9</v>
      </c>
      <c r="OP125" s="144">
        <v>31344</v>
      </c>
      <c r="OQ125" s="155">
        <v>108</v>
      </c>
      <c r="OR125" s="153"/>
      <c r="OS125" s="153"/>
      <c r="OT125" s="153"/>
      <c r="OU125" s="153"/>
      <c r="OV125" s="153">
        <v>497</v>
      </c>
      <c r="OW125" s="153">
        <v>8822</v>
      </c>
      <c r="OX125" s="153">
        <v>-15469</v>
      </c>
      <c r="OY125" s="153"/>
      <c r="OZ125" s="153"/>
      <c r="PA125" s="153"/>
      <c r="PB125" s="153"/>
      <c r="PC125" s="153"/>
      <c r="PD125" s="153">
        <v>3</v>
      </c>
      <c r="PE125" s="153"/>
      <c r="PF125" s="153"/>
      <c r="PG125" s="153"/>
      <c r="PH125" s="153">
        <v>17</v>
      </c>
      <c r="PI125" s="153"/>
      <c r="PJ125" s="156"/>
      <c r="PK125" s="144">
        <v>-6023</v>
      </c>
      <c r="PL125" s="144">
        <v>25321</v>
      </c>
    </row>
    <row r="126" spans="1:428" ht="15" x14ac:dyDescent="0.25">
      <c r="A126" s="158">
        <v>334510</v>
      </c>
      <c r="B126" s="159" t="s">
        <v>731</v>
      </c>
      <c r="C126" s="149" t="s">
        <v>321</v>
      </c>
      <c r="D126" s="155"/>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c r="AA126" s="153"/>
      <c r="AB126" s="153">
        <v>3</v>
      </c>
      <c r="AC126" s="153"/>
      <c r="AD126" s="153"/>
      <c r="AE126" s="153">
        <v>0</v>
      </c>
      <c r="AF126" s="153"/>
      <c r="AG126" s="153"/>
      <c r="AH126" s="153"/>
      <c r="AI126" s="153"/>
      <c r="AJ126" s="153"/>
      <c r="AK126" s="153"/>
      <c r="AL126" s="153"/>
      <c r="AM126" s="153"/>
      <c r="AN126" s="153"/>
      <c r="AO126" s="153"/>
      <c r="AP126" s="153"/>
      <c r="AQ126" s="153"/>
      <c r="AR126" s="153"/>
      <c r="AS126" s="153"/>
      <c r="AT126" s="153"/>
      <c r="AU126" s="153"/>
      <c r="AV126" s="153"/>
      <c r="AW126" s="153"/>
      <c r="AX126" s="153"/>
      <c r="AY126" s="153"/>
      <c r="AZ126" s="153"/>
      <c r="BA126" s="153"/>
      <c r="BB126" s="153"/>
      <c r="BC126" s="153"/>
      <c r="BD126" s="153"/>
      <c r="BE126" s="153"/>
      <c r="BF126" s="153"/>
      <c r="BG126" s="153"/>
      <c r="BH126" s="153"/>
      <c r="BI126" s="153"/>
      <c r="BJ126" s="153"/>
      <c r="BK126" s="153"/>
      <c r="BL126" s="153"/>
      <c r="BM126" s="153"/>
      <c r="BN126" s="153"/>
      <c r="BO126" s="153"/>
      <c r="BP126" s="153"/>
      <c r="BQ126" s="153">
        <v>0</v>
      </c>
      <c r="BR126" s="153"/>
      <c r="BS126" s="153"/>
      <c r="BT126" s="153"/>
      <c r="BU126" s="153"/>
      <c r="BV126" s="153"/>
      <c r="BW126" s="153"/>
      <c r="BX126" s="153"/>
      <c r="BY126" s="153"/>
      <c r="BZ126" s="153"/>
      <c r="CA126" s="153"/>
      <c r="CB126" s="153"/>
      <c r="CC126" s="153"/>
      <c r="CD126" s="153"/>
      <c r="CE126" s="153"/>
      <c r="CF126" s="153"/>
      <c r="CG126" s="153"/>
      <c r="CH126" s="153"/>
      <c r="CI126" s="153"/>
      <c r="CJ126" s="153">
        <v>0</v>
      </c>
      <c r="CK126" s="153">
        <v>0</v>
      </c>
      <c r="CL126" s="153"/>
      <c r="CM126" s="153"/>
      <c r="CN126" s="153"/>
      <c r="CO126" s="153"/>
      <c r="CP126" s="153"/>
      <c r="CQ126" s="153"/>
      <c r="CR126" s="153">
        <v>0</v>
      </c>
      <c r="CS126" s="153"/>
      <c r="CT126" s="153"/>
      <c r="CU126" s="153"/>
      <c r="CV126" s="153">
        <v>0</v>
      </c>
      <c r="CW126" s="153">
        <v>0</v>
      </c>
      <c r="CX126" s="153"/>
      <c r="CY126" s="153"/>
      <c r="CZ126" s="153"/>
      <c r="DA126" s="153"/>
      <c r="DB126" s="153"/>
      <c r="DC126" s="153">
        <v>0</v>
      </c>
      <c r="DD126" s="153"/>
      <c r="DE126" s="153"/>
      <c r="DF126" s="153"/>
      <c r="DG126" s="153"/>
      <c r="DH126" s="153"/>
      <c r="DI126" s="153"/>
      <c r="DJ126" s="153"/>
      <c r="DK126" s="153"/>
      <c r="DL126" s="153"/>
      <c r="DM126" s="153"/>
      <c r="DN126" s="153"/>
      <c r="DO126" s="153"/>
      <c r="DP126" s="153"/>
      <c r="DQ126" s="153"/>
      <c r="DR126" s="153"/>
      <c r="DS126" s="153">
        <v>393</v>
      </c>
      <c r="DT126" s="153">
        <v>19</v>
      </c>
      <c r="DU126" s="153"/>
      <c r="DV126" s="153"/>
      <c r="DW126" s="153"/>
      <c r="DX126" s="153"/>
      <c r="DY126" s="153"/>
      <c r="DZ126" s="153"/>
      <c r="EA126" s="153"/>
      <c r="EB126" s="153"/>
      <c r="EC126" s="153"/>
      <c r="ED126" s="153"/>
      <c r="EE126" s="153"/>
      <c r="EF126" s="153"/>
      <c r="EG126" s="153"/>
      <c r="EH126" s="153"/>
      <c r="EI126" s="153"/>
      <c r="EJ126" s="153"/>
      <c r="EK126" s="153"/>
      <c r="EL126" s="153"/>
      <c r="EM126" s="153"/>
      <c r="EN126" s="153"/>
      <c r="EO126" s="153"/>
      <c r="EP126" s="153"/>
      <c r="EQ126" s="153"/>
      <c r="ER126" s="153"/>
      <c r="ES126" s="153"/>
      <c r="ET126" s="153"/>
      <c r="EU126" s="153"/>
      <c r="EV126" s="153"/>
      <c r="EW126" s="153"/>
      <c r="EX126" s="153"/>
      <c r="EY126" s="153"/>
      <c r="EZ126" s="153"/>
      <c r="FA126" s="153"/>
      <c r="FB126" s="153"/>
      <c r="FC126" s="153"/>
      <c r="FD126" s="153"/>
      <c r="FE126" s="153"/>
      <c r="FF126" s="153"/>
      <c r="FG126" s="153">
        <v>0</v>
      </c>
      <c r="FH126" s="153"/>
      <c r="FI126" s="153"/>
      <c r="FJ126" s="153"/>
      <c r="FK126" s="153"/>
      <c r="FL126" s="153"/>
      <c r="FM126" s="153"/>
      <c r="FN126" s="153"/>
      <c r="FO126" s="153"/>
      <c r="FP126" s="153"/>
      <c r="FQ126" s="153"/>
      <c r="FR126" s="153"/>
      <c r="FS126" s="153"/>
      <c r="FT126" s="153"/>
      <c r="FU126" s="153"/>
      <c r="FV126" s="153"/>
      <c r="FW126" s="153"/>
      <c r="FX126" s="153"/>
      <c r="FY126" s="153">
        <v>223</v>
      </c>
      <c r="FZ126" s="153">
        <v>1</v>
      </c>
      <c r="GA126" s="153"/>
      <c r="GB126" s="153"/>
      <c r="GC126" s="153"/>
      <c r="GD126" s="153"/>
      <c r="GE126" s="153"/>
      <c r="GF126" s="153"/>
      <c r="GG126" s="153"/>
      <c r="GH126" s="153"/>
      <c r="GI126" s="153">
        <v>0</v>
      </c>
      <c r="GJ126" s="153"/>
      <c r="GK126" s="153"/>
      <c r="GL126" s="153"/>
      <c r="GM126" s="153"/>
      <c r="GN126" s="153"/>
      <c r="GO126" s="153"/>
      <c r="GP126" s="153"/>
      <c r="GQ126" s="153"/>
      <c r="GR126" s="153"/>
      <c r="GS126" s="153"/>
      <c r="GT126" s="153"/>
      <c r="GU126" s="153"/>
      <c r="GV126" s="153"/>
      <c r="GW126" s="153"/>
      <c r="GX126" s="153"/>
      <c r="GY126" s="153"/>
      <c r="GZ126" s="153"/>
      <c r="HA126" s="153"/>
      <c r="HB126" s="153"/>
      <c r="HC126" s="153"/>
      <c r="HD126" s="153"/>
      <c r="HE126" s="153"/>
      <c r="HF126" s="153"/>
      <c r="HG126" s="153"/>
      <c r="HH126" s="153"/>
      <c r="HI126" s="153"/>
      <c r="HJ126" s="153"/>
      <c r="HK126" s="153"/>
      <c r="HL126" s="153"/>
      <c r="HM126" s="153"/>
      <c r="HN126" s="153"/>
      <c r="HO126" s="153"/>
      <c r="HP126" s="153"/>
      <c r="HQ126" s="153"/>
      <c r="HR126" s="153"/>
      <c r="HS126" s="153"/>
      <c r="HT126" s="153"/>
      <c r="HU126" s="153"/>
      <c r="HV126" s="153"/>
      <c r="HW126" s="153"/>
      <c r="HX126" s="153"/>
      <c r="HY126" s="153"/>
      <c r="HZ126" s="153"/>
      <c r="IA126" s="153"/>
      <c r="IB126" s="153"/>
      <c r="IC126" s="153"/>
      <c r="ID126" s="153"/>
      <c r="IE126" s="153"/>
      <c r="IF126" s="153"/>
      <c r="IG126" s="153"/>
      <c r="IH126" s="153"/>
      <c r="II126" s="153"/>
      <c r="IJ126" s="153"/>
      <c r="IK126" s="153"/>
      <c r="IL126" s="153"/>
      <c r="IM126" s="153"/>
      <c r="IN126" s="153"/>
      <c r="IO126" s="153"/>
      <c r="IP126" s="153"/>
      <c r="IQ126" s="153"/>
      <c r="IR126" s="153"/>
      <c r="IS126" s="153"/>
      <c r="IT126" s="153"/>
      <c r="IU126" s="153"/>
      <c r="IV126" s="153"/>
      <c r="IW126" s="153"/>
      <c r="IX126" s="153"/>
      <c r="IY126" s="153"/>
      <c r="IZ126" s="153"/>
      <c r="JA126" s="153"/>
      <c r="JB126" s="153"/>
      <c r="JC126" s="153"/>
      <c r="JD126" s="153"/>
      <c r="JE126" s="153"/>
      <c r="JF126" s="153"/>
      <c r="JG126" s="153"/>
      <c r="JH126" s="153"/>
      <c r="JI126" s="153"/>
      <c r="JJ126" s="153"/>
      <c r="JK126" s="153"/>
      <c r="JL126" s="153"/>
      <c r="JM126" s="153"/>
      <c r="JN126" s="153"/>
      <c r="JO126" s="153"/>
      <c r="JP126" s="153"/>
      <c r="JQ126" s="153"/>
      <c r="JR126" s="153"/>
      <c r="JS126" s="153"/>
      <c r="JT126" s="153"/>
      <c r="JU126" s="153"/>
      <c r="JV126" s="153"/>
      <c r="JW126" s="153"/>
      <c r="JX126" s="153"/>
      <c r="JY126" s="153"/>
      <c r="JZ126" s="153"/>
      <c r="KA126" s="153"/>
      <c r="KB126" s="153"/>
      <c r="KC126" s="153"/>
      <c r="KD126" s="153"/>
      <c r="KE126" s="153"/>
      <c r="KF126" s="153"/>
      <c r="KG126" s="153"/>
      <c r="KH126" s="153"/>
      <c r="KI126" s="153"/>
      <c r="KJ126" s="153"/>
      <c r="KK126" s="153"/>
      <c r="KL126" s="153"/>
      <c r="KM126" s="153"/>
      <c r="KN126" s="153"/>
      <c r="KO126" s="153"/>
      <c r="KP126" s="153"/>
      <c r="KQ126" s="153"/>
      <c r="KR126" s="153"/>
      <c r="KS126" s="153"/>
      <c r="KT126" s="153"/>
      <c r="KU126" s="153"/>
      <c r="KV126" s="153"/>
      <c r="KW126" s="153"/>
      <c r="KX126" s="153"/>
      <c r="KY126" s="153"/>
      <c r="KZ126" s="153"/>
      <c r="LA126" s="153"/>
      <c r="LB126" s="153"/>
      <c r="LC126" s="153"/>
      <c r="LD126" s="153"/>
      <c r="LE126" s="153"/>
      <c r="LF126" s="153"/>
      <c r="LG126" s="153"/>
      <c r="LH126" s="153"/>
      <c r="LI126" s="153"/>
      <c r="LJ126" s="153"/>
      <c r="LK126" s="153"/>
      <c r="LL126" s="153"/>
      <c r="LM126" s="153"/>
      <c r="LN126" s="153"/>
      <c r="LO126" s="153"/>
      <c r="LP126" s="153"/>
      <c r="LQ126" s="153"/>
      <c r="LR126" s="153"/>
      <c r="LS126" s="153"/>
      <c r="LT126" s="153"/>
      <c r="LU126" s="153"/>
      <c r="LV126" s="153"/>
      <c r="LW126" s="153"/>
      <c r="LX126" s="153"/>
      <c r="LY126" s="153"/>
      <c r="LZ126" s="153"/>
      <c r="MA126" s="153">
        <v>0</v>
      </c>
      <c r="MB126" s="153"/>
      <c r="MC126" s="153"/>
      <c r="MD126" s="153"/>
      <c r="ME126" s="153"/>
      <c r="MF126" s="153"/>
      <c r="MG126" s="153"/>
      <c r="MH126" s="153"/>
      <c r="MI126" s="153"/>
      <c r="MJ126" s="153"/>
      <c r="MK126" s="153"/>
      <c r="ML126" s="153"/>
      <c r="MM126" s="153"/>
      <c r="MN126" s="153"/>
      <c r="MO126" s="153"/>
      <c r="MP126" s="153"/>
      <c r="MQ126" s="153"/>
      <c r="MR126" s="153"/>
      <c r="MS126" s="153"/>
      <c r="MT126" s="153">
        <v>3951</v>
      </c>
      <c r="MU126" s="153">
        <v>164</v>
      </c>
      <c r="MV126" s="153">
        <v>0</v>
      </c>
      <c r="MW126" s="153">
        <v>630</v>
      </c>
      <c r="MX126" s="153">
        <v>111</v>
      </c>
      <c r="MY126" s="153"/>
      <c r="MZ126" s="153"/>
      <c r="NA126" s="153"/>
      <c r="NB126" s="153"/>
      <c r="NC126" s="153">
        <v>20</v>
      </c>
      <c r="ND126" s="153"/>
      <c r="NE126" s="153"/>
      <c r="NF126" s="153"/>
      <c r="NG126" s="153"/>
      <c r="NH126" s="153"/>
      <c r="NI126" s="153"/>
      <c r="NJ126" s="153"/>
      <c r="NK126" s="153"/>
      <c r="NL126" s="153"/>
      <c r="NM126" s="153"/>
      <c r="NN126" s="153"/>
      <c r="NO126" s="153"/>
      <c r="NP126" s="153"/>
      <c r="NQ126" s="153"/>
      <c r="NR126" s="153"/>
      <c r="NS126" s="153"/>
      <c r="NT126" s="153"/>
      <c r="NU126" s="153"/>
      <c r="NV126" s="153"/>
      <c r="NW126" s="153"/>
      <c r="NX126" s="153"/>
      <c r="NY126" s="153"/>
      <c r="NZ126" s="153"/>
      <c r="OA126" s="153"/>
      <c r="OB126" s="153"/>
      <c r="OC126" s="153">
        <v>14</v>
      </c>
      <c r="OD126" s="153"/>
      <c r="OE126" s="153"/>
      <c r="OF126" s="153">
        <v>419</v>
      </c>
      <c r="OG126" s="153"/>
      <c r="OH126" s="153"/>
      <c r="OI126" s="153"/>
      <c r="OJ126" s="153"/>
      <c r="OK126" s="153"/>
      <c r="OL126" s="153"/>
      <c r="OM126" s="153"/>
      <c r="ON126" s="153"/>
      <c r="OO126" s="154"/>
      <c r="OP126" s="144">
        <v>5950</v>
      </c>
      <c r="OQ126" s="155">
        <v>4151</v>
      </c>
      <c r="OR126" s="153">
        <v>23822</v>
      </c>
      <c r="OS126" s="153"/>
      <c r="OT126" s="153"/>
      <c r="OU126" s="153"/>
      <c r="OV126" s="153">
        <v>204</v>
      </c>
      <c r="OW126" s="153">
        <v>5765</v>
      </c>
      <c r="OX126" s="153">
        <v>-9414</v>
      </c>
      <c r="OY126" s="153"/>
      <c r="OZ126" s="153">
        <v>532</v>
      </c>
      <c r="PA126" s="153"/>
      <c r="PB126" s="153"/>
      <c r="PC126" s="153"/>
      <c r="PD126" s="153">
        <v>241</v>
      </c>
      <c r="PE126" s="153"/>
      <c r="PF126" s="153"/>
      <c r="PG126" s="153"/>
      <c r="PH126" s="153">
        <v>60</v>
      </c>
      <c r="PI126" s="153"/>
      <c r="PJ126" s="156"/>
      <c r="PK126" s="144">
        <v>25361</v>
      </c>
      <c r="PL126" s="144">
        <v>31310</v>
      </c>
    </row>
    <row r="127" spans="1:428" ht="15" x14ac:dyDescent="0.25">
      <c r="A127" s="158">
        <v>334511</v>
      </c>
      <c r="B127" s="159" t="s">
        <v>731</v>
      </c>
      <c r="C127" s="149" t="s">
        <v>322</v>
      </c>
      <c r="D127" s="155"/>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c r="AA127" s="153"/>
      <c r="AB127" s="153"/>
      <c r="AC127" s="153"/>
      <c r="AD127" s="153"/>
      <c r="AE127" s="153">
        <v>0</v>
      </c>
      <c r="AF127" s="153"/>
      <c r="AG127" s="153"/>
      <c r="AH127" s="153"/>
      <c r="AI127" s="153"/>
      <c r="AJ127" s="153"/>
      <c r="AK127" s="153"/>
      <c r="AL127" s="153"/>
      <c r="AM127" s="153">
        <v>1</v>
      </c>
      <c r="AN127" s="153"/>
      <c r="AO127" s="153"/>
      <c r="AP127" s="153"/>
      <c r="AQ127" s="153"/>
      <c r="AR127" s="153"/>
      <c r="AS127" s="153"/>
      <c r="AT127" s="153"/>
      <c r="AU127" s="153"/>
      <c r="AV127" s="153"/>
      <c r="AW127" s="153"/>
      <c r="AX127" s="153"/>
      <c r="AY127" s="153"/>
      <c r="AZ127" s="153"/>
      <c r="BA127" s="153"/>
      <c r="BB127" s="153"/>
      <c r="BC127" s="153"/>
      <c r="BD127" s="153"/>
      <c r="BE127" s="153"/>
      <c r="BF127" s="153"/>
      <c r="BG127" s="153"/>
      <c r="BH127" s="153"/>
      <c r="BI127" s="153"/>
      <c r="BJ127" s="153"/>
      <c r="BK127" s="153"/>
      <c r="BL127" s="153"/>
      <c r="BM127" s="153"/>
      <c r="BN127" s="153"/>
      <c r="BO127" s="153"/>
      <c r="BP127" s="153"/>
      <c r="BQ127" s="153"/>
      <c r="BR127" s="153"/>
      <c r="BS127" s="153"/>
      <c r="BT127" s="153"/>
      <c r="BU127" s="153"/>
      <c r="BV127" s="153"/>
      <c r="BW127" s="153"/>
      <c r="BX127" s="153"/>
      <c r="BY127" s="153"/>
      <c r="BZ127" s="153"/>
      <c r="CA127" s="153"/>
      <c r="CB127" s="153"/>
      <c r="CC127" s="153"/>
      <c r="CD127" s="153"/>
      <c r="CE127" s="153"/>
      <c r="CF127" s="153"/>
      <c r="CG127" s="153"/>
      <c r="CH127" s="153"/>
      <c r="CI127" s="153"/>
      <c r="CJ127" s="153"/>
      <c r="CK127" s="153"/>
      <c r="CL127" s="153"/>
      <c r="CM127" s="153"/>
      <c r="CN127" s="153"/>
      <c r="CO127" s="153"/>
      <c r="CP127" s="153">
        <v>0</v>
      </c>
      <c r="CQ127" s="153">
        <v>0</v>
      </c>
      <c r="CR127" s="153">
        <v>0</v>
      </c>
      <c r="CS127" s="153"/>
      <c r="CT127" s="153"/>
      <c r="CU127" s="153"/>
      <c r="CV127" s="153"/>
      <c r="CW127" s="153"/>
      <c r="CX127" s="153"/>
      <c r="CY127" s="153"/>
      <c r="CZ127" s="153"/>
      <c r="DA127" s="153"/>
      <c r="DB127" s="153"/>
      <c r="DC127" s="153"/>
      <c r="DD127" s="153"/>
      <c r="DE127" s="153"/>
      <c r="DF127" s="153"/>
      <c r="DG127" s="153"/>
      <c r="DH127" s="153"/>
      <c r="DI127" s="153"/>
      <c r="DJ127" s="153"/>
      <c r="DK127" s="153"/>
      <c r="DL127" s="153"/>
      <c r="DM127" s="153"/>
      <c r="DN127" s="153"/>
      <c r="DO127" s="153"/>
      <c r="DP127" s="153"/>
      <c r="DQ127" s="153"/>
      <c r="DR127" s="153"/>
      <c r="DS127" s="153"/>
      <c r="DT127" s="153">
        <v>18</v>
      </c>
      <c r="DU127" s="153"/>
      <c r="DV127" s="153"/>
      <c r="DW127" s="153"/>
      <c r="DX127" s="153"/>
      <c r="DY127" s="153"/>
      <c r="DZ127" s="153"/>
      <c r="EA127" s="153"/>
      <c r="EB127" s="153"/>
      <c r="EC127" s="153"/>
      <c r="ED127" s="153"/>
      <c r="EE127" s="153"/>
      <c r="EF127" s="153"/>
      <c r="EG127" s="153"/>
      <c r="EH127" s="153"/>
      <c r="EI127" s="153"/>
      <c r="EJ127" s="153"/>
      <c r="EK127" s="153"/>
      <c r="EL127" s="153"/>
      <c r="EM127" s="153"/>
      <c r="EN127" s="153"/>
      <c r="EO127" s="153"/>
      <c r="EP127" s="153"/>
      <c r="EQ127" s="153"/>
      <c r="ER127" s="153"/>
      <c r="ES127" s="153"/>
      <c r="ET127" s="153"/>
      <c r="EU127" s="153"/>
      <c r="EV127" s="153"/>
      <c r="EW127" s="153"/>
      <c r="EX127" s="153"/>
      <c r="EY127" s="153"/>
      <c r="EZ127" s="153"/>
      <c r="FA127" s="153"/>
      <c r="FB127" s="153"/>
      <c r="FC127" s="153"/>
      <c r="FD127" s="153"/>
      <c r="FE127" s="153"/>
      <c r="FF127" s="153">
        <v>4919</v>
      </c>
      <c r="FG127" s="153">
        <v>150</v>
      </c>
      <c r="FH127" s="153">
        <v>35</v>
      </c>
      <c r="FI127" s="153">
        <v>314</v>
      </c>
      <c r="FJ127" s="153">
        <v>28</v>
      </c>
      <c r="FK127" s="153"/>
      <c r="FL127" s="153">
        <v>1779</v>
      </c>
      <c r="FM127" s="153">
        <v>542</v>
      </c>
      <c r="FN127" s="153"/>
      <c r="FO127" s="153"/>
      <c r="FP127" s="153"/>
      <c r="FQ127" s="153"/>
      <c r="FR127" s="153"/>
      <c r="FS127" s="153"/>
      <c r="FT127" s="153"/>
      <c r="FU127" s="153"/>
      <c r="FV127" s="153"/>
      <c r="FW127" s="153"/>
      <c r="FX127" s="153"/>
      <c r="FY127" s="153"/>
      <c r="FZ127" s="153"/>
      <c r="GA127" s="153"/>
      <c r="GB127" s="153"/>
      <c r="GC127" s="153"/>
      <c r="GD127" s="153"/>
      <c r="GE127" s="153"/>
      <c r="GF127" s="153"/>
      <c r="GG127" s="153"/>
      <c r="GH127" s="153"/>
      <c r="GI127" s="153"/>
      <c r="GJ127" s="153"/>
      <c r="GK127" s="153"/>
      <c r="GL127" s="153"/>
      <c r="GM127" s="153"/>
      <c r="GN127" s="153"/>
      <c r="GO127" s="153"/>
      <c r="GP127" s="153"/>
      <c r="GQ127" s="153"/>
      <c r="GR127" s="153"/>
      <c r="GS127" s="153"/>
      <c r="GT127" s="153"/>
      <c r="GU127" s="153"/>
      <c r="GV127" s="153"/>
      <c r="GW127" s="153"/>
      <c r="GX127" s="153"/>
      <c r="GY127" s="153"/>
      <c r="GZ127" s="153"/>
      <c r="HA127" s="153"/>
      <c r="HB127" s="153"/>
      <c r="HC127" s="153"/>
      <c r="HD127" s="153"/>
      <c r="HE127" s="153"/>
      <c r="HF127" s="153"/>
      <c r="HG127" s="153"/>
      <c r="HH127" s="153"/>
      <c r="HI127" s="153"/>
      <c r="HJ127" s="153"/>
      <c r="HK127" s="153"/>
      <c r="HL127" s="153"/>
      <c r="HM127" s="153"/>
      <c r="HN127" s="153"/>
      <c r="HO127" s="153"/>
      <c r="HP127" s="153"/>
      <c r="HQ127" s="153"/>
      <c r="HR127" s="153"/>
      <c r="HS127" s="153"/>
      <c r="HT127" s="153"/>
      <c r="HU127" s="153"/>
      <c r="HV127" s="153"/>
      <c r="HW127" s="153"/>
      <c r="HX127" s="153"/>
      <c r="HY127" s="153"/>
      <c r="HZ127" s="153"/>
      <c r="IA127" s="153"/>
      <c r="IB127" s="153"/>
      <c r="IC127" s="153"/>
      <c r="ID127" s="153"/>
      <c r="IE127" s="153"/>
      <c r="IF127" s="153"/>
      <c r="IG127" s="153"/>
      <c r="IH127" s="153"/>
      <c r="II127" s="153"/>
      <c r="IJ127" s="153"/>
      <c r="IK127" s="153"/>
      <c r="IL127" s="153"/>
      <c r="IM127" s="153"/>
      <c r="IN127" s="153"/>
      <c r="IO127" s="153"/>
      <c r="IP127" s="153"/>
      <c r="IQ127" s="153"/>
      <c r="IR127" s="153"/>
      <c r="IS127" s="153"/>
      <c r="IT127" s="153"/>
      <c r="IU127" s="153"/>
      <c r="IV127" s="153"/>
      <c r="IW127" s="153"/>
      <c r="IX127" s="153"/>
      <c r="IY127" s="153"/>
      <c r="IZ127" s="153"/>
      <c r="JA127" s="153"/>
      <c r="JB127" s="153"/>
      <c r="JC127" s="153"/>
      <c r="JD127" s="153"/>
      <c r="JE127" s="153"/>
      <c r="JF127" s="153"/>
      <c r="JG127" s="153"/>
      <c r="JH127" s="153"/>
      <c r="JI127" s="153"/>
      <c r="JJ127" s="153"/>
      <c r="JK127" s="153"/>
      <c r="JL127" s="153"/>
      <c r="JM127" s="153"/>
      <c r="JN127" s="153"/>
      <c r="JO127" s="153"/>
      <c r="JP127" s="153"/>
      <c r="JQ127" s="153"/>
      <c r="JR127" s="153"/>
      <c r="JS127" s="153"/>
      <c r="JT127" s="153"/>
      <c r="JU127" s="153"/>
      <c r="JV127" s="153"/>
      <c r="JW127" s="153">
        <v>39</v>
      </c>
      <c r="JX127" s="153"/>
      <c r="JY127" s="153"/>
      <c r="JZ127" s="153"/>
      <c r="KA127" s="153"/>
      <c r="KB127" s="153"/>
      <c r="KC127" s="153"/>
      <c r="KD127" s="153"/>
      <c r="KE127" s="153"/>
      <c r="KF127" s="153"/>
      <c r="KG127" s="153"/>
      <c r="KH127" s="153"/>
      <c r="KI127" s="153"/>
      <c r="KJ127" s="153"/>
      <c r="KK127" s="153"/>
      <c r="KL127" s="153"/>
      <c r="KM127" s="153"/>
      <c r="KN127" s="153"/>
      <c r="KO127" s="153"/>
      <c r="KP127" s="153"/>
      <c r="KQ127" s="153"/>
      <c r="KR127" s="153"/>
      <c r="KS127" s="153"/>
      <c r="KT127" s="153"/>
      <c r="KU127" s="153"/>
      <c r="KV127" s="153"/>
      <c r="KW127" s="153"/>
      <c r="KX127" s="153"/>
      <c r="KY127" s="153"/>
      <c r="KZ127" s="153"/>
      <c r="LA127" s="153"/>
      <c r="LB127" s="153"/>
      <c r="LC127" s="153"/>
      <c r="LD127" s="153"/>
      <c r="LE127" s="153"/>
      <c r="LF127" s="153"/>
      <c r="LG127" s="153"/>
      <c r="LH127" s="153"/>
      <c r="LI127" s="153"/>
      <c r="LJ127" s="153"/>
      <c r="LK127" s="153"/>
      <c r="LL127" s="153"/>
      <c r="LM127" s="153"/>
      <c r="LN127" s="153"/>
      <c r="LO127" s="153"/>
      <c r="LP127" s="153"/>
      <c r="LQ127" s="153"/>
      <c r="LR127" s="153"/>
      <c r="LS127" s="153"/>
      <c r="LT127" s="153"/>
      <c r="LU127" s="153"/>
      <c r="LV127" s="153"/>
      <c r="LW127" s="153"/>
      <c r="LX127" s="153"/>
      <c r="LY127" s="153"/>
      <c r="LZ127" s="153"/>
      <c r="MA127" s="153"/>
      <c r="MB127" s="153"/>
      <c r="MC127" s="153"/>
      <c r="MD127" s="153"/>
      <c r="ME127" s="153"/>
      <c r="MF127" s="153"/>
      <c r="MG127" s="153"/>
      <c r="MH127" s="153"/>
      <c r="MI127" s="153"/>
      <c r="MJ127" s="153"/>
      <c r="MK127" s="153"/>
      <c r="ML127" s="153"/>
      <c r="MM127" s="153"/>
      <c r="MN127" s="153"/>
      <c r="MO127" s="153"/>
      <c r="MP127" s="153"/>
      <c r="MQ127" s="153"/>
      <c r="MR127" s="153"/>
      <c r="MS127" s="153"/>
      <c r="MT127" s="153"/>
      <c r="MU127" s="153"/>
      <c r="MV127" s="153"/>
      <c r="MW127" s="153"/>
      <c r="MX127" s="153"/>
      <c r="MY127" s="153"/>
      <c r="MZ127" s="153"/>
      <c r="NA127" s="153"/>
      <c r="NB127" s="153"/>
      <c r="NC127" s="153"/>
      <c r="ND127" s="153"/>
      <c r="NE127" s="153"/>
      <c r="NF127" s="153"/>
      <c r="NG127" s="153"/>
      <c r="NH127" s="153"/>
      <c r="NI127" s="153"/>
      <c r="NJ127" s="153"/>
      <c r="NK127" s="153"/>
      <c r="NL127" s="153"/>
      <c r="NM127" s="153"/>
      <c r="NN127" s="153"/>
      <c r="NO127" s="153"/>
      <c r="NP127" s="153"/>
      <c r="NQ127" s="153"/>
      <c r="NR127" s="153"/>
      <c r="NS127" s="153"/>
      <c r="NT127" s="153"/>
      <c r="NU127" s="153"/>
      <c r="NV127" s="153"/>
      <c r="NW127" s="153"/>
      <c r="NX127" s="153"/>
      <c r="NY127" s="153"/>
      <c r="NZ127" s="153"/>
      <c r="OA127" s="153"/>
      <c r="OB127" s="153"/>
      <c r="OC127" s="153"/>
      <c r="OD127" s="153"/>
      <c r="OE127" s="153">
        <v>10199</v>
      </c>
      <c r="OF127" s="153"/>
      <c r="OG127" s="153"/>
      <c r="OH127" s="153"/>
      <c r="OI127" s="153"/>
      <c r="OJ127" s="153"/>
      <c r="OK127" s="153"/>
      <c r="OL127" s="153"/>
      <c r="OM127" s="153"/>
      <c r="ON127" s="153"/>
      <c r="OO127" s="154"/>
      <c r="OP127" s="144">
        <v>18025</v>
      </c>
      <c r="OQ127" s="155">
        <v>21</v>
      </c>
      <c r="OR127" s="153">
        <v>16881</v>
      </c>
      <c r="OS127" s="153"/>
      <c r="OT127" s="153"/>
      <c r="OU127" s="153"/>
      <c r="OV127" s="153">
        <v>-396</v>
      </c>
      <c r="OW127" s="153">
        <v>5462</v>
      </c>
      <c r="OX127" s="153">
        <v>-5707</v>
      </c>
      <c r="OY127" s="153"/>
      <c r="OZ127" s="153">
        <v>12796</v>
      </c>
      <c r="PA127" s="153"/>
      <c r="PB127" s="153"/>
      <c r="PC127" s="153"/>
      <c r="PD127" s="153">
        <v>2522</v>
      </c>
      <c r="PE127" s="153"/>
      <c r="PF127" s="153"/>
      <c r="PG127" s="153"/>
      <c r="PH127" s="153">
        <v>315</v>
      </c>
      <c r="PI127" s="153"/>
      <c r="PJ127" s="156"/>
      <c r="PK127" s="144">
        <v>31893</v>
      </c>
      <c r="PL127" s="144">
        <v>49918</v>
      </c>
    </row>
    <row r="128" spans="1:428" ht="15" x14ac:dyDescent="0.25">
      <c r="A128" s="158">
        <v>334512</v>
      </c>
      <c r="B128" s="159" t="s">
        <v>731</v>
      </c>
      <c r="C128" s="149" t="s">
        <v>323</v>
      </c>
      <c r="D128" s="155"/>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c r="AA128" s="153"/>
      <c r="AB128" s="153">
        <v>45</v>
      </c>
      <c r="AC128" s="153">
        <v>776</v>
      </c>
      <c r="AD128" s="153">
        <v>206</v>
      </c>
      <c r="AE128" s="153">
        <v>118</v>
      </c>
      <c r="AF128" s="153">
        <v>340</v>
      </c>
      <c r="AG128" s="153">
        <v>35</v>
      </c>
      <c r="AH128" s="153">
        <v>867</v>
      </c>
      <c r="AI128" s="153">
        <v>9</v>
      </c>
      <c r="AJ128" s="153">
        <v>61</v>
      </c>
      <c r="AK128" s="153"/>
      <c r="AL128" s="153">
        <v>126</v>
      </c>
      <c r="AM128" s="153">
        <v>12</v>
      </c>
      <c r="AN128" s="153"/>
      <c r="AO128" s="153"/>
      <c r="AP128" s="153"/>
      <c r="AQ128" s="153"/>
      <c r="AR128" s="153"/>
      <c r="AS128" s="153"/>
      <c r="AT128" s="153"/>
      <c r="AU128" s="153"/>
      <c r="AV128" s="153"/>
      <c r="AW128" s="153"/>
      <c r="AX128" s="153"/>
      <c r="AY128" s="153"/>
      <c r="AZ128" s="153"/>
      <c r="BA128" s="153"/>
      <c r="BB128" s="153"/>
      <c r="BC128" s="153"/>
      <c r="BD128" s="153"/>
      <c r="BE128" s="153"/>
      <c r="BF128" s="153"/>
      <c r="BG128" s="153"/>
      <c r="BH128" s="153"/>
      <c r="BI128" s="153"/>
      <c r="BJ128" s="153"/>
      <c r="BK128" s="153"/>
      <c r="BL128" s="153"/>
      <c r="BM128" s="153"/>
      <c r="BN128" s="153"/>
      <c r="BO128" s="153"/>
      <c r="BP128" s="153"/>
      <c r="BQ128" s="153"/>
      <c r="BR128" s="153"/>
      <c r="BS128" s="153"/>
      <c r="BT128" s="153"/>
      <c r="BU128" s="153"/>
      <c r="BV128" s="153"/>
      <c r="BW128" s="153"/>
      <c r="BX128" s="153"/>
      <c r="BY128" s="153"/>
      <c r="BZ128" s="153"/>
      <c r="CA128" s="153"/>
      <c r="CB128" s="153"/>
      <c r="CC128" s="153"/>
      <c r="CD128" s="153"/>
      <c r="CE128" s="153"/>
      <c r="CF128" s="153"/>
      <c r="CG128" s="153"/>
      <c r="CH128" s="153"/>
      <c r="CI128" s="153"/>
      <c r="CJ128" s="153"/>
      <c r="CK128" s="153"/>
      <c r="CL128" s="153"/>
      <c r="CM128" s="153"/>
      <c r="CN128" s="153"/>
      <c r="CO128" s="153"/>
      <c r="CP128" s="153"/>
      <c r="CQ128" s="153">
        <v>84</v>
      </c>
      <c r="CR128" s="153">
        <v>175</v>
      </c>
      <c r="CS128" s="153"/>
      <c r="CT128" s="153"/>
      <c r="CU128" s="153"/>
      <c r="CV128" s="153"/>
      <c r="CW128" s="153"/>
      <c r="CX128" s="153"/>
      <c r="CY128" s="153"/>
      <c r="CZ128" s="153"/>
      <c r="DA128" s="153"/>
      <c r="DB128" s="153"/>
      <c r="DC128" s="153"/>
      <c r="DD128" s="153"/>
      <c r="DE128" s="153"/>
      <c r="DF128" s="153"/>
      <c r="DG128" s="153"/>
      <c r="DH128" s="153"/>
      <c r="DI128" s="153"/>
      <c r="DJ128" s="153"/>
      <c r="DK128" s="153"/>
      <c r="DL128" s="153"/>
      <c r="DM128" s="153"/>
      <c r="DN128" s="153"/>
      <c r="DO128" s="153"/>
      <c r="DP128" s="153"/>
      <c r="DQ128" s="153"/>
      <c r="DR128" s="153"/>
      <c r="DS128" s="153"/>
      <c r="DT128" s="153"/>
      <c r="DU128" s="153">
        <v>11</v>
      </c>
      <c r="DV128" s="153"/>
      <c r="DW128" s="153"/>
      <c r="DX128" s="153"/>
      <c r="DY128" s="153"/>
      <c r="DZ128" s="153"/>
      <c r="EA128" s="153"/>
      <c r="EB128" s="153"/>
      <c r="EC128" s="153"/>
      <c r="ED128" s="153"/>
      <c r="EE128" s="153"/>
      <c r="EF128" s="153">
        <v>34</v>
      </c>
      <c r="EG128" s="153">
        <v>186</v>
      </c>
      <c r="EH128" s="153"/>
      <c r="EI128" s="153"/>
      <c r="EJ128" s="153"/>
      <c r="EK128" s="153"/>
      <c r="EL128" s="153"/>
      <c r="EM128" s="153"/>
      <c r="EN128" s="153"/>
      <c r="EO128" s="153"/>
      <c r="EP128" s="153"/>
      <c r="EQ128" s="153"/>
      <c r="ER128" s="153"/>
      <c r="ES128" s="153"/>
      <c r="ET128" s="153"/>
      <c r="EU128" s="153"/>
      <c r="EV128" s="153"/>
      <c r="EW128" s="153"/>
      <c r="EX128" s="153"/>
      <c r="EY128" s="153"/>
      <c r="EZ128" s="153"/>
      <c r="FA128" s="153"/>
      <c r="FB128" s="153"/>
      <c r="FC128" s="153"/>
      <c r="FD128" s="153">
        <v>10</v>
      </c>
      <c r="FE128" s="153"/>
      <c r="FF128" s="153"/>
      <c r="FG128" s="153"/>
      <c r="FH128" s="153"/>
      <c r="FI128" s="153"/>
      <c r="FJ128" s="153"/>
      <c r="FK128" s="153"/>
      <c r="FL128" s="153"/>
      <c r="FM128" s="153"/>
      <c r="FN128" s="153"/>
      <c r="FO128" s="153"/>
      <c r="FP128" s="153"/>
      <c r="FQ128" s="153"/>
      <c r="FR128" s="153"/>
      <c r="FS128" s="153"/>
      <c r="FT128" s="153"/>
      <c r="FU128" s="153"/>
      <c r="FV128" s="153"/>
      <c r="FW128" s="153"/>
      <c r="FX128" s="153"/>
      <c r="FY128" s="153"/>
      <c r="FZ128" s="153"/>
      <c r="GA128" s="153"/>
      <c r="GB128" s="153"/>
      <c r="GC128" s="153"/>
      <c r="GD128" s="153"/>
      <c r="GE128" s="153"/>
      <c r="GF128" s="153"/>
      <c r="GG128" s="153"/>
      <c r="GH128" s="153"/>
      <c r="GI128" s="153"/>
      <c r="GJ128" s="153"/>
      <c r="GK128" s="153"/>
      <c r="GL128" s="153"/>
      <c r="GM128" s="153"/>
      <c r="GN128" s="153"/>
      <c r="GO128" s="153"/>
      <c r="GP128" s="153"/>
      <c r="GQ128" s="153"/>
      <c r="GR128" s="153"/>
      <c r="GS128" s="153"/>
      <c r="GT128" s="153"/>
      <c r="GU128" s="153"/>
      <c r="GV128" s="153"/>
      <c r="GW128" s="153"/>
      <c r="GX128" s="153"/>
      <c r="GY128" s="153"/>
      <c r="GZ128" s="153"/>
      <c r="HA128" s="153"/>
      <c r="HB128" s="153"/>
      <c r="HC128" s="153"/>
      <c r="HD128" s="153"/>
      <c r="HE128" s="153"/>
      <c r="HF128" s="153"/>
      <c r="HG128" s="153"/>
      <c r="HH128" s="153"/>
      <c r="HI128" s="153"/>
      <c r="HJ128" s="153"/>
      <c r="HK128" s="153"/>
      <c r="HL128" s="153"/>
      <c r="HM128" s="153"/>
      <c r="HN128" s="153"/>
      <c r="HO128" s="153"/>
      <c r="HP128" s="153"/>
      <c r="HQ128" s="153"/>
      <c r="HR128" s="153"/>
      <c r="HS128" s="153"/>
      <c r="HT128" s="153"/>
      <c r="HU128" s="153"/>
      <c r="HV128" s="153"/>
      <c r="HW128" s="153"/>
      <c r="HX128" s="153"/>
      <c r="HY128" s="153"/>
      <c r="HZ128" s="153"/>
      <c r="IA128" s="153"/>
      <c r="IB128" s="153"/>
      <c r="IC128" s="153"/>
      <c r="ID128" s="153"/>
      <c r="IE128" s="153"/>
      <c r="IF128" s="153"/>
      <c r="IG128" s="153"/>
      <c r="IH128" s="153"/>
      <c r="II128" s="153"/>
      <c r="IJ128" s="153"/>
      <c r="IK128" s="153"/>
      <c r="IL128" s="153"/>
      <c r="IM128" s="153"/>
      <c r="IN128" s="153"/>
      <c r="IO128" s="153"/>
      <c r="IP128" s="153"/>
      <c r="IQ128" s="153"/>
      <c r="IR128" s="153"/>
      <c r="IS128" s="153"/>
      <c r="IT128" s="153"/>
      <c r="IU128" s="153"/>
      <c r="IV128" s="153"/>
      <c r="IW128" s="153"/>
      <c r="IX128" s="153"/>
      <c r="IY128" s="153"/>
      <c r="IZ128" s="153"/>
      <c r="JA128" s="153"/>
      <c r="JB128" s="153"/>
      <c r="JC128" s="153"/>
      <c r="JD128" s="153"/>
      <c r="JE128" s="153"/>
      <c r="JF128" s="153"/>
      <c r="JG128" s="153"/>
      <c r="JH128" s="153"/>
      <c r="JI128" s="153"/>
      <c r="JJ128" s="153"/>
      <c r="JK128" s="153"/>
      <c r="JL128" s="153"/>
      <c r="JM128" s="153"/>
      <c r="JN128" s="153"/>
      <c r="JO128" s="153"/>
      <c r="JP128" s="153"/>
      <c r="JQ128" s="153"/>
      <c r="JR128" s="153"/>
      <c r="JS128" s="153"/>
      <c r="JT128" s="153"/>
      <c r="JU128" s="153"/>
      <c r="JV128" s="153"/>
      <c r="JW128" s="153"/>
      <c r="JX128" s="153"/>
      <c r="JY128" s="153"/>
      <c r="JZ128" s="153"/>
      <c r="KA128" s="153"/>
      <c r="KB128" s="153"/>
      <c r="KC128" s="153"/>
      <c r="KD128" s="153"/>
      <c r="KE128" s="153"/>
      <c r="KF128" s="153"/>
      <c r="KG128" s="153"/>
      <c r="KH128" s="153"/>
      <c r="KI128" s="153"/>
      <c r="KJ128" s="153"/>
      <c r="KK128" s="153"/>
      <c r="KL128" s="153"/>
      <c r="KM128" s="153"/>
      <c r="KN128" s="153"/>
      <c r="KO128" s="153"/>
      <c r="KP128" s="153"/>
      <c r="KQ128" s="153"/>
      <c r="KR128" s="153"/>
      <c r="KS128" s="153"/>
      <c r="KT128" s="153"/>
      <c r="KU128" s="153"/>
      <c r="KV128" s="153"/>
      <c r="KW128" s="153"/>
      <c r="KX128" s="153"/>
      <c r="KY128" s="153">
        <v>2</v>
      </c>
      <c r="KZ128" s="153"/>
      <c r="LA128" s="153"/>
      <c r="LB128" s="153"/>
      <c r="LC128" s="153">
        <v>0</v>
      </c>
      <c r="LD128" s="153"/>
      <c r="LE128" s="153"/>
      <c r="LF128" s="153"/>
      <c r="LG128" s="153"/>
      <c r="LH128" s="153"/>
      <c r="LI128" s="153"/>
      <c r="LJ128" s="153"/>
      <c r="LK128" s="153"/>
      <c r="LL128" s="153">
        <v>1</v>
      </c>
      <c r="LM128" s="153"/>
      <c r="LN128" s="153"/>
      <c r="LO128" s="153"/>
      <c r="LP128" s="153"/>
      <c r="LQ128" s="153"/>
      <c r="LR128" s="153"/>
      <c r="LS128" s="153">
        <v>90</v>
      </c>
      <c r="LT128" s="153"/>
      <c r="LU128" s="153">
        <v>74</v>
      </c>
      <c r="LV128" s="153"/>
      <c r="LW128" s="153">
        <v>29</v>
      </c>
      <c r="LX128" s="153">
        <v>87</v>
      </c>
      <c r="LY128" s="153">
        <v>8</v>
      </c>
      <c r="LZ128" s="153"/>
      <c r="MA128" s="153">
        <v>4</v>
      </c>
      <c r="MB128" s="153"/>
      <c r="MC128" s="153">
        <v>2</v>
      </c>
      <c r="MD128" s="153"/>
      <c r="ME128" s="153"/>
      <c r="MF128" s="153">
        <v>215</v>
      </c>
      <c r="MG128" s="153"/>
      <c r="MH128" s="153">
        <v>6</v>
      </c>
      <c r="MI128" s="153"/>
      <c r="MJ128" s="153">
        <v>25</v>
      </c>
      <c r="MK128" s="153"/>
      <c r="ML128" s="153">
        <v>17</v>
      </c>
      <c r="MM128" s="153"/>
      <c r="MN128" s="153"/>
      <c r="MO128" s="153"/>
      <c r="MP128" s="153">
        <v>30</v>
      </c>
      <c r="MQ128" s="153"/>
      <c r="MR128" s="153"/>
      <c r="MS128" s="153"/>
      <c r="MT128" s="153"/>
      <c r="MU128" s="153"/>
      <c r="MV128" s="153"/>
      <c r="MW128" s="153">
        <v>4</v>
      </c>
      <c r="MX128" s="153"/>
      <c r="MY128" s="153">
        <v>2</v>
      </c>
      <c r="MZ128" s="153">
        <v>13</v>
      </c>
      <c r="NA128" s="153"/>
      <c r="NB128" s="153"/>
      <c r="NC128" s="153"/>
      <c r="ND128" s="153"/>
      <c r="NE128" s="153"/>
      <c r="NF128" s="153"/>
      <c r="NG128" s="153"/>
      <c r="NH128" s="153"/>
      <c r="NI128" s="153"/>
      <c r="NJ128" s="153"/>
      <c r="NK128" s="153"/>
      <c r="NL128" s="153"/>
      <c r="NM128" s="153"/>
      <c r="NN128" s="153"/>
      <c r="NO128" s="153">
        <v>1</v>
      </c>
      <c r="NP128" s="153"/>
      <c r="NQ128" s="153"/>
      <c r="NR128" s="153"/>
      <c r="NS128" s="153"/>
      <c r="NT128" s="153">
        <v>31</v>
      </c>
      <c r="NU128" s="153">
        <v>93</v>
      </c>
      <c r="NV128" s="153"/>
      <c r="NW128" s="153"/>
      <c r="NX128" s="153"/>
      <c r="NY128" s="153"/>
      <c r="NZ128" s="153"/>
      <c r="OA128" s="153"/>
      <c r="OB128" s="153"/>
      <c r="OC128" s="153"/>
      <c r="OD128" s="153"/>
      <c r="OE128" s="153">
        <v>5</v>
      </c>
      <c r="OF128" s="153"/>
      <c r="OG128" s="153"/>
      <c r="OH128" s="153"/>
      <c r="OI128" s="153"/>
      <c r="OJ128" s="153"/>
      <c r="OK128" s="153"/>
      <c r="OL128" s="153"/>
      <c r="OM128" s="153"/>
      <c r="ON128" s="153"/>
      <c r="OO128" s="154">
        <v>115</v>
      </c>
      <c r="OP128" s="144">
        <v>3953</v>
      </c>
      <c r="OQ128" s="155"/>
      <c r="OR128" s="153"/>
      <c r="OS128" s="153"/>
      <c r="OT128" s="153"/>
      <c r="OU128" s="153"/>
      <c r="OV128" s="153">
        <v>48</v>
      </c>
      <c r="OW128" s="153">
        <v>165</v>
      </c>
      <c r="OX128" s="153">
        <v>-1309</v>
      </c>
      <c r="OY128" s="153"/>
      <c r="OZ128" s="153"/>
      <c r="PA128" s="153"/>
      <c r="PB128" s="153"/>
      <c r="PC128" s="153"/>
      <c r="PD128" s="153"/>
      <c r="PE128" s="153"/>
      <c r="PF128" s="153"/>
      <c r="PG128" s="153"/>
      <c r="PH128" s="153"/>
      <c r="PI128" s="153"/>
      <c r="PJ128" s="156"/>
      <c r="PK128" s="144">
        <v>-1095</v>
      </c>
      <c r="PL128" s="144">
        <v>2857</v>
      </c>
    </row>
    <row r="129" spans="1:428" ht="15" x14ac:dyDescent="0.25">
      <c r="A129" s="158">
        <v>334513</v>
      </c>
      <c r="B129" s="159" t="s">
        <v>731</v>
      </c>
      <c r="C129" s="149" t="s">
        <v>324</v>
      </c>
      <c r="D129" s="155"/>
      <c r="E129" s="153"/>
      <c r="F129" s="153"/>
      <c r="G129" s="153"/>
      <c r="H129" s="153"/>
      <c r="I129" s="153"/>
      <c r="J129" s="153"/>
      <c r="K129" s="153"/>
      <c r="L129" s="153"/>
      <c r="M129" s="153"/>
      <c r="N129" s="153"/>
      <c r="O129" s="153"/>
      <c r="P129" s="153"/>
      <c r="Q129" s="153"/>
      <c r="R129" s="153"/>
      <c r="S129" s="153"/>
      <c r="T129" s="153"/>
      <c r="U129" s="153"/>
      <c r="V129" s="153"/>
      <c r="W129" s="153"/>
      <c r="X129" s="153"/>
      <c r="Y129" s="153">
        <v>2</v>
      </c>
      <c r="Z129" s="153">
        <v>15</v>
      </c>
      <c r="AA129" s="153"/>
      <c r="AB129" s="153">
        <v>24</v>
      </c>
      <c r="AC129" s="153"/>
      <c r="AD129" s="153"/>
      <c r="AE129" s="153"/>
      <c r="AF129" s="153">
        <v>59</v>
      </c>
      <c r="AG129" s="153"/>
      <c r="AH129" s="153"/>
      <c r="AI129" s="153"/>
      <c r="AJ129" s="153"/>
      <c r="AK129" s="153"/>
      <c r="AL129" s="153"/>
      <c r="AM129" s="153"/>
      <c r="AN129" s="153"/>
      <c r="AO129" s="153"/>
      <c r="AP129" s="153"/>
      <c r="AQ129" s="153"/>
      <c r="AR129" s="153">
        <v>4</v>
      </c>
      <c r="AS129" s="153"/>
      <c r="AT129" s="153">
        <v>1</v>
      </c>
      <c r="AU129" s="153"/>
      <c r="AV129" s="153"/>
      <c r="AW129" s="153"/>
      <c r="AX129" s="153">
        <v>4</v>
      </c>
      <c r="AY129" s="153"/>
      <c r="AZ129" s="153"/>
      <c r="BA129" s="153"/>
      <c r="BB129" s="153"/>
      <c r="BC129" s="153"/>
      <c r="BD129" s="153"/>
      <c r="BE129" s="153"/>
      <c r="BF129" s="153"/>
      <c r="BG129" s="153"/>
      <c r="BH129" s="153"/>
      <c r="BI129" s="153"/>
      <c r="BJ129" s="153"/>
      <c r="BK129" s="153"/>
      <c r="BL129" s="153"/>
      <c r="BM129" s="153"/>
      <c r="BN129" s="153"/>
      <c r="BO129" s="153"/>
      <c r="BP129" s="153"/>
      <c r="BQ129" s="153">
        <v>2</v>
      </c>
      <c r="BR129" s="153"/>
      <c r="BS129" s="153"/>
      <c r="BT129" s="153"/>
      <c r="BU129" s="153"/>
      <c r="BV129" s="153"/>
      <c r="BW129" s="153"/>
      <c r="BX129" s="153"/>
      <c r="BY129" s="153">
        <v>69</v>
      </c>
      <c r="BZ129" s="153"/>
      <c r="CA129" s="153">
        <v>1008</v>
      </c>
      <c r="CB129" s="153"/>
      <c r="CC129" s="153"/>
      <c r="CD129" s="153"/>
      <c r="CE129" s="153"/>
      <c r="CF129" s="153"/>
      <c r="CG129" s="153">
        <v>52</v>
      </c>
      <c r="CH129" s="153"/>
      <c r="CI129" s="153"/>
      <c r="CJ129" s="153">
        <v>3</v>
      </c>
      <c r="CK129" s="153">
        <v>5</v>
      </c>
      <c r="CL129" s="153"/>
      <c r="CM129" s="153"/>
      <c r="CN129" s="153"/>
      <c r="CO129" s="153">
        <v>1</v>
      </c>
      <c r="CP129" s="153">
        <v>1</v>
      </c>
      <c r="CQ129" s="153"/>
      <c r="CR129" s="153">
        <v>4</v>
      </c>
      <c r="CS129" s="153"/>
      <c r="CT129" s="153"/>
      <c r="CU129" s="153"/>
      <c r="CV129" s="153">
        <v>2</v>
      </c>
      <c r="CW129" s="153">
        <v>2</v>
      </c>
      <c r="CX129" s="153"/>
      <c r="CY129" s="153"/>
      <c r="CZ129" s="153"/>
      <c r="DA129" s="153">
        <v>1</v>
      </c>
      <c r="DB129" s="153"/>
      <c r="DC129" s="153">
        <v>3</v>
      </c>
      <c r="DD129" s="153"/>
      <c r="DE129" s="153"/>
      <c r="DF129" s="153"/>
      <c r="DG129" s="153"/>
      <c r="DH129" s="153">
        <v>26</v>
      </c>
      <c r="DI129" s="153"/>
      <c r="DJ129" s="153">
        <v>0</v>
      </c>
      <c r="DK129" s="153"/>
      <c r="DL129" s="153">
        <v>0</v>
      </c>
      <c r="DM129" s="153"/>
      <c r="DN129" s="153"/>
      <c r="DO129" s="153"/>
      <c r="DP129" s="153">
        <v>28</v>
      </c>
      <c r="DQ129" s="153"/>
      <c r="DR129" s="153"/>
      <c r="DS129" s="153"/>
      <c r="DT129" s="153">
        <v>308</v>
      </c>
      <c r="DU129" s="153"/>
      <c r="DV129" s="153">
        <v>312</v>
      </c>
      <c r="DW129" s="153">
        <v>426</v>
      </c>
      <c r="DX129" s="153"/>
      <c r="DY129" s="153"/>
      <c r="DZ129" s="153"/>
      <c r="EA129" s="153"/>
      <c r="EB129" s="153"/>
      <c r="EC129" s="153"/>
      <c r="ED129" s="153"/>
      <c r="EE129" s="153"/>
      <c r="EF129" s="153"/>
      <c r="EG129" s="153"/>
      <c r="EH129" s="153"/>
      <c r="EI129" s="153"/>
      <c r="EJ129" s="153"/>
      <c r="EK129" s="153">
        <v>47</v>
      </c>
      <c r="EL129" s="153"/>
      <c r="EM129" s="153"/>
      <c r="EN129" s="153"/>
      <c r="EO129" s="153"/>
      <c r="EP129" s="153"/>
      <c r="EQ129" s="153">
        <v>3</v>
      </c>
      <c r="ER129" s="153">
        <v>1</v>
      </c>
      <c r="ES129" s="153">
        <v>1</v>
      </c>
      <c r="ET129" s="153">
        <v>1</v>
      </c>
      <c r="EU129" s="153"/>
      <c r="EV129" s="153"/>
      <c r="EW129" s="153"/>
      <c r="EX129" s="153"/>
      <c r="EY129" s="153">
        <v>2</v>
      </c>
      <c r="EZ129" s="153">
        <v>2</v>
      </c>
      <c r="FA129" s="153">
        <v>3</v>
      </c>
      <c r="FB129" s="153"/>
      <c r="FC129" s="153"/>
      <c r="FD129" s="153">
        <v>4</v>
      </c>
      <c r="FE129" s="153">
        <v>2</v>
      </c>
      <c r="FF129" s="153">
        <v>1</v>
      </c>
      <c r="FG129" s="153">
        <v>8</v>
      </c>
      <c r="FH129" s="153"/>
      <c r="FI129" s="153"/>
      <c r="FJ129" s="153"/>
      <c r="FK129" s="153"/>
      <c r="FL129" s="153"/>
      <c r="FM129" s="153"/>
      <c r="FN129" s="153"/>
      <c r="FO129" s="153"/>
      <c r="FP129" s="153"/>
      <c r="FQ129" s="153"/>
      <c r="FR129" s="153"/>
      <c r="FS129" s="153">
        <v>0</v>
      </c>
      <c r="FT129" s="153"/>
      <c r="FU129" s="153"/>
      <c r="FV129" s="153"/>
      <c r="FW129" s="153"/>
      <c r="FX129" s="153"/>
      <c r="FY129" s="153"/>
      <c r="FZ129" s="153"/>
      <c r="GA129" s="153"/>
      <c r="GB129" s="153"/>
      <c r="GC129" s="153"/>
      <c r="GD129" s="153"/>
      <c r="GE129" s="153"/>
      <c r="GF129" s="153"/>
      <c r="GG129" s="153"/>
      <c r="GH129" s="153"/>
      <c r="GI129" s="153">
        <v>1</v>
      </c>
      <c r="GJ129" s="153"/>
      <c r="GK129" s="153"/>
      <c r="GL129" s="153"/>
      <c r="GM129" s="153"/>
      <c r="GN129" s="153"/>
      <c r="GO129" s="153"/>
      <c r="GP129" s="153"/>
      <c r="GQ129" s="153"/>
      <c r="GR129" s="153"/>
      <c r="GS129" s="153"/>
      <c r="GT129" s="153"/>
      <c r="GU129" s="153"/>
      <c r="GV129" s="153"/>
      <c r="GW129" s="153"/>
      <c r="GX129" s="153"/>
      <c r="GY129" s="153"/>
      <c r="GZ129" s="153"/>
      <c r="HA129" s="153"/>
      <c r="HB129" s="153"/>
      <c r="HC129" s="153"/>
      <c r="HD129" s="153"/>
      <c r="HE129" s="153"/>
      <c r="HF129" s="153"/>
      <c r="HG129" s="153"/>
      <c r="HH129" s="153"/>
      <c r="HI129" s="153"/>
      <c r="HJ129" s="153"/>
      <c r="HK129" s="153"/>
      <c r="HL129" s="153"/>
      <c r="HM129" s="153"/>
      <c r="HN129" s="153"/>
      <c r="HO129" s="153"/>
      <c r="HP129" s="153"/>
      <c r="HQ129" s="153"/>
      <c r="HR129" s="153"/>
      <c r="HS129" s="153"/>
      <c r="HT129" s="153"/>
      <c r="HU129" s="153"/>
      <c r="HV129" s="153">
        <v>7</v>
      </c>
      <c r="HW129" s="153">
        <v>7</v>
      </c>
      <c r="HX129" s="153">
        <v>5</v>
      </c>
      <c r="HY129" s="153"/>
      <c r="HZ129" s="153"/>
      <c r="IA129" s="153"/>
      <c r="IB129" s="153"/>
      <c r="IC129" s="153">
        <v>74</v>
      </c>
      <c r="ID129" s="153">
        <v>8</v>
      </c>
      <c r="IE129" s="153">
        <v>4</v>
      </c>
      <c r="IF129" s="153"/>
      <c r="IG129" s="153"/>
      <c r="IH129" s="153"/>
      <c r="II129" s="153">
        <v>3</v>
      </c>
      <c r="IJ129" s="153">
        <v>15</v>
      </c>
      <c r="IK129" s="153"/>
      <c r="IL129" s="153">
        <v>480</v>
      </c>
      <c r="IM129" s="153">
        <v>23</v>
      </c>
      <c r="IN129" s="153">
        <v>64</v>
      </c>
      <c r="IO129" s="153"/>
      <c r="IP129" s="153"/>
      <c r="IQ129" s="153">
        <v>1</v>
      </c>
      <c r="IR129" s="153"/>
      <c r="IS129" s="153"/>
      <c r="IT129" s="153"/>
      <c r="IU129" s="153"/>
      <c r="IV129" s="153"/>
      <c r="IW129" s="153"/>
      <c r="IX129" s="153"/>
      <c r="IY129" s="153"/>
      <c r="IZ129" s="153"/>
      <c r="JA129" s="153">
        <v>2</v>
      </c>
      <c r="JB129" s="153"/>
      <c r="JC129" s="153"/>
      <c r="JD129" s="153"/>
      <c r="JE129" s="153"/>
      <c r="JF129" s="153"/>
      <c r="JG129" s="153"/>
      <c r="JH129" s="153">
        <v>335</v>
      </c>
      <c r="JI129" s="153"/>
      <c r="JJ129" s="153"/>
      <c r="JK129" s="153"/>
      <c r="JL129" s="153"/>
      <c r="JM129" s="153"/>
      <c r="JN129" s="153"/>
      <c r="JO129" s="153">
        <v>16</v>
      </c>
      <c r="JP129" s="153"/>
      <c r="JQ129" s="153"/>
      <c r="JR129" s="153"/>
      <c r="JS129" s="153"/>
      <c r="JT129" s="153"/>
      <c r="JU129" s="153"/>
      <c r="JV129" s="153"/>
      <c r="JW129" s="153">
        <v>159</v>
      </c>
      <c r="JX129" s="153">
        <v>27</v>
      </c>
      <c r="JY129" s="153">
        <v>13</v>
      </c>
      <c r="JZ129" s="153"/>
      <c r="KA129" s="153">
        <v>5</v>
      </c>
      <c r="KB129" s="153">
        <v>30</v>
      </c>
      <c r="KC129" s="153"/>
      <c r="KD129" s="153"/>
      <c r="KE129" s="153"/>
      <c r="KF129" s="153"/>
      <c r="KG129" s="153"/>
      <c r="KH129" s="153"/>
      <c r="KI129" s="153"/>
      <c r="KJ129" s="153"/>
      <c r="KK129" s="153"/>
      <c r="KL129" s="153"/>
      <c r="KM129" s="153"/>
      <c r="KN129" s="153"/>
      <c r="KO129" s="153">
        <v>4</v>
      </c>
      <c r="KP129" s="153">
        <v>13</v>
      </c>
      <c r="KQ129" s="153">
        <v>8</v>
      </c>
      <c r="KR129" s="153">
        <v>13</v>
      </c>
      <c r="KS129" s="153">
        <v>24</v>
      </c>
      <c r="KT129" s="153">
        <v>8</v>
      </c>
      <c r="KU129" s="153"/>
      <c r="KV129" s="153"/>
      <c r="KW129" s="153"/>
      <c r="KX129" s="153">
        <v>27</v>
      </c>
      <c r="KY129" s="153">
        <v>1</v>
      </c>
      <c r="KZ129" s="153">
        <v>6</v>
      </c>
      <c r="LA129" s="153">
        <v>30</v>
      </c>
      <c r="LB129" s="153">
        <v>71</v>
      </c>
      <c r="LC129" s="153"/>
      <c r="LD129" s="153"/>
      <c r="LE129" s="153"/>
      <c r="LF129" s="153"/>
      <c r="LG129" s="153"/>
      <c r="LH129" s="153"/>
      <c r="LI129" s="153"/>
      <c r="LJ129" s="153"/>
      <c r="LK129" s="153"/>
      <c r="LL129" s="153"/>
      <c r="LM129" s="153"/>
      <c r="LN129" s="153"/>
      <c r="LO129" s="153"/>
      <c r="LP129" s="153">
        <v>8</v>
      </c>
      <c r="LQ129" s="153">
        <v>9</v>
      </c>
      <c r="LR129" s="153"/>
      <c r="LS129" s="153"/>
      <c r="LT129" s="153">
        <v>34</v>
      </c>
      <c r="LU129" s="153">
        <v>58</v>
      </c>
      <c r="LV129" s="153">
        <v>19</v>
      </c>
      <c r="LW129" s="153"/>
      <c r="LX129" s="153">
        <v>25</v>
      </c>
      <c r="LY129" s="153"/>
      <c r="LZ129" s="153"/>
      <c r="MA129" s="153">
        <v>34</v>
      </c>
      <c r="MB129" s="153">
        <v>12</v>
      </c>
      <c r="MC129" s="153">
        <v>4</v>
      </c>
      <c r="MD129" s="153"/>
      <c r="ME129" s="153"/>
      <c r="MF129" s="153">
        <v>3</v>
      </c>
      <c r="MG129" s="153"/>
      <c r="MH129" s="153"/>
      <c r="MI129" s="153">
        <v>29</v>
      </c>
      <c r="MJ129" s="153">
        <v>9</v>
      </c>
      <c r="MK129" s="153">
        <v>1</v>
      </c>
      <c r="ML129" s="153">
        <v>117</v>
      </c>
      <c r="MM129" s="153"/>
      <c r="MN129" s="153">
        <v>3</v>
      </c>
      <c r="MO129" s="153">
        <v>48</v>
      </c>
      <c r="MP129" s="153">
        <v>206</v>
      </c>
      <c r="MQ129" s="153"/>
      <c r="MR129" s="153"/>
      <c r="MS129" s="153"/>
      <c r="MT129" s="153"/>
      <c r="MU129" s="153"/>
      <c r="MV129" s="153"/>
      <c r="MW129" s="153"/>
      <c r="MX129" s="153"/>
      <c r="MY129" s="153"/>
      <c r="MZ129" s="153"/>
      <c r="NA129" s="153">
        <v>128</v>
      </c>
      <c r="NB129" s="153"/>
      <c r="NC129" s="153"/>
      <c r="ND129" s="153"/>
      <c r="NE129" s="153"/>
      <c r="NF129" s="153"/>
      <c r="NG129" s="153"/>
      <c r="NH129" s="153"/>
      <c r="NI129" s="153"/>
      <c r="NJ129" s="153"/>
      <c r="NK129" s="153"/>
      <c r="NL129" s="153"/>
      <c r="NM129" s="153"/>
      <c r="NN129" s="153"/>
      <c r="NO129" s="153"/>
      <c r="NP129" s="153"/>
      <c r="NQ129" s="153"/>
      <c r="NR129" s="153"/>
      <c r="NS129" s="153">
        <v>14</v>
      </c>
      <c r="NT129" s="153">
        <v>5</v>
      </c>
      <c r="NU129" s="153"/>
      <c r="NV129" s="153"/>
      <c r="NW129" s="153">
        <v>8</v>
      </c>
      <c r="NX129" s="153"/>
      <c r="NY129" s="153"/>
      <c r="NZ129" s="153">
        <v>84</v>
      </c>
      <c r="OA129" s="153"/>
      <c r="OB129" s="153"/>
      <c r="OC129" s="153"/>
      <c r="OD129" s="153"/>
      <c r="OE129" s="153">
        <v>5</v>
      </c>
      <c r="OF129" s="153">
        <v>33</v>
      </c>
      <c r="OG129" s="153"/>
      <c r="OH129" s="153"/>
      <c r="OI129" s="153"/>
      <c r="OJ129" s="153">
        <v>16</v>
      </c>
      <c r="OK129" s="153">
        <v>16</v>
      </c>
      <c r="OL129" s="153">
        <v>4</v>
      </c>
      <c r="OM129" s="153"/>
      <c r="ON129" s="153">
        <v>15</v>
      </c>
      <c r="OO129" s="154">
        <v>71</v>
      </c>
      <c r="OP129" s="144">
        <v>4939</v>
      </c>
      <c r="OQ129" s="155"/>
      <c r="OR129" s="153">
        <v>5617</v>
      </c>
      <c r="OS129" s="153"/>
      <c r="OT129" s="153"/>
      <c r="OU129" s="153"/>
      <c r="OV129" s="153">
        <v>19</v>
      </c>
      <c r="OW129" s="153">
        <v>4952</v>
      </c>
      <c r="OX129" s="153">
        <v>-5412</v>
      </c>
      <c r="OY129" s="153"/>
      <c r="OZ129" s="153">
        <v>5</v>
      </c>
      <c r="PA129" s="153"/>
      <c r="PB129" s="153"/>
      <c r="PC129" s="153"/>
      <c r="PD129" s="153">
        <v>7</v>
      </c>
      <c r="PE129" s="153"/>
      <c r="PF129" s="153"/>
      <c r="PG129" s="153"/>
      <c r="PH129" s="153">
        <v>216</v>
      </c>
      <c r="PI129" s="153"/>
      <c r="PJ129" s="156"/>
      <c r="PK129" s="144">
        <v>5403</v>
      </c>
      <c r="PL129" s="144">
        <v>10342</v>
      </c>
    </row>
    <row r="130" spans="1:428" ht="15" x14ac:dyDescent="0.25">
      <c r="A130" s="158">
        <v>334514</v>
      </c>
      <c r="B130" s="159" t="s">
        <v>731</v>
      </c>
      <c r="C130" s="149" t="s">
        <v>325</v>
      </c>
      <c r="D130" s="155"/>
      <c r="E130" s="153"/>
      <c r="F130" s="153"/>
      <c r="G130" s="153"/>
      <c r="H130" s="153"/>
      <c r="I130" s="153"/>
      <c r="J130" s="153"/>
      <c r="K130" s="153"/>
      <c r="L130" s="153"/>
      <c r="M130" s="153"/>
      <c r="N130" s="153"/>
      <c r="O130" s="153"/>
      <c r="P130" s="153">
        <v>1</v>
      </c>
      <c r="Q130" s="153">
        <v>34</v>
      </c>
      <c r="R130" s="153">
        <v>16</v>
      </c>
      <c r="S130" s="153"/>
      <c r="T130" s="153"/>
      <c r="U130" s="153"/>
      <c r="V130" s="153"/>
      <c r="W130" s="153"/>
      <c r="X130" s="153"/>
      <c r="Y130" s="153">
        <v>82</v>
      </c>
      <c r="Z130" s="153"/>
      <c r="AA130" s="153">
        <v>7</v>
      </c>
      <c r="AB130" s="153"/>
      <c r="AC130" s="153">
        <v>6</v>
      </c>
      <c r="AD130" s="153">
        <v>6</v>
      </c>
      <c r="AE130" s="153">
        <v>1</v>
      </c>
      <c r="AF130" s="153"/>
      <c r="AG130" s="153"/>
      <c r="AH130" s="153">
        <v>21</v>
      </c>
      <c r="AI130" s="153"/>
      <c r="AJ130" s="153">
        <v>1</v>
      </c>
      <c r="AK130" s="153">
        <v>1</v>
      </c>
      <c r="AL130" s="153">
        <v>9</v>
      </c>
      <c r="AM130" s="153">
        <v>8</v>
      </c>
      <c r="AN130" s="153"/>
      <c r="AO130" s="153"/>
      <c r="AP130" s="153"/>
      <c r="AQ130" s="153"/>
      <c r="AR130" s="153"/>
      <c r="AS130" s="153"/>
      <c r="AT130" s="153"/>
      <c r="AU130" s="153"/>
      <c r="AV130" s="153"/>
      <c r="AW130" s="153"/>
      <c r="AX130" s="153"/>
      <c r="AY130" s="153"/>
      <c r="AZ130" s="153"/>
      <c r="BA130" s="153"/>
      <c r="BB130" s="153"/>
      <c r="BC130" s="153"/>
      <c r="BD130" s="153"/>
      <c r="BE130" s="153"/>
      <c r="BF130" s="153"/>
      <c r="BG130" s="153"/>
      <c r="BH130" s="153"/>
      <c r="BI130" s="153"/>
      <c r="BJ130" s="153"/>
      <c r="BK130" s="153"/>
      <c r="BL130" s="153"/>
      <c r="BM130" s="153"/>
      <c r="BN130" s="153"/>
      <c r="BO130" s="153"/>
      <c r="BP130" s="153"/>
      <c r="BQ130" s="153"/>
      <c r="BR130" s="153"/>
      <c r="BS130" s="153"/>
      <c r="BT130" s="153"/>
      <c r="BU130" s="153"/>
      <c r="BV130" s="153"/>
      <c r="BW130" s="153"/>
      <c r="BX130" s="153"/>
      <c r="BY130" s="153"/>
      <c r="BZ130" s="153"/>
      <c r="CA130" s="153"/>
      <c r="CB130" s="153"/>
      <c r="CC130" s="153"/>
      <c r="CD130" s="153"/>
      <c r="CE130" s="153"/>
      <c r="CF130" s="153"/>
      <c r="CG130" s="153"/>
      <c r="CH130" s="153"/>
      <c r="CI130" s="153"/>
      <c r="CJ130" s="153"/>
      <c r="CK130" s="153"/>
      <c r="CL130" s="153"/>
      <c r="CM130" s="153"/>
      <c r="CN130" s="153"/>
      <c r="CO130" s="153"/>
      <c r="CP130" s="153"/>
      <c r="CQ130" s="153"/>
      <c r="CR130" s="153"/>
      <c r="CS130" s="153"/>
      <c r="CT130" s="153"/>
      <c r="CU130" s="153"/>
      <c r="CV130" s="153"/>
      <c r="CW130" s="153"/>
      <c r="CX130" s="153"/>
      <c r="CY130" s="153"/>
      <c r="CZ130" s="153"/>
      <c r="DA130" s="153"/>
      <c r="DB130" s="153"/>
      <c r="DC130" s="153"/>
      <c r="DD130" s="153"/>
      <c r="DE130" s="153"/>
      <c r="DF130" s="153"/>
      <c r="DG130" s="153"/>
      <c r="DH130" s="153"/>
      <c r="DI130" s="153"/>
      <c r="DJ130" s="153"/>
      <c r="DK130" s="153"/>
      <c r="DL130" s="153"/>
      <c r="DM130" s="153"/>
      <c r="DN130" s="153"/>
      <c r="DO130" s="153"/>
      <c r="DP130" s="153"/>
      <c r="DQ130" s="153"/>
      <c r="DR130" s="153"/>
      <c r="DS130" s="153"/>
      <c r="DT130" s="153">
        <v>244</v>
      </c>
      <c r="DU130" s="153"/>
      <c r="DV130" s="153"/>
      <c r="DW130" s="153">
        <v>148</v>
      </c>
      <c r="DX130" s="153">
        <v>30</v>
      </c>
      <c r="DY130" s="153"/>
      <c r="DZ130" s="153"/>
      <c r="EA130" s="153"/>
      <c r="EB130" s="153"/>
      <c r="EC130" s="153"/>
      <c r="ED130" s="153"/>
      <c r="EE130" s="153"/>
      <c r="EF130" s="153"/>
      <c r="EG130" s="153"/>
      <c r="EH130" s="153"/>
      <c r="EI130" s="153"/>
      <c r="EJ130" s="153"/>
      <c r="EK130" s="153">
        <v>4</v>
      </c>
      <c r="EL130" s="153"/>
      <c r="EM130" s="153"/>
      <c r="EN130" s="153"/>
      <c r="EO130" s="153"/>
      <c r="EP130" s="153"/>
      <c r="EQ130" s="153"/>
      <c r="ER130" s="153">
        <v>226</v>
      </c>
      <c r="ES130" s="153">
        <v>687</v>
      </c>
      <c r="ET130" s="153">
        <v>163</v>
      </c>
      <c r="EU130" s="153"/>
      <c r="EV130" s="153"/>
      <c r="EW130" s="153"/>
      <c r="EX130" s="153"/>
      <c r="EY130" s="153"/>
      <c r="EZ130" s="153"/>
      <c r="FA130" s="153"/>
      <c r="FB130" s="153"/>
      <c r="FC130" s="153"/>
      <c r="FD130" s="153"/>
      <c r="FE130" s="153"/>
      <c r="FF130" s="153"/>
      <c r="FG130" s="153"/>
      <c r="FH130" s="153"/>
      <c r="FI130" s="153"/>
      <c r="FJ130" s="153"/>
      <c r="FK130" s="153"/>
      <c r="FL130" s="153"/>
      <c r="FM130" s="153"/>
      <c r="FN130" s="153"/>
      <c r="FO130" s="153"/>
      <c r="FP130" s="153"/>
      <c r="FQ130" s="153"/>
      <c r="FR130" s="153"/>
      <c r="FS130" s="153"/>
      <c r="FT130" s="153"/>
      <c r="FU130" s="153"/>
      <c r="FV130" s="153"/>
      <c r="FW130" s="153"/>
      <c r="FX130" s="153"/>
      <c r="FY130" s="153"/>
      <c r="FZ130" s="153"/>
      <c r="GA130" s="153"/>
      <c r="GB130" s="153"/>
      <c r="GC130" s="153"/>
      <c r="GD130" s="153"/>
      <c r="GE130" s="153"/>
      <c r="GF130" s="153"/>
      <c r="GG130" s="153"/>
      <c r="GH130" s="153"/>
      <c r="GI130" s="153"/>
      <c r="GJ130" s="153"/>
      <c r="GK130" s="153"/>
      <c r="GL130" s="153"/>
      <c r="GM130" s="153"/>
      <c r="GN130" s="153"/>
      <c r="GO130" s="153"/>
      <c r="GP130" s="153"/>
      <c r="GQ130" s="153"/>
      <c r="GR130" s="153"/>
      <c r="GS130" s="153"/>
      <c r="GT130" s="153"/>
      <c r="GU130" s="153"/>
      <c r="GV130" s="153"/>
      <c r="GW130" s="153"/>
      <c r="GX130" s="153"/>
      <c r="GY130" s="153"/>
      <c r="GZ130" s="153"/>
      <c r="HA130" s="153">
        <v>2</v>
      </c>
      <c r="HB130" s="153"/>
      <c r="HC130" s="153"/>
      <c r="HD130" s="153"/>
      <c r="HE130" s="153"/>
      <c r="HF130" s="153"/>
      <c r="HG130" s="153"/>
      <c r="HH130" s="153"/>
      <c r="HI130" s="153"/>
      <c r="HJ130" s="153"/>
      <c r="HK130" s="153"/>
      <c r="HL130" s="153"/>
      <c r="HM130" s="153"/>
      <c r="HN130" s="153"/>
      <c r="HO130" s="153"/>
      <c r="HP130" s="153"/>
      <c r="HQ130" s="153"/>
      <c r="HR130" s="153"/>
      <c r="HS130" s="153"/>
      <c r="HT130" s="153"/>
      <c r="HU130" s="153"/>
      <c r="HV130" s="153"/>
      <c r="HW130" s="153"/>
      <c r="HX130" s="153"/>
      <c r="HY130" s="153"/>
      <c r="HZ130" s="153"/>
      <c r="IA130" s="153"/>
      <c r="IB130" s="153"/>
      <c r="IC130" s="153"/>
      <c r="ID130" s="153"/>
      <c r="IE130" s="153"/>
      <c r="IF130" s="153"/>
      <c r="IG130" s="153"/>
      <c r="IH130" s="153"/>
      <c r="II130" s="153"/>
      <c r="IJ130" s="153">
        <v>95</v>
      </c>
      <c r="IK130" s="153"/>
      <c r="IL130" s="153"/>
      <c r="IM130" s="153">
        <v>416</v>
      </c>
      <c r="IN130" s="153">
        <v>322</v>
      </c>
      <c r="IO130" s="153"/>
      <c r="IP130" s="153"/>
      <c r="IQ130" s="153"/>
      <c r="IR130" s="153"/>
      <c r="IS130" s="153"/>
      <c r="IT130" s="153"/>
      <c r="IU130" s="153"/>
      <c r="IV130" s="153"/>
      <c r="IW130" s="153"/>
      <c r="IX130" s="153"/>
      <c r="IY130" s="153"/>
      <c r="IZ130" s="153"/>
      <c r="JA130" s="153"/>
      <c r="JB130" s="153"/>
      <c r="JC130" s="153"/>
      <c r="JD130" s="153"/>
      <c r="JE130" s="153"/>
      <c r="JF130" s="153"/>
      <c r="JG130" s="153"/>
      <c r="JH130" s="153"/>
      <c r="JI130" s="153"/>
      <c r="JJ130" s="153"/>
      <c r="JK130" s="153"/>
      <c r="JL130" s="153"/>
      <c r="JM130" s="153"/>
      <c r="JN130" s="153"/>
      <c r="JO130" s="153">
        <v>3</v>
      </c>
      <c r="JP130" s="153">
        <v>25</v>
      </c>
      <c r="JQ130" s="153"/>
      <c r="JR130" s="153">
        <v>21</v>
      </c>
      <c r="JS130" s="153">
        <v>3</v>
      </c>
      <c r="JT130" s="153">
        <v>5</v>
      </c>
      <c r="JU130" s="153"/>
      <c r="JV130" s="153"/>
      <c r="JW130" s="153">
        <v>61</v>
      </c>
      <c r="JX130" s="153">
        <v>22</v>
      </c>
      <c r="JY130" s="153"/>
      <c r="JZ130" s="153">
        <v>13</v>
      </c>
      <c r="KA130" s="153"/>
      <c r="KB130" s="153">
        <v>22</v>
      </c>
      <c r="KC130" s="153"/>
      <c r="KD130" s="153">
        <v>24</v>
      </c>
      <c r="KE130" s="153"/>
      <c r="KF130" s="153">
        <v>1</v>
      </c>
      <c r="KG130" s="153"/>
      <c r="KH130" s="153"/>
      <c r="KI130" s="153">
        <v>8</v>
      </c>
      <c r="KJ130" s="153"/>
      <c r="KK130" s="153"/>
      <c r="KL130" s="153">
        <v>0</v>
      </c>
      <c r="KM130" s="153">
        <v>0</v>
      </c>
      <c r="KN130" s="153"/>
      <c r="KO130" s="153"/>
      <c r="KP130" s="153"/>
      <c r="KQ130" s="153"/>
      <c r="KR130" s="153"/>
      <c r="KS130" s="153"/>
      <c r="KT130" s="153"/>
      <c r="KU130" s="153"/>
      <c r="KV130" s="153"/>
      <c r="KW130" s="153"/>
      <c r="KX130" s="153">
        <v>11</v>
      </c>
      <c r="KY130" s="153">
        <v>66</v>
      </c>
      <c r="KZ130" s="153"/>
      <c r="LA130" s="153"/>
      <c r="LB130" s="153"/>
      <c r="LC130" s="153"/>
      <c r="LD130" s="153"/>
      <c r="LE130" s="153"/>
      <c r="LF130" s="153"/>
      <c r="LG130" s="153"/>
      <c r="LH130" s="153"/>
      <c r="LI130" s="153"/>
      <c r="LJ130" s="153"/>
      <c r="LK130" s="153"/>
      <c r="LL130" s="153"/>
      <c r="LM130" s="153"/>
      <c r="LN130" s="153"/>
      <c r="LO130" s="153">
        <v>1</v>
      </c>
      <c r="LP130" s="153"/>
      <c r="LQ130" s="153"/>
      <c r="LR130" s="153"/>
      <c r="LS130" s="153"/>
      <c r="LT130" s="153"/>
      <c r="LU130" s="153"/>
      <c r="LV130" s="153"/>
      <c r="LW130" s="153"/>
      <c r="LX130" s="153">
        <v>48</v>
      </c>
      <c r="LY130" s="153"/>
      <c r="LZ130" s="153"/>
      <c r="MA130" s="153">
        <v>136</v>
      </c>
      <c r="MB130" s="153">
        <v>1</v>
      </c>
      <c r="MC130" s="153"/>
      <c r="MD130" s="153"/>
      <c r="ME130" s="153"/>
      <c r="MF130" s="153">
        <v>1</v>
      </c>
      <c r="MG130" s="153">
        <v>9</v>
      </c>
      <c r="MH130" s="153"/>
      <c r="MI130" s="153">
        <v>20</v>
      </c>
      <c r="MJ130" s="153"/>
      <c r="MK130" s="153"/>
      <c r="ML130" s="153">
        <v>2</v>
      </c>
      <c r="MM130" s="153"/>
      <c r="MN130" s="153"/>
      <c r="MO130" s="153">
        <v>1</v>
      </c>
      <c r="MP130" s="153">
        <v>241</v>
      </c>
      <c r="MQ130" s="153"/>
      <c r="MR130" s="153">
        <v>6</v>
      </c>
      <c r="MS130" s="153"/>
      <c r="MT130" s="153"/>
      <c r="MU130" s="153"/>
      <c r="MV130" s="153"/>
      <c r="MW130" s="153"/>
      <c r="MX130" s="153"/>
      <c r="MY130" s="153"/>
      <c r="MZ130" s="153">
        <v>1</v>
      </c>
      <c r="NA130" s="153">
        <v>128</v>
      </c>
      <c r="NB130" s="153"/>
      <c r="NC130" s="153">
        <v>16</v>
      </c>
      <c r="ND130" s="153">
        <v>24</v>
      </c>
      <c r="NE130" s="153"/>
      <c r="NF130" s="153">
        <v>93</v>
      </c>
      <c r="NG130" s="153"/>
      <c r="NH130" s="153"/>
      <c r="NI130" s="153"/>
      <c r="NJ130" s="153"/>
      <c r="NK130" s="153"/>
      <c r="NL130" s="153"/>
      <c r="NM130" s="153"/>
      <c r="NN130" s="153"/>
      <c r="NO130" s="153"/>
      <c r="NP130" s="153">
        <v>49</v>
      </c>
      <c r="NQ130" s="153">
        <v>5</v>
      </c>
      <c r="NR130" s="153"/>
      <c r="NS130" s="153">
        <v>13</v>
      </c>
      <c r="NT130" s="153"/>
      <c r="NU130" s="153"/>
      <c r="NV130" s="153"/>
      <c r="NW130" s="153"/>
      <c r="NX130" s="153"/>
      <c r="NY130" s="153">
        <v>1</v>
      </c>
      <c r="NZ130" s="153"/>
      <c r="OA130" s="153"/>
      <c r="OB130" s="153">
        <v>4</v>
      </c>
      <c r="OC130" s="153">
        <v>1</v>
      </c>
      <c r="OD130" s="153"/>
      <c r="OE130" s="153">
        <v>5</v>
      </c>
      <c r="OF130" s="153">
        <v>55</v>
      </c>
      <c r="OG130" s="153"/>
      <c r="OH130" s="153"/>
      <c r="OI130" s="153"/>
      <c r="OJ130" s="153"/>
      <c r="OK130" s="153"/>
      <c r="OL130" s="153"/>
      <c r="OM130" s="153">
        <v>144</v>
      </c>
      <c r="ON130" s="153"/>
      <c r="OO130" s="154">
        <v>1045</v>
      </c>
      <c r="OP130" s="144">
        <v>4864</v>
      </c>
      <c r="OQ130" s="155"/>
      <c r="OR130" s="153">
        <v>1916</v>
      </c>
      <c r="OS130" s="153"/>
      <c r="OT130" s="153"/>
      <c r="OU130" s="153"/>
      <c r="OV130" s="153">
        <v>-35</v>
      </c>
      <c r="OW130" s="153">
        <v>248</v>
      </c>
      <c r="OX130" s="153">
        <v>-2162</v>
      </c>
      <c r="OY130" s="153"/>
      <c r="OZ130" s="153"/>
      <c r="PA130" s="153"/>
      <c r="PB130" s="153"/>
      <c r="PC130" s="153"/>
      <c r="PD130" s="153"/>
      <c r="PE130" s="153"/>
      <c r="PF130" s="153"/>
      <c r="PG130" s="153"/>
      <c r="PH130" s="153">
        <v>306</v>
      </c>
      <c r="PI130" s="153"/>
      <c r="PJ130" s="156"/>
      <c r="PK130" s="144">
        <v>272</v>
      </c>
      <c r="PL130" s="144">
        <v>5136</v>
      </c>
    </row>
    <row r="131" spans="1:428" ht="15" x14ac:dyDescent="0.25">
      <c r="A131" s="158">
        <v>334515</v>
      </c>
      <c r="B131" s="159" t="s">
        <v>731</v>
      </c>
      <c r="C131" s="149" t="s">
        <v>326</v>
      </c>
      <c r="D131" s="155"/>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c r="AA131" s="153"/>
      <c r="AB131" s="153"/>
      <c r="AC131" s="153"/>
      <c r="AD131" s="153"/>
      <c r="AE131" s="153"/>
      <c r="AF131" s="153"/>
      <c r="AG131" s="153"/>
      <c r="AH131" s="153"/>
      <c r="AI131" s="153"/>
      <c r="AJ131" s="153"/>
      <c r="AK131" s="153"/>
      <c r="AL131" s="153"/>
      <c r="AM131" s="153"/>
      <c r="AN131" s="153"/>
      <c r="AO131" s="153"/>
      <c r="AP131" s="153"/>
      <c r="AQ131" s="153"/>
      <c r="AR131" s="153"/>
      <c r="AS131" s="153"/>
      <c r="AT131" s="153"/>
      <c r="AU131" s="153"/>
      <c r="AV131" s="153"/>
      <c r="AW131" s="153"/>
      <c r="AX131" s="153"/>
      <c r="AY131" s="153"/>
      <c r="AZ131" s="153"/>
      <c r="BA131" s="153"/>
      <c r="BB131" s="153"/>
      <c r="BC131" s="153"/>
      <c r="BD131" s="153"/>
      <c r="BE131" s="153"/>
      <c r="BF131" s="153"/>
      <c r="BG131" s="153"/>
      <c r="BH131" s="153"/>
      <c r="BI131" s="153"/>
      <c r="BJ131" s="153"/>
      <c r="BK131" s="153"/>
      <c r="BL131" s="153"/>
      <c r="BM131" s="153"/>
      <c r="BN131" s="153"/>
      <c r="BO131" s="153"/>
      <c r="BP131" s="153"/>
      <c r="BQ131" s="153"/>
      <c r="BR131" s="153"/>
      <c r="BS131" s="153"/>
      <c r="BT131" s="153"/>
      <c r="BU131" s="153"/>
      <c r="BV131" s="153"/>
      <c r="BW131" s="153"/>
      <c r="BX131" s="153"/>
      <c r="BY131" s="153"/>
      <c r="BZ131" s="153"/>
      <c r="CA131" s="153"/>
      <c r="CB131" s="153"/>
      <c r="CC131" s="153"/>
      <c r="CD131" s="153"/>
      <c r="CE131" s="153"/>
      <c r="CF131" s="153"/>
      <c r="CG131" s="153"/>
      <c r="CH131" s="153"/>
      <c r="CI131" s="153"/>
      <c r="CJ131" s="153"/>
      <c r="CK131" s="153"/>
      <c r="CL131" s="153"/>
      <c r="CM131" s="153"/>
      <c r="CN131" s="153">
        <v>198</v>
      </c>
      <c r="CO131" s="153"/>
      <c r="CP131" s="153"/>
      <c r="CQ131" s="153"/>
      <c r="CR131" s="153"/>
      <c r="CS131" s="153"/>
      <c r="CT131" s="153"/>
      <c r="CU131" s="153"/>
      <c r="CV131" s="153">
        <v>172</v>
      </c>
      <c r="CW131" s="153">
        <v>49</v>
      </c>
      <c r="CX131" s="153"/>
      <c r="CY131" s="153"/>
      <c r="CZ131" s="153"/>
      <c r="DA131" s="153"/>
      <c r="DB131" s="153"/>
      <c r="DC131" s="153"/>
      <c r="DD131" s="153"/>
      <c r="DE131" s="153"/>
      <c r="DF131" s="153"/>
      <c r="DG131" s="153"/>
      <c r="DH131" s="153"/>
      <c r="DI131" s="153"/>
      <c r="DJ131" s="153"/>
      <c r="DK131" s="153"/>
      <c r="DL131" s="153">
        <v>5</v>
      </c>
      <c r="DM131" s="153">
        <v>21</v>
      </c>
      <c r="DN131" s="153">
        <v>266</v>
      </c>
      <c r="DO131" s="153">
        <v>54</v>
      </c>
      <c r="DP131" s="153">
        <v>120</v>
      </c>
      <c r="DQ131" s="153">
        <v>22</v>
      </c>
      <c r="DR131" s="153">
        <v>223</v>
      </c>
      <c r="DS131" s="153"/>
      <c r="DT131" s="153">
        <v>1240</v>
      </c>
      <c r="DU131" s="153">
        <v>15</v>
      </c>
      <c r="DV131" s="153">
        <v>245</v>
      </c>
      <c r="DW131" s="153">
        <v>234</v>
      </c>
      <c r="DX131" s="153">
        <v>720</v>
      </c>
      <c r="DY131" s="153">
        <v>325</v>
      </c>
      <c r="DZ131" s="153"/>
      <c r="EA131" s="153">
        <v>26</v>
      </c>
      <c r="EB131" s="153"/>
      <c r="EC131" s="153"/>
      <c r="ED131" s="153"/>
      <c r="EE131" s="153"/>
      <c r="EF131" s="153"/>
      <c r="EG131" s="153"/>
      <c r="EH131" s="153"/>
      <c r="EI131" s="153"/>
      <c r="EJ131" s="153"/>
      <c r="EK131" s="153"/>
      <c r="EL131" s="153"/>
      <c r="EM131" s="153"/>
      <c r="EN131" s="153"/>
      <c r="EO131" s="153"/>
      <c r="EP131" s="153"/>
      <c r="EQ131" s="153">
        <v>103</v>
      </c>
      <c r="ER131" s="153"/>
      <c r="ES131" s="153"/>
      <c r="ET131" s="153"/>
      <c r="EU131" s="153"/>
      <c r="EV131" s="153"/>
      <c r="EW131" s="153"/>
      <c r="EX131" s="153"/>
      <c r="EY131" s="153"/>
      <c r="EZ131" s="153"/>
      <c r="FA131" s="153"/>
      <c r="FB131" s="153"/>
      <c r="FC131" s="153"/>
      <c r="FD131" s="153"/>
      <c r="FE131" s="153"/>
      <c r="FF131" s="153"/>
      <c r="FG131" s="153"/>
      <c r="FH131" s="153"/>
      <c r="FI131" s="153"/>
      <c r="FJ131" s="153"/>
      <c r="FK131" s="153"/>
      <c r="FL131" s="153"/>
      <c r="FM131" s="153"/>
      <c r="FN131" s="153"/>
      <c r="FO131" s="153"/>
      <c r="FP131" s="153"/>
      <c r="FQ131" s="153"/>
      <c r="FR131" s="153"/>
      <c r="FS131" s="153"/>
      <c r="FT131" s="153"/>
      <c r="FU131" s="153"/>
      <c r="FV131" s="153"/>
      <c r="FW131" s="153"/>
      <c r="FX131" s="153"/>
      <c r="FY131" s="153"/>
      <c r="FZ131" s="153"/>
      <c r="GA131" s="153"/>
      <c r="GB131" s="153"/>
      <c r="GC131" s="153"/>
      <c r="GD131" s="153"/>
      <c r="GE131" s="153"/>
      <c r="GF131" s="153"/>
      <c r="GG131" s="153"/>
      <c r="GH131" s="153"/>
      <c r="GI131" s="153"/>
      <c r="GJ131" s="153"/>
      <c r="GK131" s="153"/>
      <c r="GL131" s="153"/>
      <c r="GM131" s="153"/>
      <c r="GN131" s="153"/>
      <c r="GO131" s="153"/>
      <c r="GP131" s="153"/>
      <c r="GQ131" s="153"/>
      <c r="GR131" s="153"/>
      <c r="GS131" s="153"/>
      <c r="GT131" s="153"/>
      <c r="GU131" s="153"/>
      <c r="GV131" s="153"/>
      <c r="GW131" s="153"/>
      <c r="GX131" s="153"/>
      <c r="GY131" s="153"/>
      <c r="GZ131" s="153"/>
      <c r="HA131" s="153"/>
      <c r="HB131" s="153"/>
      <c r="HC131" s="153"/>
      <c r="HD131" s="153"/>
      <c r="HE131" s="153"/>
      <c r="HF131" s="153"/>
      <c r="HG131" s="153"/>
      <c r="HH131" s="153"/>
      <c r="HI131" s="153"/>
      <c r="HJ131" s="153"/>
      <c r="HK131" s="153"/>
      <c r="HL131" s="153"/>
      <c r="HM131" s="153"/>
      <c r="HN131" s="153"/>
      <c r="HO131" s="153"/>
      <c r="HP131" s="153"/>
      <c r="HQ131" s="153"/>
      <c r="HR131" s="153"/>
      <c r="HS131" s="153"/>
      <c r="HT131" s="153"/>
      <c r="HU131" s="153"/>
      <c r="HV131" s="153"/>
      <c r="HW131" s="153"/>
      <c r="HX131" s="153"/>
      <c r="HY131" s="153"/>
      <c r="HZ131" s="153"/>
      <c r="IA131" s="153"/>
      <c r="IB131" s="153"/>
      <c r="IC131" s="153"/>
      <c r="ID131" s="153"/>
      <c r="IE131" s="153"/>
      <c r="IF131" s="153"/>
      <c r="IG131" s="153"/>
      <c r="IH131" s="153"/>
      <c r="II131" s="153"/>
      <c r="IJ131" s="153"/>
      <c r="IK131" s="153"/>
      <c r="IL131" s="153"/>
      <c r="IM131" s="153"/>
      <c r="IN131" s="153"/>
      <c r="IO131" s="153"/>
      <c r="IP131" s="153"/>
      <c r="IQ131" s="153"/>
      <c r="IR131" s="153"/>
      <c r="IS131" s="153"/>
      <c r="IT131" s="153"/>
      <c r="IU131" s="153"/>
      <c r="IV131" s="153"/>
      <c r="IW131" s="153"/>
      <c r="IX131" s="153"/>
      <c r="IY131" s="153"/>
      <c r="IZ131" s="153"/>
      <c r="JA131" s="153"/>
      <c r="JB131" s="153"/>
      <c r="JC131" s="153"/>
      <c r="JD131" s="153"/>
      <c r="JE131" s="153"/>
      <c r="JF131" s="153"/>
      <c r="JG131" s="153"/>
      <c r="JH131" s="153"/>
      <c r="JI131" s="153"/>
      <c r="JJ131" s="153"/>
      <c r="JK131" s="153"/>
      <c r="JL131" s="153"/>
      <c r="JM131" s="153"/>
      <c r="JN131" s="153"/>
      <c r="JO131" s="153"/>
      <c r="JP131" s="153"/>
      <c r="JQ131" s="153"/>
      <c r="JR131" s="153"/>
      <c r="JS131" s="153"/>
      <c r="JT131" s="153"/>
      <c r="JU131" s="153"/>
      <c r="JV131" s="153"/>
      <c r="JW131" s="153"/>
      <c r="JX131" s="153"/>
      <c r="JY131" s="153"/>
      <c r="JZ131" s="153"/>
      <c r="KA131" s="153"/>
      <c r="KB131" s="153"/>
      <c r="KC131" s="153"/>
      <c r="KD131" s="153"/>
      <c r="KE131" s="153"/>
      <c r="KF131" s="153"/>
      <c r="KG131" s="153"/>
      <c r="KH131" s="153"/>
      <c r="KI131" s="153"/>
      <c r="KJ131" s="153"/>
      <c r="KK131" s="153"/>
      <c r="KL131" s="153"/>
      <c r="KM131" s="153"/>
      <c r="KN131" s="153"/>
      <c r="KO131" s="153"/>
      <c r="KP131" s="153"/>
      <c r="KQ131" s="153"/>
      <c r="KR131" s="153"/>
      <c r="KS131" s="153"/>
      <c r="KT131" s="153"/>
      <c r="KU131" s="153"/>
      <c r="KV131" s="153"/>
      <c r="KW131" s="153"/>
      <c r="KX131" s="153"/>
      <c r="KY131" s="153"/>
      <c r="KZ131" s="153"/>
      <c r="LA131" s="153"/>
      <c r="LB131" s="153"/>
      <c r="LC131" s="153"/>
      <c r="LD131" s="153"/>
      <c r="LE131" s="153"/>
      <c r="LF131" s="153"/>
      <c r="LG131" s="153"/>
      <c r="LH131" s="153"/>
      <c r="LI131" s="153"/>
      <c r="LJ131" s="153"/>
      <c r="LK131" s="153"/>
      <c r="LL131" s="153"/>
      <c r="LM131" s="153"/>
      <c r="LN131" s="153"/>
      <c r="LO131" s="153"/>
      <c r="LP131" s="153"/>
      <c r="LQ131" s="153"/>
      <c r="LR131" s="153"/>
      <c r="LS131" s="153"/>
      <c r="LT131" s="153"/>
      <c r="LU131" s="153"/>
      <c r="LV131" s="153"/>
      <c r="LW131" s="153"/>
      <c r="LX131" s="153"/>
      <c r="LY131" s="153"/>
      <c r="LZ131" s="153"/>
      <c r="MA131" s="153"/>
      <c r="MB131" s="153"/>
      <c r="MC131" s="153"/>
      <c r="MD131" s="153"/>
      <c r="ME131" s="153"/>
      <c r="MF131" s="153"/>
      <c r="MG131" s="153"/>
      <c r="MH131" s="153"/>
      <c r="MI131" s="153"/>
      <c r="MJ131" s="153"/>
      <c r="MK131" s="153"/>
      <c r="ML131" s="153"/>
      <c r="MM131" s="153"/>
      <c r="MN131" s="153"/>
      <c r="MO131" s="153"/>
      <c r="MP131" s="153"/>
      <c r="MQ131" s="153"/>
      <c r="MR131" s="153"/>
      <c r="MS131" s="153"/>
      <c r="MT131" s="153"/>
      <c r="MU131" s="153"/>
      <c r="MV131" s="153"/>
      <c r="MW131" s="153"/>
      <c r="MX131" s="153"/>
      <c r="MY131" s="153"/>
      <c r="MZ131" s="153"/>
      <c r="NA131" s="153"/>
      <c r="NB131" s="153"/>
      <c r="NC131" s="153"/>
      <c r="ND131" s="153"/>
      <c r="NE131" s="153"/>
      <c r="NF131" s="153"/>
      <c r="NG131" s="153"/>
      <c r="NH131" s="153"/>
      <c r="NI131" s="153"/>
      <c r="NJ131" s="153"/>
      <c r="NK131" s="153"/>
      <c r="NL131" s="153"/>
      <c r="NM131" s="153"/>
      <c r="NN131" s="153"/>
      <c r="NO131" s="153"/>
      <c r="NP131" s="153"/>
      <c r="NQ131" s="153"/>
      <c r="NR131" s="153"/>
      <c r="NS131" s="153"/>
      <c r="NT131" s="153"/>
      <c r="NU131" s="153"/>
      <c r="NV131" s="153"/>
      <c r="NW131" s="153"/>
      <c r="NX131" s="153"/>
      <c r="NY131" s="153"/>
      <c r="NZ131" s="153"/>
      <c r="OA131" s="153"/>
      <c r="OB131" s="153"/>
      <c r="OC131" s="153"/>
      <c r="OD131" s="153"/>
      <c r="OE131" s="153"/>
      <c r="OF131" s="153"/>
      <c r="OG131" s="153"/>
      <c r="OH131" s="153"/>
      <c r="OI131" s="153"/>
      <c r="OJ131" s="153"/>
      <c r="OK131" s="153"/>
      <c r="OL131" s="153"/>
      <c r="OM131" s="153"/>
      <c r="ON131" s="153"/>
      <c r="OO131" s="154"/>
      <c r="OP131" s="144">
        <v>4040</v>
      </c>
      <c r="OQ131" s="155"/>
      <c r="OR131" s="153">
        <v>5531</v>
      </c>
      <c r="OS131" s="153"/>
      <c r="OT131" s="153"/>
      <c r="OU131" s="153"/>
      <c r="OV131" s="153">
        <v>172</v>
      </c>
      <c r="OW131" s="153">
        <v>5151</v>
      </c>
      <c r="OX131" s="153">
        <v>-5731</v>
      </c>
      <c r="OY131" s="153"/>
      <c r="OZ131" s="153">
        <v>1964</v>
      </c>
      <c r="PA131" s="153"/>
      <c r="PB131" s="153"/>
      <c r="PC131" s="153"/>
      <c r="PD131" s="153">
        <v>76</v>
      </c>
      <c r="PE131" s="153"/>
      <c r="PF131" s="153"/>
      <c r="PG131" s="153"/>
      <c r="PH131" s="153">
        <v>25</v>
      </c>
      <c r="PI131" s="153"/>
      <c r="PJ131" s="156"/>
      <c r="PK131" s="144">
        <v>7189</v>
      </c>
      <c r="PL131" s="144">
        <v>11229</v>
      </c>
    </row>
    <row r="132" spans="1:428" ht="15" x14ac:dyDescent="0.25">
      <c r="A132" s="158">
        <v>334516</v>
      </c>
      <c r="B132" s="159" t="s">
        <v>731</v>
      </c>
      <c r="C132" s="149" t="s">
        <v>327</v>
      </c>
      <c r="D132" s="155"/>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c r="AI132" s="153"/>
      <c r="AJ132" s="153"/>
      <c r="AK132" s="153"/>
      <c r="AL132" s="153"/>
      <c r="AM132" s="153"/>
      <c r="AN132" s="153"/>
      <c r="AO132" s="153"/>
      <c r="AP132" s="153"/>
      <c r="AQ132" s="153"/>
      <c r="AR132" s="153"/>
      <c r="AS132" s="153"/>
      <c r="AT132" s="153"/>
      <c r="AU132" s="153"/>
      <c r="AV132" s="153"/>
      <c r="AW132" s="153"/>
      <c r="AX132" s="153"/>
      <c r="AY132" s="153"/>
      <c r="AZ132" s="153"/>
      <c r="BA132" s="153"/>
      <c r="BB132" s="153"/>
      <c r="BC132" s="153"/>
      <c r="BD132" s="153"/>
      <c r="BE132" s="153"/>
      <c r="BF132" s="153"/>
      <c r="BG132" s="153"/>
      <c r="BH132" s="153"/>
      <c r="BI132" s="153"/>
      <c r="BJ132" s="153"/>
      <c r="BK132" s="153"/>
      <c r="BL132" s="153"/>
      <c r="BM132" s="153"/>
      <c r="BN132" s="153"/>
      <c r="BO132" s="153"/>
      <c r="BP132" s="153"/>
      <c r="BQ132" s="153"/>
      <c r="BR132" s="153"/>
      <c r="BS132" s="153"/>
      <c r="BT132" s="153"/>
      <c r="BU132" s="153"/>
      <c r="BV132" s="153"/>
      <c r="BW132" s="153"/>
      <c r="BX132" s="153"/>
      <c r="BY132" s="153"/>
      <c r="BZ132" s="153"/>
      <c r="CA132" s="153"/>
      <c r="CB132" s="153"/>
      <c r="CC132" s="153"/>
      <c r="CD132" s="153"/>
      <c r="CE132" s="153"/>
      <c r="CF132" s="153"/>
      <c r="CG132" s="153"/>
      <c r="CH132" s="153"/>
      <c r="CI132" s="153"/>
      <c r="CJ132" s="153"/>
      <c r="CK132" s="153"/>
      <c r="CL132" s="153"/>
      <c r="CM132" s="153"/>
      <c r="CN132" s="153"/>
      <c r="CO132" s="153"/>
      <c r="CP132" s="153"/>
      <c r="CQ132" s="153"/>
      <c r="CR132" s="153"/>
      <c r="CS132" s="153"/>
      <c r="CT132" s="153"/>
      <c r="CU132" s="153"/>
      <c r="CV132" s="153"/>
      <c r="CW132" s="153"/>
      <c r="CX132" s="153"/>
      <c r="CY132" s="153"/>
      <c r="CZ132" s="153"/>
      <c r="DA132" s="153"/>
      <c r="DB132" s="153"/>
      <c r="DC132" s="153"/>
      <c r="DD132" s="153"/>
      <c r="DE132" s="153"/>
      <c r="DF132" s="153"/>
      <c r="DG132" s="153"/>
      <c r="DH132" s="153"/>
      <c r="DI132" s="153"/>
      <c r="DJ132" s="153"/>
      <c r="DK132" s="153"/>
      <c r="DL132" s="153"/>
      <c r="DM132" s="153"/>
      <c r="DN132" s="153"/>
      <c r="DO132" s="153"/>
      <c r="DP132" s="153"/>
      <c r="DQ132" s="153"/>
      <c r="DR132" s="153"/>
      <c r="DS132" s="153"/>
      <c r="DT132" s="153">
        <v>78</v>
      </c>
      <c r="DU132" s="153"/>
      <c r="DV132" s="153"/>
      <c r="DW132" s="153"/>
      <c r="DX132" s="153"/>
      <c r="DY132" s="153">
        <v>11</v>
      </c>
      <c r="DZ132" s="153"/>
      <c r="EA132" s="153"/>
      <c r="EB132" s="153"/>
      <c r="EC132" s="153"/>
      <c r="ED132" s="153"/>
      <c r="EE132" s="153"/>
      <c r="EF132" s="153"/>
      <c r="EG132" s="153"/>
      <c r="EH132" s="153"/>
      <c r="EI132" s="153"/>
      <c r="EJ132" s="153"/>
      <c r="EK132" s="153"/>
      <c r="EL132" s="153"/>
      <c r="EM132" s="153"/>
      <c r="EN132" s="153"/>
      <c r="EO132" s="153"/>
      <c r="EP132" s="153"/>
      <c r="EQ132" s="153"/>
      <c r="ER132" s="153"/>
      <c r="ES132" s="153"/>
      <c r="ET132" s="153"/>
      <c r="EU132" s="153"/>
      <c r="EV132" s="153"/>
      <c r="EW132" s="153"/>
      <c r="EX132" s="153"/>
      <c r="EY132" s="153"/>
      <c r="EZ132" s="153"/>
      <c r="FA132" s="153"/>
      <c r="FB132" s="153"/>
      <c r="FC132" s="153"/>
      <c r="FD132" s="153"/>
      <c r="FE132" s="153"/>
      <c r="FF132" s="153"/>
      <c r="FG132" s="153"/>
      <c r="FH132" s="153"/>
      <c r="FI132" s="153"/>
      <c r="FJ132" s="153"/>
      <c r="FK132" s="153"/>
      <c r="FL132" s="153"/>
      <c r="FM132" s="153"/>
      <c r="FN132" s="153"/>
      <c r="FO132" s="153"/>
      <c r="FP132" s="153"/>
      <c r="FQ132" s="153"/>
      <c r="FR132" s="153"/>
      <c r="FS132" s="153"/>
      <c r="FT132" s="153"/>
      <c r="FU132" s="153"/>
      <c r="FV132" s="153"/>
      <c r="FW132" s="153"/>
      <c r="FX132" s="153"/>
      <c r="FY132" s="153"/>
      <c r="FZ132" s="153">
        <v>157</v>
      </c>
      <c r="GA132" s="153"/>
      <c r="GB132" s="153"/>
      <c r="GC132" s="153"/>
      <c r="GD132" s="153"/>
      <c r="GE132" s="153"/>
      <c r="GF132" s="153"/>
      <c r="GG132" s="153"/>
      <c r="GH132" s="153"/>
      <c r="GI132" s="153"/>
      <c r="GJ132" s="153"/>
      <c r="GK132" s="153"/>
      <c r="GL132" s="153"/>
      <c r="GM132" s="153"/>
      <c r="GN132" s="153"/>
      <c r="GO132" s="153"/>
      <c r="GP132" s="153"/>
      <c r="GQ132" s="153"/>
      <c r="GR132" s="153"/>
      <c r="GS132" s="153"/>
      <c r="GT132" s="153"/>
      <c r="GU132" s="153"/>
      <c r="GV132" s="153"/>
      <c r="GW132" s="153"/>
      <c r="GX132" s="153"/>
      <c r="GY132" s="153"/>
      <c r="GZ132" s="153"/>
      <c r="HA132" s="153"/>
      <c r="HB132" s="153"/>
      <c r="HC132" s="153"/>
      <c r="HD132" s="153"/>
      <c r="HE132" s="153"/>
      <c r="HF132" s="153"/>
      <c r="HG132" s="153"/>
      <c r="HH132" s="153"/>
      <c r="HI132" s="153"/>
      <c r="HJ132" s="153"/>
      <c r="HK132" s="153"/>
      <c r="HL132" s="153"/>
      <c r="HM132" s="153"/>
      <c r="HN132" s="153"/>
      <c r="HO132" s="153"/>
      <c r="HP132" s="153"/>
      <c r="HQ132" s="153"/>
      <c r="HR132" s="153"/>
      <c r="HS132" s="153"/>
      <c r="HT132" s="153"/>
      <c r="HU132" s="153"/>
      <c r="HV132" s="153"/>
      <c r="HW132" s="153"/>
      <c r="HX132" s="153"/>
      <c r="HY132" s="153"/>
      <c r="HZ132" s="153"/>
      <c r="IA132" s="153"/>
      <c r="IB132" s="153"/>
      <c r="IC132" s="153"/>
      <c r="ID132" s="153"/>
      <c r="IE132" s="153"/>
      <c r="IF132" s="153"/>
      <c r="IG132" s="153"/>
      <c r="IH132" s="153"/>
      <c r="II132" s="153"/>
      <c r="IJ132" s="153"/>
      <c r="IK132" s="153"/>
      <c r="IL132" s="153"/>
      <c r="IM132" s="153"/>
      <c r="IN132" s="153"/>
      <c r="IO132" s="153"/>
      <c r="IP132" s="153"/>
      <c r="IQ132" s="153"/>
      <c r="IR132" s="153"/>
      <c r="IS132" s="153"/>
      <c r="IT132" s="153"/>
      <c r="IU132" s="153"/>
      <c r="IV132" s="153"/>
      <c r="IW132" s="153"/>
      <c r="IX132" s="153"/>
      <c r="IY132" s="153">
        <v>5</v>
      </c>
      <c r="IZ132" s="153"/>
      <c r="JA132" s="153"/>
      <c r="JB132" s="153"/>
      <c r="JC132" s="153"/>
      <c r="JD132" s="153"/>
      <c r="JE132" s="153"/>
      <c r="JF132" s="153"/>
      <c r="JG132" s="153"/>
      <c r="JH132" s="153"/>
      <c r="JI132" s="153"/>
      <c r="JJ132" s="153"/>
      <c r="JK132" s="153"/>
      <c r="JL132" s="153"/>
      <c r="JM132" s="153"/>
      <c r="JN132" s="153"/>
      <c r="JO132" s="153"/>
      <c r="JP132" s="153"/>
      <c r="JQ132" s="153"/>
      <c r="JR132" s="153"/>
      <c r="JS132" s="153"/>
      <c r="JT132" s="153"/>
      <c r="JU132" s="153"/>
      <c r="JV132" s="153"/>
      <c r="JW132" s="153"/>
      <c r="JX132" s="153"/>
      <c r="JY132" s="153"/>
      <c r="JZ132" s="153"/>
      <c r="KA132" s="153"/>
      <c r="KB132" s="153"/>
      <c r="KC132" s="153"/>
      <c r="KD132" s="153"/>
      <c r="KE132" s="153"/>
      <c r="KF132" s="153"/>
      <c r="KG132" s="153"/>
      <c r="KH132" s="153"/>
      <c r="KI132" s="153"/>
      <c r="KJ132" s="153"/>
      <c r="KK132" s="153"/>
      <c r="KL132" s="153"/>
      <c r="KM132" s="153"/>
      <c r="KN132" s="153"/>
      <c r="KO132" s="153"/>
      <c r="KP132" s="153"/>
      <c r="KQ132" s="153"/>
      <c r="KR132" s="153"/>
      <c r="KS132" s="153"/>
      <c r="KT132" s="153"/>
      <c r="KU132" s="153"/>
      <c r="KV132" s="153"/>
      <c r="KW132" s="153"/>
      <c r="KX132" s="153"/>
      <c r="KY132" s="153"/>
      <c r="KZ132" s="153"/>
      <c r="LA132" s="153"/>
      <c r="LB132" s="153"/>
      <c r="LC132" s="153"/>
      <c r="LD132" s="153"/>
      <c r="LE132" s="153"/>
      <c r="LF132" s="153"/>
      <c r="LG132" s="153"/>
      <c r="LH132" s="153"/>
      <c r="LI132" s="153"/>
      <c r="LJ132" s="153"/>
      <c r="LK132" s="153"/>
      <c r="LL132" s="153"/>
      <c r="LM132" s="153"/>
      <c r="LN132" s="153"/>
      <c r="LO132" s="153"/>
      <c r="LP132" s="153"/>
      <c r="LQ132" s="153"/>
      <c r="LR132" s="153"/>
      <c r="LS132" s="153"/>
      <c r="LT132" s="153"/>
      <c r="LU132" s="153">
        <v>222</v>
      </c>
      <c r="LV132" s="153"/>
      <c r="LW132" s="153">
        <v>37</v>
      </c>
      <c r="LX132" s="153">
        <v>1530</v>
      </c>
      <c r="LY132" s="153">
        <v>10</v>
      </c>
      <c r="LZ132" s="153"/>
      <c r="MA132" s="153">
        <v>20</v>
      </c>
      <c r="MB132" s="153"/>
      <c r="MC132" s="153"/>
      <c r="MD132" s="153"/>
      <c r="ME132" s="153"/>
      <c r="MF132" s="153">
        <v>244</v>
      </c>
      <c r="MG132" s="153"/>
      <c r="MH132" s="153">
        <v>7</v>
      </c>
      <c r="MI132" s="153"/>
      <c r="MJ132" s="153">
        <v>28</v>
      </c>
      <c r="MK132" s="153"/>
      <c r="ML132" s="153">
        <v>19</v>
      </c>
      <c r="MM132" s="153"/>
      <c r="MN132" s="153"/>
      <c r="MO132" s="153"/>
      <c r="MP132" s="153">
        <v>34</v>
      </c>
      <c r="MQ132" s="153">
        <v>75</v>
      </c>
      <c r="MR132" s="153"/>
      <c r="MS132" s="153"/>
      <c r="MT132" s="153"/>
      <c r="MU132" s="153"/>
      <c r="MV132" s="153">
        <v>55</v>
      </c>
      <c r="MW132" s="153">
        <v>20</v>
      </c>
      <c r="MX132" s="153"/>
      <c r="MY132" s="153">
        <v>493</v>
      </c>
      <c r="MZ132" s="153">
        <v>244</v>
      </c>
      <c r="NA132" s="153">
        <v>113</v>
      </c>
      <c r="NB132" s="153"/>
      <c r="NC132" s="153"/>
      <c r="ND132" s="153"/>
      <c r="NE132" s="153"/>
      <c r="NF132" s="153"/>
      <c r="NG132" s="153"/>
      <c r="NH132" s="153"/>
      <c r="NI132" s="153"/>
      <c r="NJ132" s="153"/>
      <c r="NK132" s="153"/>
      <c r="NL132" s="153"/>
      <c r="NM132" s="153"/>
      <c r="NN132" s="153"/>
      <c r="NO132" s="153"/>
      <c r="NP132" s="153"/>
      <c r="NQ132" s="153"/>
      <c r="NR132" s="153"/>
      <c r="NS132" s="153"/>
      <c r="NT132" s="153"/>
      <c r="NU132" s="153"/>
      <c r="NV132" s="153"/>
      <c r="NW132" s="153"/>
      <c r="NX132" s="153"/>
      <c r="NY132" s="153"/>
      <c r="NZ132" s="153"/>
      <c r="OA132" s="153"/>
      <c r="OB132" s="153"/>
      <c r="OC132" s="153"/>
      <c r="OD132" s="153"/>
      <c r="OE132" s="153"/>
      <c r="OF132" s="153"/>
      <c r="OG132" s="153"/>
      <c r="OH132" s="153"/>
      <c r="OI132" s="153"/>
      <c r="OJ132" s="153"/>
      <c r="OK132" s="153"/>
      <c r="OL132" s="153"/>
      <c r="OM132" s="153"/>
      <c r="ON132" s="153"/>
      <c r="OO132" s="154">
        <v>115</v>
      </c>
      <c r="OP132" s="144">
        <v>3516</v>
      </c>
      <c r="OQ132" s="155"/>
      <c r="OR132" s="153">
        <v>10715</v>
      </c>
      <c r="OS132" s="153"/>
      <c r="OT132" s="153"/>
      <c r="OU132" s="153"/>
      <c r="OV132" s="153">
        <v>14</v>
      </c>
      <c r="OW132" s="153">
        <v>6334</v>
      </c>
      <c r="OX132" s="153">
        <v>-5268</v>
      </c>
      <c r="OY132" s="153"/>
      <c r="OZ132" s="153"/>
      <c r="PA132" s="153"/>
      <c r="PB132" s="153"/>
      <c r="PC132" s="153"/>
      <c r="PD132" s="153">
        <v>1</v>
      </c>
      <c r="PE132" s="153"/>
      <c r="PF132" s="153"/>
      <c r="PG132" s="153"/>
      <c r="PH132" s="153">
        <v>222</v>
      </c>
      <c r="PI132" s="153"/>
      <c r="PJ132" s="156"/>
      <c r="PK132" s="144">
        <v>12018</v>
      </c>
      <c r="PL132" s="144">
        <v>15534</v>
      </c>
    </row>
    <row r="133" spans="1:428" ht="15" x14ac:dyDescent="0.25">
      <c r="A133" s="158">
        <v>334517</v>
      </c>
      <c r="B133" s="159" t="s">
        <v>731</v>
      </c>
      <c r="C133" s="149" t="s">
        <v>328</v>
      </c>
      <c r="D133" s="155"/>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c r="AA133" s="153"/>
      <c r="AB133" s="153"/>
      <c r="AC133" s="153"/>
      <c r="AD133" s="153"/>
      <c r="AE133" s="153"/>
      <c r="AF133" s="153"/>
      <c r="AG133" s="153"/>
      <c r="AH133" s="153"/>
      <c r="AI133" s="153"/>
      <c r="AJ133" s="153"/>
      <c r="AK133" s="153"/>
      <c r="AL133" s="153"/>
      <c r="AM133" s="153">
        <v>58</v>
      </c>
      <c r="AN133" s="153"/>
      <c r="AO133" s="153"/>
      <c r="AP133" s="153"/>
      <c r="AQ133" s="153"/>
      <c r="AR133" s="153"/>
      <c r="AS133" s="153"/>
      <c r="AT133" s="153"/>
      <c r="AU133" s="153"/>
      <c r="AV133" s="153"/>
      <c r="AW133" s="153"/>
      <c r="AX133" s="153"/>
      <c r="AY133" s="153"/>
      <c r="AZ133" s="153"/>
      <c r="BA133" s="153"/>
      <c r="BB133" s="153"/>
      <c r="BC133" s="153"/>
      <c r="BD133" s="153"/>
      <c r="BE133" s="153"/>
      <c r="BF133" s="153"/>
      <c r="BG133" s="153"/>
      <c r="BH133" s="153"/>
      <c r="BI133" s="153"/>
      <c r="BJ133" s="153"/>
      <c r="BK133" s="153"/>
      <c r="BL133" s="153"/>
      <c r="BM133" s="153"/>
      <c r="BN133" s="153"/>
      <c r="BO133" s="153"/>
      <c r="BP133" s="153"/>
      <c r="BQ133" s="153"/>
      <c r="BR133" s="153"/>
      <c r="BS133" s="153"/>
      <c r="BT133" s="153"/>
      <c r="BU133" s="153"/>
      <c r="BV133" s="153"/>
      <c r="BW133" s="153"/>
      <c r="BX133" s="153"/>
      <c r="BY133" s="153"/>
      <c r="BZ133" s="153"/>
      <c r="CA133" s="153"/>
      <c r="CB133" s="153"/>
      <c r="CC133" s="153"/>
      <c r="CD133" s="153"/>
      <c r="CE133" s="153"/>
      <c r="CF133" s="153"/>
      <c r="CG133" s="153"/>
      <c r="CH133" s="153"/>
      <c r="CI133" s="153"/>
      <c r="CJ133" s="153"/>
      <c r="CK133" s="153"/>
      <c r="CL133" s="153"/>
      <c r="CM133" s="153"/>
      <c r="CN133" s="153"/>
      <c r="CO133" s="153"/>
      <c r="CP133" s="153"/>
      <c r="CQ133" s="153"/>
      <c r="CR133" s="153"/>
      <c r="CS133" s="153"/>
      <c r="CT133" s="153"/>
      <c r="CU133" s="153"/>
      <c r="CV133" s="153"/>
      <c r="CW133" s="153"/>
      <c r="CX133" s="153"/>
      <c r="CY133" s="153"/>
      <c r="CZ133" s="153"/>
      <c r="DA133" s="153"/>
      <c r="DB133" s="153"/>
      <c r="DC133" s="153"/>
      <c r="DD133" s="153"/>
      <c r="DE133" s="153"/>
      <c r="DF133" s="153"/>
      <c r="DG133" s="153"/>
      <c r="DH133" s="153"/>
      <c r="DI133" s="153"/>
      <c r="DJ133" s="153"/>
      <c r="DK133" s="153"/>
      <c r="DL133" s="153"/>
      <c r="DM133" s="153"/>
      <c r="DN133" s="153"/>
      <c r="DO133" s="153"/>
      <c r="DP133" s="153"/>
      <c r="DQ133" s="153"/>
      <c r="DR133" s="153"/>
      <c r="DS133" s="153"/>
      <c r="DT133" s="153">
        <v>66</v>
      </c>
      <c r="DU133" s="153"/>
      <c r="DV133" s="153"/>
      <c r="DW133" s="153"/>
      <c r="DX133" s="153"/>
      <c r="DY133" s="153"/>
      <c r="DZ133" s="153">
        <v>68</v>
      </c>
      <c r="EA133" s="153"/>
      <c r="EB133" s="153"/>
      <c r="EC133" s="153"/>
      <c r="ED133" s="153"/>
      <c r="EE133" s="153"/>
      <c r="EF133" s="153"/>
      <c r="EG133" s="153"/>
      <c r="EH133" s="153"/>
      <c r="EI133" s="153"/>
      <c r="EJ133" s="153"/>
      <c r="EK133" s="153"/>
      <c r="EL133" s="153"/>
      <c r="EM133" s="153"/>
      <c r="EN133" s="153"/>
      <c r="EO133" s="153"/>
      <c r="EP133" s="153"/>
      <c r="EQ133" s="153"/>
      <c r="ER133" s="153"/>
      <c r="ES133" s="153"/>
      <c r="ET133" s="153"/>
      <c r="EU133" s="153"/>
      <c r="EV133" s="153"/>
      <c r="EW133" s="153"/>
      <c r="EX133" s="153"/>
      <c r="EY133" s="153"/>
      <c r="EZ133" s="153"/>
      <c r="FA133" s="153"/>
      <c r="FB133" s="153"/>
      <c r="FC133" s="153"/>
      <c r="FD133" s="153"/>
      <c r="FE133" s="153"/>
      <c r="FF133" s="153"/>
      <c r="FG133" s="153"/>
      <c r="FH133" s="153"/>
      <c r="FI133" s="153"/>
      <c r="FJ133" s="153"/>
      <c r="FK133" s="153"/>
      <c r="FL133" s="153"/>
      <c r="FM133" s="153"/>
      <c r="FN133" s="153"/>
      <c r="FO133" s="153"/>
      <c r="FP133" s="153">
        <v>19</v>
      </c>
      <c r="FQ133" s="153"/>
      <c r="FR133" s="153"/>
      <c r="FS133" s="153"/>
      <c r="FT133" s="153"/>
      <c r="FU133" s="153"/>
      <c r="FV133" s="153"/>
      <c r="FW133" s="153"/>
      <c r="FX133" s="153"/>
      <c r="FY133" s="153"/>
      <c r="FZ133" s="153"/>
      <c r="GA133" s="153"/>
      <c r="GB133" s="153"/>
      <c r="GC133" s="153"/>
      <c r="GD133" s="153"/>
      <c r="GE133" s="153"/>
      <c r="GF133" s="153"/>
      <c r="GG133" s="153"/>
      <c r="GH133" s="153"/>
      <c r="GI133" s="153"/>
      <c r="GJ133" s="153"/>
      <c r="GK133" s="153"/>
      <c r="GL133" s="153"/>
      <c r="GM133" s="153"/>
      <c r="GN133" s="153"/>
      <c r="GO133" s="153"/>
      <c r="GP133" s="153"/>
      <c r="GQ133" s="153"/>
      <c r="GR133" s="153"/>
      <c r="GS133" s="153"/>
      <c r="GT133" s="153"/>
      <c r="GU133" s="153"/>
      <c r="GV133" s="153"/>
      <c r="GW133" s="153"/>
      <c r="GX133" s="153"/>
      <c r="GY133" s="153"/>
      <c r="GZ133" s="153"/>
      <c r="HA133" s="153"/>
      <c r="HB133" s="153"/>
      <c r="HC133" s="153"/>
      <c r="HD133" s="153"/>
      <c r="HE133" s="153"/>
      <c r="HF133" s="153"/>
      <c r="HG133" s="153"/>
      <c r="HH133" s="153"/>
      <c r="HI133" s="153"/>
      <c r="HJ133" s="153"/>
      <c r="HK133" s="153"/>
      <c r="HL133" s="153"/>
      <c r="HM133" s="153"/>
      <c r="HN133" s="153"/>
      <c r="HO133" s="153"/>
      <c r="HP133" s="153"/>
      <c r="HQ133" s="153"/>
      <c r="HR133" s="153"/>
      <c r="HS133" s="153"/>
      <c r="HT133" s="153"/>
      <c r="HU133" s="153"/>
      <c r="HV133" s="153"/>
      <c r="HW133" s="153"/>
      <c r="HX133" s="153"/>
      <c r="HY133" s="153"/>
      <c r="HZ133" s="153"/>
      <c r="IA133" s="153"/>
      <c r="IB133" s="153"/>
      <c r="IC133" s="153"/>
      <c r="ID133" s="153"/>
      <c r="IE133" s="153"/>
      <c r="IF133" s="153"/>
      <c r="IG133" s="153"/>
      <c r="IH133" s="153"/>
      <c r="II133" s="153"/>
      <c r="IJ133" s="153"/>
      <c r="IK133" s="153"/>
      <c r="IL133" s="153"/>
      <c r="IM133" s="153"/>
      <c r="IN133" s="153"/>
      <c r="IO133" s="153"/>
      <c r="IP133" s="153"/>
      <c r="IQ133" s="153"/>
      <c r="IR133" s="153"/>
      <c r="IS133" s="153"/>
      <c r="IT133" s="153"/>
      <c r="IU133" s="153"/>
      <c r="IV133" s="153"/>
      <c r="IW133" s="153"/>
      <c r="IX133" s="153"/>
      <c r="IY133" s="153"/>
      <c r="IZ133" s="153"/>
      <c r="JA133" s="153"/>
      <c r="JB133" s="153"/>
      <c r="JC133" s="153"/>
      <c r="JD133" s="153"/>
      <c r="JE133" s="153"/>
      <c r="JF133" s="153"/>
      <c r="JG133" s="153"/>
      <c r="JH133" s="153"/>
      <c r="JI133" s="153"/>
      <c r="JJ133" s="153"/>
      <c r="JK133" s="153"/>
      <c r="JL133" s="153"/>
      <c r="JM133" s="153"/>
      <c r="JN133" s="153"/>
      <c r="JO133" s="153"/>
      <c r="JP133" s="153"/>
      <c r="JQ133" s="153"/>
      <c r="JR133" s="153"/>
      <c r="JS133" s="153"/>
      <c r="JT133" s="153"/>
      <c r="JU133" s="153"/>
      <c r="JV133" s="153"/>
      <c r="JW133" s="153"/>
      <c r="JX133" s="153"/>
      <c r="JY133" s="153"/>
      <c r="JZ133" s="153"/>
      <c r="KA133" s="153"/>
      <c r="KB133" s="153"/>
      <c r="KC133" s="153"/>
      <c r="KD133" s="153"/>
      <c r="KE133" s="153"/>
      <c r="KF133" s="153"/>
      <c r="KG133" s="153"/>
      <c r="KH133" s="153"/>
      <c r="KI133" s="153"/>
      <c r="KJ133" s="153"/>
      <c r="KK133" s="153"/>
      <c r="KL133" s="153"/>
      <c r="KM133" s="153"/>
      <c r="KN133" s="153"/>
      <c r="KO133" s="153"/>
      <c r="KP133" s="153"/>
      <c r="KQ133" s="153"/>
      <c r="KR133" s="153"/>
      <c r="KS133" s="153"/>
      <c r="KT133" s="153"/>
      <c r="KU133" s="153"/>
      <c r="KV133" s="153"/>
      <c r="KW133" s="153"/>
      <c r="KX133" s="153"/>
      <c r="KY133" s="153"/>
      <c r="KZ133" s="153"/>
      <c r="LA133" s="153"/>
      <c r="LB133" s="153"/>
      <c r="LC133" s="153"/>
      <c r="LD133" s="153"/>
      <c r="LE133" s="153"/>
      <c r="LF133" s="153"/>
      <c r="LG133" s="153"/>
      <c r="LH133" s="153"/>
      <c r="LI133" s="153"/>
      <c r="LJ133" s="153"/>
      <c r="LK133" s="153"/>
      <c r="LL133" s="153"/>
      <c r="LM133" s="153"/>
      <c r="LN133" s="153"/>
      <c r="LO133" s="153"/>
      <c r="LP133" s="153"/>
      <c r="LQ133" s="153"/>
      <c r="LR133" s="153"/>
      <c r="LS133" s="153"/>
      <c r="LT133" s="153"/>
      <c r="LU133" s="153"/>
      <c r="LV133" s="153"/>
      <c r="LW133" s="153"/>
      <c r="LX133" s="153"/>
      <c r="LY133" s="153"/>
      <c r="LZ133" s="153"/>
      <c r="MA133" s="153">
        <v>3</v>
      </c>
      <c r="MB133" s="153"/>
      <c r="MC133" s="153"/>
      <c r="MD133" s="153"/>
      <c r="ME133" s="153"/>
      <c r="MF133" s="153"/>
      <c r="MG133" s="153"/>
      <c r="MH133" s="153"/>
      <c r="MI133" s="153"/>
      <c r="MJ133" s="153"/>
      <c r="MK133" s="153"/>
      <c r="ML133" s="153"/>
      <c r="MM133" s="153"/>
      <c r="MN133" s="153"/>
      <c r="MO133" s="153"/>
      <c r="MP133" s="153"/>
      <c r="MQ133" s="153"/>
      <c r="MR133" s="153"/>
      <c r="MS133" s="153"/>
      <c r="MT133" s="153">
        <v>66</v>
      </c>
      <c r="MU133" s="153">
        <v>187</v>
      </c>
      <c r="MV133" s="153"/>
      <c r="MW133" s="153"/>
      <c r="MX133" s="153">
        <v>153</v>
      </c>
      <c r="MY133" s="153"/>
      <c r="MZ133" s="153"/>
      <c r="NA133" s="153"/>
      <c r="NB133" s="153"/>
      <c r="NC133" s="153"/>
      <c r="ND133" s="153"/>
      <c r="NE133" s="153"/>
      <c r="NF133" s="153"/>
      <c r="NG133" s="153"/>
      <c r="NH133" s="153"/>
      <c r="NI133" s="153"/>
      <c r="NJ133" s="153"/>
      <c r="NK133" s="153"/>
      <c r="NL133" s="153"/>
      <c r="NM133" s="153"/>
      <c r="NN133" s="153"/>
      <c r="NO133" s="153"/>
      <c r="NP133" s="153"/>
      <c r="NQ133" s="153"/>
      <c r="NR133" s="153"/>
      <c r="NS133" s="153"/>
      <c r="NT133" s="153"/>
      <c r="NU133" s="153"/>
      <c r="NV133" s="153"/>
      <c r="NW133" s="153"/>
      <c r="NX133" s="153"/>
      <c r="NY133" s="153"/>
      <c r="NZ133" s="153"/>
      <c r="OA133" s="153"/>
      <c r="OB133" s="153"/>
      <c r="OC133" s="153"/>
      <c r="OD133" s="153"/>
      <c r="OE133" s="153"/>
      <c r="OF133" s="153"/>
      <c r="OG133" s="153"/>
      <c r="OH133" s="153"/>
      <c r="OI133" s="153"/>
      <c r="OJ133" s="153"/>
      <c r="OK133" s="153"/>
      <c r="OL133" s="153"/>
      <c r="OM133" s="153"/>
      <c r="ON133" s="153"/>
      <c r="OO133" s="154"/>
      <c r="OP133" s="144">
        <v>621</v>
      </c>
      <c r="OQ133" s="155"/>
      <c r="OR133" s="153">
        <v>8276</v>
      </c>
      <c r="OS133" s="153"/>
      <c r="OT133" s="153"/>
      <c r="OU133" s="153"/>
      <c r="OV133" s="153">
        <v>69</v>
      </c>
      <c r="OW133" s="153">
        <v>3112</v>
      </c>
      <c r="OX133" s="153">
        <v>-3484</v>
      </c>
      <c r="OY133" s="153"/>
      <c r="OZ133" s="153">
        <v>202</v>
      </c>
      <c r="PA133" s="153"/>
      <c r="PB133" s="153"/>
      <c r="PC133" s="153"/>
      <c r="PD133" s="153">
        <v>51</v>
      </c>
      <c r="PE133" s="153"/>
      <c r="PF133" s="153"/>
      <c r="PG133" s="153"/>
      <c r="PH133" s="153">
        <v>116</v>
      </c>
      <c r="PI133" s="153"/>
      <c r="PJ133" s="156"/>
      <c r="PK133" s="144">
        <v>8341</v>
      </c>
      <c r="PL133" s="144">
        <v>8962</v>
      </c>
    </row>
    <row r="134" spans="1:428" ht="15" x14ac:dyDescent="0.25">
      <c r="A134" s="158" t="s">
        <v>634</v>
      </c>
      <c r="B134" s="159" t="s">
        <v>731</v>
      </c>
      <c r="C134" s="149" t="s">
        <v>329</v>
      </c>
      <c r="D134" s="155"/>
      <c r="E134" s="153"/>
      <c r="F134" s="153"/>
      <c r="G134" s="153"/>
      <c r="H134" s="153"/>
      <c r="I134" s="153"/>
      <c r="J134" s="153">
        <v>3</v>
      </c>
      <c r="K134" s="153"/>
      <c r="L134" s="153"/>
      <c r="M134" s="153"/>
      <c r="N134" s="153"/>
      <c r="O134" s="153"/>
      <c r="P134" s="153"/>
      <c r="Q134" s="153"/>
      <c r="R134" s="153"/>
      <c r="S134" s="153"/>
      <c r="T134" s="153"/>
      <c r="U134" s="153"/>
      <c r="V134" s="153"/>
      <c r="W134" s="153">
        <v>28</v>
      </c>
      <c r="X134" s="153">
        <v>90</v>
      </c>
      <c r="Y134" s="153"/>
      <c r="Z134" s="153"/>
      <c r="AA134" s="153"/>
      <c r="AB134" s="153">
        <v>6</v>
      </c>
      <c r="AC134" s="153">
        <v>21</v>
      </c>
      <c r="AD134" s="153"/>
      <c r="AE134" s="153"/>
      <c r="AF134" s="153">
        <v>107</v>
      </c>
      <c r="AG134" s="153"/>
      <c r="AH134" s="153"/>
      <c r="AI134" s="153">
        <v>5</v>
      </c>
      <c r="AJ134" s="153"/>
      <c r="AK134" s="153"/>
      <c r="AL134" s="153">
        <v>8</v>
      </c>
      <c r="AM134" s="153"/>
      <c r="AN134" s="153"/>
      <c r="AO134" s="153"/>
      <c r="AP134" s="153"/>
      <c r="AQ134" s="153">
        <v>30</v>
      </c>
      <c r="AR134" s="153"/>
      <c r="AS134" s="153"/>
      <c r="AT134" s="153"/>
      <c r="AU134" s="153"/>
      <c r="AV134" s="153"/>
      <c r="AW134" s="153"/>
      <c r="AX134" s="153"/>
      <c r="AY134" s="153"/>
      <c r="AZ134" s="153"/>
      <c r="BA134" s="153"/>
      <c r="BB134" s="153"/>
      <c r="BC134" s="153"/>
      <c r="BD134" s="153"/>
      <c r="BE134" s="153"/>
      <c r="BF134" s="153"/>
      <c r="BG134" s="153"/>
      <c r="BH134" s="153"/>
      <c r="BI134" s="153"/>
      <c r="BJ134" s="153"/>
      <c r="BK134" s="153"/>
      <c r="BL134" s="153"/>
      <c r="BM134" s="153"/>
      <c r="BN134" s="153"/>
      <c r="BO134" s="153"/>
      <c r="BP134" s="153"/>
      <c r="BQ134" s="153">
        <v>0</v>
      </c>
      <c r="BR134" s="153"/>
      <c r="BS134" s="153"/>
      <c r="BT134" s="153"/>
      <c r="BU134" s="153"/>
      <c r="BV134" s="153"/>
      <c r="BW134" s="153"/>
      <c r="BX134" s="153"/>
      <c r="BY134" s="153"/>
      <c r="BZ134" s="153"/>
      <c r="CA134" s="153"/>
      <c r="CB134" s="153"/>
      <c r="CC134" s="153"/>
      <c r="CD134" s="153"/>
      <c r="CE134" s="153"/>
      <c r="CF134" s="153"/>
      <c r="CG134" s="153"/>
      <c r="CH134" s="153"/>
      <c r="CI134" s="153"/>
      <c r="CJ134" s="153">
        <v>0</v>
      </c>
      <c r="CK134" s="153">
        <v>0</v>
      </c>
      <c r="CL134" s="153"/>
      <c r="CM134" s="153"/>
      <c r="CN134" s="153"/>
      <c r="CO134" s="153"/>
      <c r="CP134" s="153"/>
      <c r="CQ134" s="153"/>
      <c r="CR134" s="153">
        <v>0</v>
      </c>
      <c r="CS134" s="153"/>
      <c r="CT134" s="153"/>
      <c r="CU134" s="153"/>
      <c r="CV134" s="153">
        <v>0</v>
      </c>
      <c r="CW134" s="153">
        <v>0</v>
      </c>
      <c r="CX134" s="153"/>
      <c r="CY134" s="153"/>
      <c r="CZ134" s="153"/>
      <c r="DA134" s="153"/>
      <c r="DB134" s="153"/>
      <c r="DC134" s="153">
        <v>0</v>
      </c>
      <c r="DD134" s="153"/>
      <c r="DE134" s="153"/>
      <c r="DF134" s="153"/>
      <c r="DG134" s="153"/>
      <c r="DH134" s="153">
        <v>0</v>
      </c>
      <c r="DI134" s="153"/>
      <c r="DJ134" s="153"/>
      <c r="DK134" s="153"/>
      <c r="DL134" s="153"/>
      <c r="DM134" s="153"/>
      <c r="DN134" s="153"/>
      <c r="DO134" s="153"/>
      <c r="DP134" s="153"/>
      <c r="DQ134" s="153"/>
      <c r="DR134" s="153"/>
      <c r="DS134" s="153"/>
      <c r="DT134" s="153">
        <v>289</v>
      </c>
      <c r="DU134" s="153"/>
      <c r="DV134" s="153"/>
      <c r="DW134" s="153"/>
      <c r="DX134" s="153"/>
      <c r="DY134" s="153"/>
      <c r="DZ134" s="153"/>
      <c r="EA134" s="153">
        <v>437</v>
      </c>
      <c r="EB134" s="153"/>
      <c r="EC134" s="153"/>
      <c r="ED134" s="153"/>
      <c r="EE134" s="153"/>
      <c r="EF134" s="153">
        <v>26</v>
      </c>
      <c r="EG134" s="153">
        <v>122</v>
      </c>
      <c r="EH134" s="153"/>
      <c r="EI134" s="153"/>
      <c r="EJ134" s="153"/>
      <c r="EK134" s="153">
        <v>7</v>
      </c>
      <c r="EL134" s="153"/>
      <c r="EM134" s="153"/>
      <c r="EN134" s="153"/>
      <c r="EO134" s="153"/>
      <c r="EP134" s="153"/>
      <c r="EQ134" s="153"/>
      <c r="ER134" s="153"/>
      <c r="ES134" s="153"/>
      <c r="ET134" s="153">
        <v>0</v>
      </c>
      <c r="EU134" s="153"/>
      <c r="EV134" s="153"/>
      <c r="EW134" s="153"/>
      <c r="EX134" s="153"/>
      <c r="EY134" s="153"/>
      <c r="EZ134" s="153">
        <v>0</v>
      </c>
      <c r="FA134" s="153"/>
      <c r="FB134" s="153"/>
      <c r="FC134" s="153"/>
      <c r="FD134" s="153"/>
      <c r="FE134" s="153">
        <v>0</v>
      </c>
      <c r="FF134" s="153">
        <v>1135</v>
      </c>
      <c r="FG134" s="153">
        <v>44</v>
      </c>
      <c r="FH134" s="153">
        <v>1</v>
      </c>
      <c r="FI134" s="153">
        <v>1</v>
      </c>
      <c r="FJ134" s="153"/>
      <c r="FK134" s="153"/>
      <c r="FL134" s="153"/>
      <c r="FM134" s="153"/>
      <c r="FN134" s="153"/>
      <c r="FO134" s="153"/>
      <c r="FP134" s="153"/>
      <c r="FQ134" s="153"/>
      <c r="FR134" s="153"/>
      <c r="FS134" s="153"/>
      <c r="FT134" s="153"/>
      <c r="FU134" s="153"/>
      <c r="FV134" s="153"/>
      <c r="FW134" s="153"/>
      <c r="FX134" s="153"/>
      <c r="FY134" s="153"/>
      <c r="FZ134" s="153"/>
      <c r="GA134" s="153"/>
      <c r="GB134" s="153"/>
      <c r="GC134" s="153"/>
      <c r="GD134" s="153"/>
      <c r="GE134" s="153"/>
      <c r="GF134" s="153"/>
      <c r="GG134" s="153"/>
      <c r="GH134" s="153"/>
      <c r="GI134" s="153">
        <v>0</v>
      </c>
      <c r="GJ134" s="153"/>
      <c r="GK134" s="153"/>
      <c r="GL134" s="153"/>
      <c r="GM134" s="153"/>
      <c r="GN134" s="153"/>
      <c r="GO134" s="153"/>
      <c r="GP134" s="153"/>
      <c r="GQ134" s="153"/>
      <c r="GR134" s="153"/>
      <c r="GS134" s="153"/>
      <c r="GT134" s="153"/>
      <c r="GU134" s="153"/>
      <c r="GV134" s="153"/>
      <c r="GW134" s="153"/>
      <c r="GX134" s="153"/>
      <c r="GY134" s="153"/>
      <c r="GZ134" s="153"/>
      <c r="HA134" s="153"/>
      <c r="HB134" s="153"/>
      <c r="HC134" s="153"/>
      <c r="HD134" s="153"/>
      <c r="HE134" s="153"/>
      <c r="HF134" s="153"/>
      <c r="HG134" s="153"/>
      <c r="HH134" s="153"/>
      <c r="HI134" s="153"/>
      <c r="HJ134" s="153"/>
      <c r="HK134" s="153"/>
      <c r="HL134" s="153"/>
      <c r="HM134" s="153"/>
      <c r="HN134" s="153"/>
      <c r="HO134" s="153"/>
      <c r="HP134" s="153"/>
      <c r="HQ134" s="153"/>
      <c r="HR134" s="153"/>
      <c r="HS134" s="153"/>
      <c r="HT134" s="153"/>
      <c r="HU134" s="153"/>
      <c r="HV134" s="153"/>
      <c r="HW134" s="153"/>
      <c r="HX134" s="153"/>
      <c r="HY134" s="153"/>
      <c r="HZ134" s="153"/>
      <c r="IA134" s="153"/>
      <c r="IB134" s="153"/>
      <c r="IC134" s="153"/>
      <c r="ID134" s="153"/>
      <c r="IE134" s="153"/>
      <c r="IF134" s="153">
        <v>12</v>
      </c>
      <c r="IG134" s="153"/>
      <c r="IH134" s="153"/>
      <c r="II134" s="153"/>
      <c r="IJ134" s="153"/>
      <c r="IK134" s="153"/>
      <c r="IL134" s="153"/>
      <c r="IM134" s="153"/>
      <c r="IN134" s="153"/>
      <c r="IO134" s="153"/>
      <c r="IP134" s="153"/>
      <c r="IQ134" s="153"/>
      <c r="IR134" s="153"/>
      <c r="IS134" s="153"/>
      <c r="IT134" s="153"/>
      <c r="IU134" s="153"/>
      <c r="IV134" s="153"/>
      <c r="IW134" s="153"/>
      <c r="IX134" s="153"/>
      <c r="IY134" s="153"/>
      <c r="IZ134" s="153"/>
      <c r="JA134" s="153"/>
      <c r="JB134" s="153"/>
      <c r="JC134" s="153"/>
      <c r="JD134" s="153"/>
      <c r="JE134" s="153"/>
      <c r="JF134" s="153"/>
      <c r="JG134" s="153"/>
      <c r="JH134" s="153"/>
      <c r="JI134" s="153"/>
      <c r="JJ134" s="153"/>
      <c r="JK134" s="153"/>
      <c r="JL134" s="153"/>
      <c r="JM134" s="153"/>
      <c r="JN134" s="153"/>
      <c r="JO134" s="153"/>
      <c r="JP134" s="153"/>
      <c r="JQ134" s="153"/>
      <c r="JR134" s="153">
        <v>0</v>
      </c>
      <c r="JS134" s="153">
        <v>0</v>
      </c>
      <c r="JT134" s="153"/>
      <c r="JU134" s="153">
        <v>102</v>
      </c>
      <c r="JV134" s="153"/>
      <c r="JW134" s="153">
        <v>5</v>
      </c>
      <c r="JX134" s="153"/>
      <c r="JY134" s="153"/>
      <c r="JZ134" s="153"/>
      <c r="KA134" s="153"/>
      <c r="KB134" s="153"/>
      <c r="KC134" s="153"/>
      <c r="KD134" s="153"/>
      <c r="KE134" s="153"/>
      <c r="KF134" s="153"/>
      <c r="KG134" s="153"/>
      <c r="KH134" s="153"/>
      <c r="KI134" s="153"/>
      <c r="KJ134" s="153"/>
      <c r="KK134" s="153"/>
      <c r="KL134" s="153">
        <v>1</v>
      </c>
      <c r="KM134" s="153"/>
      <c r="KN134" s="153"/>
      <c r="KO134" s="153"/>
      <c r="KP134" s="153"/>
      <c r="KQ134" s="153"/>
      <c r="KR134" s="153"/>
      <c r="KS134" s="153"/>
      <c r="KT134" s="153"/>
      <c r="KU134" s="153"/>
      <c r="KV134" s="153"/>
      <c r="KW134" s="153"/>
      <c r="KX134" s="153"/>
      <c r="KY134" s="153">
        <v>6</v>
      </c>
      <c r="KZ134" s="153"/>
      <c r="LA134" s="153">
        <v>4</v>
      </c>
      <c r="LB134" s="153"/>
      <c r="LC134" s="153"/>
      <c r="LD134" s="153"/>
      <c r="LE134" s="153"/>
      <c r="LF134" s="153"/>
      <c r="LG134" s="153"/>
      <c r="LH134" s="153"/>
      <c r="LI134" s="153"/>
      <c r="LJ134" s="153"/>
      <c r="LK134" s="153"/>
      <c r="LL134" s="153"/>
      <c r="LM134" s="153"/>
      <c r="LN134" s="153"/>
      <c r="LO134" s="153"/>
      <c r="LP134" s="153">
        <v>0</v>
      </c>
      <c r="LQ134" s="153"/>
      <c r="LR134" s="153"/>
      <c r="LS134" s="153"/>
      <c r="LT134" s="153"/>
      <c r="LU134" s="153">
        <v>273</v>
      </c>
      <c r="LV134" s="153"/>
      <c r="LW134" s="153"/>
      <c r="LX134" s="153">
        <v>180</v>
      </c>
      <c r="LY134" s="153"/>
      <c r="LZ134" s="153"/>
      <c r="MA134" s="153">
        <v>42</v>
      </c>
      <c r="MB134" s="153"/>
      <c r="MC134" s="153"/>
      <c r="MD134" s="153"/>
      <c r="ME134" s="153"/>
      <c r="MF134" s="153"/>
      <c r="MG134" s="153">
        <v>4</v>
      </c>
      <c r="MH134" s="153"/>
      <c r="MI134" s="153"/>
      <c r="MJ134" s="153"/>
      <c r="MK134" s="153"/>
      <c r="ML134" s="153">
        <v>0</v>
      </c>
      <c r="MM134" s="153"/>
      <c r="MN134" s="153"/>
      <c r="MO134" s="153"/>
      <c r="MP134" s="153"/>
      <c r="MQ134" s="153"/>
      <c r="MR134" s="153"/>
      <c r="MS134" s="153"/>
      <c r="MT134" s="153"/>
      <c r="MU134" s="153"/>
      <c r="MV134" s="153"/>
      <c r="MW134" s="153"/>
      <c r="MX134" s="153"/>
      <c r="MY134" s="153"/>
      <c r="MZ134" s="153">
        <v>0</v>
      </c>
      <c r="NA134" s="153">
        <v>51</v>
      </c>
      <c r="NB134" s="153"/>
      <c r="NC134" s="153"/>
      <c r="ND134" s="153"/>
      <c r="NE134" s="153"/>
      <c r="NF134" s="153">
        <v>2</v>
      </c>
      <c r="NG134" s="153"/>
      <c r="NH134" s="153"/>
      <c r="NI134" s="153"/>
      <c r="NJ134" s="153"/>
      <c r="NK134" s="153"/>
      <c r="NL134" s="153"/>
      <c r="NM134" s="153"/>
      <c r="NN134" s="153"/>
      <c r="NO134" s="153"/>
      <c r="NP134" s="153"/>
      <c r="NQ134" s="153"/>
      <c r="NR134" s="153"/>
      <c r="NS134" s="153"/>
      <c r="NT134" s="153">
        <v>50</v>
      </c>
      <c r="NU134" s="153"/>
      <c r="NV134" s="153">
        <v>6</v>
      </c>
      <c r="NW134" s="153"/>
      <c r="NX134" s="153"/>
      <c r="NY134" s="153"/>
      <c r="NZ134" s="153">
        <v>0</v>
      </c>
      <c r="OA134" s="153">
        <v>0</v>
      </c>
      <c r="OB134" s="153">
        <v>11</v>
      </c>
      <c r="OC134" s="153">
        <v>18</v>
      </c>
      <c r="OD134" s="153"/>
      <c r="OE134" s="153">
        <v>310</v>
      </c>
      <c r="OF134" s="153">
        <v>621</v>
      </c>
      <c r="OG134" s="153"/>
      <c r="OH134" s="153"/>
      <c r="OI134" s="153"/>
      <c r="OJ134" s="153">
        <v>7</v>
      </c>
      <c r="OK134" s="153">
        <v>42</v>
      </c>
      <c r="OL134" s="153">
        <v>74</v>
      </c>
      <c r="OM134" s="153"/>
      <c r="ON134" s="153"/>
      <c r="OO134" s="154">
        <v>127</v>
      </c>
      <c r="OP134" s="144">
        <v>4311</v>
      </c>
      <c r="OQ134" s="155">
        <v>4456</v>
      </c>
      <c r="OR134" s="153">
        <v>6812</v>
      </c>
      <c r="OS134" s="153"/>
      <c r="OT134" s="153"/>
      <c r="OU134" s="153"/>
      <c r="OV134" s="153">
        <v>-153</v>
      </c>
      <c r="OW134" s="153">
        <v>2713</v>
      </c>
      <c r="OX134" s="153">
        <v>-6307</v>
      </c>
      <c r="OY134" s="153"/>
      <c r="OZ134" s="153"/>
      <c r="PA134" s="153"/>
      <c r="PB134" s="153"/>
      <c r="PC134" s="153"/>
      <c r="PD134" s="153"/>
      <c r="PE134" s="153"/>
      <c r="PF134" s="153"/>
      <c r="PG134" s="153"/>
      <c r="PH134" s="153">
        <v>170</v>
      </c>
      <c r="PI134" s="153"/>
      <c r="PJ134" s="156"/>
      <c r="PK134" s="144">
        <v>7691</v>
      </c>
      <c r="PL134" s="144">
        <v>12002</v>
      </c>
    </row>
    <row r="135" spans="1:428" ht="15" x14ac:dyDescent="0.25">
      <c r="A135" s="158">
        <v>334300</v>
      </c>
      <c r="B135" s="159" t="s">
        <v>731</v>
      </c>
      <c r="C135" s="149" t="s">
        <v>330</v>
      </c>
      <c r="D135" s="155"/>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c r="AA135" s="153"/>
      <c r="AB135" s="153"/>
      <c r="AC135" s="153">
        <v>23</v>
      </c>
      <c r="AD135" s="153"/>
      <c r="AE135" s="153"/>
      <c r="AF135" s="153"/>
      <c r="AG135" s="153"/>
      <c r="AH135" s="153"/>
      <c r="AI135" s="153"/>
      <c r="AJ135" s="153"/>
      <c r="AK135" s="153"/>
      <c r="AL135" s="153"/>
      <c r="AM135" s="153"/>
      <c r="AN135" s="153"/>
      <c r="AO135" s="153"/>
      <c r="AP135" s="153"/>
      <c r="AQ135" s="153"/>
      <c r="AR135" s="153"/>
      <c r="AS135" s="153"/>
      <c r="AT135" s="153"/>
      <c r="AU135" s="153"/>
      <c r="AV135" s="153"/>
      <c r="AW135" s="153"/>
      <c r="AX135" s="153"/>
      <c r="AY135" s="153"/>
      <c r="AZ135" s="153"/>
      <c r="BA135" s="153"/>
      <c r="BB135" s="153"/>
      <c r="BC135" s="153"/>
      <c r="BD135" s="153"/>
      <c r="BE135" s="153"/>
      <c r="BF135" s="153"/>
      <c r="BG135" s="153"/>
      <c r="BH135" s="153"/>
      <c r="BI135" s="153"/>
      <c r="BJ135" s="153"/>
      <c r="BK135" s="153"/>
      <c r="BL135" s="153"/>
      <c r="BM135" s="153"/>
      <c r="BN135" s="153"/>
      <c r="BO135" s="153"/>
      <c r="BP135" s="153"/>
      <c r="BQ135" s="153"/>
      <c r="BR135" s="153"/>
      <c r="BS135" s="153"/>
      <c r="BT135" s="153"/>
      <c r="BU135" s="153"/>
      <c r="BV135" s="153"/>
      <c r="BW135" s="153"/>
      <c r="BX135" s="153"/>
      <c r="BY135" s="153"/>
      <c r="BZ135" s="153"/>
      <c r="CA135" s="153"/>
      <c r="CB135" s="153"/>
      <c r="CC135" s="153"/>
      <c r="CD135" s="153"/>
      <c r="CE135" s="153"/>
      <c r="CF135" s="153"/>
      <c r="CG135" s="153"/>
      <c r="CH135" s="153"/>
      <c r="CI135" s="153"/>
      <c r="CJ135" s="153"/>
      <c r="CK135" s="153"/>
      <c r="CL135" s="153"/>
      <c r="CM135" s="153"/>
      <c r="CN135" s="153"/>
      <c r="CO135" s="153"/>
      <c r="CP135" s="153"/>
      <c r="CQ135" s="153"/>
      <c r="CR135" s="153"/>
      <c r="CS135" s="153"/>
      <c r="CT135" s="153"/>
      <c r="CU135" s="153"/>
      <c r="CV135" s="153"/>
      <c r="CW135" s="153"/>
      <c r="CX135" s="153"/>
      <c r="CY135" s="153"/>
      <c r="CZ135" s="153"/>
      <c r="DA135" s="153"/>
      <c r="DB135" s="153"/>
      <c r="DC135" s="153"/>
      <c r="DD135" s="153"/>
      <c r="DE135" s="153"/>
      <c r="DF135" s="153"/>
      <c r="DG135" s="153"/>
      <c r="DH135" s="153"/>
      <c r="DI135" s="153"/>
      <c r="DJ135" s="153"/>
      <c r="DK135" s="153"/>
      <c r="DL135" s="153"/>
      <c r="DM135" s="153">
        <v>0</v>
      </c>
      <c r="DN135" s="153">
        <v>6</v>
      </c>
      <c r="DO135" s="153">
        <v>7</v>
      </c>
      <c r="DP135" s="153">
        <v>5</v>
      </c>
      <c r="DQ135" s="153"/>
      <c r="DR135" s="153">
        <v>17</v>
      </c>
      <c r="DS135" s="153"/>
      <c r="DT135" s="153">
        <v>3</v>
      </c>
      <c r="DU135" s="153"/>
      <c r="DV135" s="153"/>
      <c r="DW135" s="153"/>
      <c r="DX135" s="153"/>
      <c r="DY135" s="153"/>
      <c r="DZ135" s="153"/>
      <c r="EA135" s="153"/>
      <c r="EB135" s="153">
        <v>159</v>
      </c>
      <c r="EC135" s="153"/>
      <c r="ED135" s="153"/>
      <c r="EE135" s="153"/>
      <c r="EF135" s="153"/>
      <c r="EG135" s="153"/>
      <c r="EH135" s="153"/>
      <c r="EI135" s="153"/>
      <c r="EJ135" s="153"/>
      <c r="EK135" s="153"/>
      <c r="EL135" s="153"/>
      <c r="EM135" s="153"/>
      <c r="EN135" s="153"/>
      <c r="EO135" s="153"/>
      <c r="EP135" s="153"/>
      <c r="EQ135" s="153">
        <v>0</v>
      </c>
      <c r="ER135" s="153">
        <v>197</v>
      </c>
      <c r="ES135" s="153">
        <v>1571</v>
      </c>
      <c r="ET135" s="153">
        <v>37</v>
      </c>
      <c r="EU135" s="153"/>
      <c r="EV135" s="153"/>
      <c r="EW135" s="153"/>
      <c r="EX135" s="153"/>
      <c r="EY135" s="153"/>
      <c r="EZ135" s="153"/>
      <c r="FA135" s="153"/>
      <c r="FB135" s="153"/>
      <c r="FC135" s="153"/>
      <c r="FD135" s="153"/>
      <c r="FE135" s="153"/>
      <c r="FF135" s="153"/>
      <c r="FG135" s="153"/>
      <c r="FH135" s="153"/>
      <c r="FI135" s="153"/>
      <c r="FJ135" s="153"/>
      <c r="FK135" s="153"/>
      <c r="FL135" s="153"/>
      <c r="FM135" s="153"/>
      <c r="FN135" s="153"/>
      <c r="FO135" s="153"/>
      <c r="FP135" s="153"/>
      <c r="FQ135" s="153"/>
      <c r="FR135" s="153"/>
      <c r="FS135" s="153"/>
      <c r="FT135" s="153"/>
      <c r="FU135" s="153"/>
      <c r="FV135" s="153"/>
      <c r="FW135" s="153"/>
      <c r="FX135" s="153"/>
      <c r="FY135" s="153"/>
      <c r="FZ135" s="153"/>
      <c r="GA135" s="153"/>
      <c r="GB135" s="153"/>
      <c r="GC135" s="153"/>
      <c r="GD135" s="153"/>
      <c r="GE135" s="153"/>
      <c r="GF135" s="153"/>
      <c r="GG135" s="153"/>
      <c r="GH135" s="153"/>
      <c r="GI135" s="153"/>
      <c r="GJ135" s="153"/>
      <c r="GK135" s="153"/>
      <c r="GL135" s="153"/>
      <c r="GM135" s="153"/>
      <c r="GN135" s="153"/>
      <c r="GO135" s="153"/>
      <c r="GP135" s="153"/>
      <c r="GQ135" s="153"/>
      <c r="GR135" s="153"/>
      <c r="GS135" s="153"/>
      <c r="GT135" s="153"/>
      <c r="GU135" s="153"/>
      <c r="GV135" s="153"/>
      <c r="GW135" s="153"/>
      <c r="GX135" s="153"/>
      <c r="GY135" s="153"/>
      <c r="GZ135" s="153"/>
      <c r="HA135" s="153"/>
      <c r="HB135" s="153"/>
      <c r="HC135" s="153"/>
      <c r="HD135" s="153"/>
      <c r="HE135" s="153"/>
      <c r="HF135" s="153"/>
      <c r="HG135" s="153"/>
      <c r="HH135" s="153"/>
      <c r="HI135" s="153"/>
      <c r="HJ135" s="153"/>
      <c r="HK135" s="153"/>
      <c r="HL135" s="153"/>
      <c r="HM135" s="153"/>
      <c r="HN135" s="153"/>
      <c r="HO135" s="153"/>
      <c r="HP135" s="153"/>
      <c r="HQ135" s="153"/>
      <c r="HR135" s="153"/>
      <c r="HS135" s="153"/>
      <c r="HT135" s="153"/>
      <c r="HU135" s="153"/>
      <c r="HV135" s="153"/>
      <c r="HW135" s="153"/>
      <c r="HX135" s="153"/>
      <c r="HY135" s="153"/>
      <c r="HZ135" s="153"/>
      <c r="IA135" s="153"/>
      <c r="IB135" s="153"/>
      <c r="IC135" s="153">
        <v>7</v>
      </c>
      <c r="ID135" s="153"/>
      <c r="IE135" s="153"/>
      <c r="IF135" s="153"/>
      <c r="IG135" s="153"/>
      <c r="IH135" s="153"/>
      <c r="II135" s="153"/>
      <c r="IJ135" s="153"/>
      <c r="IK135" s="153"/>
      <c r="IL135" s="153"/>
      <c r="IM135" s="153"/>
      <c r="IN135" s="153"/>
      <c r="IO135" s="153"/>
      <c r="IP135" s="153"/>
      <c r="IQ135" s="153"/>
      <c r="IR135" s="153"/>
      <c r="IS135" s="153"/>
      <c r="IT135" s="153"/>
      <c r="IU135" s="153"/>
      <c r="IV135" s="153"/>
      <c r="IW135" s="153"/>
      <c r="IX135" s="153"/>
      <c r="IY135" s="153"/>
      <c r="IZ135" s="153"/>
      <c r="JA135" s="153"/>
      <c r="JB135" s="153"/>
      <c r="JC135" s="153"/>
      <c r="JD135" s="153"/>
      <c r="JE135" s="153"/>
      <c r="JF135" s="153"/>
      <c r="JG135" s="153"/>
      <c r="JH135" s="153"/>
      <c r="JI135" s="153"/>
      <c r="JJ135" s="153"/>
      <c r="JK135" s="153"/>
      <c r="JL135" s="153">
        <v>1</v>
      </c>
      <c r="JM135" s="153"/>
      <c r="JN135" s="153"/>
      <c r="JO135" s="153"/>
      <c r="JP135" s="153">
        <v>1</v>
      </c>
      <c r="JQ135" s="153"/>
      <c r="JR135" s="153">
        <v>2</v>
      </c>
      <c r="JS135" s="153">
        <v>0</v>
      </c>
      <c r="JT135" s="153"/>
      <c r="JU135" s="153"/>
      <c r="JV135" s="153"/>
      <c r="JW135" s="153">
        <v>104</v>
      </c>
      <c r="JX135" s="153">
        <v>45</v>
      </c>
      <c r="JY135" s="153">
        <v>1</v>
      </c>
      <c r="JZ135" s="153">
        <v>19</v>
      </c>
      <c r="KA135" s="153">
        <v>30</v>
      </c>
      <c r="KB135" s="153">
        <v>49</v>
      </c>
      <c r="KC135" s="153">
        <v>0</v>
      </c>
      <c r="KD135" s="153">
        <v>25</v>
      </c>
      <c r="KE135" s="153"/>
      <c r="KF135" s="153"/>
      <c r="KG135" s="153"/>
      <c r="KH135" s="153"/>
      <c r="KI135" s="153"/>
      <c r="KJ135" s="153"/>
      <c r="KK135" s="153"/>
      <c r="KL135" s="153">
        <v>16</v>
      </c>
      <c r="KM135" s="153"/>
      <c r="KN135" s="153">
        <v>0</v>
      </c>
      <c r="KO135" s="153"/>
      <c r="KP135" s="153"/>
      <c r="KQ135" s="153"/>
      <c r="KR135" s="153">
        <v>1</v>
      </c>
      <c r="KS135" s="153">
        <v>11</v>
      </c>
      <c r="KT135" s="153"/>
      <c r="KU135" s="153"/>
      <c r="KV135" s="153"/>
      <c r="KW135" s="153"/>
      <c r="KX135" s="153"/>
      <c r="KY135" s="153"/>
      <c r="KZ135" s="153"/>
      <c r="LA135" s="153">
        <v>2</v>
      </c>
      <c r="LB135" s="153"/>
      <c r="LC135" s="153"/>
      <c r="LD135" s="153"/>
      <c r="LE135" s="153">
        <v>6</v>
      </c>
      <c r="LF135" s="153"/>
      <c r="LG135" s="153"/>
      <c r="LH135" s="153"/>
      <c r="LI135" s="153"/>
      <c r="LJ135" s="153"/>
      <c r="LK135" s="153"/>
      <c r="LL135" s="153"/>
      <c r="LM135" s="153"/>
      <c r="LN135" s="153">
        <v>1</v>
      </c>
      <c r="LO135" s="153"/>
      <c r="LP135" s="153">
        <v>0</v>
      </c>
      <c r="LQ135" s="153"/>
      <c r="LR135" s="153"/>
      <c r="LS135" s="153">
        <v>1</v>
      </c>
      <c r="LT135" s="153">
        <v>1</v>
      </c>
      <c r="LU135" s="153"/>
      <c r="LV135" s="153">
        <v>2</v>
      </c>
      <c r="LW135" s="153"/>
      <c r="LX135" s="153">
        <v>1</v>
      </c>
      <c r="LY135" s="153">
        <v>36</v>
      </c>
      <c r="LZ135" s="153"/>
      <c r="MA135" s="153">
        <v>2</v>
      </c>
      <c r="MB135" s="153">
        <v>3</v>
      </c>
      <c r="MC135" s="153"/>
      <c r="MD135" s="153"/>
      <c r="ME135" s="153"/>
      <c r="MF135" s="153">
        <v>2</v>
      </c>
      <c r="MG135" s="153">
        <v>9</v>
      </c>
      <c r="MH135" s="153"/>
      <c r="MI135" s="153">
        <v>32</v>
      </c>
      <c r="MJ135" s="153">
        <v>4</v>
      </c>
      <c r="MK135" s="153">
        <v>1</v>
      </c>
      <c r="ML135" s="153">
        <v>4</v>
      </c>
      <c r="MM135" s="153">
        <v>0</v>
      </c>
      <c r="MN135" s="153"/>
      <c r="MO135" s="153">
        <v>1</v>
      </c>
      <c r="MP135" s="153"/>
      <c r="MQ135" s="153">
        <v>2</v>
      </c>
      <c r="MR135" s="153"/>
      <c r="MS135" s="153">
        <v>58</v>
      </c>
      <c r="MT135" s="153">
        <v>1</v>
      </c>
      <c r="MU135" s="153"/>
      <c r="MV135" s="153"/>
      <c r="MW135" s="153"/>
      <c r="MX135" s="153"/>
      <c r="MY135" s="153"/>
      <c r="MZ135" s="153"/>
      <c r="NA135" s="153"/>
      <c r="NB135" s="153">
        <v>1</v>
      </c>
      <c r="NC135" s="153"/>
      <c r="ND135" s="153"/>
      <c r="NE135" s="153"/>
      <c r="NF135" s="153"/>
      <c r="NG135" s="153"/>
      <c r="NH135" s="153"/>
      <c r="NI135" s="153"/>
      <c r="NJ135" s="153"/>
      <c r="NK135" s="153"/>
      <c r="NL135" s="153"/>
      <c r="NM135" s="153"/>
      <c r="NN135" s="153"/>
      <c r="NO135" s="153">
        <v>1</v>
      </c>
      <c r="NP135" s="153">
        <v>1</v>
      </c>
      <c r="NQ135" s="153">
        <v>3</v>
      </c>
      <c r="NR135" s="153"/>
      <c r="NS135" s="153">
        <v>0</v>
      </c>
      <c r="NT135" s="153">
        <v>7</v>
      </c>
      <c r="NU135" s="153"/>
      <c r="NV135" s="153"/>
      <c r="NW135" s="153"/>
      <c r="NX135" s="153"/>
      <c r="NY135" s="153"/>
      <c r="NZ135" s="153"/>
      <c r="OA135" s="153"/>
      <c r="OB135" s="153"/>
      <c r="OC135" s="153">
        <v>2</v>
      </c>
      <c r="OD135" s="153"/>
      <c r="OE135" s="153"/>
      <c r="OF135" s="153">
        <v>239</v>
      </c>
      <c r="OG135" s="153"/>
      <c r="OH135" s="153"/>
      <c r="OI135" s="153"/>
      <c r="OJ135" s="153">
        <v>19</v>
      </c>
      <c r="OK135" s="153">
        <v>0</v>
      </c>
      <c r="OL135" s="153">
        <v>9</v>
      </c>
      <c r="OM135" s="153"/>
      <c r="ON135" s="153"/>
      <c r="OO135" s="154"/>
      <c r="OP135" s="144">
        <v>2790</v>
      </c>
      <c r="OQ135" s="155">
        <v>20568</v>
      </c>
      <c r="OR135" s="153">
        <v>3940</v>
      </c>
      <c r="OS135" s="153"/>
      <c r="OT135" s="153">
        <v>197</v>
      </c>
      <c r="OU135" s="153"/>
      <c r="OV135" s="153">
        <v>-127</v>
      </c>
      <c r="OW135" s="153">
        <v>2399</v>
      </c>
      <c r="OX135" s="153">
        <v>-29196</v>
      </c>
      <c r="OY135" s="153"/>
      <c r="OZ135" s="153"/>
      <c r="PA135" s="153"/>
      <c r="PB135" s="153"/>
      <c r="PC135" s="153"/>
      <c r="PD135" s="153"/>
      <c r="PE135" s="153"/>
      <c r="PF135" s="153"/>
      <c r="PG135" s="153"/>
      <c r="PH135" s="153">
        <v>2527</v>
      </c>
      <c r="PI135" s="153"/>
      <c r="PJ135" s="156"/>
      <c r="PK135" s="144">
        <v>307</v>
      </c>
      <c r="PL135" s="144">
        <v>3097</v>
      </c>
    </row>
    <row r="136" spans="1:428" ht="15" x14ac:dyDescent="0.25">
      <c r="A136" s="158">
        <v>334610</v>
      </c>
      <c r="B136" s="159" t="s">
        <v>731</v>
      </c>
      <c r="C136" s="149" t="s">
        <v>331</v>
      </c>
      <c r="D136" s="155"/>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c r="AA136" s="153"/>
      <c r="AB136" s="153"/>
      <c r="AC136" s="153"/>
      <c r="AD136" s="153">
        <v>0</v>
      </c>
      <c r="AE136" s="153"/>
      <c r="AF136" s="153">
        <v>1</v>
      </c>
      <c r="AG136" s="153"/>
      <c r="AH136" s="153"/>
      <c r="AI136" s="153"/>
      <c r="AJ136" s="153"/>
      <c r="AK136" s="153"/>
      <c r="AL136" s="153"/>
      <c r="AM136" s="153"/>
      <c r="AN136" s="153"/>
      <c r="AO136" s="153"/>
      <c r="AP136" s="153"/>
      <c r="AQ136" s="153">
        <v>1</v>
      </c>
      <c r="AR136" s="153"/>
      <c r="AS136" s="153"/>
      <c r="AT136" s="153"/>
      <c r="AU136" s="153"/>
      <c r="AV136" s="153"/>
      <c r="AW136" s="153"/>
      <c r="AX136" s="153"/>
      <c r="AY136" s="153"/>
      <c r="AZ136" s="153"/>
      <c r="BA136" s="153"/>
      <c r="BB136" s="153"/>
      <c r="BC136" s="153"/>
      <c r="BD136" s="153"/>
      <c r="BE136" s="153"/>
      <c r="BF136" s="153"/>
      <c r="BG136" s="153"/>
      <c r="BH136" s="153"/>
      <c r="BI136" s="153"/>
      <c r="BJ136" s="153"/>
      <c r="BK136" s="153"/>
      <c r="BL136" s="153"/>
      <c r="BM136" s="153"/>
      <c r="BN136" s="153"/>
      <c r="BO136" s="153"/>
      <c r="BP136" s="153"/>
      <c r="BQ136" s="153"/>
      <c r="BR136" s="153"/>
      <c r="BS136" s="153"/>
      <c r="BT136" s="153"/>
      <c r="BU136" s="153"/>
      <c r="BV136" s="153"/>
      <c r="BW136" s="153"/>
      <c r="BX136" s="153"/>
      <c r="BY136" s="153"/>
      <c r="BZ136" s="153"/>
      <c r="CA136" s="153"/>
      <c r="CB136" s="153"/>
      <c r="CC136" s="153"/>
      <c r="CD136" s="153"/>
      <c r="CE136" s="153"/>
      <c r="CF136" s="153"/>
      <c r="CG136" s="153"/>
      <c r="CH136" s="153"/>
      <c r="CI136" s="153"/>
      <c r="CJ136" s="153"/>
      <c r="CK136" s="153"/>
      <c r="CL136" s="153"/>
      <c r="CM136" s="153"/>
      <c r="CN136" s="153"/>
      <c r="CO136" s="153"/>
      <c r="CP136" s="153">
        <v>3</v>
      </c>
      <c r="CQ136" s="153"/>
      <c r="CR136" s="153"/>
      <c r="CS136" s="153"/>
      <c r="CT136" s="153"/>
      <c r="CU136" s="153"/>
      <c r="CV136" s="153"/>
      <c r="CW136" s="153"/>
      <c r="CX136" s="153"/>
      <c r="CY136" s="153"/>
      <c r="CZ136" s="153"/>
      <c r="DA136" s="153"/>
      <c r="DB136" s="153"/>
      <c r="DC136" s="153"/>
      <c r="DD136" s="153"/>
      <c r="DE136" s="153"/>
      <c r="DF136" s="153"/>
      <c r="DG136" s="153"/>
      <c r="DH136" s="153"/>
      <c r="DI136" s="153"/>
      <c r="DJ136" s="153">
        <v>10</v>
      </c>
      <c r="DK136" s="153">
        <v>3</v>
      </c>
      <c r="DL136" s="153">
        <v>1</v>
      </c>
      <c r="DM136" s="153"/>
      <c r="DN136" s="153"/>
      <c r="DO136" s="153"/>
      <c r="DP136" s="153"/>
      <c r="DQ136" s="153"/>
      <c r="DR136" s="153"/>
      <c r="DS136" s="153"/>
      <c r="DT136" s="153">
        <v>26</v>
      </c>
      <c r="DU136" s="153"/>
      <c r="DV136" s="153"/>
      <c r="DW136" s="153"/>
      <c r="DX136" s="153"/>
      <c r="DY136" s="153"/>
      <c r="DZ136" s="153"/>
      <c r="EA136" s="153"/>
      <c r="EB136" s="153"/>
      <c r="EC136" s="153">
        <v>109</v>
      </c>
      <c r="ED136" s="153"/>
      <c r="EE136" s="153"/>
      <c r="EF136" s="153"/>
      <c r="EG136" s="153"/>
      <c r="EH136" s="153"/>
      <c r="EI136" s="153"/>
      <c r="EJ136" s="153"/>
      <c r="EK136" s="153"/>
      <c r="EL136" s="153"/>
      <c r="EM136" s="153"/>
      <c r="EN136" s="153"/>
      <c r="EO136" s="153"/>
      <c r="EP136" s="153"/>
      <c r="EQ136" s="153"/>
      <c r="ER136" s="153"/>
      <c r="ES136" s="153"/>
      <c r="ET136" s="153"/>
      <c r="EU136" s="153"/>
      <c r="EV136" s="153"/>
      <c r="EW136" s="153"/>
      <c r="EX136" s="153"/>
      <c r="EY136" s="153"/>
      <c r="EZ136" s="153"/>
      <c r="FA136" s="153"/>
      <c r="FB136" s="153"/>
      <c r="FC136" s="153"/>
      <c r="FD136" s="153">
        <v>8</v>
      </c>
      <c r="FE136" s="153"/>
      <c r="FF136" s="153"/>
      <c r="FG136" s="153"/>
      <c r="FH136" s="153"/>
      <c r="FI136" s="153"/>
      <c r="FJ136" s="153"/>
      <c r="FK136" s="153"/>
      <c r="FL136" s="153"/>
      <c r="FM136" s="153"/>
      <c r="FN136" s="153"/>
      <c r="FO136" s="153"/>
      <c r="FP136" s="153"/>
      <c r="FQ136" s="153"/>
      <c r="FR136" s="153"/>
      <c r="FS136" s="153"/>
      <c r="FT136" s="153"/>
      <c r="FU136" s="153"/>
      <c r="FV136" s="153"/>
      <c r="FW136" s="153"/>
      <c r="FX136" s="153"/>
      <c r="FY136" s="153"/>
      <c r="FZ136" s="153"/>
      <c r="GA136" s="153"/>
      <c r="GB136" s="153"/>
      <c r="GC136" s="153"/>
      <c r="GD136" s="153"/>
      <c r="GE136" s="153"/>
      <c r="GF136" s="153"/>
      <c r="GG136" s="153"/>
      <c r="GH136" s="153"/>
      <c r="GI136" s="153">
        <v>2</v>
      </c>
      <c r="GJ136" s="153"/>
      <c r="GK136" s="153"/>
      <c r="GL136" s="153"/>
      <c r="GM136" s="153"/>
      <c r="GN136" s="153"/>
      <c r="GO136" s="153"/>
      <c r="GP136" s="153"/>
      <c r="GQ136" s="153"/>
      <c r="GR136" s="153"/>
      <c r="GS136" s="153"/>
      <c r="GT136" s="153"/>
      <c r="GU136" s="153"/>
      <c r="GV136" s="153"/>
      <c r="GW136" s="153"/>
      <c r="GX136" s="153"/>
      <c r="GY136" s="153"/>
      <c r="GZ136" s="153"/>
      <c r="HA136" s="153"/>
      <c r="HB136" s="153"/>
      <c r="HC136" s="153"/>
      <c r="HD136" s="153"/>
      <c r="HE136" s="153"/>
      <c r="HF136" s="153"/>
      <c r="HG136" s="153"/>
      <c r="HH136" s="153"/>
      <c r="HI136" s="153"/>
      <c r="HJ136" s="153"/>
      <c r="HK136" s="153"/>
      <c r="HL136" s="153"/>
      <c r="HM136" s="153"/>
      <c r="HN136" s="153"/>
      <c r="HO136" s="153"/>
      <c r="HP136" s="153"/>
      <c r="HQ136" s="153"/>
      <c r="HR136" s="153"/>
      <c r="HS136" s="153"/>
      <c r="HT136" s="153"/>
      <c r="HU136" s="153"/>
      <c r="HV136" s="153"/>
      <c r="HW136" s="153"/>
      <c r="HX136" s="153"/>
      <c r="HY136" s="153"/>
      <c r="HZ136" s="153"/>
      <c r="IA136" s="153"/>
      <c r="IB136" s="153"/>
      <c r="IC136" s="153"/>
      <c r="ID136" s="153"/>
      <c r="IE136" s="153"/>
      <c r="IF136" s="153">
        <v>0</v>
      </c>
      <c r="IG136" s="153"/>
      <c r="IH136" s="153"/>
      <c r="II136" s="153"/>
      <c r="IJ136" s="153"/>
      <c r="IK136" s="153"/>
      <c r="IL136" s="153"/>
      <c r="IM136" s="153"/>
      <c r="IN136" s="153"/>
      <c r="IO136" s="153"/>
      <c r="IP136" s="153"/>
      <c r="IQ136" s="153"/>
      <c r="IR136" s="153"/>
      <c r="IS136" s="153"/>
      <c r="IT136" s="153"/>
      <c r="IU136" s="153"/>
      <c r="IV136" s="153"/>
      <c r="IW136" s="153"/>
      <c r="IX136" s="153"/>
      <c r="IY136" s="153"/>
      <c r="IZ136" s="153"/>
      <c r="JA136" s="153"/>
      <c r="JB136" s="153"/>
      <c r="JC136" s="153"/>
      <c r="JD136" s="153"/>
      <c r="JE136" s="153"/>
      <c r="JF136" s="153"/>
      <c r="JG136" s="153"/>
      <c r="JH136" s="153"/>
      <c r="JI136" s="153"/>
      <c r="JJ136" s="153"/>
      <c r="JK136" s="153"/>
      <c r="JL136" s="153">
        <v>1</v>
      </c>
      <c r="JM136" s="153">
        <v>2</v>
      </c>
      <c r="JN136" s="153">
        <v>1</v>
      </c>
      <c r="JO136" s="153">
        <v>1</v>
      </c>
      <c r="JP136" s="153">
        <v>3</v>
      </c>
      <c r="JQ136" s="153">
        <v>2</v>
      </c>
      <c r="JR136" s="153">
        <v>1</v>
      </c>
      <c r="JS136" s="153">
        <v>4</v>
      </c>
      <c r="JT136" s="153">
        <v>3</v>
      </c>
      <c r="JU136" s="153"/>
      <c r="JV136" s="153"/>
      <c r="JW136" s="153">
        <v>1</v>
      </c>
      <c r="JX136" s="153">
        <v>1</v>
      </c>
      <c r="JY136" s="153">
        <v>0</v>
      </c>
      <c r="JZ136" s="153">
        <v>1</v>
      </c>
      <c r="KA136" s="153">
        <v>1</v>
      </c>
      <c r="KB136" s="153">
        <v>1</v>
      </c>
      <c r="KC136" s="153">
        <v>1</v>
      </c>
      <c r="KD136" s="153">
        <v>2</v>
      </c>
      <c r="KE136" s="153">
        <v>2</v>
      </c>
      <c r="KF136" s="153"/>
      <c r="KG136" s="153"/>
      <c r="KH136" s="153"/>
      <c r="KI136" s="153"/>
      <c r="KJ136" s="153"/>
      <c r="KK136" s="153">
        <v>0</v>
      </c>
      <c r="KL136" s="153">
        <v>0</v>
      </c>
      <c r="KM136" s="153"/>
      <c r="KN136" s="153">
        <v>9</v>
      </c>
      <c r="KO136" s="153"/>
      <c r="KP136" s="153"/>
      <c r="KQ136" s="153"/>
      <c r="KR136" s="153"/>
      <c r="KS136" s="153">
        <v>28</v>
      </c>
      <c r="KT136" s="153">
        <v>228</v>
      </c>
      <c r="KU136" s="153">
        <v>232</v>
      </c>
      <c r="KV136" s="153"/>
      <c r="KW136" s="153">
        <v>10</v>
      </c>
      <c r="KX136" s="153">
        <v>17</v>
      </c>
      <c r="KY136" s="153">
        <v>12</v>
      </c>
      <c r="KZ136" s="153">
        <v>2</v>
      </c>
      <c r="LA136" s="153">
        <v>1</v>
      </c>
      <c r="LB136" s="153"/>
      <c r="LC136" s="153">
        <v>0</v>
      </c>
      <c r="LD136" s="153">
        <v>16</v>
      </c>
      <c r="LE136" s="153">
        <v>20</v>
      </c>
      <c r="LF136" s="153">
        <v>16</v>
      </c>
      <c r="LG136" s="153">
        <v>3</v>
      </c>
      <c r="LH136" s="153"/>
      <c r="LI136" s="153"/>
      <c r="LJ136" s="153"/>
      <c r="LK136" s="153"/>
      <c r="LL136" s="153"/>
      <c r="LM136" s="153"/>
      <c r="LN136" s="153"/>
      <c r="LO136" s="153"/>
      <c r="LP136" s="153"/>
      <c r="LQ136" s="153"/>
      <c r="LR136" s="153"/>
      <c r="LS136" s="153">
        <v>95</v>
      </c>
      <c r="LT136" s="153">
        <v>0</v>
      </c>
      <c r="LU136" s="153">
        <v>17</v>
      </c>
      <c r="LV136" s="153">
        <v>0</v>
      </c>
      <c r="LW136" s="153">
        <v>63</v>
      </c>
      <c r="LX136" s="153">
        <v>21</v>
      </c>
      <c r="LY136" s="153">
        <v>10</v>
      </c>
      <c r="LZ136" s="153">
        <v>11</v>
      </c>
      <c r="MA136" s="153">
        <v>8</v>
      </c>
      <c r="MB136" s="153">
        <v>56</v>
      </c>
      <c r="MC136" s="153"/>
      <c r="MD136" s="153">
        <v>52</v>
      </c>
      <c r="ME136" s="153">
        <v>0</v>
      </c>
      <c r="MF136" s="153">
        <v>234</v>
      </c>
      <c r="MG136" s="153">
        <v>0</v>
      </c>
      <c r="MH136" s="153">
        <v>6</v>
      </c>
      <c r="MI136" s="153">
        <v>5</v>
      </c>
      <c r="MJ136" s="153">
        <v>25</v>
      </c>
      <c r="MK136" s="153">
        <v>0</v>
      </c>
      <c r="ML136" s="153">
        <v>28</v>
      </c>
      <c r="MM136" s="153">
        <v>9</v>
      </c>
      <c r="MN136" s="153">
        <v>59</v>
      </c>
      <c r="MO136" s="153">
        <v>97</v>
      </c>
      <c r="MP136" s="153">
        <v>1</v>
      </c>
      <c r="MQ136" s="153"/>
      <c r="MR136" s="153"/>
      <c r="MS136" s="153">
        <v>13</v>
      </c>
      <c r="MT136" s="153">
        <v>27</v>
      </c>
      <c r="MU136" s="153">
        <v>8</v>
      </c>
      <c r="MV136" s="153">
        <v>1</v>
      </c>
      <c r="MW136" s="153">
        <v>0</v>
      </c>
      <c r="MX136" s="153"/>
      <c r="MY136" s="153">
        <v>0</v>
      </c>
      <c r="MZ136" s="153">
        <v>2</v>
      </c>
      <c r="NA136" s="153">
        <v>5</v>
      </c>
      <c r="NB136" s="153">
        <v>1</v>
      </c>
      <c r="NC136" s="153">
        <v>0</v>
      </c>
      <c r="ND136" s="153">
        <v>0</v>
      </c>
      <c r="NE136" s="153"/>
      <c r="NF136" s="153">
        <v>0</v>
      </c>
      <c r="NG136" s="153"/>
      <c r="NH136" s="153"/>
      <c r="NI136" s="153"/>
      <c r="NJ136" s="153"/>
      <c r="NK136" s="153"/>
      <c r="NL136" s="153">
        <v>0</v>
      </c>
      <c r="NM136" s="153"/>
      <c r="NN136" s="153">
        <v>1</v>
      </c>
      <c r="NO136" s="153">
        <v>191</v>
      </c>
      <c r="NP136" s="153">
        <v>4</v>
      </c>
      <c r="NQ136" s="153">
        <v>6</v>
      </c>
      <c r="NR136" s="153"/>
      <c r="NS136" s="153">
        <v>0</v>
      </c>
      <c r="NT136" s="153">
        <v>1</v>
      </c>
      <c r="NU136" s="153">
        <v>0</v>
      </c>
      <c r="NV136" s="153"/>
      <c r="NW136" s="153">
        <v>1</v>
      </c>
      <c r="NX136" s="153"/>
      <c r="NY136" s="153"/>
      <c r="NZ136" s="153"/>
      <c r="OA136" s="153">
        <v>7</v>
      </c>
      <c r="OB136" s="153">
        <v>2</v>
      </c>
      <c r="OC136" s="153">
        <v>13</v>
      </c>
      <c r="OD136" s="153"/>
      <c r="OE136" s="153">
        <v>8</v>
      </c>
      <c r="OF136" s="153">
        <v>21</v>
      </c>
      <c r="OG136" s="153"/>
      <c r="OH136" s="153"/>
      <c r="OI136" s="153"/>
      <c r="OJ136" s="153">
        <v>17</v>
      </c>
      <c r="OK136" s="153"/>
      <c r="OL136" s="153"/>
      <c r="OM136" s="153"/>
      <c r="ON136" s="153"/>
      <c r="OO136" s="154">
        <v>26</v>
      </c>
      <c r="OP136" s="144">
        <v>1945</v>
      </c>
      <c r="OQ136" s="155">
        <v>176</v>
      </c>
      <c r="OR136" s="153">
        <v>74</v>
      </c>
      <c r="OS136" s="153"/>
      <c r="OT136" s="153"/>
      <c r="OU136" s="153"/>
      <c r="OV136" s="153">
        <v>-14</v>
      </c>
      <c r="OW136" s="153">
        <v>254</v>
      </c>
      <c r="OX136" s="153">
        <v>-507</v>
      </c>
      <c r="OY136" s="153"/>
      <c r="OZ136" s="153"/>
      <c r="PA136" s="153"/>
      <c r="PB136" s="153"/>
      <c r="PC136" s="153"/>
      <c r="PD136" s="153"/>
      <c r="PE136" s="153"/>
      <c r="PF136" s="153"/>
      <c r="PG136" s="153"/>
      <c r="PH136" s="153"/>
      <c r="PI136" s="153"/>
      <c r="PJ136" s="156"/>
      <c r="PK136" s="144">
        <v>-18</v>
      </c>
      <c r="PL136" s="144">
        <v>1927</v>
      </c>
    </row>
    <row r="137" spans="1:428" ht="15" x14ac:dyDescent="0.25">
      <c r="A137" s="158">
        <v>335110</v>
      </c>
      <c r="B137" s="159" t="s">
        <v>731</v>
      </c>
      <c r="C137" s="149" t="s">
        <v>332</v>
      </c>
      <c r="D137" s="155"/>
      <c r="E137" s="153"/>
      <c r="F137" s="153"/>
      <c r="G137" s="153"/>
      <c r="H137" s="153"/>
      <c r="I137" s="153"/>
      <c r="J137" s="153">
        <v>1</v>
      </c>
      <c r="K137" s="153">
        <v>0</v>
      </c>
      <c r="L137" s="153"/>
      <c r="M137" s="153"/>
      <c r="N137" s="153"/>
      <c r="O137" s="153">
        <v>1</v>
      </c>
      <c r="P137" s="153"/>
      <c r="Q137" s="153"/>
      <c r="R137" s="153"/>
      <c r="S137" s="153"/>
      <c r="T137" s="153"/>
      <c r="U137" s="153"/>
      <c r="V137" s="153"/>
      <c r="W137" s="153"/>
      <c r="X137" s="153"/>
      <c r="Y137" s="153">
        <v>0</v>
      </c>
      <c r="Z137" s="153"/>
      <c r="AA137" s="153"/>
      <c r="AB137" s="153">
        <v>1</v>
      </c>
      <c r="AC137" s="153">
        <v>4</v>
      </c>
      <c r="AD137" s="153">
        <v>2</v>
      </c>
      <c r="AE137" s="153">
        <v>0</v>
      </c>
      <c r="AF137" s="153">
        <v>2</v>
      </c>
      <c r="AG137" s="153"/>
      <c r="AH137" s="153">
        <v>2</v>
      </c>
      <c r="AI137" s="153"/>
      <c r="AJ137" s="153">
        <v>0</v>
      </c>
      <c r="AK137" s="153">
        <v>0</v>
      </c>
      <c r="AL137" s="153">
        <v>1</v>
      </c>
      <c r="AM137" s="153">
        <v>1</v>
      </c>
      <c r="AN137" s="153"/>
      <c r="AO137" s="153"/>
      <c r="AP137" s="153"/>
      <c r="AQ137" s="153"/>
      <c r="AR137" s="153"/>
      <c r="AS137" s="153">
        <v>0</v>
      </c>
      <c r="AT137" s="153"/>
      <c r="AU137" s="153"/>
      <c r="AV137" s="153"/>
      <c r="AW137" s="153"/>
      <c r="AX137" s="153"/>
      <c r="AY137" s="153"/>
      <c r="AZ137" s="153"/>
      <c r="BA137" s="153"/>
      <c r="BB137" s="153"/>
      <c r="BC137" s="153"/>
      <c r="BD137" s="153"/>
      <c r="BE137" s="153"/>
      <c r="BF137" s="153"/>
      <c r="BG137" s="153"/>
      <c r="BH137" s="153"/>
      <c r="BI137" s="153"/>
      <c r="BJ137" s="153"/>
      <c r="BK137" s="153"/>
      <c r="BL137" s="153"/>
      <c r="BM137" s="153"/>
      <c r="BN137" s="153"/>
      <c r="BO137" s="153"/>
      <c r="BP137" s="153"/>
      <c r="BQ137" s="153">
        <v>1</v>
      </c>
      <c r="BR137" s="153"/>
      <c r="BS137" s="153"/>
      <c r="BT137" s="153"/>
      <c r="BU137" s="153"/>
      <c r="BV137" s="153"/>
      <c r="BW137" s="153"/>
      <c r="BX137" s="153"/>
      <c r="BY137" s="153"/>
      <c r="BZ137" s="153"/>
      <c r="CA137" s="153"/>
      <c r="CB137" s="153"/>
      <c r="CC137" s="153"/>
      <c r="CD137" s="153"/>
      <c r="CE137" s="153"/>
      <c r="CF137" s="153"/>
      <c r="CG137" s="153"/>
      <c r="CH137" s="153"/>
      <c r="CI137" s="153"/>
      <c r="CJ137" s="153">
        <v>1</v>
      </c>
      <c r="CK137" s="153">
        <v>2</v>
      </c>
      <c r="CL137" s="153"/>
      <c r="CM137" s="153"/>
      <c r="CN137" s="153"/>
      <c r="CO137" s="153">
        <v>1</v>
      </c>
      <c r="CP137" s="153"/>
      <c r="CQ137" s="153"/>
      <c r="CR137" s="153">
        <v>1</v>
      </c>
      <c r="CS137" s="153"/>
      <c r="CT137" s="153"/>
      <c r="CU137" s="153"/>
      <c r="CV137" s="153">
        <v>1</v>
      </c>
      <c r="CW137" s="153">
        <v>1</v>
      </c>
      <c r="CX137" s="153"/>
      <c r="CY137" s="153"/>
      <c r="CZ137" s="153"/>
      <c r="DA137" s="153"/>
      <c r="DB137" s="153"/>
      <c r="DC137" s="153">
        <v>1</v>
      </c>
      <c r="DD137" s="153"/>
      <c r="DE137" s="153"/>
      <c r="DF137" s="153"/>
      <c r="DG137" s="153"/>
      <c r="DH137" s="153">
        <v>1</v>
      </c>
      <c r="DI137" s="153"/>
      <c r="DJ137" s="153"/>
      <c r="DK137" s="153"/>
      <c r="DL137" s="153"/>
      <c r="DM137" s="153"/>
      <c r="DN137" s="153"/>
      <c r="DO137" s="153"/>
      <c r="DP137" s="153"/>
      <c r="DQ137" s="153"/>
      <c r="DR137" s="153"/>
      <c r="DS137" s="153"/>
      <c r="DT137" s="153"/>
      <c r="DU137" s="153"/>
      <c r="DV137" s="153"/>
      <c r="DW137" s="153"/>
      <c r="DX137" s="153"/>
      <c r="DY137" s="153"/>
      <c r="DZ137" s="153"/>
      <c r="EA137" s="153"/>
      <c r="EB137" s="153"/>
      <c r="EC137" s="153"/>
      <c r="ED137" s="153">
        <v>211</v>
      </c>
      <c r="EE137" s="153">
        <v>442</v>
      </c>
      <c r="EF137" s="153"/>
      <c r="EG137" s="153">
        <v>1</v>
      </c>
      <c r="EH137" s="153"/>
      <c r="EI137" s="153">
        <v>0</v>
      </c>
      <c r="EJ137" s="153"/>
      <c r="EK137" s="153"/>
      <c r="EL137" s="153"/>
      <c r="EM137" s="153"/>
      <c r="EN137" s="153"/>
      <c r="EO137" s="153"/>
      <c r="EP137" s="153"/>
      <c r="EQ137" s="153"/>
      <c r="ER137" s="153">
        <v>17</v>
      </c>
      <c r="ES137" s="153">
        <v>79</v>
      </c>
      <c r="ET137" s="153">
        <v>6</v>
      </c>
      <c r="EU137" s="153">
        <v>1</v>
      </c>
      <c r="EV137" s="153">
        <v>1</v>
      </c>
      <c r="EW137" s="153"/>
      <c r="EX137" s="153"/>
      <c r="EY137" s="153"/>
      <c r="EZ137" s="153">
        <v>101</v>
      </c>
      <c r="FA137" s="153"/>
      <c r="FB137" s="153"/>
      <c r="FC137" s="153"/>
      <c r="FD137" s="153">
        <v>1</v>
      </c>
      <c r="FE137" s="153">
        <v>1</v>
      </c>
      <c r="FF137" s="153"/>
      <c r="FG137" s="153">
        <v>3</v>
      </c>
      <c r="FH137" s="153"/>
      <c r="FI137" s="153"/>
      <c r="FJ137" s="153"/>
      <c r="FK137" s="153"/>
      <c r="FL137" s="153"/>
      <c r="FM137" s="153"/>
      <c r="FN137" s="153"/>
      <c r="FO137" s="153"/>
      <c r="FP137" s="153"/>
      <c r="FQ137" s="153"/>
      <c r="FR137" s="153"/>
      <c r="FS137" s="153">
        <v>0</v>
      </c>
      <c r="FT137" s="153"/>
      <c r="FU137" s="153"/>
      <c r="FV137" s="153"/>
      <c r="FW137" s="153"/>
      <c r="FX137" s="153"/>
      <c r="FY137" s="153">
        <v>2</v>
      </c>
      <c r="FZ137" s="153">
        <v>0</v>
      </c>
      <c r="GA137" s="153"/>
      <c r="GB137" s="153"/>
      <c r="GC137" s="153"/>
      <c r="GD137" s="153"/>
      <c r="GE137" s="153"/>
      <c r="GF137" s="153"/>
      <c r="GG137" s="153"/>
      <c r="GH137" s="153">
        <v>1</v>
      </c>
      <c r="GI137" s="153">
        <v>1</v>
      </c>
      <c r="GJ137" s="153"/>
      <c r="GK137" s="153"/>
      <c r="GL137" s="153"/>
      <c r="GM137" s="153"/>
      <c r="GN137" s="153"/>
      <c r="GO137" s="153"/>
      <c r="GP137" s="153">
        <v>0</v>
      </c>
      <c r="GQ137" s="153">
        <v>1</v>
      </c>
      <c r="GR137" s="153">
        <v>0</v>
      </c>
      <c r="GS137" s="153">
        <v>0</v>
      </c>
      <c r="GT137" s="153">
        <v>1</v>
      </c>
      <c r="GU137" s="153">
        <v>1</v>
      </c>
      <c r="GV137" s="153">
        <v>0</v>
      </c>
      <c r="GW137" s="153">
        <v>1</v>
      </c>
      <c r="GX137" s="153"/>
      <c r="GY137" s="153"/>
      <c r="GZ137" s="153"/>
      <c r="HA137" s="153">
        <v>0</v>
      </c>
      <c r="HB137" s="153">
        <v>1</v>
      </c>
      <c r="HC137" s="153">
        <v>5</v>
      </c>
      <c r="HD137" s="153"/>
      <c r="HE137" s="153"/>
      <c r="HF137" s="153"/>
      <c r="HG137" s="153">
        <v>1</v>
      </c>
      <c r="HH137" s="153">
        <v>3</v>
      </c>
      <c r="HI137" s="153">
        <v>0</v>
      </c>
      <c r="HJ137" s="153"/>
      <c r="HK137" s="153"/>
      <c r="HL137" s="153"/>
      <c r="HM137" s="153"/>
      <c r="HN137" s="153"/>
      <c r="HO137" s="153"/>
      <c r="HP137" s="153"/>
      <c r="HQ137" s="153"/>
      <c r="HR137" s="153"/>
      <c r="HS137" s="153"/>
      <c r="HT137" s="153"/>
      <c r="HU137" s="153"/>
      <c r="HV137" s="153"/>
      <c r="HW137" s="153"/>
      <c r="HX137" s="153"/>
      <c r="HY137" s="153"/>
      <c r="HZ137" s="153"/>
      <c r="IA137" s="153"/>
      <c r="IB137" s="153"/>
      <c r="IC137" s="153"/>
      <c r="ID137" s="153"/>
      <c r="IE137" s="153"/>
      <c r="IF137" s="153"/>
      <c r="IG137" s="153"/>
      <c r="IH137" s="153"/>
      <c r="II137" s="153"/>
      <c r="IJ137" s="153"/>
      <c r="IK137" s="153"/>
      <c r="IL137" s="153"/>
      <c r="IM137" s="153"/>
      <c r="IN137" s="153"/>
      <c r="IO137" s="153"/>
      <c r="IP137" s="153"/>
      <c r="IQ137" s="153"/>
      <c r="IR137" s="153"/>
      <c r="IS137" s="153"/>
      <c r="IT137" s="153"/>
      <c r="IU137" s="153"/>
      <c r="IV137" s="153"/>
      <c r="IW137" s="153">
        <v>1</v>
      </c>
      <c r="IX137" s="153">
        <v>3</v>
      </c>
      <c r="IY137" s="153">
        <v>1</v>
      </c>
      <c r="IZ137" s="153"/>
      <c r="JA137" s="153"/>
      <c r="JB137" s="153"/>
      <c r="JC137" s="153"/>
      <c r="JD137" s="153"/>
      <c r="JE137" s="153"/>
      <c r="JF137" s="153"/>
      <c r="JG137" s="153">
        <v>0</v>
      </c>
      <c r="JH137" s="153">
        <v>0</v>
      </c>
      <c r="JI137" s="153"/>
      <c r="JJ137" s="153"/>
      <c r="JK137" s="153">
        <v>0</v>
      </c>
      <c r="JL137" s="153">
        <v>1</v>
      </c>
      <c r="JM137" s="153">
        <v>0</v>
      </c>
      <c r="JN137" s="153"/>
      <c r="JO137" s="153">
        <v>2</v>
      </c>
      <c r="JP137" s="153">
        <v>31</v>
      </c>
      <c r="JQ137" s="153"/>
      <c r="JR137" s="153">
        <v>4</v>
      </c>
      <c r="JS137" s="153"/>
      <c r="JT137" s="153">
        <v>0</v>
      </c>
      <c r="JU137" s="153"/>
      <c r="JV137" s="153"/>
      <c r="JW137" s="153">
        <v>1</v>
      </c>
      <c r="JX137" s="153">
        <v>0</v>
      </c>
      <c r="JY137" s="153"/>
      <c r="JZ137" s="153"/>
      <c r="KA137" s="153"/>
      <c r="KB137" s="153"/>
      <c r="KC137" s="153">
        <v>0</v>
      </c>
      <c r="KD137" s="153">
        <v>1</v>
      </c>
      <c r="KE137" s="153"/>
      <c r="KF137" s="153"/>
      <c r="KG137" s="153"/>
      <c r="KH137" s="153"/>
      <c r="KI137" s="153"/>
      <c r="KJ137" s="153"/>
      <c r="KK137" s="153"/>
      <c r="KL137" s="153"/>
      <c r="KM137" s="153">
        <v>0</v>
      </c>
      <c r="KN137" s="153">
        <v>19</v>
      </c>
      <c r="KO137" s="153"/>
      <c r="KP137" s="153"/>
      <c r="KQ137" s="153"/>
      <c r="KR137" s="153"/>
      <c r="KS137" s="153"/>
      <c r="KT137" s="153"/>
      <c r="KU137" s="153"/>
      <c r="KV137" s="153"/>
      <c r="KW137" s="153"/>
      <c r="KX137" s="153"/>
      <c r="KY137" s="153">
        <v>0</v>
      </c>
      <c r="KZ137" s="153"/>
      <c r="LA137" s="153"/>
      <c r="LB137" s="153"/>
      <c r="LC137" s="153"/>
      <c r="LD137" s="153"/>
      <c r="LE137" s="153">
        <v>1</v>
      </c>
      <c r="LF137" s="153"/>
      <c r="LG137" s="153"/>
      <c r="LH137" s="153"/>
      <c r="LI137" s="153"/>
      <c r="LJ137" s="153">
        <v>1</v>
      </c>
      <c r="LK137" s="153"/>
      <c r="LL137" s="153"/>
      <c r="LM137" s="153"/>
      <c r="LN137" s="153">
        <v>5</v>
      </c>
      <c r="LO137" s="153"/>
      <c r="LP137" s="153"/>
      <c r="LQ137" s="153"/>
      <c r="LR137" s="153"/>
      <c r="LS137" s="153">
        <v>0</v>
      </c>
      <c r="LT137" s="153"/>
      <c r="LU137" s="153"/>
      <c r="LV137" s="153"/>
      <c r="LW137" s="153">
        <v>0</v>
      </c>
      <c r="LX137" s="153">
        <v>2</v>
      </c>
      <c r="LY137" s="153">
        <v>8</v>
      </c>
      <c r="LZ137" s="153"/>
      <c r="MA137" s="153">
        <v>2</v>
      </c>
      <c r="MB137" s="153">
        <v>1</v>
      </c>
      <c r="MC137" s="153"/>
      <c r="MD137" s="153"/>
      <c r="ME137" s="153"/>
      <c r="MF137" s="153">
        <v>1</v>
      </c>
      <c r="MG137" s="153">
        <v>7</v>
      </c>
      <c r="MH137" s="153"/>
      <c r="MI137" s="153">
        <v>102</v>
      </c>
      <c r="MJ137" s="153">
        <v>1</v>
      </c>
      <c r="MK137" s="153">
        <v>0</v>
      </c>
      <c r="ML137" s="153">
        <v>1</v>
      </c>
      <c r="MM137" s="153"/>
      <c r="MN137" s="153"/>
      <c r="MO137" s="153"/>
      <c r="MP137" s="153"/>
      <c r="MQ137" s="153">
        <v>15</v>
      </c>
      <c r="MR137" s="153">
        <v>2</v>
      </c>
      <c r="MS137" s="153"/>
      <c r="MT137" s="153">
        <v>3</v>
      </c>
      <c r="MU137" s="153"/>
      <c r="MV137" s="153"/>
      <c r="MW137" s="153"/>
      <c r="MX137" s="153"/>
      <c r="MY137" s="153"/>
      <c r="MZ137" s="153">
        <v>0</v>
      </c>
      <c r="NA137" s="153">
        <v>12</v>
      </c>
      <c r="NB137" s="153">
        <v>1</v>
      </c>
      <c r="NC137" s="153"/>
      <c r="ND137" s="153"/>
      <c r="NE137" s="153">
        <v>0</v>
      </c>
      <c r="NF137" s="153">
        <v>1</v>
      </c>
      <c r="NG137" s="153"/>
      <c r="NH137" s="153">
        <v>0</v>
      </c>
      <c r="NI137" s="153"/>
      <c r="NJ137" s="153"/>
      <c r="NK137" s="153"/>
      <c r="NL137" s="153"/>
      <c r="NM137" s="153"/>
      <c r="NN137" s="153">
        <v>1</v>
      </c>
      <c r="NO137" s="153">
        <v>1</v>
      </c>
      <c r="NP137" s="153"/>
      <c r="NQ137" s="153">
        <v>2</v>
      </c>
      <c r="NR137" s="153"/>
      <c r="NS137" s="153">
        <v>3</v>
      </c>
      <c r="NT137" s="153"/>
      <c r="NU137" s="153"/>
      <c r="NV137" s="153"/>
      <c r="NW137" s="153"/>
      <c r="NX137" s="153"/>
      <c r="NY137" s="153"/>
      <c r="NZ137" s="153"/>
      <c r="OA137" s="153">
        <v>0</v>
      </c>
      <c r="OB137" s="153"/>
      <c r="OC137" s="153">
        <v>2</v>
      </c>
      <c r="OD137" s="153"/>
      <c r="OE137" s="153"/>
      <c r="OF137" s="153">
        <v>250</v>
      </c>
      <c r="OG137" s="153"/>
      <c r="OH137" s="153"/>
      <c r="OI137" s="153"/>
      <c r="OJ137" s="153">
        <v>112</v>
      </c>
      <c r="OK137" s="153">
        <v>73</v>
      </c>
      <c r="OL137" s="153">
        <v>144</v>
      </c>
      <c r="OM137" s="153"/>
      <c r="ON137" s="153"/>
      <c r="OO137" s="154"/>
      <c r="OP137" s="144">
        <v>1728</v>
      </c>
      <c r="OQ137" s="155">
        <v>633</v>
      </c>
      <c r="OR137" s="153"/>
      <c r="OS137" s="153"/>
      <c r="OT137" s="153"/>
      <c r="OU137" s="153"/>
      <c r="OV137" s="153">
        <v>15</v>
      </c>
      <c r="OW137" s="153">
        <v>288</v>
      </c>
      <c r="OX137" s="153">
        <v>-1283</v>
      </c>
      <c r="OY137" s="153"/>
      <c r="OZ137" s="153"/>
      <c r="PA137" s="153"/>
      <c r="PB137" s="153"/>
      <c r="PC137" s="153"/>
      <c r="PD137" s="153"/>
      <c r="PE137" s="153"/>
      <c r="PF137" s="153"/>
      <c r="PG137" s="153"/>
      <c r="PH137" s="153"/>
      <c r="PI137" s="153"/>
      <c r="PJ137" s="156"/>
      <c r="PK137" s="144">
        <v>-347</v>
      </c>
      <c r="PL137" s="144">
        <v>1381</v>
      </c>
    </row>
    <row r="138" spans="1:428" ht="15" x14ac:dyDescent="0.25">
      <c r="A138" s="158">
        <v>335120</v>
      </c>
      <c r="B138" s="159" t="s">
        <v>732</v>
      </c>
      <c r="C138" s="149" t="s">
        <v>333</v>
      </c>
      <c r="D138" s="155"/>
      <c r="E138" s="153"/>
      <c r="F138" s="153"/>
      <c r="G138" s="153"/>
      <c r="H138" s="153"/>
      <c r="I138" s="153"/>
      <c r="J138" s="153"/>
      <c r="K138" s="153"/>
      <c r="L138" s="153"/>
      <c r="M138" s="153"/>
      <c r="N138" s="153"/>
      <c r="O138" s="153">
        <v>54</v>
      </c>
      <c r="P138" s="153"/>
      <c r="Q138" s="153">
        <v>39</v>
      </c>
      <c r="R138" s="153">
        <v>18</v>
      </c>
      <c r="S138" s="153">
        <v>2</v>
      </c>
      <c r="T138" s="153"/>
      <c r="U138" s="153">
        <v>12</v>
      </c>
      <c r="V138" s="153"/>
      <c r="W138" s="153">
        <v>8</v>
      </c>
      <c r="X138" s="153">
        <v>47</v>
      </c>
      <c r="Y138" s="153">
        <v>4</v>
      </c>
      <c r="Z138" s="153"/>
      <c r="AA138" s="153">
        <v>1</v>
      </c>
      <c r="AB138" s="153">
        <v>516</v>
      </c>
      <c r="AC138" s="153">
        <v>13</v>
      </c>
      <c r="AD138" s="153">
        <v>2356</v>
      </c>
      <c r="AE138" s="153">
        <v>179</v>
      </c>
      <c r="AF138" s="153">
        <v>1126</v>
      </c>
      <c r="AG138" s="153">
        <v>133</v>
      </c>
      <c r="AH138" s="153">
        <v>1427</v>
      </c>
      <c r="AI138" s="153">
        <v>1627</v>
      </c>
      <c r="AJ138" s="153">
        <v>2550</v>
      </c>
      <c r="AK138" s="153">
        <v>258</v>
      </c>
      <c r="AL138" s="153">
        <v>968</v>
      </c>
      <c r="AM138" s="153">
        <v>837</v>
      </c>
      <c r="AN138" s="153"/>
      <c r="AO138" s="153"/>
      <c r="AP138" s="153"/>
      <c r="AQ138" s="153">
        <v>126</v>
      </c>
      <c r="AR138" s="153"/>
      <c r="AS138" s="153"/>
      <c r="AT138" s="153"/>
      <c r="AU138" s="153"/>
      <c r="AV138" s="153"/>
      <c r="AW138" s="153"/>
      <c r="AX138" s="153"/>
      <c r="AY138" s="153"/>
      <c r="AZ138" s="153"/>
      <c r="BA138" s="153"/>
      <c r="BB138" s="153"/>
      <c r="BC138" s="153"/>
      <c r="BD138" s="153">
        <v>9</v>
      </c>
      <c r="BE138" s="153">
        <v>23</v>
      </c>
      <c r="BF138" s="153"/>
      <c r="BG138" s="153"/>
      <c r="BH138" s="153"/>
      <c r="BI138" s="153"/>
      <c r="BJ138" s="153"/>
      <c r="BK138" s="153"/>
      <c r="BL138" s="153"/>
      <c r="BM138" s="153"/>
      <c r="BN138" s="153"/>
      <c r="BO138" s="153"/>
      <c r="BP138" s="153"/>
      <c r="BQ138" s="153">
        <v>1</v>
      </c>
      <c r="BR138" s="153"/>
      <c r="BS138" s="153"/>
      <c r="BT138" s="153"/>
      <c r="BU138" s="153"/>
      <c r="BV138" s="153"/>
      <c r="BW138" s="153"/>
      <c r="BX138" s="153"/>
      <c r="BY138" s="153"/>
      <c r="BZ138" s="153"/>
      <c r="CA138" s="153"/>
      <c r="CB138" s="153"/>
      <c r="CC138" s="153"/>
      <c r="CD138" s="153"/>
      <c r="CE138" s="153"/>
      <c r="CF138" s="153"/>
      <c r="CG138" s="153"/>
      <c r="CH138" s="153"/>
      <c r="CI138" s="153"/>
      <c r="CJ138" s="153">
        <v>1</v>
      </c>
      <c r="CK138" s="153">
        <v>1</v>
      </c>
      <c r="CL138" s="153"/>
      <c r="CM138" s="153"/>
      <c r="CN138" s="153"/>
      <c r="CO138" s="153">
        <v>7</v>
      </c>
      <c r="CP138" s="153"/>
      <c r="CQ138" s="153"/>
      <c r="CR138" s="153">
        <v>1</v>
      </c>
      <c r="CS138" s="153"/>
      <c r="CT138" s="153"/>
      <c r="CU138" s="153"/>
      <c r="CV138" s="153">
        <v>1</v>
      </c>
      <c r="CW138" s="153">
        <v>1</v>
      </c>
      <c r="CX138" s="153"/>
      <c r="CY138" s="153"/>
      <c r="CZ138" s="153"/>
      <c r="DA138" s="153">
        <v>50</v>
      </c>
      <c r="DB138" s="153"/>
      <c r="DC138" s="153">
        <v>1</v>
      </c>
      <c r="DD138" s="153"/>
      <c r="DE138" s="153"/>
      <c r="DF138" s="153"/>
      <c r="DG138" s="153"/>
      <c r="DH138" s="153">
        <v>1</v>
      </c>
      <c r="DI138" s="153"/>
      <c r="DJ138" s="153"/>
      <c r="DK138" s="153"/>
      <c r="DL138" s="153">
        <v>1</v>
      </c>
      <c r="DM138" s="153"/>
      <c r="DN138" s="153"/>
      <c r="DO138" s="153"/>
      <c r="DP138" s="153">
        <v>5</v>
      </c>
      <c r="DQ138" s="153"/>
      <c r="DR138" s="153"/>
      <c r="DS138" s="153"/>
      <c r="DT138" s="153"/>
      <c r="DU138" s="153"/>
      <c r="DV138" s="153"/>
      <c r="DW138" s="153"/>
      <c r="DX138" s="153"/>
      <c r="DY138" s="153"/>
      <c r="DZ138" s="153"/>
      <c r="EA138" s="153"/>
      <c r="EB138" s="153"/>
      <c r="EC138" s="153"/>
      <c r="ED138" s="153"/>
      <c r="EE138" s="153">
        <v>187</v>
      </c>
      <c r="EF138" s="153"/>
      <c r="EG138" s="153"/>
      <c r="EH138" s="153"/>
      <c r="EI138" s="153"/>
      <c r="EJ138" s="153"/>
      <c r="EK138" s="153"/>
      <c r="EL138" s="153"/>
      <c r="EM138" s="153"/>
      <c r="EN138" s="153"/>
      <c r="EO138" s="153"/>
      <c r="EP138" s="153"/>
      <c r="EQ138" s="153"/>
      <c r="ER138" s="153"/>
      <c r="ES138" s="153"/>
      <c r="ET138" s="153"/>
      <c r="EU138" s="153">
        <v>109</v>
      </c>
      <c r="EV138" s="153"/>
      <c r="EW138" s="153">
        <v>2</v>
      </c>
      <c r="EX138" s="153"/>
      <c r="EY138" s="153"/>
      <c r="EZ138" s="153">
        <v>1</v>
      </c>
      <c r="FA138" s="153"/>
      <c r="FB138" s="153"/>
      <c r="FC138" s="153"/>
      <c r="FD138" s="153">
        <v>54</v>
      </c>
      <c r="FE138" s="153">
        <v>0</v>
      </c>
      <c r="FF138" s="153"/>
      <c r="FG138" s="153">
        <v>2</v>
      </c>
      <c r="FH138" s="153"/>
      <c r="FI138" s="153"/>
      <c r="FJ138" s="153"/>
      <c r="FK138" s="153">
        <v>135</v>
      </c>
      <c r="FL138" s="153"/>
      <c r="FM138" s="153">
        <v>25</v>
      </c>
      <c r="FN138" s="153">
        <v>12</v>
      </c>
      <c r="FO138" s="153"/>
      <c r="FP138" s="153"/>
      <c r="FQ138" s="153"/>
      <c r="FR138" s="153"/>
      <c r="FS138" s="153"/>
      <c r="FT138" s="153"/>
      <c r="FU138" s="153"/>
      <c r="FV138" s="153"/>
      <c r="FW138" s="153">
        <v>26</v>
      </c>
      <c r="FX138" s="153"/>
      <c r="FY138" s="153"/>
      <c r="FZ138" s="153">
        <v>4</v>
      </c>
      <c r="GA138" s="153"/>
      <c r="GB138" s="153"/>
      <c r="GC138" s="153"/>
      <c r="GD138" s="153"/>
      <c r="GE138" s="153"/>
      <c r="GF138" s="153"/>
      <c r="GG138" s="153"/>
      <c r="GH138" s="153"/>
      <c r="GI138" s="153">
        <v>0</v>
      </c>
      <c r="GJ138" s="153"/>
      <c r="GK138" s="153"/>
      <c r="GL138" s="153"/>
      <c r="GM138" s="153"/>
      <c r="GN138" s="153"/>
      <c r="GO138" s="153"/>
      <c r="GP138" s="153"/>
      <c r="GQ138" s="153"/>
      <c r="GR138" s="153"/>
      <c r="GS138" s="153"/>
      <c r="GT138" s="153"/>
      <c r="GU138" s="153"/>
      <c r="GV138" s="153"/>
      <c r="GW138" s="153"/>
      <c r="GX138" s="153"/>
      <c r="GY138" s="153"/>
      <c r="GZ138" s="153"/>
      <c r="HA138" s="153"/>
      <c r="HB138" s="153"/>
      <c r="HC138" s="153"/>
      <c r="HD138" s="153"/>
      <c r="HE138" s="153"/>
      <c r="HF138" s="153"/>
      <c r="HG138" s="153"/>
      <c r="HH138" s="153"/>
      <c r="HI138" s="153"/>
      <c r="HJ138" s="153"/>
      <c r="HK138" s="153"/>
      <c r="HL138" s="153"/>
      <c r="HM138" s="153"/>
      <c r="HN138" s="153"/>
      <c r="HO138" s="153"/>
      <c r="HP138" s="153"/>
      <c r="HQ138" s="153"/>
      <c r="HR138" s="153"/>
      <c r="HS138" s="153"/>
      <c r="HT138" s="153"/>
      <c r="HU138" s="153"/>
      <c r="HV138" s="153"/>
      <c r="HW138" s="153"/>
      <c r="HX138" s="153"/>
      <c r="HY138" s="153"/>
      <c r="HZ138" s="153"/>
      <c r="IA138" s="153"/>
      <c r="IB138" s="153"/>
      <c r="IC138" s="153"/>
      <c r="ID138" s="153"/>
      <c r="IE138" s="153"/>
      <c r="IF138" s="153">
        <v>16</v>
      </c>
      <c r="IG138" s="153"/>
      <c r="IH138" s="153"/>
      <c r="II138" s="153"/>
      <c r="IJ138" s="153"/>
      <c r="IK138" s="153"/>
      <c r="IL138" s="153"/>
      <c r="IM138" s="153"/>
      <c r="IN138" s="153"/>
      <c r="IO138" s="153"/>
      <c r="IP138" s="153"/>
      <c r="IQ138" s="153"/>
      <c r="IR138" s="153"/>
      <c r="IS138" s="153"/>
      <c r="IT138" s="153"/>
      <c r="IU138" s="153"/>
      <c r="IV138" s="153"/>
      <c r="IW138" s="153"/>
      <c r="IX138" s="153"/>
      <c r="IY138" s="153"/>
      <c r="IZ138" s="153"/>
      <c r="JA138" s="153"/>
      <c r="JB138" s="153"/>
      <c r="JC138" s="153">
        <v>11</v>
      </c>
      <c r="JD138" s="153">
        <v>31</v>
      </c>
      <c r="JE138" s="153"/>
      <c r="JF138" s="153"/>
      <c r="JG138" s="153"/>
      <c r="JH138" s="153">
        <v>48</v>
      </c>
      <c r="JI138" s="153"/>
      <c r="JJ138" s="153"/>
      <c r="JK138" s="153"/>
      <c r="JL138" s="153">
        <v>1</v>
      </c>
      <c r="JM138" s="153">
        <v>3</v>
      </c>
      <c r="JN138" s="153">
        <v>2</v>
      </c>
      <c r="JO138" s="153">
        <v>3</v>
      </c>
      <c r="JP138" s="153">
        <v>2</v>
      </c>
      <c r="JQ138" s="153"/>
      <c r="JR138" s="153">
        <v>8</v>
      </c>
      <c r="JS138" s="153">
        <v>8</v>
      </c>
      <c r="JT138" s="153">
        <v>7</v>
      </c>
      <c r="JU138" s="153"/>
      <c r="JV138" s="153"/>
      <c r="JW138" s="153">
        <v>6</v>
      </c>
      <c r="JX138" s="153">
        <v>8</v>
      </c>
      <c r="JY138" s="153">
        <v>7</v>
      </c>
      <c r="JZ138" s="153">
        <v>20</v>
      </c>
      <c r="KA138" s="153">
        <v>1</v>
      </c>
      <c r="KB138" s="153">
        <v>5</v>
      </c>
      <c r="KC138" s="153">
        <v>14</v>
      </c>
      <c r="KD138" s="153">
        <v>13</v>
      </c>
      <c r="KE138" s="153">
        <v>13</v>
      </c>
      <c r="KF138" s="153"/>
      <c r="KG138" s="153">
        <v>8</v>
      </c>
      <c r="KH138" s="153"/>
      <c r="KI138" s="153"/>
      <c r="KJ138" s="153"/>
      <c r="KK138" s="153"/>
      <c r="KL138" s="153"/>
      <c r="KM138" s="153"/>
      <c r="KN138" s="153"/>
      <c r="KO138" s="153"/>
      <c r="KP138" s="153"/>
      <c r="KQ138" s="153"/>
      <c r="KR138" s="153"/>
      <c r="KS138" s="153"/>
      <c r="KT138" s="153"/>
      <c r="KU138" s="153"/>
      <c r="KV138" s="153"/>
      <c r="KW138" s="153"/>
      <c r="KX138" s="153">
        <v>155</v>
      </c>
      <c r="KY138" s="153">
        <v>48</v>
      </c>
      <c r="KZ138" s="153">
        <v>15</v>
      </c>
      <c r="LA138" s="153">
        <v>15</v>
      </c>
      <c r="LB138" s="153"/>
      <c r="LC138" s="153"/>
      <c r="LD138" s="153">
        <v>59</v>
      </c>
      <c r="LE138" s="153">
        <v>58</v>
      </c>
      <c r="LF138" s="153">
        <v>12</v>
      </c>
      <c r="LG138" s="153">
        <v>7</v>
      </c>
      <c r="LH138" s="153"/>
      <c r="LI138" s="153"/>
      <c r="LJ138" s="153"/>
      <c r="LK138" s="153"/>
      <c r="LL138" s="153">
        <v>1</v>
      </c>
      <c r="LM138" s="153">
        <v>0</v>
      </c>
      <c r="LN138" s="153">
        <v>1450</v>
      </c>
      <c r="LO138" s="153"/>
      <c r="LP138" s="153">
        <v>10</v>
      </c>
      <c r="LQ138" s="153"/>
      <c r="LR138" s="153"/>
      <c r="LS138" s="153"/>
      <c r="LT138" s="153"/>
      <c r="LU138" s="153">
        <v>161</v>
      </c>
      <c r="LV138" s="153"/>
      <c r="LW138" s="153">
        <v>43</v>
      </c>
      <c r="LX138" s="153">
        <v>240</v>
      </c>
      <c r="LY138" s="153">
        <v>12</v>
      </c>
      <c r="LZ138" s="153"/>
      <c r="MA138" s="153">
        <v>188</v>
      </c>
      <c r="MB138" s="153"/>
      <c r="MC138" s="153">
        <v>105</v>
      </c>
      <c r="MD138" s="153"/>
      <c r="ME138" s="153"/>
      <c r="MF138" s="153">
        <v>320</v>
      </c>
      <c r="MG138" s="153">
        <v>40</v>
      </c>
      <c r="MH138" s="153">
        <v>8</v>
      </c>
      <c r="MI138" s="153">
        <v>302</v>
      </c>
      <c r="MJ138" s="153">
        <v>34</v>
      </c>
      <c r="MK138" s="153">
        <v>76</v>
      </c>
      <c r="ML138" s="153">
        <v>43</v>
      </c>
      <c r="MM138" s="153"/>
      <c r="MN138" s="153">
        <v>22</v>
      </c>
      <c r="MO138" s="153">
        <v>44</v>
      </c>
      <c r="MP138" s="153">
        <v>480</v>
      </c>
      <c r="MQ138" s="153">
        <v>87</v>
      </c>
      <c r="MR138" s="153">
        <v>60</v>
      </c>
      <c r="MS138" s="153"/>
      <c r="MT138" s="153">
        <v>2</v>
      </c>
      <c r="MU138" s="153">
        <v>2</v>
      </c>
      <c r="MV138" s="153"/>
      <c r="MW138" s="153"/>
      <c r="MX138" s="153"/>
      <c r="MY138" s="153"/>
      <c r="MZ138" s="153"/>
      <c r="NA138" s="153">
        <v>548</v>
      </c>
      <c r="NB138" s="153">
        <v>698</v>
      </c>
      <c r="NC138" s="153">
        <v>2</v>
      </c>
      <c r="ND138" s="153">
        <v>2</v>
      </c>
      <c r="NE138" s="153">
        <v>12</v>
      </c>
      <c r="NF138" s="153">
        <v>2</v>
      </c>
      <c r="NG138" s="153">
        <v>39</v>
      </c>
      <c r="NH138" s="153"/>
      <c r="NI138" s="153"/>
      <c r="NJ138" s="153"/>
      <c r="NK138" s="153"/>
      <c r="NL138" s="153">
        <v>6</v>
      </c>
      <c r="NM138" s="153">
        <v>172</v>
      </c>
      <c r="NN138" s="153">
        <v>40</v>
      </c>
      <c r="NO138" s="153">
        <v>693</v>
      </c>
      <c r="NP138" s="153">
        <v>7</v>
      </c>
      <c r="NQ138" s="153">
        <v>27</v>
      </c>
      <c r="NR138" s="153">
        <v>1</v>
      </c>
      <c r="NS138" s="153"/>
      <c r="NT138" s="153"/>
      <c r="NU138" s="153"/>
      <c r="NV138" s="153"/>
      <c r="NW138" s="153"/>
      <c r="NX138" s="153"/>
      <c r="NY138" s="153"/>
      <c r="NZ138" s="153"/>
      <c r="OA138" s="153"/>
      <c r="OB138" s="153"/>
      <c r="OC138" s="153">
        <v>11</v>
      </c>
      <c r="OD138" s="153"/>
      <c r="OE138" s="153"/>
      <c r="OF138" s="153"/>
      <c r="OG138" s="153"/>
      <c r="OH138" s="153"/>
      <c r="OI138" s="153"/>
      <c r="OJ138" s="153">
        <v>76</v>
      </c>
      <c r="OK138" s="153">
        <v>128</v>
      </c>
      <c r="OL138" s="153">
        <v>384</v>
      </c>
      <c r="OM138" s="153">
        <v>8</v>
      </c>
      <c r="ON138" s="153">
        <v>37</v>
      </c>
      <c r="OO138" s="154">
        <v>1021</v>
      </c>
      <c r="OP138" s="144">
        <v>21209</v>
      </c>
      <c r="OQ138" s="155">
        <v>2029</v>
      </c>
      <c r="OR138" s="153">
        <v>1693</v>
      </c>
      <c r="OS138" s="153"/>
      <c r="OT138" s="153"/>
      <c r="OU138" s="153"/>
      <c r="OV138" s="153">
        <v>164</v>
      </c>
      <c r="OW138" s="153">
        <v>1022</v>
      </c>
      <c r="OX138" s="153">
        <v>-14644</v>
      </c>
      <c r="OY138" s="153"/>
      <c r="OZ138" s="153"/>
      <c r="PA138" s="153"/>
      <c r="PB138" s="153"/>
      <c r="PC138" s="153"/>
      <c r="PD138" s="153"/>
      <c r="PE138" s="153"/>
      <c r="PF138" s="153"/>
      <c r="PG138" s="153"/>
      <c r="PH138" s="153">
        <v>46</v>
      </c>
      <c r="PI138" s="153"/>
      <c r="PJ138" s="156"/>
      <c r="PK138" s="144">
        <v>-9689</v>
      </c>
      <c r="PL138" s="144">
        <v>11520</v>
      </c>
    </row>
    <row r="139" spans="1:428" ht="15" x14ac:dyDescent="0.25">
      <c r="A139" s="158">
        <v>335210</v>
      </c>
      <c r="B139" s="159" t="s">
        <v>732</v>
      </c>
      <c r="C139" s="149" t="s">
        <v>334</v>
      </c>
      <c r="D139" s="155"/>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c r="AA139" s="153"/>
      <c r="AB139" s="153">
        <v>223</v>
      </c>
      <c r="AC139" s="153">
        <v>886</v>
      </c>
      <c r="AD139" s="153">
        <v>102</v>
      </c>
      <c r="AE139" s="153">
        <v>12</v>
      </c>
      <c r="AF139" s="153">
        <v>118</v>
      </c>
      <c r="AG139" s="153">
        <v>8</v>
      </c>
      <c r="AH139" s="153">
        <v>54</v>
      </c>
      <c r="AI139" s="153">
        <v>18</v>
      </c>
      <c r="AJ139" s="153">
        <v>51</v>
      </c>
      <c r="AK139" s="153">
        <v>35</v>
      </c>
      <c r="AL139" s="153">
        <v>1041</v>
      </c>
      <c r="AM139" s="153">
        <v>118</v>
      </c>
      <c r="AN139" s="153"/>
      <c r="AO139" s="153"/>
      <c r="AP139" s="153"/>
      <c r="AQ139" s="153"/>
      <c r="AR139" s="153"/>
      <c r="AS139" s="153"/>
      <c r="AT139" s="153"/>
      <c r="AU139" s="153"/>
      <c r="AV139" s="153"/>
      <c r="AW139" s="153"/>
      <c r="AX139" s="153"/>
      <c r="AY139" s="153"/>
      <c r="AZ139" s="153"/>
      <c r="BA139" s="153"/>
      <c r="BB139" s="153"/>
      <c r="BC139" s="153"/>
      <c r="BD139" s="153"/>
      <c r="BE139" s="153"/>
      <c r="BF139" s="153"/>
      <c r="BG139" s="153"/>
      <c r="BH139" s="153"/>
      <c r="BI139" s="153"/>
      <c r="BJ139" s="153"/>
      <c r="BK139" s="153"/>
      <c r="BL139" s="153"/>
      <c r="BM139" s="153"/>
      <c r="BN139" s="153"/>
      <c r="BO139" s="153"/>
      <c r="BP139" s="153"/>
      <c r="BQ139" s="153"/>
      <c r="BR139" s="153"/>
      <c r="BS139" s="153"/>
      <c r="BT139" s="153"/>
      <c r="BU139" s="153"/>
      <c r="BV139" s="153"/>
      <c r="BW139" s="153"/>
      <c r="BX139" s="153"/>
      <c r="BY139" s="153"/>
      <c r="BZ139" s="153"/>
      <c r="CA139" s="153"/>
      <c r="CB139" s="153"/>
      <c r="CC139" s="153"/>
      <c r="CD139" s="153"/>
      <c r="CE139" s="153"/>
      <c r="CF139" s="153"/>
      <c r="CG139" s="153"/>
      <c r="CH139" s="153"/>
      <c r="CI139" s="153"/>
      <c r="CJ139" s="153"/>
      <c r="CK139" s="153"/>
      <c r="CL139" s="153"/>
      <c r="CM139" s="153"/>
      <c r="CN139" s="153"/>
      <c r="CO139" s="153"/>
      <c r="CP139" s="153"/>
      <c r="CQ139" s="153"/>
      <c r="CR139" s="153"/>
      <c r="CS139" s="153"/>
      <c r="CT139" s="153"/>
      <c r="CU139" s="153"/>
      <c r="CV139" s="153"/>
      <c r="CW139" s="153"/>
      <c r="CX139" s="153"/>
      <c r="CY139" s="153"/>
      <c r="CZ139" s="153"/>
      <c r="DA139" s="153"/>
      <c r="DB139" s="153"/>
      <c r="DC139" s="153"/>
      <c r="DD139" s="153"/>
      <c r="DE139" s="153"/>
      <c r="DF139" s="153"/>
      <c r="DG139" s="153"/>
      <c r="DH139" s="153"/>
      <c r="DI139" s="153"/>
      <c r="DJ139" s="153"/>
      <c r="DK139" s="153"/>
      <c r="DL139" s="153"/>
      <c r="DM139" s="153"/>
      <c r="DN139" s="153"/>
      <c r="DO139" s="153"/>
      <c r="DP139" s="153"/>
      <c r="DQ139" s="153"/>
      <c r="DR139" s="153"/>
      <c r="DS139" s="153"/>
      <c r="DT139" s="153"/>
      <c r="DU139" s="153"/>
      <c r="DV139" s="153"/>
      <c r="DW139" s="153"/>
      <c r="DX139" s="153"/>
      <c r="DY139" s="153"/>
      <c r="DZ139" s="153"/>
      <c r="EA139" s="153"/>
      <c r="EB139" s="153"/>
      <c r="EC139" s="153"/>
      <c r="ED139" s="153"/>
      <c r="EE139" s="153"/>
      <c r="EF139" s="153">
        <v>3</v>
      </c>
      <c r="EG139" s="153"/>
      <c r="EH139" s="153"/>
      <c r="EI139" s="153"/>
      <c r="EJ139" s="153"/>
      <c r="EK139" s="153"/>
      <c r="EL139" s="153"/>
      <c r="EM139" s="153"/>
      <c r="EN139" s="153"/>
      <c r="EO139" s="153"/>
      <c r="EP139" s="153"/>
      <c r="EQ139" s="153"/>
      <c r="ER139" s="153"/>
      <c r="ES139" s="153"/>
      <c r="ET139" s="153"/>
      <c r="EU139" s="153"/>
      <c r="EV139" s="153"/>
      <c r="EW139" s="153"/>
      <c r="EX139" s="153"/>
      <c r="EY139" s="153"/>
      <c r="EZ139" s="153"/>
      <c r="FA139" s="153"/>
      <c r="FB139" s="153"/>
      <c r="FC139" s="153"/>
      <c r="FD139" s="153"/>
      <c r="FE139" s="153"/>
      <c r="FF139" s="153"/>
      <c r="FG139" s="153"/>
      <c r="FH139" s="153"/>
      <c r="FI139" s="153"/>
      <c r="FJ139" s="153"/>
      <c r="FK139" s="153"/>
      <c r="FL139" s="153"/>
      <c r="FM139" s="153"/>
      <c r="FN139" s="153"/>
      <c r="FO139" s="153"/>
      <c r="FP139" s="153"/>
      <c r="FQ139" s="153"/>
      <c r="FR139" s="153"/>
      <c r="FS139" s="153"/>
      <c r="FT139" s="153"/>
      <c r="FU139" s="153"/>
      <c r="FV139" s="153"/>
      <c r="FW139" s="153"/>
      <c r="FX139" s="153"/>
      <c r="FY139" s="153"/>
      <c r="FZ139" s="153"/>
      <c r="GA139" s="153"/>
      <c r="GB139" s="153"/>
      <c r="GC139" s="153"/>
      <c r="GD139" s="153"/>
      <c r="GE139" s="153"/>
      <c r="GF139" s="153"/>
      <c r="GG139" s="153"/>
      <c r="GH139" s="153"/>
      <c r="GI139" s="153"/>
      <c r="GJ139" s="153"/>
      <c r="GK139" s="153"/>
      <c r="GL139" s="153"/>
      <c r="GM139" s="153"/>
      <c r="GN139" s="153"/>
      <c r="GO139" s="153"/>
      <c r="GP139" s="153"/>
      <c r="GQ139" s="153"/>
      <c r="GR139" s="153"/>
      <c r="GS139" s="153"/>
      <c r="GT139" s="153"/>
      <c r="GU139" s="153"/>
      <c r="GV139" s="153"/>
      <c r="GW139" s="153"/>
      <c r="GX139" s="153"/>
      <c r="GY139" s="153"/>
      <c r="GZ139" s="153"/>
      <c r="HA139" s="153"/>
      <c r="HB139" s="153"/>
      <c r="HC139" s="153"/>
      <c r="HD139" s="153"/>
      <c r="HE139" s="153"/>
      <c r="HF139" s="153"/>
      <c r="HG139" s="153"/>
      <c r="HH139" s="153"/>
      <c r="HI139" s="153"/>
      <c r="HJ139" s="153"/>
      <c r="HK139" s="153"/>
      <c r="HL139" s="153"/>
      <c r="HM139" s="153"/>
      <c r="HN139" s="153"/>
      <c r="HO139" s="153"/>
      <c r="HP139" s="153"/>
      <c r="HQ139" s="153"/>
      <c r="HR139" s="153"/>
      <c r="HS139" s="153"/>
      <c r="HT139" s="153"/>
      <c r="HU139" s="153"/>
      <c r="HV139" s="153"/>
      <c r="HW139" s="153"/>
      <c r="HX139" s="153"/>
      <c r="HY139" s="153"/>
      <c r="HZ139" s="153"/>
      <c r="IA139" s="153"/>
      <c r="IB139" s="153"/>
      <c r="IC139" s="153"/>
      <c r="ID139" s="153"/>
      <c r="IE139" s="153"/>
      <c r="IF139" s="153"/>
      <c r="IG139" s="153"/>
      <c r="IH139" s="153"/>
      <c r="II139" s="153"/>
      <c r="IJ139" s="153"/>
      <c r="IK139" s="153"/>
      <c r="IL139" s="153"/>
      <c r="IM139" s="153"/>
      <c r="IN139" s="153"/>
      <c r="IO139" s="153"/>
      <c r="IP139" s="153"/>
      <c r="IQ139" s="153"/>
      <c r="IR139" s="153"/>
      <c r="IS139" s="153"/>
      <c r="IT139" s="153"/>
      <c r="IU139" s="153"/>
      <c r="IV139" s="153"/>
      <c r="IW139" s="153"/>
      <c r="IX139" s="153"/>
      <c r="IY139" s="153"/>
      <c r="IZ139" s="153"/>
      <c r="JA139" s="153"/>
      <c r="JB139" s="153"/>
      <c r="JC139" s="153"/>
      <c r="JD139" s="153"/>
      <c r="JE139" s="153"/>
      <c r="JF139" s="153"/>
      <c r="JG139" s="153"/>
      <c r="JH139" s="153">
        <v>216</v>
      </c>
      <c r="JI139" s="153"/>
      <c r="JJ139" s="153"/>
      <c r="JK139" s="153"/>
      <c r="JL139" s="153"/>
      <c r="JM139" s="153"/>
      <c r="JN139" s="153"/>
      <c r="JO139" s="153"/>
      <c r="JP139" s="153"/>
      <c r="JQ139" s="153"/>
      <c r="JR139" s="153"/>
      <c r="JS139" s="153"/>
      <c r="JT139" s="153"/>
      <c r="JU139" s="153"/>
      <c r="JV139" s="153"/>
      <c r="JW139" s="153"/>
      <c r="JX139" s="153"/>
      <c r="JY139" s="153">
        <v>265</v>
      </c>
      <c r="JZ139" s="153"/>
      <c r="KA139" s="153"/>
      <c r="KB139" s="153"/>
      <c r="KC139" s="153">
        <v>0</v>
      </c>
      <c r="KD139" s="153"/>
      <c r="KE139" s="153"/>
      <c r="KF139" s="153"/>
      <c r="KG139" s="153"/>
      <c r="KH139" s="153"/>
      <c r="KI139" s="153"/>
      <c r="KJ139" s="153"/>
      <c r="KK139" s="153"/>
      <c r="KL139" s="153"/>
      <c r="KM139" s="153"/>
      <c r="KN139" s="153"/>
      <c r="KO139" s="153"/>
      <c r="KP139" s="153"/>
      <c r="KQ139" s="153"/>
      <c r="KR139" s="153"/>
      <c r="KS139" s="153"/>
      <c r="KT139" s="153"/>
      <c r="KU139" s="153"/>
      <c r="KV139" s="153"/>
      <c r="KW139" s="153"/>
      <c r="KX139" s="153">
        <v>11</v>
      </c>
      <c r="KY139" s="153">
        <v>72</v>
      </c>
      <c r="KZ139" s="153">
        <v>3</v>
      </c>
      <c r="LA139" s="153">
        <v>17</v>
      </c>
      <c r="LB139" s="153"/>
      <c r="LC139" s="153"/>
      <c r="LD139" s="153"/>
      <c r="LE139" s="153"/>
      <c r="LF139" s="153"/>
      <c r="LG139" s="153"/>
      <c r="LH139" s="153"/>
      <c r="LI139" s="153"/>
      <c r="LJ139" s="153"/>
      <c r="LK139" s="153"/>
      <c r="LL139" s="153"/>
      <c r="LM139" s="153"/>
      <c r="LN139" s="153">
        <v>8</v>
      </c>
      <c r="LO139" s="153"/>
      <c r="LP139" s="153"/>
      <c r="LQ139" s="153"/>
      <c r="LR139" s="153"/>
      <c r="LS139" s="153"/>
      <c r="LT139" s="153"/>
      <c r="LU139" s="153"/>
      <c r="LV139" s="153"/>
      <c r="LW139" s="153"/>
      <c r="LX139" s="153"/>
      <c r="LY139" s="153"/>
      <c r="LZ139" s="153"/>
      <c r="MA139" s="153"/>
      <c r="MB139" s="153"/>
      <c r="MC139" s="153"/>
      <c r="MD139" s="153"/>
      <c r="ME139" s="153"/>
      <c r="MF139" s="153"/>
      <c r="MG139" s="153"/>
      <c r="MH139" s="153"/>
      <c r="MI139" s="153"/>
      <c r="MJ139" s="153"/>
      <c r="MK139" s="153"/>
      <c r="ML139" s="153"/>
      <c r="MM139" s="153"/>
      <c r="MN139" s="153"/>
      <c r="MO139" s="153"/>
      <c r="MP139" s="153"/>
      <c r="MQ139" s="153">
        <v>57</v>
      </c>
      <c r="MR139" s="153">
        <v>1</v>
      </c>
      <c r="MS139" s="153">
        <v>94</v>
      </c>
      <c r="MT139" s="153"/>
      <c r="MU139" s="153"/>
      <c r="MV139" s="153"/>
      <c r="MW139" s="153"/>
      <c r="MX139" s="153"/>
      <c r="MY139" s="153"/>
      <c r="MZ139" s="153"/>
      <c r="NA139" s="153">
        <v>4</v>
      </c>
      <c r="NB139" s="153"/>
      <c r="NC139" s="153"/>
      <c r="ND139" s="153">
        <v>1</v>
      </c>
      <c r="NE139" s="153">
        <v>4</v>
      </c>
      <c r="NF139" s="153"/>
      <c r="NG139" s="153"/>
      <c r="NH139" s="153"/>
      <c r="NI139" s="153"/>
      <c r="NJ139" s="153"/>
      <c r="NK139" s="153"/>
      <c r="NL139" s="153"/>
      <c r="NM139" s="153"/>
      <c r="NN139" s="153">
        <v>3</v>
      </c>
      <c r="NO139" s="153">
        <v>3</v>
      </c>
      <c r="NP139" s="153">
        <v>4</v>
      </c>
      <c r="NQ139" s="153"/>
      <c r="NR139" s="153"/>
      <c r="NS139" s="153"/>
      <c r="NT139" s="153"/>
      <c r="NU139" s="153"/>
      <c r="NV139" s="153">
        <v>10</v>
      </c>
      <c r="NW139" s="153">
        <v>2</v>
      </c>
      <c r="NX139" s="153"/>
      <c r="NY139" s="153"/>
      <c r="NZ139" s="153"/>
      <c r="OA139" s="153"/>
      <c r="OB139" s="153"/>
      <c r="OC139" s="153">
        <v>9</v>
      </c>
      <c r="OD139" s="153"/>
      <c r="OE139" s="153"/>
      <c r="OF139" s="153"/>
      <c r="OG139" s="153"/>
      <c r="OH139" s="153"/>
      <c r="OI139" s="153"/>
      <c r="OJ139" s="153"/>
      <c r="OK139" s="153"/>
      <c r="OL139" s="153"/>
      <c r="OM139" s="153"/>
      <c r="ON139" s="153"/>
      <c r="OO139" s="154"/>
      <c r="OP139" s="144">
        <v>3455</v>
      </c>
      <c r="OQ139" s="155">
        <v>10580</v>
      </c>
      <c r="OR139" s="153">
        <v>292</v>
      </c>
      <c r="OS139" s="153"/>
      <c r="OT139" s="153">
        <v>29</v>
      </c>
      <c r="OU139" s="153"/>
      <c r="OV139" s="153">
        <v>77</v>
      </c>
      <c r="OW139" s="153">
        <v>753</v>
      </c>
      <c r="OX139" s="153">
        <v>-12085</v>
      </c>
      <c r="OY139" s="153"/>
      <c r="OZ139" s="153">
        <v>2</v>
      </c>
      <c r="PA139" s="153"/>
      <c r="PB139" s="153"/>
      <c r="PC139" s="153"/>
      <c r="PD139" s="153">
        <v>11</v>
      </c>
      <c r="PE139" s="153"/>
      <c r="PF139" s="153"/>
      <c r="PG139" s="153"/>
      <c r="PH139" s="153">
        <v>198</v>
      </c>
      <c r="PI139" s="153"/>
      <c r="PJ139" s="156"/>
      <c r="PK139" s="144">
        <v>-143</v>
      </c>
      <c r="PL139" s="144">
        <v>3311</v>
      </c>
    </row>
    <row r="140" spans="1:428" ht="15" x14ac:dyDescent="0.25">
      <c r="A140" s="158">
        <v>335220</v>
      </c>
      <c r="B140" s="159" t="s">
        <v>732</v>
      </c>
      <c r="C140" s="149" t="s">
        <v>1880</v>
      </c>
      <c r="D140" s="155"/>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c r="AA140" s="153"/>
      <c r="AB140" s="153">
        <v>312</v>
      </c>
      <c r="AC140" s="153">
        <v>76</v>
      </c>
      <c r="AD140" s="153">
        <v>20</v>
      </c>
      <c r="AE140" s="153">
        <v>464</v>
      </c>
      <c r="AF140" s="153">
        <v>106</v>
      </c>
      <c r="AG140" s="153">
        <v>255</v>
      </c>
      <c r="AH140" s="153">
        <v>1178</v>
      </c>
      <c r="AI140" s="153"/>
      <c r="AJ140" s="153">
        <v>99</v>
      </c>
      <c r="AK140" s="153"/>
      <c r="AL140" s="153">
        <v>1244</v>
      </c>
      <c r="AM140" s="153"/>
      <c r="AN140" s="153"/>
      <c r="AO140" s="153"/>
      <c r="AP140" s="153"/>
      <c r="AQ140" s="153">
        <v>70</v>
      </c>
      <c r="AR140" s="153"/>
      <c r="AS140" s="153"/>
      <c r="AT140" s="153"/>
      <c r="AU140" s="153"/>
      <c r="AV140" s="153"/>
      <c r="AW140" s="153"/>
      <c r="AX140" s="153"/>
      <c r="AY140" s="153"/>
      <c r="AZ140" s="153"/>
      <c r="BA140" s="153"/>
      <c r="BB140" s="153"/>
      <c r="BC140" s="153"/>
      <c r="BD140" s="153"/>
      <c r="BE140" s="153"/>
      <c r="BF140" s="153"/>
      <c r="BG140" s="153"/>
      <c r="BH140" s="153"/>
      <c r="BI140" s="153"/>
      <c r="BJ140" s="153"/>
      <c r="BK140" s="153"/>
      <c r="BL140" s="153"/>
      <c r="BM140" s="153"/>
      <c r="BN140" s="153"/>
      <c r="BO140" s="153"/>
      <c r="BP140" s="153"/>
      <c r="BQ140" s="153"/>
      <c r="BR140" s="153"/>
      <c r="BS140" s="153"/>
      <c r="BT140" s="153"/>
      <c r="BU140" s="153"/>
      <c r="BV140" s="153"/>
      <c r="BW140" s="153"/>
      <c r="BX140" s="153"/>
      <c r="BY140" s="153"/>
      <c r="BZ140" s="153"/>
      <c r="CA140" s="153"/>
      <c r="CB140" s="153"/>
      <c r="CC140" s="153"/>
      <c r="CD140" s="153"/>
      <c r="CE140" s="153"/>
      <c r="CF140" s="153"/>
      <c r="CG140" s="153"/>
      <c r="CH140" s="153"/>
      <c r="CI140" s="153"/>
      <c r="CJ140" s="153"/>
      <c r="CK140" s="153"/>
      <c r="CL140" s="153"/>
      <c r="CM140" s="153"/>
      <c r="CN140" s="153"/>
      <c r="CO140" s="153"/>
      <c r="CP140" s="153"/>
      <c r="CQ140" s="153"/>
      <c r="CR140" s="153"/>
      <c r="CS140" s="153"/>
      <c r="CT140" s="153"/>
      <c r="CU140" s="153"/>
      <c r="CV140" s="153"/>
      <c r="CW140" s="153"/>
      <c r="CX140" s="153"/>
      <c r="CY140" s="153"/>
      <c r="CZ140" s="153"/>
      <c r="DA140" s="153"/>
      <c r="DB140" s="153"/>
      <c r="DC140" s="153"/>
      <c r="DD140" s="153"/>
      <c r="DE140" s="153"/>
      <c r="DF140" s="153"/>
      <c r="DG140" s="153"/>
      <c r="DH140" s="153"/>
      <c r="DI140" s="153"/>
      <c r="DJ140" s="153"/>
      <c r="DK140" s="153"/>
      <c r="DL140" s="153"/>
      <c r="DM140" s="153"/>
      <c r="DN140" s="153"/>
      <c r="DO140" s="153"/>
      <c r="DP140" s="153"/>
      <c r="DQ140" s="153"/>
      <c r="DR140" s="153"/>
      <c r="DS140" s="153"/>
      <c r="DT140" s="153"/>
      <c r="DU140" s="153"/>
      <c r="DV140" s="153"/>
      <c r="DW140" s="153"/>
      <c r="DX140" s="153"/>
      <c r="DY140" s="153"/>
      <c r="DZ140" s="153"/>
      <c r="EA140" s="153"/>
      <c r="EB140" s="153"/>
      <c r="EC140" s="153"/>
      <c r="ED140" s="153"/>
      <c r="EE140" s="153"/>
      <c r="EF140" s="153"/>
      <c r="EG140" s="153">
        <v>10</v>
      </c>
      <c r="EH140" s="153"/>
      <c r="EI140" s="153"/>
      <c r="EJ140" s="153"/>
      <c r="EK140" s="153"/>
      <c r="EL140" s="153"/>
      <c r="EM140" s="153"/>
      <c r="EN140" s="153"/>
      <c r="EO140" s="153"/>
      <c r="EP140" s="153"/>
      <c r="EQ140" s="153"/>
      <c r="ER140" s="153"/>
      <c r="ES140" s="153"/>
      <c r="ET140" s="153"/>
      <c r="EU140" s="153"/>
      <c r="EV140" s="153"/>
      <c r="EW140" s="153">
        <v>4</v>
      </c>
      <c r="EX140" s="153">
        <v>98</v>
      </c>
      <c r="EY140" s="153"/>
      <c r="EZ140" s="153"/>
      <c r="FA140" s="153"/>
      <c r="FB140" s="153"/>
      <c r="FC140" s="153"/>
      <c r="FD140" s="153"/>
      <c r="FE140" s="153"/>
      <c r="FF140" s="153"/>
      <c r="FG140" s="153"/>
      <c r="FH140" s="153"/>
      <c r="FI140" s="153"/>
      <c r="FJ140" s="153"/>
      <c r="FK140" s="153"/>
      <c r="FL140" s="153"/>
      <c r="FM140" s="153"/>
      <c r="FN140" s="153"/>
      <c r="FO140" s="153"/>
      <c r="FP140" s="153"/>
      <c r="FQ140" s="153"/>
      <c r="FR140" s="153"/>
      <c r="FS140" s="153"/>
      <c r="FT140" s="153"/>
      <c r="FU140" s="153"/>
      <c r="FV140" s="153"/>
      <c r="FW140" s="153"/>
      <c r="FX140" s="153"/>
      <c r="FY140" s="153"/>
      <c r="FZ140" s="153"/>
      <c r="GA140" s="153"/>
      <c r="GB140" s="153"/>
      <c r="GC140" s="153"/>
      <c r="GD140" s="153"/>
      <c r="GE140" s="153"/>
      <c r="GF140" s="153"/>
      <c r="GG140" s="153"/>
      <c r="GH140" s="153"/>
      <c r="GI140" s="153"/>
      <c r="GJ140" s="153"/>
      <c r="GK140" s="153"/>
      <c r="GL140" s="153"/>
      <c r="GM140" s="153"/>
      <c r="GN140" s="153"/>
      <c r="GO140" s="153"/>
      <c r="GP140" s="153"/>
      <c r="GQ140" s="153"/>
      <c r="GR140" s="153"/>
      <c r="GS140" s="153"/>
      <c r="GT140" s="153"/>
      <c r="GU140" s="153"/>
      <c r="GV140" s="153"/>
      <c r="GW140" s="153"/>
      <c r="GX140" s="153"/>
      <c r="GY140" s="153"/>
      <c r="GZ140" s="153"/>
      <c r="HA140" s="153"/>
      <c r="HB140" s="153"/>
      <c r="HC140" s="153"/>
      <c r="HD140" s="153"/>
      <c r="HE140" s="153"/>
      <c r="HF140" s="153"/>
      <c r="HG140" s="153"/>
      <c r="HH140" s="153"/>
      <c r="HI140" s="153"/>
      <c r="HJ140" s="153"/>
      <c r="HK140" s="153"/>
      <c r="HL140" s="153"/>
      <c r="HM140" s="153"/>
      <c r="HN140" s="153"/>
      <c r="HO140" s="153"/>
      <c r="HP140" s="153"/>
      <c r="HQ140" s="153"/>
      <c r="HR140" s="153"/>
      <c r="HS140" s="153"/>
      <c r="HT140" s="153"/>
      <c r="HU140" s="153"/>
      <c r="HV140" s="153"/>
      <c r="HW140" s="153"/>
      <c r="HX140" s="153"/>
      <c r="HY140" s="153"/>
      <c r="HZ140" s="153"/>
      <c r="IA140" s="153"/>
      <c r="IB140" s="153"/>
      <c r="IC140" s="153"/>
      <c r="ID140" s="153"/>
      <c r="IE140" s="153"/>
      <c r="IF140" s="153"/>
      <c r="IG140" s="153"/>
      <c r="IH140" s="153"/>
      <c r="II140" s="153"/>
      <c r="IJ140" s="153"/>
      <c r="IK140" s="153"/>
      <c r="IL140" s="153"/>
      <c r="IM140" s="153"/>
      <c r="IN140" s="153"/>
      <c r="IO140" s="153"/>
      <c r="IP140" s="153"/>
      <c r="IQ140" s="153"/>
      <c r="IR140" s="153"/>
      <c r="IS140" s="153"/>
      <c r="IT140" s="153"/>
      <c r="IU140" s="153"/>
      <c r="IV140" s="153"/>
      <c r="IW140" s="153"/>
      <c r="IX140" s="153"/>
      <c r="IY140" s="153"/>
      <c r="IZ140" s="153"/>
      <c r="JA140" s="153"/>
      <c r="JB140" s="153"/>
      <c r="JC140" s="153"/>
      <c r="JD140" s="153"/>
      <c r="JE140" s="153"/>
      <c r="JF140" s="153"/>
      <c r="JG140" s="153"/>
      <c r="JH140" s="153"/>
      <c r="JI140" s="153"/>
      <c r="JJ140" s="153"/>
      <c r="JK140" s="153"/>
      <c r="JL140" s="153"/>
      <c r="JM140" s="153"/>
      <c r="JN140" s="153"/>
      <c r="JO140" s="153"/>
      <c r="JP140" s="153"/>
      <c r="JQ140" s="153"/>
      <c r="JR140" s="153"/>
      <c r="JS140" s="153"/>
      <c r="JT140" s="153"/>
      <c r="JU140" s="153"/>
      <c r="JV140" s="153"/>
      <c r="JW140" s="153">
        <v>34</v>
      </c>
      <c r="JX140" s="153"/>
      <c r="JY140" s="153">
        <v>350</v>
      </c>
      <c r="JZ140" s="153"/>
      <c r="KA140" s="153"/>
      <c r="KB140" s="153"/>
      <c r="KC140" s="153"/>
      <c r="KD140" s="153"/>
      <c r="KE140" s="153">
        <v>20</v>
      </c>
      <c r="KF140" s="153"/>
      <c r="KG140" s="153"/>
      <c r="KH140" s="153"/>
      <c r="KI140" s="153"/>
      <c r="KJ140" s="153"/>
      <c r="KK140" s="153"/>
      <c r="KL140" s="153"/>
      <c r="KM140" s="153"/>
      <c r="KN140" s="153"/>
      <c r="KO140" s="153"/>
      <c r="KP140" s="153"/>
      <c r="KQ140" s="153"/>
      <c r="KR140" s="153"/>
      <c r="KS140" s="153"/>
      <c r="KT140" s="153"/>
      <c r="KU140" s="153"/>
      <c r="KV140" s="153"/>
      <c r="KW140" s="153"/>
      <c r="KX140" s="153"/>
      <c r="KY140" s="153"/>
      <c r="KZ140" s="153"/>
      <c r="LA140" s="153"/>
      <c r="LB140" s="153"/>
      <c r="LC140" s="153"/>
      <c r="LD140" s="153"/>
      <c r="LE140" s="153"/>
      <c r="LF140" s="153"/>
      <c r="LG140" s="153"/>
      <c r="LH140" s="153"/>
      <c r="LI140" s="153"/>
      <c r="LJ140" s="153"/>
      <c r="LK140" s="153"/>
      <c r="LL140" s="153"/>
      <c r="LM140" s="153">
        <v>1</v>
      </c>
      <c r="LN140" s="153"/>
      <c r="LO140" s="153"/>
      <c r="LP140" s="153"/>
      <c r="LQ140" s="153"/>
      <c r="LR140" s="153"/>
      <c r="LS140" s="153"/>
      <c r="LT140" s="153"/>
      <c r="LU140" s="153"/>
      <c r="LV140" s="153"/>
      <c r="LW140" s="153"/>
      <c r="LX140" s="153"/>
      <c r="LY140" s="153"/>
      <c r="LZ140" s="153"/>
      <c r="MA140" s="153"/>
      <c r="MB140" s="153"/>
      <c r="MC140" s="153"/>
      <c r="MD140" s="153"/>
      <c r="ME140" s="153"/>
      <c r="MF140" s="153"/>
      <c r="MG140" s="153"/>
      <c r="MH140" s="153"/>
      <c r="MI140" s="153"/>
      <c r="MJ140" s="153"/>
      <c r="MK140" s="153"/>
      <c r="ML140" s="153"/>
      <c r="MM140" s="153"/>
      <c r="MN140" s="153"/>
      <c r="MO140" s="153"/>
      <c r="MP140" s="153"/>
      <c r="MQ140" s="153"/>
      <c r="MR140" s="153">
        <v>0</v>
      </c>
      <c r="MS140" s="153"/>
      <c r="MT140" s="153"/>
      <c r="MU140" s="153"/>
      <c r="MV140" s="153"/>
      <c r="MW140" s="153"/>
      <c r="MX140" s="153"/>
      <c r="MY140" s="153"/>
      <c r="MZ140" s="153"/>
      <c r="NA140" s="153"/>
      <c r="NB140" s="153"/>
      <c r="NC140" s="153"/>
      <c r="ND140" s="153"/>
      <c r="NE140" s="153"/>
      <c r="NF140" s="153"/>
      <c r="NG140" s="153"/>
      <c r="NH140" s="153"/>
      <c r="NI140" s="153"/>
      <c r="NJ140" s="153"/>
      <c r="NK140" s="153"/>
      <c r="NL140" s="153"/>
      <c r="NM140" s="153"/>
      <c r="NN140" s="153"/>
      <c r="NO140" s="153">
        <v>3</v>
      </c>
      <c r="NP140" s="153"/>
      <c r="NQ140" s="153"/>
      <c r="NR140" s="153"/>
      <c r="NS140" s="153"/>
      <c r="NT140" s="153"/>
      <c r="NU140" s="153"/>
      <c r="NV140" s="153">
        <v>1009</v>
      </c>
      <c r="NW140" s="153"/>
      <c r="NX140" s="153"/>
      <c r="NY140" s="153">
        <v>1612</v>
      </c>
      <c r="NZ140" s="153"/>
      <c r="OA140" s="153"/>
      <c r="OB140" s="153"/>
      <c r="OC140" s="153"/>
      <c r="OD140" s="153"/>
      <c r="OE140" s="153">
        <v>15</v>
      </c>
      <c r="OF140" s="153"/>
      <c r="OG140" s="153"/>
      <c r="OH140" s="153"/>
      <c r="OI140" s="153"/>
      <c r="OJ140" s="153"/>
      <c r="OK140" s="153"/>
      <c r="OL140" s="153"/>
      <c r="OM140" s="153"/>
      <c r="ON140" s="153"/>
      <c r="OO140" s="154">
        <v>180</v>
      </c>
      <c r="OP140" s="144">
        <v>7158</v>
      </c>
      <c r="OQ140" s="155">
        <v>20303</v>
      </c>
      <c r="OR140" s="153">
        <v>384</v>
      </c>
      <c r="OS140" s="153"/>
      <c r="OT140" s="153">
        <v>6634</v>
      </c>
      <c r="OU140" s="153"/>
      <c r="OV140" s="153">
        <v>392</v>
      </c>
      <c r="OW140" s="153">
        <v>2001</v>
      </c>
      <c r="OX140" s="153">
        <v>-16879</v>
      </c>
      <c r="OY140" s="153"/>
      <c r="OZ140" s="153">
        <v>2</v>
      </c>
      <c r="PA140" s="153"/>
      <c r="PB140" s="153"/>
      <c r="PC140" s="153"/>
      <c r="PD140" s="153"/>
      <c r="PE140" s="153"/>
      <c r="PF140" s="153"/>
      <c r="PG140" s="153"/>
      <c r="PH140" s="153">
        <v>484</v>
      </c>
      <c r="PI140" s="153"/>
      <c r="PJ140" s="156"/>
      <c r="PK140" s="144">
        <v>13320</v>
      </c>
      <c r="PL140" s="144">
        <v>20478</v>
      </c>
    </row>
    <row r="141" spans="1:428" ht="15" x14ac:dyDescent="0.25">
      <c r="A141" s="158">
        <v>335311</v>
      </c>
      <c r="B141" s="159" t="s">
        <v>732</v>
      </c>
      <c r="C141" s="149" t="s">
        <v>335</v>
      </c>
      <c r="D141" s="155"/>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c r="AA141" s="153"/>
      <c r="AB141" s="153">
        <v>0</v>
      </c>
      <c r="AC141" s="153">
        <v>0</v>
      </c>
      <c r="AD141" s="153">
        <v>0</v>
      </c>
      <c r="AE141" s="153"/>
      <c r="AF141" s="153">
        <v>4</v>
      </c>
      <c r="AG141" s="153"/>
      <c r="AH141" s="153"/>
      <c r="AI141" s="153">
        <v>0</v>
      </c>
      <c r="AJ141" s="153"/>
      <c r="AK141" s="153"/>
      <c r="AL141" s="153"/>
      <c r="AM141" s="153"/>
      <c r="AN141" s="153"/>
      <c r="AO141" s="153"/>
      <c r="AP141" s="153">
        <v>16</v>
      </c>
      <c r="AQ141" s="153"/>
      <c r="AR141" s="153"/>
      <c r="AS141" s="153">
        <v>0</v>
      </c>
      <c r="AT141" s="153"/>
      <c r="AU141" s="153"/>
      <c r="AV141" s="153"/>
      <c r="AW141" s="153"/>
      <c r="AX141" s="153"/>
      <c r="AY141" s="153"/>
      <c r="AZ141" s="153"/>
      <c r="BA141" s="153"/>
      <c r="BB141" s="153"/>
      <c r="BC141" s="153"/>
      <c r="BD141" s="153"/>
      <c r="BE141" s="153"/>
      <c r="BF141" s="153"/>
      <c r="BG141" s="153"/>
      <c r="BH141" s="153"/>
      <c r="BI141" s="153"/>
      <c r="BJ141" s="153"/>
      <c r="BK141" s="153"/>
      <c r="BL141" s="153"/>
      <c r="BM141" s="153"/>
      <c r="BN141" s="153"/>
      <c r="BO141" s="153"/>
      <c r="BP141" s="153"/>
      <c r="BQ141" s="153">
        <v>2</v>
      </c>
      <c r="BR141" s="153"/>
      <c r="BS141" s="153"/>
      <c r="BT141" s="153"/>
      <c r="BU141" s="153"/>
      <c r="BV141" s="153"/>
      <c r="BW141" s="153"/>
      <c r="BX141" s="153"/>
      <c r="BY141" s="153"/>
      <c r="BZ141" s="153"/>
      <c r="CA141" s="153"/>
      <c r="CB141" s="153"/>
      <c r="CC141" s="153"/>
      <c r="CD141" s="153"/>
      <c r="CE141" s="153"/>
      <c r="CF141" s="153">
        <v>194</v>
      </c>
      <c r="CG141" s="153"/>
      <c r="CH141" s="153"/>
      <c r="CI141" s="153"/>
      <c r="CJ141" s="153">
        <v>5</v>
      </c>
      <c r="CK141" s="153">
        <v>3</v>
      </c>
      <c r="CL141" s="153">
        <v>1</v>
      </c>
      <c r="CM141" s="153">
        <v>16</v>
      </c>
      <c r="CN141" s="153"/>
      <c r="CO141" s="153"/>
      <c r="CP141" s="153">
        <v>1</v>
      </c>
      <c r="CQ141" s="153"/>
      <c r="CR141" s="153">
        <v>10</v>
      </c>
      <c r="CS141" s="153"/>
      <c r="CT141" s="153">
        <v>27</v>
      </c>
      <c r="CU141" s="153">
        <v>2</v>
      </c>
      <c r="CV141" s="153">
        <v>3</v>
      </c>
      <c r="CW141" s="153">
        <v>4</v>
      </c>
      <c r="CX141" s="153"/>
      <c r="CY141" s="153"/>
      <c r="CZ141" s="153"/>
      <c r="DA141" s="153"/>
      <c r="DB141" s="153">
        <v>3</v>
      </c>
      <c r="DC141" s="153">
        <v>3</v>
      </c>
      <c r="DD141" s="153">
        <v>26</v>
      </c>
      <c r="DE141" s="153"/>
      <c r="DF141" s="153">
        <v>17</v>
      </c>
      <c r="DG141" s="153">
        <v>3</v>
      </c>
      <c r="DH141" s="153">
        <v>6</v>
      </c>
      <c r="DI141" s="153"/>
      <c r="DJ141" s="153"/>
      <c r="DK141" s="153"/>
      <c r="DL141" s="153"/>
      <c r="DM141" s="153"/>
      <c r="DN141" s="153">
        <v>2</v>
      </c>
      <c r="DO141" s="153"/>
      <c r="DP141" s="153"/>
      <c r="DQ141" s="153">
        <v>1</v>
      </c>
      <c r="DR141" s="153">
        <v>1</v>
      </c>
      <c r="DS141" s="153">
        <v>8</v>
      </c>
      <c r="DT141" s="153"/>
      <c r="DU141" s="153"/>
      <c r="DV141" s="153">
        <v>1</v>
      </c>
      <c r="DW141" s="153">
        <v>1</v>
      </c>
      <c r="DX141" s="153">
        <v>6</v>
      </c>
      <c r="DY141" s="153">
        <v>1</v>
      </c>
      <c r="DZ141" s="153">
        <v>91</v>
      </c>
      <c r="EA141" s="153">
        <v>1</v>
      </c>
      <c r="EB141" s="153"/>
      <c r="EC141" s="153"/>
      <c r="ED141" s="153"/>
      <c r="EE141" s="153">
        <v>254</v>
      </c>
      <c r="EF141" s="153">
        <v>1</v>
      </c>
      <c r="EG141" s="153">
        <v>3</v>
      </c>
      <c r="EH141" s="153">
        <v>6</v>
      </c>
      <c r="EI141" s="153">
        <v>5</v>
      </c>
      <c r="EJ141" s="153"/>
      <c r="EK141" s="153"/>
      <c r="EL141" s="153"/>
      <c r="EM141" s="153"/>
      <c r="EN141" s="153"/>
      <c r="EO141" s="153"/>
      <c r="EP141" s="153"/>
      <c r="EQ141" s="153"/>
      <c r="ER141" s="153"/>
      <c r="ES141" s="153"/>
      <c r="ET141" s="153"/>
      <c r="EU141" s="153"/>
      <c r="EV141" s="153"/>
      <c r="EW141" s="153"/>
      <c r="EX141" s="153"/>
      <c r="EY141" s="153"/>
      <c r="EZ141" s="153">
        <v>3</v>
      </c>
      <c r="FA141" s="153"/>
      <c r="FB141" s="153"/>
      <c r="FC141" s="153"/>
      <c r="FD141" s="153">
        <v>2</v>
      </c>
      <c r="FE141" s="153">
        <v>1</v>
      </c>
      <c r="FF141" s="153"/>
      <c r="FG141" s="153">
        <v>7</v>
      </c>
      <c r="FH141" s="153"/>
      <c r="FI141" s="153"/>
      <c r="FJ141" s="153"/>
      <c r="FK141" s="153"/>
      <c r="FL141" s="153"/>
      <c r="FM141" s="153"/>
      <c r="FN141" s="153"/>
      <c r="FO141" s="153">
        <v>4</v>
      </c>
      <c r="FP141" s="153"/>
      <c r="FQ141" s="153"/>
      <c r="FR141" s="153"/>
      <c r="FS141" s="153"/>
      <c r="FT141" s="153"/>
      <c r="FU141" s="153"/>
      <c r="FV141" s="153"/>
      <c r="FW141" s="153"/>
      <c r="FX141" s="153"/>
      <c r="FY141" s="153">
        <v>1</v>
      </c>
      <c r="FZ141" s="153">
        <v>1</v>
      </c>
      <c r="GA141" s="153"/>
      <c r="GB141" s="153"/>
      <c r="GC141" s="153"/>
      <c r="GD141" s="153"/>
      <c r="GE141" s="153"/>
      <c r="GF141" s="153"/>
      <c r="GG141" s="153"/>
      <c r="GH141" s="153">
        <v>80</v>
      </c>
      <c r="GI141" s="153">
        <v>2</v>
      </c>
      <c r="GJ141" s="153"/>
      <c r="GK141" s="153"/>
      <c r="GL141" s="153"/>
      <c r="GM141" s="153"/>
      <c r="GN141" s="153"/>
      <c r="GO141" s="153"/>
      <c r="GP141" s="153">
        <v>1</v>
      </c>
      <c r="GQ141" s="153">
        <v>1</v>
      </c>
      <c r="GR141" s="153">
        <v>0</v>
      </c>
      <c r="GS141" s="153">
        <v>0</v>
      </c>
      <c r="GT141" s="153">
        <v>0</v>
      </c>
      <c r="GU141" s="153">
        <v>0</v>
      </c>
      <c r="GV141" s="153">
        <v>0</v>
      </c>
      <c r="GW141" s="153">
        <v>0</v>
      </c>
      <c r="GX141" s="153"/>
      <c r="GY141" s="153"/>
      <c r="GZ141" s="153"/>
      <c r="HA141" s="153">
        <v>0</v>
      </c>
      <c r="HB141" s="153">
        <v>0</v>
      </c>
      <c r="HC141" s="153">
        <v>2</v>
      </c>
      <c r="HD141" s="153"/>
      <c r="HE141" s="153"/>
      <c r="HF141" s="153"/>
      <c r="HG141" s="153"/>
      <c r="HH141" s="153">
        <v>1</v>
      </c>
      <c r="HI141" s="153">
        <v>0</v>
      </c>
      <c r="HJ141" s="153">
        <v>0</v>
      </c>
      <c r="HK141" s="153"/>
      <c r="HL141" s="153"/>
      <c r="HM141" s="153"/>
      <c r="HN141" s="153"/>
      <c r="HO141" s="153"/>
      <c r="HP141" s="153"/>
      <c r="HQ141" s="153"/>
      <c r="HR141" s="153"/>
      <c r="HS141" s="153"/>
      <c r="HT141" s="153"/>
      <c r="HU141" s="153"/>
      <c r="HV141" s="153"/>
      <c r="HW141" s="153"/>
      <c r="HX141" s="153"/>
      <c r="HY141" s="153"/>
      <c r="HZ141" s="153"/>
      <c r="IA141" s="153"/>
      <c r="IB141" s="153"/>
      <c r="IC141" s="153"/>
      <c r="ID141" s="153"/>
      <c r="IE141" s="153"/>
      <c r="IF141" s="153"/>
      <c r="IG141" s="153"/>
      <c r="IH141" s="153"/>
      <c r="II141" s="153"/>
      <c r="IJ141" s="153"/>
      <c r="IK141" s="153"/>
      <c r="IL141" s="153">
        <v>0</v>
      </c>
      <c r="IM141" s="153">
        <v>0</v>
      </c>
      <c r="IN141" s="153"/>
      <c r="IO141" s="153">
        <v>0</v>
      </c>
      <c r="IP141" s="153"/>
      <c r="IQ141" s="153"/>
      <c r="IR141" s="153"/>
      <c r="IS141" s="153"/>
      <c r="IT141" s="153"/>
      <c r="IU141" s="153"/>
      <c r="IV141" s="153">
        <v>24</v>
      </c>
      <c r="IW141" s="153">
        <v>0</v>
      </c>
      <c r="IX141" s="153">
        <v>2</v>
      </c>
      <c r="IY141" s="153">
        <v>0</v>
      </c>
      <c r="IZ141" s="153"/>
      <c r="JA141" s="153">
        <v>0</v>
      </c>
      <c r="JB141" s="153">
        <v>0</v>
      </c>
      <c r="JC141" s="153"/>
      <c r="JD141" s="153"/>
      <c r="JE141" s="153"/>
      <c r="JF141" s="153"/>
      <c r="JG141" s="153">
        <v>0</v>
      </c>
      <c r="JH141" s="153"/>
      <c r="JI141" s="153"/>
      <c r="JJ141" s="153"/>
      <c r="JK141" s="153"/>
      <c r="JL141" s="153">
        <v>0</v>
      </c>
      <c r="JM141" s="153">
        <v>4</v>
      </c>
      <c r="JN141" s="153">
        <v>2</v>
      </c>
      <c r="JO141" s="153">
        <v>0</v>
      </c>
      <c r="JP141" s="153">
        <v>1</v>
      </c>
      <c r="JQ141" s="153"/>
      <c r="JR141" s="153">
        <v>8</v>
      </c>
      <c r="JS141" s="153"/>
      <c r="JT141" s="153">
        <v>6</v>
      </c>
      <c r="JU141" s="153">
        <v>1</v>
      </c>
      <c r="JV141" s="153"/>
      <c r="JW141" s="153"/>
      <c r="JX141" s="153"/>
      <c r="JY141" s="153"/>
      <c r="JZ141" s="153"/>
      <c r="KA141" s="153"/>
      <c r="KB141" s="153"/>
      <c r="KC141" s="153">
        <v>0</v>
      </c>
      <c r="KD141" s="153"/>
      <c r="KE141" s="153">
        <v>0</v>
      </c>
      <c r="KF141" s="153"/>
      <c r="KG141" s="153">
        <v>2</v>
      </c>
      <c r="KH141" s="153"/>
      <c r="KI141" s="153"/>
      <c r="KJ141" s="153"/>
      <c r="KK141" s="153"/>
      <c r="KL141" s="153"/>
      <c r="KM141" s="153"/>
      <c r="KN141" s="153"/>
      <c r="KO141" s="153"/>
      <c r="KP141" s="153"/>
      <c r="KQ141" s="153"/>
      <c r="KR141" s="153"/>
      <c r="KS141" s="153"/>
      <c r="KT141" s="153"/>
      <c r="KU141" s="153"/>
      <c r="KV141" s="153"/>
      <c r="KW141" s="153"/>
      <c r="KX141" s="153"/>
      <c r="KY141" s="153"/>
      <c r="KZ141" s="153"/>
      <c r="LA141" s="153">
        <v>1</v>
      </c>
      <c r="LB141" s="153"/>
      <c r="LC141" s="153"/>
      <c r="LD141" s="153"/>
      <c r="LE141" s="153"/>
      <c r="LF141" s="153"/>
      <c r="LG141" s="153"/>
      <c r="LH141" s="153"/>
      <c r="LI141" s="153"/>
      <c r="LJ141" s="153"/>
      <c r="LK141" s="153"/>
      <c r="LL141" s="153"/>
      <c r="LM141" s="153"/>
      <c r="LN141" s="153"/>
      <c r="LO141" s="153"/>
      <c r="LP141" s="153"/>
      <c r="LQ141" s="153"/>
      <c r="LR141" s="153"/>
      <c r="LS141" s="153"/>
      <c r="LT141" s="153"/>
      <c r="LU141" s="153"/>
      <c r="LV141" s="153"/>
      <c r="LW141" s="153">
        <v>0</v>
      </c>
      <c r="LX141" s="153"/>
      <c r="LY141" s="153">
        <v>2</v>
      </c>
      <c r="LZ141" s="153"/>
      <c r="MA141" s="153">
        <v>0</v>
      </c>
      <c r="MB141" s="153">
        <v>0</v>
      </c>
      <c r="MC141" s="153"/>
      <c r="MD141" s="153"/>
      <c r="ME141" s="153"/>
      <c r="MF141" s="153">
        <v>3</v>
      </c>
      <c r="MG141" s="153">
        <v>1</v>
      </c>
      <c r="MH141" s="153">
        <v>0</v>
      </c>
      <c r="MI141" s="153">
        <v>27</v>
      </c>
      <c r="MJ141" s="153">
        <v>0</v>
      </c>
      <c r="MK141" s="153">
        <v>2</v>
      </c>
      <c r="ML141" s="153">
        <v>0</v>
      </c>
      <c r="MM141" s="153"/>
      <c r="MN141" s="153"/>
      <c r="MO141" s="153"/>
      <c r="MP141" s="153"/>
      <c r="MQ141" s="153"/>
      <c r="MR141" s="153">
        <v>0</v>
      </c>
      <c r="MS141" s="153">
        <v>38</v>
      </c>
      <c r="MT141" s="153">
        <v>0</v>
      </c>
      <c r="MU141" s="153"/>
      <c r="MV141" s="153"/>
      <c r="MW141" s="153"/>
      <c r="MX141" s="153"/>
      <c r="MY141" s="153"/>
      <c r="MZ141" s="153"/>
      <c r="NA141" s="153"/>
      <c r="NB141" s="153">
        <v>0</v>
      </c>
      <c r="NC141" s="153"/>
      <c r="ND141" s="153"/>
      <c r="NE141" s="153">
        <v>1</v>
      </c>
      <c r="NF141" s="153"/>
      <c r="NG141" s="153"/>
      <c r="NH141" s="153"/>
      <c r="NI141" s="153"/>
      <c r="NJ141" s="153"/>
      <c r="NK141" s="153"/>
      <c r="NL141" s="153"/>
      <c r="NM141" s="153"/>
      <c r="NN141" s="153">
        <v>1</v>
      </c>
      <c r="NO141" s="153">
        <v>0</v>
      </c>
      <c r="NP141" s="153"/>
      <c r="NQ141" s="153"/>
      <c r="NR141" s="153"/>
      <c r="NS141" s="153">
        <v>0</v>
      </c>
      <c r="NT141" s="153"/>
      <c r="NU141" s="153"/>
      <c r="NV141" s="153"/>
      <c r="NW141" s="153"/>
      <c r="NX141" s="153"/>
      <c r="NY141" s="153"/>
      <c r="NZ141" s="153"/>
      <c r="OA141" s="153"/>
      <c r="OB141" s="153"/>
      <c r="OC141" s="153">
        <v>2</v>
      </c>
      <c r="OD141" s="153"/>
      <c r="OE141" s="153"/>
      <c r="OF141" s="153">
        <v>100</v>
      </c>
      <c r="OG141" s="153"/>
      <c r="OH141" s="153"/>
      <c r="OI141" s="153"/>
      <c r="OJ141" s="153"/>
      <c r="OK141" s="153"/>
      <c r="OL141" s="153"/>
      <c r="OM141" s="153"/>
      <c r="ON141" s="153"/>
      <c r="OO141" s="154">
        <v>0</v>
      </c>
      <c r="OP141" s="144">
        <v>1071</v>
      </c>
      <c r="OQ141" s="155">
        <v>6</v>
      </c>
      <c r="OR141" s="153">
        <v>5735</v>
      </c>
      <c r="OS141" s="153"/>
      <c r="OT141" s="153"/>
      <c r="OU141" s="153"/>
      <c r="OV141" s="153">
        <v>33</v>
      </c>
      <c r="OW141" s="153">
        <v>419</v>
      </c>
      <c r="OX141" s="153">
        <v>-2304</v>
      </c>
      <c r="OY141" s="153"/>
      <c r="OZ141" s="153">
        <v>0</v>
      </c>
      <c r="PA141" s="153"/>
      <c r="PB141" s="153"/>
      <c r="PC141" s="153"/>
      <c r="PD141" s="153">
        <v>180</v>
      </c>
      <c r="PE141" s="153"/>
      <c r="PF141" s="153"/>
      <c r="PG141" s="153"/>
      <c r="PH141" s="153">
        <v>66</v>
      </c>
      <c r="PI141" s="153"/>
      <c r="PJ141" s="156"/>
      <c r="PK141" s="144">
        <v>4134</v>
      </c>
      <c r="PL141" s="144">
        <v>5205</v>
      </c>
    </row>
    <row r="142" spans="1:428" ht="15" x14ac:dyDescent="0.25">
      <c r="A142" s="158">
        <v>335312</v>
      </c>
      <c r="B142" s="159" t="s">
        <v>732</v>
      </c>
      <c r="C142" s="149" t="s">
        <v>336</v>
      </c>
      <c r="D142" s="155">
        <v>3</v>
      </c>
      <c r="E142" s="153">
        <v>8</v>
      </c>
      <c r="F142" s="153">
        <v>1</v>
      </c>
      <c r="G142" s="153">
        <v>1</v>
      </c>
      <c r="H142" s="153">
        <v>0</v>
      </c>
      <c r="I142" s="153">
        <v>0</v>
      </c>
      <c r="J142" s="153">
        <v>8</v>
      </c>
      <c r="K142" s="153"/>
      <c r="L142" s="153"/>
      <c r="M142" s="153">
        <v>0</v>
      </c>
      <c r="N142" s="153"/>
      <c r="O142" s="153">
        <v>15</v>
      </c>
      <c r="P142" s="153"/>
      <c r="Q142" s="153">
        <v>37</v>
      </c>
      <c r="R142" s="153"/>
      <c r="S142" s="153">
        <v>1</v>
      </c>
      <c r="T142" s="153"/>
      <c r="U142" s="153"/>
      <c r="V142" s="153"/>
      <c r="W142" s="153">
        <v>19</v>
      </c>
      <c r="X142" s="153"/>
      <c r="Y142" s="153">
        <v>1</v>
      </c>
      <c r="Z142" s="153">
        <v>2</v>
      </c>
      <c r="AA142" s="153"/>
      <c r="AB142" s="153">
        <v>143</v>
      </c>
      <c r="AC142" s="153">
        <v>332</v>
      </c>
      <c r="AD142" s="153">
        <v>174</v>
      </c>
      <c r="AE142" s="153">
        <v>58</v>
      </c>
      <c r="AF142" s="153">
        <v>89</v>
      </c>
      <c r="AG142" s="153">
        <v>8</v>
      </c>
      <c r="AH142" s="153">
        <v>66</v>
      </c>
      <c r="AI142" s="153">
        <v>3</v>
      </c>
      <c r="AJ142" s="153">
        <v>62</v>
      </c>
      <c r="AK142" s="153">
        <v>18</v>
      </c>
      <c r="AL142" s="153">
        <v>95</v>
      </c>
      <c r="AM142" s="153">
        <v>16</v>
      </c>
      <c r="AN142" s="153"/>
      <c r="AO142" s="153"/>
      <c r="AP142" s="153"/>
      <c r="AQ142" s="153"/>
      <c r="AR142" s="153"/>
      <c r="AS142" s="153"/>
      <c r="AT142" s="153"/>
      <c r="AU142" s="153"/>
      <c r="AV142" s="153"/>
      <c r="AW142" s="153"/>
      <c r="AX142" s="153"/>
      <c r="AY142" s="153"/>
      <c r="AZ142" s="153"/>
      <c r="BA142" s="153"/>
      <c r="BB142" s="153"/>
      <c r="BC142" s="153"/>
      <c r="BD142" s="153"/>
      <c r="BE142" s="153"/>
      <c r="BF142" s="153"/>
      <c r="BG142" s="153"/>
      <c r="BH142" s="153"/>
      <c r="BI142" s="153"/>
      <c r="BJ142" s="153"/>
      <c r="BK142" s="153"/>
      <c r="BL142" s="153"/>
      <c r="BM142" s="153"/>
      <c r="BN142" s="153"/>
      <c r="BO142" s="153"/>
      <c r="BP142" s="153"/>
      <c r="BQ142" s="153">
        <v>3</v>
      </c>
      <c r="BR142" s="153"/>
      <c r="BS142" s="153"/>
      <c r="BT142" s="153"/>
      <c r="BU142" s="153"/>
      <c r="BV142" s="153"/>
      <c r="BW142" s="153">
        <v>23</v>
      </c>
      <c r="BX142" s="153"/>
      <c r="BY142" s="153">
        <v>353</v>
      </c>
      <c r="BZ142" s="153"/>
      <c r="CA142" s="153"/>
      <c r="CB142" s="153"/>
      <c r="CC142" s="153">
        <v>226</v>
      </c>
      <c r="CD142" s="153">
        <v>11</v>
      </c>
      <c r="CE142" s="153"/>
      <c r="CF142" s="153"/>
      <c r="CG142" s="153">
        <v>164</v>
      </c>
      <c r="CH142" s="153">
        <v>131</v>
      </c>
      <c r="CI142" s="153">
        <v>12</v>
      </c>
      <c r="CJ142" s="153">
        <v>121</v>
      </c>
      <c r="CK142" s="153">
        <v>50</v>
      </c>
      <c r="CL142" s="153">
        <v>30</v>
      </c>
      <c r="CM142" s="153">
        <v>427</v>
      </c>
      <c r="CN142" s="153">
        <v>3</v>
      </c>
      <c r="CO142" s="153">
        <v>15</v>
      </c>
      <c r="CP142" s="153">
        <v>205</v>
      </c>
      <c r="CQ142" s="153">
        <v>52</v>
      </c>
      <c r="CR142" s="153">
        <v>978</v>
      </c>
      <c r="CS142" s="153">
        <v>251</v>
      </c>
      <c r="CT142" s="153"/>
      <c r="CU142" s="153"/>
      <c r="CV142" s="153">
        <v>121</v>
      </c>
      <c r="CW142" s="153">
        <v>114</v>
      </c>
      <c r="CX142" s="153">
        <v>253</v>
      </c>
      <c r="CY142" s="153">
        <v>12</v>
      </c>
      <c r="CZ142" s="153">
        <v>20</v>
      </c>
      <c r="DA142" s="153">
        <v>70</v>
      </c>
      <c r="DB142" s="153">
        <v>434</v>
      </c>
      <c r="DC142" s="153">
        <v>1005</v>
      </c>
      <c r="DD142" s="153">
        <v>233</v>
      </c>
      <c r="DE142" s="153">
        <v>96</v>
      </c>
      <c r="DF142" s="153">
        <v>37</v>
      </c>
      <c r="DG142" s="153"/>
      <c r="DH142" s="153">
        <v>71</v>
      </c>
      <c r="DI142" s="153">
        <v>202</v>
      </c>
      <c r="DJ142" s="153"/>
      <c r="DK142" s="153">
        <v>2</v>
      </c>
      <c r="DL142" s="153">
        <v>7</v>
      </c>
      <c r="DM142" s="153">
        <v>14</v>
      </c>
      <c r="DN142" s="153">
        <v>20</v>
      </c>
      <c r="DO142" s="153">
        <v>10</v>
      </c>
      <c r="DP142" s="153">
        <v>30</v>
      </c>
      <c r="DQ142" s="153">
        <v>1</v>
      </c>
      <c r="DR142" s="153">
        <v>23</v>
      </c>
      <c r="DS142" s="153">
        <v>10</v>
      </c>
      <c r="DT142" s="153">
        <v>150</v>
      </c>
      <c r="DU142" s="153">
        <v>0</v>
      </c>
      <c r="DV142" s="153">
        <v>9</v>
      </c>
      <c r="DW142" s="153">
        <v>6</v>
      </c>
      <c r="DX142" s="153">
        <v>9</v>
      </c>
      <c r="DY142" s="153">
        <v>51</v>
      </c>
      <c r="DZ142" s="153">
        <v>1</v>
      </c>
      <c r="EA142" s="153">
        <v>103</v>
      </c>
      <c r="EB142" s="153"/>
      <c r="EC142" s="153"/>
      <c r="ED142" s="153"/>
      <c r="EE142" s="153"/>
      <c r="EF142" s="153">
        <v>246</v>
      </c>
      <c r="EG142" s="153">
        <v>492</v>
      </c>
      <c r="EH142" s="153"/>
      <c r="EI142" s="153">
        <v>1755</v>
      </c>
      <c r="EJ142" s="153"/>
      <c r="EK142" s="153"/>
      <c r="EL142" s="153"/>
      <c r="EM142" s="153"/>
      <c r="EN142" s="153"/>
      <c r="EO142" s="153"/>
      <c r="EP142" s="153"/>
      <c r="EQ142" s="153">
        <v>24</v>
      </c>
      <c r="ER142" s="153"/>
      <c r="ES142" s="153"/>
      <c r="ET142" s="153">
        <v>0</v>
      </c>
      <c r="EU142" s="153"/>
      <c r="EV142" s="153"/>
      <c r="EW142" s="153"/>
      <c r="EX142" s="153"/>
      <c r="EY142" s="153">
        <v>4</v>
      </c>
      <c r="EZ142" s="153">
        <v>4</v>
      </c>
      <c r="FA142" s="153">
        <v>9</v>
      </c>
      <c r="FB142" s="153"/>
      <c r="FC142" s="153"/>
      <c r="FD142" s="153">
        <v>98</v>
      </c>
      <c r="FE142" s="153">
        <v>3</v>
      </c>
      <c r="FF142" s="153">
        <v>195</v>
      </c>
      <c r="FG142" s="153">
        <v>11</v>
      </c>
      <c r="FH142" s="153"/>
      <c r="FI142" s="153">
        <v>16</v>
      </c>
      <c r="FJ142" s="153"/>
      <c r="FK142" s="153">
        <v>12</v>
      </c>
      <c r="FL142" s="153">
        <v>207</v>
      </c>
      <c r="FM142" s="153">
        <v>61</v>
      </c>
      <c r="FN142" s="153"/>
      <c r="FO142" s="153"/>
      <c r="FP142" s="153"/>
      <c r="FQ142" s="153"/>
      <c r="FR142" s="153"/>
      <c r="FS142" s="153"/>
      <c r="FT142" s="153"/>
      <c r="FU142" s="153"/>
      <c r="FV142" s="153"/>
      <c r="FW142" s="153"/>
      <c r="FX142" s="153"/>
      <c r="FY142" s="153">
        <v>162</v>
      </c>
      <c r="FZ142" s="153">
        <v>142</v>
      </c>
      <c r="GA142" s="153"/>
      <c r="GB142" s="153"/>
      <c r="GC142" s="153"/>
      <c r="GD142" s="153"/>
      <c r="GE142" s="153"/>
      <c r="GF142" s="153"/>
      <c r="GG142" s="153"/>
      <c r="GH142" s="153"/>
      <c r="GI142" s="153">
        <v>2</v>
      </c>
      <c r="GJ142" s="153"/>
      <c r="GK142" s="153"/>
      <c r="GL142" s="153"/>
      <c r="GM142" s="153"/>
      <c r="GN142" s="153"/>
      <c r="GO142" s="153"/>
      <c r="GP142" s="153"/>
      <c r="GQ142" s="153"/>
      <c r="GR142" s="153"/>
      <c r="GS142" s="153"/>
      <c r="GT142" s="153"/>
      <c r="GU142" s="153"/>
      <c r="GV142" s="153"/>
      <c r="GW142" s="153"/>
      <c r="GX142" s="153"/>
      <c r="GY142" s="153"/>
      <c r="GZ142" s="153"/>
      <c r="HA142" s="153"/>
      <c r="HB142" s="153"/>
      <c r="HC142" s="153"/>
      <c r="HD142" s="153"/>
      <c r="HE142" s="153"/>
      <c r="HF142" s="153"/>
      <c r="HG142" s="153"/>
      <c r="HH142" s="153"/>
      <c r="HI142" s="153"/>
      <c r="HJ142" s="153"/>
      <c r="HK142" s="153"/>
      <c r="HL142" s="153"/>
      <c r="HM142" s="153"/>
      <c r="HN142" s="153"/>
      <c r="HO142" s="153"/>
      <c r="HP142" s="153"/>
      <c r="HQ142" s="153"/>
      <c r="HR142" s="153"/>
      <c r="HS142" s="153"/>
      <c r="HT142" s="153"/>
      <c r="HU142" s="153"/>
      <c r="HV142" s="153"/>
      <c r="HW142" s="153"/>
      <c r="HX142" s="153"/>
      <c r="HY142" s="153"/>
      <c r="HZ142" s="153"/>
      <c r="IA142" s="153"/>
      <c r="IB142" s="153"/>
      <c r="IC142" s="153"/>
      <c r="ID142" s="153"/>
      <c r="IE142" s="153"/>
      <c r="IF142" s="153"/>
      <c r="IG142" s="153"/>
      <c r="IH142" s="153"/>
      <c r="II142" s="153"/>
      <c r="IJ142" s="153"/>
      <c r="IK142" s="153"/>
      <c r="IL142" s="153"/>
      <c r="IM142" s="153"/>
      <c r="IN142" s="153"/>
      <c r="IO142" s="153"/>
      <c r="IP142" s="153"/>
      <c r="IQ142" s="153"/>
      <c r="IR142" s="153"/>
      <c r="IS142" s="153"/>
      <c r="IT142" s="153"/>
      <c r="IU142" s="153"/>
      <c r="IV142" s="153"/>
      <c r="IW142" s="153"/>
      <c r="IX142" s="153"/>
      <c r="IY142" s="153"/>
      <c r="IZ142" s="153"/>
      <c r="JA142" s="153"/>
      <c r="JB142" s="153"/>
      <c r="JC142" s="153"/>
      <c r="JD142" s="153"/>
      <c r="JE142" s="153"/>
      <c r="JF142" s="153"/>
      <c r="JG142" s="153"/>
      <c r="JH142" s="153"/>
      <c r="JI142" s="153"/>
      <c r="JJ142" s="153"/>
      <c r="JK142" s="153"/>
      <c r="JL142" s="153"/>
      <c r="JM142" s="153"/>
      <c r="JN142" s="153"/>
      <c r="JO142" s="153"/>
      <c r="JP142" s="153"/>
      <c r="JQ142" s="153"/>
      <c r="JR142" s="153"/>
      <c r="JS142" s="153"/>
      <c r="JT142" s="153"/>
      <c r="JU142" s="153"/>
      <c r="JV142" s="153"/>
      <c r="JW142" s="153">
        <v>95</v>
      </c>
      <c r="JX142" s="153"/>
      <c r="JY142" s="153"/>
      <c r="JZ142" s="153"/>
      <c r="KA142" s="153"/>
      <c r="KB142" s="153"/>
      <c r="KC142" s="153">
        <v>1</v>
      </c>
      <c r="KD142" s="153"/>
      <c r="KE142" s="153"/>
      <c r="KF142" s="153"/>
      <c r="KG142" s="153">
        <v>2</v>
      </c>
      <c r="KH142" s="153"/>
      <c r="KI142" s="153">
        <v>86</v>
      </c>
      <c r="KJ142" s="153">
        <v>22</v>
      </c>
      <c r="KK142" s="153">
        <v>2</v>
      </c>
      <c r="KL142" s="153">
        <v>9</v>
      </c>
      <c r="KM142" s="153">
        <v>0</v>
      </c>
      <c r="KN142" s="153">
        <v>106</v>
      </c>
      <c r="KO142" s="153"/>
      <c r="KP142" s="153"/>
      <c r="KQ142" s="153"/>
      <c r="KR142" s="153"/>
      <c r="KS142" s="153"/>
      <c r="KT142" s="153"/>
      <c r="KU142" s="153"/>
      <c r="KV142" s="153"/>
      <c r="KW142" s="153"/>
      <c r="KX142" s="153">
        <v>18</v>
      </c>
      <c r="KY142" s="153">
        <v>49</v>
      </c>
      <c r="KZ142" s="153">
        <v>2</v>
      </c>
      <c r="LA142" s="153"/>
      <c r="LB142" s="153"/>
      <c r="LC142" s="153"/>
      <c r="LD142" s="153"/>
      <c r="LE142" s="153"/>
      <c r="LF142" s="153"/>
      <c r="LG142" s="153"/>
      <c r="LH142" s="153"/>
      <c r="LI142" s="153"/>
      <c r="LJ142" s="153"/>
      <c r="LK142" s="153"/>
      <c r="LL142" s="153"/>
      <c r="LM142" s="153"/>
      <c r="LN142" s="153"/>
      <c r="LO142" s="153"/>
      <c r="LP142" s="153"/>
      <c r="LQ142" s="153"/>
      <c r="LR142" s="153"/>
      <c r="LS142" s="153"/>
      <c r="LT142" s="153"/>
      <c r="LU142" s="153"/>
      <c r="LV142" s="153"/>
      <c r="LW142" s="153"/>
      <c r="LX142" s="153">
        <v>227</v>
      </c>
      <c r="LY142" s="153"/>
      <c r="LZ142" s="153"/>
      <c r="MA142" s="153">
        <v>75</v>
      </c>
      <c r="MB142" s="153"/>
      <c r="MC142" s="153"/>
      <c r="MD142" s="153"/>
      <c r="ME142" s="153"/>
      <c r="MF142" s="153"/>
      <c r="MG142" s="153">
        <v>3</v>
      </c>
      <c r="MH142" s="153"/>
      <c r="MI142" s="153">
        <v>27</v>
      </c>
      <c r="MJ142" s="153"/>
      <c r="MK142" s="153"/>
      <c r="ML142" s="153"/>
      <c r="MM142" s="153"/>
      <c r="MN142" s="153">
        <v>3</v>
      </c>
      <c r="MO142" s="153"/>
      <c r="MP142" s="153">
        <v>42</v>
      </c>
      <c r="MQ142" s="153"/>
      <c r="MR142" s="153">
        <v>0</v>
      </c>
      <c r="MS142" s="153"/>
      <c r="MT142" s="153"/>
      <c r="MU142" s="153"/>
      <c r="MV142" s="153"/>
      <c r="MW142" s="153"/>
      <c r="MX142" s="153"/>
      <c r="MY142" s="153"/>
      <c r="MZ142" s="153"/>
      <c r="NA142" s="153"/>
      <c r="NB142" s="153"/>
      <c r="NC142" s="153"/>
      <c r="ND142" s="153"/>
      <c r="NE142" s="153"/>
      <c r="NF142" s="153"/>
      <c r="NG142" s="153"/>
      <c r="NH142" s="153"/>
      <c r="NI142" s="153"/>
      <c r="NJ142" s="153"/>
      <c r="NK142" s="153"/>
      <c r="NL142" s="153"/>
      <c r="NM142" s="153"/>
      <c r="NN142" s="153">
        <v>8</v>
      </c>
      <c r="NO142" s="153">
        <v>2</v>
      </c>
      <c r="NP142" s="153"/>
      <c r="NQ142" s="153"/>
      <c r="NR142" s="153"/>
      <c r="NS142" s="153">
        <v>284</v>
      </c>
      <c r="NT142" s="153">
        <v>69</v>
      </c>
      <c r="NU142" s="153">
        <v>252</v>
      </c>
      <c r="NV142" s="153"/>
      <c r="NW142" s="153"/>
      <c r="NX142" s="153"/>
      <c r="NY142" s="153"/>
      <c r="NZ142" s="153"/>
      <c r="OA142" s="153"/>
      <c r="OB142" s="153"/>
      <c r="OC142" s="153"/>
      <c r="OD142" s="153"/>
      <c r="OE142" s="153">
        <v>144</v>
      </c>
      <c r="OF142" s="153">
        <v>103</v>
      </c>
      <c r="OG142" s="153"/>
      <c r="OH142" s="153"/>
      <c r="OI142" s="153"/>
      <c r="OJ142" s="153">
        <v>181</v>
      </c>
      <c r="OK142" s="153"/>
      <c r="OL142" s="153"/>
      <c r="OM142" s="153">
        <v>891</v>
      </c>
      <c r="ON142" s="153">
        <v>10</v>
      </c>
      <c r="OO142" s="154">
        <v>295</v>
      </c>
      <c r="OP142" s="144">
        <v>13783</v>
      </c>
      <c r="OQ142" s="155">
        <v>91</v>
      </c>
      <c r="OR142" s="153">
        <v>2705</v>
      </c>
      <c r="OS142" s="153"/>
      <c r="OT142" s="153"/>
      <c r="OU142" s="153"/>
      <c r="OV142" s="153">
        <v>177</v>
      </c>
      <c r="OW142" s="153">
        <v>3676</v>
      </c>
      <c r="OX142" s="153">
        <v>-11678</v>
      </c>
      <c r="OY142" s="153"/>
      <c r="OZ142" s="153">
        <v>8</v>
      </c>
      <c r="PA142" s="153"/>
      <c r="PB142" s="153"/>
      <c r="PC142" s="153"/>
      <c r="PD142" s="153">
        <v>70</v>
      </c>
      <c r="PE142" s="153"/>
      <c r="PF142" s="153"/>
      <c r="PG142" s="153"/>
      <c r="PH142" s="153">
        <v>133</v>
      </c>
      <c r="PI142" s="153"/>
      <c r="PJ142" s="156"/>
      <c r="PK142" s="144">
        <v>-4818</v>
      </c>
      <c r="PL142" s="144">
        <v>8965</v>
      </c>
    </row>
    <row r="143" spans="1:428" ht="15" x14ac:dyDescent="0.25">
      <c r="A143" s="158">
        <v>335313</v>
      </c>
      <c r="B143" s="159" t="s">
        <v>732</v>
      </c>
      <c r="C143" s="149" t="s">
        <v>337</v>
      </c>
      <c r="D143" s="155"/>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c r="AA143" s="153"/>
      <c r="AB143" s="153">
        <v>88</v>
      </c>
      <c r="AC143" s="153">
        <v>197</v>
      </c>
      <c r="AD143" s="153">
        <v>434</v>
      </c>
      <c r="AE143" s="153">
        <v>39</v>
      </c>
      <c r="AF143" s="153">
        <v>246</v>
      </c>
      <c r="AG143" s="153">
        <v>40</v>
      </c>
      <c r="AH143" s="153">
        <v>723</v>
      </c>
      <c r="AI143" s="153">
        <v>47</v>
      </c>
      <c r="AJ143" s="153">
        <v>205</v>
      </c>
      <c r="AK143" s="153">
        <v>335</v>
      </c>
      <c r="AL143" s="153">
        <v>262</v>
      </c>
      <c r="AM143" s="153">
        <v>87</v>
      </c>
      <c r="AN143" s="153"/>
      <c r="AO143" s="153"/>
      <c r="AP143" s="153"/>
      <c r="AQ143" s="153"/>
      <c r="AR143" s="153"/>
      <c r="AS143" s="153"/>
      <c r="AT143" s="153"/>
      <c r="AU143" s="153"/>
      <c r="AV143" s="153"/>
      <c r="AW143" s="153"/>
      <c r="AX143" s="153"/>
      <c r="AY143" s="153"/>
      <c r="AZ143" s="153"/>
      <c r="BA143" s="153"/>
      <c r="BB143" s="153"/>
      <c r="BC143" s="153"/>
      <c r="BD143" s="153"/>
      <c r="BE143" s="153"/>
      <c r="BF143" s="153"/>
      <c r="BG143" s="153"/>
      <c r="BH143" s="153"/>
      <c r="BI143" s="153"/>
      <c r="BJ143" s="153"/>
      <c r="BK143" s="153"/>
      <c r="BL143" s="153"/>
      <c r="BM143" s="153"/>
      <c r="BN143" s="153"/>
      <c r="BO143" s="153"/>
      <c r="BP143" s="153"/>
      <c r="BQ143" s="153">
        <v>1</v>
      </c>
      <c r="BR143" s="153"/>
      <c r="BS143" s="153"/>
      <c r="BT143" s="153"/>
      <c r="BU143" s="153"/>
      <c r="BV143" s="153"/>
      <c r="BW143" s="153"/>
      <c r="BX143" s="153"/>
      <c r="BY143" s="153"/>
      <c r="BZ143" s="153"/>
      <c r="CA143" s="153"/>
      <c r="CB143" s="153"/>
      <c r="CC143" s="153"/>
      <c r="CD143" s="153"/>
      <c r="CE143" s="153"/>
      <c r="CF143" s="153"/>
      <c r="CG143" s="153"/>
      <c r="CH143" s="153">
        <v>0</v>
      </c>
      <c r="CI143" s="153"/>
      <c r="CJ143" s="153">
        <v>1</v>
      </c>
      <c r="CK143" s="153">
        <v>2</v>
      </c>
      <c r="CL143" s="153">
        <v>4</v>
      </c>
      <c r="CM143" s="153"/>
      <c r="CN143" s="153"/>
      <c r="CO143" s="153"/>
      <c r="CP143" s="153">
        <v>0</v>
      </c>
      <c r="CQ143" s="153"/>
      <c r="CR143" s="153">
        <v>1</v>
      </c>
      <c r="CS143" s="153">
        <v>0</v>
      </c>
      <c r="CT143" s="153"/>
      <c r="CU143" s="153"/>
      <c r="CV143" s="153">
        <v>1</v>
      </c>
      <c r="CW143" s="153">
        <v>1</v>
      </c>
      <c r="CX143" s="153"/>
      <c r="CY143" s="153"/>
      <c r="CZ143" s="153"/>
      <c r="DA143" s="153">
        <v>88</v>
      </c>
      <c r="DB143" s="153"/>
      <c r="DC143" s="153">
        <v>1</v>
      </c>
      <c r="DD143" s="153">
        <v>4</v>
      </c>
      <c r="DE143" s="153"/>
      <c r="DF143" s="153"/>
      <c r="DG143" s="153"/>
      <c r="DH143" s="153">
        <v>3</v>
      </c>
      <c r="DI143" s="153"/>
      <c r="DJ143" s="153"/>
      <c r="DK143" s="153"/>
      <c r="DL143" s="153">
        <v>2</v>
      </c>
      <c r="DM143" s="153"/>
      <c r="DN143" s="153"/>
      <c r="DO143" s="153"/>
      <c r="DP143" s="153">
        <v>8</v>
      </c>
      <c r="DQ143" s="153"/>
      <c r="DR143" s="153"/>
      <c r="DS143" s="153"/>
      <c r="DT143" s="153">
        <v>2</v>
      </c>
      <c r="DU143" s="153"/>
      <c r="DV143" s="153"/>
      <c r="DW143" s="153"/>
      <c r="DX143" s="153"/>
      <c r="DY143" s="153"/>
      <c r="DZ143" s="153"/>
      <c r="EA143" s="153"/>
      <c r="EB143" s="153"/>
      <c r="EC143" s="153"/>
      <c r="ED143" s="153"/>
      <c r="EE143" s="153"/>
      <c r="EF143" s="153"/>
      <c r="EG143" s="153"/>
      <c r="EH143" s="153"/>
      <c r="EI143" s="153"/>
      <c r="EJ143" s="153">
        <v>233</v>
      </c>
      <c r="EK143" s="153">
        <v>140</v>
      </c>
      <c r="EL143" s="153"/>
      <c r="EM143" s="153"/>
      <c r="EN143" s="153"/>
      <c r="EO143" s="153"/>
      <c r="EP143" s="153"/>
      <c r="EQ143" s="153"/>
      <c r="ER143" s="153"/>
      <c r="ES143" s="153"/>
      <c r="ET143" s="153"/>
      <c r="EU143" s="153"/>
      <c r="EV143" s="153"/>
      <c r="EW143" s="153"/>
      <c r="EX143" s="153"/>
      <c r="EY143" s="153"/>
      <c r="EZ143" s="153">
        <v>1</v>
      </c>
      <c r="FA143" s="153"/>
      <c r="FB143" s="153"/>
      <c r="FC143" s="153"/>
      <c r="FD143" s="153">
        <v>45</v>
      </c>
      <c r="FE143" s="153">
        <v>1</v>
      </c>
      <c r="FF143" s="153"/>
      <c r="FG143" s="153">
        <v>3</v>
      </c>
      <c r="FH143" s="153"/>
      <c r="FI143" s="153"/>
      <c r="FJ143" s="153"/>
      <c r="FK143" s="153">
        <v>127</v>
      </c>
      <c r="FL143" s="153"/>
      <c r="FM143" s="153"/>
      <c r="FN143" s="153"/>
      <c r="FO143" s="153"/>
      <c r="FP143" s="153"/>
      <c r="FQ143" s="153"/>
      <c r="FR143" s="153"/>
      <c r="FS143" s="153"/>
      <c r="FT143" s="153"/>
      <c r="FU143" s="153"/>
      <c r="FV143" s="153"/>
      <c r="FW143" s="153"/>
      <c r="FX143" s="153"/>
      <c r="FY143" s="153"/>
      <c r="FZ143" s="153">
        <v>0</v>
      </c>
      <c r="GA143" s="153"/>
      <c r="GB143" s="153"/>
      <c r="GC143" s="153"/>
      <c r="GD143" s="153"/>
      <c r="GE143" s="153"/>
      <c r="GF143" s="153"/>
      <c r="GG143" s="153"/>
      <c r="GH143" s="153"/>
      <c r="GI143" s="153">
        <v>0</v>
      </c>
      <c r="GJ143" s="153"/>
      <c r="GK143" s="153"/>
      <c r="GL143" s="153"/>
      <c r="GM143" s="153"/>
      <c r="GN143" s="153"/>
      <c r="GO143" s="153"/>
      <c r="GP143" s="153"/>
      <c r="GQ143" s="153"/>
      <c r="GR143" s="153"/>
      <c r="GS143" s="153"/>
      <c r="GT143" s="153"/>
      <c r="GU143" s="153"/>
      <c r="GV143" s="153"/>
      <c r="GW143" s="153"/>
      <c r="GX143" s="153"/>
      <c r="GY143" s="153"/>
      <c r="GZ143" s="153"/>
      <c r="HA143" s="153"/>
      <c r="HB143" s="153"/>
      <c r="HC143" s="153"/>
      <c r="HD143" s="153"/>
      <c r="HE143" s="153"/>
      <c r="HF143" s="153"/>
      <c r="HG143" s="153"/>
      <c r="HH143" s="153"/>
      <c r="HI143" s="153"/>
      <c r="HJ143" s="153"/>
      <c r="HK143" s="153"/>
      <c r="HL143" s="153"/>
      <c r="HM143" s="153"/>
      <c r="HN143" s="153"/>
      <c r="HO143" s="153"/>
      <c r="HP143" s="153"/>
      <c r="HQ143" s="153"/>
      <c r="HR143" s="153"/>
      <c r="HS143" s="153"/>
      <c r="HT143" s="153"/>
      <c r="HU143" s="153"/>
      <c r="HV143" s="153"/>
      <c r="HW143" s="153"/>
      <c r="HX143" s="153"/>
      <c r="HY143" s="153"/>
      <c r="HZ143" s="153"/>
      <c r="IA143" s="153"/>
      <c r="IB143" s="153"/>
      <c r="IC143" s="153"/>
      <c r="ID143" s="153"/>
      <c r="IE143" s="153"/>
      <c r="IF143" s="153"/>
      <c r="IG143" s="153"/>
      <c r="IH143" s="153"/>
      <c r="II143" s="153"/>
      <c r="IJ143" s="153"/>
      <c r="IK143" s="153"/>
      <c r="IL143" s="153"/>
      <c r="IM143" s="153"/>
      <c r="IN143" s="153"/>
      <c r="IO143" s="153"/>
      <c r="IP143" s="153"/>
      <c r="IQ143" s="153"/>
      <c r="IR143" s="153"/>
      <c r="IS143" s="153"/>
      <c r="IT143" s="153"/>
      <c r="IU143" s="153"/>
      <c r="IV143" s="153"/>
      <c r="IW143" s="153"/>
      <c r="IX143" s="153"/>
      <c r="IY143" s="153"/>
      <c r="IZ143" s="153"/>
      <c r="JA143" s="153"/>
      <c r="JB143" s="153"/>
      <c r="JC143" s="153"/>
      <c r="JD143" s="153"/>
      <c r="JE143" s="153"/>
      <c r="JF143" s="153"/>
      <c r="JG143" s="153"/>
      <c r="JH143" s="153">
        <v>154</v>
      </c>
      <c r="JI143" s="153"/>
      <c r="JJ143" s="153"/>
      <c r="JK143" s="153"/>
      <c r="JL143" s="153"/>
      <c r="JM143" s="153"/>
      <c r="JN143" s="153"/>
      <c r="JO143" s="153"/>
      <c r="JP143" s="153"/>
      <c r="JQ143" s="153"/>
      <c r="JR143" s="153"/>
      <c r="JS143" s="153"/>
      <c r="JT143" s="153"/>
      <c r="JU143" s="153"/>
      <c r="JV143" s="153"/>
      <c r="JW143" s="153"/>
      <c r="JX143" s="153"/>
      <c r="JY143" s="153"/>
      <c r="JZ143" s="153">
        <v>3</v>
      </c>
      <c r="KA143" s="153"/>
      <c r="KB143" s="153"/>
      <c r="KC143" s="153">
        <v>2</v>
      </c>
      <c r="KD143" s="153">
        <v>1</v>
      </c>
      <c r="KE143" s="153">
        <v>5</v>
      </c>
      <c r="KF143" s="153">
        <v>0</v>
      </c>
      <c r="KG143" s="153">
        <v>149</v>
      </c>
      <c r="KH143" s="153"/>
      <c r="KI143" s="153"/>
      <c r="KJ143" s="153"/>
      <c r="KK143" s="153"/>
      <c r="KL143" s="153"/>
      <c r="KM143" s="153"/>
      <c r="KN143" s="153"/>
      <c r="KO143" s="153"/>
      <c r="KP143" s="153"/>
      <c r="KQ143" s="153"/>
      <c r="KR143" s="153"/>
      <c r="KS143" s="153"/>
      <c r="KT143" s="153"/>
      <c r="KU143" s="153"/>
      <c r="KV143" s="153"/>
      <c r="KW143" s="153">
        <v>4</v>
      </c>
      <c r="KX143" s="153">
        <v>172</v>
      </c>
      <c r="KY143" s="153">
        <v>337</v>
      </c>
      <c r="KZ143" s="153">
        <v>36</v>
      </c>
      <c r="LA143" s="153">
        <v>48</v>
      </c>
      <c r="LB143" s="153"/>
      <c r="LC143" s="153"/>
      <c r="LD143" s="153"/>
      <c r="LE143" s="153"/>
      <c r="LF143" s="153"/>
      <c r="LG143" s="153"/>
      <c r="LH143" s="153"/>
      <c r="LI143" s="153"/>
      <c r="LJ143" s="153"/>
      <c r="LK143" s="153"/>
      <c r="LL143" s="153">
        <v>0</v>
      </c>
      <c r="LM143" s="153">
        <v>0</v>
      </c>
      <c r="LN143" s="153"/>
      <c r="LO143" s="153"/>
      <c r="LP143" s="153">
        <v>32</v>
      </c>
      <c r="LQ143" s="153"/>
      <c r="LR143" s="153"/>
      <c r="LS143" s="153"/>
      <c r="LT143" s="153"/>
      <c r="LU143" s="153"/>
      <c r="LV143" s="153"/>
      <c r="LW143" s="153">
        <v>78</v>
      </c>
      <c r="LX143" s="153">
        <v>193</v>
      </c>
      <c r="LY143" s="153">
        <v>26</v>
      </c>
      <c r="LZ143" s="153"/>
      <c r="MA143" s="153">
        <v>30</v>
      </c>
      <c r="MB143" s="153"/>
      <c r="MC143" s="153"/>
      <c r="MD143" s="153"/>
      <c r="ME143" s="153"/>
      <c r="MF143" s="153">
        <v>583</v>
      </c>
      <c r="MG143" s="153">
        <v>1</v>
      </c>
      <c r="MH143" s="153">
        <v>15</v>
      </c>
      <c r="MI143" s="153">
        <v>1</v>
      </c>
      <c r="MJ143" s="153">
        <v>64</v>
      </c>
      <c r="MK143" s="153">
        <v>320</v>
      </c>
      <c r="ML143" s="153">
        <v>46</v>
      </c>
      <c r="MM143" s="153"/>
      <c r="MN143" s="153">
        <v>0</v>
      </c>
      <c r="MO143" s="153"/>
      <c r="MP143" s="153">
        <v>2</v>
      </c>
      <c r="MQ143" s="153"/>
      <c r="MR143" s="153">
        <v>2</v>
      </c>
      <c r="MS143" s="153"/>
      <c r="MT143" s="153"/>
      <c r="MU143" s="153"/>
      <c r="MV143" s="153"/>
      <c r="MW143" s="153"/>
      <c r="MX143" s="153"/>
      <c r="MY143" s="153"/>
      <c r="MZ143" s="153"/>
      <c r="NA143" s="153">
        <v>20</v>
      </c>
      <c r="NB143" s="153"/>
      <c r="NC143" s="153"/>
      <c r="ND143" s="153">
        <v>6</v>
      </c>
      <c r="NE143" s="153">
        <v>19</v>
      </c>
      <c r="NF143" s="153">
        <v>7</v>
      </c>
      <c r="NG143" s="153"/>
      <c r="NH143" s="153"/>
      <c r="NI143" s="153"/>
      <c r="NJ143" s="153"/>
      <c r="NK143" s="153"/>
      <c r="NL143" s="153"/>
      <c r="NM143" s="153"/>
      <c r="NN143" s="153">
        <v>7</v>
      </c>
      <c r="NO143" s="153">
        <v>1</v>
      </c>
      <c r="NP143" s="153">
        <v>59</v>
      </c>
      <c r="NQ143" s="153">
        <v>20</v>
      </c>
      <c r="NR143" s="153">
        <v>4</v>
      </c>
      <c r="NS143" s="153"/>
      <c r="NT143" s="153">
        <v>9</v>
      </c>
      <c r="NU143" s="153">
        <v>89</v>
      </c>
      <c r="NV143" s="153"/>
      <c r="NW143" s="153"/>
      <c r="NX143" s="153"/>
      <c r="NY143" s="153"/>
      <c r="NZ143" s="153"/>
      <c r="OA143" s="153"/>
      <c r="OB143" s="153"/>
      <c r="OC143" s="153">
        <v>31</v>
      </c>
      <c r="OD143" s="153"/>
      <c r="OE143" s="153">
        <v>1389</v>
      </c>
      <c r="OF143" s="153">
        <v>290</v>
      </c>
      <c r="OG143" s="153"/>
      <c r="OH143" s="153"/>
      <c r="OI143" s="153"/>
      <c r="OJ143" s="153"/>
      <c r="OK143" s="153"/>
      <c r="OL143" s="153"/>
      <c r="OM143" s="153"/>
      <c r="ON143" s="153">
        <v>1</v>
      </c>
      <c r="OO143" s="154">
        <v>62</v>
      </c>
      <c r="OP143" s="144">
        <v>7689</v>
      </c>
      <c r="OQ143" s="155">
        <v>64</v>
      </c>
      <c r="OR143" s="153">
        <v>5870</v>
      </c>
      <c r="OS143" s="153"/>
      <c r="OT143" s="153"/>
      <c r="OU143" s="153"/>
      <c r="OV143" s="153">
        <v>95</v>
      </c>
      <c r="OW143" s="153">
        <v>1488</v>
      </c>
      <c r="OX143" s="153">
        <v>-4054</v>
      </c>
      <c r="OY143" s="153"/>
      <c r="OZ143" s="153"/>
      <c r="PA143" s="153"/>
      <c r="PB143" s="153"/>
      <c r="PC143" s="153"/>
      <c r="PD143" s="153">
        <v>10</v>
      </c>
      <c r="PE143" s="153"/>
      <c r="PF143" s="153"/>
      <c r="PG143" s="153"/>
      <c r="PH143" s="153">
        <v>2</v>
      </c>
      <c r="PI143" s="153"/>
      <c r="PJ143" s="156"/>
      <c r="PK143" s="144">
        <v>3475</v>
      </c>
      <c r="PL143" s="144">
        <v>11163</v>
      </c>
    </row>
    <row r="144" spans="1:428" ht="15" x14ac:dyDescent="0.25">
      <c r="A144" s="158">
        <v>335314</v>
      </c>
      <c r="B144" s="159" t="s">
        <v>732</v>
      </c>
      <c r="C144" s="149" t="s">
        <v>338</v>
      </c>
      <c r="D144" s="155"/>
      <c r="E144" s="153"/>
      <c r="F144" s="153"/>
      <c r="G144" s="153"/>
      <c r="H144" s="153"/>
      <c r="I144" s="153"/>
      <c r="J144" s="153"/>
      <c r="K144" s="153"/>
      <c r="L144" s="153"/>
      <c r="M144" s="153"/>
      <c r="N144" s="153"/>
      <c r="O144" s="153"/>
      <c r="P144" s="153"/>
      <c r="Q144" s="153"/>
      <c r="R144" s="153"/>
      <c r="S144" s="153"/>
      <c r="T144" s="153"/>
      <c r="U144" s="153"/>
      <c r="V144" s="153"/>
      <c r="W144" s="153"/>
      <c r="X144" s="153"/>
      <c r="Y144" s="153">
        <v>6</v>
      </c>
      <c r="Z144" s="153"/>
      <c r="AA144" s="153"/>
      <c r="AB144" s="153">
        <v>0</v>
      </c>
      <c r="AC144" s="153">
        <v>0</v>
      </c>
      <c r="AD144" s="153"/>
      <c r="AE144" s="153"/>
      <c r="AF144" s="153">
        <v>0</v>
      </c>
      <c r="AG144" s="153"/>
      <c r="AH144" s="153"/>
      <c r="AI144" s="153">
        <v>0</v>
      </c>
      <c r="AJ144" s="153"/>
      <c r="AK144" s="153"/>
      <c r="AL144" s="153"/>
      <c r="AM144" s="153"/>
      <c r="AN144" s="153">
        <v>16</v>
      </c>
      <c r="AO144" s="153">
        <v>10</v>
      </c>
      <c r="AP144" s="153">
        <v>29</v>
      </c>
      <c r="AQ144" s="153">
        <v>6</v>
      </c>
      <c r="AR144" s="153">
        <v>0</v>
      </c>
      <c r="AS144" s="153">
        <v>5</v>
      </c>
      <c r="AT144" s="153">
        <v>2</v>
      </c>
      <c r="AU144" s="153">
        <v>35</v>
      </c>
      <c r="AV144" s="153">
        <v>3</v>
      </c>
      <c r="AW144" s="153">
        <v>7</v>
      </c>
      <c r="AX144" s="153">
        <v>1</v>
      </c>
      <c r="AY144" s="153">
        <v>1</v>
      </c>
      <c r="AZ144" s="153"/>
      <c r="BA144" s="153">
        <v>8</v>
      </c>
      <c r="BB144" s="153">
        <v>4</v>
      </c>
      <c r="BC144" s="153">
        <v>1</v>
      </c>
      <c r="BD144" s="153">
        <v>85</v>
      </c>
      <c r="BE144" s="153">
        <v>45</v>
      </c>
      <c r="BF144" s="153"/>
      <c r="BG144" s="153">
        <v>1</v>
      </c>
      <c r="BH144" s="153">
        <v>21</v>
      </c>
      <c r="BI144" s="153">
        <v>13</v>
      </c>
      <c r="BJ144" s="153">
        <v>9</v>
      </c>
      <c r="BK144" s="153">
        <v>9</v>
      </c>
      <c r="BL144" s="153">
        <v>4</v>
      </c>
      <c r="BM144" s="153"/>
      <c r="BN144" s="153">
        <v>16</v>
      </c>
      <c r="BO144" s="153">
        <v>8</v>
      </c>
      <c r="BP144" s="153">
        <v>9</v>
      </c>
      <c r="BQ144" s="153">
        <v>34</v>
      </c>
      <c r="BR144" s="153">
        <v>68</v>
      </c>
      <c r="BS144" s="153">
        <v>59</v>
      </c>
      <c r="BT144" s="153">
        <v>17</v>
      </c>
      <c r="BU144" s="153">
        <v>10</v>
      </c>
      <c r="BV144" s="153"/>
      <c r="BW144" s="153">
        <v>24</v>
      </c>
      <c r="BX144" s="153">
        <v>4</v>
      </c>
      <c r="BY144" s="153">
        <v>21</v>
      </c>
      <c r="BZ144" s="153">
        <v>25</v>
      </c>
      <c r="CA144" s="153">
        <v>63</v>
      </c>
      <c r="CB144" s="153">
        <v>5</v>
      </c>
      <c r="CC144" s="153">
        <v>50</v>
      </c>
      <c r="CD144" s="153">
        <v>8</v>
      </c>
      <c r="CE144" s="153">
        <v>6</v>
      </c>
      <c r="CF144" s="153">
        <v>6</v>
      </c>
      <c r="CG144" s="153">
        <v>11</v>
      </c>
      <c r="CH144" s="153">
        <v>18</v>
      </c>
      <c r="CI144" s="153">
        <v>18</v>
      </c>
      <c r="CJ144" s="153">
        <v>137</v>
      </c>
      <c r="CK144" s="153">
        <v>34</v>
      </c>
      <c r="CL144" s="153">
        <v>45</v>
      </c>
      <c r="CM144" s="153">
        <v>584</v>
      </c>
      <c r="CN144" s="153">
        <v>11</v>
      </c>
      <c r="CO144" s="153"/>
      <c r="CP144" s="153">
        <v>12</v>
      </c>
      <c r="CQ144" s="153">
        <v>4</v>
      </c>
      <c r="CR144" s="153">
        <v>271</v>
      </c>
      <c r="CS144" s="153">
        <v>8</v>
      </c>
      <c r="CT144" s="153">
        <v>3</v>
      </c>
      <c r="CU144" s="153">
        <v>56</v>
      </c>
      <c r="CV144" s="153">
        <v>201</v>
      </c>
      <c r="CW144" s="153">
        <v>182</v>
      </c>
      <c r="CX144" s="153">
        <v>67</v>
      </c>
      <c r="CY144" s="153">
        <v>2</v>
      </c>
      <c r="CZ144" s="153">
        <v>5</v>
      </c>
      <c r="DA144" s="153">
        <v>3</v>
      </c>
      <c r="DB144" s="153">
        <v>86</v>
      </c>
      <c r="DC144" s="153">
        <v>358</v>
      </c>
      <c r="DD144" s="153">
        <v>950</v>
      </c>
      <c r="DE144" s="153">
        <v>2</v>
      </c>
      <c r="DF144" s="153">
        <v>201</v>
      </c>
      <c r="DG144" s="153">
        <v>98</v>
      </c>
      <c r="DH144" s="153">
        <v>226</v>
      </c>
      <c r="DI144" s="153">
        <v>31</v>
      </c>
      <c r="DJ144" s="153"/>
      <c r="DK144" s="153">
        <v>0</v>
      </c>
      <c r="DL144" s="153">
        <v>1</v>
      </c>
      <c r="DM144" s="153">
        <v>0</v>
      </c>
      <c r="DN144" s="153">
        <v>4</v>
      </c>
      <c r="DO144" s="153">
        <v>53</v>
      </c>
      <c r="DP144" s="153">
        <v>3</v>
      </c>
      <c r="DQ144" s="153">
        <v>48</v>
      </c>
      <c r="DR144" s="153">
        <v>50</v>
      </c>
      <c r="DS144" s="153">
        <v>16</v>
      </c>
      <c r="DT144" s="153">
        <v>6</v>
      </c>
      <c r="DU144" s="153">
        <v>1</v>
      </c>
      <c r="DV144" s="153">
        <v>49</v>
      </c>
      <c r="DW144" s="153">
        <v>24</v>
      </c>
      <c r="DX144" s="153">
        <v>210</v>
      </c>
      <c r="DY144" s="153">
        <v>70</v>
      </c>
      <c r="DZ144" s="153">
        <v>1</v>
      </c>
      <c r="EA144" s="153">
        <v>54</v>
      </c>
      <c r="EB144" s="153">
        <v>1</v>
      </c>
      <c r="EC144" s="153">
        <v>0</v>
      </c>
      <c r="ED144" s="153">
        <v>0</v>
      </c>
      <c r="EE144" s="153">
        <v>9</v>
      </c>
      <c r="EF144" s="153">
        <v>10</v>
      </c>
      <c r="EG144" s="153">
        <v>86</v>
      </c>
      <c r="EH144" s="153">
        <v>4</v>
      </c>
      <c r="EI144" s="153">
        <v>83</v>
      </c>
      <c r="EJ144" s="153">
        <v>429</v>
      </c>
      <c r="EK144" s="153">
        <v>1365</v>
      </c>
      <c r="EL144" s="153">
        <v>24</v>
      </c>
      <c r="EM144" s="153">
        <v>0</v>
      </c>
      <c r="EN144" s="153">
        <v>5</v>
      </c>
      <c r="EO144" s="153">
        <v>54</v>
      </c>
      <c r="EP144" s="153">
        <v>2</v>
      </c>
      <c r="EQ144" s="153">
        <v>7</v>
      </c>
      <c r="ER144" s="153"/>
      <c r="ES144" s="153"/>
      <c r="ET144" s="153">
        <v>21</v>
      </c>
      <c r="EU144" s="153"/>
      <c r="EV144" s="153">
        <v>5</v>
      </c>
      <c r="EW144" s="153">
        <v>1</v>
      </c>
      <c r="EX144" s="153">
        <v>27</v>
      </c>
      <c r="EY144" s="153">
        <v>50</v>
      </c>
      <c r="EZ144" s="153">
        <v>8</v>
      </c>
      <c r="FA144" s="153">
        <v>79</v>
      </c>
      <c r="FB144" s="153">
        <v>30</v>
      </c>
      <c r="FC144" s="153">
        <v>34</v>
      </c>
      <c r="FD144" s="153">
        <v>223</v>
      </c>
      <c r="FE144" s="153">
        <v>31</v>
      </c>
      <c r="FF144" s="153"/>
      <c r="FG144" s="153">
        <v>42</v>
      </c>
      <c r="FH144" s="153"/>
      <c r="FI144" s="153"/>
      <c r="FJ144" s="153">
        <v>4</v>
      </c>
      <c r="FK144" s="153">
        <v>10</v>
      </c>
      <c r="FL144" s="153">
        <v>59</v>
      </c>
      <c r="FM144" s="153">
        <v>23</v>
      </c>
      <c r="FN144" s="153"/>
      <c r="FO144" s="153"/>
      <c r="FP144" s="153">
        <v>9</v>
      </c>
      <c r="FQ144" s="153">
        <v>17</v>
      </c>
      <c r="FR144" s="153">
        <v>4</v>
      </c>
      <c r="FS144" s="153">
        <v>2</v>
      </c>
      <c r="FT144" s="153">
        <v>8</v>
      </c>
      <c r="FU144" s="153">
        <v>4</v>
      </c>
      <c r="FV144" s="153">
        <v>11</v>
      </c>
      <c r="FW144" s="153">
        <v>9</v>
      </c>
      <c r="FX144" s="153">
        <v>8</v>
      </c>
      <c r="FY144" s="153">
        <v>10</v>
      </c>
      <c r="FZ144" s="153">
        <v>7</v>
      </c>
      <c r="GA144" s="153">
        <v>11</v>
      </c>
      <c r="GB144" s="153">
        <v>0</v>
      </c>
      <c r="GC144" s="153"/>
      <c r="GD144" s="153">
        <v>1</v>
      </c>
      <c r="GE144" s="153"/>
      <c r="GF144" s="153">
        <v>2</v>
      </c>
      <c r="GG144" s="153">
        <v>3</v>
      </c>
      <c r="GH144" s="153">
        <v>38</v>
      </c>
      <c r="GI144" s="153">
        <v>25</v>
      </c>
      <c r="GJ144" s="153">
        <v>6</v>
      </c>
      <c r="GK144" s="153">
        <v>35</v>
      </c>
      <c r="GL144" s="153"/>
      <c r="GM144" s="153">
        <v>12</v>
      </c>
      <c r="GN144" s="153">
        <v>2</v>
      </c>
      <c r="GO144" s="153">
        <v>46</v>
      </c>
      <c r="GP144" s="153">
        <v>8</v>
      </c>
      <c r="GQ144" s="153">
        <v>37</v>
      </c>
      <c r="GR144" s="153">
        <v>19</v>
      </c>
      <c r="GS144" s="153"/>
      <c r="GT144" s="153">
        <v>50</v>
      </c>
      <c r="GU144" s="153">
        <v>87</v>
      </c>
      <c r="GV144" s="153">
        <v>58</v>
      </c>
      <c r="GW144" s="153"/>
      <c r="GX144" s="153">
        <v>35</v>
      </c>
      <c r="GY144" s="153">
        <v>92</v>
      </c>
      <c r="GZ144" s="153"/>
      <c r="HA144" s="153">
        <v>43</v>
      </c>
      <c r="HB144" s="153">
        <v>55</v>
      </c>
      <c r="HC144" s="153">
        <v>46</v>
      </c>
      <c r="HD144" s="153"/>
      <c r="HE144" s="153"/>
      <c r="HF144" s="153">
        <v>46</v>
      </c>
      <c r="HG144" s="153"/>
      <c r="HH144" s="153">
        <v>341</v>
      </c>
      <c r="HI144" s="153">
        <v>15</v>
      </c>
      <c r="HJ144" s="153">
        <v>4</v>
      </c>
      <c r="HK144" s="153"/>
      <c r="HL144" s="153"/>
      <c r="HM144" s="153">
        <v>1</v>
      </c>
      <c r="HN144" s="153">
        <v>3</v>
      </c>
      <c r="HO144" s="153">
        <v>6</v>
      </c>
      <c r="HP144" s="153">
        <v>7</v>
      </c>
      <c r="HQ144" s="153">
        <v>4</v>
      </c>
      <c r="HR144" s="153">
        <v>7</v>
      </c>
      <c r="HS144" s="153">
        <v>0</v>
      </c>
      <c r="HT144" s="153">
        <v>0</v>
      </c>
      <c r="HU144" s="153"/>
      <c r="HV144" s="153">
        <v>72</v>
      </c>
      <c r="HW144" s="153">
        <v>70</v>
      </c>
      <c r="HX144" s="153">
        <v>118</v>
      </c>
      <c r="HY144" s="153">
        <v>58</v>
      </c>
      <c r="HZ144" s="153"/>
      <c r="IA144" s="153">
        <v>37</v>
      </c>
      <c r="IB144" s="153">
        <v>8</v>
      </c>
      <c r="IC144" s="153">
        <v>61</v>
      </c>
      <c r="ID144" s="153">
        <v>1</v>
      </c>
      <c r="IE144" s="153">
        <v>53</v>
      </c>
      <c r="IF144" s="153"/>
      <c r="IG144" s="153">
        <v>10</v>
      </c>
      <c r="IH144" s="153">
        <v>4</v>
      </c>
      <c r="II144" s="153"/>
      <c r="IJ144" s="153">
        <v>4</v>
      </c>
      <c r="IK144" s="153">
        <v>9</v>
      </c>
      <c r="IL144" s="153">
        <v>268</v>
      </c>
      <c r="IM144" s="153">
        <v>34</v>
      </c>
      <c r="IN144" s="153">
        <v>199</v>
      </c>
      <c r="IO144" s="153">
        <v>10</v>
      </c>
      <c r="IP144" s="153">
        <v>4</v>
      </c>
      <c r="IQ144" s="153">
        <v>2</v>
      </c>
      <c r="IR144" s="153">
        <v>1</v>
      </c>
      <c r="IS144" s="153">
        <v>7</v>
      </c>
      <c r="IT144" s="153">
        <v>5</v>
      </c>
      <c r="IU144" s="153">
        <v>1</v>
      </c>
      <c r="IV144" s="153"/>
      <c r="IW144" s="153">
        <v>34</v>
      </c>
      <c r="IX144" s="153">
        <v>36</v>
      </c>
      <c r="IY144" s="153"/>
      <c r="IZ144" s="153">
        <v>9</v>
      </c>
      <c r="JA144" s="153">
        <v>110</v>
      </c>
      <c r="JB144" s="153">
        <v>11</v>
      </c>
      <c r="JC144" s="153">
        <v>7</v>
      </c>
      <c r="JD144" s="153">
        <v>2</v>
      </c>
      <c r="JE144" s="153">
        <v>11</v>
      </c>
      <c r="JF144" s="153">
        <v>71</v>
      </c>
      <c r="JG144" s="153"/>
      <c r="JH144" s="153">
        <v>4</v>
      </c>
      <c r="JI144" s="153"/>
      <c r="JJ144" s="153">
        <v>2</v>
      </c>
      <c r="JK144" s="153">
        <v>18</v>
      </c>
      <c r="JL144" s="153"/>
      <c r="JM144" s="153"/>
      <c r="JN144" s="153"/>
      <c r="JO144" s="153"/>
      <c r="JP144" s="153">
        <v>3</v>
      </c>
      <c r="JQ144" s="153"/>
      <c r="JR144" s="153"/>
      <c r="JS144" s="153"/>
      <c r="JT144" s="153"/>
      <c r="JU144" s="153"/>
      <c r="JV144" s="153"/>
      <c r="JW144" s="153"/>
      <c r="JX144" s="153">
        <v>1</v>
      </c>
      <c r="JY144" s="153">
        <v>1</v>
      </c>
      <c r="JZ144" s="153"/>
      <c r="KA144" s="153"/>
      <c r="KB144" s="153"/>
      <c r="KC144" s="153">
        <v>0</v>
      </c>
      <c r="KD144" s="153"/>
      <c r="KE144" s="153"/>
      <c r="KF144" s="153"/>
      <c r="KG144" s="153"/>
      <c r="KH144" s="153"/>
      <c r="KI144" s="153">
        <v>12</v>
      </c>
      <c r="KJ144" s="153">
        <v>12</v>
      </c>
      <c r="KK144" s="153">
        <v>0</v>
      </c>
      <c r="KL144" s="153">
        <v>1</v>
      </c>
      <c r="KM144" s="153">
        <v>0</v>
      </c>
      <c r="KN144" s="153">
        <v>52</v>
      </c>
      <c r="KO144" s="153"/>
      <c r="KP144" s="153"/>
      <c r="KQ144" s="153"/>
      <c r="KR144" s="153"/>
      <c r="KS144" s="153">
        <v>4</v>
      </c>
      <c r="KT144" s="153"/>
      <c r="KU144" s="153"/>
      <c r="KV144" s="153"/>
      <c r="KW144" s="153"/>
      <c r="KX144" s="153">
        <v>5</v>
      </c>
      <c r="KY144" s="153">
        <v>24</v>
      </c>
      <c r="KZ144" s="153"/>
      <c r="LA144" s="153">
        <v>5</v>
      </c>
      <c r="LB144" s="153"/>
      <c r="LC144" s="153"/>
      <c r="LD144" s="153"/>
      <c r="LE144" s="153"/>
      <c r="LF144" s="153"/>
      <c r="LG144" s="153"/>
      <c r="LH144" s="153"/>
      <c r="LI144" s="153"/>
      <c r="LJ144" s="153"/>
      <c r="LK144" s="153"/>
      <c r="LL144" s="153"/>
      <c r="LM144" s="153"/>
      <c r="LN144" s="153"/>
      <c r="LO144" s="153"/>
      <c r="LP144" s="153"/>
      <c r="LQ144" s="153"/>
      <c r="LR144" s="153"/>
      <c r="LS144" s="153"/>
      <c r="LT144" s="153"/>
      <c r="LU144" s="153">
        <v>6</v>
      </c>
      <c r="LV144" s="153">
        <v>2</v>
      </c>
      <c r="LW144" s="153"/>
      <c r="LX144" s="153">
        <v>66</v>
      </c>
      <c r="LY144" s="153"/>
      <c r="LZ144" s="153"/>
      <c r="MA144" s="153">
        <v>3</v>
      </c>
      <c r="MB144" s="153"/>
      <c r="MC144" s="153"/>
      <c r="MD144" s="153"/>
      <c r="ME144" s="153"/>
      <c r="MF144" s="153"/>
      <c r="MG144" s="153">
        <v>0</v>
      </c>
      <c r="MH144" s="153"/>
      <c r="MI144" s="153">
        <v>0</v>
      </c>
      <c r="MJ144" s="153"/>
      <c r="MK144" s="153"/>
      <c r="ML144" s="153"/>
      <c r="MM144" s="153"/>
      <c r="MN144" s="153">
        <v>0</v>
      </c>
      <c r="MO144" s="153"/>
      <c r="MP144" s="153">
        <v>2</v>
      </c>
      <c r="MQ144" s="153">
        <v>0</v>
      </c>
      <c r="MR144" s="153"/>
      <c r="MS144" s="153">
        <v>2</v>
      </c>
      <c r="MT144" s="153"/>
      <c r="MU144" s="153"/>
      <c r="MV144" s="153"/>
      <c r="MW144" s="153"/>
      <c r="MX144" s="153"/>
      <c r="MY144" s="153"/>
      <c r="MZ144" s="153"/>
      <c r="NA144" s="153">
        <v>40</v>
      </c>
      <c r="NB144" s="153"/>
      <c r="NC144" s="153"/>
      <c r="ND144" s="153"/>
      <c r="NE144" s="153"/>
      <c r="NF144" s="153"/>
      <c r="NG144" s="153"/>
      <c r="NH144" s="153"/>
      <c r="NI144" s="153"/>
      <c r="NJ144" s="153"/>
      <c r="NK144" s="153"/>
      <c r="NL144" s="153"/>
      <c r="NM144" s="153"/>
      <c r="NN144" s="153"/>
      <c r="NO144" s="153"/>
      <c r="NP144" s="153"/>
      <c r="NQ144" s="153"/>
      <c r="NR144" s="153"/>
      <c r="NS144" s="153"/>
      <c r="NT144" s="153">
        <v>7</v>
      </c>
      <c r="NU144" s="153">
        <v>34</v>
      </c>
      <c r="NV144" s="153"/>
      <c r="NW144" s="153"/>
      <c r="NX144" s="153"/>
      <c r="NY144" s="153"/>
      <c r="NZ144" s="153"/>
      <c r="OA144" s="153"/>
      <c r="OB144" s="153"/>
      <c r="OC144" s="153"/>
      <c r="OD144" s="153"/>
      <c r="OE144" s="153">
        <v>180</v>
      </c>
      <c r="OF144" s="153">
        <v>516</v>
      </c>
      <c r="OG144" s="153"/>
      <c r="OH144" s="153"/>
      <c r="OI144" s="153"/>
      <c r="OJ144" s="153">
        <v>4</v>
      </c>
      <c r="OK144" s="153">
        <v>81</v>
      </c>
      <c r="OL144" s="153">
        <v>13</v>
      </c>
      <c r="OM144" s="153">
        <v>1</v>
      </c>
      <c r="ON144" s="153">
        <v>0</v>
      </c>
      <c r="OO144" s="154">
        <v>15</v>
      </c>
      <c r="OP144" s="144">
        <v>11375</v>
      </c>
      <c r="OQ144" s="155"/>
      <c r="OR144" s="153">
        <v>2260</v>
      </c>
      <c r="OS144" s="153"/>
      <c r="OT144" s="153"/>
      <c r="OU144" s="153"/>
      <c r="OV144" s="153">
        <v>145</v>
      </c>
      <c r="OW144" s="153">
        <v>5214</v>
      </c>
      <c r="OX144" s="153">
        <v>-9056</v>
      </c>
      <c r="OY144" s="153"/>
      <c r="OZ144" s="153">
        <v>645</v>
      </c>
      <c r="PA144" s="153"/>
      <c r="PB144" s="153"/>
      <c r="PC144" s="153"/>
      <c r="PD144" s="153">
        <v>49</v>
      </c>
      <c r="PE144" s="153"/>
      <c r="PF144" s="153"/>
      <c r="PG144" s="153"/>
      <c r="PH144" s="153">
        <v>31</v>
      </c>
      <c r="PI144" s="153"/>
      <c r="PJ144" s="156"/>
      <c r="PK144" s="144">
        <v>-712</v>
      </c>
      <c r="PL144" s="144">
        <v>10662</v>
      </c>
    </row>
    <row r="145" spans="1:428" ht="15" x14ac:dyDescent="0.25">
      <c r="A145" s="158">
        <v>335911</v>
      </c>
      <c r="B145" s="159" t="s">
        <v>732</v>
      </c>
      <c r="C145" s="149" t="s">
        <v>339</v>
      </c>
      <c r="D145" s="155">
        <v>126</v>
      </c>
      <c r="E145" s="153">
        <v>480</v>
      </c>
      <c r="F145" s="153">
        <v>71</v>
      </c>
      <c r="G145" s="153">
        <v>72</v>
      </c>
      <c r="H145" s="153">
        <v>72</v>
      </c>
      <c r="I145" s="153">
        <v>182</v>
      </c>
      <c r="J145" s="153">
        <v>434</v>
      </c>
      <c r="K145" s="153"/>
      <c r="L145" s="153">
        <v>15</v>
      </c>
      <c r="M145" s="153">
        <v>82</v>
      </c>
      <c r="N145" s="153"/>
      <c r="O145" s="153">
        <v>11</v>
      </c>
      <c r="P145" s="153">
        <v>1</v>
      </c>
      <c r="Q145" s="153"/>
      <c r="R145" s="153"/>
      <c r="S145" s="153">
        <v>9</v>
      </c>
      <c r="T145" s="153"/>
      <c r="U145" s="153"/>
      <c r="V145" s="153"/>
      <c r="W145" s="153">
        <v>125</v>
      </c>
      <c r="X145" s="153">
        <v>209</v>
      </c>
      <c r="Y145" s="153"/>
      <c r="Z145" s="153"/>
      <c r="AA145" s="153"/>
      <c r="AB145" s="153">
        <v>0</v>
      </c>
      <c r="AC145" s="153">
        <v>14</v>
      </c>
      <c r="AD145" s="153">
        <v>22</v>
      </c>
      <c r="AE145" s="153">
        <v>16</v>
      </c>
      <c r="AF145" s="153">
        <v>6</v>
      </c>
      <c r="AG145" s="153"/>
      <c r="AH145" s="153">
        <v>28</v>
      </c>
      <c r="AI145" s="153"/>
      <c r="AJ145" s="153">
        <v>1</v>
      </c>
      <c r="AK145" s="153">
        <v>5</v>
      </c>
      <c r="AL145" s="153">
        <v>8</v>
      </c>
      <c r="AM145" s="153">
        <v>12</v>
      </c>
      <c r="AN145" s="153"/>
      <c r="AO145" s="153"/>
      <c r="AP145" s="153"/>
      <c r="AQ145" s="153">
        <v>16</v>
      </c>
      <c r="AR145" s="153"/>
      <c r="AS145" s="153"/>
      <c r="AT145" s="153"/>
      <c r="AU145" s="153"/>
      <c r="AV145" s="153"/>
      <c r="AW145" s="153"/>
      <c r="AX145" s="153"/>
      <c r="AY145" s="153"/>
      <c r="AZ145" s="153"/>
      <c r="BA145" s="153"/>
      <c r="BB145" s="153"/>
      <c r="BC145" s="153"/>
      <c r="BD145" s="153"/>
      <c r="BE145" s="153"/>
      <c r="BF145" s="153"/>
      <c r="BG145" s="153"/>
      <c r="BH145" s="153"/>
      <c r="BI145" s="153"/>
      <c r="BJ145" s="153"/>
      <c r="BK145" s="153"/>
      <c r="BL145" s="153"/>
      <c r="BM145" s="153"/>
      <c r="BN145" s="153"/>
      <c r="BO145" s="153"/>
      <c r="BP145" s="153"/>
      <c r="BQ145" s="153"/>
      <c r="BR145" s="153"/>
      <c r="BS145" s="153"/>
      <c r="BT145" s="153"/>
      <c r="BU145" s="153"/>
      <c r="BV145" s="153"/>
      <c r="BW145" s="153"/>
      <c r="BX145" s="153"/>
      <c r="BY145" s="153"/>
      <c r="BZ145" s="153"/>
      <c r="CA145" s="153"/>
      <c r="CB145" s="153"/>
      <c r="CC145" s="153"/>
      <c r="CD145" s="153"/>
      <c r="CE145" s="153"/>
      <c r="CF145" s="153"/>
      <c r="CG145" s="153"/>
      <c r="CH145" s="153">
        <v>103</v>
      </c>
      <c r="CI145" s="153"/>
      <c r="CJ145" s="153">
        <v>167</v>
      </c>
      <c r="CK145" s="153"/>
      <c r="CL145" s="153"/>
      <c r="CM145" s="153"/>
      <c r="CN145" s="153"/>
      <c r="CO145" s="153"/>
      <c r="CP145" s="153"/>
      <c r="CQ145" s="153"/>
      <c r="CR145" s="153"/>
      <c r="CS145" s="153"/>
      <c r="CT145" s="153"/>
      <c r="CU145" s="153"/>
      <c r="CV145" s="153"/>
      <c r="CW145" s="153"/>
      <c r="CX145" s="153"/>
      <c r="CY145" s="153"/>
      <c r="CZ145" s="153"/>
      <c r="DA145" s="153"/>
      <c r="DB145" s="153"/>
      <c r="DC145" s="153"/>
      <c r="DD145" s="153">
        <v>293</v>
      </c>
      <c r="DE145" s="153">
        <v>118</v>
      </c>
      <c r="DF145" s="153"/>
      <c r="DG145" s="153"/>
      <c r="DH145" s="153"/>
      <c r="DI145" s="153"/>
      <c r="DJ145" s="153">
        <v>14</v>
      </c>
      <c r="DK145" s="153">
        <v>6</v>
      </c>
      <c r="DL145" s="153">
        <v>8</v>
      </c>
      <c r="DM145" s="153"/>
      <c r="DN145" s="153"/>
      <c r="DO145" s="153"/>
      <c r="DP145" s="153"/>
      <c r="DQ145" s="153"/>
      <c r="DR145" s="153"/>
      <c r="DS145" s="153"/>
      <c r="DT145" s="153"/>
      <c r="DU145" s="153"/>
      <c r="DV145" s="153"/>
      <c r="DW145" s="153"/>
      <c r="DX145" s="153"/>
      <c r="DY145" s="153"/>
      <c r="DZ145" s="153"/>
      <c r="EA145" s="153"/>
      <c r="EB145" s="153"/>
      <c r="EC145" s="153"/>
      <c r="ED145" s="153"/>
      <c r="EE145" s="153"/>
      <c r="EF145" s="153"/>
      <c r="EG145" s="153"/>
      <c r="EH145" s="153"/>
      <c r="EI145" s="153"/>
      <c r="EJ145" s="153"/>
      <c r="EK145" s="153"/>
      <c r="EL145" s="153">
        <v>58</v>
      </c>
      <c r="EM145" s="153"/>
      <c r="EN145" s="153"/>
      <c r="EO145" s="153"/>
      <c r="EP145" s="153"/>
      <c r="EQ145" s="153"/>
      <c r="ER145" s="153">
        <v>87</v>
      </c>
      <c r="ES145" s="153">
        <v>1487</v>
      </c>
      <c r="ET145" s="153">
        <v>75</v>
      </c>
      <c r="EU145" s="153"/>
      <c r="EV145" s="153"/>
      <c r="EW145" s="153"/>
      <c r="EX145" s="153"/>
      <c r="EY145" s="153"/>
      <c r="EZ145" s="153"/>
      <c r="FA145" s="153"/>
      <c r="FB145" s="153"/>
      <c r="FC145" s="153"/>
      <c r="FD145" s="153"/>
      <c r="FE145" s="153"/>
      <c r="FF145" s="153"/>
      <c r="FG145" s="153"/>
      <c r="FH145" s="153"/>
      <c r="FI145" s="153"/>
      <c r="FJ145" s="153"/>
      <c r="FK145" s="153"/>
      <c r="FL145" s="153"/>
      <c r="FM145" s="153"/>
      <c r="FN145" s="153"/>
      <c r="FO145" s="153"/>
      <c r="FP145" s="153"/>
      <c r="FQ145" s="153"/>
      <c r="FR145" s="153">
        <v>2</v>
      </c>
      <c r="FS145" s="153"/>
      <c r="FT145" s="153"/>
      <c r="FU145" s="153"/>
      <c r="FV145" s="153"/>
      <c r="FW145" s="153"/>
      <c r="FX145" s="153"/>
      <c r="FY145" s="153"/>
      <c r="FZ145" s="153"/>
      <c r="GA145" s="153"/>
      <c r="GB145" s="153"/>
      <c r="GC145" s="153"/>
      <c r="GD145" s="153"/>
      <c r="GE145" s="153"/>
      <c r="GF145" s="153"/>
      <c r="GG145" s="153"/>
      <c r="GH145" s="153"/>
      <c r="GI145" s="153"/>
      <c r="GJ145" s="153"/>
      <c r="GK145" s="153"/>
      <c r="GL145" s="153"/>
      <c r="GM145" s="153"/>
      <c r="GN145" s="153"/>
      <c r="GO145" s="153"/>
      <c r="GP145" s="153"/>
      <c r="GQ145" s="153"/>
      <c r="GR145" s="153"/>
      <c r="GS145" s="153"/>
      <c r="GT145" s="153"/>
      <c r="GU145" s="153"/>
      <c r="GV145" s="153"/>
      <c r="GW145" s="153"/>
      <c r="GX145" s="153"/>
      <c r="GY145" s="153"/>
      <c r="GZ145" s="153"/>
      <c r="HA145" s="153"/>
      <c r="HB145" s="153"/>
      <c r="HC145" s="153"/>
      <c r="HD145" s="153"/>
      <c r="HE145" s="153"/>
      <c r="HF145" s="153"/>
      <c r="HG145" s="153"/>
      <c r="HH145" s="153"/>
      <c r="HI145" s="153"/>
      <c r="HJ145" s="153"/>
      <c r="HK145" s="153"/>
      <c r="HL145" s="153"/>
      <c r="HM145" s="153"/>
      <c r="HN145" s="153"/>
      <c r="HO145" s="153"/>
      <c r="HP145" s="153"/>
      <c r="HQ145" s="153"/>
      <c r="HR145" s="153"/>
      <c r="HS145" s="153"/>
      <c r="HT145" s="153"/>
      <c r="HU145" s="153"/>
      <c r="HV145" s="153"/>
      <c r="HW145" s="153"/>
      <c r="HX145" s="153"/>
      <c r="HY145" s="153"/>
      <c r="HZ145" s="153"/>
      <c r="IA145" s="153"/>
      <c r="IB145" s="153"/>
      <c r="IC145" s="153"/>
      <c r="ID145" s="153"/>
      <c r="IE145" s="153"/>
      <c r="IF145" s="153">
        <v>13</v>
      </c>
      <c r="IG145" s="153"/>
      <c r="IH145" s="153"/>
      <c r="II145" s="153"/>
      <c r="IJ145" s="153"/>
      <c r="IK145" s="153"/>
      <c r="IL145" s="153"/>
      <c r="IM145" s="153"/>
      <c r="IN145" s="153"/>
      <c r="IO145" s="153"/>
      <c r="IP145" s="153"/>
      <c r="IQ145" s="153"/>
      <c r="IR145" s="153"/>
      <c r="IS145" s="153"/>
      <c r="IT145" s="153"/>
      <c r="IU145" s="153"/>
      <c r="IV145" s="153"/>
      <c r="IW145" s="153"/>
      <c r="IX145" s="153"/>
      <c r="IY145" s="153"/>
      <c r="IZ145" s="153"/>
      <c r="JA145" s="153"/>
      <c r="JB145" s="153"/>
      <c r="JC145" s="153"/>
      <c r="JD145" s="153"/>
      <c r="JE145" s="153"/>
      <c r="JF145" s="153"/>
      <c r="JG145" s="153"/>
      <c r="JH145" s="153"/>
      <c r="JI145" s="153"/>
      <c r="JJ145" s="153"/>
      <c r="JK145" s="153"/>
      <c r="JL145" s="153">
        <v>246</v>
      </c>
      <c r="JM145" s="153"/>
      <c r="JN145" s="153"/>
      <c r="JO145" s="153"/>
      <c r="JP145" s="153"/>
      <c r="JQ145" s="153"/>
      <c r="JR145" s="153">
        <v>10</v>
      </c>
      <c r="JS145" s="153"/>
      <c r="JT145" s="153">
        <v>5</v>
      </c>
      <c r="JU145" s="153">
        <v>2</v>
      </c>
      <c r="JV145" s="153"/>
      <c r="JW145" s="153">
        <v>61</v>
      </c>
      <c r="JX145" s="153">
        <v>34</v>
      </c>
      <c r="JY145" s="153">
        <v>11</v>
      </c>
      <c r="JZ145" s="153">
        <v>32</v>
      </c>
      <c r="KA145" s="153"/>
      <c r="KB145" s="153">
        <v>33</v>
      </c>
      <c r="KC145" s="153"/>
      <c r="KD145" s="153">
        <v>60</v>
      </c>
      <c r="KE145" s="153">
        <v>13</v>
      </c>
      <c r="KF145" s="153"/>
      <c r="KG145" s="153"/>
      <c r="KH145" s="153"/>
      <c r="KI145" s="153">
        <v>13</v>
      </c>
      <c r="KJ145" s="153"/>
      <c r="KK145" s="153">
        <v>1</v>
      </c>
      <c r="KL145" s="153"/>
      <c r="KM145" s="153">
        <v>1</v>
      </c>
      <c r="KN145" s="153"/>
      <c r="KO145" s="153"/>
      <c r="KP145" s="153"/>
      <c r="KQ145" s="153"/>
      <c r="KR145" s="153"/>
      <c r="KS145" s="153"/>
      <c r="KT145" s="153"/>
      <c r="KU145" s="153"/>
      <c r="KV145" s="153"/>
      <c r="KW145" s="153"/>
      <c r="KX145" s="153"/>
      <c r="KY145" s="153"/>
      <c r="KZ145" s="153"/>
      <c r="LA145" s="153">
        <v>12</v>
      </c>
      <c r="LB145" s="153"/>
      <c r="LC145" s="153"/>
      <c r="LD145" s="153">
        <v>34</v>
      </c>
      <c r="LE145" s="153">
        <v>43</v>
      </c>
      <c r="LF145" s="153">
        <v>37</v>
      </c>
      <c r="LG145" s="153">
        <v>9</v>
      </c>
      <c r="LH145" s="153"/>
      <c r="LI145" s="153"/>
      <c r="LJ145" s="153">
        <v>21</v>
      </c>
      <c r="LK145" s="153"/>
      <c r="LL145" s="153"/>
      <c r="LM145" s="153"/>
      <c r="LN145" s="153">
        <v>222</v>
      </c>
      <c r="LO145" s="153">
        <v>17</v>
      </c>
      <c r="LP145" s="153"/>
      <c r="LQ145" s="153"/>
      <c r="LR145" s="153"/>
      <c r="LS145" s="153"/>
      <c r="LT145" s="153"/>
      <c r="LU145" s="153">
        <v>273</v>
      </c>
      <c r="LV145" s="153"/>
      <c r="LW145" s="153"/>
      <c r="LX145" s="153">
        <v>195</v>
      </c>
      <c r="LY145" s="153"/>
      <c r="LZ145" s="153"/>
      <c r="MA145" s="153">
        <v>58</v>
      </c>
      <c r="MB145" s="153">
        <v>7</v>
      </c>
      <c r="MC145" s="153"/>
      <c r="MD145" s="153"/>
      <c r="ME145" s="153">
        <v>1</v>
      </c>
      <c r="MF145" s="153">
        <v>9</v>
      </c>
      <c r="MG145" s="153">
        <v>32</v>
      </c>
      <c r="MH145" s="153"/>
      <c r="MI145" s="153">
        <v>32</v>
      </c>
      <c r="MJ145" s="153">
        <v>6</v>
      </c>
      <c r="MK145" s="153">
        <v>2</v>
      </c>
      <c r="ML145" s="153">
        <v>11</v>
      </c>
      <c r="MM145" s="153"/>
      <c r="MN145" s="153">
        <v>1</v>
      </c>
      <c r="MO145" s="153">
        <v>6</v>
      </c>
      <c r="MP145" s="153">
        <v>434</v>
      </c>
      <c r="MQ145" s="153"/>
      <c r="MR145" s="153">
        <v>1</v>
      </c>
      <c r="MS145" s="153"/>
      <c r="MT145" s="153">
        <v>4</v>
      </c>
      <c r="MU145" s="153"/>
      <c r="MV145" s="153"/>
      <c r="MW145" s="153"/>
      <c r="MX145" s="153"/>
      <c r="MY145" s="153"/>
      <c r="MZ145" s="153"/>
      <c r="NA145" s="153">
        <v>30</v>
      </c>
      <c r="NB145" s="153"/>
      <c r="NC145" s="153"/>
      <c r="ND145" s="153">
        <v>73</v>
      </c>
      <c r="NE145" s="153">
        <v>273</v>
      </c>
      <c r="NF145" s="153">
        <v>11</v>
      </c>
      <c r="NG145" s="153"/>
      <c r="NH145" s="153"/>
      <c r="NI145" s="153"/>
      <c r="NJ145" s="153"/>
      <c r="NK145" s="153"/>
      <c r="NL145" s="153"/>
      <c r="NM145" s="153"/>
      <c r="NN145" s="153">
        <v>35</v>
      </c>
      <c r="NO145" s="153">
        <v>6</v>
      </c>
      <c r="NP145" s="153">
        <v>4</v>
      </c>
      <c r="NQ145" s="153">
        <v>12</v>
      </c>
      <c r="NR145" s="153">
        <v>3</v>
      </c>
      <c r="NS145" s="153">
        <v>116</v>
      </c>
      <c r="NT145" s="153">
        <v>0</v>
      </c>
      <c r="NU145" s="153"/>
      <c r="NV145" s="153"/>
      <c r="NW145" s="153"/>
      <c r="NX145" s="153"/>
      <c r="NY145" s="153">
        <v>7</v>
      </c>
      <c r="NZ145" s="153">
        <v>3</v>
      </c>
      <c r="OA145" s="153">
        <v>0</v>
      </c>
      <c r="OB145" s="153"/>
      <c r="OC145" s="153">
        <v>1</v>
      </c>
      <c r="OD145" s="153"/>
      <c r="OE145" s="153"/>
      <c r="OF145" s="153"/>
      <c r="OG145" s="153"/>
      <c r="OH145" s="153"/>
      <c r="OI145" s="153"/>
      <c r="OJ145" s="153">
        <v>26</v>
      </c>
      <c r="OK145" s="153">
        <v>21</v>
      </c>
      <c r="OL145" s="153">
        <v>45</v>
      </c>
      <c r="OM145" s="153"/>
      <c r="ON145" s="153"/>
      <c r="OO145" s="154">
        <v>277</v>
      </c>
      <c r="OP145" s="144">
        <v>7379</v>
      </c>
      <c r="OQ145" s="155">
        <v>4205</v>
      </c>
      <c r="OR145" s="153">
        <v>96</v>
      </c>
      <c r="OS145" s="153"/>
      <c r="OT145" s="153"/>
      <c r="OU145" s="153"/>
      <c r="OV145" s="153">
        <v>82</v>
      </c>
      <c r="OW145" s="153">
        <v>2282</v>
      </c>
      <c r="OX145" s="153">
        <v>-6609</v>
      </c>
      <c r="OY145" s="153"/>
      <c r="OZ145" s="153"/>
      <c r="PA145" s="153"/>
      <c r="PB145" s="153"/>
      <c r="PC145" s="153"/>
      <c r="PD145" s="153"/>
      <c r="PE145" s="153"/>
      <c r="PF145" s="153"/>
      <c r="PG145" s="153"/>
      <c r="PH145" s="153"/>
      <c r="PI145" s="153"/>
      <c r="PJ145" s="156"/>
      <c r="PK145" s="144">
        <v>55</v>
      </c>
      <c r="PL145" s="144">
        <v>7434</v>
      </c>
    </row>
    <row r="146" spans="1:428" ht="15" x14ac:dyDescent="0.25">
      <c r="A146" s="158">
        <v>335912</v>
      </c>
      <c r="B146" s="159" t="s">
        <v>732</v>
      </c>
      <c r="C146" s="149" t="s">
        <v>340</v>
      </c>
      <c r="D146" s="155"/>
      <c r="E146" s="153"/>
      <c r="F146" s="153"/>
      <c r="G146" s="153"/>
      <c r="H146" s="153"/>
      <c r="I146" s="153"/>
      <c r="J146" s="153"/>
      <c r="K146" s="153"/>
      <c r="L146" s="153"/>
      <c r="M146" s="153"/>
      <c r="N146" s="153"/>
      <c r="O146" s="153">
        <v>0</v>
      </c>
      <c r="P146" s="153"/>
      <c r="Q146" s="153"/>
      <c r="R146" s="153"/>
      <c r="S146" s="153"/>
      <c r="T146" s="153"/>
      <c r="U146" s="153"/>
      <c r="V146" s="153"/>
      <c r="W146" s="153"/>
      <c r="X146" s="153"/>
      <c r="Y146" s="153"/>
      <c r="Z146" s="153"/>
      <c r="AA146" s="153"/>
      <c r="AB146" s="153"/>
      <c r="AC146" s="153"/>
      <c r="AD146" s="153"/>
      <c r="AE146" s="153"/>
      <c r="AF146" s="153"/>
      <c r="AG146" s="153"/>
      <c r="AH146" s="153"/>
      <c r="AI146" s="153"/>
      <c r="AJ146" s="153">
        <v>0</v>
      </c>
      <c r="AK146" s="153"/>
      <c r="AL146" s="153"/>
      <c r="AM146" s="153"/>
      <c r="AN146" s="153"/>
      <c r="AO146" s="153"/>
      <c r="AP146" s="153"/>
      <c r="AQ146" s="153"/>
      <c r="AR146" s="153"/>
      <c r="AS146" s="153"/>
      <c r="AT146" s="153"/>
      <c r="AU146" s="153"/>
      <c r="AV146" s="153"/>
      <c r="AW146" s="153"/>
      <c r="AX146" s="153"/>
      <c r="AY146" s="153"/>
      <c r="AZ146" s="153"/>
      <c r="BA146" s="153"/>
      <c r="BB146" s="153"/>
      <c r="BC146" s="153"/>
      <c r="BD146" s="153"/>
      <c r="BE146" s="153"/>
      <c r="BF146" s="153"/>
      <c r="BG146" s="153"/>
      <c r="BH146" s="153"/>
      <c r="BI146" s="153"/>
      <c r="BJ146" s="153"/>
      <c r="BK146" s="153"/>
      <c r="BL146" s="153"/>
      <c r="BM146" s="153"/>
      <c r="BN146" s="153"/>
      <c r="BO146" s="153"/>
      <c r="BP146" s="153"/>
      <c r="BQ146" s="153"/>
      <c r="BR146" s="153"/>
      <c r="BS146" s="153"/>
      <c r="BT146" s="153"/>
      <c r="BU146" s="153"/>
      <c r="BV146" s="153"/>
      <c r="BW146" s="153"/>
      <c r="BX146" s="153"/>
      <c r="BY146" s="153"/>
      <c r="BZ146" s="153"/>
      <c r="CA146" s="153"/>
      <c r="CB146" s="153">
        <v>0</v>
      </c>
      <c r="CC146" s="153"/>
      <c r="CD146" s="153"/>
      <c r="CE146" s="153"/>
      <c r="CF146" s="153"/>
      <c r="CG146" s="153"/>
      <c r="CH146" s="153"/>
      <c r="CI146" s="153"/>
      <c r="CJ146" s="153"/>
      <c r="CK146" s="153"/>
      <c r="CL146" s="153"/>
      <c r="CM146" s="153"/>
      <c r="CN146" s="153"/>
      <c r="CO146" s="153"/>
      <c r="CP146" s="153"/>
      <c r="CQ146" s="153"/>
      <c r="CR146" s="153"/>
      <c r="CS146" s="153"/>
      <c r="CT146" s="153"/>
      <c r="CU146" s="153"/>
      <c r="CV146" s="153"/>
      <c r="CW146" s="153"/>
      <c r="CX146" s="153"/>
      <c r="CY146" s="153"/>
      <c r="CZ146" s="153"/>
      <c r="DA146" s="153"/>
      <c r="DB146" s="153"/>
      <c r="DC146" s="153"/>
      <c r="DD146" s="153"/>
      <c r="DE146" s="153"/>
      <c r="DF146" s="153"/>
      <c r="DG146" s="153"/>
      <c r="DH146" s="153"/>
      <c r="DI146" s="153"/>
      <c r="DJ146" s="153">
        <v>9</v>
      </c>
      <c r="DK146" s="153">
        <v>7</v>
      </c>
      <c r="DL146" s="153">
        <v>1</v>
      </c>
      <c r="DM146" s="153"/>
      <c r="DN146" s="153">
        <v>0</v>
      </c>
      <c r="DO146" s="153"/>
      <c r="DP146" s="153"/>
      <c r="DQ146" s="153"/>
      <c r="DR146" s="153"/>
      <c r="DS146" s="153"/>
      <c r="DT146" s="153">
        <v>0</v>
      </c>
      <c r="DU146" s="153"/>
      <c r="DV146" s="153"/>
      <c r="DW146" s="153"/>
      <c r="DX146" s="153">
        <v>1</v>
      </c>
      <c r="DY146" s="153"/>
      <c r="DZ146" s="153"/>
      <c r="EA146" s="153"/>
      <c r="EB146" s="153"/>
      <c r="EC146" s="153"/>
      <c r="ED146" s="153"/>
      <c r="EE146" s="153">
        <v>0</v>
      </c>
      <c r="EF146" s="153"/>
      <c r="EG146" s="153"/>
      <c r="EH146" s="153"/>
      <c r="EI146" s="153"/>
      <c r="EJ146" s="153"/>
      <c r="EK146" s="153"/>
      <c r="EL146" s="153"/>
      <c r="EM146" s="153">
        <v>12</v>
      </c>
      <c r="EN146" s="153"/>
      <c r="EO146" s="153"/>
      <c r="EP146" s="153"/>
      <c r="EQ146" s="153"/>
      <c r="ER146" s="153"/>
      <c r="ES146" s="153"/>
      <c r="ET146" s="153"/>
      <c r="EU146" s="153"/>
      <c r="EV146" s="153"/>
      <c r="EW146" s="153"/>
      <c r="EX146" s="153"/>
      <c r="EY146" s="153"/>
      <c r="EZ146" s="153">
        <v>0</v>
      </c>
      <c r="FA146" s="153"/>
      <c r="FB146" s="153"/>
      <c r="FC146" s="153"/>
      <c r="FD146" s="153"/>
      <c r="FE146" s="153"/>
      <c r="FF146" s="153"/>
      <c r="FG146" s="153"/>
      <c r="FH146" s="153"/>
      <c r="FI146" s="153"/>
      <c r="FJ146" s="153"/>
      <c r="FK146" s="153"/>
      <c r="FL146" s="153"/>
      <c r="FM146" s="153"/>
      <c r="FN146" s="153"/>
      <c r="FO146" s="153"/>
      <c r="FP146" s="153"/>
      <c r="FQ146" s="153"/>
      <c r="FR146" s="153"/>
      <c r="FS146" s="153"/>
      <c r="FT146" s="153"/>
      <c r="FU146" s="153"/>
      <c r="FV146" s="153"/>
      <c r="FW146" s="153"/>
      <c r="FX146" s="153"/>
      <c r="FY146" s="153"/>
      <c r="FZ146" s="153"/>
      <c r="GA146" s="153"/>
      <c r="GB146" s="153"/>
      <c r="GC146" s="153"/>
      <c r="GD146" s="153"/>
      <c r="GE146" s="153"/>
      <c r="GF146" s="153"/>
      <c r="GG146" s="153"/>
      <c r="GH146" s="153"/>
      <c r="GI146" s="153"/>
      <c r="GJ146" s="153"/>
      <c r="GK146" s="153"/>
      <c r="GL146" s="153"/>
      <c r="GM146" s="153"/>
      <c r="GN146" s="153"/>
      <c r="GO146" s="153"/>
      <c r="GP146" s="153"/>
      <c r="GQ146" s="153"/>
      <c r="GR146" s="153"/>
      <c r="GS146" s="153"/>
      <c r="GT146" s="153"/>
      <c r="GU146" s="153"/>
      <c r="GV146" s="153"/>
      <c r="GW146" s="153"/>
      <c r="GX146" s="153"/>
      <c r="GY146" s="153"/>
      <c r="GZ146" s="153"/>
      <c r="HA146" s="153"/>
      <c r="HB146" s="153"/>
      <c r="HC146" s="153">
        <v>0</v>
      </c>
      <c r="HD146" s="153"/>
      <c r="HE146" s="153"/>
      <c r="HF146" s="153"/>
      <c r="HG146" s="153"/>
      <c r="HH146" s="153"/>
      <c r="HI146" s="153"/>
      <c r="HJ146" s="153">
        <v>0</v>
      </c>
      <c r="HK146" s="153"/>
      <c r="HL146" s="153"/>
      <c r="HM146" s="153"/>
      <c r="HN146" s="153"/>
      <c r="HO146" s="153"/>
      <c r="HP146" s="153"/>
      <c r="HQ146" s="153"/>
      <c r="HR146" s="153"/>
      <c r="HS146" s="153"/>
      <c r="HT146" s="153"/>
      <c r="HU146" s="153"/>
      <c r="HV146" s="153"/>
      <c r="HW146" s="153"/>
      <c r="HX146" s="153"/>
      <c r="HY146" s="153"/>
      <c r="HZ146" s="153"/>
      <c r="IA146" s="153"/>
      <c r="IB146" s="153"/>
      <c r="IC146" s="153"/>
      <c r="ID146" s="153"/>
      <c r="IE146" s="153"/>
      <c r="IF146" s="153"/>
      <c r="IG146" s="153"/>
      <c r="IH146" s="153"/>
      <c r="II146" s="153"/>
      <c r="IJ146" s="153"/>
      <c r="IK146" s="153"/>
      <c r="IL146" s="153"/>
      <c r="IM146" s="153"/>
      <c r="IN146" s="153"/>
      <c r="IO146" s="153"/>
      <c r="IP146" s="153"/>
      <c r="IQ146" s="153"/>
      <c r="IR146" s="153"/>
      <c r="IS146" s="153"/>
      <c r="IT146" s="153"/>
      <c r="IU146" s="153"/>
      <c r="IV146" s="153"/>
      <c r="IW146" s="153"/>
      <c r="IX146" s="153"/>
      <c r="IY146" s="153"/>
      <c r="IZ146" s="153"/>
      <c r="JA146" s="153"/>
      <c r="JB146" s="153"/>
      <c r="JC146" s="153"/>
      <c r="JD146" s="153"/>
      <c r="JE146" s="153"/>
      <c r="JF146" s="153"/>
      <c r="JG146" s="153"/>
      <c r="JH146" s="153"/>
      <c r="JI146" s="153"/>
      <c r="JJ146" s="153"/>
      <c r="JK146" s="153"/>
      <c r="JL146" s="153"/>
      <c r="JM146" s="153">
        <v>1</v>
      </c>
      <c r="JN146" s="153">
        <v>1</v>
      </c>
      <c r="JO146" s="153"/>
      <c r="JP146" s="153">
        <v>1</v>
      </c>
      <c r="JQ146" s="153">
        <v>1</v>
      </c>
      <c r="JR146" s="153"/>
      <c r="JS146" s="153">
        <v>0</v>
      </c>
      <c r="JT146" s="153"/>
      <c r="JU146" s="153"/>
      <c r="JV146" s="153"/>
      <c r="JW146" s="153"/>
      <c r="JX146" s="153"/>
      <c r="JY146" s="153"/>
      <c r="JZ146" s="153"/>
      <c r="KA146" s="153"/>
      <c r="KB146" s="153"/>
      <c r="KC146" s="153"/>
      <c r="KD146" s="153"/>
      <c r="KE146" s="153">
        <v>0</v>
      </c>
      <c r="KF146" s="153">
        <v>0</v>
      </c>
      <c r="KG146" s="153"/>
      <c r="KH146" s="153"/>
      <c r="KI146" s="153"/>
      <c r="KJ146" s="153"/>
      <c r="KK146" s="153"/>
      <c r="KL146" s="153"/>
      <c r="KM146" s="153"/>
      <c r="KN146" s="153"/>
      <c r="KO146" s="153"/>
      <c r="KP146" s="153"/>
      <c r="KQ146" s="153"/>
      <c r="KR146" s="153"/>
      <c r="KS146" s="153"/>
      <c r="KT146" s="153"/>
      <c r="KU146" s="153"/>
      <c r="KV146" s="153"/>
      <c r="KW146" s="153"/>
      <c r="KX146" s="153">
        <v>1</v>
      </c>
      <c r="KY146" s="153">
        <v>2</v>
      </c>
      <c r="KZ146" s="153"/>
      <c r="LA146" s="153"/>
      <c r="LB146" s="153"/>
      <c r="LC146" s="153"/>
      <c r="LD146" s="153"/>
      <c r="LE146" s="153"/>
      <c r="LF146" s="153"/>
      <c r="LG146" s="153"/>
      <c r="LH146" s="153"/>
      <c r="LI146" s="153"/>
      <c r="LJ146" s="153"/>
      <c r="LK146" s="153"/>
      <c r="LL146" s="153"/>
      <c r="LM146" s="153"/>
      <c r="LN146" s="153"/>
      <c r="LO146" s="153"/>
      <c r="LP146" s="153"/>
      <c r="LQ146" s="153"/>
      <c r="LR146" s="153"/>
      <c r="LS146" s="153"/>
      <c r="LT146" s="153"/>
      <c r="LU146" s="153"/>
      <c r="LV146" s="153"/>
      <c r="LW146" s="153"/>
      <c r="LX146" s="153"/>
      <c r="LY146" s="153"/>
      <c r="LZ146" s="153"/>
      <c r="MA146" s="153"/>
      <c r="MB146" s="153"/>
      <c r="MC146" s="153"/>
      <c r="MD146" s="153"/>
      <c r="ME146" s="153"/>
      <c r="MF146" s="153"/>
      <c r="MG146" s="153"/>
      <c r="MH146" s="153"/>
      <c r="MI146" s="153"/>
      <c r="MJ146" s="153"/>
      <c r="MK146" s="153"/>
      <c r="ML146" s="153"/>
      <c r="MM146" s="153"/>
      <c r="MN146" s="153"/>
      <c r="MO146" s="153"/>
      <c r="MP146" s="153"/>
      <c r="MQ146" s="153"/>
      <c r="MR146" s="153"/>
      <c r="MS146" s="153"/>
      <c r="MT146" s="153"/>
      <c r="MU146" s="153"/>
      <c r="MV146" s="153"/>
      <c r="MW146" s="153"/>
      <c r="MX146" s="153"/>
      <c r="MY146" s="153"/>
      <c r="MZ146" s="153"/>
      <c r="NA146" s="153">
        <v>3</v>
      </c>
      <c r="NB146" s="153"/>
      <c r="NC146" s="153"/>
      <c r="ND146" s="153"/>
      <c r="NE146" s="153"/>
      <c r="NF146" s="153"/>
      <c r="NG146" s="153"/>
      <c r="NH146" s="153"/>
      <c r="NI146" s="153"/>
      <c r="NJ146" s="153"/>
      <c r="NK146" s="153"/>
      <c r="NL146" s="153"/>
      <c r="NM146" s="153"/>
      <c r="NN146" s="153"/>
      <c r="NO146" s="153"/>
      <c r="NP146" s="153"/>
      <c r="NQ146" s="153"/>
      <c r="NR146" s="153"/>
      <c r="NS146" s="153"/>
      <c r="NT146" s="153"/>
      <c r="NU146" s="153">
        <v>0</v>
      </c>
      <c r="NV146" s="153"/>
      <c r="NW146" s="153">
        <v>0</v>
      </c>
      <c r="NX146" s="153"/>
      <c r="NY146" s="153"/>
      <c r="NZ146" s="153"/>
      <c r="OA146" s="153"/>
      <c r="OB146" s="153"/>
      <c r="OC146" s="153"/>
      <c r="OD146" s="153"/>
      <c r="OE146" s="153">
        <v>1</v>
      </c>
      <c r="OF146" s="153">
        <v>0</v>
      </c>
      <c r="OG146" s="153"/>
      <c r="OH146" s="153"/>
      <c r="OI146" s="153"/>
      <c r="OJ146" s="153"/>
      <c r="OK146" s="153"/>
      <c r="OL146" s="153">
        <v>3</v>
      </c>
      <c r="OM146" s="153">
        <v>1</v>
      </c>
      <c r="ON146" s="153"/>
      <c r="OO146" s="154"/>
      <c r="OP146" s="144">
        <v>47</v>
      </c>
      <c r="OQ146" s="155">
        <v>2160</v>
      </c>
      <c r="OR146" s="153"/>
      <c r="OS146" s="153"/>
      <c r="OT146" s="153"/>
      <c r="OU146" s="153"/>
      <c r="OV146" s="153">
        <v>4</v>
      </c>
      <c r="OW146" s="153">
        <v>606</v>
      </c>
      <c r="OX146" s="153">
        <v>-836</v>
      </c>
      <c r="OY146" s="153"/>
      <c r="OZ146" s="153"/>
      <c r="PA146" s="153"/>
      <c r="PB146" s="153"/>
      <c r="PC146" s="153"/>
      <c r="PD146" s="153"/>
      <c r="PE146" s="153"/>
      <c r="PF146" s="153"/>
      <c r="PG146" s="153"/>
      <c r="PH146" s="153"/>
      <c r="PI146" s="153"/>
      <c r="PJ146" s="156"/>
      <c r="PK146" s="144">
        <v>1935</v>
      </c>
      <c r="PL146" s="144">
        <v>1982</v>
      </c>
    </row>
    <row r="147" spans="1:428" ht="15" x14ac:dyDescent="0.25">
      <c r="A147" s="158">
        <v>335920</v>
      </c>
      <c r="B147" s="159" t="s">
        <v>732</v>
      </c>
      <c r="C147" s="149" t="s">
        <v>341</v>
      </c>
      <c r="D147" s="155"/>
      <c r="E147" s="153"/>
      <c r="F147" s="153"/>
      <c r="G147" s="153"/>
      <c r="H147" s="153"/>
      <c r="I147" s="153"/>
      <c r="J147" s="153"/>
      <c r="K147" s="153"/>
      <c r="L147" s="153"/>
      <c r="M147" s="153"/>
      <c r="N147" s="153"/>
      <c r="O147" s="153"/>
      <c r="P147" s="153">
        <v>0</v>
      </c>
      <c r="Q147" s="153"/>
      <c r="R147" s="153"/>
      <c r="S147" s="153"/>
      <c r="T147" s="153"/>
      <c r="U147" s="153"/>
      <c r="V147" s="153"/>
      <c r="W147" s="153"/>
      <c r="X147" s="153"/>
      <c r="Y147" s="153">
        <v>2</v>
      </c>
      <c r="Z147" s="153"/>
      <c r="AA147" s="153"/>
      <c r="AB147" s="153">
        <v>119</v>
      </c>
      <c r="AC147" s="153">
        <v>167</v>
      </c>
      <c r="AD147" s="153">
        <v>819</v>
      </c>
      <c r="AE147" s="153">
        <v>184</v>
      </c>
      <c r="AF147" s="153">
        <v>596</v>
      </c>
      <c r="AG147" s="153">
        <v>144</v>
      </c>
      <c r="AH147" s="153">
        <v>927</v>
      </c>
      <c r="AI147" s="153">
        <v>66</v>
      </c>
      <c r="AJ147" s="153">
        <v>204</v>
      </c>
      <c r="AK147" s="153">
        <v>342</v>
      </c>
      <c r="AL147" s="153">
        <v>491</v>
      </c>
      <c r="AM147" s="153">
        <v>166</v>
      </c>
      <c r="AN147" s="153"/>
      <c r="AO147" s="153"/>
      <c r="AP147" s="153"/>
      <c r="AQ147" s="153"/>
      <c r="AR147" s="153"/>
      <c r="AS147" s="153"/>
      <c r="AT147" s="153"/>
      <c r="AU147" s="153"/>
      <c r="AV147" s="153"/>
      <c r="AW147" s="153"/>
      <c r="AX147" s="153"/>
      <c r="AY147" s="153"/>
      <c r="AZ147" s="153"/>
      <c r="BA147" s="153"/>
      <c r="BB147" s="153"/>
      <c r="BC147" s="153"/>
      <c r="BD147" s="153">
        <v>26</v>
      </c>
      <c r="BE147" s="153"/>
      <c r="BF147" s="153">
        <v>24</v>
      </c>
      <c r="BG147" s="153"/>
      <c r="BH147" s="153">
        <v>2</v>
      </c>
      <c r="BI147" s="153"/>
      <c r="BJ147" s="153">
        <v>108</v>
      </c>
      <c r="BK147" s="153">
        <v>47</v>
      </c>
      <c r="BL147" s="153"/>
      <c r="BM147" s="153"/>
      <c r="BN147" s="153"/>
      <c r="BO147" s="153"/>
      <c r="BP147" s="153"/>
      <c r="BQ147" s="153">
        <v>4</v>
      </c>
      <c r="BR147" s="153"/>
      <c r="BS147" s="153">
        <v>6</v>
      </c>
      <c r="BT147" s="153"/>
      <c r="BU147" s="153"/>
      <c r="BV147" s="153"/>
      <c r="BW147" s="153">
        <v>45</v>
      </c>
      <c r="BX147" s="153">
        <v>78</v>
      </c>
      <c r="BY147" s="153">
        <v>38</v>
      </c>
      <c r="BZ147" s="153"/>
      <c r="CA147" s="153"/>
      <c r="CB147" s="153">
        <v>110</v>
      </c>
      <c r="CC147" s="153">
        <v>348</v>
      </c>
      <c r="CD147" s="153"/>
      <c r="CE147" s="153"/>
      <c r="CF147" s="153">
        <v>3</v>
      </c>
      <c r="CG147" s="153">
        <v>45</v>
      </c>
      <c r="CH147" s="153">
        <v>3</v>
      </c>
      <c r="CI147" s="153"/>
      <c r="CJ147" s="153">
        <v>5</v>
      </c>
      <c r="CK147" s="153">
        <v>9</v>
      </c>
      <c r="CL147" s="153">
        <v>3</v>
      </c>
      <c r="CM147" s="153">
        <v>2</v>
      </c>
      <c r="CN147" s="153"/>
      <c r="CO147" s="153"/>
      <c r="CP147" s="153">
        <v>178</v>
      </c>
      <c r="CQ147" s="153"/>
      <c r="CR147" s="153">
        <v>46</v>
      </c>
      <c r="CS147" s="153">
        <v>8</v>
      </c>
      <c r="CT147" s="153"/>
      <c r="CU147" s="153"/>
      <c r="CV147" s="153">
        <v>4</v>
      </c>
      <c r="CW147" s="153">
        <v>3</v>
      </c>
      <c r="CX147" s="153"/>
      <c r="CY147" s="153"/>
      <c r="CZ147" s="153"/>
      <c r="DA147" s="153">
        <v>226</v>
      </c>
      <c r="DB147" s="153"/>
      <c r="DC147" s="153">
        <v>6</v>
      </c>
      <c r="DD147" s="153"/>
      <c r="DE147" s="153">
        <v>3</v>
      </c>
      <c r="DF147" s="153"/>
      <c r="DG147" s="153"/>
      <c r="DH147" s="153">
        <v>4</v>
      </c>
      <c r="DI147" s="153"/>
      <c r="DJ147" s="153"/>
      <c r="DK147" s="153"/>
      <c r="DL147" s="153">
        <v>5</v>
      </c>
      <c r="DM147" s="153">
        <v>4</v>
      </c>
      <c r="DN147" s="153">
        <v>62</v>
      </c>
      <c r="DO147" s="153">
        <v>9</v>
      </c>
      <c r="DP147" s="153">
        <v>6</v>
      </c>
      <c r="DQ147" s="153">
        <v>12</v>
      </c>
      <c r="DR147" s="153">
        <v>74</v>
      </c>
      <c r="DS147" s="153">
        <v>77</v>
      </c>
      <c r="DT147" s="153">
        <v>122</v>
      </c>
      <c r="DU147" s="153">
        <v>1</v>
      </c>
      <c r="DV147" s="153">
        <v>12</v>
      </c>
      <c r="DW147" s="153">
        <v>8</v>
      </c>
      <c r="DX147" s="153">
        <v>14</v>
      </c>
      <c r="DY147" s="153">
        <v>14</v>
      </c>
      <c r="DZ147" s="153">
        <v>31</v>
      </c>
      <c r="EA147" s="153">
        <v>89</v>
      </c>
      <c r="EB147" s="153">
        <v>2</v>
      </c>
      <c r="EC147" s="153"/>
      <c r="ED147" s="153"/>
      <c r="EE147" s="153">
        <v>13</v>
      </c>
      <c r="EF147" s="153"/>
      <c r="EG147" s="153">
        <v>2</v>
      </c>
      <c r="EH147" s="153">
        <v>33</v>
      </c>
      <c r="EI147" s="153">
        <v>29</v>
      </c>
      <c r="EJ147" s="153"/>
      <c r="EK147" s="153"/>
      <c r="EL147" s="153"/>
      <c r="EM147" s="153"/>
      <c r="EN147" s="153">
        <v>285</v>
      </c>
      <c r="EO147" s="153">
        <v>125</v>
      </c>
      <c r="EP147" s="153"/>
      <c r="EQ147" s="153">
        <v>32</v>
      </c>
      <c r="ER147" s="153"/>
      <c r="ES147" s="153"/>
      <c r="ET147" s="153">
        <v>0</v>
      </c>
      <c r="EU147" s="153">
        <v>263</v>
      </c>
      <c r="EV147" s="153"/>
      <c r="EW147" s="153"/>
      <c r="EX147" s="153"/>
      <c r="EY147" s="153">
        <v>28</v>
      </c>
      <c r="EZ147" s="153">
        <v>115</v>
      </c>
      <c r="FA147" s="153">
        <v>124</v>
      </c>
      <c r="FB147" s="153">
        <v>16</v>
      </c>
      <c r="FC147" s="153">
        <v>347</v>
      </c>
      <c r="FD147" s="153">
        <v>145</v>
      </c>
      <c r="FE147" s="153">
        <v>60</v>
      </c>
      <c r="FF147" s="153">
        <v>130</v>
      </c>
      <c r="FG147" s="153">
        <v>15</v>
      </c>
      <c r="FH147" s="153">
        <v>62</v>
      </c>
      <c r="FI147" s="153"/>
      <c r="FJ147" s="153"/>
      <c r="FK147" s="153"/>
      <c r="FL147" s="153"/>
      <c r="FM147" s="153"/>
      <c r="FN147" s="153"/>
      <c r="FO147" s="153"/>
      <c r="FP147" s="153"/>
      <c r="FQ147" s="153"/>
      <c r="FR147" s="153"/>
      <c r="FS147" s="153"/>
      <c r="FT147" s="153"/>
      <c r="FU147" s="153"/>
      <c r="FV147" s="153"/>
      <c r="FW147" s="153"/>
      <c r="FX147" s="153"/>
      <c r="FY147" s="153"/>
      <c r="FZ147" s="153">
        <v>7</v>
      </c>
      <c r="GA147" s="153"/>
      <c r="GB147" s="153"/>
      <c r="GC147" s="153"/>
      <c r="GD147" s="153"/>
      <c r="GE147" s="153"/>
      <c r="GF147" s="153"/>
      <c r="GG147" s="153"/>
      <c r="GH147" s="153"/>
      <c r="GI147" s="153">
        <v>5</v>
      </c>
      <c r="GJ147" s="153"/>
      <c r="GK147" s="153"/>
      <c r="GL147" s="153"/>
      <c r="GM147" s="153"/>
      <c r="GN147" s="153"/>
      <c r="GO147" s="153"/>
      <c r="GP147" s="153"/>
      <c r="GQ147" s="153"/>
      <c r="GR147" s="153"/>
      <c r="GS147" s="153"/>
      <c r="GT147" s="153"/>
      <c r="GU147" s="153"/>
      <c r="GV147" s="153"/>
      <c r="GW147" s="153"/>
      <c r="GX147" s="153"/>
      <c r="GY147" s="153"/>
      <c r="GZ147" s="153"/>
      <c r="HA147" s="153"/>
      <c r="HB147" s="153"/>
      <c r="HC147" s="153"/>
      <c r="HD147" s="153"/>
      <c r="HE147" s="153"/>
      <c r="HF147" s="153"/>
      <c r="HG147" s="153"/>
      <c r="HH147" s="153"/>
      <c r="HI147" s="153"/>
      <c r="HJ147" s="153"/>
      <c r="HK147" s="153"/>
      <c r="HL147" s="153"/>
      <c r="HM147" s="153"/>
      <c r="HN147" s="153"/>
      <c r="HO147" s="153"/>
      <c r="HP147" s="153"/>
      <c r="HQ147" s="153"/>
      <c r="HR147" s="153"/>
      <c r="HS147" s="153"/>
      <c r="HT147" s="153"/>
      <c r="HU147" s="153"/>
      <c r="HV147" s="153"/>
      <c r="HW147" s="153"/>
      <c r="HX147" s="153"/>
      <c r="HY147" s="153"/>
      <c r="HZ147" s="153"/>
      <c r="IA147" s="153"/>
      <c r="IB147" s="153"/>
      <c r="IC147" s="153"/>
      <c r="ID147" s="153"/>
      <c r="IE147" s="153"/>
      <c r="IF147" s="153"/>
      <c r="IG147" s="153"/>
      <c r="IH147" s="153"/>
      <c r="II147" s="153"/>
      <c r="IJ147" s="153"/>
      <c r="IK147" s="153"/>
      <c r="IL147" s="153"/>
      <c r="IM147" s="153"/>
      <c r="IN147" s="153"/>
      <c r="IO147" s="153"/>
      <c r="IP147" s="153"/>
      <c r="IQ147" s="153"/>
      <c r="IR147" s="153"/>
      <c r="IS147" s="153"/>
      <c r="IT147" s="153"/>
      <c r="IU147" s="153"/>
      <c r="IV147" s="153"/>
      <c r="IW147" s="153"/>
      <c r="IX147" s="153"/>
      <c r="IY147" s="153"/>
      <c r="IZ147" s="153"/>
      <c r="JA147" s="153"/>
      <c r="JB147" s="153"/>
      <c r="JC147" s="153"/>
      <c r="JD147" s="153"/>
      <c r="JE147" s="153"/>
      <c r="JF147" s="153"/>
      <c r="JG147" s="153"/>
      <c r="JH147" s="153">
        <v>80</v>
      </c>
      <c r="JI147" s="153"/>
      <c r="JJ147" s="153"/>
      <c r="JK147" s="153"/>
      <c r="JL147" s="153">
        <v>1</v>
      </c>
      <c r="JM147" s="153">
        <v>2</v>
      </c>
      <c r="JN147" s="153"/>
      <c r="JO147" s="153"/>
      <c r="JP147" s="153">
        <v>1</v>
      </c>
      <c r="JQ147" s="153"/>
      <c r="JR147" s="153">
        <v>11</v>
      </c>
      <c r="JS147" s="153"/>
      <c r="JT147" s="153"/>
      <c r="JU147" s="153"/>
      <c r="JV147" s="153"/>
      <c r="JW147" s="153">
        <v>1</v>
      </c>
      <c r="JX147" s="153">
        <v>1</v>
      </c>
      <c r="JY147" s="153">
        <v>3</v>
      </c>
      <c r="JZ147" s="153">
        <v>1</v>
      </c>
      <c r="KA147" s="153"/>
      <c r="KB147" s="153"/>
      <c r="KC147" s="153">
        <v>3</v>
      </c>
      <c r="KD147" s="153">
        <v>12</v>
      </c>
      <c r="KE147" s="153">
        <v>4</v>
      </c>
      <c r="KF147" s="153"/>
      <c r="KG147" s="153"/>
      <c r="KH147" s="153">
        <v>21</v>
      </c>
      <c r="KI147" s="153">
        <v>10</v>
      </c>
      <c r="KJ147" s="153"/>
      <c r="KK147" s="153"/>
      <c r="KL147" s="153"/>
      <c r="KM147" s="153">
        <v>0</v>
      </c>
      <c r="KN147" s="153"/>
      <c r="KO147" s="153"/>
      <c r="KP147" s="153"/>
      <c r="KQ147" s="153"/>
      <c r="KR147" s="153"/>
      <c r="KS147" s="153"/>
      <c r="KT147" s="153"/>
      <c r="KU147" s="153"/>
      <c r="KV147" s="153"/>
      <c r="KW147" s="153"/>
      <c r="KX147" s="153">
        <v>324</v>
      </c>
      <c r="KY147" s="153">
        <v>2029</v>
      </c>
      <c r="KZ147" s="153">
        <v>78</v>
      </c>
      <c r="LA147" s="153">
        <v>20</v>
      </c>
      <c r="LB147" s="153"/>
      <c r="LC147" s="153"/>
      <c r="LD147" s="153"/>
      <c r="LE147" s="153"/>
      <c r="LF147" s="153"/>
      <c r="LG147" s="153"/>
      <c r="LH147" s="153"/>
      <c r="LI147" s="153"/>
      <c r="LJ147" s="153"/>
      <c r="LK147" s="153"/>
      <c r="LL147" s="153">
        <v>0</v>
      </c>
      <c r="LM147" s="153">
        <v>0</v>
      </c>
      <c r="LN147" s="153"/>
      <c r="LO147" s="153">
        <v>6</v>
      </c>
      <c r="LP147" s="153">
        <v>68</v>
      </c>
      <c r="LQ147" s="153"/>
      <c r="LR147" s="153"/>
      <c r="LS147" s="153"/>
      <c r="LT147" s="153"/>
      <c r="LU147" s="153">
        <v>2204</v>
      </c>
      <c r="LV147" s="153"/>
      <c r="LW147" s="153">
        <v>17</v>
      </c>
      <c r="LX147" s="153">
        <v>725</v>
      </c>
      <c r="LY147" s="153">
        <v>5</v>
      </c>
      <c r="LZ147" s="153"/>
      <c r="MA147" s="153">
        <v>23</v>
      </c>
      <c r="MB147" s="153"/>
      <c r="MC147" s="153"/>
      <c r="MD147" s="153"/>
      <c r="ME147" s="153">
        <v>0</v>
      </c>
      <c r="MF147" s="153">
        <v>120</v>
      </c>
      <c r="MG147" s="153">
        <v>1</v>
      </c>
      <c r="MH147" s="153">
        <v>3</v>
      </c>
      <c r="MI147" s="153">
        <v>5</v>
      </c>
      <c r="MJ147" s="153">
        <v>13</v>
      </c>
      <c r="MK147" s="153">
        <v>44</v>
      </c>
      <c r="ML147" s="153">
        <v>11</v>
      </c>
      <c r="MM147" s="153"/>
      <c r="MN147" s="153">
        <v>1</v>
      </c>
      <c r="MO147" s="153">
        <v>2</v>
      </c>
      <c r="MP147" s="153">
        <v>1</v>
      </c>
      <c r="MQ147" s="153"/>
      <c r="MR147" s="153">
        <v>0</v>
      </c>
      <c r="MS147" s="153"/>
      <c r="MT147" s="153"/>
      <c r="MU147" s="153"/>
      <c r="MV147" s="153"/>
      <c r="MW147" s="153"/>
      <c r="MX147" s="153"/>
      <c r="MY147" s="153"/>
      <c r="MZ147" s="153">
        <v>1</v>
      </c>
      <c r="NA147" s="153">
        <v>26</v>
      </c>
      <c r="NB147" s="153"/>
      <c r="NC147" s="153"/>
      <c r="ND147" s="153">
        <v>13</v>
      </c>
      <c r="NE147" s="153">
        <v>20</v>
      </c>
      <c r="NF147" s="153">
        <v>13</v>
      </c>
      <c r="NG147" s="153"/>
      <c r="NH147" s="153"/>
      <c r="NI147" s="153"/>
      <c r="NJ147" s="153"/>
      <c r="NK147" s="153"/>
      <c r="NL147" s="153"/>
      <c r="NM147" s="153"/>
      <c r="NN147" s="153">
        <v>17</v>
      </c>
      <c r="NO147" s="153">
        <v>1</v>
      </c>
      <c r="NP147" s="153">
        <v>62</v>
      </c>
      <c r="NQ147" s="153">
        <v>124</v>
      </c>
      <c r="NR147" s="153">
        <v>33</v>
      </c>
      <c r="NS147" s="153">
        <v>6</v>
      </c>
      <c r="NT147" s="153">
        <v>19</v>
      </c>
      <c r="NU147" s="153">
        <v>2</v>
      </c>
      <c r="NV147" s="153"/>
      <c r="NW147" s="153"/>
      <c r="NX147" s="153"/>
      <c r="NY147" s="153">
        <v>1</v>
      </c>
      <c r="NZ147" s="153"/>
      <c r="OA147" s="153"/>
      <c r="OB147" s="153"/>
      <c r="OC147" s="153">
        <v>25</v>
      </c>
      <c r="OD147" s="153"/>
      <c r="OE147" s="153">
        <v>42</v>
      </c>
      <c r="OF147" s="153">
        <v>1</v>
      </c>
      <c r="OG147" s="153"/>
      <c r="OH147" s="153">
        <v>37</v>
      </c>
      <c r="OI147" s="153"/>
      <c r="OJ147" s="153"/>
      <c r="OK147" s="153"/>
      <c r="OL147" s="153"/>
      <c r="OM147" s="153"/>
      <c r="ON147" s="153"/>
      <c r="OO147" s="154">
        <v>26</v>
      </c>
      <c r="OP147" s="144">
        <v>14305</v>
      </c>
      <c r="OQ147" s="155"/>
      <c r="OR147" s="153">
        <v>429</v>
      </c>
      <c r="OS147" s="153"/>
      <c r="OT147" s="153"/>
      <c r="OU147" s="153"/>
      <c r="OV147" s="153">
        <v>137</v>
      </c>
      <c r="OW147" s="153">
        <v>4163</v>
      </c>
      <c r="OX147" s="153">
        <v>-7943</v>
      </c>
      <c r="OY147" s="153"/>
      <c r="OZ147" s="153">
        <v>9</v>
      </c>
      <c r="PA147" s="153"/>
      <c r="PB147" s="153"/>
      <c r="PC147" s="153"/>
      <c r="PD147" s="153">
        <v>161</v>
      </c>
      <c r="PE147" s="153"/>
      <c r="PF147" s="153"/>
      <c r="PG147" s="153"/>
      <c r="PH147" s="153"/>
      <c r="PI147" s="153"/>
      <c r="PJ147" s="156"/>
      <c r="PK147" s="144">
        <v>-3044</v>
      </c>
      <c r="PL147" s="144">
        <v>11261</v>
      </c>
    </row>
    <row r="148" spans="1:428" ht="15" x14ac:dyDescent="0.25">
      <c r="A148" s="158">
        <v>335930</v>
      </c>
      <c r="B148" s="159" t="s">
        <v>732</v>
      </c>
      <c r="C148" s="149" t="s">
        <v>342</v>
      </c>
      <c r="D148" s="155"/>
      <c r="E148" s="153"/>
      <c r="F148" s="153"/>
      <c r="G148" s="153"/>
      <c r="H148" s="153"/>
      <c r="I148" s="153"/>
      <c r="J148" s="153"/>
      <c r="K148" s="153"/>
      <c r="L148" s="153"/>
      <c r="M148" s="153"/>
      <c r="N148" s="153"/>
      <c r="O148" s="153"/>
      <c r="P148" s="153"/>
      <c r="Q148" s="153">
        <v>8</v>
      </c>
      <c r="R148" s="153"/>
      <c r="S148" s="153"/>
      <c r="T148" s="153"/>
      <c r="U148" s="153"/>
      <c r="V148" s="153"/>
      <c r="W148" s="153"/>
      <c r="X148" s="153"/>
      <c r="Y148" s="153"/>
      <c r="Z148" s="153"/>
      <c r="AA148" s="153"/>
      <c r="AB148" s="153">
        <v>91</v>
      </c>
      <c r="AC148" s="153">
        <v>213</v>
      </c>
      <c r="AD148" s="153">
        <v>495</v>
      </c>
      <c r="AE148" s="153">
        <v>226</v>
      </c>
      <c r="AF148" s="153">
        <v>1315</v>
      </c>
      <c r="AG148" s="153">
        <v>105</v>
      </c>
      <c r="AH148" s="153">
        <v>1228</v>
      </c>
      <c r="AI148" s="153">
        <v>458</v>
      </c>
      <c r="AJ148" s="153">
        <v>205</v>
      </c>
      <c r="AK148" s="153">
        <v>212</v>
      </c>
      <c r="AL148" s="153">
        <v>930</v>
      </c>
      <c r="AM148" s="153">
        <v>953</v>
      </c>
      <c r="AN148" s="153"/>
      <c r="AO148" s="153"/>
      <c r="AP148" s="153"/>
      <c r="AQ148" s="153">
        <v>10</v>
      </c>
      <c r="AR148" s="153"/>
      <c r="AS148" s="153">
        <v>6</v>
      </c>
      <c r="AT148" s="153"/>
      <c r="AU148" s="153"/>
      <c r="AV148" s="153"/>
      <c r="AW148" s="153"/>
      <c r="AX148" s="153"/>
      <c r="AY148" s="153"/>
      <c r="AZ148" s="153"/>
      <c r="BA148" s="153"/>
      <c r="BB148" s="153"/>
      <c r="BC148" s="153"/>
      <c r="BD148" s="153"/>
      <c r="BE148" s="153"/>
      <c r="BF148" s="153"/>
      <c r="BG148" s="153"/>
      <c r="BH148" s="153"/>
      <c r="BI148" s="153"/>
      <c r="BJ148" s="153"/>
      <c r="BK148" s="153"/>
      <c r="BL148" s="153"/>
      <c r="BM148" s="153"/>
      <c r="BN148" s="153"/>
      <c r="BO148" s="153"/>
      <c r="BP148" s="153"/>
      <c r="BQ148" s="153">
        <v>3</v>
      </c>
      <c r="BR148" s="153"/>
      <c r="BS148" s="153"/>
      <c r="BT148" s="153"/>
      <c r="BU148" s="153"/>
      <c r="BV148" s="153"/>
      <c r="BW148" s="153"/>
      <c r="BX148" s="153"/>
      <c r="BY148" s="153"/>
      <c r="BZ148" s="153"/>
      <c r="CA148" s="153"/>
      <c r="CB148" s="153"/>
      <c r="CC148" s="153"/>
      <c r="CD148" s="153"/>
      <c r="CE148" s="153"/>
      <c r="CF148" s="153"/>
      <c r="CG148" s="153"/>
      <c r="CH148" s="153"/>
      <c r="CI148" s="153"/>
      <c r="CJ148" s="153">
        <v>3</v>
      </c>
      <c r="CK148" s="153">
        <v>6</v>
      </c>
      <c r="CL148" s="153"/>
      <c r="CM148" s="153"/>
      <c r="CN148" s="153"/>
      <c r="CO148" s="153"/>
      <c r="CP148" s="153">
        <v>154</v>
      </c>
      <c r="CQ148" s="153"/>
      <c r="CR148" s="153">
        <v>107</v>
      </c>
      <c r="CS148" s="153">
        <v>29</v>
      </c>
      <c r="CT148" s="153"/>
      <c r="CU148" s="153"/>
      <c r="CV148" s="153">
        <v>3</v>
      </c>
      <c r="CW148" s="153">
        <v>2</v>
      </c>
      <c r="CX148" s="153"/>
      <c r="CY148" s="153"/>
      <c r="CZ148" s="153"/>
      <c r="DA148" s="153">
        <v>157</v>
      </c>
      <c r="DB148" s="153"/>
      <c r="DC148" s="153">
        <v>4</v>
      </c>
      <c r="DD148" s="153"/>
      <c r="DE148" s="153"/>
      <c r="DF148" s="153"/>
      <c r="DG148" s="153"/>
      <c r="DH148" s="153">
        <v>7</v>
      </c>
      <c r="DI148" s="153"/>
      <c r="DJ148" s="153">
        <v>2</v>
      </c>
      <c r="DK148" s="153">
        <v>3</v>
      </c>
      <c r="DL148" s="153">
        <v>7</v>
      </c>
      <c r="DM148" s="153">
        <v>0</v>
      </c>
      <c r="DN148" s="153">
        <v>25</v>
      </c>
      <c r="DO148" s="153">
        <v>9</v>
      </c>
      <c r="DP148" s="153">
        <v>29</v>
      </c>
      <c r="DQ148" s="153">
        <v>15</v>
      </c>
      <c r="DR148" s="153">
        <v>105</v>
      </c>
      <c r="DS148" s="153"/>
      <c r="DT148" s="153">
        <v>16</v>
      </c>
      <c r="DU148" s="153">
        <v>7</v>
      </c>
      <c r="DV148" s="153">
        <v>36</v>
      </c>
      <c r="DW148" s="153">
        <v>4</v>
      </c>
      <c r="DX148" s="153">
        <v>59</v>
      </c>
      <c r="DY148" s="153">
        <v>70</v>
      </c>
      <c r="DZ148" s="153"/>
      <c r="EA148" s="153">
        <v>57</v>
      </c>
      <c r="EB148" s="153">
        <v>5</v>
      </c>
      <c r="EC148" s="153"/>
      <c r="ED148" s="153"/>
      <c r="EE148" s="153">
        <v>242</v>
      </c>
      <c r="EF148" s="153">
        <v>51</v>
      </c>
      <c r="EG148" s="153">
        <v>555</v>
      </c>
      <c r="EH148" s="153">
        <v>22</v>
      </c>
      <c r="EI148" s="153"/>
      <c r="EJ148" s="153"/>
      <c r="EK148" s="153"/>
      <c r="EL148" s="153"/>
      <c r="EM148" s="153"/>
      <c r="EN148" s="153">
        <v>10</v>
      </c>
      <c r="EO148" s="153">
        <v>527</v>
      </c>
      <c r="EP148" s="153"/>
      <c r="EQ148" s="153">
        <v>226</v>
      </c>
      <c r="ER148" s="153"/>
      <c r="ES148" s="153"/>
      <c r="ET148" s="153"/>
      <c r="EU148" s="153"/>
      <c r="EV148" s="153"/>
      <c r="EW148" s="153">
        <v>1</v>
      </c>
      <c r="EX148" s="153">
        <v>59</v>
      </c>
      <c r="EY148" s="153">
        <v>84</v>
      </c>
      <c r="EZ148" s="153">
        <v>306</v>
      </c>
      <c r="FA148" s="153">
        <v>516</v>
      </c>
      <c r="FB148" s="153"/>
      <c r="FC148" s="153"/>
      <c r="FD148" s="153">
        <v>598</v>
      </c>
      <c r="FE148" s="153">
        <v>132</v>
      </c>
      <c r="FF148" s="153">
        <v>487</v>
      </c>
      <c r="FG148" s="153">
        <v>10</v>
      </c>
      <c r="FH148" s="153"/>
      <c r="FI148" s="153"/>
      <c r="FJ148" s="153"/>
      <c r="FK148" s="153"/>
      <c r="FL148" s="153"/>
      <c r="FM148" s="153"/>
      <c r="FN148" s="153"/>
      <c r="FO148" s="153"/>
      <c r="FP148" s="153"/>
      <c r="FQ148" s="153"/>
      <c r="FR148" s="153"/>
      <c r="FS148" s="153"/>
      <c r="FT148" s="153"/>
      <c r="FU148" s="153"/>
      <c r="FV148" s="153"/>
      <c r="FW148" s="153"/>
      <c r="FX148" s="153"/>
      <c r="FY148" s="153">
        <v>150</v>
      </c>
      <c r="FZ148" s="153">
        <v>77</v>
      </c>
      <c r="GA148" s="153"/>
      <c r="GB148" s="153">
        <v>1</v>
      </c>
      <c r="GC148" s="153"/>
      <c r="GD148" s="153"/>
      <c r="GE148" s="153"/>
      <c r="GF148" s="153"/>
      <c r="GG148" s="153"/>
      <c r="GH148" s="153"/>
      <c r="GI148" s="153">
        <v>11</v>
      </c>
      <c r="GJ148" s="153"/>
      <c r="GK148" s="153"/>
      <c r="GL148" s="153"/>
      <c r="GM148" s="153"/>
      <c r="GN148" s="153"/>
      <c r="GO148" s="153"/>
      <c r="GP148" s="153"/>
      <c r="GQ148" s="153"/>
      <c r="GR148" s="153"/>
      <c r="GS148" s="153"/>
      <c r="GT148" s="153"/>
      <c r="GU148" s="153"/>
      <c r="GV148" s="153"/>
      <c r="GW148" s="153"/>
      <c r="GX148" s="153"/>
      <c r="GY148" s="153"/>
      <c r="GZ148" s="153"/>
      <c r="HA148" s="153"/>
      <c r="HB148" s="153"/>
      <c r="HC148" s="153"/>
      <c r="HD148" s="153"/>
      <c r="HE148" s="153"/>
      <c r="HF148" s="153"/>
      <c r="HG148" s="153"/>
      <c r="HH148" s="153"/>
      <c r="HI148" s="153"/>
      <c r="HJ148" s="153"/>
      <c r="HK148" s="153"/>
      <c r="HL148" s="153"/>
      <c r="HM148" s="153"/>
      <c r="HN148" s="153"/>
      <c r="HO148" s="153"/>
      <c r="HP148" s="153"/>
      <c r="HQ148" s="153"/>
      <c r="HR148" s="153"/>
      <c r="HS148" s="153"/>
      <c r="HT148" s="153"/>
      <c r="HU148" s="153"/>
      <c r="HV148" s="153"/>
      <c r="HW148" s="153"/>
      <c r="HX148" s="153"/>
      <c r="HY148" s="153"/>
      <c r="HZ148" s="153"/>
      <c r="IA148" s="153"/>
      <c r="IB148" s="153"/>
      <c r="IC148" s="153"/>
      <c r="ID148" s="153"/>
      <c r="IE148" s="153"/>
      <c r="IF148" s="153"/>
      <c r="IG148" s="153"/>
      <c r="IH148" s="153"/>
      <c r="II148" s="153"/>
      <c r="IJ148" s="153"/>
      <c r="IK148" s="153"/>
      <c r="IL148" s="153"/>
      <c r="IM148" s="153"/>
      <c r="IN148" s="153"/>
      <c r="IO148" s="153"/>
      <c r="IP148" s="153"/>
      <c r="IQ148" s="153"/>
      <c r="IR148" s="153"/>
      <c r="IS148" s="153"/>
      <c r="IT148" s="153"/>
      <c r="IU148" s="153"/>
      <c r="IV148" s="153"/>
      <c r="IW148" s="153"/>
      <c r="IX148" s="153"/>
      <c r="IY148" s="153"/>
      <c r="IZ148" s="153"/>
      <c r="JA148" s="153"/>
      <c r="JB148" s="153"/>
      <c r="JC148" s="153"/>
      <c r="JD148" s="153"/>
      <c r="JE148" s="153"/>
      <c r="JF148" s="153"/>
      <c r="JG148" s="153"/>
      <c r="JH148" s="153">
        <v>2</v>
      </c>
      <c r="JI148" s="153"/>
      <c r="JJ148" s="153"/>
      <c r="JK148" s="153"/>
      <c r="JL148" s="153">
        <v>1</v>
      </c>
      <c r="JM148" s="153"/>
      <c r="JN148" s="153"/>
      <c r="JO148" s="153"/>
      <c r="JP148" s="153">
        <v>20</v>
      </c>
      <c r="JQ148" s="153"/>
      <c r="JR148" s="153"/>
      <c r="JS148" s="153"/>
      <c r="JT148" s="153"/>
      <c r="JU148" s="153"/>
      <c r="JV148" s="153"/>
      <c r="JW148" s="153">
        <v>136</v>
      </c>
      <c r="JX148" s="153">
        <v>58</v>
      </c>
      <c r="JY148" s="153"/>
      <c r="JZ148" s="153"/>
      <c r="KA148" s="153"/>
      <c r="KB148" s="153">
        <v>62</v>
      </c>
      <c r="KC148" s="153">
        <v>2</v>
      </c>
      <c r="KD148" s="153"/>
      <c r="KE148" s="153">
        <v>1</v>
      </c>
      <c r="KF148" s="153"/>
      <c r="KG148" s="153">
        <v>3</v>
      </c>
      <c r="KH148" s="153"/>
      <c r="KI148" s="153"/>
      <c r="KJ148" s="153"/>
      <c r="KK148" s="153"/>
      <c r="KL148" s="153"/>
      <c r="KM148" s="153"/>
      <c r="KN148" s="153"/>
      <c r="KO148" s="153"/>
      <c r="KP148" s="153"/>
      <c r="KQ148" s="153"/>
      <c r="KR148" s="153"/>
      <c r="KS148" s="153"/>
      <c r="KT148" s="153"/>
      <c r="KU148" s="153"/>
      <c r="KV148" s="153"/>
      <c r="KW148" s="153"/>
      <c r="KX148" s="153">
        <v>23</v>
      </c>
      <c r="KY148" s="153">
        <v>143</v>
      </c>
      <c r="KZ148" s="153"/>
      <c r="LA148" s="153">
        <v>97</v>
      </c>
      <c r="LB148" s="153"/>
      <c r="LC148" s="153"/>
      <c r="LD148" s="153"/>
      <c r="LE148" s="153"/>
      <c r="LF148" s="153"/>
      <c r="LG148" s="153"/>
      <c r="LH148" s="153"/>
      <c r="LI148" s="153"/>
      <c r="LJ148" s="153"/>
      <c r="LK148" s="153"/>
      <c r="LL148" s="153">
        <v>4</v>
      </c>
      <c r="LM148" s="153">
        <v>1</v>
      </c>
      <c r="LN148" s="153"/>
      <c r="LO148" s="153"/>
      <c r="LP148" s="153">
        <v>82</v>
      </c>
      <c r="LQ148" s="153"/>
      <c r="LR148" s="153"/>
      <c r="LS148" s="153"/>
      <c r="LT148" s="153"/>
      <c r="LU148" s="153"/>
      <c r="LV148" s="153"/>
      <c r="LW148" s="153"/>
      <c r="LX148" s="153"/>
      <c r="LY148" s="153"/>
      <c r="LZ148" s="153"/>
      <c r="MA148" s="153">
        <v>36</v>
      </c>
      <c r="MB148" s="153"/>
      <c r="MC148" s="153"/>
      <c r="MD148" s="153"/>
      <c r="ME148" s="153"/>
      <c r="MF148" s="153"/>
      <c r="MG148" s="153"/>
      <c r="MH148" s="153"/>
      <c r="MI148" s="153">
        <v>57</v>
      </c>
      <c r="MJ148" s="153"/>
      <c r="MK148" s="153"/>
      <c r="ML148" s="153"/>
      <c r="MM148" s="153"/>
      <c r="MN148" s="153"/>
      <c r="MO148" s="153"/>
      <c r="MP148" s="153"/>
      <c r="MQ148" s="153"/>
      <c r="MR148" s="153">
        <v>48</v>
      </c>
      <c r="MS148" s="153"/>
      <c r="MT148" s="153"/>
      <c r="MU148" s="153"/>
      <c r="MV148" s="153"/>
      <c r="MW148" s="153"/>
      <c r="MX148" s="153"/>
      <c r="MY148" s="153"/>
      <c r="MZ148" s="153">
        <v>2</v>
      </c>
      <c r="NA148" s="153">
        <v>18</v>
      </c>
      <c r="NB148" s="153"/>
      <c r="NC148" s="153"/>
      <c r="ND148" s="153">
        <v>8</v>
      </c>
      <c r="NE148" s="153">
        <v>9</v>
      </c>
      <c r="NF148" s="153">
        <v>15</v>
      </c>
      <c r="NG148" s="153">
        <v>2</v>
      </c>
      <c r="NH148" s="153"/>
      <c r="NI148" s="153"/>
      <c r="NJ148" s="153"/>
      <c r="NK148" s="153"/>
      <c r="NL148" s="153"/>
      <c r="NM148" s="153"/>
      <c r="NN148" s="153">
        <v>16</v>
      </c>
      <c r="NO148" s="153">
        <v>3</v>
      </c>
      <c r="NP148" s="153">
        <v>4</v>
      </c>
      <c r="NQ148" s="153">
        <v>1</v>
      </c>
      <c r="NR148" s="153">
        <v>0</v>
      </c>
      <c r="NS148" s="153"/>
      <c r="NT148" s="153">
        <v>47</v>
      </c>
      <c r="NU148" s="153">
        <v>41</v>
      </c>
      <c r="NV148" s="153"/>
      <c r="NW148" s="153"/>
      <c r="NX148" s="153"/>
      <c r="NY148" s="153"/>
      <c r="NZ148" s="153"/>
      <c r="OA148" s="153"/>
      <c r="OB148" s="153"/>
      <c r="OC148" s="153">
        <v>1</v>
      </c>
      <c r="OD148" s="153"/>
      <c r="OE148" s="153">
        <v>3</v>
      </c>
      <c r="OF148" s="153">
        <v>475</v>
      </c>
      <c r="OG148" s="153"/>
      <c r="OH148" s="153"/>
      <c r="OI148" s="153"/>
      <c r="OJ148" s="153"/>
      <c r="OK148" s="153"/>
      <c r="OL148" s="153"/>
      <c r="OM148" s="153"/>
      <c r="ON148" s="153"/>
      <c r="OO148" s="154">
        <v>92</v>
      </c>
      <c r="OP148" s="144">
        <v>12955</v>
      </c>
      <c r="OQ148" s="155"/>
      <c r="OR148" s="153">
        <v>220</v>
      </c>
      <c r="OS148" s="153"/>
      <c r="OT148" s="153"/>
      <c r="OU148" s="153"/>
      <c r="OV148" s="153">
        <v>87</v>
      </c>
      <c r="OW148" s="153">
        <v>2724</v>
      </c>
      <c r="OX148" s="153">
        <v>-3007</v>
      </c>
      <c r="OY148" s="153"/>
      <c r="OZ148" s="153"/>
      <c r="PA148" s="153"/>
      <c r="PB148" s="153"/>
      <c r="PC148" s="153"/>
      <c r="PD148" s="153"/>
      <c r="PE148" s="153"/>
      <c r="PF148" s="153"/>
      <c r="PG148" s="153"/>
      <c r="PH148" s="153"/>
      <c r="PI148" s="153"/>
      <c r="PJ148" s="156"/>
      <c r="PK148" s="144">
        <v>23</v>
      </c>
      <c r="PL148" s="144">
        <v>12979</v>
      </c>
    </row>
    <row r="149" spans="1:428" ht="15" x14ac:dyDescent="0.25">
      <c r="A149" s="158">
        <v>335991</v>
      </c>
      <c r="B149" s="159" t="s">
        <v>732</v>
      </c>
      <c r="C149" s="149" t="s">
        <v>343</v>
      </c>
      <c r="D149" s="155"/>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c r="AB149" s="153"/>
      <c r="AC149" s="153"/>
      <c r="AD149" s="153"/>
      <c r="AE149" s="153"/>
      <c r="AF149" s="153"/>
      <c r="AG149" s="153"/>
      <c r="AH149" s="153"/>
      <c r="AI149" s="153"/>
      <c r="AJ149" s="153"/>
      <c r="AK149" s="153"/>
      <c r="AL149" s="153"/>
      <c r="AM149" s="153"/>
      <c r="AN149" s="153"/>
      <c r="AO149" s="153"/>
      <c r="AP149" s="153"/>
      <c r="AQ149" s="153">
        <v>15</v>
      </c>
      <c r="AR149" s="153"/>
      <c r="AS149" s="153"/>
      <c r="AT149" s="153"/>
      <c r="AU149" s="153"/>
      <c r="AV149" s="153"/>
      <c r="AW149" s="153"/>
      <c r="AX149" s="153"/>
      <c r="AY149" s="153"/>
      <c r="AZ149" s="153"/>
      <c r="BA149" s="153"/>
      <c r="BB149" s="153"/>
      <c r="BC149" s="153"/>
      <c r="BD149" s="153">
        <v>375</v>
      </c>
      <c r="BE149" s="153">
        <v>53</v>
      </c>
      <c r="BF149" s="153"/>
      <c r="BG149" s="153">
        <v>24</v>
      </c>
      <c r="BH149" s="153"/>
      <c r="BI149" s="153"/>
      <c r="BJ149" s="153"/>
      <c r="BK149" s="153"/>
      <c r="BL149" s="153">
        <v>43</v>
      </c>
      <c r="BM149" s="153"/>
      <c r="BN149" s="153"/>
      <c r="BO149" s="153"/>
      <c r="BP149" s="153"/>
      <c r="BQ149" s="153"/>
      <c r="BR149" s="153"/>
      <c r="BS149" s="153"/>
      <c r="BT149" s="153"/>
      <c r="BU149" s="153"/>
      <c r="BV149" s="153"/>
      <c r="BW149" s="153"/>
      <c r="BX149" s="153"/>
      <c r="BY149" s="153"/>
      <c r="BZ149" s="153"/>
      <c r="CA149" s="153"/>
      <c r="CB149" s="153"/>
      <c r="CC149" s="153"/>
      <c r="CD149" s="153"/>
      <c r="CE149" s="153"/>
      <c r="CF149" s="153"/>
      <c r="CG149" s="153"/>
      <c r="CH149" s="153"/>
      <c r="CI149" s="153"/>
      <c r="CJ149" s="153"/>
      <c r="CK149" s="153"/>
      <c r="CL149" s="153"/>
      <c r="CM149" s="153"/>
      <c r="CN149" s="153"/>
      <c r="CO149" s="153"/>
      <c r="CP149" s="153"/>
      <c r="CQ149" s="153"/>
      <c r="CR149" s="153"/>
      <c r="CS149" s="153"/>
      <c r="CT149" s="153"/>
      <c r="CU149" s="153"/>
      <c r="CV149" s="153"/>
      <c r="CW149" s="153"/>
      <c r="CX149" s="153"/>
      <c r="CY149" s="153"/>
      <c r="CZ149" s="153"/>
      <c r="DA149" s="153"/>
      <c r="DB149" s="153"/>
      <c r="DC149" s="153"/>
      <c r="DD149" s="153"/>
      <c r="DE149" s="153"/>
      <c r="DF149" s="153"/>
      <c r="DG149" s="153"/>
      <c r="DH149" s="153"/>
      <c r="DI149" s="153"/>
      <c r="DJ149" s="153"/>
      <c r="DK149" s="153"/>
      <c r="DL149" s="153"/>
      <c r="DM149" s="153"/>
      <c r="DN149" s="153"/>
      <c r="DO149" s="153"/>
      <c r="DP149" s="153"/>
      <c r="DQ149" s="153"/>
      <c r="DR149" s="153"/>
      <c r="DS149" s="153"/>
      <c r="DT149" s="153"/>
      <c r="DU149" s="153"/>
      <c r="DV149" s="153"/>
      <c r="DW149" s="153"/>
      <c r="DX149" s="153"/>
      <c r="DY149" s="153"/>
      <c r="DZ149" s="153"/>
      <c r="EA149" s="153"/>
      <c r="EB149" s="153"/>
      <c r="EC149" s="153"/>
      <c r="ED149" s="153"/>
      <c r="EE149" s="153"/>
      <c r="EF149" s="153"/>
      <c r="EG149" s="153"/>
      <c r="EH149" s="153"/>
      <c r="EI149" s="153">
        <v>17</v>
      </c>
      <c r="EJ149" s="153"/>
      <c r="EK149" s="153"/>
      <c r="EL149" s="153"/>
      <c r="EM149" s="153">
        <v>63</v>
      </c>
      <c r="EN149" s="153"/>
      <c r="EO149" s="153"/>
      <c r="EP149" s="153">
        <v>12</v>
      </c>
      <c r="EQ149" s="153"/>
      <c r="ER149" s="153"/>
      <c r="ES149" s="153"/>
      <c r="ET149" s="153"/>
      <c r="EU149" s="153"/>
      <c r="EV149" s="153"/>
      <c r="EW149" s="153"/>
      <c r="EX149" s="153"/>
      <c r="EY149" s="153"/>
      <c r="EZ149" s="153"/>
      <c r="FA149" s="153"/>
      <c r="FB149" s="153"/>
      <c r="FC149" s="153"/>
      <c r="FD149" s="153"/>
      <c r="FE149" s="153"/>
      <c r="FF149" s="153">
        <v>240</v>
      </c>
      <c r="FG149" s="153">
        <v>1</v>
      </c>
      <c r="FH149" s="153">
        <v>112</v>
      </c>
      <c r="FI149" s="153"/>
      <c r="FJ149" s="153"/>
      <c r="FK149" s="153"/>
      <c r="FL149" s="153"/>
      <c r="FM149" s="153"/>
      <c r="FN149" s="153"/>
      <c r="FO149" s="153"/>
      <c r="FP149" s="153"/>
      <c r="FQ149" s="153"/>
      <c r="FR149" s="153"/>
      <c r="FS149" s="153"/>
      <c r="FT149" s="153"/>
      <c r="FU149" s="153"/>
      <c r="FV149" s="153"/>
      <c r="FW149" s="153"/>
      <c r="FX149" s="153"/>
      <c r="FY149" s="153"/>
      <c r="FZ149" s="153"/>
      <c r="GA149" s="153"/>
      <c r="GB149" s="153"/>
      <c r="GC149" s="153"/>
      <c r="GD149" s="153"/>
      <c r="GE149" s="153"/>
      <c r="GF149" s="153"/>
      <c r="GG149" s="153"/>
      <c r="GH149" s="153"/>
      <c r="GI149" s="153"/>
      <c r="GJ149" s="153"/>
      <c r="GK149" s="153"/>
      <c r="GL149" s="153"/>
      <c r="GM149" s="153"/>
      <c r="GN149" s="153"/>
      <c r="GO149" s="153"/>
      <c r="GP149" s="153"/>
      <c r="GQ149" s="153"/>
      <c r="GR149" s="153"/>
      <c r="GS149" s="153"/>
      <c r="GT149" s="153"/>
      <c r="GU149" s="153"/>
      <c r="GV149" s="153"/>
      <c r="GW149" s="153"/>
      <c r="GX149" s="153"/>
      <c r="GY149" s="153"/>
      <c r="GZ149" s="153"/>
      <c r="HA149" s="153"/>
      <c r="HB149" s="153"/>
      <c r="HC149" s="153"/>
      <c r="HD149" s="153"/>
      <c r="HE149" s="153"/>
      <c r="HF149" s="153"/>
      <c r="HG149" s="153"/>
      <c r="HH149" s="153"/>
      <c r="HI149" s="153"/>
      <c r="HJ149" s="153"/>
      <c r="HK149" s="153"/>
      <c r="HL149" s="153"/>
      <c r="HM149" s="153"/>
      <c r="HN149" s="153"/>
      <c r="HO149" s="153"/>
      <c r="HP149" s="153"/>
      <c r="HQ149" s="153"/>
      <c r="HR149" s="153"/>
      <c r="HS149" s="153"/>
      <c r="HT149" s="153"/>
      <c r="HU149" s="153"/>
      <c r="HV149" s="153"/>
      <c r="HW149" s="153"/>
      <c r="HX149" s="153"/>
      <c r="HY149" s="153"/>
      <c r="HZ149" s="153"/>
      <c r="IA149" s="153"/>
      <c r="IB149" s="153"/>
      <c r="IC149" s="153"/>
      <c r="ID149" s="153"/>
      <c r="IE149" s="153"/>
      <c r="IF149" s="153">
        <v>7</v>
      </c>
      <c r="IG149" s="153"/>
      <c r="IH149" s="153"/>
      <c r="II149" s="153"/>
      <c r="IJ149" s="153">
        <v>7</v>
      </c>
      <c r="IK149" s="153"/>
      <c r="IL149" s="153"/>
      <c r="IM149" s="153">
        <v>72</v>
      </c>
      <c r="IN149" s="153"/>
      <c r="IO149" s="153"/>
      <c r="IP149" s="153"/>
      <c r="IQ149" s="153"/>
      <c r="IR149" s="153"/>
      <c r="IS149" s="153"/>
      <c r="IT149" s="153"/>
      <c r="IU149" s="153"/>
      <c r="IV149" s="153"/>
      <c r="IW149" s="153"/>
      <c r="IX149" s="153"/>
      <c r="IY149" s="153"/>
      <c r="IZ149" s="153"/>
      <c r="JA149" s="153"/>
      <c r="JB149" s="153"/>
      <c r="JC149" s="153"/>
      <c r="JD149" s="153"/>
      <c r="JE149" s="153"/>
      <c r="JF149" s="153">
        <v>65</v>
      </c>
      <c r="JG149" s="153"/>
      <c r="JH149" s="153"/>
      <c r="JI149" s="153"/>
      <c r="JJ149" s="153"/>
      <c r="JK149" s="153"/>
      <c r="JL149" s="153"/>
      <c r="JM149" s="153"/>
      <c r="JN149" s="153"/>
      <c r="JO149" s="153"/>
      <c r="JP149" s="153"/>
      <c r="JQ149" s="153"/>
      <c r="JR149" s="153"/>
      <c r="JS149" s="153"/>
      <c r="JT149" s="153"/>
      <c r="JU149" s="153"/>
      <c r="JV149" s="153"/>
      <c r="JW149" s="153"/>
      <c r="JX149" s="153"/>
      <c r="JY149" s="153"/>
      <c r="JZ149" s="153"/>
      <c r="KA149" s="153"/>
      <c r="KB149" s="153"/>
      <c r="KC149" s="153">
        <v>1</v>
      </c>
      <c r="KD149" s="153"/>
      <c r="KE149" s="153"/>
      <c r="KF149" s="153">
        <v>0</v>
      </c>
      <c r="KG149" s="153"/>
      <c r="KH149" s="153"/>
      <c r="KI149" s="153"/>
      <c r="KJ149" s="153">
        <v>111</v>
      </c>
      <c r="KK149" s="153"/>
      <c r="KL149" s="153">
        <v>4</v>
      </c>
      <c r="KM149" s="153"/>
      <c r="KN149" s="153"/>
      <c r="KO149" s="153"/>
      <c r="KP149" s="153"/>
      <c r="KQ149" s="153"/>
      <c r="KR149" s="153"/>
      <c r="KS149" s="153"/>
      <c r="KT149" s="153"/>
      <c r="KU149" s="153"/>
      <c r="KV149" s="153"/>
      <c r="KW149" s="153"/>
      <c r="KX149" s="153"/>
      <c r="KY149" s="153"/>
      <c r="KZ149" s="153"/>
      <c r="LA149" s="153"/>
      <c r="LB149" s="153"/>
      <c r="LC149" s="153"/>
      <c r="LD149" s="153"/>
      <c r="LE149" s="153"/>
      <c r="LF149" s="153"/>
      <c r="LG149" s="153"/>
      <c r="LH149" s="153"/>
      <c r="LI149" s="153"/>
      <c r="LJ149" s="153"/>
      <c r="LK149" s="153"/>
      <c r="LL149" s="153"/>
      <c r="LM149" s="153"/>
      <c r="LN149" s="153"/>
      <c r="LO149" s="153">
        <v>1</v>
      </c>
      <c r="LP149" s="153"/>
      <c r="LQ149" s="153"/>
      <c r="LR149" s="153"/>
      <c r="LS149" s="153"/>
      <c r="LT149" s="153"/>
      <c r="LU149" s="153">
        <v>78</v>
      </c>
      <c r="LV149" s="153"/>
      <c r="LW149" s="153">
        <v>134</v>
      </c>
      <c r="LX149" s="153">
        <v>91</v>
      </c>
      <c r="LY149" s="153">
        <v>44</v>
      </c>
      <c r="LZ149" s="153"/>
      <c r="MA149" s="153">
        <v>33</v>
      </c>
      <c r="MB149" s="153"/>
      <c r="MC149" s="153"/>
      <c r="MD149" s="153"/>
      <c r="ME149" s="153"/>
      <c r="MF149" s="153">
        <v>1025</v>
      </c>
      <c r="MG149" s="153">
        <v>1</v>
      </c>
      <c r="MH149" s="153">
        <v>27</v>
      </c>
      <c r="MI149" s="153">
        <v>30</v>
      </c>
      <c r="MJ149" s="153">
        <v>111</v>
      </c>
      <c r="MK149" s="153"/>
      <c r="ML149" s="153">
        <v>80</v>
      </c>
      <c r="MM149" s="153"/>
      <c r="MN149" s="153"/>
      <c r="MO149" s="153"/>
      <c r="MP149" s="153">
        <v>49</v>
      </c>
      <c r="MQ149" s="153"/>
      <c r="MR149" s="153"/>
      <c r="MS149" s="153"/>
      <c r="MT149" s="153"/>
      <c r="MU149" s="153"/>
      <c r="MV149" s="153"/>
      <c r="MW149" s="153"/>
      <c r="MX149" s="153"/>
      <c r="MY149" s="153"/>
      <c r="MZ149" s="153"/>
      <c r="NA149" s="153"/>
      <c r="NB149" s="153"/>
      <c r="NC149" s="153"/>
      <c r="ND149" s="153"/>
      <c r="NE149" s="153"/>
      <c r="NF149" s="153"/>
      <c r="NG149" s="153"/>
      <c r="NH149" s="153"/>
      <c r="NI149" s="153"/>
      <c r="NJ149" s="153"/>
      <c r="NK149" s="153"/>
      <c r="NL149" s="153"/>
      <c r="NM149" s="153"/>
      <c r="NN149" s="153"/>
      <c r="NO149" s="153"/>
      <c r="NP149" s="153"/>
      <c r="NQ149" s="153"/>
      <c r="NR149" s="153"/>
      <c r="NS149" s="153"/>
      <c r="NT149" s="153"/>
      <c r="NU149" s="153"/>
      <c r="NV149" s="153"/>
      <c r="NW149" s="153"/>
      <c r="NX149" s="153"/>
      <c r="NY149" s="153"/>
      <c r="NZ149" s="153"/>
      <c r="OA149" s="153"/>
      <c r="OB149" s="153"/>
      <c r="OC149" s="153"/>
      <c r="OD149" s="153"/>
      <c r="OE149" s="153">
        <v>2</v>
      </c>
      <c r="OF149" s="153"/>
      <c r="OG149" s="153"/>
      <c r="OH149" s="153"/>
      <c r="OI149" s="153"/>
      <c r="OJ149" s="153"/>
      <c r="OK149" s="153"/>
      <c r="OL149" s="153"/>
      <c r="OM149" s="153"/>
      <c r="ON149" s="153">
        <v>13</v>
      </c>
      <c r="OO149" s="154">
        <v>122</v>
      </c>
      <c r="OP149" s="144">
        <v>3063</v>
      </c>
      <c r="OQ149" s="155"/>
      <c r="OR149" s="153"/>
      <c r="OS149" s="153"/>
      <c r="OT149" s="153"/>
      <c r="OU149" s="153"/>
      <c r="OV149" s="153">
        <v>0</v>
      </c>
      <c r="OW149" s="153">
        <v>1151</v>
      </c>
      <c r="OX149" s="153">
        <v>-914</v>
      </c>
      <c r="OY149" s="153"/>
      <c r="OZ149" s="153"/>
      <c r="PA149" s="153"/>
      <c r="PB149" s="153"/>
      <c r="PC149" s="153"/>
      <c r="PD149" s="153"/>
      <c r="PE149" s="153"/>
      <c r="PF149" s="153"/>
      <c r="PG149" s="153"/>
      <c r="PH149" s="153"/>
      <c r="PI149" s="153"/>
      <c r="PJ149" s="156"/>
      <c r="PK149" s="144">
        <v>237</v>
      </c>
      <c r="PL149" s="144">
        <v>3299</v>
      </c>
    </row>
    <row r="150" spans="1:428" ht="15" x14ac:dyDescent="0.25">
      <c r="A150" s="158">
        <v>335999</v>
      </c>
      <c r="B150" s="159" t="s">
        <v>732</v>
      </c>
      <c r="C150" s="149" t="s">
        <v>344</v>
      </c>
      <c r="D150" s="155"/>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c r="AA150" s="153"/>
      <c r="AB150" s="153">
        <v>0</v>
      </c>
      <c r="AC150" s="153">
        <v>0</v>
      </c>
      <c r="AD150" s="153">
        <v>1126</v>
      </c>
      <c r="AE150" s="153">
        <v>22</v>
      </c>
      <c r="AF150" s="153">
        <v>532</v>
      </c>
      <c r="AG150" s="153">
        <v>11</v>
      </c>
      <c r="AH150" s="153">
        <v>82</v>
      </c>
      <c r="AI150" s="153">
        <v>11</v>
      </c>
      <c r="AJ150" s="153">
        <v>6</v>
      </c>
      <c r="AK150" s="153">
        <v>1</v>
      </c>
      <c r="AL150" s="153">
        <v>8</v>
      </c>
      <c r="AM150" s="153">
        <v>5</v>
      </c>
      <c r="AN150" s="153"/>
      <c r="AO150" s="153"/>
      <c r="AP150" s="153"/>
      <c r="AQ150" s="153"/>
      <c r="AR150" s="153"/>
      <c r="AS150" s="153"/>
      <c r="AT150" s="153"/>
      <c r="AU150" s="153"/>
      <c r="AV150" s="153"/>
      <c r="AW150" s="153"/>
      <c r="AX150" s="153"/>
      <c r="AY150" s="153"/>
      <c r="AZ150" s="153"/>
      <c r="BA150" s="153"/>
      <c r="BB150" s="153"/>
      <c r="BC150" s="153"/>
      <c r="BD150" s="153"/>
      <c r="BE150" s="153"/>
      <c r="BF150" s="153"/>
      <c r="BG150" s="153"/>
      <c r="BH150" s="153"/>
      <c r="BI150" s="153"/>
      <c r="BJ150" s="153"/>
      <c r="BK150" s="153"/>
      <c r="BL150" s="153"/>
      <c r="BM150" s="153"/>
      <c r="BN150" s="153"/>
      <c r="BO150" s="153"/>
      <c r="BP150" s="153"/>
      <c r="BQ150" s="153">
        <v>1</v>
      </c>
      <c r="BR150" s="153"/>
      <c r="BS150" s="153"/>
      <c r="BT150" s="153"/>
      <c r="BU150" s="153"/>
      <c r="BV150" s="153"/>
      <c r="BW150" s="153"/>
      <c r="BX150" s="153"/>
      <c r="BY150" s="153"/>
      <c r="BZ150" s="153"/>
      <c r="CA150" s="153"/>
      <c r="CB150" s="153"/>
      <c r="CC150" s="153"/>
      <c r="CD150" s="153"/>
      <c r="CE150" s="153"/>
      <c r="CF150" s="153"/>
      <c r="CG150" s="153"/>
      <c r="CH150" s="153"/>
      <c r="CI150" s="153"/>
      <c r="CJ150" s="153">
        <v>1</v>
      </c>
      <c r="CK150" s="153">
        <v>1</v>
      </c>
      <c r="CL150" s="153"/>
      <c r="CM150" s="153"/>
      <c r="CN150" s="153"/>
      <c r="CO150" s="153"/>
      <c r="CP150" s="153">
        <v>497</v>
      </c>
      <c r="CQ150" s="153"/>
      <c r="CR150" s="153">
        <v>3</v>
      </c>
      <c r="CS150" s="153">
        <v>3</v>
      </c>
      <c r="CT150" s="153"/>
      <c r="CU150" s="153"/>
      <c r="CV150" s="153">
        <v>44</v>
      </c>
      <c r="CW150" s="153">
        <v>30</v>
      </c>
      <c r="CX150" s="153"/>
      <c r="CY150" s="153"/>
      <c r="CZ150" s="153"/>
      <c r="DA150" s="153">
        <v>130</v>
      </c>
      <c r="DB150" s="153">
        <v>1</v>
      </c>
      <c r="DC150" s="153">
        <v>1</v>
      </c>
      <c r="DD150" s="153"/>
      <c r="DE150" s="153"/>
      <c r="DF150" s="153"/>
      <c r="DG150" s="153">
        <v>1</v>
      </c>
      <c r="DH150" s="153">
        <v>507</v>
      </c>
      <c r="DI150" s="153"/>
      <c r="DJ150" s="153">
        <v>106</v>
      </c>
      <c r="DK150" s="153">
        <v>16</v>
      </c>
      <c r="DL150" s="153">
        <v>39</v>
      </c>
      <c r="DM150" s="153">
        <v>3</v>
      </c>
      <c r="DN150" s="153">
        <v>1</v>
      </c>
      <c r="DO150" s="153"/>
      <c r="DP150" s="153">
        <v>33</v>
      </c>
      <c r="DQ150" s="153">
        <v>0</v>
      </c>
      <c r="DR150" s="153">
        <v>0</v>
      </c>
      <c r="DS150" s="153">
        <v>157</v>
      </c>
      <c r="DT150" s="153">
        <v>90</v>
      </c>
      <c r="DU150" s="153">
        <v>0</v>
      </c>
      <c r="DV150" s="153">
        <v>1</v>
      </c>
      <c r="DW150" s="153">
        <v>0</v>
      </c>
      <c r="DX150" s="153">
        <v>1</v>
      </c>
      <c r="DY150" s="153">
        <v>3</v>
      </c>
      <c r="DZ150" s="153"/>
      <c r="EA150" s="153">
        <v>3</v>
      </c>
      <c r="EB150" s="153">
        <v>0</v>
      </c>
      <c r="EC150" s="153"/>
      <c r="ED150" s="153"/>
      <c r="EE150" s="153">
        <v>1</v>
      </c>
      <c r="EF150" s="153">
        <v>1</v>
      </c>
      <c r="EG150" s="153">
        <v>1</v>
      </c>
      <c r="EH150" s="153">
        <v>77</v>
      </c>
      <c r="EI150" s="153">
        <v>8</v>
      </c>
      <c r="EJ150" s="153"/>
      <c r="EK150" s="153"/>
      <c r="EL150" s="153"/>
      <c r="EM150" s="153"/>
      <c r="EN150" s="153"/>
      <c r="EO150" s="153">
        <v>11</v>
      </c>
      <c r="EP150" s="153"/>
      <c r="EQ150" s="153">
        <v>161</v>
      </c>
      <c r="ER150" s="153"/>
      <c r="ES150" s="153"/>
      <c r="ET150" s="153"/>
      <c r="EU150" s="153"/>
      <c r="EV150" s="153"/>
      <c r="EW150" s="153">
        <v>0</v>
      </c>
      <c r="EX150" s="153">
        <v>7</v>
      </c>
      <c r="EY150" s="153">
        <v>1</v>
      </c>
      <c r="EZ150" s="153">
        <v>10</v>
      </c>
      <c r="FA150" s="153">
        <v>5</v>
      </c>
      <c r="FB150" s="153"/>
      <c r="FC150" s="153"/>
      <c r="FD150" s="153">
        <v>8</v>
      </c>
      <c r="FE150" s="153">
        <v>1</v>
      </c>
      <c r="FF150" s="153"/>
      <c r="FG150" s="153">
        <v>2</v>
      </c>
      <c r="FH150" s="153"/>
      <c r="FI150" s="153"/>
      <c r="FJ150" s="153"/>
      <c r="FK150" s="153"/>
      <c r="FL150" s="153"/>
      <c r="FM150" s="153"/>
      <c r="FN150" s="153"/>
      <c r="FO150" s="153"/>
      <c r="FP150" s="153"/>
      <c r="FQ150" s="153"/>
      <c r="FR150" s="153"/>
      <c r="FS150" s="153"/>
      <c r="FT150" s="153"/>
      <c r="FU150" s="153"/>
      <c r="FV150" s="153"/>
      <c r="FW150" s="153"/>
      <c r="FX150" s="153"/>
      <c r="FY150" s="153">
        <v>0</v>
      </c>
      <c r="FZ150" s="153">
        <v>0</v>
      </c>
      <c r="GA150" s="153"/>
      <c r="GB150" s="153"/>
      <c r="GC150" s="153"/>
      <c r="GD150" s="153"/>
      <c r="GE150" s="153"/>
      <c r="GF150" s="153"/>
      <c r="GG150" s="153"/>
      <c r="GH150" s="153"/>
      <c r="GI150" s="153">
        <v>0</v>
      </c>
      <c r="GJ150" s="153"/>
      <c r="GK150" s="153"/>
      <c r="GL150" s="153"/>
      <c r="GM150" s="153"/>
      <c r="GN150" s="153"/>
      <c r="GO150" s="153"/>
      <c r="GP150" s="153">
        <v>0</v>
      </c>
      <c r="GQ150" s="153">
        <v>1</v>
      </c>
      <c r="GR150" s="153">
        <v>0</v>
      </c>
      <c r="GS150" s="153"/>
      <c r="GT150" s="153"/>
      <c r="GU150" s="153"/>
      <c r="GV150" s="153">
        <v>0</v>
      </c>
      <c r="GW150" s="153"/>
      <c r="GX150" s="153"/>
      <c r="GY150" s="153"/>
      <c r="GZ150" s="153"/>
      <c r="HA150" s="153"/>
      <c r="HB150" s="153">
        <v>0</v>
      </c>
      <c r="HC150" s="153"/>
      <c r="HD150" s="153"/>
      <c r="HE150" s="153"/>
      <c r="HF150" s="153"/>
      <c r="HG150" s="153"/>
      <c r="HH150" s="153"/>
      <c r="HI150" s="153">
        <v>0</v>
      </c>
      <c r="HJ150" s="153"/>
      <c r="HK150" s="153"/>
      <c r="HL150" s="153"/>
      <c r="HM150" s="153"/>
      <c r="HN150" s="153"/>
      <c r="HO150" s="153"/>
      <c r="HP150" s="153"/>
      <c r="HQ150" s="153"/>
      <c r="HR150" s="153"/>
      <c r="HS150" s="153"/>
      <c r="HT150" s="153"/>
      <c r="HU150" s="153"/>
      <c r="HV150" s="153"/>
      <c r="HW150" s="153"/>
      <c r="HX150" s="153"/>
      <c r="HY150" s="153"/>
      <c r="HZ150" s="153"/>
      <c r="IA150" s="153"/>
      <c r="IB150" s="153"/>
      <c r="IC150" s="153"/>
      <c r="ID150" s="153"/>
      <c r="IE150" s="153"/>
      <c r="IF150" s="153"/>
      <c r="IG150" s="153"/>
      <c r="IH150" s="153"/>
      <c r="II150" s="153"/>
      <c r="IJ150" s="153"/>
      <c r="IK150" s="153"/>
      <c r="IL150" s="153"/>
      <c r="IM150" s="153"/>
      <c r="IN150" s="153"/>
      <c r="IO150" s="153"/>
      <c r="IP150" s="153"/>
      <c r="IQ150" s="153"/>
      <c r="IR150" s="153"/>
      <c r="IS150" s="153"/>
      <c r="IT150" s="153"/>
      <c r="IU150" s="153"/>
      <c r="IV150" s="153"/>
      <c r="IW150" s="153"/>
      <c r="IX150" s="153">
        <v>0</v>
      </c>
      <c r="IY150" s="153">
        <v>0</v>
      </c>
      <c r="IZ150" s="153"/>
      <c r="JA150" s="153"/>
      <c r="JB150" s="153"/>
      <c r="JC150" s="153"/>
      <c r="JD150" s="153"/>
      <c r="JE150" s="153"/>
      <c r="JF150" s="153"/>
      <c r="JG150" s="153"/>
      <c r="JH150" s="153"/>
      <c r="JI150" s="153"/>
      <c r="JJ150" s="153"/>
      <c r="JK150" s="153"/>
      <c r="JL150" s="153"/>
      <c r="JM150" s="153"/>
      <c r="JN150" s="153"/>
      <c r="JO150" s="153"/>
      <c r="JP150" s="153">
        <v>2</v>
      </c>
      <c r="JQ150" s="153"/>
      <c r="JR150" s="153">
        <v>0</v>
      </c>
      <c r="JS150" s="153"/>
      <c r="JT150" s="153"/>
      <c r="JU150" s="153"/>
      <c r="JV150" s="153"/>
      <c r="JW150" s="153">
        <v>4</v>
      </c>
      <c r="JX150" s="153"/>
      <c r="JY150" s="153"/>
      <c r="JZ150" s="153">
        <v>0</v>
      </c>
      <c r="KA150" s="153"/>
      <c r="KB150" s="153"/>
      <c r="KC150" s="153"/>
      <c r="KD150" s="153"/>
      <c r="KE150" s="153"/>
      <c r="KF150" s="153"/>
      <c r="KG150" s="153">
        <v>82</v>
      </c>
      <c r="KH150" s="153"/>
      <c r="KI150" s="153"/>
      <c r="KJ150" s="153"/>
      <c r="KK150" s="153"/>
      <c r="KL150" s="153">
        <v>106</v>
      </c>
      <c r="KM150" s="153"/>
      <c r="KN150" s="153"/>
      <c r="KO150" s="153"/>
      <c r="KP150" s="153"/>
      <c r="KQ150" s="153"/>
      <c r="KR150" s="153"/>
      <c r="KS150" s="153"/>
      <c r="KT150" s="153"/>
      <c r="KU150" s="153"/>
      <c r="KV150" s="153"/>
      <c r="KW150" s="153"/>
      <c r="KX150" s="153">
        <v>79</v>
      </c>
      <c r="KY150" s="153">
        <v>176</v>
      </c>
      <c r="KZ150" s="153">
        <v>12</v>
      </c>
      <c r="LA150" s="153"/>
      <c r="LB150" s="153"/>
      <c r="LC150" s="153"/>
      <c r="LD150" s="153"/>
      <c r="LE150" s="153"/>
      <c r="LF150" s="153"/>
      <c r="LG150" s="153"/>
      <c r="LH150" s="153"/>
      <c r="LI150" s="153"/>
      <c r="LJ150" s="153"/>
      <c r="LK150" s="153"/>
      <c r="LL150" s="153"/>
      <c r="LM150" s="153"/>
      <c r="LN150" s="153"/>
      <c r="LO150" s="153"/>
      <c r="LP150" s="153"/>
      <c r="LQ150" s="153"/>
      <c r="LR150" s="153"/>
      <c r="LS150" s="153"/>
      <c r="LT150" s="153"/>
      <c r="LU150" s="153"/>
      <c r="LV150" s="153"/>
      <c r="LW150" s="153"/>
      <c r="LX150" s="153"/>
      <c r="LY150" s="153"/>
      <c r="LZ150" s="153"/>
      <c r="MA150" s="153">
        <v>10</v>
      </c>
      <c r="MB150" s="153"/>
      <c r="MC150" s="153"/>
      <c r="MD150" s="153"/>
      <c r="ME150" s="153"/>
      <c r="MF150" s="153"/>
      <c r="MG150" s="153"/>
      <c r="MH150" s="153"/>
      <c r="MI150" s="153">
        <v>2</v>
      </c>
      <c r="MJ150" s="153"/>
      <c r="MK150" s="153"/>
      <c r="ML150" s="153"/>
      <c r="MM150" s="153"/>
      <c r="MN150" s="153"/>
      <c r="MO150" s="153"/>
      <c r="MP150" s="153"/>
      <c r="MQ150" s="153"/>
      <c r="MR150" s="153"/>
      <c r="MS150" s="153"/>
      <c r="MT150" s="153"/>
      <c r="MU150" s="153"/>
      <c r="MV150" s="153"/>
      <c r="MW150" s="153"/>
      <c r="MX150" s="153"/>
      <c r="MY150" s="153"/>
      <c r="MZ150" s="153"/>
      <c r="NA150" s="153"/>
      <c r="NB150" s="153"/>
      <c r="NC150" s="153"/>
      <c r="ND150" s="153"/>
      <c r="NE150" s="153"/>
      <c r="NF150" s="153"/>
      <c r="NG150" s="153"/>
      <c r="NH150" s="153"/>
      <c r="NI150" s="153"/>
      <c r="NJ150" s="153"/>
      <c r="NK150" s="153"/>
      <c r="NL150" s="153"/>
      <c r="NM150" s="153"/>
      <c r="NN150" s="153"/>
      <c r="NO150" s="153"/>
      <c r="NP150" s="153"/>
      <c r="NQ150" s="153"/>
      <c r="NR150" s="153"/>
      <c r="NS150" s="153">
        <v>22</v>
      </c>
      <c r="NT150" s="153">
        <v>25</v>
      </c>
      <c r="NU150" s="153">
        <v>67</v>
      </c>
      <c r="NV150" s="153"/>
      <c r="NW150" s="153"/>
      <c r="NX150" s="153"/>
      <c r="NY150" s="153"/>
      <c r="NZ150" s="153"/>
      <c r="OA150" s="153"/>
      <c r="OB150" s="153"/>
      <c r="OC150" s="153"/>
      <c r="OD150" s="153"/>
      <c r="OE150" s="153">
        <v>48</v>
      </c>
      <c r="OF150" s="153">
        <v>1055</v>
      </c>
      <c r="OG150" s="153"/>
      <c r="OH150" s="153"/>
      <c r="OI150" s="153"/>
      <c r="OJ150" s="153">
        <v>1</v>
      </c>
      <c r="OK150" s="153"/>
      <c r="OL150" s="153"/>
      <c r="OM150" s="153"/>
      <c r="ON150" s="153"/>
      <c r="OO150" s="154">
        <v>22</v>
      </c>
      <c r="OP150" s="144">
        <v>5487</v>
      </c>
      <c r="OQ150" s="155">
        <v>206</v>
      </c>
      <c r="OR150" s="153">
        <v>10236</v>
      </c>
      <c r="OS150" s="153"/>
      <c r="OT150" s="153"/>
      <c r="OU150" s="153"/>
      <c r="OV150" s="153">
        <v>5</v>
      </c>
      <c r="OW150" s="153">
        <v>3593</v>
      </c>
      <c r="OX150" s="153">
        <v>-9293</v>
      </c>
      <c r="OY150" s="153"/>
      <c r="OZ150" s="153">
        <v>366</v>
      </c>
      <c r="PA150" s="153"/>
      <c r="PB150" s="153"/>
      <c r="PC150" s="153"/>
      <c r="PD150" s="153">
        <v>56</v>
      </c>
      <c r="PE150" s="153"/>
      <c r="PF150" s="153"/>
      <c r="PG150" s="153"/>
      <c r="PH150" s="153">
        <v>99</v>
      </c>
      <c r="PI150" s="153"/>
      <c r="PJ150" s="156"/>
      <c r="PK150" s="144">
        <v>5267</v>
      </c>
      <c r="PL150" s="144">
        <v>10755</v>
      </c>
    </row>
    <row r="151" spans="1:428" ht="15" x14ac:dyDescent="0.25">
      <c r="A151" s="158">
        <v>336111</v>
      </c>
      <c r="B151" s="159" t="s">
        <v>732</v>
      </c>
      <c r="C151" s="149" t="s">
        <v>345</v>
      </c>
      <c r="D151" s="155"/>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c r="AA151" s="153"/>
      <c r="AB151" s="153"/>
      <c r="AC151" s="153"/>
      <c r="AD151" s="153"/>
      <c r="AE151" s="153"/>
      <c r="AF151" s="153"/>
      <c r="AG151" s="153"/>
      <c r="AH151" s="153"/>
      <c r="AI151" s="153"/>
      <c r="AJ151" s="153"/>
      <c r="AK151" s="153"/>
      <c r="AL151" s="153"/>
      <c r="AM151" s="153"/>
      <c r="AN151" s="153"/>
      <c r="AO151" s="153"/>
      <c r="AP151" s="153"/>
      <c r="AQ151" s="153"/>
      <c r="AR151" s="153"/>
      <c r="AS151" s="153"/>
      <c r="AT151" s="153"/>
      <c r="AU151" s="153"/>
      <c r="AV151" s="153"/>
      <c r="AW151" s="153"/>
      <c r="AX151" s="153"/>
      <c r="AY151" s="153"/>
      <c r="AZ151" s="153"/>
      <c r="BA151" s="153"/>
      <c r="BB151" s="153"/>
      <c r="BC151" s="153"/>
      <c r="BD151" s="153"/>
      <c r="BE151" s="153"/>
      <c r="BF151" s="153"/>
      <c r="BG151" s="153"/>
      <c r="BH151" s="153"/>
      <c r="BI151" s="153"/>
      <c r="BJ151" s="153"/>
      <c r="BK151" s="153"/>
      <c r="BL151" s="153"/>
      <c r="BM151" s="153"/>
      <c r="BN151" s="153"/>
      <c r="BO151" s="153"/>
      <c r="BP151" s="153"/>
      <c r="BQ151" s="153"/>
      <c r="BR151" s="153"/>
      <c r="BS151" s="153"/>
      <c r="BT151" s="153"/>
      <c r="BU151" s="153"/>
      <c r="BV151" s="153"/>
      <c r="BW151" s="153"/>
      <c r="BX151" s="153"/>
      <c r="BY151" s="153"/>
      <c r="BZ151" s="153"/>
      <c r="CA151" s="153"/>
      <c r="CB151" s="153"/>
      <c r="CC151" s="153"/>
      <c r="CD151" s="153"/>
      <c r="CE151" s="153"/>
      <c r="CF151" s="153"/>
      <c r="CG151" s="153"/>
      <c r="CH151" s="153"/>
      <c r="CI151" s="153"/>
      <c r="CJ151" s="153"/>
      <c r="CK151" s="153"/>
      <c r="CL151" s="153"/>
      <c r="CM151" s="153"/>
      <c r="CN151" s="153"/>
      <c r="CO151" s="153"/>
      <c r="CP151" s="153"/>
      <c r="CQ151" s="153"/>
      <c r="CR151" s="153"/>
      <c r="CS151" s="153"/>
      <c r="CT151" s="153"/>
      <c r="CU151" s="153"/>
      <c r="CV151" s="153"/>
      <c r="CW151" s="153"/>
      <c r="CX151" s="153"/>
      <c r="CY151" s="153"/>
      <c r="CZ151" s="153"/>
      <c r="DA151" s="153"/>
      <c r="DB151" s="153"/>
      <c r="DC151" s="153"/>
      <c r="DD151" s="153"/>
      <c r="DE151" s="153"/>
      <c r="DF151" s="153"/>
      <c r="DG151" s="153"/>
      <c r="DH151" s="153"/>
      <c r="DI151" s="153"/>
      <c r="DJ151" s="153"/>
      <c r="DK151" s="153"/>
      <c r="DL151" s="153"/>
      <c r="DM151" s="153"/>
      <c r="DN151" s="153"/>
      <c r="DO151" s="153"/>
      <c r="DP151" s="153"/>
      <c r="DQ151" s="153"/>
      <c r="DR151" s="153"/>
      <c r="DS151" s="153"/>
      <c r="DT151" s="153"/>
      <c r="DU151" s="153"/>
      <c r="DV151" s="153"/>
      <c r="DW151" s="153"/>
      <c r="DX151" s="153"/>
      <c r="DY151" s="153"/>
      <c r="DZ151" s="153"/>
      <c r="EA151" s="153"/>
      <c r="EB151" s="153"/>
      <c r="EC151" s="153"/>
      <c r="ED151" s="153"/>
      <c r="EE151" s="153"/>
      <c r="EF151" s="153"/>
      <c r="EG151" s="153"/>
      <c r="EH151" s="153"/>
      <c r="EI151" s="153"/>
      <c r="EJ151" s="153"/>
      <c r="EK151" s="153"/>
      <c r="EL151" s="153"/>
      <c r="EM151" s="153"/>
      <c r="EN151" s="153"/>
      <c r="EO151" s="153"/>
      <c r="EP151" s="153"/>
      <c r="EQ151" s="153"/>
      <c r="ER151" s="153">
        <v>14</v>
      </c>
      <c r="ES151" s="153"/>
      <c r="ET151" s="153"/>
      <c r="EU151" s="153"/>
      <c r="EV151" s="153"/>
      <c r="EW151" s="153"/>
      <c r="EX151" s="153"/>
      <c r="EY151" s="153"/>
      <c r="EZ151" s="153"/>
      <c r="FA151" s="153"/>
      <c r="FB151" s="153"/>
      <c r="FC151" s="153"/>
      <c r="FD151" s="153"/>
      <c r="FE151" s="153"/>
      <c r="FF151" s="153"/>
      <c r="FG151" s="153"/>
      <c r="FH151" s="153"/>
      <c r="FI151" s="153"/>
      <c r="FJ151" s="153"/>
      <c r="FK151" s="153"/>
      <c r="FL151" s="153"/>
      <c r="FM151" s="153"/>
      <c r="FN151" s="153"/>
      <c r="FO151" s="153"/>
      <c r="FP151" s="153"/>
      <c r="FQ151" s="153"/>
      <c r="FR151" s="153"/>
      <c r="FS151" s="153"/>
      <c r="FT151" s="153"/>
      <c r="FU151" s="153"/>
      <c r="FV151" s="153"/>
      <c r="FW151" s="153"/>
      <c r="FX151" s="153"/>
      <c r="FY151" s="153"/>
      <c r="FZ151" s="153"/>
      <c r="GA151" s="153"/>
      <c r="GB151" s="153"/>
      <c r="GC151" s="153"/>
      <c r="GD151" s="153"/>
      <c r="GE151" s="153"/>
      <c r="GF151" s="153"/>
      <c r="GG151" s="153"/>
      <c r="GH151" s="153"/>
      <c r="GI151" s="153"/>
      <c r="GJ151" s="153"/>
      <c r="GK151" s="153"/>
      <c r="GL151" s="153"/>
      <c r="GM151" s="153"/>
      <c r="GN151" s="153"/>
      <c r="GO151" s="153"/>
      <c r="GP151" s="153"/>
      <c r="GQ151" s="153"/>
      <c r="GR151" s="153"/>
      <c r="GS151" s="153"/>
      <c r="GT151" s="153"/>
      <c r="GU151" s="153"/>
      <c r="GV151" s="153"/>
      <c r="GW151" s="153"/>
      <c r="GX151" s="153"/>
      <c r="GY151" s="153"/>
      <c r="GZ151" s="153"/>
      <c r="HA151" s="153"/>
      <c r="HB151" s="153"/>
      <c r="HC151" s="153"/>
      <c r="HD151" s="153"/>
      <c r="HE151" s="153"/>
      <c r="HF151" s="153"/>
      <c r="HG151" s="153"/>
      <c r="HH151" s="153"/>
      <c r="HI151" s="153"/>
      <c r="HJ151" s="153"/>
      <c r="HK151" s="153"/>
      <c r="HL151" s="153"/>
      <c r="HM151" s="153"/>
      <c r="HN151" s="153"/>
      <c r="HO151" s="153"/>
      <c r="HP151" s="153"/>
      <c r="HQ151" s="153"/>
      <c r="HR151" s="153"/>
      <c r="HS151" s="153"/>
      <c r="HT151" s="153"/>
      <c r="HU151" s="153"/>
      <c r="HV151" s="153"/>
      <c r="HW151" s="153"/>
      <c r="HX151" s="153"/>
      <c r="HY151" s="153"/>
      <c r="HZ151" s="153"/>
      <c r="IA151" s="153"/>
      <c r="IB151" s="153"/>
      <c r="IC151" s="153"/>
      <c r="ID151" s="153"/>
      <c r="IE151" s="153"/>
      <c r="IF151" s="153"/>
      <c r="IG151" s="153"/>
      <c r="IH151" s="153"/>
      <c r="II151" s="153"/>
      <c r="IJ151" s="153"/>
      <c r="IK151" s="153"/>
      <c r="IL151" s="153"/>
      <c r="IM151" s="153"/>
      <c r="IN151" s="153"/>
      <c r="IO151" s="153"/>
      <c r="IP151" s="153"/>
      <c r="IQ151" s="153"/>
      <c r="IR151" s="153"/>
      <c r="IS151" s="153"/>
      <c r="IT151" s="153"/>
      <c r="IU151" s="153"/>
      <c r="IV151" s="153"/>
      <c r="IW151" s="153"/>
      <c r="IX151" s="153"/>
      <c r="IY151" s="153"/>
      <c r="IZ151" s="153"/>
      <c r="JA151" s="153"/>
      <c r="JB151" s="153"/>
      <c r="JC151" s="153"/>
      <c r="JD151" s="153"/>
      <c r="JE151" s="153"/>
      <c r="JF151" s="153"/>
      <c r="JG151" s="153"/>
      <c r="JH151" s="153"/>
      <c r="JI151" s="153"/>
      <c r="JJ151" s="153"/>
      <c r="JK151" s="153"/>
      <c r="JL151" s="153"/>
      <c r="JM151" s="153"/>
      <c r="JN151" s="153"/>
      <c r="JO151" s="153"/>
      <c r="JP151" s="153"/>
      <c r="JQ151" s="153"/>
      <c r="JR151" s="153"/>
      <c r="JS151" s="153"/>
      <c r="JT151" s="153"/>
      <c r="JU151" s="153"/>
      <c r="JV151" s="153"/>
      <c r="JW151" s="153"/>
      <c r="JX151" s="153"/>
      <c r="JY151" s="153"/>
      <c r="JZ151" s="153"/>
      <c r="KA151" s="153"/>
      <c r="KB151" s="153"/>
      <c r="KC151" s="153"/>
      <c r="KD151" s="153"/>
      <c r="KE151" s="153"/>
      <c r="KF151" s="153"/>
      <c r="KG151" s="153"/>
      <c r="KH151" s="153"/>
      <c r="KI151" s="153"/>
      <c r="KJ151" s="153"/>
      <c r="KK151" s="153"/>
      <c r="KL151" s="153"/>
      <c r="KM151" s="153"/>
      <c r="KN151" s="153"/>
      <c r="KO151" s="153"/>
      <c r="KP151" s="153"/>
      <c r="KQ151" s="153"/>
      <c r="KR151" s="153"/>
      <c r="KS151" s="153"/>
      <c r="KT151" s="153"/>
      <c r="KU151" s="153"/>
      <c r="KV151" s="153"/>
      <c r="KW151" s="153"/>
      <c r="KX151" s="153"/>
      <c r="KY151" s="153"/>
      <c r="KZ151" s="153"/>
      <c r="LA151" s="153"/>
      <c r="LB151" s="153"/>
      <c r="LC151" s="153"/>
      <c r="LD151" s="153"/>
      <c r="LE151" s="153"/>
      <c r="LF151" s="153"/>
      <c r="LG151" s="153"/>
      <c r="LH151" s="153"/>
      <c r="LI151" s="153"/>
      <c r="LJ151" s="153"/>
      <c r="LK151" s="153"/>
      <c r="LL151" s="153"/>
      <c r="LM151" s="153"/>
      <c r="LN151" s="153"/>
      <c r="LO151" s="153"/>
      <c r="LP151" s="153"/>
      <c r="LQ151" s="153"/>
      <c r="LR151" s="153"/>
      <c r="LS151" s="153"/>
      <c r="LT151" s="153"/>
      <c r="LU151" s="153"/>
      <c r="LV151" s="153"/>
      <c r="LW151" s="153"/>
      <c r="LX151" s="153"/>
      <c r="LY151" s="153"/>
      <c r="LZ151" s="153"/>
      <c r="MA151" s="153"/>
      <c r="MB151" s="153"/>
      <c r="MC151" s="153"/>
      <c r="MD151" s="153"/>
      <c r="ME151" s="153"/>
      <c r="MF151" s="153"/>
      <c r="MG151" s="153"/>
      <c r="MH151" s="153"/>
      <c r="MI151" s="153"/>
      <c r="MJ151" s="153"/>
      <c r="MK151" s="153"/>
      <c r="ML151" s="153"/>
      <c r="MM151" s="153"/>
      <c r="MN151" s="153"/>
      <c r="MO151" s="153"/>
      <c r="MP151" s="153"/>
      <c r="MQ151" s="153"/>
      <c r="MR151" s="153"/>
      <c r="MS151" s="153"/>
      <c r="MT151" s="153"/>
      <c r="MU151" s="153"/>
      <c r="MV151" s="153"/>
      <c r="MW151" s="153"/>
      <c r="MX151" s="153"/>
      <c r="MY151" s="153"/>
      <c r="MZ151" s="153"/>
      <c r="NA151" s="153"/>
      <c r="NB151" s="153"/>
      <c r="NC151" s="153"/>
      <c r="ND151" s="153"/>
      <c r="NE151" s="153"/>
      <c r="NF151" s="153"/>
      <c r="NG151" s="153"/>
      <c r="NH151" s="153"/>
      <c r="NI151" s="153"/>
      <c r="NJ151" s="153"/>
      <c r="NK151" s="153"/>
      <c r="NL151" s="153"/>
      <c r="NM151" s="153"/>
      <c r="NN151" s="153"/>
      <c r="NO151" s="153"/>
      <c r="NP151" s="153"/>
      <c r="NQ151" s="153"/>
      <c r="NR151" s="153"/>
      <c r="NS151" s="153"/>
      <c r="NT151" s="153"/>
      <c r="NU151" s="153"/>
      <c r="NV151" s="153"/>
      <c r="NW151" s="153"/>
      <c r="NX151" s="153"/>
      <c r="NY151" s="153"/>
      <c r="NZ151" s="153"/>
      <c r="OA151" s="153"/>
      <c r="OB151" s="153"/>
      <c r="OC151" s="153"/>
      <c r="OD151" s="153"/>
      <c r="OE151" s="153"/>
      <c r="OF151" s="153"/>
      <c r="OG151" s="153"/>
      <c r="OH151" s="153"/>
      <c r="OI151" s="153"/>
      <c r="OJ151" s="153"/>
      <c r="OK151" s="153"/>
      <c r="OL151" s="153"/>
      <c r="OM151" s="153"/>
      <c r="ON151" s="153"/>
      <c r="OO151" s="154"/>
      <c r="OP151" s="144">
        <v>14</v>
      </c>
      <c r="OQ151" s="155">
        <v>20107</v>
      </c>
      <c r="OR151" s="153">
        <v>58608</v>
      </c>
      <c r="OS151" s="153"/>
      <c r="OT151" s="153"/>
      <c r="OU151" s="153"/>
      <c r="OV151" s="153">
        <v>3227</v>
      </c>
      <c r="OW151" s="153">
        <v>17269</v>
      </c>
      <c r="OX151" s="153">
        <v>-66987</v>
      </c>
      <c r="OY151" s="153"/>
      <c r="OZ151" s="153">
        <v>29</v>
      </c>
      <c r="PA151" s="153"/>
      <c r="PB151" s="153"/>
      <c r="PC151" s="153"/>
      <c r="PD151" s="153">
        <v>77</v>
      </c>
      <c r="PE151" s="153"/>
      <c r="PF151" s="153"/>
      <c r="PG151" s="153"/>
      <c r="PH151" s="153">
        <v>436</v>
      </c>
      <c r="PI151" s="153"/>
      <c r="PJ151" s="156"/>
      <c r="PK151" s="144">
        <v>32767</v>
      </c>
      <c r="PL151" s="144">
        <v>32781</v>
      </c>
    </row>
    <row r="152" spans="1:428" ht="15" x14ac:dyDescent="0.25">
      <c r="A152" s="158">
        <v>336112</v>
      </c>
      <c r="B152" s="159" t="s">
        <v>733</v>
      </c>
      <c r="C152" s="149" t="s">
        <v>346</v>
      </c>
      <c r="D152" s="155"/>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c r="AA152" s="153"/>
      <c r="AB152" s="153"/>
      <c r="AC152" s="153"/>
      <c r="AD152" s="153"/>
      <c r="AE152" s="153"/>
      <c r="AF152" s="153"/>
      <c r="AG152" s="153"/>
      <c r="AH152" s="153"/>
      <c r="AI152" s="153"/>
      <c r="AJ152" s="153"/>
      <c r="AK152" s="153"/>
      <c r="AL152" s="153"/>
      <c r="AM152" s="153"/>
      <c r="AN152" s="153"/>
      <c r="AO152" s="153"/>
      <c r="AP152" s="153"/>
      <c r="AQ152" s="153"/>
      <c r="AR152" s="153"/>
      <c r="AS152" s="153"/>
      <c r="AT152" s="153"/>
      <c r="AU152" s="153"/>
      <c r="AV152" s="153"/>
      <c r="AW152" s="153"/>
      <c r="AX152" s="153"/>
      <c r="AY152" s="153"/>
      <c r="AZ152" s="153"/>
      <c r="BA152" s="153"/>
      <c r="BB152" s="153"/>
      <c r="BC152" s="153"/>
      <c r="BD152" s="153"/>
      <c r="BE152" s="153"/>
      <c r="BF152" s="153"/>
      <c r="BG152" s="153"/>
      <c r="BH152" s="153"/>
      <c r="BI152" s="153"/>
      <c r="BJ152" s="153"/>
      <c r="BK152" s="153"/>
      <c r="BL152" s="153"/>
      <c r="BM152" s="153"/>
      <c r="BN152" s="153"/>
      <c r="BO152" s="153"/>
      <c r="BP152" s="153"/>
      <c r="BQ152" s="153"/>
      <c r="BR152" s="153"/>
      <c r="BS152" s="153"/>
      <c r="BT152" s="153"/>
      <c r="BU152" s="153"/>
      <c r="BV152" s="153"/>
      <c r="BW152" s="153"/>
      <c r="BX152" s="153"/>
      <c r="BY152" s="153"/>
      <c r="BZ152" s="153"/>
      <c r="CA152" s="153"/>
      <c r="CB152" s="153"/>
      <c r="CC152" s="153"/>
      <c r="CD152" s="153"/>
      <c r="CE152" s="153"/>
      <c r="CF152" s="153"/>
      <c r="CG152" s="153"/>
      <c r="CH152" s="153"/>
      <c r="CI152" s="153"/>
      <c r="CJ152" s="153"/>
      <c r="CK152" s="153"/>
      <c r="CL152" s="153"/>
      <c r="CM152" s="153"/>
      <c r="CN152" s="153"/>
      <c r="CO152" s="153"/>
      <c r="CP152" s="153"/>
      <c r="CQ152" s="153"/>
      <c r="CR152" s="153"/>
      <c r="CS152" s="153"/>
      <c r="CT152" s="153"/>
      <c r="CU152" s="153"/>
      <c r="CV152" s="153"/>
      <c r="CW152" s="153"/>
      <c r="CX152" s="153"/>
      <c r="CY152" s="153"/>
      <c r="CZ152" s="153"/>
      <c r="DA152" s="153"/>
      <c r="DB152" s="153"/>
      <c r="DC152" s="153"/>
      <c r="DD152" s="153"/>
      <c r="DE152" s="153"/>
      <c r="DF152" s="153"/>
      <c r="DG152" s="153"/>
      <c r="DH152" s="153"/>
      <c r="DI152" s="153"/>
      <c r="DJ152" s="153"/>
      <c r="DK152" s="153"/>
      <c r="DL152" s="153"/>
      <c r="DM152" s="153"/>
      <c r="DN152" s="153"/>
      <c r="DO152" s="153"/>
      <c r="DP152" s="153"/>
      <c r="DQ152" s="153"/>
      <c r="DR152" s="153"/>
      <c r="DS152" s="153"/>
      <c r="DT152" s="153"/>
      <c r="DU152" s="153"/>
      <c r="DV152" s="153"/>
      <c r="DW152" s="153"/>
      <c r="DX152" s="153"/>
      <c r="DY152" s="153"/>
      <c r="DZ152" s="153"/>
      <c r="EA152" s="153"/>
      <c r="EB152" s="153"/>
      <c r="EC152" s="153"/>
      <c r="ED152" s="153"/>
      <c r="EE152" s="153"/>
      <c r="EF152" s="153"/>
      <c r="EG152" s="153"/>
      <c r="EH152" s="153"/>
      <c r="EI152" s="153"/>
      <c r="EJ152" s="153"/>
      <c r="EK152" s="153"/>
      <c r="EL152" s="153"/>
      <c r="EM152" s="153"/>
      <c r="EN152" s="153"/>
      <c r="EO152" s="153"/>
      <c r="EP152" s="153"/>
      <c r="EQ152" s="153"/>
      <c r="ER152" s="153"/>
      <c r="ES152" s="153"/>
      <c r="ET152" s="153"/>
      <c r="EU152" s="153"/>
      <c r="EV152" s="153"/>
      <c r="EW152" s="153"/>
      <c r="EX152" s="153"/>
      <c r="EY152" s="153"/>
      <c r="EZ152" s="153"/>
      <c r="FA152" s="153"/>
      <c r="FB152" s="153"/>
      <c r="FC152" s="153"/>
      <c r="FD152" s="153"/>
      <c r="FE152" s="153"/>
      <c r="FF152" s="153"/>
      <c r="FG152" s="153"/>
      <c r="FH152" s="153"/>
      <c r="FI152" s="153"/>
      <c r="FJ152" s="153"/>
      <c r="FK152" s="153"/>
      <c r="FL152" s="153"/>
      <c r="FM152" s="153"/>
      <c r="FN152" s="153"/>
      <c r="FO152" s="153"/>
      <c r="FP152" s="153"/>
      <c r="FQ152" s="153"/>
      <c r="FR152" s="153"/>
      <c r="FS152" s="153"/>
      <c r="FT152" s="153"/>
      <c r="FU152" s="153"/>
      <c r="FV152" s="153"/>
      <c r="FW152" s="153"/>
      <c r="FX152" s="153"/>
      <c r="FY152" s="153"/>
      <c r="FZ152" s="153"/>
      <c r="GA152" s="153"/>
      <c r="GB152" s="153"/>
      <c r="GC152" s="153"/>
      <c r="GD152" s="153"/>
      <c r="GE152" s="153"/>
      <c r="GF152" s="153"/>
      <c r="GG152" s="153"/>
      <c r="GH152" s="153"/>
      <c r="GI152" s="153"/>
      <c r="GJ152" s="153"/>
      <c r="GK152" s="153"/>
      <c r="GL152" s="153"/>
      <c r="GM152" s="153"/>
      <c r="GN152" s="153"/>
      <c r="GO152" s="153"/>
      <c r="GP152" s="153"/>
      <c r="GQ152" s="153"/>
      <c r="GR152" s="153"/>
      <c r="GS152" s="153"/>
      <c r="GT152" s="153"/>
      <c r="GU152" s="153"/>
      <c r="GV152" s="153"/>
      <c r="GW152" s="153"/>
      <c r="GX152" s="153"/>
      <c r="GY152" s="153"/>
      <c r="GZ152" s="153"/>
      <c r="HA152" s="153"/>
      <c r="HB152" s="153"/>
      <c r="HC152" s="153"/>
      <c r="HD152" s="153"/>
      <c r="HE152" s="153"/>
      <c r="HF152" s="153"/>
      <c r="HG152" s="153"/>
      <c r="HH152" s="153"/>
      <c r="HI152" s="153"/>
      <c r="HJ152" s="153"/>
      <c r="HK152" s="153"/>
      <c r="HL152" s="153"/>
      <c r="HM152" s="153"/>
      <c r="HN152" s="153"/>
      <c r="HO152" s="153"/>
      <c r="HP152" s="153"/>
      <c r="HQ152" s="153"/>
      <c r="HR152" s="153"/>
      <c r="HS152" s="153"/>
      <c r="HT152" s="153"/>
      <c r="HU152" s="153"/>
      <c r="HV152" s="153"/>
      <c r="HW152" s="153"/>
      <c r="HX152" s="153"/>
      <c r="HY152" s="153"/>
      <c r="HZ152" s="153"/>
      <c r="IA152" s="153"/>
      <c r="IB152" s="153"/>
      <c r="IC152" s="153"/>
      <c r="ID152" s="153"/>
      <c r="IE152" s="153"/>
      <c r="IF152" s="153"/>
      <c r="IG152" s="153"/>
      <c r="IH152" s="153"/>
      <c r="II152" s="153"/>
      <c r="IJ152" s="153"/>
      <c r="IK152" s="153"/>
      <c r="IL152" s="153"/>
      <c r="IM152" s="153"/>
      <c r="IN152" s="153"/>
      <c r="IO152" s="153"/>
      <c r="IP152" s="153"/>
      <c r="IQ152" s="153"/>
      <c r="IR152" s="153"/>
      <c r="IS152" s="153"/>
      <c r="IT152" s="153"/>
      <c r="IU152" s="153"/>
      <c r="IV152" s="153"/>
      <c r="IW152" s="153"/>
      <c r="IX152" s="153"/>
      <c r="IY152" s="153"/>
      <c r="IZ152" s="153"/>
      <c r="JA152" s="153"/>
      <c r="JB152" s="153"/>
      <c r="JC152" s="153"/>
      <c r="JD152" s="153"/>
      <c r="JE152" s="153"/>
      <c r="JF152" s="153"/>
      <c r="JG152" s="153"/>
      <c r="JH152" s="153"/>
      <c r="JI152" s="153"/>
      <c r="JJ152" s="153"/>
      <c r="JK152" s="153"/>
      <c r="JL152" s="153"/>
      <c r="JM152" s="153"/>
      <c r="JN152" s="153"/>
      <c r="JO152" s="153"/>
      <c r="JP152" s="153"/>
      <c r="JQ152" s="153"/>
      <c r="JR152" s="153"/>
      <c r="JS152" s="153"/>
      <c r="JT152" s="153"/>
      <c r="JU152" s="153"/>
      <c r="JV152" s="153"/>
      <c r="JW152" s="153"/>
      <c r="JX152" s="153"/>
      <c r="JY152" s="153"/>
      <c r="JZ152" s="153"/>
      <c r="KA152" s="153"/>
      <c r="KB152" s="153"/>
      <c r="KC152" s="153"/>
      <c r="KD152" s="153"/>
      <c r="KE152" s="153"/>
      <c r="KF152" s="153"/>
      <c r="KG152" s="153"/>
      <c r="KH152" s="153"/>
      <c r="KI152" s="153"/>
      <c r="KJ152" s="153"/>
      <c r="KK152" s="153"/>
      <c r="KL152" s="153">
        <v>0</v>
      </c>
      <c r="KM152" s="153"/>
      <c r="KN152" s="153"/>
      <c r="KO152" s="153"/>
      <c r="KP152" s="153"/>
      <c r="KQ152" s="153"/>
      <c r="KR152" s="153"/>
      <c r="KS152" s="153"/>
      <c r="KT152" s="153"/>
      <c r="KU152" s="153"/>
      <c r="KV152" s="153"/>
      <c r="KW152" s="153"/>
      <c r="KX152" s="153"/>
      <c r="KY152" s="153"/>
      <c r="KZ152" s="153"/>
      <c r="LA152" s="153"/>
      <c r="LB152" s="153"/>
      <c r="LC152" s="153"/>
      <c r="LD152" s="153"/>
      <c r="LE152" s="153"/>
      <c r="LF152" s="153"/>
      <c r="LG152" s="153"/>
      <c r="LH152" s="153"/>
      <c r="LI152" s="153"/>
      <c r="LJ152" s="153"/>
      <c r="LK152" s="153"/>
      <c r="LL152" s="153"/>
      <c r="LM152" s="153"/>
      <c r="LN152" s="153"/>
      <c r="LO152" s="153"/>
      <c r="LP152" s="153"/>
      <c r="LQ152" s="153"/>
      <c r="LR152" s="153"/>
      <c r="LS152" s="153"/>
      <c r="LT152" s="153"/>
      <c r="LU152" s="153"/>
      <c r="LV152" s="153"/>
      <c r="LW152" s="153"/>
      <c r="LX152" s="153"/>
      <c r="LY152" s="153"/>
      <c r="LZ152" s="153"/>
      <c r="MA152" s="153"/>
      <c r="MB152" s="153"/>
      <c r="MC152" s="153"/>
      <c r="MD152" s="153"/>
      <c r="ME152" s="153"/>
      <c r="MF152" s="153"/>
      <c r="MG152" s="153"/>
      <c r="MH152" s="153"/>
      <c r="MI152" s="153">
        <v>1</v>
      </c>
      <c r="MJ152" s="153"/>
      <c r="MK152" s="153"/>
      <c r="ML152" s="153"/>
      <c r="MM152" s="153"/>
      <c r="MN152" s="153"/>
      <c r="MO152" s="153"/>
      <c r="MP152" s="153">
        <v>0</v>
      </c>
      <c r="MQ152" s="153"/>
      <c r="MR152" s="153"/>
      <c r="MS152" s="153"/>
      <c r="MT152" s="153"/>
      <c r="MU152" s="153"/>
      <c r="MV152" s="153"/>
      <c r="MW152" s="153"/>
      <c r="MX152" s="153"/>
      <c r="MY152" s="153"/>
      <c r="MZ152" s="153"/>
      <c r="NA152" s="153"/>
      <c r="NB152" s="153"/>
      <c r="NC152" s="153"/>
      <c r="ND152" s="153"/>
      <c r="NE152" s="153"/>
      <c r="NF152" s="153"/>
      <c r="NG152" s="153"/>
      <c r="NH152" s="153"/>
      <c r="NI152" s="153"/>
      <c r="NJ152" s="153"/>
      <c r="NK152" s="153"/>
      <c r="NL152" s="153"/>
      <c r="NM152" s="153"/>
      <c r="NN152" s="153"/>
      <c r="NO152" s="153"/>
      <c r="NP152" s="153"/>
      <c r="NQ152" s="153"/>
      <c r="NR152" s="153"/>
      <c r="NS152" s="153"/>
      <c r="NT152" s="153"/>
      <c r="NU152" s="153"/>
      <c r="NV152" s="153"/>
      <c r="NW152" s="153"/>
      <c r="NX152" s="153"/>
      <c r="NY152" s="153"/>
      <c r="NZ152" s="153"/>
      <c r="OA152" s="153"/>
      <c r="OB152" s="153"/>
      <c r="OC152" s="153"/>
      <c r="OD152" s="153"/>
      <c r="OE152" s="153"/>
      <c r="OF152" s="153"/>
      <c r="OG152" s="153"/>
      <c r="OH152" s="153"/>
      <c r="OI152" s="153"/>
      <c r="OJ152" s="153"/>
      <c r="OK152" s="153"/>
      <c r="OL152" s="153"/>
      <c r="OM152" s="153"/>
      <c r="ON152" s="153"/>
      <c r="OO152" s="154"/>
      <c r="OP152" s="144">
        <v>1</v>
      </c>
      <c r="OQ152" s="155">
        <v>136403</v>
      </c>
      <c r="OR152" s="153">
        <v>173795</v>
      </c>
      <c r="OS152" s="153"/>
      <c r="OT152" s="153"/>
      <c r="OU152" s="153"/>
      <c r="OV152" s="153">
        <v>4900</v>
      </c>
      <c r="OW152" s="153">
        <v>30441</v>
      </c>
      <c r="OX152" s="153">
        <v>-130631</v>
      </c>
      <c r="OY152" s="153"/>
      <c r="OZ152" s="153">
        <v>25</v>
      </c>
      <c r="PA152" s="153"/>
      <c r="PB152" s="153"/>
      <c r="PC152" s="153"/>
      <c r="PD152" s="153">
        <v>6</v>
      </c>
      <c r="PE152" s="153"/>
      <c r="PF152" s="153"/>
      <c r="PG152" s="153"/>
      <c r="PH152" s="153">
        <v>481</v>
      </c>
      <c r="PI152" s="153"/>
      <c r="PJ152" s="156"/>
      <c r="PK152" s="144">
        <v>215420</v>
      </c>
      <c r="PL152" s="144">
        <v>215421</v>
      </c>
    </row>
    <row r="153" spans="1:428" ht="15" x14ac:dyDescent="0.25">
      <c r="A153" s="158">
        <v>336120</v>
      </c>
      <c r="B153" s="159" t="s">
        <v>733</v>
      </c>
      <c r="C153" s="149" t="s">
        <v>347</v>
      </c>
      <c r="D153" s="155"/>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c r="AC153" s="153"/>
      <c r="AD153" s="153"/>
      <c r="AE153" s="153"/>
      <c r="AF153" s="153"/>
      <c r="AG153" s="153"/>
      <c r="AH153" s="153"/>
      <c r="AI153" s="153"/>
      <c r="AJ153" s="153"/>
      <c r="AK153" s="153"/>
      <c r="AL153" s="153"/>
      <c r="AM153" s="153"/>
      <c r="AN153" s="153"/>
      <c r="AO153" s="153"/>
      <c r="AP153" s="153"/>
      <c r="AQ153" s="153">
        <v>1</v>
      </c>
      <c r="AR153" s="153"/>
      <c r="AS153" s="153"/>
      <c r="AT153" s="153"/>
      <c r="AU153" s="153"/>
      <c r="AV153" s="153"/>
      <c r="AW153" s="153"/>
      <c r="AX153" s="153"/>
      <c r="AY153" s="153"/>
      <c r="AZ153" s="153"/>
      <c r="BA153" s="153"/>
      <c r="BB153" s="153"/>
      <c r="BC153" s="153"/>
      <c r="BD153" s="153"/>
      <c r="BE153" s="153"/>
      <c r="BF153" s="153"/>
      <c r="BG153" s="153"/>
      <c r="BH153" s="153"/>
      <c r="BI153" s="153"/>
      <c r="BJ153" s="153"/>
      <c r="BK153" s="153"/>
      <c r="BL153" s="153"/>
      <c r="BM153" s="153"/>
      <c r="BN153" s="153"/>
      <c r="BO153" s="153"/>
      <c r="BP153" s="153"/>
      <c r="BQ153" s="153"/>
      <c r="BR153" s="153"/>
      <c r="BS153" s="153"/>
      <c r="BT153" s="153"/>
      <c r="BU153" s="153"/>
      <c r="BV153" s="153"/>
      <c r="BW153" s="153"/>
      <c r="BX153" s="153"/>
      <c r="BY153" s="153"/>
      <c r="BZ153" s="153"/>
      <c r="CA153" s="153"/>
      <c r="CB153" s="153"/>
      <c r="CC153" s="153"/>
      <c r="CD153" s="153"/>
      <c r="CE153" s="153"/>
      <c r="CF153" s="153"/>
      <c r="CG153" s="153"/>
      <c r="CH153" s="153"/>
      <c r="CI153" s="153"/>
      <c r="CJ153" s="153">
        <v>109</v>
      </c>
      <c r="CK153" s="153">
        <v>24</v>
      </c>
      <c r="CL153" s="153"/>
      <c r="CM153" s="153"/>
      <c r="CN153" s="153"/>
      <c r="CO153" s="153"/>
      <c r="CP153" s="153"/>
      <c r="CQ153" s="153"/>
      <c r="CR153" s="153"/>
      <c r="CS153" s="153"/>
      <c r="CT153" s="153"/>
      <c r="CU153" s="153"/>
      <c r="CV153" s="153"/>
      <c r="CW153" s="153"/>
      <c r="CX153" s="153"/>
      <c r="CY153" s="153"/>
      <c r="CZ153" s="153"/>
      <c r="DA153" s="153"/>
      <c r="DB153" s="153"/>
      <c r="DC153" s="153"/>
      <c r="DD153" s="153">
        <v>1</v>
      </c>
      <c r="DE153" s="153"/>
      <c r="DF153" s="153"/>
      <c r="DG153" s="153"/>
      <c r="DH153" s="153"/>
      <c r="DI153" s="153"/>
      <c r="DJ153" s="153"/>
      <c r="DK153" s="153"/>
      <c r="DL153" s="153"/>
      <c r="DM153" s="153"/>
      <c r="DN153" s="153"/>
      <c r="DO153" s="153"/>
      <c r="DP153" s="153"/>
      <c r="DQ153" s="153"/>
      <c r="DR153" s="153"/>
      <c r="DS153" s="153"/>
      <c r="DT153" s="153"/>
      <c r="DU153" s="153"/>
      <c r="DV153" s="153"/>
      <c r="DW153" s="153"/>
      <c r="DX153" s="153"/>
      <c r="DY153" s="153"/>
      <c r="DZ153" s="153"/>
      <c r="EA153" s="153"/>
      <c r="EB153" s="153"/>
      <c r="EC153" s="153"/>
      <c r="ED153" s="153"/>
      <c r="EE153" s="153"/>
      <c r="EF153" s="153"/>
      <c r="EG153" s="153"/>
      <c r="EH153" s="153"/>
      <c r="EI153" s="153"/>
      <c r="EJ153" s="153"/>
      <c r="EK153" s="153"/>
      <c r="EL153" s="153"/>
      <c r="EM153" s="153"/>
      <c r="EN153" s="153"/>
      <c r="EO153" s="153"/>
      <c r="EP153" s="153"/>
      <c r="EQ153" s="153"/>
      <c r="ER153" s="153"/>
      <c r="ES153" s="153"/>
      <c r="ET153" s="153">
        <v>844</v>
      </c>
      <c r="EU153" s="153">
        <v>561</v>
      </c>
      <c r="EV153" s="153">
        <v>102</v>
      </c>
      <c r="EW153" s="153">
        <v>17</v>
      </c>
      <c r="EX153" s="153">
        <v>184</v>
      </c>
      <c r="EY153" s="153"/>
      <c r="EZ153" s="153"/>
      <c r="FA153" s="153"/>
      <c r="FB153" s="153"/>
      <c r="FC153" s="153"/>
      <c r="FD153" s="153"/>
      <c r="FE153" s="153"/>
      <c r="FF153" s="153"/>
      <c r="FG153" s="153"/>
      <c r="FH153" s="153"/>
      <c r="FI153" s="153"/>
      <c r="FJ153" s="153"/>
      <c r="FK153" s="153"/>
      <c r="FL153" s="153"/>
      <c r="FM153" s="153"/>
      <c r="FN153" s="153"/>
      <c r="FO153" s="153"/>
      <c r="FP153" s="153"/>
      <c r="FQ153" s="153"/>
      <c r="FR153" s="153"/>
      <c r="FS153" s="153"/>
      <c r="FT153" s="153"/>
      <c r="FU153" s="153"/>
      <c r="FV153" s="153"/>
      <c r="FW153" s="153"/>
      <c r="FX153" s="153"/>
      <c r="FY153" s="153"/>
      <c r="FZ153" s="153"/>
      <c r="GA153" s="153"/>
      <c r="GB153" s="153"/>
      <c r="GC153" s="153"/>
      <c r="GD153" s="153"/>
      <c r="GE153" s="153"/>
      <c r="GF153" s="153"/>
      <c r="GG153" s="153"/>
      <c r="GH153" s="153"/>
      <c r="GI153" s="153"/>
      <c r="GJ153" s="153"/>
      <c r="GK153" s="153"/>
      <c r="GL153" s="153"/>
      <c r="GM153" s="153"/>
      <c r="GN153" s="153"/>
      <c r="GO153" s="153"/>
      <c r="GP153" s="153"/>
      <c r="GQ153" s="153"/>
      <c r="GR153" s="153"/>
      <c r="GS153" s="153"/>
      <c r="GT153" s="153"/>
      <c r="GU153" s="153"/>
      <c r="GV153" s="153"/>
      <c r="GW153" s="153"/>
      <c r="GX153" s="153"/>
      <c r="GY153" s="153"/>
      <c r="GZ153" s="153"/>
      <c r="HA153" s="153"/>
      <c r="HB153" s="153"/>
      <c r="HC153" s="153"/>
      <c r="HD153" s="153"/>
      <c r="HE153" s="153"/>
      <c r="HF153" s="153"/>
      <c r="HG153" s="153"/>
      <c r="HH153" s="153"/>
      <c r="HI153" s="153"/>
      <c r="HJ153" s="153"/>
      <c r="HK153" s="153"/>
      <c r="HL153" s="153"/>
      <c r="HM153" s="153"/>
      <c r="HN153" s="153"/>
      <c r="HO153" s="153"/>
      <c r="HP153" s="153"/>
      <c r="HQ153" s="153"/>
      <c r="HR153" s="153"/>
      <c r="HS153" s="153"/>
      <c r="HT153" s="153"/>
      <c r="HU153" s="153"/>
      <c r="HV153" s="153"/>
      <c r="HW153" s="153"/>
      <c r="HX153" s="153"/>
      <c r="HY153" s="153"/>
      <c r="HZ153" s="153"/>
      <c r="IA153" s="153"/>
      <c r="IB153" s="153"/>
      <c r="IC153" s="153"/>
      <c r="ID153" s="153"/>
      <c r="IE153" s="153"/>
      <c r="IF153" s="153"/>
      <c r="IG153" s="153"/>
      <c r="IH153" s="153"/>
      <c r="II153" s="153"/>
      <c r="IJ153" s="153"/>
      <c r="IK153" s="153"/>
      <c r="IL153" s="153"/>
      <c r="IM153" s="153"/>
      <c r="IN153" s="153"/>
      <c r="IO153" s="153"/>
      <c r="IP153" s="153"/>
      <c r="IQ153" s="153"/>
      <c r="IR153" s="153"/>
      <c r="IS153" s="153"/>
      <c r="IT153" s="153"/>
      <c r="IU153" s="153"/>
      <c r="IV153" s="153"/>
      <c r="IW153" s="153"/>
      <c r="IX153" s="153"/>
      <c r="IY153" s="153"/>
      <c r="IZ153" s="153"/>
      <c r="JA153" s="153"/>
      <c r="JB153" s="153"/>
      <c r="JC153" s="153"/>
      <c r="JD153" s="153"/>
      <c r="JE153" s="153"/>
      <c r="JF153" s="153"/>
      <c r="JG153" s="153"/>
      <c r="JH153" s="153"/>
      <c r="JI153" s="153"/>
      <c r="JJ153" s="153"/>
      <c r="JK153" s="153"/>
      <c r="JL153" s="153"/>
      <c r="JM153" s="153"/>
      <c r="JN153" s="153"/>
      <c r="JO153" s="153"/>
      <c r="JP153" s="153"/>
      <c r="JQ153" s="153"/>
      <c r="JR153" s="153"/>
      <c r="JS153" s="153"/>
      <c r="JT153" s="153"/>
      <c r="JU153" s="153"/>
      <c r="JV153" s="153"/>
      <c r="JW153" s="153">
        <v>16</v>
      </c>
      <c r="JX153" s="153"/>
      <c r="JY153" s="153"/>
      <c r="JZ153" s="153"/>
      <c r="KA153" s="153"/>
      <c r="KB153" s="153"/>
      <c r="KC153" s="153"/>
      <c r="KD153" s="153"/>
      <c r="KE153" s="153"/>
      <c r="KF153" s="153"/>
      <c r="KG153" s="153"/>
      <c r="KH153" s="153"/>
      <c r="KI153" s="153"/>
      <c r="KJ153" s="153"/>
      <c r="KK153" s="153"/>
      <c r="KL153" s="153"/>
      <c r="KM153" s="153"/>
      <c r="KN153" s="153"/>
      <c r="KO153" s="153"/>
      <c r="KP153" s="153"/>
      <c r="KQ153" s="153"/>
      <c r="KR153" s="153"/>
      <c r="KS153" s="153"/>
      <c r="KT153" s="153"/>
      <c r="KU153" s="153"/>
      <c r="KV153" s="153"/>
      <c r="KW153" s="153"/>
      <c r="KX153" s="153"/>
      <c r="KY153" s="153"/>
      <c r="KZ153" s="153"/>
      <c r="LA153" s="153"/>
      <c r="LB153" s="153"/>
      <c r="LC153" s="153"/>
      <c r="LD153" s="153"/>
      <c r="LE153" s="153"/>
      <c r="LF153" s="153"/>
      <c r="LG153" s="153"/>
      <c r="LH153" s="153"/>
      <c r="LI153" s="153"/>
      <c r="LJ153" s="153"/>
      <c r="LK153" s="153"/>
      <c r="LL153" s="153"/>
      <c r="LM153" s="153"/>
      <c r="LN153" s="153"/>
      <c r="LO153" s="153"/>
      <c r="LP153" s="153"/>
      <c r="LQ153" s="153"/>
      <c r="LR153" s="153"/>
      <c r="LS153" s="153"/>
      <c r="LT153" s="153"/>
      <c r="LU153" s="153"/>
      <c r="LV153" s="153"/>
      <c r="LW153" s="153"/>
      <c r="LX153" s="153"/>
      <c r="LY153" s="153"/>
      <c r="LZ153" s="153"/>
      <c r="MA153" s="153"/>
      <c r="MB153" s="153"/>
      <c r="MC153" s="153"/>
      <c r="MD153" s="153"/>
      <c r="ME153" s="153"/>
      <c r="MF153" s="153"/>
      <c r="MG153" s="153"/>
      <c r="MH153" s="153"/>
      <c r="MI153" s="153"/>
      <c r="MJ153" s="153"/>
      <c r="MK153" s="153"/>
      <c r="ML153" s="153"/>
      <c r="MM153" s="153"/>
      <c r="MN153" s="153"/>
      <c r="MO153" s="153"/>
      <c r="MP153" s="153"/>
      <c r="MQ153" s="153"/>
      <c r="MR153" s="153"/>
      <c r="MS153" s="153"/>
      <c r="MT153" s="153"/>
      <c r="MU153" s="153"/>
      <c r="MV153" s="153"/>
      <c r="MW153" s="153"/>
      <c r="MX153" s="153"/>
      <c r="MY153" s="153"/>
      <c r="MZ153" s="153"/>
      <c r="NA153" s="153"/>
      <c r="NB153" s="153"/>
      <c r="NC153" s="153"/>
      <c r="ND153" s="153"/>
      <c r="NE153" s="153"/>
      <c r="NF153" s="153"/>
      <c r="NG153" s="153"/>
      <c r="NH153" s="153"/>
      <c r="NI153" s="153"/>
      <c r="NJ153" s="153"/>
      <c r="NK153" s="153"/>
      <c r="NL153" s="153"/>
      <c r="NM153" s="153"/>
      <c r="NN153" s="153"/>
      <c r="NO153" s="153"/>
      <c r="NP153" s="153"/>
      <c r="NQ153" s="153"/>
      <c r="NR153" s="153"/>
      <c r="NS153" s="153">
        <v>47</v>
      </c>
      <c r="NT153" s="153"/>
      <c r="NU153" s="153"/>
      <c r="NV153" s="153"/>
      <c r="NW153" s="153"/>
      <c r="NX153" s="153"/>
      <c r="NY153" s="153"/>
      <c r="NZ153" s="153"/>
      <c r="OA153" s="153"/>
      <c r="OB153" s="153"/>
      <c r="OC153" s="153"/>
      <c r="OD153" s="153"/>
      <c r="OE153" s="153"/>
      <c r="OF153" s="153"/>
      <c r="OG153" s="153"/>
      <c r="OH153" s="153"/>
      <c r="OI153" s="153"/>
      <c r="OJ153" s="153">
        <v>34</v>
      </c>
      <c r="OK153" s="153"/>
      <c r="OL153" s="153"/>
      <c r="OM153" s="153"/>
      <c r="ON153" s="153"/>
      <c r="OO153" s="154"/>
      <c r="OP153" s="144">
        <v>1941</v>
      </c>
      <c r="OQ153" s="155"/>
      <c r="OR153" s="153">
        <v>22846</v>
      </c>
      <c r="OS153" s="153"/>
      <c r="OT153" s="153"/>
      <c r="OU153" s="153"/>
      <c r="OV153" s="153">
        <v>107</v>
      </c>
      <c r="OW153" s="153">
        <v>6220</v>
      </c>
      <c r="OX153" s="153">
        <v>-15249</v>
      </c>
      <c r="OY153" s="153"/>
      <c r="OZ153" s="153">
        <v>817</v>
      </c>
      <c r="PA153" s="153"/>
      <c r="PB153" s="153"/>
      <c r="PC153" s="153"/>
      <c r="PD153" s="153">
        <v>320</v>
      </c>
      <c r="PE153" s="153"/>
      <c r="PF153" s="153"/>
      <c r="PG153" s="153"/>
      <c r="PH153" s="153">
        <v>12380</v>
      </c>
      <c r="PI153" s="153"/>
      <c r="PJ153" s="156"/>
      <c r="PK153" s="144">
        <v>27442</v>
      </c>
      <c r="PL153" s="144">
        <v>29382</v>
      </c>
    </row>
    <row r="154" spans="1:428" ht="15" x14ac:dyDescent="0.25">
      <c r="A154" s="158">
        <v>336211</v>
      </c>
      <c r="B154" s="159" t="s">
        <v>733</v>
      </c>
      <c r="C154" s="149" t="s">
        <v>348</v>
      </c>
      <c r="D154" s="155"/>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c r="AA154" s="153"/>
      <c r="AB154" s="153"/>
      <c r="AC154" s="153"/>
      <c r="AD154" s="153"/>
      <c r="AE154" s="153"/>
      <c r="AF154" s="153"/>
      <c r="AG154" s="153"/>
      <c r="AH154" s="153"/>
      <c r="AI154" s="153"/>
      <c r="AJ154" s="153"/>
      <c r="AK154" s="153"/>
      <c r="AL154" s="153"/>
      <c r="AM154" s="153"/>
      <c r="AN154" s="153"/>
      <c r="AO154" s="153"/>
      <c r="AP154" s="153"/>
      <c r="AQ154" s="153"/>
      <c r="AR154" s="153"/>
      <c r="AS154" s="153"/>
      <c r="AT154" s="153"/>
      <c r="AU154" s="153"/>
      <c r="AV154" s="153"/>
      <c r="AW154" s="153"/>
      <c r="AX154" s="153"/>
      <c r="AY154" s="153"/>
      <c r="AZ154" s="153"/>
      <c r="BA154" s="153"/>
      <c r="BB154" s="153"/>
      <c r="BC154" s="153"/>
      <c r="BD154" s="153"/>
      <c r="BE154" s="153"/>
      <c r="BF154" s="153"/>
      <c r="BG154" s="153"/>
      <c r="BH154" s="153"/>
      <c r="BI154" s="153"/>
      <c r="BJ154" s="153"/>
      <c r="BK154" s="153"/>
      <c r="BL154" s="153"/>
      <c r="BM154" s="153"/>
      <c r="BN154" s="153"/>
      <c r="BO154" s="153"/>
      <c r="BP154" s="153"/>
      <c r="BQ154" s="153"/>
      <c r="BR154" s="153"/>
      <c r="BS154" s="153"/>
      <c r="BT154" s="153"/>
      <c r="BU154" s="153"/>
      <c r="BV154" s="153"/>
      <c r="BW154" s="153"/>
      <c r="BX154" s="153"/>
      <c r="BY154" s="153"/>
      <c r="BZ154" s="153"/>
      <c r="CA154" s="153"/>
      <c r="CB154" s="153"/>
      <c r="CC154" s="153"/>
      <c r="CD154" s="153"/>
      <c r="CE154" s="153"/>
      <c r="CF154" s="153"/>
      <c r="CG154" s="153"/>
      <c r="CH154" s="153"/>
      <c r="CI154" s="153"/>
      <c r="CJ154" s="153">
        <v>4</v>
      </c>
      <c r="CK154" s="153"/>
      <c r="CL154" s="153"/>
      <c r="CM154" s="153"/>
      <c r="CN154" s="153"/>
      <c r="CO154" s="153"/>
      <c r="CP154" s="153"/>
      <c r="CQ154" s="153"/>
      <c r="CR154" s="153"/>
      <c r="CS154" s="153"/>
      <c r="CT154" s="153"/>
      <c r="CU154" s="153"/>
      <c r="CV154" s="153"/>
      <c r="CW154" s="153"/>
      <c r="CX154" s="153"/>
      <c r="CY154" s="153"/>
      <c r="CZ154" s="153"/>
      <c r="DA154" s="153"/>
      <c r="DB154" s="153"/>
      <c r="DC154" s="153"/>
      <c r="DD154" s="153"/>
      <c r="DE154" s="153"/>
      <c r="DF154" s="153"/>
      <c r="DG154" s="153"/>
      <c r="DH154" s="153"/>
      <c r="DI154" s="153"/>
      <c r="DJ154" s="153"/>
      <c r="DK154" s="153"/>
      <c r="DL154" s="153"/>
      <c r="DM154" s="153"/>
      <c r="DN154" s="153"/>
      <c r="DO154" s="153"/>
      <c r="DP154" s="153"/>
      <c r="DQ154" s="153"/>
      <c r="DR154" s="153"/>
      <c r="DS154" s="153"/>
      <c r="DT154" s="153"/>
      <c r="DU154" s="153"/>
      <c r="DV154" s="153"/>
      <c r="DW154" s="153"/>
      <c r="DX154" s="153"/>
      <c r="DY154" s="153"/>
      <c r="DZ154" s="153"/>
      <c r="EA154" s="153"/>
      <c r="EB154" s="153"/>
      <c r="EC154" s="153"/>
      <c r="ED154" s="153"/>
      <c r="EE154" s="153"/>
      <c r="EF154" s="153"/>
      <c r="EG154" s="153"/>
      <c r="EH154" s="153"/>
      <c r="EI154" s="153"/>
      <c r="EJ154" s="153"/>
      <c r="EK154" s="153"/>
      <c r="EL154" s="153"/>
      <c r="EM154" s="153"/>
      <c r="EN154" s="153"/>
      <c r="EO154" s="153"/>
      <c r="EP154" s="153"/>
      <c r="EQ154" s="153"/>
      <c r="ER154" s="153">
        <v>559</v>
      </c>
      <c r="ES154" s="153">
        <v>2893</v>
      </c>
      <c r="ET154" s="153">
        <v>13</v>
      </c>
      <c r="EU154" s="153">
        <v>462</v>
      </c>
      <c r="EV154" s="153">
        <v>488</v>
      </c>
      <c r="EW154" s="153"/>
      <c r="EX154" s="153"/>
      <c r="EY154" s="153"/>
      <c r="EZ154" s="153"/>
      <c r="FA154" s="153"/>
      <c r="FB154" s="153"/>
      <c r="FC154" s="153"/>
      <c r="FD154" s="153"/>
      <c r="FE154" s="153"/>
      <c r="FF154" s="153"/>
      <c r="FG154" s="153"/>
      <c r="FH154" s="153"/>
      <c r="FI154" s="153"/>
      <c r="FJ154" s="153"/>
      <c r="FK154" s="153"/>
      <c r="FL154" s="153"/>
      <c r="FM154" s="153"/>
      <c r="FN154" s="153"/>
      <c r="FO154" s="153"/>
      <c r="FP154" s="153"/>
      <c r="FQ154" s="153"/>
      <c r="FR154" s="153"/>
      <c r="FS154" s="153"/>
      <c r="FT154" s="153"/>
      <c r="FU154" s="153"/>
      <c r="FV154" s="153"/>
      <c r="FW154" s="153"/>
      <c r="FX154" s="153"/>
      <c r="FY154" s="153"/>
      <c r="FZ154" s="153"/>
      <c r="GA154" s="153"/>
      <c r="GB154" s="153"/>
      <c r="GC154" s="153"/>
      <c r="GD154" s="153"/>
      <c r="GE154" s="153"/>
      <c r="GF154" s="153"/>
      <c r="GG154" s="153"/>
      <c r="GH154" s="153"/>
      <c r="GI154" s="153"/>
      <c r="GJ154" s="153"/>
      <c r="GK154" s="153"/>
      <c r="GL154" s="153"/>
      <c r="GM154" s="153"/>
      <c r="GN154" s="153"/>
      <c r="GO154" s="153"/>
      <c r="GP154" s="153"/>
      <c r="GQ154" s="153"/>
      <c r="GR154" s="153"/>
      <c r="GS154" s="153"/>
      <c r="GT154" s="153"/>
      <c r="GU154" s="153"/>
      <c r="GV154" s="153"/>
      <c r="GW154" s="153"/>
      <c r="GX154" s="153"/>
      <c r="GY154" s="153"/>
      <c r="GZ154" s="153"/>
      <c r="HA154" s="153"/>
      <c r="HB154" s="153"/>
      <c r="HC154" s="153"/>
      <c r="HD154" s="153"/>
      <c r="HE154" s="153"/>
      <c r="HF154" s="153"/>
      <c r="HG154" s="153"/>
      <c r="HH154" s="153"/>
      <c r="HI154" s="153"/>
      <c r="HJ154" s="153"/>
      <c r="HK154" s="153"/>
      <c r="HL154" s="153"/>
      <c r="HM154" s="153"/>
      <c r="HN154" s="153"/>
      <c r="HO154" s="153"/>
      <c r="HP154" s="153"/>
      <c r="HQ154" s="153"/>
      <c r="HR154" s="153"/>
      <c r="HS154" s="153"/>
      <c r="HT154" s="153"/>
      <c r="HU154" s="153"/>
      <c r="HV154" s="153"/>
      <c r="HW154" s="153"/>
      <c r="HX154" s="153"/>
      <c r="HY154" s="153"/>
      <c r="HZ154" s="153"/>
      <c r="IA154" s="153"/>
      <c r="IB154" s="153"/>
      <c r="IC154" s="153"/>
      <c r="ID154" s="153"/>
      <c r="IE154" s="153"/>
      <c r="IF154" s="153"/>
      <c r="IG154" s="153"/>
      <c r="IH154" s="153"/>
      <c r="II154" s="153"/>
      <c r="IJ154" s="153"/>
      <c r="IK154" s="153"/>
      <c r="IL154" s="153"/>
      <c r="IM154" s="153"/>
      <c r="IN154" s="153"/>
      <c r="IO154" s="153"/>
      <c r="IP154" s="153"/>
      <c r="IQ154" s="153"/>
      <c r="IR154" s="153"/>
      <c r="IS154" s="153"/>
      <c r="IT154" s="153"/>
      <c r="IU154" s="153"/>
      <c r="IV154" s="153"/>
      <c r="IW154" s="153"/>
      <c r="IX154" s="153"/>
      <c r="IY154" s="153"/>
      <c r="IZ154" s="153"/>
      <c r="JA154" s="153"/>
      <c r="JB154" s="153"/>
      <c r="JC154" s="153"/>
      <c r="JD154" s="153"/>
      <c r="JE154" s="153"/>
      <c r="JF154" s="153"/>
      <c r="JG154" s="153"/>
      <c r="JH154" s="153"/>
      <c r="JI154" s="153"/>
      <c r="JJ154" s="153"/>
      <c r="JK154" s="153"/>
      <c r="JL154" s="153"/>
      <c r="JM154" s="153"/>
      <c r="JN154" s="153"/>
      <c r="JO154" s="153"/>
      <c r="JP154" s="153"/>
      <c r="JQ154" s="153"/>
      <c r="JR154" s="153"/>
      <c r="JS154" s="153"/>
      <c r="JT154" s="153"/>
      <c r="JU154" s="153"/>
      <c r="JV154" s="153"/>
      <c r="JW154" s="153"/>
      <c r="JX154" s="153"/>
      <c r="JY154" s="153"/>
      <c r="JZ154" s="153"/>
      <c r="KA154" s="153"/>
      <c r="KB154" s="153">
        <v>25</v>
      </c>
      <c r="KC154" s="153"/>
      <c r="KD154" s="153"/>
      <c r="KE154" s="153"/>
      <c r="KF154" s="153"/>
      <c r="KG154" s="153"/>
      <c r="KH154" s="153"/>
      <c r="KI154" s="153"/>
      <c r="KJ154" s="153"/>
      <c r="KK154" s="153"/>
      <c r="KL154" s="153"/>
      <c r="KM154" s="153"/>
      <c r="KN154" s="153"/>
      <c r="KO154" s="153"/>
      <c r="KP154" s="153"/>
      <c r="KQ154" s="153"/>
      <c r="KR154" s="153"/>
      <c r="KS154" s="153"/>
      <c r="KT154" s="153"/>
      <c r="KU154" s="153"/>
      <c r="KV154" s="153"/>
      <c r="KW154" s="153"/>
      <c r="KX154" s="153"/>
      <c r="KY154" s="153"/>
      <c r="KZ154" s="153"/>
      <c r="LA154" s="153"/>
      <c r="LB154" s="153"/>
      <c r="LC154" s="153"/>
      <c r="LD154" s="153"/>
      <c r="LE154" s="153"/>
      <c r="LF154" s="153"/>
      <c r="LG154" s="153"/>
      <c r="LH154" s="153"/>
      <c r="LI154" s="153"/>
      <c r="LJ154" s="153"/>
      <c r="LK154" s="153"/>
      <c r="LL154" s="153"/>
      <c r="LM154" s="153"/>
      <c r="LN154" s="153"/>
      <c r="LO154" s="153"/>
      <c r="LP154" s="153"/>
      <c r="LQ154" s="153"/>
      <c r="LR154" s="153"/>
      <c r="LS154" s="153"/>
      <c r="LT154" s="153"/>
      <c r="LU154" s="153"/>
      <c r="LV154" s="153"/>
      <c r="LW154" s="153"/>
      <c r="LX154" s="153"/>
      <c r="LY154" s="153">
        <v>1</v>
      </c>
      <c r="LZ154" s="153"/>
      <c r="MA154" s="153"/>
      <c r="MB154" s="153"/>
      <c r="MC154" s="153"/>
      <c r="MD154" s="153"/>
      <c r="ME154" s="153"/>
      <c r="MF154" s="153"/>
      <c r="MG154" s="153"/>
      <c r="MH154" s="153"/>
      <c r="MI154" s="153">
        <v>22</v>
      </c>
      <c r="MJ154" s="153"/>
      <c r="MK154" s="153"/>
      <c r="ML154" s="153"/>
      <c r="MM154" s="153"/>
      <c r="MN154" s="153"/>
      <c r="MO154" s="153"/>
      <c r="MP154" s="153"/>
      <c r="MQ154" s="153"/>
      <c r="MR154" s="153"/>
      <c r="MS154" s="153"/>
      <c r="MT154" s="153"/>
      <c r="MU154" s="153"/>
      <c r="MV154" s="153"/>
      <c r="MW154" s="153"/>
      <c r="MX154" s="153"/>
      <c r="MY154" s="153"/>
      <c r="MZ154" s="153"/>
      <c r="NA154" s="153"/>
      <c r="NB154" s="153"/>
      <c r="NC154" s="153"/>
      <c r="ND154" s="153"/>
      <c r="NE154" s="153"/>
      <c r="NF154" s="153"/>
      <c r="NG154" s="153"/>
      <c r="NH154" s="153"/>
      <c r="NI154" s="153"/>
      <c r="NJ154" s="153"/>
      <c r="NK154" s="153"/>
      <c r="NL154" s="153"/>
      <c r="NM154" s="153"/>
      <c r="NN154" s="153"/>
      <c r="NO154" s="153"/>
      <c r="NP154" s="153"/>
      <c r="NQ154" s="153"/>
      <c r="NR154" s="153"/>
      <c r="NS154" s="153">
        <v>44</v>
      </c>
      <c r="NT154" s="153">
        <v>0</v>
      </c>
      <c r="NU154" s="153"/>
      <c r="NV154" s="153"/>
      <c r="NW154" s="153"/>
      <c r="NX154" s="153"/>
      <c r="NY154" s="153"/>
      <c r="NZ154" s="153"/>
      <c r="OA154" s="153"/>
      <c r="OB154" s="153"/>
      <c r="OC154" s="153"/>
      <c r="OD154" s="153"/>
      <c r="OE154" s="153"/>
      <c r="OF154" s="153"/>
      <c r="OG154" s="153"/>
      <c r="OH154" s="153"/>
      <c r="OI154" s="153"/>
      <c r="OJ154" s="153">
        <v>2</v>
      </c>
      <c r="OK154" s="153"/>
      <c r="OL154" s="153">
        <v>1</v>
      </c>
      <c r="OM154" s="153"/>
      <c r="ON154" s="153"/>
      <c r="OO154" s="154"/>
      <c r="OP154" s="144">
        <v>4515</v>
      </c>
      <c r="OQ154" s="155">
        <v>81</v>
      </c>
      <c r="OR154" s="153">
        <v>5114</v>
      </c>
      <c r="OS154" s="153"/>
      <c r="OT154" s="153"/>
      <c r="OU154" s="153"/>
      <c r="OV154" s="153">
        <v>-44</v>
      </c>
      <c r="OW154" s="153">
        <v>915</v>
      </c>
      <c r="OX154" s="153">
        <v>-66</v>
      </c>
      <c r="OY154" s="153"/>
      <c r="OZ154" s="153"/>
      <c r="PA154" s="153"/>
      <c r="PB154" s="153"/>
      <c r="PC154" s="153"/>
      <c r="PD154" s="153">
        <v>41</v>
      </c>
      <c r="PE154" s="153"/>
      <c r="PF154" s="153"/>
      <c r="PG154" s="153"/>
      <c r="PH154" s="153"/>
      <c r="PI154" s="153"/>
      <c r="PJ154" s="156"/>
      <c r="PK154" s="144">
        <v>6041</v>
      </c>
      <c r="PL154" s="144">
        <v>10556</v>
      </c>
    </row>
    <row r="155" spans="1:428" ht="15" x14ac:dyDescent="0.25">
      <c r="A155" s="158">
        <v>336212</v>
      </c>
      <c r="B155" s="159" t="s">
        <v>733</v>
      </c>
      <c r="C155" s="149" t="s">
        <v>349</v>
      </c>
      <c r="D155" s="155"/>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c r="AA155" s="153"/>
      <c r="AB155" s="153"/>
      <c r="AC155" s="153"/>
      <c r="AD155" s="153"/>
      <c r="AE155" s="153"/>
      <c r="AF155" s="153"/>
      <c r="AG155" s="153"/>
      <c r="AH155" s="153"/>
      <c r="AI155" s="153"/>
      <c r="AJ155" s="153"/>
      <c r="AK155" s="153"/>
      <c r="AL155" s="153"/>
      <c r="AM155" s="153"/>
      <c r="AN155" s="153"/>
      <c r="AO155" s="153"/>
      <c r="AP155" s="153"/>
      <c r="AQ155" s="153">
        <v>1</v>
      </c>
      <c r="AR155" s="153"/>
      <c r="AS155" s="153"/>
      <c r="AT155" s="153"/>
      <c r="AU155" s="153"/>
      <c r="AV155" s="153"/>
      <c r="AW155" s="153"/>
      <c r="AX155" s="153"/>
      <c r="AY155" s="153"/>
      <c r="AZ155" s="153"/>
      <c r="BA155" s="153"/>
      <c r="BB155" s="153"/>
      <c r="BC155" s="153"/>
      <c r="BD155" s="153"/>
      <c r="BE155" s="153"/>
      <c r="BF155" s="153"/>
      <c r="BG155" s="153"/>
      <c r="BH155" s="153"/>
      <c r="BI155" s="153"/>
      <c r="BJ155" s="153"/>
      <c r="BK155" s="153"/>
      <c r="BL155" s="153"/>
      <c r="BM155" s="153"/>
      <c r="BN155" s="153"/>
      <c r="BO155" s="153"/>
      <c r="BP155" s="153"/>
      <c r="BQ155" s="153"/>
      <c r="BR155" s="153"/>
      <c r="BS155" s="153"/>
      <c r="BT155" s="153"/>
      <c r="BU155" s="153"/>
      <c r="BV155" s="153"/>
      <c r="BW155" s="153"/>
      <c r="BX155" s="153"/>
      <c r="BY155" s="153"/>
      <c r="BZ155" s="153"/>
      <c r="CA155" s="153"/>
      <c r="CB155" s="153"/>
      <c r="CC155" s="153"/>
      <c r="CD155" s="153"/>
      <c r="CE155" s="153"/>
      <c r="CF155" s="153"/>
      <c r="CG155" s="153"/>
      <c r="CH155" s="153"/>
      <c r="CI155" s="153"/>
      <c r="CJ155" s="153">
        <v>139</v>
      </c>
      <c r="CK155" s="153"/>
      <c r="CL155" s="153"/>
      <c r="CM155" s="153"/>
      <c r="CN155" s="153"/>
      <c r="CO155" s="153"/>
      <c r="CP155" s="153"/>
      <c r="CQ155" s="153"/>
      <c r="CR155" s="153"/>
      <c r="CS155" s="153"/>
      <c r="CT155" s="153"/>
      <c r="CU155" s="153"/>
      <c r="CV155" s="153"/>
      <c r="CW155" s="153"/>
      <c r="CX155" s="153"/>
      <c r="CY155" s="153"/>
      <c r="CZ155" s="153"/>
      <c r="DA155" s="153"/>
      <c r="DB155" s="153"/>
      <c r="DC155" s="153"/>
      <c r="DD155" s="153">
        <v>1</v>
      </c>
      <c r="DE155" s="153"/>
      <c r="DF155" s="153"/>
      <c r="DG155" s="153"/>
      <c r="DH155" s="153"/>
      <c r="DI155" s="153"/>
      <c r="DJ155" s="153"/>
      <c r="DK155" s="153"/>
      <c r="DL155" s="153"/>
      <c r="DM155" s="153"/>
      <c r="DN155" s="153"/>
      <c r="DO155" s="153"/>
      <c r="DP155" s="153"/>
      <c r="DQ155" s="153"/>
      <c r="DR155" s="153"/>
      <c r="DS155" s="153"/>
      <c r="DT155" s="153"/>
      <c r="DU155" s="153"/>
      <c r="DV155" s="153"/>
      <c r="DW155" s="153"/>
      <c r="DX155" s="153"/>
      <c r="DY155" s="153"/>
      <c r="DZ155" s="153"/>
      <c r="EA155" s="153"/>
      <c r="EB155" s="153"/>
      <c r="EC155" s="153"/>
      <c r="ED155" s="153"/>
      <c r="EE155" s="153"/>
      <c r="EF155" s="153"/>
      <c r="EG155" s="153"/>
      <c r="EH155" s="153"/>
      <c r="EI155" s="153"/>
      <c r="EJ155" s="153"/>
      <c r="EK155" s="153"/>
      <c r="EL155" s="153"/>
      <c r="EM155" s="153"/>
      <c r="EN155" s="153"/>
      <c r="EO155" s="153"/>
      <c r="EP155" s="153"/>
      <c r="EQ155" s="153"/>
      <c r="ER155" s="153"/>
      <c r="ES155" s="153"/>
      <c r="ET155" s="153"/>
      <c r="EU155" s="153"/>
      <c r="EV155" s="153">
        <v>33</v>
      </c>
      <c r="EW155" s="153"/>
      <c r="EX155" s="153"/>
      <c r="EY155" s="153"/>
      <c r="EZ155" s="153"/>
      <c r="FA155" s="153"/>
      <c r="FB155" s="153"/>
      <c r="FC155" s="153"/>
      <c r="FD155" s="153"/>
      <c r="FE155" s="153"/>
      <c r="FF155" s="153"/>
      <c r="FG155" s="153"/>
      <c r="FH155" s="153"/>
      <c r="FI155" s="153"/>
      <c r="FJ155" s="153"/>
      <c r="FK155" s="153"/>
      <c r="FL155" s="153"/>
      <c r="FM155" s="153"/>
      <c r="FN155" s="153"/>
      <c r="FO155" s="153"/>
      <c r="FP155" s="153"/>
      <c r="FQ155" s="153"/>
      <c r="FR155" s="153"/>
      <c r="FS155" s="153"/>
      <c r="FT155" s="153"/>
      <c r="FU155" s="153"/>
      <c r="FV155" s="153"/>
      <c r="FW155" s="153"/>
      <c r="FX155" s="153"/>
      <c r="FY155" s="153"/>
      <c r="FZ155" s="153"/>
      <c r="GA155" s="153"/>
      <c r="GB155" s="153"/>
      <c r="GC155" s="153"/>
      <c r="GD155" s="153"/>
      <c r="GE155" s="153"/>
      <c r="GF155" s="153"/>
      <c r="GG155" s="153"/>
      <c r="GH155" s="153"/>
      <c r="GI155" s="153"/>
      <c r="GJ155" s="153"/>
      <c r="GK155" s="153"/>
      <c r="GL155" s="153"/>
      <c r="GM155" s="153"/>
      <c r="GN155" s="153"/>
      <c r="GO155" s="153"/>
      <c r="GP155" s="153"/>
      <c r="GQ155" s="153"/>
      <c r="GR155" s="153"/>
      <c r="GS155" s="153"/>
      <c r="GT155" s="153"/>
      <c r="GU155" s="153"/>
      <c r="GV155" s="153"/>
      <c r="GW155" s="153"/>
      <c r="GX155" s="153"/>
      <c r="GY155" s="153"/>
      <c r="GZ155" s="153"/>
      <c r="HA155" s="153"/>
      <c r="HB155" s="153"/>
      <c r="HC155" s="153"/>
      <c r="HD155" s="153"/>
      <c r="HE155" s="153"/>
      <c r="HF155" s="153"/>
      <c r="HG155" s="153"/>
      <c r="HH155" s="153"/>
      <c r="HI155" s="153"/>
      <c r="HJ155" s="153"/>
      <c r="HK155" s="153"/>
      <c r="HL155" s="153"/>
      <c r="HM155" s="153"/>
      <c r="HN155" s="153"/>
      <c r="HO155" s="153"/>
      <c r="HP155" s="153"/>
      <c r="HQ155" s="153"/>
      <c r="HR155" s="153"/>
      <c r="HS155" s="153"/>
      <c r="HT155" s="153"/>
      <c r="HU155" s="153"/>
      <c r="HV155" s="153"/>
      <c r="HW155" s="153"/>
      <c r="HX155" s="153"/>
      <c r="HY155" s="153"/>
      <c r="HZ155" s="153"/>
      <c r="IA155" s="153"/>
      <c r="IB155" s="153"/>
      <c r="IC155" s="153"/>
      <c r="ID155" s="153"/>
      <c r="IE155" s="153"/>
      <c r="IF155" s="153"/>
      <c r="IG155" s="153"/>
      <c r="IH155" s="153"/>
      <c r="II155" s="153"/>
      <c r="IJ155" s="153"/>
      <c r="IK155" s="153"/>
      <c r="IL155" s="153"/>
      <c r="IM155" s="153"/>
      <c r="IN155" s="153"/>
      <c r="IO155" s="153"/>
      <c r="IP155" s="153"/>
      <c r="IQ155" s="153"/>
      <c r="IR155" s="153"/>
      <c r="IS155" s="153"/>
      <c r="IT155" s="153"/>
      <c r="IU155" s="153"/>
      <c r="IV155" s="153"/>
      <c r="IW155" s="153"/>
      <c r="IX155" s="153"/>
      <c r="IY155" s="153"/>
      <c r="IZ155" s="153"/>
      <c r="JA155" s="153"/>
      <c r="JB155" s="153"/>
      <c r="JC155" s="153"/>
      <c r="JD155" s="153"/>
      <c r="JE155" s="153"/>
      <c r="JF155" s="153"/>
      <c r="JG155" s="153"/>
      <c r="JH155" s="153"/>
      <c r="JI155" s="153"/>
      <c r="JJ155" s="153"/>
      <c r="JK155" s="153"/>
      <c r="JL155" s="153"/>
      <c r="JM155" s="153"/>
      <c r="JN155" s="153"/>
      <c r="JO155" s="153"/>
      <c r="JP155" s="153"/>
      <c r="JQ155" s="153"/>
      <c r="JR155" s="153"/>
      <c r="JS155" s="153"/>
      <c r="JT155" s="153"/>
      <c r="JU155" s="153"/>
      <c r="JV155" s="153"/>
      <c r="JW155" s="153"/>
      <c r="JX155" s="153"/>
      <c r="JY155" s="153"/>
      <c r="JZ155" s="153"/>
      <c r="KA155" s="153"/>
      <c r="KB155" s="153"/>
      <c r="KC155" s="153"/>
      <c r="KD155" s="153"/>
      <c r="KE155" s="153"/>
      <c r="KF155" s="153"/>
      <c r="KG155" s="153"/>
      <c r="KH155" s="153"/>
      <c r="KI155" s="153"/>
      <c r="KJ155" s="153"/>
      <c r="KK155" s="153"/>
      <c r="KL155" s="153"/>
      <c r="KM155" s="153"/>
      <c r="KN155" s="153"/>
      <c r="KO155" s="153"/>
      <c r="KP155" s="153"/>
      <c r="KQ155" s="153"/>
      <c r="KR155" s="153"/>
      <c r="KS155" s="153"/>
      <c r="KT155" s="153"/>
      <c r="KU155" s="153"/>
      <c r="KV155" s="153"/>
      <c r="KW155" s="153"/>
      <c r="KX155" s="153"/>
      <c r="KY155" s="153"/>
      <c r="KZ155" s="153"/>
      <c r="LA155" s="153"/>
      <c r="LB155" s="153"/>
      <c r="LC155" s="153"/>
      <c r="LD155" s="153"/>
      <c r="LE155" s="153"/>
      <c r="LF155" s="153"/>
      <c r="LG155" s="153"/>
      <c r="LH155" s="153"/>
      <c r="LI155" s="153"/>
      <c r="LJ155" s="153"/>
      <c r="LK155" s="153"/>
      <c r="LL155" s="153"/>
      <c r="LM155" s="153"/>
      <c r="LN155" s="153"/>
      <c r="LO155" s="153"/>
      <c r="LP155" s="153"/>
      <c r="LQ155" s="153"/>
      <c r="LR155" s="153"/>
      <c r="LS155" s="153"/>
      <c r="LT155" s="153"/>
      <c r="LU155" s="153"/>
      <c r="LV155" s="153"/>
      <c r="LW155" s="153"/>
      <c r="LX155" s="153"/>
      <c r="LY155" s="153"/>
      <c r="LZ155" s="153"/>
      <c r="MA155" s="153"/>
      <c r="MB155" s="153"/>
      <c r="MC155" s="153"/>
      <c r="MD155" s="153"/>
      <c r="ME155" s="153"/>
      <c r="MF155" s="153"/>
      <c r="MG155" s="153"/>
      <c r="MH155" s="153"/>
      <c r="MI155" s="153"/>
      <c r="MJ155" s="153"/>
      <c r="MK155" s="153"/>
      <c r="ML155" s="153"/>
      <c r="MM155" s="153"/>
      <c r="MN155" s="153"/>
      <c r="MO155" s="153"/>
      <c r="MP155" s="153"/>
      <c r="MQ155" s="153"/>
      <c r="MR155" s="153"/>
      <c r="MS155" s="153"/>
      <c r="MT155" s="153"/>
      <c r="MU155" s="153"/>
      <c r="MV155" s="153"/>
      <c r="MW155" s="153"/>
      <c r="MX155" s="153"/>
      <c r="MY155" s="153"/>
      <c r="MZ155" s="153"/>
      <c r="NA155" s="153"/>
      <c r="NB155" s="153"/>
      <c r="NC155" s="153"/>
      <c r="ND155" s="153"/>
      <c r="NE155" s="153"/>
      <c r="NF155" s="153"/>
      <c r="NG155" s="153"/>
      <c r="NH155" s="153"/>
      <c r="NI155" s="153"/>
      <c r="NJ155" s="153"/>
      <c r="NK155" s="153"/>
      <c r="NL155" s="153"/>
      <c r="NM155" s="153"/>
      <c r="NN155" s="153"/>
      <c r="NO155" s="153"/>
      <c r="NP155" s="153"/>
      <c r="NQ155" s="153"/>
      <c r="NR155" s="153"/>
      <c r="NS155" s="153"/>
      <c r="NT155" s="153"/>
      <c r="NU155" s="153"/>
      <c r="NV155" s="153"/>
      <c r="NW155" s="153"/>
      <c r="NX155" s="153"/>
      <c r="NY155" s="153"/>
      <c r="NZ155" s="153"/>
      <c r="OA155" s="153"/>
      <c r="OB155" s="153"/>
      <c r="OC155" s="153"/>
      <c r="OD155" s="153"/>
      <c r="OE155" s="153"/>
      <c r="OF155" s="153"/>
      <c r="OG155" s="153"/>
      <c r="OH155" s="153"/>
      <c r="OI155" s="153"/>
      <c r="OJ155" s="153"/>
      <c r="OK155" s="153"/>
      <c r="OL155" s="153"/>
      <c r="OM155" s="153"/>
      <c r="ON155" s="153"/>
      <c r="OO155" s="154"/>
      <c r="OP155" s="144">
        <v>173</v>
      </c>
      <c r="OQ155" s="155"/>
      <c r="OR155" s="153">
        <v>11246</v>
      </c>
      <c r="OS155" s="153"/>
      <c r="OT155" s="153"/>
      <c r="OU155" s="153"/>
      <c r="OV155" s="153">
        <v>44</v>
      </c>
      <c r="OW155" s="153">
        <v>1151</v>
      </c>
      <c r="OX155" s="153">
        <v>-2055</v>
      </c>
      <c r="OY155" s="153"/>
      <c r="OZ155" s="153">
        <v>42</v>
      </c>
      <c r="PA155" s="153"/>
      <c r="PB155" s="153"/>
      <c r="PC155" s="153"/>
      <c r="PD155" s="153">
        <v>5</v>
      </c>
      <c r="PE155" s="153"/>
      <c r="PF155" s="153"/>
      <c r="PG155" s="153"/>
      <c r="PH155" s="153"/>
      <c r="PI155" s="153"/>
      <c r="PJ155" s="156"/>
      <c r="PK155" s="144">
        <v>10433</v>
      </c>
      <c r="PL155" s="144">
        <v>10606</v>
      </c>
    </row>
    <row r="156" spans="1:428" ht="15" x14ac:dyDescent="0.25">
      <c r="A156" s="158">
        <v>336213</v>
      </c>
      <c r="B156" s="159" t="s">
        <v>733</v>
      </c>
      <c r="C156" s="149" t="s">
        <v>350</v>
      </c>
      <c r="D156" s="155"/>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c r="AC156" s="153"/>
      <c r="AD156" s="153"/>
      <c r="AE156" s="153"/>
      <c r="AF156" s="153"/>
      <c r="AG156" s="153"/>
      <c r="AH156" s="153"/>
      <c r="AI156" s="153"/>
      <c r="AJ156" s="153"/>
      <c r="AK156" s="153"/>
      <c r="AL156" s="153"/>
      <c r="AM156" s="153"/>
      <c r="AN156" s="153"/>
      <c r="AO156" s="153"/>
      <c r="AP156" s="153"/>
      <c r="AQ156" s="153"/>
      <c r="AR156" s="153"/>
      <c r="AS156" s="153"/>
      <c r="AT156" s="153"/>
      <c r="AU156" s="153"/>
      <c r="AV156" s="153"/>
      <c r="AW156" s="153"/>
      <c r="AX156" s="153"/>
      <c r="AY156" s="153"/>
      <c r="AZ156" s="153"/>
      <c r="BA156" s="153"/>
      <c r="BB156" s="153"/>
      <c r="BC156" s="153"/>
      <c r="BD156" s="153"/>
      <c r="BE156" s="153"/>
      <c r="BF156" s="153"/>
      <c r="BG156" s="153"/>
      <c r="BH156" s="153"/>
      <c r="BI156" s="153"/>
      <c r="BJ156" s="153"/>
      <c r="BK156" s="153"/>
      <c r="BL156" s="153"/>
      <c r="BM156" s="153"/>
      <c r="BN156" s="153"/>
      <c r="BO156" s="153"/>
      <c r="BP156" s="153"/>
      <c r="BQ156" s="153"/>
      <c r="BR156" s="153"/>
      <c r="BS156" s="153"/>
      <c r="BT156" s="153"/>
      <c r="BU156" s="153"/>
      <c r="BV156" s="153"/>
      <c r="BW156" s="153"/>
      <c r="BX156" s="153"/>
      <c r="BY156" s="153"/>
      <c r="BZ156" s="153"/>
      <c r="CA156" s="153"/>
      <c r="CB156" s="153"/>
      <c r="CC156" s="153"/>
      <c r="CD156" s="153"/>
      <c r="CE156" s="153"/>
      <c r="CF156" s="153"/>
      <c r="CG156" s="153"/>
      <c r="CH156" s="153"/>
      <c r="CI156" s="153"/>
      <c r="CJ156" s="153"/>
      <c r="CK156" s="153"/>
      <c r="CL156" s="153"/>
      <c r="CM156" s="153"/>
      <c r="CN156" s="153"/>
      <c r="CO156" s="153"/>
      <c r="CP156" s="153"/>
      <c r="CQ156" s="153"/>
      <c r="CR156" s="153"/>
      <c r="CS156" s="153"/>
      <c r="CT156" s="153"/>
      <c r="CU156" s="153"/>
      <c r="CV156" s="153"/>
      <c r="CW156" s="153"/>
      <c r="CX156" s="153"/>
      <c r="CY156" s="153"/>
      <c r="CZ156" s="153"/>
      <c r="DA156" s="153"/>
      <c r="DB156" s="153"/>
      <c r="DC156" s="153"/>
      <c r="DD156" s="153"/>
      <c r="DE156" s="153"/>
      <c r="DF156" s="153"/>
      <c r="DG156" s="153"/>
      <c r="DH156" s="153"/>
      <c r="DI156" s="153"/>
      <c r="DJ156" s="153"/>
      <c r="DK156" s="153"/>
      <c r="DL156" s="153"/>
      <c r="DM156" s="153"/>
      <c r="DN156" s="153"/>
      <c r="DO156" s="153"/>
      <c r="DP156" s="153"/>
      <c r="DQ156" s="153"/>
      <c r="DR156" s="153"/>
      <c r="DS156" s="153"/>
      <c r="DT156" s="153"/>
      <c r="DU156" s="153"/>
      <c r="DV156" s="153"/>
      <c r="DW156" s="153"/>
      <c r="DX156" s="153"/>
      <c r="DY156" s="153"/>
      <c r="DZ156" s="153"/>
      <c r="EA156" s="153"/>
      <c r="EB156" s="153"/>
      <c r="EC156" s="153"/>
      <c r="ED156" s="153"/>
      <c r="EE156" s="153"/>
      <c r="EF156" s="153"/>
      <c r="EG156" s="153"/>
      <c r="EH156" s="153"/>
      <c r="EI156" s="153"/>
      <c r="EJ156" s="153"/>
      <c r="EK156" s="153"/>
      <c r="EL156" s="153"/>
      <c r="EM156" s="153"/>
      <c r="EN156" s="153"/>
      <c r="EO156" s="153"/>
      <c r="EP156" s="153"/>
      <c r="EQ156" s="153"/>
      <c r="ER156" s="153"/>
      <c r="ES156" s="153"/>
      <c r="ET156" s="153"/>
      <c r="EU156" s="153"/>
      <c r="EV156" s="153"/>
      <c r="EW156" s="153">
        <v>10</v>
      </c>
      <c r="EX156" s="153"/>
      <c r="EY156" s="153"/>
      <c r="EZ156" s="153"/>
      <c r="FA156" s="153"/>
      <c r="FB156" s="153"/>
      <c r="FC156" s="153"/>
      <c r="FD156" s="153"/>
      <c r="FE156" s="153"/>
      <c r="FF156" s="153"/>
      <c r="FG156" s="153"/>
      <c r="FH156" s="153"/>
      <c r="FI156" s="153"/>
      <c r="FJ156" s="153"/>
      <c r="FK156" s="153"/>
      <c r="FL156" s="153"/>
      <c r="FM156" s="153"/>
      <c r="FN156" s="153"/>
      <c r="FO156" s="153"/>
      <c r="FP156" s="153"/>
      <c r="FQ156" s="153"/>
      <c r="FR156" s="153"/>
      <c r="FS156" s="153"/>
      <c r="FT156" s="153"/>
      <c r="FU156" s="153"/>
      <c r="FV156" s="153"/>
      <c r="FW156" s="153"/>
      <c r="FX156" s="153"/>
      <c r="FY156" s="153"/>
      <c r="FZ156" s="153"/>
      <c r="GA156" s="153"/>
      <c r="GB156" s="153"/>
      <c r="GC156" s="153"/>
      <c r="GD156" s="153"/>
      <c r="GE156" s="153"/>
      <c r="GF156" s="153"/>
      <c r="GG156" s="153"/>
      <c r="GH156" s="153"/>
      <c r="GI156" s="153"/>
      <c r="GJ156" s="153"/>
      <c r="GK156" s="153"/>
      <c r="GL156" s="153"/>
      <c r="GM156" s="153"/>
      <c r="GN156" s="153"/>
      <c r="GO156" s="153"/>
      <c r="GP156" s="153"/>
      <c r="GQ156" s="153"/>
      <c r="GR156" s="153"/>
      <c r="GS156" s="153"/>
      <c r="GT156" s="153"/>
      <c r="GU156" s="153"/>
      <c r="GV156" s="153"/>
      <c r="GW156" s="153"/>
      <c r="GX156" s="153"/>
      <c r="GY156" s="153"/>
      <c r="GZ156" s="153"/>
      <c r="HA156" s="153"/>
      <c r="HB156" s="153"/>
      <c r="HC156" s="153"/>
      <c r="HD156" s="153"/>
      <c r="HE156" s="153"/>
      <c r="HF156" s="153"/>
      <c r="HG156" s="153"/>
      <c r="HH156" s="153"/>
      <c r="HI156" s="153"/>
      <c r="HJ156" s="153"/>
      <c r="HK156" s="153"/>
      <c r="HL156" s="153"/>
      <c r="HM156" s="153"/>
      <c r="HN156" s="153"/>
      <c r="HO156" s="153"/>
      <c r="HP156" s="153"/>
      <c r="HQ156" s="153"/>
      <c r="HR156" s="153"/>
      <c r="HS156" s="153"/>
      <c r="HT156" s="153"/>
      <c r="HU156" s="153"/>
      <c r="HV156" s="153"/>
      <c r="HW156" s="153"/>
      <c r="HX156" s="153"/>
      <c r="HY156" s="153"/>
      <c r="HZ156" s="153"/>
      <c r="IA156" s="153"/>
      <c r="IB156" s="153"/>
      <c r="IC156" s="153"/>
      <c r="ID156" s="153"/>
      <c r="IE156" s="153"/>
      <c r="IF156" s="153"/>
      <c r="IG156" s="153"/>
      <c r="IH156" s="153"/>
      <c r="II156" s="153"/>
      <c r="IJ156" s="153"/>
      <c r="IK156" s="153"/>
      <c r="IL156" s="153"/>
      <c r="IM156" s="153"/>
      <c r="IN156" s="153"/>
      <c r="IO156" s="153"/>
      <c r="IP156" s="153"/>
      <c r="IQ156" s="153"/>
      <c r="IR156" s="153"/>
      <c r="IS156" s="153"/>
      <c r="IT156" s="153"/>
      <c r="IU156" s="153"/>
      <c r="IV156" s="153"/>
      <c r="IW156" s="153"/>
      <c r="IX156" s="153"/>
      <c r="IY156" s="153"/>
      <c r="IZ156" s="153"/>
      <c r="JA156" s="153"/>
      <c r="JB156" s="153"/>
      <c r="JC156" s="153"/>
      <c r="JD156" s="153"/>
      <c r="JE156" s="153"/>
      <c r="JF156" s="153"/>
      <c r="JG156" s="153"/>
      <c r="JH156" s="153"/>
      <c r="JI156" s="153"/>
      <c r="JJ156" s="153"/>
      <c r="JK156" s="153"/>
      <c r="JL156" s="153"/>
      <c r="JM156" s="153"/>
      <c r="JN156" s="153"/>
      <c r="JO156" s="153"/>
      <c r="JP156" s="153"/>
      <c r="JQ156" s="153"/>
      <c r="JR156" s="153"/>
      <c r="JS156" s="153"/>
      <c r="JT156" s="153"/>
      <c r="JU156" s="153"/>
      <c r="JV156" s="153"/>
      <c r="JW156" s="153"/>
      <c r="JX156" s="153"/>
      <c r="JY156" s="153"/>
      <c r="JZ156" s="153"/>
      <c r="KA156" s="153"/>
      <c r="KB156" s="153"/>
      <c r="KC156" s="153"/>
      <c r="KD156" s="153"/>
      <c r="KE156" s="153"/>
      <c r="KF156" s="153"/>
      <c r="KG156" s="153"/>
      <c r="KH156" s="153"/>
      <c r="KI156" s="153"/>
      <c r="KJ156" s="153"/>
      <c r="KK156" s="153"/>
      <c r="KL156" s="153"/>
      <c r="KM156" s="153"/>
      <c r="KN156" s="153"/>
      <c r="KO156" s="153"/>
      <c r="KP156" s="153"/>
      <c r="KQ156" s="153"/>
      <c r="KR156" s="153"/>
      <c r="KS156" s="153"/>
      <c r="KT156" s="153"/>
      <c r="KU156" s="153"/>
      <c r="KV156" s="153"/>
      <c r="KW156" s="153"/>
      <c r="KX156" s="153"/>
      <c r="KY156" s="153"/>
      <c r="KZ156" s="153"/>
      <c r="LA156" s="153"/>
      <c r="LB156" s="153"/>
      <c r="LC156" s="153"/>
      <c r="LD156" s="153"/>
      <c r="LE156" s="153"/>
      <c r="LF156" s="153"/>
      <c r="LG156" s="153"/>
      <c r="LH156" s="153"/>
      <c r="LI156" s="153"/>
      <c r="LJ156" s="153"/>
      <c r="LK156" s="153"/>
      <c r="LL156" s="153"/>
      <c r="LM156" s="153"/>
      <c r="LN156" s="153"/>
      <c r="LO156" s="153"/>
      <c r="LP156" s="153"/>
      <c r="LQ156" s="153"/>
      <c r="LR156" s="153"/>
      <c r="LS156" s="153"/>
      <c r="LT156" s="153"/>
      <c r="LU156" s="153"/>
      <c r="LV156" s="153"/>
      <c r="LW156" s="153"/>
      <c r="LX156" s="153"/>
      <c r="LY156" s="153"/>
      <c r="LZ156" s="153"/>
      <c r="MA156" s="153"/>
      <c r="MB156" s="153"/>
      <c r="MC156" s="153"/>
      <c r="MD156" s="153"/>
      <c r="ME156" s="153"/>
      <c r="MF156" s="153"/>
      <c r="MG156" s="153"/>
      <c r="MH156" s="153"/>
      <c r="MI156" s="153"/>
      <c r="MJ156" s="153"/>
      <c r="MK156" s="153"/>
      <c r="ML156" s="153"/>
      <c r="MM156" s="153"/>
      <c r="MN156" s="153"/>
      <c r="MO156" s="153"/>
      <c r="MP156" s="153"/>
      <c r="MQ156" s="153"/>
      <c r="MR156" s="153"/>
      <c r="MS156" s="153"/>
      <c r="MT156" s="153"/>
      <c r="MU156" s="153"/>
      <c r="MV156" s="153"/>
      <c r="MW156" s="153"/>
      <c r="MX156" s="153"/>
      <c r="MY156" s="153"/>
      <c r="MZ156" s="153"/>
      <c r="NA156" s="153"/>
      <c r="NB156" s="153"/>
      <c r="NC156" s="153"/>
      <c r="ND156" s="153"/>
      <c r="NE156" s="153"/>
      <c r="NF156" s="153"/>
      <c r="NG156" s="153"/>
      <c r="NH156" s="153"/>
      <c r="NI156" s="153"/>
      <c r="NJ156" s="153"/>
      <c r="NK156" s="153"/>
      <c r="NL156" s="153"/>
      <c r="NM156" s="153"/>
      <c r="NN156" s="153"/>
      <c r="NO156" s="153"/>
      <c r="NP156" s="153"/>
      <c r="NQ156" s="153"/>
      <c r="NR156" s="153"/>
      <c r="NS156" s="153"/>
      <c r="NT156" s="153"/>
      <c r="NU156" s="153"/>
      <c r="NV156" s="153"/>
      <c r="NW156" s="153"/>
      <c r="NX156" s="153"/>
      <c r="NY156" s="153"/>
      <c r="NZ156" s="153"/>
      <c r="OA156" s="153"/>
      <c r="OB156" s="153"/>
      <c r="OC156" s="153"/>
      <c r="OD156" s="153"/>
      <c r="OE156" s="153"/>
      <c r="OF156" s="153"/>
      <c r="OG156" s="153"/>
      <c r="OH156" s="153"/>
      <c r="OI156" s="153"/>
      <c r="OJ156" s="153"/>
      <c r="OK156" s="153"/>
      <c r="OL156" s="153"/>
      <c r="OM156" s="153"/>
      <c r="ON156" s="153"/>
      <c r="OO156" s="154"/>
      <c r="OP156" s="144">
        <v>10</v>
      </c>
      <c r="OQ156" s="155">
        <v>5682</v>
      </c>
      <c r="OR156" s="153">
        <v>243</v>
      </c>
      <c r="OS156" s="153"/>
      <c r="OT156" s="153"/>
      <c r="OU156" s="153"/>
      <c r="OV156" s="153">
        <v>149</v>
      </c>
      <c r="OW156" s="153">
        <v>389</v>
      </c>
      <c r="OX156" s="153">
        <v>-288</v>
      </c>
      <c r="OY156" s="153"/>
      <c r="OZ156" s="153"/>
      <c r="PA156" s="153"/>
      <c r="PB156" s="153"/>
      <c r="PC156" s="153"/>
      <c r="PD156" s="153"/>
      <c r="PE156" s="153"/>
      <c r="PF156" s="153"/>
      <c r="PG156" s="153"/>
      <c r="PH156" s="153"/>
      <c r="PI156" s="153"/>
      <c r="PJ156" s="156"/>
      <c r="PK156" s="144">
        <v>6175</v>
      </c>
      <c r="PL156" s="144">
        <v>6185</v>
      </c>
    </row>
    <row r="157" spans="1:428" ht="15" x14ac:dyDescent="0.25">
      <c r="A157" s="158">
        <v>336214</v>
      </c>
      <c r="B157" s="159" t="s">
        <v>733</v>
      </c>
      <c r="C157" s="149" t="s">
        <v>351</v>
      </c>
      <c r="D157" s="155"/>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c r="AA157" s="153"/>
      <c r="AB157" s="153"/>
      <c r="AC157" s="153"/>
      <c r="AD157" s="153"/>
      <c r="AE157" s="153"/>
      <c r="AF157" s="153"/>
      <c r="AG157" s="153"/>
      <c r="AH157" s="153"/>
      <c r="AI157" s="153"/>
      <c r="AJ157" s="153"/>
      <c r="AK157" s="153"/>
      <c r="AL157" s="153"/>
      <c r="AM157" s="153"/>
      <c r="AN157" s="153"/>
      <c r="AO157" s="153"/>
      <c r="AP157" s="153"/>
      <c r="AQ157" s="153"/>
      <c r="AR157" s="153"/>
      <c r="AS157" s="153"/>
      <c r="AT157" s="153"/>
      <c r="AU157" s="153"/>
      <c r="AV157" s="153"/>
      <c r="AW157" s="153"/>
      <c r="AX157" s="153"/>
      <c r="AY157" s="153"/>
      <c r="AZ157" s="153"/>
      <c r="BA157" s="153"/>
      <c r="BB157" s="153"/>
      <c r="BC157" s="153"/>
      <c r="BD157" s="153"/>
      <c r="BE157" s="153"/>
      <c r="BF157" s="153"/>
      <c r="BG157" s="153"/>
      <c r="BH157" s="153"/>
      <c r="BI157" s="153"/>
      <c r="BJ157" s="153"/>
      <c r="BK157" s="153"/>
      <c r="BL157" s="153"/>
      <c r="BM157" s="153"/>
      <c r="BN157" s="153"/>
      <c r="BO157" s="153"/>
      <c r="BP157" s="153"/>
      <c r="BQ157" s="153"/>
      <c r="BR157" s="153"/>
      <c r="BS157" s="153"/>
      <c r="BT157" s="153"/>
      <c r="BU157" s="153"/>
      <c r="BV157" s="153"/>
      <c r="BW157" s="153"/>
      <c r="BX157" s="153"/>
      <c r="BY157" s="153"/>
      <c r="BZ157" s="153"/>
      <c r="CA157" s="153"/>
      <c r="CB157" s="153"/>
      <c r="CC157" s="153"/>
      <c r="CD157" s="153"/>
      <c r="CE157" s="153"/>
      <c r="CF157" s="153"/>
      <c r="CG157" s="153"/>
      <c r="CH157" s="153"/>
      <c r="CI157" s="153"/>
      <c r="CJ157" s="153"/>
      <c r="CK157" s="153"/>
      <c r="CL157" s="153"/>
      <c r="CM157" s="153"/>
      <c r="CN157" s="153"/>
      <c r="CO157" s="153"/>
      <c r="CP157" s="153"/>
      <c r="CQ157" s="153"/>
      <c r="CR157" s="153"/>
      <c r="CS157" s="153"/>
      <c r="CT157" s="153"/>
      <c r="CU157" s="153"/>
      <c r="CV157" s="153"/>
      <c r="CW157" s="153"/>
      <c r="CX157" s="153"/>
      <c r="CY157" s="153"/>
      <c r="CZ157" s="153"/>
      <c r="DA157" s="153"/>
      <c r="DB157" s="153"/>
      <c r="DC157" s="153"/>
      <c r="DD157" s="153"/>
      <c r="DE157" s="153"/>
      <c r="DF157" s="153"/>
      <c r="DG157" s="153"/>
      <c r="DH157" s="153"/>
      <c r="DI157" s="153"/>
      <c r="DJ157" s="153"/>
      <c r="DK157" s="153"/>
      <c r="DL157" s="153"/>
      <c r="DM157" s="153"/>
      <c r="DN157" s="153"/>
      <c r="DO157" s="153"/>
      <c r="DP157" s="153"/>
      <c r="DQ157" s="153"/>
      <c r="DR157" s="153"/>
      <c r="DS157" s="153"/>
      <c r="DT157" s="153"/>
      <c r="DU157" s="153"/>
      <c r="DV157" s="153"/>
      <c r="DW157" s="153"/>
      <c r="DX157" s="153"/>
      <c r="DY157" s="153"/>
      <c r="DZ157" s="153"/>
      <c r="EA157" s="153"/>
      <c r="EB157" s="153"/>
      <c r="EC157" s="153"/>
      <c r="ED157" s="153"/>
      <c r="EE157" s="153"/>
      <c r="EF157" s="153"/>
      <c r="EG157" s="153"/>
      <c r="EH157" s="153"/>
      <c r="EI157" s="153"/>
      <c r="EJ157" s="153"/>
      <c r="EK157" s="153"/>
      <c r="EL157" s="153"/>
      <c r="EM157" s="153"/>
      <c r="EN157" s="153"/>
      <c r="EO157" s="153"/>
      <c r="EP157" s="153"/>
      <c r="EQ157" s="153"/>
      <c r="ER157" s="153"/>
      <c r="ES157" s="153"/>
      <c r="ET157" s="153"/>
      <c r="EU157" s="153"/>
      <c r="EV157" s="153">
        <v>51</v>
      </c>
      <c r="EW157" s="153"/>
      <c r="EX157" s="153">
        <v>2142</v>
      </c>
      <c r="EY157" s="153"/>
      <c r="EZ157" s="153"/>
      <c r="FA157" s="153"/>
      <c r="FB157" s="153"/>
      <c r="FC157" s="153"/>
      <c r="FD157" s="153"/>
      <c r="FE157" s="153"/>
      <c r="FF157" s="153"/>
      <c r="FG157" s="153"/>
      <c r="FH157" s="153"/>
      <c r="FI157" s="153"/>
      <c r="FJ157" s="153"/>
      <c r="FK157" s="153"/>
      <c r="FL157" s="153"/>
      <c r="FM157" s="153"/>
      <c r="FN157" s="153"/>
      <c r="FO157" s="153"/>
      <c r="FP157" s="153">
        <v>3</v>
      </c>
      <c r="FQ157" s="153"/>
      <c r="FR157" s="153"/>
      <c r="FS157" s="153"/>
      <c r="FT157" s="153"/>
      <c r="FU157" s="153"/>
      <c r="FV157" s="153"/>
      <c r="FW157" s="153"/>
      <c r="FX157" s="153"/>
      <c r="FY157" s="153"/>
      <c r="FZ157" s="153"/>
      <c r="GA157" s="153"/>
      <c r="GB157" s="153"/>
      <c r="GC157" s="153"/>
      <c r="GD157" s="153"/>
      <c r="GE157" s="153"/>
      <c r="GF157" s="153"/>
      <c r="GG157" s="153"/>
      <c r="GH157" s="153"/>
      <c r="GI157" s="153"/>
      <c r="GJ157" s="153"/>
      <c r="GK157" s="153"/>
      <c r="GL157" s="153"/>
      <c r="GM157" s="153"/>
      <c r="GN157" s="153"/>
      <c r="GO157" s="153"/>
      <c r="GP157" s="153"/>
      <c r="GQ157" s="153"/>
      <c r="GR157" s="153"/>
      <c r="GS157" s="153"/>
      <c r="GT157" s="153"/>
      <c r="GU157" s="153"/>
      <c r="GV157" s="153"/>
      <c r="GW157" s="153"/>
      <c r="GX157" s="153"/>
      <c r="GY157" s="153"/>
      <c r="GZ157" s="153"/>
      <c r="HA157" s="153"/>
      <c r="HB157" s="153"/>
      <c r="HC157" s="153"/>
      <c r="HD157" s="153"/>
      <c r="HE157" s="153"/>
      <c r="HF157" s="153"/>
      <c r="HG157" s="153"/>
      <c r="HH157" s="153"/>
      <c r="HI157" s="153"/>
      <c r="HJ157" s="153"/>
      <c r="HK157" s="153"/>
      <c r="HL157" s="153"/>
      <c r="HM157" s="153"/>
      <c r="HN157" s="153"/>
      <c r="HO157" s="153"/>
      <c r="HP157" s="153"/>
      <c r="HQ157" s="153"/>
      <c r="HR157" s="153"/>
      <c r="HS157" s="153"/>
      <c r="HT157" s="153"/>
      <c r="HU157" s="153"/>
      <c r="HV157" s="153"/>
      <c r="HW157" s="153"/>
      <c r="HX157" s="153"/>
      <c r="HY157" s="153"/>
      <c r="HZ157" s="153"/>
      <c r="IA157" s="153"/>
      <c r="IB157" s="153"/>
      <c r="IC157" s="153"/>
      <c r="ID157" s="153"/>
      <c r="IE157" s="153"/>
      <c r="IF157" s="153"/>
      <c r="IG157" s="153"/>
      <c r="IH157" s="153"/>
      <c r="II157" s="153"/>
      <c r="IJ157" s="153"/>
      <c r="IK157" s="153"/>
      <c r="IL157" s="153"/>
      <c r="IM157" s="153"/>
      <c r="IN157" s="153"/>
      <c r="IO157" s="153"/>
      <c r="IP157" s="153"/>
      <c r="IQ157" s="153"/>
      <c r="IR157" s="153"/>
      <c r="IS157" s="153"/>
      <c r="IT157" s="153"/>
      <c r="IU157" s="153"/>
      <c r="IV157" s="153"/>
      <c r="IW157" s="153"/>
      <c r="IX157" s="153"/>
      <c r="IY157" s="153"/>
      <c r="IZ157" s="153"/>
      <c r="JA157" s="153"/>
      <c r="JB157" s="153"/>
      <c r="JC157" s="153"/>
      <c r="JD157" s="153"/>
      <c r="JE157" s="153"/>
      <c r="JF157" s="153"/>
      <c r="JG157" s="153"/>
      <c r="JH157" s="153"/>
      <c r="JI157" s="153"/>
      <c r="JJ157" s="153"/>
      <c r="JK157" s="153"/>
      <c r="JL157" s="153"/>
      <c r="JM157" s="153"/>
      <c r="JN157" s="153"/>
      <c r="JO157" s="153"/>
      <c r="JP157" s="153"/>
      <c r="JQ157" s="153"/>
      <c r="JR157" s="153"/>
      <c r="JS157" s="153"/>
      <c r="JT157" s="153"/>
      <c r="JU157" s="153"/>
      <c r="JV157" s="153"/>
      <c r="JW157" s="153"/>
      <c r="JX157" s="153"/>
      <c r="JY157" s="153"/>
      <c r="JZ157" s="153"/>
      <c r="KA157" s="153"/>
      <c r="KB157" s="153"/>
      <c r="KC157" s="153"/>
      <c r="KD157" s="153"/>
      <c r="KE157" s="153"/>
      <c r="KF157" s="153"/>
      <c r="KG157" s="153"/>
      <c r="KH157" s="153"/>
      <c r="KI157" s="153"/>
      <c r="KJ157" s="153"/>
      <c r="KK157" s="153"/>
      <c r="KL157" s="153"/>
      <c r="KM157" s="153"/>
      <c r="KN157" s="153"/>
      <c r="KO157" s="153"/>
      <c r="KP157" s="153"/>
      <c r="KQ157" s="153"/>
      <c r="KR157" s="153"/>
      <c r="KS157" s="153"/>
      <c r="KT157" s="153"/>
      <c r="KU157" s="153"/>
      <c r="KV157" s="153"/>
      <c r="KW157" s="153"/>
      <c r="KX157" s="153"/>
      <c r="KY157" s="153"/>
      <c r="KZ157" s="153"/>
      <c r="LA157" s="153"/>
      <c r="LB157" s="153"/>
      <c r="LC157" s="153"/>
      <c r="LD157" s="153"/>
      <c r="LE157" s="153"/>
      <c r="LF157" s="153"/>
      <c r="LG157" s="153"/>
      <c r="LH157" s="153"/>
      <c r="LI157" s="153"/>
      <c r="LJ157" s="153"/>
      <c r="LK157" s="153"/>
      <c r="LL157" s="153"/>
      <c r="LM157" s="153"/>
      <c r="LN157" s="153"/>
      <c r="LO157" s="153"/>
      <c r="LP157" s="153"/>
      <c r="LQ157" s="153"/>
      <c r="LR157" s="153"/>
      <c r="LS157" s="153"/>
      <c r="LT157" s="153"/>
      <c r="LU157" s="153"/>
      <c r="LV157" s="153"/>
      <c r="LW157" s="153"/>
      <c r="LX157" s="153"/>
      <c r="LY157" s="153"/>
      <c r="LZ157" s="153"/>
      <c r="MA157" s="153">
        <v>6</v>
      </c>
      <c r="MB157" s="153"/>
      <c r="MC157" s="153"/>
      <c r="MD157" s="153"/>
      <c r="ME157" s="153"/>
      <c r="MF157" s="153"/>
      <c r="MG157" s="153">
        <v>1</v>
      </c>
      <c r="MH157" s="153"/>
      <c r="MI157" s="153">
        <v>782</v>
      </c>
      <c r="MJ157" s="153"/>
      <c r="MK157" s="153"/>
      <c r="ML157" s="153"/>
      <c r="MM157" s="153"/>
      <c r="MN157" s="153"/>
      <c r="MO157" s="153"/>
      <c r="MP157" s="153">
        <v>113</v>
      </c>
      <c r="MQ157" s="153"/>
      <c r="MR157" s="153"/>
      <c r="MS157" s="153"/>
      <c r="MT157" s="153"/>
      <c r="MU157" s="153"/>
      <c r="MV157" s="153"/>
      <c r="MW157" s="153"/>
      <c r="MX157" s="153"/>
      <c r="MY157" s="153"/>
      <c r="MZ157" s="153"/>
      <c r="NA157" s="153"/>
      <c r="NB157" s="153"/>
      <c r="NC157" s="153"/>
      <c r="ND157" s="153"/>
      <c r="NE157" s="153"/>
      <c r="NF157" s="153"/>
      <c r="NG157" s="153"/>
      <c r="NH157" s="153">
        <v>93</v>
      </c>
      <c r="NI157" s="153"/>
      <c r="NJ157" s="153"/>
      <c r="NK157" s="153"/>
      <c r="NL157" s="153"/>
      <c r="NM157" s="153"/>
      <c r="NN157" s="153"/>
      <c r="NO157" s="153"/>
      <c r="NP157" s="153"/>
      <c r="NQ157" s="153"/>
      <c r="NR157" s="153"/>
      <c r="NS157" s="153"/>
      <c r="NT157" s="153"/>
      <c r="NU157" s="153"/>
      <c r="NV157" s="153"/>
      <c r="NW157" s="153"/>
      <c r="NX157" s="153"/>
      <c r="NY157" s="153"/>
      <c r="NZ157" s="153"/>
      <c r="OA157" s="153"/>
      <c r="OB157" s="153"/>
      <c r="OC157" s="153"/>
      <c r="OD157" s="153"/>
      <c r="OE157" s="153"/>
      <c r="OF157" s="153"/>
      <c r="OG157" s="153"/>
      <c r="OH157" s="153"/>
      <c r="OI157" s="153"/>
      <c r="OJ157" s="153">
        <v>112</v>
      </c>
      <c r="OK157" s="153"/>
      <c r="OL157" s="153"/>
      <c r="OM157" s="153"/>
      <c r="ON157" s="153">
        <v>12</v>
      </c>
      <c r="OO157" s="154">
        <v>0</v>
      </c>
      <c r="OP157" s="144">
        <v>3316</v>
      </c>
      <c r="OQ157" s="155">
        <v>11675</v>
      </c>
      <c r="OR157" s="153">
        <v>882</v>
      </c>
      <c r="OS157" s="153"/>
      <c r="OT157" s="153"/>
      <c r="OU157" s="153"/>
      <c r="OV157" s="153">
        <v>371</v>
      </c>
      <c r="OW157" s="153">
        <v>1072</v>
      </c>
      <c r="OX157" s="153">
        <v>-1137</v>
      </c>
      <c r="OY157" s="153"/>
      <c r="OZ157" s="153"/>
      <c r="PA157" s="153"/>
      <c r="PB157" s="153"/>
      <c r="PC157" s="153"/>
      <c r="PD157" s="153"/>
      <c r="PE157" s="153"/>
      <c r="PF157" s="153"/>
      <c r="PG157" s="153"/>
      <c r="PH157" s="153"/>
      <c r="PI157" s="153"/>
      <c r="PJ157" s="156"/>
      <c r="PK157" s="144">
        <v>12863</v>
      </c>
      <c r="PL157" s="144">
        <v>16179</v>
      </c>
    </row>
    <row r="158" spans="1:428" ht="15" x14ac:dyDescent="0.25">
      <c r="A158" s="158">
        <v>336310</v>
      </c>
      <c r="B158" s="159" t="s">
        <v>733</v>
      </c>
      <c r="C158" s="149" t="s">
        <v>352</v>
      </c>
      <c r="D158" s="155">
        <v>2</v>
      </c>
      <c r="E158" s="153">
        <v>8</v>
      </c>
      <c r="F158" s="153">
        <v>1</v>
      </c>
      <c r="G158" s="153">
        <v>1</v>
      </c>
      <c r="H158" s="153">
        <v>1</v>
      </c>
      <c r="I158" s="153">
        <v>3</v>
      </c>
      <c r="J158" s="153">
        <v>8</v>
      </c>
      <c r="K158" s="153"/>
      <c r="L158" s="153">
        <v>0</v>
      </c>
      <c r="M158" s="153">
        <v>1</v>
      </c>
      <c r="N158" s="153">
        <v>0</v>
      </c>
      <c r="O158" s="153">
        <v>7</v>
      </c>
      <c r="P158" s="153"/>
      <c r="Q158" s="153">
        <v>76</v>
      </c>
      <c r="R158" s="153">
        <v>35</v>
      </c>
      <c r="S158" s="153">
        <v>8</v>
      </c>
      <c r="T158" s="153">
        <v>29</v>
      </c>
      <c r="U158" s="153">
        <v>3</v>
      </c>
      <c r="V158" s="153">
        <v>55</v>
      </c>
      <c r="W158" s="153">
        <v>35</v>
      </c>
      <c r="X158" s="153">
        <v>87</v>
      </c>
      <c r="Y158" s="153"/>
      <c r="Z158" s="153"/>
      <c r="AA158" s="153"/>
      <c r="AB158" s="153"/>
      <c r="AC158" s="153"/>
      <c r="AD158" s="153">
        <v>74</v>
      </c>
      <c r="AE158" s="153">
        <v>17</v>
      </c>
      <c r="AF158" s="153"/>
      <c r="AG158" s="153"/>
      <c r="AH158" s="153"/>
      <c r="AI158" s="153"/>
      <c r="AJ158" s="153"/>
      <c r="AK158" s="153"/>
      <c r="AL158" s="153"/>
      <c r="AM158" s="153"/>
      <c r="AN158" s="153">
        <v>9</v>
      </c>
      <c r="AO158" s="153">
        <v>7</v>
      </c>
      <c r="AP158" s="153">
        <v>5</v>
      </c>
      <c r="AQ158" s="153">
        <v>5</v>
      </c>
      <c r="AR158" s="153">
        <v>0</v>
      </c>
      <c r="AS158" s="153">
        <v>0</v>
      </c>
      <c r="AT158" s="153">
        <v>4</v>
      </c>
      <c r="AU158" s="153">
        <v>27</v>
      </c>
      <c r="AV158" s="153">
        <v>2</v>
      </c>
      <c r="AW158" s="153">
        <v>7</v>
      </c>
      <c r="AX158" s="153">
        <v>1</v>
      </c>
      <c r="AY158" s="153"/>
      <c r="AZ158" s="153"/>
      <c r="BA158" s="153">
        <v>4</v>
      </c>
      <c r="BB158" s="153"/>
      <c r="BC158" s="153"/>
      <c r="BD158" s="153"/>
      <c r="BE158" s="153">
        <v>1</v>
      </c>
      <c r="BF158" s="153"/>
      <c r="BG158" s="153"/>
      <c r="BH158" s="153">
        <v>1</v>
      </c>
      <c r="BI158" s="153"/>
      <c r="BJ158" s="153"/>
      <c r="BK158" s="153">
        <v>1</v>
      </c>
      <c r="BL158" s="153">
        <v>2</v>
      </c>
      <c r="BM158" s="153"/>
      <c r="BN158" s="153"/>
      <c r="BO158" s="153"/>
      <c r="BP158" s="153"/>
      <c r="BQ158" s="153"/>
      <c r="BR158" s="153">
        <v>9</v>
      </c>
      <c r="BS158" s="153">
        <v>5</v>
      </c>
      <c r="BT158" s="153"/>
      <c r="BU158" s="153">
        <v>1</v>
      </c>
      <c r="BV158" s="153"/>
      <c r="BW158" s="153"/>
      <c r="BX158" s="153"/>
      <c r="BY158" s="153">
        <v>2</v>
      </c>
      <c r="BZ158" s="153">
        <v>0</v>
      </c>
      <c r="CA158" s="153">
        <v>6</v>
      </c>
      <c r="CB158" s="153"/>
      <c r="CC158" s="153">
        <v>2</v>
      </c>
      <c r="CD158" s="153"/>
      <c r="CE158" s="153"/>
      <c r="CF158" s="153"/>
      <c r="CG158" s="153"/>
      <c r="CH158" s="153">
        <v>53</v>
      </c>
      <c r="CI158" s="153">
        <v>792</v>
      </c>
      <c r="CJ158" s="153">
        <v>278</v>
      </c>
      <c r="CK158" s="153">
        <v>116</v>
      </c>
      <c r="CL158" s="153">
        <v>1</v>
      </c>
      <c r="CM158" s="153">
        <v>3</v>
      </c>
      <c r="CN158" s="153"/>
      <c r="CO158" s="153"/>
      <c r="CP158" s="153"/>
      <c r="CQ158" s="153"/>
      <c r="CR158" s="153">
        <v>1</v>
      </c>
      <c r="CS158" s="153"/>
      <c r="CT158" s="153"/>
      <c r="CU158" s="153">
        <v>2</v>
      </c>
      <c r="CV158" s="153">
        <v>1</v>
      </c>
      <c r="CW158" s="153">
        <v>2</v>
      </c>
      <c r="CX158" s="153">
        <v>15</v>
      </c>
      <c r="CY158" s="153"/>
      <c r="CZ158" s="153"/>
      <c r="DA158" s="153">
        <v>1582</v>
      </c>
      <c r="DB158" s="153">
        <v>2</v>
      </c>
      <c r="DC158" s="153">
        <v>3</v>
      </c>
      <c r="DD158" s="153">
        <v>54</v>
      </c>
      <c r="DE158" s="153"/>
      <c r="DF158" s="153"/>
      <c r="DG158" s="153"/>
      <c r="DH158" s="153">
        <v>4</v>
      </c>
      <c r="DI158" s="153"/>
      <c r="DJ158" s="153"/>
      <c r="DK158" s="153"/>
      <c r="DL158" s="153"/>
      <c r="DM158" s="153"/>
      <c r="DN158" s="153"/>
      <c r="DO158" s="153"/>
      <c r="DP158" s="153"/>
      <c r="DQ158" s="153"/>
      <c r="DR158" s="153"/>
      <c r="DS158" s="153">
        <v>1</v>
      </c>
      <c r="DT158" s="153"/>
      <c r="DU158" s="153"/>
      <c r="DV158" s="153">
        <v>0</v>
      </c>
      <c r="DW158" s="153"/>
      <c r="DX158" s="153"/>
      <c r="DY158" s="153">
        <v>2</v>
      </c>
      <c r="DZ158" s="153"/>
      <c r="EA158" s="153"/>
      <c r="EB158" s="153"/>
      <c r="EC158" s="153"/>
      <c r="ED158" s="153"/>
      <c r="EE158" s="153"/>
      <c r="EF158" s="153"/>
      <c r="EG158" s="153"/>
      <c r="EH158" s="153"/>
      <c r="EI158" s="153">
        <v>514</v>
      </c>
      <c r="EJ158" s="153"/>
      <c r="EK158" s="153">
        <v>1</v>
      </c>
      <c r="EL158" s="153"/>
      <c r="EM158" s="153"/>
      <c r="EN158" s="153"/>
      <c r="EO158" s="153">
        <v>3</v>
      </c>
      <c r="EP158" s="153"/>
      <c r="EQ158" s="153"/>
      <c r="ER158" s="153">
        <v>3577</v>
      </c>
      <c r="ES158" s="153">
        <v>15145</v>
      </c>
      <c r="ET158" s="153">
        <v>501</v>
      </c>
      <c r="EU158" s="153"/>
      <c r="EV158" s="153"/>
      <c r="EW158" s="153">
        <v>0</v>
      </c>
      <c r="EX158" s="153">
        <v>2</v>
      </c>
      <c r="EY158" s="153">
        <v>8</v>
      </c>
      <c r="EZ158" s="153">
        <v>4</v>
      </c>
      <c r="FA158" s="153">
        <v>268</v>
      </c>
      <c r="FB158" s="153">
        <v>2</v>
      </c>
      <c r="FC158" s="153"/>
      <c r="FD158" s="153">
        <v>14</v>
      </c>
      <c r="FE158" s="153">
        <v>18</v>
      </c>
      <c r="FF158" s="153"/>
      <c r="FG158" s="153">
        <v>34</v>
      </c>
      <c r="FH158" s="153"/>
      <c r="FI158" s="153"/>
      <c r="FJ158" s="153"/>
      <c r="FK158" s="153">
        <v>1</v>
      </c>
      <c r="FL158" s="153">
        <v>1</v>
      </c>
      <c r="FM158" s="153">
        <v>1065</v>
      </c>
      <c r="FN158" s="153"/>
      <c r="FO158" s="153"/>
      <c r="FP158" s="153">
        <v>720</v>
      </c>
      <c r="FQ158" s="153">
        <v>2</v>
      </c>
      <c r="FR158" s="153"/>
      <c r="FS158" s="153"/>
      <c r="FT158" s="153"/>
      <c r="FU158" s="153"/>
      <c r="FV158" s="153"/>
      <c r="FW158" s="153">
        <v>4</v>
      </c>
      <c r="FX158" s="153"/>
      <c r="FY158" s="153">
        <v>2</v>
      </c>
      <c r="FZ158" s="153">
        <v>1</v>
      </c>
      <c r="GA158" s="153"/>
      <c r="GB158" s="153">
        <v>1</v>
      </c>
      <c r="GC158" s="153"/>
      <c r="GD158" s="153"/>
      <c r="GE158" s="153"/>
      <c r="GF158" s="153"/>
      <c r="GG158" s="153"/>
      <c r="GH158" s="153">
        <v>4</v>
      </c>
      <c r="GI158" s="153">
        <v>2</v>
      </c>
      <c r="GJ158" s="153">
        <v>1</v>
      </c>
      <c r="GK158" s="153">
        <v>2</v>
      </c>
      <c r="GL158" s="153"/>
      <c r="GM158" s="153"/>
      <c r="GN158" s="153"/>
      <c r="GO158" s="153">
        <v>3</v>
      </c>
      <c r="GP158" s="153">
        <v>2</v>
      </c>
      <c r="GQ158" s="153"/>
      <c r="GR158" s="153">
        <v>2</v>
      </c>
      <c r="GS158" s="153">
        <v>1</v>
      </c>
      <c r="GT158" s="153">
        <v>21</v>
      </c>
      <c r="GU158" s="153">
        <v>32</v>
      </c>
      <c r="GV158" s="153">
        <v>4</v>
      </c>
      <c r="GW158" s="153">
        <v>9</v>
      </c>
      <c r="GX158" s="153">
        <v>2</v>
      </c>
      <c r="GY158" s="153">
        <v>5</v>
      </c>
      <c r="GZ158" s="153"/>
      <c r="HA158" s="153">
        <v>56</v>
      </c>
      <c r="HB158" s="153">
        <v>2</v>
      </c>
      <c r="HC158" s="153">
        <v>5</v>
      </c>
      <c r="HD158" s="153"/>
      <c r="HE158" s="153">
        <v>17</v>
      </c>
      <c r="HF158" s="153">
        <v>6</v>
      </c>
      <c r="HG158" s="153">
        <v>2</v>
      </c>
      <c r="HH158" s="153">
        <v>95</v>
      </c>
      <c r="HI158" s="153">
        <v>8</v>
      </c>
      <c r="HJ158" s="153">
        <v>1</v>
      </c>
      <c r="HK158" s="153">
        <v>9</v>
      </c>
      <c r="HL158" s="153"/>
      <c r="HM158" s="153"/>
      <c r="HN158" s="153"/>
      <c r="HO158" s="153"/>
      <c r="HP158" s="153"/>
      <c r="HQ158" s="153"/>
      <c r="HR158" s="153"/>
      <c r="HS158" s="153"/>
      <c r="HT158" s="153"/>
      <c r="HU158" s="153"/>
      <c r="HV158" s="153">
        <v>7</v>
      </c>
      <c r="HW158" s="153">
        <v>6</v>
      </c>
      <c r="HX158" s="153">
        <v>12</v>
      </c>
      <c r="HY158" s="153">
        <v>3</v>
      </c>
      <c r="HZ158" s="153"/>
      <c r="IA158" s="153"/>
      <c r="IB158" s="153"/>
      <c r="IC158" s="153">
        <v>11</v>
      </c>
      <c r="ID158" s="153"/>
      <c r="IE158" s="153"/>
      <c r="IF158" s="153"/>
      <c r="IG158" s="153"/>
      <c r="IH158" s="153"/>
      <c r="II158" s="153"/>
      <c r="IJ158" s="153"/>
      <c r="IK158" s="153"/>
      <c r="IL158" s="153"/>
      <c r="IM158" s="153">
        <v>2</v>
      </c>
      <c r="IN158" s="153"/>
      <c r="IO158" s="153"/>
      <c r="IP158" s="153">
        <v>2</v>
      </c>
      <c r="IQ158" s="153">
        <v>1</v>
      </c>
      <c r="IR158" s="153">
        <v>1</v>
      </c>
      <c r="IS158" s="153"/>
      <c r="IT158" s="153">
        <v>0</v>
      </c>
      <c r="IU158" s="153">
        <v>0</v>
      </c>
      <c r="IV158" s="153"/>
      <c r="IW158" s="153">
        <v>3</v>
      </c>
      <c r="IX158" s="153">
        <v>3</v>
      </c>
      <c r="IY158" s="153">
        <v>1</v>
      </c>
      <c r="IZ158" s="153"/>
      <c r="JA158" s="153">
        <v>1</v>
      </c>
      <c r="JB158" s="153"/>
      <c r="JC158" s="153"/>
      <c r="JD158" s="153"/>
      <c r="JE158" s="153"/>
      <c r="JF158" s="153"/>
      <c r="JG158" s="153"/>
      <c r="JH158" s="153">
        <v>3</v>
      </c>
      <c r="JI158" s="153"/>
      <c r="JJ158" s="153"/>
      <c r="JK158" s="153"/>
      <c r="JL158" s="153">
        <v>8</v>
      </c>
      <c r="JM158" s="153">
        <v>5</v>
      </c>
      <c r="JN158" s="153">
        <v>15</v>
      </c>
      <c r="JO158" s="153">
        <v>135</v>
      </c>
      <c r="JP158" s="153">
        <v>374</v>
      </c>
      <c r="JQ158" s="153"/>
      <c r="JR158" s="153">
        <v>284</v>
      </c>
      <c r="JS158" s="153">
        <v>48</v>
      </c>
      <c r="JT158" s="153">
        <v>143</v>
      </c>
      <c r="JU158" s="153">
        <v>28</v>
      </c>
      <c r="JV158" s="153"/>
      <c r="JW158" s="153">
        <v>48</v>
      </c>
      <c r="JX158" s="153">
        <v>110</v>
      </c>
      <c r="JY158" s="153">
        <v>89</v>
      </c>
      <c r="JZ158" s="153">
        <v>65</v>
      </c>
      <c r="KA158" s="153">
        <v>19</v>
      </c>
      <c r="KB158" s="153">
        <v>13</v>
      </c>
      <c r="KC158" s="153">
        <v>22</v>
      </c>
      <c r="KD158" s="153">
        <v>159</v>
      </c>
      <c r="KE158" s="153">
        <v>82</v>
      </c>
      <c r="KF158" s="153"/>
      <c r="KG158" s="153">
        <v>2</v>
      </c>
      <c r="KH158" s="153"/>
      <c r="KI158" s="153">
        <v>3756</v>
      </c>
      <c r="KJ158" s="153">
        <v>1</v>
      </c>
      <c r="KK158" s="153"/>
      <c r="KL158" s="153">
        <v>32</v>
      </c>
      <c r="KM158" s="153">
        <v>2</v>
      </c>
      <c r="KN158" s="153">
        <v>63</v>
      </c>
      <c r="KO158" s="153">
        <v>11</v>
      </c>
      <c r="KP158" s="153"/>
      <c r="KQ158" s="153"/>
      <c r="KR158" s="153">
        <v>27</v>
      </c>
      <c r="KS158" s="153">
        <v>7</v>
      </c>
      <c r="KT158" s="153">
        <v>15</v>
      </c>
      <c r="KU158" s="153"/>
      <c r="KV158" s="153"/>
      <c r="KW158" s="153"/>
      <c r="KX158" s="153">
        <v>11</v>
      </c>
      <c r="KY158" s="153">
        <v>62</v>
      </c>
      <c r="KZ158" s="153"/>
      <c r="LA158" s="153">
        <v>15</v>
      </c>
      <c r="LB158" s="153"/>
      <c r="LC158" s="153">
        <v>0</v>
      </c>
      <c r="LD158" s="153"/>
      <c r="LE158" s="153"/>
      <c r="LF158" s="153"/>
      <c r="LG158" s="153"/>
      <c r="LH158" s="153"/>
      <c r="LI158" s="153"/>
      <c r="LJ158" s="153"/>
      <c r="LK158" s="153"/>
      <c r="LL158" s="153"/>
      <c r="LM158" s="153"/>
      <c r="LN158" s="153"/>
      <c r="LO158" s="153">
        <v>414</v>
      </c>
      <c r="LP158" s="153">
        <v>12</v>
      </c>
      <c r="LQ158" s="153"/>
      <c r="LR158" s="153"/>
      <c r="LS158" s="153"/>
      <c r="LT158" s="153">
        <v>9</v>
      </c>
      <c r="LU158" s="153">
        <v>9</v>
      </c>
      <c r="LV158" s="153">
        <v>3</v>
      </c>
      <c r="LW158" s="153"/>
      <c r="LX158" s="153">
        <v>101</v>
      </c>
      <c r="LY158" s="153">
        <v>4</v>
      </c>
      <c r="LZ158" s="153"/>
      <c r="MA158" s="153">
        <v>69</v>
      </c>
      <c r="MB158" s="153">
        <v>11</v>
      </c>
      <c r="MC158" s="153">
        <v>2</v>
      </c>
      <c r="MD158" s="153"/>
      <c r="ME158" s="153"/>
      <c r="MF158" s="153">
        <v>8</v>
      </c>
      <c r="MG158" s="153">
        <v>2</v>
      </c>
      <c r="MH158" s="153">
        <v>25</v>
      </c>
      <c r="MI158" s="153">
        <v>1443</v>
      </c>
      <c r="MJ158" s="153">
        <v>17</v>
      </c>
      <c r="MK158" s="153">
        <v>4</v>
      </c>
      <c r="ML158" s="153">
        <v>162</v>
      </c>
      <c r="MM158" s="153">
        <v>7</v>
      </c>
      <c r="MN158" s="153">
        <v>71</v>
      </c>
      <c r="MO158" s="153">
        <v>58</v>
      </c>
      <c r="MP158" s="153">
        <v>189</v>
      </c>
      <c r="MQ158" s="153"/>
      <c r="MR158" s="153">
        <v>1</v>
      </c>
      <c r="MS158" s="153">
        <v>0</v>
      </c>
      <c r="MT158" s="153">
        <v>13</v>
      </c>
      <c r="MU158" s="153"/>
      <c r="MV158" s="153"/>
      <c r="MW158" s="153"/>
      <c r="MX158" s="153">
        <v>3</v>
      </c>
      <c r="MY158" s="153">
        <v>31</v>
      </c>
      <c r="MZ158" s="153">
        <v>44</v>
      </c>
      <c r="NA158" s="153">
        <v>23</v>
      </c>
      <c r="NB158" s="153">
        <v>12</v>
      </c>
      <c r="NC158" s="153"/>
      <c r="ND158" s="153">
        <v>91</v>
      </c>
      <c r="NE158" s="153">
        <v>1</v>
      </c>
      <c r="NF158" s="153">
        <v>21</v>
      </c>
      <c r="NG158" s="153"/>
      <c r="NH158" s="153"/>
      <c r="NI158" s="153"/>
      <c r="NJ158" s="153"/>
      <c r="NK158" s="153"/>
      <c r="NL158" s="153"/>
      <c r="NM158" s="153">
        <v>4</v>
      </c>
      <c r="NN158" s="153">
        <v>4</v>
      </c>
      <c r="NO158" s="153">
        <v>4</v>
      </c>
      <c r="NP158" s="153">
        <v>12</v>
      </c>
      <c r="NQ158" s="153">
        <v>36</v>
      </c>
      <c r="NR158" s="153">
        <v>7</v>
      </c>
      <c r="NS158" s="153">
        <v>9075</v>
      </c>
      <c r="NT158" s="153">
        <v>0</v>
      </c>
      <c r="NU158" s="153"/>
      <c r="NV158" s="153"/>
      <c r="NW158" s="153">
        <v>7</v>
      </c>
      <c r="NX158" s="153"/>
      <c r="NY158" s="153">
        <v>17</v>
      </c>
      <c r="NZ158" s="153">
        <v>66</v>
      </c>
      <c r="OA158" s="153">
        <v>3</v>
      </c>
      <c r="OB158" s="153">
        <v>141</v>
      </c>
      <c r="OC158" s="153">
        <v>30</v>
      </c>
      <c r="OD158" s="153"/>
      <c r="OE158" s="153">
        <v>308</v>
      </c>
      <c r="OF158" s="153">
        <v>2</v>
      </c>
      <c r="OG158" s="153">
        <v>681</v>
      </c>
      <c r="OH158" s="153"/>
      <c r="OI158" s="153"/>
      <c r="OJ158" s="153">
        <v>439</v>
      </c>
      <c r="OK158" s="153">
        <v>65</v>
      </c>
      <c r="OL158" s="153">
        <v>135</v>
      </c>
      <c r="OM158" s="153">
        <v>91</v>
      </c>
      <c r="ON158" s="153">
        <v>2</v>
      </c>
      <c r="OO158" s="154">
        <v>0</v>
      </c>
      <c r="OP158" s="144">
        <v>45341</v>
      </c>
      <c r="OQ158" s="155">
        <v>3369</v>
      </c>
      <c r="OR158" s="153"/>
      <c r="OS158" s="153"/>
      <c r="OT158" s="153"/>
      <c r="OU158" s="153"/>
      <c r="OV158" s="153">
        <v>283</v>
      </c>
      <c r="OW158" s="153">
        <v>6660</v>
      </c>
      <c r="OX158" s="153">
        <v>-17476</v>
      </c>
      <c r="OY158" s="153"/>
      <c r="OZ158" s="153"/>
      <c r="PA158" s="153"/>
      <c r="PB158" s="153"/>
      <c r="PC158" s="153"/>
      <c r="PD158" s="153"/>
      <c r="PE158" s="153"/>
      <c r="PF158" s="153"/>
      <c r="PG158" s="153"/>
      <c r="PH158" s="153"/>
      <c r="PI158" s="153"/>
      <c r="PJ158" s="156"/>
      <c r="PK158" s="144">
        <v>-7163</v>
      </c>
      <c r="PL158" s="144">
        <v>38178</v>
      </c>
    </row>
    <row r="159" spans="1:428" ht="15" x14ac:dyDescent="0.25">
      <c r="A159" s="158">
        <v>336320</v>
      </c>
      <c r="B159" s="159" t="s">
        <v>733</v>
      </c>
      <c r="C159" s="149" t="s">
        <v>353</v>
      </c>
      <c r="D159" s="155">
        <v>42</v>
      </c>
      <c r="E159" s="153">
        <v>133</v>
      </c>
      <c r="F159" s="153">
        <v>28</v>
      </c>
      <c r="G159" s="153">
        <v>29</v>
      </c>
      <c r="H159" s="153">
        <v>20</v>
      </c>
      <c r="I159" s="153">
        <v>49</v>
      </c>
      <c r="J159" s="153">
        <v>186</v>
      </c>
      <c r="K159" s="153">
        <v>49</v>
      </c>
      <c r="L159" s="153">
        <v>5</v>
      </c>
      <c r="M159" s="153">
        <v>27</v>
      </c>
      <c r="N159" s="153"/>
      <c r="O159" s="153">
        <v>7</v>
      </c>
      <c r="P159" s="153">
        <v>3</v>
      </c>
      <c r="Q159" s="153">
        <v>117</v>
      </c>
      <c r="R159" s="153">
        <v>55</v>
      </c>
      <c r="S159" s="153"/>
      <c r="T159" s="153">
        <v>10</v>
      </c>
      <c r="U159" s="153">
        <v>8</v>
      </c>
      <c r="V159" s="153">
        <v>10</v>
      </c>
      <c r="W159" s="153">
        <v>13</v>
      </c>
      <c r="X159" s="153">
        <v>22</v>
      </c>
      <c r="Y159" s="153"/>
      <c r="Z159" s="153"/>
      <c r="AA159" s="153"/>
      <c r="AB159" s="153"/>
      <c r="AC159" s="153">
        <v>0</v>
      </c>
      <c r="AD159" s="153">
        <v>520</v>
      </c>
      <c r="AE159" s="153">
        <v>45</v>
      </c>
      <c r="AF159" s="153"/>
      <c r="AG159" s="153"/>
      <c r="AH159" s="153">
        <v>6</v>
      </c>
      <c r="AI159" s="153"/>
      <c r="AJ159" s="153">
        <v>1</v>
      </c>
      <c r="AK159" s="153">
        <v>3</v>
      </c>
      <c r="AL159" s="153"/>
      <c r="AM159" s="153"/>
      <c r="AN159" s="153">
        <v>21</v>
      </c>
      <c r="AO159" s="153"/>
      <c r="AP159" s="153">
        <v>9</v>
      </c>
      <c r="AQ159" s="153">
        <v>8</v>
      </c>
      <c r="AR159" s="153"/>
      <c r="AS159" s="153"/>
      <c r="AT159" s="153">
        <v>2</v>
      </c>
      <c r="AU159" s="153">
        <v>38</v>
      </c>
      <c r="AV159" s="153">
        <v>2</v>
      </c>
      <c r="AW159" s="153">
        <v>11</v>
      </c>
      <c r="AX159" s="153">
        <v>2</v>
      </c>
      <c r="AY159" s="153"/>
      <c r="AZ159" s="153"/>
      <c r="BA159" s="153"/>
      <c r="BB159" s="153"/>
      <c r="BC159" s="153">
        <v>1</v>
      </c>
      <c r="BD159" s="153">
        <v>17</v>
      </c>
      <c r="BE159" s="153"/>
      <c r="BF159" s="153"/>
      <c r="BG159" s="153"/>
      <c r="BH159" s="153"/>
      <c r="BI159" s="153"/>
      <c r="BJ159" s="153"/>
      <c r="BK159" s="153"/>
      <c r="BL159" s="153"/>
      <c r="BM159" s="153"/>
      <c r="BN159" s="153"/>
      <c r="BO159" s="153"/>
      <c r="BP159" s="153"/>
      <c r="BQ159" s="153">
        <v>43</v>
      </c>
      <c r="BR159" s="153"/>
      <c r="BS159" s="153"/>
      <c r="BT159" s="153"/>
      <c r="BU159" s="153"/>
      <c r="BV159" s="153"/>
      <c r="BW159" s="153"/>
      <c r="BX159" s="153"/>
      <c r="BY159" s="153"/>
      <c r="BZ159" s="153"/>
      <c r="CA159" s="153"/>
      <c r="CB159" s="153"/>
      <c r="CC159" s="153"/>
      <c r="CD159" s="153"/>
      <c r="CE159" s="153"/>
      <c r="CF159" s="153"/>
      <c r="CG159" s="153"/>
      <c r="CH159" s="153">
        <v>1092</v>
      </c>
      <c r="CI159" s="153">
        <v>73</v>
      </c>
      <c r="CJ159" s="153">
        <v>285</v>
      </c>
      <c r="CK159" s="153">
        <v>1</v>
      </c>
      <c r="CL159" s="153"/>
      <c r="CM159" s="153"/>
      <c r="CN159" s="153"/>
      <c r="CO159" s="153"/>
      <c r="CP159" s="153">
        <v>2</v>
      </c>
      <c r="CQ159" s="153"/>
      <c r="CR159" s="153">
        <v>5</v>
      </c>
      <c r="CS159" s="153"/>
      <c r="CT159" s="153"/>
      <c r="CU159" s="153"/>
      <c r="CV159" s="153">
        <v>1</v>
      </c>
      <c r="CW159" s="153">
        <v>1</v>
      </c>
      <c r="CX159" s="153">
        <v>176</v>
      </c>
      <c r="CY159" s="153"/>
      <c r="CZ159" s="153"/>
      <c r="DA159" s="153">
        <v>100</v>
      </c>
      <c r="DB159" s="153"/>
      <c r="DC159" s="153">
        <v>1</v>
      </c>
      <c r="DD159" s="153"/>
      <c r="DE159" s="153"/>
      <c r="DF159" s="153"/>
      <c r="DG159" s="153"/>
      <c r="DH159" s="153">
        <v>1</v>
      </c>
      <c r="DI159" s="153"/>
      <c r="DJ159" s="153">
        <v>2</v>
      </c>
      <c r="DK159" s="153">
        <v>0</v>
      </c>
      <c r="DL159" s="153">
        <v>0</v>
      </c>
      <c r="DM159" s="153"/>
      <c r="DN159" s="153">
        <v>180</v>
      </c>
      <c r="DO159" s="153">
        <v>10</v>
      </c>
      <c r="DP159" s="153">
        <v>2</v>
      </c>
      <c r="DQ159" s="153">
        <v>0</v>
      </c>
      <c r="DR159" s="153">
        <v>55</v>
      </c>
      <c r="DS159" s="153">
        <v>2</v>
      </c>
      <c r="DT159" s="153">
        <v>63</v>
      </c>
      <c r="DU159" s="153">
        <v>0</v>
      </c>
      <c r="DV159" s="153">
        <v>3</v>
      </c>
      <c r="DW159" s="153">
        <v>5</v>
      </c>
      <c r="DX159" s="153">
        <v>18</v>
      </c>
      <c r="DY159" s="153">
        <v>10</v>
      </c>
      <c r="DZ159" s="153">
        <v>3</v>
      </c>
      <c r="EA159" s="153">
        <v>25</v>
      </c>
      <c r="EB159" s="153">
        <v>3</v>
      </c>
      <c r="EC159" s="153"/>
      <c r="ED159" s="153"/>
      <c r="EE159" s="153"/>
      <c r="EF159" s="153"/>
      <c r="EG159" s="153"/>
      <c r="EH159" s="153"/>
      <c r="EI159" s="153"/>
      <c r="EJ159" s="153"/>
      <c r="EK159" s="153"/>
      <c r="EL159" s="153"/>
      <c r="EM159" s="153"/>
      <c r="EN159" s="153"/>
      <c r="EO159" s="153"/>
      <c r="EP159" s="153"/>
      <c r="EQ159" s="153">
        <v>4</v>
      </c>
      <c r="ER159" s="153">
        <v>486</v>
      </c>
      <c r="ES159" s="153">
        <v>3269</v>
      </c>
      <c r="ET159" s="153">
        <v>350</v>
      </c>
      <c r="EU159" s="153">
        <v>220</v>
      </c>
      <c r="EV159" s="153">
        <v>151</v>
      </c>
      <c r="EW159" s="153">
        <v>0</v>
      </c>
      <c r="EX159" s="153">
        <v>35</v>
      </c>
      <c r="EY159" s="153">
        <v>1064</v>
      </c>
      <c r="EZ159" s="153">
        <v>2898</v>
      </c>
      <c r="FA159" s="153">
        <v>958</v>
      </c>
      <c r="FB159" s="153"/>
      <c r="FC159" s="153">
        <v>13</v>
      </c>
      <c r="FD159" s="153">
        <v>359</v>
      </c>
      <c r="FE159" s="153">
        <v>601</v>
      </c>
      <c r="FF159" s="153"/>
      <c r="FG159" s="153">
        <v>4</v>
      </c>
      <c r="FH159" s="153"/>
      <c r="FI159" s="153"/>
      <c r="FJ159" s="153"/>
      <c r="FK159" s="153"/>
      <c r="FL159" s="153">
        <v>109</v>
      </c>
      <c r="FM159" s="153"/>
      <c r="FN159" s="153"/>
      <c r="FO159" s="153"/>
      <c r="FP159" s="153">
        <v>16</v>
      </c>
      <c r="FQ159" s="153"/>
      <c r="FR159" s="153">
        <v>11</v>
      </c>
      <c r="FS159" s="153">
        <v>3</v>
      </c>
      <c r="FT159" s="153"/>
      <c r="FU159" s="153"/>
      <c r="FV159" s="153"/>
      <c r="FW159" s="153"/>
      <c r="FX159" s="153"/>
      <c r="FY159" s="153"/>
      <c r="FZ159" s="153">
        <v>0</v>
      </c>
      <c r="GA159" s="153"/>
      <c r="GB159" s="153"/>
      <c r="GC159" s="153"/>
      <c r="GD159" s="153"/>
      <c r="GE159" s="153"/>
      <c r="GF159" s="153"/>
      <c r="GG159" s="153"/>
      <c r="GH159" s="153"/>
      <c r="GI159" s="153">
        <v>1</v>
      </c>
      <c r="GJ159" s="153"/>
      <c r="GK159" s="153">
        <v>3</v>
      </c>
      <c r="GL159" s="153"/>
      <c r="GM159" s="153"/>
      <c r="GN159" s="153"/>
      <c r="GO159" s="153">
        <v>4</v>
      </c>
      <c r="GP159" s="153"/>
      <c r="GQ159" s="153"/>
      <c r="GR159" s="153"/>
      <c r="GS159" s="153"/>
      <c r="GT159" s="153">
        <v>5</v>
      </c>
      <c r="GU159" s="153">
        <v>1</v>
      </c>
      <c r="GV159" s="153">
        <v>4</v>
      </c>
      <c r="GW159" s="153"/>
      <c r="GX159" s="153">
        <v>2</v>
      </c>
      <c r="GY159" s="153">
        <v>8</v>
      </c>
      <c r="GZ159" s="153"/>
      <c r="HA159" s="153">
        <v>31</v>
      </c>
      <c r="HB159" s="153"/>
      <c r="HC159" s="153"/>
      <c r="HD159" s="153"/>
      <c r="HE159" s="153"/>
      <c r="HF159" s="153"/>
      <c r="HG159" s="153">
        <v>6</v>
      </c>
      <c r="HH159" s="153">
        <v>22</v>
      </c>
      <c r="HI159" s="153">
        <v>2</v>
      </c>
      <c r="HJ159" s="153"/>
      <c r="HK159" s="153"/>
      <c r="HL159" s="153"/>
      <c r="HM159" s="153"/>
      <c r="HN159" s="153"/>
      <c r="HO159" s="153"/>
      <c r="HP159" s="153">
        <v>1</v>
      </c>
      <c r="HQ159" s="153"/>
      <c r="HR159" s="153"/>
      <c r="HS159" s="153"/>
      <c r="HT159" s="153"/>
      <c r="HU159" s="153"/>
      <c r="HV159" s="153">
        <v>17</v>
      </c>
      <c r="HW159" s="153">
        <v>16</v>
      </c>
      <c r="HX159" s="153">
        <v>5</v>
      </c>
      <c r="HY159" s="153"/>
      <c r="HZ159" s="153"/>
      <c r="IA159" s="153"/>
      <c r="IB159" s="153"/>
      <c r="IC159" s="153">
        <v>14</v>
      </c>
      <c r="ID159" s="153"/>
      <c r="IE159" s="153"/>
      <c r="IF159" s="153"/>
      <c r="IG159" s="153"/>
      <c r="IH159" s="153"/>
      <c r="II159" s="153"/>
      <c r="IJ159" s="153"/>
      <c r="IK159" s="153"/>
      <c r="IL159" s="153"/>
      <c r="IM159" s="153">
        <v>1</v>
      </c>
      <c r="IN159" s="153"/>
      <c r="IO159" s="153"/>
      <c r="IP159" s="153"/>
      <c r="IQ159" s="153"/>
      <c r="IR159" s="153"/>
      <c r="IS159" s="153"/>
      <c r="IT159" s="153"/>
      <c r="IU159" s="153"/>
      <c r="IV159" s="153"/>
      <c r="IW159" s="153"/>
      <c r="IX159" s="153"/>
      <c r="IY159" s="153"/>
      <c r="IZ159" s="153"/>
      <c r="JA159" s="153"/>
      <c r="JB159" s="153"/>
      <c r="JC159" s="153"/>
      <c r="JD159" s="153"/>
      <c r="JE159" s="153"/>
      <c r="JF159" s="153"/>
      <c r="JG159" s="153"/>
      <c r="JH159" s="153">
        <v>4</v>
      </c>
      <c r="JI159" s="153"/>
      <c r="JJ159" s="153"/>
      <c r="JK159" s="153"/>
      <c r="JL159" s="153">
        <v>293</v>
      </c>
      <c r="JM159" s="153">
        <v>28</v>
      </c>
      <c r="JN159" s="153">
        <v>113</v>
      </c>
      <c r="JO159" s="153">
        <v>167</v>
      </c>
      <c r="JP159" s="153">
        <v>339</v>
      </c>
      <c r="JQ159" s="153">
        <v>29</v>
      </c>
      <c r="JR159" s="153">
        <v>606</v>
      </c>
      <c r="JS159" s="153">
        <v>32</v>
      </c>
      <c r="JT159" s="153">
        <v>298</v>
      </c>
      <c r="JU159" s="153">
        <v>137</v>
      </c>
      <c r="JV159" s="153"/>
      <c r="JW159" s="153">
        <v>388</v>
      </c>
      <c r="JX159" s="153">
        <v>421</v>
      </c>
      <c r="JY159" s="153">
        <v>49</v>
      </c>
      <c r="JZ159" s="153">
        <v>251</v>
      </c>
      <c r="KA159" s="153">
        <v>140</v>
      </c>
      <c r="KB159" s="153">
        <v>11</v>
      </c>
      <c r="KC159" s="153">
        <v>5</v>
      </c>
      <c r="KD159" s="153">
        <v>319</v>
      </c>
      <c r="KE159" s="153">
        <v>15</v>
      </c>
      <c r="KF159" s="153"/>
      <c r="KG159" s="153">
        <v>8</v>
      </c>
      <c r="KH159" s="153"/>
      <c r="KI159" s="153">
        <v>181</v>
      </c>
      <c r="KJ159" s="153">
        <v>18</v>
      </c>
      <c r="KK159" s="153"/>
      <c r="KL159" s="153">
        <v>16</v>
      </c>
      <c r="KM159" s="153">
        <v>2</v>
      </c>
      <c r="KN159" s="153">
        <v>677</v>
      </c>
      <c r="KO159" s="153">
        <v>16</v>
      </c>
      <c r="KP159" s="153">
        <v>3</v>
      </c>
      <c r="KQ159" s="153">
        <v>3</v>
      </c>
      <c r="KR159" s="153">
        <v>85</v>
      </c>
      <c r="KS159" s="153">
        <v>6</v>
      </c>
      <c r="KT159" s="153">
        <v>17</v>
      </c>
      <c r="KU159" s="153"/>
      <c r="KV159" s="153"/>
      <c r="KW159" s="153"/>
      <c r="KX159" s="153">
        <v>21</v>
      </c>
      <c r="KY159" s="153">
        <v>40</v>
      </c>
      <c r="KZ159" s="153"/>
      <c r="LA159" s="153">
        <v>7</v>
      </c>
      <c r="LB159" s="153">
        <v>66</v>
      </c>
      <c r="LC159" s="153"/>
      <c r="LD159" s="153"/>
      <c r="LE159" s="153"/>
      <c r="LF159" s="153"/>
      <c r="LG159" s="153"/>
      <c r="LH159" s="153"/>
      <c r="LI159" s="153"/>
      <c r="LJ159" s="153"/>
      <c r="LK159" s="153"/>
      <c r="LL159" s="153"/>
      <c r="LM159" s="153"/>
      <c r="LN159" s="153"/>
      <c r="LO159" s="153">
        <v>167</v>
      </c>
      <c r="LP159" s="153">
        <v>14</v>
      </c>
      <c r="LQ159" s="153"/>
      <c r="LR159" s="153"/>
      <c r="LS159" s="153"/>
      <c r="LT159" s="153"/>
      <c r="LU159" s="153">
        <v>7</v>
      </c>
      <c r="LV159" s="153">
        <v>1</v>
      </c>
      <c r="LW159" s="153">
        <v>0</v>
      </c>
      <c r="LX159" s="153">
        <v>67</v>
      </c>
      <c r="LY159" s="153">
        <v>119</v>
      </c>
      <c r="LZ159" s="153"/>
      <c r="MA159" s="153">
        <v>299</v>
      </c>
      <c r="MB159" s="153">
        <v>125</v>
      </c>
      <c r="MC159" s="153">
        <v>32</v>
      </c>
      <c r="MD159" s="153"/>
      <c r="ME159" s="153"/>
      <c r="MF159" s="153">
        <v>87</v>
      </c>
      <c r="MG159" s="153">
        <v>133</v>
      </c>
      <c r="MH159" s="153">
        <v>190</v>
      </c>
      <c r="MI159" s="153">
        <v>2488</v>
      </c>
      <c r="MJ159" s="153">
        <v>16</v>
      </c>
      <c r="MK159" s="153">
        <v>3</v>
      </c>
      <c r="ML159" s="153">
        <v>157</v>
      </c>
      <c r="MM159" s="153">
        <v>22</v>
      </c>
      <c r="MN159" s="153">
        <v>137</v>
      </c>
      <c r="MO159" s="153">
        <v>63</v>
      </c>
      <c r="MP159" s="153">
        <v>122</v>
      </c>
      <c r="MQ159" s="153"/>
      <c r="MR159" s="153">
        <v>209</v>
      </c>
      <c r="MS159" s="153">
        <v>22</v>
      </c>
      <c r="MT159" s="153">
        <v>16</v>
      </c>
      <c r="MU159" s="153"/>
      <c r="MV159" s="153"/>
      <c r="MW159" s="153">
        <v>88</v>
      </c>
      <c r="MX159" s="153">
        <v>18</v>
      </c>
      <c r="MY159" s="153">
        <v>28</v>
      </c>
      <c r="MZ159" s="153">
        <v>36</v>
      </c>
      <c r="NA159" s="153">
        <v>822</v>
      </c>
      <c r="NB159" s="153">
        <v>31</v>
      </c>
      <c r="NC159" s="153">
        <v>6</v>
      </c>
      <c r="ND159" s="153">
        <v>382</v>
      </c>
      <c r="NE159" s="153">
        <v>43</v>
      </c>
      <c r="NF159" s="153">
        <v>173</v>
      </c>
      <c r="NG159" s="153"/>
      <c r="NH159" s="153"/>
      <c r="NI159" s="153"/>
      <c r="NJ159" s="153"/>
      <c r="NK159" s="153"/>
      <c r="NL159" s="153">
        <v>3</v>
      </c>
      <c r="NM159" s="153">
        <v>11</v>
      </c>
      <c r="NN159" s="153">
        <v>14</v>
      </c>
      <c r="NO159" s="153">
        <v>8</v>
      </c>
      <c r="NP159" s="153">
        <v>47</v>
      </c>
      <c r="NQ159" s="153">
        <v>52</v>
      </c>
      <c r="NR159" s="153">
        <v>6</v>
      </c>
      <c r="NS159" s="153">
        <v>3317</v>
      </c>
      <c r="NT159" s="153">
        <v>0</v>
      </c>
      <c r="NU159" s="153">
        <v>59</v>
      </c>
      <c r="NV159" s="153"/>
      <c r="NW159" s="153">
        <v>5</v>
      </c>
      <c r="NX159" s="153"/>
      <c r="NY159" s="153">
        <v>24</v>
      </c>
      <c r="NZ159" s="153">
        <v>105</v>
      </c>
      <c r="OA159" s="153">
        <v>5</v>
      </c>
      <c r="OB159" s="153">
        <v>91</v>
      </c>
      <c r="OC159" s="153">
        <v>39</v>
      </c>
      <c r="OD159" s="153"/>
      <c r="OE159" s="153">
        <v>3807</v>
      </c>
      <c r="OF159" s="153">
        <v>64</v>
      </c>
      <c r="OG159" s="153"/>
      <c r="OH159" s="153"/>
      <c r="OI159" s="153"/>
      <c r="OJ159" s="153">
        <v>411</v>
      </c>
      <c r="OK159" s="153">
        <v>21</v>
      </c>
      <c r="OL159" s="153">
        <v>710</v>
      </c>
      <c r="OM159" s="153">
        <v>26</v>
      </c>
      <c r="ON159" s="153"/>
      <c r="OO159" s="154">
        <v>19</v>
      </c>
      <c r="OP159" s="144">
        <v>34135</v>
      </c>
      <c r="OQ159" s="155">
        <v>3441</v>
      </c>
      <c r="OR159" s="153"/>
      <c r="OS159" s="153"/>
      <c r="OT159" s="153"/>
      <c r="OU159" s="153"/>
      <c r="OV159" s="153">
        <v>311</v>
      </c>
      <c r="OW159" s="153">
        <v>3663</v>
      </c>
      <c r="OX159" s="153">
        <v>-17587</v>
      </c>
      <c r="OY159" s="153"/>
      <c r="OZ159" s="153"/>
      <c r="PA159" s="153"/>
      <c r="PB159" s="153"/>
      <c r="PC159" s="153"/>
      <c r="PD159" s="153"/>
      <c r="PE159" s="153"/>
      <c r="PF159" s="153"/>
      <c r="PG159" s="153"/>
      <c r="PH159" s="153"/>
      <c r="PI159" s="153"/>
      <c r="PJ159" s="156"/>
      <c r="PK159" s="144">
        <v>-10172</v>
      </c>
      <c r="PL159" s="144">
        <v>23963</v>
      </c>
    </row>
    <row r="160" spans="1:428" ht="15" x14ac:dyDescent="0.25">
      <c r="A160" s="158">
        <v>336350</v>
      </c>
      <c r="B160" s="159" t="s">
        <v>733</v>
      </c>
      <c r="C160" s="149" t="s">
        <v>354</v>
      </c>
      <c r="D160" s="155"/>
      <c r="E160" s="153"/>
      <c r="F160" s="153"/>
      <c r="G160" s="153"/>
      <c r="H160" s="153"/>
      <c r="I160" s="153"/>
      <c r="J160" s="153"/>
      <c r="K160" s="153"/>
      <c r="L160" s="153"/>
      <c r="M160" s="153"/>
      <c r="N160" s="153">
        <v>0</v>
      </c>
      <c r="O160" s="153">
        <v>41</v>
      </c>
      <c r="P160" s="153">
        <v>2</v>
      </c>
      <c r="Q160" s="153">
        <v>206</v>
      </c>
      <c r="R160" s="153">
        <v>96</v>
      </c>
      <c r="S160" s="153">
        <v>5</v>
      </c>
      <c r="T160" s="153">
        <v>30</v>
      </c>
      <c r="U160" s="153">
        <v>65</v>
      </c>
      <c r="V160" s="153">
        <v>75</v>
      </c>
      <c r="W160" s="153">
        <v>23</v>
      </c>
      <c r="X160" s="153">
        <v>56</v>
      </c>
      <c r="Y160" s="153">
        <v>1</v>
      </c>
      <c r="Z160" s="153"/>
      <c r="AA160" s="153"/>
      <c r="AB160" s="153"/>
      <c r="AC160" s="153"/>
      <c r="AD160" s="153">
        <v>165</v>
      </c>
      <c r="AE160" s="153">
        <v>46</v>
      </c>
      <c r="AF160" s="153"/>
      <c r="AG160" s="153"/>
      <c r="AH160" s="153"/>
      <c r="AI160" s="153"/>
      <c r="AJ160" s="153"/>
      <c r="AK160" s="153"/>
      <c r="AL160" s="153"/>
      <c r="AM160" s="153"/>
      <c r="AN160" s="153">
        <v>22</v>
      </c>
      <c r="AO160" s="153">
        <v>8</v>
      </c>
      <c r="AP160" s="153">
        <v>8</v>
      </c>
      <c r="AQ160" s="153">
        <v>7</v>
      </c>
      <c r="AR160" s="153">
        <v>0</v>
      </c>
      <c r="AS160" s="153">
        <v>1</v>
      </c>
      <c r="AT160" s="153">
        <v>4</v>
      </c>
      <c r="AU160" s="153">
        <v>32</v>
      </c>
      <c r="AV160" s="153">
        <v>4</v>
      </c>
      <c r="AW160" s="153">
        <v>9</v>
      </c>
      <c r="AX160" s="153">
        <v>3</v>
      </c>
      <c r="AY160" s="153"/>
      <c r="AZ160" s="153"/>
      <c r="BA160" s="153">
        <v>5</v>
      </c>
      <c r="BB160" s="153">
        <v>1</v>
      </c>
      <c r="BC160" s="153">
        <v>1</v>
      </c>
      <c r="BD160" s="153">
        <v>13</v>
      </c>
      <c r="BE160" s="153">
        <v>2</v>
      </c>
      <c r="BF160" s="153">
        <v>2</v>
      </c>
      <c r="BG160" s="153">
        <v>0</v>
      </c>
      <c r="BH160" s="153">
        <v>4</v>
      </c>
      <c r="BI160" s="153"/>
      <c r="BJ160" s="153">
        <v>1</v>
      </c>
      <c r="BK160" s="153">
        <v>1</v>
      </c>
      <c r="BL160" s="153">
        <v>2</v>
      </c>
      <c r="BM160" s="153"/>
      <c r="BN160" s="153">
        <v>3</v>
      </c>
      <c r="BO160" s="153"/>
      <c r="BP160" s="153">
        <v>1</v>
      </c>
      <c r="BQ160" s="153">
        <v>1</v>
      </c>
      <c r="BR160" s="153">
        <v>15</v>
      </c>
      <c r="BS160" s="153">
        <v>11</v>
      </c>
      <c r="BT160" s="153">
        <v>3</v>
      </c>
      <c r="BU160" s="153">
        <v>2</v>
      </c>
      <c r="BV160" s="153"/>
      <c r="BW160" s="153">
        <v>2</v>
      </c>
      <c r="BX160" s="153"/>
      <c r="BY160" s="153">
        <v>4</v>
      </c>
      <c r="BZ160" s="153">
        <v>1</v>
      </c>
      <c r="CA160" s="153">
        <v>9</v>
      </c>
      <c r="CB160" s="153"/>
      <c r="CC160" s="153">
        <v>3</v>
      </c>
      <c r="CD160" s="153">
        <v>2</v>
      </c>
      <c r="CE160" s="153"/>
      <c r="CF160" s="153"/>
      <c r="CG160" s="153">
        <v>1</v>
      </c>
      <c r="CH160" s="153">
        <v>261</v>
      </c>
      <c r="CI160" s="153">
        <v>293</v>
      </c>
      <c r="CJ160" s="153">
        <v>946</v>
      </c>
      <c r="CK160" s="153">
        <v>9</v>
      </c>
      <c r="CL160" s="153">
        <v>1</v>
      </c>
      <c r="CM160" s="153">
        <v>6</v>
      </c>
      <c r="CN160" s="153"/>
      <c r="CO160" s="153"/>
      <c r="CP160" s="153">
        <v>1</v>
      </c>
      <c r="CQ160" s="153"/>
      <c r="CR160" s="153">
        <v>2</v>
      </c>
      <c r="CS160" s="153"/>
      <c r="CT160" s="153">
        <v>1</v>
      </c>
      <c r="CU160" s="153">
        <v>3</v>
      </c>
      <c r="CV160" s="153">
        <v>1</v>
      </c>
      <c r="CW160" s="153">
        <v>3</v>
      </c>
      <c r="CX160" s="153"/>
      <c r="CY160" s="153">
        <v>1</v>
      </c>
      <c r="CZ160" s="153"/>
      <c r="DA160" s="153">
        <v>1</v>
      </c>
      <c r="DB160" s="153">
        <v>2</v>
      </c>
      <c r="DC160" s="153">
        <v>4</v>
      </c>
      <c r="DD160" s="153">
        <v>4</v>
      </c>
      <c r="DE160" s="153">
        <v>0</v>
      </c>
      <c r="DF160" s="153"/>
      <c r="DG160" s="153"/>
      <c r="DH160" s="153">
        <v>5</v>
      </c>
      <c r="DI160" s="153"/>
      <c r="DJ160" s="153"/>
      <c r="DK160" s="153"/>
      <c r="DL160" s="153"/>
      <c r="DM160" s="153"/>
      <c r="DN160" s="153">
        <v>1</v>
      </c>
      <c r="DO160" s="153"/>
      <c r="DP160" s="153">
        <v>1</v>
      </c>
      <c r="DQ160" s="153">
        <v>0</v>
      </c>
      <c r="DR160" s="153"/>
      <c r="DS160" s="153">
        <v>2</v>
      </c>
      <c r="DT160" s="153">
        <v>1</v>
      </c>
      <c r="DU160" s="153"/>
      <c r="DV160" s="153">
        <v>1</v>
      </c>
      <c r="DW160" s="153"/>
      <c r="DX160" s="153"/>
      <c r="DY160" s="153">
        <v>2</v>
      </c>
      <c r="DZ160" s="153"/>
      <c r="EA160" s="153"/>
      <c r="EB160" s="153"/>
      <c r="EC160" s="153"/>
      <c r="ED160" s="153"/>
      <c r="EE160" s="153"/>
      <c r="EF160" s="153"/>
      <c r="EG160" s="153"/>
      <c r="EH160" s="153"/>
      <c r="EI160" s="153">
        <v>0</v>
      </c>
      <c r="EJ160" s="153"/>
      <c r="EK160" s="153">
        <v>1</v>
      </c>
      <c r="EL160" s="153"/>
      <c r="EM160" s="153"/>
      <c r="EN160" s="153"/>
      <c r="EO160" s="153">
        <v>4</v>
      </c>
      <c r="EP160" s="153"/>
      <c r="EQ160" s="153"/>
      <c r="ER160" s="153">
        <v>1618</v>
      </c>
      <c r="ES160" s="153">
        <v>14962</v>
      </c>
      <c r="ET160" s="153">
        <v>2653</v>
      </c>
      <c r="EU160" s="153">
        <v>164</v>
      </c>
      <c r="EV160" s="153">
        <v>7</v>
      </c>
      <c r="EW160" s="153">
        <v>0</v>
      </c>
      <c r="EX160" s="153">
        <v>1</v>
      </c>
      <c r="EY160" s="153">
        <v>2435</v>
      </c>
      <c r="EZ160" s="153">
        <v>8</v>
      </c>
      <c r="FA160" s="153">
        <v>32</v>
      </c>
      <c r="FB160" s="153">
        <v>3</v>
      </c>
      <c r="FC160" s="153">
        <v>2</v>
      </c>
      <c r="FD160" s="153">
        <v>7</v>
      </c>
      <c r="FE160" s="153">
        <v>901</v>
      </c>
      <c r="FF160" s="153">
        <v>2</v>
      </c>
      <c r="FG160" s="153"/>
      <c r="FH160" s="153">
        <v>1</v>
      </c>
      <c r="FI160" s="153"/>
      <c r="FJ160" s="153"/>
      <c r="FK160" s="153">
        <v>1</v>
      </c>
      <c r="FL160" s="153">
        <v>4</v>
      </c>
      <c r="FM160" s="153">
        <v>3</v>
      </c>
      <c r="FN160" s="153"/>
      <c r="FO160" s="153"/>
      <c r="FP160" s="153">
        <v>1</v>
      </c>
      <c r="FQ160" s="153">
        <v>4</v>
      </c>
      <c r="FR160" s="153">
        <v>14</v>
      </c>
      <c r="FS160" s="153">
        <v>4</v>
      </c>
      <c r="FT160" s="153">
        <v>2</v>
      </c>
      <c r="FU160" s="153"/>
      <c r="FV160" s="153">
        <v>3</v>
      </c>
      <c r="FW160" s="153">
        <v>10</v>
      </c>
      <c r="FX160" s="153">
        <v>2</v>
      </c>
      <c r="FY160" s="153">
        <v>4</v>
      </c>
      <c r="FZ160" s="153">
        <v>4</v>
      </c>
      <c r="GA160" s="153"/>
      <c r="GB160" s="153">
        <v>1</v>
      </c>
      <c r="GC160" s="153"/>
      <c r="GD160" s="153"/>
      <c r="GE160" s="153">
        <v>2</v>
      </c>
      <c r="GF160" s="153">
        <v>0</v>
      </c>
      <c r="GG160" s="153"/>
      <c r="GH160" s="153">
        <v>7</v>
      </c>
      <c r="GI160" s="153">
        <v>2</v>
      </c>
      <c r="GJ160" s="153">
        <v>1</v>
      </c>
      <c r="GK160" s="153">
        <v>4</v>
      </c>
      <c r="GL160" s="153"/>
      <c r="GM160" s="153">
        <v>1</v>
      </c>
      <c r="GN160" s="153">
        <v>0</v>
      </c>
      <c r="GO160" s="153">
        <v>6</v>
      </c>
      <c r="GP160" s="153">
        <v>2</v>
      </c>
      <c r="GQ160" s="153">
        <v>1</v>
      </c>
      <c r="GR160" s="153">
        <v>2</v>
      </c>
      <c r="GS160" s="153">
        <v>3</v>
      </c>
      <c r="GT160" s="153">
        <v>38</v>
      </c>
      <c r="GU160" s="153">
        <v>56</v>
      </c>
      <c r="GV160" s="153">
        <v>37</v>
      </c>
      <c r="GW160" s="153">
        <v>14</v>
      </c>
      <c r="GX160" s="153">
        <v>4</v>
      </c>
      <c r="GY160" s="153">
        <v>3</v>
      </c>
      <c r="GZ160" s="153">
        <v>0</v>
      </c>
      <c r="HA160" s="153">
        <v>91</v>
      </c>
      <c r="HB160" s="153">
        <v>2</v>
      </c>
      <c r="HC160" s="153">
        <v>29</v>
      </c>
      <c r="HD160" s="153"/>
      <c r="HE160" s="153">
        <v>38</v>
      </c>
      <c r="HF160" s="153">
        <v>17</v>
      </c>
      <c r="HG160" s="153">
        <v>5</v>
      </c>
      <c r="HH160" s="153">
        <v>152</v>
      </c>
      <c r="HI160" s="153">
        <v>12</v>
      </c>
      <c r="HJ160" s="153">
        <v>2</v>
      </c>
      <c r="HK160" s="153">
        <v>12</v>
      </c>
      <c r="HL160" s="153">
        <v>27</v>
      </c>
      <c r="HM160" s="153">
        <v>0</v>
      </c>
      <c r="HN160" s="153"/>
      <c r="HO160" s="153"/>
      <c r="HP160" s="153">
        <v>1</v>
      </c>
      <c r="HQ160" s="153"/>
      <c r="HR160" s="153"/>
      <c r="HS160" s="153"/>
      <c r="HT160" s="153"/>
      <c r="HU160" s="153">
        <v>1</v>
      </c>
      <c r="HV160" s="153">
        <v>10</v>
      </c>
      <c r="HW160" s="153">
        <v>10</v>
      </c>
      <c r="HX160" s="153">
        <v>16</v>
      </c>
      <c r="HY160" s="153">
        <v>5</v>
      </c>
      <c r="HZ160" s="153">
        <v>1</v>
      </c>
      <c r="IA160" s="153">
        <v>2</v>
      </c>
      <c r="IB160" s="153">
        <v>1</v>
      </c>
      <c r="IC160" s="153">
        <v>17</v>
      </c>
      <c r="ID160" s="153">
        <v>1</v>
      </c>
      <c r="IE160" s="153">
        <v>38</v>
      </c>
      <c r="IF160" s="153"/>
      <c r="IG160" s="153">
        <v>3</v>
      </c>
      <c r="IH160" s="153">
        <v>1</v>
      </c>
      <c r="II160" s="153">
        <v>1</v>
      </c>
      <c r="IJ160" s="153"/>
      <c r="IK160" s="153"/>
      <c r="IL160" s="153">
        <v>1</v>
      </c>
      <c r="IM160" s="153">
        <v>3</v>
      </c>
      <c r="IN160" s="153">
        <v>1</v>
      </c>
      <c r="IO160" s="153"/>
      <c r="IP160" s="153">
        <v>3</v>
      </c>
      <c r="IQ160" s="153">
        <v>2</v>
      </c>
      <c r="IR160" s="153">
        <v>1</v>
      </c>
      <c r="IS160" s="153">
        <v>11</v>
      </c>
      <c r="IT160" s="153">
        <v>0</v>
      </c>
      <c r="IU160" s="153">
        <v>1</v>
      </c>
      <c r="IV160" s="153">
        <v>3</v>
      </c>
      <c r="IW160" s="153">
        <v>4</v>
      </c>
      <c r="IX160" s="153">
        <v>5</v>
      </c>
      <c r="IY160" s="153">
        <v>1</v>
      </c>
      <c r="IZ160" s="153"/>
      <c r="JA160" s="153">
        <v>2</v>
      </c>
      <c r="JB160" s="153">
        <v>2</v>
      </c>
      <c r="JC160" s="153"/>
      <c r="JD160" s="153"/>
      <c r="JE160" s="153">
        <v>1</v>
      </c>
      <c r="JF160" s="153"/>
      <c r="JG160" s="153"/>
      <c r="JH160" s="153">
        <v>6</v>
      </c>
      <c r="JI160" s="153">
        <v>2</v>
      </c>
      <c r="JJ160" s="153"/>
      <c r="JK160" s="153">
        <v>1</v>
      </c>
      <c r="JL160" s="153"/>
      <c r="JM160" s="153">
        <v>57</v>
      </c>
      <c r="JN160" s="153">
        <v>152</v>
      </c>
      <c r="JO160" s="153">
        <v>311</v>
      </c>
      <c r="JP160" s="153">
        <v>736</v>
      </c>
      <c r="JQ160" s="153">
        <v>34</v>
      </c>
      <c r="JR160" s="153">
        <v>831</v>
      </c>
      <c r="JS160" s="153">
        <v>64</v>
      </c>
      <c r="JT160" s="153">
        <v>445</v>
      </c>
      <c r="JU160" s="153">
        <v>178</v>
      </c>
      <c r="JV160" s="153"/>
      <c r="JW160" s="153">
        <v>369</v>
      </c>
      <c r="JX160" s="153">
        <v>631</v>
      </c>
      <c r="JY160" s="153">
        <v>55</v>
      </c>
      <c r="JZ160" s="153">
        <v>372</v>
      </c>
      <c r="KA160" s="153">
        <v>224</v>
      </c>
      <c r="KB160" s="153">
        <v>93</v>
      </c>
      <c r="KC160" s="153">
        <v>36</v>
      </c>
      <c r="KD160" s="153">
        <v>479</v>
      </c>
      <c r="KE160" s="153">
        <v>165</v>
      </c>
      <c r="KF160" s="153"/>
      <c r="KG160" s="153">
        <v>8</v>
      </c>
      <c r="KH160" s="153"/>
      <c r="KI160" s="153">
        <v>319</v>
      </c>
      <c r="KJ160" s="153">
        <v>424</v>
      </c>
      <c r="KK160" s="153">
        <v>1</v>
      </c>
      <c r="KL160" s="153">
        <v>7</v>
      </c>
      <c r="KM160" s="153">
        <v>2</v>
      </c>
      <c r="KN160" s="153">
        <v>177</v>
      </c>
      <c r="KO160" s="153">
        <v>26</v>
      </c>
      <c r="KP160" s="153"/>
      <c r="KQ160" s="153">
        <v>6</v>
      </c>
      <c r="KR160" s="153">
        <v>54</v>
      </c>
      <c r="KS160" s="153">
        <v>9</v>
      </c>
      <c r="KT160" s="153">
        <v>22</v>
      </c>
      <c r="KU160" s="153"/>
      <c r="KV160" s="153">
        <v>9</v>
      </c>
      <c r="KW160" s="153"/>
      <c r="KX160" s="153">
        <v>115</v>
      </c>
      <c r="KY160" s="153">
        <v>36</v>
      </c>
      <c r="KZ160" s="153">
        <v>6</v>
      </c>
      <c r="LA160" s="153">
        <v>2</v>
      </c>
      <c r="LB160" s="153">
        <v>90</v>
      </c>
      <c r="LC160" s="153">
        <v>0</v>
      </c>
      <c r="LD160" s="153"/>
      <c r="LE160" s="153"/>
      <c r="LF160" s="153"/>
      <c r="LG160" s="153"/>
      <c r="LH160" s="153"/>
      <c r="LI160" s="153"/>
      <c r="LJ160" s="153"/>
      <c r="LK160" s="153"/>
      <c r="LL160" s="153"/>
      <c r="LM160" s="153"/>
      <c r="LN160" s="153"/>
      <c r="LO160" s="153">
        <v>411</v>
      </c>
      <c r="LP160" s="153">
        <v>23</v>
      </c>
      <c r="LQ160" s="153"/>
      <c r="LR160" s="153"/>
      <c r="LS160" s="153"/>
      <c r="LT160" s="153"/>
      <c r="LU160" s="153">
        <v>19</v>
      </c>
      <c r="LV160" s="153">
        <v>20</v>
      </c>
      <c r="LW160" s="153">
        <v>2</v>
      </c>
      <c r="LX160" s="153">
        <v>43</v>
      </c>
      <c r="LY160" s="153">
        <v>110</v>
      </c>
      <c r="LZ160" s="153"/>
      <c r="MA160" s="153">
        <v>442</v>
      </c>
      <c r="MB160" s="153">
        <v>147</v>
      </c>
      <c r="MC160" s="153">
        <v>28</v>
      </c>
      <c r="MD160" s="153"/>
      <c r="ME160" s="153">
        <v>2</v>
      </c>
      <c r="MF160" s="153">
        <v>353</v>
      </c>
      <c r="MG160" s="153">
        <v>135</v>
      </c>
      <c r="MH160" s="153">
        <v>120</v>
      </c>
      <c r="MI160" s="153">
        <v>2582</v>
      </c>
      <c r="MJ160" s="153">
        <v>29</v>
      </c>
      <c r="MK160" s="153">
        <v>9</v>
      </c>
      <c r="ML160" s="153">
        <v>217</v>
      </c>
      <c r="MM160" s="153">
        <v>15</v>
      </c>
      <c r="MN160" s="153">
        <v>115</v>
      </c>
      <c r="MO160" s="153">
        <v>94</v>
      </c>
      <c r="MP160" s="153">
        <v>242</v>
      </c>
      <c r="MQ160" s="153">
        <v>3</v>
      </c>
      <c r="MR160" s="153">
        <v>113</v>
      </c>
      <c r="MS160" s="153">
        <v>39</v>
      </c>
      <c r="MT160" s="153">
        <v>22</v>
      </c>
      <c r="MU160" s="153">
        <v>4</v>
      </c>
      <c r="MV160" s="153">
        <v>3</v>
      </c>
      <c r="MW160" s="153"/>
      <c r="MX160" s="153">
        <v>30</v>
      </c>
      <c r="MY160" s="153">
        <v>34</v>
      </c>
      <c r="MZ160" s="153">
        <v>63</v>
      </c>
      <c r="NA160" s="153">
        <v>295</v>
      </c>
      <c r="NB160" s="153">
        <v>20</v>
      </c>
      <c r="NC160" s="153">
        <v>6</v>
      </c>
      <c r="ND160" s="153">
        <v>195</v>
      </c>
      <c r="NE160" s="153">
        <v>6</v>
      </c>
      <c r="NF160" s="153">
        <v>1255</v>
      </c>
      <c r="NG160" s="153">
        <v>2</v>
      </c>
      <c r="NH160" s="153">
        <v>1</v>
      </c>
      <c r="NI160" s="153"/>
      <c r="NJ160" s="153">
        <v>5</v>
      </c>
      <c r="NK160" s="153">
        <v>6</v>
      </c>
      <c r="NL160" s="153">
        <v>3</v>
      </c>
      <c r="NM160" s="153">
        <v>23</v>
      </c>
      <c r="NN160" s="153">
        <v>14</v>
      </c>
      <c r="NO160" s="153">
        <v>80</v>
      </c>
      <c r="NP160" s="153">
        <v>17</v>
      </c>
      <c r="NQ160" s="153">
        <v>26</v>
      </c>
      <c r="NR160" s="153"/>
      <c r="NS160" s="153">
        <v>1151</v>
      </c>
      <c r="NT160" s="153">
        <v>0</v>
      </c>
      <c r="NU160" s="153"/>
      <c r="NV160" s="153"/>
      <c r="NW160" s="153">
        <v>3</v>
      </c>
      <c r="NX160" s="153"/>
      <c r="NY160" s="153">
        <v>26</v>
      </c>
      <c r="NZ160" s="153">
        <v>144</v>
      </c>
      <c r="OA160" s="153">
        <v>3</v>
      </c>
      <c r="OB160" s="153">
        <v>139</v>
      </c>
      <c r="OC160" s="153">
        <v>35</v>
      </c>
      <c r="OD160" s="153"/>
      <c r="OE160" s="153">
        <v>1506</v>
      </c>
      <c r="OF160" s="153">
        <v>7</v>
      </c>
      <c r="OG160" s="153">
        <v>2038</v>
      </c>
      <c r="OH160" s="153"/>
      <c r="OI160" s="153">
        <v>66</v>
      </c>
      <c r="OJ160" s="153">
        <v>1077</v>
      </c>
      <c r="OK160" s="153">
        <v>158</v>
      </c>
      <c r="OL160" s="153">
        <v>2248</v>
      </c>
      <c r="OM160" s="153">
        <v>373</v>
      </c>
      <c r="ON160" s="153"/>
      <c r="OO160" s="154">
        <v>91</v>
      </c>
      <c r="OP160" s="144">
        <v>49169</v>
      </c>
      <c r="OQ160" s="155">
        <v>2878</v>
      </c>
      <c r="OR160" s="153"/>
      <c r="OS160" s="153"/>
      <c r="OT160" s="153"/>
      <c r="OU160" s="153"/>
      <c r="OV160" s="153">
        <v>196</v>
      </c>
      <c r="OW160" s="153">
        <v>5097</v>
      </c>
      <c r="OX160" s="153">
        <v>-15858</v>
      </c>
      <c r="OY160" s="153"/>
      <c r="OZ160" s="153"/>
      <c r="PA160" s="153"/>
      <c r="PB160" s="153"/>
      <c r="PC160" s="153"/>
      <c r="PD160" s="153"/>
      <c r="PE160" s="153"/>
      <c r="PF160" s="153"/>
      <c r="PG160" s="153"/>
      <c r="PH160" s="153"/>
      <c r="PI160" s="153"/>
      <c r="PJ160" s="156"/>
      <c r="PK160" s="144">
        <v>-7686</v>
      </c>
      <c r="PL160" s="144">
        <v>41482</v>
      </c>
    </row>
    <row r="161" spans="1:428" ht="15" x14ac:dyDescent="0.25">
      <c r="A161" s="158">
        <v>336360</v>
      </c>
      <c r="B161" s="159" t="s">
        <v>733</v>
      </c>
      <c r="C161" s="149" t="s">
        <v>355</v>
      </c>
      <c r="D161" s="155">
        <v>2</v>
      </c>
      <c r="E161" s="153">
        <v>7</v>
      </c>
      <c r="F161" s="153">
        <v>3</v>
      </c>
      <c r="G161" s="153">
        <v>2</v>
      </c>
      <c r="H161" s="153">
        <v>2</v>
      </c>
      <c r="I161" s="153">
        <v>7</v>
      </c>
      <c r="J161" s="153">
        <v>13</v>
      </c>
      <c r="K161" s="153"/>
      <c r="L161" s="153">
        <v>1</v>
      </c>
      <c r="M161" s="153">
        <v>1</v>
      </c>
      <c r="N161" s="153"/>
      <c r="O161" s="153"/>
      <c r="P161" s="153">
        <v>0</v>
      </c>
      <c r="Q161" s="153"/>
      <c r="R161" s="153"/>
      <c r="S161" s="153"/>
      <c r="T161" s="153"/>
      <c r="U161" s="153"/>
      <c r="V161" s="153"/>
      <c r="W161" s="153"/>
      <c r="X161" s="153"/>
      <c r="Y161" s="153"/>
      <c r="Z161" s="153"/>
      <c r="AA161" s="153"/>
      <c r="AB161" s="153"/>
      <c r="AC161" s="153"/>
      <c r="AD161" s="153"/>
      <c r="AE161" s="153"/>
      <c r="AF161" s="153"/>
      <c r="AG161" s="153"/>
      <c r="AH161" s="153"/>
      <c r="AI161" s="153"/>
      <c r="AJ161" s="153"/>
      <c r="AK161" s="153"/>
      <c r="AL161" s="153"/>
      <c r="AM161" s="153"/>
      <c r="AN161" s="153"/>
      <c r="AO161" s="153"/>
      <c r="AP161" s="153"/>
      <c r="AQ161" s="153"/>
      <c r="AR161" s="153"/>
      <c r="AS161" s="153"/>
      <c r="AT161" s="153"/>
      <c r="AU161" s="153"/>
      <c r="AV161" s="153"/>
      <c r="AW161" s="153"/>
      <c r="AX161" s="153"/>
      <c r="AY161" s="153"/>
      <c r="AZ161" s="153"/>
      <c r="BA161" s="153"/>
      <c r="BB161" s="153"/>
      <c r="BC161" s="153"/>
      <c r="BD161" s="153"/>
      <c r="BE161" s="153"/>
      <c r="BF161" s="153"/>
      <c r="BG161" s="153"/>
      <c r="BH161" s="153"/>
      <c r="BI161" s="153"/>
      <c r="BJ161" s="153"/>
      <c r="BK161" s="153"/>
      <c r="BL161" s="153"/>
      <c r="BM161" s="153"/>
      <c r="BN161" s="153"/>
      <c r="BO161" s="153"/>
      <c r="BP161" s="153"/>
      <c r="BQ161" s="153"/>
      <c r="BR161" s="153"/>
      <c r="BS161" s="153"/>
      <c r="BT161" s="153"/>
      <c r="BU161" s="153"/>
      <c r="BV161" s="153"/>
      <c r="BW161" s="153"/>
      <c r="BX161" s="153"/>
      <c r="BY161" s="153"/>
      <c r="BZ161" s="153"/>
      <c r="CA161" s="153"/>
      <c r="CB161" s="153"/>
      <c r="CC161" s="153"/>
      <c r="CD161" s="153"/>
      <c r="CE161" s="153"/>
      <c r="CF161" s="153"/>
      <c r="CG161" s="153"/>
      <c r="CH161" s="153"/>
      <c r="CI161" s="153"/>
      <c r="CJ161" s="153">
        <v>565</v>
      </c>
      <c r="CK161" s="153"/>
      <c r="CL161" s="153"/>
      <c r="CM161" s="153"/>
      <c r="CN161" s="153"/>
      <c r="CO161" s="153"/>
      <c r="CP161" s="153"/>
      <c r="CQ161" s="153"/>
      <c r="CR161" s="153"/>
      <c r="CS161" s="153"/>
      <c r="CT161" s="153"/>
      <c r="CU161" s="153"/>
      <c r="CV161" s="153"/>
      <c r="CW161" s="153"/>
      <c r="CX161" s="153"/>
      <c r="CY161" s="153"/>
      <c r="CZ161" s="153"/>
      <c r="DA161" s="153"/>
      <c r="DB161" s="153"/>
      <c r="DC161" s="153"/>
      <c r="DD161" s="153"/>
      <c r="DE161" s="153"/>
      <c r="DF161" s="153"/>
      <c r="DG161" s="153"/>
      <c r="DH161" s="153"/>
      <c r="DI161" s="153"/>
      <c r="DJ161" s="153"/>
      <c r="DK161" s="153"/>
      <c r="DL161" s="153"/>
      <c r="DM161" s="153"/>
      <c r="DN161" s="153"/>
      <c r="DO161" s="153"/>
      <c r="DP161" s="153"/>
      <c r="DQ161" s="153"/>
      <c r="DR161" s="153"/>
      <c r="DS161" s="153"/>
      <c r="DT161" s="153"/>
      <c r="DU161" s="153"/>
      <c r="DV161" s="153"/>
      <c r="DW161" s="153"/>
      <c r="DX161" s="153"/>
      <c r="DY161" s="153"/>
      <c r="DZ161" s="153"/>
      <c r="EA161" s="153"/>
      <c r="EB161" s="153"/>
      <c r="EC161" s="153"/>
      <c r="ED161" s="153"/>
      <c r="EE161" s="153"/>
      <c r="EF161" s="153"/>
      <c r="EG161" s="153"/>
      <c r="EH161" s="153"/>
      <c r="EI161" s="153"/>
      <c r="EJ161" s="153"/>
      <c r="EK161" s="153"/>
      <c r="EL161" s="153"/>
      <c r="EM161" s="153"/>
      <c r="EN161" s="153"/>
      <c r="EO161" s="153"/>
      <c r="EP161" s="153"/>
      <c r="EQ161" s="153"/>
      <c r="ER161" s="153">
        <v>3983</v>
      </c>
      <c r="ES161" s="153">
        <v>19567</v>
      </c>
      <c r="ET161" s="153">
        <v>3078</v>
      </c>
      <c r="EU161" s="153">
        <v>395</v>
      </c>
      <c r="EV161" s="153">
        <v>13</v>
      </c>
      <c r="EW161" s="153"/>
      <c r="EX161" s="153"/>
      <c r="EY161" s="153"/>
      <c r="EZ161" s="153"/>
      <c r="FA161" s="153"/>
      <c r="FB161" s="153">
        <v>7846</v>
      </c>
      <c r="FC161" s="153"/>
      <c r="FD161" s="153"/>
      <c r="FE161" s="153"/>
      <c r="FF161" s="153">
        <v>575</v>
      </c>
      <c r="FG161" s="153"/>
      <c r="FH161" s="153">
        <v>6</v>
      </c>
      <c r="FI161" s="153"/>
      <c r="FJ161" s="153"/>
      <c r="FK161" s="153"/>
      <c r="FL161" s="153"/>
      <c r="FM161" s="153"/>
      <c r="FN161" s="153"/>
      <c r="FO161" s="153"/>
      <c r="FP161" s="153"/>
      <c r="FQ161" s="153"/>
      <c r="FR161" s="153"/>
      <c r="FS161" s="153"/>
      <c r="FT161" s="153"/>
      <c r="FU161" s="153"/>
      <c r="FV161" s="153"/>
      <c r="FW161" s="153"/>
      <c r="FX161" s="153">
        <v>0</v>
      </c>
      <c r="FY161" s="153"/>
      <c r="FZ161" s="153"/>
      <c r="GA161" s="153"/>
      <c r="GB161" s="153"/>
      <c r="GC161" s="153"/>
      <c r="GD161" s="153"/>
      <c r="GE161" s="153"/>
      <c r="GF161" s="153"/>
      <c r="GG161" s="153"/>
      <c r="GH161" s="153"/>
      <c r="GI161" s="153"/>
      <c r="GJ161" s="153"/>
      <c r="GK161" s="153"/>
      <c r="GL161" s="153"/>
      <c r="GM161" s="153"/>
      <c r="GN161" s="153"/>
      <c r="GO161" s="153"/>
      <c r="GP161" s="153"/>
      <c r="GQ161" s="153"/>
      <c r="GR161" s="153"/>
      <c r="GS161" s="153"/>
      <c r="GT161" s="153"/>
      <c r="GU161" s="153"/>
      <c r="GV161" s="153"/>
      <c r="GW161" s="153"/>
      <c r="GX161" s="153"/>
      <c r="GY161" s="153"/>
      <c r="GZ161" s="153"/>
      <c r="HA161" s="153"/>
      <c r="HB161" s="153"/>
      <c r="HC161" s="153"/>
      <c r="HD161" s="153"/>
      <c r="HE161" s="153"/>
      <c r="HF161" s="153"/>
      <c r="HG161" s="153"/>
      <c r="HH161" s="153"/>
      <c r="HI161" s="153"/>
      <c r="HJ161" s="153"/>
      <c r="HK161" s="153"/>
      <c r="HL161" s="153"/>
      <c r="HM161" s="153"/>
      <c r="HN161" s="153"/>
      <c r="HO161" s="153"/>
      <c r="HP161" s="153"/>
      <c r="HQ161" s="153"/>
      <c r="HR161" s="153"/>
      <c r="HS161" s="153"/>
      <c r="HT161" s="153"/>
      <c r="HU161" s="153"/>
      <c r="HV161" s="153"/>
      <c r="HW161" s="153"/>
      <c r="HX161" s="153"/>
      <c r="HY161" s="153"/>
      <c r="HZ161" s="153"/>
      <c r="IA161" s="153"/>
      <c r="IB161" s="153"/>
      <c r="IC161" s="153">
        <v>3</v>
      </c>
      <c r="ID161" s="153"/>
      <c r="IE161" s="153"/>
      <c r="IF161" s="153"/>
      <c r="IG161" s="153"/>
      <c r="IH161" s="153"/>
      <c r="II161" s="153"/>
      <c r="IJ161" s="153"/>
      <c r="IK161" s="153"/>
      <c r="IL161" s="153"/>
      <c r="IM161" s="153">
        <v>1</v>
      </c>
      <c r="IN161" s="153"/>
      <c r="IO161" s="153"/>
      <c r="IP161" s="153"/>
      <c r="IQ161" s="153"/>
      <c r="IR161" s="153"/>
      <c r="IS161" s="153"/>
      <c r="IT161" s="153"/>
      <c r="IU161" s="153"/>
      <c r="IV161" s="153"/>
      <c r="IW161" s="153"/>
      <c r="IX161" s="153"/>
      <c r="IY161" s="153"/>
      <c r="IZ161" s="153"/>
      <c r="JA161" s="153"/>
      <c r="JB161" s="153"/>
      <c r="JC161" s="153"/>
      <c r="JD161" s="153"/>
      <c r="JE161" s="153"/>
      <c r="JF161" s="153"/>
      <c r="JG161" s="153"/>
      <c r="JH161" s="153"/>
      <c r="JI161" s="153"/>
      <c r="JJ161" s="153"/>
      <c r="JK161" s="153"/>
      <c r="JL161" s="153"/>
      <c r="JM161" s="153"/>
      <c r="JN161" s="153"/>
      <c r="JO161" s="153"/>
      <c r="JP161" s="153"/>
      <c r="JQ161" s="153"/>
      <c r="JR161" s="153"/>
      <c r="JS161" s="153"/>
      <c r="JT161" s="153"/>
      <c r="JU161" s="153"/>
      <c r="JV161" s="153"/>
      <c r="JW161" s="153">
        <v>135</v>
      </c>
      <c r="JX161" s="153"/>
      <c r="JY161" s="153"/>
      <c r="JZ161" s="153"/>
      <c r="KA161" s="153"/>
      <c r="KB161" s="153"/>
      <c r="KC161" s="153">
        <v>13</v>
      </c>
      <c r="KD161" s="153"/>
      <c r="KE161" s="153"/>
      <c r="KF161" s="153"/>
      <c r="KG161" s="153">
        <v>38</v>
      </c>
      <c r="KH161" s="153"/>
      <c r="KI161" s="153">
        <v>25</v>
      </c>
      <c r="KJ161" s="153">
        <v>31</v>
      </c>
      <c r="KK161" s="153"/>
      <c r="KL161" s="153">
        <v>127</v>
      </c>
      <c r="KM161" s="153"/>
      <c r="KN161" s="153">
        <v>229</v>
      </c>
      <c r="KO161" s="153"/>
      <c r="KP161" s="153"/>
      <c r="KQ161" s="153"/>
      <c r="KR161" s="153"/>
      <c r="KS161" s="153"/>
      <c r="KT161" s="153"/>
      <c r="KU161" s="153"/>
      <c r="KV161" s="153"/>
      <c r="KW161" s="153"/>
      <c r="KX161" s="153"/>
      <c r="KY161" s="153"/>
      <c r="KZ161" s="153"/>
      <c r="LA161" s="153"/>
      <c r="LB161" s="153"/>
      <c r="LC161" s="153"/>
      <c r="LD161" s="153"/>
      <c r="LE161" s="153"/>
      <c r="LF161" s="153"/>
      <c r="LG161" s="153"/>
      <c r="LH161" s="153"/>
      <c r="LI161" s="153"/>
      <c r="LJ161" s="153"/>
      <c r="LK161" s="153"/>
      <c r="LL161" s="153"/>
      <c r="LM161" s="153"/>
      <c r="LN161" s="153"/>
      <c r="LO161" s="153"/>
      <c r="LP161" s="153">
        <v>115</v>
      </c>
      <c r="LQ161" s="153"/>
      <c r="LR161" s="153"/>
      <c r="LS161" s="153"/>
      <c r="LT161" s="153"/>
      <c r="LU161" s="153"/>
      <c r="LV161" s="153"/>
      <c r="LW161" s="153"/>
      <c r="LX161" s="153"/>
      <c r="LY161" s="153"/>
      <c r="LZ161" s="153"/>
      <c r="MA161" s="153">
        <v>0</v>
      </c>
      <c r="MB161" s="153"/>
      <c r="MC161" s="153"/>
      <c r="MD161" s="153"/>
      <c r="ME161" s="153"/>
      <c r="MF161" s="153"/>
      <c r="MG161" s="153"/>
      <c r="MH161" s="153"/>
      <c r="MI161" s="153"/>
      <c r="MJ161" s="153"/>
      <c r="MK161" s="153"/>
      <c r="ML161" s="153"/>
      <c r="MM161" s="153"/>
      <c r="MN161" s="153"/>
      <c r="MO161" s="153"/>
      <c r="MP161" s="153"/>
      <c r="MQ161" s="153"/>
      <c r="MR161" s="153"/>
      <c r="MS161" s="153"/>
      <c r="MT161" s="153"/>
      <c r="MU161" s="153"/>
      <c r="MV161" s="153"/>
      <c r="MW161" s="153"/>
      <c r="MX161" s="153"/>
      <c r="MY161" s="153"/>
      <c r="MZ161" s="153">
        <v>7</v>
      </c>
      <c r="NA161" s="153"/>
      <c r="NB161" s="153"/>
      <c r="NC161" s="153"/>
      <c r="ND161" s="153"/>
      <c r="NE161" s="153"/>
      <c r="NF161" s="153"/>
      <c r="NG161" s="153"/>
      <c r="NH161" s="153"/>
      <c r="NI161" s="153"/>
      <c r="NJ161" s="153"/>
      <c r="NK161" s="153"/>
      <c r="NL161" s="153"/>
      <c r="NM161" s="153"/>
      <c r="NN161" s="153">
        <v>0</v>
      </c>
      <c r="NO161" s="153"/>
      <c r="NP161" s="153"/>
      <c r="NQ161" s="153"/>
      <c r="NR161" s="153"/>
      <c r="NS161" s="153">
        <v>56</v>
      </c>
      <c r="NT161" s="153">
        <v>0</v>
      </c>
      <c r="NU161" s="153"/>
      <c r="NV161" s="153"/>
      <c r="NW161" s="153"/>
      <c r="NX161" s="153"/>
      <c r="NY161" s="153"/>
      <c r="NZ161" s="153"/>
      <c r="OA161" s="153"/>
      <c r="OB161" s="153"/>
      <c r="OC161" s="153"/>
      <c r="OD161" s="153"/>
      <c r="OE161" s="153">
        <v>1</v>
      </c>
      <c r="OF161" s="153">
        <v>0</v>
      </c>
      <c r="OG161" s="153"/>
      <c r="OH161" s="153"/>
      <c r="OI161" s="153"/>
      <c r="OJ161" s="153"/>
      <c r="OK161" s="153">
        <v>0</v>
      </c>
      <c r="OL161" s="153">
        <v>17</v>
      </c>
      <c r="OM161" s="153"/>
      <c r="ON161" s="153"/>
      <c r="OO161" s="154">
        <v>0</v>
      </c>
      <c r="OP161" s="144">
        <v>36862</v>
      </c>
      <c r="OQ161" s="155">
        <v>0</v>
      </c>
      <c r="OR161" s="153">
        <v>650</v>
      </c>
      <c r="OS161" s="153"/>
      <c r="OT161" s="153"/>
      <c r="OU161" s="153"/>
      <c r="OV161" s="153">
        <v>-174</v>
      </c>
      <c r="OW161" s="153">
        <v>1896</v>
      </c>
      <c r="OX161" s="153">
        <v>-8730</v>
      </c>
      <c r="OY161" s="153"/>
      <c r="OZ161" s="153"/>
      <c r="PA161" s="153"/>
      <c r="PB161" s="153"/>
      <c r="PC161" s="153"/>
      <c r="PD161" s="153">
        <v>8</v>
      </c>
      <c r="PE161" s="153"/>
      <c r="PF161" s="153"/>
      <c r="PG161" s="153"/>
      <c r="PH161" s="153">
        <v>11</v>
      </c>
      <c r="PI161" s="153"/>
      <c r="PJ161" s="156"/>
      <c r="PK161" s="144">
        <v>-6339</v>
      </c>
      <c r="PL161" s="144">
        <v>30523</v>
      </c>
    </row>
    <row r="162" spans="1:428" ht="15" x14ac:dyDescent="0.25">
      <c r="A162" s="158">
        <v>336370</v>
      </c>
      <c r="B162" s="159" t="s">
        <v>733</v>
      </c>
      <c r="C162" s="149" t="s">
        <v>356</v>
      </c>
      <c r="D162" s="155"/>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c r="AA162" s="153"/>
      <c r="AB162" s="153"/>
      <c r="AC162" s="153"/>
      <c r="AD162" s="153"/>
      <c r="AE162" s="153"/>
      <c r="AF162" s="153"/>
      <c r="AG162" s="153"/>
      <c r="AH162" s="153"/>
      <c r="AI162" s="153"/>
      <c r="AJ162" s="153"/>
      <c r="AK162" s="153"/>
      <c r="AL162" s="153"/>
      <c r="AM162" s="153"/>
      <c r="AN162" s="153"/>
      <c r="AO162" s="153"/>
      <c r="AP162" s="153"/>
      <c r="AQ162" s="153"/>
      <c r="AR162" s="153"/>
      <c r="AS162" s="153"/>
      <c r="AT162" s="153"/>
      <c r="AU162" s="153"/>
      <c r="AV162" s="153"/>
      <c r="AW162" s="153"/>
      <c r="AX162" s="153"/>
      <c r="AY162" s="153"/>
      <c r="AZ162" s="153"/>
      <c r="BA162" s="153"/>
      <c r="BB162" s="153"/>
      <c r="BC162" s="153"/>
      <c r="BD162" s="153"/>
      <c r="BE162" s="153"/>
      <c r="BF162" s="153"/>
      <c r="BG162" s="153"/>
      <c r="BH162" s="153"/>
      <c r="BI162" s="153"/>
      <c r="BJ162" s="153"/>
      <c r="BK162" s="153"/>
      <c r="BL162" s="153"/>
      <c r="BM162" s="153"/>
      <c r="BN162" s="153"/>
      <c r="BO162" s="153"/>
      <c r="BP162" s="153">
        <v>259</v>
      </c>
      <c r="BQ162" s="153"/>
      <c r="BR162" s="153"/>
      <c r="BS162" s="153"/>
      <c r="BT162" s="153"/>
      <c r="BU162" s="153"/>
      <c r="BV162" s="153"/>
      <c r="BW162" s="153"/>
      <c r="BX162" s="153"/>
      <c r="BY162" s="153"/>
      <c r="BZ162" s="153"/>
      <c r="CA162" s="153"/>
      <c r="CB162" s="153"/>
      <c r="CC162" s="153"/>
      <c r="CD162" s="153"/>
      <c r="CE162" s="153"/>
      <c r="CF162" s="153"/>
      <c r="CG162" s="153"/>
      <c r="CH162" s="153"/>
      <c r="CI162" s="153"/>
      <c r="CJ162" s="153"/>
      <c r="CK162" s="153"/>
      <c r="CL162" s="153"/>
      <c r="CM162" s="153"/>
      <c r="CN162" s="153"/>
      <c r="CO162" s="153"/>
      <c r="CP162" s="153"/>
      <c r="CQ162" s="153"/>
      <c r="CR162" s="153"/>
      <c r="CS162" s="153"/>
      <c r="CT162" s="153"/>
      <c r="CU162" s="153"/>
      <c r="CV162" s="153"/>
      <c r="CW162" s="153"/>
      <c r="CX162" s="153"/>
      <c r="CY162" s="153"/>
      <c r="CZ162" s="153"/>
      <c r="DA162" s="153"/>
      <c r="DB162" s="153"/>
      <c r="DC162" s="153"/>
      <c r="DD162" s="153"/>
      <c r="DE162" s="153"/>
      <c r="DF162" s="153"/>
      <c r="DG162" s="153"/>
      <c r="DH162" s="153"/>
      <c r="DI162" s="153"/>
      <c r="DJ162" s="153"/>
      <c r="DK162" s="153"/>
      <c r="DL162" s="153"/>
      <c r="DM162" s="153"/>
      <c r="DN162" s="153"/>
      <c r="DO162" s="153"/>
      <c r="DP162" s="153"/>
      <c r="DQ162" s="153"/>
      <c r="DR162" s="153"/>
      <c r="DS162" s="153"/>
      <c r="DT162" s="153"/>
      <c r="DU162" s="153"/>
      <c r="DV162" s="153"/>
      <c r="DW162" s="153"/>
      <c r="DX162" s="153"/>
      <c r="DY162" s="153"/>
      <c r="DZ162" s="153"/>
      <c r="EA162" s="153"/>
      <c r="EB162" s="153"/>
      <c r="EC162" s="153"/>
      <c r="ED162" s="153"/>
      <c r="EE162" s="153"/>
      <c r="EF162" s="153"/>
      <c r="EG162" s="153"/>
      <c r="EH162" s="153"/>
      <c r="EI162" s="153"/>
      <c r="EJ162" s="153"/>
      <c r="EK162" s="153"/>
      <c r="EL162" s="153"/>
      <c r="EM162" s="153"/>
      <c r="EN162" s="153"/>
      <c r="EO162" s="153"/>
      <c r="EP162" s="153"/>
      <c r="EQ162" s="153"/>
      <c r="ER162" s="153">
        <v>2778</v>
      </c>
      <c r="ES162" s="153">
        <v>26132</v>
      </c>
      <c r="ET162" s="153">
        <v>197</v>
      </c>
      <c r="EU162" s="153">
        <v>383</v>
      </c>
      <c r="EV162" s="153">
        <v>2</v>
      </c>
      <c r="EW162" s="153">
        <v>0</v>
      </c>
      <c r="EX162" s="153"/>
      <c r="EY162" s="153">
        <v>705</v>
      </c>
      <c r="EZ162" s="153">
        <v>106</v>
      </c>
      <c r="FA162" s="153">
        <v>173</v>
      </c>
      <c r="FB162" s="153">
        <v>5</v>
      </c>
      <c r="FC162" s="153">
        <v>589</v>
      </c>
      <c r="FD162" s="153">
        <v>2560</v>
      </c>
      <c r="FE162" s="153">
        <v>176</v>
      </c>
      <c r="FF162" s="153"/>
      <c r="FG162" s="153"/>
      <c r="FH162" s="153"/>
      <c r="FI162" s="153"/>
      <c r="FJ162" s="153"/>
      <c r="FK162" s="153"/>
      <c r="FL162" s="153"/>
      <c r="FM162" s="153"/>
      <c r="FN162" s="153"/>
      <c r="FO162" s="153"/>
      <c r="FP162" s="153"/>
      <c r="FQ162" s="153"/>
      <c r="FR162" s="153"/>
      <c r="FS162" s="153"/>
      <c r="FT162" s="153"/>
      <c r="FU162" s="153"/>
      <c r="FV162" s="153"/>
      <c r="FW162" s="153"/>
      <c r="FX162" s="153"/>
      <c r="FY162" s="153"/>
      <c r="FZ162" s="153"/>
      <c r="GA162" s="153"/>
      <c r="GB162" s="153"/>
      <c r="GC162" s="153"/>
      <c r="GD162" s="153"/>
      <c r="GE162" s="153"/>
      <c r="GF162" s="153"/>
      <c r="GG162" s="153"/>
      <c r="GH162" s="153"/>
      <c r="GI162" s="153"/>
      <c r="GJ162" s="153"/>
      <c r="GK162" s="153"/>
      <c r="GL162" s="153"/>
      <c r="GM162" s="153"/>
      <c r="GN162" s="153"/>
      <c r="GO162" s="153"/>
      <c r="GP162" s="153"/>
      <c r="GQ162" s="153"/>
      <c r="GR162" s="153"/>
      <c r="GS162" s="153"/>
      <c r="GT162" s="153"/>
      <c r="GU162" s="153"/>
      <c r="GV162" s="153"/>
      <c r="GW162" s="153"/>
      <c r="GX162" s="153"/>
      <c r="GY162" s="153"/>
      <c r="GZ162" s="153"/>
      <c r="HA162" s="153"/>
      <c r="HB162" s="153"/>
      <c r="HC162" s="153"/>
      <c r="HD162" s="153"/>
      <c r="HE162" s="153"/>
      <c r="HF162" s="153"/>
      <c r="HG162" s="153"/>
      <c r="HH162" s="153"/>
      <c r="HI162" s="153"/>
      <c r="HJ162" s="153"/>
      <c r="HK162" s="153"/>
      <c r="HL162" s="153"/>
      <c r="HM162" s="153"/>
      <c r="HN162" s="153"/>
      <c r="HO162" s="153"/>
      <c r="HP162" s="153"/>
      <c r="HQ162" s="153"/>
      <c r="HR162" s="153"/>
      <c r="HS162" s="153"/>
      <c r="HT162" s="153"/>
      <c r="HU162" s="153"/>
      <c r="HV162" s="153"/>
      <c r="HW162" s="153"/>
      <c r="HX162" s="153"/>
      <c r="HY162" s="153"/>
      <c r="HZ162" s="153"/>
      <c r="IA162" s="153"/>
      <c r="IB162" s="153"/>
      <c r="IC162" s="153"/>
      <c r="ID162" s="153"/>
      <c r="IE162" s="153"/>
      <c r="IF162" s="153"/>
      <c r="IG162" s="153"/>
      <c r="IH162" s="153"/>
      <c r="II162" s="153"/>
      <c r="IJ162" s="153"/>
      <c r="IK162" s="153"/>
      <c r="IL162" s="153"/>
      <c r="IM162" s="153"/>
      <c r="IN162" s="153"/>
      <c r="IO162" s="153"/>
      <c r="IP162" s="153"/>
      <c r="IQ162" s="153"/>
      <c r="IR162" s="153"/>
      <c r="IS162" s="153"/>
      <c r="IT162" s="153"/>
      <c r="IU162" s="153"/>
      <c r="IV162" s="153"/>
      <c r="IW162" s="153"/>
      <c r="IX162" s="153"/>
      <c r="IY162" s="153"/>
      <c r="IZ162" s="153"/>
      <c r="JA162" s="153"/>
      <c r="JB162" s="153"/>
      <c r="JC162" s="153"/>
      <c r="JD162" s="153"/>
      <c r="JE162" s="153"/>
      <c r="JF162" s="153"/>
      <c r="JG162" s="153"/>
      <c r="JH162" s="153"/>
      <c r="JI162" s="153"/>
      <c r="JJ162" s="153"/>
      <c r="JK162" s="153"/>
      <c r="JL162" s="153"/>
      <c r="JM162" s="153"/>
      <c r="JN162" s="153"/>
      <c r="JO162" s="153"/>
      <c r="JP162" s="153"/>
      <c r="JQ162" s="153"/>
      <c r="JR162" s="153"/>
      <c r="JS162" s="153"/>
      <c r="JT162" s="153"/>
      <c r="JU162" s="153"/>
      <c r="JV162" s="153"/>
      <c r="JW162" s="153">
        <v>35</v>
      </c>
      <c r="JX162" s="153"/>
      <c r="JY162" s="153"/>
      <c r="JZ162" s="153"/>
      <c r="KA162" s="153"/>
      <c r="KB162" s="153"/>
      <c r="KC162" s="153"/>
      <c r="KD162" s="153"/>
      <c r="KE162" s="153"/>
      <c r="KF162" s="153"/>
      <c r="KG162" s="153"/>
      <c r="KH162" s="153"/>
      <c r="KI162" s="153"/>
      <c r="KJ162" s="153"/>
      <c r="KK162" s="153"/>
      <c r="KL162" s="153"/>
      <c r="KM162" s="153"/>
      <c r="KN162" s="153"/>
      <c r="KO162" s="153"/>
      <c r="KP162" s="153"/>
      <c r="KQ162" s="153"/>
      <c r="KR162" s="153"/>
      <c r="KS162" s="153"/>
      <c r="KT162" s="153"/>
      <c r="KU162" s="153"/>
      <c r="KV162" s="153"/>
      <c r="KW162" s="153"/>
      <c r="KX162" s="153"/>
      <c r="KY162" s="153"/>
      <c r="KZ162" s="153"/>
      <c r="LA162" s="153"/>
      <c r="LB162" s="153"/>
      <c r="LC162" s="153"/>
      <c r="LD162" s="153"/>
      <c r="LE162" s="153"/>
      <c r="LF162" s="153"/>
      <c r="LG162" s="153"/>
      <c r="LH162" s="153"/>
      <c r="LI162" s="153"/>
      <c r="LJ162" s="153"/>
      <c r="LK162" s="153"/>
      <c r="LL162" s="153"/>
      <c r="LM162" s="153"/>
      <c r="LN162" s="153"/>
      <c r="LO162" s="153"/>
      <c r="LP162" s="153"/>
      <c r="LQ162" s="153"/>
      <c r="LR162" s="153"/>
      <c r="LS162" s="153"/>
      <c r="LT162" s="153"/>
      <c r="LU162" s="153"/>
      <c r="LV162" s="153"/>
      <c r="LW162" s="153"/>
      <c r="LX162" s="153">
        <v>59</v>
      </c>
      <c r="LY162" s="153"/>
      <c r="LZ162" s="153"/>
      <c r="MA162" s="153">
        <v>248</v>
      </c>
      <c r="MB162" s="153"/>
      <c r="MC162" s="153"/>
      <c r="MD162" s="153"/>
      <c r="ME162" s="153"/>
      <c r="MF162" s="153"/>
      <c r="MG162" s="153">
        <v>4</v>
      </c>
      <c r="MH162" s="153"/>
      <c r="MI162" s="153"/>
      <c r="MJ162" s="153"/>
      <c r="MK162" s="153"/>
      <c r="ML162" s="153"/>
      <c r="MM162" s="153"/>
      <c r="MN162" s="153"/>
      <c r="MO162" s="153"/>
      <c r="MP162" s="153"/>
      <c r="MQ162" s="153"/>
      <c r="MR162" s="153"/>
      <c r="MS162" s="153"/>
      <c r="MT162" s="153"/>
      <c r="MU162" s="153"/>
      <c r="MV162" s="153"/>
      <c r="MW162" s="153"/>
      <c r="MX162" s="153"/>
      <c r="MY162" s="153"/>
      <c r="MZ162" s="153"/>
      <c r="NA162" s="153"/>
      <c r="NB162" s="153"/>
      <c r="NC162" s="153"/>
      <c r="ND162" s="153"/>
      <c r="NE162" s="153"/>
      <c r="NF162" s="153"/>
      <c r="NG162" s="153"/>
      <c r="NH162" s="153"/>
      <c r="NI162" s="153"/>
      <c r="NJ162" s="153"/>
      <c r="NK162" s="153"/>
      <c r="NL162" s="153"/>
      <c r="NM162" s="153"/>
      <c r="NN162" s="153"/>
      <c r="NO162" s="153"/>
      <c r="NP162" s="153"/>
      <c r="NQ162" s="153"/>
      <c r="NR162" s="153"/>
      <c r="NS162" s="153">
        <v>112</v>
      </c>
      <c r="NT162" s="153">
        <v>0</v>
      </c>
      <c r="NU162" s="153"/>
      <c r="NV162" s="153"/>
      <c r="NW162" s="153"/>
      <c r="NX162" s="153"/>
      <c r="NY162" s="153"/>
      <c r="NZ162" s="153"/>
      <c r="OA162" s="153"/>
      <c r="OB162" s="153"/>
      <c r="OC162" s="153"/>
      <c r="OD162" s="153"/>
      <c r="OE162" s="153"/>
      <c r="OF162" s="153"/>
      <c r="OG162" s="153"/>
      <c r="OH162" s="153"/>
      <c r="OI162" s="153"/>
      <c r="OJ162" s="153"/>
      <c r="OK162" s="153"/>
      <c r="OL162" s="153"/>
      <c r="OM162" s="153">
        <v>52</v>
      </c>
      <c r="ON162" s="153"/>
      <c r="OO162" s="154"/>
      <c r="OP162" s="144">
        <v>34574</v>
      </c>
      <c r="OQ162" s="155"/>
      <c r="OR162" s="153"/>
      <c r="OS162" s="153"/>
      <c r="OT162" s="153"/>
      <c r="OU162" s="153"/>
      <c r="OV162" s="153">
        <v>62</v>
      </c>
      <c r="OW162" s="153">
        <v>1497</v>
      </c>
      <c r="OX162" s="153">
        <v>-579</v>
      </c>
      <c r="OY162" s="153"/>
      <c r="OZ162" s="153"/>
      <c r="PA162" s="153"/>
      <c r="PB162" s="153"/>
      <c r="PC162" s="153"/>
      <c r="PD162" s="153"/>
      <c r="PE162" s="153"/>
      <c r="PF162" s="153"/>
      <c r="PG162" s="153"/>
      <c r="PH162" s="153"/>
      <c r="PI162" s="153"/>
      <c r="PJ162" s="156"/>
      <c r="PK162" s="144">
        <v>980</v>
      </c>
      <c r="PL162" s="144">
        <v>35554</v>
      </c>
    </row>
    <row r="163" spans="1:428" ht="15" x14ac:dyDescent="0.25">
      <c r="A163" s="158">
        <v>336390</v>
      </c>
      <c r="B163" s="159" t="s">
        <v>733</v>
      </c>
      <c r="C163" s="149" t="s">
        <v>1881</v>
      </c>
      <c r="D163" s="155">
        <v>30</v>
      </c>
      <c r="E163" s="153">
        <v>113</v>
      </c>
      <c r="F163" s="153">
        <v>16</v>
      </c>
      <c r="G163" s="153">
        <v>17</v>
      </c>
      <c r="H163" s="153">
        <v>17</v>
      </c>
      <c r="I163" s="153">
        <v>44</v>
      </c>
      <c r="J163" s="153">
        <v>102</v>
      </c>
      <c r="K163" s="153"/>
      <c r="L163" s="153">
        <v>3</v>
      </c>
      <c r="M163" s="153">
        <v>20</v>
      </c>
      <c r="N163" s="153">
        <v>0</v>
      </c>
      <c r="O163" s="153">
        <v>40</v>
      </c>
      <c r="P163" s="153">
        <v>13</v>
      </c>
      <c r="Q163" s="153">
        <v>95</v>
      </c>
      <c r="R163" s="153">
        <v>69</v>
      </c>
      <c r="S163" s="153">
        <v>6</v>
      </c>
      <c r="T163" s="153">
        <v>59</v>
      </c>
      <c r="U163" s="153">
        <v>27</v>
      </c>
      <c r="V163" s="153">
        <v>77</v>
      </c>
      <c r="W163" s="153">
        <v>58</v>
      </c>
      <c r="X163" s="153">
        <v>108</v>
      </c>
      <c r="Y163" s="153">
        <v>31</v>
      </c>
      <c r="Z163" s="153">
        <v>3</v>
      </c>
      <c r="AA163" s="153">
        <v>0</v>
      </c>
      <c r="AB163" s="153"/>
      <c r="AC163" s="153">
        <v>0</v>
      </c>
      <c r="AD163" s="153">
        <v>181</v>
      </c>
      <c r="AE163" s="153">
        <v>40</v>
      </c>
      <c r="AF163" s="153">
        <v>0</v>
      </c>
      <c r="AG163" s="153">
        <v>1</v>
      </c>
      <c r="AH163" s="153">
        <v>2</v>
      </c>
      <c r="AI163" s="153">
        <v>1</v>
      </c>
      <c r="AJ163" s="153"/>
      <c r="AK163" s="153">
        <v>0</v>
      </c>
      <c r="AL163" s="153">
        <v>0</v>
      </c>
      <c r="AM163" s="153"/>
      <c r="AN163" s="153">
        <v>497</v>
      </c>
      <c r="AO163" s="153">
        <v>219</v>
      </c>
      <c r="AP163" s="153">
        <v>133</v>
      </c>
      <c r="AQ163" s="153">
        <v>684</v>
      </c>
      <c r="AR163" s="153">
        <v>1</v>
      </c>
      <c r="AS163" s="153">
        <v>24</v>
      </c>
      <c r="AT163" s="153">
        <v>14</v>
      </c>
      <c r="AU163" s="153">
        <v>186</v>
      </c>
      <c r="AV163" s="153">
        <v>12</v>
      </c>
      <c r="AW163" s="153">
        <v>34</v>
      </c>
      <c r="AX163" s="153">
        <v>4</v>
      </c>
      <c r="AY163" s="153"/>
      <c r="AZ163" s="153"/>
      <c r="BA163" s="153">
        <v>26</v>
      </c>
      <c r="BB163" s="153">
        <v>17</v>
      </c>
      <c r="BC163" s="153">
        <v>5</v>
      </c>
      <c r="BD163" s="153">
        <v>245</v>
      </c>
      <c r="BE163" s="153">
        <v>83</v>
      </c>
      <c r="BF163" s="153">
        <v>1</v>
      </c>
      <c r="BG163" s="153">
        <v>3</v>
      </c>
      <c r="BH163" s="153">
        <v>66</v>
      </c>
      <c r="BI163" s="153"/>
      <c r="BJ163" s="153">
        <v>37</v>
      </c>
      <c r="BK163" s="153">
        <v>9</v>
      </c>
      <c r="BL163" s="153">
        <v>56</v>
      </c>
      <c r="BM163" s="153">
        <v>29</v>
      </c>
      <c r="BN163" s="153"/>
      <c r="BO163" s="153"/>
      <c r="BP163" s="153">
        <v>38</v>
      </c>
      <c r="BQ163" s="153">
        <v>24</v>
      </c>
      <c r="BR163" s="153">
        <v>234</v>
      </c>
      <c r="BS163" s="153">
        <v>145</v>
      </c>
      <c r="BT163" s="153"/>
      <c r="BU163" s="153">
        <v>40</v>
      </c>
      <c r="BV163" s="153">
        <v>24</v>
      </c>
      <c r="BW163" s="153">
        <v>92</v>
      </c>
      <c r="BX163" s="153"/>
      <c r="BY163" s="153">
        <v>97</v>
      </c>
      <c r="BZ163" s="153">
        <v>23</v>
      </c>
      <c r="CA163" s="153">
        <v>164</v>
      </c>
      <c r="CB163" s="153"/>
      <c r="CC163" s="153">
        <v>111</v>
      </c>
      <c r="CD163" s="153">
        <v>33</v>
      </c>
      <c r="CE163" s="153"/>
      <c r="CF163" s="153"/>
      <c r="CG163" s="153">
        <v>39</v>
      </c>
      <c r="CH163" s="153">
        <v>301</v>
      </c>
      <c r="CI163" s="153">
        <v>39</v>
      </c>
      <c r="CJ163" s="153">
        <v>1080</v>
      </c>
      <c r="CK163" s="153">
        <v>162</v>
      </c>
      <c r="CL163" s="153"/>
      <c r="CM163" s="153">
        <v>185</v>
      </c>
      <c r="CN163" s="153"/>
      <c r="CO163" s="153"/>
      <c r="CP163" s="153">
        <v>178</v>
      </c>
      <c r="CQ163" s="153"/>
      <c r="CR163" s="153">
        <v>80</v>
      </c>
      <c r="CS163" s="153">
        <v>283</v>
      </c>
      <c r="CT163" s="153"/>
      <c r="CU163" s="153"/>
      <c r="CV163" s="153">
        <v>27</v>
      </c>
      <c r="CW163" s="153">
        <v>14</v>
      </c>
      <c r="CX163" s="153">
        <v>115</v>
      </c>
      <c r="CY163" s="153">
        <v>1</v>
      </c>
      <c r="CZ163" s="153"/>
      <c r="DA163" s="153">
        <v>266</v>
      </c>
      <c r="DB163" s="153">
        <v>54</v>
      </c>
      <c r="DC163" s="153">
        <v>133</v>
      </c>
      <c r="DD163" s="153">
        <v>760</v>
      </c>
      <c r="DE163" s="153">
        <v>8</v>
      </c>
      <c r="DF163" s="153"/>
      <c r="DG163" s="153"/>
      <c r="DH163" s="153">
        <v>129</v>
      </c>
      <c r="DI163" s="153"/>
      <c r="DJ163" s="153">
        <v>4</v>
      </c>
      <c r="DK163" s="153">
        <v>4</v>
      </c>
      <c r="DL163" s="153">
        <v>5</v>
      </c>
      <c r="DM163" s="153">
        <v>7</v>
      </c>
      <c r="DN163" s="153">
        <v>175</v>
      </c>
      <c r="DO163" s="153"/>
      <c r="DP163" s="153">
        <v>22</v>
      </c>
      <c r="DQ163" s="153">
        <v>1</v>
      </c>
      <c r="DR163" s="153">
        <v>38</v>
      </c>
      <c r="DS163" s="153">
        <v>70</v>
      </c>
      <c r="DT163" s="153">
        <v>109</v>
      </c>
      <c r="DU163" s="153"/>
      <c r="DV163" s="153">
        <v>20</v>
      </c>
      <c r="DW163" s="153"/>
      <c r="DX163" s="153">
        <v>55</v>
      </c>
      <c r="DY163" s="153">
        <v>56</v>
      </c>
      <c r="DZ163" s="153"/>
      <c r="EA163" s="153"/>
      <c r="EB163" s="153">
        <v>4</v>
      </c>
      <c r="EC163" s="153">
        <v>0</v>
      </c>
      <c r="ED163" s="153"/>
      <c r="EE163" s="153"/>
      <c r="EF163" s="153"/>
      <c r="EG163" s="153"/>
      <c r="EH163" s="153"/>
      <c r="EI163" s="153">
        <v>21</v>
      </c>
      <c r="EJ163" s="153"/>
      <c r="EK163" s="153">
        <v>48</v>
      </c>
      <c r="EL163" s="153">
        <v>32</v>
      </c>
      <c r="EM163" s="153"/>
      <c r="EN163" s="153">
        <v>15</v>
      </c>
      <c r="EO163" s="153">
        <v>120</v>
      </c>
      <c r="EP163" s="153"/>
      <c r="EQ163" s="153"/>
      <c r="ER163" s="153">
        <v>1547</v>
      </c>
      <c r="ES163" s="153">
        <v>6985</v>
      </c>
      <c r="ET163" s="153">
        <v>1130</v>
      </c>
      <c r="EU163" s="153">
        <v>405</v>
      </c>
      <c r="EV163" s="153">
        <v>1817</v>
      </c>
      <c r="EW163" s="153">
        <v>25</v>
      </c>
      <c r="EX163" s="153">
        <v>2625</v>
      </c>
      <c r="EY163" s="153">
        <v>1181</v>
      </c>
      <c r="EZ163" s="153">
        <v>483</v>
      </c>
      <c r="FA163" s="153">
        <v>2178</v>
      </c>
      <c r="FB163" s="153">
        <v>140</v>
      </c>
      <c r="FC163" s="153">
        <v>211</v>
      </c>
      <c r="FD163" s="153">
        <v>9623</v>
      </c>
      <c r="FE163" s="153">
        <v>570</v>
      </c>
      <c r="FF163" s="153">
        <v>865</v>
      </c>
      <c r="FG163" s="153"/>
      <c r="FH163" s="153">
        <v>39</v>
      </c>
      <c r="FI163" s="153"/>
      <c r="FJ163" s="153"/>
      <c r="FK163" s="153">
        <v>21</v>
      </c>
      <c r="FL163" s="153">
        <v>89</v>
      </c>
      <c r="FM163" s="153">
        <v>94</v>
      </c>
      <c r="FN163" s="153"/>
      <c r="FO163" s="153"/>
      <c r="FP163" s="153">
        <v>416</v>
      </c>
      <c r="FQ163" s="153">
        <v>89</v>
      </c>
      <c r="FR163" s="153">
        <v>99</v>
      </c>
      <c r="FS163" s="153">
        <v>3</v>
      </c>
      <c r="FT163" s="153">
        <v>43</v>
      </c>
      <c r="FU163" s="153">
        <v>31</v>
      </c>
      <c r="FV163" s="153">
        <v>61</v>
      </c>
      <c r="FW163" s="153">
        <v>39</v>
      </c>
      <c r="FX163" s="153">
        <v>39</v>
      </c>
      <c r="FY163" s="153">
        <v>238</v>
      </c>
      <c r="FZ163" s="153">
        <v>124</v>
      </c>
      <c r="GA163" s="153"/>
      <c r="GB163" s="153">
        <v>5</v>
      </c>
      <c r="GC163" s="153"/>
      <c r="GD163" s="153">
        <v>3</v>
      </c>
      <c r="GE163" s="153">
        <v>80</v>
      </c>
      <c r="GF163" s="153">
        <v>9</v>
      </c>
      <c r="GG163" s="153"/>
      <c r="GH163" s="153">
        <v>198</v>
      </c>
      <c r="GI163" s="153">
        <v>70</v>
      </c>
      <c r="GJ163" s="153"/>
      <c r="GK163" s="153">
        <v>190</v>
      </c>
      <c r="GL163" s="153"/>
      <c r="GM163" s="153">
        <v>53</v>
      </c>
      <c r="GN163" s="153">
        <v>11</v>
      </c>
      <c r="GO163" s="153">
        <v>3</v>
      </c>
      <c r="GP163" s="153">
        <v>36</v>
      </c>
      <c r="GQ163" s="153"/>
      <c r="GR163" s="153">
        <v>69</v>
      </c>
      <c r="GS163" s="153">
        <v>128</v>
      </c>
      <c r="GT163" s="153">
        <v>398</v>
      </c>
      <c r="GU163" s="153">
        <v>452</v>
      </c>
      <c r="GV163" s="153">
        <v>20</v>
      </c>
      <c r="GW163" s="153">
        <v>8</v>
      </c>
      <c r="GX163" s="153">
        <v>139</v>
      </c>
      <c r="GY163" s="153">
        <v>93</v>
      </c>
      <c r="GZ163" s="153">
        <v>0</v>
      </c>
      <c r="HA163" s="153">
        <v>50</v>
      </c>
      <c r="HB163" s="153">
        <v>77</v>
      </c>
      <c r="HC163" s="153">
        <v>11</v>
      </c>
      <c r="HD163" s="153"/>
      <c r="HE163" s="153">
        <v>12</v>
      </c>
      <c r="HF163" s="153">
        <v>165</v>
      </c>
      <c r="HG163" s="153"/>
      <c r="HH163" s="153">
        <v>1714</v>
      </c>
      <c r="HI163" s="153">
        <v>78</v>
      </c>
      <c r="HJ163" s="153">
        <v>1</v>
      </c>
      <c r="HK163" s="153">
        <v>7</v>
      </c>
      <c r="HL163" s="153">
        <v>30</v>
      </c>
      <c r="HM163" s="153">
        <v>11</v>
      </c>
      <c r="HN163" s="153">
        <v>11</v>
      </c>
      <c r="HO163" s="153"/>
      <c r="HP163" s="153">
        <v>39</v>
      </c>
      <c r="HQ163" s="153"/>
      <c r="HR163" s="153"/>
      <c r="HS163" s="153">
        <v>1</v>
      </c>
      <c r="HT163" s="153"/>
      <c r="HU163" s="153">
        <v>3</v>
      </c>
      <c r="HV163" s="153">
        <v>229</v>
      </c>
      <c r="HW163" s="153">
        <v>287</v>
      </c>
      <c r="HX163" s="153">
        <v>505</v>
      </c>
      <c r="HY163" s="153">
        <v>161</v>
      </c>
      <c r="HZ163" s="153"/>
      <c r="IA163" s="153"/>
      <c r="IB163" s="153"/>
      <c r="IC163" s="153">
        <v>109</v>
      </c>
      <c r="ID163" s="153"/>
      <c r="IE163" s="153"/>
      <c r="IF163" s="153">
        <v>50</v>
      </c>
      <c r="IG163" s="153">
        <v>81</v>
      </c>
      <c r="IH163" s="153">
        <v>22</v>
      </c>
      <c r="II163" s="153"/>
      <c r="IJ163" s="153"/>
      <c r="IK163" s="153"/>
      <c r="IL163" s="153">
        <v>34</v>
      </c>
      <c r="IM163" s="153">
        <v>205</v>
      </c>
      <c r="IN163" s="153">
        <v>226</v>
      </c>
      <c r="IO163" s="153"/>
      <c r="IP163" s="153">
        <v>2</v>
      </c>
      <c r="IQ163" s="153">
        <v>1</v>
      </c>
      <c r="IR163" s="153">
        <v>8</v>
      </c>
      <c r="IS163" s="153">
        <v>8</v>
      </c>
      <c r="IT163" s="153">
        <v>3</v>
      </c>
      <c r="IU163" s="153">
        <v>12</v>
      </c>
      <c r="IV163" s="153">
        <v>137</v>
      </c>
      <c r="IW163" s="153">
        <v>162</v>
      </c>
      <c r="IX163" s="153">
        <v>341</v>
      </c>
      <c r="IY163" s="153">
        <v>89</v>
      </c>
      <c r="IZ163" s="153"/>
      <c r="JA163" s="153">
        <v>122</v>
      </c>
      <c r="JB163" s="153">
        <v>136</v>
      </c>
      <c r="JC163" s="153"/>
      <c r="JD163" s="153"/>
      <c r="JE163" s="153"/>
      <c r="JF163" s="153"/>
      <c r="JG163" s="153"/>
      <c r="JH163" s="153">
        <v>343</v>
      </c>
      <c r="JI163" s="153">
        <v>1</v>
      </c>
      <c r="JJ163" s="153"/>
      <c r="JK163" s="153">
        <v>99</v>
      </c>
      <c r="JL163" s="153">
        <v>40</v>
      </c>
      <c r="JM163" s="153">
        <v>41</v>
      </c>
      <c r="JN163" s="153">
        <v>117</v>
      </c>
      <c r="JO163" s="153">
        <v>227</v>
      </c>
      <c r="JP163" s="153">
        <v>647</v>
      </c>
      <c r="JQ163" s="153">
        <v>14</v>
      </c>
      <c r="JR163" s="153">
        <v>471</v>
      </c>
      <c r="JS163" s="153">
        <v>43</v>
      </c>
      <c r="JT163" s="153">
        <v>324</v>
      </c>
      <c r="JU163" s="153">
        <v>262</v>
      </c>
      <c r="JV163" s="153"/>
      <c r="JW163" s="153">
        <v>939</v>
      </c>
      <c r="JX163" s="153">
        <v>783</v>
      </c>
      <c r="JY163" s="153">
        <v>116</v>
      </c>
      <c r="JZ163" s="153">
        <v>488</v>
      </c>
      <c r="KA163" s="153">
        <v>347</v>
      </c>
      <c r="KB163" s="153">
        <v>114</v>
      </c>
      <c r="KC163" s="153">
        <v>27</v>
      </c>
      <c r="KD163" s="153">
        <v>701</v>
      </c>
      <c r="KE163" s="153">
        <v>128</v>
      </c>
      <c r="KF163" s="153"/>
      <c r="KG163" s="153">
        <v>11</v>
      </c>
      <c r="KH163" s="153"/>
      <c r="KI163" s="153">
        <v>2165</v>
      </c>
      <c r="KJ163" s="153">
        <v>242</v>
      </c>
      <c r="KK163" s="153">
        <v>0</v>
      </c>
      <c r="KL163" s="153">
        <v>46</v>
      </c>
      <c r="KM163" s="153">
        <v>2</v>
      </c>
      <c r="KN163" s="153">
        <v>554</v>
      </c>
      <c r="KO163" s="153">
        <v>20</v>
      </c>
      <c r="KP163" s="153"/>
      <c r="KQ163" s="153">
        <v>4</v>
      </c>
      <c r="KR163" s="153">
        <v>20</v>
      </c>
      <c r="KS163" s="153">
        <v>4</v>
      </c>
      <c r="KT163" s="153">
        <v>12</v>
      </c>
      <c r="KU163" s="153"/>
      <c r="KV163" s="153"/>
      <c r="KW163" s="153">
        <v>255</v>
      </c>
      <c r="KX163" s="153">
        <v>10</v>
      </c>
      <c r="KY163" s="153">
        <v>36</v>
      </c>
      <c r="KZ163" s="153"/>
      <c r="LA163" s="153">
        <v>9</v>
      </c>
      <c r="LB163" s="153">
        <v>9</v>
      </c>
      <c r="LC163" s="153">
        <v>0</v>
      </c>
      <c r="LD163" s="153">
        <v>49</v>
      </c>
      <c r="LE163" s="153">
        <v>83</v>
      </c>
      <c r="LF163" s="153">
        <v>7</v>
      </c>
      <c r="LG163" s="153">
        <v>11</v>
      </c>
      <c r="LH163" s="153"/>
      <c r="LI163" s="153"/>
      <c r="LJ163" s="153"/>
      <c r="LK163" s="153"/>
      <c r="LL163" s="153"/>
      <c r="LM163" s="153"/>
      <c r="LN163" s="153"/>
      <c r="LO163" s="153">
        <v>305</v>
      </c>
      <c r="LP163" s="153">
        <v>17</v>
      </c>
      <c r="LQ163" s="153"/>
      <c r="LR163" s="153"/>
      <c r="LS163" s="153"/>
      <c r="LT163" s="153">
        <v>5</v>
      </c>
      <c r="LU163" s="153">
        <v>9</v>
      </c>
      <c r="LV163" s="153">
        <v>5</v>
      </c>
      <c r="LW163" s="153">
        <v>2</v>
      </c>
      <c r="LX163" s="153">
        <v>218</v>
      </c>
      <c r="LY163" s="153">
        <v>188</v>
      </c>
      <c r="LZ163" s="153"/>
      <c r="MA163" s="153">
        <v>373</v>
      </c>
      <c r="MB163" s="153">
        <v>99</v>
      </c>
      <c r="MC163" s="153">
        <v>19</v>
      </c>
      <c r="MD163" s="153"/>
      <c r="ME163" s="153">
        <v>1</v>
      </c>
      <c r="MF163" s="153">
        <v>31</v>
      </c>
      <c r="MG163" s="153">
        <v>363</v>
      </c>
      <c r="MH163" s="153">
        <v>93</v>
      </c>
      <c r="MI163" s="153">
        <v>1679</v>
      </c>
      <c r="MJ163" s="153">
        <v>22</v>
      </c>
      <c r="MK163" s="153">
        <v>12</v>
      </c>
      <c r="ML163" s="153">
        <v>193</v>
      </c>
      <c r="MM163" s="153">
        <v>14</v>
      </c>
      <c r="MN163" s="153">
        <v>90</v>
      </c>
      <c r="MO163" s="153">
        <v>158</v>
      </c>
      <c r="MP163" s="153">
        <v>609</v>
      </c>
      <c r="MQ163" s="153">
        <v>2</v>
      </c>
      <c r="MR163" s="153">
        <v>112</v>
      </c>
      <c r="MS163" s="153">
        <v>45</v>
      </c>
      <c r="MT163" s="153">
        <v>16</v>
      </c>
      <c r="MU163" s="153">
        <v>42</v>
      </c>
      <c r="MV163" s="153">
        <v>6</v>
      </c>
      <c r="MW163" s="153"/>
      <c r="MX163" s="153">
        <v>17</v>
      </c>
      <c r="MY163" s="153">
        <v>33</v>
      </c>
      <c r="MZ163" s="153">
        <v>28</v>
      </c>
      <c r="NA163" s="153">
        <v>297</v>
      </c>
      <c r="NB163" s="153">
        <v>34</v>
      </c>
      <c r="NC163" s="153">
        <v>22</v>
      </c>
      <c r="ND163" s="153">
        <v>150</v>
      </c>
      <c r="NE163" s="153">
        <v>9</v>
      </c>
      <c r="NF163" s="153">
        <v>148</v>
      </c>
      <c r="NG163" s="153"/>
      <c r="NH163" s="153">
        <v>3</v>
      </c>
      <c r="NI163" s="153"/>
      <c r="NJ163" s="153">
        <v>21</v>
      </c>
      <c r="NK163" s="153"/>
      <c r="NL163" s="153">
        <v>3</v>
      </c>
      <c r="NM163" s="153">
        <v>7</v>
      </c>
      <c r="NN163" s="153">
        <v>17</v>
      </c>
      <c r="NO163" s="153">
        <v>58</v>
      </c>
      <c r="NP163" s="153">
        <v>343</v>
      </c>
      <c r="NQ163" s="153">
        <v>334</v>
      </c>
      <c r="NR163" s="153">
        <v>23</v>
      </c>
      <c r="NS163" s="153">
        <v>1502</v>
      </c>
      <c r="NT163" s="153">
        <v>0</v>
      </c>
      <c r="NU163" s="153">
        <v>38</v>
      </c>
      <c r="NV163" s="153"/>
      <c r="NW163" s="153">
        <v>6</v>
      </c>
      <c r="NX163" s="153"/>
      <c r="NY163" s="153">
        <v>18</v>
      </c>
      <c r="NZ163" s="153">
        <v>91</v>
      </c>
      <c r="OA163" s="153">
        <v>8</v>
      </c>
      <c r="OB163" s="153">
        <v>385</v>
      </c>
      <c r="OC163" s="153">
        <v>50</v>
      </c>
      <c r="OD163" s="153"/>
      <c r="OE163" s="153">
        <v>556</v>
      </c>
      <c r="OF163" s="153">
        <v>50</v>
      </c>
      <c r="OG163" s="153">
        <v>548</v>
      </c>
      <c r="OH163" s="153"/>
      <c r="OI163" s="153"/>
      <c r="OJ163" s="153">
        <v>680</v>
      </c>
      <c r="OK163" s="153">
        <v>121</v>
      </c>
      <c r="OL163" s="153">
        <v>975</v>
      </c>
      <c r="OM163" s="153">
        <v>433</v>
      </c>
      <c r="ON163" s="153">
        <v>198</v>
      </c>
      <c r="OO163" s="154">
        <v>53</v>
      </c>
      <c r="OP163" s="144">
        <v>69361</v>
      </c>
      <c r="OQ163" s="155">
        <v>5114</v>
      </c>
      <c r="OR163" s="153"/>
      <c r="OS163" s="153"/>
      <c r="OT163" s="153"/>
      <c r="OU163" s="153"/>
      <c r="OV163" s="153">
        <v>241</v>
      </c>
      <c r="OW163" s="153">
        <v>22810</v>
      </c>
      <c r="OX163" s="153">
        <v>-36315</v>
      </c>
      <c r="OY163" s="153"/>
      <c r="OZ163" s="153"/>
      <c r="PA163" s="153"/>
      <c r="PB163" s="153"/>
      <c r="PC163" s="153"/>
      <c r="PD163" s="153"/>
      <c r="PE163" s="153"/>
      <c r="PF163" s="153"/>
      <c r="PG163" s="153"/>
      <c r="PH163" s="153"/>
      <c r="PI163" s="153"/>
      <c r="PJ163" s="156"/>
      <c r="PK163" s="144">
        <v>-8151</v>
      </c>
      <c r="PL163" s="144">
        <v>61210</v>
      </c>
    </row>
    <row r="164" spans="1:428" ht="15" x14ac:dyDescent="0.25">
      <c r="A164" s="158" t="s">
        <v>635</v>
      </c>
      <c r="B164" s="159" t="s">
        <v>733</v>
      </c>
      <c r="C164" s="149" t="s">
        <v>357</v>
      </c>
      <c r="D164" s="155"/>
      <c r="E164" s="153"/>
      <c r="F164" s="153"/>
      <c r="G164" s="153"/>
      <c r="H164" s="153"/>
      <c r="I164" s="153"/>
      <c r="J164" s="153"/>
      <c r="K164" s="153"/>
      <c r="L164" s="153"/>
      <c r="M164" s="153"/>
      <c r="N164" s="153">
        <v>0</v>
      </c>
      <c r="O164" s="153">
        <v>2</v>
      </c>
      <c r="P164" s="153"/>
      <c r="Q164" s="153">
        <v>172</v>
      </c>
      <c r="R164" s="153">
        <v>80</v>
      </c>
      <c r="S164" s="153">
        <v>6</v>
      </c>
      <c r="T164" s="153">
        <v>51</v>
      </c>
      <c r="U164" s="153">
        <v>29</v>
      </c>
      <c r="V164" s="153">
        <v>97</v>
      </c>
      <c r="W164" s="153">
        <v>53</v>
      </c>
      <c r="X164" s="153">
        <v>115</v>
      </c>
      <c r="Y164" s="153"/>
      <c r="Z164" s="153"/>
      <c r="AA164" s="153"/>
      <c r="AB164" s="153"/>
      <c r="AC164" s="153"/>
      <c r="AD164" s="153">
        <v>801</v>
      </c>
      <c r="AE164" s="153">
        <v>378</v>
      </c>
      <c r="AF164" s="153"/>
      <c r="AG164" s="153"/>
      <c r="AH164" s="153">
        <v>7</v>
      </c>
      <c r="AI164" s="153"/>
      <c r="AJ164" s="153"/>
      <c r="AK164" s="153"/>
      <c r="AL164" s="153"/>
      <c r="AM164" s="153"/>
      <c r="AN164" s="153">
        <v>31</v>
      </c>
      <c r="AO164" s="153"/>
      <c r="AP164" s="153">
        <v>4</v>
      </c>
      <c r="AQ164" s="153">
        <v>60</v>
      </c>
      <c r="AR164" s="153"/>
      <c r="AS164" s="153">
        <v>0</v>
      </c>
      <c r="AT164" s="153">
        <v>3</v>
      </c>
      <c r="AU164" s="153">
        <v>23</v>
      </c>
      <c r="AV164" s="153">
        <v>1</v>
      </c>
      <c r="AW164" s="153">
        <v>9</v>
      </c>
      <c r="AX164" s="153">
        <v>1</v>
      </c>
      <c r="AY164" s="153"/>
      <c r="AZ164" s="153"/>
      <c r="BA164" s="153">
        <v>4</v>
      </c>
      <c r="BB164" s="153"/>
      <c r="BC164" s="153">
        <v>0</v>
      </c>
      <c r="BD164" s="153">
        <v>3</v>
      </c>
      <c r="BE164" s="153">
        <v>1</v>
      </c>
      <c r="BF164" s="153"/>
      <c r="BG164" s="153"/>
      <c r="BH164" s="153">
        <v>2</v>
      </c>
      <c r="BI164" s="153"/>
      <c r="BJ164" s="153"/>
      <c r="BK164" s="153">
        <v>0</v>
      </c>
      <c r="BL164" s="153">
        <v>4</v>
      </c>
      <c r="BM164" s="153"/>
      <c r="BN164" s="153"/>
      <c r="BO164" s="153"/>
      <c r="BP164" s="153"/>
      <c r="BQ164" s="153"/>
      <c r="BR164" s="153">
        <v>5</v>
      </c>
      <c r="BS164" s="153">
        <v>3</v>
      </c>
      <c r="BT164" s="153"/>
      <c r="BU164" s="153">
        <v>2</v>
      </c>
      <c r="BV164" s="153"/>
      <c r="BW164" s="153">
        <v>2</v>
      </c>
      <c r="BX164" s="153"/>
      <c r="BY164" s="153">
        <v>2</v>
      </c>
      <c r="BZ164" s="153">
        <v>1</v>
      </c>
      <c r="CA164" s="153">
        <v>8</v>
      </c>
      <c r="CB164" s="153"/>
      <c r="CC164" s="153"/>
      <c r="CD164" s="153">
        <v>1</v>
      </c>
      <c r="CE164" s="153"/>
      <c r="CF164" s="153"/>
      <c r="CG164" s="153">
        <v>1</v>
      </c>
      <c r="CH164" s="153">
        <v>513</v>
      </c>
      <c r="CI164" s="153">
        <v>326</v>
      </c>
      <c r="CJ164" s="153">
        <v>552</v>
      </c>
      <c r="CK164" s="153">
        <v>42</v>
      </c>
      <c r="CL164" s="153"/>
      <c r="CM164" s="153">
        <v>7</v>
      </c>
      <c r="CN164" s="153"/>
      <c r="CO164" s="153"/>
      <c r="CP164" s="153"/>
      <c r="CQ164" s="153"/>
      <c r="CR164" s="153">
        <v>1</v>
      </c>
      <c r="CS164" s="153"/>
      <c r="CT164" s="153"/>
      <c r="CU164" s="153"/>
      <c r="CV164" s="153">
        <v>1</v>
      </c>
      <c r="CW164" s="153">
        <v>2</v>
      </c>
      <c r="CX164" s="153"/>
      <c r="CY164" s="153"/>
      <c r="CZ164" s="153"/>
      <c r="DA164" s="153">
        <v>1</v>
      </c>
      <c r="DB164" s="153">
        <v>3</v>
      </c>
      <c r="DC164" s="153">
        <v>3</v>
      </c>
      <c r="DD164" s="153">
        <v>5</v>
      </c>
      <c r="DE164" s="153"/>
      <c r="DF164" s="153"/>
      <c r="DG164" s="153"/>
      <c r="DH164" s="153">
        <v>6</v>
      </c>
      <c r="DI164" s="153"/>
      <c r="DJ164" s="153"/>
      <c r="DK164" s="153"/>
      <c r="DL164" s="153"/>
      <c r="DM164" s="153"/>
      <c r="DN164" s="153">
        <v>1</v>
      </c>
      <c r="DO164" s="153"/>
      <c r="DP164" s="153">
        <v>0</v>
      </c>
      <c r="DQ164" s="153">
        <v>0</v>
      </c>
      <c r="DR164" s="153"/>
      <c r="DS164" s="153">
        <v>2</v>
      </c>
      <c r="DT164" s="153"/>
      <c r="DU164" s="153"/>
      <c r="DV164" s="153">
        <v>0</v>
      </c>
      <c r="DW164" s="153"/>
      <c r="DX164" s="153"/>
      <c r="DY164" s="153"/>
      <c r="DZ164" s="153"/>
      <c r="EA164" s="153"/>
      <c r="EB164" s="153"/>
      <c r="EC164" s="153"/>
      <c r="ED164" s="153"/>
      <c r="EE164" s="153"/>
      <c r="EF164" s="153"/>
      <c r="EG164" s="153"/>
      <c r="EH164" s="153"/>
      <c r="EI164" s="153">
        <v>0</v>
      </c>
      <c r="EJ164" s="153"/>
      <c r="EK164" s="153">
        <v>1</v>
      </c>
      <c r="EL164" s="153"/>
      <c r="EM164" s="153"/>
      <c r="EN164" s="153"/>
      <c r="EO164" s="153"/>
      <c r="EP164" s="153"/>
      <c r="EQ164" s="153"/>
      <c r="ER164" s="153">
        <v>802</v>
      </c>
      <c r="ES164" s="153">
        <v>4940</v>
      </c>
      <c r="ET164" s="153">
        <v>816</v>
      </c>
      <c r="EU164" s="153">
        <v>236</v>
      </c>
      <c r="EV164" s="153">
        <v>212</v>
      </c>
      <c r="EW164" s="153">
        <v>2</v>
      </c>
      <c r="EX164" s="153">
        <v>302</v>
      </c>
      <c r="EY164" s="153">
        <v>1333</v>
      </c>
      <c r="EZ164" s="153">
        <v>4</v>
      </c>
      <c r="FA164" s="153">
        <v>3399</v>
      </c>
      <c r="FB164" s="153">
        <v>2</v>
      </c>
      <c r="FC164" s="153"/>
      <c r="FD164" s="153">
        <v>706</v>
      </c>
      <c r="FE164" s="153">
        <v>1490</v>
      </c>
      <c r="FF164" s="153">
        <v>4</v>
      </c>
      <c r="FG164" s="153"/>
      <c r="FH164" s="153">
        <v>1</v>
      </c>
      <c r="FI164" s="153"/>
      <c r="FJ164" s="153"/>
      <c r="FK164" s="153">
        <v>1</v>
      </c>
      <c r="FL164" s="153"/>
      <c r="FM164" s="153"/>
      <c r="FN164" s="153"/>
      <c r="FO164" s="153"/>
      <c r="FP164" s="153">
        <v>44</v>
      </c>
      <c r="FQ164" s="153">
        <v>2</v>
      </c>
      <c r="FR164" s="153"/>
      <c r="FS164" s="153"/>
      <c r="FT164" s="153">
        <v>1</v>
      </c>
      <c r="FU164" s="153"/>
      <c r="FV164" s="153"/>
      <c r="FW164" s="153">
        <v>3</v>
      </c>
      <c r="FX164" s="153">
        <v>2</v>
      </c>
      <c r="FY164" s="153">
        <v>3</v>
      </c>
      <c r="FZ164" s="153">
        <v>3</v>
      </c>
      <c r="GA164" s="153"/>
      <c r="GB164" s="153">
        <v>1</v>
      </c>
      <c r="GC164" s="153"/>
      <c r="GD164" s="153"/>
      <c r="GE164" s="153">
        <v>2</v>
      </c>
      <c r="GF164" s="153"/>
      <c r="GG164" s="153"/>
      <c r="GH164" s="153">
        <v>10</v>
      </c>
      <c r="GI164" s="153"/>
      <c r="GJ164" s="153"/>
      <c r="GK164" s="153">
        <v>1</v>
      </c>
      <c r="GL164" s="153">
        <v>7</v>
      </c>
      <c r="GM164" s="153"/>
      <c r="GN164" s="153"/>
      <c r="GO164" s="153">
        <v>2</v>
      </c>
      <c r="GP164" s="153"/>
      <c r="GQ164" s="153"/>
      <c r="GR164" s="153"/>
      <c r="GS164" s="153">
        <v>1</v>
      </c>
      <c r="GT164" s="153">
        <v>21</v>
      </c>
      <c r="GU164" s="153">
        <v>26</v>
      </c>
      <c r="GV164" s="153">
        <v>11</v>
      </c>
      <c r="GW164" s="153">
        <v>6</v>
      </c>
      <c r="GX164" s="153">
        <v>2</v>
      </c>
      <c r="GY164" s="153">
        <v>3</v>
      </c>
      <c r="GZ164" s="153"/>
      <c r="HA164" s="153">
        <v>46</v>
      </c>
      <c r="HB164" s="153">
        <v>10</v>
      </c>
      <c r="HC164" s="153">
        <v>7</v>
      </c>
      <c r="HD164" s="153"/>
      <c r="HE164" s="153"/>
      <c r="HF164" s="153"/>
      <c r="HG164" s="153"/>
      <c r="HH164" s="153">
        <v>82</v>
      </c>
      <c r="HI164" s="153">
        <v>6</v>
      </c>
      <c r="HJ164" s="153">
        <v>2</v>
      </c>
      <c r="HK164" s="153">
        <v>7</v>
      </c>
      <c r="HL164" s="153"/>
      <c r="HM164" s="153"/>
      <c r="HN164" s="153"/>
      <c r="HO164" s="153"/>
      <c r="HP164" s="153"/>
      <c r="HQ164" s="153"/>
      <c r="HR164" s="153"/>
      <c r="HS164" s="153"/>
      <c r="HT164" s="153"/>
      <c r="HU164" s="153"/>
      <c r="HV164" s="153">
        <v>7</v>
      </c>
      <c r="HW164" s="153">
        <v>4</v>
      </c>
      <c r="HX164" s="153">
        <v>9</v>
      </c>
      <c r="HY164" s="153"/>
      <c r="HZ164" s="153"/>
      <c r="IA164" s="153"/>
      <c r="IB164" s="153"/>
      <c r="IC164" s="153">
        <v>6</v>
      </c>
      <c r="ID164" s="153"/>
      <c r="IE164" s="153">
        <v>5</v>
      </c>
      <c r="IF164" s="153"/>
      <c r="IG164" s="153"/>
      <c r="IH164" s="153"/>
      <c r="II164" s="153"/>
      <c r="IJ164" s="153"/>
      <c r="IK164" s="153"/>
      <c r="IL164" s="153">
        <v>1</v>
      </c>
      <c r="IM164" s="153">
        <v>2</v>
      </c>
      <c r="IN164" s="153"/>
      <c r="IO164" s="153"/>
      <c r="IP164" s="153">
        <v>2</v>
      </c>
      <c r="IQ164" s="153">
        <v>1</v>
      </c>
      <c r="IR164" s="153">
        <v>1</v>
      </c>
      <c r="IS164" s="153">
        <v>9</v>
      </c>
      <c r="IT164" s="153"/>
      <c r="IU164" s="153"/>
      <c r="IV164" s="153"/>
      <c r="IW164" s="153">
        <v>2</v>
      </c>
      <c r="IX164" s="153">
        <v>6</v>
      </c>
      <c r="IY164" s="153">
        <v>1</v>
      </c>
      <c r="IZ164" s="153"/>
      <c r="JA164" s="153"/>
      <c r="JB164" s="153">
        <v>1</v>
      </c>
      <c r="JC164" s="153"/>
      <c r="JD164" s="153"/>
      <c r="JE164" s="153"/>
      <c r="JF164" s="153"/>
      <c r="JG164" s="153"/>
      <c r="JH164" s="153"/>
      <c r="JI164" s="153"/>
      <c r="JJ164" s="153"/>
      <c r="JK164" s="153"/>
      <c r="JL164" s="153"/>
      <c r="JM164" s="153">
        <v>5</v>
      </c>
      <c r="JN164" s="153">
        <v>14</v>
      </c>
      <c r="JO164" s="153">
        <v>38</v>
      </c>
      <c r="JP164" s="153">
        <v>227</v>
      </c>
      <c r="JQ164" s="153">
        <v>7</v>
      </c>
      <c r="JR164" s="153">
        <v>288</v>
      </c>
      <c r="JS164" s="153">
        <v>55</v>
      </c>
      <c r="JT164" s="153">
        <v>124</v>
      </c>
      <c r="JU164" s="153">
        <v>25</v>
      </c>
      <c r="JV164" s="153"/>
      <c r="JW164" s="153">
        <v>345</v>
      </c>
      <c r="JX164" s="153">
        <v>147</v>
      </c>
      <c r="JY164" s="153">
        <v>62</v>
      </c>
      <c r="JZ164" s="153">
        <v>98</v>
      </c>
      <c r="KA164" s="153">
        <v>69</v>
      </c>
      <c r="KB164" s="153">
        <v>135</v>
      </c>
      <c r="KC164" s="153">
        <v>17</v>
      </c>
      <c r="KD164" s="153">
        <v>292</v>
      </c>
      <c r="KE164" s="153">
        <v>70</v>
      </c>
      <c r="KF164" s="153"/>
      <c r="KG164" s="153">
        <v>11</v>
      </c>
      <c r="KH164" s="153"/>
      <c r="KI164" s="153">
        <v>1589</v>
      </c>
      <c r="KJ164" s="153">
        <v>66</v>
      </c>
      <c r="KK164" s="153"/>
      <c r="KL164" s="153">
        <v>10</v>
      </c>
      <c r="KM164" s="153">
        <v>1</v>
      </c>
      <c r="KN164" s="153">
        <v>408</v>
      </c>
      <c r="KO164" s="153">
        <v>9</v>
      </c>
      <c r="KP164" s="153"/>
      <c r="KQ164" s="153"/>
      <c r="KR164" s="153">
        <v>12</v>
      </c>
      <c r="KS164" s="153">
        <v>6</v>
      </c>
      <c r="KT164" s="153">
        <v>11</v>
      </c>
      <c r="KU164" s="153"/>
      <c r="KV164" s="153"/>
      <c r="KW164" s="153">
        <v>792</v>
      </c>
      <c r="KX164" s="153">
        <v>1</v>
      </c>
      <c r="KY164" s="153">
        <v>12</v>
      </c>
      <c r="KZ164" s="153"/>
      <c r="LA164" s="153">
        <v>7</v>
      </c>
      <c r="LB164" s="153">
        <v>2</v>
      </c>
      <c r="LC164" s="153">
        <v>0</v>
      </c>
      <c r="LD164" s="153"/>
      <c r="LE164" s="153"/>
      <c r="LF164" s="153"/>
      <c r="LG164" s="153"/>
      <c r="LH164" s="153"/>
      <c r="LI164" s="153"/>
      <c r="LJ164" s="153"/>
      <c r="LK164" s="153"/>
      <c r="LL164" s="153"/>
      <c r="LM164" s="153"/>
      <c r="LN164" s="153"/>
      <c r="LO164" s="153">
        <v>261</v>
      </c>
      <c r="LP164" s="153">
        <v>11</v>
      </c>
      <c r="LQ164" s="153"/>
      <c r="LR164" s="153"/>
      <c r="LS164" s="153"/>
      <c r="LT164" s="153">
        <v>3</v>
      </c>
      <c r="LU164" s="153">
        <v>14</v>
      </c>
      <c r="LV164" s="153">
        <v>7</v>
      </c>
      <c r="LW164" s="153"/>
      <c r="LX164" s="153">
        <v>16</v>
      </c>
      <c r="LY164" s="153">
        <v>134</v>
      </c>
      <c r="LZ164" s="153"/>
      <c r="MA164" s="153">
        <v>97</v>
      </c>
      <c r="MB164" s="153">
        <v>71</v>
      </c>
      <c r="MC164" s="153"/>
      <c r="MD164" s="153"/>
      <c r="ME164" s="153"/>
      <c r="MF164" s="153">
        <v>26</v>
      </c>
      <c r="MG164" s="153">
        <v>1</v>
      </c>
      <c r="MH164" s="153">
        <v>33</v>
      </c>
      <c r="MI164" s="153">
        <v>1054</v>
      </c>
      <c r="MJ164" s="153">
        <v>17</v>
      </c>
      <c r="MK164" s="153">
        <v>3</v>
      </c>
      <c r="ML164" s="153">
        <v>139</v>
      </c>
      <c r="MM164" s="153">
        <v>4</v>
      </c>
      <c r="MN164" s="153">
        <v>56</v>
      </c>
      <c r="MO164" s="153">
        <v>84</v>
      </c>
      <c r="MP164" s="153">
        <v>336</v>
      </c>
      <c r="MQ164" s="153"/>
      <c r="MR164" s="153">
        <v>1</v>
      </c>
      <c r="MS164" s="153">
        <v>14</v>
      </c>
      <c r="MT164" s="153">
        <v>16</v>
      </c>
      <c r="MU164" s="153"/>
      <c r="MV164" s="153">
        <v>15</v>
      </c>
      <c r="MW164" s="153"/>
      <c r="MX164" s="153">
        <v>6</v>
      </c>
      <c r="MY164" s="153">
        <v>30</v>
      </c>
      <c r="MZ164" s="153">
        <v>30</v>
      </c>
      <c r="NA164" s="153">
        <v>84</v>
      </c>
      <c r="NB164" s="153"/>
      <c r="NC164" s="153">
        <v>4</v>
      </c>
      <c r="ND164" s="153">
        <v>191</v>
      </c>
      <c r="NE164" s="153">
        <v>62</v>
      </c>
      <c r="NF164" s="153">
        <v>73</v>
      </c>
      <c r="NG164" s="153"/>
      <c r="NH164" s="153">
        <v>2</v>
      </c>
      <c r="NI164" s="153"/>
      <c r="NJ164" s="153"/>
      <c r="NK164" s="153"/>
      <c r="NL164" s="153">
        <v>2</v>
      </c>
      <c r="NM164" s="153">
        <v>6</v>
      </c>
      <c r="NN164" s="153">
        <v>6</v>
      </c>
      <c r="NO164" s="153">
        <v>44</v>
      </c>
      <c r="NP164" s="153">
        <v>95</v>
      </c>
      <c r="NQ164" s="153">
        <v>71</v>
      </c>
      <c r="NR164" s="153">
        <v>13</v>
      </c>
      <c r="NS164" s="153">
        <v>4322</v>
      </c>
      <c r="NT164" s="153">
        <v>0</v>
      </c>
      <c r="NU164" s="153"/>
      <c r="NV164" s="153"/>
      <c r="NW164" s="153">
        <v>16</v>
      </c>
      <c r="NX164" s="153"/>
      <c r="NY164" s="153">
        <v>23</v>
      </c>
      <c r="NZ164" s="153">
        <v>67</v>
      </c>
      <c r="OA164" s="153">
        <v>1</v>
      </c>
      <c r="OB164" s="153">
        <v>121</v>
      </c>
      <c r="OC164" s="153">
        <v>105</v>
      </c>
      <c r="OD164" s="153"/>
      <c r="OE164" s="153">
        <v>198</v>
      </c>
      <c r="OF164" s="153"/>
      <c r="OG164" s="153">
        <v>563</v>
      </c>
      <c r="OH164" s="153"/>
      <c r="OI164" s="153"/>
      <c r="OJ164" s="153">
        <v>365</v>
      </c>
      <c r="OK164" s="153">
        <v>15</v>
      </c>
      <c r="OL164" s="153">
        <v>691</v>
      </c>
      <c r="OM164" s="153">
        <v>41</v>
      </c>
      <c r="ON164" s="153"/>
      <c r="OO164" s="154"/>
      <c r="OP164" s="144">
        <v>32661</v>
      </c>
      <c r="OQ164" s="155">
        <v>1476</v>
      </c>
      <c r="OR164" s="153"/>
      <c r="OS164" s="153"/>
      <c r="OT164" s="153"/>
      <c r="OU164" s="153"/>
      <c r="OV164" s="153">
        <v>319</v>
      </c>
      <c r="OW164" s="153">
        <v>3802</v>
      </c>
      <c r="OX164" s="153">
        <v>-12919</v>
      </c>
      <c r="OY164" s="153"/>
      <c r="OZ164" s="153"/>
      <c r="PA164" s="153"/>
      <c r="PB164" s="153"/>
      <c r="PC164" s="153"/>
      <c r="PD164" s="153"/>
      <c r="PE164" s="153"/>
      <c r="PF164" s="153"/>
      <c r="PG164" s="153"/>
      <c r="PH164" s="153"/>
      <c r="PI164" s="153"/>
      <c r="PJ164" s="156"/>
      <c r="PK164" s="144">
        <v>-7322</v>
      </c>
      <c r="PL164" s="144">
        <v>25339</v>
      </c>
    </row>
    <row r="165" spans="1:428" ht="15" x14ac:dyDescent="0.25">
      <c r="A165" s="158">
        <v>336411</v>
      </c>
      <c r="B165" s="159" t="s">
        <v>733</v>
      </c>
      <c r="C165" s="149" t="s">
        <v>358</v>
      </c>
      <c r="D165" s="155"/>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c r="AS165" s="153"/>
      <c r="AT165" s="153"/>
      <c r="AU165" s="153"/>
      <c r="AV165" s="153"/>
      <c r="AW165" s="153"/>
      <c r="AX165" s="153"/>
      <c r="AY165" s="153"/>
      <c r="AZ165" s="153"/>
      <c r="BA165" s="153"/>
      <c r="BB165" s="153"/>
      <c r="BC165" s="153"/>
      <c r="BD165" s="153"/>
      <c r="BE165" s="153"/>
      <c r="BF165" s="153"/>
      <c r="BG165" s="153"/>
      <c r="BH165" s="153"/>
      <c r="BI165" s="153"/>
      <c r="BJ165" s="153"/>
      <c r="BK165" s="153"/>
      <c r="BL165" s="153"/>
      <c r="BM165" s="153"/>
      <c r="BN165" s="153"/>
      <c r="BO165" s="153"/>
      <c r="BP165" s="153"/>
      <c r="BQ165" s="153"/>
      <c r="BR165" s="153"/>
      <c r="BS165" s="153"/>
      <c r="BT165" s="153"/>
      <c r="BU165" s="153"/>
      <c r="BV165" s="153"/>
      <c r="BW165" s="153"/>
      <c r="BX165" s="153"/>
      <c r="BY165" s="153"/>
      <c r="BZ165" s="153"/>
      <c r="CA165" s="153"/>
      <c r="CB165" s="153"/>
      <c r="CC165" s="153"/>
      <c r="CD165" s="153"/>
      <c r="CE165" s="153"/>
      <c r="CF165" s="153"/>
      <c r="CG165" s="153"/>
      <c r="CH165" s="153"/>
      <c r="CI165" s="153"/>
      <c r="CJ165" s="153"/>
      <c r="CK165" s="153"/>
      <c r="CL165" s="153"/>
      <c r="CM165" s="153"/>
      <c r="CN165" s="153"/>
      <c r="CO165" s="153"/>
      <c r="CP165" s="153"/>
      <c r="CQ165" s="153"/>
      <c r="CR165" s="153"/>
      <c r="CS165" s="153"/>
      <c r="CT165" s="153"/>
      <c r="CU165" s="153"/>
      <c r="CV165" s="153"/>
      <c r="CW165" s="153"/>
      <c r="CX165" s="153"/>
      <c r="CY165" s="153"/>
      <c r="CZ165" s="153"/>
      <c r="DA165" s="153">
        <v>5</v>
      </c>
      <c r="DB165" s="153"/>
      <c r="DC165" s="153"/>
      <c r="DD165" s="153"/>
      <c r="DE165" s="153"/>
      <c r="DF165" s="153"/>
      <c r="DG165" s="153"/>
      <c r="DH165" s="153"/>
      <c r="DI165" s="153"/>
      <c r="DJ165" s="153"/>
      <c r="DK165" s="153"/>
      <c r="DL165" s="153"/>
      <c r="DM165" s="153"/>
      <c r="DN165" s="153"/>
      <c r="DO165" s="153"/>
      <c r="DP165" s="153"/>
      <c r="DQ165" s="153"/>
      <c r="DR165" s="153"/>
      <c r="DS165" s="153"/>
      <c r="DT165" s="153"/>
      <c r="DU165" s="153"/>
      <c r="DV165" s="153"/>
      <c r="DW165" s="153"/>
      <c r="DX165" s="153"/>
      <c r="DY165" s="153"/>
      <c r="DZ165" s="153"/>
      <c r="EA165" s="153"/>
      <c r="EB165" s="153"/>
      <c r="EC165" s="153"/>
      <c r="ED165" s="153"/>
      <c r="EE165" s="153"/>
      <c r="EF165" s="153"/>
      <c r="EG165" s="153"/>
      <c r="EH165" s="153"/>
      <c r="EI165" s="153"/>
      <c r="EJ165" s="153"/>
      <c r="EK165" s="153"/>
      <c r="EL165" s="153"/>
      <c r="EM165" s="153"/>
      <c r="EN165" s="153"/>
      <c r="EO165" s="153"/>
      <c r="EP165" s="153"/>
      <c r="EQ165" s="153"/>
      <c r="ER165" s="153"/>
      <c r="ES165" s="153"/>
      <c r="ET165" s="153"/>
      <c r="EU165" s="153"/>
      <c r="EV165" s="153"/>
      <c r="EW165" s="153"/>
      <c r="EX165" s="153"/>
      <c r="EY165" s="153"/>
      <c r="EZ165" s="153"/>
      <c r="FA165" s="153"/>
      <c r="FB165" s="153"/>
      <c r="FC165" s="153"/>
      <c r="FD165" s="153"/>
      <c r="FE165" s="153"/>
      <c r="FF165" s="153">
        <v>3392</v>
      </c>
      <c r="FG165" s="153">
        <v>2</v>
      </c>
      <c r="FH165" s="153">
        <v>4</v>
      </c>
      <c r="FI165" s="153"/>
      <c r="FJ165" s="153"/>
      <c r="FK165" s="153"/>
      <c r="FL165" s="153"/>
      <c r="FM165" s="153"/>
      <c r="FN165" s="153"/>
      <c r="FO165" s="153"/>
      <c r="FP165" s="153"/>
      <c r="FQ165" s="153"/>
      <c r="FR165" s="153"/>
      <c r="FS165" s="153"/>
      <c r="FT165" s="153"/>
      <c r="FU165" s="153"/>
      <c r="FV165" s="153"/>
      <c r="FW165" s="153"/>
      <c r="FX165" s="153"/>
      <c r="FY165" s="153"/>
      <c r="FZ165" s="153"/>
      <c r="GA165" s="153"/>
      <c r="GB165" s="153"/>
      <c r="GC165" s="153"/>
      <c r="GD165" s="153"/>
      <c r="GE165" s="153"/>
      <c r="GF165" s="153"/>
      <c r="GG165" s="153"/>
      <c r="GH165" s="153"/>
      <c r="GI165" s="153"/>
      <c r="GJ165" s="153"/>
      <c r="GK165" s="153"/>
      <c r="GL165" s="153"/>
      <c r="GM165" s="153"/>
      <c r="GN165" s="153"/>
      <c r="GO165" s="153"/>
      <c r="GP165" s="153"/>
      <c r="GQ165" s="153"/>
      <c r="GR165" s="153"/>
      <c r="GS165" s="153"/>
      <c r="GT165" s="153"/>
      <c r="GU165" s="153"/>
      <c r="GV165" s="153"/>
      <c r="GW165" s="153"/>
      <c r="GX165" s="153"/>
      <c r="GY165" s="153"/>
      <c r="GZ165" s="153"/>
      <c r="HA165" s="153"/>
      <c r="HB165" s="153"/>
      <c r="HC165" s="153"/>
      <c r="HD165" s="153"/>
      <c r="HE165" s="153"/>
      <c r="HF165" s="153"/>
      <c r="HG165" s="153"/>
      <c r="HH165" s="153"/>
      <c r="HI165" s="153"/>
      <c r="HJ165" s="153"/>
      <c r="HK165" s="153"/>
      <c r="HL165" s="153"/>
      <c r="HM165" s="153"/>
      <c r="HN165" s="153"/>
      <c r="HO165" s="153"/>
      <c r="HP165" s="153"/>
      <c r="HQ165" s="153"/>
      <c r="HR165" s="153"/>
      <c r="HS165" s="153"/>
      <c r="HT165" s="153"/>
      <c r="HU165" s="153"/>
      <c r="HV165" s="153"/>
      <c r="HW165" s="153"/>
      <c r="HX165" s="153"/>
      <c r="HY165" s="153"/>
      <c r="HZ165" s="153"/>
      <c r="IA165" s="153"/>
      <c r="IB165" s="153"/>
      <c r="IC165" s="153"/>
      <c r="ID165" s="153"/>
      <c r="IE165" s="153"/>
      <c r="IF165" s="153"/>
      <c r="IG165" s="153"/>
      <c r="IH165" s="153"/>
      <c r="II165" s="153"/>
      <c r="IJ165" s="153"/>
      <c r="IK165" s="153"/>
      <c r="IL165" s="153"/>
      <c r="IM165" s="153"/>
      <c r="IN165" s="153"/>
      <c r="IO165" s="153"/>
      <c r="IP165" s="153"/>
      <c r="IQ165" s="153"/>
      <c r="IR165" s="153"/>
      <c r="IS165" s="153"/>
      <c r="IT165" s="153"/>
      <c r="IU165" s="153"/>
      <c r="IV165" s="153"/>
      <c r="IW165" s="153"/>
      <c r="IX165" s="153"/>
      <c r="IY165" s="153"/>
      <c r="IZ165" s="153"/>
      <c r="JA165" s="153"/>
      <c r="JB165" s="153"/>
      <c r="JC165" s="153"/>
      <c r="JD165" s="153"/>
      <c r="JE165" s="153"/>
      <c r="JF165" s="153"/>
      <c r="JG165" s="153"/>
      <c r="JH165" s="153"/>
      <c r="JI165" s="153"/>
      <c r="JJ165" s="153"/>
      <c r="JK165" s="153"/>
      <c r="JL165" s="153"/>
      <c r="JM165" s="153"/>
      <c r="JN165" s="153"/>
      <c r="JO165" s="153"/>
      <c r="JP165" s="153"/>
      <c r="JQ165" s="153"/>
      <c r="JR165" s="153"/>
      <c r="JS165" s="153"/>
      <c r="JT165" s="153"/>
      <c r="JU165" s="153"/>
      <c r="JV165" s="153"/>
      <c r="JW165" s="153"/>
      <c r="JX165" s="153"/>
      <c r="JY165" s="153"/>
      <c r="JZ165" s="153"/>
      <c r="KA165" s="153"/>
      <c r="KB165" s="153"/>
      <c r="KC165" s="153"/>
      <c r="KD165" s="153"/>
      <c r="KE165" s="153"/>
      <c r="KF165" s="153">
        <v>1667</v>
      </c>
      <c r="KG165" s="153"/>
      <c r="KH165" s="153"/>
      <c r="KI165" s="153"/>
      <c r="KJ165" s="153"/>
      <c r="KK165" s="153"/>
      <c r="KL165" s="153"/>
      <c r="KM165" s="153">
        <v>403</v>
      </c>
      <c r="KN165" s="153"/>
      <c r="KO165" s="153"/>
      <c r="KP165" s="153"/>
      <c r="KQ165" s="153"/>
      <c r="KR165" s="153"/>
      <c r="KS165" s="153"/>
      <c r="KT165" s="153"/>
      <c r="KU165" s="153"/>
      <c r="KV165" s="153"/>
      <c r="KW165" s="153"/>
      <c r="KX165" s="153"/>
      <c r="KY165" s="153"/>
      <c r="KZ165" s="153"/>
      <c r="LA165" s="153"/>
      <c r="LB165" s="153"/>
      <c r="LC165" s="153"/>
      <c r="LD165" s="153"/>
      <c r="LE165" s="153"/>
      <c r="LF165" s="153"/>
      <c r="LG165" s="153"/>
      <c r="LH165" s="153"/>
      <c r="LI165" s="153"/>
      <c r="LJ165" s="153"/>
      <c r="LK165" s="153"/>
      <c r="LL165" s="153"/>
      <c r="LM165" s="153"/>
      <c r="LN165" s="153"/>
      <c r="LO165" s="153"/>
      <c r="LP165" s="153"/>
      <c r="LQ165" s="153"/>
      <c r="LR165" s="153"/>
      <c r="LS165" s="153"/>
      <c r="LT165" s="153"/>
      <c r="LU165" s="153"/>
      <c r="LV165" s="153"/>
      <c r="LW165" s="153"/>
      <c r="LX165" s="153"/>
      <c r="LY165" s="153"/>
      <c r="LZ165" s="153"/>
      <c r="MA165" s="153"/>
      <c r="MB165" s="153"/>
      <c r="MC165" s="153"/>
      <c r="MD165" s="153"/>
      <c r="ME165" s="153"/>
      <c r="MF165" s="153"/>
      <c r="MG165" s="153"/>
      <c r="MH165" s="153"/>
      <c r="MI165" s="153"/>
      <c r="MJ165" s="153"/>
      <c r="MK165" s="153"/>
      <c r="ML165" s="153"/>
      <c r="MM165" s="153"/>
      <c r="MN165" s="153"/>
      <c r="MO165" s="153"/>
      <c r="MP165" s="153"/>
      <c r="MQ165" s="153"/>
      <c r="MR165" s="153"/>
      <c r="MS165" s="153"/>
      <c r="MT165" s="153"/>
      <c r="MU165" s="153"/>
      <c r="MV165" s="153"/>
      <c r="MW165" s="153"/>
      <c r="MX165" s="153"/>
      <c r="MY165" s="153"/>
      <c r="MZ165" s="153"/>
      <c r="NA165" s="153"/>
      <c r="NB165" s="153"/>
      <c r="NC165" s="153"/>
      <c r="ND165" s="153"/>
      <c r="NE165" s="153"/>
      <c r="NF165" s="153"/>
      <c r="NG165" s="153"/>
      <c r="NH165" s="153"/>
      <c r="NI165" s="153"/>
      <c r="NJ165" s="153"/>
      <c r="NK165" s="153"/>
      <c r="NL165" s="153"/>
      <c r="NM165" s="153"/>
      <c r="NN165" s="153"/>
      <c r="NO165" s="153"/>
      <c r="NP165" s="153"/>
      <c r="NQ165" s="153"/>
      <c r="NR165" s="153"/>
      <c r="NS165" s="153"/>
      <c r="NT165" s="153"/>
      <c r="NU165" s="153"/>
      <c r="NV165" s="153"/>
      <c r="NW165" s="153"/>
      <c r="NX165" s="153"/>
      <c r="NY165" s="153"/>
      <c r="NZ165" s="153"/>
      <c r="OA165" s="153"/>
      <c r="OB165" s="153"/>
      <c r="OC165" s="153"/>
      <c r="OD165" s="153"/>
      <c r="OE165" s="153">
        <v>27308</v>
      </c>
      <c r="OF165" s="153"/>
      <c r="OG165" s="153"/>
      <c r="OH165" s="153"/>
      <c r="OI165" s="153"/>
      <c r="OJ165" s="153"/>
      <c r="OK165" s="153"/>
      <c r="OL165" s="153"/>
      <c r="OM165" s="153"/>
      <c r="ON165" s="153"/>
      <c r="OO165" s="154"/>
      <c r="OP165" s="144">
        <v>32782</v>
      </c>
      <c r="OQ165" s="155">
        <v>927</v>
      </c>
      <c r="OR165" s="153">
        <v>51437</v>
      </c>
      <c r="OS165" s="153"/>
      <c r="OT165" s="153"/>
      <c r="OU165" s="153"/>
      <c r="OV165" s="153">
        <v>-6319</v>
      </c>
      <c r="OW165" s="153">
        <v>50592</v>
      </c>
      <c r="OX165" s="153">
        <v>-8839</v>
      </c>
      <c r="OY165" s="153"/>
      <c r="OZ165" s="153">
        <v>13913</v>
      </c>
      <c r="PA165" s="153"/>
      <c r="PB165" s="153"/>
      <c r="PC165" s="153"/>
      <c r="PD165" s="153">
        <v>282</v>
      </c>
      <c r="PE165" s="153"/>
      <c r="PF165" s="153"/>
      <c r="PG165" s="153"/>
      <c r="PH165" s="153">
        <v>64</v>
      </c>
      <c r="PI165" s="153"/>
      <c r="PJ165" s="156"/>
      <c r="PK165" s="144">
        <v>102058</v>
      </c>
      <c r="PL165" s="144">
        <v>134840</v>
      </c>
    </row>
    <row r="166" spans="1:428" ht="15" x14ac:dyDescent="0.25">
      <c r="A166" s="158">
        <v>336412</v>
      </c>
      <c r="B166" s="159" t="s">
        <v>734</v>
      </c>
      <c r="C166" s="149" t="s">
        <v>359</v>
      </c>
      <c r="D166" s="155"/>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c r="AS166" s="153"/>
      <c r="AT166" s="153"/>
      <c r="AU166" s="153"/>
      <c r="AV166" s="153"/>
      <c r="AW166" s="153"/>
      <c r="AX166" s="153"/>
      <c r="AY166" s="153"/>
      <c r="AZ166" s="153"/>
      <c r="BA166" s="153"/>
      <c r="BB166" s="153"/>
      <c r="BC166" s="153"/>
      <c r="BD166" s="153"/>
      <c r="BE166" s="153"/>
      <c r="BF166" s="153"/>
      <c r="BG166" s="153"/>
      <c r="BH166" s="153"/>
      <c r="BI166" s="153"/>
      <c r="BJ166" s="153"/>
      <c r="BK166" s="153"/>
      <c r="BL166" s="153"/>
      <c r="BM166" s="153"/>
      <c r="BN166" s="153"/>
      <c r="BO166" s="153"/>
      <c r="BP166" s="153"/>
      <c r="BQ166" s="153"/>
      <c r="BR166" s="153"/>
      <c r="BS166" s="153"/>
      <c r="BT166" s="153"/>
      <c r="BU166" s="153"/>
      <c r="BV166" s="153"/>
      <c r="BW166" s="153"/>
      <c r="BX166" s="153"/>
      <c r="BY166" s="153"/>
      <c r="BZ166" s="153"/>
      <c r="CA166" s="153"/>
      <c r="CB166" s="153"/>
      <c r="CC166" s="153"/>
      <c r="CD166" s="153"/>
      <c r="CE166" s="153"/>
      <c r="CF166" s="153"/>
      <c r="CG166" s="153"/>
      <c r="CH166" s="153"/>
      <c r="CI166" s="153"/>
      <c r="CJ166" s="153"/>
      <c r="CK166" s="153"/>
      <c r="CL166" s="153"/>
      <c r="CM166" s="153"/>
      <c r="CN166" s="153"/>
      <c r="CO166" s="153"/>
      <c r="CP166" s="153"/>
      <c r="CQ166" s="153"/>
      <c r="CR166" s="153"/>
      <c r="CS166" s="153"/>
      <c r="CT166" s="153"/>
      <c r="CU166" s="153"/>
      <c r="CV166" s="153"/>
      <c r="CW166" s="153"/>
      <c r="CX166" s="153"/>
      <c r="CY166" s="153"/>
      <c r="CZ166" s="153"/>
      <c r="DA166" s="153">
        <v>92</v>
      </c>
      <c r="DB166" s="153"/>
      <c r="DC166" s="153"/>
      <c r="DD166" s="153"/>
      <c r="DE166" s="153"/>
      <c r="DF166" s="153"/>
      <c r="DG166" s="153"/>
      <c r="DH166" s="153"/>
      <c r="DI166" s="153"/>
      <c r="DJ166" s="153"/>
      <c r="DK166" s="153"/>
      <c r="DL166" s="153"/>
      <c r="DM166" s="153"/>
      <c r="DN166" s="153"/>
      <c r="DO166" s="153"/>
      <c r="DP166" s="153"/>
      <c r="DQ166" s="153"/>
      <c r="DR166" s="153"/>
      <c r="DS166" s="153"/>
      <c r="DT166" s="153"/>
      <c r="DU166" s="153"/>
      <c r="DV166" s="153"/>
      <c r="DW166" s="153"/>
      <c r="DX166" s="153"/>
      <c r="DY166" s="153"/>
      <c r="DZ166" s="153"/>
      <c r="EA166" s="153"/>
      <c r="EB166" s="153"/>
      <c r="EC166" s="153"/>
      <c r="ED166" s="153"/>
      <c r="EE166" s="153"/>
      <c r="EF166" s="153"/>
      <c r="EG166" s="153"/>
      <c r="EH166" s="153"/>
      <c r="EI166" s="153"/>
      <c r="EJ166" s="153"/>
      <c r="EK166" s="153"/>
      <c r="EL166" s="153"/>
      <c r="EM166" s="153"/>
      <c r="EN166" s="153"/>
      <c r="EO166" s="153"/>
      <c r="EP166" s="153"/>
      <c r="EQ166" s="153"/>
      <c r="ER166" s="153"/>
      <c r="ES166" s="153"/>
      <c r="ET166" s="153"/>
      <c r="EU166" s="153"/>
      <c r="EV166" s="153"/>
      <c r="EW166" s="153"/>
      <c r="EX166" s="153"/>
      <c r="EY166" s="153"/>
      <c r="EZ166" s="153"/>
      <c r="FA166" s="153"/>
      <c r="FB166" s="153"/>
      <c r="FC166" s="153"/>
      <c r="FD166" s="153"/>
      <c r="FE166" s="153"/>
      <c r="FF166" s="153">
        <v>6289</v>
      </c>
      <c r="FG166" s="153">
        <v>13810</v>
      </c>
      <c r="FH166" s="153">
        <v>663</v>
      </c>
      <c r="FI166" s="153"/>
      <c r="FJ166" s="153"/>
      <c r="FK166" s="153"/>
      <c r="FL166" s="153"/>
      <c r="FM166" s="153"/>
      <c r="FN166" s="153"/>
      <c r="FO166" s="153"/>
      <c r="FP166" s="153"/>
      <c r="FQ166" s="153"/>
      <c r="FR166" s="153"/>
      <c r="FS166" s="153"/>
      <c r="FT166" s="153"/>
      <c r="FU166" s="153"/>
      <c r="FV166" s="153"/>
      <c r="FW166" s="153"/>
      <c r="FX166" s="153"/>
      <c r="FY166" s="153"/>
      <c r="FZ166" s="153"/>
      <c r="GA166" s="153"/>
      <c r="GB166" s="153"/>
      <c r="GC166" s="153"/>
      <c r="GD166" s="153"/>
      <c r="GE166" s="153"/>
      <c r="GF166" s="153"/>
      <c r="GG166" s="153"/>
      <c r="GH166" s="153"/>
      <c r="GI166" s="153"/>
      <c r="GJ166" s="153"/>
      <c r="GK166" s="153"/>
      <c r="GL166" s="153"/>
      <c r="GM166" s="153"/>
      <c r="GN166" s="153"/>
      <c r="GO166" s="153"/>
      <c r="GP166" s="153"/>
      <c r="GQ166" s="153"/>
      <c r="GR166" s="153"/>
      <c r="GS166" s="153"/>
      <c r="GT166" s="153"/>
      <c r="GU166" s="153"/>
      <c r="GV166" s="153"/>
      <c r="GW166" s="153"/>
      <c r="GX166" s="153"/>
      <c r="GY166" s="153"/>
      <c r="GZ166" s="153"/>
      <c r="HA166" s="153"/>
      <c r="HB166" s="153"/>
      <c r="HC166" s="153"/>
      <c r="HD166" s="153"/>
      <c r="HE166" s="153"/>
      <c r="HF166" s="153"/>
      <c r="HG166" s="153"/>
      <c r="HH166" s="153"/>
      <c r="HI166" s="153"/>
      <c r="HJ166" s="153"/>
      <c r="HK166" s="153"/>
      <c r="HL166" s="153"/>
      <c r="HM166" s="153"/>
      <c r="HN166" s="153"/>
      <c r="HO166" s="153"/>
      <c r="HP166" s="153"/>
      <c r="HQ166" s="153"/>
      <c r="HR166" s="153"/>
      <c r="HS166" s="153"/>
      <c r="HT166" s="153"/>
      <c r="HU166" s="153"/>
      <c r="HV166" s="153"/>
      <c r="HW166" s="153"/>
      <c r="HX166" s="153"/>
      <c r="HY166" s="153"/>
      <c r="HZ166" s="153"/>
      <c r="IA166" s="153"/>
      <c r="IB166" s="153"/>
      <c r="IC166" s="153"/>
      <c r="ID166" s="153"/>
      <c r="IE166" s="153"/>
      <c r="IF166" s="153"/>
      <c r="IG166" s="153"/>
      <c r="IH166" s="153"/>
      <c r="II166" s="153"/>
      <c r="IJ166" s="153"/>
      <c r="IK166" s="153"/>
      <c r="IL166" s="153"/>
      <c r="IM166" s="153"/>
      <c r="IN166" s="153"/>
      <c r="IO166" s="153"/>
      <c r="IP166" s="153"/>
      <c r="IQ166" s="153"/>
      <c r="IR166" s="153"/>
      <c r="IS166" s="153"/>
      <c r="IT166" s="153"/>
      <c r="IU166" s="153"/>
      <c r="IV166" s="153"/>
      <c r="IW166" s="153"/>
      <c r="IX166" s="153"/>
      <c r="IY166" s="153"/>
      <c r="IZ166" s="153"/>
      <c r="JA166" s="153"/>
      <c r="JB166" s="153"/>
      <c r="JC166" s="153"/>
      <c r="JD166" s="153"/>
      <c r="JE166" s="153"/>
      <c r="JF166" s="153"/>
      <c r="JG166" s="153"/>
      <c r="JH166" s="153"/>
      <c r="JI166" s="153"/>
      <c r="JJ166" s="153"/>
      <c r="JK166" s="153"/>
      <c r="JL166" s="153"/>
      <c r="JM166" s="153"/>
      <c r="JN166" s="153"/>
      <c r="JO166" s="153"/>
      <c r="JP166" s="153"/>
      <c r="JQ166" s="153"/>
      <c r="JR166" s="153"/>
      <c r="JS166" s="153"/>
      <c r="JT166" s="153"/>
      <c r="JU166" s="153"/>
      <c r="JV166" s="153"/>
      <c r="JW166" s="153"/>
      <c r="JX166" s="153"/>
      <c r="JY166" s="153"/>
      <c r="JZ166" s="153"/>
      <c r="KA166" s="153"/>
      <c r="KB166" s="153"/>
      <c r="KC166" s="153"/>
      <c r="KD166" s="153"/>
      <c r="KE166" s="153"/>
      <c r="KF166" s="153">
        <v>0</v>
      </c>
      <c r="KG166" s="153"/>
      <c r="KH166" s="153"/>
      <c r="KI166" s="153"/>
      <c r="KJ166" s="153"/>
      <c r="KK166" s="153"/>
      <c r="KL166" s="153"/>
      <c r="KM166" s="153"/>
      <c r="KN166" s="153"/>
      <c r="KO166" s="153"/>
      <c r="KP166" s="153"/>
      <c r="KQ166" s="153"/>
      <c r="KR166" s="153"/>
      <c r="KS166" s="153"/>
      <c r="KT166" s="153"/>
      <c r="KU166" s="153"/>
      <c r="KV166" s="153"/>
      <c r="KW166" s="153"/>
      <c r="KX166" s="153"/>
      <c r="KY166" s="153"/>
      <c r="KZ166" s="153"/>
      <c r="LA166" s="153"/>
      <c r="LB166" s="153"/>
      <c r="LC166" s="153"/>
      <c r="LD166" s="153"/>
      <c r="LE166" s="153"/>
      <c r="LF166" s="153"/>
      <c r="LG166" s="153"/>
      <c r="LH166" s="153"/>
      <c r="LI166" s="153"/>
      <c r="LJ166" s="153"/>
      <c r="LK166" s="153"/>
      <c r="LL166" s="153"/>
      <c r="LM166" s="153"/>
      <c r="LN166" s="153"/>
      <c r="LO166" s="153"/>
      <c r="LP166" s="153"/>
      <c r="LQ166" s="153"/>
      <c r="LR166" s="153"/>
      <c r="LS166" s="153"/>
      <c r="LT166" s="153"/>
      <c r="LU166" s="153"/>
      <c r="LV166" s="153"/>
      <c r="LW166" s="153"/>
      <c r="LX166" s="153"/>
      <c r="LY166" s="153"/>
      <c r="LZ166" s="153"/>
      <c r="MA166" s="153">
        <v>22</v>
      </c>
      <c r="MB166" s="153"/>
      <c r="MC166" s="153"/>
      <c r="MD166" s="153"/>
      <c r="ME166" s="153"/>
      <c r="MF166" s="153"/>
      <c r="MG166" s="153"/>
      <c r="MH166" s="153"/>
      <c r="MI166" s="153"/>
      <c r="MJ166" s="153"/>
      <c r="MK166" s="153"/>
      <c r="ML166" s="153"/>
      <c r="MM166" s="153"/>
      <c r="MN166" s="153"/>
      <c r="MO166" s="153"/>
      <c r="MP166" s="153"/>
      <c r="MQ166" s="153"/>
      <c r="MR166" s="153"/>
      <c r="MS166" s="153"/>
      <c r="MT166" s="153"/>
      <c r="MU166" s="153"/>
      <c r="MV166" s="153"/>
      <c r="MW166" s="153"/>
      <c r="MX166" s="153"/>
      <c r="MY166" s="153"/>
      <c r="MZ166" s="153"/>
      <c r="NA166" s="153"/>
      <c r="NB166" s="153"/>
      <c r="NC166" s="153"/>
      <c r="ND166" s="153"/>
      <c r="NE166" s="153"/>
      <c r="NF166" s="153"/>
      <c r="NG166" s="153"/>
      <c r="NH166" s="153"/>
      <c r="NI166" s="153"/>
      <c r="NJ166" s="153"/>
      <c r="NK166" s="153"/>
      <c r="NL166" s="153"/>
      <c r="NM166" s="153"/>
      <c r="NN166" s="153"/>
      <c r="NO166" s="153"/>
      <c r="NP166" s="153"/>
      <c r="NQ166" s="153"/>
      <c r="NR166" s="153"/>
      <c r="NS166" s="153"/>
      <c r="NT166" s="153"/>
      <c r="NU166" s="153"/>
      <c r="NV166" s="153"/>
      <c r="NW166" s="153"/>
      <c r="NX166" s="153"/>
      <c r="NY166" s="153"/>
      <c r="NZ166" s="153"/>
      <c r="OA166" s="153"/>
      <c r="OB166" s="153"/>
      <c r="OC166" s="153"/>
      <c r="OD166" s="153"/>
      <c r="OE166" s="153">
        <v>701</v>
      </c>
      <c r="OF166" s="153">
        <v>74</v>
      </c>
      <c r="OG166" s="153"/>
      <c r="OH166" s="153"/>
      <c r="OI166" s="153"/>
      <c r="OJ166" s="153"/>
      <c r="OK166" s="153"/>
      <c r="OL166" s="153"/>
      <c r="OM166" s="153"/>
      <c r="ON166" s="153"/>
      <c r="OO166" s="154"/>
      <c r="OP166" s="144">
        <v>21650</v>
      </c>
      <c r="OQ166" s="155"/>
      <c r="OR166" s="153">
        <v>72</v>
      </c>
      <c r="OS166" s="153"/>
      <c r="OT166" s="153"/>
      <c r="OU166" s="153"/>
      <c r="OV166" s="153">
        <v>492</v>
      </c>
      <c r="OW166" s="153">
        <v>34535</v>
      </c>
      <c r="OX166" s="153">
        <v>-13538</v>
      </c>
      <c r="OY166" s="153"/>
      <c r="OZ166" s="153">
        <v>147</v>
      </c>
      <c r="PA166" s="153"/>
      <c r="PB166" s="153"/>
      <c r="PC166" s="153"/>
      <c r="PD166" s="153"/>
      <c r="PE166" s="153"/>
      <c r="PF166" s="153"/>
      <c r="PG166" s="153"/>
      <c r="PH166" s="153"/>
      <c r="PI166" s="153"/>
      <c r="PJ166" s="156"/>
      <c r="PK166" s="144">
        <v>21708</v>
      </c>
      <c r="PL166" s="144">
        <v>43359</v>
      </c>
    </row>
    <row r="167" spans="1:428" ht="15" x14ac:dyDescent="0.25">
      <c r="A167" s="158">
        <v>336413</v>
      </c>
      <c r="B167" s="159" t="s">
        <v>734</v>
      </c>
      <c r="C167" s="149" t="s">
        <v>360</v>
      </c>
      <c r="D167" s="155"/>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c r="AA167" s="153"/>
      <c r="AB167" s="153"/>
      <c r="AC167" s="153"/>
      <c r="AD167" s="153"/>
      <c r="AE167" s="153"/>
      <c r="AF167" s="153"/>
      <c r="AG167" s="153"/>
      <c r="AH167" s="153"/>
      <c r="AI167" s="153"/>
      <c r="AJ167" s="153"/>
      <c r="AK167" s="153"/>
      <c r="AL167" s="153"/>
      <c r="AM167" s="153"/>
      <c r="AN167" s="153"/>
      <c r="AO167" s="153"/>
      <c r="AP167" s="153"/>
      <c r="AQ167" s="153"/>
      <c r="AR167" s="153"/>
      <c r="AS167" s="153"/>
      <c r="AT167" s="153"/>
      <c r="AU167" s="153"/>
      <c r="AV167" s="153"/>
      <c r="AW167" s="153"/>
      <c r="AX167" s="153"/>
      <c r="AY167" s="153"/>
      <c r="AZ167" s="153"/>
      <c r="BA167" s="153"/>
      <c r="BB167" s="153"/>
      <c r="BC167" s="153"/>
      <c r="BD167" s="153"/>
      <c r="BE167" s="153"/>
      <c r="BF167" s="153"/>
      <c r="BG167" s="153"/>
      <c r="BH167" s="153"/>
      <c r="BI167" s="153"/>
      <c r="BJ167" s="153"/>
      <c r="BK167" s="153"/>
      <c r="BL167" s="153"/>
      <c r="BM167" s="153"/>
      <c r="BN167" s="153"/>
      <c r="BO167" s="153"/>
      <c r="BP167" s="153"/>
      <c r="BQ167" s="153"/>
      <c r="BR167" s="153"/>
      <c r="BS167" s="153"/>
      <c r="BT167" s="153"/>
      <c r="BU167" s="153"/>
      <c r="BV167" s="153"/>
      <c r="BW167" s="153"/>
      <c r="BX167" s="153"/>
      <c r="BY167" s="153"/>
      <c r="BZ167" s="153"/>
      <c r="CA167" s="153"/>
      <c r="CB167" s="153"/>
      <c r="CC167" s="153"/>
      <c r="CD167" s="153"/>
      <c r="CE167" s="153"/>
      <c r="CF167" s="153"/>
      <c r="CG167" s="153"/>
      <c r="CH167" s="153"/>
      <c r="CI167" s="153"/>
      <c r="CJ167" s="153"/>
      <c r="CK167" s="153"/>
      <c r="CL167" s="153"/>
      <c r="CM167" s="153"/>
      <c r="CN167" s="153"/>
      <c r="CO167" s="153"/>
      <c r="CP167" s="153"/>
      <c r="CQ167" s="153"/>
      <c r="CR167" s="153"/>
      <c r="CS167" s="153"/>
      <c r="CT167" s="153"/>
      <c r="CU167" s="153"/>
      <c r="CV167" s="153"/>
      <c r="CW167" s="153"/>
      <c r="CX167" s="153"/>
      <c r="CY167" s="153"/>
      <c r="CZ167" s="153"/>
      <c r="DA167" s="153"/>
      <c r="DB167" s="153"/>
      <c r="DC167" s="153"/>
      <c r="DD167" s="153"/>
      <c r="DE167" s="153"/>
      <c r="DF167" s="153"/>
      <c r="DG167" s="153"/>
      <c r="DH167" s="153"/>
      <c r="DI167" s="153"/>
      <c r="DJ167" s="153"/>
      <c r="DK167" s="153"/>
      <c r="DL167" s="153"/>
      <c r="DM167" s="153"/>
      <c r="DN167" s="153"/>
      <c r="DO167" s="153"/>
      <c r="DP167" s="153"/>
      <c r="DQ167" s="153"/>
      <c r="DR167" s="153"/>
      <c r="DS167" s="153"/>
      <c r="DT167" s="153"/>
      <c r="DU167" s="153"/>
      <c r="DV167" s="153"/>
      <c r="DW167" s="153"/>
      <c r="DX167" s="153"/>
      <c r="DY167" s="153"/>
      <c r="DZ167" s="153"/>
      <c r="EA167" s="153"/>
      <c r="EB167" s="153"/>
      <c r="EC167" s="153"/>
      <c r="ED167" s="153"/>
      <c r="EE167" s="153"/>
      <c r="EF167" s="153"/>
      <c r="EG167" s="153"/>
      <c r="EH167" s="153"/>
      <c r="EI167" s="153"/>
      <c r="EJ167" s="153"/>
      <c r="EK167" s="153"/>
      <c r="EL167" s="153"/>
      <c r="EM167" s="153"/>
      <c r="EN167" s="153"/>
      <c r="EO167" s="153"/>
      <c r="EP167" s="153"/>
      <c r="EQ167" s="153"/>
      <c r="ER167" s="153"/>
      <c r="ES167" s="153"/>
      <c r="ET167" s="153"/>
      <c r="EU167" s="153"/>
      <c r="EV167" s="153"/>
      <c r="EW167" s="153"/>
      <c r="EX167" s="153"/>
      <c r="EY167" s="153"/>
      <c r="EZ167" s="153"/>
      <c r="FA167" s="153"/>
      <c r="FB167" s="153"/>
      <c r="FC167" s="153"/>
      <c r="FD167" s="153"/>
      <c r="FE167" s="153"/>
      <c r="FF167" s="153">
        <v>17485</v>
      </c>
      <c r="FG167" s="153">
        <v>1560</v>
      </c>
      <c r="FH167" s="153">
        <v>7789</v>
      </c>
      <c r="FI167" s="153"/>
      <c r="FJ167" s="153"/>
      <c r="FK167" s="153"/>
      <c r="FL167" s="153"/>
      <c r="FM167" s="153"/>
      <c r="FN167" s="153"/>
      <c r="FO167" s="153"/>
      <c r="FP167" s="153"/>
      <c r="FQ167" s="153"/>
      <c r="FR167" s="153"/>
      <c r="FS167" s="153"/>
      <c r="FT167" s="153"/>
      <c r="FU167" s="153"/>
      <c r="FV167" s="153"/>
      <c r="FW167" s="153"/>
      <c r="FX167" s="153"/>
      <c r="FY167" s="153"/>
      <c r="FZ167" s="153"/>
      <c r="GA167" s="153"/>
      <c r="GB167" s="153"/>
      <c r="GC167" s="153"/>
      <c r="GD167" s="153"/>
      <c r="GE167" s="153"/>
      <c r="GF167" s="153"/>
      <c r="GG167" s="153"/>
      <c r="GH167" s="153"/>
      <c r="GI167" s="153"/>
      <c r="GJ167" s="153"/>
      <c r="GK167" s="153"/>
      <c r="GL167" s="153"/>
      <c r="GM167" s="153"/>
      <c r="GN167" s="153"/>
      <c r="GO167" s="153"/>
      <c r="GP167" s="153"/>
      <c r="GQ167" s="153"/>
      <c r="GR167" s="153"/>
      <c r="GS167" s="153"/>
      <c r="GT167" s="153"/>
      <c r="GU167" s="153"/>
      <c r="GV167" s="153"/>
      <c r="GW167" s="153"/>
      <c r="GX167" s="153"/>
      <c r="GY167" s="153"/>
      <c r="GZ167" s="153"/>
      <c r="HA167" s="153"/>
      <c r="HB167" s="153"/>
      <c r="HC167" s="153"/>
      <c r="HD167" s="153"/>
      <c r="HE167" s="153"/>
      <c r="HF167" s="153"/>
      <c r="HG167" s="153"/>
      <c r="HH167" s="153"/>
      <c r="HI167" s="153"/>
      <c r="HJ167" s="153"/>
      <c r="HK167" s="153"/>
      <c r="HL167" s="153"/>
      <c r="HM167" s="153"/>
      <c r="HN167" s="153"/>
      <c r="HO167" s="153"/>
      <c r="HP167" s="153"/>
      <c r="HQ167" s="153"/>
      <c r="HR167" s="153"/>
      <c r="HS167" s="153"/>
      <c r="HT167" s="153"/>
      <c r="HU167" s="153"/>
      <c r="HV167" s="153"/>
      <c r="HW167" s="153"/>
      <c r="HX167" s="153"/>
      <c r="HY167" s="153"/>
      <c r="HZ167" s="153"/>
      <c r="IA167" s="153"/>
      <c r="IB167" s="153"/>
      <c r="IC167" s="153"/>
      <c r="ID167" s="153"/>
      <c r="IE167" s="153"/>
      <c r="IF167" s="153"/>
      <c r="IG167" s="153"/>
      <c r="IH167" s="153"/>
      <c r="II167" s="153"/>
      <c r="IJ167" s="153"/>
      <c r="IK167" s="153"/>
      <c r="IL167" s="153"/>
      <c r="IM167" s="153"/>
      <c r="IN167" s="153"/>
      <c r="IO167" s="153"/>
      <c r="IP167" s="153"/>
      <c r="IQ167" s="153"/>
      <c r="IR167" s="153"/>
      <c r="IS167" s="153"/>
      <c r="IT167" s="153"/>
      <c r="IU167" s="153"/>
      <c r="IV167" s="153"/>
      <c r="IW167" s="153"/>
      <c r="IX167" s="153"/>
      <c r="IY167" s="153"/>
      <c r="IZ167" s="153"/>
      <c r="JA167" s="153"/>
      <c r="JB167" s="153"/>
      <c r="JC167" s="153"/>
      <c r="JD167" s="153"/>
      <c r="JE167" s="153"/>
      <c r="JF167" s="153"/>
      <c r="JG167" s="153"/>
      <c r="JH167" s="153"/>
      <c r="JI167" s="153"/>
      <c r="JJ167" s="153"/>
      <c r="JK167" s="153"/>
      <c r="JL167" s="153"/>
      <c r="JM167" s="153"/>
      <c r="JN167" s="153"/>
      <c r="JO167" s="153"/>
      <c r="JP167" s="153"/>
      <c r="JQ167" s="153"/>
      <c r="JR167" s="153"/>
      <c r="JS167" s="153"/>
      <c r="JT167" s="153"/>
      <c r="JU167" s="153"/>
      <c r="JV167" s="153"/>
      <c r="JW167" s="153"/>
      <c r="JX167" s="153"/>
      <c r="JY167" s="153"/>
      <c r="JZ167" s="153"/>
      <c r="KA167" s="153"/>
      <c r="KB167" s="153"/>
      <c r="KC167" s="153"/>
      <c r="KD167" s="153"/>
      <c r="KE167" s="153"/>
      <c r="KF167" s="153">
        <v>25</v>
      </c>
      <c r="KG167" s="153"/>
      <c r="KH167" s="153"/>
      <c r="KI167" s="153"/>
      <c r="KJ167" s="153"/>
      <c r="KK167" s="153"/>
      <c r="KL167" s="153">
        <v>762</v>
      </c>
      <c r="KM167" s="153">
        <v>882</v>
      </c>
      <c r="KN167" s="153"/>
      <c r="KO167" s="153"/>
      <c r="KP167" s="153"/>
      <c r="KQ167" s="153"/>
      <c r="KR167" s="153"/>
      <c r="KS167" s="153"/>
      <c r="KT167" s="153"/>
      <c r="KU167" s="153"/>
      <c r="KV167" s="153"/>
      <c r="KW167" s="153"/>
      <c r="KX167" s="153"/>
      <c r="KY167" s="153"/>
      <c r="KZ167" s="153"/>
      <c r="LA167" s="153"/>
      <c r="LB167" s="153"/>
      <c r="LC167" s="153"/>
      <c r="LD167" s="153"/>
      <c r="LE167" s="153"/>
      <c r="LF167" s="153"/>
      <c r="LG167" s="153"/>
      <c r="LH167" s="153"/>
      <c r="LI167" s="153"/>
      <c r="LJ167" s="153"/>
      <c r="LK167" s="153"/>
      <c r="LL167" s="153"/>
      <c r="LM167" s="153"/>
      <c r="LN167" s="153"/>
      <c r="LO167" s="153"/>
      <c r="LP167" s="153"/>
      <c r="LQ167" s="153"/>
      <c r="LR167" s="153"/>
      <c r="LS167" s="153"/>
      <c r="LT167" s="153"/>
      <c r="LU167" s="153"/>
      <c r="LV167" s="153"/>
      <c r="LW167" s="153"/>
      <c r="LX167" s="153"/>
      <c r="LY167" s="153"/>
      <c r="LZ167" s="153"/>
      <c r="MA167" s="153"/>
      <c r="MB167" s="153"/>
      <c r="MC167" s="153"/>
      <c r="MD167" s="153"/>
      <c r="ME167" s="153"/>
      <c r="MF167" s="153"/>
      <c r="MG167" s="153"/>
      <c r="MH167" s="153"/>
      <c r="MI167" s="153"/>
      <c r="MJ167" s="153"/>
      <c r="MK167" s="153"/>
      <c r="ML167" s="153"/>
      <c r="MM167" s="153"/>
      <c r="MN167" s="153"/>
      <c r="MO167" s="153"/>
      <c r="MP167" s="153"/>
      <c r="MQ167" s="153"/>
      <c r="MR167" s="153"/>
      <c r="MS167" s="153"/>
      <c r="MT167" s="153"/>
      <c r="MU167" s="153"/>
      <c r="MV167" s="153"/>
      <c r="MW167" s="153"/>
      <c r="MX167" s="153"/>
      <c r="MY167" s="153"/>
      <c r="MZ167" s="153"/>
      <c r="NA167" s="153"/>
      <c r="NB167" s="153"/>
      <c r="NC167" s="153"/>
      <c r="ND167" s="153"/>
      <c r="NE167" s="153"/>
      <c r="NF167" s="153"/>
      <c r="NG167" s="153"/>
      <c r="NH167" s="153"/>
      <c r="NI167" s="153"/>
      <c r="NJ167" s="153"/>
      <c r="NK167" s="153"/>
      <c r="NL167" s="153"/>
      <c r="NM167" s="153"/>
      <c r="NN167" s="153"/>
      <c r="NO167" s="153"/>
      <c r="NP167" s="153"/>
      <c r="NQ167" s="153"/>
      <c r="NR167" s="153"/>
      <c r="NS167" s="153"/>
      <c r="NT167" s="153"/>
      <c r="NU167" s="153"/>
      <c r="NV167" s="153"/>
      <c r="NW167" s="153"/>
      <c r="NX167" s="153"/>
      <c r="NY167" s="153"/>
      <c r="NZ167" s="153"/>
      <c r="OA167" s="153"/>
      <c r="OB167" s="153"/>
      <c r="OC167" s="153"/>
      <c r="OD167" s="153"/>
      <c r="OE167" s="153">
        <v>5842</v>
      </c>
      <c r="OF167" s="153"/>
      <c r="OG167" s="153"/>
      <c r="OH167" s="153"/>
      <c r="OI167" s="153"/>
      <c r="OJ167" s="153"/>
      <c r="OK167" s="153"/>
      <c r="OL167" s="153"/>
      <c r="OM167" s="153"/>
      <c r="ON167" s="153"/>
      <c r="OO167" s="154"/>
      <c r="OP167" s="144">
        <v>34346</v>
      </c>
      <c r="OQ167" s="155"/>
      <c r="OR167" s="153"/>
      <c r="OS167" s="153"/>
      <c r="OT167" s="153"/>
      <c r="OU167" s="153"/>
      <c r="OV167" s="153">
        <v>-104</v>
      </c>
      <c r="OW167" s="153">
        <v>21257</v>
      </c>
      <c r="OX167" s="153">
        <v>-14753</v>
      </c>
      <c r="OY167" s="153"/>
      <c r="OZ167" s="153"/>
      <c r="PA167" s="153"/>
      <c r="PB167" s="153"/>
      <c r="PC167" s="153"/>
      <c r="PD167" s="153"/>
      <c r="PE167" s="153"/>
      <c r="PF167" s="153"/>
      <c r="PG167" s="153"/>
      <c r="PH167" s="153"/>
      <c r="PI167" s="153"/>
      <c r="PJ167" s="156"/>
      <c r="PK167" s="144">
        <v>6401</v>
      </c>
      <c r="PL167" s="144">
        <v>40746</v>
      </c>
    </row>
    <row r="168" spans="1:428" ht="15" x14ac:dyDescent="0.25">
      <c r="A168" s="158">
        <v>336414</v>
      </c>
      <c r="B168" s="159" t="s">
        <v>734</v>
      </c>
      <c r="C168" s="149" t="s">
        <v>361</v>
      </c>
      <c r="D168" s="155"/>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c r="AA168" s="153"/>
      <c r="AB168" s="153"/>
      <c r="AC168" s="153"/>
      <c r="AD168" s="153"/>
      <c r="AE168" s="153"/>
      <c r="AF168" s="153"/>
      <c r="AG168" s="153"/>
      <c r="AH168" s="153"/>
      <c r="AI168" s="153"/>
      <c r="AJ168" s="153"/>
      <c r="AK168" s="153"/>
      <c r="AL168" s="153"/>
      <c r="AM168" s="153"/>
      <c r="AN168" s="153"/>
      <c r="AO168" s="153"/>
      <c r="AP168" s="153"/>
      <c r="AQ168" s="153"/>
      <c r="AR168" s="153"/>
      <c r="AS168" s="153"/>
      <c r="AT168" s="153"/>
      <c r="AU168" s="153"/>
      <c r="AV168" s="153"/>
      <c r="AW168" s="153"/>
      <c r="AX168" s="153"/>
      <c r="AY168" s="153"/>
      <c r="AZ168" s="153"/>
      <c r="BA168" s="153"/>
      <c r="BB168" s="153"/>
      <c r="BC168" s="153"/>
      <c r="BD168" s="153"/>
      <c r="BE168" s="153"/>
      <c r="BF168" s="153"/>
      <c r="BG168" s="153"/>
      <c r="BH168" s="153"/>
      <c r="BI168" s="153"/>
      <c r="BJ168" s="153"/>
      <c r="BK168" s="153"/>
      <c r="BL168" s="153"/>
      <c r="BM168" s="153"/>
      <c r="BN168" s="153"/>
      <c r="BO168" s="153"/>
      <c r="BP168" s="153"/>
      <c r="BQ168" s="153"/>
      <c r="BR168" s="153"/>
      <c r="BS168" s="153"/>
      <c r="BT168" s="153"/>
      <c r="BU168" s="153"/>
      <c r="BV168" s="153"/>
      <c r="BW168" s="153"/>
      <c r="BX168" s="153"/>
      <c r="BY168" s="153"/>
      <c r="BZ168" s="153"/>
      <c r="CA168" s="153"/>
      <c r="CB168" s="153"/>
      <c r="CC168" s="153"/>
      <c r="CD168" s="153"/>
      <c r="CE168" s="153"/>
      <c r="CF168" s="153"/>
      <c r="CG168" s="153"/>
      <c r="CH168" s="153"/>
      <c r="CI168" s="153"/>
      <c r="CJ168" s="153"/>
      <c r="CK168" s="153"/>
      <c r="CL168" s="153"/>
      <c r="CM168" s="153"/>
      <c r="CN168" s="153"/>
      <c r="CO168" s="153"/>
      <c r="CP168" s="153"/>
      <c r="CQ168" s="153"/>
      <c r="CR168" s="153"/>
      <c r="CS168" s="153"/>
      <c r="CT168" s="153"/>
      <c r="CU168" s="153"/>
      <c r="CV168" s="153"/>
      <c r="CW168" s="153"/>
      <c r="CX168" s="153"/>
      <c r="CY168" s="153"/>
      <c r="CZ168" s="153"/>
      <c r="DA168" s="153"/>
      <c r="DB168" s="153"/>
      <c r="DC168" s="153"/>
      <c r="DD168" s="153"/>
      <c r="DE168" s="153"/>
      <c r="DF168" s="153"/>
      <c r="DG168" s="153"/>
      <c r="DH168" s="153"/>
      <c r="DI168" s="153"/>
      <c r="DJ168" s="153"/>
      <c r="DK168" s="153"/>
      <c r="DL168" s="153"/>
      <c r="DM168" s="153"/>
      <c r="DN168" s="153"/>
      <c r="DO168" s="153"/>
      <c r="DP168" s="153"/>
      <c r="DQ168" s="153"/>
      <c r="DR168" s="153"/>
      <c r="DS168" s="153"/>
      <c r="DT168" s="153"/>
      <c r="DU168" s="153"/>
      <c r="DV168" s="153"/>
      <c r="DW168" s="153"/>
      <c r="DX168" s="153"/>
      <c r="DY168" s="153"/>
      <c r="DZ168" s="153"/>
      <c r="EA168" s="153"/>
      <c r="EB168" s="153"/>
      <c r="EC168" s="153"/>
      <c r="ED168" s="153"/>
      <c r="EE168" s="153"/>
      <c r="EF168" s="153"/>
      <c r="EG168" s="153"/>
      <c r="EH168" s="153"/>
      <c r="EI168" s="153"/>
      <c r="EJ168" s="153"/>
      <c r="EK168" s="153"/>
      <c r="EL168" s="153"/>
      <c r="EM168" s="153"/>
      <c r="EN168" s="153"/>
      <c r="EO168" s="153"/>
      <c r="EP168" s="153"/>
      <c r="EQ168" s="153"/>
      <c r="ER168" s="153"/>
      <c r="ES168" s="153"/>
      <c r="ET168" s="153"/>
      <c r="EU168" s="153"/>
      <c r="EV168" s="153"/>
      <c r="EW168" s="153"/>
      <c r="EX168" s="153"/>
      <c r="EY168" s="153"/>
      <c r="EZ168" s="153"/>
      <c r="FA168" s="153"/>
      <c r="FB168" s="153"/>
      <c r="FC168" s="153"/>
      <c r="FD168" s="153"/>
      <c r="FE168" s="153"/>
      <c r="FF168" s="153"/>
      <c r="FG168" s="153"/>
      <c r="FH168" s="153"/>
      <c r="FI168" s="153">
        <v>115</v>
      </c>
      <c r="FJ168" s="153">
        <v>237</v>
      </c>
      <c r="FK168" s="153"/>
      <c r="FL168" s="153"/>
      <c r="FM168" s="153"/>
      <c r="FN168" s="153"/>
      <c r="FO168" s="153"/>
      <c r="FP168" s="153"/>
      <c r="FQ168" s="153"/>
      <c r="FR168" s="153"/>
      <c r="FS168" s="153"/>
      <c r="FT168" s="153"/>
      <c r="FU168" s="153"/>
      <c r="FV168" s="153"/>
      <c r="FW168" s="153"/>
      <c r="FX168" s="153"/>
      <c r="FY168" s="153"/>
      <c r="FZ168" s="153"/>
      <c r="GA168" s="153"/>
      <c r="GB168" s="153"/>
      <c r="GC168" s="153"/>
      <c r="GD168" s="153"/>
      <c r="GE168" s="153"/>
      <c r="GF168" s="153"/>
      <c r="GG168" s="153"/>
      <c r="GH168" s="153"/>
      <c r="GI168" s="153"/>
      <c r="GJ168" s="153"/>
      <c r="GK168" s="153"/>
      <c r="GL168" s="153"/>
      <c r="GM168" s="153"/>
      <c r="GN168" s="153"/>
      <c r="GO168" s="153"/>
      <c r="GP168" s="153"/>
      <c r="GQ168" s="153"/>
      <c r="GR168" s="153"/>
      <c r="GS168" s="153"/>
      <c r="GT168" s="153"/>
      <c r="GU168" s="153"/>
      <c r="GV168" s="153"/>
      <c r="GW168" s="153"/>
      <c r="GX168" s="153"/>
      <c r="GY168" s="153"/>
      <c r="GZ168" s="153"/>
      <c r="HA168" s="153"/>
      <c r="HB168" s="153"/>
      <c r="HC168" s="153"/>
      <c r="HD168" s="153"/>
      <c r="HE168" s="153"/>
      <c r="HF168" s="153"/>
      <c r="HG168" s="153"/>
      <c r="HH168" s="153"/>
      <c r="HI168" s="153"/>
      <c r="HJ168" s="153"/>
      <c r="HK168" s="153"/>
      <c r="HL168" s="153"/>
      <c r="HM168" s="153"/>
      <c r="HN168" s="153"/>
      <c r="HO168" s="153"/>
      <c r="HP168" s="153"/>
      <c r="HQ168" s="153"/>
      <c r="HR168" s="153"/>
      <c r="HS168" s="153"/>
      <c r="HT168" s="153"/>
      <c r="HU168" s="153"/>
      <c r="HV168" s="153"/>
      <c r="HW168" s="153"/>
      <c r="HX168" s="153"/>
      <c r="HY168" s="153"/>
      <c r="HZ168" s="153"/>
      <c r="IA168" s="153"/>
      <c r="IB168" s="153"/>
      <c r="IC168" s="153"/>
      <c r="ID168" s="153"/>
      <c r="IE168" s="153"/>
      <c r="IF168" s="153"/>
      <c r="IG168" s="153"/>
      <c r="IH168" s="153"/>
      <c r="II168" s="153"/>
      <c r="IJ168" s="153"/>
      <c r="IK168" s="153"/>
      <c r="IL168" s="153"/>
      <c r="IM168" s="153"/>
      <c r="IN168" s="153"/>
      <c r="IO168" s="153"/>
      <c r="IP168" s="153"/>
      <c r="IQ168" s="153"/>
      <c r="IR168" s="153"/>
      <c r="IS168" s="153"/>
      <c r="IT168" s="153"/>
      <c r="IU168" s="153"/>
      <c r="IV168" s="153"/>
      <c r="IW168" s="153"/>
      <c r="IX168" s="153"/>
      <c r="IY168" s="153"/>
      <c r="IZ168" s="153"/>
      <c r="JA168" s="153"/>
      <c r="JB168" s="153"/>
      <c r="JC168" s="153"/>
      <c r="JD168" s="153"/>
      <c r="JE168" s="153"/>
      <c r="JF168" s="153"/>
      <c r="JG168" s="153"/>
      <c r="JH168" s="153"/>
      <c r="JI168" s="153"/>
      <c r="JJ168" s="153"/>
      <c r="JK168" s="153"/>
      <c r="JL168" s="153"/>
      <c r="JM168" s="153"/>
      <c r="JN168" s="153"/>
      <c r="JO168" s="153"/>
      <c r="JP168" s="153"/>
      <c r="JQ168" s="153"/>
      <c r="JR168" s="153"/>
      <c r="JS168" s="153"/>
      <c r="JT168" s="153"/>
      <c r="JU168" s="153"/>
      <c r="JV168" s="153"/>
      <c r="JW168" s="153"/>
      <c r="JX168" s="153"/>
      <c r="JY168" s="153"/>
      <c r="JZ168" s="153"/>
      <c r="KA168" s="153"/>
      <c r="KB168" s="153"/>
      <c r="KC168" s="153"/>
      <c r="KD168" s="153"/>
      <c r="KE168" s="153"/>
      <c r="KF168" s="153"/>
      <c r="KG168" s="153"/>
      <c r="KH168" s="153"/>
      <c r="KI168" s="153"/>
      <c r="KJ168" s="153"/>
      <c r="KK168" s="153"/>
      <c r="KL168" s="153"/>
      <c r="KM168" s="153"/>
      <c r="KN168" s="153"/>
      <c r="KO168" s="153"/>
      <c r="KP168" s="153"/>
      <c r="KQ168" s="153"/>
      <c r="KR168" s="153"/>
      <c r="KS168" s="153"/>
      <c r="KT168" s="153"/>
      <c r="KU168" s="153"/>
      <c r="KV168" s="153"/>
      <c r="KW168" s="153"/>
      <c r="KX168" s="153"/>
      <c r="KY168" s="153"/>
      <c r="KZ168" s="153"/>
      <c r="LA168" s="153"/>
      <c r="LB168" s="153"/>
      <c r="LC168" s="153"/>
      <c r="LD168" s="153"/>
      <c r="LE168" s="153"/>
      <c r="LF168" s="153"/>
      <c r="LG168" s="153"/>
      <c r="LH168" s="153"/>
      <c r="LI168" s="153"/>
      <c r="LJ168" s="153"/>
      <c r="LK168" s="153"/>
      <c r="LL168" s="153"/>
      <c r="LM168" s="153"/>
      <c r="LN168" s="153"/>
      <c r="LO168" s="153"/>
      <c r="LP168" s="153"/>
      <c r="LQ168" s="153"/>
      <c r="LR168" s="153"/>
      <c r="LS168" s="153"/>
      <c r="LT168" s="153"/>
      <c r="LU168" s="153"/>
      <c r="LV168" s="153"/>
      <c r="LW168" s="153"/>
      <c r="LX168" s="153"/>
      <c r="LY168" s="153"/>
      <c r="LZ168" s="153"/>
      <c r="MA168" s="153">
        <v>0</v>
      </c>
      <c r="MB168" s="153"/>
      <c r="MC168" s="153"/>
      <c r="MD168" s="153"/>
      <c r="ME168" s="153"/>
      <c r="MF168" s="153"/>
      <c r="MG168" s="153"/>
      <c r="MH168" s="153"/>
      <c r="MI168" s="153"/>
      <c r="MJ168" s="153"/>
      <c r="MK168" s="153"/>
      <c r="ML168" s="153"/>
      <c r="MM168" s="153"/>
      <c r="MN168" s="153"/>
      <c r="MO168" s="153"/>
      <c r="MP168" s="153"/>
      <c r="MQ168" s="153"/>
      <c r="MR168" s="153"/>
      <c r="MS168" s="153"/>
      <c r="MT168" s="153"/>
      <c r="MU168" s="153"/>
      <c r="MV168" s="153"/>
      <c r="MW168" s="153"/>
      <c r="MX168" s="153"/>
      <c r="MY168" s="153"/>
      <c r="MZ168" s="153"/>
      <c r="NA168" s="153"/>
      <c r="NB168" s="153"/>
      <c r="NC168" s="153"/>
      <c r="ND168" s="153"/>
      <c r="NE168" s="153"/>
      <c r="NF168" s="153"/>
      <c r="NG168" s="153"/>
      <c r="NH168" s="153"/>
      <c r="NI168" s="153"/>
      <c r="NJ168" s="153"/>
      <c r="NK168" s="153"/>
      <c r="NL168" s="153"/>
      <c r="NM168" s="153"/>
      <c r="NN168" s="153"/>
      <c r="NO168" s="153"/>
      <c r="NP168" s="153"/>
      <c r="NQ168" s="153"/>
      <c r="NR168" s="153"/>
      <c r="NS168" s="153"/>
      <c r="NT168" s="153"/>
      <c r="NU168" s="153"/>
      <c r="NV168" s="153"/>
      <c r="NW168" s="153"/>
      <c r="NX168" s="153"/>
      <c r="NY168" s="153"/>
      <c r="NZ168" s="153"/>
      <c r="OA168" s="153"/>
      <c r="OB168" s="153"/>
      <c r="OC168" s="153"/>
      <c r="OD168" s="153"/>
      <c r="OE168" s="153">
        <v>6616</v>
      </c>
      <c r="OF168" s="153"/>
      <c r="OG168" s="153"/>
      <c r="OH168" s="153"/>
      <c r="OI168" s="153"/>
      <c r="OJ168" s="153"/>
      <c r="OK168" s="153"/>
      <c r="OL168" s="153"/>
      <c r="OM168" s="153"/>
      <c r="ON168" s="153"/>
      <c r="OO168" s="154"/>
      <c r="OP168" s="144">
        <v>6968</v>
      </c>
      <c r="OQ168" s="155"/>
      <c r="OR168" s="153">
        <v>1363</v>
      </c>
      <c r="OS168" s="153"/>
      <c r="OT168" s="153"/>
      <c r="OU168" s="153"/>
      <c r="OV168" s="153">
        <v>83</v>
      </c>
      <c r="OW168" s="153">
        <v>1835</v>
      </c>
      <c r="OX168" s="153">
        <v>-391</v>
      </c>
      <c r="OY168" s="153"/>
      <c r="OZ168" s="153">
        <v>6521</v>
      </c>
      <c r="PA168" s="153"/>
      <c r="PB168" s="153"/>
      <c r="PC168" s="153"/>
      <c r="PD168" s="153">
        <v>1237</v>
      </c>
      <c r="PE168" s="153"/>
      <c r="PF168" s="153"/>
      <c r="PG168" s="153"/>
      <c r="PH168" s="153"/>
      <c r="PI168" s="153"/>
      <c r="PJ168" s="156"/>
      <c r="PK168" s="144">
        <v>10648</v>
      </c>
      <c r="PL168" s="144">
        <v>17616</v>
      </c>
    </row>
    <row r="169" spans="1:428" ht="15" x14ac:dyDescent="0.25">
      <c r="A169" s="158" t="s">
        <v>636</v>
      </c>
      <c r="B169" s="159" t="s">
        <v>734</v>
      </c>
      <c r="C169" s="149" t="s">
        <v>362</v>
      </c>
      <c r="D169" s="155"/>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c r="AA169" s="153"/>
      <c r="AB169" s="153"/>
      <c r="AC169" s="153"/>
      <c r="AD169" s="153"/>
      <c r="AE169" s="153"/>
      <c r="AF169" s="153"/>
      <c r="AG169" s="153"/>
      <c r="AH169" s="153"/>
      <c r="AI169" s="153"/>
      <c r="AJ169" s="153"/>
      <c r="AK169" s="153"/>
      <c r="AL169" s="153"/>
      <c r="AM169" s="153"/>
      <c r="AN169" s="153"/>
      <c r="AO169" s="153"/>
      <c r="AP169" s="153"/>
      <c r="AQ169" s="153"/>
      <c r="AR169" s="153"/>
      <c r="AS169" s="153"/>
      <c r="AT169" s="153"/>
      <c r="AU169" s="153"/>
      <c r="AV169" s="153"/>
      <c r="AW169" s="153"/>
      <c r="AX169" s="153"/>
      <c r="AY169" s="153"/>
      <c r="AZ169" s="153"/>
      <c r="BA169" s="153"/>
      <c r="BB169" s="153"/>
      <c r="BC169" s="153"/>
      <c r="BD169" s="153"/>
      <c r="BE169" s="153"/>
      <c r="BF169" s="153"/>
      <c r="BG169" s="153"/>
      <c r="BH169" s="153"/>
      <c r="BI169" s="153"/>
      <c r="BJ169" s="153"/>
      <c r="BK169" s="153"/>
      <c r="BL169" s="153"/>
      <c r="BM169" s="153"/>
      <c r="BN169" s="153"/>
      <c r="BO169" s="153"/>
      <c r="BP169" s="153"/>
      <c r="BQ169" s="153"/>
      <c r="BR169" s="153"/>
      <c r="BS169" s="153"/>
      <c r="BT169" s="153"/>
      <c r="BU169" s="153"/>
      <c r="BV169" s="153"/>
      <c r="BW169" s="153"/>
      <c r="BX169" s="153"/>
      <c r="BY169" s="153"/>
      <c r="BZ169" s="153"/>
      <c r="CA169" s="153"/>
      <c r="CB169" s="153"/>
      <c r="CC169" s="153"/>
      <c r="CD169" s="153"/>
      <c r="CE169" s="153"/>
      <c r="CF169" s="153"/>
      <c r="CG169" s="153"/>
      <c r="CH169" s="153"/>
      <c r="CI169" s="153"/>
      <c r="CJ169" s="153"/>
      <c r="CK169" s="153"/>
      <c r="CL169" s="153"/>
      <c r="CM169" s="153"/>
      <c r="CN169" s="153"/>
      <c r="CO169" s="153"/>
      <c r="CP169" s="153"/>
      <c r="CQ169" s="153"/>
      <c r="CR169" s="153"/>
      <c r="CS169" s="153"/>
      <c r="CT169" s="153"/>
      <c r="CU169" s="153"/>
      <c r="CV169" s="153"/>
      <c r="CW169" s="153"/>
      <c r="CX169" s="153"/>
      <c r="CY169" s="153"/>
      <c r="CZ169" s="153"/>
      <c r="DA169" s="153"/>
      <c r="DB169" s="153"/>
      <c r="DC169" s="153"/>
      <c r="DD169" s="153"/>
      <c r="DE169" s="153"/>
      <c r="DF169" s="153"/>
      <c r="DG169" s="153"/>
      <c r="DH169" s="153"/>
      <c r="DI169" s="153"/>
      <c r="DJ169" s="153"/>
      <c r="DK169" s="153"/>
      <c r="DL169" s="153"/>
      <c r="DM169" s="153"/>
      <c r="DN169" s="153"/>
      <c r="DO169" s="153"/>
      <c r="DP169" s="153"/>
      <c r="DQ169" s="153"/>
      <c r="DR169" s="153"/>
      <c r="DS169" s="153"/>
      <c r="DT169" s="153"/>
      <c r="DU169" s="153"/>
      <c r="DV169" s="153"/>
      <c r="DW169" s="153"/>
      <c r="DX169" s="153"/>
      <c r="DY169" s="153"/>
      <c r="DZ169" s="153"/>
      <c r="EA169" s="153"/>
      <c r="EB169" s="153"/>
      <c r="EC169" s="153"/>
      <c r="ED169" s="153"/>
      <c r="EE169" s="153"/>
      <c r="EF169" s="153"/>
      <c r="EG169" s="153"/>
      <c r="EH169" s="153"/>
      <c r="EI169" s="153"/>
      <c r="EJ169" s="153"/>
      <c r="EK169" s="153"/>
      <c r="EL169" s="153"/>
      <c r="EM169" s="153"/>
      <c r="EN169" s="153"/>
      <c r="EO169" s="153"/>
      <c r="EP169" s="153"/>
      <c r="EQ169" s="153"/>
      <c r="ER169" s="153"/>
      <c r="ES169" s="153"/>
      <c r="ET169" s="153"/>
      <c r="EU169" s="153"/>
      <c r="EV169" s="153"/>
      <c r="EW169" s="153"/>
      <c r="EX169" s="153"/>
      <c r="EY169" s="153"/>
      <c r="EZ169" s="153"/>
      <c r="FA169" s="153"/>
      <c r="FB169" s="153"/>
      <c r="FC169" s="153"/>
      <c r="FD169" s="153"/>
      <c r="FE169" s="153"/>
      <c r="FF169" s="153"/>
      <c r="FG169" s="153"/>
      <c r="FH169" s="153"/>
      <c r="FI169" s="153">
        <v>2433</v>
      </c>
      <c r="FJ169" s="153">
        <v>3372</v>
      </c>
      <c r="FK169" s="153"/>
      <c r="FL169" s="153"/>
      <c r="FM169" s="153"/>
      <c r="FN169" s="153"/>
      <c r="FO169" s="153"/>
      <c r="FP169" s="153"/>
      <c r="FQ169" s="153"/>
      <c r="FR169" s="153"/>
      <c r="FS169" s="153"/>
      <c r="FT169" s="153"/>
      <c r="FU169" s="153"/>
      <c r="FV169" s="153"/>
      <c r="FW169" s="153"/>
      <c r="FX169" s="153"/>
      <c r="FY169" s="153"/>
      <c r="FZ169" s="153"/>
      <c r="GA169" s="153"/>
      <c r="GB169" s="153"/>
      <c r="GC169" s="153"/>
      <c r="GD169" s="153"/>
      <c r="GE169" s="153"/>
      <c r="GF169" s="153"/>
      <c r="GG169" s="153"/>
      <c r="GH169" s="153"/>
      <c r="GI169" s="153"/>
      <c r="GJ169" s="153"/>
      <c r="GK169" s="153"/>
      <c r="GL169" s="153"/>
      <c r="GM169" s="153"/>
      <c r="GN169" s="153"/>
      <c r="GO169" s="153"/>
      <c r="GP169" s="153"/>
      <c r="GQ169" s="153"/>
      <c r="GR169" s="153"/>
      <c r="GS169" s="153"/>
      <c r="GT169" s="153"/>
      <c r="GU169" s="153"/>
      <c r="GV169" s="153"/>
      <c r="GW169" s="153"/>
      <c r="GX169" s="153"/>
      <c r="GY169" s="153"/>
      <c r="GZ169" s="153"/>
      <c r="HA169" s="153"/>
      <c r="HB169" s="153"/>
      <c r="HC169" s="153"/>
      <c r="HD169" s="153"/>
      <c r="HE169" s="153"/>
      <c r="HF169" s="153"/>
      <c r="HG169" s="153"/>
      <c r="HH169" s="153"/>
      <c r="HI169" s="153"/>
      <c r="HJ169" s="153"/>
      <c r="HK169" s="153"/>
      <c r="HL169" s="153"/>
      <c r="HM169" s="153"/>
      <c r="HN169" s="153"/>
      <c r="HO169" s="153"/>
      <c r="HP169" s="153"/>
      <c r="HQ169" s="153"/>
      <c r="HR169" s="153"/>
      <c r="HS169" s="153"/>
      <c r="HT169" s="153"/>
      <c r="HU169" s="153"/>
      <c r="HV169" s="153"/>
      <c r="HW169" s="153"/>
      <c r="HX169" s="153"/>
      <c r="HY169" s="153"/>
      <c r="HZ169" s="153"/>
      <c r="IA169" s="153"/>
      <c r="IB169" s="153"/>
      <c r="IC169" s="153"/>
      <c r="ID169" s="153"/>
      <c r="IE169" s="153"/>
      <c r="IF169" s="153"/>
      <c r="IG169" s="153"/>
      <c r="IH169" s="153"/>
      <c r="II169" s="153"/>
      <c r="IJ169" s="153"/>
      <c r="IK169" s="153"/>
      <c r="IL169" s="153"/>
      <c r="IM169" s="153"/>
      <c r="IN169" s="153"/>
      <c r="IO169" s="153"/>
      <c r="IP169" s="153"/>
      <c r="IQ169" s="153"/>
      <c r="IR169" s="153"/>
      <c r="IS169" s="153"/>
      <c r="IT169" s="153"/>
      <c r="IU169" s="153"/>
      <c r="IV169" s="153"/>
      <c r="IW169" s="153"/>
      <c r="IX169" s="153"/>
      <c r="IY169" s="153"/>
      <c r="IZ169" s="153"/>
      <c r="JA169" s="153"/>
      <c r="JB169" s="153"/>
      <c r="JC169" s="153"/>
      <c r="JD169" s="153"/>
      <c r="JE169" s="153"/>
      <c r="JF169" s="153"/>
      <c r="JG169" s="153"/>
      <c r="JH169" s="153"/>
      <c r="JI169" s="153"/>
      <c r="JJ169" s="153"/>
      <c r="JK169" s="153"/>
      <c r="JL169" s="153"/>
      <c r="JM169" s="153"/>
      <c r="JN169" s="153"/>
      <c r="JO169" s="153"/>
      <c r="JP169" s="153"/>
      <c r="JQ169" s="153"/>
      <c r="JR169" s="153"/>
      <c r="JS169" s="153"/>
      <c r="JT169" s="153"/>
      <c r="JU169" s="153"/>
      <c r="JV169" s="153"/>
      <c r="JW169" s="153"/>
      <c r="JX169" s="153"/>
      <c r="JY169" s="153"/>
      <c r="JZ169" s="153"/>
      <c r="KA169" s="153"/>
      <c r="KB169" s="153"/>
      <c r="KC169" s="153"/>
      <c r="KD169" s="153"/>
      <c r="KE169" s="153"/>
      <c r="KF169" s="153"/>
      <c r="KG169" s="153"/>
      <c r="KH169" s="153"/>
      <c r="KI169" s="153"/>
      <c r="KJ169" s="153"/>
      <c r="KK169" s="153"/>
      <c r="KL169" s="153"/>
      <c r="KM169" s="153"/>
      <c r="KN169" s="153"/>
      <c r="KO169" s="153"/>
      <c r="KP169" s="153"/>
      <c r="KQ169" s="153"/>
      <c r="KR169" s="153"/>
      <c r="KS169" s="153"/>
      <c r="KT169" s="153"/>
      <c r="KU169" s="153"/>
      <c r="KV169" s="153"/>
      <c r="KW169" s="153"/>
      <c r="KX169" s="153"/>
      <c r="KY169" s="153"/>
      <c r="KZ169" s="153"/>
      <c r="LA169" s="153"/>
      <c r="LB169" s="153"/>
      <c r="LC169" s="153"/>
      <c r="LD169" s="153"/>
      <c r="LE169" s="153"/>
      <c r="LF169" s="153"/>
      <c r="LG169" s="153"/>
      <c r="LH169" s="153"/>
      <c r="LI169" s="153"/>
      <c r="LJ169" s="153"/>
      <c r="LK169" s="153"/>
      <c r="LL169" s="153"/>
      <c r="LM169" s="153"/>
      <c r="LN169" s="153"/>
      <c r="LO169" s="153"/>
      <c r="LP169" s="153"/>
      <c r="LQ169" s="153"/>
      <c r="LR169" s="153"/>
      <c r="LS169" s="153"/>
      <c r="LT169" s="153"/>
      <c r="LU169" s="153"/>
      <c r="LV169" s="153"/>
      <c r="LW169" s="153"/>
      <c r="LX169" s="153">
        <v>14</v>
      </c>
      <c r="LY169" s="153"/>
      <c r="LZ169" s="153"/>
      <c r="MA169" s="153"/>
      <c r="MB169" s="153"/>
      <c r="MC169" s="153"/>
      <c r="MD169" s="153"/>
      <c r="ME169" s="153"/>
      <c r="MF169" s="153"/>
      <c r="MG169" s="153"/>
      <c r="MH169" s="153"/>
      <c r="MI169" s="153"/>
      <c r="MJ169" s="153"/>
      <c r="MK169" s="153"/>
      <c r="ML169" s="153"/>
      <c r="MM169" s="153"/>
      <c r="MN169" s="153"/>
      <c r="MO169" s="153"/>
      <c r="MP169" s="153"/>
      <c r="MQ169" s="153"/>
      <c r="MR169" s="153"/>
      <c r="MS169" s="153"/>
      <c r="MT169" s="153"/>
      <c r="MU169" s="153"/>
      <c r="MV169" s="153"/>
      <c r="MW169" s="153"/>
      <c r="MX169" s="153"/>
      <c r="MY169" s="153"/>
      <c r="MZ169" s="153"/>
      <c r="NA169" s="153"/>
      <c r="NB169" s="153"/>
      <c r="NC169" s="153"/>
      <c r="ND169" s="153"/>
      <c r="NE169" s="153"/>
      <c r="NF169" s="153"/>
      <c r="NG169" s="153"/>
      <c r="NH169" s="153"/>
      <c r="NI169" s="153"/>
      <c r="NJ169" s="153"/>
      <c r="NK169" s="153"/>
      <c r="NL169" s="153"/>
      <c r="NM169" s="153"/>
      <c r="NN169" s="153"/>
      <c r="NO169" s="153"/>
      <c r="NP169" s="153"/>
      <c r="NQ169" s="153"/>
      <c r="NR169" s="153"/>
      <c r="NS169" s="153"/>
      <c r="NT169" s="153"/>
      <c r="NU169" s="153"/>
      <c r="NV169" s="153"/>
      <c r="NW169" s="153"/>
      <c r="NX169" s="153"/>
      <c r="NY169" s="153"/>
      <c r="NZ169" s="153"/>
      <c r="OA169" s="153"/>
      <c r="OB169" s="153"/>
      <c r="OC169" s="153"/>
      <c r="OD169" s="153"/>
      <c r="OE169" s="153">
        <v>657</v>
      </c>
      <c r="OF169" s="153">
        <v>87</v>
      </c>
      <c r="OG169" s="153"/>
      <c r="OH169" s="153"/>
      <c r="OI169" s="153"/>
      <c r="OJ169" s="153"/>
      <c r="OK169" s="153"/>
      <c r="OL169" s="153"/>
      <c r="OM169" s="153"/>
      <c r="ON169" s="153"/>
      <c r="OO169" s="154"/>
      <c r="OP169" s="144">
        <v>6563</v>
      </c>
      <c r="OQ169" s="155"/>
      <c r="OR169" s="153"/>
      <c r="OS169" s="153"/>
      <c r="OT169" s="153"/>
      <c r="OU169" s="153"/>
      <c r="OV169" s="153">
        <v>245</v>
      </c>
      <c r="OW169" s="153">
        <v>964</v>
      </c>
      <c r="OX169" s="153">
        <v>-718</v>
      </c>
      <c r="OY169" s="153"/>
      <c r="OZ169" s="153"/>
      <c r="PA169" s="153"/>
      <c r="PB169" s="153"/>
      <c r="PC169" s="153"/>
      <c r="PD169" s="153">
        <v>270</v>
      </c>
      <c r="PE169" s="153"/>
      <c r="PF169" s="153"/>
      <c r="PG169" s="153"/>
      <c r="PH169" s="153"/>
      <c r="PI169" s="153"/>
      <c r="PJ169" s="156"/>
      <c r="PK169" s="144">
        <v>761</v>
      </c>
      <c r="PL169" s="144">
        <v>7324</v>
      </c>
    </row>
    <row r="170" spans="1:428" ht="15" x14ac:dyDescent="0.25">
      <c r="A170" s="158">
        <v>336500</v>
      </c>
      <c r="B170" s="159" t="s">
        <v>734</v>
      </c>
      <c r="C170" s="149" t="s">
        <v>363</v>
      </c>
      <c r="D170" s="155"/>
      <c r="E170" s="153"/>
      <c r="F170" s="153"/>
      <c r="G170" s="153"/>
      <c r="H170" s="153"/>
      <c r="I170" s="153"/>
      <c r="J170" s="153"/>
      <c r="K170" s="153"/>
      <c r="L170" s="153"/>
      <c r="M170" s="153"/>
      <c r="N170" s="153"/>
      <c r="O170" s="153"/>
      <c r="P170" s="153"/>
      <c r="Q170" s="153"/>
      <c r="R170" s="153">
        <v>4</v>
      </c>
      <c r="S170" s="153"/>
      <c r="T170" s="153"/>
      <c r="U170" s="153"/>
      <c r="V170" s="153"/>
      <c r="W170" s="153"/>
      <c r="X170" s="153"/>
      <c r="Y170" s="153"/>
      <c r="Z170" s="153"/>
      <c r="AA170" s="153"/>
      <c r="AB170" s="153"/>
      <c r="AC170" s="153"/>
      <c r="AD170" s="153"/>
      <c r="AE170" s="153"/>
      <c r="AF170" s="153"/>
      <c r="AG170" s="153"/>
      <c r="AH170" s="153"/>
      <c r="AI170" s="153"/>
      <c r="AJ170" s="153"/>
      <c r="AK170" s="153"/>
      <c r="AL170" s="153"/>
      <c r="AM170" s="153"/>
      <c r="AN170" s="153"/>
      <c r="AO170" s="153"/>
      <c r="AP170" s="153"/>
      <c r="AQ170" s="153"/>
      <c r="AR170" s="153"/>
      <c r="AS170" s="153"/>
      <c r="AT170" s="153"/>
      <c r="AU170" s="153"/>
      <c r="AV170" s="153"/>
      <c r="AW170" s="153"/>
      <c r="AX170" s="153"/>
      <c r="AY170" s="153"/>
      <c r="AZ170" s="153"/>
      <c r="BA170" s="153"/>
      <c r="BB170" s="153"/>
      <c r="BC170" s="153"/>
      <c r="BD170" s="153"/>
      <c r="BE170" s="153"/>
      <c r="BF170" s="153"/>
      <c r="BG170" s="153"/>
      <c r="BH170" s="153"/>
      <c r="BI170" s="153"/>
      <c r="BJ170" s="153"/>
      <c r="BK170" s="153"/>
      <c r="BL170" s="153"/>
      <c r="BM170" s="153"/>
      <c r="BN170" s="153"/>
      <c r="BO170" s="153"/>
      <c r="BP170" s="153"/>
      <c r="BQ170" s="153"/>
      <c r="BR170" s="153"/>
      <c r="BS170" s="153"/>
      <c r="BT170" s="153"/>
      <c r="BU170" s="153"/>
      <c r="BV170" s="153"/>
      <c r="BW170" s="153"/>
      <c r="BX170" s="153"/>
      <c r="BY170" s="153"/>
      <c r="BZ170" s="153"/>
      <c r="CA170" s="153"/>
      <c r="CB170" s="153"/>
      <c r="CC170" s="153"/>
      <c r="CD170" s="153"/>
      <c r="CE170" s="153"/>
      <c r="CF170" s="153"/>
      <c r="CG170" s="153"/>
      <c r="CH170" s="153"/>
      <c r="CI170" s="153"/>
      <c r="CJ170" s="153">
        <v>10</v>
      </c>
      <c r="CK170" s="153"/>
      <c r="CL170" s="153"/>
      <c r="CM170" s="153"/>
      <c r="CN170" s="153"/>
      <c r="CO170" s="153"/>
      <c r="CP170" s="153"/>
      <c r="CQ170" s="153"/>
      <c r="CR170" s="153"/>
      <c r="CS170" s="153"/>
      <c r="CT170" s="153"/>
      <c r="CU170" s="153"/>
      <c r="CV170" s="153"/>
      <c r="CW170" s="153"/>
      <c r="CX170" s="153"/>
      <c r="CY170" s="153"/>
      <c r="CZ170" s="153"/>
      <c r="DA170" s="153"/>
      <c r="DB170" s="153"/>
      <c r="DC170" s="153"/>
      <c r="DD170" s="153"/>
      <c r="DE170" s="153"/>
      <c r="DF170" s="153"/>
      <c r="DG170" s="153"/>
      <c r="DH170" s="153"/>
      <c r="DI170" s="153"/>
      <c r="DJ170" s="153"/>
      <c r="DK170" s="153"/>
      <c r="DL170" s="153"/>
      <c r="DM170" s="153"/>
      <c r="DN170" s="153"/>
      <c r="DO170" s="153"/>
      <c r="DP170" s="153"/>
      <c r="DQ170" s="153"/>
      <c r="DR170" s="153"/>
      <c r="DS170" s="153"/>
      <c r="DT170" s="153"/>
      <c r="DU170" s="153"/>
      <c r="DV170" s="153"/>
      <c r="DW170" s="153"/>
      <c r="DX170" s="153"/>
      <c r="DY170" s="153"/>
      <c r="DZ170" s="153"/>
      <c r="EA170" s="153"/>
      <c r="EB170" s="153"/>
      <c r="EC170" s="153"/>
      <c r="ED170" s="153"/>
      <c r="EE170" s="153"/>
      <c r="EF170" s="153"/>
      <c r="EG170" s="153"/>
      <c r="EH170" s="153"/>
      <c r="EI170" s="153"/>
      <c r="EJ170" s="153"/>
      <c r="EK170" s="153"/>
      <c r="EL170" s="153"/>
      <c r="EM170" s="153"/>
      <c r="EN170" s="153"/>
      <c r="EO170" s="153"/>
      <c r="EP170" s="153"/>
      <c r="EQ170" s="153"/>
      <c r="ER170" s="153"/>
      <c r="ES170" s="153"/>
      <c r="ET170" s="153"/>
      <c r="EU170" s="153"/>
      <c r="EV170" s="153"/>
      <c r="EW170" s="153"/>
      <c r="EX170" s="153"/>
      <c r="EY170" s="153"/>
      <c r="EZ170" s="153"/>
      <c r="FA170" s="153"/>
      <c r="FB170" s="153"/>
      <c r="FC170" s="153"/>
      <c r="FD170" s="153"/>
      <c r="FE170" s="153"/>
      <c r="FF170" s="153"/>
      <c r="FG170" s="153"/>
      <c r="FH170" s="153"/>
      <c r="FI170" s="153"/>
      <c r="FJ170" s="153"/>
      <c r="FK170" s="153">
        <v>2739</v>
      </c>
      <c r="FL170" s="153"/>
      <c r="FM170" s="153"/>
      <c r="FN170" s="153"/>
      <c r="FO170" s="153"/>
      <c r="FP170" s="153"/>
      <c r="FQ170" s="153"/>
      <c r="FR170" s="153"/>
      <c r="FS170" s="153"/>
      <c r="FT170" s="153"/>
      <c r="FU170" s="153"/>
      <c r="FV170" s="153"/>
      <c r="FW170" s="153"/>
      <c r="FX170" s="153"/>
      <c r="FY170" s="153"/>
      <c r="FZ170" s="153"/>
      <c r="GA170" s="153"/>
      <c r="GB170" s="153"/>
      <c r="GC170" s="153"/>
      <c r="GD170" s="153"/>
      <c r="GE170" s="153"/>
      <c r="GF170" s="153"/>
      <c r="GG170" s="153"/>
      <c r="GH170" s="153"/>
      <c r="GI170" s="153"/>
      <c r="GJ170" s="153"/>
      <c r="GK170" s="153"/>
      <c r="GL170" s="153"/>
      <c r="GM170" s="153"/>
      <c r="GN170" s="153"/>
      <c r="GO170" s="153"/>
      <c r="GP170" s="153"/>
      <c r="GQ170" s="153"/>
      <c r="GR170" s="153"/>
      <c r="GS170" s="153"/>
      <c r="GT170" s="153"/>
      <c r="GU170" s="153"/>
      <c r="GV170" s="153"/>
      <c r="GW170" s="153"/>
      <c r="GX170" s="153"/>
      <c r="GY170" s="153"/>
      <c r="GZ170" s="153"/>
      <c r="HA170" s="153"/>
      <c r="HB170" s="153"/>
      <c r="HC170" s="153"/>
      <c r="HD170" s="153"/>
      <c r="HE170" s="153"/>
      <c r="HF170" s="153"/>
      <c r="HG170" s="153"/>
      <c r="HH170" s="153"/>
      <c r="HI170" s="153"/>
      <c r="HJ170" s="153"/>
      <c r="HK170" s="153"/>
      <c r="HL170" s="153"/>
      <c r="HM170" s="153"/>
      <c r="HN170" s="153"/>
      <c r="HO170" s="153"/>
      <c r="HP170" s="153"/>
      <c r="HQ170" s="153"/>
      <c r="HR170" s="153"/>
      <c r="HS170" s="153"/>
      <c r="HT170" s="153"/>
      <c r="HU170" s="153"/>
      <c r="HV170" s="153"/>
      <c r="HW170" s="153"/>
      <c r="HX170" s="153"/>
      <c r="HY170" s="153"/>
      <c r="HZ170" s="153"/>
      <c r="IA170" s="153"/>
      <c r="IB170" s="153"/>
      <c r="IC170" s="153"/>
      <c r="ID170" s="153"/>
      <c r="IE170" s="153"/>
      <c r="IF170" s="153"/>
      <c r="IG170" s="153"/>
      <c r="IH170" s="153"/>
      <c r="II170" s="153"/>
      <c r="IJ170" s="153"/>
      <c r="IK170" s="153"/>
      <c r="IL170" s="153"/>
      <c r="IM170" s="153"/>
      <c r="IN170" s="153"/>
      <c r="IO170" s="153"/>
      <c r="IP170" s="153"/>
      <c r="IQ170" s="153"/>
      <c r="IR170" s="153"/>
      <c r="IS170" s="153"/>
      <c r="IT170" s="153"/>
      <c r="IU170" s="153"/>
      <c r="IV170" s="153"/>
      <c r="IW170" s="153"/>
      <c r="IX170" s="153"/>
      <c r="IY170" s="153"/>
      <c r="IZ170" s="153"/>
      <c r="JA170" s="153"/>
      <c r="JB170" s="153"/>
      <c r="JC170" s="153"/>
      <c r="JD170" s="153"/>
      <c r="JE170" s="153"/>
      <c r="JF170" s="153"/>
      <c r="JG170" s="153"/>
      <c r="JH170" s="153"/>
      <c r="JI170" s="153"/>
      <c r="JJ170" s="153"/>
      <c r="JK170" s="153"/>
      <c r="JL170" s="153"/>
      <c r="JM170" s="153"/>
      <c r="JN170" s="153"/>
      <c r="JO170" s="153">
        <v>0</v>
      </c>
      <c r="JP170" s="153"/>
      <c r="JQ170" s="153"/>
      <c r="JR170" s="153"/>
      <c r="JS170" s="153"/>
      <c r="JT170" s="153"/>
      <c r="JU170" s="153"/>
      <c r="JV170" s="153"/>
      <c r="JW170" s="153"/>
      <c r="JX170" s="153"/>
      <c r="JY170" s="153"/>
      <c r="JZ170" s="153"/>
      <c r="KA170" s="153"/>
      <c r="KB170" s="153"/>
      <c r="KC170" s="153"/>
      <c r="KD170" s="153"/>
      <c r="KE170" s="153"/>
      <c r="KF170" s="153"/>
      <c r="KG170" s="153">
        <v>1017</v>
      </c>
      <c r="KH170" s="153"/>
      <c r="KI170" s="153"/>
      <c r="KJ170" s="153"/>
      <c r="KK170" s="153"/>
      <c r="KL170" s="153">
        <v>356</v>
      </c>
      <c r="KM170" s="153"/>
      <c r="KN170" s="153"/>
      <c r="KO170" s="153"/>
      <c r="KP170" s="153"/>
      <c r="KQ170" s="153"/>
      <c r="KR170" s="153"/>
      <c r="KS170" s="153"/>
      <c r="KT170" s="153"/>
      <c r="KU170" s="153"/>
      <c r="KV170" s="153"/>
      <c r="KW170" s="153"/>
      <c r="KX170" s="153"/>
      <c r="KY170" s="153">
        <v>5</v>
      </c>
      <c r="KZ170" s="153"/>
      <c r="LA170" s="153"/>
      <c r="LB170" s="153"/>
      <c r="LC170" s="153"/>
      <c r="LD170" s="153"/>
      <c r="LE170" s="153"/>
      <c r="LF170" s="153"/>
      <c r="LG170" s="153"/>
      <c r="LH170" s="153"/>
      <c r="LI170" s="153"/>
      <c r="LJ170" s="153"/>
      <c r="LK170" s="153"/>
      <c r="LL170" s="153"/>
      <c r="LM170" s="153"/>
      <c r="LN170" s="153"/>
      <c r="LO170" s="153"/>
      <c r="LP170" s="153"/>
      <c r="LQ170" s="153"/>
      <c r="LR170" s="153"/>
      <c r="LS170" s="153"/>
      <c r="LT170" s="153"/>
      <c r="LU170" s="153"/>
      <c r="LV170" s="153"/>
      <c r="LW170" s="153"/>
      <c r="LX170" s="153"/>
      <c r="LY170" s="153"/>
      <c r="LZ170" s="153"/>
      <c r="MA170" s="153"/>
      <c r="MB170" s="153"/>
      <c r="MC170" s="153"/>
      <c r="MD170" s="153"/>
      <c r="ME170" s="153"/>
      <c r="MF170" s="153"/>
      <c r="MG170" s="153"/>
      <c r="MH170" s="153"/>
      <c r="MI170" s="153"/>
      <c r="MJ170" s="153"/>
      <c r="MK170" s="153"/>
      <c r="ML170" s="153"/>
      <c r="MM170" s="153"/>
      <c r="MN170" s="153"/>
      <c r="MO170" s="153"/>
      <c r="MP170" s="153"/>
      <c r="MQ170" s="153"/>
      <c r="MR170" s="153"/>
      <c r="MS170" s="153"/>
      <c r="MT170" s="153"/>
      <c r="MU170" s="153"/>
      <c r="MV170" s="153"/>
      <c r="MW170" s="153"/>
      <c r="MX170" s="153"/>
      <c r="MY170" s="153"/>
      <c r="MZ170" s="153"/>
      <c r="NA170" s="153"/>
      <c r="NB170" s="153"/>
      <c r="NC170" s="153"/>
      <c r="ND170" s="153"/>
      <c r="NE170" s="153"/>
      <c r="NF170" s="153"/>
      <c r="NG170" s="153"/>
      <c r="NH170" s="153"/>
      <c r="NI170" s="153"/>
      <c r="NJ170" s="153"/>
      <c r="NK170" s="153"/>
      <c r="NL170" s="153"/>
      <c r="NM170" s="153"/>
      <c r="NN170" s="153"/>
      <c r="NO170" s="153"/>
      <c r="NP170" s="153"/>
      <c r="NQ170" s="153"/>
      <c r="NR170" s="153"/>
      <c r="NS170" s="153"/>
      <c r="NT170" s="153"/>
      <c r="NU170" s="153"/>
      <c r="NV170" s="153"/>
      <c r="NW170" s="153"/>
      <c r="NX170" s="153"/>
      <c r="NY170" s="153"/>
      <c r="NZ170" s="153"/>
      <c r="OA170" s="153"/>
      <c r="OB170" s="153"/>
      <c r="OC170" s="153"/>
      <c r="OD170" s="153"/>
      <c r="OE170" s="153"/>
      <c r="OF170" s="153"/>
      <c r="OG170" s="153"/>
      <c r="OH170" s="153"/>
      <c r="OI170" s="153">
        <v>2</v>
      </c>
      <c r="OJ170" s="153"/>
      <c r="OK170" s="153"/>
      <c r="OL170" s="153">
        <v>0</v>
      </c>
      <c r="OM170" s="153">
        <v>37</v>
      </c>
      <c r="ON170" s="153"/>
      <c r="OO170" s="154"/>
      <c r="OP170" s="144">
        <v>4171</v>
      </c>
      <c r="OQ170" s="155"/>
      <c r="OR170" s="153">
        <v>9545</v>
      </c>
      <c r="OS170" s="153"/>
      <c r="OT170" s="153"/>
      <c r="OU170" s="153"/>
      <c r="OV170" s="153">
        <v>-116</v>
      </c>
      <c r="OW170" s="153">
        <v>1978</v>
      </c>
      <c r="OX170" s="153">
        <v>-3089</v>
      </c>
      <c r="OY170" s="153"/>
      <c r="OZ170" s="153">
        <v>11</v>
      </c>
      <c r="PA170" s="153"/>
      <c r="PB170" s="153"/>
      <c r="PC170" s="153"/>
      <c r="PD170" s="153">
        <v>15</v>
      </c>
      <c r="PE170" s="153"/>
      <c r="PF170" s="153"/>
      <c r="PG170" s="153"/>
      <c r="PH170" s="153">
        <v>140</v>
      </c>
      <c r="PI170" s="153"/>
      <c r="PJ170" s="156"/>
      <c r="PK170" s="144">
        <v>8484</v>
      </c>
      <c r="PL170" s="144">
        <v>12655</v>
      </c>
    </row>
    <row r="171" spans="1:428" ht="15" x14ac:dyDescent="0.25">
      <c r="A171" s="158">
        <v>336611</v>
      </c>
      <c r="B171" s="159" t="s">
        <v>734</v>
      </c>
      <c r="C171" s="149" t="s">
        <v>364</v>
      </c>
      <c r="D171" s="155"/>
      <c r="E171" s="153"/>
      <c r="F171" s="153"/>
      <c r="G171" s="153"/>
      <c r="H171" s="153"/>
      <c r="I171" s="153"/>
      <c r="J171" s="153"/>
      <c r="K171" s="153"/>
      <c r="L171" s="153"/>
      <c r="M171" s="153"/>
      <c r="N171" s="153"/>
      <c r="O171" s="153">
        <v>6</v>
      </c>
      <c r="P171" s="153"/>
      <c r="Q171" s="153"/>
      <c r="R171" s="153"/>
      <c r="S171" s="153"/>
      <c r="T171" s="153"/>
      <c r="U171" s="153"/>
      <c r="V171" s="153"/>
      <c r="W171" s="153"/>
      <c r="X171" s="153"/>
      <c r="Y171" s="153"/>
      <c r="Z171" s="153"/>
      <c r="AA171" s="153"/>
      <c r="AB171" s="153"/>
      <c r="AC171" s="153"/>
      <c r="AD171" s="153"/>
      <c r="AE171" s="153"/>
      <c r="AF171" s="153"/>
      <c r="AG171" s="153"/>
      <c r="AH171" s="153"/>
      <c r="AI171" s="153"/>
      <c r="AJ171" s="153"/>
      <c r="AK171" s="153"/>
      <c r="AL171" s="153"/>
      <c r="AM171" s="153"/>
      <c r="AN171" s="153"/>
      <c r="AO171" s="153"/>
      <c r="AP171" s="153"/>
      <c r="AQ171" s="153"/>
      <c r="AR171" s="153"/>
      <c r="AS171" s="153"/>
      <c r="AT171" s="153"/>
      <c r="AU171" s="153"/>
      <c r="AV171" s="153"/>
      <c r="AW171" s="153"/>
      <c r="AX171" s="153"/>
      <c r="AY171" s="153"/>
      <c r="AZ171" s="153"/>
      <c r="BA171" s="153"/>
      <c r="BB171" s="153"/>
      <c r="BC171" s="153"/>
      <c r="BD171" s="153"/>
      <c r="BE171" s="153"/>
      <c r="BF171" s="153"/>
      <c r="BG171" s="153"/>
      <c r="BH171" s="153"/>
      <c r="BI171" s="153"/>
      <c r="BJ171" s="153"/>
      <c r="BK171" s="153"/>
      <c r="BL171" s="153"/>
      <c r="BM171" s="153"/>
      <c r="BN171" s="153"/>
      <c r="BO171" s="153"/>
      <c r="BP171" s="153"/>
      <c r="BQ171" s="153"/>
      <c r="BR171" s="153"/>
      <c r="BS171" s="153"/>
      <c r="BT171" s="153"/>
      <c r="BU171" s="153"/>
      <c r="BV171" s="153"/>
      <c r="BW171" s="153"/>
      <c r="BX171" s="153"/>
      <c r="BY171" s="153"/>
      <c r="BZ171" s="153"/>
      <c r="CA171" s="153"/>
      <c r="CB171" s="153"/>
      <c r="CC171" s="153"/>
      <c r="CD171" s="153"/>
      <c r="CE171" s="153"/>
      <c r="CF171" s="153"/>
      <c r="CG171" s="153"/>
      <c r="CH171" s="153"/>
      <c r="CI171" s="153"/>
      <c r="CJ171" s="153"/>
      <c r="CK171" s="153"/>
      <c r="CL171" s="153"/>
      <c r="CM171" s="153"/>
      <c r="CN171" s="153"/>
      <c r="CO171" s="153"/>
      <c r="CP171" s="153"/>
      <c r="CQ171" s="153"/>
      <c r="CR171" s="153"/>
      <c r="CS171" s="153"/>
      <c r="CT171" s="153"/>
      <c r="CU171" s="153"/>
      <c r="CV171" s="153"/>
      <c r="CW171" s="153"/>
      <c r="CX171" s="153"/>
      <c r="CY171" s="153"/>
      <c r="CZ171" s="153"/>
      <c r="DA171" s="153"/>
      <c r="DB171" s="153"/>
      <c r="DC171" s="153"/>
      <c r="DD171" s="153"/>
      <c r="DE171" s="153"/>
      <c r="DF171" s="153"/>
      <c r="DG171" s="153"/>
      <c r="DH171" s="153"/>
      <c r="DI171" s="153"/>
      <c r="DJ171" s="153"/>
      <c r="DK171" s="153"/>
      <c r="DL171" s="153"/>
      <c r="DM171" s="153"/>
      <c r="DN171" s="153"/>
      <c r="DO171" s="153"/>
      <c r="DP171" s="153"/>
      <c r="DQ171" s="153"/>
      <c r="DR171" s="153"/>
      <c r="DS171" s="153"/>
      <c r="DT171" s="153"/>
      <c r="DU171" s="153"/>
      <c r="DV171" s="153"/>
      <c r="DW171" s="153"/>
      <c r="DX171" s="153"/>
      <c r="DY171" s="153"/>
      <c r="DZ171" s="153"/>
      <c r="EA171" s="153"/>
      <c r="EB171" s="153"/>
      <c r="EC171" s="153"/>
      <c r="ED171" s="153"/>
      <c r="EE171" s="153"/>
      <c r="EF171" s="153"/>
      <c r="EG171" s="153"/>
      <c r="EH171" s="153"/>
      <c r="EI171" s="153"/>
      <c r="EJ171" s="153"/>
      <c r="EK171" s="153"/>
      <c r="EL171" s="153"/>
      <c r="EM171" s="153"/>
      <c r="EN171" s="153"/>
      <c r="EO171" s="153"/>
      <c r="EP171" s="153"/>
      <c r="EQ171" s="153"/>
      <c r="ER171" s="153"/>
      <c r="ES171" s="153"/>
      <c r="ET171" s="153"/>
      <c r="EU171" s="153"/>
      <c r="EV171" s="153"/>
      <c r="EW171" s="153"/>
      <c r="EX171" s="153"/>
      <c r="EY171" s="153"/>
      <c r="EZ171" s="153"/>
      <c r="FA171" s="153"/>
      <c r="FB171" s="153"/>
      <c r="FC171" s="153"/>
      <c r="FD171" s="153"/>
      <c r="FE171" s="153"/>
      <c r="FF171" s="153"/>
      <c r="FG171" s="153"/>
      <c r="FH171" s="153"/>
      <c r="FI171" s="153"/>
      <c r="FJ171" s="153"/>
      <c r="FK171" s="153"/>
      <c r="FL171" s="153">
        <v>5</v>
      </c>
      <c r="FM171" s="153"/>
      <c r="FN171" s="153"/>
      <c r="FO171" s="153"/>
      <c r="FP171" s="153"/>
      <c r="FQ171" s="153"/>
      <c r="FR171" s="153"/>
      <c r="FS171" s="153"/>
      <c r="FT171" s="153"/>
      <c r="FU171" s="153"/>
      <c r="FV171" s="153"/>
      <c r="FW171" s="153"/>
      <c r="FX171" s="153"/>
      <c r="FY171" s="153"/>
      <c r="FZ171" s="153"/>
      <c r="GA171" s="153"/>
      <c r="GB171" s="153"/>
      <c r="GC171" s="153"/>
      <c r="GD171" s="153"/>
      <c r="GE171" s="153"/>
      <c r="GF171" s="153"/>
      <c r="GG171" s="153"/>
      <c r="GH171" s="153"/>
      <c r="GI171" s="153"/>
      <c r="GJ171" s="153"/>
      <c r="GK171" s="153"/>
      <c r="GL171" s="153"/>
      <c r="GM171" s="153"/>
      <c r="GN171" s="153"/>
      <c r="GO171" s="153"/>
      <c r="GP171" s="153"/>
      <c r="GQ171" s="153"/>
      <c r="GR171" s="153"/>
      <c r="GS171" s="153"/>
      <c r="GT171" s="153"/>
      <c r="GU171" s="153"/>
      <c r="GV171" s="153"/>
      <c r="GW171" s="153"/>
      <c r="GX171" s="153"/>
      <c r="GY171" s="153"/>
      <c r="GZ171" s="153"/>
      <c r="HA171" s="153"/>
      <c r="HB171" s="153"/>
      <c r="HC171" s="153"/>
      <c r="HD171" s="153"/>
      <c r="HE171" s="153"/>
      <c r="HF171" s="153"/>
      <c r="HG171" s="153"/>
      <c r="HH171" s="153"/>
      <c r="HI171" s="153"/>
      <c r="HJ171" s="153"/>
      <c r="HK171" s="153"/>
      <c r="HL171" s="153"/>
      <c r="HM171" s="153"/>
      <c r="HN171" s="153"/>
      <c r="HO171" s="153"/>
      <c r="HP171" s="153"/>
      <c r="HQ171" s="153"/>
      <c r="HR171" s="153"/>
      <c r="HS171" s="153"/>
      <c r="HT171" s="153"/>
      <c r="HU171" s="153"/>
      <c r="HV171" s="153"/>
      <c r="HW171" s="153"/>
      <c r="HX171" s="153"/>
      <c r="HY171" s="153"/>
      <c r="HZ171" s="153"/>
      <c r="IA171" s="153"/>
      <c r="IB171" s="153"/>
      <c r="IC171" s="153"/>
      <c r="ID171" s="153"/>
      <c r="IE171" s="153"/>
      <c r="IF171" s="153"/>
      <c r="IG171" s="153"/>
      <c r="IH171" s="153"/>
      <c r="II171" s="153"/>
      <c r="IJ171" s="153"/>
      <c r="IK171" s="153"/>
      <c r="IL171" s="153"/>
      <c r="IM171" s="153"/>
      <c r="IN171" s="153"/>
      <c r="IO171" s="153"/>
      <c r="IP171" s="153"/>
      <c r="IQ171" s="153"/>
      <c r="IR171" s="153"/>
      <c r="IS171" s="153"/>
      <c r="IT171" s="153"/>
      <c r="IU171" s="153"/>
      <c r="IV171" s="153"/>
      <c r="IW171" s="153"/>
      <c r="IX171" s="153"/>
      <c r="IY171" s="153"/>
      <c r="IZ171" s="153"/>
      <c r="JA171" s="153"/>
      <c r="JB171" s="153"/>
      <c r="JC171" s="153"/>
      <c r="JD171" s="153"/>
      <c r="JE171" s="153"/>
      <c r="JF171" s="153"/>
      <c r="JG171" s="153"/>
      <c r="JH171" s="153"/>
      <c r="JI171" s="153"/>
      <c r="JJ171" s="153"/>
      <c r="JK171" s="153"/>
      <c r="JL171" s="153"/>
      <c r="JM171" s="153"/>
      <c r="JN171" s="153"/>
      <c r="JO171" s="153"/>
      <c r="JP171" s="153"/>
      <c r="JQ171" s="153"/>
      <c r="JR171" s="153"/>
      <c r="JS171" s="153"/>
      <c r="JT171" s="153"/>
      <c r="JU171" s="153"/>
      <c r="JV171" s="153"/>
      <c r="JW171" s="153"/>
      <c r="JX171" s="153"/>
      <c r="JY171" s="153"/>
      <c r="JZ171" s="153"/>
      <c r="KA171" s="153"/>
      <c r="KB171" s="153"/>
      <c r="KC171" s="153"/>
      <c r="KD171" s="153"/>
      <c r="KE171" s="153"/>
      <c r="KF171" s="153"/>
      <c r="KG171" s="153"/>
      <c r="KH171" s="153">
        <v>1948</v>
      </c>
      <c r="KI171" s="153"/>
      <c r="KJ171" s="153"/>
      <c r="KK171" s="153"/>
      <c r="KL171" s="153">
        <v>60</v>
      </c>
      <c r="KM171" s="153"/>
      <c r="KN171" s="153"/>
      <c r="KO171" s="153"/>
      <c r="KP171" s="153"/>
      <c r="KQ171" s="153"/>
      <c r="KR171" s="153"/>
      <c r="KS171" s="153"/>
      <c r="KT171" s="153"/>
      <c r="KU171" s="153"/>
      <c r="KV171" s="153"/>
      <c r="KW171" s="153"/>
      <c r="KX171" s="153"/>
      <c r="KY171" s="153"/>
      <c r="KZ171" s="153"/>
      <c r="LA171" s="153"/>
      <c r="LB171" s="153"/>
      <c r="LC171" s="153"/>
      <c r="LD171" s="153"/>
      <c r="LE171" s="153"/>
      <c r="LF171" s="153"/>
      <c r="LG171" s="153"/>
      <c r="LH171" s="153"/>
      <c r="LI171" s="153"/>
      <c r="LJ171" s="153"/>
      <c r="LK171" s="153"/>
      <c r="LL171" s="153"/>
      <c r="LM171" s="153"/>
      <c r="LN171" s="153"/>
      <c r="LO171" s="153"/>
      <c r="LP171" s="153"/>
      <c r="LQ171" s="153"/>
      <c r="LR171" s="153"/>
      <c r="LS171" s="153"/>
      <c r="LT171" s="153"/>
      <c r="LU171" s="153"/>
      <c r="LV171" s="153"/>
      <c r="LW171" s="153"/>
      <c r="LX171" s="153"/>
      <c r="LY171" s="153"/>
      <c r="LZ171" s="153"/>
      <c r="MA171" s="153"/>
      <c r="MB171" s="153"/>
      <c r="MC171" s="153"/>
      <c r="MD171" s="153"/>
      <c r="ME171" s="153"/>
      <c r="MF171" s="153"/>
      <c r="MG171" s="153"/>
      <c r="MH171" s="153"/>
      <c r="MI171" s="153"/>
      <c r="MJ171" s="153"/>
      <c r="MK171" s="153"/>
      <c r="ML171" s="153"/>
      <c r="MM171" s="153"/>
      <c r="MN171" s="153"/>
      <c r="MO171" s="153"/>
      <c r="MP171" s="153"/>
      <c r="MQ171" s="153"/>
      <c r="MR171" s="153"/>
      <c r="MS171" s="153"/>
      <c r="MT171" s="153"/>
      <c r="MU171" s="153"/>
      <c r="MV171" s="153"/>
      <c r="MW171" s="153"/>
      <c r="MX171" s="153"/>
      <c r="MY171" s="153"/>
      <c r="MZ171" s="153"/>
      <c r="NA171" s="153"/>
      <c r="NB171" s="153"/>
      <c r="NC171" s="153"/>
      <c r="ND171" s="153"/>
      <c r="NE171" s="153"/>
      <c r="NF171" s="153"/>
      <c r="NG171" s="153"/>
      <c r="NH171" s="153"/>
      <c r="NI171" s="153"/>
      <c r="NJ171" s="153"/>
      <c r="NK171" s="153"/>
      <c r="NL171" s="153"/>
      <c r="NM171" s="153"/>
      <c r="NN171" s="153"/>
      <c r="NO171" s="153"/>
      <c r="NP171" s="153"/>
      <c r="NQ171" s="153"/>
      <c r="NR171" s="153"/>
      <c r="NS171" s="153"/>
      <c r="NT171" s="153"/>
      <c r="NU171" s="153"/>
      <c r="NV171" s="153"/>
      <c r="NW171" s="153"/>
      <c r="NX171" s="153"/>
      <c r="NY171" s="153"/>
      <c r="NZ171" s="153"/>
      <c r="OA171" s="153"/>
      <c r="OB171" s="153"/>
      <c r="OC171" s="153"/>
      <c r="OD171" s="153"/>
      <c r="OE171" s="153">
        <v>5157</v>
      </c>
      <c r="OF171" s="153"/>
      <c r="OG171" s="153"/>
      <c r="OH171" s="153"/>
      <c r="OI171" s="153"/>
      <c r="OJ171" s="153"/>
      <c r="OK171" s="153"/>
      <c r="OL171" s="153"/>
      <c r="OM171" s="153"/>
      <c r="ON171" s="153"/>
      <c r="OO171" s="154"/>
      <c r="OP171" s="144">
        <v>7176</v>
      </c>
      <c r="OQ171" s="155"/>
      <c r="OR171" s="153">
        <v>5010</v>
      </c>
      <c r="OS171" s="153"/>
      <c r="OT171" s="153"/>
      <c r="OU171" s="153"/>
      <c r="OV171" s="153">
        <v>-96</v>
      </c>
      <c r="OW171" s="153">
        <v>895</v>
      </c>
      <c r="OX171" s="153">
        <v>-495</v>
      </c>
      <c r="OY171" s="153"/>
      <c r="OZ171" s="153">
        <v>12367</v>
      </c>
      <c r="PA171" s="153"/>
      <c r="PB171" s="153"/>
      <c r="PC171" s="153"/>
      <c r="PD171" s="153">
        <v>19</v>
      </c>
      <c r="PE171" s="153"/>
      <c r="PF171" s="153"/>
      <c r="PG171" s="153"/>
      <c r="PH171" s="153">
        <v>4</v>
      </c>
      <c r="PI171" s="153"/>
      <c r="PJ171" s="156"/>
      <c r="PK171" s="144">
        <v>17703</v>
      </c>
      <c r="PL171" s="144">
        <v>24878</v>
      </c>
    </row>
    <row r="172" spans="1:428" ht="15" x14ac:dyDescent="0.25">
      <c r="A172" s="158">
        <v>336612</v>
      </c>
      <c r="B172" s="159" t="s">
        <v>734</v>
      </c>
      <c r="C172" s="149" t="s">
        <v>365</v>
      </c>
      <c r="D172" s="155"/>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c r="AA172" s="153"/>
      <c r="AB172" s="153"/>
      <c r="AC172" s="153"/>
      <c r="AD172" s="153"/>
      <c r="AE172" s="153"/>
      <c r="AF172" s="153"/>
      <c r="AG172" s="153"/>
      <c r="AH172" s="153"/>
      <c r="AI172" s="153"/>
      <c r="AJ172" s="153"/>
      <c r="AK172" s="153"/>
      <c r="AL172" s="153"/>
      <c r="AM172" s="153"/>
      <c r="AN172" s="153"/>
      <c r="AO172" s="153"/>
      <c r="AP172" s="153"/>
      <c r="AQ172" s="153"/>
      <c r="AR172" s="153"/>
      <c r="AS172" s="153"/>
      <c r="AT172" s="153"/>
      <c r="AU172" s="153"/>
      <c r="AV172" s="153"/>
      <c r="AW172" s="153"/>
      <c r="AX172" s="153"/>
      <c r="AY172" s="153"/>
      <c r="AZ172" s="153"/>
      <c r="BA172" s="153"/>
      <c r="BB172" s="153"/>
      <c r="BC172" s="153"/>
      <c r="BD172" s="153"/>
      <c r="BE172" s="153"/>
      <c r="BF172" s="153"/>
      <c r="BG172" s="153"/>
      <c r="BH172" s="153"/>
      <c r="BI172" s="153"/>
      <c r="BJ172" s="153"/>
      <c r="BK172" s="153"/>
      <c r="BL172" s="153"/>
      <c r="BM172" s="153"/>
      <c r="BN172" s="153"/>
      <c r="BO172" s="153"/>
      <c r="BP172" s="153"/>
      <c r="BQ172" s="153"/>
      <c r="BR172" s="153"/>
      <c r="BS172" s="153"/>
      <c r="BT172" s="153"/>
      <c r="BU172" s="153"/>
      <c r="BV172" s="153"/>
      <c r="BW172" s="153"/>
      <c r="BX172" s="153"/>
      <c r="BY172" s="153"/>
      <c r="BZ172" s="153"/>
      <c r="CA172" s="153"/>
      <c r="CB172" s="153"/>
      <c r="CC172" s="153"/>
      <c r="CD172" s="153"/>
      <c r="CE172" s="153"/>
      <c r="CF172" s="153"/>
      <c r="CG172" s="153"/>
      <c r="CH172" s="153"/>
      <c r="CI172" s="153"/>
      <c r="CJ172" s="153"/>
      <c r="CK172" s="153"/>
      <c r="CL172" s="153"/>
      <c r="CM172" s="153"/>
      <c r="CN172" s="153"/>
      <c r="CO172" s="153"/>
      <c r="CP172" s="153"/>
      <c r="CQ172" s="153"/>
      <c r="CR172" s="153"/>
      <c r="CS172" s="153"/>
      <c r="CT172" s="153"/>
      <c r="CU172" s="153"/>
      <c r="CV172" s="153"/>
      <c r="CW172" s="153"/>
      <c r="CX172" s="153"/>
      <c r="CY172" s="153"/>
      <c r="CZ172" s="153"/>
      <c r="DA172" s="153"/>
      <c r="DB172" s="153"/>
      <c r="DC172" s="153"/>
      <c r="DD172" s="153"/>
      <c r="DE172" s="153"/>
      <c r="DF172" s="153"/>
      <c r="DG172" s="153"/>
      <c r="DH172" s="153"/>
      <c r="DI172" s="153"/>
      <c r="DJ172" s="153"/>
      <c r="DK172" s="153"/>
      <c r="DL172" s="153"/>
      <c r="DM172" s="153"/>
      <c r="DN172" s="153"/>
      <c r="DO172" s="153"/>
      <c r="DP172" s="153"/>
      <c r="DQ172" s="153"/>
      <c r="DR172" s="153"/>
      <c r="DS172" s="153"/>
      <c r="DT172" s="153"/>
      <c r="DU172" s="153"/>
      <c r="DV172" s="153"/>
      <c r="DW172" s="153"/>
      <c r="DX172" s="153"/>
      <c r="DY172" s="153"/>
      <c r="DZ172" s="153"/>
      <c r="EA172" s="153"/>
      <c r="EB172" s="153"/>
      <c r="EC172" s="153"/>
      <c r="ED172" s="153"/>
      <c r="EE172" s="153"/>
      <c r="EF172" s="153"/>
      <c r="EG172" s="153"/>
      <c r="EH172" s="153"/>
      <c r="EI172" s="153"/>
      <c r="EJ172" s="153"/>
      <c r="EK172" s="153"/>
      <c r="EL172" s="153"/>
      <c r="EM172" s="153"/>
      <c r="EN172" s="153"/>
      <c r="EO172" s="153"/>
      <c r="EP172" s="153"/>
      <c r="EQ172" s="153"/>
      <c r="ER172" s="153"/>
      <c r="ES172" s="153"/>
      <c r="ET172" s="153"/>
      <c r="EU172" s="153"/>
      <c r="EV172" s="153"/>
      <c r="EW172" s="153"/>
      <c r="EX172" s="153"/>
      <c r="EY172" s="153"/>
      <c r="EZ172" s="153"/>
      <c r="FA172" s="153"/>
      <c r="FB172" s="153"/>
      <c r="FC172" s="153"/>
      <c r="FD172" s="153"/>
      <c r="FE172" s="153"/>
      <c r="FF172" s="153"/>
      <c r="FG172" s="153"/>
      <c r="FH172" s="153"/>
      <c r="FI172" s="153"/>
      <c r="FJ172" s="153"/>
      <c r="FK172" s="153"/>
      <c r="FL172" s="153">
        <v>4</v>
      </c>
      <c r="FM172" s="153">
        <v>12</v>
      </c>
      <c r="FN172" s="153"/>
      <c r="FO172" s="153"/>
      <c r="FP172" s="153"/>
      <c r="FQ172" s="153"/>
      <c r="FR172" s="153"/>
      <c r="FS172" s="153"/>
      <c r="FT172" s="153"/>
      <c r="FU172" s="153"/>
      <c r="FV172" s="153"/>
      <c r="FW172" s="153"/>
      <c r="FX172" s="153"/>
      <c r="FY172" s="153"/>
      <c r="FZ172" s="153"/>
      <c r="GA172" s="153"/>
      <c r="GB172" s="153"/>
      <c r="GC172" s="153"/>
      <c r="GD172" s="153"/>
      <c r="GE172" s="153"/>
      <c r="GF172" s="153"/>
      <c r="GG172" s="153"/>
      <c r="GH172" s="153"/>
      <c r="GI172" s="153"/>
      <c r="GJ172" s="153"/>
      <c r="GK172" s="153"/>
      <c r="GL172" s="153"/>
      <c r="GM172" s="153"/>
      <c r="GN172" s="153"/>
      <c r="GO172" s="153"/>
      <c r="GP172" s="153"/>
      <c r="GQ172" s="153"/>
      <c r="GR172" s="153"/>
      <c r="GS172" s="153"/>
      <c r="GT172" s="153"/>
      <c r="GU172" s="153"/>
      <c r="GV172" s="153"/>
      <c r="GW172" s="153"/>
      <c r="GX172" s="153"/>
      <c r="GY172" s="153"/>
      <c r="GZ172" s="153"/>
      <c r="HA172" s="153"/>
      <c r="HB172" s="153"/>
      <c r="HC172" s="153"/>
      <c r="HD172" s="153"/>
      <c r="HE172" s="153"/>
      <c r="HF172" s="153"/>
      <c r="HG172" s="153"/>
      <c r="HH172" s="153"/>
      <c r="HI172" s="153"/>
      <c r="HJ172" s="153"/>
      <c r="HK172" s="153"/>
      <c r="HL172" s="153"/>
      <c r="HM172" s="153"/>
      <c r="HN172" s="153"/>
      <c r="HO172" s="153"/>
      <c r="HP172" s="153"/>
      <c r="HQ172" s="153"/>
      <c r="HR172" s="153"/>
      <c r="HS172" s="153"/>
      <c r="HT172" s="153"/>
      <c r="HU172" s="153"/>
      <c r="HV172" s="153"/>
      <c r="HW172" s="153"/>
      <c r="HX172" s="153"/>
      <c r="HY172" s="153"/>
      <c r="HZ172" s="153"/>
      <c r="IA172" s="153"/>
      <c r="IB172" s="153"/>
      <c r="IC172" s="153"/>
      <c r="ID172" s="153"/>
      <c r="IE172" s="153"/>
      <c r="IF172" s="153"/>
      <c r="IG172" s="153"/>
      <c r="IH172" s="153"/>
      <c r="II172" s="153"/>
      <c r="IJ172" s="153"/>
      <c r="IK172" s="153"/>
      <c r="IL172" s="153"/>
      <c r="IM172" s="153"/>
      <c r="IN172" s="153"/>
      <c r="IO172" s="153"/>
      <c r="IP172" s="153"/>
      <c r="IQ172" s="153"/>
      <c r="IR172" s="153"/>
      <c r="IS172" s="153"/>
      <c r="IT172" s="153"/>
      <c r="IU172" s="153"/>
      <c r="IV172" s="153"/>
      <c r="IW172" s="153"/>
      <c r="IX172" s="153"/>
      <c r="IY172" s="153"/>
      <c r="IZ172" s="153"/>
      <c r="JA172" s="153"/>
      <c r="JB172" s="153"/>
      <c r="JC172" s="153"/>
      <c r="JD172" s="153"/>
      <c r="JE172" s="153"/>
      <c r="JF172" s="153"/>
      <c r="JG172" s="153"/>
      <c r="JH172" s="153"/>
      <c r="JI172" s="153"/>
      <c r="JJ172" s="153"/>
      <c r="JK172" s="153"/>
      <c r="JL172" s="153"/>
      <c r="JM172" s="153"/>
      <c r="JN172" s="153"/>
      <c r="JO172" s="153"/>
      <c r="JP172" s="153"/>
      <c r="JQ172" s="153"/>
      <c r="JR172" s="153"/>
      <c r="JS172" s="153"/>
      <c r="JT172" s="153"/>
      <c r="JU172" s="153"/>
      <c r="JV172" s="153"/>
      <c r="JW172" s="153"/>
      <c r="JX172" s="153"/>
      <c r="JY172" s="153"/>
      <c r="JZ172" s="153"/>
      <c r="KA172" s="153"/>
      <c r="KB172" s="153"/>
      <c r="KC172" s="153"/>
      <c r="KD172" s="153"/>
      <c r="KE172" s="153"/>
      <c r="KF172" s="153"/>
      <c r="KG172" s="153"/>
      <c r="KH172" s="153"/>
      <c r="KI172" s="153"/>
      <c r="KJ172" s="153"/>
      <c r="KK172" s="153"/>
      <c r="KL172" s="153">
        <v>4</v>
      </c>
      <c r="KM172" s="153"/>
      <c r="KN172" s="153"/>
      <c r="KO172" s="153"/>
      <c r="KP172" s="153"/>
      <c r="KQ172" s="153"/>
      <c r="KR172" s="153"/>
      <c r="KS172" s="153"/>
      <c r="KT172" s="153"/>
      <c r="KU172" s="153"/>
      <c r="KV172" s="153"/>
      <c r="KW172" s="153"/>
      <c r="KX172" s="153"/>
      <c r="KY172" s="153"/>
      <c r="KZ172" s="153"/>
      <c r="LA172" s="153"/>
      <c r="LB172" s="153"/>
      <c r="LC172" s="153"/>
      <c r="LD172" s="153"/>
      <c r="LE172" s="153"/>
      <c r="LF172" s="153"/>
      <c r="LG172" s="153"/>
      <c r="LH172" s="153"/>
      <c r="LI172" s="153"/>
      <c r="LJ172" s="153"/>
      <c r="LK172" s="153"/>
      <c r="LL172" s="153"/>
      <c r="LM172" s="153"/>
      <c r="LN172" s="153"/>
      <c r="LO172" s="153"/>
      <c r="LP172" s="153"/>
      <c r="LQ172" s="153"/>
      <c r="LR172" s="153"/>
      <c r="LS172" s="153"/>
      <c r="LT172" s="153"/>
      <c r="LU172" s="153"/>
      <c r="LV172" s="153"/>
      <c r="LW172" s="153"/>
      <c r="LX172" s="153"/>
      <c r="LY172" s="153"/>
      <c r="LZ172" s="153"/>
      <c r="MA172" s="153"/>
      <c r="MB172" s="153"/>
      <c r="MC172" s="153"/>
      <c r="MD172" s="153"/>
      <c r="ME172" s="153"/>
      <c r="MF172" s="153"/>
      <c r="MG172" s="153"/>
      <c r="MH172" s="153"/>
      <c r="MI172" s="153"/>
      <c r="MJ172" s="153"/>
      <c r="MK172" s="153"/>
      <c r="ML172" s="153"/>
      <c r="MM172" s="153"/>
      <c r="MN172" s="153"/>
      <c r="MO172" s="153"/>
      <c r="MP172" s="153"/>
      <c r="MQ172" s="153"/>
      <c r="MR172" s="153"/>
      <c r="MS172" s="153"/>
      <c r="MT172" s="153"/>
      <c r="MU172" s="153"/>
      <c r="MV172" s="153"/>
      <c r="MW172" s="153"/>
      <c r="MX172" s="153"/>
      <c r="MY172" s="153"/>
      <c r="MZ172" s="153"/>
      <c r="NA172" s="153"/>
      <c r="NB172" s="153"/>
      <c r="NC172" s="153"/>
      <c r="ND172" s="153"/>
      <c r="NE172" s="153"/>
      <c r="NF172" s="153"/>
      <c r="NG172" s="153"/>
      <c r="NH172" s="153"/>
      <c r="NI172" s="153"/>
      <c r="NJ172" s="153"/>
      <c r="NK172" s="153"/>
      <c r="NL172" s="153"/>
      <c r="NM172" s="153"/>
      <c r="NN172" s="153"/>
      <c r="NO172" s="153"/>
      <c r="NP172" s="153"/>
      <c r="NQ172" s="153"/>
      <c r="NR172" s="153"/>
      <c r="NS172" s="153"/>
      <c r="NT172" s="153"/>
      <c r="NU172" s="153"/>
      <c r="NV172" s="153"/>
      <c r="NW172" s="153"/>
      <c r="NX172" s="153"/>
      <c r="NY172" s="153"/>
      <c r="NZ172" s="153"/>
      <c r="OA172" s="153"/>
      <c r="OB172" s="153"/>
      <c r="OC172" s="153"/>
      <c r="OD172" s="153"/>
      <c r="OE172" s="153"/>
      <c r="OF172" s="153">
        <v>38</v>
      </c>
      <c r="OG172" s="153"/>
      <c r="OH172" s="153"/>
      <c r="OI172" s="153"/>
      <c r="OJ172" s="153"/>
      <c r="OK172" s="153"/>
      <c r="OL172" s="153"/>
      <c r="OM172" s="153"/>
      <c r="ON172" s="153"/>
      <c r="OO172" s="154">
        <v>1</v>
      </c>
      <c r="OP172" s="144">
        <v>59</v>
      </c>
      <c r="OQ172" s="155">
        <v>9035</v>
      </c>
      <c r="OR172" s="153">
        <v>833</v>
      </c>
      <c r="OS172" s="153"/>
      <c r="OT172" s="153"/>
      <c r="OU172" s="153"/>
      <c r="OV172" s="153">
        <v>371</v>
      </c>
      <c r="OW172" s="153">
        <v>1494</v>
      </c>
      <c r="OX172" s="153">
        <v>-1702</v>
      </c>
      <c r="OY172" s="153"/>
      <c r="OZ172" s="153">
        <v>38</v>
      </c>
      <c r="PA172" s="153"/>
      <c r="PB172" s="153"/>
      <c r="PC172" s="153"/>
      <c r="PD172" s="153">
        <v>68</v>
      </c>
      <c r="PE172" s="153"/>
      <c r="PF172" s="153"/>
      <c r="PG172" s="153"/>
      <c r="PH172" s="153">
        <v>18</v>
      </c>
      <c r="PI172" s="153"/>
      <c r="PJ172" s="156"/>
      <c r="PK172" s="144">
        <v>10155</v>
      </c>
      <c r="PL172" s="144">
        <v>10214</v>
      </c>
    </row>
    <row r="173" spans="1:428" ht="15" x14ac:dyDescent="0.25">
      <c r="A173" s="158">
        <v>336991</v>
      </c>
      <c r="B173" s="159" t="s">
        <v>734</v>
      </c>
      <c r="C173" s="149" t="s">
        <v>366</v>
      </c>
      <c r="D173" s="155"/>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c r="AB173" s="153"/>
      <c r="AC173" s="153"/>
      <c r="AD173" s="153"/>
      <c r="AE173" s="153"/>
      <c r="AF173" s="153"/>
      <c r="AG173" s="153"/>
      <c r="AH173" s="153"/>
      <c r="AI173" s="153"/>
      <c r="AJ173" s="153"/>
      <c r="AK173" s="153"/>
      <c r="AL173" s="153"/>
      <c r="AM173" s="153"/>
      <c r="AN173" s="153"/>
      <c r="AO173" s="153"/>
      <c r="AP173" s="153"/>
      <c r="AQ173" s="153"/>
      <c r="AR173" s="153"/>
      <c r="AS173" s="153"/>
      <c r="AT173" s="153"/>
      <c r="AU173" s="153"/>
      <c r="AV173" s="153"/>
      <c r="AW173" s="153"/>
      <c r="AX173" s="153"/>
      <c r="AY173" s="153"/>
      <c r="AZ173" s="153"/>
      <c r="BA173" s="153"/>
      <c r="BB173" s="153"/>
      <c r="BC173" s="153"/>
      <c r="BD173" s="153"/>
      <c r="BE173" s="153"/>
      <c r="BF173" s="153"/>
      <c r="BG173" s="153"/>
      <c r="BH173" s="153"/>
      <c r="BI173" s="153"/>
      <c r="BJ173" s="153"/>
      <c r="BK173" s="153"/>
      <c r="BL173" s="153"/>
      <c r="BM173" s="153"/>
      <c r="BN173" s="153"/>
      <c r="BO173" s="153"/>
      <c r="BP173" s="153"/>
      <c r="BQ173" s="153"/>
      <c r="BR173" s="153"/>
      <c r="BS173" s="153"/>
      <c r="BT173" s="153"/>
      <c r="BU173" s="153"/>
      <c r="BV173" s="153"/>
      <c r="BW173" s="153"/>
      <c r="BX173" s="153"/>
      <c r="BY173" s="153"/>
      <c r="BZ173" s="153"/>
      <c r="CA173" s="153"/>
      <c r="CB173" s="153"/>
      <c r="CC173" s="153"/>
      <c r="CD173" s="153"/>
      <c r="CE173" s="153"/>
      <c r="CF173" s="153"/>
      <c r="CG173" s="153"/>
      <c r="CH173" s="153"/>
      <c r="CI173" s="153"/>
      <c r="CJ173" s="153"/>
      <c r="CK173" s="153"/>
      <c r="CL173" s="153"/>
      <c r="CM173" s="153"/>
      <c r="CN173" s="153"/>
      <c r="CO173" s="153"/>
      <c r="CP173" s="153"/>
      <c r="CQ173" s="153"/>
      <c r="CR173" s="153"/>
      <c r="CS173" s="153"/>
      <c r="CT173" s="153"/>
      <c r="CU173" s="153"/>
      <c r="CV173" s="153"/>
      <c r="CW173" s="153"/>
      <c r="CX173" s="153"/>
      <c r="CY173" s="153"/>
      <c r="CZ173" s="153"/>
      <c r="DA173" s="153"/>
      <c r="DB173" s="153"/>
      <c r="DC173" s="153"/>
      <c r="DD173" s="153"/>
      <c r="DE173" s="153"/>
      <c r="DF173" s="153"/>
      <c r="DG173" s="153"/>
      <c r="DH173" s="153"/>
      <c r="DI173" s="153"/>
      <c r="DJ173" s="153"/>
      <c r="DK173" s="153"/>
      <c r="DL173" s="153"/>
      <c r="DM173" s="153"/>
      <c r="DN173" s="153"/>
      <c r="DO173" s="153"/>
      <c r="DP173" s="153"/>
      <c r="DQ173" s="153"/>
      <c r="DR173" s="153"/>
      <c r="DS173" s="153"/>
      <c r="DT173" s="153"/>
      <c r="DU173" s="153"/>
      <c r="DV173" s="153"/>
      <c r="DW173" s="153"/>
      <c r="DX173" s="153"/>
      <c r="DY173" s="153"/>
      <c r="DZ173" s="153"/>
      <c r="EA173" s="153"/>
      <c r="EB173" s="153"/>
      <c r="EC173" s="153"/>
      <c r="ED173" s="153"/>
      <c r="EE173" s="153"/>
      <c r="EF173" s="153"/>
      <c r="EG173" s="153"/>
      <c r="EH173" s="153"/>
      <c r="EI173" s="153"/>
      <c r="EJ173" s="153"/>
      <c r="EK173" s="153"/>
      <c r="EL173" s="153"/>
      <c r="EM173" s="153"/>
      <c r="EN173" s="153"/>
      <c r="EO173" s="153"/>
      <c r="EP173" s="153"/>
      <c r="EQ173" s="153"/>
      <c r="ER173" s="153"/>
      <c r="ES173" s="153"/>
      <c r="ET173" s="153"/>
      <c r="EU173" s="153"/>
      <c r="EV173" s="153"/>
      <c r="EW173" s="153"/>
      <c r="EX173" s="153"/>
      <c r="EY173" s="153"/>
      <c r="EZ173" s="153"/>
      <c r="FA173" s="153"/>
      <c r="FB173" s="153"/>
      <c r="FC173" s="153"/>
      <c r="FD173" s="153"/>
      <c r="FE173" s="153"/>
      <c r="FF173" s="153"/>
      <c r="FG173" s="153"/>
      <c r="FH173" s="153"/>
      <c r="FI173" s="153"/>
      <c r="FJ173" s="153"/>
      <c r="FK173" s="153"/>
      <c r="FL173" s="153"/>
      <c r="FM173" s="153"/>
      <c r="FN173" s="153">
        <v>1641</v>
      </c>
      <c r="FO173" s="153"/>
      <c r="FP173" s="153"/>
      <c r="FQ173" s="153"/>
      <c r="FR173" s="153"/>
      <c r="FS173" s="153"/>
      <c r="FT173" s="153"/>
      <c r="FU173" s="153"/>
      <c r="FV173" s="153"/>
      <c r="FW173" s="153"/>
      <c r="FX173" s="153"/>
      <c r="FY173" s="153"/>
      <c r="FZ173" s="153"/>
      <c r="GA173" s="153"/>
      <c r="GB173" s="153"/>
      <c r="GC173" s="153"/>
      <c r="GD173" s="153"/>
      <c r="GE173" s="153"/>
      <c r="GF173" s="153"/>
      <c r="GG173" s="153"/>
      <c r="GH173" s="153"/>
      <c r="GI173" s="153"/>
      <c r="GJ173" s="153"/>
      <c r="GK173" s="153"/>
      <c r="GL173" s="153"/>
      <c r="GM173" s="153"/>
      <c r="GN173" s="153"/>
      <c r="GO173" s="153"/>
      <c r="GP173" s="153"/>
      <c r="GQ173" s="153"/>
      <c r="GR173" s="153"/>
      <c r="GS173" s="153"/>
      <c r="GT173" s="153"/>
      <c r="GU173" s="153"/>
      <c r="GV173" s="153"/>
      <c r="GW173" s="153"/>
      <c r="GX173" s="153"/>
      <c r="GY173" s="153"/>
      <c r="GZ173" s="153"/>
      <c r="HA173" s="153"/>
      <c r="HB173" s="153"/>
      <c r="HC173" s="153"/>
      <c r="HD173" s="153"/>
      <c r="HE173" s="153"/>
      <c r="HF173" s="153"/>
      <c r="HG173" s="153"/>
      <c r="HH173" s="153"/>
      <c r="HI173" s="153"/>
      <c r="HJ173" s="153"/>
      <c r="HK173" s="153"/>
      <c r="HL173" s="153"/>
      <c r="HM173" s="153"/>
      <c r="HN173" s="153"/>
      <c r="HO173" s="153"/>
      <c r="HP173" s="153"/>
      <c r="HQ173" s="153"/>
      <c r="HR173" s="153"/>
      <c r="HS173" s="153"/>
      <c r="HT173" s="153"/>
      <c r="HU173" s="153"/>
      <c r="HV173" s="153"/>
      <c r="HW173" s="153"/>
      <c r="HX173" s="153"/>
      <c r="HY173" s="153"/>
      <c r="HZ173" s="153"/>
      <c r="IA173" s="153"/>
      <c r="IB173" s="153"/>
      <c r="IC173" s="153"/>
      <c r="ID173" s="153"/>
      <c r="IE173" s="153"/>
      <c r="IF173" s="153"/>
      <c r="IG173" s="153"/>
      <c r="IH173" s="153"/>
      <c r="II173" s="153"/>
      <c r="IJ173" s="153"/>
      <c r="IK173" s="153"/>
      <c r="IL173" s="153"/>
      <c r="IM173" s="153"/>
      <c r="IN173" s="153"/>
      <c r="IO173" s="153"/>
      <c r="IP173" s="153"/>
      <c r="IQ173" s="153"/>
      <c r="IR173" s="153"/>
      <c r="IS173" s="153"/>
      <c r="IT173" s="153"/>
      <c r="IU173" s="153"/>
      <c r="IV173" s="153"/>
      <c r="IW173" s="153"/>
      <c r="IX173" s="153"/>
      <c r="IY173" s="153"/>
      <c r="IZ173" s="153"/>
      <c r="JA173" s="153"/>
      <c r="JB173" s="153"/>
      <c r="JC173" s="153"/>
      <c r="JD173" s="153"/>
      <c r="JE173" s="153"/>
      <c r="JF173" s="153"/>
      <c r="JG173" s="153"/>
      <c r="JH173" s="153"/>
      <c r="JI173" s="153"/>
      <c r="JJ173" s="153"/>
      <c r="JK173" s="153"/>
      <c r="JL173" s="153"/>
      <c r="JM173" s="153"/>
      <c r="JN173" s="153"/>
      <c r="JO173" s="153"/>
      <c r="JP173" s="153"/>
      <c r="JQ173" s="153"/>
      <c r="JR173" s="153"/>
      <c r="JS173" s="153"/>
      <c r="JT173" s="153"/>
      <c r="JU173" s="153"/>
      <c r="JV173" s="153"/>
      <c r="JW173" s="153"/>
      <c r="JX173" s="153"/>
      <c r="JY173" s="153"/>
      <c r="JZ173" s="153"/>
      <c r="KA173" s="153"/>
      <c r="KB173" s="153"/>
      <c r="KC173" s="153"/>
      <c r="KD173" s="153"/>
      <c r="KE173" s="153"/>
      <c r="KF173" s="153"/>
      <c r="KG173" s="153"/>
      <c r="KH173" s="153"/>
      <c r="KI173" s="153"/>
      <c r="KJ173" s="153"/>
      <c r="KK173" s="153"/>
      <c r="KL173" s="153"/>
      <c r="KM173" s="153"/>
      <c r="KN173" s="153"/>
      <c r="KO173" s="153"/>
      <c r="KP173" s="153"/>
      <c r="KQ173" s="153"/>
      <c r="KR173" s="153"/>
      <c r="KS173" s="153"/>
      <c r="KT173" s="153"/>
      <c r="KU173" s="153"/>
      <c r="KV173" s="153"/>
      <c r="KW173" s="153"/>
      <c r="KX173" s="153"/>
      <c r="KY173" s="153"/>
      <c r="KZ173" s="153"/>
      <c r="LA173" s="153"/>
      <c r="LB173" s="153"/>
      <c r="LC173" s="153"/>
      <c r="LD173" s="153"/>
      <c r="LE173" s="153"/>
      <c r="LF173" s="153"/>
      <c r="LG173" s="153"/>
      <c r="LH173" s="153"/>
      <c r="LI173" s="153"/>
      <c r="LJ173" s="153"/>
      <c r="LK173" s="153"/>
      <c r="LL173" s="153"/>
      <c r="LM173" s="153"/>
      <c r="LN173" s="153"/>
      <c r="LO173" s="153"/>
      <c r="LP173" s="153"/>
      <c r="LQ173" s="153"/>
      <c r="LR173" s="153"/>
      <c r="LS173" s="153"/>
      <c r="LT173" s="153"/>
      <c r="LU173" s="153"/>
      <c r="LV173" s="153"/>
      <c r="LW173" s="153"/>
      <c r="LX173" s="153"/>
      <c r="LY173" s="153"/>
      <c r="LZ173" s="153"/>
      <c r="MA173" s="153"/>
      <c r="MB173" s="153"/>
      <c r="MC173" s="153"/>
      <c r="MD173" s="153"/>
      <c r="ME173" s="153"/>
      <c r="MF173" s="153"/>
      <c r="MG173" s="153"/>
      <c r="MH173" s="153"/>
      <c r="MI173" s="153"/>
      <c r="MJ173" s="153"/>
      <c r="MK173" s="153"/>
      <c r="ML173" s="153"/>
      <c r="MM173" s="153"/>
      <c r="MN173" s="153">
        <v>1</v>
      </c>
      <c r="MO173" s="153"/>
      <c r="MP173" s="153"/>
      <c r="MQ173" s="153"/>
      <c r="MR173" s="153"/>
      <c r="MS173" s="153"/>
      <c r="MT173" s="153"/>
      <c r="MU173" s="153"/>
      <c r="MV173" s="153"/>
      <c r="MW173" s="153"/>
      <c r="MX173" s="153"/>
      <c r="MY173" s="153"/>
      <c r="MZ173" s="153"/>
      <c r="NA173" s="153"/>
      <c r="NB173" s="153"/>
      <c r="NC173" s="153"/>
      <c r="ND173" s="153">
        <v>0</v>
      </c>
      <c r="NE173" s="153">
        <v>0</v>
      </c>
      <c r="NF173" s="153">
        <v>0</v>
      </c>
      <c r="NG173" s="153"/>
      <c r="NH173" s="153"/>
      <c r="NI173" s="153"/>
      <c r="NJ173" s="153"/>
      <c r="NK173" s="153"/>
      <c r="NL173" s="153"/>
      <c r="NM173" s="153"/>
      <c r="NN173" s="153"/>
      <c r="NO173" s="153"/>
      <c r="NP173" s="153"/>
      <c r="NQ173" s="153"/>
      <c r="NR173" s="153"/>
      <c r="NS173" s="153"/>
      <c r="NT173" s="153"/>
      <c r="NU173" s="153"/>
      <c r="NV173" s="153">
        <v>294</v>
      </c>
      <c r="NW173" s="153"/>
      <c r="NX173" s="153"/>
      <c r="NY173" s="153"/>
      <c r="NZ173" s="153"/>
      <c r="OA173" s="153"/>
      <c r="OB173" s="153"/>
      <c r="OC173" s="153"/>
      <c r="OD173" s="153"/>
      <c r="OE173" s="153">
        <v>2</v>
      </c>
      <c r="OF173" s="153"/>
      <c r="OG173" s="153"/>
      <c r="OH173" s="153"/>
      <c r="OI173" s="153"/>
      <c r="OJ173" s="153"/>
      <c r="OK173" s="153"/>
      <c r="OL173" s="153"/>
      <c r="OM173" s="153"/>
      <c r="ON173" s="153"/>
      <c r="OO173" s="154"/>
      <c r="OP173" s="144">
        <v>1939</v>
      </c>
      <c r="OQ173" s="155">
        <v>8054</v>
      </c>
      <c r="OR173" s="153">
        <v>121</v>
      </c>
      <c r="OS173" s="153"/>
      <c r="OT173" s="153"/>
      <c r="OU173" s="153"/>
      <c r="OV173" s="153">
        <v>187</v>
      </c>
      <c r="OW173" s="153">
        <v>1588</v>
      </c>
      <c r="OX173" s="153">
        <v>-4905</v>
      </c>
      <c r="OY173" s="153"/>
      <c r="OZ173" s="153"/>
      <c r="PA173" s="153"/>
      <c r="PB173" s="153"/>
      <c r="PC173" s="153"/>
      <c r="PD173" s="153"/>
      <c r="PE173" s="153"/>
      <c r="PF173" s="153"/>
      <c r="PG173" s="153"/>
      <c r="PH173" s="153">
        <v>247</v>
      </c>
      <c r="PI173" s="153"/>
      <c r="PJ173" s="156"/>
      <c r="PK173" s="144">
        <v>5292</v>
      </c>
      <c r="PL173" s="144">
        <v>7230</v>
      </c>
    </row>
    <row r="174" spans="1:428" ht="15" x14ac:dyDescent="0.25">
      <c r="A174" s="158">
        <v>336992</v>
      </c>
      <c r="B174" s="159" t="s">
        <v>734</v>
      </c>
      <c r="C174" s="149" t="s">
        <v>367</v>
      </c>
      <c r="D174" s="155"/>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c r="AA174" s="153"/>
      <c r="AB174" s="153"/>
      <c r="AC174" s="153"/>
      <c r="AD174" s="153"/>
      <c r="AE174" s="153"/>
      <c r="AF174" s="153"/>
      <c r="AG174" s="153"/>
      <c r="AH174" s="153"/>
      <c r="AI174" s="153"/>
      <c r="AJ174" s="153"/>
      <c r="AK174" s="153"/>
      <c r="AL174" s="153"/>
      <c r="AM174" s="153"/>
      <c r="AN174" s="153"/>
      <c r="AO174" s="153"/>
      <c r="AP174" s="153"/>
      <c r="AQ174" s="153"/>
      <c r="AR174" s="153"/>
      <c r="AS174" s="153"/>
      <c r="AT174" s="153"/>
      <c r="AU174" s="153"/>
      <c r="AV174" s="153"/>
      <c r="AW174" s="153"/>
      <c r="AX174" s="153"/>
      <c r="AY174" s="153"/>
      <c r="AZ174" s="153"/>
      <c r="BA174" s="153"/>
      <c r="BB174" s="153"/>
      <c r="BC174" s="153"/>
      <c r="BD174" s="153"/>
      <c r="BE174" s="153"/>
      <c r="BF174" s="153"/>
      <c r="BG174" s="153"/>
      <c r="BH174" s="153"/>
      <c r="BI174" s="153"/>
      <c r="BJ174" s="153"/>
      <c r="BK174" s="153"/>
      <c r="BL174" s="153"/>
      <c r="BM174" s="153"/>
      <c r="BN174" s="153"/>
      <c r="BO174" s="153"/>
      <c r="BP174" s="153"/>
      <c r="BQ174" s="153"/>
      <c r="BR174" s="153"/>
      <c r="BS174" s="153"/>
      <c r="BT174" s="153"/>
      <c r="BU174" s="153"/>
      <c r="BV174" s="153"/>
      <c r="BW174" s="153"/>
      <c r="BX174" s="153"/>
      <c r="BY174" s="153"/>
      <c r="BZ174" s="153"/>
      <c r="CA174" s="153"/>
      <c r="CB174" s="153"/>
      <c r="CC174" s="153"/>
      <c r="CD174" s="153"/>
      <c r="CE174" s="153"/>
      <c r="CF174" s="153"/>
      <c r="CG174" s="153"/>
      <c r="CH174" s="153"/>
      <c r="CI174" s="153"/>
      <c r="CJ174" s="153"/>
      <c r="CK174" s="153"/>
      <c r="CL174" s="153"/>
      <c r="CM174" s="153"/>
      <c r="CN174" s="153"/>
      <c r="CO174" s="153"/>
      <c r="CP174" s="153"/>
      <c r="CQ174" s="153"/>
      <c r="CR174" s="153"/>
      <c r="CS174" s="153"/>
      <c r="CT174" s="153"/>
      <c r="CU174" s="153"/>
      <c r="CV174" s="153"/>
      <c r="CW174" s="153"/>
      <c r="CX174" s="153"/>
      <c r="CY174" s="153"/>
      <c r="CZ174" s="153"/>
      <c r="DA174" s="153"/>
      <c r="DB174" s="153"/>
      <c r="DC174" s="153"/>
      <c r="DD174" s="153"/>
      <c r="DE174" s="153"/>
      <c r="DF174" s="153"/>
      <c r="DG174" s="153"/>
      <c r="DH174" s="153"/>
      <c r="DI174" s="153"/>
      <c r="DJ174" s="153"/>
      <c r="DK174" s="153"/>
      <c r="DL174" s="153"/>
      <c r="DM174" s="153"/>
      <c r="DN174" s="153"/>
      <c r="DO174" s="153"/>
      <c r="DP174" s="153"/>
      <c r="DQ174" s="153"/>
      <c r="DR174" s="153"/>
      <c r="DS174" s="153"/>
      <c r="DT174" s="153"/>
      <c r="DU174" s="153"/>
      <c r="DV174" s="153"/>
      <c r="DW174" s="153"/>
      <c r="DX174" s="153"/>
      <c r="DY174" s="153"/>
      <c r="DZ174" s="153"/>
      <c r="EA174" s="153"/>
      <c r="EB174" s="153"/>
      <c r="EC174" s="153"/>
      <c r="ED174" s="153"/>
      <c r="EE174" s="153"/>
      <c r="EF174" s="153"/>
      <c r="EG174" s="153"/>
      <c r="EH174" s="153"/>
      <c r="EI174" s="153"/>
      <c r="EJ174" s="153"/>
      <c r="EK174" s="153"/>
      <c r="EL174" s="153"/>
      <c r="EM174" s="153"/>
      <c r="EN174" s="153"/>
      <c r="EO174" s="153"/>
      <c r="EP174" s="153"/>
      <c r="EQ174" s="153"/>
      <c r="ER174" s="153"/>
      <c r="ES174" s="153"/>
      <c r="ET174" s="153"/>
      <c r="EU174" s="153"/>
      <c r="EV174" s="153"/>
      <c r="EW174" s="153"/>
      <c r="EX174" s="153"/>
      <c r="EY174" s="153"/>
      <c r="EZ174" s="153"/>
      <c r="FA174" s="153"/>
      <c r="FB174" s="153"/>
      <c r="FC174" s="153"/>
      <c r="FD174" s="153"/>
      <c r="FE174" s="153"/>
      <c r="FF174" s="153"/>
      <c r="FG174" s="153"/>
      <c r="FH174" s="153"/>
      <c r="FI174" s="153"/>
      <c r="FJ174" s="153"/>
      <c r="FK174" s="153"/>
      <c r="FL174" s="153"/>
      <c r="FM174" s="153"/>
      <c r="FN174" s="153"/>
      <c r="FO174" s="153">
        <v>316</v>
      </c>
      <c r="FP174" s="153"/>
      <c r="FQ174" s="153"/>
      <c r="FR174" s="153"/>
      <c r="FS174" s="153"/>
      <c r="FT174" s="153"/>
      <c r="FU174" s="153"/>
      <c r="FV174" s="153"/>
      <c r="FW174" s="153"/>
      <c r="FX174" s="153"/>
      <c r="FY174" s="153"/>
      <c r="FZ174" s="153"/>
      <c r="GA174" s="153"/>
      <c r="GB174" s="153"/>
      <c r="GC174" s="153"/>
      <c r="GD174" s="153"/>
      <c r="GE174" s="153"/>
      <c r="GF174" s="153"/>
      <c r="GG174" s="153"/>
      <c r="GH174" s="153"/>
      <c r="GI174" s="153"/>
      <c r="GJ174" s="153"/>
      <c r="GK174" s="153"/>
      <c r="GL174" s="153"/>
      <c r="GM174" s="153"/>
      <c r="GN174" s="153"/>
      <c r="GO174" s="153"/>
      <c r="GP174" s="153"/>
      <c r="GQ174" s="153"/>
      <c r="GR174" s="153"/>
      <c r="GS174" s="153"/>
      <c r="GT174" s="153"/>
      <c r="GU174" s="153"/>
      <c r="GV174" s="153"/>
      <c r="GW174" s="153"/>
      <c r="GX174" s="153"/>
      <c r="GY174" s="153"/>
      <c r="GZ174" s="153"/>
      <c r="HA174" s="153"/>
      <c r="HB174" s="153"/>
      <c r="HC174" s="153"/>
      <c r="HD174" s="153"/>
      <c r="HE174" s="153"/>
      <c r="HF174" s="153"/>
      <c r="HG174" s="153"/>
      <c r="HH174" s="153"/>
      <c r="HI174" s="153"/>
      <c r="HJ174" s="153"/>
      <c r="HK174" s="153"/>
      <c r="HL174" s="153"/>
      <c r="HM174" s="153"/>
      <c r="HN174" s="153"/>
      <c r="HO174" s="153"/>
      <c r="HP174" s="153"/>
      <c r="HQ174" s="153"/>
      <c r="HR174" s="153"/>
      <c r="HS174" s="153"/>
      <c r="HT174" s="153"/>
      <c r="HU174" s="153"/>
      <c r="HV174" s="153"/>
      <c r="HW174" s="153"/>
      <c r="HX174" s="153"/>
      <c r="HY174" s="153"/>
      <c r="HZ174" s="153"/>
      <c r="IA174" s="153"/>
      <c r="IB174" s="153"/>
      <c r="IC174" s="153"/>
      <c r="ID174" s="153"/>
      <c r="IE174" s="153"/>
      <c r="IF174" s="153"/>
      <c r="IG174" s="153"/>
      <c r="IH174" s="153"/>
      <c r="II174" s="153"/>
      <c r="IJ174" s="153"/>
      <c r="IK174" s="153"/>
      <c r="IL174" s="153"/>
      <c r="IM174" s="153"/>
      <c r="IN174" s="153"/>
      <c r="IO174" s="153"/>
      <c r="IP174" s="153"/>
      <c r="IQ174" s="153"/>
      <c r="IR174" s="153"/>
      <c r="IS174" s="153"/>
      <c r="IT174" s="153"/>
      <c r="IU174" s="153"/>
      <c r="IV174" s="153"/>
      <c r="IW174" s="153"/>
      <c r="IX174" s="153"/>
      <c r="IY174" s="153"/>
      <c r="IZ174" s="153"/>
      <c r="JA174" s="153"/>
      <c r="JB174" s="153"/>
      <c r="JC174" s="153"/>
      <c r="JD174" s="153"/>
      <c r="JE174" s="153"/>
      <c r="JF174" s="153"/>
      <c r="JG174" s="153"/>
      <c r="JH174" s="153"/>
      <c r="JI174" s="153"/>
      <c r="JJ174" s="153"/>
      <c r="JK174" s="153"/>
      <c r="JL174" s="153"/>
      <c r="JM174" s="153"/>
      <c r="JN174" s="153"/>
      <c r="JO174" s="153"/>
      <c r="JP174" s="153"/>
      <c r="JQ174" s="153"/>
      <c r="JR174" s="153"/>
      <c r="JS174" s="153"/>
      <c r="JT174" s="153"/>
      <c r="JU174" s="153"/>
      <c r="JV174" s="153"/>
      <c r="JW174" s="153"/>
      <c r="JX174" s="153"/>
      <c r="JY174" s="153"/>
      <c r="JZ174" s="153"/>
      <c r="KA174" s="153"/>
      <c r="KB174" s="153"/>
      <c r="KC174" s="153"/>
      <c r="KD174" s="153"/>
      <c r="KE174" s="153"/>
      <c r="KF174" s="153"/>
      <c r="KG174" s="153"/>
      <c r="KH174" s="153"/>
      <c r="KI174" s="153"/>
      <c r="KJ174" s="153"/>
      <c r="KK174" s="153"/>
      <c r="KL174" s="153"/>
      <c r="KM174" s="153"/>
      <c r="KN174" s="153"/>
      <c r="KO174" s="153"/>
      <c r="KP174" s="153"/>
      <c r="KQ174" s="153"/>
      <c r="KR174" s="153"/>
      <c r="KS174" s="153"/>
      <c r="KT174" s="153"/>
      <c r="KU174" s="153"/>
      <c r="KV174" s="153"/>
      <c r="KW174" s="153"/>
      <c r="KX174" s="153"/>
      <c r="KY174" s="153"/>
      <c r="KZ174" s="153"/>
      <c r="LA174" s="153"/>
      <c r="LB174" s="153"/>
      <c r="LC174" s="153"/>
      <c r="LD174" s="153"/>
      <c r="LE174" s="153"/>
      <c r="LF174" s="153"/>
      <c r="LG174" s="153"/>
      <c r="LH174" s="153"/>
      <c r="LI174" s="153"/>
      <c r="LJ174" s="153"/>
      <c r="LK174" s="153"/>
      <c r="LL174" s="153"/>
      <c r="LM174" s="153"/>
      <c r="LN174" s="153"/>
      <c r="LO174" s="153"/>
      <c r="LP174" s="153"/>
      <c r="LQ174" s="153"/>
      <c r="LR174" s="153"/>
      <c r="LS174" s="153"/>
      <c r="LT174" s="153"/>
      <c r="LU174" s="153"/>
      <c r="LV174" s="153"/>
      <c r="LW174" s="153"/>
      <c r="LX174" s="153"/>
      <c r="LY174" s="153"/>
      <c r="LZ174" s="153"/>
      <c r="MA174" s="153">
        <v>1830</v>
      </c>
      <c r="MB174" s="153"/>
      <c r="MC174" s="153"/>
      <c r="MD174" s="153"/>
      <c r="ME174" s="153"/>
      <c r="MF174" s="153"/>
      <c r="MG174" s="153"/>
      <c r="MH174" s="153"/>
      <c r="MI174" s="153"/>
      <c r="MJ174" s="153"/>
      <c r="MK174" s="153"/>
      <c r="ML174" s="153"/>
      <c r="MM174" s="153"/>
      <c r="MN174" s="153"/>
      <c r="MO174" s="153"/>
      <c r="MP174" s="153"/>
      <c r="MQ174" s="153"/>
      <c r="MR174" s="153"/>
      <c r="MS174" s="153"/>
      <c r="MT174" s="153"/>
      <c r="MU174" s="153"/>
      <c r="MV174" s="153"/>
      <c r="MW174" s="153"/>
      <c r="MX174" s="153"/>
      <c r="MY174" s="153"/>
      <c r="MZ174" s="153"/>
      <c r="NA174" s="153"/>
      <c r="NB174" s="153"/>
      <c r="NC174" s="153"/>
      <c r="ND174" s="153"/>
      <c r="NE174" s="153"/>
      <c r="NF174" s="153"/>
      <c r="NG174" s="153"/>
      <c r="NH174" s="153"/>
      <c r="NI174" s="153"/>
      <c r="NJ174" s="153"/>
      <c r="NK174" s="153"/>
      <c r="NL174" s="153"/>
      <c r="NM174" s="153"/>
      <c r="NN174" s="153"/>
      <c r="NO174" s="153"/>
      <c r="NP174" s="153"/>
      <c r="NQ174" s="153"/>
      <c r="NR174" s="153"/>
      <c r="NS174" s="153"/>
      <c r="NT174" s="153"/>
      <c r="NU174" s="153"/>
      <c r="NV174" s="153"/>
      <c r="NW174" s="153"/>
      <c r="NX174" s="153"/>
      <c r="NY174" s="153"/>
      <c r="NZ174" s="153"/>
      <c r="OA174" s="153"/>
      <c r="OB174" s="153"/>
      <c r="OC174" s="153"/>
      <c r="OD174" s="153"/>
      <c r="OE174" s="153"/>
      <c r="OF174" s="153"/>
      <c r="OG174" s="153"/>
      <c r="OH174" s="153"/>
      <c r="OI174" s="153"/>
      <c r="OJ174" s="153"/>
      <c r="OK174" s="153"/>
      <c r="OL174" s="153"/>
      <c r="OM174" s="153"/>
      <c r="ON174" s="153"/>
      <c r="OO174" s="154"/>
      <c r="OP174" s="144">
        <v>2146</v>
      </c>
      <c r="OQ174" s="155"/>
      <c r="OR174" s="153"/>
      <c r="OS174" s="153"/>
      <c r="OT174" s="153"/>
      <c r="OU174" s="153"/>
      <c r="OV174" s="153">
        <v>188</v>
      </c>
      <c r="OW174" s="153">
        <v>1733</v>
      </c>
      <c r="OX174" s="153">
        <v>-257</v>
      </c>
      <c r="OY174" s="153"/>
      <c r="OZ174" s="153">
        <v>2065</v>
      </c>
      <c r="PA174" s="153"/>
      <c r="PB174" s="153"/>
      <c r="PC174" s="153"/>
      <c r="PD174" s="153"/>
      <c r="PE174" s="153"/>
      <c r="PF174" s="153"/>
      <c r="PG174" s="153"/>
      <c r="PH174" s="153"/>
      <c r="PI174" s="153"/>
      <c r="PJ174" s="156"/>
      <c r="PK174" s="144">
        <v>3730</v>
      </c>
      <c r="PL174" s="144">
        <v>5876</v>
      </c>
    </row>
    <row r="175" spans="1:428" ht="15" x14ac:dyDescent="0.25">
      <c r="A175" s="158">
        <v>336999</v>
      </c>
      <c r="B175" s="159" t="s">
        <v>734</v>
      </c>
      <c r="C175" s="149" t="s">
        <v>368</v>
      </c>
      <c r="D175" s="155"/>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c r="AA175" s="153"/>
      <c r="AB175" s="153"/>
      <c r="AC175" s="153">
        <v>37</v>
      </c>
      <c r="AD175" s="153">
        <v>3</v>
      </c>
      <c r="AE175" s="153"/>
      <c r="AF175" s="153"/>
      <c r="AG175" s="153"/>
      <c r="AH175" s="153"/>
      <c r="AI175" s="153"/>
      <c r="AJ175" s="153"/>
      <c r="AK175" s="153"/>
      <c r="AL175" s="153">
        <v>6</v>
      </c>
      <c r="AM175" s="153"/>
      <c r="AN175" s="153"/>
      <c r="AO175" s="153"/>
      <c r="AP175" s="153"/>
      <c r="AQ175" s="153">
        <v>10</v>
      </c>
      <c r="AR175" s="153"/>
      <c r="AS175" s="153"/>
      <c r="AT175" s="153"/>
      <c r="AU175" s="153"/>
      <c r="AV175" s="153"/>
      <c r="AW175" s="153"/>
      <c r="AX175" s="153"/>
      <c r="AY175" s="153"/>
      <c r="AZ175" s="153"/>
      <c r="BA175" s="153"/>
      <c r="BB175" s="153"/>
      <c r="BC175" s="153"/>
      <c r="BD175" s="153"/>
      <c r="BE175" s="153"/>
      <c r="BF175" s="153"/>
      <c r="BG175" s="153"/>
      <c r="BH175" s="153"/>
      <c r="BI175" s="153"/>
      <c r="BJ175" s="153"/>
      <c r="BK175" s="153"/>
      <c r="BL175" s="153"/>
      <c r="BM175" s="153"/>
      <c r="BN175" s="153"/>
      <c r="BO175" s="153"/>
      <c r="BP175" s="153"/>
      <c r="BQ175" s="153">
        <v>45</v>
      </c>
      <c r="BR175" s="153"/>
      <c r="BS175" s="153"/>
      <c r="BT175" s="153"/>
      <c r="BU175" s="153"/>
      <c r="BV175" s="153"/>
      <c r="BW175" s="153"/>
      <c r="BX175" s="153"/>
      <c r="BY175" s="153">
        <v>3</v>
      </c>
      <c r="BZ175" s="153"/>
      <c r="CA175" s="153"/>
      <c r="CB175" s="153"/>
      <c r="CC175" s="153"/>
      <c r="CD175" s="153"/>
      <c r="CE175" s="153"/>
      <c r="CF175" s="153"/>
      <c r="CG175" s="153">
        <v>1</v>
      </c>
      <c r="CH175" s="153"/>
      <c r="CI175" s="153"/>
      <c r="CJ175" s="153"/>
      <c r="CK175" s="153"/>
      <c r="CL175" s="153"/>
      <c r="CM175" s="153"/>
      <c r="CN175" s="153"/>
      <c r="CO175" s="153"/>
      <c r="CP175" s="153"/>
      <c r="CQ175" s="153"/>
      <c r="CR175" s="153"/>
      <c r="CS175" s="153"/>
      <c r="CT175" s="153"/>
      <c r="CU175" s="153"/>
      <c r="CV175" s="153"/>
      <c r="CW175" s="153"/>
      <c r="CX175" s="153"/>
      <c r="CY175" s="153"/>
      <c r="CZ175" s="153"/>
      <c r="DA175" s="153"/>
      <c r="DB175" s="153"/>
      <c r="DC175" s="153"/>
      <c r="DD175" s="153"/>
      <c r="DE175" s="153"/>
      <c r="DF175" s="153"/>
      <c r="DG175" s="153"/>
      <c r="DH175" s="153"/>
      <c r="DI175" s="153"/>
      <c r="DJ175" s="153"/>
      <c r="DK175" s="153"/>
      <c r="DL175" s="153"/>
      <c r="DM175" s="153"/>
      <c r="DN175" s="153"/>
      <c r="DO175" s="153"/>
      <c r="DP175" s="153"/>
      <c r="DQ175" s="153"/>
      <c r="DR175" s="153"/>
      <c r="DS175" s="153"/>
      <c r="DT175" s="153"/>
      <c r="DU175" s="153"/>
      <c r="DV175" s="153"/>
      <c r="DW175" s="153"/>
      <c r="DX175" s="153"/>
      <c r="DY175" s="153"/>
      <c r="DZ175" s="153"/>
      <c r="EA175" s="153"/>
      <c r="EB175" s="153"/>
      <c r="EC175" s="153"/>
      <c r="ED175" s="153"/>
      <c r="EE175" s="153"/>
      <c r="EF175" s="153"/>
      <c r="EG175" s="153"/>
      <c r="EH175" s="153"/>
      <c r="EI175" s="153"/>
      <c r="EJ175" s="153"/>
      <c r="EK175" s="153"/>
      <c r="EL175" s="153"/>
      <c r="EM175" s="153"/>
      <c r="EN175" s="153"/>
      <c r="EO175" s="153"/>
      <c r="EP175" s="153"/>
      <c r="EQ175" s="153"/>
      <c r="ER175" s="153"/>
      <c r="ES175" s="153"/>
      <c r="ET175" s="153"/>
      <c r="EU175" s="153"/>
      <c r="EV175" s="153"/>
      <c r="EW175" s="153">
        <v>1</v>
      </c>
      <c r="EX175" s="153">
        <v>427</v>
      </c>
      <c r="EY175" s="153"/>
      <c r="EZ175" s="153"/>
      <c r="FA175" s="153"/>
      <c r="FB175" s="153"/>
      <c r="FC175" s="153"/>
      <c r="FD175" s="153"/>
      <c r="FE175" s="153"/>
      <c r="FF175" s="153"/>
      <c r="FG175" s="153"/>
      <c r="FH175" s="153"/>
      <c r="FI175" s="153"/>
      <c r="FJ175" s="153"/>
      <c r="FK175" s="153"/>
      <c r="FL175" s="153"/>
      <c r="FM175" s="153"/>
      <c r="FN175" s="153"/>
      <c r="FO175" s="153"/>
      <c r="FP175" s="153">
        <v>154</v>
      </c>
      <c r="FQ175" s="153"/>
      <c r="FR175" s="153"/>
      <c r="FS175" s="153"/>
      <c r="FT175" s="153"/>
      <c r="FU175" s="153"/>
      <c r="FV175" s="153"/>
      <c r="FW175" s="153"/>
      <c r="FX175" s="153"/>
      <c r="FY175" s="153"/>
      <c r="FZ175" s="153"/>
      <c r="GA175" s="153"/>
      <c r="GB175" s="153"/>
      <c r="GC175" s="153"/>
      <c r="GD175" s="153"/>
      <c r="GE175" s="153"/>
      <c r="GF175" s="153"/>
      <c r="GG175" s="153"/>
      <c r="GH175" s="153"/>
      <c r="GI175" s="153"/>
      <c r="GJ175" s="153"/>
      <c r="GK175" s="153"/>
      <c r="GL175" s="153"/>
      <c r="GM175" s="153"/>
      <c r="GN175" s="153"/>
      <c r="GO175" s="153"/>
      <c r="GP175" s="153"/>
      <c r="GQ175" s="153"/>
      <c r="GR175" s="153"/>
      <c r="GS175" s="153"/>
      <c r="GT175" s="153"/>
      <c r="GU175" s="153"/>
      <c r="GV175" s="153"/>
      <c r="GW175" s="153"/>
      <c r="GX175" s="153"/>
      <c r="GY175" s="153"/>
      <c r="GZ175" s="153"/>
      <c r="HA175" s="153"/>
      <c r="HB175" s="153"/>
      <c r="HC175" s="153"/>
      <c r="HD175" s="153"/>
      <c r="HE175" s="153"/>
      <c r="HF175" s="153"/>
      <c r="HG175" s="153"/>
      <c r="HH175" s="153"/>
      <c r="HI175" s="153"/>
      <c r="HJ175" s="153"/>
      <c r="HK175" s="153"/>
      <c r="HL175" s="153"/>
      <c r="HM175" s="153"/>
      <c r="HN175" s="153"/>
      <c r="HO175" s="153"/>
      <c r="HP175" s="153"/>
      <c r="HQ175" s="153"/>
      <c r="HR175" s="153"/>
      <c r="HS175" s="153"/>
      <c r="HT175" s="153"/>
      <c r="HU175" s="153"/>
      <c r="HV175" s="153"/>
      <c r="HW175" s="153"/>
      <c r="HX175" s="153"/>
      <c r="HY175" s="153"/>
      <c r="HZ175" s="153"/>
      <c r="IA175" s="153"/>
      <c r="IB175" s="153"/>
      <c r="IC175" s="153"/>
      <c r="ID175" s="153"/>
      <c r="IE175" s="153"/>
      <c r="IF175" s="153"/>
      <c r="IG175" s="153"/>
      <c r="IH175" s="153"/>
      <c r="II175" s="153"/>
      <c r="IJ175" s="153"/>
      <c r="IK175" s="153"/>
      <c r="IL175" s="153"/>
      <c r="IM175" s="153"/>
      <c r="IN175" s="153"/>
      <c r="IO175" s="153"/>
      <c r="IP175" s="153"/>
      <c r="IQ175" s="153"/>
      <c r="IR175" s="153"/>
      <c r="IS175" s="153"/>
      <c r="IT175" s="153"/>
      <c r="IU175" s="153"/>
      <c r="IV175" s="153"/>
      <c r="IW175" s="153"/>
      <c r="IX175" s="153"/>
      <c r="IY175" s="153"/>
      <c r="IZ175" s="153"/>
      <c r="JA175" s="153"/>
      <c r="JB175" s="153"/>
      <c r="JC175" s="153"/>
      <c r="JD175" s="153"/>
      <c r="JE175" s="153"/>
      <c r="JF175" s="153"/>
      <c r="JG175" s="153"/>
      <c r="JH175" s="153"/>
      <c r="JI175" s="153"/>
      <c r="JJ175" s="153"/>
      <c r="JK175" s="153"/>
      <c r="JL175" s="153"/>
      <c r="JM175" s="153"/>
      <c r="JN175" s="153"/>
      <c r="JO175" s="153"/>
      <c r="JP175" s="153"/>
      <c r="JQ175" s="153"/>
      <c r="JR175" s="153"/>
      <c r="JS175" s="153"/>
      <c r="JT175" s="153"/>
      <c r="JU175" s="153"/>
      <c r="JV175" s="153"/>
      <c r="JW175" s="153"/>
      <c r="JX175" s="153"/>
      <c r="JY175" s="153"/>
      <c r="JZ175" s="153"/>
      <c r="KA175" s="153"/>
      <c r="KB175" s="153"/>
      <c r="KC175" s="153"/>
      <c r="KD175" s="153"/>
      <c r="KE175" s="153"/>
      <c r="KF175" s="153"/>
      <c r="KG175" s="153"/>
      <c r="KH175" s="153"/>
      <c r="KI175" s="153">
        <v>11</v>
      </c>
      <c r="KJ175" s="153">
        <v>57</v>
      </c>
      <c r="KK175" s="153"/>
      <c r="KL175" s="153">
        <v>18</v>
      </c>
      <c r="KM175" s="153">
        <v>2</v>
      </c>
      <c r="KN175" s="153"/>
      <c r="KO175" s="153"/>
      <c r="KP175" s="153"/>
      <c r="KQ175" s="153"/>
      <c r="KR175" s="153"/>
      <c r="KS175" s="153"/>
      <c r="KT175" s="153"/>
      <c r="KU175" s="153"/>
      <c r="KV175" s="153"/>
      <c r="KW175" s="153"/>
      <c r="KX175" s="153"/>
      <c r="KY175" s="153"/>
      <c r="KZ175" s="153"/>
      <c r="LA175" s="153"/>
      <c r="LB175" s="153"/>
      <c r="LC175" s="153"/>
      <c r="LD175" s="153"/>
      <c r="LE175" s="153"/>
      <c r="LF175" s="153"/>
      <c r="LG175" s="153"/>
      <c r="LH175" s="153"/>
      <c r="LI175" s="153"/>
      <c r="LJ175" s="153"/>
      <c r="LK175" s="153"/>
      <c r="LL175" s="153"/>
      <c r="LM175" s="153"/>
      <c r="LN175" s="153"/>
      <c r="LO175" s="153"/>
      <c r="LP175" s="153"/>
      <c r="LQ175" s="153"/>
      <c r="LR175" s="153"/>
      <c r="LS175" s="153"/>
      <c r="LT175" s="153"/>
      <c r="LU175" s="153"/>
      <c r="LV175" s="153"/>
      <c r="LW175" s="153"/>
      <c r="LX175" s="153"/>
      <c r="LY175" s="153"/>
      <c r="LZ175" s="153"/>
      <c r="MA175" s="153">
        <v>13</v>
      </c>
      <c r="MB175" s="153"/>
      <c r="MC175" s="153"/>
      <c r="MD175" s="153"/>
      <c r="ME175" s="153"/>
      <c r="MF175" s="153"/>
      <c r="MG175" s="153">
        <v>1</v>
      </c>
      <c r="MH175" s="153"/>
      <c r="MI175" s="153">
        <v>28</v>
      </c>
      <c r="MJ175" s="153"/>
      <c r="MK175" s="153"/>
      <c r="ML175" s="153"/>
      <c r="MM175" s="153"/>
      <c r="MN175" s="153"/>
      <c r="MO175" s="153"/>
      <c r="MP175" s="153">
        <v>47</v>
      </c>
      <c r="MQ175" s="153"/>
      <c r="MR175" s="153"/>
      <c r="MS175" s="153"/>
      <c r="MT175" s="153"/>
      <c r="MU175" s="153"/>
      <c r="MV175" s="153"/>
      <c r="MW175" s="153"/>
      <c r="MX175" s="153"/>
      <c r="MY175" s="153"/>
      <c r="MZ175" s="153"/>
      <c r="NA175" s="153"/>
      <c r="NB175" s="153"/>
      <c r="NC175" s="153"/>
      <c r="ND175" s="153"/>
      <c r="NE175" s="153"/>
      <c r="NF175" s="153"/>
      <c r="NG175" s="153"/>
      <c r="NH175" s="153"/>
      <c r="NI175" s="153"/>
      <c r="NJ175" s="153"/>
      <c r="NK175" s="153"/>
      <c r="NL175" s="153"/>
      <c r="NM175" s="153"/>
      <c r="NN175" s="153">
        <v>24</v>
      </c>
      <c r="NO175" s="153"/>
      <c r="NP175" s="153"/>
      <c r="NQ175" s="153"/>
      <c r="NR175" s="153"/>
      <c r="NS175" s="153"/>
      <c r="NT175" s="153"/>
      <c r="NU175" s="153"/>
      <c r="NV175" s="153"/>
      <c r="NW175" s="153"/>
      <c r="NX175" s="153"/>
      <c r="NY175" s="153"/>
      <c r="NZ175" s="153"/>
      <c r="OA175" s="153"/>
      <c r="OB175" s="153"/>
      <c r="OC175" s="153"/>
      <c r="OD175" s="153"/>
      <c r="OE175" s="153">
        <v>457</v>
      </c>
      <c r="OF175" s="153"/>
      <c r="OG175" s="153"/>
      <c r="OH175" s="153"/>
      <c r="OI175" s="153"/>
      <c r="OJ175" s="153"/>
      <c r="OK175" s="153"/>
      <c r="OL175" s="153"/>
      <c r="OM175" s="153"/>
      <c r="ON175" s="153">
        <v>18</v>
      </c>
      <c r="OO175" s="154">
        <v>0</v>
      </c>
      <c r="OP175" s="144">
        <v>1363</v>
      </c>
      <c r="OQ175" s="155">
        <v>4007</v>
      </c>
      <c r="OR175" s="153">
        <v>2433</v>
      </c>
      <c r="OS175" s="153"/>
      <c r="OT175" s="153"/>
      <c r="OU175" s="153"/>
      <c r="OV175" s="153">
        <v>167</v>
      </c>
      <c r="OW175" s="153">
        <v>406</v>
      </c>
      <c r="OX175" s="153">
        <v>-549</v>
      </c>
      <c r="OY175" s="153"/>
      <c r="OZ175" s="153">
        <v>42</v>
      </c>
      <c r="PA175" s="153"/>
      <c r="PB175" s="153"/>
      <c r="PC175" s="153"/>
      <c r="PD175" s="153"/>
      <c r="PE175" s="153"/>
      <c r="PF175" s="153"/>
      <c r="PG175" s="153"/>
      <c r="PH175" s="153">
        <v>47</v>
      </c>
      <c r="PI175" s="153"/>
      <c r="PJ175" s="156"/>
      <c r="PK175" s="144">
        <v>6554</v>
      </c>
      <c r="PL175" s="144">
        <v>7917</v>
      </c>
    </row>
    <row r="176" spans="1:428" ht="15" x14ac:dyDescent="0.25">
      <c r="A176" s="158">
        <v>337110</v>
      </c>
      <c r="B176" s="159" t="s">
        <v>734</v>
      </c>
      <c r="C176" s="149" t="s">
        <v>369</v>
      </c>
      <c r="D176" s="155"/>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v>14</v>
      </c>
      <c r="AC176" s="153">
        <v>1</v>
      </c>
      <c r="AD176" s="153">
        <v>712</v>
      </c>
      <c r="AE176" s="153">
        <v>922</v>
      </c>
      <c r="AF176" s="153">
        <v>1598</v>
      </c>
      <c r="AG176" s="153">
        <v>340</v>
      </c>
      <c r="AH176" s="153">
        <v>2073</v>
      </c>
      <c r="AI176" s="153">
        <v>94</v>
      </c>
      <c r="AJ176" s="153">
        <v>392</v>
      </c>
      <c r="AK176" s="153">
        <v>88</v>
      </c>
      <c r="AL176" s="153">
        <v>3157</v>
      </c>
      <c r="AM176" s="153">
        <v>199</v>
      </c>
      <c r="AN176" s="153"/>
      <c r="AO176" s="153">
        <v>10</v>
      </c>
      <c r="AP176" s="153"/>
      <c r="AQ176" s="153">
        <v>153</v>
      </c>
      <c r="AR176" s="153"/>
      <c r="AS176" s="153"/>
      <c r="AT176" s="153"/>
      <c r="AU176" s="153"/>
      <c r="AV176" s="153"/>
      <c r="AW176" s="153"/>
      <c r="AX176" s="153"/>
      <c r="AY176" s="153"/>
      <c r="AZ176" s="153"/>
      <c r="BA176" s="153"/>
      <c r="BB176" s="153"/>
      <c r="BC176" s="153"/>
      <c r="BD176" s="153"/>
      <c r="BE176" s="153"/>
      <c r="BF176" s="153"/>
      <c r="BG176" s="153"/>
      <c r="BH176" s="153"/>
      <c r="BI176" s="153"/>
      <c r="BJ176" s="153"/>
      <c r="BK176" s="153"/>
      <c r="BL176" s="153"/>
      <c r="BM176" s="153"/>
      <c r="BN176" s="153"/>
      <c r="BO176" s="153"/>
      <c r="BP176" s="153"/>
      <c r="BQ176" s="153"/>
      <c r="BR176" s="153"/>
      <c r="BS176" s="153"/>
      <c r="BT176" s="153"/>
      <c r="BU176" s="153"/>
      <c r="BV176" s="153"/>
      <c r="BW176" s="153"/>
      <c r="BX176" s="153"/>
      <c r="BY176" s="153"/>
      <c r="BZ176" s="153"/>
      <c r="CA176" s="153"/>
      <c r="CB176" s="153"/>
      <c r="CC176" s="153"/>
      <c r="CD176" s="153"/>
      <c r="CE176" s="153"/>
      <c r="CF176" s="153"/>
      <c r="CG176" s="153"/>
      <c r="CH176" s="153"/>
      <c r="CI176" s="153"/>
      <c r="CJ176" s="153"/>
      <c r="CK176" s="153"/>
      <c r="CL176" s="153"/>
      <c r="CM176" s="153"/>
      <c r="CN176" s="153"/>
      <c r="CO176" s="153"/>
      <c r="CP176" s="153"/>
      <c r="CQ176" s="153"/>
      <c r="CR176" s="153"/>
      <c r="CS176" s="153"/>
      <c r="CT176" s="153"/>
      <c r="CU176" s="153"/>
      <c r="CV176" s="153"/>
      <c r="CW176" s="153"/>
      <c r="CX176" s="153"/>
      <c r="CY176" s="153"/>
      <c r="CZ176" s="153"/>
      <c r="DA176" s="153">
        <v>295</v>
      </c>
      <c r="DB176" s="153"/>
      <c r="DC176" s="153"/>
      <c r="DD176" s="153"/>
      <c r="DE176" s="153"/>
      <c r="DF176" s="153"/>
      <c r="DG176" s="153"/>
      <c r="DH176" s="153"/>
      <c r="DI176" s="153"/>
      <c r="DJ176" s="153"/>
      <c r="DK176" s="153"/>
      <c r="DL176" s="153">
        <v>11</v>
      </c>
      <c r="DM176" s="153"/>
      <c r="DN176" s="153"/>
      <c r="DO176" s="153"/>
      <c r="DP176" s="153">
        <v>20</v>
      </c>
      <c r="DQ176" s="153"/>
      <c r="DR176" s="153"/>
      <c r="DS176" s="153"/>
      <c r="DT176" s="153"/>
      <c r="DU176" s="153"/>
      <c r="DV176" s="153"/>
      <c r="DW176" s="153"/>
      <c r="DX176" s="153"/>
      <c r="DY176" s="153"/>
      <c r="DZ176" s="153"/>
      <c r="EA176" s="153"/>
      <c r="EB176" s="153"/>
      <c r="EC176" s="153"/>
      <c r="ED176" s="153"/>
      <c r="EE176" s="153"/>
      <c r="EF176" s="153"/>
      <c r="EG176" s="153"/>
      <c r="EH176" s="153"/>
      <c r="EI176" s="153"/>
      <c r="EJ176" s="153"/>
      <c r="EK176" s="153"/>
      <c r="EL176" s="153"/>
      <c r="EM176" s="153"/>
      <c r="EN176" s="153"/>
      <c r="EO176" s="153"/>
      <c r="EP176" s="153"/>
      <c r="EQ176" s="153"/>
      <c r="ER176" s="153"/>
      <c r="ES176" s="153"/>
      <c r="ET176" s="153"/>
      <c r="EU176" s="153"/>
      <c r="EV176" s="153"/>
      <c r="EW176" s="153"/>
      <c r="EX176" s="153"/>
      <c r="EY176" s="153"/>
      <c r="EZ176" s="153"/>
      <c r="FA176" s="153"/>
      <c r="FB176" s="153">
        <v>29</v>
      </c>
      <c r="FC176" s="153"/>
      <c r="FD176" s="153"/>
      <c r="FE176" s="153"/>
      <c r="FF176" s="153"/>
      <c r="FG176" s="153"/>
      <c r="FH176" s="153"/>
      <c r="FI176" s="153"/>
      <c r="FJ176" s="153"/>
      <c r="FK176" s="153"/>
      <c r="FL176" s="153"/>
      <c r="FM176" s="153"/>
      <c r="FN176" s="153"/>
      <c r="FO176" s="153"/>
      <c r="FP176" s="153"/>
      <c r="FQ176" s="153">
        <v>132</v>
      </c>
      <c r="FR176" s="153"/>
      <c r="FS176" s="153">
        <v>0</v>
      </c>
      <c r="FT176" s="153"/>
      <c r="FU176" s="153"/>
      <c r="FV176" s="153"/>
      <c r="FW176" s="153">
        <v>436</v>
      </c>
      <c r="FX176" s="153"/>
      <c r="FY176" s="153"/>
      <c r="FZ176" s="153"/>
      <c r="GA176" s="153"/>
      <c r="GB176" s="153"/>
      <c r="GC176" s="153"/>
      <c r="GD176" s="153"/>
      <c r="GE176" s="153"/>
      <c r="GF176" s="153"/>
      <c r="GG176" s="153"/>
      <c r="GH176" s="153"/>
      <c r="GI176" s="153"/>
      <c r="GJ176" s="153"/>
      <c r="GK176" s="153"/>
      <c r="GL176" s="153"/>
      <c r="GM176" s="153"/>
      <c r="GN176" s="153"/>
      <c r="GO176" s="153"/>
      <c r="GP176" s="153"/>
      <c r="GQ176" s="153"/>
      <c r="GR176" s="153"/>
      <c r="GS176" s="153"/>
      <c r="GT176" s="153"/>
      <c r="GU176" s="153"/>
      <c r="GV176" s="153"/>
      <c r="GW176" s="153"/>
      <c r="GX176" s="153"/>
      <c r="GY176" s="153"/>
      <c r="GZ176" s="153"/>
      <c r="HA176" s="153"/>
      <c r="HB176" s="153"/>
      <c r="HC176" s="153"/>
      <c r="HD176" s="153"/>
      <c r="HE176" s="153"/>
      <c r="HF176" s="153"/>
      <c r="HG176" s="153"/>
      <c r="HH176" s="153"/>
      <c r="HI176" s="153"/>
      <c r="HJ176" s="153"/>
      <c r="HK176" s="153"/>
      <c r="HL176" s="153"/>
      <c r="HM176" s="153"/>
      <c r="HN176" s="153"/>
      <c r="HO176" s="153"/>
      <c r="HP176" s="153"/>
      <c r="HQ176" s="153"/>
      <c r="HR176" s="153"/>
      <c r="HS176" s="153"/>
      <c r="HT176" s="153"/>
      <c r="HU176" s="153"/>
      <c r="HV176" s="153"/>
      <c r="HW176" s="153"/>
      <c r="HX176" s="153"/>
      <c r="HY176" s="153"/>
      <c r="HZ176" s="153"/>
      <c r="IA176" s="153"/>
      <c r="IB176" s="153"/>
      <c r="IC176" s="153"/>
      <c r="ID176" s="153"/>
      <c r="IE176" s="153"/>
      <c r="IF176" s="153"/>
      <c r="IG176" s="153"/>
      <c r="IH176" s="153"/>
      <c r="II176" s="153"/>
      <c r="IJ176" s="153"/>
      <c r="IK176" s="153"/>
      <c r="IL176" s="153"/>
      <c r="IM176" s="153"/>
      <c r="IN176" s="153"/>
      <c r="IO176" s="153"/>
      <c r="IP176" s="153"/>
      <c r="IQ176" s="153"/>
      <c r="IR176" s="153"/>
      <c r="IS176" s="153"/>
      <c r="IT176" s="153"/>
      <c r="IU176" s="153"/>
      <c r="IV176" s="153"/>
      <c r="IW176" s="153"/>
      <c r="IX176" s="153"/>
      <c r="IY176" s="153"/>
      <c r="IZ176" s="153"/>
      <c r="JA176" s="153"/>
      <c r="JB176" s="153"/>
      <c r="JC176" s="153"/>
      <c r="JD176" s="153"/>
      <c r="JE176" s="153"/>
      <c r="JF176" s="153"/>
      <c r="JG176" s="153"/>
      <c r="JH176" s="153">
        <v>314</v>
      </c>
      <c r="JI176" s="153"/>
      <c r="JJ176" s="153"/>
      <c r="JK176" s="153"/>
      <c r="JL176" s="153">
        <v>2</v>
      </c>
      <c r="JM176" s="153"/>
      <c r="JN176" s="153"/>
      <c r="JO176" s="153"/>
      <c r="JP176" s="153">
        <v>67</v>
      </c>
      <c r="JQ176" s="153"/>
      <c r="JR176" s="153"/>
      <c r="JS176" s="153"/>
      <c r="JT176" s="153"/>
      <c r="JU176" s="153"/>
      <c r="JV176" s="153"/>
      <c r="JW176" s="153">
        <v>62</v>
      </c>
      <c r="JX176" s="153"/>
      <c r="JY176" s="153"/>
      <c r="JZ176" s="153">
        <v>6</v>
      </c>
      <c r="KA176" s="153"/>
      <c r="KB176" s="153"/>
      <c r="KC176" s="153">
        <v>17</v>
      </c>
      <c r="KD176" s="153">
        <v>41</v>
      </c>
      <c r="KE176" s="153">
        <v>45</v>
      </c>
      <c r="KF176" s="153"/>
      <c r="KG176" s="153"/>
      <c r="KH176" s="153"/>
      <c r="KI176" s="153"/>
      <c r="KJ176" s="153"/>
      <c r="KK176" s="153"/>
      <c r="KL176" s="153"/>
      <c r="KM176" s="153"/>
      <c r="KN176" s="153"/>
      <c r="KO176" s="153"/>
      <c r="KP176" s="153"/>
      <c r="KQ176" s="153"/>
      <c r="KR176" s="153"/>
      <c r="KS176" s="153"/>
      <c r="KT176" s="153"/>
      <c r="KU176" s="153"/>
      <c r="KV176" s="153"/>
      <c r="KW176" s="153"/>
      <c r="KX176" s="153">
        <v>20</v>
      </c>
      <c r="KY176" s="153">
        <v>126</v>
      </c>
      <c r="KZ176" s="153">
        <v>2</v>
      </c>
      <c r="LA176" s="153">
        <v>267</v>
      </c>
      <c r="LB176" s="153"/>
      <c r="LC176" s="153"/>
      <c r="LD176" s="153"/>
      <c r="LE176" s="153"/>
      <c r="LF176" s="153"/>
      <c r="LG176" s="153"/>
      <c r="LH176" s="153"/>
      <c r="LI176" s="153"/>
      <c r="LJ176" s="153"/>
      <c r="LK176" s="153"/>
      <c r="LL176" s="153">
        <v>2927</v>
      </c>
      <c r="LM176" s="153">
        <v>48</v>
      </c>
      <c r="LN176" s="153">
        <v>25</v>
      </c>
      <c r="LO176" s="153"/>
      <c r="LP176" s="153"/>
      <c r="LQ176" s="153"/>
      <c r="LR176" s="153"/>
      <c r="LS176" s="153"/>
      <c r="LT176" s="153"/>
      <c r="LU176" s="153"/>
      <c r="LV176" s="153"/>
      <c r="LW176" s="153"/>
      <c r="LX176" s="153"/>
      <c r="LY176" s="153"/>
      <c r="LZ176" s="153"/>
      <c r="MA176" s="153">
        <v>24</v>
      </c>
      <c r="MB176" s="153"/>
      <c r="MC176" s="153"/>
      <c r="MD176" s="153"/>
      <c r="ME176" s="153"/>
      <c r="MF176" s="153"/>
      <c r="MG176" s="153">
        <v>1</v>
      </c>
      <c r="MH176" s="153"/>
      <c r="MI176" s="153"/>
      <c r="MJ176" s="153"/>
      <c r="MK176" s="153"/>
      <c r="ML176" s="153"/>
      <c r="MM176" s="153"/>
      <c r="MN176" s="153"/>
      <c r="MO176" s="153"/>
      <c r="MP176" s="153"/>
      <c r="MQ176" s="153"/>
      <c r="MR176" s="153"/>
      <c r="MS176" s="153"/>
      <c r="MT176" s="153"/>
      <c r="MU176" s="153"/>
      <c r="MV176" s="153">
        <v>30</v>
      </c>
      <c r="MW176" s="153"/>
      <c r="MX176" s="153"/>
      <c r="MY176" s="153"/>
      <c r="MZ176" s="153">
        <v>4</v>
      </c>
      <c r="NA176" s="153">
        <v>75</v>
      </c>
      <c r="NB176" s="153"/>
      <c r="NC176" s="153">
        <v>1</v>
      </c>
      <c r="ND176" s="153">
        <v>33</v>
      </c>
      <c r="NE176" s="153">
        <v>79</v>
      </c>
      <c r="NF176" s="153">
        <v>40</v>
      </c>
      <c r="NG176" s="153"/>
      <c r="NH176" s="153"/>
      <c r="NI176" s="153"/>
      <c r="NJ176" s="153"/>
      <c r="NK176" s="153"/>
      <c r="NL176" s="153"/>
      <c r="NM176" s="153"/>
      <c r="NN176" s="153">
        <v>47</v>
      </c>
      <c r="NO176" s="153">
        <v>2</v>
      </c>
      <c r="NP176" s="153">
        <v>155</v>
      </c>
      <c r="NQ176" s="153">
        <v>70</v>
      </c>
      <c r="NR176" s="153">
        <v>20</v>
      </c>
      <c r="NS176" s="153"/>
      <c r="NT176" s="153"/>
      <c r="NU176" s="153"/>
      <c r="NV176" s="153"/>
      <c r="NW176" s="153"/>
      <c r="NX176" s="153"/>
      <c r="NY176" s="153"/>
      <c r="NZ176" s="153"/>
      <c r="OA176" s="153"/>
      <c r="OB176" s="153"/>
      <c r="OC176" s="153">
        <v>121</v>
      </c>
      <c r="OD176" s="153"/>
      <c r="OE176" s="153"/>
      <c r="OF176" s="153"/>
      <c r="OG176" s="153"/>
      <c r="OH176" s="153"/>
      <c r="OI176" s="153"/>
      <c r="OJ176" s="153"/>
      <c r="OK176" s="153"/>
      <c r="OL176" s="153"/>
      <c r="OM176" s="153"/>
      <c r="ON176" s="153"/>
      <c r="OO176" s="154">
        <v>325</v>
      </c>
      <c r="OP176" s="144">
        <v>15671</v>
      </c>
      <c r="OQ176" s="155"/>
      <c r="OR176" s="153">
        <v>113</v>
      </c>
      <c r="OS176" s="153"/>
      <c r="OT176" s="153"/>
      <c r="OU176" s="153"/>
      <c r="OV176" s="153">
        <v>98</v>
      </c>
      <c r="OW176" s="153">
        <v>124</v>
      </c>
      <c r="OX176" s="153">
        <v>-1603</v>
      </c>
      <c r="OY176" s="153"/>
      <c r="OZ176" s="153"/>
      <c r="PA176" s="153"/>
      <c r="PB176" s="153"/>
      <c r="PC176" s="153"/>
      <c r="PD176" s="153"/>
      <c r="PE176" s="153"/>
      <c r="PF176" s="153"/>
      <c r="PG176" s="153"/>
      <c r="PH176" s="153"/>
      <c r="PI176" s="153"/>
      <c r="PJ176" s="156"/>
      <c r="PK176" s="144">
        <v>-1268</v>
      </c>
      <c r="PL176" s="144">
        <v>14403</v>
      </c>
    </row>
    <row r="177" spans="1:428" ht="15" x14ac:dyDescent="0.25">
      <c r="A177" s="158">
        <v>337121</v>
      </c>
      <c r="B177" s="159" t="s">
        <v>735</v>
      </c>
      <c r="C177" s="149" t="s">
        <v>370</v>
      </c>
      <c r="D177" s="155"/>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c r="AA177" s="153"/>
      <c r="AB177" s="153"/>
      <c r="AC177" s="153"/>
      <c r="AD177" s="153"/>
      <c r="AE177" s="153"/>
      <c r="AF177" s="153"/>
      <c r="AG177" s="153"/>
      <c r="AH177" s="153"/>
      <c r="AI177" s="153"/>
      <c r="AJ177" s="153"/>
      <c r="AK177" s="153"/>
      <c r="AL177" s="153"/>
      <c r="AM177" s="153"/>
      <c r="AN177" s="153"/>
      <c r="AO177" s="153"/>
      <c r="AP177" s="153"/>
      <c r="AQ177" s="153">
        <v>155</v>
      </c>
      <c r="AR177" s="153"/>
      <c r="AS177" s="153"/>
      <c r="AT177" s="153"/>
      <c r="AU177" s="153"/>
      <c r="AV177" s="153"/>
      <c r="AW177" s="153"/>
      <c r="AX177" s="153"/>
      <c r="AY177" s="153"/>
      <c r="AZ177" s="153"/>
      <c r="BA177" s="153"/>
      <c r="BB177" s="153"/>
      <c r="BC177" s="153"/>
      <c r="BD177" s="153"/>
      <c r="BE177" s="153"/>
      <c r="BF177" s="153"/>
      <c r="BG177" s="153"/>
      <c r="BH177" s="153"/>
      <c r="BI177" s="153"/>
      <c r="BJ177" s="153"/>
      <c r="BK177" s="153"/>
      <c r="BL177" s="153"/>
      <c r="BM177" s="153"/>
      <c r="BN177" s="153"/>
      <c r="BO177" s="153"/>
      <c r="BP177" s="153"/>
      <c r="BQ177" s="153"/>
      <c r="BR177" s="153"/>
      <c r="BS177" s="153"/>
      <c r="BT177" s="153"/>
      <c r="BU177" s="153"/>
      <c r="BV177" s="153"/>
      <c r="BW177" s="153"/>
      <c r="BX177" s="153"/>
      <c r="BY177" s="153"/>
      <c r="BZ177" s="153"/>
      <c r="CA177" s="153"/>
      <c r="CB177" s="153"/>
      <c r="CC177" s="153"/>
      <c r="CD177" s="153"/>
      <c r="CE177" s="153"/>
      <c r="CF177" s="153"/>
      <c r="CG177" s="153"/>
      <c r="CH177" s="153"/>
      <c r="CI177" s="153"/>
      <c r="CJ177" s="153"/>
      <c r="CK177" s="153"/>
      <c r="CL177" s="153"/>
      <c r="CM177" s="153"/>
      <c r="CN177" s="153"/>
      <c r="CO177" s="153"/>
      <c r="CP177" s="153"/>
      <c r="CQ177" s="153"/>
      <c r="CR177" s="153"/>
      <c r="CS177" s="153"/>
      <c r="CT177" s="153"/>
      <c r="CU177" s="153"/>
      <c r="CV177" s="153"/>
      <c r="CW177" s="153"/>
      <c r="CX177" s="153"/>
      <c r="CY177" s="153"/>
      <c r="CZ177" s="153"/>
      <c r="DA177" s="153"/>
      <c r="DB177" s="153"/>
      <c r="DC177" s="153"/>
      <c r="DD177" s="153"/>
      <c r="DE177" s="153"/>
      <c r="DF177" s="153"/>
      <c r="DG177" s="153"/>
      <c r="DH177" s="153"/>
      <c r="DI177" s="153"/>
      <c r="DJ177" s="153"/>
      <c r="DK177" s="153"/>
      <c r="DL177" s="153"/>
      <c r="DM177" s="153"/>
      <c r="DN177" s="153"/>
      <c r="DO177" s="153"/>
      <c r="DP177" s="153"/>
      <c r="DQ177" s="153"/>
      <c r="DR177" s="153"/>
      <c r="DS177" s="153"/>
      <c r="DT177" s="153"/>
      <c r="DU177" s="153"/>
      <c r="DV177" s="153"/>
      <c r="DW177" s="153"/>
      <c r="DX177" s="153"/>
      <c r="DY177" s="153"/>
      <c r="DZ177" s="153"/>
      <c r="EA177" s="153"/>
      <c r="EB177" s="153"/>
      <c r="EC177" s="153"/>
      <c r="ED177" s="153"/>
      <c r="EE177" s="153"/>
      <c r="EF177" s="153"/>
      <c r="EG177" s="153"/>
      <c r="EH177" s="153"/>
      <c r="EI177" s="153"/>
      <c r="EJ177" s="153"/>
      <c r="EK177" s="153"/>
      <c r="EL177" s="153"/>
      <c r="EM177" s="153"/>
      <c r="EN177" s="153"/>
      <c r="EO177" s="153"/>
      <c r="EP177" s="153"/>
      <c r="EQ177" s="153"/>
      <c r="ER177" s="153"/>
      <c r="ES177" s="153"/>
      <c r="ET177" s="153"/>
      <c r="EU177" s="153"/>
      <c r="EV177" s="153"/>
      <c r="EW177" s="153"/>
      <c r="EX177" s="153"/>
      <c r="EY177" s="153"/>
      <c r="EZ177" s="153"/>
      <c r="FA177" s="153"/>
      <c r="FB177" s="153"/>
      <c r="FC177" s="153"/>
      <c r="FD177" s="153"/>
      <c r="FE177" s="153"/>
      <c r="FF177" s="153"/>
      <c r="FG177" s="153"/>
      <c r="FH177" s="153"/>
      <c r="FI177" s="153"/>
      <c r="FJ177" s="153"/>
      <c r="FK177" s="153"/>
      <c r="FL177" s="153"/>
      <c r="FM177" s="153"/>
      <c r="FN177" s="153"/>
      <c r="FO177" s="153"/>
      <c r="FP177" s="153"/>
      <c r="FQ177" s="153"/>
      <c r="FR177" s="153">
        <v>24</v>
      </c>
      <c r="FS177" s="153"/>
      <c r="FT177" s="153"/>
      <c r="FU177" s="153"/>
      <c r="FV177" s="153"/>
      <c r="FW177" s="153"/>
      <c r="FX177" s="153"/>
      <c r="FY177" s="153"/>
      <c r="FZ177" s="153"/>
      <c r="GA177" s="153"/>
      <c r="GB177" s="153"/>
      <c r="GC177" s="153"/>
      <c r="GD177" s="153"/>
      <c r="GE177" s="153"/>
      <c r="GF177" s="153"/>
      <c r="GG177" s="153"/>
      <c r="GH177" s="153"/>
      <c r="GI177" s="153"/>
      <c r="GJ177" s="153"/>
      <c r="GK177" s="153"/>
      <c r="GL177" s="153"/>
      <c r="GM177" s="153"/>
      <c r="GN177" s="153"/>
      <c r="GO177" s="153"/>
      <c r="GP177" s="153"/>
      <c r="GQ177" s="153"/>
      <c r="GR177" s="153"/>
      <c r="GS177" s="153"/>
      <c r="GT177" s="153"/>
      <c r="GU177" s="153"/>
      <c r="GV177" s="153"/>
      <c r="GW177" s="153"/>
      <c r="GX177" s="153"/>
      <c r="GY177" s="153"/>
      <c r="GZ177" s="153"/>
      <c r="HA177" s="153"/>
      <c r="HB177" s="153"/>
      <c r="HC177" s="153"/>
      <c r="HD177" s="153"/>
      <c r="HE177" s="153"/>
      <c r="HF177" s="153"/>
      <c r="HG177" s="153"/>
      <c r="HH177" s="153"/>
      <c r="HI177" s="153"/>
      <c r="HJ177" s="153"/>
      <c r="HK177" s="153"/>
      <c r="HL177" s="153"/>
      <c r="HM177" s="153"/>
      <c r="HN177" s="153"/>
      <c r="HO177" s="153"/>
      <c r="HP177" s="153"/>
      <c r="HQ177" s="153"/>
      <c r="HR177" s="153"/>
      <c r="HS177" s="153"/>
      <c r="HT177" s="153"/>
      <c r="HU177" s="153"/>
      <c r="HV177" s="153"/>
      <c r="HW177" s="153"/>
      <c r="HX177" s="153"/>
      <c r="HY177" s="153"/>
      <c r="HZ177" s="153"/>
      <c r="IA177" s="153"/>
      <c r="IB177" s="153"/>
      <c r="IC177" s="153"/>
      <c r="ID177" s="153"/>
      <c r="IE177" s="153"/>
      <c r="IF177" s="153"/>
      <c r="IG177" s="153"/>
      <c r="IH177" s="153"/>
      <c r="II177" s="153"/>
      <c r="IJ177" s="153"/>
      <c r="IK177" s="153"/>
      <c r="IL177" s="153"/>
      <c r="IM177" s="153"/>
      <c r="IN177" s="153"/>
      <c r="IO177" s="153"/>
      <c r="IP177" s="153"/>
      <c r="IQ177" s="153"/>
      <c r="IR177" s="153"/>
      <c r="IS177" s="153"/>
      <c r="IT177" s="153"/>
      <c r="IU177" s="153"/>
      <c r="IV177" s="153"/>
      <c r="IW177" s="153"/>
      <c r="IX177" s="153"/>
      <c r="IY177" s="153"/>
      <c r="IZ177" s="153"/>
      <c r="JA177" s="153"/>
      <c r="JB177" s="153"/>
      <c r="JC177" s="153"/>
      <c r="JD177" s="153"/>
      <c r="JE177" s="153"/>
      <c r="JF177" s="153"/>
      <c r="JG177" s="153"/>
      <c r="JH177" s="153"/>
      <c r="JI177" s="153"/>
      <c r="JJ177" s="153"/>
      <c r="JK177" s="153"/>
      <c r="JL177" s="153"/>
      <c r="JM177" s="153"/>
      <c r="JN177" s="153"/>
      <c r="JO177" s="153"/>
      <c r="JP177" s="153"/>
      <c r="JQ177" s="153"/>
      <c r="JR177" s="153"/>
      <c r="JS177" s="153"/>
      <c r="JT177" s="153"/>
      <c r="JU177" s="153"/>
      <c r="JV177" s="153"/>
      <c r="JW177" s="153"/>
      <c r="JX177" s="153"/>
      <c r="JY177" s="153"/>
      <c r="JZ177" s="153"/>
      <c r="KA177" s="153"/>
      <c r="KB177" s="153"/>
      <c r="KC177" s="153"/>
      <c r="KD177" s="153"/>
      <c r="KE177" s="153"/>
      <c r="KF177" s="153"/>
      <c r="KG177" s="153"/>
      <c r="KH177" s="153"/>
      <c r="KI177" s="153"/>
      <c r="KJ177" s="153"/>
      <c r="KK177" s="153"/>
      <c r="KL177" s="153"/>
      <c r="KM177" s="153"/>
      <c r="KN177" s="153"/>
      <c r="KO177" s="153"/>
      <c r="KP177" s="153"/>
      <c r="KQ177" s="153"/>
      <c r="KR177" s="153"/>
      <c r="KS177" s="153"/>
      <c r="KT177" s="153"/>
      <c r="KU177" s="153"/>
      <c r="KV177" s="153"/>
      <c r="KW177" s="153"/>
      <c r="KX177" s="153"/>
      <c r="KY177" s="153"/>
      <c r="KZ177" s="153"/>
      <c r="LA177" s="153"/>
      <c r="LB177" s="153"/>
      <c r="LC177" s="153"/>
      <c r="LD177" s="153"/>
      <c r="LE177" s="153"/>
      <c r="LF177" s="153"/>
      <c r="LG177" s="153"/>
      <c r="LH177" s="153"/>
      <c r="LI177" s="153"/>
      <c r="LJ177" s="153"/>
      <c r="LK177" s="153"/>
      <c r="LL177" s="153"/>
      <c r="LM177" s="153"/>
      <c r="LN177" s="153"/>
      <c r="LO177" s="153"/>
      <c r="LP177" s="153"/>
      <c r="LQ177" s="153"/>
      <c r="LR177" s="153"/>
      <c r="LS177" s="153"/>
      <c r="LT177" s="153"/>
      <c r="LU177" s="153"/>
      <c r="LV177" s="153"/>
      <c r="LW177" s="153"/>
      <c r="LX177" s="153"/>
      <c r="LY177" s="153"/>
      <c r="LZ177" s="153"/>
      <c r="MA177" s="153"/>
      <c r="MB177" s="153"/>
      <c r="MC177" s="153"/>
      <c r="MD177" s="153"/>
      <c r="ME177" s="153"/>
      <c r="MF177" s="153"/>
      <c r="MG177" s="153"/>
      <c r="MH177" s="153"/>
      <c r="MI177" s="153"/>
      <c r="MJ177" s="153"/>
      <c r="MK177" s="153"/>
      <c r="ML177" s="153"/>
      <c r="MM177" s="153"/>
      <c r="MN177" s="153"/>
      <c r="MO177" s="153"/>
      <c r="MP177" s="153"/>
      <c r="MQ177" s="153"/>
      <c r="MR177" s="153"/>
      <c r="MS177" s="153"/>
      <c r="MT177" s="153"/>
      <c r="MU177" s="153"/>
      <c r="MV177" s="153"/>
      <c r="MW177" s="153"/>
      <c r="MX177" s="153"/>
      <c r="MY177" s="153"/>
      <c r="MZ177" s="153"/>
      <c r="NA177" s="153"/>
      <c r="NB177" s="153"/>
      <c r="NC177" s="153"/>
      <c r="ND177" s="153"/>
      <c r="NE177" s="153"/>
      <c r="NF177" s="153"/>
      <c r="NG177" s="153"/>
      <c r="NH177" s="153"/>
      <c r="NI177" s="153"/>
      <c r="NJ177" s="153"/>
      <c r="NK177" s="153"/>
      <c r="NL177" s="153"/>
      <c r="NM177" s="153"/>
      <c r="NN177" s="153"/>
      <c r="NO177" s="153"/>
      <c r="NP177" s="153"/>
      <c r="NQ177" s="153"/>
      <c r="NR177" s="153"/>
      <c r="NS177" s="153"/>
      <c r="NT177" s="153"/>
      <c r="NU177" s="153"/>
      <c r="NV177" s="153"/>
      <c r="NW177" s="153"/>
      <c r="NX177" s="153"/>
      <c r="NY177" s="153"/>
      <c r="NZ177" s="153"/>
      <c r="OA177" s="153"/>
      <c r="OB177" s="153"/>
      <c r="OC177" s="153"/>
      <c r="OD177" s="153"/>
      <c r="OE177" s="153"/>
      <c r="OF177" s="153"/>
      <c r="OG177" s="153"/>
      <c r="OH177" s="153"/>
      <c r="OI177" s="153"/>
      <c r="OJ177" s="153"/>
      <c r="OK177" s="153"/>
      <c r="OL177" s="153"/>
      <c r="OM177" s="153"/>
      <c r="ON177" s="153"/>
      <c r="OO177" s="154"/>
      <c r="OP177" s="144">
        <v>180</v>
      </c>
      <c r="OQ177" s="155">
        <v>15986</v>
      </c>
      <c r="OR177" s="153">
        <v>1044</v>
      </c>
      <c r="OS177" s="153"/>
      <c r="OT177" s="153">
        <v>97</v>
      </c>
      <c r="OU177" s="153"/>
      <c r="OV177" s="153">
        <v>70</v>
      </c>
      <c r="OW177" s="153">
        <v>374</v>
      </c>
      <c r="OX177" s="153">
        <v>-6012</v>
      </c>
      <c r="OY177" s="153"/>
      <c r="OZ177" s="153"/>
      <c r="PA177" s="153"/>
      <c r="PB177" s="153"/>
      <c r="PC177" s="153"/>
      <c r="PD177" s="153">
        <v>20</v>
      </c>
      <c r="PE177" s="153"/>
      <c r="PF177" s="153"/>
      <c r="PG177" s="153"/>
      <c r="PH177" s="153">
        <v>55</v>
      </c>
      <c r="PI177" s="153"/>
      <c r="PJ177" s="156"/>
      <c r="PK177" s="144">
        <v>11634</v>
      </c>
      <c r="PL177" s="144">
        <v>11814</v>
      </c>
    </row>
    <row r="178" spans="1:428" ht="15" x14ac:dyDescent="0.25">
      <c r="A178" s="158">
        <v>337122</v>
      </c>
      <c r="B178" s="159" t="s">
        <v>735</v>
      </c>
      <c r="C178" s="149" t="s">
        <v>371</v>
      </c>
      <c r="D178" s="155"/>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c r="AB178" s="153"/>
      <c r="AC178" s="153"/>
      <c r="AD178" s="153"/>
      <c r="AE178" s="153"/>
      <c r="AF178" s="153"/>
      <c r="AG178" s="153"/>
      <c r="AH178" s="153"/>
      <c r="AI178" s="153"/>
      <c r="AJ178" s="153"/>
      <c r="AK178" s="153"/>
      <c r="AL178" s="153"/>
      <c r="AM178" s="153"/>
      <c r="AN178" s="153"/>
      <c r="AO178" s="153"/>
      <c r="AP178" s="153"/>
      <c r="AQ178" s="153">
        <v>204</v>
      </c>
      <c r="AR178" s="153"/>
      <c r="AS178" s="153"/>
      <c r="AT178" s="153"/>
      <c r="AU178" s="153"/>
      <c r="AV178" s="153"/>
      <c r="AW178" s="153"/>
      <c r="AX178" s="153"/>
      <c r="AY178" s="153"/>
      <c r="AZ178" s="153"/>
      <c r="BA178" s="153"/>
      <c r="BB178" s="153"/>
      <c r="BC178" s="153"/>
      <c r="BD178" s="153"/>
      <c r="BE178" s="153"/>
      <c r="BF178" s="153"/>
      <c r="BG178" s="153"/>
      <c r="BH178" s="153"/>
      <c r="BI178" s="153"/>
      <c r="BJ178" s="153"/>
      <c r="BK178" s="153"/>
      <c r="BL178" s="153"/>
      <c r="BM178" s="153"/>
      <c r="BN178" s="153"/>
      <c r="BO178" s="153"/>
      <c r="BP178" s="153"/>
      <c r="BQ178" s="153"/>
      <c r="BR178" s="153"/>
      <c r="BS178" s="153"/>
      <c r="BT178" s="153"/>
      <c r="BU178" s="153"/>
      <c r="BV178" s="153"/>
      <c r="BW178" s="153"/>
      <c r="BX178" s="153"/>
      <c r="BY178" s="153"/>
      <c r="BZ178" s="153"/>
      <c r="CA178" s="153"/>
      <c r="CB178" s="153"/>
      <c r="CC178" s="153"/>
      <c r="CD178" s="153"/>
      <c r="CE178" s="153"/>
      <c r="CF178" s="153"/>
      <c r="CG178" s="153"/>
      <c r="CH178" s="153"/>
      <c r="CI178" s="153"/>
      <c r="CJ178" s="153"/>
      <c r="CK178" s="153"/>
      <c r="CL178" s="153"/>
      <c r="CM178" s="153"/>
      <c r="CN178" s="153"/>
      <c r="CO178" s="153"/>
      <c r="CP178" s="153"/>
      <c r="CQ178" s="153"/>
      <c r="CR178" s="153"/>
      <c r="CS178" s="153"/>
      <c r="CT178" s="153"/>
      <c r="CU178" s="153"/>
      <c r="CV178" s="153"/>
      <c r="CW178" s="153"/>
      <c r="CX178" s="153"/>
      <c r="CY178" s="153"/>
      <c r="CZ178" s="153"/>
      <c r="DA178" s="153"/>
      <c r="DB178" s="153"/>
      <c r="DC178" s="153"/>
      <c r="DD178" s="153"/>
      <c r="DE178" s="153"/>
      <c r="DF178" s="153"/>
      <c r="DG178" s="153"/>
      <c r="DH178" s="153"/>
      <c r="DI178" s="153"/>
      <c r="DJ178" s="153"/>
      <c r="DK178" s="153"/>
      <c r="DL178" s="153"/>
      <c r="DM178" s="153"/>
      <c r="DN178" s="153"/>
      <c r="DO178" s="153"/>
      <c r="DP178" s="153"/>
      <c r="DQ178" s="153"/>
      <c r="DR178" s="153"/>
      <c r="DS178" s="153"/>
      <c r="DT178" s="153"/>
      <c r="DU178" s="153"/>
      <c r="DV178" s="153"/>
      <c r="DW178" s="153"/>
      <c r="DX178" s="153"/>
      <c r="DY178" s="153"/>
      <c r="DZ178" s="153"/>
      <c r="EA178" s="153"/>
      <c r="EB178" s="153"/>
      <c r="EC178" s="153"/>
      <c r="ED178" s="153"/>
      <c r="EE178" s="153"/>
      <c r="EF178" s="153"/>
      <c r="EG178" s="153"/>
      <c r="EH178" s="153"/>
      <c r="EI178" s="153"/>
      <c r="EJ178" s="153"/>
      <c r="EK178" s="153"/>
      <c r="EL178" s="153"/>
      <c r="EM178" s="153"/>
      <c r="EN178" s="153"/>
      <c r="EO178" s="153"/>
      <c r="EP178" s="153"/>
      <c r="EQ178" s="153"/>
      <c r="ER178" s="153"/>
      <c r="ES178" s="153"/>
      <c r="ET178" s="153"/>
      <c r="EU178" s="153"/>
      <c r="EV178" s="153"/>
      <c r="EW178" s="153"/>
      <c r="EX178" s="153"/>
      <c r="EY178" s="153"/>
      <c r="EZ178" s="153"/>
      <c r="FA178" s="153"/>
      <c r="FB178" s="153"/>
      <c r="FC178" s="153"/>
      <c r="FD178" s="153"/>
      <c r="FE178" s="153"/>
      <c r="FF178" s="153"/>
      <c r="FG178" s="153"/>
      <c r="FH178" s="153"/>
      <c r="FI178" s="153"/>
      <c r="FJ178" s="153"/>
      <c r="FK178" s="153"/>
      <c r="FL178" s="153"/>
      <c r="FM178" s="153"/>
      <c r="FN178" s="153"/>
      <c r="FO178" s="153"/>
      <c r="FP178" s="153"/>
      <c r="FQ178" s="153"/>
      <c r="FR178" s="153"/>
      <c r="FS178" s="153">
        <v>540</v>
      </c>
      <c r="FT178" s="153"/>
      <c r="FU178" s="153"/>
      <c r="FV178" s="153"/>
      <c r="FW178" s="153"/>
      <c r="FX178" s="153"/>
      <c r="FY178" s="153"/>
      <c r="FZ178" s="153"/>
      <c r="GA178" s="153"/>
      <c r="GB178" s="153"/>
      <c r="GC178" s="153"/>
      <c r="GD178" s="153"/>
      <c r="GE178" s="153"/>
      <c r="GF178" s="153"/>
      <c r="GG178" s="153"/>
      <c r="GH178" s="153"/>
      <c r="GI178" s="153"/>
      <c r="GJ178" s="153"/>
      <c r="GK178" s="153"/>
      <c r="GL178" s="153"/>
      <c r="GM178" s="153"/>
      <c r="GN178" s="153"/>
      <c r="GO178" s="153"/>
      <c r="GP178" s="153"/>
      <c r="GQ178" s="153"/>
      <c r="GR178" s="153"/>
      <c r="GS178" s="153"/>
      <c r="GT178" s="153"/>
      <c r="GU178" s="153"/>
      <c r="GV178" s="153"/>
      <c r="GW178" s="153"/>
      <c r="GX178" s="153"/>
      <c r="GY178" s="153"/>
      <c r="GZ178" s="153"/>
      <c r="HA178" s="153"/>
      <c r="HB178" s="153"/>
      <c r="HC178" s="153"/>
      <c r="HD178" s="153"/>
      <c r="HE178" s="153"/>
      <c r="HF178" s="153"/>
      <c r="HG178" s="153"/>
      <c r="HH178" s="153"/>
      <c r="HI178" s="153"/>
      <c r="HJ178" s="153"/>
      <c r="HK178" s="153"/>
      <c r="HL178" s="153"/>
      <c r="HM178" s="153"/>
      <c r="HN178" s="153"/>
      <c r="HO178" s="153"/>
      <c r="HP178" s="153"/>
      <c r="HQ178" s="153"/>
      <c r="HR178" s="153"/>
      <c r="HS178" s="153"/>
      <c r="HT178" s="153"/>
      <c r="HU178" s="153"/>
      <c r="HV178" s="153"/>
      <c r="HW178" s="153"/>
      <c r="HX178" s="153"/>
      <c r="HY178" s="153"/>
      <c r="HZ178" s="153"/>
      <c r="IA178" s="153"/>
      <c r="IB178" s="153"/>
      <c r="IC178" s="153"/>
      <c r="ID178" s="153"/>
      <c r="IE178" s="153"/>
      <c r="IF178" s="153"/>
      <c r="IG178" s="153"/>
      <c r="IH178" s="153"/>
      <c r="II178" s="153"/>
      <c r="IJ178" s="153"/>
      <c r="IK178" s="153"/>
      <c r="IL178" s="153"/>
      <c r="IM178" s="153"/>
      <c r="IN178" s="153"/>
      <c r="IO178" s="153"/>
      <c r="IP178" s="153"/>
      <c r="IQ178" s="153"/>
      <c r="IR178" s="153"/>
      <c r="IS178" s="153"/>
      <c r="IT178" s="153"/>
      <c r="IU178" s="153"/>
      <c r="IV178" s="153"/>
      <c r="IW178" s="153"/>
      <c r="IX178" s="153"/>
      <c r="IY178" s="153"/>
      <c r="IZ178" s="153"/>
      <c r="JA178" s="153"/>
      <c r="JB178" s="153"/>
      <c r="JC178" s="153"/>
      <c r="JD178" s="153"/>
      <c r="JE178" s="153"/>
      <c r="JF178" s="153"/>
      <c r="JG178" s="153"/>
      <c r="JH178" s="153"/>
      <c r="JI178" s="153"/>
      <c r="JJ178" s="153"/>
      <c r="JK178" s="153"/>
      <c r="JL178" s="153"/>
      <c r="JM178" s="153"/>
      <c r="JN178" s="153"/>
      <c r="JO178" s="153"/>
      <c r="JP178" s="153"/>
      <c r="JQ178" s="153"/>
      <c r="JR178" s="153"/>
      <c r="JS178" s="153"/>
      <c r="JT178" s="153"/>
      <c r="JU178" s="153"/>
      <c r="JV178" s="153"/>
      <c r="JW178" s="153"/>
      <c r="JX178" s="153"/>
      <c r="JY178" s="153"/>
      <c r="JZ178" s="153"/>
      <c r="KA178" s="153"/>
      <c r="KB178" s="153"/>
      <c r="KC178" s="153"/>
      <c r="KD178" s="153"/>
      <c r="KE178" s="153"/>
      <c r="KF178" s="153"/>
      <c r="KG178" s="153"/>
      <c r="KH178" s="153"/>
      <c r="KI178" s="153"/>
      <c r="KJ178" s="153"/>
      <c r="KK178" s="153"/>
      <c r="KL178" s="153"/>
      <c r="KM178" s="153"/>
      <c r="KN178" s="153"/>
      <c r="KO178" s="153"/>
      <c r="KP178" s="153"/>
      <c r="KQ178" s="153"/>
      <c r="KR178" s="153"/>
      <c r="KS178" s="153"/>
      <c r="KT178" s="153"/>
      <c r="KU178" s="153"/>
      <c r="KV178" s="153"/>
      <c r="KW178" s="153"/>
      <c r="KX178" s="153"/>
      <c r="KY178" s="153"/>
      <c r="KZ178" s="153"/>
      <c r="LA178" s="153"/>
      <c r="LB178" s="153"/>
      <c r="LC178" s="153"/>
      <c r="LD178" s="153"/>
      <c r="LE178" s="153"/>
      <c r="LF178" s="153"/>
      <c r="LG178" s="153"/>
      <c r="LH178" s="153"/>
      <c r="LI178" s="153"/>
      <c r="LJ178" s="153"/>
      <c r="LK178" s="153"/>
      <c r="LL178" s="153"/>
      <c r="LM178" s="153"/>
      <c r="LN178" s="153"/>
      <c r="LO178" s="153"/>
      <c r="LP178" s="153"/>
      <c r="LQ178" s="153"/>
      <c r="LR178" s="153"/>
      <c r="LS178" s="153"/>
      <c r="LT178" s="153"/>
      <c r="LU178" s="153"/>
      <c r="LV178" s="153"/>
      <c r="LW178" s="153"/>
      <c r="LX178" s="153"/>
      <c r="LY178" s="153"/>
      <c r="LZ178" s="153"/>
      <c r="MA178" s="153"/>
      <c r="MB178" s="153"/>
      <c r="MC178" s="153"/>
      <c r="MD178" s="153"/>
      <c r="ME178" s="153"/>
      <c r="MF178" s="153"/>
      <c r="MG178" s="153"/>
      <c r="MH178" s="153"/>
      <c r="MI178" s="153"/>
      <c r="MJ178" s="153"/>
      <c r="MK178" s="153"/>
      <c r="ML178" s="153"/>
      <c r="MM178" s="153"/>
      <c r="MN178" s="153"/>
      <c r="MO178" s="153"/>
      <c r="MP178" s="153"/>
      <c r="MQ178" s="153"/>
      <c r="MR178" s="153"/>
      <c r="MS178" s="153"/>
      <c r="MT178" s="153"/>
      <c r="MU178" s="153"/>
      <c r="MV178" s="153"/>
      <c r="MW178" s="153"/>
      <c r="MX178" s="153"/>
      <c r="MY178" s="153"/>
      <c r="MZ178" s="153"/>
      <c r="NA178" s="153"/>
      <c r="NB178" s="153"/>
      <c r="NC178" s="153"/>
      <c r="ND178" s="153"/>
      <c r="NE178" s="153"/>
      <c r="NF178" s="153"/>
      <c r="NG178" s="153"/>
      <c r="NH178" s="153"/>
      <c r="NI178" s="153"/>
      <c r="NJ178" s="153"/>
      <c r="NK178" s="153"/>
      <c r="NL178" s="153"/>
      <c r="NM178" s="153"/>
      <c r="NN178" s="153"/>
      <c r="NO178" s="153"/>
      <c r="NP178" s="153"/>
      <c r="NQ178" s="153"/>
      <c r="NR178" s="153"/>
      <c r="NS178" s="153"/>
      <c r="NT178" s="153"/>
      <c r="NU178" s="153"/>
      <c r="NV178" s="153"/>
      <c r="NW178" s="153"/>
      <c r="NX178" s="153"/>
      <c r="NY178" s="153"/>
      <c r="NZ178" s="153"/>
      <c r="OA178" s="153"/>
      <c r="OB178" s="153"/>
      <c r="OC178" s="153"/>
      <c r="OD178" s="153"/>
      <c r="OE178" s="153"/>
      <c r="OF178" s="153"/>
      <c r="OG178" s="153"/>
      <c r="OH178" s="153"/>
      <c r="OI178" s="153"/>
      <c r="OJ178" s="153"/>
      <c r="OK178" s="153"/>
      <c r="OL178" s="153"/>
      <c r="OM178" s="153"/>
      <c r="ON178" s="153"/>
      <c r="OO178" s="154"/>
      <c r="OP178" s="144">
        <v>744</v>
      </c>
      <c r="OQ178" s="155">
        <v>13290</v>
      </c>
      <c r="OR178" s="153">
        <v>830</v>
      </c>
      <c r="OS178" s="153"/>
      <c r="OT178" s="153">
        <v>167</v>
      </c>
      <c r="OU178" s="153"/>
      <c r="OV178" s="153">
        <v>57</v>
      </c>
      <c r="OW178" s="153">
        <v>671</v>
      </c>
      <c r="OX178" s="153">
        <v>-12137</v>
      </c>
      <c r="OY178" s="153"/>
      <c r="OZ178" s="153">
        <v>0</v>
      </c>
      <c r="PA178" s="153"/>
      <c r="PB178" s="153"/>
      <c r="PC178" s="153"/>
      <c r="PD178" s="153">
        <v>62</v>
      </c>
      <c r="PE178" s="153"/>
      <c r="PF178" s="153"/>
      <c r="PG178" s="153"/>
      <c r="PH178" s="153">
        <v>146</v>
      </c>
      <c r="PI178" s="153"/>
      <c r="PJ178" s="156"/>
      <c r="PK178" s="144">
        <v>3085</v>
      </c>
      <c r="PL178" s="144">
        <v>3829</v>
      </c>
    </row>
    <row r="179" spans="1:428" ht="15" x14ac:dyDescent="0.25">
      <c r="A179" s="158">
        <v>337127</v>
      </c>
      <c r="B179" s="159" t="s">
        <v>735</v>
      </c>
      <c r="C179" s="149" t="s">
        <v>372</v>
      </c>
      <c r="D179" s="155"/>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c r="AA179" s="153"/>
      <c r="AB179" s="153">
        <v>10</v>
      </c>
      <c r="AC179" s="153">
        <v>0</v>
      </c>
      <c r="AD179" s="153"/>
      <c r="AE179" s="153"/>
      <c r="AF179" s="153">
        <v>27</v>
      </c>
      <c r="AG179" s="153">
        <v>3</v>
      </c>
      <c r="AH179" s="153"/>
      <c r="AI179" s="153"/>
      <c r="AJ179" s="153">
        <v>216</v>
      </c>
      <c r="AK179" s="153"/>
      <c r="AL179" s="153"/>
      <c r="AM179" s="153"/>
      <c r="AN179" s="153"/>
      <c r="AO179" s="153"/>
      <c r="AP179" s="153"/>
      <c r="AQ179" s="153"/>
      <c r="AR179" s="153"/>
      <c r="AS179" s="153"/>
      <c r="AT179" s="153"/>
      <c r="AU179" s="153"/>
      <c r="AV179" s="153"/>
      <c r="AW179" s="153"/>
      <c r="AX179" s="153"/>
      <c r="AY179" s="153"/>
      <c r="AZ179" s="153"/>
      <c r="BA179" s="153"/>
      <c r="BB179" s="153"/>
      <c r="BC179" s="153"/>
      <c r="BD179" s="153"/>
      <c r="BE179" s="153"/>
      <c r="BF179" s="153"/>
      <c r="BG179" s="153"/>
      <c r="BH179" s="153"/>
      <c r="BI179" s="153"/>
      <c r="BJ179" s="153"/>
      <c r="BK179" s="153"/>
      <c r="BL179" s="153"/>
      <c r="BM179" s="153"/>
      <c r="BN179" s="153"/>
      <c r="BO179" s="153"/>
      <c r="BP179" s="153"/>
      <c r="BQ179" s="153"/>
      <c r="BR179" s="153"/>
      <c r="BS179" s="153"/>
      <c r="BT179" s="153"/>
      <c r="BU179" s="153"/>
      <c r="BV179" s="153"/>
      <c r="BW179" s="153"/>
      <c r="BX179" s="153"/>
      <c r="BY179" s="153"/>
      <c r="BZ179" s="153"/>
      <c r="CA179" s="153"/>
      <c r="CB179" s="153"/>
      <c r="CC179" s="153"/>
      <c r="CD179" s="153"/>
      <c r="CE179" s="153"/>
      <c r="CF179" s="153"/>
      <c r="CG179" s="153"/>
      <c r="CH179" s="153"/>
      <c r="CI179" s="153"/>
      <c r="CJ179" s="153"/>
      <c r="CK179" s="153"/>
      <c r="CL179" s="153"/>
      <c r="CM179" s="153"/>
      <c r="CN179" s="153"/>
      <c r="CO179" s="153"/>
      <c r="CP179" s="153"/>
      <c r="CQ179" s="153"/>
      <c r="CR179" s="153"/>
      <c r="CS179" s="153"/>
      <c r="CT179" s="153"/>
      <c r="CU179" s="153"/>
      <c r="CV179" s="153"/>
      <c r="CW179" s="153"/>
      <c r="CX179" s="153"/>
      <c r="CY179" s="153"/>
      <c r="CZ179" s="153"/>
      <c r="DA179" s="153"/>
      <c r="DB179" s="153"/>
      <c r="DC179" s="153"/>
      <c r="DD179" s="153"/>
      <c r="DE179" s="153"/>
      <c r="DF179" s="153"/>
      <c r="DG179" s="153"/>
      <c r="DH179" s="153"/>
      <c r="DI179" s="153"/>
      <c r="DJ179" s="153"/>
      <c r="DK179" s="153"/>
      <c r="DL179" s="153"/>
      <c r="DM179" s="153"/>
      <c r="DN179" s="153"/>
      <c r="DO179" s="153"/>
      <c r="DP179" s="153"/>
      <c r="DQ179" s="153"/>
      <c r="DR179" s="153"/>
      <c r="DS179" s="153"/>
      <c r="DT179" s="153"/>
      <c r="DU179" s="153"/>
      <c r="DV179" s="153"/>
      <c r="DW179" s="153"/>
      <c r="DX179" s="153"/>
      <c r="DY179" s="153"/>
      <c r="DZ179" s="153"/>
      <c r="EA179" s="153"/>
      <c r="EB179" s="153"/>
      <c r="EC179" s="153"/>
      <c r="ED179" s="153"/>
      <c r="EE179" s="153"/>
      <c r="EF179" s="153"/>
      <c r="EG179" s="153"/>
      <c r="EH179" s="153"/>
      <c r="EI179" s="153"/>
      <c r="EJ179" s="153"/>
      <c r="EK179" s="153"/>
      <c r="EL179" s="153"/>
      <c r="EM179" s="153"/>
      <c r="EN179" s="153"/>
      <c r="EO179" s="153"/>
      <c r="EP179" s="153"/>
      <c r="EQ179" s="153"/>
      <c r="ER179" s="153"/>
      <c r="ES179" s="153"/>
      <c r="ET179" s="153"/>
      <c r="EU179" s="153"/>
      <c r="EV179" s="153"/>
      <c r="EW179" s="153"/>
      <c r="EX179" s="153"/>
      <c r="EY179" s="153"/>
      <c r="EZ179" s="153"/>
      <c r="FA179" s="153"/>
      <c r="FB179" s="153"/>
      <c r="FC179" s="153"/>
      <c r="FD179" s="153"/>
      <c r="FE179" s="153"/>
      <c r="FF179" s="153"/>
      <c r="FG179" s="153"/>
      <c r="FH179" s="153"/>
      <c r="FI179" s="153"/>
      <c r="FJ179" s="153"/>
      <c r="FK179" s="153"/>
      <c r="FL179" s="153"/>
      <c r="FM179" s="153"/>
      <c r="FN179" s="153"/>
      <c r="FO179" s="153"/>
      <c r="FP179" s="153"/>
      <c r="FQ179" s="153"/>
      <c r="FR179" s="153"/>
      <c r="FS179" s="153"/>
      <c r="FT179" s="153">
        <v>35</v>
      </c>
      <c r="FU179" s="153"/>
      <c r="FV179" s="153"/>
      <c r="FW179" s="153"/>
      <c r="FX179" s="153"/>
      <c r="FY179" s="153"/>
      <c r="FZ179" s="153"/>
      <c r="GA179" s="153"/>
      <c r="GB179" s="153"/>
      <c r="GC179" s="153"/>
      <c r="GD179" s="153"/>
      <c r="GE179" s="153"/>
      <c r="GF179" s="153"/>
      <c r="GG179" s="153"/>
      <c r="GH179" s="153"/>
      <c r="GI179" s="153"/>
      <c r="GJ179" s="153"/>
      <c r="GK179" s="153"/>
      <c r="GL179" s="153"/>
      <c r="GM179" s="153"/>
      <c r="GN179" s="153"/>
      <c r="GO179" s="153"/>
      <c r="GP179" s="153"/>
      <c r="GQ179" s="153"/>
      <c r="GR179" s="153"/>
      <c r="GS179" s="153"/>
      <c r="GT179" s="153"/>
      <c r="GU179" s="153"/>
      <c r="GV179" s="153"/>
      <c r="GW179" s="153"/>
      <c r="GX179" s="153"/>
      <c r="GY179" s="153"/>
      <c r="GZ179" s="153"/>
      <c r="HA179" s="153"/>
      <c r="HB179" s="153"/>
      <c r="HC179" s="153"/>
      <c r="HD179" s="153"/>
      <c r="HE179" s="153"/>
      <c r="HF179" s="153"/>
      <c r="HG179" s="153"/>
      <c r="HH179" s="153"/>
      <c r="HI179" s="153"/>
      <c r="HJ179" s="153"/>
      <c r="HK179" s="153"/>
      <c r="HL179" s="153"/>
      <c r="HM179" s="153"/>
      <c r="HN179" s="153"/>
      <c r="HO179" s="153"/>
      <c r="HP179" s="153"/>
      <c r="HQ179" s="153"/>
      <c r="HR179" s="153"/>
      <c r="HS179" s="153"/>
      <c r="HT179" s="153"/>
      <c r="HU179" s="153"/>
      <c r="HV179" s="153"/>
      <c r="HW179" s="153"/>
      <c r="HX179" s="153"/>
      <c r="HY179" s="153"/>
      <c r="HZ179" s="153"/>
      <c r="IA179" s="153"/>
      <c r="IB179" s="153"/>
      <c r="IC179" s="153"/>
      <c r="ID179" s="153"/>
      <c r="IE179" s="153"/>
      <c r="IF179" s="153"/>
      <c r="IG179" s="153"/>
      <c r="IH179" s="153"/>
      <c r="II179" s="153"/>
      <c r="IJ179" s="153"/>
      <c r="IK179" s="153"/>
      <c r="IL179" s="153"/>
      <c r="IM179" s="153"/>
      <c r="IN179" s="153"/>
      <c r="IO179" s="153"/>
      <c r="IP179" s="153"/>
      <c r="IQ179" s="153"/>
      <c r="IR179" s="153"/>
      <c r="IS179" s="153"/>
      <c r="IT179" s="153"/>
      <c r="IU179" s="153"/>
      <c r="IV179" s="153"/>
      <c r="IW179" s="153"/>
      <c r="IX179" s="153"/>
      <c r="IY179" s="153"/>
      <c r="IZ179" s="153"/>
      <c r="JA179" s="153"/>
      <c r="JB179" s="153"/>
      <c r="JC179" s="153"/>
      <c r="JD179" s="153"/>
      <c r="JE179" s="153"/>
      <c r="JF179" s="153"/>
      <c r="JG179" s="153"/>
      <c r="JH179" s="153"/>
      <c r="JI179" s="153"/>
      <c r="JJ179" s="153"/>
      <c r="JK179" s="153"/>
      <c r="JL179" s="153"/>
      <c r="JM179" s="153"/>
      <c r="JN179" s="153"/>
      <c r="JO179" s="153"/>
      <c r="JP179" s="153"/>
      <c r="JQ179" s="153"/>
      <c r="JR179" s="153"/>
      <c r="JS179" s="153"/>
      <c r="JT179" s="153"/>
      <c r="JU179" s="153"/>
      <c r="JV179" s="153"/>
      <c r="JW179" s="153"/>
      <c r="JX179" s="153"/>
      <c r="JY179" s="153"/>
      <c r="JZ179" s="153"/>
      <c r="KA179" s="153"/>
      <c r="KB179" s="153"/>
      <c r="KC179" s="153"/>
      <c r="KD179" s="153"/>
      <c r="KE179" s="153"/>
      <c r="KF179" s="153"/>
      <c r="KG179" s="153"/>
      <c r="KH179" s="153"/>
      <c r="KI179" s="153"/>
      <c r="KJ179" s="153"/>
      <c r="KK179" s="153"/>
      <c r="KL179" s="153"/>
      <c r="KM179" s="153"/>
      <c r="KN179" s="153"/>
      <c r="KO179" s="153"/>
      <c r="KP179" s="153"/>
      <c r="KQ179" s="153"/>
      <c r="KR179" s="153"/>
      <c r="KS179" s="153"/>
      <c r="KT179" s="153"/>
      <c r="KU179" s="153"/>
      <c r="KV179" s="153"/>
      <c r="KW179" s="153"/>
      <c r="KX179" s="153"/>
      <c r="KY179" s="153"/>
      <c r="KZ179" s="153"/>
      <c r="LA179" s="153"/>
      <c r="LB179" s="153"/>
      <c r="LC179" s="153"/>
      <c r="LD179" s="153"/>
      <c r="LE179" s="153"/>
      <c r="LF179" s="153"/>
      <c r="LG179" s="153"/>
      <c r="LH179" s="153"/>
      <c r="LI179" s="153"/>
      <c r="LJ179" s="153"/>
      <c r="LK179" s="153"/>
      <c r="LL179" s="153"/>
      <c r="LM179" s="153"/>
      <c r="LN179" s="153"/>
      <c r="LO179" s="153"/>
      <c r="LP179" s="153"/>
      <c r="LQ179" s="153"/>
      <c r="LR179" s="153"/>
      <c r="LS179" s="153"/>
      <c r="LT179" s="153"/>
      <c r="LU179" s="153"/>
      <c r="LV179" s="153"/>
      <c r="LW179" s="153"/>
      <c r="LX179" s="153"/>
      <c r="LY179" s="153"/>
      <c r="LZ179" s="153"/>
      <c r="MA179" s="153"/>
      <c r="MB179" s="153"/>
      <c r="MC179" s="153">
        <v>17</v>
      </c>
      <c r="MD179" s="153"/>
      <c r="ME179" s="153"/>
      <c r="MF179" s="153"/>
      <c r="MG179" s="153">
        <v>0</v>
      </c>
      <c r="MH179" s="153"/>
      <c r="MI179" s="153"/>
      <c r="MJ179" s="153"/>
      <c r="MK179" s="153"/>
      <c r="ML179" s="153"/>
      <c r="MM179" s="153"/>
      <c r="MN179" s="153"/>
      <c r="MO179" s="153"/>
      <c r="MP179" s="153"/>
      <c r="MQ179" s="153"/>
      <c r="MR179" s="153"/>
      <c r="MS179" s="153"/>
      <c r="MT179" s="153">
        <v>1</v>
      </c>
      <c r="MU179" s="153"/>
      <c r="MV179" s="153"/>
      <c r="MW179" s="153">
        <v>30</v>
      </c>
      <c r="MX179" s="153"/>
      <c r="MY179" s="153">
        <v>15</v>
      </c>
      <c r="MZ179" s="153">
        <v>94</v>
      </c>
      <c r="NA179" s="153">
        <v>11</v>
      </c>
      <c r="NB179" s="153"/>
      <c r="NC179" s="153"/>
      <c r="ND179" s="153"/>
      <c r="NE179" s="153"/>
      <c r="NF179" s="153"/>
      <c r="NG179" s="153"/>
      <c r="NH179" s="153"/>
      <c r="NI179" s="153"/>
      <c r="NJ179" s="153"/>
      <c r="NK179" s="153"/>
      <c r="NL179" s="153"/>
      <c r="NM179" s="153"/>
      <c r="NN179" s="153"/>
      <c r="NO179" s="153"/>
      <c r="NP179" s="153"/>
      <c r="NQ179" s="153"/>
      <c r="NR179" s="153"/>
      <c r="NS179" s="153"/>
      <c r="NT179" s="153"/>
      <c r="NU179" s="153"/>
      <c r="NV179" s="153"/>
      <c r="NW179" s="153">
        <v>154</v>
      </c>
      <c r="NX179" s="153"/>
      <c r="NY179" s="153"/>
      <c r="NZ179" s="153"/>
      <c r="OA179" s="153"/>
      <c r="OB179" s="153"/>
      <c r="OC179" s="153"/>
      <c r="OD179" s="153"/>
      <c r="OE179" s="153"/>
      <c r="OF179" s="153"/>
      <c r="OG179" s="153"/>
      <c r="OH179" s="153"/>
      <c r="OI179" s="153"/>
      <c r="OJ179" s="153"/>
      <c r="OK179" s="153"/>
      <c r="OL179" s="153"/>
      <c r="OM179" s="153"/>
      <c r="ON179" s="153"/>
      <c r="OO179" s="154"/>
      <c r="OP179" s="144">
        <v>613</v>
      </c>
      <c r="OQ179" s="155">
        <v>1</v>
      </c>
      <c r="OR179" s="153">
        <v>10790</v>
      </c>
      <c r="OS179" s="153"/>
      <c r="OT179" s="153"/>
      <c r="OU179" s="153"/>
      <c r="OV179" s="153">
        <v>73</v>
      </c>
      <c r="OW179" s="153">
        <v>1282</v>
      </c>
      <c r="OX179" s="153">
        <v>-9106</v>
      </c>
      <c r="OY179" s="153"/>
      <c r="OZ179" s="153">
        <v>0</v>
      </c>
      <c r="PA179" s="153"/>
      <c r="PB179" s="153"/>
      <c r="PC179" s="153"/>
      <c r="PD179" s="153">
        <v>0</v>
      </c>
      <c r="PE179" s="153"/>
      <c r="PF179" s="153"/>
      <c r="PG179" s="153"/>
      <c r="PH179" s="153">
        <v>991</v>
      </c>
      <c r="PI179" s="153"/>
      <c r="PJ179" s="156"/>
      <c r="PK179" s="144">
        <v>4032</v>
      </c>
      <c r="PL179" s="144">
        <v>4646</v>
      </c>
    </row>
    <row r="180" spans="1:428" ht="15" x14ac:dyDescent="0.25">
      <c r="A180" s="158" t="s">
        <v>637</v>
      </c>
      <c r="B180" s="159" t="s">
        <v>735</v>
      </c>
      <c r="C180" s="149" t="s">
        <v>373</v>
      </c>
      <c r="D180" s="155"/>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c r="AA180" s="153"/>
      <c r="AB180" s="153"/>
      <c r="AC180" s="153"/>
      <c r="AD180" s="153"/>
      <c r="AE180" s="153"/>
      <c r="AF180" s="153"/>
      <c r="AG180" s="153"/>
      <c r="AH180" s="153"/>
      <c r="AI180" s="153"/>
      <c r="AJ180" s="153"/>
      <c r="AK180" s="153"/>
      <c r="AL180" s="153"/>
      <c r="AM180" s="153"/>
      <c r="AN180" s="153"/>
      <c r="AO180" s="153"/>
      <c r="AP180" s="153"/>
      <c r="AQ180" s="153">
        <v>8</v>
      </c>
      <c r="AR180" s="153"/>
      <c r="AS180" s="153"/>
      <c r="AT180" s="153"/>
      <c r="AU180" s="153"/>
      <c r="AV180" s="153"/>
      <c r="AW180" s="153"/>
      <c r="AX180" s="153"/>
      <c r="AY180" s="153"/>
      <c r="AZ180" s="153"/>
      <c r="BA180" s="153"/>
      <c r="BB180" s="153"/>
      <c r="BC180" s="153"/>
      <c r="BD180" s="153"/>
      <c r="BE180" s="153"/>
      <c r="BF180" s="153"/>
      <c r="BG180" s="153"/>
      <c r="BH180" s="153"/>
      <c r="BI180" s="153"/>
      <c r="BJ180" s="153"/>
      <c r="BK180" s="153"/>
      <c r="BL180" s="153"/>
      <c r="BM180" s="153"/>
      <c r="BN180" s="153"/>
      <c r="BO180" s="153"/>
      <c r="BP180" s="153"/>
      <c r="BQ180" s="153"/>
      <c r="BR180" s="153"/>
      <c r="BS180" s="153"/>
      <c r="BT180" s="153"/>
      <c r="BU180" s="153"/>
      <c r="BV180" s="153"/>
      <c r="BW180" s="153"/>
      <c r="BX180" s="153"/>
      <c r="BY180" s="153"/>
      <c r="BZ180" s="153"/>
      <c r="CA180" s="153"/>
      <c r="CB180" s="153"/>
      <c r="CC180" s="153"/>
      <c r="CD180" s="153"/>
      <c r="CE180" s="153"/>
      <c r="CF180" s="153"/>
      <c r="CG180" s="153"/>
      <c r="CH180" s="153"/>
      <c r="CI180" s="153"/>
      <c r="CJ180" s="153"/>
      <c r="CK180" s="153"/>
      <c r="CL180" s="153"/>
      <c r="CM180" s="153"/>
      <c r="CN180" s="153"/>
      <c r="CO180" s="153"/>
      <c r="CP180" s="153">
        <v>0</v>
      </c>
      <c r="CQ180" s="153"/>
      <c r="CR180" s="153"/>
      <c r="CS180" s="153"/>
      <c r="CT180" s="153"/>
      <c r="CU180" s="153"/>
      <c r="CV180" s="153"/>
      <c r="CW180" s="153"/>
      <c r="CX180" s="153"/>
      <c r="CY180" s="153"/>
      <c r="CZ180" s="153"/>
      <c r="DA180" s="153"/>
      <c r="DB180" s="153"/>
      <c r="DC180" s="153"/>
      <c r="DD180" s="153"/>
      <c r="DE180" s="153"/>
      <c r="DF180" s="153"/>
      <c r="DG180" s="153"/>
      <c r="DH180" s="153"/>
      <c r="DI180" s="153"/>
      <c r="DJ180" s="153"/>
      <c r="DK180" s="153"/>
      <c r="DL180" s="153"/>
      <c r="DM180" s="153"/>
      <c r="DN180" s="153">
        <v>25</v>
      </c>
      <c r="DO180" s="153">
        <v>6</v>
      </c>
      <c r="DP180" s="153"/>
      <c r="DQ180" s="153"/>
      <c r="DR180" s="153">
        <v>1</v>
      </c>
      <c r="DS180" s="153"/>
      <c r="DT180" s="153">
        <v>26</v>
      </c>
      <c r="DU180" s="153"/>
      <c r="DV180" s="153"/>
      <c r="DW180" s="153"/>
      <c r="DX180" s="153"/>
      <c r="DY180" s="153"/>
      <c r="DZ180" s="153"/>
      <c r="EA180" s="153"/>
      <c r="EB180" s="153">
        <v>1</v>
      </c>
      <c r="EC180" s="153"/>
      <c r="ED180" s="153"/>
      <c r="EE180" s="153"/>
      <c r="EF180" s="153"/>
      <c r="EG180" s="153"/>
      <c r="EH180" s="153"/>
      <c r="EI180" s="153"/>
      <c r="EJ180" s="153"/>
      <c r="EK180" s="153"/>
      <c r="EL180" s="153"/>
      <c r="EM180" s="153"/>
      <c r="EN180" s="153"/>
      <c r="EO180" s="153"/>
      <c r="EP180" s="153"/>
      <c r="EQ180" s="153">
        <v>1</v>
      </c>
      <c r="ER180" s="153"/>
      <c r="ES180" s="153"/>
      <c r="ET180" s="153"/>
      <c r="EU180" s="153"/>
      <c r="EV180" s="153"/>
      <c r="EW180" s="153"/>
      <c r="EX180" s="153"/>
      <c r="EY180" s="153"/>
      <c r="EZ180" s="153"/>
      <c r="FA180" s="153"/>
      <c r="FB180" s="153"/>
      <c r="FC180" s="153"/>
      <c r="FD180" s="153"/>
      <c r="FE180" s="153"/>
      <c r="FF180" s="153">
        <v>10</v>
      </c>
      <c r="FG180" s="153">
        <v>0</v>
      </c>
      <c r="FH180" s="153">
        <v>2</v>
      </c>
      <c r="FI180" s="153"/>
      <c r="FJ180" s="153">
        <v>1</v>
      </c>
      <c r="FK180" s="153"/>
      <c r="FL180" s="153"/>
      <c r="FM180" s="153"/>
      <c r="FN180" s="153"/>
      <c r="FO180" s="153"/>
      <c r="FP180" s="153"/>
      <c r="FQ180" s="153"/>
      <c r="FR180" s="153"/>
      <c r="FS180" s="153"/>
      <c r="FT180" s="153"/>
      <c r="FU180" s="153">
        <v>6</v>
      </c>
      <c r="FV180" s="153"/>
      <c r="FW180" s="153"/>
      <c r="FX180" s="153"/>
      <c r="FY180" s="153">
        <v>91</v>
      </c>
      <c r="FZ180" s="153">
        <v>77</v>
      </c>
      <c r="GA180" s="153"/>
      <c r="GB180" s="153"/>
      <c r="GC180" s="153"/>
      <c r="GD180" s="153"/>
      <c r="GE180" s="153"/>
      <c r="GF180" s="153"/>
      <c r="GG180" s="153"/>
      <c r="GH180" s="153"/>
      <c r="GI180" s="153"/>
      <c r="GJ180" s="153"/>
      <c r="GK180" s="153"/>
      <c r="GL180" s="153"/>
      <c r="GM180" s="153"/>
      <c r="GN180" s="153"/>
      <c r="GO180" s="153"/>
      <c r="GP180" s="153"/>
      <c r="GQ180" s="153"/>
      <c r="GR180" s="153"/>
      <c r="GS180" s="153"/>
      <c r="GT180" s="153"/>
      <c r="GU180" s="153"/>
      <c r="GV180" s="153"/>
      <c r="GW180" s="153"/>
      <c r="GX180" s="153"/>
      <c r="GY180" s="153"/>
      <c r="GZ180" s="153"/>
      <c r="HA180" s="153"/>
      <c r="HB180" s="153"/>
      <c r="HC180" s="153"/>
      <c r="HD180" s="153"/>
      <c r="HE180" s="153"/>
      <c r="HF180" s="153"/>
      <c r="HG180" s="153"/>
      <c r="HH180" s="153"/>
      <c r="HI180" s="153"/>
      <c r="HJ180" s="153"/>
      <c r="HK180" s="153"/>
      <c r="HL180" s="153"/>
      <c r="HM180" s="153"/>
      <c r="HN180" s="153"/>
      <c r="HO180" s="153"/>
      <c r="HP180" s="153"/>
      <c r="HQ180" s="153"/>
      <c r="HR180" s="153"/>
      <c r="HS180" s="153"/>
      <c r="HT180" s="153"/>
      <c r="HU180" s="153"/>
      <c r="HV180" s="153"/>
      <c r="HW180" s="153"/>
      <c r="HX180" s="153"/>
      <c r="HY180" s="153"/>
      <c r="HZ180" s="153"/>
      <c r="IA180" s="153"/>
      <c r="IB180" s="153"/>
      <c r="IC180" s="153"/>
      <c r="ID180" s="153"/>
      <c r="IE180" s="153"/>
      <c r="IF180" s="153"/>
      <c r="IG180" s="153"/>
      <c r="IH180" s="153"/>
      <c r="II180" s="153"/>
      <c r="IJ180" s="153"/>
      <c r="IK180" s="153"/>
      <c r="IL180" s="153"/>
      <c r="IM180" s="153"/>
      <c r="IN180" s="153"/>
      <c r="IO180" s="153"/>
      <c r="IP180" s="153"/>
      <c r="IQ180" s="153"/>
      <c r="IR180" s="153"/>
      <c r="IS180" s="153"/>
      <c r="IT180" s="153"/>
      <c r="IU180" s="153"/>
      <c r="IV180" s="153"/>
      <c r="IW180" s="153"/>
      <c r="IX180" s="153"/>
      <c r="IY180" s="153"/>
      <c r="IZ180" s="153"/>
      <c r="JA180" s="153"/>
      <c r="JB180" s="153"/>
      <c r="JC180" s="153"/>
      <c r="JD180" s="153"/>
      <c r="JE180" s="153"/>
      <c r="JF180" s="153"/>
      <c r="JG180" s="153"/>
      <c r="JH180" s="153"/>
      <c r="JI180" s="153"/>
      <c r="JJ180" s="153"/>
      <c r="JK180" s="153"/>
      <c r="JL180" s="153"/>
      <c r="JM180" s="153"/>
      <c r="JN180" s="153"/>
      <c r="JO180" s="153"/>
      <c r="JP180" s="153"/>
      <c r="JQ180" s="153"/>
      <c r="JR180" s="153"/>
      <c r="JS180" s="153"/>
      <c r="JT180" s="153"/>
      <c r="JU180" s="153"/>
      <c r="JV180" s="153"/>
      <c r="JW180" s="153"/>
      <c r="JX180" s="153"/>
      <c r="JY180" s="153"/>
      <c r="JZ180" s="153"/>
      <c r="KA180" s="153"/>
      <c r="KB180" s="153"/>
      <c r="KC180" s="153"/>
      <c r="KD180" s="153"/>
      <c r="KE180" s="153"/>
      <c r="KF180" s="153"/>
      <c r="KG180" s="153"/>
      <c r="KH180" s="153"/>
      <c r="KI180" s="153"/>
      <c r="KJ180" s="153"/>
      <c r="KK180" s="153"/>
      <c r="KL180" s="153"/>
      <c r="KM180" s="153"/>
      <c r="KN180" s="153"/>
      <c r="KO180" s="153"/>
      <c r="KP180" s="153"/>
      <c r="KQ180" s="153"/>
      <c r="KR180" s="153"/>
      <c r="KS180" s="153"/>
      <c r="KT180" s="153"/>
      <c r="KU180" s="153"/>
      <c r="KV180" s="153"/>
      <c r="KW180" s="153"/>
      <c r="KX180" s="153"/>
      <c r="KY180" s="153"/>
      <c r="KZ180" s="153"/>
      <c r="LA180" s="153"/>
      <c r="LB180" s="153"/>
      <c r="LC180" s="153"/>
      <c r="LD180" s="153"/>
      <c r="LE180" s="153"/>
      <c r="LF180" s="153"/>
      <c r="LG180" s="153"/>
      <c r="LH180" s="153"/>
      <c r="LI180" s="153"/>
      <c r="LJ180" s="153"/>
      <c r="LK180" s="153"/>
      <c r="LL180" s="153"/>
      <c r="LM180" s="153"/>
      <c r="LN180" s="153"/>
      <c r="LO180" s="153"/>
      <c r="LP180" s="153"/>
      <c r="LQ180" s="153"/>
      <c r="LR180" s="153"/>
      <c r="LS180" s="153"/>
      <c r="LT180" s="153"/>
      <c r="LU180" s="153"/>
      <c r="LV180" s="153"/>
      <c r="LW180" s="153"/>
      <c r="LX180" s="153"/>
      <c r="LY180" s="153"/>
      <c r="LZ180" s="153"/>
      <c r="MA180" s="153"/>
      <c r="MB180" s="153"/>
      <c r="MC180" s="153"/>
      <c r="MD180" s="153"/>
      <c r="ME180" s="153"/>
      <c r="MF180" s="153"/>
      <c r="MG180" s="153"/>
      <c r="MH180" s="153"/>
      <c r="MI180" s="153"/>
      <c r="MJ180" s="153"/>
      <c r="MK180" s="153"/>
      <c r="ML180" s="153"/>
      <c r="MM180" s="153"/>
      <c r="MN180" s="153"/>
      <c r="MO180" s="153"/>
      <c r="MP180" s="153"/>
      <c r="MQ180" s="153"/>
      <c r="MR180" s="153"/>
      <c r="MS180" s="153"/>
      <c r="MT180" s="153"/>
      <c r="MU180" s="153"/>
      <c r="MV180" s="153"/>
      <c r="MW180" s="153"/>
      <c r="MX180" s="153"/>
      <c r="MY180" s="153"/>
      <c r="MZ180" s="153"/>
      <c r="NA180" s="153"/>
      <c r="NB180" s="153"/>
      <c r="NC180" s="153"/>
      <c r="ND180" s="153"/>
      <c r="NE180" s="153"/>
      <c r="NF180" s="153"/>
      <c r="NG180" s="153"/>
      <c r="NH180" s="153"/>
      <c r="NI180" s="153"/>
      <c r="NJ180" s="153"/>
      <c r="NK180" s="153"/>
      <c r="NL180" s="153"/>
      <c r="NM180" s="153"/>
      <c r="NN180" s="153"/>
      <c r="NO180" s="153"/>
      <c r="NP180" s="153"/>
      <c r="NQ180" s="153"/>
      <c r="NR180" s="153"/>
      <c r="NS180" s="153"/>
      <c r="NT180" s="153"/>
      <c r="NU180" s="153"/>
      <c r="NV180" s="153"/>
      <c r="NW180" s="153"/>
      <c r="NX180" s="153"/>
      <c r="NY180" s="153"/>
      <c r="NZ180" s="153"/>
      <c r="OA180" s="153"/>
      <c r="OB180" s="153"/>
      <c r="OC180" s="153"/>
      <c r="OD180" s="153"/>
      <c r="OE180" s="153"/>
      <c r="OF180" s="153"/>
      <c r="OG180" s="153"/>
      <c r="OH180" s="153"/>
      <c r="OI180" s="153"/>
      <c r="OJ180" s="153"/>
      <c r="OK180" s="153"/>
      <c r="OL180" s="153"/>
      <c r="OM180" s="153"/>
      <c r="ON180" s="153"/>
      <c r="OO180" s="154"/>
      <c r="OP180" s="144">
        <v>255</v>
      </c>
      <c r="OQ180" s="155">
        <v>6624</v>
      </c>
      <c r="OR180" s="153">
        <v>436</v>
      </c>
      <c r="OS180" s="153"/>
      <c r="OT180" s="153">
        <v>181</v>
      </c>
      <c r="OU180" s="153"/>
      <c r="OV180" s="153">
        <v>53</v>
      </c>
      <c r="OW180" s="153">
        <v>98</v>
      </c>
      <c r="OX180" s="153">
        <v>-4401</v>
      </c>
      <c r="OY180" s="153"/>
      <c r="OZ180" s="153"/>
      <c r="PA180" s="153"/>
      <c r="PB180" s="153"/>
      <c r="PC180" s="153"/>
      <c r="PD180" s="153">
        <v>0</v>
      </c>
      <c r="PE180" s="153"/>
      <c r="PF180" s="153"/>
      <c r="PG180" s="153"/>
      <c r="PH180" s="153">
        <v>11</v>
      </c>
      <c r="PI180" s="153"/>
      <c r="PJ180" s="156"/>
      <c r="PK180" s="144">
        <v>3001</v>
      </c>
      <c r="PL180" s="144">
        <v>3256</v>
      </c>
    </row>
    <row r="181" spans="1:428" ht="15" x14ac:dyDescent="0.25">
      <c r="A181" s="158">
        <v>337215</v>
      </c>
      <c r="B181" s="159" t="s">
        <v>735</v>
      </c>
      <c r="C181" s="149" t="s">
        <v>374</v>
      </c>
      <c r="D181" s="155"/>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v>4</v>
      </c>
      <c r="AC181" s="153">
        <v>1</v>
      </c>
      <c r="AD181" s="153">
        <v>0</v>
      </c>
      <c r="AE181" s="153">
        <v>0</v>
      </c>
      <c r="AF181" s="153">
        <v>311</v>
      </c>
      <c r="AG181" s="153"/>
      <c r="AH181" s="153">
        <v>1</v>
      </c>
      <c r="AI181" s="153">
        <v>22</v>
      </c>
      <c r="AJ181" s="153">
        <v>49</v>
      </c>
      <c r="AK181" s="153">
        <v>18</v>
      </c>
      <c r="AL181" s="153">
        <v>0</v>
      </c>
      <c r="AM181" s="153">
        <v>7</v>
      </c>
      <c r="AN181" s="153"/>
      <c r="AO181" s="153"/>
      <c r="AP181" s="153">
        <v>0</v>
      </c>
      <c r="AQ181" s="153">
        <v>37</v>
      </c>
      <c r="AR181" s="153"/>
      <c r="AS181" s="153"/>
      <c r="AT181" s="153"/>
      <c r="AU181" s="153"/>
      <c r="AV181" s="153"/>
      <c r="AW181" s="153">
        <v>0</v>
      </c>
      <c r="AX181" s="153"/>
      <c r="AY181" s="153"/>
      <c r="AZ181" s="153"/>
      <c r="BA181" s="153"/>
      <c r="BB181" s="153"/>
      <c r="BC181" s="153"/>
      <c r="BD181" s="153"/>
      <c r="BE181" s="153"/>
      <c r="BF181" s="153"/>
      <c r="BG181" s="153"/>
      <c r="BH181" s="153"/>
      <c r="BI181" s="153"/>
      <c r="BJ181" s="153"/>
      <c r="BK181" s="153"/>
      <c r="BL181" s="153"/>
      <c r="BM181" s="153"/>
      <c r="BN181" s="153"/>
      <c r="BO181" s="153"/>
      <c r="BP181" s="153"/>
      <c r="BQ181" s="153"/>
      <c r="BR181" s="153"/>
      <c r="BS181" s="153"/>
      <c r="BT181" s="153"/>
      <c r="BU181" s="153"/>
      <c r="BV181" s="153"/>
      <c r="BW181" s="153"/>
      <c r="BX181" s="153"/>
      <c r="BY181" s="153"/>
      <c r="BZ181" s="153"/>
      <c r="CA181" s="153"/>
      <c r="CB181" s="153"/>
      <c r="CC181" s="153"/>
      <c r="CD181" s="153"/>
      <c r="CE181" s="153"/>
      <c r="CF181" s="153"/>
      <c r="CG181" s="153"/>
      <c r="CH181" s="153"/>
      <c r="CI181" s="153"/>
      <c r="CJ181" s="153"/>
      <c r="CK181" s="153"/>
      <c r="CL181" s="153"/>
      <c r="CM181" s="153"/>
      <c r="CN181" s="153"/>
      <c r="CO181" s="153"/>
      <c r="CP181" s="153"/>
      <c r="CQ181" s="153"/>
      <c r="CR181" s="153"/>
      <c r="CS181" s="153"/>
      <c r="CT181" s="153"/>
      <c r="CU181" s="153"/>
      <c r="CV181" s="153"/>
      <c r="CW181" s="153"/>
      <c r="CX181" s="153"/>
      <c r="CY181" s="153"/>
      <c r="CZ181" s="153"/>
      <c r="DA181" s="153"/>
      <c r="DB181" s="153"/>
      <c r="DC181" s="153"/>
      <c r="DD181" s="153"/>
      <c r="DE181" s="153"/>
      <c r="DF181" s="153"/>
      <c r="DG181" s="153"/>
      <c r="DH181" s="153"/>
      <c r="DI181" s="153"/>
      <c r="DJ181" s="153"/>
      <c r="DK181" s="153"/>
      <c r="DL181" s="153"/>
      <c r="DM181" s="153"/>
      <c r="DN181" s="153"/>
      <c r="DO181" s="153"/>
      <c r="DP181" s="153"/>
      <c r="DQ181" s="153"/>
      <c r="DR181" s="153"/>
      <c r="DS181" s="153"/>
      <c r="DT181" s="153"/>
      <c r="DU181" s="153"/>
      <c r="DV181" s="153"/>
      <c r="DW181" s="153"/>
      <c r="DX181" s="153"/>
      <c r="DY181" s="153"/>
      <c r="DZ181" s="153"/>
      <c r="EA181" s="153"/>
      <c r="EB181" s="153"/>
      <c r="EC181" s="153"/>
      <c r="ED181" s="153"/>
      <c r="EE181" s="153"/>
      <c r="EF181" s="153"/>
      <c r="EG181" s="153"/>
      <c r="EH181" s="153"/>
      <c r="EI181" s="153"/>
      <c r="EJ181" s="153"/>
      <c r="EK181" s="153"/>
      <c r="EL181" s="153"/>
      <c r="EM181" s="153"/>
      <c r="EN181" s="153"/>
      <c r="EO181" s="153"/>
      <c r="EP181" s="153"/>
      <c r="EQ181" s="153"/>
      <c r="ER181" s="153"/>
      <c r="ES181" s="153"/>
      <c r="ET181" s="153"/>
      <c r="EU181" s="153"/>
      <c r="EV181" s="153"/>
      <c r="EW181" s="153"/>
      <c r="EX181" s="153"/>
      <c r="EY181" s="153"/>
      <c r="EZ181" s="153"/>
      <c r="FA181" s="153"/>
      <c r="FB181" s="153"/>
      <c r="FC181" s="153"/>
      <c r="FD181" s="153"/>
      <c r="FE181" s="153"/>
      <c r="FF181" s="153"/>
      <c r="FG181" s="153"/>
      <c r="FH181" s="153"/>
      <c r="FI181" s="153"/>
      <c r="FJ181" s="153"/>
      <c r="FK181" s="153"/>
      <c r="FL181" s="153"/>
      <c r="FM181" s="153"/>
      <c r="FN181" s="153"/>
      <c r="FO181" s="153"/>
      <c r="FP181" s="153"/>
      <c r="FQ181" s="153">
        <v>274</v>
      </c>
      <c r="FR181" s="153">
        <v>1074</v>
      </c>
      <c r="FS181" s="153">
        <v>142</v>
      </c>
      <c r="FT181" s="153">
        <v>77</v>
      </c>
      <c r="FU181" s="153">
        <v>70</v>
      </c>
      <c r="FV181" s="153">
        <v>205</v>
      </c>
      <c r="FW181" s="153">
        <v>455</v>
      </c>
      <c r="FX181" s="153"/>
      <c r="FY181" s="153"/>
      <c r="FZ181" s="153"/>
      <c r="GA181" s="153"/>
      <c r="GB181" s="153"/>
      <c r="GC181" s="153"/>
      <c r="GD181" s="153"/>
      <c r="GE181" s="153"/>
      <c r="GF181" s="153"/>
      <c r="GG181" s="153"/>
      <c r="GH181" s="153">
        <v>3</v>
      </c>
      <c r="GI181" s="153"/>
      <c r="GJ181" s="153"/>
      <c r="GK181" s="153"/>
      <c r="GL181" s="153"/>
      <c r="GM181" s="153"/>
      <c r="GN181" s="153"/>
      <c r="GO181" s="153"/>
      <c r="GP181" s="153"/>
      <c r="GQ181" s="153"/>
      <c r="GR181" s="153"/>
      <c r="GS181" s="153"/>
      <c r="GT181" s="153"/>
      <c r="GU181" s="153"/>
      <c r="GV181" s="153"/>
      <c r="GW181" s="153"/>
      <c r="GX181" s="153"/>
      <c r="GY181" s="153"/>
      <c r="GZ181" s="153"/>
      <c r="HA181" s="153"/>
      <c r="HB181" s="153"/>
      <c r="HC181" s="153"/>
      <c r="HD181" s="153"/>
      <c r="HE181" s="153"/>
      <c r="HF181" s="153"/>
      <c r="HG181" s="153"/>
      <c r="HH181" s="153"/>
      <c r="HI181" s="153"/>
      <c r="HJ181" s="153"/>
      <c r="HK181" s="153"/>
      <c r="HL181" s="153"/>
      <c r="HM181" s="153"/>
      <c r="HN181" s="153"/>
      <c r="HO181" s="153"/>
      <c r="HP181" s="153"/>
      <c r="HQ181" s="153"/>
      <c r="HR181" s="153"/>
      <c r="HS181" s="153"/>
      <c r="HT181" s="153"/>
      <c r="HU181" s="153"/>
      <c r="HV181" s="153"/>
      <c r="HW181" s="153"/>
      <c r="HX181" s="153"/>
      <c r="HY181" s="153"/>
      <c r="HZ181" s="153"/>
      <c r="IA181" s="153"/>
      <c r="IB181" s="153">
        <v>0</v>
      </c>
      <c r="IC181" s="153"/>
      <c r="ID181" s="153"/>
      <c r="IE181" s="153"/>
      <c r="IF181" s="153"/>
      <c r="IG181" s="153"/>
      <c r="IH181" s="153"/>
      <c r="II181" s="153"/>
      <c r="IJ181" s="153"/>
      <c r="IK181" s="153"/>
      <c r="IL181" s="153"/>
      <c r="IM181" s="153"/>
      <c r="IN181" s="153"/>
      <c r="IO181" s="153"/>
      <c r="IP181" s="153"/>
      <c r="IQ181" s="153"/>
      <c r="IR181" s="153"/>
      <c r="IS181" s="153"/>
      <c r="IT181" s="153"/>
      <c r="IU181" s="153"/>
      <c r="IV181" s="153"/>
      <c r="IW181" s="153"/>
      <c r="IX181" s="153"/>
      <c r="IY181" s="153"/>
      <c r="IZ181" s="153"/>
      <c r="JA181" s="153"/>
      <c r="JB181" s="153"/>
      <c r="JC181" s="153"/>
      <c r="JD181" s="153"/>
      <c r="JE181" s="153"/>
      <c r="JF181" s="153"/>
      <c r="JG181" s="153"/>
      <c r="JH181" s="153"/>
      <c r="JI181" s="153"/>
      <c r="JJ181" s="153"/>
      <c r="JK181" s="153"/>
      <c r="JL181" s="153"/>
      <c r="JM181" s="153">
        <v>0</v>
      </c>
      <c r="JN181" s="153">
        <v>0</v>
      </c>
      <c r="JO181" s="153"/>
      <c r="JP181" s="153">
        <v>113</v>
      </c>
      <c r="JQ181" s="153"/>
      <c r="JR181" s="153">
        <v>350</v>
      </c>
      <c r="JS181" s="153">
        <v>0</v>
      </c>
      <c r="JT181" s="153">
        <v>146</v>
      </c>
      <c r="JU181" s="153"/>
      <c r="JV181" s="153"/>
      <c r="JW181" s="153">
        <v>99</v>
      </c>
      <c r="JX181" s="153"/>
      <c r="JY181" s="153"/>
      <c r="JZ181" s="153"/>
      <c r="KA181" s="153"/>
      <c r="KB181" s="153"/>
      <c r="KC181" s="153">
        <v>156</v>
      </c>
      <c r="KD181" s="153">
        <v>157</v>
      </c>
      <c r="KE181" s="153">
        <v>800</v>
      </c>
      <c r="KF181" s="153"/>
      <c r="KG181" s="153"/>
      <c r="KH181" s="153"/>
      <c r="KI181" s="153"/>
      <c r="KJ181" s="153"/>
      <c r="KK181" s="153"/>
      <c r="KL181" s="153"/>
      <c r="KM181" s="153"/>
      <c r="KN181" s="153"/>
      <c r="KO181" s="153"/>
      <c r="KP181" s="153"/>
      <c r="KQ181" s="153"/>
      <c r="KR181" s="153"/>
      <c r="KS181" s="153">
        <v>1</v>
      </c>
      <c r="KT181" s="153"/>
      <c r="KU181" s="153"/>
      <c r="KV181" s="153"/>
      <c r="KW181" s="153"/>
      <c r="KX181" s="153"/>
      <c r="KY181" s="153"/>
      <c r="KZ181" s="153"/>
      <c r="LA181" s="153">
        <v>1</v>
      </c>
      <c r="LB181" s="153"/>
      <c r="LC181" s="153"/>
      <c r="LD181" s="153"/>
      <c r="LE181" s="153"/>
      <c r="LF181" s="153"/>
      <c r="LG181" s="153"/>
      <c r="LH181" s="153"/>
      <c r="LI181" s="153"/>
      <c r="LJ181" s="153"/>
      <c r="LK181" s="153"/>
      <c r="LL181" s="153"/>
      <c r="LM181" s="153"/>
      <c r="LN181" s="153">
        <v>58</v>
      </c>
      <c r="LO181" s="153"/>
      <c r="LP181" s="153"/>
      <c r="LQ181" s="153"/>
      <c r="LR181" s="153"/>
      <c r="LS181" s="153">
        <v>10</v>
      </c>
      <c r="LT181" s="153">
        <v>1</v>
      </c>
      <c r="LU181" s="153">
        <v>2</v>
      </c>
      <c r="LV181" s="153">
        <v>0</v>
      </c>
      <c r="LW181" s="153"/>
      <c r="LX181" s="153"/>
      <c r="LY181" s="153">
        <v>13</v>
      </c>
      <c r="LZ181" s="153"/>
      <c r="MA181" s="153">
        <v>106</v>
      </c>
      <c r="MB181" s="153"/>
      <c r="MC181" s="153">
        <v>330</v>
      </c>
      <c r="MD181" s="153"/>
      <c r="ME181" s="153">
        <v>1</v>
      </c>
      <c r="MF181" s="153"/>
      <c r="MG181" s="153">
        <v>4</v>
      </c>
      <c r="MH181" s="153"/>
      <c r="MI181" s="153"/>
      <c r="MJ181" s="153">
        <v>2</v>
      </c>
      <c r="MK181" s="153">
        <v>0</v>
      </c>
      <c r="ML181" s="153"/>
      <c r="MM181" s="153"/>
      <c r="MN181" s="153"/>
      <c r="MO181" s="153"/>
      <c r="MP181" s="153"/>
      <c r="MQ181" s="153"/>
      <c r="MR181" s="153"/>
      <c r="MS181" s="153"/>
      <c r="MT181" s="153">
        <v>5</v>
      </c>
      <c r="MU181" s="153">
        <v>1</v>
      </c>
      <c r="MV181" s="153"/>
      <c r="MW181" s="153">
        <v>0</v>
      </c>
      <c r="MX181" s="153"/>
      <c r="MY181" s="153"/>
      <c r="MZ181" s="153"/>
      <c r="NA181" s="153">
        <v>0</v>
      </c>
      <c r="NB181" s="153"/>
      <c r="NC181" s="153"/>
      <c r="ND181" s="153"/>
      <c r="NE181" s="153"/>
      <c r="NF181" s="153"/>
      <c r="NG181" s="153"/>
      <c r="NH181" s="153"/>
      <c r="NI181" s="153">
        <v>282</v>
      </c>
      <c r="NJ181" s="153"/>
      <c r="NK181" s="153"/>
      <c r="NL181" s="153"/>
      <c r="NM181" s="153"/>
      <c r="NN181" s="153">
        <v>308</v>
      </c>
      <c r="NO181" s="153"/>
      <c r="NP181" s="153"/>
      <c r="NQ181" s="153"/>
      <c r="NR181" s="153"/>
      <c r="NS181" s="153"/>
      <c r="NT181" s="153"/>
      <c r="NU181" s="153"/>
      <c r="NV181" s="153">
        <v>187</v>
      </c>
      <c r="NW181" s="153"/>
      <c r="NX181" s="153"/>
      <c r="NY181" s="153"/>
      <c r="NZ181" s="153"/>
      <c r="OA181" s="153"/>
      <c r="OB181" s="153"/>
      <c r="OC181" s="153">
        <v>4</v>
      </c>
      <c r="OD181" s="153"/>
      <c r="OE181" s="153"/>
      <c r="OF181" s="153"/>
      <c r="OG181" s="153"/>
      <c r="OH181" s="153"/>
      <c r="OI181" s="153"/>
      <c r="OJ181" s="153"/>
      <c r="OK181" s="153"/>
      <c r="OL181" s="153"/>
      <c r="OM181" s="153"/>
      <c r="ON181" s="153"/>
      <c r="OO181" s="154">
        <v>15</v>
      </c>
      <c r="OP181" s="144">
        <v>5906</v>
      </c>
      <c r="OQ181" s="155">
        <v>402</v>
      </c>
      <c r="OR181" s="153">
        <v>6343</v>
      </c>
      <c r="OS181" s="153"/>
      <c r="OT181" s="153">
        <v>1</v>
      </c>
      <c r="OU181" s="153"/>
      <c r="OV181" s="153">
        <v>59</v>
      </c>
      <c r="OW181" s="153">
        <v>648</v>
      </c>
      <c r="OX181" s="153">
        <v>-6173</v>
      </c>
      <c r="OY181" s="153"/>
      <c r="OZ181" s="153">
        <v>0</v>
      </c>
      <c r="PA181" s="153"/>
      <c r="PB181" s="153"/>
      <c r="PC181" s="153"/>
      <c r="PD181" s="153">
        <v>1</v>
      </c>
      <c r="PE181" s="153"/>
      <c r="PF181" s="153"/>
      <c r="PG181" s="153"/>
      <c r="PH181" s="153">
        <v>119</v>
      </c>
      <c r="PI181" s="153"/>
      <c r="PJ181" s="156"/>
      <c r="PK181" s="144">
        <v>1400</v>
      </c>
      <c r="PL181" s="144">
        <v>7305</v>
      </c>
    </row>
    <row r="182" spans="1:428" ht="15" x14ac:dyDescent="0.25">
      <c r="A182" s="158" t="s">
        <v>638</v>
      </c>
      <c r="B182" s="159" t="s">
        <v>735</v>
      </c>
      <c r="C182" s="149" t="s">
        <v>375</v>
      </c>
      <c r="D182" s="155"/>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c r="AA182" s="153"/>
      <c r="AB182" s="153">
        <v>19</v>
      </c>
      <c r="AC182" s="153">
        <v>6</v>
      </c>
      <c r="AD182" s="153"/>
      <c r="AE182" s="153">
        <v>0</v>
      </c>
      <c r="AF182" s="153">
        <v>1188</v>
      </c>
      <c r="AG182" s="153">
        <v>526</v>
      </c>
      <c r="AH182" s="153">
        <v>2264</v>
      </c>
      <c r="AI182" s="153"/>
      <c r="AJ182" s="153">
        <v>356</v>
      </c>
      <c r="AK182" s="153">
        <v>73</v>
      </c>
      <c r="AL182" s="153">
        <v>2386</v>
      </c>
      <c r="AM182" s="153">
        <v>228</v>
      </c>
      <c r="AN182" s="153"/>
      <c r="AO182" s="153"/>
      <c r="AP182" s="153"/>
      <c r="AQ182" s="153"/>
      <c r="AR182" s="153"/>
      <c r="AS182" s="153"/>
      <c r="AT182" s="153"/>
      <c r="AU182" s="153"/>
      <c r="AV182" s="153"/>
      <c r="AW182" s="153"/>
      <c r="AX182" s="153"/>
      <c r="AY182" s="153"/>
      <c r="AZ182" s="153"/>
      <c r="BA182" s="153"/>
      <c r="BB182" s="153"/>
      <c r="BC182" s="153"/>
      <c r="BD182" s="153"/>
      <c r="BE182" s="153"/>
      <c r="BF182" s="153"/>
      <c r="BG182" s="153"/>
      <c r="BH182" s="153"/>
      <c r="BI182" s="153"/>
      <c r="BJ182" s="153"/>
      <c r="BK182" s="153"/>
      <c r="BL182" s="153"/>
      <c r="BM182" s="153"/>
      <c r="BN182" s="153"/>
      <c r="BO182" s="153"/>
      <c r="BP182" s="153"/>
      <c r="BQ182" s="153"/>
      <c r="BR182" s="153"/>
      <c r="BS182" s="153"/>
      <c r="BT182" s="153"/>
      <c r="BU182" s="153"/>
      <c r="BV182" s="153"/>
      <c r="BW182" s="153"/>
      <c r="BX182" s="153"/>
      <c r="BY182" s="153"/>
      <c r="BZ182" s="153"/>
      <c r="CA182" s="153"/>
      <c r="CB182" s="153"/>
      <c r="CC182" s="153"/>
      <c r="CD182" s="153"/>
      <c r="CE182" s="153"/>
      <c r="CF182" s="153"/>
      <c r="CG182" s="153"/>
      <c r="CH182" s="153"/>
      <c r="CI182" s="153"/>
      <c r="CJ182" s="153"/>
      <c r="CK182" s="153"/>
      <c r="CL182" s="153"/>
      <c r="CM182" s="153"/>
      <c r="CN182" s="153"/>
      <c r="CO182" s="153"/>
      <c r="CP182" s="153"/>
      <c r="CQ182" s="153"/>
      <c r="CR182" s="153"/>
      <c r="CS182" s="153"/>
      <c r="CT182" s="153"/>
      <c r="CU182" s="153"/>
      <c r="CV182" s="153"/>
      <c r="CW182" s="153"/>
      <c r="CX182" s="153"/>
      <c r="CY182" s="153"/>
      <c r="CZ182" s="153"/>
      <c r="DA182" s="153"/>
      <c r="DB182" s="153"/>
      <c r="DC182" s="153"/>
      <c r="DD182" s="153"/>
      <c r="DE182" s="153"/>
      <c r="DF182" s="153"/>
      <c r="DG182" s="153"/>
      <c r="DH182" s="153"/>
      <c r="DI182" s="153"/>
      <c r="DJ182" s="153"/>
      <c r="DK182" s="153"/>
      <c r="DL182" s="153"/>
      <c r="DM182" s="153"/>
      <c r="DN182" s="153"/>
      <c r="DO182" s="153"/>
      <c r="DP182" s="153"/>
      <c r="DQ182" s="153"/>
      <c r="DR182" s="153"/>
      <c r="DS182" s="153"/>
      <c r="DT182" s="153"/>
      <c r="DU182" s="153"/>
      <c r="DV182" s="153"/>
      <c r="DW182" s="153"/>
      <c r="DX182" s="153"/>
      <c r="DY182" s="153"/>
      <c r="DZ182" s="153"/>
      <c r="EA182" s="153"/>
      <c r="EB182" s="153"/>
      <c r="EC182" s="153"/>
      <c r="ED182" s="153"/>
      <c r="EE182" s="153"/>
      <c r="EF182" s="153"/>
      <c r="EG182" s="153"/>
      <c r="EH182" s="153"/>
      <c r="EI182" s="153"/>
      <c r="EJ182" s="153"/>
      <c r="EK182" s="153"/>
      <c r="EL182" s="153"/>
      <c r="EM182" s="153"/>
      <c r="EN182" s="153"/>
      <c r="EO182" s="153"/>
      <c r="EP182" s="153"/>
      <c r="EQ182" s="153"/>
      <c r="ER182" s="153"/>
      <c r="ES182" s="153"/>
      <c r="ET182" s="153"/>
      <c r="EU182" s="153"/>
      <c r="EV182" s="153"/>
      <c r="EW182" s="153"/>
      <c r="EX182" s="153"/>
      <c r="EY182" s="153"/>
      <c r="EZ182" s="153"/>
      <c r="FA182" s="153"/>
      <c r="FB182" s="153"/>
      <c r="FC182" s="153"/>
      <c r="FD182" s="153"/>
      <c r="FE182" s="153"/>
      <c r="FF182" s="153"/>
      <c r="FG182" s="153"/>
      <c r="FH182" s="153"/>
      <c r="FI182" s="153"/>
      <c r="FJ182" s="153"/>
      <c r="FK182" s="153"/>
      <c r="FL182" s="153"/>
      <c r="FM182" s="153"/>
      <c r="FN182" s="153"/>
      <c r="FO182" s="153"/>
      <c r="FP182" s="153"/>
      <c r="FQ182" s="153">
        <v>5</v>
      </c>
      <c r="FR182" s="153"/>
      <c r="FS182" s="153"/>
      <c r="FT182" s="153"/>
      <c r="FU182" s="153"/>
      <c r="FV182" s="153">
        <v>22</v>
      </c>
      <c r="FW182" s="153">
        <v>88</v>
      </c>
      <c r="FX182" s="153"/>
      <c r="FY182" s="153"/>
      <c r="FZ182" s="153"/>
      <c r="GA182" s="153"/>
      <c r="GB182" s="153"/>
      <c r="GC182" s="153"/>
      <c r="GD182" s="153"/>
      <c r="GE182" s="153"/>
      <c r="GF182" s="153"/>
      <c r="GG182" s="153"/>
      <c r="GH182" s="153"/>
      <c r="GI182" s="153"/>
      <c r="GJ182" s="153"/>
      <c r="GK182" s="153"/>
      <c r="GL182" s="153"/>
      <c r="GM182" s="153"/>
      <c r="GN182" s="153"/>
      <c r="GO182" s="153"/>
      <c r="GP182" s="153"/>
      <c r="GQ182" s="153"/>
      <c r="GR182" s="153"/>
      <c r="GS182" s="153"/>
      <c r="GT182" s="153"/>
      <c r="GU182" s="153"/>
      <c r="GV182" s="153"/>
      <c r="GW182" s="153"/>
      <c r="GX182" s="153"/>
      <c r="GY182" s="153"/>
      <c r="GZ182" s="153"/>
      <c r="HA182" s="153"/>
      <c r="HB182" s="153"/>
      <c r="HC182" s="153"/>
      <c r="HD182" s="153"/>
      <c r="HE182" s="153"/>
      <c r="HF182" s="153"/>
      <c r="HG182" s="153"/>
      <c r="HH182" s="153"/>
      <c r="HI182" s="153"/>
      <c r="HJ182" s="153"/>
      <c r="HK182" s="153"/>
      <c r="HL182" s="153"/>
      <c r="HM182" s="153"/>
      <c r="HN182" s="153"/>
      <c r="HO182" s="153"/>
      <c r="HP182" s="153"/>
      <c r="HQ182" s="153"/>
      <c r="HR182" s="153"/>
      <c r="HS182" s="153"/>
      <c r="HT182" s="153"/>
      <c r="HU182" s="153"/>
      <c r="HV182" s="153"/>
      <c r="HW182" s="153"/>
      <c r="HX182" s="153"/>
      <c r="HY182" s="153"/>
      <c r="HZ182" s="153"/>
      <c r="IA182" s="153"/>
      <c r="IB182" s="153"/>
      <c r="IC182" s="153"/>
      <c r="ID182" s="153"/>
      <c r="IE182" s="153"/>
      <c r="IF182" s="153"/>
      <c r="IG182" s="153"/>
      <c r="IH182" s="153"/>
      <c r="II182" s="153"/>
      <c r="IJ182" s="153"/>
      <c r="IK182" s="153"/>
      <c r="IL182" s="153"/>
      <c r="IM182" s="153"/>
      <c r="IN182" s="153"/>
      <c r="IO182" s="153"/>
      <c r="IP182" s="153"/>
      <c r="IQ182" s="153"/>
      <c r="IR182" s="153"/>
      <c r="IS182" s="153"/>
      <c r="IT182" s="153"/>
      <c r="IU182" s="153"/>
      <c r="IV182" s="153"/>
      <c r="IW182" s="153"/>
      <c r="IX182" s="153"/>
      <c r="IY182" s="153"/>
      <c r="IZ182" s="153"/>
      <c r="JA182" s="153"/>
      <c r="JB182" s="153"/>
      <c r="JC182" s="153"/>
      <c r="JD182" s="153"/>
      <c r="JE182" s="153"/>
      <c r="JF182" s="153"/>
      <c r="JG182" s="153"/>
      <c r="JH182" s="153"/>
      <c r="JI182" s="153"/>
      <c r="JJ182" s="153"/>
      <c r="JK182" s="153"/>
      <c r="JL182" s="153"/>
      <c r="JM182" s="153"/>
      <c r="JN182" s="153"/>
      <c r="JO182" s="153"/>
      <c r="JP182" s="153"/>
      <c r="JQ182" s="153"/>
      <c r="JR182" s="153"/>
      <c r="JS182" s="153"/>
      <c r="JT182" s="153"/>
      <c r="JU182" s="153"/>
      <c r="JV182" s="153"/>
      <c r="JW182" s="153"/>
      <c r="JX182" s="153"/>
      <c r="JY182" s="153"/>
      <c r="JZ182" s="153"/>
      <c r="KA182" s="153"/>
      <c r="KB182" s="153"/>
      <c r="KC182" s="153"/>
      <c r="KD182" s="153"/>
      <c r="KE182" s="153"/>
      <c r="KF182" s="153"/>
      <c r="KG182" s="153"/>
      <c r="KH182" s="153"/>
      <c r="KI182" s="153"/>
      <c r="KJ182" s="153"/>
      <c r="KK182" s="153"/>
      <c r="KL182" s="153"/>
      <c r="KM182" s="153"/>
      <c r="KN182" s="153"/>
      <c r="KO182" s="153"/>
      <c r="KP182" s="153"/>
      <c r="KQ182" s="153"/>
      <c r="KR182" s="153"/>
      <c r="KS182" s="153"/>
      <c r="KT182" s="153"/>
      <c r="KU182" s="153"/>
      <c r="KV182" s="153"/>
      <c r="KW182" s="153"/>
      <c r="KX182" s="153"/>
      <c r="KY182" s="153"/>
      <c r="KZ182" s="153"/>
      <c r="LA182" s="153"/>
      <c r="LB182" s="153"/>
      <c r="LC182" s="153"/>
      <c r="LD182" s="153"/>
      <c r="LE182" s="153"/>
      <c r="LF182" s="153"/>
      <c r="LG182" s="153"/>
      <c r="LH182" s="153"/>
      <c r="LI182" s="153"/>
      <c r="LJ182" s="153"/>
      <c r="LK182" s="153"/>
      <c r="LL182" s="153"/>
      <c r="LM182" s="153">
        <v>6</v>
      </c>
      <c r="LN182" s="153"/>
      <c r="LO182" s="153"/>
      <c r="LP182" s="153"/>
      <c r="LQ182" s="153"/>
      <c r="LR182" s="153"/>
      <c r="LS182" s="153"/>
      <c r="LT182" s="153"/>
      <c r="LU182" s="153"/>
      <c r="LV182" s="153"/>
      <c r="LW182" s="153"/>
      <c r="LX182" s="153"/>
      <c r="LY182" s="153"/>
      <c r="LZ182" s="153"/>
      <c r="MA182" s="153"/>
      <c r="MB182" s="153"/>
      <c r="MC182" s="153"/>
      <c r="MD182" s="153"/>
      <c r="ME182" s="153"/>
      <c r="MF182" s="153"/>
      <c r="MG182" s="153"/>
      <c r="MH182" s="153"/>
      <c r="MI182" s="153"/>
      <c r="MJ182" s="153"/>
      <c r="MK182" s="153"/>
      <c r="ML182" s="153"/>
      <c r="MM182" s="153"/>
      <c r="MN182" s="153"/>
      <c r="MO182" s="153"/>
      <c r="MP182" s="153"/>
      <c r="MQ182" s="153"/>
      <c r="MR182" s="153"/>
      <c r="MS182" s="153"/>
      <c r="MT182" s="153"/>
      <c r="MU182" s="153"/>
      <c r="MV182" s="153"/>
      <c r="MW182" s="153"/>
      <c r="MX182" s="153"/>
      <c r="MY182" s="153"/>
      <c r="MZ182" s="153"/>
      <c r="NA182" s="153"/>
      <c r="NB182" s="153"/>
      <c r="NC182" s="153"/>
      <c r="ND182" s="153"/>
      <c r="NE182" s="153"/>
      <c r="NF182" s="153"/>
      <c r="NG182" s="153"/>
      <c r="NH182" s="153"/>
      <c r="NI182" s="153"/>
      <c r="NJ182" s="153"/>
      <c r="NK182" s="153"/>
      <c r="NL182" s="153"/>
      <c r="NM182" s="153"/>
      <c r="NN182" s="153"/>
      <c r="NO182" s="153"/>
      <c r="NP182" s="153"/>
      <c r="NQ182" s="153"/>
      <c r="NR182" s="153"/>
      <c r="NS182" s="153"/>
      <c r="NT182" s="153"/>
      <c r="NU182" s="153"/>
      <c r="NV182" s="153"/>
      <c r="NW182" s="153"/>
      <c r="NX182" s="153"/>
      <c r="NY182" s="153"/>
      <c r="NZ182" s="153"/>
      <c r="OA182" s="153"/>
      <c r="OB182" s="153"/>
      <c r="OC182" s="153"/>
      <c r="OD182" s="153"/>
      <c r="OE182" s="153"/>
      <c r="OF182" s="153"/>
      <c r="OG182" s="153"/>
      <c r="OH182" s="153"/>
      <c r="OI182" s="153">
        <v>109</v>
      </c>
      <c r="OJ182" s="153"/>
      <c r="OK182" s="153"/>
      <c r="OL182" s="153"/>
      <c r="OM182" s="153"/>
      <c r="ON182" s="153"/>
      <c r="OO182" s="154"/>
      <c r="OP182" s="144">
        <v>7276</v>
      </c>
      <c r="OQ182" s="155">
        <v>71</v>
      </c>
      <c r="OR182" s="153">
        <v>11132</v>
      </c>
      <c r="OS182" s="153"/>
      <c r="OT182" s="153"/>
      <c r="OU182" s="153"/>
      <c r="OV182" s="153">
        <v>83</v>
      </c>
      <c r="OW182" s="153">
        <v>317</v>
      </c>
      <c r="OX182" s="153">
        <v>-1812</v>
      </c>
      <c r="OY182" s="153"/>
      <c r="OZ182" s="153">
        <v>1</v>
      </c>
      <c r="PA182" s="153"/>
      <c r="PB182" s="153"/>
      <c r="PC182" s="153"/>
      <c r="PD182" s="153">
        <v>36</v>
      </c>
      <c r="PE182" s="153"/>
      <c r="PF182" s="153"/>
      <c r="PG182" s="153"/>
      <c r="PH182" s="153">
        <v>1610</v>
      </c>
      <c r="PI182" s="153"/>
      <c r="PJ182" s="156"/>
      <c r="PK182" s="144">
        <v>11438</v>
      </c>
      <c r="PL182" s="144">
        <v>18714</v>
      </c>
    </row>
    <row r="183" spans="1:428" ht="15" x14ac:dyDescent="0.25">
      <c r="A183" s="158">
        <v>337900</v>
      </c>
      <c r="B183" s="159" t="s">
        <v>735</v>
      </c>
      <c r="C183" s="149" t="s">
        <v>376</v>
      </c>
      <c r="D183" s="155"/>
      <c r="E183" s="153"/>
      <c r="F183" s="153">
        <v>0</v>
      </c>
      <c r="G183" s="153"/>
      <c r="H183" s="153"/>
      <c r="I183" s="153"/>
      <c r="J183" s="153"/>
      <c r="K183" s="153"/>
      <c r="L183" s="153"/>
      <c r="M183" s="153"/>
      <c r="N183" s="153"/>
      <c r="O183" s="153"/>
      <c r="P183" s="153"/>
      <c r="Q183" s="153"/>
      <c r="R183" s="153"/>
      <c r="S183" s="153"/>
      <c r="T183" s="153"/>
      <c r="U183" s="153"/>
      <c r="V183" s="153"/>
      <c r="W183" s="153"/>
      <c r="X183" s="153"/>
      <c r="Y183" s="153"/>
      <c r="Z183" s="153"/>
      <c r="AA183" s="153"/>
      <c r="AB183" s="153">
        <v>3</v>
      </c>
      <c r="AC183" s="153"/>
      <c r="AD183" s="153"/>
      <c r="AE183" s="153"/>
      <c r="AF183" s="153"/>
      <c r="AG183" s="153"/>
      <c r="AH183" s="153"/>
      <c r="AI183" s="153"/>
      <c r="AJ183" s="153"/>
      <c r="AK183" s="153"/>
      <c r="AL183" s="153"/>
      <c r="AM183" s="153"/>
      <c r="AN183" s="153"/>
      <c r="AO183" s="153"/>
      <c r="AP183" s="153"/>
      <c r="AQ183" s="153"/>
      <c r="AR183" s="153"/>
      <c r="AS183" s="153"/>
      <c r="AT183" s="153"/>
      <c r="AU183" s="153"/>
      <c r="AV183" s="153"/>
      <c r="AW183" s="153"/>
      <c r="AX183" s="153"/>
      <c r="AY183" s="153"/>
      <c r="AZ183" s="153"/>
      <c r="BA183" s="153"/>
      <c r="BB183" s="153"/>
      <c r="BC183" s="153"/>
      <c r="BD183" s="153"/>
      <c r="BE183" s="153"/>
      <c r="BF183" s="153"/>
      <c r="BG183" s="153"/>
      <c r="BH183" s="153"/>
      <c r="BI183" s="153"/>
      <c r="BJ183" s="153"/>
      <c r="BK183" s="153"/>
      <c r="BL183" s="153"/>
      <c r="BM183" s="153"/>
      <c r="BN183" s="153"/>
      <c r="BO183" s="153"/>
      <c r="BP183" s="153"/>
      <c r="BQ183" s="153"/>
      <c r="BR183" s="153"/>
      <c r="BS183" s="153"/>
      <c r="BT183" s="153"/>
      <c r="BU183" s="153"/>
      <c r="BV183" s="153"/>
      <c r="BW183" s="153"/>
      <c r="BX183" s="153"/>
      <c r="BY183" s="153"/>
      <c r="BZ183" s="153"/>
      <c r="CA183" s="153"/>
      <c r="CB183" s="153"/>
      <c r="CC183" s="153"/>
      <c r="CD183" s="153"/>
      <c r="CE183" s="153"/>
      <c r="CF183" s="153"/>
      <c r="CG183" s="153"/>
      <c r="CH183" s="153"/>
      <c r="CI183" s="153"/>
      <c r="CJ183" s="153"/>
      <c r="CK183" s="153"/>
      <c r="CL183" s="153"/>
      <c r="CM183" s="153"/>
      <c r="CN183" s="153"/>
      <c r="CO183" s="153"/>
      <c r="CP183" s="153"/>
      <c r="CQ183" s="153"/>
      <c r="CR183" s="153"/>
      <c r="CS183" s="153"/>
      <c r="CT183" s="153"/>
      <c r="CU183" s="153"/>
      <c r="CV183" s="153"/>
      <c r="CW183" s="153"/>
      <c r="CX183" s="153"/>
      <c r="CY183" s="153"/>
      <c r="CZ183" s="153"/>
      <c r="DA183" s="153"/>
      <c r="DB183" s="153"/>
      <c r="DC183" s="153"/>
      <c r="DD183" s="153"/>
      <c r="DE183" s="153"/>
      <c r="DF183" s="153"/>
      <c r="DG183" s="153"/>
      <c r="DH183" s="153"/>
      <c r="DI183" s="153"/>
      <c r="DJ183" s="153"/>
      <c r="DK183" s="153"/>
      <c r="DL183" s="153"/>
      <c r="DM183" s="153"/>
      <c r="DN183" s="153"/>
      <c r="DO183" s="153"/>
      <c r="DP183" s="153"/>
      <c r="DQ183" s="153"/>
      <c r="DR183" s="153"/>
      <c r="DS183" s="153"/>
      <c r="DT183" s="153"/>
      <c r="DU183" s="153"/>
      <c r="DV183" s="153"/>
      <c r="DW183" s="153"/>
      <c r="DX183" s="153"/>
      <c r="DY183" s="153"/>
      <c r="DZ183" s="153"/>
      <c r="EA183" s="153"/>
      <c r="EB183" s="153"/>
      <c r="EC183" s="153"/>
      <c r="ED183" s="153"/>
      <c r="EE183" s="153"/>
      <c r="EF183" s="153"/>
      <c r="EG183" s="153"/>
      <c r="EH183" s="153"/>
      <c r="EI183" s="153"/>
      <c r="EJ183" s="153"/>
      <c r="EK183" s="153"/>
      <c r="EL183" s="153"/>
      <c r="EM183" s="153"/>
      <c r="EN183" s="153"/>
      <c r="EO183" s="153"/>
      <c r="EP183" s="153"/>
      <c r="EQ183" s="153"/>
      <c r="ER183" s="153"/>
      <c r="ES183" s="153"/>
      <c r="ET183" s="153"/>
      <c r="EU183" s="153"/>
      <c r="EV183" s="153"/>
      <c r="EW183" s="153"/>
      <c r="EX183" s="153"/>
      <c r="EY183" s="153"/>
      <c r="EZ183" s="153"/>
      <c r="FA183" s="153"/>
      <c r="FB183" s="153"/>
      <c r="FC183" s="153"/>
      <c r="FD183" s="153"/>
      <c r="FE183" s="153"/>
      <c r="FF183" s="153"/>
      <c r="FG183" s="153"/>
      <c r="FH183" s="153"/>
      <c r="FI183" s="153"/>
      <c r="FJ183" s="153"/>
      <c r="FK183" s="153"/>
      <c r="FL183" s="153">
        <v>301</v>
      </c>
      <c r="FM183" s="153"/>
      <c r="FN183" s="153"/>
      <c r="FO183" s="153"/>
      <c r="FP183" s="153"/>
      <c r="FQ183" s="153"/>
      <c r="FR183" s="153">
        <v>24</v>
      </c>
      <c r="FS183" s="153"/>
      <c r="FT183" s="153"/>
      <c r="FU183" s="153"/>
      <c r="FV183" s="153"/>
      <c r="FW183" s="153"/>
      <c r="FX183" s="153">
        <v>207</v>
      </c>
      <c r="FY183" s="153"/>
      <c r="FZ183" s="153"/>
      <c r="GA183" s="153"/>
      <c r="GB183" s="153"/>
      <c r="GC183" s="153"/>
      <c r="GD183" s="153"/>
      <c r="GE183" s="153"/>
      <c r="GF183" s="153"/>
      <c r="GG183" s="153"/>
      <c r="GH183" s="153"/>
      <c r="GI183" s="153"/>
      <c r="GJ183" s="153"/>
      <c r="GK183" s="153"/>
      <c r="GL183" s="153"/>
      <c r="GM183" s="153"/>
      <c r="GN183" s="153"/>
      <c r="GO183" s="153"/>
      <c r="GP183" s="153"/>
      <c r="GQ183" s="153"/>
      <c r="GR183" s="153"/>
      <c r="GS183" s="153"/>
      <c r="GT183" s="153"/>
      <c r="GU183" s="153"/>
      <c r="GV183" s="153"/>
      <c r="GW183" s="153"/>
      <c r="GX183" s="153"/>
      <c r="GY183" s="153"/>
      <c r="GZ183" s="153"/>
      <c r="HA183" s="153"/>
      <c r="HB183" s="153"/>
      <c r="HC183" s="153"/>
      <c r="HD183" s="153"/>
      <c r="HE183" s="153"/>
      <c r="HF183" s="153"/>
      <c r="HG183" s="153"/>
      <c r="HH183" s="153"/>
      <c r="HI183" s="153"/>
      <c r="HJ183" s="153"/>
      <c r="HK183" s="153"/>
      <c r="HL183" s="153"/>
      <c r="HM183" s="153"/>
      <c r="HN183" s="153"/>
      <c r="HO183" s="153"/>
      <c r="HP183" s="153"/>
      <c r="HQ183" s="153"/>
      <c r="HR183" s="153"/>
      <c r="HS183" s="153"/>
      <c r="HT183" s="153"/>
      <c r="HU183" s="153"/>
      <c r="HV183" s="153"/>
      <c r="HW183" s="153"/>
      <c r="HX183" s="153"/>
      <c r="HY183" s="153"/>
      <c r="HZ183" s="153"/>
      <c r="IA183" s="153"/>
      <c r="IB183" s="153"/>
      <c r="IC183" s="153"/>
      <c r="ID183" s="153"/>
      <c r="IE183" s="153"/>
      <c r="IF183" s="153"/>
      <c r="IG183" s="153"/>
      <c r="IH183" s="153"/>
      <c r="II183" s="153"/>
      <c r="IJ183" s="153"/>
      <c r="IK183" s="153"/>
      <c r="IL183" s="153"/>
      <c r="IM183" s="153"/>
      <c r="IN183" s="153"/>
      <c r="IO183" s="153"/>
      <c r="IP183" s="153"/>
      <c r="IQ183" s="153"/>
      <c r="IR183" s="153"/>
      <c r="IS183" s="153"/>
      <c r="IT183" s="153"/>
      <c r="IU183" s="153"/>
      <c r="IV183" s="153"/>
      <c r="IW183" s="153"/>
      <c r="IX183" s="153"/>
      <c r="IY183" s="153"/>
      <c r="IZ183" s="153"/>
      <c r="JA183" s="153"/>
      <c r="JB183" s="153"/>
      <c r="JC183" s="153"/>
      <c r="JD183" s="153"/>
      <c r="JE183" s="153"/>
      <c r="JF183" s="153"/>
      <c r="JG183" s="153"/>
      <c r="JH183" s="153"/>
      <c r="JI183" s="153"/>
      <c r="JJ183" s="153"/>
      <c r="JK183" s="153"/>
      <c r="JL183" s="153"/>
      <c r="JM183" s="153"/>
      <c r="JN183" s="153"/>
      <c r="JO183" s="153"/>
      <c r="JP183" s="153"/>
      <c r="JQ183" s="153"/>
      <c r="JR183" s="153"/>
      <c r="JS183" s="153"/>
      <c r="JT183" s="153"/>
      <c r="JU183" s="153"/>
      <c r="JV183" s="153"/>
      <c r="JW183" s="153"/>
      <c r="JX183" s="153"/>
      <c r="JY183" s="153"/>
      <c r="JZ183" s="153"/>
      <c r="KA183" s="153"/>
      <c r="KB183" s="153"/>
      <c r="KC183" s="153"/>
      <c r="KD183" s="153"/>
      <c r="KE183" s="153"/>
      <c r="KF183" s="153"/>
      <c r="KG183" s="153"/>
      <c r="KH183" s="153">
        <v>0</v>
      </c>
      <c r="KI183" s="153"/>
      <c r="KJ183" s="153"/>
      <c r="KK183" s="153"/>
      <c r="KL183" s="153">
        <v>0</v>
      </c>
      <c r="KM183" s="153"/>
      <c r="KN183" s="153"/>
      <c r="KO183" s="153"/>
      <c r="KP183" s="153"/>
      <c r="KQ183" s="153"/>
      <c r="KR183" s="153"/>
      <c r="KS183" s="153"/>
      <c r="KT183" s="153"/>
      <c r="KU183" s="153"/>
      <c r="KV183" s="153"/>
      <c r="KW183" s="153"/>
      <c r="KX183" s="153"/>
      <c r="KY183" s="153"/>
      <c r="KZ183" s="153"/>
      <c r="LA183" s="153"/>
      <c r="LB183" s="153"/>
      <c r="LC183" s="153"/>
      <c r="LD183" s="153"/>
      <c r="LE183" s="153"/>
      <c r="LF183" s="153"/>
      <c r="LG183" s="153"/>
      <c r="LH183" s="153"/>
      <c r="LI183" s="153"/>
      <c r="LJ183" s="153"/>
      <c r="LK183" s="153"/>
      <c r="LL183" s="153"/>
      <c r="LM183" s="153"/>
      <c r="LN183" s="153"/>
      <c r="LO183" s="153"/>
      <c r="LP183" s="153"/>
      <c r="LQ183" s="153"/>
      <c r="LR183" s="153"/>
      <c r="LS183" s="153"/>
      <c r="LT183" s="153"/>
      <c r="LU183" s="153"/>
      <c r="LV183" s="153"/>
      <c r="LW183" s="153"/>
      <c r="LX183" s="153"/>
      <c r="LY183" s="153"/>
      <c r="LZ183" s="153"/>
      <c r="MA183" s="153"/>
      <c r="MB183" s="153"/>
      <c r="MC183" s="153"/>
      <c r="MD183" s="153"/>
      <c r="ME183" s="153"/>
      <c r="MF183" s="153"/>
      <c r="MG183" s="153"/>
      <c r="MH183" s="153"/>
      <c r="MI183" s="153"/>
      <c r="MJ183" s="153"/>
      <c r="MK183" s="153"/>
      <c r="ML183" s="153"/>
      <c r="MM183" s="153"/>
      <c r="MN183" s="153"/>
      <c r="MO183" s="153"/>
      <c r="MP183" s="153"/>
      <c r="MQ183" s="153"/>
      <c r="MR183" s="153"/>
      <c r="MS183" s="153"/>
      <c r="MT183" s="153"/>
      <c r="MU183" s="153"/>
      <c r="MV183" s="153"/>
      <c r="MW183" s="153"/>
      <c r="MX183" s="153"/>
      <c r="MY183" s="153"/>
      <c r="MZ183" s="153"/>
      <c r="NA183" s="153"/>
      <c r="NB183" s="153"/>
      <c r="NC183" s="153"/>
      <c r="ND183" s="153"/>
      <c r="NE183" s="153"/>
      <c r="NF183" s="153"/>
      <c r="NG183" s="153"/>
      <c r="NH183" s="153"/>
      <c r="NI183" s="153"/>
      <c r="NJ183" s="153"/>
      <c r="NK183" s="153"/>
      <c r="NL183" s="153"/>
      <c r="NM183" s="153"/>
      <c r="NN183" s="153">
        <v>0</v>
      </c>
      <c r="NO183" s="153"/>
      <c r="NP183" s="153"/>
      <c r="NQ183" s="153"/>
      <c r="NR183" s="153"/>
      <c r="NS183" s="153"/>
      <c r="NT183" s="153"/>
      <c r="NU183" s="153"/>
      <c r="NV183" s="153"/>
      <c r="NW183" s="153"/>
      <c r="NX183" s="153"/>
      <c r="NY183" s="153"/>
      <c r="NZ183" s="153"/>
      <c r="OA183" s="153"/>
      <c r="OB183" s="153"/>
      <c r="OC183" s="153"/>
      <c r="OD183" s="153"/>
      <c r="OE183" s="153"/>
      <c r="OF183" s="153"/>
      <c r="OG183" s="153"/>
      <c r="OH183" s="153"/>
      <c r="OI183" s="153"/>
      <c r="OJ183" s="153"/>
      <c r="OK183" s="153"/>
      <c r="OL183" s="153"/>
      <c r="OM183" s="153"/>
      <c r="ON183" s="153"/>
      <c r="OO183" s="154"/>
      <c r="OP183" s="144">
        <v>535</v>
      </c>
      <c r="OQ183" s="155">
        <v>10494</v>
      </c>
      <c r="OR183" s="153">
        <v>902</v>
      </c>
      <c r="OS183" s="153"/>
      <c r="OT183" s="153">
        <v>152</v>
      </c>
      <c r="OU183" s="153"/>
      <c r="OV183" s="153">
        <v>37</v>
      </c>
      <c r="OW183" s="153">
        <v>178</v>
      </c>
      <c r="OX183" s="153">
        <v>-2288</v>
      </c>
      <c r="OY183" s="153"/>
      <c r="OZ183" s="153"/>
      <c r="PA183" s="153"/>
      <c r="PB183" s="153"/>
      <c r="PC183" s="153"/>
      <c r="PD183" s="153"/>
      <c r="PE183" s="153"/>
      <c r="PF183" s="153"/>
      <c r="PG183" s="153"/>
      <c r="PH183" s="153">
        <v>52</v>
      </c>
      <c r="PI183" s="153"/>
      <c r="PJ183" s="156"/>
      <c r="PK183" s="144">
        <v>9527</v>
      </c>
      <c r="PL183" s="144">
        <v>10062</v>
      </c>
    </row>
    <row r="184" spans="1:428" ht="15" x14ac:dyDescent="0.25">
      <c r="A184" s="158">
        <v>339112</v>
      </c>
      <c r="B184" s="159" t="s">
        <v>735</v>
      </c>
      <c r="C184" s="149" t="s">
        <v>377</v>
      </c>
      <c r="D184" s="155"/>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c r="AA184" s="153"/>
      <c r="AB184" s="153"/>
      <c r="AC184" s="153"/>
      <c r="AD184" s="153"/>
      <c r="AE184" s="153"/>
      <c r="AF184" s="153"/>
      <c r="AG184" s="153"/>
      <c r="AH184" s="153"/>
      <c r="AI184" s="153"/>
      <c r="AJ184" s="153"/>
      <c r="AK184" s="153"/>
      <c r="AL184" s="153"/>
      <c r="AM184" s="153"/>
      <c r="AN184" s="153"/>
      <c r="AO184" s="153"/>
      <c r="AP184" s="153"/>
      <c r="AQ184" s="153"/>
      <c r="AR184" s="153"/>
      <c r="AS184" s="153"/>
      <c r="AT184" s="153"/>
      <c r="AU184" s="153"/>
      <c r="AV184" s="153"/>
      <c r="AW184" s="153"/>
      <c r="AX184" s="153"/>
      <c r="AY184" s="153"/>
      <c r="AZ184" s="153"/>
      <c r="BA184" s="153"/>
      <c r="BB184" s="153"/>
      <c r="BC184" s="153"/>
      <c r="BD184" s="153"/>
      <c r="BE184" s="153"/>
      <c r="BF184" s="153"/>
      <c r="BG184" s="153"/>
      <c r="BH184" s="153"/>
      <c r="BI184" s="153"/>
      <c r="BJ184" s="153"/>
      <c r="BK184" s="153"/>
      <c r="BL184" s="153"/>
      <c r="BM184" s="153"/>
      <c r="BN184" s="153"/>
      <c r="BO184" s="153"/>
      <c r="BP184" s="153"/>
      <c r="BQ184" s="153"/>
      <c r="BR184" s="153"/>
      <c r="BS184" s="153"/>
      <c r="BT184" s="153"/>
      <c r="BU184" s="153"/>
      <c r="BV184" s="153"/>
      <c r="BW184" s="153"/>
      <c r="BX184" s="153"/>
      <c r="BY184" s="153"/>
      <c r="BZ184" s="153"/>
      <c r="CA184" s="153"/>
      <c r="CB184" s="153"/>
      <c r="CC184" s="153"/>
      <c r="CD184" s="153"/>
      <c r="CE184" s="153"/>
      <c r="CF184" s="153"/>
      <c r="CG184" s="153"/>
      <c r="CH184" s="153"/>
      <c r="CI184" s="153"/>
      <c r="CJ184" s="153"/>
      <c r="CK184" s="153"/>
      <c r="CL184" s="153"/>
      <c r="CM184" s="153"/>
      <c r="CN184" s="153"/>
      <c r="CO184" s="153"/>
      <c r="CP184" s="153"/>
      <c r="CQ184" s="153"/>
      <c r="CR184" s="153"/>
      <c r="CS184" s="153"/>
      <c r="CT184" s="153"/>
      <c r="CU184" s="153"/>
      <c r="CV184" s="153"/>
      <c r="CW184" s="153"/>
      <c r="CX184" s="153"/>
      <c r="CY184" s="153"/>
      <c r="CZ184" s="153"/>
      <c r="DA184" s="153"/>
      <c r="DB184" s="153"/>
      <c r="DC184" s="153"/>
      <c r="DD184" s="153"/>
      <c r="DE184" s="153"/>
      <c r="DF184" s="153"/>
      <c r="DG184" s="153"/>
      <c r="DH184" s="153"/>
      <c r="DI184" s="153"/>
      <c r="DJ184" s="153"/>
      <c r="DK184" s="153"/>
      <c r="DL184" s="153"/>
      <c r="DM184" s="153"/>
      <c r="DN184" s="153"/>
      <c r="DO184" s="153"/>
      <c r="DP184" s="153"/>
      <c r="DQ184" s="153"/>
      <c r="DR184" s="153"/>
      <c r="DS184" s="153"/>
      <c r="DT184" s="153"/>
      <c r="DU184" s="153"/>
      <c r="DV184" s="153"/>
      <c r="DW184" s="153"/>
      <c r="DX184" s="153"/>
      <c r="DY184" s="153"/>
      <c r="DZ184" s="153"/>
      <c r="EA184" s="153"/>
      <c r="EB184" s="153"/>
      <c r="EC184" s="153"/>
      <c r="ED184" s="153"/>
      <c r="EE184" s="153"/>
      <c r="EF184" s="153"/>
      <c r="EG184" s="153"/>
      <c r="EH184" s="153"/>
      <c r="EI184" s="153"/>
      <c r="EJ184" s="153"/>
      <c r="EK184" s="153"/>
      <c r="EL184" s="153"/>
      <c r="EM184" s="153"/>
      <c r="EN184" s="153"/>
      <c r="EO184" s="153"/>
      <c r="EP184" s="153"/>
      <c r="EQ184" s="153"/>
      <c r="ER184" s="153"/>
      <c r="ES184" s="153"/>
      <c r="ET184" s="153"/>
      <c r="EU184" s="153"/>
      <c r="EV184" s="153"/>
      <c r="EW184" s="153"/>
      <c r="EX184" s="153"/>
      <c r="EY184" s="153"/>
      <c r="EZ184" s="153"/>
      <c r="FA184" s="153"/>
      <c r="FB184" s="153"/>
      <c r="FC184" s="153"/>
      <c r="FD184" s="153"/>
      <c r="FE184" s="153"/>
      <c r="FF184" s="153"/>
      <c r="FG184" s="153"/>
      <c r="FH184" s="153"/>
      <c r="FI184" s="153"/>
      <c r="FJ184" s="153"/>
      <c r="FK184" s="153"/>
      <c r="FL184" s="153"/>
      <c r="FM184" s="153"/>
      <c r="FN184" s="153"/>
      <c r="FO184" s="153"/>
      <c r="FP184" s="153"/>
      <c r="FQ184" s="153"/>
      <c r="FR184" s="153"/>
      <c r="FS184" s="153"/>
      <c r="FT184" s="153"/>
      <c r="FU184" s="153"/>
      <c r="FV184" s="153"/>
      <c r="FW184" s="153"/>
      <c r="FX184" s="153"/>
      <c r="FY184" s="153">
        <v>342</v>
      </c>
      <c r="FZ184" s="153">
        <v>62</v>
      </c>
      <c r="GA184" s="153"/>
      <c r="GB184" s="153">
        <v>6</v>
      </c>
      <c r="GC184" s="153">
        <v>0</v>
      </c>
      <c r="GD184" s="153"/>
      <c r="GE184" s="153"/>
      <c r="GF184" s="153"/>
      <c r="GG184" s="153"/>
      <c r="GH184" s="153"/>
      <c r="GI184" s="153"/>
      <c r="GJ184" s="153"/>
      <c r="GK184" s="153"/>
      <c r="GL184" s="153"/>
      <c r="GM184" s="153"/>
      <c r="GN184" s="153"/>
      <c r="GO184" s="153"/>
      <c r="GP184" s="153"/>
      <c r="GQ184" s="153"/>
      <c r="GR184" s="153"/>
      <c r="GS184" s="153"/>
      <c r="GT184" s="153"/>
      <c r="GU184" s="153"/>
      <c r="GV184" s="153"/>
      <c r="GW184" s="153"/>
      <c r="GX184" s="153"/>
      <c r="GY184" s="153"/>
      <c r="GZ184" s="153"/>
      <c r="HA184" s="153"/>
      <c r="HB184" s="153"/>
      <c r="HC184" s="153"/>
      <c r="HD184" s="153"/>
      <c r="HE184" s="153"/>
      <c r="HF184" s="153"/>
      <c r="HG184" s="153"/>
      <c r="HH184" s="153"/>
      <c r="HI184" s="153"/>
      <c r="HJ184" s="153"/>
      <c r="HK184" s="153"/>
      <c r="HL184" s="153"/>
      <c r="HM184" s="153"/>
      <c r="HN184" s="153"/>
      <c r="HO184" s="153"/>
      <c r="HP184" s="153"/>
      <c r="HQ184" s="153"/>
      <c r="HR184" s="153"/>
      <c r="HS184" s="153"/>
      <c r="HT184" s="153"/>
      <c r="HU184" s="153"/>
      <c r="HV184" s="153"/>
      <c r="HW184" s="153"/>
      <c r="HX184" s="153"/>
      <c r="HY184" s="153"/>
      <c r="HZ184" s="153"/>
      <c r="IA184" s="153"/>
      <c r="IB184" s="153"/>
      <c r="IC184" s="153"/>
      <c r="ID184" s="153"/>
      <c r="IE184" s="153"/>
      <c r="IF184" s="153"/>
      <c r="IG184" s="153"/>
      <c r="IH184" s="153"/>
      <c r="II184" s="153"/>
      <c r="IJ184" s="153"/>
      <c r="IK184" s="153"/>
      <c r="IL184" s="153"/>
      <c r="IM184" s="153"/>
      <c r="IN184" s="153"/>
      <c r="IO184" s="153"/>
      <c r="IP184" s="153"/>
      <c r="IQ184" s="153"/>
      <c r="IR184" s="153"/>
      <c r="IS184" s="153"/>
      <c r="IT184" s="153"/>
      <c r="IU184" s="153"/>
      <c r="IV184" s="153"/>
      <c r="IW184" s="153"/>
      <c r="IX184" s="153"/>
      <c r="IY184" s="153"/>
      <c r="IZ184" s="153"/>
      <c r="JA184" s="153"/>
      <c r="JB184" s="153"/>
      <c r="JC184" s="153"/>
      <c r="JD184" s="153"/>
      <c r="JE184" s="153"/>
      <c r="JF184" s="153"/>
      <c r="JG184" s="153"/>
      <c r="JH184" s="153"/>
      <c r="JI184" s="153"/>
      <c r="JJ184" s="153"/>
      <c r="JK184" s="153"/>
      <c r="JL184" s="153"/>
      <c r="JM184" s="153"/>
      <c r="JN184" s="153"/>
      <c r="JO184" s="153"/>
      <c r="JP184" s="153"/>
      <c r="JQ184" s="153"/>
      <c r="JR184" s="153"/>
      <c r="JS184" s="153"/>
      <c r="JT184" s="153"/>
      <c r="JU184" s="153"/>
      <c r="JV184" s="153"/>
      <c r="JW184" s="153"/>
      <c r="JX184" s="153"/>
      <c r="JY184" s="153"/>
      <c r="JZ184" s="153"/>
      <c r="KA184" s="153"/>
      <c r="KB184" s="153"/>
      <c r="KC184" s="153"/>
      <c r="KD184" s="153"/>
      <c r="KE184" s="153"/>
      <c r="KF184" s="153"/>
      <c r="KG184" s="153"/>
      <c r="KH184" s="153"/>
      <c r="KI184" s="153"/>
      <c r="KJ184" s="153"/>
      <c r="KK184" s="153"/>
      <c r="KL184" s="153"/>
      <c r="KM184" s="153"/>
      <c r="KN184" s="153"/>
      <c r="KO184" s="153"/>
      <c r="KP184" s="153"/>
      <c r="KQ184" s="153"/>
      <c r="KR184" s="153"/>
      <c r="KS184" s="153"/>
      <c r="KT184" s="153"/>
      <c r="KU184" s="153"/>
      <c r="KV184" s="153"/>
      <c r="KW184" s="153"/>
      <c r="KX184" s="153"/>
      <c r="KY184" s="153"/>
      <c r="KZ184" s="153"/>
      <c r="LA184" s="153"/>
      <c r="LB184" s="153"/>
      <c r="LC184" s="153"/>
      <c r="LD184" s="153"/>
      <c r="LE184" s="153"/>
      <c r="LF184" s="153"/>
      <c r="LG184" s="153"/>
      <c r="LH184" s="153"/>
      <c r="LI184" s="153"/>
      <c r="LJ184" s="153"/>
      <c r="LK184" s="153"/>
      <c r="LL184" s="153"/>
      <c r="LM184" s="153"/>
      <c r="LN184" s="153"/>
      <c r="LO184" s="153"/>
      <c r="LP184" s="153"/>
      <c r="LQ184" s="153"/>
      <c r="LR184" s="153"/>
      <c r="LS184" s="153"/>
      <c r="LT184" s="153"/>
      <c r="LU184" s="153"/>
      <c r="LV184" s="153"/>
      <c r="LW184" s="153"/>
      <c r="LX184" s="153">
        <v>2</v>
      </c>
      <c r="LY184" s="153"/>
      <c r="LZ184" s="153"/>
      <c r="MA184" s="153">
        <v>4</v>
      </c>
      <c r="MB184" s="153"/>
      <c r="MC184" s="153"/>
      <c r="MD184" s="153"/>
      <c r="ME184" s="153">
        <v>233</v>
      </c>
      <c r="MF184" s="153"/>
      <c r="MG184" s="153"/>
      <c r="MH184" s="153"/>
      <c r="MI184" s="153"/>
      <c r="MJ184" s="153"/>
      <c r="MK184" s="153"/>
      <c r="ML184" s="153"/>
      <c r="MM184" s="153"/>
      <c r="MN184" s="153"/>
      <c r="MO184" s="153"/>
      <c r="MP184" s="153"/>
      <c r="MQ184" s="153"/>
      <c r="MR184" s="153">
        <v>0</v>
      </c>
      <c r="MS184" s="153"/>
      <c r="MT184" s="153">
        <v>4441</v>
      </c>
      <c r="MU184" s="153">
        <v>89</v>
      </c>
      <c r="MV184" s="153">
        <v>2</v>
      </c>
      <c r="MW184" s="153">
        <v>933</v>
      </c>
      <c r="MX184" s="153">
        <v>29</v>
      </c>
      <c r="MY184" s="153">
        <v>11</v>
      </c>
      <c r="MZ184" s="153">
        <v>38</v>
      </c>
      <c r="NA184" s="153">
        <v>15117</v>
      </c>
      <c r="NB184" s="153">
        <v>358</v>
      </c>
      <c r="NC184" s="153">
        <v>2</v>
      </c>
      <c r="ND184" s="153"/>
      <c r="NE184" s="153"/>
      <c r="NF184" s="153"/>
      <c r="NG184" s="153"/>
      <c r="NH184" s="153"/>
      <c r="NI184" s="153"/>
      <c r="NJ184" s="153"/>
      <c r="NK184" s="153"/>
      <c r="NL184" s="153"/>
      <c r="NM184" s="153"/>
      <c r="NN184" s="153"/>
      <c r="NO184" s="153"/>
      <c r="NP184" s="153"/>
      <c r="NQ184" s="153"/>
      <c r="NR184" s="153"/>
      <c r="NS184" s="153"/>
      <c r="NT184" s="153"/>
      <c r="NU184" s="153"/>
      <c r="NV184" s="153"/>
      <c r="NW184" s="153"/>
      <c r="NX184" s="153"/>
      <c r="NY184" s="153"/>
      <c r="NZ184" s="153"/>
      <c r="OA184" s="153"/>
      <c r="OB184" s="153"/>
      <c r="OC184" s="153"/>
      <c r="OD184" s="153"/>
      <c r="OE184" s="153">
        <v>104</v>
      </c>
      <c r="OF184" s="153">
        <v>8</v>
      </c>
      <c r="OG184" s="153"/>
      <c r="OH184" s="153"/>
      <c r="OI184" s="153"/>
      <c r="OJ184" s="153"/>
      <c r="OK184" s="153">
        <v>281</v>
      </c>
      <c r="OL184" s="153"/>
      <c r="OM184" s="153"/>
      <c r="ON184" s="153"/>
      <c r="OO184" s="154"/>
      <c r="OP184" s="144">
        <v>22061</v>
      </c>
      <c r="OQ184" s="155">
        <v>46</v>
      </c>
      <c r="OR184" s="153">
        <v>18968</v>
      </c>
      <c r="OS184" s="153"/>
      <c r="OT184" s="153"/>
      <c r="OU184" s="153"/>
      <c r="OV184" s="153">
        <v>215</v>
      </c>
      <c r="OW184" s="153">
        <v>9702</v>
      </c>
      <c r="OX184" s="153">
        <v>-11967</v>
      </c>
      <c r="OY184" s="153"/>
      <c r="OZ184" s="153">
        <v>48</v>
      </c>
      <c r="PA184" s="153"/>
      <c r="PB184" s="153"/>
      <c r="PC184" s="153"/>
      <c r="PD184" s="153">
        <v>4</v>
      </c>
      <c r="PE184" s="153"/>
      <c r="PF184" s="153"/>
      <c r="PG184" s="153"/>
      <c r="PH184" s="153">
        <v>86</v>
      </c>
      <c r="PI184" s="153"/>
      <c r="PJ184" s="156"/>
      <c r="PK184" s="144">
        <v>17101</v>
      </c>
      <c r="PL184" s="144">
        <v>39162</v>
      </c>
    </row>
    <row r="185" spans="1:428" ht="15" x14ac:dyDescent="0.25">
      <c r="A185" s="158">
        <v>339113</v>
      </c>
      <c r="B185" s="159" t="s">
        <v>735</v>
      </c>
      <c r="C185" s="149" t="s">
        <v>378</v>
      </c>
      <c r="D185" s="155"/>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c r="AA185" s="153"/>
      <c r="AB185" s="153"/>
      <c r="AC185" s="153"/>
      <c r="AD185" s="153"/>
      <c r="AE185" s="153"/>
      <c r="AF185" s="153"/>
      <c r="AG185" s="153"/>
      <c r="AH185" s="153"/>
      <c r="AI185" s="153">
        <v>6</v>
      </c>
      <c r="AJ185" s="153">
        <v>1</v>
      </c>
      <c r="AK185" s="153"/>
      <c r="AL185" s="153"/>
      <c r="AM185" s="153"/>
      <c r="AN185" s="153"/>
      <c r="AO185" s="153"/>
      <c r="AP185" s="153">
        <v>3</v>
      </c>
      <c r="AQ185" s="153"/>
      <c r="AR185" s="153">
        <v>2</v>
      </c>
      <c r="AS185" s="153">
        <v>1</v>
      </c>
      <c r="AT185" s="153">
        <v>2</v>
      </c>
      <c r="AU185" s="153"/>
      <c r="AV185" s="153"/>
      <c r="AW185" s="153">
        <v>2</v>
      </c>
      <c r="AX185" s="153">
        <v>3</v>
      </c>
      <c r="AY185" s="153"/>
      <c r="AZ185" s="153"/>
      <c r="BA185" s="153"/>
      <c r="BB185" s="153">
        <v>3</v>
      </c>
      <c r="BC185" s="153">
        <v>27</v>
      </c>
      <c r="BD185" s="153"/>
      <c r="BE185" s="153">
        <v>4</v>
      </c>
      <c r="BF185" s="153"/>
      <c r="BG185" s="153"/>
      <c r="BH185" s="153">
        <v>2</v>
      </c>
      <c r="BI185" s="153"/>
      <c r="BJ185" s="153"/>
      <c r="BK185" s="153">
        <v>2</v>
      </c>
      <c r="BL185" s="153">
        <v>3</v>
      </c>
      <c r="BM185" s="153"/>
      <c r="BN185" s="153"/>
      <c r="BO185" s="153"/>
      <c r="BP185" s="153"/>
      <c r="BQ185" s="153"/>
      <c r="BR185" s="153"/>
      <c r="BS185" s="153">
        <v>4</v>
      </c>
      <c r="BT185" s="153"/>
      <c r="BU185" s="153"/>
      <c r="BV185" s="153"/>
      <c r="BW185" s="153"/>
      <c r="BX185" s="153"/>
      <c r="BY185" s="153">
        <v>3</v>
      </c>
      <c r="BZ185" s="153"/>
      <c r="CA185" s="153"/>
      <c r="CB185" s="153"/>
      <c r="CC185" s="153"/>
      <c r="CD185" s="153"/>
      <c r="CE185" s="153"/>
      <c r="CF185" s="153"/>
      <c r="CG185" s="153">
        <v>3</v>
      </c>
      <c r="CH185" s="153">
        <v>2</v>
      </c>
      <c r="CI185" s="153"/>
      <c r="CJ185" s="153"/>
      <c r="CK185" s="153">
        <v>30</v>
      </c>
      <c r="CL185" s="153">
        <v>4</v>
      </c>
      <c r="CM185" s="153">
        <v>18</v>
      </c>
      <c r="CN185" s="153"/>
      <c r="CO185" s="153"/>
      <c r="CP185" s="153">
        <v>0</v>
      </c>
      <c r="CQ185" s="153"/>
      <c r="CR185" s="153"/>
      <c r="CS185" s="153"/>
      <c r="CT185" s="153"/>
      <c r="CU185" s="153"/>
      <c r="CV185" s="153"/>
      <c r="CW185" s="153"/>
      <c r="CX185" s="153"/>
      <c r="CY185" s="153"/>
      <c r="CZ185" s="153"/>
      <c r="DA185" s="153">
        <v>4</v>
      </c>
      <c r="DB185" s="153">
        <v>0</v>
      </c>
      <c r="DC185" s="153">
        <v>9</v>
      </c>
      <c r="DD185" s="153"/>
      <c r="DE185" s="153"/>
      <c r="DF185" s="153">
        <v>1</v>
      </c>
      <c r="DG185" s="153"/>
      <c r="DH185" s="153">
        <v>12</v>
      </c>
      <c r="DI185" s="153"/>
      <c r="DJ185" s="153"/>
      <c r="DK185" s="153"/>
      <c r="DL185" s="153"/>
      <c r="DM185" s="153"/>
      <c r="DN185" s="153"/>
      <c r="DO185" s="153"/>
      <c r="DP185" s="153"/>
      <c r="DQ185" s="153"/>
      <c r="DR185" s="153"/>
      <c r="DS185" s="153"/>
      <c r="DT185" s="153"/>
      <c r="DU185" s="153"/>
      <c r="DV185" s="153"/>
      <c r="DW185" s="153"/>
      <c r="DX185" s="153"/>
      <c r="DY185" s="153"/>
      <c r="DZ185" s="153"/>
      <c r="EA185" s="153"/>
      <c r="EB185" s="153"/>
      <c r="EC185" s="153"/>
      <c r="ED185" s="153"/>
      <c r="EE185" s="153">
        <v>3</v>
      </c>
      <c r="EF185" s="153"/>
      <c r="EG185" s="153"/>
      <c r="EH185" s="153"/>
      <c r="EI185" s="153">
        <v>1</v>
      </c>
      <c r="EJ185" s="153"/>
      <c r="EK185" s="153">
        <v>2</v>
      </c>
      <c r="EL185" s="153"/>
      <c r="EM185" s="153"/>
      <c r="EN185" s="153"/>
      <c r="EO185" s="153">
        <v>13</v>
      </c>
      <c r="EP185" s="153"/>
      <c r="EQ185" s="153">
        <v>4</v>
      </c>
      <c r="ER185" s="153"/>
      <c r="ES185" s="153"/>
      <c r="ET185" s="153">
        <v>10</v>
      </c>
      <c r="EU185" s="153"/>
      <c r="EV185" s="153"/>
      <c r="EW185" s="153"/>
      <c r="EX185" s="153"/>
      <c r="EY185" s="153"/>
      <c r="EZ185" s="153"/>
      <c r="FA185" s="153"/>
      <c r="FB185" s="153">
        <v>8</v>
      </c>
      <c r="FC185" s="153"/>
      <c r="FD185" s="153">
        <v>6</v>
      </c>
      <c r="FE185" s="153">
        <v>6</v>
      </c>
      <c r="FF185" s="153"/>
      <c r="FG185" s="153"/>
      <c r="FH185" s="153"/>
      <c r="FI185" s="153"/>
      <c r="FJ185" s="153"/>
      <c r="FK185" s="153"/>
      <c r="FL185" s="153">
        <v>6</v>
      </c>
      <c r="FM185" s="153"/>
      <c r="FN185" s="153">
        <v>1</v>
      </c>
      <c r="FO185" s="153"/>
      <c r="FP185" s="153"/>
      <c r="FQ185" s="153"/>
      <c r="FR185" s="153"/>
      <c r="FS185" s="153"/>
      <c r="FT185" s="153"/>
      <c r="FU185" s="153"/>
      <c r="FV185" s="153"/>
      <c r="FW185" s="153"/>
      <c r="FX185" s="153"/>
      <c r="FY185" s="153">
        <v>1362</v>
      </c>
      <c r="FZ185" s="153">
        <v>1324</v>
      </c>
      <c r="GA185" s="153">
        <v>1</v>
      </c>
      <c r="GB185" s="153">
        <v>5</v>
      </c>
      <c r="GC185" s="153"/>
      <c r="GD185" s="153"/>
      <c r="GE185" s="153"/>
      <c r="GF185" s="153"/>
      <c r="GG185" s="153"/>
      <c r="GH185" s="153"/>
      <c r="GI185" s="153"/>
      <c r="GJ185" s="153"/>
      <c r="GK185" s="153"/>
      <c r="GL185" s="153"/>
      <c r="GM185" s="153"/>
      <c r="GN185" s="153"/>
      <c r="GO185" s="153"/>
      <c r="GP185" s="153"/>
      <c r="GQ185" s="153"/>
      <c r="GR185" s="153"/>
      <c r="GS185" s="153"/>
      <c r="GT185" s="153"/>
      <c r="GU185" s="153"/>
      <c r="GV185" s="153"/>
      <c r="GW185" s="153"/>
      <c r="GX185" s="153"/>
      <c r="GY185" s="153"/>
      <c r="GZ185" s="153"/>
      <c r="HA185" s="153"/>
      <c r="HB185" s="153"/>
      <c r="HC185" s="153"/>
      <c r="HD185" s="153"/>
      <c r="HE185" s="153"/>
      <c r="HF185" s="153"/>
      <c r="HG185" s="153"/>
      <c r="HH185" s="153"/>
      <c r="HI185" s="153"/>
      <c r="HJ185" s="153"/>
      <c r="HK185" s="153"/>
      <c r="HL185" s="153"/>
      <c r="HM185" s="153"/>
      <c r="HN185" s="153"/>
      <c r="HO185" s="153"/>
      <c r="HP185" s="153"/>
      <c r="HQ185" s="153"/>
      <c r="HR185" s="153"/>
      <c r="HS185" s="153"/>
      <c r="HT185" s="153"/>
      <c r="HU185" s="153"/>
      <c r="HV185" s="153"/>
      <c r="HW185" s="153"/>
      <c r="HX185" s="153"/>
      <c r="HY185" s="153"/>
      <c r="HZ185" s="153"/>
      <c r="IA185" s="153"/>
      <c r="IB185" s="153"/>
      <c r="IC185" s="153"/>
      <c r="ID185" s="153"/>
      <c r="IE185" s="153"/>
      <c r="IF185" s="153"/>
      <c r="IG185" s="153"/>
      <c r="IH185" s="153"/>
      <c r="II185" s="153"/>
      <c r="IJ185" s="153"/>
      <c r="IK185" s="153"/>
      <c r="IL185" s="153"/>
      <c r="IM185" s="153"/>
      <c r="IN185" s="153"/>
      <c r="IO185" s="153"/>
      <c r="IP185" s="153"/>
      <c r="IQ185" s="153"/>
      <c r="IR185" s="153"/>
      <c r="IS185" s="153"/>
      <c r="IT185" s="153"/>
      <c r="IU185" s="153"/>
      <c r="IV185" s="153"/>
      <c r="IW185" s="153"/>
      <c r="IX185" s="153">
        <v>21</v>
      </c>
      <c r="IY185" s="153">
        <v>7</v>
      </c>
      <c r="IZ185" s="153"/>
      <c r="JA185" s="153">
        <v>13</v>
      </c>
      <c r="JB185" s="153"/>
      <c r="JC185" s="153"/>
      <c r="JD185" s="153"/>
      <c r="JE185" s="153"/>
      <c r="JF185" s="153"/>
      <c r="JG185" s="153"/>
      <c r="JH185" s="153"/>
      <c r="JI185" s="153"/>
      <c r="JJ185" s="153"/>
      <c r="JK185" s="153"/>
      <c r="JL185" s="153"/>
      <c r="JM185" s="153"/>
      <c r="JN185" s="153"/>
      <c r="JO185" s="153"/>
      <c r="JP185" s="153"/>
      <c r="JQ185" s="153"/>
      <c r="JR185" s="153"/>
      <c r="JS185" s="153"/>
      <c r="JT185" s="153"/>
      <c r="JU185" s="153"/>
      <c r="JV185" s="153"/>
      <c r="JW185" s="153"/>
      <c r="JX185" s="153"/>
      <c r="JY185" s="153"/>
      <c r="JZ185" s="153"/>
      <c r="KA185" s="153"/>
      <c r="KB185" s="153"/>
      <c r="KC185" s="153"/>
      <c r="KD185" s="153"/>
      <c r="KE185" s="153"/>
      <c r="KF185" s="153"/>
      <c r="KG185" s="153"/>
      <c r="KH185" s="153"/>
      <c r="KI185" s="153"/>
      <c r="KJ185" s="153"/>
      <c r="KK185" s="153"/>
      <c r="KL185" s="153"/>
      <c r="KM185" s="153"/>
      <c r="KN185" s="153"/>
      <c r="KO185" s="153"/>
      <c r="KP185" s="153"/>
      <c r="KQ185" s="153"/>
      <c r="KR185" s="153"/>
      <c r="KS185" s="153"/>
      <c r="KT185" s="153"/>
      <c r="KU185" s="153"/>
      <c r="KV185" s="153"/>
      <c r="KW185" s="153"/>
      <c r="KX185" s="153"/>
      <c r="KY185" s="153"/>
      <c r="KZ185" s="153"/>
      <c r="LA185" s="153"/>
      <c r="LB185" s="153"/>
      <c r="LC185" s="153"/>
      <c r="LD185" s="153"/>
      <c r="LE185" s="153"/>
      <c r="LF185" s="153"/>
      <c r="LG185" s="153"/>
      <c r="LH185" s="153"/>
      <c r="LI185" s="153"/>
      <c r="LJ185" s="153"/>
      <c r="LK185" s="153"/>
      <c r="LL185" s="153"/>
      <c r="LM185" s="153"/>
      <c r="LN185" s="153"/>
      <c r="LO185" s="153"/>
      <c r="LP185" s="153"/>
      <c r="LQ185" s="153"/>
      <c r="LR185" s="153"/>
      <c r="LS185" s="153"/>
      <c r="LT185" s="153"/>
      <c r="LU185" s="153"/>
      <c r="LV185" s="153"/>
      <c r="LW185" s="153"/>
      <c r="LX185" s="153">
        <v>39</v>
      </c>
      <c r="LY185" s="153"/>
      <c r="LZ185" s="153"/>
      <c r="MA185" s="153">
        <v>34</v>
      </c>
      <c r="MB185" s="153"/>
      <c r="MC185" s="153"/>
      <c r="MD185" s="153"/>
      <c r="ME185" s="153">
        <v>87</v>
      </c>
      <c r="MF185" s="153"/>
      <c r="MG185" s="153">
        <v>1</v>
      </c>
      <c r="MH185" s="153"/>
      <c r="MI185" s="153">
        <v>220</v>
      </c>
      <c r="MJ185" s="153"/>
      <c r="MK185" s="153"/>
      <c r="ML185" s="153"/>
      <c r="MM185" s="153"/>
      <c r="MN185" s="153"/>
      <c r="MO185" s="153"/>
      <c r="MP185" s="153">
        <v>206</v>
      </c>
      <c r="MQ185" s="153"/>
      <c r="MR185" s="153"/>
      <c r="MS185" s="153">
        <v>7</v>
      </c>
      <c r="MT185" s="153">
        <v>5390</v>
      </c>
      <c r="MU185" s="153">
        <v>269</v>
      </c>
      <c r="MV185" s="153">
        <v>24</v>
      </c>
      <c r="MW185" s="153">
        <v>378</v>
      </c>
      <c r="MX185" s="153">
        <v>3</v>
      </c>
      <c r="MY185" s="153"/>
      <c r="MZ185" s="153">
        <v>0</v>
      </c>
      <c r="NA185" s="153">
        <v>8311</v>
      </c>
      <c r="NB185" s="153">
        <v>227</v>
      </c>
      <c r="NC185" s="153">
        <v>50</v>
      </c>
      <c r="ND185" s="153">
        <v>31</v>
      </c>
      <c r="NE185" s="153"/>
      <c r="NF185" s="153">
        <v>174</v>
      </c>
      <c r="NG185" s="153"/>
      <c r="NH185" s="153"/>
      <c r="NI185" s="153"/>
      <c r="NJ185" s="153"/>
      <c r="NK185" s="153"/>
      <c r="NL185" s="153"/>
      <c r="NM185" s="153"/>
      <c r="NN185" s="153"/>
      <c r="NO185" s="153"/>
      <c r="NP185" s="153"/>
      <c r="NQ185" s="153"/>
      <c r="NR185" s="153"/>
      <c r="NS185" s="153"/>
      <c r="NT185" s="153"/>
      <c r="NU185" s="153"/>
      <c r="NV185" s="153"/>
      <c r="NW185" s="153"/>
      <c r="NX185" s="153"/>
      <c r="NY185" s="153"/>
      <c r="NZ185" s="153"/>
      <c r="OA185" s="153"/>
      <c r="OB185" s="153"/>
      <c r="OC185" s="153"/>
      <c r="OD185" s="153"/>
      <c r="OE185" s="153">
        <v>632</v>
      </c>
      <c r="OF185" s="153">
        <v>184</v>
      </c>
      <c r="OG185" s="153"/>
      <c r="OH185" s="153"/>
      <c r="OI185" s="153"/>
      <c r="OJ185" s="153"/>
      <c r="OK185" s="153">
        <v>2975</v>
      </c>
      <c r="OL185" s="153">
        <v>1</v>
      </c>
      <c r="OM185" s="153"/>
      <c r="ON185" s="153">
        <v>26</v>
      </c>
      <c r="OO185" s="154">
        <v>0</v>
      </c>
      <c r="OP185" s="144">
        <v>22212</v>
      </c>
      <c r="OQ185" s="155">
        <v>8679</v>
      </c>
      <c r="OR185" s="153">
        <v>7443</v>
      </c>
      <c r="OS185" s="153"/>
      <c r="OT185" s="153"/>
      <c r="OU185" s="153"/>
      <c r="OV185" s="153">
        <v>126</v>
      </c>
      <c r="OW185" s="153">
        <v>6831</v>
      </c>
      <c r="OX185" s="153">
        <v>-17234</v>
      </c>
      <c r="OY185" s="153"/>
      <c r="OZ185" s="153">
        <v>4</v>
      </c>
      <c r="PA185" s="153"/>
      <c r="PB185" s="153"/>
      <c r="PC185" s="153"/>
      <c r="PD185" s="153">
        <v>41</v>
      </c>
      <c r="PE185" s="153"/>
      <c r="PF185" s="153"/>
      <c r="PG185" s="153"/>
      <c r="PH185" s="153">
        <v>734</v>
      </c>
      <c r="PI185" s="153"/>
      <c r="PJ185" s="156"/>
      <c r="PK185" s="144">
        <v>6626</v>
      </c>
      <c r="PL185" s="144">
        <v>28837</v>
      </c>
    </row>
    <row r="186" spans="1:428" ht="15" x14ac:dyDescent="0.25">
      <c r="A186" s="158">
        <v>339114</v>
      </c>
      <c r="B186" s="159" t="s">
        <v>735</v>
      </c>
      <c r="C186" s="149" t="s">
        <v>379</v>
      </c>
      <c r="D186" s="155"/>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c r="AA186" s="153"/>
      <c r="AB186" s="153"/>
      <c r="AC186" s="153"/>
      <c r="AD186" s="153"/>
      <c r="AE186" s="153"/>
      <c r="AF186" s="153"/>
      <c r="AG186" s="153"/>
      <c r="AH186" s="153"/>
      <c r="AI186" s="153"/>
      <c r="AJ186" s="153"/>
      <c r="AK186" s="153"/>
      <c r="AL186" s="153"/>
      <c r="AM186" s="153"/>
      <c r="AN186" s="153"/>
      <c r="AO186" s="153"/>
      <c r="AP186" s="153"/>
      <c r="AQ186" s="153"/>
      <c r="AR186" s="153"/>
      <c r="AS186" s="153"/>
      <c r="AT186" s="153"/>
      <c r="AU186" s="153"/>
      <c r="AV186" s="153"/>
      <c r="AW186" s="153"/>
      <c r="AX186" s="153"/>
      <c r="AY186" s="153"/>
      <c r="AZ186" s="153"/>
      <c r="BA186" s="153"/>
      <c r="BB186" s="153"/>
      <c r="BC186" s="153"/>
      <c r="BD186" s="153"/>
      <c r="BE186" s="153"/>
      <c r="BF186" s="153"/>
      <c r="BG186" s="153"/>
      <c r="BH186" s="153"/>
      <c r="BI186" s="153"/>
      <c r="BJ186" s="153"/>
      <c r="BK186" s="153"/>
      <c r="BL186" s="153"/>
      <c r="BM186" s="153"/>
      <c r="BN186" s="153"/>
      <c r="BO186" s="153"/>
      <c r="BP186" s="153"/>
      <c r="BQ186" s="153"/>
      <c r="BR186" s="153"/>
      <c r="BS186" s="153"/>
      <c r="BT186" s="153"/>
      <c r="BU186" s="153"/>
      <c r="BV186" s="153"/>
      <c r="BW186" s="153"/>
      <c r="BX186" s="153"/>
      <c r="BY186" s="153"/>
      <c r="BZ186" s="153"/>
      <c r="CA186" s="153"/>
      <c r="CB186" s="153"/>
      <c r="CC186" s="153"/>
      <c r="CD186" s="153"/>
      <c r="CE186" s="153"/>
      <c r="CF186" s="153"/>
      <c r="CG186" s="153"/>
      <c r="CH186" s="153"/>
      <c r="CI186" s="153"/>
      <c r="CJ186" s="153"/>
      <c r="CK186" s="153"/>
      <c r="CL186" s="153"/>
      <c r="CM186" s="153"/>
      <c r="CN186" s="153"/>
      <c r="CO186" s="153"/>
      <c r="CP186" s="153"/>
      <c r="CQ186" s="153"/>
      <c r="CR186" s="153"/>
      <c r="CS186" s="153"/>
      <c r="CT186" s="153"/>
      <c r="CU186" s="153"/>
      <c r="CV186" s="153"/>
      <c r="CW186" s="153"/>
      <c r="CX186" s="153"/>
      <c r="CY186" s="153"/>
      <c r="CZ186" s="153"/>
      <c r="DA186" s="153"/>
      <c r="DB186" s="153"/>
      <c r="DC186" s="153"/>
      <c r="DD186" s="153"/>
      <c r="DE186" s="153"/>
      <c r="DF186" s="153"/>
      <c r="DG186" s="153"/>
      <c r="DH186" s="153"/>
      <c r="DI186" s="153"/>
      <c r="DJ186" s="153"/>
      <c r="DK186" s="153"/>
      <c r="DL186" s="153"/>
      <c r="DM186" s="153"/>
      <c r="DN186" s="153"/>
      <c r="DO186" s="153"/>
      <c r="DP186" s="153"/>
      <c r="DQ186" s="153"/>
      <c r="DR186" s="153"/>
      <c r="DS186" s="153"/>
      <c r="DT186" s="153"/>
      <c r="DU186" s="153"/>
      <c r="DV186" s="153"/>
      <c r="DW186" s="153"/>
      <c r="DX186" s="153"/>
      <c r="DY186" s="153"/>
      <c r="DZ186" s="153"/>
      <c r="EA186" s="153"/>
      <c r="EB186" s="153"/>
      <c r="EC186" s="153"/>
      <c r="ED186" s="153"/>
      <c r="EE186" s="153"/>
      <c r="EF186" s="153"/>
      <c r="EG186" s="153"/>
      <c r="EH186" s="153"/>
      <c r="EI186" s="153"/>
      <c r="EJ186" s="153"/>
      <c r="EK186" s="153"/>
      <c r="EL186" s="153"/>
      <c r="EM186" s="153"/>
      <c r="EN186" s="153"/>
      <c r="EO186" s="153"/>
      <c r="EP186" s="153"/>
      <c r="EQ186" s="153"/>
      <c r="ER186" s="153"/>
      <c r="ES186" s="153"/>
      <c r="ET186" s="153"/>
      <c r="EU186" s="153"/>
      <c r="EV186" s="153"/>
      <c r="EW186" s="153"/>
      <c r="EX186" s="153"/>
      <c r="EY186" s="153"/>
      <c r="EZ186" s="153"/>
      <c r="FA186" s="153"/>
      <c r="FB186" s="153"/>
      <c r="FC186" s="153"/>
      <c r="FD186" s="153"/>
      <c r="FE186" s="153"/>
      <c r="FF186" s="153"/>
      <c r="FG186" s="153"/>
      <c r="FH186" s="153"/>
      <c r="FI186" s="153"/>
      <c r="FJ186" s="153"/>
      <c r="FK186" s="153"/>
      <c r="FL186" s="153"/>
      <c r="FM186" s="153"/>
      <c r="FN186" s="153"/>
      <c r="FO186" s="153"/>
      <c r="FP186" s="153"/>
      <c r="FQ186" s="153"/>
      <c r="FR186" s="153"/>
      <c r="FS186" s="153"/>
      <c r="FT186" s="153"/>
      <c r="FU186" s="153"/>
      <c r="FV186" s="153"/>
      <c r="FW186" s="153"/>
      <c r="FX186" s="153"/>
      <c r="FY186" s="153"/>
      <c r="FZ186" s="153">
        <v>0</v>
      </c>
      <c r="GA186" s="153">
        <v>1</v>
      </c>
      <c r="GB186" s="153"/>
      <c r="GC186" s="153">
        <v>372</v>
      </c>
      <c r="GD186" s="153"/>
      <c r="GE186" s="153"/>
      <c r="GF186" s="153"/>
      <c r="GG186" s="153"/>
      <c r="GH186" s="153"/>
      <c r="GI186" s="153"/>
      <c r="GJ186" s="153"/>
      <c r="GK186" s="153"/>
      <c r="GL186" s="153"/>
      <c r="GM186" s="153"/>
      <c r="GN186" s="153"/>
      <c r="GO186" s="153"/>
      <c r="GP186" s="153"/>
      <c r="GQ186" s="153"/>
      <c r="GR186" s="153"/>
      <c r="GS186" s="153"/>
      <c r="GT186" s="153"/>
      <c r="GU186" s="153"/>
      <c r="GV186" s="153"/>
      <c r="GW186" s="153"/>
      <c r="GX186" s="153"/>
      <c r="GY186" s="153"/>
      <c r="GZ186" s="153"/>
      <c r="HA186" s="153"/>
      <c r="HB186" s="153"/>
      <c r="HC186" s="153"/>
      <c r="HD186" s="153"/>
      <c r="HE186" s="153"/>
      <c r="HF186" s="153"/>
      <c r="HG186" s="153"/>
      <c r="HH186" s="153"/>
      <c r="HI186" s="153"/>
      <c r="HJ186" s="153"/>
      <c r="HK186" s="153"/>
      <c r="HL186" s="153"/>
      <c r="HM186" s="153"/>
      <c r="HN186" s="153"/>
      <c r="HO186" s="153"/>
      <c r="HP186" s="153"/>
      <c r="HQ186" s="153"/>
      <c r="HR186" s="153"/>
      <c r="HS186" s="153"/>
      <c r="HT186" s="153"/>
      <c r="HU186" s="153"/>
      <c r="HV186" s="153"/>
      <c r="HW186" s="153"/>
      <c r="HX186" s="153"/>
      <c r="HY186" s="153"/>
      <c r="HZ186" s="153"/>
      <c r="IA186" s="153"/>
      <c r="IB186" s="153"/>
      <c r="IC186" s="153"/>
      <c r="ID186" s="153"/>
      <c r="IE186" s="153"/>
      <c r="IF186" s="153"/>
      <c r="IG186" s="153"/>
      <c r="IH186" s="153"/>
      <c r="II186" s="153"/>
      <c r="IJ186" s="153"/>
      <c r="IK186" s="153"/>
      <c r="IL186" s="153"/>
      <c r="IM186" s="153"/>
      <c r="IN186" s="153"/>
      <c r="IO186" s="153"/>
      <c r="IP186" s="153"/>
      <c r="IQ186" s="153"/>
      <c r="IR186" s="153"/>
      <c r="IS186" s="153"/>
      <c r="IT186" s="153"/>
      <c r="IU186" s="153"/>
      <c r="IV186" s="153"/>
      <c r="IW186" s="153"/>
      <c r="IX186" s="153"/>
      <c r="IY186" s="153"/>
      <c r="IZ186" s="153"/>
      <c r="JA186" s="153"/>
      <c r="JB186" s="153"/>
      <c r="JC186" s="153"/>
      <c r="JD186" s="153"/>
      <c r="JE186" s="153"/>
      <c r="JF186" s="153"/>
      <c r="JG186" s="153"/>
      <c r="JH186" s="153"/>
      <c r="JI186" s="153"/>
      <c r="JJ186" s="153"/>
      <c r="JK186" s="153"/>
      <c r="JL186" s="153"/>
      <c r="JM186" s="153"/>
      <c r="JN186" s="153"/>
      <c r="JO186" s="153"/>
      <c r="JP186" s="153"/>
      <c r="JQ186" s="153"/>
      <c r="JR186" s="153"/>
      <c r="JS186" s="153"/>
      <c r="JT186" s="153"/>
      <c r="JU186" s="153"/>
      <c r="JV186" s="153"/>
      <c r="JW186" s="153"/>
      <c r="JX186" s="153"/>
      <c r="JY186" s="153"/>
      <c r="JZ186" s="153"/>
      <c r="KA186" s="153"/>
      <c r="KB186" s="153"/>
      <c r="KC186" s="153"/>
      <c r="KD186" s="153"/>
      <c r="KE186" s="153"/>
      <c r="KF186" s="153"/>
      <c r="KG186" s="153"/>
      <c r="KH186" s="153"/>
      <c r="KI186" s="153"/>
      <c r="KJ186" s="153"/>
      <c r="KK186" s="153"/>
      <c r="KL186" s="153"/>
      <c r="KM186" s="153"/>
      <c r="KN186" s="153"/>
      <c r="KO186" s="153"/>
      <c r="KP186" s="153"/>
      <c r="KQ186" s="153"/>
      <c r="KR186" s="153"/>
      <c r="KS186" s="153"/>
      <c r="KT186" s="153"/>
      <c r="KU186" s="153"/>
      <c r="KV186" s="153"/>
      <c r="KW186" s="153"/>
      <c r="KX186" s="153"/>
      <c r="KY186" s="153"/>
      <c r="KZ186" s="153"/>
      <c r="LA186" s="153"/>
      <c r="LB186" s="153"/>
      <c r="LC186" s="153"/>
      <c r="LD186" s="153"/>
      <c r="LE186" s="153"/>
      <c r="LF186" s="153"/>
      <c r="LG186" s="153"/>
      <c r="LH186" s="153"/>
      <c r="LI186" s="153"/>
      <c r="LJ186" s="153"/>
      <c r="LK186" s="153"/>
      <c r="LL186" s="153"/>
      <c r="LM186" s="153"/>
      <c r="LN186" s="153"/>
      <c r="LO186" s="153"/>
      <c r="LP186" s="153"/>
      <c r="LQ186" s="153"/>
      <c r="LR186" s="153"/>
      <c r="LS186" s="153"/>
      <c r="LT186" s="153"/>
      <c r="LU186" s="153"/>
      <c r="LV186" s="153"/>
      <c r="LW186" s="153"/>
      <c r="LX186" s="153"/>
      <c r="LY186" s="153"/>
      <c r="LZ186" s="153"/>
      <c r="MA186" s="153"/>
      <c r="MB186" s="153"/>
      <c r="MC186" s="153"/>
      <c r="MD186" s="153"/>
      <c r="ME186" s="153"/>
      <c r="MF186" s="153"/>
      <c r="MG186" s="153"/>
      <c r="MH186" s="153"/>
      <c r="MI186" s="153"/>
      <c r="MJ186" s="153"/>
      <c r="MK186" s="153"/>
      <c r="ML186" s="153"/>
      <c r="MM186" s="153"/>
      <c r="MN186" s="153"/>
      <c r="MO186" s="153"/>
      <c r="MP186" s="153"/>
      <c r="MQ186" s="153"/>
      <c r="MR186" s="153"/>
      <c r="MS186" s="153"/>
      <c r="MT186" s="153"/>
      <c r="MU186" s="153">
        <v>1658</v>
      </c>
      <c r="MV186" s="153"/>
      <c r="MW186" s="153"/>
      <c r="MX186" s="153"/>
      <c r="MY186" s="153"/>
      <c r="MZ186" s="153"/>
      <c r="NA186" s="153"/>
      <c r="NB186" s="153"/>
      <c r="NC186" s="153"/>
      <c r="ND186" s="153"/>
      <c r="NE186" s="153"/>
      <c r="NF186" s="153"/>
      <c r="NG186" s="153"/>
      <c r="NH186" s="153"/>
      <c r="NI186" s="153"/>
      <c r="NJ186" s="153"/>
      <c r="NK186" s="153"/>
      <c r="NL186" s="153"/>
      <c r="NM186" s="153"/>
      <c r="NN186" s="153"/>
      <c r="NO186" s="153"/>
      <c r="NP186" s="153"/>
      <c r="NQ186" s="153"/>
      <c r="NR186" s="153"/>
      <c r="NS186" s="153"/>
      <c r="NT186" s="153"/>
      <c r="NU186" s="153"/>
      <c r="NV186" s="153"/>
      <c r="NW186" s="153"/>
      <c r="NX186" s="153"/>
      <c r="NY186" s="153"/>
      <c r="NZ186" s="153"/>
      <c r="OA186" s="153"/>
      <c r="OB186" s="153"/>
      <c r="OC186" s="153"/>
      <c r="OD186" s="153"/>
      <c r="OE186" s="153"/>
      <c r="OF186" s="153"/>
      <c r="OG186" s="153"/>
      <c r="OH186" s="153"/>
      <c r="OI186" s="153"/>
      <c r="OJ186" s="153">
        <v>0</v>
      </c>
      <c r="OK186" s="153">
        <v>31</v>
      </c>
      <c r="OL186" s="153"/>
      <c r="OM186" s="153"/>
      <c r="ON186" s="153"/>
      <c r="OO186" s="154"/>
      <c r="OP186" s="144">
        <v>2062</v>
      </c>
      <c r="OQ186" s="155"/>
      <c r="OR186" s="153">
        <v>2796</v>
      </c>
      <c r="OS186" s="153"/>
      <c r="OT186" s="153"/>
      <c r="OU186" s="153"/>
      <c r="OV186" s="153">
        <v>1</v>
      </c>
      <c r="OW186" s="153">
        <v>995</v>
      </c>
      <c r="OX186" s="153">
        <v>-1727</v>
      </c>
      <c r="OY186" s="153"/>
      <c r="OZ186" s="153">
        <v>87</v>
      </c>
      <c r="PA186" s="153"/>
      <c r="PB186" s="153"/>
      <c r="PC186" s="153"/>
      <c r="PD186" s="153">
        <v>55</v>
      </c>
      <c r="PE186" s="153"/>
      <c r="PF186" s="153"/>
      <c r="PG186" s="153"/>
      <c r="PH186" s="153">
        <v>22</v>
      </c>
      <c r="PI186" s="153"/>
      <c r="PJ186" s="156"/>
      <c r="PK186" s="144">
        <v>2229</v>
      </c>
      <c r="PL186" s="144">
        <v>4291</v>
      </c>
    </row>
    <row r="187" spans="1:428" ht="15" x14ac:dyDescent="0.25">
      <c r="A187" s="158">
        <v>339115</v>
      </c>
      <c r="B187" s="159" t="s">
        <v>735</v>
      </c>
      <c r="C187" s="149" t="s">
        <v>380</v>
      </c>
      <c r="D187" s="155"/>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c r="AA187" s="153"/>
      <c r="AB187" s="153"/>
      <c r="AC187" s="153"/>
      <c r="AD187" s="153"/>
      <c r="AE187" s="153"/>
      <c r="AF187" s="153"/>
      <c r="AG187" s="153"/>
      <c r="AH187" s="153"/>
      <c r="AI187" s="153"/>
      <c r="AJ187" s="153"/>
      <c r="AK187" s="153"/>
      <c r="AL187" s="153"/>
      <c r="AM187" s="153"/>
      <c r="AN187" s="153"/>
      <c r="AO187" s="153"/>
      <c r="AP187" s="153">
        <v>1</v>
      </c>
      <c r="AQ187" s="153"/>
      <c r="AR187" s="153"/>
      <c r="AS187" s="153"/>
      <c r="AT187" s="153"/>
      <c r="AU187" s="153"/>
      <c r="AV187" s="153"/>
      <c r="AW187" s="153"/>
      <c r="AX187" s="153"/>
      <c r="AY187" s="153"/>
      <c r="AZ187" s="153"/>
      <c r="BA187" s="153"/>
      <c r="BB187" s="153"/>
      <c r="BC187" s="153"/>
      <c r="BD187" s="153">
        <v>1</v>
      </c>
      <c r="BE187" s="153"/>
      <c r="BF187" s="153"/>
      <c r="BG187" s="153"/>
      <c r="BH187" s="153"/>
      <c r="BI187" s="153"/>
      <c r="BJ187" s="153"/>
      <c r="BK187" s="153"/>
      <c r="BL187" s="153"/>
      <c r="BM187" s="153"/>
      <c r="BN187" s="153"/>
      <c r="BO187" s="153"/>
      <c r="BP187" s="153"/>
      <c r="BQ187" s="153"/>
      <c r="BR187" s="153"/>
      <c r="BS187" s="153"/>
      <c r="BT187" s="153"/>
      <c r="BU187" s="153">
        <v>1</v>
      </c>
      <c r="BV187" s="153"/>
      <c r="BW187" s="153"/>
      <c r="BX187" s="153"/>
      <c r="BY187" s="153">
        <v>2</v>
      </c>
      <c r="BZ187" s="153"/>
      <c r="CA187" s="153"/>
      <c r="CB187" s="153"/>
      <c r="CC187" s="153"/>
      <c r="CD187" s="153"/>
      <c r="CE187" s="153"/>
      <c r="CF187" s="153"/>
      <c r="CG187" s="153"/>
      <c r="CH187" s="153"/>
      <c r="CI187" s="153"/>
      <c r="CJ187" s="153"/>
      <c r="CK187" s="153"/>
      <c r="CL187" s="153"/>
      <c r="CM187" s="153"/>
      <c r="CN187" s="153"/>
      <c r="CO187" s="153"/>
      <c r="CP187" s="153"/>
      <c r="CQ187" s="153"/>
      <c r="CR187" s="153">
        <v>0</v>
      </c>
      <c r="CS187" s="153"/>
      <c r="CT187" s="153"/>
      <c r="CU187" s="153">
        <v>1</v>
      </c>
      <c r="CV187" s="153"/>
      <c r="CW187" s="153"/>
      <c r="CX187" s="153"/>
      <c r="CY187" s="153"/>
      <c r="CZ187" s="153"/>
      <c r="DA187" s="153"/>
      <c r="DB187" s="153"/>
      <c r="DC187" s="153"/>
      <c r="DD187" s="153"/>
      <c r="DE187" s="153"/>
      <c r="DF187" s="153"/>
      <c r="DG187" s="153"/>
      <c r="DH187" s="153"/>
      <c r="DI187" s="153"/>
      <c r="DJ187" s="153"/>
      <c r="DK187" s="153"/>
      <c r="DL187" s="153"/>
      <c r="DM187" s="153"/>
      <c r="DN187" s="153"/>
      <c r="DO187" s="153"/>
      <c r="DP187" s="153"/>
      <c r="DQ187" s="153"/>
      <c r="DR187" s="153"/>
      <c r="DS187" s="153"/>
      <c r="DT187" s="153"/>
      <c r="DU187" s="153"/>
      <c r="DV187" s="153"/>
      <c r="DW187" s="153"/>
      <c r="DX187" s="153"/>
      <c r="DY187" s="153"/>
      <c r="DZ187" s="153"/>
      <c r="EA187" s="153"/>
      <c r="EB187" s="153"/>
      <c r="EC187" s="153"/>
      <c r="ED187" s="153"/>
      <c r="EE187" s="153"/>
      <c r="EF187" s="153"/>
      <c r="EG187" s="153"/>
      <c r="EH187" s="153"/>
      <c r="EI187" s="153"/>
      <c r="EJ187" s="153"/>
      <c r="EK187" s="153"/>
      <c r="EL187" s="153"/>
      <c r="EM187" s="153"/>
      <c r="EN187" s="153"/>
      <c r="EO187" s="153"/>
      <c r="EP187" s="153"/>
      <c r="EQ187" s="153"/>
      <c r="ER187" s="153"/>
      <c r="ES187" s="153"/>
      <c r="ET187" s="153"/>
      <c r="EU187" s="153"/>
      <c r="EV187" s="153"/>
      <c r="EW187" s="153"/>
      <c r="EX187" s="153"/>
      <c r="EY187" s="153">
        <v>1</v>
      </c>
      <c r="EZ187" s="153"/>
      <c r="FA187" s="153">
        <v>2</v>
      </c>
      <c r="FB187" s="153"/>
      <c r="FC187" s="153">
        <v>1</v>
      </c>
      <c r="FD187" s="153">
        <v>2</v>
      </c>
      <c r="FE187" s="153"/>
      <c r="FF187" s="153">
        <v>1</v>
      </c>
      <c r="FG187" s="153"/>
      <c r="FH187" s="153"/>
      <c r="FI187" s="153"/>
      <c r="FJ187" s="153"/>
      <c r="FK187" s="153"/>
      <c r="FL187" s="153">
        <v>1</v>
      </c>
      <c r="FM187" s="153"/>
      <c r="FN187" s="153"/>
      <c r="FO187" s="153"/>
      <c r="FP187" s="153"/>
      <c r="FQ187" s="153"/>
      <c r="FR187" s="153"/>
      <c r="FS187" s="153"/>
      <c r="FT187" s="153"/>
      <c r="FU187" s="153"/>
      <c r="FV187" s="153"/>
      <c r="FW187" s="153"/>
      <c r="FX187" s="153"/>
      <c r="FY187" s="153"/>
      <c r="FZ187" s="153">
        <v>1</v>
      </c>
      <c r="GA187" s="153"/>
      <c r="GB187" s="153">
        <v>1</v>
      </c>
      <c r="GC187" s="153"/>
      <c r="GD187" s="153"/>
      <c r="GE187" s="153"/>
      <c r="GF187" s="153"/>
      <c r="GG187" s="153"/>
      <c r="GH187" s="153"/>
      <c r="GI187" s="153">
        <v>1</v>
      </c>
      <c r="GJ187" s="153"/>
      <c r="GK187" s="153"/>
      <c r="GL187" s="153"/>
      <c r="GM187" s="153"/>
      <c r="GN187" s="153"/>
      <c r="GO187" s="153"/>
      <c r="GP187" s="153"/>
      <c r="GQ187" s="153"/>
      <c r="GR187" s="153"/>
      <c r="GS187" s="153"/>
      <c r="GT187" s="153"/>
      <c r="GU187" s="153"/>
      <c r="GV187" s="153"/>
      <c r="GW187" s="153"/>
      <c r="GX187" s="153"/>
      <c r="GY187" s="153"/>
      <c r="GZ187" s="153"/>
      <c r="HA187" s="153"/>
      <c r="HB187" s="153"/>
      <c r="HC187" s="153"/>
      <c r="HD187" s="153"/>
      <c r="HE187" s="153"/>
      <c r="HF187" s="153"/>
      <c r="HG187" s="153"/>
      <c r="HH187" s="153"/>
      <c r="HI187" s="153"/>
      <c r="HJ187" s="153"/>
      <c r="HK187" s="153"/>
      <c r="HL187" s="153"/>
      <c r="HM187" s="153"/>
      <c r="HN187" s="153"/>
      <c r="HO187" s="153"/>
      <c r="HP187" s="153"/>
      <c r="HQ187" s="153"/>
      <c r="HR187" s="153"/>
      <c r="HS187" s="153"/>
      <c r="HT187" s="153"/>
      <c r="HU187" s="153"/>
      <c r="HV187" s="153"/>
      <c r="HW187" s="153"/>
      <c r="HX187" s="153"/>
      <c r="HY187" s="153"/>
      <c r="HZ187" s="153"/>
      <c r="IA187" s="153"/>
      <c r="IB187" s="153"/>
      <c r="IC187" s="153"/>
      <c r="ID187" s="153"/>
      <c r="IE187" s="153"/>
      <c r="IF187" s="153"/>
      <c r="IG187" s="153"/>
      <c r="IH187" s="153"/>
      <c r="II187" s="153"/>
      <c r="IJ187" s="153"/>
      <c r="IK187" s="153"/>
      <c r="IL187" s="153"/>
      <c r="IM187" s="153"/>
      <c r="IN187" s="153"/>
      <c r="IO187" s="153"/>
      <c r="IP187" s="153"/>
      <c r="IQ187" s="153"/>
      <c r="IR187" s="153"/>
      <c r="IS187" s="153"/>
      <c r="IT187" s="153"/>
      <c r="IU187" s="153"/>
      <c r="IV187" s="153"/>
      <c r="IW187" s="153"/>
      <c r="IX187" s="153"/>
      <c r="IY187" s="153"/>
      <c r="IZ187" s="153"/>
      <c r="JA187" s="153"/>
      <c r="JB187" s="153"/>
      <c r="JC187" s="153"/>
      <c r="JD187" s="153"/>
      <c r="JE187" s="153"/>
      <c r="JF187" s="153">
        <v>44</v>
      </c>
      <c r="JG187" s="153"/>
      <c r="JH187" s="153"/>
      <c r="JI187" s="153"/>
      <c r="JJ187" s="153"/>
      <c r="JK187" s="153"/>
      <c r="JL187" s="153"/>
      <c r="JM187" s="153"/>
      <c r="JN187" s="153"/>
      <c r="JO187" s="153"/>
      <c r="JP187" s="153"/>
      <c r="JQ187" s="153"/>
      <c r="JR187" s="153"/>
      <c r="JS187" s="153"/>
      <c r="JT187" s="153"/>
      <c r="JU187" s="153"/>
      <c r="JV187" s="153"/>
      <c r="JW187" s="153"/>
      <c r="JX187" s="153"/>
      <c r="JY187" s="153"/>
      <c r="JZ187" s="153"/>
      <c r="KA187" s="153"/>
      <c r="KB187" s="153"/>
      <c r="KC187" s="153"/>
      <c r="KD187" s="153"/>
      <c r="KE187" s="153"/>
      <c r="KF187" s="153"/>
      <c r="KG187" s="153"/>
      <c r="KH187" s="153"/>
      <c r="KI187" s="153"/>
      <c r="KJ187" s="153"/>
      <c r="KK187" s="153"/>
      <c r="KL187" s="153"/>
      <c r="KM187" s="153"/>
      <c r="KN187" s="153"/>
      <c r="KO187" s="153"/>
      <c r="KP187" s="153"/>
      <c r="KQ187" s="153"/>
      <c r="KR187" s="153"/>
      <c r="KS187" s="153"/>
      <c r="KT187" s="153"/>
      <c r="KU187" s="153"/>
      <c r="KV187" s="153"/>
      <c r="KW187" s="153"/>
      <c r="KX187" s="153"/>
      <c r="KY187" s="153"/>
      <c r="KZ187" s="153"/>
      <c r="LA187" s="153"/>
      <c r="LB187" s="153"/>
      <c r="LC187" s="153"/>
      <c r="LD187" s="153"/>
      <c r="LE187" s="153"/>
      <c r="LF187" s="153"/>
      <c r="LG187" s="153"/>
      <c r="LH187" s="153"/>
      <c r="LI187" s="153"/>
      <c r="LJ187" s="153"/>
      <c r="LK187" s="153"/>
      <c r="LL187" s="153"/>
      <c r="LM187" s="153"/>
      <c r="LN187" s="153">
        <v>27</v>
      </c>
      <c r="LO187" s="153"/>
      <c r="LP187" s="153"/>
      <c r="LQ187" s="153"/>
      <c r="LR187" s="153"/>
      <c r="LS187" s="153"/>
      <c r="LT187" s="153"/>
      <c r="LU187" s="153"/>
      <c r="LV187" s="153"/>
      <c r="LW187" s="153"/>
      <c r="LX187" s="153"/>
      <c r="LY187" s="153"/>
      <c r="LZ187" s="153"/>
      <c r="MA187" s="153"/>
      <c r="MB187" s="153"/>
      <c r="MC187" s="153"/>
      <c r="MD187" s="153"/>
      <c r="ME187" s="153"/>
      <c r="MF187" s="153"/>
      <c r="MG187" s="153"/>
      <c r="MH187" s="153"/>
      <c r="MI187" s="153"/>
      <c r="MJ187" s="153"/>
      <c r="MK187" s="153"/>
      <c r="ML187" s="153"/>
      <c r="MM187" s="153"/>
      <c r="MN187" s="153"/>
      <c r="MO187" s="153"/>
      <c r="MP187" s="153"/>
      <c r="MQ187" s="153"/>
      <c r="MR187" s="153"/>
      <c r="MS187" s="153"/>
      <c r="MT187" s="153"/>
      <c r="MU187" s="153"/>
      <c r="MV187" s="153"/>
      <c r="MW187" s="153"/>
      <c r="MX187" s="153"/>
      <c r="MY187" s="153"/>
      <c r="MZ187" s="153"/>
      <c r="NA187" s="153"/>
      <c r="NB187" s="153"/>
      <c r="NC187" s="153"/>
      <c r="ND187" s="153"/>
      <c r="NE187" s="153"/>
      <c r="NF187" s="153"/>
      <c r="NG187" s="153"/>
      <c r="NH187" s="153"/>
      <c r="NI187" s="153"/>
      <c r="NJ187" s="153"/>
      <c r="NK187" s="153"/>
      <c r="NL187" s="153"/>
      <c r="NM187" s="153"/>
      <c r="NN187" s="153">
        <v>4</v>
      </c>
      <c r="NO187" s="153"/>
      <c r="NP187" s="153"/>
      <c r="NQ187" s="153"/>
      <c r="NR187" s="153"/>
      <c r="NS187" s="153"/>
      <c r="NT187" s="153"/>
      <c r="NU187" s="153">
        <v>4</v>
      </c>
      <c r="NV187" s="153"/>
      <c r="NW187" s="153"/>
      <c r="NX187" s="153"/>
      <c r="NY187" s="153"/>
      <c r="NZ187" s="153"/>
      <c r="OA187" s="153"/>
      <c r="OB187" s="153"/>
      <c r="OC187" s="153"/>
      <c r="OD187" s="153"/>
      <c r="OE187" s="153"/>
      <c r="OF187" s="153"/>
      <c r="OG187" s="153"/>
      <c r="OH187" s="153"/>
      <c r="OI187" s="153"/>
      <c r="OJ187" s="153">
        <v>2</v>
      </c>
      <c r="OK187" s="153"/>
      <c r="OL187" s="153"/>
      <c r="OM187" s="153"/>
      <c r="ON187" s="153"/>
      <c r="OO187" s="154"/>
      <c r="OP187" s="144">
        <v>100</v>
      </c>
      <c r="OQ187" s="155">
        <v>10342</v>
      </c>
      <c r="OR187" s="153"/>
      <c r="OS187" s="153"/>
      <c r="OT187" s="153"/>
      <c r="OU187" s="153"/>
      <c r="OV187" s="153">
        <v>-45</v>
      </c>
      <c r="OW187" s="153">
        <v>1257</v>
      </c>
      <c r="OX187" s="153">
        <v>-4869</v>
      </c>
      <c r="OY187" s="153"/>
      <c r="OZ187" s="153"/>
      <c r="PA187" s="153"/>
      <c r="PB187" s="153"/>
      <c r="PC187" s="153"/>
      <c r="PD187" s="153"/>
      <c r="PE187" s="153"/>
      <c r="PF187" s="153"/>
      <c r="PG187" s="153"/>
      <c r="PH187" s="153"/>
      <c r="PI187" s="153"/>
      <c r="PJ187" s="156"/>
      <c r="PK187" s="144">
        <v>6685</v>
      </c>
      <c r="PL187" s="144">
        <v>6785</v>
      </c>
    </row>
    <row r="188" spans="1:428" ht="15" x14ac:dyDescent="0.25">
      <c r="A188" s="158">
        <v>339116</v>
      </c>
      <c r="B188" s="159" t="s">
        <v>735</v>
      </c>
      <c r="C188" s="149" t="s">
        <v>381</v>
      </c>
      <c r="D188" s="155"/>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c r="AA188" s="153"/>
      <c r="AB188" s="153"/>
      <c r="AC188" s="153"/>
      <c r="AD188" s="153"/>
      <c r="AE188" s="153"/>
      <c r="AF188" s="153"/>
      <c r="AG188" s="153"/>
      <c r="AH188" s="153"/>
      <c r="AI188" s="153"/>
      <c r="AJ188" s="153"/>
      <c r="AK188" s="153"/>
      <c r="AL188" s="153"/>
      <c r="AM188" s="153"/>
      <c r="AN188" s="153"/>
      <c r="AO188" s="153"/>
      <c r="AP188" s="153"/>
      <c r="AQ188" s="153"/>
      <c r="AR188" s="153"/>
      <c r="AS188" s="153"/>
      <c r="AT188" s="153"/>
      <c r="AU188" s="153"/>
      <c r="AV188" s="153"/>
      <c r="AW188" s="153"/>
      <c r="AX188" s="153"/>
      <c r="AY188" s="153"/>
      <c r="AZ188" s="153"/>
      <c r="BA188" s="153"/>
      <c r="BB188" s="153"/>
      <c r="BC188" s="153"/>
      <c r="BD188" s="153"/>
      <c r="BE188" s="153"/>
      <c r="BF188" s="153"/>
      <c r="BG188" s="153"/>
      <c r="BH188" s="153"/>
      <c r="BI188" s="153"/>
      <c r="BJ188" s="153"/>
      <c r="BK188" s="153"/>
      <c r="BL188" s="153"/>
      <c r="BM188" s="153"/>
      <c r="BN188" s="153"/>
      <c r="BO188" s="153"/>
      <c r="BP188" s="153"/>
      <c r="BQ188" s="153"/>
      <c r="BR188" s="153"/>
      <c r="BS188" s="153"/>
      <c r="BT188" s="153"/>
      <c r="BU188" s="153"/>
      <c r="BV188" s="153"/>
      <c r="BW188" s="153"/>
      <c r="BX188" s="153"/>
      <c r="BY188" s="153"/>
      <c r="BZ188" s="153"/>
      <c r="CA188" s="153"/>
      <c r="CB188" s="153"/>
      <c r="CC188" s="153"/>
      <c r="CD188" s="153"/>
      <c r="CE188" s="153"/>
      <c r="CF188" s="153"/>
      <c r="CG188" s="153"/>
      <c r="CH188" s="153"/>
      <c r="CI188" s="153"/>
      <c r="CJ188" s="153"/>
      <c r="CK188" s="153"/>
      <c r="CL188" s="153"/>
      <c r="CM188" s="153"/>
      <c r="CN188" s="153"/>
      <c r="CO188" s="153"/>
      <c r="CP188" s="153"/>
      <c r="CQ188" s="153"/>
      <c r="CR188" s="153"/>
      <c r="CS188" s="153"/>
      <c r="CT188" s="153"/>
      <c r="CU188" s="153"/>
      <c r="CV188" s="153"/>
      <c r="CW188" s="153"/>
      <c r="CX188" s="153"/>
      <c r="CY188" s="153"/>
      <c r="CZ188" s="153"/>
      <c r="DA188" s="153"/>
      <c r="DB188" s="153"/>
      <c r="DC188" s="153"/>
      <c r="DD188" s="153"/>
      <c r="DE188" s="153"/>
      <c r="DF188" s="153"/>
      <c r="DG188" s="153"/>
      <c r="DH188" s="153"/>
      <c r="DI188" s="153"/>
      <c r="DJ188" s="153"/>
      <c r="DK188" s="153"/>
      <c r="DL188" s="153"/>
      <c r="DM188" s="153"/>
      <c r="DN188" s="153"/>
      <c r="DO188" s="153"/>
      <c r="DP188" s="153"/>
      <c r="DQ188" s="153"/>
      <c r="DR188" s="153"/>
      <c r="DS188" s="153"/>
      <c r="DT188" s="153"/>
      <c r="DU188" s="153"/>
      <c r="DV188" s="153"/>
      <c r="DW188" s="153"/>
      <c r="DX188" s="153"/>
      <c r="DY188" s="153"/>
      <c r="DZ188" s="153"/>
      <c r="EA188" s="153"/>
      <c r="EB188" s="153"/>
      <c r="EC188" s="153"/>
      <c r="ED188" s="153"/>
      <c r="EE188" s="153"/>
      <c r="EF188" s="153"/>
      <c r="EG188" s="153"/>
      <c r="EH188" s="153"/>
      <c r="EI188" s="153"/>
      <c r="EJ188" s="153"/>
      <c r="EK188" s="153"/>
      <c r="EL188" s="153"/>
      <c r="EM188" s="153"/>
      <c r="EN188" s="153"/>
      <c r="EO188" s="153"/>
      <c r="EP188" s="153"/>
      <c r="EQ188" s="153"/>
      <c r="ER188" s="153"/>
      <c r="ES188" s="153"/>
      <c r="ET188" s="153"/>
      <c r="EU188" s="153"/>
      <c r="EV188" s="153"/>
      <c r="EW188" s="153"/>
      <c r="EX188" s="153"/>
      <c r="EY188" s="153"/>
      <c r="EZ188" s="153"/>
      <c r="FA188" s="153"/>
      <c r="FB188" s="153"/>
      <c r="FC188" s="153"/>
      <c r="FD188" s="153"/>
      <c r="FE188" s="153"/>
      <c r="FF188" s="153"/>
      <c r="FG188" s="153"/>
      <c r="FH188" s="153"/>
      <c r="FI188" s="153"/>
      <c r="FJ188" s="153"/>
      <c r="FK188" s="153"/>
      <c r="FL188" s="153"/>
      <c r="FM188" s="153"/>
      <c r="FN188" s="153"/>
      <c r="FO188" s="153"/>
      <c r="FP188" s="153"/>
      <c r="FQ188" s="153"/>
      <c r="FR188" s="153"/>
      <c r="FS188" s="153"/>
      <c r="FT188" s="153"/>
      <c r="FU188" s="153"/>
      <c r="FV188" s="153"/>
      <c r="FW188" s="153"/>
      <c r="FX188" s="153"/>
      <c r="FY188" s="153"/>
      <c r="FZ188" s="153">
        <v>0</v>
      </c>
      <c r="GA188" s="153">
        <v>12</v>
      </c>
      <c r="GB188" s="153">
        <v>0</v>
      </c>
      <c r="GC188" s="153">
        <v>1</v>
      </c>
      <c r="GD188" s="153"/>
      <c r="GE188" s="153"/>
      <c r="GF188" s="153"/>
      <c r="GG188" s="153"/>
      <c r="GH188" s="153"/>
      <c r="GI188" s="153"/>
      <c r="GJ188" s="153"/>
      <c r="GK188" s="153"/>
      <c r="GL188" s="153"/>
      <c r="GM188" s="153"/>
      <c r="GN188" s="153"/>
      <c r="GO188" s="153"/>
      <c r="GP188" s="153"/>
      <c r="GQ188" s="153"/>
      <c r="GR188" s="153"/>
      <c r="GS188" s="153"/>
      <c r="GT188" s="153"/>
      <c r="GU188" s="153"/>
      <c r="GV188" s="153"/>
      <c r="GW188" s="153"/>
      <c r="GX188" s="153"/>
      <c r="GY188" s="153"/>
      <c r="GZ188" s="153"/>
      <c r="HA188" s="153"/>
      <c r="HB188" s="153"/>
      <c r="HC188" s="153"/>
      <c r="HD188" s="153"/>
      <c r="HE188" s="153"/>
      <c r="HF188" s="153"/>
      <c r="HG188" s="153"/>
      <c r="HH188" s="153"/>
      <c r="HI188" s="153"/>
      <c r="HJ188" s="153"/>
      <c r="HK188" s="153"/>
      <c r="HL188" s="153"/>
      <c r="HM188" s="153"/>
      <c r="HN188" s="153"/>
      <c r="HO188" s="153"/>
      <c r="HP188" s="153"/>
      <c r="HQ188" s="153"/>
      <c r="HR188" s="153"/>
      <c r="HS188" s="153"/>
      <c r="HT188" s="153"/>
      <c r="HU188" s="153"/>
      <c r="HV188" s="153"/>
      <c r="HW188" s="153"/>
      <c r="HX188" s="153"/>
      <c r="HY188" s="153"/>
      <c r="HZ188" s="153"/>
      <c r="IA188" s="153"/>
      <c r="IB188" s="153"/>
      <c r="IC188" s="153"/>
      <c r="ID188" s="153"/>
      <c r="IE188" s="153"/>
      <c r="IF188" s="153"/>
      <c r="IG188" s="153"/>
      <c r="IH188" s="153"/>
      <c r="II188" s="153"/>
      <c r="IJ188" s="153"/>
      <c r="IK188" s="153"/>
      <c r="IL188" s="153"/>
      <c r="IM188" s="153"/>
      <c r="IN188" s="153"/>
      <c r="IO188" s="153"/>
      <c r="IP188" s="153"/>
      <c r="IQ188" s="153"/>
      <c r="IR188" s="153"/>
      <c r="IS188" s="153"/>
      <c r="IT188" s="153"/>
      <c r="IU188" s="153"/>
      <c r="IV188" s="153"/>
      <c r="IW188" s="153"/>
      <c r="IX188" s="153"/>
      <c r="IY188" s="153"/>
      <c r="IZ188" s="153"/>
      <c r="JA188" s="153"/>
      <c r="JB188" s="153"/>
      <c r="JC188" s="153"/>
      <c r="JD188" s="153"/>
      <c r="JE188" s="153"/>
      <c r="JF188" s="153"/>
      <c r="JG188" s="153"/>
      <c r="JH188" s="153"/>
      <c r="JI188" s="153"/>
      <c r="JJ188" s="153"/>
      <c r="JK188" s="153"/>
      <c r="JL188" s="153"/>
      <c r="JM188" s="153"/>
      <c r="JN188" s="153"/>
      <c r="JO188" s="153"/>
      <c r="JP188" s="153"/>
      <c r="JQ188" s="153"/>
      <c r="JR188" s="153"/>
      <c r="JS188" s="153"/>
      <c r="JT188" s="153"/>
      <c r="JU188" s="153"/>
      <c r="JV188" s="153"/>
      <c r="JW188" s="153"/>
      <c r="JX188" s="153"/>
      <c r="JY188" s="153"/>
      <c r="JZ188" s="153"/>
      <c r="KA188" s="153"/>
      <c r="KB188" s="153"/>
      <c r="KC188" s="153"/>
      <c r="KD188" s="153"/>
      <c r="KE188" s="153"/>
      <c r="KF188" s="153"/>
      <c r="KG188" s="153"/>
      <c r="KH188" s="153"/>
      <c r="KI188" s="153"/>
      <c r="KJ188" s="153"/>
      <c r="KK188" s="153"/>
      <c r="KL188" s="153"/>
      <c r="KM188" s="153"/>
      <c r="KN188" s="153"/>
      <c r="KO188" s="153"/>
      <c r="KP188" s="153"/>
      <c r="KQ188" s="153"/>
      <c r="KR188" s="153"/>
      <c r="KS188" s="153"/>
      <c r="KT188" s="153"/>
      <c r="KU188" s="153"/>
      <c r="KV188" s="153"/>
      <c r="KW188" s="153"/>
      <c r="KX188" s="153"/>
      <c r="KY188" s="153"/>
      <c r="KZ188" s="153"/>
      <c r="LA188" s="153"/>
      <c r="LB188" s="153"/>
      <c r="LC188" s="153"/>
      <c r="LD188" s="153"/>
      <c r="LE188" s="153"/>
      <c r="LF188" s="153"/>
      <c r="LG188" s="153"/>
      <c r="LH188" s="153"/>
      <c r="LI188" s="153"/>
      <c r="LJ188" s="153"/>
      <c r="LK188" s="153"/>
      <c r="LL188" s="153"/>
      <c r="LM188" s="153"/>
      <c r="LN188" s="153"/>
      <c r="LO188" s="153"/>
      <c r="LP188" s="153"/>
      <c r="LQ188" s="153"/>
      <c r="LR188" s="153"/>
      <c r="LS188" s="153"/>
      <c r="LT188" s="153"/>
      <c r="LU188" s="153"/>
      <c r="LV188" s="153"/>
      <c r="LW188" s="153"/>
      <c r="LX188" s="153"/>
      <c r="LY188" s="153"/>
      <c r="LZ188" s="153"/>
      <c r="MA188" s="153"/>
      <c r="MB188" s="153"/>
      <c r="MC188" s="153"/>
      <c r="MD188" s="153"/>
      <c r="ME188" s="153"/>
      <c r="MF188" s="153"/>
      <c r="MG188" s="153"/>
      <c r="MH188" s="153"/>
      <c r="MI188" s="153"/>
      <c r="MJ188" s="153"/>
      <c r="MK188" s="153"/>
      <c r="ML188" s="153"/>
      <c r="MM188" s="153"/>
      <c r="MN188" s="153"/>
      <c r="MO188" s="153"/>
      <c r="MP188" s="153"/>
      <c r="MQ188" s="153"/>
      <c r="MR188" s="153"/>
      <c r="MS188" s="153"/>
      <c r="MT188" s="153"/>
      <c r="MU188" s="153">
        <v>4817</v>
      </c>
      <c r="MV188" s="153"/>
      <c r="MW188" s="153"/>
      <c r="MX188" s="153"/>
      <c r="MY188" s="153"/>
      <c r="MZ188" s="153"/>
      <c r="NA188" s="153"/>
      <c r="NB188" s="153"/>
      <c r="NC188" s="153"/>
      <c r="ND188" s="153"/>
      <c r="NE188" s="153"/>
      <c r="NF188" s="153"/>
      <c r="NG188" s="153"/>
      <c r="NH188" s="153"/>
      <c r="NI188" s="153"/>
      <c r="NJ188" s="153"/>
      <c r="NK188" s="153"/>
      <c r="NL188" s="153"/>
      <c r="NM188" s="153"/>
      <c r="NN188" s="153"/>
      <c r="NO188" s="153"/>
      <c r="NP188" s="153"/>
      <c r="NQ188" s="153"/>
      <c r="NR188" s="153"/>
      <c r="NS188" s="153"/>
      <c r="NT188" s="153"/>
      <c r="NU188" s="153"/>
      <c r="NV188" s="153"/>
      <c r="NW188" s="153"/>
      <c r="NX188" s="153"/>
      <c r="NY188" s="153"/>
      <c r="NZ188" s="153"/>
      <c r="OA188" s="153"/>
      <c r="OB188" s="153"/>
      <c r="OC188" s="153"/>
      <c r="OD188" s="153"/>
      <c r="OE188" s="153"/>
      <c r="OF188" s="153"/>
      <c r="OG188" s="153"/>
      <c r="OH188" s="153"/>
      <c r="OI188" s="153"/>
      <c r="OJ188" s="153"/>
      <c r="OK188" s="153"/>
      <c r="OL188" s="153"/>
      <c r="OM188" s="153"/>
      <c r="ON188" s="153"/>
      <c r="OO188" s="154"/>
      <c r="OP188" s="144">
        <v>4831</v>
      </c>
      <c r="OQ188" s="155"/>
      <c r="OR188" s="153"/>
      <c r="OS188" s="153"/>
      <c r="OT188" s="153"/>
      <c r="OU188" s="153"/>
      <c r="OV188" s="153">
        <v>15</v>
      </c>
      <c r="OW188" s="153">
        <v>19</v>
      </c>
      <c r="OX188" s="153"/>
      <c r="OY188" s="153"/>
      <c r="OZ188" s="153"/>
      <c r="PA188" s="153"/>
      <c r="PB188" s="153"/>
      <c r="PC188" s="153"/>
      <c r="PD188" s="153"/>
      <c r="PE188" s="153"/>
      <c r="PF188" s="153"/>
      <c r="PG188" s="153"/>
      <c r="PH188" s="153"/>
      <c r="PI188" s="153"/>
      <c r="PJ188" s="156"/>
      <c r="PK188" s="144">
        <v>34</v>
      </c>
      <c r="PL188" s="144">
        <v>4866</v>
      </c>
    </row>
    <row r="189" spans="1:428" ht="15" x14ac:dyDescent="0.25">
      <c r="A189" s="158">
        <v>339910</v>
      </c>
      <c r="B189" s="159" t="s">
        <v>735</v>
      </c>
      <c r="C189" s="149" t="s">
        <v>382</v>
      </c>
      <c r="D189" s="155"/>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c r="AA189" s="153"/>
      <c r="AB189" s="153"/>
      <c r="AC189" s="153"/>
      <c r="AD189" s="153"/>
      <c r="AE189" s="153"/>
      <c r="AF189" s="153"/>
      <c r="AG189" s="153"/>
      <c r="AH189" s="153"/>
      <c r="AI189" s="153"/>
      <c r="AJ189" s="153"/>
      <c r="AK189" s="153"/>
      <c r="AL189" s="153"/>
      <c r="AM189" s="153"/>
      <c r="AN189" s="153"/>
      <c r="AO189" s="153"/>
      <c r="AP189" s="153"/>
      <c r="AQ189" s="153"/>
      <c r="AR189" s="153"/>
      <c r="AS189" s="153"/>
      <c r="AT189" s="153"/>
      <c r="AU189" s="153"/>
      <c r="AV189" s="153"/>
      <c r="AW189" s="153"/>
      <c r="AX189" s="153"/>
      <c r="AY189" s="153">
        <v>34</v>
      </c>
      <c r="AZ189" s="153"/>
      <c r="BA189" s="153"/>
      <c r="BB189" s="153"/>
      <c r="BC189" s="153"/>
      <c r="BD189" s="153"/>
      <c r="BE189" s="153"/>
      <c r="BF189" s="153"/>
      <c r="BG189" s="153"/>
      <c r="BH189" s="153"/>
      <c r="BI189" s="153"/>
      <c r="BJ189" s="153"/>
      <c r="BK189" s="153"/>
      <c r="BL189" s="153"/>
      <c r="BM189" s="153"/>
      <c r="BN189" s="153"/>
      <c r="BO189" s="153"/>
      <c r="BP189" s="153"/>
      <c r="BQ189" s="153"/>
      <c r="BR189" s="153"/>
      <c r="BS189" s="153"/>
      <c r="BT189" s="153"/>
      <c r="BU189" s="153"/>
      <c r="BV189" s="153"/>
      <c r="BW189" s="153"/>
      <c r="BX189" s="153"/>
      <c r="BY189" s="153"/>
      <c r="BZ189" s="153"/>
      <c r="CA189" s="153"/>
      <c r="CB189" s="153"/>
      <c r="CC189" s="153"/>
      <c r="CD189" s="153"/>
      <c r="CE189" s="153"/>
      <c r="CF189" s="153"/>
      <c r="CG189" s="153"/>
      <c r="CH189" s="153"/>
      <c r="CI189" s="153"/>
      <c r="CJ189" s="153"/>
      <c r="CK189" s="153"/>
      <c r="CL189" s="153"/>
      <c r="CM189" s="153"/>
      <c r="CN189" s="153"/>
      <c r="CO189" s="153"/>
      <c r="CP189" s="153"/>
      <c r="CQ189" s="153"/>
      <c r="CR189" s="153"/>
      <c r="CS189" s="153"/>
      <c r="CT189" s="153"/>
      <c r="CU189" s="153"/>
      <c r="CV189" s="153"/>
      <c r="CW189" s="153"/>
      <c r="CX189" s="153"/>
      <c r="CY189" s="153"/>
      <c r="CZ189" s="153"/>
      <c r="DA189" s="153"/>
      <c r="DB189" s="153"/>
      <c r="DC189" s="153"/>
      <c r="DD189" s="153"/>
      <c r="DE189" s="153"/>
      <c r="DF189" s="153"/>
      <c r="DG189" s="153"/>
      <c r="DH189" s="153"/>
      <c r="DI189" s="153"/>
      <c r="DJ189" s="153"/>
      <c r="DK189" s="153"/>
      <c r="DL189" s="153"/>
      <c r="DM189" s="153"/>
      <c r="DN189" s="153"/>
      <c r="DO189" s="153"/>
      <c r="DP189" s="153"/>
      <c r="DQ189" s="153"/>
      <c r="DR189" s="153"/>
      <c r="DS189" s="153"/>
      <c r="DT189" s="153"/>
      <c r="DU189" s="153"/>
      <c r="DV189" s="153"/>
      <c r="DW189" s="153"/>
      <c r="DX189" s="153"/>
      <c r="DY189" s="153"/>
      <c r="DZ189" s="153"/>
      <c r="EA189" s="153"/>
      <c r="EB189" s="153"/>
      <c r="EC189" s="153"/>
      <c r="ED189" s="153"/>
      <c r="EE189" s="153"/>
      <c r="EF189" s="153"/>
      <c r="EG189" s="153"/>
      <c r="EH189" s="153"/>
      <c r="EI189" s="153"/>
      <c r="EJ189" s="153"/>
      <c r="EK189" s="153"/>
      <c r="EL189" s="153"/>
      <c r="EM189" s="153"/>
      <c r="EN189" s="153"/>
      <c r="EO189" s="153"/>
      <c r="EP189" s="153"/>
      <c r="EQ189" s="153"/>
      <c r="ER189" s="153"/>
      <c r="ES189" s="153"/>
      <c r="ET189" s="153"/>
      <c r="EU189" s="153"/>
      <c r="EV189" s="153"/>
      <c r="EW189" s="153"/>
      <c r="EX189" s="153"/>
      <c r="EY189" s="153"/>
      <c r="EZ189" s="153"/>
      <c r="FA189" s="153"/>
      <c r="FB189" s="153"/>
      <c r="FC189" s="153"/>
      <c r="FD189" s="153"/>
      <c r="FE189" s="153"/>
      <c r="FF189" s="153"/>
      <c r="FG189" s="153"/>
      <c r="FH189" s="153"/>
      <c r="FI189" s="153"/>
      <c r="FJ189" s="153"/>
      <c r="FK189" s="153"/>
      <c r="FL189" s="153"/>
      <c r="FM189" s="153"/>
      <c r="FN189" s="153"/>
      <c r="FO189" s="153"/>
      <c r="FP189" s="153"/>
      <c r="FQ189" s="153"/>
      <c r="FR189" s="153"/>
      <c r="FS189" s="153"/>
      <c r="FT189" s="153"/>
      <c r="FU189" s="153"/>
      <c r="FV189" s="153"/>
      <c r="FW189" s="153"/>
      <c r="FX189" s="153"/>
      <c r="FY189" s="153"/>
      <c r="FZ189" s="153"/>
      <c r="GA189" s="153"/>
      <c r="GB189" s="153"/>
      <c r="GC189" s="153"/>
      <c r="GD189" s="153">
        <v>2311</v>
      </c>
      <c r="GE189" s="153"/>
      <c r="GF189" s="153"/>
      <c r="GG189" s="153"/>
      <c r="GH189" s="153"/>
      <c r="GI189" s="153"/>
      <c r="GJ189" s="153"/>
      <c r="GK189" s="153"/>
      <c r="GL189" s="153"/>
      <c r="GM189" s="153"/>
      <c r="GN189" s="153"/>
      <c r="GO189" s="153"/>
      <c r="GP189" s="153"/>
      <c r="GQ189" s="153"/>
      <c r="GR189" s="153"/>
      <c r="GS189" s="153"/>
      <c r="GT189" s="153"/>
      <c r="GU189" s="153"/>
      <c r="GV189" s="153"/>
      <c r="GW189" s="153"/>
      <c r="GX189" s="153"/>
      <c r="GY189" s="153"/>
      <c r="GZ189" s="153"/>
      <c r="HA189" s="153"/>
      <c r="HB189" s="153"/>
      <c r="HC189" s="153"/>
      <c r="HD189" s="153"/>
      <c r="HE189" s="153"/>
      <c r="HF189" s="153"/>
      <c r="HG189" s="153"/>
      <c r="HH189" s="153"/>
      <c r="HI189" s="153"/>
      <c r="HJ189" s="153"/>
      <c r="HK189" s="153"/>
      <c r="HL189" s="153"/>
      <c r="HM189" s="153"/>
      <c r="HN189" s="153"/>
      <c r="HO189" s="153"/>
      <c r="HP189" s="153"/>
      <c r="HQ189" s="153"/>
      <c r="HR189" s="153"/>
      <c r="HS189" s="153"/>
      <c r="HT189" s="153"/>
      <c r="HU189" s="153"/>
      <c r="HV189" s="153"/>
      <c r="HW189" s="153"/>
      <c r="HX189" s="153"/>
      <c r="HY189" s="153"/>
      <c r="HZ189" s="153"/>
      <c r="IA189" s="153"/>
      <c r="IB189" s="153"/>
      <c r="IC189" s="153"/>
      <c r="ID189" s="153"/>
      <c r="IE189" s="153"/>
      <c r="IF189" s="153"/>
      <c r="IG189" s="153"/>
      <c r="IH189" s="153"/>
      <c r="II189" s="153"/>
      <c r="IJ189" s="153"/>
      <c r="IK189" s="153"/>
      <c r="IL189" s="153"/>
      <c r="IM189" s="153"/>
      <c r="IN189" s="153"/>
      <c r="IO189" s="153"/>
      <c r="IP189" s="153"/>
      <c r="IQ189" s="153"/>
      <c r="IR189" s="153"/>
      <c r="IS189" s="153"/>
      <c r="IT189" s="153"/>
      <c r="IU189" s="153"/>
      <c r="IV189" s="153"/>
      <c r="IW189" s="153"/>
      <c r="IX189" s="153"/>
      <c r="IY189" s="153"/>
      <c r="IZ189" s="153"/>
      <c r="JA189" s="153"/>
      <c r="JB189" s="153"/>
      <c r="JC189" s="153"/>
      <c r="JD189" s="153"/>
      <c r="JE189" s="153"/>
      <c r="JF189" s="153"/>
      <c r="JG189" s="153"/>
      <c r="JH189" s="153"/>
      <c r="JI189" s="153"/>
      <c r="JJ189" s="153"/>
      <c r="JK189" s="153"/>
      <c r="JL189" s="153"/>
      <c r="JM189" s="153"/>
      <c r="JN189" s="153"/>
      <c r="JO189" s="153"/>
      <c r="JP189" s="153">
        <v>38</v>
      </c>
      <c r="JQ189" s="153"/>
      <c r="JR189" s="153"/>
      <c r="JS189" s="153"/>
      <c r="JT189" s="153"/>
      <c r="JU189" s="153"/>
      <c r="JV189" s="153"/>
      <c r="JW189" s="153">
        <v>404</v>
      </c>
      <c r="JX189" s="153"/>
      <c r="JY189" s="153"/>
      <c r="JZ189" s="153"/>
      <c r="KA189" s="153"/>
      <c r="KB189" s="153"/>
      <c r="KC189" s="153">
        <v>15</v>
      </c>
      <c r="KD189" s="153">
        <v>294</v>
      </c>
      <c r="KE189" s="153"/>
      <c r="KF189" s="153"/>
      <c r="KG189" s="153"/>
      <c r="KH189" s="153"/>
      <c r="KI189" s="153"/>
      <c r="KJ189" s="153"/>
      <c r="KK189" s="153"/>
      <c r="KL189" s="153"/>
      <c r="KM189" s="153"/>
      <c r="KN189" s="153"/>
      <c r="KO189" s="153"/>
      <c r="KP189" s="153"/>
      <c r="KQ189" s="153"/>
      <c r="KR189" s="153"/>
      <c r="KS189" s="153"/>
      <c r="KT189" s="153"/>
      <c r="KU189" s="153"/>
      <c r="KV189" s="153"/>
      <c r="KW189" s="153"/>
      <c r="KX189" s="153"/>
      <c r="KY189" s="153"/>
      <c r="KZ189" s="153"/>
      <c r="LA189" s="153"/>
      <c r="LB189" s="153"/>
      <c r="LC189" s="153"/>
      <c r="LD189" s="153"/>
      <c r="LE189" s="153"/>
      <c r="LF189" s="153"/>
      <c r="LG189" s="153"/>
      <c r="LH189" s="153"/>
      <c r="LI189" s="153"/>
      <c r="LJ189" s="153"/>
      <c r="LK189" s="153"/>
      <c r="LL189" s="153"/>
      <c r="LM189" s="153"/>
      <c r="LN189" s="153"/>
      <c r="LO189" s="153"/>
      <c r="LP189" s="153"/>
      <c r="LQ189" s="153"/>
      <c r="LR189" s="153"/>
      <c r="LS189" s="153"/>
      <c r="LT189" s="153"/>
      <c r="LU189" s="153"/>
      <c r="LV189" s="153"/>
      <c r="LW189" s="153"/>
      <c r="LX189" s="153"/>
      <c r="LY189" s="153"/>
      <c r="LZ189" s="153"/>
      <c r="MA189" s="153"/>
      <c r="MB189" s="153"/>
      <c r="MC189" s="153"/>
      <c r="MD189" s="153"/>
      <c r="ME189" s="153"/>
      <c r="MF189" s="153"/>
      <c r="MG189" s="153"/>
      <c r="MH189" s="153"/>
      <c r="MI189" s="153"/>
      <c r="MJ189" s="153"/>
      <c r="MK189" s="153"/>
      <c r="ML189" s="153"/>
      <c r="MM189" s="153"/>
      <c r="MN189" s="153"/>
      <c r="MO189" s="153"/>
      <c r="MP189" s="153"/>
      <c r="MQ189" s="153">
        <v>1</v>
      </c>
      <c r="MR189" s="153"/>
      <c r="MS189" s="153"/>
      <c r="MT189" s="153"/>
      <c r="MU189" s="153"/>
      <c r="MV189" s="153"/>
      <c r="MW189" s="153"/>
      <c r="MX189" s="153"/>
      <c r="MY189" s="153"/>
      <c r="MZ189" s="153"/>
      <c r="NA189" s="153">
        <v>3</v>
      </c>
      <c r="NB189" s="153"/>
      <c r="NC189" s="153"/>
      <c r="ND189" s="153"/>
      <c r="NE189" s="153"/>
      <c r="NF189" s="153"/>
      <c r="NG189" s="153"/>
      <c r="NH189" s="153"/>
      <c r="NI189" s="153"/>
      <c r="NJ189" s="153"/>
      <c r="NK189" s="153"/>
      <c r="NL189" s="153"/>
      <c r="NM189" s="153"/>
      <c r="NN189" s="153">
        <v>3</v>
      </c>
      <c r="NO189" s="153"/>
      <c r="NP189" s="153">
        <v>375</v>
      </c>
      <c r="NQ189" s="153">
        <v>2</v>
      </c>
      <c r="NR189" s="153"/>
      <c r="NS189" s="153"/>
      <c r="NT189" s="153"/>
      <c r="NU189" s="153"/>
      <c r="NV189" s="153"/>
      <c r="NW189" s="153"/>
      <c r="NX189" s="153"/>
      <c r="NY189" s="153"/>
      <c r="NZ189" s="153"/>
      <c r="OA189" s="153"/>
      <c r="OB189" s="153"/>
      <c r="OC189" s="153"/>
      <c r="OD189" s="153"/>
      <c r="OE189" s="153"/>
      <c r="OF189" s="153">
        <v>2</v>
      </c>
      <c r="OG189" s="153"/>
      <c r="OH189" s="153"/>
      <c r="OI189" s="153"/>
      <c r="OJ189" s="153">
        <v>6</v>
      </c>
      <c r="OK189" s="153">
        <v>7</v>
      </c>
      <c r="OL189" s="153">
        <v>14</v>
      </c>
      <c r="OM189" s="153"/>
      <c r="ON189" s="153"/>
      <c r="OO189" s="154"/>
      <c r="OP189" s="144">
        <v>3508</v>
      </c>
      <c r="OQ189" s="155">
        <v>14008</v>
      </c>
      <c r="OR189" s="153"/>
      <c r="OS189" s="153"/>
      <c r="OT189" s="153"/>
      <c r="OU189" s="153"/>
      <c r="OV189" s="153">
        <v>-17</v>
      </c>
      <c r="OW189" s="153">
        <v>5753</v>
      </c>
      <c r="OX189" s="153">
        <v>-13874</v>
      </c>
      <c r="OY189" s="153"/>
      <c r="OZ189" s="153"/>
      <c r="PA189" s="153"/>
      <c r="PB189" s="153"/>
      <c r="PC189" s="153"/>
      <c r="PD189" s="153"/>
      <c r="PE189" s="153"/>
      <c r="PF189" s="153"/>
      <c r="PG189" s="153"/>
      <c r="PH189" s="153"/>
      <c r="PI189" s="153"/>
      <c r="PJ189" s="156"/>
      <c r="PK189" s="144">
        <v>5870</v>
      </c>
      <c r="PL189" s="144">
        <v>9378</v>
      </c>
    </row>
    <row r="190" spans="1:428" ht="15" x14ac:dyDescent="0.25">
      <c r="A190" s="158">
        <v>339920</v>
      </c>
      <c r="B190" s="159" t="s">
        <v>735</v>
      </c>
      <c r="C190" s="149" t="s">
        <v>383</v>
      </c>
      <c r="D190" s="155"/>
      <c r="E190" s="153">
        <v>0</v>
      </c>
      <c r="F190" s="153"/>
      <c r="G190" s="153"/>
      <c r="H190" s="153"/>
      <c r="I190" s="153"/>
      <c r="J190" s="153"/>
      <c r="K190" s="153"/>
      <c r="L190" s="153"/>
      <c r="M190" s="153"/>
      <c r="N190" s="153"/>
      <c r="O190" s="153"/>
      <c r="P190" s="153"/>
      <c r="Q190" s="153"/>
      <c r="R190" s="153"/>
      <c r="S190" s="153"/>
      <c r="T190" s="153"/>
      <c r="U190" s="153"/>
      <c r="V190" s="153"/>
      <c r="W190" s="153"/>
      <c r="X190" s="153"/>
      <c r="Y190" s="153"/>
      <c r="Z190" s="153"/>
      <c r="AA190" s="153"/>
      <c r="AB190" s="153"/>
      <c r="AC190" s="153">
        <v>133</v>
      </c>
      <c r="AD190" s="153"/>
      <c r="AE190" s="153"/>
      <c r="AF190" s="153"/>
      <c r="AG190" s="153"/>
      <c r="AH190" s="153"/>
      <c r="AI190" s="153"/>
      <c r="AJ190" s="153"/>
      <c r="AK190" s="153"/>
      <c r="AL190" s="153"/>
      <c r="AM190" s="153">
        <v>0</v>
      </c>
      <c r="AN190" s="153"/>
      <c r="AO190" s="153"/>
      <c r="AP190" s="153"/>
      <c r="AQ190" s="153"/>
      <c r="AR190" s="153"/>
      <c r="AS190" s="153"/>
      <c r="AT190" s="153"/>
      <c r="AU190" s="153"/>
      <c r="AV190" s="153"/>
      <c r="AW190" s="153"/>
      <c r="AX190" s="153"/>
      <c r="AY190" s="153"/>
      <c r="AZ190" s="153"/>
      <c r="BA190" s="153"/>
      <c r="BB190" s="153"/>
      <c r="BC190" s="153"/>
      <c r="BD190" s="153"/>
      <c r="BE190" s="153"/>
      <c r="BF190" s="153"/>
      <c r="BG190" s="153"/>
      <c r="BH190" s="153"/>
      <c r="BI190" s="153"/>
      <c r="BJ190" s="153"/>
      <c r="BK190" s="153"/>
      <c r="BL190" s="153"/>
      <c r="BM190" s="153"/>
      <c r="BN190" s="153"/>
      <c r="BO190" s="153"/>
      <c r="BP190" s="153"/>
      <c r="BQ190" s="153"/>
      <c r="BR190" s="153"/>
      <c r="BS190" s="153"/>
      <c r="BT190" s="153"/>
      <c r="BU190" s="153"/>
      <c r="BV190" s="153"/>
      <c r="BW190" s="153"/>
      <c r="BX190" s="153"/>
      <c r="BY190" s="153"/>
      <c r="BZ190" s="153"/>
      <c r="CA190" s="153"/>
      <c r="CB190" s="153"/>
      <c r="CC190" s="153"/>
      <c r="CD190" s="153"/>
      <c r="CE190" s="153"/>
      <c r="CF190" s="153"/>
      <c r="CG190" s="153"/>
      <c r="CH190" s="153"/>
      <c r="CI190" s="153"/>
      <c r="CJ190" s="153"/>
      <c r="CK190" s="153"/>
      <c r="CL190" s="153"/>
      <c r="CM190" s="153"/>
      <c r="CN190" s="153"/>
      <c r="CO190" s="153"/>
      <c r="CP190" s="153"/>
      <c r="CQ190" s="153"/>
      <c r="CR190" s="153"/>
      <c r="CS190" s="153"/>
      <c r="CT190" s="153"/>
      <c r="CU190" s="153"/>
      <c r="CV190" s="153"/>
      <c r="CW190" s="153"/>
      <c r="CX190" s="153"/>
      <c r="CY190" s="153"/>
      <c r="CZ190" s="153"/>
      <c r="DA190" s="153"/>
      <c r="DB190" s="153"/>
      <c r="DC190" s="153"/>
      <c r="DD190" s="153"/>
      <c r="DE190" s="153"/>
      <c r="DF190" s="153"/>
      <c r="DG190" s="153"/>
      <c r="DH190" s="153"/>
      <c r="DI190" s="153"/>
      <c r="DJ190" s="153"/>
      <c r="DK190" s="153"/>
      <c r="DL190" s="153"/>
      <c r="DM190" s="153"/>
      <c r="DN190" s="153"/>
      <c r="DO190" s="153"/>
      <c r="DP190" s="153"/>
      <c r="DQ190" s="153"/>
      <c r="DR190" s="153"/>
      <c r="DS190" s="153"/>
      <c r="DT190" s="153"/>
      <c r="DU190" s="153"/>
      <c r="DV190" s="153"/>
      <c r="DW190" s="153"/>
      <c r="DX190" s="153"/>
      <c r="DY190" s="153"/>
      <c r="DZ190" s="153"/>
      <c r="EA190" s="153"/>
      <c r="EB190" s="153"/>
      <c r="EC190" s="153"/>
      <c r="ED190" s="153"/>
      <c r="EE190" s="153"/>
      <c r="EF190" s="153"/>
      <c r="EG190" s="153"/>
      <c r="EH190" s="153"/>
      <c r="EI190" s="153"/>
      <c r="EJ190" s="153"/>
      <c r="EK190" s="153"/>
      <c r="EL190" s="153"/>
      <c r="EM190" s="153"/>
      <c r="EN190" s="153"/>
      <c r="EO190" s="153"/>
      <c r="EP190" s="153"/>
      <c r="EQ190" s="153"/>
      <c r="ER190" s="153"/>
      <c r="ES190" s="153"/>
      <c r="ET190" s="153"/>
      <c r="EU190" s="153"/>
      <c r="EV190" s="153"/>
      <c r="EW190" s="153"/>
      <c r="EX190" s="153"/>
      <c r="EY190" s="153"/>
      <c r="EZ190" s="153"/>
      <c r="FA190" s="153"/>
      <c r="FB190" s="153"/>
      <c r="FC190" s="153"/>
      <c r="FD190" s="153"/>
      <c r="FE190" s="153"/>
      <c r="FF190" s="153"/>
      <c r="FG190" s="153"/>
      <c r="FH190" s="153"/>
      <c r="FI190" s="153"/>
      <c r="FJ190" s="153"/>
      <c r="FK190" s="153"/>
      <c r="FL190" s="153"/>
      <c r="FM190" s="153"/>
      <c r="FN190" s="153"/>
      <c r="FO190" s="153"/>
      <c r="FP190" s="153"/>
      <c r="FQ190" s="153"/>
      <c r="FR190" s="153"/>
      <c r="FS190" s="153"/>
      <c r="FT190" s="153"/>
      <c r="FU190" s="153"/>
      <c r="FV190" s="153"/>
      <c r="FW190" s="153"/>
      <c r="FX190" s="153"/>
      <c r="FY190" s="153"/>
      <c r="FZ190" s="153"/>
      <c r="GA190" s="153"/>
      <c r="GB190" s="153"/>
      <c r="GC190" s="153"/>
      <c r="GD190" s="153"/>
      <c r="GE190" s="153">
        <v>379</v>
      </c>
      <c r="GF190" s="153"/>
      <c r="GG190" s="153"/>
      <c r="GH190" s="153"/>
      <c r="GI190" s="153"/>
      <c r="GJ190" s="153"/>
      <c r="GK190" s="153"/>
      <c r="GL190" s="153"/>
      <c r="GM190" s="153"/>
      <c r="GN190" s="153"/>
      <c r="GO190" s="153"/>
      <c r="GP190" s="153"/>
      <c r="GQ190" s="153"/>
      <c r="GR190" s="153"/>
      <c r="GS190" s="153"/>
      <c r="GT190" s="153"/>
      <c r="GU190" s="153"/>
      <c r="GV190" s="153"/>
      <c r="GW190" s="153"/>
      <c r="GX190" s="153"/>
      <c r="GY190" s="153"/>
      <c r="GZ190" s="153"/>
      <c r="HA190" s="153"/>
      <c r="HB190" s="153"/>
      <c r="HC190" s="153"/>
      <c r="HD190" s="153"/>
      <c r="HE190" s="153"/>
      <c r="HF190" s="153"/>
      <c r="HG190" s="153"/>
      <c r="HH190" s="153"/>
      <c r="HI190" s="153"/>
      <c r="HJ190" s="153"/>
      <c r="HK190" s="153"/>
      <c r="HL190" s="153"/>
      <c r="HM190" s="153"/>
      <c r="HN190" s="153"/>
      <c r="HO190" s="153"/>
      <c r="HP190" s="153"/>
      <c r="HQ190" s="153"/>
      <c r="HR190" s="153"/>
      <c r="HS190" s="153"/>
      <c r="HT190" s="153"/>
      <c r="HU190" s="153"/>
      <c r="HV190" s="153"/>
      <c r="HW190" s="153"/>
      <c r="HX190" s="153"/>
      <c r="HY190" s="153"/>
      <c r="HZ190" s="153"/>
      <c r="IA190" s="153"/>
      <c r="IB190" s="153"/>
      <c r="IC190" s="153"/>
      <c r="ID190" s="153"/>
      <c r="IE190" s="153"/>
      <c r="IF190" s="153"/>
      <c r="IG190" s="153"/>
      <c r="IH190" s="153"/>
      <c r="II190" s="153"/>
      <c r="IJ190" s="153"/>
      <c r="IK190" s="153"/>
      <c r="IL190" s="153"/>
      <c r="IM190" s="153"/>
      <c r="IN190" s="153"/>
      <c r="IO190" s="153"/>
      <c r="IP190" s="153"/>
      <c r="IQ190" s="153"/>
      <c r="IR190" s="153"/>
      <c r="IS190" s="153"/>
      <c r="IT190" s="153"/>
      <c r="IU190" s="153"/>
      <c r="IV190" s="153"/>
      <c r="IW190" s="153"/>
      <c r="IX190" s="153"/>
      <c r="IY190" s="153"/>
      <c r="IZ190" s="153"/>
      <c r="JA190" s="153"/>
      <c r="JB190" s="153"/>
      <c r="JC190" s="153"/>
      <c r="JD190" s="153"/>
      <c r="JE190" s="153"/>
      <c r="JF190" s="153"/>
      <c r="JG190" s="153"/>
      <c r="JH190" s="153"/>
      <c r="JI190" s="153"/>
      <c r="JJ190" s="153"/>
      <c r="JK190" s="153"/>
      <c r="JL190" s="153"/>
      <c r="JM190" s="153"/>
      <c r="JN190" s="153"/>
      <c r="JO190" s="153"/>
      <c r="JP190" s="153">
        <v>0</v>
      </c>
      <c r="JQ190" s="153"/>
      <c r="JR190" s="153">
        <v>0</v>
      </c>
      <c r="JS190" s="153">
        <v>0</v>
      </c>
      <c r="JT190" s="153"/>
      <c r="JU190" s="153"/>
      <c r="JV190" s="153"/>
      <c r="JW190" s="153">
        <v>14</v>
      </c>
      <c r="JX190" s="153">
        <v>6</v>
      </c>
      <c r="JY190" s="153"/>
      <c r="JZ190" s="153">
        <v>2</v>
      </c>
      <c r="KA190" s="153">
        <v>2</v>
      </c>
      <c r="KB190" s="153">
        <v>6</v>
      </c>
      <c r="KC190" s="153"/>
      <c r="KD190" s="153"/>
      <c r="KE190" s="153"/>
      <c r="KF190" s="153"/>
      <c r="KG190" s="153"/>
      <c r="KH190" s="153"/>
      <c r="KI190" s="153"/>
      <c r="KJ190" s="153"/>
      <c r="KK190" s="153"/>
      <c r="KL190" s="153"/>
      <c r="KM190" s="153"/>
      <c r="KN190" s="153"/>
      <c r="KO190" s="153"/>
      <c r="KP190" s="153"/>
      <c r="KQ190" s="153"/>
      <c r="KR190" s="153"/>
      <c r="KS190" s="153"/>
      <c r="KT190" s="153">
        <v>0</v>
      </c>
      <c r="KU190" s="153"/>
      <c r="KV190" s="153"/>
      <c r="KW190" s="153"/>
      <c r="KX190" s="153"/>
      <c r="KY190" s="153"/>
      <c r="KZ190" s="153"/>
      <c r="LA190" s="153">
        <v>0</v>
      </c>
      <c r="LB190" s="153"/>
      <c r="LC190" s="153"/>
      <c r="LD190" s="153">
        <v>0</v>
      </c>
      <c r="LE190" s="153">
        <v>1</v>
      </c>
      <c r="LF190" s="153"/>
      <c r="LG190" s="153"/>
      <c r="LH190" s="153"/>
      <c r="LI190" s="153"/>
      <c r="LJ190" s="153">
        <v>0</v>
      </c>
      <c r="LK190" s="153"/>
      <c r="LL190" s="153"/>
      <c r="LM190" s="153"/>
      <c r="LN190" s="153"/>
      <c r="LO190" s="153"/>
      <c r="LP190" s="153"/>
      <c r="LQ190" s="153"/>
      <c r="LR190" s="153"/>
      <c r="LS190" s="153">
        <v>0</v>
      </c>
      <c r="LT190" s="153">
        <v>0</v>
      </c>
      <c r="LU190" s="153">
        <v>0</v>
      </c>
      <c r="LV190" s="153"/>
      <c r="LW190" s="153">
        <v>0</v>
      </c>
      <c r="LX190" s="153">
        <v>0</v>
      </c>
      <c r="LY190" s="153">
        <v>0</v>
      </c>
      <c r="LZ190" s="153"/>
      <c r="MA190" s="153"/>
      <c r="MB190" s="153">
        <v>0</v>
      </c>
      <c r="MC190" s="153"/>
      <c r="MD190" s="153"/>
      <c r="ME190" s="153"/>
      <c r="MF190" s="153">
        <v>0</v>
      </c>
      <c r="MG190" s="153"/>
      <c r="MH190" s="153">
        <v>1</v>
      </c>
      <c r="MI190" s="153">
        <v>0</v>
      </c>
      <c r="MJ190" s="153"/>
      <c r="MK190" s="153">
        <v>0</v>
      </c>
      <c r="ML190" s="153"/>
      <c r="MM190" s="153"/>
      <c r="MN190" s="153"/>
      <c r="MO190" s="153">
        <v>0</v>
      </c>
      <c r="MP190" s="153">
        <v>0</v>
      </c>
      <c r="MQ190" s="153">
        <v>33</v>
      </c>
      <c r="MR190" s="153">
        <v>10</v>
      </c>
      <c r="MS190" s="153">
        <v>9</v>
      </c>
      <c r="MT190" s="153">
        <v>0</v>
      </c>
      <c r="MU190" s="153"/>
      <c r="MV190" s="153"/>
      <c r="MW190" s="153"/>
      <c r="MX190" s="153"/>
      <c r="MY190" s="153">
        <v>0</v>
      </c>
      <c r="MZ190" s="153"/>
      <c r="NA190" s="153">
        <v>0</v>
      </c>
      <c r="NB190" s="153">
        <v>9</v>
      </c>
      <c r="NC190" s="153">
        <v>1</v>
      </c>
      <c r="ND190" s="153"/>
      <c r="NE190" s="153">
        <v>19</v>
      </c>
      <c r="NF190" s="153"/>
      <c r="NG190" s="153"/>
      <c r="NH190" s="153">
        <v>1</v>
      </c>
      <c r="NI190" s="153"/>
      <c r="NJ190" s="153">
        <v>2</v>
      </c>
      <c r="NK190" s="153"/>
      <c r="NL190" s="153">
        <v>2</v>
      </c>
      <c r="NM190" s="153">
        <v>17</v>
      </c>
      <c r="NN190" s="153">
        <v>58</v>
      </c>
      <c r="NO190" s="153">
        <v>2</v>
      </c>
      <c r="NP190" s="153"/>
      <c r="NQ190" s="153">
        <v>12</v>
      </c>
      <c r="NR190" s="153">
        <v>1</v>
      </c>
      <c r="NS190" s="153"/>
      <c r="NT190" s="153"/>
      <c r="NU190" s="153"/>
      <c r="NV190" s="153"/>
      <c r="NW190" s="153"/>
      <c r="NX190" s="153"/>
      <c r="NY190" s="153"/>
      <c r="NZ190" s="153"/>
      <c r="OA190" s="153"/>
      <c r="OB190" s="153">
        <v>0</v>
      </c>
      <c r="OC190" s="153"/>
      <c r="OD190" s="153"/>
      <c r="OE190" s="153">
        <v>0</v>
      </c>
      <c r="OF190" s="153">
        <v>8</v>
      </c>
      <c r="OG190" s="153"/>
      <c r="OH190" s="153"/>
      <c r="OI190" s="153"/>
      <c r="OJ190" s="153">
        <v>170</v>
      </c>
      <c r="OK190" s="153"/>
      <c r="OL190" s="153">
        <v>61</v>
      </c>
      <c r="OM190" s="153"/>
      <c r="ON190" s="153"/>
      <c r="OO190" s="154"/>
      <c r="OP190" s="144">
        <v>961</v>
      </c>
      <c r="OQ190" s="155">
        <v>12707</v>
      </c>
      <c r="OR190" s="153">
        <v>2549</v>
      </c>
      <c r="OS190" s="153"/>
      <c r="OT190" s="153"/>
      <c r="OU190" s="153"/>
      <c r="OV190" s="153">
        <v>-156</v>
      </c>
      <c r="OW190" s="153">
        <v>1198</v>
      </c>
      <c r="OX190" s="153">
        <v>-8008</v>
      </c>
      <c r="OY190" s="153"/>
      <c r="OZ190" s="153">
        <v>0</v>
      </c>
      <c r="PA190" s="153"/>
      <c r="PB190" s="153"/>
      <c r="PC190" s="153"/>
      <c r="PD190" s="153">
        <v>1</v>
      </c>
      <c r="PE190" s="153"/>
      <c r="PF190" s="153"/>
      <c r="PG190" s="153"/>
      <c r="PH190" s="153">
        <v>397</v>
      </c>
      <c r="PI190" s="153"/>
      <c r="PJ190" s="156"/>
      <c r="PK190" s="144">
        <v>8688</v>
      </c>
      <c r="PL190" s="144">
        <v>9648</v>
      </c>
    </row>
    <row r="191" spans="1:428" ht="15" x14ac:dyDescent="0.25">
      <c r="A191" s="158">
        <v>339930</v>
      </c>
      <c r="B191" s="159" t="s">
        <v>735</v>
      </c>
      <c r="C191" s="149" t="s">
        <v>384</v>
      </c>
      <c r="D191" s="155"/>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3"/>
      <c r="AI191" s="153"/>
      <c r="AJ191" s="153"/>
      <c r="AK191" s="153"/>
      <c r="AL191" s="153"/>
      <c r="AM191" s="153"/>
      <c r="AN191" s="153"/>
      <c r="AO191" s="153"/>
      <c r="AP191" s="153"/>
      <c r="AQ191" s="153"/>
      <c r="AR191" s="153"/>
      <c r="AS191" s="153"/>
      <c r="AT191" s="153"/>
      <c r="AU191" s="153"/>
      <c r="AV191" s="153"/>
      <c r="AW191" s="153"/>
      <c r="AX191" s="153"/>
      <c r="AY191" s="153"/>
      <c r="AZ191" s="153"/>
      <c r="BA191" s="153"/>
      <c r="BB191" s="153"/>
      <c r="BC191" s="153"/>
      <c r="BD191" s="153"/>
      <c r="BE191" s="153"/>
      <c r="BF191" s="153"/>
      <c r="BG191" s="153"/>
      <c r="BH191" s="153"/>
      <c r="BI191" s="153"/>
      <c r="BJ191" s="153"/>
      <c r="BK191" s="153"/>
      <c r="BL191" s="153"/>
      <c r="BM191" s="153"/>
      <c r="BN191" s="153"/>
      <c r="BO191" s="153"/>
      <c r="BP191" s="153"/>
      <c r="BQ191" s="153"/>
      <c r="BR191" s="153"/>
      <c r="BS191" s="153"/>
      <c r="BT191" s="153"/>
      <c r="BU191" s="153"/>
      <c r="BV191" s="153"/>
      <c r="BW191" s="153"/>
      <c r="BX191" s="153"/>
      <c r="BY191" s="153"/>
      <c r="BZ191" s="153"/>
      <c r="CA191" s="153"/>
      <c r="CB191" s="153"/>
      <c r="CC191" s="153"/>
      <c r="CD191" s="153"/>
      <c r="CE191" s="153"/>
      <c r="CF191" s="153"/>
      <c r="CG191" s="153"/>
      <c r="CH191" s="153"/>
      <c r="CI191" s="153"/>
      <c r="CJ191" s="153"/>
      <c r="CK191" s="153"/>
      <c r="CL191" s="153"/>
      <c r="CM191" s="153"/>
      <c r="CN191" s="153"/>
      <c r="CO191" s="153"/>
      <c r="CP191" s="153"/>
      <c r="CQ191" s="153"/>
      <c r="CR191" s="153"/>
      <c r="CS191" s="153"/>
      <c r="CT191" s="153"/>
      <c r="CU191" s="153"/>
      <c r="CV191" s="153"/>
      <c r="CW191" s="153"/>
      <c r="CX191" s="153"/>
      <c r="CY191" s="153"/>
      <c r="CZ191" s="153"/>
      <c r="DA191" s="153"/>
      <c r="DB191" s="153"/>
      <c r="DC191" s="153"/>
      <c r="DD191" s="153"/>
      <c r="DE191" s="153"/>
      <c r="DF191" s="153"/>
      <c r="DG191" s="153"/>
      <c r="DH191" s="153"/>
      <c r="DI191" s="153"/>
      <c r="DJ191" s="153"/>
      <c r="DK191" s="153"/>
      <c r="DL191" s="153"/>
      <c r="DM191" s="153"/>
      <c r="DN191" s="153"/>
      <c r="DO191" s="153"/>
      <c r="DP191" s="153"/>
      <c r="DQ191" s="153"/>
      <c r="DR191" s="153"/>
      <c r="DS191" s="153"/>
      <c r="DT191" s="153"/>
      <c r="DU191" s="153"/>
      <c r="DV191" s="153"/>
      <c r="DW191" s="153"/>
      <c r="DX191" s="153"/>
      <c r="DY191" s="153"/>
      <c r="DZ191" s="153"/>
      <c r="EA191" s="153"/>
      <c r="EB191" s="153"/>
      <c r="EC191" s="153"/>
      <c r="ED191" s="153"/>
      <c r="EE191" s="153"/>
      <c r="EF191" s="153"/>
      <c r="EG191" s="153"/>
      <c r="EH191" s="153"/>
      <c r="EI191" s="153"/>
      <c r="EJ191" s="153"/>
      <c r="EK191" s="153"/>
      <c r="EL191" s="153"/>
      <c r="EM191" s="153"/>
      <c r="EN191" s="153"/>
      <c r="EO191" s="153"/>
      <c r="EP191" s="153"/>
      <c r="EQ191" s="153"/>
      <c r="ER191" s="153"/>
      <c r="ES191" s="153"/>
      <c r="ET191" s="153"/>
      <c r="EU191" s="153"/>
      <c r="EV191" s="153"/>
      <c r="EW191" s="153"/>
      <c r="EX191" s="153"/>
      <c r="EY191" s="153"/>
      <c r="EZ191" s="153"/>
      <c r="FA191" s="153"/>
      <c r="FB191" s="153"/>
      <c r="FC191" s="153"/>
      <c r="FD191" s="153"/>
      <c r="FE191" s="153"/>
      <c r="FF191" s="153"/>
      <c r="FG191" s="153"/>
      <c r="FH191" s="153"/>
      <c r="FI191" s="153"/>
      <c r="FJ191" s="153"/>
      <c r="FK191" s="153"/>
      <c r="FL191" s="153"/>
      <c r="FM191" s="153"/>
      <c r="FN191" s="153"/>
      <c r="FO191" s="153"/>
      <c r="FP191" s="153"/>
      <c r="FQ191" s="153"/>
      <c r="FR191" s="153"/>
      <c r="FS191" s="153"/>
      <c r="FT191" s="153"/>
      <c r="FU191" s="153"/>
      <c r="FV191" s="153"/>
      <c r="FW191" s="153"/>
      <c r="FX191" s="153"/>
      <c r="FY191" s="153"/>
      <c r="FZ191" s="153"/>
      <c r="GA191" s="153"/>
      <c r="GB191" s="153"/>
      <c r="GC191" s="153"/>
      <c r="GD191" s="153"/>
      <c r="GE191" s="153"/>
      <c r="GF191" s="153">
        <v>1</v>
      </c>
      <c r="GG191" s="153"/>
      <c r="GH191" s="153"/>
      <c r="GI191" s="153"/>
      <c r="GJ191" s="153"/>
      <c r="GK191" s="153"/>
      <c r="GL191" s="153"/>
      <c r="GM191" s="153"/>
      <c r="GN191" s="153"/>
      <c r="GO191" s="153"/>
      <c r="GP191" s="153"/>
      <c r="GQ191" s="153"/>
      <c r="GR191" s="153"/>
      <c r="GS191" s="153"/>
      <c r="GT191" s="153"/>
      <c r="GU191" s="153"/>
      <c r="GV191" s="153"/>
      <c r="GW191" s="153"/>
      <c r="GX191" s="153"/>
      <c r="GY191" s="153"/>
      <c r="GZ191" s="153"/>
      <c r="HA191" s="153"/>
      <c r="HB191" s="153"/>
      <c r="HC191" s="153"/>
      <c r="HD191" s="153"/>
      <c r="HE191" s="153"/>
      <c r="HF191" s="153"/>
      <c r="HG191" s="153"/>
      <c r="HH191" s="153"/>
      <c r="HI191" s="153"/>
      <c r="HJ191" s="153"/>
      <c r="HK191" s="153"/>
      <c r="HL191" s="153"/>
      <c r="HM191" s="153"/>
      <c r="HN191" s="153"/>
      <c r="HO191" s="153"/>
      <c r="HP191" s="153"/>
      <c r="HQ191" s="153"/>
      <c r="HR191" s="153"/>
      <c r="HS191" s="153"/>
      <c r="HT191" s="153"/>
      <c r="HU191" s="153"/>
      <c r="HV191" s="153"/>
      <c r="HW191" s="153"/>
      <c r="HX191" s="153"/>
      <c r="HY191" s="153"/>
      <c r="HZ191" s="153"/>
      <c r="IA191" s="153"/>
      <c r="IB191" s="153"/>
      <c r="IC191" s="153"/>
      <c r="ID191" s="153"/>
      <c r="IE191" s="153"/>
      <c r="IF191" s="153"/>
      <c r="IG191" s="153"/>
      <c r="IH191" s="153"/>
      <c r="II191" s="153"/>
      <c r="IJ191" s="153"/>
      <c r="IK191" s="153"/>
      <c r="IL191" s="153"/>
      <c r="IM191" s="153"/>
      <c r="IN191" s="153"/>
      <c r="IO191" s="153"/>
      <c r="IP191" s="153"/>
      <c r="IQ191" s="153"/>
      <c r="IR191" s="153"/>
      <c r="IS191" s="153"/>
      <c r="IT191" s="153"/>
      <c r="IU191" s="153"/>
      <c r="IV191" s="153"/>
      <c r="IW191" s="153"/>
      <c r="IX191" s="153"/>
      <c r="IY191" s="153"/>
      <c r="IZ191" s="153"/>
      <c r="JA191" s="153"/>
      <c r="JB191" s="153"/>
      <c r="JC191" s="153"/>
      <c r="JD191" s="153"/>
      <c r="JE191" s="153"/>
      <c r="JF191" s="153"/>
      <c r="JG191" s="153"/>
      <c r="JH191" s="153"/>
      <c r="JI191" s="153"/>
      <c r="JJ191" s="153"/>
      <c r="JK191" s="153"/>
      <c r="JL191" s="153"/>
      <c r="JM191" s="153"/>
      <c r="JN191" s="153"/>
      <c r="JO191" s="153"/>
      <c r="JP191" s="153">
        <v>5</v>
      </c>
      <c r="JQ191" s="153"/>
      <c r="JR191" s="153"/>
      <c r="JS191" s="153"/>
      <c r="JT191" s="153"/>
      <c r="JU191" s="153"/>
      <c r="JV191" s="153"/>
      <c r="JW191" s="153"/>
      <c r="JX191" s="153"/>
      <c r="JY191" s="153"/>
      <c r="JZ191" s="153"/>
      <c r="KA191" s="153"/>
      <c r="KB191" s="153"/>
      <c r="KC191" s="153"/>
      <c r="KD191" s="153"/>
      <c r="KE191" s="153"/>
      <c r="KF191" s="153"/>
      <c r="KG191" s="153"/>
      <c r="KH191" s="153"/>
      <c r="KI191" s="153"/>
      <c r="KJ191" s="153"/>
      <c r="KK191" s="153"/>
      <c r="KL191" s="153"/>
      <c r="KM191" s="153"/>
      <c r="KN191" s="153"/>
      <c r="KO191" s="153"/>
      <c r="KP191" s="153"/>
      <c r="KQ191" s="153"/>
      <c r="KR191" s="153"/>
      <c r="KS191" s="153"/>
      <c r="KT191" s="153"/>
      <c r="KU191" s="153"/>
      <c r="KV191" s="153"/>
      <c r="KW191" s="153"/>
      <c r="KX191" s="153"/>
      <c r="KY191" s="153"/>
      <c r="KZ191" s="153"/>
      <c r="LA191" s="153"/>
      <c r="LB191" s="153"/>
      <c r="LC191" s="153"/>
      <c r="LD191" s="153"/>
      <c r="LE191" s="153"/>
      <c r="LF191" s="153"/>
      <c r="LG191" s="153"/>
      <c r="LH191" s="153"/>
      <c r="LI191" s="153"/>
      <c r="LJ191" s="153"/>
      <c r="LK191" s="153"/>
      <c r="LL191" s="153"/>
      <c r="LM191" s="153"/>
      <c r="LN191" s="153"/>
      <c r="LO191" s="153"/>
      <c r="LP191" s="153"/>
      <c r="LQ191" s="153"/>
      <c r="LR191" s="153"/>
      <c r="LS191" s="153"/>
      <c r="LT191" s="153"/>
      <c r="LU191" s="153"/>
      <c r="LV191" s="153"/>
      <c r="LW191" s="153"/>
      <c r="LX191" s="153"/>
      <c r="LY191" s="153"/>
      <c r="LZ191" s="153"/>
      <c r="MA191" s="153"/>
      <c r="MB191" s="153"/>
      <c r="MC191" s="153"/>
      <c r="MD191" s="153"/>
      <c r="ME191" s="153"/>
      <c r="MF191" s="153"/>
      <c r="MG191" s="153"/>
      <c r="MH191" s="153"/>
      <c r="MI191" s="153"/>
      <c r="MJ191" s="153"/>
      <c r="MK191" s="153"/>
      <c r="ML191" s="153"/>
      <c r="MM191" s="153"/>
      <c r="MN191" s="153"/>
      <c r="MO191" s="153"/>
      <c r="MP191" s="153"/>
      <c r="MQ191" s="153">
        <v>5</v>
      </c>
      <c r="MR191" s="153"/>
      <c r="MS191" s="153"/>
      <c r="MT191" s="153"/>
      <c r="MU191" s="153"/>
      <c r="MV191" s="153"/>
      <c r="MW191" s="153"/>
      <c r="MX191" s="153"/>
      <c r="MY191" s="153"/>
      <c r="MZ191" s="153"/>
      <c r="NA191" s="153"/>
      <c r="NB191" s="153">
        <v>23</v>
      </c>
      <c r="NC191" s="153">
        <v>1</v>
      </c>
      <c r="ND191" s="153">
        <v>227</v>
      </c>
      <c r="NE191" s="153">
        <v>126</v>
      </c>
      <c r="NF191" s="153">
        <v>1</v>
      </c>
      <c r="NG191" s="153"/>
      <c r="NH191" s="153"/>
      <c r="NI191" s="153"/>
      <c r="NJ191" s="153"/>
      <c r="NK191" s="153"/>
      <c r="NL191" s="153"/>
      <c r="NM191" s="153">
        <v>1</v>
      </c>
      <c r="NN191" s="153">
        <v>11</v>
      </c>
      <c r="NO191" s="153"/>
      <c r="NP191" s="153"/>
      <c r="NQ191" s="153"/>
      <c r="NR191" s="153"/>
      <c r="NS191" s="153"/>
      <c r="NT191" s="153"/>
      <c r="NU191" s="153"/>
      <c r="NV191" s="153"/>
      <c r="NW191" s="153"/>
      <c r="NX191" s="153"/>
      <c r="NY191" s="153"/>
      <c r="NZ191" s="153"/>
      <c r="OA191" s="153"/>
      <c r="OB191" s="153"/>
      <c r="OC191" s="153"/>
      <c r="OD191" s="153"/>
      <c r="OE191" s="153"/>
      <c r="OF191" s="153">
        <v>6</v>
      </c>
      <c r="OG191" s="153"/>
      <c r="OH191" s="153"/>
      <c r="OI191" s="153"/>
      <c r="OJ191" s="153">
        <v>89</v>
      </c>
      <c r="OK191" s="153">
        <v>44</v>
      </c>
      <c r="OL191" s="153">
        <v>51</v>
      </c>
      <c r="OM191" s="153"/>
      <c r="ON191" s="153"/>
      <c r="OO191" s="154"/>
      <c r="OP191" s="144">
        <v>592</v>
      </c>
      <c r="OQ191" s="155">
        <v>20244</v>
      </c>
      <c r="OR191" s="153"/>
      <c r="OS191" s="153"/>
      <c r="OT191" s="153"/>
      <c r="OU191" s="153"/>
      <c r="OV191" s="153">
        <v>-19</v>
      </c>
      <c r="OW191" s="153">
        <v>833</v>
      </c>
      <c r="OX191" s="153">
        <v>-19442</v>
      </c>
      <c r="OY191" s="153"/>
      <c r="OZ191" s="153"/>
      <c r="PA191" s="153"/>
      <c r="PB191" s="153"/>
      <c r="PC191" s="153"/>
      <c r="PD191" s="153"/>
      <c r="PE191" s="153"/>
      <c r="PF191" s="153"/>
      <c r="PG191" s="153"/>
      <c r="PH191" s="153"/>
      <c r="PI191" s="153"/>
      <c r="PJ191" s="156"/>
      <c r="PK191" s="144">
        <v>1615</v>
      </c>
      <c r="PL191" s="144">
        <v>2207</v>
      </c>
    </row>
    <row r="192" spans="1:428" ht="15" x14ac:dyDescent="0.25">
      <c r="A192" s="158">
        <v>339940</v>
      </c>
      <c r="B192" s="159" t="s">
        <v>735</v>
      </c>
      <c r="C192" s="149" t="s">
        <v>385</v>
      </c>
      <c r="D192" s="155"/>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v>9</v>
      </c>
      <c r="AD192" s="153">
        <v>11</v>
      </c>
      <c r="AE192" s="153">
        <v>18</v>
      </c>
      <c r="AF192" s="153"/>
      <c r="AG192" s="153"/>
      <c r="AH192" s="153">
        <v>1</v>
      </c>
      <c r="AI192" s="153"/>
      <c r="AJ192" s="153">
        <v>0</v>
      </c>
      <c r="AK192" s="153"/>
      <c r="AL192" s="153">
        <v>3</v>
      </c>
      <c r="AM192" s="153"/>
      <c r="AN192" s="153"/>
      <c r="AO192" s="153"/>
      <c r="AP192" s="153"/>
      <c r="AQ192" s="153"/>
      <c r="AR192" s="153"/>
      <c r="AS192" s="153"/>
      <c r="AT192" s="153"/>
      <c r="AU192" s="153"/>
      <c r="AV192" s="153"/>
      <c r="AW192" s="153"/>
      <c r="AX192" s="153"/>
      <c r="AY192" s="153"/>
      <c r="AZ192" s="153"/>
      <c r="BA192" s="153"/>
      <c r="BB192" s="153"/>
      <c r="BC192" s="153"/>
      <c r="BD192" s="153"/>
      <c r="BE192" s="153"/>
      <c r="BF192" s="153"/>
      <c r="BG192" s="153"/>
      <c r="BH192" s="153"/>
      <c r="BI192" s="153"/>
      <c r="BJ192" s="153"/>
      <c r="BK192" s="153"/>
      <c r="BL192" s="153"/>
      <c r="BM192" s="153"/>
      <c r="BN192" s="153"/>
      <c r="BO192" s="153"/>
      <c r="BP192" s="153"/>
      <c r="BQ192" s="153"/>
      <c r="BR192" s="153"/>
      <c r="BS192" s="153"/>
      <c r="BT192" s="153"/>
      <c r="BU192" s="153"/>
      <c r="BV192" s="153"/>
      <c r="BW192" s="153"/>
      <c r="BX192" s="153"/>
      <c r="BY192" s="153"/>
      <c r="BZ192" s="153"/>
      <c r="CA192" s="153"/>
      <c r="CB192" s="153"/>
      <c r="CC192" s="153"/>
      <c r="CD192" s="153"/>
      <c r="CE192" s="153"/>
      <c r="CF192" s="153"/>
      <c r="CG192" s="153"/>
      <c r="CH192" s="153"/>
      <c r="CI192" s="153"/>
      <c r="CJ192" s="153"/>
      <c r="CK192" s="153"/>
      <c r="CL192" s="153"/>
      <c r="CM192" s="153"/>
      <c r="CN192" s="153"/>
      <c r="CO192" s="153"/>
      <c r="CP192" s="153"/>
      <c r="CQ192" s="153"/>
      <c r="CR192" s="153"/>
      <c r="CS192" s="153"/>
      <c r="CT192" s="153"/>
      <c r="CU192" s="153"/>
      <c r="CV192" s="153"/>
      <c r="CW192" s="153"/>
      <c r="CX192" s="153"/>
      <c r="CY192" s="153"/>
      <c r="CZ192" s="153"/>
      <c r="DA192" s="153"/>
      <c r="DB192" s="153"/>
      <c r="DC192" s="153"/>
      <c r="DD192" s="153"/>
      <c r="DE192" s="153"/>
      <c r="DF192" s="153"/>
      <c r="DG192" s="153"/>
      <c r="DH192" s="153"/>
      <c r="DI192" s="153"/>
      <c r="DJ192" s="153"/>
      <c r="DK192" s="153"/>
      <c r="DL192" s="153"/>
      <c r="DM192" s="153"/>
      <c r="DN192" s="153"/>
      <c r="DO192" s="153"/>
      <c r="DP192" s="153"/>
      <c r="DQ192" s="153"/>
      <c r="DR192" s="153"/>
      <c r="DS192" s="153"/>
      <c r="DT192" s="153"/>
      <c r="DU192" s="153"/>
      <c r="DV192" s="153"/>
      <c r="DW192" s="153"/>
      <c r="DX192" s="153"/>
      <c r="DY192" s="153"/>
      <c r="DZ192" s="153"/>
      <c r="EA192" s="153"/>
      <c r="EB192" s="153"/>
      <c r="EC192" s="153"/>
      <c r="ED192" s="153"/>
      <c r="EE192" s="153"/>
      <c r="EF192" s="153"/>
      <c r="EG192" s="153"/>
      <c r="EH192" s="153"/>
      <c r="EI192" s="153"/>
      <c r="EJ192" s="153"/>
      <c r="EK192" s="153"/>
      <c r="EL192" s="153"/>
      <c r="EM192" s="153"/>
      <c r="EN192" s="153"/>
      <c r="EO192" s="153"/>
      <c r="EP192" s="153"/>
      <c r="EQ192" s="153"/>
      <c r="ER192" s="153"/>
      <c r="ES192" s="153"/>
      <c r="ET192" s="153"/>
      <c r="EU192" s="153"/>
      <c r="EV192" s="153"/>
      <c r="EW192" s="153"/>
      <c r="EX192" s="153"/>
      <c r="EY192" s="153"/>
      <c r="EZ192" s="153"/>
      <c r="FA192" s="153"/>
      <c r="FB192" s="153"/>
      <c r="FC192" s="153"/>
      <c r="FD192" s="153">
        <v>10</v>
      </c>
      <c r="FE192" s="153"/>
      <c r="FF192" s="153"/>
      <c r="FG192" s="153"/>
      <c r="FH192" s="153"/>
      <c r="FI192" s="153"/>
      <c r="FJ192" s="153"/>
      <c r="FK192" s="153"/>
      <c r="FL192" s="153"/>
      <c r="FM192" s="153"/>
      <c r="FN192" s="153"/>
      <c r="FO192" s="153"/>
      <c r="FP192" s="153"/>
      <c r="FQ192" s="153"/>
      <c r="FR192" s="153"/>
      <c r="FS192" s="153"/>
      <c r="FT192" s="153"/>
      <c r="FU192" s="153"/>
      <c r="FV192" s="153"/>
      <c r="FW192" s="153"/>
      <c r="FX192" s="153"/>
      <c r="FY192" s="153"/>
      <c r="FZ192" s="153"/>
      <c r="GA192" s="153"/>
      <c r="GB192" s="153"/>
      <c r="GC192" s="153"/>
      <c r="GD192" s="153"/>
      <c r="GE192" s="153"/>
      <c r="GF192" s="153"/>
      <c r="GG192" s="153">
        <v>378</v>
      </c>
      <c r="GH192" s="153"/>
      <c r="GI192" s="153"/>
      <c r="GJ192" s="153"/>
      <c r="GK192" s="153"/>
      <c r="GL192" s="153"/>
      <c r="GM192" s="153"/>
      <c r="GN192" s="153"/>
      <c r="GO192" s="153"/>
      <c r="GP192" s="153"/>
      <c r="GQ192" s="153"/>
      <c r="GR192" s="153"/>
      <c r="GS192" s="153"/>
      <c r="GT192" s="153"/>
      <c r="GU192" s="153"/>
      <c r="GV192" s="153"/>
      <c r="GW192" s="153"/>
      <c r="GX192" s="153"/>
      <c r="GY192" s="153"/>
      <c r="GZ192" s="153"/>
      <c r="HA192" s="153"/>
      <c r="HB192" s="153"/>
      <c r="HC192" s="153"/>
      <c r="HD192" s="153"/>
      <c r="HE192" s="153"/>
      <c r="HF192" s="153"/>
      <c r="HG192" s="153"/>
      <c r="HH192" s="153"/>
      <c r="HI192" s="153"/>
      <c r="HJ192" s="153"/>
      <c r="HK192" s="153"/>
      <c r="HL192" s="153"/>
      <c r="HM192" s="153"/>
      <c r="HN192" s="153"/>
      <c r="HO192" s="153"/>
      <c r="HP192" s="153"/>
      <c r="HQ192" s="153"/>
      <c r="HR192" s="153"/>
      <c r="HS192" s="153"/>
      <c r="HT192" s="153"/>
      <c r="HU192" s="153"/>
      <c r="HV192" s="153"/>
      <c r="HW192" s="153"/>
      <c r="HX192" s="153"/>
      <c r="HY192" s="153"/>
      <c r="HZ192" s="153"/>
      <c r="IA192" s="153"/>
      <c r="IB192" s="153"/>
      <c r="IC192" s="153">
        <v>1</v>
      </c>
      <c r="ID192" s="153"/>
      <c r="IE192" s="153"/>
      <c r="IF192" s="153"/>
      <c r="IG192" s="153"/>
      <c r="IH192" s="153"/>
      <c r="II192" s="153"/>
      <c r="IJ192" s="153"/>
      <c r="IK192" s="153"/>
      <c r="IL192" s="153"/>
      <c r="IM192" s="153"/>
      <c r="IN192" s="153"/>
      <c r="IO192" s="153"/>
      <c r="IP192" s="153"/>
      <c r="IQ192" s="153"/>
      <c r="IR192" s="153"/>
      <c r="IS192" s="153"/>
      <c r="IT192" s="153"/>
      <c r="IU192" s="153"/>
      <c r="IV192" s="153"/>
      <c r="IW192" s="153"/>
      <c r="IX192" s="153"/>
      <c r="IY192" s="153"/>
      <c r="IZ192" s="153"/>
      <c r="JA192" s="153"/>
      <c r="JB192" s="153"/>
      <c r="JC192" s="153"/>
      <c r="JD192" s="153"/>
      <c r="JE192" s="153"/>
      <c r="JF192" s="153"/>
      <c r="JG192" s="153"/>
      <c r="JH192" s="153"/>
      <c r="JI192" s="153"/>
      <c r="JJ192" s="153"/>
      <c r="JK192" s="153"/>
      <c r="JL192" s="153">
        <v>0</v>
      </c>
      <c r="JM192" s="153"/>
      <c r="JN192" s="153"/>
      <c r="JO192" s="153">
        <v>4</v>
      </c>
      <c r="JP192" s="153">
        <v>0</v>
      </c>
      <c r="JQ192" s="153"/>
      <c r="JR192" s="153">
        <v>0</v>
      </c>
      <c r="JS192" s="153">
        <v>1</v>
      </c>
      <c r="JT192" s="153"/>
      <c r="JU192" s="153"/>
      <c r="JV192" s="153"/>
      <c r="JW192" s="153"/>
      <c r="JX192" s="153">
        <v>0</v>
      </c>
      <c r="JY192" s="153">
        <v>0</v>
      </c>
      <c r="JZ192" s="153">
        <v>2</v>
      </c>
      <c r="KA192" s="153">
        <v>0</v>
      </c>
      <c r="KB192" s="153"/>
      <c r="KC192" s="153">
        <v>0</v>
      </c>
      <c r="KD192" s="153">
        <v>107</v>
      </c>
      <c r="KE192" s="153">
        <v>0</v>
      </c>
      <c r="KF192" s="153"/>
      <c r="KG192" s="153">
        <v>0</v>
      </c>
      <c r="KH192" s="153"/>
      <c r="KI192" s="153"/>
      <c r="KJ192" s="153">
        <v>9</v>
      </c>
      <c r="KK192" s="153">
        <v>0</v>
      </c>
      <c r="KL192" s="153">
        <v>95</v>
      </c>
      <c r="KM192" s="153">
        <v>0</v>
      </c>
      <c r="KN192" s="153">
        <v>13</v>
      </c>
      <c r="KO192" s="153"/>
      <c r="KP192" s="153"/>
      <c r="KQ192" s="153"/>
      <c r="KR192" s="153"/>
      <c r="KS192" s="153"/>
      <c r="KT192" s="153"/>
      <c r="KU192" s="153"/>
      <c r="KV192" s="153"/>
      <c r="KW192" s="153"/>
      <c r="KX192" s="153"/>
      <c r="KY192" s="153">
        <v>3</v>
      </c>
      <c r="KZ192" s="153"/>
      <c r="LA192" s="153">
        <v>58</v>
      </c>
      <c r="LB192" s="153">
        <v>5</v>
      </c>
      <c r="LC192" s="153">
        <v>0</v>
      </c>
      <c r="LD192" s="153">
        <v>13</v>
      </c>
      <c r="LE192" s="153">
        <v>17</v>
      </c>
      <c r="LF192" s="153">
        <v>2</v>
      </c>
      <c r="LG192" s="153">
        <v>2</v>
      </c>
      <c r="LH192" s="153"/>
      <c r="LI192" s="153"/>
      <c r="LJ192" s="153">
        <v>5</v>
      </c>
      <c r="LK192" s="153"/>
      <c r="LL192" s="153"/>
      <c r="LM192" s="153"/>
      <c r="LN192" s="153">
        <v>62</v>
      </c>
      <c r="LO192" s="153">
        <v>1</v>
      </c>
      <c r="LP192" s="153">
        <v>36</v>
      </c>
      <c r="LQ192" s="153"/>
      <c r="LR192" s="153"/>
      <c r="LS192" s="153">
        <v>13</v>
      </c>
      <c r="LT192" s="153"/>
      <c r="LU192" s="153">
        <v>10</v>
      </c>
      <c r="LV192" s="153">
        <v>2</v>
      </c>
      <c r="LW192" s="153">
        <v>6</v>
      </c>
      <c r="LX192" s="153">
        <v>13</v>
      </c>
      <c r="LY192" s="153">
        <v>6</v>
      </c>
      <c r="LZ192" s="153">
        <v>79</v>
      </c>
      <c r="MA192" s="153">
        <v>1</v>
      </c>
      <c r="MB192" s="153">
        <v>287</v>
      </c>
      <c r="MC192" s="153">
        <v>124</v>
      </c>
      <c r="MD192" s="153">
        <v>18</v>
      </c>
      <c r="ME192" s="153"/>
      <c r="MF192" s="153">
        <v>1</v>
      </c>
      <c r="MG192" s="153">
        <v>2</v>
      </c>
      <c r="MH192" s="153">
        <v>58</v>
      </c>
      <c r="MI192" s="153">
        <v>5</v>
      </c>
      <c r="MJ192" s="153">
        <v>1</v>
      </c>
      <c r="MK192" s="153">
        <v>1</v>
      </c>
      <c r="ML192" s="153">
        <v>28</v>
      </c>
      <c r="MM192" s="153"/>
      <c r="MN192" s="153">
        <v>1</v>
      </c>
      <c r="MO192" s="153">
        <v>1</v>
      </c>
      <c r="MP192" s="153">
        <v>5</v>
      </c>
      <c r="MQ192" s="153">
        <v>47</v>
      </c>
      <c r="MR192" s="153">
        <v>83</v>
      </c>
      <c r="MS192" s="153">
        <v>17</v>
      </c>
      <c r="MT192" s="153">
        <v>14</v>
      </c>
      <c r="MU192" s="153">
        <v>3</v>
      </c>
      <c r="MV192" s="153">
        <v>0</v>
      </c>
      <c r="MW192" s="153"/>
      <c r="MX192" s="153"/>
      <c r="MY192" s="153">
        <v>1</v>
      </c>
      <c r="MZ192" s="153">
        <v>4</v>
      </c>
      <c r="NA192" s="153">
        <v>4</v>
      </c>
      <c r="NB192" s="153"/>
      <c r="NC192" s="153"/>
      <c r="ND192" s="153">
        <v>4</v>
      </c>
      <c r="NE192" s="153">
        <v>159</v>
      </c>
      <c r="NF192" s="153">
        <v>6</v>
      </c>
      <c r="NG192" s="153"/>
      <c r="NH192" s="153"/>
      <c r="NI192" s="153">
        <v>5</v>
      </c>
      <c r="NJ192" s="153"/>
      <c r="NK192" s="153"/>
      <c r="NL192" s="153"/>
      <c r="NM192" s="153"/>
      <c r="NN192" s="153">
        <v>0</v>
      </c>
      <c r="NO192" s="153">
        <v>34</v>
      </c>
      <c r="NP192" s="153">
        <v>4</v>
      </c>
      <c r="NQ192" s="153">
        <v>3</v>
      </c>
      <c r="NR192" s="153"/>
      <c r="NS192" s="153"/>
      <c r="NT192" s="153"/>
      <c r="NU192" s="153"/>
      <c r="NV192" s="153"/>
      <c r="NW192" s="153">
        <v>0</v>
      </c>
      <c r="NX192" s="153"/>
      <c r="NY192" s="153"/>
      <c r="NZ192" s="153"/>
      <c r="OA192" s="153">
        <v>1</v>
      </c>
      <c r="OB192" s="153">
        <v>1</v>
      </c>
      <c r="OC192" s="153">
        <v>3</v>
      </c>
      <c r="OD192" s="153"/>
      <c r="OE192" s="153">
        <v>2</v>
      </c>
      <c r="OF192" s="153">
        <v>110</v>
      </c>
      <c r="OG192" s="153"/>
      <c r="OH192" s="153"/>
      <c r="OI192" s="153"/>
      <c r="OJ192" s="153">
        <v>250</v>
      </c>
      <c r="OK192" s="153">
        <v>91</v>
      </c>
      <c r="OL192" s="153">
        <v>113</v>
      </c>
      <c r="OM192" s="153"/>
      <c r="ON192" s="153"/>
      <c r="OO192" s="154"/>
      <c r="OP192" s="144">
        <v>2488</v>
      </c>
      <c r="OQ192" s="155">
        <v>2306</v>
      </c>
      <c r="OR192" s="153">
        <v>13</v>
      </c>
      <c r="OS192" s="153"/>
      <c r="OT192" s="153"/>
      <c r="OU192" s="153"/>
      <c r="OV192" s="153">
        <v>-105</v>
      </c>
      <c r="OW192" s="153">
        <v>368</v>
      </c>
      <c r="OX192" s="153">
        <v>-2031</v>
      </c>
      <c r="OY192" s="153"/>
      <c r="OZ192" s="153"/>
      <c r="PA192" s="153"/>
      <c r="PB192" s="153"/>
      <c r="PC192" s="153"/>
      <c r="PD192" s="153">
        <v>1</v>
      </c>
      <c r="PE192" s="153"/>
      <c r="PF192" s="153"/>
      <c r="PG192" s="153"/>
      <c r="PH192" s="153">
        <v>129</v>
      </c>
      <c r="PI192" s="153"/>
      <c r="PJ192" s="156"/>
      <c r="PK192" s="144">
        <v>681</v>
      </c>
      <c r="PL192" s="144">
        <v>3169</v>
      </c>
    </row>
    <row r="193" spans="1:428" ht="15" x14ac:dyDescent="0.25">
      <c r="A193" s="158">
        <v>339950</v>
      </c>
      <c r="B193" s="159" t="s">
        <v>735</v>
      </c>
      <c r="C193" s="149" t="s">
        <v>386</v>
      </c>
      <c r="D193" s="155"/>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c r="AA193" s="153"/>
      <c r="AB193" s="153"/>
      <c r="AC193" s="153"/>
      <c r="AD193" s="153"/>
      <c r="AE193" s="153"/>
      <c r="AF193" s="153">
        <v>93</v>
      </c>
      <c r="AG193" s="153"/>
      <c r="AH193" s="153"/>
      <c r="AI193" s="153"/>
      <c r="AJ193" s="153"/>
      <c r="AK193" s="153">
        <v>13</v>
      </c>
      <c r="AL193" s="153">
        <v>14</v>
      </c>
      <c r="AM193" s="153">
        <v>768</v>
      </c>
      <c r="AN193" s="153"/>
      <c r="AO193" s="153"/>
      <c r="AP193" s="153"/>
      <c r="AQ193" s="153"/>
      <c r="AR193" s="153"/>
      <c r="AS193" s="153"/>
      <c r="AT193" s="153"/>
      <c r="AU193" s="153"/>
      <c r="AV193" s="153"/>
      <c r="AW193" s="153"/>
      <c r="AX193" s="153"/>
      <c r="AY193" s="153"/>
      <c r="AZ193" s="153"/>
      <c r="BA193" s="153"/>
      <c r="BB193" s="153"/>
      <c r="BC193" s="153"/>
      <c r="BD193" s="153"/>
      <c r="BE193" s="153"/>
      <c r="BF193" s="153"/>
      <c r="BG193" s="153"/>
      <c r="BH193" s="153"/>
      <c r="BI193" s="153"/>
      <c r="BJ193" s="153"/>
      <c r="BK193" s="153"/>
      <c r="BL193" s="153"/>
      <c r="BM193" s="153"/>
      <c r="BN193" s="153"/>
      <c r="BO193" s="153"/>
      <c r="BP193" s="153"/>
      <c r="BQ193" s="153"/>
      <c r="BR193" s="153"/>
      <c r="BS193" s="153"/>
      <c r="BT193" s="153"/>
      <c r="BU193" s="153"/>
      <c r="BV193" s="153"/>
      <c r="BW193" s="153"/>
      <c r="BX193" s="153"/>
      <c r="BY193" s="153"/>
      <c r="BZ193" s="153"/>
      <c r="CA193" s="153"/>
      <c r="CB193" s="153"/>
      <c r="CC193" s="153"/>
      <c r="CD193" s="153"/>
      <c r="CE193" s="153"/>
      <c r="CF193" s="153"/>
      <c r="CG193" s="153"/>
      <c r="CH193" s="153"/>
      <c r="CI193" s="153"/>
      <c r="CJ193" s="153"/>
      <c r="CK193" s="153"/>
      <c r="CL193" s="153"/>
      <c r="CM193" s="153"/>
      <c r="CN193" s="153"/>
      <c r="CO193" s="153"/>
      <c r="CP193" s="153"/>
      <c r="CQ193" s="153"/>
      <c r="CR193" s="153"/>
      <c r="CS193" s="153"/>
      <c r="CT193" s="153"/>
      <c r="CU193" s="153"/>
      <c r="CV193" s="153"/>
      <c r="CW193" s="153"/>
      <c r="CX193" s="153"/>
      <c r="CY193" s="153"/>
      <c r="CZ193" s="153"/>
      <c r="DA193" s="153"/>
      <c r="DB193" s="153"/>
      <c r="DC193" s="153"/>
      <c r="DD193" s="153"/>
      <c r="DE193" s="153"/>
      <c r="DF193" s="153"/>
      <c r="DG193" s="153"/>
      <c r="DH193" s="153"/>
      <c r="DI193" s="153"/>
      <c r="DJ193" s="153"/>
      <c r="DK193" s="153"/>
      <c r="DL193" s="153"/>
      <c r="DM193" s="153"/>
      <c r="DN193" s="153"/>
      <c r="DO193" s="153"/>
      <c r="DP193" s="153"/>
      <c r="DQ193" s="153"/>
      <c r="DR193" s="153"/>
      <c r="DS193" s="153"/>
      <c r="DT193" s="153"/>
      <c r="DU193" s="153"/>
      <c r="DV193" s="153"/>
      <c r="DW193" s="153"/>
      <c r="DX193" s="153"/>
      <c r="DY193" s="153"/>
      <c r="DZ193" s="153"/>
      <c r="EA193" s="153"/>
      <c r="EB193" s="153"/>
      <c r="EC193" s="153"/>
      <c r="ED193" s="153"/>
      <c r="EE193" s="153"/>
      <c r="EF193" s="153"/>
      <c r="EG193" s="153"/>
      <c r="EH193" s="153"/>
      <c r="EI193" s="153"/>
      <c r="EJ193" s="153"/>
      <c r="EK193" s="153"/>
      <c r="EL193" s="153"/>
      <c r="EM193" s="153"/>
      <c r="EN193" s="153"/>
      <c r="EO193" s="153"/>
      <c r="EP193" s="153"/>
      <c r="EQ193" s="153"/>
      <c r="ER193" s="153"/>
      <c r="ES193" s="153"/>
      <c r="ET193" s="153"/>
      <c r="EU193" s="153"/>
      <c r="EV193" s="153"/>
      <c r="EW193" s="153"/>
      <c r="EX193" s="153"/>
      <c r="EY193" s="153"/>
      <c r="EZ193" s="153"/>
      <c r="FA193" s="153"/>
      <c r="FB193" s="153"/>
      <c r="FC193" s="153"/>
      <c r="FD193" s="153"/>
      <c r="FE193" s="153"/>
      <c r="FF193" s="153"/>
      <c r="FG193" s="153"/>
      <c r="FH193" s="153"/>
      <c r="FI193" s="153"/>
      <c r="FJ193" s="153"/>
      <c r="FK193" s="153"/>
      <c r="FL193" s="153"/>
      <c r="FM193" s="153"/>
      <c r="FN193" s="153"/>
      <c r="FO193" s="153"/>
      <c r="FP193" s="153"/>
      <c r="FQ193" s="153"/>
      <c r="FR193" s="153"/>
      <c r="FS193" s="153"/>
      <c r="FT193" s="153"/>
      <c r="FU193" s="153"/>
      <c r="FV193" s="153"/>
      <c r="FW193" s="153"/>
      <c r="FX193" s="153"/>
      <c r="FY193" s="153"/>
      <c r="FZ193" s="153"/>
      <c r="GA193" s="153"/>
      <c r="GB193" s="153"/>
      <c r="GC193" s="153"/>
      <c r="GD193" s="153"/>
      <c r="GE193" s="153"/>
      <c r="GF193" s="153"/>
      <c r="GG193" s="153"/>
      <c r="GH193" s="153">
        <v>11</v>
      </c>
      <c r="GI193" s="153"/>
      <c r="GJ193" s="153"/>
      <c r="GK193" s="153"/>
      <c r="GL193" s="153"/>
      <c r="GM193" s="153"/>
      <c r="GN193" s="153"/>
      <c r="GO193" s="153"/>
      <c r="GP193" s="153"/>
      <c r="GQ193" s="153"/>
      <c r="GR193" s="153"/>
      <c r="GS193" s="153"/>
      <c r="GT193" s="153"/>
      <c r="GU193" s="153"/>
      <c r="GV193" s="153"/>
      <c r="GW193" s="153"/>
      <c r="GX193" s="153"/>
      <c r="GY193" s="153"/>
      <c r="GZ193" s="153"/>
      <c r="HA193" s="153"/>
      <c r="HB193" s="153"/>
      <c r="HC193" s="153"/>
      <c r="HD193" s="153"/>
      <c r="HE193" s="153"/>
      <c r="HF193" s="153"/>
      <c r="HG193" s="153"/>
      <c r="HH193" s="153"/>
      <c r="HI193" s="153"/>
      <c r="HJ193" s="153"/>
      <c r="HK193" s="153"/>
      <c r="HL193" s="153"/>
      <c r="HM193" s="153"/>
      <c r="HN193" s="153"/>
      <c r="HO193" s="153"/>
      <c r="HP193" s="153"/>
      <c r="HQ193" s="153"/>
      <c r="HR193" s="153"/>
      <c r="HS193" s="153"/>
      <c r="HT193" s="153"/>
      <c r="HU193" s="153"/>
      <c r="HV193" s="153"/>
      <c r="HW193" s="153"/>
      <c r="HX193" s="153"/>
      <c r="HY193" s="153"/>
      <c r="HZ193" s="153"/>
      <c r="IA193" s="153"/>
      <c r="IB193" s="153"/>
      <c r="IC193" s="153"/>
      <c r="ID193" s="153"/>
      <c r="IE193" s="153"/>
      <c r="IF193" s="153"/>
      <c r="IG193" s="153"/>
      <c r="IH193" s="153"/>
      <c r="II193" s="153"/>
      <c r="IJ193" s="153"/>
      <c r="IK193" s="153"/>
      <c r="IL193" s="153"/>
      <c r="IM193" s="153"/>
      <c r="IN193" s="153"/>
      <c r="IO193" s="153"/>
      <c r="IP193" s="153"/>
      <c r="IQ193" s="153"/>
      <c r="IR193" s="153"/>
      <c r="IS193" s="153"/>
      <c r="IT193" s="153"/>
      <c r="IU193" s="153"/>
      <c r="IV193" s="153"/>
      <c r="IW193" s="153"/>
      <c r="IX193" s="153"/>
      <c r="IY193" s="153"/>
      <c r="IZ193" s="153"/>
      <c r="JA193" s="153"/>
      <c r="JB193" s="153"/>
      <c r="JC193" s="153"/>
      <c r="JD193" s="153"/>
      <c r="JE193" s="153"/>
      <c r="JF193" s="153"/>
      <c r="JG193" s="153"/>
      <c r="JH193" s="153"/>
      <c r="JI193" s="153"/>
      <c r="JJ193" s="153"/>
      <c r="JK193" s="153"/>
      <c r="JL193" s="153"/>
      <c r="JM193" s="153"/>
      <c r="JN193" s="153"/>
      <c r="JO193" s="153"/>
      <c r="JP193" s="153"/>
      <c r="JQ193" s="153"/>
      <c r="JR193" s="153">
        <v>93</v>
      </c>
      <c r="JS193" s="153"/>
      <c r="JT193" s="153"/>
      <c r="JU193" s="153"/>
      <c r="JV193" s="153"/>
      <c r="JW193" s="153"/>
      <c r="JX193" s="153"/>
      <c r="JY193" s="153"/>
      <c r="JZ193" s="153">
        <v>2</v>
      </c>
      <c r="KA193" s="153"/>
      <c r="KB193" s="153"/>
      <c r="KC193" s="153"/>
      <c r="KD193" s="153"/>
      <c r="KE193" s="153"/>
      <c r="KF193" s="153"/>
      <c r="KG193" s="153"/>
      <c r="KH193" s="153"/>
      <c r="KI193" s="153"/>
      <c r="KJ193" s="153"/>
      <c r="KK193" s="153"/>
      <c r="KL193" s="153"/>
      <c r="KM193" s="153"/>
      <c r="KN193" s="153"/>
      <c r="KO193" s="153"/>
      <c r="KP193" s="153"/>
      <c r="KQ193" s="153"/>
      <c r="KR193" s="153"/>
      <c r="KS193" s="153"/>
      <c r="KT193" s="153"/>
      <c r="KU193" s="153"/>
      <c r="KV193" s="153"/>
      <c r="KW193" s="153"/>
      <c r="KX193" s="153"/>
      <c r="KY193" s="153"/>
      <c r="KZ193" s="153"/>
      <c r="LA193" s="153"/>
      <c r="LB193" s="153"/>
      <c r="LC193" s="153"/>
      <c r="LD193" s="153">
        <v>2</v>
      </c>
      <c r="LE193" s="153">
        <v>2</v>
      </c>
      <c r="LF193" s="153">
        <v>2</v>
      </c>
      <c r="LG193" s="153">
        <v>0</v>
      </c>
      <c r="LH193" s="153"/>
      <c r="LI193" s="153"/>
      <c r="LJ193" s="153"/>
      <c r="LK193" s="153"/>
      <c r="LL193" s="153"/>
      <c r="LM193" s="153"/>
      <c r="LN193" s="153"/>
      <c r="LO193" s="153"/>
      <c r="LP193" s="153"/>
      <c r="LQ193" s="153"/>
      <c r="LR193" s="153"/>
      <c r="LS193" s="153"/>
      <c r="LT193" s="153"/>
      <c r="LU193" s="153"/>
      <c r="LV193" s="153"/>
      <c r="LW193" s="153"/>
      <c r="LX193" s="153"/>
      <c r="LY193" s="153"/>
      <c r="LZ193" s="153"/>
      <c r="MA193" s="153"/>
      <c r="MB193" s="153"/>
      <c r="MC193" s="153"/>
      <c r="MD193" s="153"/>
      <c r="ME193" s="153"/>
      <c r="MF193" s="153"/>
      <c r="MG193" s="153"/>
      <c r="MH193" s="153"/>
      <c r="MI193" s="153"/>
      <c r="MJ193" s="153"/>
      <c r="MK193" s="153"/>
      <c r="ML193" s="153"/>
      <c r="MM193" s="153"/>
      <c r="MN193" s="153"/>
      <c r="MO193" s="153"/>
      <c r="MP193" s="153"/>
      <c r="MQ193" s="153"/>
      <c r="MR193" s="153"/>
      <c r="MS193" s="153"/>
      <c r="MT193" s="153"/>
      <c r="MU193" s="153"/>
      <c r="MV193" s="153"/>
      <c r="MW193" s="153"/>
      <c r="MX193" s="153"/>
      <c r="MY193" s="153"/>
      <c r="MZ193" s="153"/>
      <c r="NA193" s="153"/>
      <c r="NB193" s="153"/>
      <c r="NC193" s="153"/>
      <c r="ND193" s="153"/>
      <c r="NE193" s="153"/>
      <c r="NF193" s="153">
        <v>0</v>
      </c>
      <c r="NG193" s="153"/>
      <c r="NH193" s="153"/>
      <c r="NI193" s="153"/>
      <c r="NJ193" s="153"/>
      <c r="NK193" s="153"/>
      <c r="NL193" s="153"/>
      <c r="NM193" s="153"/>
      <c r="NN193" s="153"/>
      <c r="NO193" s="153"/>
      <c r="NP193" s="153"/>
      <c r="NQ193" s="153"/>
      <c r="NR193" s="153"/>
      <c r="NS193" s="153"/>
      <c r="NT193" s="153"/>
      <c r="NU193" s="153"/>
      <c r="NV193" s="153"/>
      <c r="NW193" s="153"/>
      <c r="NX193" s="153"/>
      <c r="NY193" s="153"/>
      <c r="NZ193" s="153"/>
      <c r="OA193" s="153"/>
      <c r="OB193" s="153"/>
      <c r="OC193" s="153"/>
      <c r="OD193" s="153"/>
      <c r="OE193" s="153"/>
      <c r="OF193" s="153"/>
      <c r="OG193" s="153"/>
      <c r="OH193" s="153"/>
      <c r="OI193" s="153"/>
      <c r="OJ193" s="153"/>
      <c r="OK193" s="153"/>
      <c r="OL193" s="153"/>
      <c r="OM193" s="153"/>
      <c r="ON193" s="153"/>
      <c r="OO193" s="154"/>
      <c r="OP193" s="144">
        <v>998</v>
      </c>
      <c r="OQ193" s="155"/>
      <c r="OR193" s="153">
        <v>9155</v>
      </c>
      <c r="OS193" s="153"/>
      <c r="OT193" s="153"/>
      <c r="OU193" s="153"/>
      <c r="OV193" s="153">
        <v>16</v>
      </c>
      <c r="OW193" s="153">
        <v>320</v>
      </c>
      <c r="OX193" s="153">
        <v>-289</v>
      </c>
      <c r="OY193" s="153"/>
      <c r="OZ193" s="153">
        <v>0</v>
      </c>
      <c r="PA193" s="153"/>
      <c r="PB193" s="153"/>
      <c r="PC193" s="153"/>
      <c r="PD193" s="153">
        <v>2</v>
      </c>
      <c r="PE193" s="153"/>
      <c r="PF193" s="153"/>
      <c r="PG193" s="153"/>
      <c r="PH193" s="153"/>
      <c r="PI193" s="153"/>
      <c r="PJ193" s="156"/>
      <c r="PK193" s="144">
        <v>9204</v>
      </c>
      <c r="PL193" s="144">
        <v>10202</v>
      </c>
    </row>
    <row r="194" spans="1:428" ht="15" x14ac:dyDescent="0.25">
      <c r="A194" s="158">
        <v>339990</v>
      </c>
      <c r="B194" s="159" t="s">
        <v>735</v>
      </c>
      <c r="C194" s="149" t="s">
        <v>387</v>
      </c>
      <c r="D194" s="155">
        <v>5</v>
      </c>
      <c r="E194" s="153">
        <v>15</v>
      </c>
      <c r="F194" s="153">
        <v>5</v>
      </c>
      <c r="G194" s="153">
        <v>4</v>
      </c>
      <c r="H194" s="153">
        <v>1</v>
      </c>
      <c r="I194" s="153">
        <v>5</v>
      </c>
      <c r="J194" s="153">
        <v>30</v>
      </c>
      <c r="K194" s="153">
        <v>28</v>
      </c>
      <c r="L194" s="153">
        <v>3</v>
      </c>
      <c r="M194" s="153">
        <v>0</v>
      </c>
      <c r="N194" s="153"/>
      <c r="O194" s="153">
        <v>1</v>
      </c>
      <c r="P194" s="153"/>
      <c r="Q194" s="153">
        <v>15</v>
      </c>
      <c r="R194" s="153">
        <v>7</v>
      </c>
      <c r="S194" s="153">
        <v>1</v>
      </c>
      <c r="T194" s="153">
        <v>6</v>
      </c>
      <c r="U194" s="153">
        <v>5</v>
      </c>
      <c r="V194" s="153">
        <v>6</v>
      </c>
      <c r="W194" s="153">
        <v>8</v>
      </c>
      <c r="X194" s="153">
        <v>13</v>
      </c>
      <c r="Y194" s="153"/>
      <c r="Z194" s="153"/>
      <c r="AA194" s="153"/>
      <c r="AB194" s="153">
        <v>3</v>
      </c>
      <c r="AC194" s="153">
        <v>24</v>
      </c>
      <c r="AD194" s="153">
        <v>46</v>
      </c>
      <c r="AE194" s="153">
        <v>13</v>
      </c>
      <c r="AF194" s="153">
        <v>13</v>
      </c>
      <c r="AG194" s="153">
        <v>6</v>
      </c>
      <c r="AH194" s="153">
        <v>135</v>
      </c>
      <c r="AI194" s="153">
        <v>3</v>
      </c>
      <c r="AJ194" s="153">
        <v>4</v>
      </c>
      <c r="AK194" s="153">
        <v>8</v>
      </c>
      <c r="AL194" s="153">
        <v>81</v>
      </c>
      <c r="AM194" s="153">
        <v>17</v>
      </c>
      <c r="AN194" s="153"/>
      <c r="AO194" s="153"/>
      <c r="AP194" s="153"/>
      <c r="AQ194" s="153">
        <v>17</v>
      </c>
      <c r="AR194" s="153"/>
      <c r="AS194" s="153">
        <v>14</v>
      </c>
      <c r="AT194" s="153"/>
      <c r="AU194" s="153"/>
      <c r="AV194" s="153"/>
      <c r="AW194" s="153"/>
      <c r="AX194" s="153"/>
      <c r="AY194" s="153">
        <v>1</v>
      </c>
      <c r="AZ194" s="153"/>
      <c r="BA194" s="153"/>
      <c r="BB194" s="153"/>
      <c r="BC194" s="153"/>
      <c r="BD194" s="153">
        <v>2</v>
      </c>
      <c r="BE194" s="153"/>
      <c r="BF194" s="153">
        <v>2</v>
      </c>
      <c r="BG194" s="153"/>
      <c r="BH194" s="153"/>
      <c r="BI194" s="153"/>
      <c r="BJ194" s="153">
        <v>1</v>
      </c>
      <c r="BK194" s="153">
        <v>1</v>
      </c>
      <c r="BL194" s="153"/>
      <c r="BM194" s="153"/>
      <c r="BN194" s="153"/>
      <c r="BO194" s="153"/>
      <c r="BP194" s="153"/>
      <c r="BQ194" s="153"/>
      <c r="BR194" s="153"/>
      <c r="BS194" s="153"/>
      <c r="BT194" s="153"/>
      <c r="BU194" s="153"/>
      <c r="BV194" s="153"/>
      <c r="BW194" s="153"/>
      <c r="BX194" s="153">
        <v>1</v>
      </c>
      <c r="BY194" s="153">
        <v>2</v>
      </c>
      <c r="BZ194" s="153"/>
      <c r="CA194" s="153"/>
      <c r="CB194" s="153"/>
      <c r="CC194" s="153">
        <v>35</v>
      </c>
      <c r="CD194" s="153"/>
      <c r="CE194" s="153"/>
      <c r="CF194" s="153"/>
      <c r="CG194" s="153">
        <v>1</v>
      </c>
      <c r="CH194" s="153"/>
      <c r="CI194" s="153">
        <v>83</v>
      </c>
      <c r="CJ194" s="153">
        <v>6</v>
      </c>
      <c r="CK194" s="153">
        <v>356</v>
      </c>
      <c r="CL194" s="153">
        <v>63</v>
      </c>
      <c r="CM194" s="153">
        <v>425</v>
      </c>
      <c r="CN194" s="153">
        <v>29</v>
      </c>
      <c r="CO194" s="153">
        <v>5</v>
      </c>
      <c r="CP194" s="153">
        <v>71</v>
      </c>
      <c r="CQ194" s="153">
        <v>27</v>
      </c>
      <c r="CR194" s="153">
        <v>47</v>
      </c>
      <c r="CS194" s="153">
        <v>15</v>
      </c>
      <c r="CT194" s="153"/>
      <c r="CU194" s="153"/>
      <c r="CV194" s="153"/>
      <c r="CW194" s="153"/>
      <c r="CX194" s="153">
        <v>153</v>
      </c>
      <c r="CY194" s="153"/>
      <c r="CZ194" s="153"/>
      <c r="DA194" s="153">
        <v>83</v>
      </c>
      <c r="DB194" s="153">
        <v>35</v>
      </c>
      <c r="DC194" s="153">
        <v>104</v>
      </c>
      <c r="DD194" s="153">
        <v>378</v>
      </c>
      <c r="DE194" s="153"/>
      <c r="DF194" s="153">
        <v>5</v>
      </c>
      <c r="DG194" s="153"/>
      <c r="DH194" s="153">
        <v>6</v>
      </c>
      <c r="DI194" s="153">
        <v>109</v>
      </c>
      <c r="DJ194" s="153"/>
      <c r="DK194" s="153"/>
      <c r="DL194" s="153">
        <v>0</v>
      </c>
      <c r="DM194" s="153"/>
      <c r="DN194" s="153"/>
      <c r="DO194" s="153"/>
      <c r="DP194" s="153">
        <v>2</v>
      </c>
      <c r="DQ194" s="153"/>
      <c r="DR194" s="153"/>
      <c r="DS194" s="153"/>
      <c r="DT194" s="153"/>
      <c r="DU194" s="153"/>
      <c r="DV194" s="153"/>
      <c r="DW194" s="153"/>
      <c r="DX194" s="153"/>
      <c r="DY194" s="153"/>
      <c r="DZ194" s="153"/>
      <c r="EA194" s="153"/>
      <c r="EB194" s="153"/>
      <c r="EC194" s="153"/>
      <c r="ED194" s="153"/>
      <c r="EE194" s="153"/>
      <c r="EF194" s="153"/>
      <c r="EG194" s="153"/>
      <c r="EH194" s="153"/>
      <c r="EI194" s="153">
        <v>31</v>
      </c>
      <c r="EJ194" s="153">
        <v>56</v>
      </c>
      <c r="EK194" s="153">
        <v>373</v>
      </c>
      <c r="EL194" s="153"/>
      <c r="EM194" s="153"/>
      <c r="EN194" s="153">
        <v>1</v>
      </c>
      <c r="EO194" s="153"/>
      <c r="EP194" s="153"/>
      <c r="EQ194" s="153"/>
      <c r="ER194" s="153">
        <v>92</v>
      </c>
      <c r="ES194" s="153">
        <v>222</v>
      </c>
      <c r="ET194" s="153">
        <v>17</v>
      </c>
      <c r="EU194" s="153"/>
      <c r="EV194" s="153"/>
      <c r="EW194" s="153"/>
      <c r="EX194" s="153"/>
      <c r="EY194" s="153">
        <v>387</v>
      </c>
      <c r="EZ194" s="153">
        <v>118</v>
      </c>
      <c r="FA194" s="153">
        <v>202</v>
      </c>
      <c r="FB194" s="153">
        <v>19</v>
      </c>
      <c r="FC194" s="153"/>
      <c r="FD194" s="153">
        <v>389</v>
      </c>
      <c r="FE194" s="153">
        <v>548</v>
      </c>
      <c r="FF194" s="153"/>
      <c r="FG194" s="153"/>
      <c r="FH194" s="153"/>
      <c r="FI194" s="153">
        <v>130</v>
      </c>
      <c r="FJ194" s="153"/>
      <c r="FK194" s="153"/>
      <c r="FL194" s="153"/>
      <c r="FM194" s="153"/>
      <c r="FN194" s="153"/>
      <c r="FO194" s="153"/>
      <c r="FP194" s="153"/>
      <c r="FQ194" s="153"/>
      <c r="FR194" s="153"/>
      <c r="FS194" s="153"/>
      <c r="FT194" s="153">
        <v>15</v>
      </c>
      <c r="FU194" s="153"/>
      <c r="FV194" s="153"/>
      <c r="FW194" s="153"/>
      <c r="FX194" s="153"/>
      <c r="FY194" s="153"/>
      <c r="FZ194" s="153">
        <v>2</v>
      </c>
      <c r="GA194" s="153"/>
      <c r="GB194" s="153">
        <v>0</v>
      </c>
      <c r="GC194" s="153"/>
      <c r="GD194" s="153">
        <v>8</v>
      </c>
      <c r="GE194" s="153"/>
      <c r="GF194" s="153"/>
      <c r="GG194" s="153"/>
      <c r="GH194" s="153"/>
      <c r="GI194" s="153">
        <v>1072</v>
      </c>
      <c r="GJ194" s="153"/>
      <c r="GK194" s="153"/>
      <c r="GL194" s="153"/>
      <c r="GM194" s="153"/>
      <c r="GN194" s="153"/>
      <c r="GO194" s="153"/>
      <c r="GP194" s="153">
        <v>2</v>
      </c>
      <c r="GQ194" s="153">
        <v>2</v>
      </c>
      <c r="GR194" s="153">
        <v>2</v>
      </c>
      <c r="GS194" s="153">
        <v>2</v>
      </c>
      <c r="GT194" s="153">
        <v>2</v>
      </c>
      <c r="GU194" s="153"/>
      <c r="GV194" s="153">
        <v>2</v>
      </c>
      <c r="GW194" s="153">
        <v>3</v>
      </c>
      <c r="GX194" s="153"/>
      <c r="GY194" s="153"/>
      <c r="GZ194" s="153"/>
      <c r="HA194" s="153">
        <v>3</v>
      </c>
      <c r="HB194" s="153">
        <v>3</v>
      </c>
      <c r="HC194" s="153">
        <v>7</v>
      </c>
      <c r="HD194" s="153"/>
      <c r="HE194" s="153"/>
      <c r="HF194" s="153"/>
      <c r="HG194" s="153">
        <v>1</v>
      </c>
      <c r="HH194" s="153">
        <v>8</v>
      </c>
      <c r="HI194" s="153">
        <v>1</v>
      </c>
      <c r="HJ194" s="153"/>
      <c r="HK194" s="153"/>
      <c r="HL194" s="153"/>
      <c r="HM194" s="153"/>
      <c r="HN194" s="153">
        <v>3</v>
      </c>
      <c r="HO194" s="153"/>
      <c r="HP194" s="153"/>
      <c r="HQ194" s="153">
        <v>6</v>
      </c>
      <c r="HR194" s="153"/>
      <c r="HS194" s="153">
        <v>77</v>
      </c>
      <c r="HT194" s="153">
        <v>4</v>
      </c>
      <c r="HU194" s="153"/>
      <c r="HV194" s="153">
        <v>0</v>
      </c>
      <c r="HW194" s="153"/>
      <c r="HX194" s="153"/>
      <c r="HY194" s="153"/>
      <c r="HZ194" s="153"/>
      <c r="IA194" s="153"/>
      <c r="IB194" s="153"/>
      <c r="IC194" s="153">
        <v>3</v>
      </c>
      <c r="ID194" s="153"/>
      <c r="IE194" s="153"/>
      <c r="IF194" s="153">
        <v>2</v>
      </c>
      <c r="IG194" s="153"/>
      <c r="IH194" s="153"/>
      <c r="II194" s="153"/>
      <c r="IJ194" s="153">
        <v>1</v>
      </c>
      <c r="IK194" s="153"/>
      <c r="IL194" s="153">
        <v>10</v>
      </c>
      <c r="IM194" s="153">
        <v>291</v>
      </c>
      <c r="IN194" s="153">
        <v>10</v>
      </c>
      <c r="IO194" s="153"/>
      <c r="IP194" s="153"/>
      <c r="IQ194" s="153"/>
      <c r="IR194" s="153"/>
      <c r="IS194" s="153"/>
      <c r="IT194" s="153"/>
      <c r="IU194" s="153"/>
      <c r="IV194" s="153"/>
      <c r="IW194" s="153"/>
      <c r="IX194" s="153">
        <v>16</v>
      </c>
      <c r="IY194" s="153">
        <v>2</v>
      </c>
      <c r="IZ194" s="153"/>
      <c r="JA194" s="153"/>
      <c r="JB194" s="153"/>
      <c r="JC194" s="153"/>
      <c r="JD194" s="153"/>
      <c r="JE194" s="153"/>
      <c r="JF194" s="153"/>
      <c r="JG194" s="153">
        <v>1</v>
      </c>
      <c r="JH194" s="153">
        <v>53</v>
      </c>
      <c r="JI194" s="153"/>
      <c r="JJ194" s="153"/>
      <c r="JK194" s="153"/>
      <c r="JL194" s="153">
        <v>1</v>
      </c>
      <c r="JM194" s="153">
        <v>26</v>
      </c>
      <c r="JN194" s="153">
        <v>35</v>
      </c>
      <c r="JO194" s="153">
        <v>4</v>
      </c>
      <c r="JP194" s="153">
        <v>124</v>
      </c>
      <c r="JQ194" s="153">
        <v>118</v>
      </c>
      <c r="JR194" s="153">
        <v>175</v>
      </c>
      <c r="JS194" s="153">
        <v>14</v>
      </c>
      <c r="JT194" s="153">
        <v>90</v>
      </c>
      <c r="JU194" s="153">
        <v>3</v>
      </c>
      <c r="JV194" s="153"/>
      <c r="JW194" s="153">
        <v>133</v>
      </c>
      <c r="JX194" s="153">
        <v>101</v>
      </c>
      <c r="JY194" s="153">
        <v>7</v>
      </c>
      <c r="JZ194" s="153">
        <v>50</v>
      </c>
      <c r="KA194" s="153">
        <v>13</v>
      </c>
      <c r="KB194" s="153">
        <v>5</v>
      </c>
      <c r="KC194" s="153">
        <v>419</v>
      </c>
      <c r="KD194" s="153">
        <v>64</v>
      </c>
      <c r="KE194" s="153">
        <v>9</v>
      </c>
      <c r="KF194" s="153">
        <v>0</v>
      </c>
      <c r="KG194" s="153">
        <v>1</v>
      </c>
      <c r="KH194" s="153"/>
      <c r="KI194" s="153">
        <v>7</v>
      </c>
      <c r="KJ194" s="153">
        <v>12</v>
      </c>
      <c r="KK194" s="153"/>
      <c r="KL194" s="153">
        <v>13</v>
      </c>
      <c r="KM194" s="153">
        <v>55</v>
      </c>
      <c r="KN194" s="153">
        <v>115</v>
      </c>
      <c r="KO194" s="153">
        <v>0</v>
      </c>
      <c r="KP194" s="153">
        <v>0</v>
      </c>
      <c r="KQ194" s="153"/>
      <c r="KR194" s="153">
        <v>1</v>
      </c>
      <c r="KS194" s="153">
        <v>3</v>
      </c>
      <c r="KT194" s="153">
        <v>2</v>
      </c>
      <c r="KU194" s="153"/>
      <c r="KV194" s="153"/>
      <c r="KW194" s="153"/>
      <c r="KX194" s="153">
        <v>43</v>
      </c>
      <c r="KY194" s="153">
        <v>94</v>
      </c>
      <c r="KZ194" s="153">
        <v>6</v>
      </c>
      <c r="LA194" s="153">
        <v>10</v>
      </c>
      <c r="LB194" s="153"/>
      <c r="LC194" s="153">
        <v>0</v>
      </c>
      <c r="LD194" s="153">
        <v>33</v>
      </c>
      <c r="LE194" s="153">
        <v>34</v>
      </c>
      <c r="LF194" s="153">
        <v>5</v>
      </c>
      <c r="LG194" s="153">
        <v>9</v>
      </c>
      <c r="LH194" s="153"/>
      <c r="LI194" s="153"/>
      <c r="LJ194" s="153">
        <v>3</v>
      </c>
      <c r="LK194" s="153"/>
      <c r="LL194" s="153">
        <v>0</v>
      </c>
      <c r="LM194" s="153">
        <v>0</v>
      </c>
      <c r="LN194" s="153">
        <v>165</v>
      </c>
      <c r="LO194" s="153">
        <v>5</v>
      </c>
      <c r="LP194" s="153">
        <v>5</v>
      </c>
      <c r="LQ194" s="153">
        <v>2</v>
      </c>
      <c r="LR194" s="153"/>
      <c r="LS194" s="153"/>
      <c r="LT194" s="153"/>
      <c r="LU194" s="153">
        <v>21</v>
      </c>
      <c r="LV194" s="153"/>
      <c r="LW194" s="153">
        <v>161</v>
      </c>
      <c r="LX194" s="153">
        <v>260</v>
      </c>
      <c r="LY194" s="153">
        <v>17</v>
      </c>
      <c r="LZ194" s="153">
        <v>29</v>
      </c>
      <c r="MA194" s="153">
        <v>60</v>
      </c>
      <c r="MB194" s="153">
        <v>24</v>
      </c>
      <c r="MC194" s="153">
        <v>199</v>
      </c>
      <c r="MD194" s="153">
        <v>1</v>
      </c>
      <c r="ME194" s="153">
        <v>6</v>
      </c>
      <c r="MF194" s="153">
        <v>5</v>
      </c>
      <c r="MG194" s="153">
        <v>8</v>
      </c>
      <c r="MH194" s="153">
        <v>8</v>
      </c>
      <c r="MI194" s="153">
        <v>1197</v>
      </c>
      <c r="MJ194" s="153">
        <v>1</v>
      </c>
      <c r="MK194" s="153">
        <v>1</v>
      </c>
      <c r="ML194" s="153">
        <v>14</v>
      </c>
      <c r="MM194" s="153"/>
      <c r="MN194" s="153">
        <v>31</v>
      </c>
      <c r="MO194" s="153">
        <v>16</v>
      </c>
      <c r="MP194" s="153">
        <v>6</v>
      </c>
      <c r="MQ194" s="153">
        <v>103</v>
      </c>
      <c r="MR194" s="153">
        <v>10</v>
      </c>
      <c r="MS194" s="153">
        <v>8</v>
      </c>
      <c r="MT194" s="153">
        <v>10</v>
      </c>
      <c r="MU194" s="153">
        <v>8</v>
      </c>
      <c r="MV194" s="153">
        <v>0</v>
      </c>
      <c r="MW194" s="153">
        <v>43</v>
      </c>
      <c r="MX194" s="153">
        <v>3</v>
      </c>
      <c r="MY194" s="153">
        <v>17</v>
      </c>
      <c r="MZ194" s="153">
        <v>13</v>
      </c>
      <c r="NA194" s="153">
        <v>212</v>
      </c>
      <c r="NB194" s="153">
        <v>6</v>
      </c>
      <c r="NC194" s="153">
        <v>1</v>
      </c>
      <c r="ND194" s="153">
        <v>176</v>
      </c>
      <c r="NE194" s="153">
        <v>30</v>
      </c>
      <c r="NF194" s="153">
        <v>279</v>
      </c>
      <c r="NG194" s="153">
        <v>36</v>
      </c>
      <c r="NH194" s="153"/>
      <c r="NI194" s="153">
        <v>0</v>
      </c>
      <c r="NJ194" s="153"/>
      <c r="NK194" s="153">
        <v>19</v>
      </c>
      <c r="NL194" s="153">
        <v>110</v>
      </c>
      <c r="NM194" s="153">
        <v>14</v>
      </c>
      <c r="NN194" s="153">
        <v>27</v>
      </c>
      <c r="NO194" s="153">
        <v>15</v>
      </c>
      <c r="NP194" s="153">
        <v>61</v>
      </c>
      <c r="NQ194" s="153">
        <v>61</v>
      </c>
      <c r="NR194" s="153">
        <v>15</v>
      </c>
      <c r="NS194" s="153">
        <v>1</v>
      </c>
      <c r="NT194" s="153">
        <v>1</v>
      </c>
      <c r="NU194" s="153">
        <v>56</v>
      </c>
      <c r="NV194" s="153">
        <v>63</v>
      </c>
      <c r="NW194" s="153">
        <v>553</v>
      </c>
      <c r="NX194" s="153">
        <v>505</v>
      </c>
      <c r="NY194" s="153">
        <v>29</v>
      </c>
      <c r="NZ194" s="153">
        <v>53</v>
      </c>
      <c r="OA194" s="153">
        <v>55</v>
      </c>
      <c r="OB194" s="153">
        <v>104</v>
      </c>
      <c r="OC194" s="153">
        <v>115</v>
      </c>
      <c r="OD194" s="153"/>
      <c r="OE194" s="153">
        <v>3</v>
      </c>
      <c r="OF194" s="153">
        <v>41</v>
      </c>
      <c r="OG194" s="153"/>
      <c r="OH194" s="153"/>
      <c r="OI194" s="153"/>
      <c r="OJ194" s="153">
        <v>168</v>
      </c>
      <c r="OK194" s="153">
        <v>102</v>
      </c>
      <c r="OL194" s="153">
        <v>142</v>
      </c>
      <c r="OM194" s="153"/>
      <c r="ON194" s="153"/>
      <c r="OO194" s="154">
        <v>3</v>
      </c>
      <c r="OP194" s="144">
        <v>14132</v>
      </c>
      <c r="OQ194" s="155">
        <v>17640</v>
      </c>
      <c r="OR194" s="153">
        <v>3881</v>
      </c>
      <c r="OS194" s="153"/>
      <c r="OT194" s="153"/>
      <c r="OU194" s="153"/>
      <c r="OV194" s="153">
        <v>109</v>
      </c>
      <c r="OW194" s="153">
        <v>5445</v>
      </c>
      <c r="OX194" s="153">
        <v>-15502</v>
      </c>
      <c r="OY194" s="153"/>
      <c r="OZ194" s="153">
        <v>24</v>
      </c>
      <c r="PA194" s="153"/>
      <c r="PB194" s="153"/>
      <c r="PC194" s="153"/>
      <c r="PD194" s="153"/>
      <c r="PE194" s="153"/>
      <c r="PF194" s="153"/>
      <c r="PG194" s="153"/>
      <c r="PH194" s="153">
        <v>135</v>
      </c>
      <c r="PI194" s="153"/>
      <c r="PJ194" s="156"/>
      <c r="PK194" s="144">
        <v>11732</v>
      </c>
      <c r="PL194" s="144">
        <v>25864</v>
      </c>
    </row>
    <row r="195" spans="1:428" ht="15" x14ac:dyDescent="0.25">
      <c r="A195" s="158">
        <v>311111</v>
      </c>
      <c r="B195" s="159" t="s">
        <v>735</v>
      </c>
      <c r="C195" s="149" t="s">
        <v>388</v>
      </c>
      <c r="D195" s="155"/>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c r="AA195" s="153"/>
      <c r="AB195" s="153"/>
      <c r="AC195" s="153"/>
      <c r="AD195" s="153"/>
      <c r="AE195" s="153"/>
      <c r="AF195" s="153"/>
      <c r="AG195" s="153"/>
      <c r="AH195" s="153"/>
      <c r="AI195" s="153"/>
      <c r="AJ195" s="153"/>
      <c r="AK195" s="153"/>
      <c r="AL195" s="153"/>
      <c r="AM195" s="153"/>
      <c r="AN195" s="153"/>
      <c r="AO195" s="153"/>
      <c r="AP195" s="153"/>
      <c r="AQ195" s="153"/>
      <c r="AR195" s="153"/>
      <c r="AS195" s="153"/>
      <c r="AT195" s="153"/>
      <c r="AU195" s="153"/>
      <c r="AV195" s="153"/>
      <c r="AW195" s="153"/>
      <c r="AX195" s="153"/>
      <c r="AY195" s="153"/>
      <c r="AZ195" s="153"/>
      <c r="BA195" s="153"/>
      <c r="BB195" s="153"/>
      <c r="BC195" s="153"/>
      <c r="BD195" s="153"/>
      <c r="BE195" s="153"/>
      <c r="BF195" s="153"/>
      <c r="BG195" s="153"/>
      <c r="BH195" s="153"/>
      <c r="BI195" s="153"/>
      <c r="BJ195" s="153"/>
      <c r="BK195" s="153"/>
      <c r="BL195" s="153"/>
      <c r="BM195" s="153"/>
      <c r="BN195" s="153"/>
      <c r="BO195" s="153"/>
      <c r="BP195" s="153"/>
      <c r="BQ195" s="153"/>
      <c r="BR195" s="153"/>
      <c r="BS195" s="153"/>
      <c r="BT195" s="153"/>
      <c r="BU195" s="153"/>
      <c r="BV195" s="153"/>
      <c r="BW195" s="153"/>
      <c r="BX195" s="153"/>
      <c r="BY195" s="153"/>
      <c r="BZ195" s="153"/>
      <c r="CA195" s="153"/>
      <c r="CB195" s="153"/>
      <c r="CC195" s="153"/>
      <c r="CD195" s="153"/>
      <c r="CE195" s="153"/>
      <c r="CF195" s="153"/>
      <c r="CG195" s="153"/>
      <c r="CH195" s="153"/>
      <c r="CI195" s="153"/>
      <c r="CJ195" s="153"/>
      <c r="CK195" s="153"/>
      <c r="CL195" s="153"/>
      <c r="CM195" s="153"/>
      <c r="CN195" s="153"/>
      <c r="CO195" s="153"/>
      <c r="CP195" s="153"/>
      <c r="CQ195" s="153"/>
      <c r="CR195" s="153"/>
      <c r="CS195" s="153"/>
      <c r="CT195" s="153"/>
      <c r="CU195" s="153"/>
      <c r="CV195" s="153"/>
      <c r="CW195" s="153"/>
      <c r="CX195" s="153"/>
      <c r="CY195" s="153"/>
      <c r="CZ195" s="153"/>
      <c r="DA195" s="153"/>
      <c r="DB195" s="153"/>
      <c r="DC195" s="153"/>
      <c r="DD195" s="153"/>
      <c r="DE195" s="153"/>
      <c r="DF195" s="153"/>
      <c r="DG195" s="153"/>
      <c r="DH195" s="153"/>
      <c r="DI195" s="153"/>
      <c r="DJ195" s="153"/>
      <c r="DK195" s="153"/>
      <c r="DL195" s="153"/>
      <c r="DM195" s="153"/>
      <c r="DN195" s="153"/>
      <c r="DO195" s="153"/>
      <c r="DP195" s="153"/>
      <c r="DQ195" s="153"/>
      <c r="DR195" s="153"/>
      <c r="DS195" s="153"/>
      <c r="DT195" s="153"/>
      <c r="DU195" s="153"/>
      <c r="DV195" s="153"/>
      <c r="DW195" s="153"/>
      <c r="DX195" s="153"/>
      <c r="DY195" s="153"/>
      <c r="DZ195" s="153"/>
      <c r="EA195" s="153"/>
      <c r="EB195" s="153"/>
      <c r="EC195" s="153"/>
      <c r="ED195" s="153"/>
      <c r="EE195" s="153"/>
      <c r="EF195" s="153"/>
      <c r="EG195" s="153"/>
      <c r="EH195" s="153"/>
      <c r="EI195" s="153"/>
      <c r="EJ195" s="153"/>
      <c r="EK195" s="153"/>
      <c r="EL195" s="153"/>
      <c r="EM195" s="153"/>
      <c r="EN195" s="153"/>
      <c r="EO195" s="153"/>
      <c r="EP195" s="153"/>
      <c r="EQ195" s="153"/>
      <c r="ER195" s="153"/>
      <c r="ES195" s="153"/>
      <c r="ET195" s="153"/>
      <c r="EU195" s="153"/>
      <c r="EV195" s="153"/>
      <c r="EW195" s="153"/>
      <c r="EX195" s="153"/>
      <c r="EY195" s="153"/>
      <c r="EZ195" s="153"/>
      <c r="FA195" s="153"/>
      <c r="FB195" s="153"/>
      <c r="FC195" s="153"/>
      <c r="FD195" s="153"/>
      <c r="FE195" s="153"/>
      <c r="FF195" s="153"/>
      <c r="FG195" s="153"/>
      <c r="FH195" s="153"/>
      <c r="FI195" s="153"/>
      <c r="FJ195" s="153"/>
      <c r="FK195" s="153"/>
      <c r="FL195" s="153"/>
      <c r="FM195" s="153"/>
      <c r="FN195" s="153"/>
      <c r="FO195" s="153"/>
      <c r="FP195" s="153"/>
      <c r="FQ195" s="153"/>
      <c r="FR195" s="153"/>
      <c r="FS195" s="153"/>
      <c r="FT195" s="153"/>
      <c r="FU195" s="153"/>
      <c r="FV195" s="153"/>
      <c r="FW195" s="153"/>
      <c r="FX195" s="153"/>
      <c r="FY195" s="153"/>
      <c r="FZ195" s="153"/>
      <c r="GA195" s="153"/>
      <c r="GB195" s="153"/>
      <c r="GC195" s="153"/>
      <c r="GD195" s="153"/>
      <c r="GE195" s="153"/>
      <c r="GF195" s="153"/>
      <c r="GG195" s="153"/>
      <c r="GH195" s="153"/>
      <c r="GI195" s="153"/>
      <c r="GJ195" s="153">
        <v>53</v>
      </c>
      <c r="GK195" s="153"/>
      <c r="GL195" s="153"/>
      <c r="GM195" s="153"/>
      <c r="GN195" s="153"/>
      <c r="GO195" s="153"/>
      <c r="GP195" s="153"/>
      <c r="GQ195" s="153"/>
      <c r="GR195" s="153"/>
      <c r="GS195" s="153"/>
      <c r="GT195" s="153"/>
      <c r="GU195" s="153"/>
      <c r="GV195" s="153"/>
      <c r="GW195" s="153"/>
      <c r="GX195" s="153"/>
      <c r="GY195" s="153"/>
      <c r="GZ195" s="153"/>
      <c r="HA195" s="153"/>
      <c r="HB195" s="153"/>
      <c r="HC195" s="153"/>
      <c r="HD195" s="153"/>
      <c r="HE195" s="153"/>
      <c r="HF195" s="153"/>
      <c r="HG195" s="153"/>
      <c r="HH195" s="153"/>
      <c r="HI195" s="153"/>
      <c r="HJ195" s="153"/>
      <c r="HK195" s="153"/>
      <c r="HL195" s="153"/>
      <c r="HM195" s="153"/>
      <c r="HN195" s="153"/>
      <c r="HO195" s="153"/>
      <c r="HP195" s="153"/>
      <c r="HQ195" s="153"/>
      <c r="HR195" s="153"/>
      <c r="HS195" s="153"/>
      <c r="HT195" s="153"/>
      <c r="HU195" s="153"/>
      <c r="HV195" s="153"/>
      <c r="HW195" s="153"/>
      <c r="HX195" s="153"/>
      <c r="HY195" s="153"/>
      <c r="HZ195" s="153"/>
      <c r="IA195" s="153"/>
      <c r="IB195" s="153"/>
      <c r="IC195" s="153"/>
      <c r="ID195" s="153"/>
      <c r="IE195" s="153"/>
      <c r="IF195" s="153"/>
      <c r="IG195" s="153"/>
      <c r="IH195" s="153"/>
      <c r="II195" s="153"/>
      <c r="IJ195" s="153"/>
      <c r="IK195" s="153"/>
      <c r="IL195" s="153"/>
      <c r="IM195" s="153"/>
      <c r="IN195" s="153"/>
      <c r="IO195" s="153"/>
      <c r="IP195" s="153"/>
      <c r="IQ195" s="153"/>
      <c r="IR195" s="153"/>
      <c r="IS195" s="153"/>
      <c r="IT195" s="153"/>
      <c r="IU195" s="153"/>
      <c r="IV195" s="153"/>
      <c r="IW195" s="153"/>
      <c r="IX195" s="153"/>
      <c r="IY195" s="153"/>
      <c r="IZ195" s="153"/>
      <c r="JA195" s="153"/>
      <c r="JB195" s="153"/>
      <c r="JC195" s="153"/>
      <c r="JD195" s="153"/>
      <c r="JE195" s="153"/>
      <c r="JF195" s="153"/>
      <c r="JG195" s="153"/>
      <c r="JH195" s="153"/>
      <c r="JI195" s="153"/>
      <c r="JJ195" s="153"/>
      <c r="JK195" s="153"/>
      <c r="JL195" s="153"/>
      <c r="JM195" s="153"/>
      <c r="JN195" s="153"/>
      <c r="JO195" s="153"/>
      <c r="JP195" s="153"/>
      <c r="JQ195" s="153"/>
      <c r="JR195" s="153"/>
      <c r="JS195" s="153"/>
      <c r="JT195" s="153"/>
      <c r="JU195" s="153"/>
      <c r="JV195" s="153"/>
      <c r="JW195" s="153"/>
      <c r="JX195" s="153"/>
      <c r="JY195" s="153"/>
      <c r="JZ195" s="153"/>
      <c r="KA195" s="153"/>
      <c r="KB195" s="153"/>
      <c r="KC195" s="153"/>
      <c r="KD195" s="153"/>
      <c r="KE195" s="153"/>
      <c r="KF195" s="153"/>
      <c r="KG195" s="153"/>
      <c r="KH195" s="153"/>
      <c r="KI195" s="153"/>
      <c r="KJ195" s="153"/>
      <c r="KK195" s="153"/>
      <c r="KL195" s="153"/>
      <c r="KM195" s="153"/>
      <c r="KN195" s="153"/>
      <c r="KO195" s="153"/>
      <c r="KP195" s="153"/>
      <c r="KQ195" s="153"/>
      <c r="KR195" s="153"/>
      <c r="KS195" s="153"/>
      <c r="KT195" s="153"/>
      <c r="KU195" s="153"/>
      <c r="KV195" s="153"/>
      <c r="KW195" s="153"/>
      <c r="KX195" s="153"/>
      <c r="KY195" s="153"/>
      <c r="KZ195" s="153"/>
      <c r="LA195" s="153"/>
      <c r="LB195" s="153"/>
      <c r="LC195" s="153"/>
      <c r="LD195" s="153"/>
      <c r="LE195" s="153"/>
      <c r="LF195" s="153"/>
      <c r="LG195" s="153"/>
      <c r="LH195" s="153"/>
      <c r="LI195" s="153"/>
      <c r="LJ195" s="153"/>
      <c r="LK195" s="153"/>
      <c r="LL195" s="153"/>
      <c r="LM195" s="153"/>
      <c r="LN195" s="153"/>
      <c r="LO195" s="153"/>
      <c r="LP195" s="153"/>
      <c r="LQ195" s="153"/>
      <c r="LR195" s="153"/>
      <c r="LS195" s="153"/>
      <c r="LT195" s="153"/>
      <c r="LU195" s="153"/>
      <c r="LV195" s="153"/>
      <c r="LW195" s="153"/>
      <c r="LX195" s="153"/>
      <c r="LY195" s="153"/>
      <c r="LZ195" s="153"/>
      <c r="MA195" s="153"/>
      <c r="MB195" s="153"/>
      <c r="MC195" s="153"/>
      <c r="MD195" s="153"/>
      <c r="ME195" s="153">
        <v>4615</v>
      </c>
      <c r="MF195" s="153"/>
      <c r="MG195" s="153"/>
      <c r="MH195" s="153"/>
      <c r="MI195" s="153"/>
      <c r="MJ195" s="153"/>
      <c r="MK195" s="153"/>
      <c r="ML195" s="153"/>
      <c r="MM195" s="153"/>
      <c r="MN195" s="153"/>
      <c r="MO195" s="153"/>
      <c r="MP195" s="153"/>
      <c r="MQ195" s="153"/>
      <c r="MR195" s="153"/>
      <c r="MS195" s="153"/>
      <c r="MT195" s="153"/>
      <c r="MU195" s="153"/>
      <c r="MV195" s="153"/>
      <c r="MW195" s="153"/>
      <c r="MX195" s="153"/>
      <c r="MY195" s="153"/>
      <c r="MZ195" s="153"/>
      <c r="NA195" s="153"/>
      <c r="NB195" s="153"/>
      <c r="NC195" s="153"/>
      <c r="ND195" s="153"/>
      <c r="NE195" s="153"/>
      <c r="NF195" s="153"/>
      <c r="NG195" s="153"/>
      <c r="NH195" s="153"/>
      <c r="NI195" s="153"/>
      <c r="NJ195" s="153"/>
      <c r="NK195" s="153"/>
      <c r="NL195" s="153"/>
      <c r="NM195" s="153"/>
      <c r="NN195" s="153"/>
      <c r="NO195" s="153"/>
      <c r="NP195" s="153"/>
      <c r="NQ195" s="153"/>
      <c r="NR195" s="153"/>
      <c r="NS195" s="153"/>
      <c r="NT195" s="153"/>
      <c r="NU195" s="153"/>
      <c r="NV195" s="153"/>
      <c r="NW195" s="153"/>
      <c r="NX195" s="153"/>
      <c r="NY195" s="153"/>
      <c r="NZ195" s="153"/>
      <c r="OA195" s="153"/>
      <c r="OB195" s="153"/>
      <c r="OC195" s="153"/>
      <c r="OD195" s="153"/>
      <c r="OE195" s="153"/>
      <c r="OF195" s="153">
        <v>36</v>
      </c>
      <c r="OG195" s="153"/>
      <c r="OH195" s="153"/>
      <c r="OI195" s="153"/>
      <c r="OJ195" s="153"/>
      <c r="OK195" s="153">
        <v>26</v>
      </c>
      <c r="OL195" s="153">
        <v>112</v>
      </c>
      <c r="OM195" s="153"/>
      <c r="ON195" s="153"/>
      <c r="OO195" s="154"/>
      <c r="OP195" s="144">
        <v>4840</v>
      </c>
      <c r="OQ195" s="155">
        <v>17722</v>
      </c>
      <c r="OR195" s="153"/>
      <c r="OS195" s="153"/>
      <c r="OT195" s="153"/>
      <c r="OU195" s="153"/>
      <c r="OV195" s="153">
        <v>223</v>
      </c>
      <c r="OW195" s="153">
        <v>1135</v>
      </c>
      <c r="OX195" s="153">
        <v>-830</v>
      </c>
      <c r="OY195" s="153"/>
      <c r="OZ195" s="153"/>
      <c r="PA195" s="153"/>
      <c r="PB195" s="153"/>
      <c r="PC195" s="153"/>
      <c r="PD195" s="153"/>
      <c r="PE195" s="153"/>
      <c r="PF195" s="153"/>
      <c r="PG195" s="153"/>
      <c r="PH195" s="153"/>
      <c r="PI195" s="153"/>
      <c r="PJ195" s="156"/>
      <c r="PK195" s="144">
        <v>18250</v>
      </c>
      <c r="PL195" s="144">
        <v>23089</v>
      </c>
    </row>
    <row r="196" spans="1:428" ht="15" x14ac:dyDescent="0.25">
      <c r="A196" s="158">
        <v>311119</v>
      </c>
      <c r="B196" s="159" t="s">
        <v>736</v>
      </c>
      <c r="C196" s="149" t="s">
        <v>389</v>
      </c>
      <c r="D196" s="155"/>
      <c r="E196" s="153"/>
      <c r="F196" s="153"/>
      <c r="G196" s="153"/>
      <c r="H196" s="153"/>
      <c r="I196" s="153"/>
      <c r="J196" s="153">
        <v>5225</v>
      </c>
      <c r="K196" s="153">
        <v>5241</v>
      </c>
      <c r="L196" s="153">
        <v>11806</v>
      </c>
      <c r="M196" s="153">
        <v>1602</v>
      </c>
      <c r="N196" s="153">
        <v>0</v>
      </c>
      <c r="O196" s="153">
        <v>12</v>
      </c>
      <c r="P196" s="153">
        <v>163</v>
      </c>
      <c r="Q196" s="153"/>
      <c r="R196" s="153"/>
      <c r="S196" s="153"/>
      <c r="T196" s="153"/>
      <c r="U196" s="153"/>
      <c r="V196" s="153"/>
      <c r="W196" s="153"/>
      <c r="X196" s="153"/>
      <c r="Y196" s="153"/>
      <c r="Z196" s="153"/>
      <c r="AA196" s="153"/>
      <c r="AB196" s="153"/>
      <c r="AC196" s="153"/>
      <c r="AD196" s="153"/>
      <c r="AE196" s="153"/>
      <c r="AF196" s="153"/>
      <c r="AG196" s="153"/>
      <c r="AH196" s="153"/>
      <c r="AI196" s="153"/>
      <c r="AJ196" s="153"/>
      <c r="AK196" s="153"/>
      <c r="AL196" s="153"/>
      <c r="AM196" s="153"/>
      <c r="AN196" s="153"/>
      <c r="AO196" s="153"/>
      <c r="AP196" s="153"/>
      <c r="AQ196" s="153"/>
      <c r="AR196" s="153"/>
      <c r="AS196" s="153"/>
      <c r="AT196" s="153"/>
      <c r="AU196" s="153"/>
      <c r="AV196" s="153"/>
      <c r="AW196" s="153"/>
      <c r="AX196" s="153"/>
      <c r="AY196" s="153"/>
      <c r="AZ196" s="153"/>
      <c r="BA196" s="153"/>
      <c r="BB196" s="153"/>
      <c r="BC196" s="153"/>
      <c r="BD196" s="153"/>
      <c r="BE196" s="153"/>
      <c r="BF196" s="153"/>
      <c r="BG196" s="153"/>
      <c r="BH196" s="153"/>
      <c r="BI196" s="153"/>
      <c r="BJ196" s="153"/>
      <c r="BK196" s="153"/>
      <c r="BL196" s="153"/>
      <c r="BM196" s="153"/>
      <c r="BN196" s="153"/>
      <c r="BO196" s="153"/>
      <c r="BP196" s="153"/>
      <c r="BQ196" s="153"/>
      <c r="BR196" s="153"/>
      <c r="BS196" s="153"/>
      <c r="BT196" s="153"/>
      <c r="BU196" s="153"/>
      <c r="BV196" s="153"/>
      <c r="BW196" s="153"/>
      <c r="BX196" s="153"/>
      <c r="BY196" s="153"/>
      <c r="BZ196" s="153"/>
      <c r="CA196" s="153"/>
      <c r="CB196" s="153"/>
      <c r="CC196" s="153"/>
      <c r="CD196" s="153"/>
      <c r="CE196" s="153"/>
      <c r="CF196" s="153"/>
      <c r="CG196" s="153"/>
      <c r="CH196" s="153"/>
      <c r="CI196" s="153"/>
      <c r="CJ196" s="153"/>
      <c r="CK196" s="153"/>
      <c r="CL196" s="153"/>
      <c r="CM196" s="153"/>
      <c r="CN196" s="153"/>
      <c r="CO196" s="153"/>
      <c r="CP196" s="153"/>
      <c r="CQ196" s="153"/>
      <c r="CR196" s="153"/>
      <c r="CS196" s="153"/>
      <c r="CT196" s="153"/>
      <c r="CU196" s="153"/>
      <c r="CV196" s="153"/>
      <c r="CW196" s="153"/>
      <c r="CX196" s="153"/>
      <c r="CY196" s="153"/>
      <c r="CZ196" s="153"/>
      <c r="DA196" s="153"/>
      <c r="DB196" s="153"/>
      <c r="DC196" s="153"/>
      <c r="DD196" s="153"/>
      <c r="DE196" s="153"/>
      <c r="DF196" s="153"/>
      <c r="DG196" s="153"/>
      <c r="DH196" s="153"/>
      <c r="DI196" s="153"/>
      <c r="DJ196" s="153"/>
      <c r="DK196" s="153"/>
      <c r="DL196" s="153"/>
      <c r="DM196" s="153"/>
      <c r="DN196" s="153"/>
      <c r="DO196" s="153"/>
      <c r="DP196" s="153"/>
      <c r="DQ196" s="153"/>
      <c r="DR196" s="153"/>
      <c r="DS196" s="153"/>
      <c r="DT196" s="153"/>
      <c r="DU196" s="153"/>
      <c r="DV196" s="153"/>
      <c r="DW196" s="153"/>
      <c r="DX196" s="153"/>
      <c r="DY196" s="153"/>
      <c r="DZ196" s="153"/>
      <c r="EA196" s="153"/>
      <c r="EB196" s="153"/>
      <c r="EC196" s="153"/>
      <c r="ED196" s="153"/>
      <c r="EE196" s="153"/>
      <c r="EF196" s="153"/>
      <c r="EG196" s="153"/>
      <c r="EH196" s="153"/>
      <c r="EI196" s="153"/>
      <c r="EJ196" s="153"/>
      <c r="EK196" s="153"/>
      <c r="EL196" s="153"/>
      <c r="EM196" s="153"/>
      <c r="EN196" s="153"/>
      <c r="EO196" s="153"/>
      <c r="EP196" s="153"/>
      <c r="EQ196" s="153"/>
      <c r="ER196" s="153"/>
      <c r="ES196" s="153"/>
      <c r="ET196" s="153"/>
      <c r="EU196" s="153"/>
      <c r="EV196" s="153"/>
      <c r="EW196" s="153"/>
      <c r="EX196" s="153"/>
      <c r="EY196" s="153"/>
      <c r="EZ196" s="153"/>
      <c r="FA196" s="153"/>
      <c r="FB196" s="153"/>
      <c r="FC196" s="153"/>
      <c r="FD196" s="153"/>
      <c r="FE196" s="153"/>
      <c r="FF196" s="153"/>
      <c r="FG196" s="153"/>
      <c r="FH196" s="153"/>
      <c r="FI196" s="153"/>
      <c r="FJ196" s="153"/>
      <c r="FK196" s="153"/>
      <c r="FL196" s="153"/>
      <c r="FM196" s="153"/>
      <c r="FN196" s="153"/>
      <c r="FO196" s="153"/>
      <c r="FP196" s="153"/>
      <c r="FQ196" s="153"/>
      <c r="FR196" s="153"/>
      <c r="FS196" s="153"/>
      <c r="FT196" s="153"/>
      <c r="FU196" s="153"/>
      <c r="FV196" s="153"/>
      <c r="FW196" s="153"/>
      <c r="FX196" s="153"/>
      <c r="FY196" s="153"/>
      <c r="FZ196" s="153"/>
      <c r="GA196" s="153"/>
      <c r="GB196" s="153"/>
      <c r="GC196" s="153"/>
      <c r="GD196" s="153"/>
      <c r="GE196" s="153"/>
      <c r="GF196" s="153"/>
      <c r="GG196" s="153"/>
      <c r="GH196" s="153"/>
      <c r="GI196" s="153"/>
      <c r="GJ196" s="153">
        <v>1</v>
      </c>
      <c r="GK196" s="153">
        <v>130</v>
      </c>
      <c r="GL196" s="153"/>
      <c r="GM196" s="153"/>
      <c r="GN196" s="153"/>
      <c r="GO196" s="153"/>
      <c r="GP196" s="153"/>
      <c r="GQ196" s="153"/>
      <c r="GR196" s="153"/>
      <c r="GS196" s="153"/>
      <c r="GT196" s="153"/>
      <c r="GU196" s="153"/>
      <c r="GV196" s="153"/>
      <c r="GW196" s="153"/>
      <c r="GX196" s="153"/>
      <c r="GY196" s="153">
        <v>1147</v>
      </c>
      <c r="GZ196" s="153"/>
      <c r="HA196" s="153"/>
      <c r="HB196" s="153"/>
      <c r="HC196" s="153"/>
      <c r="HD196" s="153"/>
      <c r="HE196" s="153"/>
      <c r="HF196" s="153"/>
      <c r="HG196" s="153"/>
      <c r="HH196" s="153"/>
      <c r="HI196" s="153"/>
      <c r="HJ196" s="153"/>
      <c r="HK196" s="153"/>
      <c r="HL196" s="153"/>
      <c r="HM196" s="153"/>
      <c r="HN196" s="153"/>
      <c r="HO196" s="153"/>
      <c r="HP196" s="153"/>
      <c r="HQ196" s="153"/>
      <c r="HR196" s="153"/>
      <c r="HS196" s="153"/>
      <c r="HT196" s="153"/>
      <c r="HU196" s="153"/>
      <c r="HV196" s="153"/>
      <c r="HW196" s="153"/>
      <c r="HX196" s="153"/>
      <c r="HY196" s="153"/>
      <c r="HZ196" s="153"/>
      <c r="IA196" s="153"/>
      <c r="IB196" s="153"/>
      <c r="IC196" s="153"/>
      <c r="ID196" s="153"/>
      <c r="IE196" s="153"/>
      <c r="IF196" s="153"/>
      <c r="IG196" s="153"/>
      <c r="IH196" s="153"/>
      <c r="II196" s="153"/>
      <c r="IJ196" s="153"/>
      <c r="IK196" s="153"/>
      <c r="IL196" s="153"/>
      <c r="IM196" s="153"/>
      <c r="IN196" s="153"/>
      <c r="IO196" s="153"/>
      <c r="IP196" s="153"/>
      <c r="IQ196" s="153"/>
      <c r="IR196" s="153"/>
      <c r="IS196" s="153"/>
      <c r="IT196" s="153"/>
      <c r="IU196" s="153"/>
      <c r="IV196" s="153"/>
      <c r="IW196" s="153"/>
      <c r="IX196" s="153"/>
      <c r="IY196" s="153"/>
      <c r="IZ196" s="153"/>
      <c r="JA196" s="153"/>
      <c r="JB196" s="153"/>
      <c r="JC196" s="153"/>
      <c r="JD196" s="153"/>
      <c r="JE196" s="153"/>
      <c r="JF196" s="153"/>
      <c r="JG196" s="153"/>
      <c r="JH196" s="153"/>
      <c r="JI196" s="153"/>
      <c r="JJ196" s="153"/>
      <c r="JK196" s="153"/>
      <c r="JL196" s="153"/>
      <c r="JM196" s="153"/>
      <c r="JN196" s="153"/>
      <c r="JO196" s="153"/>
      <c r="JP196" s="153"/>
      <c r="JQ196" s="153"/>
      <c r="JR196" s="153"/>
      <c r="JS196" s="153"/>
      <c r="JT196" s="153">
        <v>879</v>
      </c>
      <c r="JU196" s="153">
        <v>26</v>
      </c>
      <c r="JV196" s="153"/>
      <c r="JW196" s="153"/>
      <c r="JX196" s="153"/>
      <c r="JY196" s="153"/>
      <c r="JZ196" s="153"/>
      <c r="KA196" s="153"/>
      <c r="KB196" s="153"/>
      <c r="KC196" s="153"/>
      <c r="KD196" s="153"/>
      <c r="KE196" s="153"/>
      <c r="KF196" s="153"/>
      <c r="KG196" s="153"/>
      <c r="KH196" s="153"/>
      <c r="KI196" s="153"/>
      <c r="KJ196" s="153"/>
      <c r="KK196" s="153"/>
      <c r="KL196" s="153"/>
      <c r="KM196" s="153"/>
      <c r="KN196" s="153"/>
      <c r="KO196" s="153"/>
      <c r="KP196" s="153"/>
      <c r="KQ196" s="153"/>
      <c r="KR196" s="153"/>
      <c r="KS196" s="153"/>
      <c r="KT196" s="153"/>
      <c r="KU196" s="153"/>
      <c r="KV196" s="153"/>
      <c r="KW196" s="153"/>
      <c r="KX196" s="153"/>
      <c r="KY196" s="153"/>
      <c r="KZ196" s="153"/>
      <c r="LA196" s="153"/>
      <c r="LB196" s="153"/>
      <c r="LC196" s="153"/>
      <c r="LD196" s="153"/>
      <c r="LE196" s="153"/>
      <c r="LF196" s="153"/>
      <c r="LG196" s="153"/>
      <c r="LH196" s="153"/>
      <c r="LI196" s="153"/>
      <c r="LJ196" s="153"/>
      <c r="LK196" s="153"/>
      <c r="LL196" s="153"/>
      <c r="LM196" s="153"/>
      <c r="LN196" s="153"/>
      <c r="LO196" s="153"/>
      <c r="LP196" s="153"/>
      <c r="LQ196" s="153"/>
      <c r="LR196" s="153"/>
      <c r="LS196" s="153"/>
      <c r="LT196" s="153"/>
      <c r="LU196" s="153"/>
      <c r="LV196" s="153"/>
      <c r="LW196" s="153"/>
      <c r="LX196" s="153"/>
      <c r="LY196" s="153"/>
      <c r="LZ196" s="153"/>
      <c r="MA196" s="153">
        <v>214</v>
      </c>
      <c r="MB196" s="153"/>
      <c r="MC196" s="153"/>
      <c r="MD196" s="153"/>
      <c r="ME196" s="153">
        <v>6</v>
      </c>
      <c r="MF196" s="153"/>
      <c r="MG196" s="153">
        <v>6</v>
      </c>
      <c r="MH196" s="153"/>
      <c r="MI196" s="153"/>
      <c r="MJ196" s="153"/>
      <c r="MK196" s="153"/>
      <c r="ML196" s="153"/>
      <c r="MM196" s="153"/>
      <c r="MN196" s="153"/>
      <c r="MO196" s="153"/>
      <c r="MP196" s="153"/>
      <c r="MQ196" s="153"/>
      <c r="MR196" s="153"/>
      <c r="MS196" s="153"/>
      <c r="MT196" s="153"/>
      <c r="MU196" s="153"/>
      <c r="MV196" s="153"/>
      <c r="MW196" s="153"/>
      <c r="MX196" s="153"/>
      <c r="MY196" s="153"/>
      <c r="MZ196" s="153"/>
      <c r="NA196" s="153"/>
      <c r="NB196" s="153"/>
      <c r="NC196" s="153"/>
      <c r="ND196" s="153"/>
      <c r="NE196" s="153"/>
      <c r="NF196" s="153"/>
      <c r="NG196" s="153"/>
      <c r="NH196" s="153"/>
      <c r="NI196" s="153"/>
      <c r="NJ196" s="153"/>
      <c r="NK196" s="153"/>
      <c r="NL196" s="153"/>
      <c r="NM196" s="153"/>
      <c r="NN196" s="153"/>
      <c r="NO196" s="153"/>
      <c r="NP196" s="153"/>
      <c r="NQ196" s="153"/>
      <c r="NR196" s="153">
        <v>340</v>
      </c>
      <c r="NS196" s="153"/>
      <c r="NT196" s="153"/>
      <c r="NU196" s="153"/>
      <c r="NV196" s="153"/>
      <c r="NW196" s="153"/>
      <c r="NX196" s="153"/>
      <c r="NY196" s="153"/>
      <c r="NZ196" s="153"/>
      <c r="OA196" s="153"/>
      <c r="OB196" s="153"/>
      <c r="OC196" s="153"/>
      <c r="OD196" s="153"/>
      <c r="OE196" s="153">
        <v>82</v>
      </c>
      <c r="OF196" s="153"/>
      <c r="OG196" s="153"/>
      <c r="OH196" s="153"/>
      <c r="OI196" s="153"/>
      <c r="OJ196" s="153">
        <v>0</v>
      </c>
      <c r="OK196" s="153">
        <v>2</v>
      </c>
      <c r="OL196" s="153">
        <v>10</v>
      </c>
      <c r="OM196" s="153"/>
      <c r="ON196" s="153"/>
      <c r="OO196" s="154"/>
      <c r="OP196" s="144">
        <v>26889</v>
      </c>
      <c r="OQ196" s="155">
        <v>2340</v>
      </c>
      <c r="OR196" s="153"/>
      <c r="OS196" s="153"/>
      <c r="OT196" s="153"/>
      <c r="OU196" s="153"/>
      <c r="OV196" s="153">
        <v>207</v>
      </c>
      <c r="OW196" s="153">
        <v>1988</v>
      </c>
      <c r="OX196" s="153">
        <v>-630</v>
      </c>
      <c r="OY196" s="153"/>
      <c r="OZ196" s="153"/>
      <c r="PA196" s="153"/>
      <c r="PB196" s="153"/>
      <c r="PC196" s="153"/>
      <c r="PD196" s="153"/>
      <c r="PE196" s="153"/>
      <c r="PF196" s="153"/>
      <c r="PG196" s="153"/>
      <c r="PH196" s="153"/>
      <c r="PI196" s="153"/>
      <c r="PJ196" s="156"/>
      <c r="PK196" s="144">
        <v>3906</v>
      </c>
      <c r="PL196" s="144">
        <v>30795</v>
      </c>
    </row>
    <row r="197" spans="1:428" ht="15" x14ac:dyDescent="0.25">
      <c r="A197" s="158">
        <v>311210</v>
      </c>
      <c r="B197" s="159" t="s">
        <v>736</v>
      </c>
      <c r="C197" s="149" t="s">
        <v>390</v>
      </c>
      <c r="D197" s="155"/>
      <c r="E197" s="153"/>
      <c r="F197" s="153"/>
      <c r="G197" s="153"/>
      <c r="H197" s="153"/>
      <c r="I197" s="153"/>
      <c r="J197" s="153">
        <v>391</v>
      </c>
      <c r="K197" s="153"/>
      <c r="L197" s="153">
        <v>202</v>
      </c>
      <c r="M197" s="153">
        <v>8</v>
      </c>
      <c r="N197" s="153"/>
      <c r="O197" s="153"/>
      <c r="P197" s="153"/>
      <c r="Q197" s="153"/>
      <c r="R197" s="153"/>
      <c r="S197" s="153"/>
      <c r="T197" s="153"/>
      <c r="U197" s="153"/>
      <c r="V197" s="153"/>
      <c r="W197" s="153"/>
      <c r="X197" s="153"/>
      <c r="Y197" s="153"/>
      <c r="Z197" s="153"/>
      <c r="AA197" s="153"/>
      <c r="AB197" s="153"/>
      <c r="AC197" s="153"/>
      <c r="AD197" s="153"/>
      <c r="AE197" s="153"/>
      <c r="AF197" s="153"/>
      <c r="AG197" s="153"/>
      <c r="AH197" s="153"/>
      <c r="AI197" s="153"/>
      <c r="AJ197" s="153"/>
      <c r="AK197" s="153"/>
      <c r="AL197" s="153"/>
      <c r="AM197" s="153"/>
      <c r="AN197" s="153"/>
      <c r="AO197" s="153"/>
      <c r="AP197" s="153"/>
      <c r="AQ197" s="153"/>
      <c r="AR197" s="153"/>
      <c r="AS197" s="153"/>
      <c r="AT197" s="153"/>
      <c r="AU197" s="153"/>
      <c r="AV197" s="153"/>
      <c r="AW197" s="153"/>
      <c r="AX197" s="153"/>
      <c r="AY197" s="153"/>
      <c r="AZ197" s="153"/>
      <c r="BA197" s="153"/>
      <c r="BB197" s="153"/>
      <c r="BC197" s="153"/>
      <c r="BD197" s="153"/>
      <c r="BE197" s="153"/>
      <c r="BF197" s="153"/>
      <c r="BG197" s="153"/>
      <c r="BH197" s="153"/>
      <c r="BI197" s="153"/>
      <c r="BJ197" s="153"/>
      <c r="BK197" s="153"/>
      <c r="BL197" s="153"/>
      <c r="BM197" s="153"/>
      <c r="BN197" s="153"/>
      <c r="BO197" s="153"/>
      <c r="BP197" s="153"/>
      <c r="BQ197" s="153"/>
      <c r="BR197" s="153"/>
      <c r="BS197" s="153"/>
      <c r="BT197" s="153"/>
      <c r="BU197" s="153"/>
      <c r="BV197" s="153"/>
      <c r="BW197" s="153"/>
      <c r="BX197" s="153"/>
      <c r="BY197" s="153"/>
      <c r="BZ197" s="153"/>
      <c r="CA197" s="153"/>
      <c r="CB197" s="153"/>
      <c r="CC197" s="153"/>
      <c r="CD197" s="153"/>
      <c r="CE197" s="153"/>
      <c r="CF197" s="153"/>
      <c r="CG197" s="153"/>
      <c r="CH197" s="153"/>
      <c r="CI197" s="153"/>
      <c r="CJ197" s="153"/>
      <c r="CK197" s="153"/>
      <c r="CL197" s="153"/>
      <c r="CM197" s="153"/>
      <c r="CN197" s="153"/>
      <c r="CO197" s="153"/>
      <c r="CP197" s="153"/>
      <c r="CQ197" s="153"/>
      <c r="CR197" s="153"/>
      <c r="CS197" s="153"/>
      <c r="CT197" s="153"/>
      <c r="CU197" s="153"/>
      <c r="CV197" s="153"/>
      <c r="CW197" s="153"/>
      <c r="CX197" s="153"/>
      <c r="CY197" s="153"/>
      <c r="CZ197" s="153"/>
      <c r="DA197" s="153"/>
      <c r="DB197" s="153"/>
      <c r="DC197" s="153"/>
      <c r="DD197" s="153"/>
      <c r="DE197" s="153"/>
      <c r="DF197" s="153"/>
      <c r="DG197" s="153"/>
      <c r="DH197" s="153"/>
      <c r="DI197" s="153"/>
      <c r="DJ197" s="153"/>
      <c r="DK197" s="153"/>
      <c r="DL197" s="153"/>
      <c r="DM197" s="153"/>
      <c r="DN197" s="153"/>
      <c r="DO197" s="153"/>
      <c r="DP197" s="153"/>
      <c r="DQ197" s="153"/>
      <c r="DR197" s="153"/>
      <c r="DS197" s="153"/>
      <c r="DT197" s="153"/>
      <c r="DU197" s="153"/>
      <c r="DV197" s="153"/>
      <c r="DW197" s="153"/>
      <c r="DX197" s="153"/>
      <c r="DY197" s="153"/>
      <c r="DZ197" s="153"/>
      <c r="EA197" s="153"/>
      <c r="EB197" s="153"/>
      <c r="EC197" s="153"/>
      <c r="ED197" s="153"/>
      <c r="EE197" s="153"/>
      <c r="EF197" s="153"/>
      <c r="EG197" s="153"/>
      <c r="EH197" s="153"/>
      <c r="EI197" s="153"/>
      <c r="EJ197" s="153"/>
      <c r="EK197" s="153"/>
      <c r="EL197" s="153"/>
      <c r="EM197" s="153"/>
      <c r="EN197" s="153"/>
      <c r="EO197" s="153"/>
      <c r="EP197" s="153"/>
      <c r="EQ197" s="153"/>
      <c r="ER197" s="153"/>
      <c r="ES197" s="153"/>
      <c r="ET197" s="153"/>
      <c r="EU197" s="153"/>
      <c r="EV197" s="153"/>
      <c r="EW197" s="153"/>
      <c r="EX197" s="153"/>
      <c r="EY197" s="153"/>
      <c r="EZ197" s="153"/>
      <c r="FA197" s="153"/>
      <c r="FB197" s="153"/>
      <c r="FC197" s="153"/>
      <c r="FD197" s="153"/>
      <c r="FE197" s="153"/>
      <c r="FF197" s="153"/>
      <c r="FG197" s="153"/>
      <c r="FH197" s="153"/>
      <c r="FI197" s="153"/>
      <c r="FJ197" s="153"/>
      <c r="FK197" s="153"/>
      <c r="FL197" s="153"/>
      <c r="FM197" s="153"/>
      <c r="FN197" s="153"/>
      <c r="FO197" s="153"/>
      <c r="FP197" s="153"/>
      <c r="FQ197" s="153"/>
      <c r="FR197" s="153"/>
      <c r="FS197" s="153"/>
      <c r="FT197" s="153"/>
      <c r="FU197" s="153"/>
      <c r="FV197" s="153"/>
      <c r="FW197" s="153"/>
      <c r="FX197" s="153"/>
      <c r="FY197" s="153"/>
      <c r="FZ197" s="153"/>
      <c r="GA197" s="153"/>
      <c r="GB197" s="153"/>
      <c r="GC197" s="153"/>
      <c r="GD197" s="153"/>
      <c r="GE197" s="153"/>
      <c r="GF197" s="153"/>
      <c r="GG197" s="153"/>
      <c r="GH197" s="153"/>
      <c r="GI197" s="153"/>
      <c r="GJ197" s="153">
        <v>495</v>
      </c>
      <c r="GK197" s="153">
        <v>841</v>
      </c>
      <c r="GL197" s="153">
        <v>683</v>
      </c>
      <c r="GM197" s="153"/>
      <c r="GN197" s="153"/>
      <c r="GO197" s="153"/>
      <c r="GP197" s="153">
        <v>239</v>
      </c>
      <c r="GQ197" s="153"/>
      <c r="GR197" s="153">
        <v>303</v>
      </c>
      <c r="GS197" s="153">
        <v>149</v>
      </c>
      <c r="GT197" s="153"/>
      <c r="GU197" s="153">
        <v>3</v>
      </c>
      <c r="GV197" s="153"/>
      <c r="GW197" s="153"/>
      <c r="GX197" s="153"/>
      <c r="GY197" s="153"/>
      <c r="GZ197" s="153"/>
      <c r="HA197" s="153">
        <v>2072</v>
      </c>
      <c r="HB197" s="153">
        <v>2852</v>
      </c>
      <c r="HC197" s="153">
        <v>579</v>
      </c>
      <c r="HD197" s="153"/>
      <c r="HE197" s="153"/>
      <c r="HF197" s="153">
        <v>36</v>
      </c>
      <c r="HG197" s="153">
        <v>1326</v>
      </c>
      <c r="HH197" s="153"/>
      <c r="HI197" s="153">
        <v>1310</v>
      </c>
      <c r="HJ197" s="153"/>
      <c r="HK197" s="153">
        <v>104</v>
      </c>
      <c r="HL197" s="153"/>
      <c r="HM197" s="153"/>
      <c r="HN197" s="153"/>
      <c r="HO197" s="153"/>
      <c r="HP197" s="153"/>
      <c r="HQ197" s="153"/>
      <c r="HR197" s="153"/>
      <c r="HS197" s="153"/>
      <c r="HT197" s="153"/>
      <c r="HU197" s="153"/>
      <c r="HV197" s="153"/>
      <c r="HW197" s="153"/>
      <c r="HX197" s="153"/>
      <c r="HY197" s="153"/>
      <c r="HZ197" s="153"/>
      <c r="IA197" s="153"/>
      <c r="IB197" s="153"/>
      <c r="IC197" s="153"/>
      <c r="ID197" s="153"/>
      <c r="IE197" s="153"/>
      <c r="IF197" s="153"/>
      <c r="IG197" s="153"/>
      <c r="IH197" s="153"/>
      <c r="II197" s="153"/>
      <c r="IJ197" s="153"/>
      <c r="IK197" s="153"/>
      <c r="IL197" s="153"/>
      <c r="IM197" s="153"/>
      <c r="IN197" s="153"/>
      <c r="IO197" s="153"/>
      <c r="IP197" s="153"/>
      <c r="IQ197" s="153"/>
      <c r="IR197" s="153"/>
      <c r="IS197" s="153"/>
      <c r="IT197" s="153"/>
      <c r="IU197" s="153"/>
      <c r="IV197" s="153"/>
      <c r="IW197" s="153"/>
      <c r="IX197" s="153"/>
      <c r="IY197" s="153"/>
      <c r="IZ197" s="153"/>
      <c r="JA197" s="153"/>
      <c r="JB197" s="153"/>
      <c r="JC197" s="153"/>
      <c r="JD197" s="153"/>
      <c r="JE197" s="153"/>
      <c r="JF197" s="153"/>
      <c r="JG197" s="153"/>
      <c r="JH197" s="153"/>
      <c r="JI197" s="153"/>
      <c r="JJ197" s="153"/>
      <c r="JK197" s="153"/>
      <c r="JL197" s="153"/>
      <c r="JM197" s="153"/>
      <c r="JN197" s="153"/>
      <c r="JO197" s="153"/>
      <c r="JP197" s="153"/>
      <c r="JQ197" s="153"/>
      <c r="JR197" s="153"/>
      <c r="JS197" s="153"/>
      <c r="JT197" s="153"/>
      <c r="JU197" s="153"/>
      <c r="JV197" s="153"/>
      <c r="JW197" s="153"/>
      <c r="JX197" s="153">
        <v>1</v>
      </c>
      <c r="JY197" s="153">
        <v>11</v>
      </c>
      <c r="JZ197" s="153"/>
      <c r="KA197" s="153"/>
      <c r="KB197" s="153"/>
      <c r="KC197" s="153"/>
      <c r="KD197" s="153"/>
      <c r="KE197" s="153"/>
      <c r="KF197" s="153"/>
      <c r="KG197" s="153"/>
      <c r="KH197" s="153">
        <v>0</v>
      </c>
      <c r="KI197" s="153"/>
      <c r="KJ197" s="153"/>
      <c r="KK197" s="153"/>
      <c r="KL197" s="153"/>
      <c r="KM197" s="153"/>
      <c r="KN197" s="153"/>
      <c r="KO197" s="153"/>
      <c r="KP197" s="153"/>
      <c r="KQ197" s="153"/>
      <c r="KR197" s="153"/>
      <c r="KS197" s="153"/>
      <c r="KT197" s="153"/>
      <c r="KU197" s="153"/>
      <c r="KV197" s="153"/>
      <c r="KW197" s="153"/>
      <c r="KX197" s="153"/>
      <c r="KY197" s="153"/>
      <c r="KZ197" s="153"/>
      <c r="LA197" s="153"/>
      <c r="LB197" s="153"/>
      <c r="LC197" s="153"/>
      <c r="LD197" s="153"/>
      <c r="LE197" s="153"/>
      <c r="LF197" s="153"/>
      <c r="LG197" s="153"/>
      <c r="LH197" s="153"/>
      <c r="LI197" s="153"/>
      <c r="LJ197" s="153"/>
      <c r="LK197" s="153"/>
      <c r="LL197" s="153"/>
      <c r="LM197" s="153"/>
      <c r="LN197" s="153"/>
      <c r="LO197" s="153"/>
      <c r="LP197" s="153"/>
      <c r="LQ197" s="153"/>
      <c r="LR197" s="153"/>
      <c r="LS197" s="153"/>
      <c r="LT197" s="153"/>
      <c r="LU197" s="153"/>
      <c r="LV197" s="153"/>
      <c r="LW197" s="153"/>
      <c r="LX197" s="153"/>
      <c r="LY197" s="153"/>
      <c r="LZ197" s="153"/>
      <c r="MA197" s="153"/>
      <c r="MB197" s="153"/>
      <c r="MC197" s="153"/>
      <c r="MD197" s="153"/>
      <c r="ME197" s="153"/>
      <c r="MF197" s="153"/>
      <c r="MG197" s="153"/>
      <c r="MH197" s="153"/>
      <c r="MI197" s="153"/>
      <c r="MJ197" s="153"/>
      <c r="MK197" s="153"/>
      <c r="ML197" s="153"/>
      <c r="MM197" s="153"/>
      <c r="MN197" s="153"/>
      <c r="MO197" s="153"/>
      <c r="MP197" s="153"/>
      <c r="MQ197" s="153">
        <v>1</v>
      </c>
      <c r="MR197" s="153">
        <v>5</v>
      </c>
      <c r="MS197" s="153"/>
      <c r="MT197" s="153"/>
      <c r="MU197" s="153"/>
      <c r="MV197" s="153"/>
      <c r="MW197" s="153"/>
      <c r="MX197" s="153"/>
      <c r="MY197" s="153"/>
      <c r="MZ197" s="153"/>
      <c r="NA197" s="153">
        <v>123</v>
      </c>
      <c r="NB197" s="153">
        <v>22</v>
      </c>
      <c r="NC197" s="153">
        <v>9</v>
      </c>
      <c r="ND197" s="153">
        <v>5</v>
      </c>
      <c r="NE197" s="153">
        <v>2</v>
      </c>
      <c r="NF197" s="153">
        <v>1</v>
      </c>
      <c r="NG197" s="153"/>
      <c r="NH197" s="153"/>
      <c r="NI197" s="153"/>
      <c r="NJ197" s="153"/>
      <c r="NK197" s="153"/>
      <c r="NL197" s="153"/>
      <c r="NM197" s="153"/>
      <c r="NN197" s="153">
        <v>5</v>
      </c>
      <c r="NO197" s="153">
        <v>15</v>
      </c>
      <c r="NP197" s="153">
        <v>15</v>
      </c>
      <c r="NQ197" s="153">
        <v>21</v>
      </c>
      <c r="NR197" s="153">
        <v>1</v>
      </c>
      <c r="NS197" s="153"/>
      <c r="NT197" s="153"/>
      <c r="NU197" s="153"/>
      <c r="NV197" s="153"/>
      <c r="NW197" s="153"/>
      <c r="NX197" s="153"/>
      <c r="NY197" s="153"/>
      <c r="NZ197" s="153"/>
      <c r="OA197" s="153">
        <v>1</v>
      </c>
      <c r="OB197" s="153"/>
      <c r="OC197" s="153">
        <v>6</v>
      </c>
      <c r="OD197" s="153"/>
      <c r="OE197" s="153"/>
      <c r="OF197" s="153"/>
      <c r="OG197" s="153"/>
      <c r="OH197" s="153">
        <v>5</v>
      </c>
      <c r="OI197" s="153">
        <v>15</v>
      </c>
      <c r="OJ197" s="153">
        <v>4</v>
      </c>
      <c r="OK197" s="153">
        <v>9</v>
      </c>
      <c r="OL197" s="153">
        <v>12</v>
      </c>
      <c r="OM197" s="153"/>
      <c r="ON197" s="153"/>
      <c r="OO197" s="154"/>
      <c r="OP197" s="144">
        <v>11883</v>
      </c>
      <c r="OQ197" s="155">
        <v>3039</v>
      </c>
      <c r="OR197" s="153"/>
      <c r="OS197" s="153"/>
      <c r="OT197" s="153"/>
      <c r="OU197" s="153"/>
      <c r="OV197" s="153">
        <v>216</v>
      </c>
      <c r="OW197" s="153">
        <v>1612</v>
      </c>
      <c r="OX197" s="153">
        <v>-1596</v>
      </c>
      <c r="OY197" s="153"/>
      <c r="OZ197" s="153"/>
      <c r="PA197" s="153"/>
      <c r="PB197" s="153"/>
      <c r="PC197" s="153"/>
      <c r="PD197" s="153"/>
      <c r="PE197" s="153"/>
      <c r="PF197" s="153"/>
      <c r="PG197" s="153"/>
      <c r="PH197" s="153"/>
      <c r="PI197" s="153"/>
      <c r="PJ197" s="156"/>
      <c r="PK197" s="144">
        <v>3271</v>
      </c>
      <c r="PL197" s="144">
        <v>15154</v>
      </c>
    </row>
    <row r="198" spans="1:428" ht="15" x14ac:dyDescent="0.25">
      <c r="A198" s="158">
        <v>311221</v>
      </c>
      <c r="B198" s="159" t="s">
        <v>736</v>
      </c>
      <c r="C198" s="149" t="s">
        <v>391</v>
      </c>
      <c r="D198" s="155"/>
      <c r="E198" s="153"/>
      <c r="F198" s="153"/>
      <c r="G198" s="153"/>
      <c r="H198" s="153"/>
      <c r="I198" s="153"/>
      <c r="J198" s="153">
        <v>0</v>
      </c>
      <c r="K198" s="153"/>
      <c r="L198" s="153"/>
      <c r="M198" s="153">
        <v>1</v>
      </c>
      <c r="N198" s="153"/>
      <c r="O198" s="153"/>
      <c r="P198" s="153"/>
      <c r="Q198" s="153"/>
      <c r="R198" s="153"/>
      <c r="S198" s="153"/>
      <c r="T198" s="153"/>
      <c r="U198" s="153"/>
      <c r="V198" s="153"/>
      <c r="W198" s="153"/>
      <c r="X198" s="153"/>
      <c r="Y198" s="153"/>
      <c r="Z198" s="153"/>
      <c r="AA198" s="153"/>
      <c r="AB198" s="153"/>
      <c r="AC198" s="153"/>
      <c r="AD198" s="153"/>
      <c r="AE198" s="153"/>
      <c r="AF198" s="153"/>
      <c r="AG198" s="153"/>
      <c r="AH198" s="153"/>
      <c r="AI198" s="153"/>
      <c r="AJ198" s="153"/>
      <c r="AK198" s="153"/>
      <c r="AL198" s="153"/>
      <c r="AM198" s="153"/>
      <c r="AN198" s="153"/>
      <c r="AO198" s="153"/>
      <c r="AP198" s="153"/>
      <c r="AQ198" s="153"/>
      <c r="AR198" s="153"/>
      <c r="AS198" s="153"/>
      <c r="AT198" s="153"/>
      <c r="AU198" s="153"/>
      <c r="AV198" s="153"/>
      <c r="AW198" s="153"/>
      <c r="AX198" s="153">
        <v>470</v>
      </c>
      <c r="AY198" s="153"/>
      <c r="AZ198" s="153"/>
      <c r="BA198" s="153"/>
      <c r="BB198" s="153"/>
      <c r="BC198" s="153"/>
      <c r="BD198" s="153"/>
      <c r="BE198" s="153"/>
      <c r="BF198" s="153"/>
      <c r="BG198" s="153"/>
      <c r="BH198" s="153"/>
      <c r="BI198" s="153"/>
      <c r="BJ198" s="153"/>
      <c r="BK198" s="153"/>
      <c r="BL198" s="153"/>
      <c r="BM198" s="153"/>
      <c r="BN198" s="153"/>
      <c r="BO198" s="153"/>
      <c r="BP198" s="153"/>
      <c r="BQ198" s="153"/>
      <c r="BR198" s="153"/>
      <c r="BS198" s="153"/>
      <c r="BT198" s="153"/>
      <c r="BU198" s="153"/>
      <c r="BV198" s="153"/>
      <c r="BW198" s="153"/>
      <c r="BX198" s="153"/>
      <c r="BY198" s="153"/>
      <c r="BZ198" s="153"/>
      <c r="CA198" s="153"/>
      <c r="CB198" s="153"/>
      <c r="CC198" s="153"/>
      <c r="CD198" s="153"/>
      <c r="CE198" s="153"/>
      <c r="CF198" s="153"/>
      <c r="CG198" s="153"/>
      <c r="CH198" s="153"/>
      <c r="CI198" s="153"/>
      <c r="CJ198" s="153"/>
      <c r="CK198" s="153"/>
      <c r="CL198" s="153"/>
      <c r="CM198" s="153"/>
      <c r="CN198" s="153"/>
      <c r="CO198" s="153"/>
      <c r="CP198" s="153"/>
      <c r="CQ198" s="153"/>
      <c r="CR198" s="153"/>
      <c r="CS198" s="153"/>
      <c r="CT198" s="153"/>
      <c r="CU198" s="153"/>
      <c r="CV198" s="153"/>
      <c r="CW198" s="153"/>
      <c r="CX198" s="153"/>
      <c r="CY198" s="153"/>
      <c r="CZ198" s="153"/>
      <c r="DA198" s="153"/>
      <c r="DB198" s="153"/>
      <c r="DC198" s="153"/>
      <c r="DD198" s="153"/>
      <c r="DE198" s="153"/>
      <c r="DF198" s="153"/>
      <c r="DG198" s="153"/>
      <c r="DH198" s="153"/>
      <c r="DI198" s="153"/>
      <c r="DJ198" s="153"/>
      <c r="DK198" s="153"/>
      <c r="DL198" s="153"/>
      <c r="DM198" s="153"/>
      <c r="DN198" s="153"/>
      <c r="DO198" s="153"/>
      <c r="DP198" s="153"/>
      <c r="DQ198" s="153"/>
      <c r="DR198" s="153"/>
      <c r="DS198" s="153"/>
      <c r="DT198" s="153"/>
      <c r="DU198" s="153"/>
      <c r="DV198" s="153"/>
      <c r="DW198" s="153"/>
      <c r="DX198" s="153"/>
      <c r="DY198" s="153"/>
      <c r="DZ198" s="153"/>
      <c r="EA198" s="153"/>
      <c r="EB198" s="153"/>
      <c r="EC198" s="153"/>
      <c r="ED198" s="153"/>
      <c r="EE198" s="153"/>
      <c r="EF198" s="153"/>
      <c r="EG198" s="153"/>
      <c r="EH198" s="153"/>
      <c r="EI198" s="153"/>
      <c r="EJ198" s="153"/>
      <c r="EK198" s="153"/>
      <c r="EL198" s="153"/>
      <c r="EM198" s="153"/>
      <c r="EN198" s="153"/>
      <c r="EO198" s="153"/>
      <c r="EP198" s="153"/>
      <c r="EQ198" s="153"/>
      <c r="ER198" s="153"/>
      <c r="ES198" s="153"/>
      <c r="ET198" s="153"/>
      <c r="EU198" s="153"/>
      <c r="EV198" s="153"/>
      <c r="EW198" s="153"/>
      <c r="EX198" s="153"/>
      <c r="EY198" s="153"/>
      <c r="EZ198" s="153"/>
      <c r="FA198" s="153"/>
      <c r="FB198" s="153"/>
      <c r="FC198" s="153"/>
      <c r="FD198" s="153"/>
      <c r="FE198" s="153"/>
      <c r="FF198" s="153"/>
      <c r="FG198" s="153"/>
      <c r="FH198" s="153"/>
      <c r="FI198" s="153"/>
      <c r="FJ198" s="153"/>
      <c r="FK198" s="153"/>
      <c r="FL198" s="153"/>
      <c r="FM198" s="153"/>
      <c r="FN198" s="153"/>
      <c r="FO198" s="153"/>
      <c r="FP198" s="153"/>
      <c r="FQ198" s="153"/>
      <c r="FR198" s="153"/>
      <c r="FS198" s="153"/>
      <c r="FT198" s="153"/>
      <c r="FU198" s="153"/>
      <c r="FV198" s="153"/>
      <c r="FW198" s="153"/>
      <c r="FX198" s="153"/>
      <c r="FY198" s="153"/>
      <c r="FZ198" s="153"/>
      <c r="GA198" s="153"/>
      <c r="GB198" s="153"/>
      <c r="GC198" s="153"/>
      <c r="GD198" s="153"/>
      <c r="GE198" s="153"/>
      <c r="GF198" s="153"/>
      <c r="GG198" s="153"/>
      <c r="GH198" s="153"/>
      <c r="GI198" s="153"/>
      <c r="GJ198" s="153">
        <v>944</v>
      </c>
      <c r="GK198" s="153">
        <v>288</v>
      </c>
      <c r="GL198" s="153">
        <v>6</v>
      </c>
      <c r="GM198" s="153">
        <v>66</v>
      </c>
      <c r="GN198" s="153">
        <v>82</v>
      </c>
      <c r="GO198" s="153">
        <v>388</v>
      </c>
      <c r="GP198" s="153">
        <v>5</v>
      </c>
      <c r="GQ198" s="153">
        <v>964</v>
      </c>
      <c r="GR198" s="153">
        <v>69</v>
      </c>
      <c r="GS198" s="153">
        <v>154</v>
      </c>
      <c r="GT198" s="153">
        <v>51</v>
      </c>
      <c r="GU198" s="153">
        <v>486</v>
      </c>
      <c r="GV198" s="153">
        <v>252</v>
      </c>
      <c r="GW198" s="153">
        <v>197</v>
      </c>
      <c r="GX198" s="153"/>
      <c r="GY198" s="153"/>
      <c r="GZ198" s="153">
        <v>5</v>
      </c>
      <c r="HA198" s="153">
        <v>1445</v>
      </c>
      <c r="HB198" s="153">
        <v>377</v>
      </c>
      <c r="HC198" s="153">
        <v>176</v>
      </c>
      <c r="HD198" s="153"/>
      <c r="HE198" s="153">
        <v>514</v>
      </c>
      <c r="HF198" s="153">
        <v>466</v>
      </c>
      <c r="HG198" s="153">
        <v>136</v>
      </c>
      <c r="HH198" s="153">
        <v>573</v>
      </c>
      <c r="HI198" s="153">
        <v>549</v>
      </c>
      <c r="HJ198" s="153"/>
      <c r="HK198" s="153"/>
      <c r="HL198" s="153"/>
      <c r="HM198" s="153"/>
      <c r="HN198" s="153"/>
      <c r="HO198" s="153"/>
      <c r="HP198" s="153"/>
      <c r="HQ198" s="153"/>
      <c r="HR198" s="153"/>
      <c r="HS198" s="153"/>
      <c r="HT198" s="153"/>
      <c r="HU198" s="153">
        <v>113</v>
      </c>
      <c r="HV198" s="153">
        <v>101</v>
      </c>
      <c r="HW198" s="153">
        <v>85</v>
      </c>
      <c r="HX198" s="153"/>
      <c r="HY198" s="153"/>
      <c r="HZ198" s="153"/>
      <c r="IA198" s="153"/>
      <c r="IB198" s="153"/>
      <c r="IC198" s="153">
        <v>248</v>
      </c>
      <c r="ID198" s="153"/>
      <c r="IE198" s="153"/>
      <c r="IF198" s="153"/>
      <c r="IG198" s="153"/>
      <c r="IH198" s="153">
        <v>32</v>
      </c>
      <c r="II198" s="153"/>
      <c r="IJ198" s="153"/>
      <c r="IK198" s="153"/>
      <c r="IL198" s="153"/>
      <c r="IM198" s="153"/>
      <c r="IN198" s="153"/>
      <c r="IO198" s="153"/>
      <c r="IP198" s="153"/>
      <c r="IQ198" s="153"/>
      <c r="IR198" s="153"/>
      <c r="IS198" s="153"/>
      <c r="IT198" s="153"/>
      <c r="IU198" s="153"/>
      <c r="IV198" s="153"/>
      <c r="IW198" s="153">
        <v>125</v>
      </c>
      <c r="IX198" s="153"/>
      <c r="IY198" s="153"/>
      <c r="IZ198" s="153"/>
      <c r="JA198" s="153"/>
      <c r="JB198" s="153"/>
      <c r="JC198" s="153"/>
      <c r="JD198" s="153"/>
      <c r="JE198" s="153"/>
      <c r="JF198" s="153">
        <v>180</v>
      </c>
      <c r="JG198" s="153"/>
      <c r="JH198" s="153"/>
      <c r="JI198" s="153"/>
      <c r="JJ198" s="153"/>
      <c r="JK198" s="153"/>
      <c r="JL198" s="153"/>
      <c r="JM198" s="153"/>
      <c r="JN198" s="153"/>
      <c r="JO198" s="153"/>
      <c r="JP198" s="153"/>
      <c r="JQ198" s="153"/>
      <c r="JR198" s="153"/>
      <c r="JS198" s="153"/>
      <c r="JT198" s="153"/>
      <c r="JU198" s="153"/>
      <c r="JV198" s="153"/>
      <c r="JW198" s="153"/>
      <c r="JX198" s="153">
        <v>456</v>
      </c>
      <c r="JY198" s="153">
        <v>43</v>
      </c>
      <c r="JZ198" s="153"/>
      <c r="KA198" s="153"/>
      <c r="KB198" s="153"/>
      <c r="KC198" s="153"/>
      <c r="KD198" s="153"/>
      <c r="KE198" s="153"/>
      <c r="KF198" s="153"/>
      <c r="KG198" s="153"/>
      <c r="KH198" s="153"/>
      <c r="KI198" s="153"/>
      <c r="KJ198" s="153"/>
      <c r="KK198" s="153"/>
      <c r="KL198" s="153"/>
      <c r="KM198" s="153"/>
      <c r="KN198" s="153"/>
      <c r="KO198" s="153"/>
      <c r="KP198" s="153">
        <v>36</v>
      </c>
      <c r="KQ198" s="153"/>
      <c r="KR198" s="153"/>
      <c r="KS198" s="153"/>
      <c r="KT198" s="153"/>
      <c r="KU198" s="153"/>
      <c r="KV198" s="153"/>
      <c r="KW198" s="153"/>
      <c r="KX198" s="153"/>
      <c r="KY198" s="153"/>
      <c r="KZ198" s="153"/>
      <c r="LA198" s="153"/>
      <c r="LB198" s="153">
        <v>69</v>
      </c>
      <c r="LC198" s="153"/>
      <c r="LD198" s="153"/>
      <c r="LE198" s="153"/>
      <c r="LF198" s="153"/>
      <c r="LG198" s="153"/>
      <c r="LH198" s="153"/>
      <c r="LI198" s="153"/>
      <c r="LJ198" s="153"/>
      <c r="LK198" s="153"/>
      <c r="LL198" s="153"/>
      <c r="LM198" s="153"/>
      <c r="LN198" s="153"/>
      <c r="LO198" s="153"/>
      <c r="LP198" s="153"/>
      <c r="LQ198" s="153"/>
      <c r="LR198" s="153"/>
      <c r="LS198" s="153"/>
      <c r="LT198" s="153"/>
      <c r="LU198" s="153"/>
      <c r="LV198" s="153"/>
      <c r="LW198" s="153"/>
      <c r="LX198" s="153">
        <v>24</v>
      </c>
      <c r="LY198" s="153"/>
      <c r="LZ198" s="153"/>
      <c r="MA198" s="153">
        <v>16</v>
      </c>
      <c r="MB198" s="153"/>
      <c r="MC198" s="153"/>
      <c r="MD198" s="153"/>
      <c r="ME198" s="153"/>
      <c r="MF198" s="153"/>
      <c r="MG198" s="153"/>
      <c r="MH198" s="153"/>
      <c r="MI198" s="153"/>
      <c r="MJ198" s="153"/>
      <c r="MK198" s="153"/>
      <c r="ML198" s="153"/>
      <c r="MM198" s="153"/>
      <c r="MN198" s="153"/>
      <c r="MO198" s="153"/>
      <c r="MP198" s="153"/>
      <c r="MQ198" s="153"/>
      <c r="MR198" s="153"/>
      <c r="MS198" s="153"/>
      <c r="MT198" s="153"/>
      <c r="MU198" s="153"/>
      <c r="MV198" s="153"/>
      <c r="MW198" s="153"/>
      <c r="MX198" s="153"/>
      <c r="MY198" s="153"/>
      <c r="MZ198" s="153"/>
      <c r="NA198" s="153">
        <v>110</v>
      </c>
      <c r="NB198" s="153">
        <v>7</v>
      </c>
      <c r="NC198" s="153">
        <v>2</v>
      </c>
      <c r="ND198" s="153">
        <v>89</v>
      </c>
      <c r="NE198" s="153"/>
      <c r="NF198" s="153">
        <v>23</v>
      </c>
      <c r="NG198" s="153"/>
      <c r="NH198" s="153"/>
      <c r="NI198" s="153"/>
      <c r="NJ198" s="153"/>
      <c r="NK198" s="153"/>
      <c r="NL198" s="153"/>
      <c r="NM198" s="153"/>
      <c r="NN198" s="153">
        <v>17</v>
      </c>
      <c r="NO198" s="153">
        <v>7</v>
      </c>
      <c r="NP198" s="153">
        <v>6</v>
      </c>
      <c r="NQ198" s="153">
        <v>8</v>
      </c>
      <c r="NR198" s="153">
        <v>584</v>
      </c>
      <c r="NS198" s="153"/>
      <c r="NT198" s="153"/>
      <c r="NU198" s="153"/>
      <c r="NV198" s="153"/>
      <c r="NW198" s="153"/>
      <c r="NX198" s="153"/>
      <c r="NY198" s="153"/>
      <c r="NZ198" s="153"/>
      <c r="OA198" s="153"/>
      <c r="OB198" s="153"/>
      <c r="OC198" s="153"/>
      <c r="OD198" s="153"/>
      <c r="OE198" s="153"/>
      <c r="OF198" s="153"/>
      <c r="OG198" s="153"/>
      <c r="OH198" s="153"/>
      <c r="OI198" s="153"/>
      <c r="OJ198" s="153"/>
      <c r="OK198" s="153">
        <v>11</v>
      </c>
      <c r="OL198" s="153"/>
      <c r="OM198" s="153"/>
      <c r="ON198" s="153"/>
      <c r="OO198" s="154"/>
      <c r="OP198" s="144">
        <v>11054</v>
      </c>
      <c r="OQ198" s="155">
        <v>1863</v>
      </c>
      <c r="OR198" s="153"/>
      <c r="OS198" s="153"/>
      <c r="OT198" s="153"/>
      <c r="OU198" s="153"/>
      <c r="OV198" s="153">
        <v>-21</v>
      </c>
      <c r="OW198" s="153">
        <v>1430</v>
      </c>
      <c r="OX198" s="153">
        <v>-1090</v>
      </c>
      <c r="OY198" s="153"/>
      <c r="OZ198" s="153"/>
      <c r="PA198" s="153"/>
      <c r="PB198" s="153"/>
      <c r="PC198" s="153"/>
      <c r="PD198" s="153"/>
      <c r="PE198" s="153"/>
      <c r="PF198" s="153"/>
      <c r="PG198" s="153"/>
      <c r="PH198" s="153"/>
      <c r="PI198" s="153"/>
      <c r="PJ198" s="156"/>
      <c r="PK198" s="144">
        <v>2182</v>
      </c>
      <c r="PL198" s="144">
        <v>13236</v>
      </c>
    </row>
    <row r="199" spans="1:428" ht="15" x14ac:dyDescent="0.25">
      <c r="A199" s="158">
        <v>311225</v>
      </c>
      <c r="B199" s="159" t="s">
        <v>736</v>
      </c>
      <c r="C199" s="149" t="s">
        <v>392</v>
      </c>
      <c r="D199" s="155"/>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c r="AA199" s="153"/>
      <c r="AB199" s="153"/>
      <c r="AC199" s="153"/>
      <c r="AD199" s="153"/>
      <c r="AE199" s="153"/>
      <c r="AF199" s="153"/>
      <c r="AG199" s="153"/>
      <c r="AH199" s="153"/>
      <c r="AI199" s="153"/>
      <c r="AJ199" s="153"/>
      <c r="AK199" s="153"/>
      <c r="AL199" s="153"/>
      <c r="AM199" s="153"/>
      <c r="AN199" s="153"/>
      <c r="AO199" s="153"/>
      <c r="AP199" s="153"/>
      <c r="AQ199" s="153"/>
      <c r="AR199" s="153"/>
      <c r="AS199" s="153"/>
      <c r="AT199" s="153"/>
      <c r="AU199" s="153"/>
      <c r="AV199" s="153"/>
      <c r="AW199" s="153"/>
      <c r="AX199" s="153"/>
      <c r="AY199" s="153"/>
      <c r="AZ199" s="153"/>
      <c r="BA199" s="153"/>
      <c r="BB199" s="153"/>
      <c r="BC199" s="153"/>
      <c r="BD199" s="153"/>
      <c r="BE199" s="153"/>
      <c r="BF199" s="153"/>
      <c r="BG199" s="153"/>
      <c r="BH199" s="153"/>
      <c r="BI199" s="153"/>
      <c r="BJ199" s="153"/>
      <c r="BK199" s="153"/>
      <c r="BL199" s="153"/>
      <c r="BM199" s="153"/>
      <c r="BN199" s="153"/>
      <c r="BO199" s="153"/>
      <c r="BP199" s="153"/>
      <c r="BQ199" s="153"/>
      <c r="BR199" s="153"/>
      <c r="BS199" s="153"/>
      <c r="BT199" s="153"/>
      <c r="BU199" s="153"/>
      <c r="BV199" s="153"/>
      <c r="BW199" s="153"/>
      <c r="BX199" s="153"/>
      <c r="BY199" s="153"/>
      <c r="BZ199" s="153"/>
      <c r="CA199" s="153"/>
      <c r="CB199" s="153"/>
      <c r="CC199" s="153"/>
      <c r="CD199" s="153"/>
      <c r="CE199" s="153"/>
      <c r="CF199" s="153"/>
      <c r="CG199" s="153"/>
      <c r="CH199" s="153"/>
      <c r="CI199" s="153"/>
      <c r="CJ199" s="153"/>
      <c r="CK199" s="153"/>
      <c r="CL199" s="153"/>
      <c r="CM199" s="153"/>
      <c r="CN199" s="153"/>
      <c r="CO199" s="153"/>
      <c r="CP199" s="153"/>
      <c r="CQ199" s="153"/>
      <c r="CR199" s="153"/>
      <c r="CS199" s="153"/>
      <c r="CT199" s="153"/>
      <c r="CU199" s="153"/>
      <c r="CV199" s="153"/>
      <c r="CW199" s="153"/>
      <c r="CX199" s="153"/>
      <c r="CY199" s="153"/>
      <c r="CZ199" s="153"/>
      <c r="DA199" s="153"/>
      <c r="DB199" s="153"/>
      <c r="DC199" s="153"/>
      <c r="DD199" s="153"/>
      <c r="DE199" s="153"/>
      <c r="DF199" s="153"/>
      <c r="DG199" s="153"/>
      <c r="DH199" s="153"/>
      <c r="DI199" s="153"/>
      <c r="DJ199" s="153"/>
      <c r="DK199" s="153"/>
      <c r="DL199" s="153"/>
      <c r="DM199" s="153"/>
      <c r="DN199" s="153"/>
      <c r="DO199" s="153"/>
      <c r="DP199" s="153"/>
      <c r="DQ199" s="153"/>
      <c r="DR199" s="153"/>
      <c r="DS199" s="153"/>
      <c r="DT199" s="153"/>
      <c r="DU199" s="153"/>
      <c r="DV199" s="153"/>
      <c r="DW199" s="153"/>
      <c r="DX199" s="153"/>
      <c r="DY199" s="153"/>
      <c r="DZ199" s="153"/>
      <c r="EA199" s="153"/>
      <c r="EB199" s="153"/>
      <c r="EC199" s="153"/>
      <c r="ED199" s="153"/>
      <c r="EE199" s="153"/>
      <c r="EF199" s="153"/>
      <c r="EG199" s="153"/>
      <c r="EH199" s="153"/>
      <c r="EI199" s="153"/>
      <c r="EJ199" s="153"/>
      <c r="EK199" s="153"/>
      <c r="EL199" s="153"/>
      <c r="EM199" s="153"/>
      <c r="EN199" s="153"/>
      <c r="EO199" s="153"/>
      <c r="EP199" s="153"/>
      <c r="EQ199" s="153"/>
      <c r="ER199" s="153"/>
      <c r="ES199" s="153"/>
      <c r="ET199" s="153"/>
      <c r="EU199" s="153"/>
      <c r="EV199" s="153"/>
      <c r="EW199" s="153"/>
      <c r="EX199" s="153"/>
      <c r="EY199" s="153"/>
      <c r="EZ199" s="153"/>
      <c r="FA199" s="153"/>
      <c r="FB199" s="153"/>
      <c r="FC199" s="153"/>
      <c r="FD199" s="153"/>
      <c r="FE199" s="153"/>
      <c r="FF199" s="153"/>
      <c r="FG199" s="153"/>
      <c r="FH199" s="153"/>
      <c r="FI199" s="153"/>
      <c r="FJ199" s="153"/>
      <c r="FK199" s="153"/>
      <c r="FL199" s="153"/>
      <c r="FM199" s="153"/>
      <c r="FN199" s="153"/>
      <c r="FO199" s="153"/>
      <c r="FP199" s="153"/>
      <c r="FQ199" s="153"/>
      <c r="FR199" s="153"/>
      <c r="FS199" s="153"/>
      <c r="FT199" s="153"/>
      <c r="FU199" s="153"/>
      <c r="FV199" s="153"/>
      <c r="FW199" s="153"/>
      <c r="FX199" s="153"/>
      <c r="FY199" s="153"/>
      <c r="FZ199" s="153"/>
      <c r="GA199" s="153"/>
      <c r="GB199" s="153"/>
      <c r="GC199" s="153"/>
      <c r="GD199" s="153"/>
      <c r="GE199" s="153"/>
      <c r="GF199" s="153"/>
      <c r="GG199" s="153"/>
      <c r="GH199" s="153"/>
      <c r="GI199" s="153"/>
      <c r="GJ199" s="153">
        <v>615</v>
      </c>
      <c r="GK199" s="153">
        <v>232</v>
      </c>
      <c r="GL199" s="153">
        <v>24</v>
      </c>
      <c r="GM199" s="153"/>
      <c r="GN199" s="153">
        <v>153</v>
      </c>
      <c r="GO199" s="153">
        <v>6</v>
      </c>
      <c r="GP199" s="153">
        <v>13</v>
      </c>
      <c r="GQ199" s="153">
        <v>86</v>
      </c>
      <c r="GR199" s="153">
        <v>184</v>
      </c>
      <c r="GS199" s="153">
        <v>3</v>
      </c>
      <c r="GT199" s="153">
        <v>47</v>
      </c>
      <c r="GU199" s="153">
        <v>146</v>
      </c>
      <c r="GV199" s="153">
        <v>42</v>
      </c>
      <c r="GW199" s="153">
        <v>5</v>
      </c>
      <c r="GX199" s="153"/>
      <c r="GY199" s="153"/>
      <c r="GZ199" s="153">
        <v>39</v>
      </c>
      <c r="HA199" s="153">
        <v>793</v>
      </c>
      <c r="HB199" s="153">
        <v>553</v>
      </c>
      <c r="HC199" s="153">
        <v>432</v>
      </c>
      <c r="HD199" s="153"/>
      <c r="HE199" s="153"/>
      <c r="HF199" s="153">
        <v>278</v>
      </c>
      <c r="HG199" s="153">
        <v>67</v>
      </c>
      <c r="HH199" s="153"/>
      <c r="HI199" s="153"/>
      <c r="HJ199" s="153"/>
      <c r="HK199" s="153"/>
      <c r="HL199" s="153"/>
      <c r="HM199" s="153"/>
      <c r="HN199" s="153"/>
      <c r="HO199" s="153"/>
      <c r="HP199" s="153"/>
      <c r="HQ199" s="153"/>
      <c r="HR199" s="153"/>
      <c r="HS199" s="153"/>
      <c r="HT199" s="153"/>
      <c r="HU199" s="153"/>
      <c r="HV199" s="153"/>
      <c r="HW199" s="153"/>
      <c r="HX199" s="153"/>
      <c r="HY199" s="153"/>
      <c r="HZ199" s="153"/>
      <c r="IA199" s="153"/>
      <c r="IB199" s="153"/>
      <c r="IC199" s="153"/>
      <c r="ID199" s="153"/>
      <c r="IE199" s="153">
        <v>45</v>
      </c>
      <c r="IF199" s="153"/>
      <c r="IG199" s="153"/>
      <c r="IH199" s="153">
        <v>86</v>
      </c>
      <c r="II199" s="153"/>
      <c r="IJ199" s="153"/>
      <c r="IK199" s="153"/>
      <c r="IL199" s="153"/>
      <c r="IM199" s="153">
        <v>2498</v>
      </c>
      <c r="IN199" s="153">
        <v>0</v>
      </c>
      <c r="IO199" s="153"/>
      <c r="IP199" s="153"/>
      <c r="IQ199" s="153"/>
      <c r="IR199" s="153"/>
      <c r="IS199" s="153"/>
      <c r="IT199" s="153"/>
      <c r="IU199" s="153"/>
      <c r="IV199" s="153">
        <v>1</v>
      </c>
      <c r="IW199" s="153"/>
      <c r="IX199" s="153"/>
      <c r="IY199" s="153">
        <v>0</v>
      </c>
      <c r="IZ199" s="153"/>
      <c r="JA199" s="153">
        <v>15</v>
      </c>
      <c r="JB199" s="153"/>
      <c r="JC199" s="153"/>
      <c r="JD199" s="153"/>
      <c r="JE199" s="153"/>
      <c r="JF199" s="153"/>
      <c r="JG199" s="153"/>
      <c r="JH199" s="153"/>
      <c r="JI199" s="153"/>
      <c r="JJ199" s="153"/>
      <c r="JK199" s="153"/>
      <c r="JL199" s="153"/>
      <c r="JM199" s="153"/>
      <c r="JN199" s="153"/>
      <c r="JO199" s="153"/>
      <c r="JP199" s="153"/>
      <c r="JQ199" s="153"/>
      <c r="JR199" s="153"/>
      <c r="JS199" s="153"/>
      <c r="JT199" s="153">
        <v>2</v>
      </c>
      <c r="JU199" s="153"/>
      <c r="JV199" s="153"/>
      <c r="JW199" s="153"/>
      <c r="JX199" s="153">
        <v>1</v>
      </c>
      <c r="JY199" s="153">
        <v>1</v>
      </c>
      <c r="JZ199" s="153"/>
      <c r="KA199" s="153"/>
      <c r="KB199" s="153"/>
      <c r="KC199" s="153"/>
      <c r="KD199" s="153"/>
      <c r="KE199" s="153"/>
      <c r="KF199" s="153"/>
      <c r="KG199" s="153"/>
      <c r="KH199" s="153"/>
      <c r="KI199" s="153"/>
      <c r="KJ199" s="153"/>
      <c r="KK199" s="153"/>
      <c r="KL199" s="153"/>
      <c r="KM199" s="153"/>
      <c r="KN199" s="153"/>
      <c r="KO199" s="153"/>
      <c r="KP199" s="153"/>
      <c r="KQ199" s="153"/>
      <c r="KR199" s="153"/>
      <c r="KS199" s="153"/>
      <c r="KT199" s="153"/>
      <c r="KU199" s="153"/>
      <c r="KV199" s="153"/>
      <c r="KW199" s="153"/>
      <c r="KX199" s="153"/>
      <c r="KY199" s="153"/>
      <c r="KZ199" s="153"/>
      <c r="LA199" s="153"/>
      <c r="LB199" s="153"/>
      <c r="LC199" s="153"/>
      <c r="LD199" s="153"/>
      <c r="LE199" s="153"/>
      <c r="LF199" s="153"/>
      <c r="LG199" s="153"/>
      <c r="LH199" s="153"/>
      <c r="LI199" s="153"/>
      <c r="LJ199" s="153"/>
      <c r="LK199" s="153"/>
      <c r="LL199" s="153"/>
      <c r="LM199" s="153"/>
      <c r="LN199" s="153"/>
      <c r="LO199" s="153"/>
      <c r="LP199" s="153"/>
      <c r="LQ199" s="153"/>
      <c r="LR199" s="153"/>
      <c r="LS199" s="153"/>
      <c r="LT199" s="153"/>
      <c r="LU199" s="153"/>
      <c r="LV199" s="153"/>
      <c r="LW199" s="153"/>
      <c r="LX199" s="153"/>
      <c r="LY199" s="153"/>
      <c r="LZ199" s="153"/>
      <c r="MA199" s="153"/>
      <c r="MB199" s="153"/>
      <c r="MC199" s="153"/>
      <c r="MD199" s="153"/>
      <c r="ME199" s="153"/>
      <c r="MF199" s="153"/>
      <c r="MG199" s="153"/>
      <c r="MH199" s="153"/>
      <c r="MI199" s="153"/>
      <c r="MJ199" s="153"/>
      <c r="MK199" s="153"/>
      <c r="ML199" s="153"/>
      <c r="MM199" s="153"/>
      <c r="MN199" s="153"/>
      <c r="MO199" s="153"/>
      <c r="MP199" s="153"/>
      <c r="MQ199" s="153"/>
      <c r="MR199" s="153">
        <v>10</v>
      </c>
      <c r="MS199" s="153"/>
      <c r="MT199" s="153"/>
      <c r="MU199" s="153"/>
      <c r="MV199" s="153"/>
      <c r="MW199" s="153"/>
      <c r="MX199" s="153"/>
      <c r="MY199" s="153"/>
      <c r="MZ199" s="153"/>
      <c r="NA199" s="153">
        <v>1</v>
      </c>
      <c r="NB199" s="153">
        <v>2</v>
      </c>
      <c r="NC199" s="153">
        <v>0</v>
      </c>
      <c r="ND199" s="153">
        <v>7</v>
      </c>
      <c r="NE199" s="153">
        <v>0</v>
      </c>
      <c r="NF199" s="153">
        <v>3</v>
      </c>
      <c r="NG199" s="153"/>
      <c r="NH199" s="153"/>
      <c r="NI199" s="153"/>
      <c r="NJ199" s="153"/>
      <c r="NK199" s="153"/>
      <c r="NL199" s="153"/>
      <c r="NM199" s="153"/>
      <c r="NN199" s="153"/>
      <c r="NO199" s="153">
        <v>1</v>
      </c>
      <c r="NP199" s="153">
        <v>89</v>
      </c>
      <c r="NQ199" s="153">
        <v>44</v>
      </c>
      <c r="NR199" s="153">
        <v>12</v>
      </c>
      <c r="NS199" s="153"/>
      <c r="NT199" s="153"/>
      <c r="NU199" s="153"/>
      <c r="NV199" s="153"/>
      <c r="NW199" s="153"/>
      <c r="NX199" s="153"/>
      <c r="NY199" s="153"/>
      <c r="NZ199" s="153"/>
      <c r="OA199" s="153"/>
      <c r="OB199" s="153"/>
      <c r="OC199" s="153">
        <v>1</v>
      </c>
      <c r="OD199" s="153"/>
      <c r="OE199" s="153">
        <v>1</v>
      </c>
      <c r="OF199" s="153"/>
      <c r="OG199" s="153"/>
      <c r="OH199" s="153"/>
      <c r="OI199" s="153"/>
      <c r="OJ199" s="153">
        <v>7</v>
      </c>
      <c r="OK199" s="153">
        <v>51</v>
      </c>
      <c r="OL199" s="153">
        <v>4</v>
      </c>
      <c r="OM199" s="153"/>
      <c r="ON199" s="153"/>
      <c r="OO199" s="154"/>
      <c r="OP199" s="144">
        <v>6605</v>
      </c>
      <c r="OQ199" s="155">
        <v>3107</v>
      </c>
      <c r="OR199" s="153"/>
      <c r="OS199" s="153"/>
      <c r="OT199" s="153"/>
      <c r="OU199" s="153"/>
      <c r="OV199" s="153">
        <v>70</v>
      </c>
      <c r="OW199" s="153">
        <v>399</v>
      </c>
      <c r="OX199" s="153">
        <v>-235</v>
      </c>
      <c r="OY199" s="153"/>
      <c r="OZ199" s="153"/>
      <c r="PA199" s="153"/>
      <c r="PB199" s="153"/>
      <c r="PC199" s="153"/>
      <c r="PD199" s="153"/>
      <c r="PE199" s="153"/>
      <c r="PF199" s="153"/>
      <c r="PG199" s="153"/>
      <c r="PH199" s="153"/>
      <c r="PI199" s="153"/>
      <c r="PJ199" s="156"/>
      <c r="PK199" s="144">
        <v>3341</v>
      </c>
      <c r="PL199" s="144">
        <v>9946</v>
      </c>
    </row>
    <row r="200" spans="1:428" ht="15" x14ac:dyDescent="0.25">
      <c r="A200" s="158">
        <v>311224</v>
      </c>
      <c r="B200" s="159" t="s">
        <v>736</v>
      </c>
      <c r="C200" s="149" t="s">
        <v>393</v>
      </c>
      <c r="D200" s="155"/>
      <c r="E200" s="153"/>
      <c r="F200" s="153"/>
      <c r="G200" s="153"/>
      <c r="H200" s="153"/>
      <c r="I200" s="153"/>
      <c r="J200" s="153">
        <v>419</v>
      </c>
      <c r="K200" s="153">
        <v>98</v>
      </c>
      <c r="L200" s="153">
        <v>711</v>
      </c>
      <c r="M200" s="153">
        <v>51</v>
      </c>
      <c r="N200" s="153"/>
      <c r="O200" s="153"/>
      <c r="P200" s="153"/>
      <c r="Q200" s="153"/>
      <c r="R200" s="153"/>
      <c r="S200" s="153"/>
      <c r="T200" s="153"/>
      <c r="U200" s="153"/>
      <c r="V200" s="153"/>
      <c r="W200" s="153"/>
      <c r="X200" s="153"/>
      <c r="Y200" s="153"/>
      <c r="Z200" s="153"/>
      <c r="AA200" s="153"/>
      <c r="AB200" s="153"/>
      <c r="AC200" s="153"/>
      <c r="AD200" s="153"/>
      <c r="AE200" s="153"/>
      <c r="AF200" s="153"/>
      <c r="AG200" s="153"/>
      <c r="AH200" s="153"/>
      <c r="AI200" s="153"/>
      <c r="AJ200" s="153"/>
      <c r="AK200" s="153"/>
      <c r="AL200" s="153"/>
      <c r="AM200" s="153"/>
      <c r="AN200" s="153"/>
      <c r="AO200" s="153"/>
      <c r="AP200" s="153"/>
      <c r="AQ200" s="153">
        <v>20</v>
      </c>
      <c r="AR200" s="153"/>
      <c r="AS200" s="153"/>
      <c r="AT200" s="153"/>
      <c r="AU200" s="153"/>
      <c r="AV200" s="153"/>
      <c r="AW200" s="153"/>
      <c r="AX200" s="153"/>
      <c r="AY200" s="153"/>
      <c r="AZ200" s="153"/>
      <c r="BA200" s="153"/>
      <c r="BB200" s="153"/>
      <c r="BC200" s="153"/>
      <c r="BD200" s="153"/>
      <c r="BE200" s="153"/>
      <c r="BF200" s="153"/>
      <c r="BG200" s="153"/>
      <c r="BH200" s="153"/>
      <c r="BI200" s="153"/>
      <c r="BJ200" s="153"/>
      <c r="BK200" s="153"/>
      <c r="BL200" s="153"/>
      <c r="BM200" s="153"/>
      <c r="BN200" s="153"/>
      <c r="BO200" s="153"/>
      <c r="BP200" s="153"/>
      <c r="BQ200" s="153"/>
      <c r="BR200" s="153"/>
      <c r="BS200" s="153"/>
      <c r="BT200" s="153"/>
      <c r="BU200" s="153"/>
      <c r="BV200" s="153"/>
      <c r="BW200" s="153"/>
      <c r="BX200" s="153"/>
      <c r="BY200" s="153"/>
      <c r="BZ200" s="153"/>
      <c r="CA200" s="153"/>
      <c r="CB200" s="153"/>
      <c r="CC200" s="153"/>
      <c r="CD200" s="153"/>
      <c r="CE200" s="153"/>
      <c r="CF200" s="153"/>
      <c r="CG200" s="153"/>
      <c r="CH200" s="153"/>
      <c r="CI200" s="153"/>
      <c r="CJ200" s="153"/>
      <c r="CK200" s="153"/>
      <c r="CL200" s="153"/>
      <c r="CM200" s="153"/>
      <c r="CN200" s="153"/>
      <c r="CO200" s="153"/>
      <c r="CP200" s="153"/>
      <c r="CQ200" s="153"/>
      <c r="CR200" s="153"/>
      <c r="CS200" s="153"/>
      <c r="CT200" s="153"/>
      <c r="CU200" s="153"/>
      <c r="CV200" s="153"/>
      <c r="CW200" s="153"/>
      <c r="CX200" s="153"/>
      <c r="CY200" s="153"/>
      <c r="CZ200" s="153"/>
      <c r="DA200" s="153"/>
      <c r="DB200" s="153"/>
      <c r="DC200" s="153"/>
      <c r="DD200" s="153"/>
      <c r="DE200" s="153"/>
      <c r="DF200" s="153"/>
      <c r="DG200" s="153"/>
      <c r="DH200" s="153"/>
      <c r="DI200" s="153"/>
      <c r="DJ200" s="153"/>
      <c r="DK200" s="153"/>
      <c r="DL200" s="153"/>
      <c r="DM200" s="153"/>
      <c r="DN200" s="153"/>
      <c r="DO200" s="153"/>
      <c r="DP200" s="153"/>
      <c r="DQ200" s="153"/>
      <c r="DR200" s="153"/>
      <c r="DS200" s="153"/>
      <c r="DT200" s="153"/>
      <c r="DU200" s="153"/>
      <c r="DV200" s="153"/>
      <c r="DW200" s="153"/>
      <c r="DX200" s="153"/>
      <c r="DY200" s="153"/>
      <c r="DZ200" s="153"/>
      <c r="EA200" s="153"/>
      <c r="EB200" s="153"/>
      <c r="EC200" s="153"/>
      <c r="ED200" s="153"/>
      <c r="EE200" s="153"/>
      <c r="EF200" s="153"/>
      <c r="EG200" s="153"/>
      <c r="EH200" s="153"/>
      <c r="EI200" s="153"/>
      <c r="EJ200" s="153"/>
      <c r="EK200" s="153"/>
      <c r="EL200" s="153"/>
      <c r="EM200" s="153"/>
      <c r="EN200" s="153"/>
      <c r="EO200" s="153"/>
      <c r="EP200" s="153"/>
      <c r="EQ200" s="153"/>
      <c r="ER200" s="153"/>
      <c r="ES200" s="153"/>
      <c r="ET200" s="153"/>
      <c r="EU200" s="153"/>
      <c r="EV200" s="153"/>
      <c r="EW200" s="153"/>
      <c r="EX200" s="153"/>
      <c r="EY200" s="153"/>
      <c r="EZ200" s="153"/>
      <c r="FA200" s="153"/>
      <c r="FB200" s="153"/>
      <c r="FC200" s="153"/>
      <c r="FD200" s="153"/>
      <c r="FE200" s="153"/>
      <c r="FF200" s="153"/>
      <c r="FG200" s="153"/>
      <c r="FH200" s="153"/>
      <c r="FI200" s="153"/>
      <c r="FJ200" s="153"/>
      <c r="FK200" s="153"/>
      <c r="FL200" s="153"/>
      <c r="FM200" s="153"/>
      <c r="FN200" s="153"/>
      <c r="FO200" s="153"/>
      <c r="FP200" s="153"/>
      <c r="FQ200" s="153"/>
      <c r="FR200" s="153"/>
      <c r="FS200" s="153"/>
      <c r="FT200" s="153"/>
      <c r="FU200" s="153"/>
      <c r="FV200" s="153"/>
      <c r="FW200" s="153"/>
      <c r="FX200" s="153"/>
      <c r="FY200" s="153"/>
      <c r="FZ200" s="153"/>
      <c r="GA200" s="153"/>
      <c r="GB200" s="153"/>
      <c r="GC200" s="153"/>
      <c r="GD200" s="153"/>
      <c r="GE200" s="153"/>
      <c r="GF200" s="153"/>
      <c r="GG200" s="153"/>
      <c r="GH200" s="153"/>
      <c r="GI200" s="153"/>
      <c r="GJ200" s="153">
        <v>1889</v>
      </c>
      <c r="GK200" s="153">
        <v>3931</v>
      </c>
      <c r="GL200" s="153">
        <v>42</v>
      </c>
      <c r="GM200" s="153"/>
      <c r="GN200" s="153">
        <v>4741</v>
      </c>
      <c r="GO200" s="153">
        <v>2447</v>
      </c>
      <c r="GP200" s="153">
        <v>2758</v>
      </c>
      <c r="GQ200" s="153">
        <v>573</v>
      </c>
      <c r="GR200" s="153">
        <v>452</v>
      </c>
      <c r="GS200" s="153">
        <v>4</v>
      </c>
      <c r="GT200" s="153">
        <v>76</v>
      </c>
      <c r="GU200" s="153">
        <v>240</v>
      </c>
      <c r="GV200" s="153">
        <v>76</v>
      </c>
      <c r="GW200" s="153">
        <v>5</v>
      </c>
      <c r="GX200" s="153">
        <v>53</v>
      </c>
      <c r="GY200" s="153">
        <v>139</v>
      </c>
      <c r="GZ200" s="153">
        <v>70</v>
      </c>
      <c r="HA200" s="153">
        <v>488</v>
      </c>
      <c r="HB200" s="153">
        <v>183</v>
      </c>
      <c r="HC200" s="153">
        <v>2950</v>
      </c>
      <c r="HD200" s="153"/>
      <c r="HE200" s="153"/>
      <c r="HF200" s="153">
        <v>536</v>
      </c>
      <c r="HG200" s="153">
        <v>594</v>
      </c>
      <c r="HH200" s="153">
        <v>74</v>
      </c>
      <c r="HI200" s="153"/>
      <c r="HJ200" s="153"/>
      <c r="HK200" s="153"/>
      <c r="HL200" s="153"/>
      <c r="HM200" s="153"/>
      <c r="HN200" s="153">
        <v>1</v>
      </c>
      <c r="HO200" s="153"/>
      <c r="HP200" s="153"/>
      <c r="HQ200" s="153"/>
      <c r="HR200" s="153">
        <v>27</v>
      </c>
      <c r="HS200" s="153"/>
      <c r="HT200" s="153"/>
      <c r="HU200" s="153"/>
      <c r="HV200" s="153">
        <v>78</v>
      </c>
      <c r="HW200" s="153">
        <v>12</v>
      </c>
      <c r="HX200" s="153"/>
      <c r="HY200" s="153"/>
      <c r="HZ200" s="153"/>
      <c r="IA200" s="153"/>
      <c r="IB200" s="153"/>
      <c r="IC200" s="153"/>
      <c r="ID200" s="153"/>
      <c r="IE200" s="153">
        <v>23</v>
      </c>
      <c r="IF200" s="153">
        <v>8</v>
      </c>
      <c r="IG200" s="153"/>
      <c r="IH200" s="153">
        <v>181</v>
      </c>
      <c r="II200" s="153"/>
      <c r="IJ200" s="153"/>
      <c r="IK200" s="153"/>
      <c r="IL200" s="153"/>
      <c r="IM200" s="153"/>
      <c r="IN200" s="153">
        <v>9</v>
      </c>
      <c r="IO200" s="153"/>
      <c r="IP200" s="153">
        <v>0</v>
      </c>
      <c r="IQ200" s="153"/>
      <c r="IR200" s="153">
        <v>0</v>
      </c>
      <c r="IS200" s="153"/>
      <c r="IT200" s="153"/>
      <c r="IU200" s="153"/>
      <c r="IV200" s="153">
        <v>434</v>
      </c>
      <c r="IW200" s="153"/>
      <c r="IX200" s="153">
        <v>569</v>
      </c>
      <c r="IY200" s="153">
        <v>389</v>
      </c>
      <c r="IZ200" s="153"/>
      <c r="JA200" s="153">
        <v>206</v>
      </c>
      <c r="JB200" s="153"/>
      <c r="JC200" s="153"/>
      <c r="JD200" s="153"/>
      <c r="JE200" s="153"/>
      <c r="JF200" s="153"/>
      <c r="JG200" s="153"/>
      <c r="JH200" s="153"/>
      <c r="JI200" s="153"/>
      <c r="JJ200" s="153"/>
      <c r="JK200" s="153"/>
      <c r="JL200" s="153"/>
      <c r="JM200" s="153"/>
      <c r="JN200" s="153"/>
      <c r="JO200" s="153"/>
      <c r="JP200" s="153"/>
      <c r="JQ200" s="153"/>
      <c r="JR200" s="153"/>
      <c r="JS200" s="153"/>
      <c r="JT200" s="153">
        <v>37</v>
      </c>
      <c r="JU200" s="153">
        <v>36</v>
      </c>
      <c r="JV200" s="153"/>
      <c r="JW200" s="153"/>
      <c r="JX200" s="153"/>
      <c r="JY200" s="153"/>
      <c r="JZ200" s="153"/>
      <c r="KA200" s="153"/>
      <c r="KB200" s="153"/>
      <c r="KC200" s="153"/>
      <c r="KD200" s="153"/>
      <c r="KE200" s="153"/>
      <c r="KF200" s="153"/>
      <c r="KG200" s="153"/>
      <c r="KH200" s="153"/>
      <c r="KI200" s="153"/>
      <c r="KJ200" s="153"/>
      <c r="KK200" s="153"/>
      <c r="KL200" s="153"/>
      <c r="KM200" s="153"/>
      <c r="KN200" s="153"/>
      <c r="KO200" s="153"/>
      <c r="KP200" s="153"/>
      <c r="KQ200" s="153"/>
      <c r="KR200" s="153"/>
      <c r="KS200" s="153"/>
      <c r="KT200" s="153"/>
      <c r="KU200" s="153"/>
      <c r="KV200" s="153"/>
      <c r="KW200" s="153"/>
      <c r="KX200" s="153"/>
      <c r="KY200" s="153"/>
      <c r="KZ200" s="153"/>
      <c r="LA200" s="153"/>
      <c r="LB200" s="153"/>
      <c r="LC200" s="153"/>
      <c r="LD200" s="153"/>
      <c r="LE200" s="153"/>
      <c r="LF200" s="153"/>
      <c r="LG200" s="153"/>
      <c r="LH200" s="153"/>
      <c r="LI200" s="153"/>
      <c r="LJ200" s="153"/>
      <c r="LK200" s="153"/>
      <c r="LL200" s="153"/>
      <c r="LM200" s="153"/>
      <c r="LN200" s="153"/>
      <c r="LO200" s="153"/>
      <c r="LP200" s="153"/>
      <c r="LQ200" s="153"/>
      <c r="LR200" s="153"/>
      <c r="LS200" s="153"/>
      <c r="LT200" s="153"/>
      <c r="LU200" s="153"/>
      <c r="LV200" s="153"/>
      <c r="LW200" s="153"/>
      <c r="LX200" s="153"/>
      <c r="LY200" s="153"/>
      <c r="LZ200" s="153"/>
      <c r="MA200" s="153"/>
      <c r="MB200" s="153"/>
      <c r="MC200" s="153"/>
      <c r="MD200" s="153"/>
      <c r="ME200" s="153"/>
      <c r="MF200" s="153"/>
      <c r="MG200" s="153"/>
      <c r="MH200" s="153"/>
      <c r="MI200" s="153"/>
      <c r="MJ200" s="153"/>
      <c r="MK200" s="153"/>
      <c r="ML200" s="153"/>
      <c r="MM200" s="153"/>
      <c r="MN200" s="153"/>
      <c r="MO200" s="153"/>
      <c r="MP200" s="153"/>
      <c r="MQ200" s="153"/>
      <c r="MR200" s="153">
        <v>1</v>
      </c>
      <c r="MS200" s="153"/>
      <c r="MT200" s="153"/>
      <c r="MU200" s="153"/>
      <c r="MV200" s="153"/>
      <c r="MW200" s="153"/>
      <c r="MX200" s="153"/>
      <c r="MY200" s="153"/>
      <c r="MZ200" s="153"/>
      <c r="NA200" s="153"/>
      <c r="NB200" s="153"/>
      <c r="NC200" s="153"/>
      <c r="ND200" s="153"/>
      <c r="NE200" s="153"/>
      <c r="NF200" s="153"/>
      <c r="NG200" s="153"/>
      <c r="NH200" s="153"/>
      <c r="NI200" s="153"/>
      <c r="NJ200" s="153"/>
      <c r="NK200" s="153"/>
      <c r="NL200" s="153"/>
      <c r="NM200" s="153"/>
      <c r="NN200" s="153"/>
      <c r="NO200" s="153">
        <v>15</v>
      </c>
      <c r="NP200" s="153">
        <v>1230</v>
      </c>
      <c r="NQ200" s="153">
        <v>1634</v>
      </c>
      <c r="NR200" s="153">
        <v>1245</v>
      </c>
      <c r="NS200" s="153"/>
      <c r="NT200" s="153"/>
      <c r="NU200" s="153"/>
      <c r="NV200" s="153"/>
      <c r="NW200" s="153"/>
      <c r="NX200" s="153"/>
      <c r="NY200" s="153"/>
      <c r="NZ200" s="153"/>
      <c r="OA200" s="153"/>
      <c r="OB200" s="153"/>
      <c r="OC200" s="153"/>
      <c r="OD200" s="153"/>
      <c r="OE200" s="153"/>
      <c r="OF200" s="153"/>
      <c r="OG200" s="153"/>
      <c r="OH200" s="153"/>
      <c r="OI200" s="153"/>
      <c r="OJ200" s="153"/>
      <c r="OK200" s="153"/>
      <c r="OL200" s="153"/>
      <c r="OM200" s="153"/>
      <c r="ON200" s="153"/>
      <c r="OO200" s="154"/>
      <c r="OP200" s="144">
        <v>29757</v>
      </c>
      <c r="OQ200" s="155">
        <v>2714</v>
      </c>
      <c r="OR200" s="153"/>
      <c r="OS200" s="153"/>
      <c r="OT200" s="153"/>
      <c r="OU200" s="153"/>
      <c r="OV200" s="153">
        <v>307</v>
      </c>
      <c r="OW200" s="153">
        <v>5066</v>
      </c>
      <c r="OX200" s="153">
        <v>-7629</v>
      </c>
      <c r="OY200" s="153"/>
      <c r="OZ200" s="153"/>
      <c r="PA200" s="153"/>
      <c r="PB200" s="153"/>
      <c r="PC200" s="153"/>
      <c r="PD200" s="153"/>
      <c r="PE200" s="153"/>
      <c r="PF200" s="153"/>
      <c r="PG200" s="153"/>
      <c r="PH200" s="153"/>
      <c r="PI200" s="153"/>
      <c r="PJ200" s="156"/>
      <c r="PK200" s="144">
        <v>459</v>
      </c>
      <c r="PL200" s="144">
        <v>30215</v>
      </c>
    </row>
    <row r="201" spans="1:428" ht="15" x14ac:dyDescent="0.25">
      <c r="A201" s="158">
        <v>311230</v>
      </c>
      <c r="B201" s="159" t="s">
        <v>736</v>
      </c>
      <c r="C201" s="149" t="s">
        <v>394</v>
      </c>
      <c r="D201" s="155"/>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c r="AA201" s="153"/>
      <c r="AB201" s="153"/>
      <c r="AC201" s="153"/>
      <c r="AD201" s="153"/>
      <c r="AE201" s="153"/>
      <c r="AF201" s="153"/>
      <c r="AG201" s="153"/>
      <c r="AH201" s="153"/>
      <c r="AI201" s="153"/>
      <c r="AJ201" s="153"/>
      <c r="AK201" s="153"/>
      <c r="AL201" s="153"/>
      <c r="AM201" s="153"/>
      <c r="AN201" s="153"/>
      <c r="AO201" s="153"/>
      <c r="AP201" s="153"/>
      <c r="AQ201" s="153"/>
      <c r="AR201" s="153"/>
      <c r="AS201" s="153"/>
      <c r="AT201" s="153"/>
      <c r="AU201" s="153"/>
      <c r="AV201" s="153"/>
      <c r="AW201" s="153"/>
      <c r="AX201" s="153"/>
      <c r="AY201" s="153"/>
      <c r="AZ201" s="153"/>
      <c r="BA201" s="153"/>
      <c r="BB201" s="153"/>
      <c r="BC201" s="153"/>
      <c r="BD201" s="153"/>
      <c r="BE201" s="153"/>
      <c r="BF201" s="153"/>
      <c r="BG201" s="153"/>
      <c r="BH201" s="153"/>
      <c r="BI201" s="153"/>
      <c r="BJ201" s="153"/>
      <c r="BK201" s="153"/>
      <c r="BL201" s="153"/>
      <c r="BM201" s="153"/>
      <c r="BN201" s="153"/>
      <c r="BO201" s="153"/>
      <c r="BP201" s="153"/>
      <c r="BQ201" s="153"/>
      <c r="BR201" s="153"/>
      <c r="BS201" s="153"/>
      <c r="BT201" s="153"/>
      <c r="BU201" s="153"/>
      <c r="BV201" s="153"/>
      <c r="BW201" s="153"/>
      <c r="BX201" s="153"/>
      <c r="BY201" s="153"/>
      <c r="BZ201" s="153"/>
      <c r="CA201" s="153"/>
      <c r="CB201" s="153"/>
      <c r="CC201" s="153"/>
      <c r="CD201" s="153"/>
      <c r="CE201" s="153"/>
      <c r="CF201" s="153"/>
      <c r="CG201" s="153"/>
      <c r="CH201" s="153"/>
      <c r="CI201" s="153"/>
      <c r="CJ201" s="153"/>
      <c r="CK201" s="153"/>
      <c r="CL201" s="153"/>
      <c r="CM201" s="153"/>
      <c r="CN201" s="153"/>
      <c r="CO201" s="153"/>
      <c r="CP201" s="153"/>
      <c r="CQ201" s="153"/>
      <c r="CR201" s="153"/>
      <c r="CS201" s="153"/>
      <c r="CT201" s="153"/>
      <c r="CU201" s="153"/>
      <c r="CV201" s="153"/>
      <c r="CW201" s="153"/>
      <c r="CX201" s="153"/>
      <c r="CY201" s="153"/>
      <c r="CZ201" s="153"/>
      <c r="DA201" s="153"/>
      <c r="DB201" s="153"/>
      <c r="DC201" s="153"/>
      <c r="DD201" s="153"/>
      <c r="DE201" s="153"/>
      <c r="DF201" s="153"/>
      <c r="DG201" s="153"/>
      <c r="DH201" s="153"/>
      <c r="DI201" s="153"/>
      <c r="DJ201" s="153"/>
      <c r="DK201" s="153"/>
      <c r="DL201" s="153"/>
      <c r="DM201" s="153"/>
      <c r="DN201" s="153"/>
      <c r="DO201" s="153"/>
      <c r="DP201" s="153"/>
      <c r="DQ201" s="153"/>
      <c r="DR201" s="153"/>
      <c r="DS201" s="153"/>
      <c r="DT201" s="153"/>
      <c r="DU201" s="153"/>
      <c r="DV201" s="153"/>
      <c r="DW201" s="153"/>
      <c r="DX201" s="153"/>
      <c r="DY201" s="153"/>
      <c r="DZ201" s="153"/>
      <c r="EA201" s="153"/>
      <c r="EB201" s="153"/>
      <c r="EC201" s="153"/>
      <c r="ED201" s="153"/>
      <c r="EE201" s="153"/>
      <c r="EF201" s="153"/>
      <c r="EG201" s="153"/>
      <c r="EH201" s="153"/>
      <c r="EI201" s="153"/>
      <c r="EJ201" s="153"/>
      <c r="EK201" s="153"/>
      <c r="EL201" s="153"/>
      <c r="EM201" s="153"/>
      <c r="EN201" s="153"/>
      <c r="EO201" s="153"/>
      <c r="EP201" s="153"/>
      <c r="EQ201" s="153"/>
      <c r="ER201" s="153"/>
      <c r="ES201" s="153"/>
      <c r="ET201" s="153"/>
      <c r="EU201" s="153"/>
      <c r="EV201" s="153"/>
      <c r="EW201" s="153"/>
      <c r="EX201" s="153"/>
      <c r="EY201" s="153"/>
      <c r="EZ201" s="153"/>
      <c r="FA201" s="153"/>
      <c r="FB201" s="153"/>
      <c r="FC201" s="153"/>
      <c r="FD201" s="153"/>
      <c r="FE201" s="153"/>
      <c r="FF201" s="153"/>
      <c r="FG201" s="153"/>
      <c r="FH201" s="153"/>
      <c r="FI201" s="153"/>
      <c r="FJ201" s="153"/>
      <c r="FK201" s="153"/>
      <c r="FL201" s="153"/>
      <c r="FM201" s="153"/>
      <c r="FN201" s="153"/>
      <c r="FO201" s="153"/>
      <c r="FP201" s="153"/>
      <c r="FQ201" s="153"/>
      <c r="FR201" s="153"/>
      <c r="FS201" s="153"/>
      <c r="FT201" s="153"/>
      <c r="FU201" s="153"/>
      <c r="FV201" s="153"/>
      <c r="FW201" s="153"/>
      <c r="FX201" s="153"/>
      <c r="FY201" s="153"/>
      <c r="FZ201" s="153"/>
      <c r="GA201" s="153"/>
      <c r="GB201" s="153"/>
      <c r="GC201" s="153"/>
      <c r="GD201" s="153"/>
      <c r="GE201" s="153"/>
      <c r="GF201" s="153"/>
      <c r="GG201" s="153"/>
      <c r="GH201" s="153"/>
      <c r="GI201" s="153"/>
      <c r="GJ201" s="153"/>
      <c r="GK201" s="153"/>
      <c r="GL201" s="153"/>
      <c r="GM201" s="153"/>
      <c r="GN201" s="153"/>
      <c r="GO201" s="153"/>
      <c r="GP201" s="153">
        <v>3</v>
      </c>
      <c r="GQ201" s="153"/>
      <c r="GR201" s="153"/>
      <c r="GS201" s="153"/>
      <c r="GT201" s="153"/>
      <c r="GU201" s="153"/>
      <c r="GV201" s="153"/>
      <c r="GW201" s="153"/>
      <c r="GX201" s="153"/>
      <c r="GY201" s="153"/>
      <c r="GZ201" s="153"/>
      <c r="HA201" s="153"/>
      <c r="HB201" s="153"/>
      <c r="HC201" s="153"/>
      <c r="HD201" s="153"/>
      <c r="HE201" s="153"/>
      <c r="HF201" s="153"/>
      <c r="HG201" s="153"/>
      <c r="HH201" s="153"/>
      <c r="HI201" s="153"/>
      <c r="HJ201" s="153"/>
      <c r="HK201" s="153"/>
      <c r="HL201" s="153"/>
      <c r="HM201" s="153"/>
      <c r="HN201" s="153"/>
      <c r="HO201" s="153"/>
      <c r="HP201" s="153"/>
      <c r="HQ201" s="153"/>
      <c r="HR201" s="153"/>
      <c r="HS201" s="153"/>
      <c r="HT201" s="153"/>
      <c r="HU201" s="153"/>
      <c r="HV201" s="153"/>
      <c r="HW201" s="153"/>
      <c r="HX201" s="153"/>
      <c r="HY201" s="153"/>
      <c r="HZ201" s="153"/>
      <c r="IA201" s="153"/>
      <c r="IB201" s="153"/>
      <c r="IC201" s="153"/>
      <c r="ID201" s="153"/>
      <c r="IE201" s="153"/>
      <c r="IF201" s="153"/>
      <c r="IG201" s="153"/>
      <c r="IH201" s="153"/>
      <c r="II201" s="153"/>
      <c r="IJ201" s="153"/>
      <c r="IK201" s="153"/>
      <c r="IL201" s="153"/>
      <c r="IM201" s="153"/>
      <c r="IN201" s="153"/>
      <c r="IO201" s="153"/>
      <c r="IP201" s="153"/>
      <c r="IQ201" s="153"/>
      <c r="IR201" s="153"/>
      <c r="IS201" s="153"/>
      <c r="IT201" s="153"/>
      <c r="IU201" s="153"/>
      <c r="IV201" s="153"/>
      <c r="IW201" s="153"/>
      <c r="IX201" s="153"/>
      <c r="IY201" s="153"/>
      <c r="IZ201" s="153"/>
      <c r="JA201" s="153"/>
      <c r="JB201" s="153"/>
      <c r="JC201" s="153"/>
      <c r="JD201" s="153"/>
      <c r="JE201" s="153"/>
      <c r="JF201" s="153"/>
      <c r="JG201" s="153"/>
      <c r="JH201" s="153"/>
      <c r="JI201" s="153"/>
      <c r="JJ201" s="153"/>
      <c r="JK201" s="153"/>
      <c r="JL201" s="153"/>
      <c r="JM201" s="153"/>
      <c r="JN201" s="153"/>
      <c r="JO201" s="153"/>
      <c r="JP201" s="153"/>
      <c r="JQ201" s="153"/>
      <c r="JR201" s="153"/>
      <c r="JS201" s="153"/>
      <c r="JT201" s="153"/>
      <c r="JU201" s="153"/>
      <c r="JV201" s="153"/>
      <c r="JW201" s="153"/>
      <c r="JX201" s="153"/>
      <c r="JY201" s="153"/>
      <c r="JZ201" s="153"/>
      <c r="KA201" s="153"/>
      <c r="KB201" s="153"/>
      <c r="KC201" s="153"/>
      <c r="KD201" s="153"/>
      <c r="KE201" s="153"/>
      <c r="KF201" s="153"/>
      <c r="KG201" s="153"/>
      <c r="KH201" s="153"/>
      <c r="KI201" s="153"/>
      <c r="KJ201" s="153"/>
      <c r="KK201" s="153"/>
      <c r="KL201" s="153"/>
      <c r="KM201" s="153"/>
      <c r="KN201" s="153"/>
      <c r="KO201" s="153"/>
      <c r="KP201" s="153"/>
      <c r="KQ201" s="153"/>
      <c r="KR201" s="153"/>
      <c r="KS201" s="153"/>
      <c r="KT201" s="153"/>
      <c r="KU201" s="153"/>
      <c r="KV201" s="153"/>
      <c r="KW201" s="153"/>
      <c r="KX201" s="153"/>
      <c r="KY201" s="153"/>
      <c r="KZ201" s="153"/>
      <c r="LA201" s="153"/>
      <c r="LB201" s="153"/>
      <c r="LC201" s="153"/>
      <c r="LD201" s="153"/>
      <c r="LE201" s="153"/>
      <c r="LF201" s="153"/>
      <c r="LG201" s="153"/>
      <c r="LH201" s="153"/>
      <c r="LI201" s="153"/>
      <c r="LJ201" s="153"/>
      <c r="LK201" s="153"/>
      <c r="LL201" s="153"/>
      <c r="LM201" s="153"/>
      <c r="LN201" s="153"/>
      <c r="LO201" s="153"/>
      <c r="LP201" s="153"/>
      <c r="LQ201" s="153"/>
      <c r="LR201" s="153"/>
      <c r="LS201" s="153"/>
      <c r="LT201" s="153"/>
      <c r="LU201" s="153"/>
      <c r="LV201" s="153"/>
      <c r="LW201" s="153"/>
      <c r="LX201" s="153"/>
      <c r="LY201" s="153"/>
      <c r="LZ201" s="153"/>
      <c r="MA201" s="153"/>
      <c r="MB201" s="153"/>
      <c r="MC201" s="153"/>
      <c r="MD201" s="153"/>
      <c r="ME201" s="153"/>
      <c r="MF201" s="153"/>
      <c r="MG201" s="153"/>
      <c r="MH201" s="153"/>
      <c r="MI201" s="153"/>
      <c r="MJ201" s="153"/>
      <c r="MK201" s="153"/>
      <c r="ML201" s="153"/>
      <c r="MM201" s="153"/>
      <c r="MN201" s="153"/>
      <c r="MO201" s="153"/>
      <c r="MP201" s="153"/>
      <c r="MQ201" s="153">
        <v>0</v>
      </c>
      <c r="MR201" s="153">
        <v>5</v>
      </c>
      <c r="MS201" s="153"/>
      <c r="MT201" s="153"/>
      <c r="MU201" s="153"/>
      <c r="MV201" s="153"/>
      <c r="MW201" s="153"/>
      <c r="MX201" s="153"/>
      <c r="MY201" s="153"/>
      <c r="MZ201" s="153"/>
      <c r="NA201" s="153">
        <v>1</v>
      </c>
      <c r="NB201" s="153">
        <v>2</v>
      </c>
      <c r="NC201" s="153">
        <v>2</v>
      </c>
      <c r="ND201" s="153">
        <v>14</v>
      </c>
      <c r="NE201" s="153">
        <v>10</v>
      </c>
      <c r="NF201" s="153">
        <v>0</v>
      </c>
      <c r="NG201" s="153"/>
      <c r="NH201" s="153"/>
      <c r="NI201" s="153"/>
      <c r="NJ201" s="153"/>
      <c r="NK201" s="153"/>
      <c r="NL201" s="153"/>
      <c r="NM201" s="153"/>
      <c r="NN201" s="153"/>
      <c r="NO201" s="153">
        <v>0</v>
      </c>
      <c r="NP201" s="153">
        <v>4</v>
      </c>
      <c r="NQ201" s="153">
        <v>6</v>
      </c>
      <c r="NR201" s="153">
        <v>0</v>
      </c>
      <c r="NS201" s="153"/>
      <c r="NT201" s="153"/>
      <c r="NU201" s="153"/>
      <c r="NV201" s="153"/>
      <c r="NW201" s="153"/>
      <c r="NX201" s="153"/>
      <c r="NY201" s="153"/>
      <c r="NZ201" s="153"/>
      <c r="OA201" s="153"/>
      <c r="OB201" s="153"/>
      <c r="OC201" s="153"/>
      <c r="OD201" s="153"/>
      <c r="OE201" s="153">
        <v>42</v>
      </c>
      <c r="OF201" s="153"/>
      <c r="OG201" s="153"/>
      <c r="OH201" s="153"/>
      <c r="OI201" s="153"/>
      <c r="OJ201" s="153">
        <v>12</v>
      </c>
      <c r="OK201" s="153">
        <v>49</v>
      </c>
      <c r="OL201" s="153">
        <v>63</v>
      </c>
      <c r="OM201" s="153"/>
      <c r="ON201" s="153"/>
      <c r="OO201" s="154"/>
      <c r="OP201" s="144">
        <v>213</v>
      </c>
      <c r="OQ201" s="155">
        <v>9192</v>
      </c>
      <c r="OR201" s="153"/>
      <c r="OS201" s="153"/>
      <c r="OT201" s="153"/>
      <c r="OU201" s="153"/>
      <c r="OV201" s="153">
        <v>58</v>
      </c>
      <c r="OW201" s="153">
        <v>560</v>
      </c>
      <c r="OX201" s="153">
        <v>-495</v>
      </c>
      <c r="OY201" s="153"/>
      <c r="OZ201" s="153"/>
      <c r="PA201" s="153"/>
      <c r="PB201" s="153"/>
      <c r="PC201" s="153"/>
      <c r="PD201" s="153"/>
      <c r="PE201" s="153"/>
      <c r="PF201" s="153"/>
      <c r="PG201" s="153"/>
      <c r="PH201" s="153"/>
      <c r="PI201" s="153"/>
      <c r="PJ201" s="156"/>
      <c r="PK201" s="144">
        <v>9315</v>
      </c>
      <c r="PL201" s="144">
        <v>9529</v>
      </c>
    </row>
    <row r="202" spans="1:428" ht="15" x14ac:dyDescent="0.25">
      <c r="A202" s="158">
        <v>311300</v>
      </c>
      <c r="B202" s="159" t="s">
        <v>736</v>
      </c>
      <c r="C202" s="149" t="s">
        <v>395</v>
      </c>
      <c r="D202" s="155"/>
      <c r="E202" s="153"/>
      <c r="F202" s="153"/>
      <c r="G202" s="153"/>
      <c r="H202" s="153"/>
      <c r="I202" s="153"/>
      <c r="J202" s="153">
        <v>141</v>
      </c>
      <c r="K202" s="153"/>
      <c r="L202" s="153">
        <v>8</v>
      </c>
      <c r="M202" s="153">
        <v>4</v>
      </c>
      <c r="N202" s="153"/>
      <c r="O202" s="153"/>
      <c r="P202" s="153"/>
      <c r="Q202" s="153"/>
      <c r="R202" s="153"/>
      <c r="S202" s="153"/>
      <c r="T202" s="153"/>
      <c r="U202" s="153"/>
      <c r="V202" s="153"/>
      <c r="W202" s="153"/>
      <c r="X202" s="153"/>
      <c r="Y202" s="153"/>
      <c r="Z202" s="153"/>
      <c r="AA202" s="153"/>
      <c r="AB202" s="153"/>
      <c r="AC202" s="153"/>
      <c r="AD202" s="153"/>
      <c r="AE202" s="153"/>
      <c r="AF202" s="153"/>
      <c r="AG202" s="153"/>
      <c r="AH202" s="153"/>
      <c r="AI202" s="153"/>
      <c r="AJ202" s="153"/>
      <c r="AK202" s="153"/>
      <c r="AL202" s="153"/>
      <c r="AM202" s="153"/>
      <c r="AN202" s="153"/>
      <c r="AO202" s="153"/>
      <c r="AP202" s="153"/>
      <c r="AQ202" s="153"/>
      <c r="AR202" s="153"/>
      <c r="AS202" s="153"/>
      <c r="AT202" s="153"/>
      <c r="AU202" s="153"/>
      <c r="AV202" s="153"/>
      <c r="AW202" s="153"/>
      <c r="AX202" s="153"/>
      <c r="AY202" s="153"/>
      <c r="AZ202" s="153"/>
      <c r="BA202" s="153"/>
      <c r="BB202" s="153"/>
      <c r="BC202" s="153"/>
      <c r="BD202" s="153"/>
      <c r="BE202" s="153"/>
      <c r="BF202" s="153"/>
      <c r="BG202" s="153"/>
      <c r="BH202" s="153"/>
      <c r="BI202" s="153"/>
      <c r="BJ202" s="153"/>
      <c r="BK202" s="153"/>
      <c r="BL202" s="153"/>
      <c r="BM202" s="153"/>
      <c r="BN202" s="153"/>
      <c r="BO202" s="153"/>
      <c r="BP202" s="153"/>
      <c r="BQ202" s="153"/>
      <c r="BR202" s="153"/>
      <c r="BS202" s="153"/>
      <c r="BT202" s="153"/>
      <c r="BU202" s="153"/>
      <c r="BV202" s="153"/>
      <c r="BW202" s="153"/>
      <c r="BX202" s="153"/>
      <c r="BY202" s="153"/>
      <c r="BZ202" s="153"/>
      <c r="CA202" s="153"/>
      <c r="CB202" s="153"/>
      <c r="CC202" s="153"/>
      <c r="CD202" s="153"/>
      <c r="CE202" s="153"/>
      <c r="CF202" s="153"/>
      <c r="CG202" s="153"/>
      <c r="CH202" s="153"/>
      <c r="CI202" s="153"/>
      <c r="CJ202" s="153"/>
      <c r="CK202" s="153"/>
      <c r="CL202" s="153"/>
      <c r="CM202" s="153"/>
      <c r="CN202" s="153"/>
      <c r="CO202" s="153"/>
      <c r="CP202" s="153"/>
      <c r="CQ202" s="153"/>
      <c r="CR202" s="153"/>
      <c r="CS202" s="153"/>
      <c r="CT202" s="153"/>
      <c r="CU202" s="153"/>
      <c r="CV202" s="153"/>
      <c r="CW202" s="153"/>
      <c r="CX202" s="153"/>
      <c r="CY202" s="153"/>
      <c r="CZ202" s="153"/>
      <c r="DA202" s="153"/>
      <c r="DB202" s="153"/>
      <c r="DC202" s="153"/>
      <c r="DD202" s="153"/>
      <c r="DE202" s="153"/>
      <c r="DF202" s="153"/>
      <c r="DG202" s="153"/>
      <c r="DH202" s="153"/>
      <c r="DI202" s="153"/>
      <c r="DJ202" s="153"/>
      <c r="DK202" s="153"/>
      <c r="DL202" s="153"/>
      <c r="DM202" s="153"/>
      <c r="DN202" s="153"/>
      <c r="DO202" s="153"/>
      <c r="DP202" s="153"/>
      <c r="DQ202" s="153"/>
      <c r="DR202" s="153"/>
      <c r="DS202" s="153"/>
      <c r="DT202" s="153"/>
      <c r="DU202" s="153"/>
      <c r="DV202" s="153"/>
      <c r="DW202" s="153"/>
      <c r="DX202" s="153"/>
      <c r="DY202" s="153"/>
      <c r="DZ202" s="153"/>
      <c r="EA202" s="153"/>
      <c r="EB202" s="153"/>
      <c r="EC202" s="153"/>
      <c r="ED202" s="153"/>
      <c r="EE202" s="153"/>
      <c r="EF202" s="153"/>
      <c r="EG202" s="153"/>
      <c r="EH202" s="153"/>
      <c r="EI202" s="153"/>
      <c r="EJ202" s="153"/>
      <c r="EK202" s="153"/>
      <c r="EL202" s="153"/>
      <c r="EM202" s="153"/>
      <c r="EN202" s="153"/>
      <c r="EO202" s="153"/>
      <c r="EP202" s="153"/>
      <c r="EQ202" s="153"/>
      <c r="ER202" s="153"/>
      <c r="ES202" s="153"/>
      <c r="ET202" s="153"/>
      <c r="EU202" s="153"/>
      <c r="EV202" s="153"/>
      <c r="EW202" s="153"/>
      <c r="EX202" s="153"/>
      <c r="EY202" s="153"/>
      <c r="EZ202" s="153"/>
      <c r="FA202" s="153"/>
      <c r="FB202" s="153"/>
      <c r="FC202" s="153"/>
      <c r="FD202" s="153"/>
      <c r="FE202" s="153"/>
      <c r="FF202" s="153"/>
      <c r="FG202" s="153"/>
      <c r="FH202" s="153"/>
      <c r="FI202" s="153"/>
      <c r="FJ202" s="153"/>
      <c r="FK202" s="153"/>
      <c r="FL202" s="153"/>
      <c r="FM202" s="153"/>
      <c r="FN202" s="153"/>
      <c r="FO202" s="153"/>
      <c r="FP202" s="153"/>
      <c r="FQ202" s="153"/>
      <c r="FR202" s="153"/>
      <c r="FS202" s="153"/>
      <c r="FT202" s="153"/>
      <c r="FU202" s="153"/>
      <c r="FV202" s="153"/>
      <c r="FW202" s="153"/>
      <c r="FX202" s="153"/>
      <c r="FY202" s="153"/>
      <c r="FZ202" s="153"/>
      <c r="GA202" s="153"/>
      <c r="GB202" s="153"/>
      <c r="GC202" s="153"/>
      <c r="GD202" s="153"/>
      <c r="GE202" s="153"/>
      <c r="GF202" s="153"/>
      <c r="GG202" s="153"/>
      <c r="GH202" s="153"/>
      <c r="GI202" s="153"/>
      <c r="GJ202" s="153">
        <v>44</v>
      </c>
      <c r="GK202" s="153">
        <v>265</v>
      </c>
      <c r="GL202" s="153">
        <v>24</v>
      </c>
      <c r="GM202" s="153"/>
      <c r="GN202" s="153"/>
      <c r="GO202" s="153"/>
      <c r="GP202" s="153">
        <v>420</v>
      </c>
      <c r="GQ202" s="153">
        <v>6528</v>
      </c>
      <c r="GR202" s="153">
        <v>58</v>
      </c>
      <c r="GS202" s="153">
        <v>63</v>
      </c>
      <c r="GT202" s="153">
        <v>22</v>
      </c>
      <c r="GU202" s="153">
        <v>366</v>
      </c>
      <c r="GV202" s="153">
        <v>588</v>
      </c>
      <c r="GW202" s="153">
        <v>254</v>
      </c>
      <c r="GX202" s="153"/>
      <c r="GY202" s="153"/>
      <c r="GZ202" s="153"/>
      <c r="HA202" s="153">
        <v>1804</v>
      </c>
      <c r="HB202" s="153">
        <v>1663</v>
      </c>
      <c r="HC202" s="153">
        <v>64</v>
      </c>
      <c r="HD202" s="153"/>
      <c r="HE202" s="153">
        <v>195</v>
      </c>
      <c r="HF202" s="153">
        <v>230</v>
      </c>
      <c r="HG202" s="153">
        <v>256</v>
      </c>
      <c r="HH202" s="153">
        <v>391</v>
      </c>
      <c r="HI202" s="153">
        <v>0</v>
      </c>
      <c r="HJ202" s="153"/>
      <c r="HK202" s="153"/>
      <c r="HL202" s="153"/>
      <c r="HM202" s="153"/>
      <c r="HN202" s="153"/>
      <c r="HO202" s="153"/>
      <c r="HP202" s="153"/>
      <c r="HQ202" s="153"/>
      <c r="HR202" s="153"/>
      <c r="HS202" s="153"/>
      <c r="HT202" s="153"/>
      <c r="HU202" s="153"/>
      <c r="HV202" s="153"/>
      <c r="HW202" s="153"/>
      <c r="HX202" s="153"/>
      <c r="HY202" s="153"/>
      <c r="HZ202" s="153"/>
      <c r="IA202" s="153"/>
      <c r="IB202" s="153"/>
      <c r="IC202" s="153"/>
      <c r="ID202" s="153"/>
      <c r="IE202" s="153"/>
      <c r="IF202" s="153"/>
      <c r="IG202" s="153"/>
      <c r="IH202" s="153"/>
      <c r="II202" s="153"/>
      <c r="IJ202" s="153"/>
      <c r="IK202" s="153"/>
      <c r="IL202" s="153"/>
      <c r="IM202" s="153"/>
      <c r="IN202" s="153"/>
      <c r="IO202" s="153"/>
      <c r="IP202" s="153"/>
      <c r="IQ202" s="153"/>
      <c r="IR202" s="153"/>
      <c r="IS202" s="153"/>
      <c r="IT202" s="153"/>
      <c r="IU202" s="153"/>
      <c r="IV202" s="153"/>
      <c r="IW202" s="153"/>
      <c r="IX202" s="153"/>
      <c r="IY202" s="153"/>
      <c r="IZ202" s="153"/>
      <c r="JA202" s="153"/>
      <c r="JB202" s="153"/>
      <c r="JC202" s="153"/>
      <c r="JD202" s="153"/>
      <c r="JE202" s="153"/>
      <c r="JF202" s="153"/>
      <c r="JG202" s="153"/>
      <c r="JH202" s="153"/>
      <c r="JI202" s="153"/>
      <c r="JJ202" s="153"/>
      <c r="JK202" s="153"/>
      <c r="JL202" s="153"/>
      <c r="JM202" s="153"/>
      <c r="JN202" s="153"/>
      <c r="JO202" s="153"/>
      <c r="JP202" s="153"/>
      <c r="JQ202" s="153"/>
      <c r="JR202" s="153"/>
      <c r="JS202" s="153"/>
      <c r="JT202" s="153"/>
      <c r="JU202" s="153"/>
      <c r="JV202" s="153"/>
      <c r="JW202" s="153"/>
      <c r="JX202" s="153">
        <v>27</v>
      </c>
      <c r="JY202" s="153">
        <v>44</v>
      </c>
      <c r="JZ202" s="153"/>
      <c r="KA202" s="153"/>
      <c r="KB202" s="153"/>
      <c r="KC202" s="153"/>
      <c r="KD202" s="153"/>
      <c r="KE202" s="153"/>
      <c r="KF202" s="153"/>
      <c r="KG202" s="153"/>
      <c r="KH202" s="153">
        <v>5</v>
      </c>
      <c r="KI202" s="153"/>
      <c r="KJ202" s="153"/>
      <c r="KK202" s="153"/>
      <c r="KL202" s="153">
        <v>0</v>
      </c>
      <c r="KM202" s="153"/>
      <c r="KN202" s="153"/>
      <c r="KO202" s="153"/>
      <c r="KP202" s="153"/>
      <c r="KQ202" s="153"/>
      <c r="KR202" s="153"/>
      <c r="KS202" s="153"/>
      <c r="KT202" s="153">
        <v>13</v>
      </c>
      <c r="KU202" s="153"/>
      <c r="KV202" s="153"/>
      <c r="KW202" s="153"/>
      <c r="KX202" s="153"/>
      <c r="KY202" s="153"/>
      <c r="KZ202" s="153"/>
      <c r="LA202" s="153"/>
      <c r="LB202" s="153"/>
      <c r="LC202" s="153"/>
      <c r="LD202" s="153"/>
      <c r="LE202" s="153"/>
      <c r="LF202" s="153"/>
      <c r="LG202" s="153"/>
      <c r="LH202" s="153"/>
      <c r="LI202" s="153"/>
      <c r="LJ202" s="153"/>
      <c r="LK202" s="153"/>
      <c r="LL202" s="153"/>
      <c r="LM202" s="153"/>
      <c r="LN202" s="153"/>
      <c r="LO202" s="153"/>
      <c r="LP202" s="153"/>
      <c r="LQ202" s="153"/>
      <c r="LR202" s="153"/>
      <c r="LS202" s="153"/>
      <c r="LT202" s="153"/>
      <c r="LU202" s="153"/>
      <c r="LV202" s="153"/>
      <c r="LW202" s="153"/>
      <c r="LX202" s="153">
        <v>2</v>
      </c>
      <c r="LY202" s="153"/>
      <c r="LZ202" s="153"/>
      <c r="MA202" s="153">
        <v>2</v>
      </c>
      <c r="MB202" s="153"/>
      <c r="MC202" s="153"/>
      <c r="MD202" s="153"/>
      <c r="ME202" s="153"/>
      <c r="MF202" s="153"/>
      <c r="MG202" s="153"/>
      <c r="MH202" s="153"/>
      <c r="MI202" s="153"/>
      <c r="MJ202" s="153"/>
      <c r="MK202" s="153"/>
      <c r="ML202" s="153"/>
      <c r="MM202" s="153"/>
      <c r="MN202" s="153"/>
      <c r="MO202" s="153"/>
      <c r="MP202" s="153"/>
      <c r="MQ202" s="153">
        <v>3</v>
      </c>
      <c r="MR202" s="153">
        <v>159</v>
      </c>
      <c r="MS202" s="153"/>
      <c r="MT202" s="153"/>
      <c r="MU202" s="153"/>
      <c r="MV202" s="153"/>
      <c r="MW202" s="153"/>
      <c r="MX202" s="153"/>
      <c r="MY202" s="153"/>
      <c r="MZ202" s="153"/>
      <c r="NA202" s="153">
        <v>93</v>
      </c>
      <c r="NB202" s="153">
        <v>46</v>
      </c>
      <c r="NC202" s="153">
        <v>1</v>
      </c>
      <c r="ND202" s="153">
        <v>28</v>
      </c>
      <c r="NE202" s="153">
        <v>16</v>
      </c>
      <c r="NF202" s="153">
        <v>30</v>
      </c>
      <c r="NG202" s="153"/>
      <c r="NH202" s="153">
        <v>2</v>
      </c>
      <c r="NI202" s="153"/>
      <c r="NJ202" s="153"/>
      <c r="NK202" s="153"/>
      <c r="NL202" s="153"/>
      <c r="NM202" s="153">
        <v>9</v>
      </c>
      <c r="NN202" s="153">
        <v>22</v>
      </c>
      <c r="NO202" s="153">
        <v>72</v>
      </c>
      <c r="NP202" s="153">
        <v>646</v>
      </c>
      <c r="NQ202" s="153">
        <v>416</v>
      </c>
      <c r="NR202" s="153">
        <v>132</v>
      </c>
      <c r="NS202" s="153"/>
      <c r="NT202" s="153"/>
      <c r="NU202" s="153"/>
      <c r="NV202" s="153"/>
      <c r="NW202" s="153"/>
      <c r="NX202" s="153"/>
      <c r="NY202" s="153"/>
      <c r="NZ202" s="153"/>
      <c r="OA202" s="153"/>
      <c r="OB202" s="153"/>
      <c r="OC202" s="153">
        <v>15</v>
      </c>
      <c r="OD202" s="153"/>
      <c r="OE202" s="153">
        <v>112</v>
      </c>
      <c r="OF202" s="153"/>
      <c r="OG202" s="153"/>
      <c r="OH202" s="153"/>
      <c r="OI202" s="153">
        <v>5</v>
      </c>
      <c r="OJ202" s="153">
        <v>122</v>
      </c>
      <c r="OK202" s="153">
        <v>95</v>
      </c>
      <c r="OL202" s="153">
        <v>170</v>
      </c>
      <c r="OM202" s="153"/>
      <c r="ON202" s="153"/>
      <c r="OO202" s="154"/>
      <c r="OP202" s="144">
        <v>15673</v>
      </c>
      <c r="OQ202" s="155">
        <v>27453</v>
      </c>
      <c r="OR202" s="153"/>
      <c r="OS202" s="153"/>
      <c r="OT202" s="153"/>
      <c r="OU202" s="153"/>
      <c r="OV202" s="153">
        <v>130</v>
      </c>
      <c r="OW202" s="153">
        <v>2497</v>
      </c>
      <c r="OX202" s="153">
        <v>-7751</v>
      </c>
      <c r="OY202" s="153"/>
      <c r="OZ202" s="153"/>
      <c r="PA202" s="153"/>
      <c r="PB202" s="153"/>
      <c r="PC202" s="153"/>
      <c r="PD202" s="153"/>
      <c r="PE202" s="153"/>
      <c r="PF202" s="153"/>
      <c r="PG202" s="153"/>
      <c r="PH202" s="153"/>
      <c r="PI202" s="153"/>
      <c r="PJ202" s="156"/>
      <c r="PK202" s="144">
        <v>22329</v>
      </c>
      <c r="PL202" s="144">
        <v>38002</v>
      </c>
    </row>
    <row r="203" spans="1:428" ht="15" x14ac:dyDescent="0.25">
      <c r="A203" s="158">
        <v>311410</v>
      </c>
      <c r="B203" s="159" t="s">
        <v>736</v>
      </c>
      <c r="C203" s="149" t="s">
        <v>396</v>
      </c>
      <c r="D203" s="155"/>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c r="AA203" s="153"/>
      <c r="AB203" s="153"/>
      <c r="AC203" s="153"/>
      <c r="AD203" s="153"/>
      <c r="AE203" s="153"/>
      <c r="AF203" s="153"/>
      <c r="AG203" s="153"/>
      <c r="AH203" s="153"/>
      <c r="AI203" s="153"/>
      <c r="AJ203" s="153"/>
      <c r="AK203" s="153"/>
      <c r="AL203" s="153"/>
      <c r="AM203" s="153"/>
      <c r="AN203" s="153"/>
      <c r="AO203" s="153"/>
      <c r="AP203" s="153"/>
      <c r="AQ203" s="153"/>
      <c r="AR203" s="153"/>
      <c r="AS203" s="153"/>
      <c r="AT203" s="153"/>
      <c r="AU203" s="153"/>
      <c r="AV203" s="153"/>
      <c r="AW203" s="153"/>
      <c r="AX203" s="153"/>
      <c r="AY203" s="153"/>
      <c r="AZ203" s="153"/>
      <c r="BA203" s="153"/>
      <c r="BB203" s="153"/>
      <c r="BC203" s="153"/>
      <c r="BD203" s="153"/>
      <c r="BE203" s="153"/>
      <c r="BF203" s="153"/>
      <c r="BG203" s="153"/>
      <c r="BH203" s="153"/>
      <c r="BI203" s="153"/>
      <c r="BJ203" s="153"/>
      <c r="BK203" s="153"/>
      <c r="BL203" s="153"/>
      <c r="BM203" s="153"/>
      <c r="BN203" s="153"/>
      <c r="BO203" s="153"/>
      <c r="BP203" s="153"/>
      <c r="BQ203" s="153"/>
      <c r="BR203" s="153"/>
      <c r="BS203" s="153"/>
      <c r="BT203" s="153"/>
      <c r="BU203" s="153"/>
      <c r="BV203" s="153"/>
      <c r="BW203" s="153"/>
      <c r="BX203" s="153"/>
      <c r="BY203" s="153"/>
      <c r="BZ203" s="153"/>
      <c r="CA203" s="153"/>
      <c r="CB203" s="153"/>
      <c r="CC203" s="153"/>
      <c r="CD203" s="153"/>
      <c r="CE203" s="153"/>
      <c r="CF203" s="153"/>
      <c r="CG203" s="153"/>
      <c r="CH203" s="153"/>
      <c r="CI203" s="153"/>
      <c r="CJ203" s="153"/>
      <c r="CK203" s="153"/>
      <c r="CL203" s="153"/>
      <c r="CM203" s="153"/>
      <c r="CN203" s="153"/>
      <c r="CO203" s="153"/>
      <c r="CP203" s="153"/>
      <c r="CQ203" s="153"/>
      <c r="CR203" s="153"/>
      <c r="CS203" s="153"/>
      <c r="CT203" s="153"/>
      <c r="CU203" s="153"/>
      <c r="CV203" s="153"/>
      <c r="CW203" s="153"/>
      <c r="CX203" s="153"/>
      <c r="CY203" s="153"/>
      <c r="CZ203" s="153"/>
      <c r="DA203" s="153"/>
      <c r="DB203" s="153"/>
      <c r="DC203" s="153"/>
      <c r="DD203" s="153"/>
      <c r="DE203" s="153"/>
      <c r="DF203" s="153"/>
      <c r="DG203" s="153"/>
      <c r="DH203" s="153"/>
      <c r="DI203" s="153"/>
      <c r="DJ203" s="153"/>
      <c r="DK203" s="153"/>
      <c r="DL203" s="153"/>
      <c r="DM203" s="153"/>
      <c r="DN203" s="153"/>
      <c r="DO203" s="153"/>
      <c r="DP203" s="153"/>
      <c r="DQ203" s="153"/>
      <c r="DR203" s="153"/>
      <c r="DS203" s="153"/>
      <c r="DT203" s="153"/>
      <c r="DU203" s="153"/>
      <c r="DV203" s="153"/>
      <c r="DW203" s="153"/>
      <c r="DX203" s="153"/>
      <c r="DY203" s="153"/>
      <c r="DZ203" s="153"/>
      <c r="EA203" s="153"/>
      <c r="EB203" s="153"/>
      <c r="EC203" s="153"/>
      <c r="ED203" s="153"/>
      <c r="EE203" s="153"/>
      <c r="EF203" s="153"/>
      <c r="EG203" s="153"/>
      <c r="EH203" s="153"/>
      <c r="EI203" s="153"/>
      <c r="EJ203" s="153"/>
      <c r="EK203" s="153"/>
      <c r="EL203" s="153"/>
      <c r="EM203" s="153"/>
      <c r="EN203" s="153"/>
      <c r="EO203" s="153"/>
      <c r="EP203" s="153"/>
      <c r="EQ203" s="153"/>
      <c r="ER203" s="153"/>
      <c r="ES203" s="153"/>
      <c r="ET203" s="153"/>
      <c r="EU203" s="153"/>
      <c r="EV203" s="153"/>
      <c r="EW203" s="153"/>
      <c r="EX203" s="153"/>
      <c r="EY203" s="153"/>
      <c r="EZ203" s="153"/>
      <c r="FA203" s="153"/>
      <c r="FB203" s="153"/>
      <c r="FC203" s="153"/>
      <c r="FD203" s="153"/>
      <c r="FE203" s="153"/>
      <c r="FF203" s="153"/>
      <c r="FG203" s="153"/>
      <c r="FH203" s="153"/>
      <c r="FI203" s="153"/>
      <c r="FJ203" s="153"/>
      <c r="FK203" s="153"/>
      <c r="FL203" s="153"/>
      <c r="FM203" s="153"/>
      <c r="FN203" s="153"/>
      <c r="FO203" s="153"/>
      <c r="FP203" s="153"/>
      <c r="FQ203" s="153"/>
      <c r="FR203" s="153"/>
      <c r="FS203" s="153"/>
      <c r="FT203" s="153"/>
      <c r="FU203" s="153"/>
      <c r="FV203" s="153"/>
      <c r="FW203" s="153"/>
      <c r="FX203" s="153"/>
      <c r="FY203" s="153"/>
      <c r="FZ203" s="153"/>
      <c r="GA203" s="153"/>
      <c r="GB203" s="153"/>
      <c r="GC203" s="153"/>
      <c r="GD203" s="153"/>
      <c r="GE203" s="153"/>
      <c r="GF203" s="153"/>
      <c r="GG203" s="153"/>
      <c r="GH203" s="153"/>
      <c r="GI203" s="153"/>
      <c r="GJ203" s="153"/>
      <c r="GK203" s="153"/>
      <c r="GL203" s="153"/>
      <c r="GM203" s="153"/>
      <c r="GN203" s="153"/>
      <c r="GO203" s="153"/>
      <c r="GP203" s="153"/>
      <c r="GQ203" s="153"/>
      <c r="GR203" s="153">
        <v>1825</v>
      </c>
      <c r="GS203" s="153">
        <v>590</v>
      </c>
      <c r="GT203" s="153"/>
      <c r="GU203" s="153">
        <v>3</v>
      </c>
      <c r="GV203" s="153"/>
      <c r="GW203" s="153"/>
      <c r="GX203" s="153"/>
      <c r="GY203" s="153"/>
      <c r="GZ203" s="153"/>
      <c r="HA203" s="153">
        <v>167</v>
      </c>
      <c r="HB203" s="153">
        <v>34</v>
      </c>
      <c r="HC203" s="153">
        <v>120</v>
      </c>
      <c r="HD203" s="153"/>
      <c r="HE203" s="153">
        <v>46</v>
      </c>
      <c r="HF203" s="153">
        <v>39</v>
      </c>
      <c r="HG203" s="153">
        <v>202</v>
      </c>
      <c r="HH203" s="153"/>
      <c r="HI203" s="153"/>
      <c r="HJ203" s="153"/>
      <c r="HK203" s="153"/>
      <c r="HL203" s="153"/>
      <c r="HM203" s="153"/>
      <c r="HN203" s="153"/>
      <c r="HO203" s="153"/>
      <c r="HP203" s="153"/>
      <c r="HQ203" s="153"/>
      <c r="HR203" s="153"/>
      <c r="HS203" s="153"/>
      <c r="HT203" s="153"/>
      <c r="HU203" s="153"/>
      <c r="HV203" s="153"/>
      <c r="HW203" s="153"/>
      <c r="HX203" s="153"/>
      <c r="HY203" s="153"/>
      <c r="HZ203" s="153"/>
      <c r="IA203" s="153"/>
      <c r="IB203" s="153"/>
      <c r="IC203" s="153"/>
      <c r="ID203" s="153"/>
      <c r="IE203" s="153"/>
      <c r="IF203" s="153"/>
      <c r="IG203" s="153"/>
      <c r="IH203" s="153"/>
      <c r="II203" s="153"/>
      <c r="IJ203" s="153"/>
      <c r="IK203" s="153"/>
      <c r="IL203" s="153"/>
      <c r="IM203" s="153"/>
      <c r="IN203" s="153"/>
      <c r="IO203" s="153"/>
      <c r="IP203" s="153"/>
      <c r="IQ203" s="153"/>
      <c r="IR203" s="153"/>
      <c r="IS203" s="153"/>
      <c r="IT203" s="153"/>
      <c r="IU203" s="153"/>
      <c r="IV203" s="153"/>
      <c r="IW203" s="153"/>
      <c r="IX203" s="153"/>
      <c r="IY203" s="153"/>
      <c r="IZ203" s="153"/>
      <c r="JA203" s="153"/>
      <c r="JB203" s="153"/>
      <c r="JC203" s="153"/>
      <c r="JD203" s="153"/>
      <c r="JE203" s="153"/>
      <c r="JF203" s="153"/>
      <c r="JG203" s="153"/>
      <c r="JH203" s="153"/>
      <c r="JI203" s="153"/>
      <c r="JJ203" s="153"/>
      <c r="JK203" s="153"/>
      <c r="JL203" s="153"/>
      <c r="JM203" s="153"/>
      <c r="JN203" s="153"/>
      <c r="JO203" s="153"/>
      <c r="JP203" s="153"/>
      <c r="JQ203" s="153"/>
      <c r="JR203" s="153"/>
      <c r="JS203" s="153"/>
      <c r="JT203" s="153">
        <v>93</v>
      </c>
      <c r="JU203" s="153"/>
      <c r="JV203" s="153"/>
      <c r="JW203" s="153"/>
      <c r="JX203" s="153">
        <v>1</v>
      </c>
      <c r="JY203" s="153">
        <v>24</v>
      </c>
      <c r="JZ203" s="153"/>
      <c r="KA203" s="153"/>
      <c r="KB203" s="153"/>
      <c r="KC203" s="153"/>
      <c r="KD203" s="153"/>
      <c r="KE203" s="153"/>
      <c r="KF203" s="153"/>
      <c r="KG203" s="153"/>
      <c r="KH203" s="153">
        <v>10</v>
      </c>
      <c r="KI203" s="153"/>
      <c r="KJ203" s="153"/>
      <c r="KK203" s="153"/>
      <c r="KL203" s="153"/>
      <c r="KM203" s="153"/>
      <c r="KN203" s="153"/>
      <c r="KO203" s="153"/>
      <c r="KP203" s="153"/>
      <c r="KQ203" s="153"/>
      <c r="KR203" s="153"/>
      <c r="KS203" s="153"/>
      <c r="KT203" s="153"/>
      <c r="KU203" s="153"/>
      <c r="KV203" s="153"/>
      <c r="KW203" s="153"/>
      <c r="KX203" s="153"/>
      <c r="KY203" s="153"/>
      <c r="KZ203" s="153"/>
      <c r="LA203" s="153"/>
      <c r="LB203" s="153"/>
      <c r="LC203" s="153"/>
      <c r="LD203" s="153"/>
      <c r="LE203" s="153"/>
      <c r="LF203" s="153"/>
      <c r="LG203" s="153"/>
      <c r="LH203" s="153"/>
      <c r="LI203" s="153"/>
      <c r="LJ203" s="153"/>
      <c r="LK203" s="153"/>
      <c r="LL203" s="153"/>
      <c r="LM203" s="153"/>
      <c r="LN203" s="153"/>
      <c r="LO203" s="153"/>
      <c r="LP203" s="153"/>
      <c r="LQ203" s="153"/>
      <c r="LR203" s="153"/>
      <c r="LS203" s="153"/>
      <c r="LT203" s="153"/>
      <c r="LU203" s="153"/>
      <c r="LV203" s="153"/>
      <c r="LW203" s="153"/>
      <c r="LX203" s="153"/>
      <c r="LY203" s="153"/>
      <c r="LZ203" s="153"/>
      <c r="MA203" s="153">
        <v>11</v>
      </c>
      <c r="MB203" s="153"/>
      <c r="MC203" s="153"/>
      <c r="MD203" s="153"/>
      <c r="ME203" s="153"/>
      <c r="MF203" s="153"/>
      <c r="MG203" s="153"/>
      <c r="MH203" s="153"/>
      <c r="MI203" s="153"/>
      <c r="MJ203" s="153"/>
      <c r="MK203" s="153"/>
      <c r="ML203" s="153"/>
      <c r="MM203" s="153"/>
      <c r="MN203" s="153"/>
      <c r="MO203" s="153"/>
      <c r="MP203" s="153"/>
      <c r="MQ203" s="153">
        <v>6</v>
      </c>
      <c r="MR203" s="153">
        <v>160</v>
      </c>
      <c r="MS203" s="153"/>
      <c r="MT203" s="153"/>
      <c r="MU203" s="153"/>
      <c r="MV203" s="153"/>
      <c r="MW203" s="153"/>
      <c r="MX203" s="153"/>
      <c r="MY203" s="153"/>
      <c r="MZ203" s="153"/>
      <c r="NA203" s="153">
        <v>129</v>
      </c>
      <c r="NB203" s="153">
        <v>291</v>
      </c>
      <c r="NC203" s="153">
        <v>48</v>
      </c>
      <c r="ND203" s="153">
        <v>65</v>
      </c>
      <c r="NE203" s="153"/>
      <c r="NF203" s="153">
        <v>34</v>
      </c>
      <c r="NG203" s="153"/>
      <c r="NH203" s="153"/>
      <c r="NI203" s="153"/>
      <c r="NJ203" s="153"/>
      <c r="NK203" s="153"/>
      <c r="NL203" s="153">
        <v>16</v>
      </c>
      <c r="NM203" s="153">
        <v>2</v>
      </c>
      <c r="NN203" s="153">
        <v>24</v>
      </c>
      <c r="NO203" s="153">
        <v>20</v>
      </c>
      <c r="NP203" s="153">
        <v>546</v>
      </c>
      <c r="NQ203" s="153">
        <v>558</v>
      </c>
      <c r="NR203" s="153">
        <v>99</v>
      </c>
      <c r="NS203" s="153"/>
      <c r="NT203" s="153"/>
      <c r="NU203" s="153"/>
      <c r="NV203" s="153"/>
      <c r="NW203" s="153"/>
      <c r="NX203" s="153"/>
      <c r="NY203" s="153"/>
      <c r="NZ203" s="153"/>
      <c r="OA203" s="153">
        <v>20</v>
      </c>
      <c r="OB203" s="153"/>
      <c r="OC203" s="153">
        <v>135</v>
      </c>
      <c r="OD203" s="153"/>
      <c r="OE203" s="153"/>
      <c r="OF203" s="153"/>
      <c r="OG203" s="153"/>
      <c r="OH203" s="153">
        <v>26</v>
      </c>
      <c r="OI203" s="153">
        <v>58</v>
      </c>
      <c r="OJ203" s="153">
        <v>132</v>
      </c>
      <c r="OK203" s="153">
        <v>532</v>
      </c>
      <c r="OL203" s="153">
        <v>161</v>
      </c>
      <c r="OM203" s="153"/>
      <c r="ON203" s="153"/>
      <c r="OO203" s="154"/>
      <c r="OP203" s="144">
        <v>6227</v>
      </c>
      <c r="OQ203" s="155">
        <v>27834</v>
      </c>
      <c r="OR203" s="153"/>
      <c r="OS203" s="153"/>
      <c r="OT203" s="153"/>
      <c r="OU203" s="153"/>
      <c r="OV203" s="153">
        <v>105</v>
      </c>
      <c r="OW203" s="153">
        <v>1667</v>
      </c>
      <c r="OX203" s="153">
        <v>-3511</v>
      </c>
      <c r="OY203" s="153"/>
      <c r="OZ203" s="153"/>
      <c r="PA203" s="153"/>
      <c r="PB203" s="153"/>
      <c r="PC203" s="153"/>
      <c r="PD203" s="153"/>
      <c r="PE203" s="153"/>
      <c r="PF203" s="153"/>
      <c r="PG203" s="153"/>
      <c r="PH203" s="153"/>
      <c r="PI203" s="153"/>
      <c r="PJ203" s="156"/>
      <c r="PK203" s="144">
        <v>26095</v>
      </c>
      <c r="PL203" s="144">
        <v>32322</v>
      </c>
    </row>
    <row r="204" spans="1:428" ht="15" x14ac:dyDescent="0.25">
      <c r="A204" s="158">
        <v>311420</v>
      </c>
      <c r="B204" s="159" t="s">
        <v>736</v>
      </c>
      <c r="C204" s="149" t="s">
        <v>397</v>
      </c>
      <c r="D204" s="155"/>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c r="AA204" s="153"/>
      <c r="AB204" s="153"/>
      <c r="AC204" s="153"/>
      <c r="AD204" s="153"/>
      <c r="AE204" s="153"/>
      <c r="AF204" s="153"/>
      <c r="AG204" s="153"/>
      <c r="AH204" s="153"/>
      <c r="AI204" s="153"/>
      <c r="AJ204" s="153"/>
      <c r="AK204" s="153"/>
      <c r="AL204" s="153"/>
      <c r="AM204" s="153"/>
      <c r="AN204" s="153"/>
      <c r="AO204" s="153"/>
      <c r="AP204" s="153"/>
      <c r="AQ204" s="153"/>
      <c r="AR204" s="153"/>
      <c r="AS204" s="153"/>
      <c r="AT204" s="153"/>
      <c r="AU204" s="153"/>
      <c r="AV204" s="153"/>
      <c r="AW204" s="153"/>
      <c r="AX204" s="153"/>
      <c r="AY204" s="153"/>
      <c r="AZ204" s="153"/>
      <c r="BA204" s="153"/>
      <c r="BB204" s="153"/>
      <c r="BC204" s="153"/>
      <c r="BD204" s="153"/>
      <c r="BE204" s="153"/>
      <c r="BF204" s="153"/>
      <c r="BG204" s="153"/>
      <c r="BH204" s="153"/>
      <c r="BI204" s="153"/>
      <c r="BJ204" s="153"/>
      <c r="BK204" s="153"/>
      <c r="BL204" s="153"/>
      <c r="BM204" s="153"/>
      <c r="BN204" s="153"/>
      <c r="BO204" s="153"/>
      <c r="BP204" s="153"/>
      <c r="BQ204" s="153"/>
      <c r="BR204" s="153"/>
      <c r="BS204" s="153"/>
      <c r="BT204" s="153"/>
      <c r="BU204" s="153"/>
      <c r="BV204" s="153"/>
      <c r="BW204" s="153"/>
      <c r="BX204" s="153"/>
      <c r="BY204" s="153"/>
      <c r="BZ204" s="153"/>
      <c r="CA204" s="153"/>
      <c r="CB204" s="153"/>
      <c r="CC204" s="153"/>
      <c r="CD204" s="153"/>
      <c r="CE204" s="153"/>
      <c r="CF204" s="153"/>
      <c r="CG204" s="153"/>
      <c r="CH204" s="153"/>
      <c r="CI204" s="153"/>
      <c r="CJ204" s="153"/>
      <c r="CK204" s="153"/>
      <c r="CL204" s="153"/>
      <c r="CM204" s="153"/>
      <c r="CN204" s="153"/>
      <c r="CO204" s="153"/>
      <c r="CP204" s="153"/>
      <c r="CQ204" s="153"/>
      <c r="CR204" s="153"/>
      <c r="CS204" s="153"/>
      <c r="CT204" s="153"/>
      <c r="CU204" s="153"/>
      <c r="CV204" s="153"/>
      <c r="CW204" s="153"/>
      <c r="CX204" s="153"/>
      <c r="CY204" s="153"/>
      <c r="CZ204" s="153"/>
      <c r="DA204" s="153"/>
      <c r="DB204" s="153"/>
      <c r="DC204" s="153"/>
      <c r="DD204" s="153"/>
      <c r="DE204" s="153"/>
      <c r="DF204" s="153"/>
      <c r="DG204" s="153"/>
      <c r="DH204" s="153"/>
      <c r="DI204" s="153"/>
      <c r="DJ204" s="153"/>
      <c r="DK204" s="153"/>
      <c r="DL204" s="153"/>
      <c r="DM204" s="153"/>
      <c r="DN204" s="153"/>
      <c r="DO204" s="153"/>
      <c r="DP204" s="153"/>
      <c r="DQ204" s="153"/>
      <c r="DR204" s="153"/>
      <c r="DS204" s="153"/>
      <c r="DT204" s="153"/>
      <c r="DU204" s="153"/>
      <c r="DV204" s="153"/>
      <c r="DW204" s="153"/>
      <c r="DX204" s="153"/>
      <c r="DY204" s="153"/>
      <c r="DZ204" s="153"/>
      <c r="EA204" s="153"/>
      <c r="EB204" s="153"/>
      <c r="EC204" s="153"/>
      <c r="ED204" s="153"/>
      <c r="EE204" s="153"/>
      <c r="EF204" s="153"/>
      <c r="EG204" s="153"/>
      <c r="EH204" s="153"/>
      <c r="EI204" s="153"/>
      <c r="EJ204" s="153"/>
      <c r="EK204" s="153"/>
      <c r="EL204" s="153"/>
      <c r="EM204" s="153"/>
      <c r="EN204" s="153"/>
      <c r="EO204" s="153"/>
      <c r="EP204" s="153"/>
      <c r="EQ204" s="153"/>
      <c r="ER204" s="153"/>
      <c r="ES204" s="153"/>
      <c r="ET204" s="153"/>
      <c r="EU204" s="153"/>
      <c r="EV204" s="153"/>
      <c r="EW204" s="153"/>
      <c r="EX204" s="153"/>
      <c r="EY204" s="153"/>
      <c r="EZ204" s="153"/>
      <c r="FA204" s="153"/>
      <c r="FB204" s="153"/>
      <c r="FC204" s="153"/>
      <c r="FD204" s="153"/>
      <c r="FE204" s="153"/>
      <c r="FF204" s="153"/>
      <c r="FG204" s="153"/>
      <c r="FH204" s="153"/>
      <c r="FI204" s="153"/>
      <c r="FJ204" s="153"/>
      <c r="FK204" s="153"/>
      <c r="FL204" s="153"/>
      <c r="FM204" s="153"/>
      <c r="FN204" s="153"/>
      <c r="FO204" s="153"/>
      <c r="FP204" s="153"/>
      <c r="FQ204" s="153"/>
      <c r="FR204" s="153"/>
      <c r="FS204" s="153"/>
      <c r="FT204" s="153"/>
      <c r="FU204" s="153"/>
      <c r="FV204" s="153"/>
      <c r="FW204" s="153"/>
      <c r="FX204" s="153"/>
      <c r="FY204" s="153"/>
      <c r="FZ204" s="153"/>
      <c r="GA204" s="153"/>
      <c r="GB204" s="153"/>
      <c r="GC204" s="153"/>
      <c r="GD204" s="153"/>
      <c r="GE204" s="153"/>
      <c r="GF204" s="153"/>
      <c r="GG204" s="153"/>
      <c r="GH204" s="153"/>
      <c r="GI204" s="153"/>
      <c r="GJ204" s="153"/>
      <c r="GK204" s="153"/>
      <c r="GL204" s="153"/>
      <c r="GM204" s="153"/>
      <c r="GN204" s="153"/>
      <c r="GO204" s="153"/>
      <c r="GP204" s="153">
        <v>202</v>
      </c>
      <c r="GQ204" s="153">
        <v>59</v>
      </c>
      <c r="GR204" s="153">
        <v>282</v>
      </c>
      <c r="GS204" s="153">
        <v>4667</v>
      </c>
      <c r="GT204" s="153"/>
      <c r="GU204" s="153">
        <v>3</v>
      </c>
      <c r="GV204" s="153"/>
      <c r="GW204" s="153"/>
      <c r="GX204" s="153"/>
      <c r="GY204" s="153"/>
      <c r="GZ204" s="153"/>
      <c r="HA204" s="153">
        <v>262</v>
      </c>
      <c r="HB204" s="153">
        <v>94</v>
      </c>
      <c r="HC204" s="153">
        <v>30</v>
      </c>
      <c r="HD204" s="153"/>
      <c r="HE204" s="153">
        <v>6</v>
      </c>
      <c r="HF204" s="153">
        <v>253</v>
      </c>
      <c r="HG204" s="153">
        <v>116</v>
      </c>
      <c r="HH204" s="153">
        <v>295</v>
      </c>
      <c r="HI204" s="153"/>
      <c r="HJ204" s="153"/>
      <c r="HK204" s="153"/>
      <c r="HL204" s="153"/>
      <c r="HM204" s="153"/>
      <c r="HN204" s="153"/>
      <c r="HO204" s="153"/>
      <c r="HP204" s="153"/>
      <c r="HQ204" s="153"/>
      <c r="HR204" s="153"/>
      <c r="HS204" s="153"/>
      <c r="HT204" s="153"/>
      <c r="HU204" s="153"/>
      <c r="HV204" s="153"/>
      <c r="HW204" s="153"/>
      <c r="HX204" s="153"/>
      <c r="HY204" s="153"/>
      <c r="HZ204" s="153"/>
      <c r="IA204" s="153"/>
      <c r="IB204" s="153"/>
      <c r="IC204" s="153"/>
      <c r="ID204" s="153"/>
      <c r="IE204" s="153"/>
      <c r="IF204" s="153"/>
      <c r="IG204" s="153"/>
      <c r="IH204" s="153"/>
      <c r="II204" s="153"/>
      <c r="IJ204" s="153"/>
      <c r="IK204" s="153"/>
      <c r="IL204" s="153"/>
      <c r="IM204" s="153"/>
      <c r="IN204" s="153"/>
      <c r="IO204" s="153"/>
      <c r="IP204" s="153"/>
      <c r="IQ204" s="153"/>
      <c r="IR204" s="153"/>
      <c r="IS204" s="153"/>
      <c r="IT204" s="153"/>
      <c r="IU204" s="153"/>
      <c r="IV204" s="153"/>
      <c r="IW204" s="153"/>
      <c r="IX204" s="153"/>
      <c r="IY204" s="153"/>
      <c r="IZ204" s="153"/>
      <c r="JA204" s="153"/>
      <c r="JB204" s="153"/>
      <c r="JC204" s="153"/>
      <c r="JD204" s="153"/>
      <c r="JE204" s="153"/>
      <c r="JF204" s="153"/>
      <c r="JG204" s="153"/>
      <c r="JH204" s="153"/>
      <c r="JI204" s="153"/>
      <c r="JJ204" s="153"/>
      <c r="JK204" s="153"/>
      <c r="JL204" s="153"/>
      <c r="JM204" s="153"/>
      <c r="JN204" s="153"/>
      <c r="JO204" s="153"/>
      <c r="JP204" s="153"/>
      <c r="JQ204" s="153"/>
      <c r="JR204" s="153"/>
      <c r="JS204" s="153"/>
      <c r="JT204" s="153"/>
      <c r="JU204" s="153"/>
      <c r="JV204" s="153"/>
      <c r="JW204" s="153"/>
      <c r="JX204" s="153"/>
      <c r="JY204" s="153">
        <v>5</v>
      </c>
      <c r="JZ204" s="153"/>
      <c r="KA204" s="153"/>
      <c r="KB204" s="153"/>
      <c r="KC204" s="153"/>
      <c r="KD204" s="153"/>
      <c r="KE204" s="153"/>
      <c r="KF204" s="153"/>
      <c r="KG204" s="153"/>
      <c r="KH204" s="153">
        <v>9</v>
      </c>
      <c r="KI204" s="153"/>
      <c r="KJ204" s="153"/>
      <c r="KK204" s="153"/>
      <c r="KL204" s="153"/>
      <c r="KM204" s="153"/>
      <c r="KN204" s="153"/>
      <c r="KO204" s="153"/>
      <c r="KP204" s="153"/>
      <c r="KQ204" s="153"/>
      <c r="KR204" s="153"/>
      <c r="KS204" s="153"/>
      <c r="KT204" s="153"/>
      <c r="KU204" s="153"/>
      <c r="KV204" s="153"/>
      <c r="KW204" s="153"/>
      <c r="KX204" s="153"/>
      <c r="KY204" s="153"/>
      <c r="KZ204" s="153"/>
      <c r="LA204" s="153"/>
      <c r="LB204" s="153"/>
      <c r="LC204" s="153"/>
      <c r="LD204" s="153"/>
      <c r="LE204" s="153"/>
      <c r="LF204" s="153"/>
      <c r="LG204" s="153"/>
      <c r="LH204" s="153"/>
      <c r="LI204" s="153"/>
      <c r="LJ204" s="153"/>
      <c r="LK204" s="153"/>
      <c r="LL204" s="153"/>
      <c r="LM204" s="153"/>
      <c r="LN204" s="153"/>
      <c r="LO204" s="153"/>
      <c r="LP204" s="153"/>
      <c r="LQ204" s="153"/>
      <c r="LR204" s="153"/>
      <c r="LS204" s="153"/>
      <c r="LT204" s="153"/>
      <c r="LU204" s="153"/>
      <c r="LV204" s="153"/>
      <c r="LW204" s="153"/>
      <c r="LX204" s="153"/>
      <c r="LY204" s="153"/>
      <c r="LZ204" s="153"/>
      <c r="MA204" s="153">
        <v>8</v>
      </c>
      <c r="MB204" s="153"/>
      <c r="MC204" s="153"/>
      <c r="MD204" s="153"/>
      <c r="ME204" s="153"/>
      <c r="MF204" s="153"/>
      <c r="MG204" s="153">
        <v>1</v>
      </c>
      <c r="MH204" s="153"/>
      <c r="MI204" s="153"/>
      <c r="MJ204" s="153"/>
      <c r="MK204" s="153"/>
      <c r="ML204" s="153"/>
      <c r="MM204" s="153"/>
      <c r="MN204" s="153"/>
      <c r="MO204" s="153"/>
      <c r="MP204" s="153"/>
      <c r="MQ204" s="153">
        <v>163</v>
      </c>
      <c r="MR204" s="153">
        <v>247</v>
      </c>
      <c r="MS204" s="153"/>
      <c r="MT204" s="153"/>
      <c r="MU204" s="153"/>
      <c r="MV204" s="153"/>
      <c r="MW204" s="153"/>
      <c r="MX204" s="153"/>
      <c r="MY204" s="153"/>
      <c r="MZ204" s="153"/>
      <c r="NA204" s="153">
        <v>284</v>
      </c>
      <c r="NB204" s="153">
        <v>270</v>
      </c>
      <c r="NC204" s="153">
        <v>123</v>
      </c>
      <c r="ND204" s="153">
        <v>90</v>
      </c>
      <c r="NE204" s="153">
        <v>416</v>
      </c>
      <c r="NF204" s="153">
        <v>24</v>
      </c>
      <c r="NG204" s="153"/>
      <c r="NH204" s="153">
        <v>0</v>
      </c>
      <c r="NI204" s="153"/>
      <c r="NJ204" s="153"/>
      <c r="NK204" s="153"/>
      <c r="NL204" s="153">
        <v>3</v>
      </c>
      <c r="NM204" s="153">
        <v>4</v>
      </c>
      <c r="NN204" s="153">
        <v>52</v>
      </c>
      <c r="NO204" s="153">
        <v>176</v>
      </c>
      <c r="NP204" s="153">
        <v>1717</v>
      </c>
      <c r="NQ204" s="153">
        <v>1320</v>
      </c>
      <c r="NR204" s="153">
        <v>298</v>
      </c>
      <c r="NS204" s="153"/>
      <c r="NT204" s="153"/>
      <c r="NU204" s="153"/>
      <c r="NV204" s="153"/>
      <c r="NW204" s="153"/>
      <c r="NX204" s="153"/>
      <c r="NY204" s="153"/>
      <c r="NZ204" s="153"/>
      <c r="OA204" s="153">
        <v>68</v>
      </c>
      <c r="OB204" s="153"/>
      <c r="OC204" s="153">
        <v>109</v>
      </c>
      <c r="OD204" s="153"/>
      <c r="OE204" s="153">
        <v>39</v>
      </c>
      <c r="OF204" s="153"/>
      <c r="OG204" s="153"/>
      <c r="OH204" s="153">
        <v>165</v>
      </c>
      <c r="OI204" s="153">
        <v>144</v>
      </c>
      <c r="OJ204" s="153">
        <v>2259</v>
      </c>
      <c r="OK204" s="153">
        <v>2033</v>
      </c>
      <c r="OL204" s="153">
        <v>1268</v>
      </c>
      <c r="OM204" s="153"/>
      <c r="ON204" s="153"/>
      <c r="OO204" s="154"/>
      <c r="OP204" s="144">
        <v>17563</v>
      </c>
      <c r="OQ204" s="155">
        <v>25702</v>
      </c>
      <c r="OR204" s="153"/>
      <c r="OS204" s="153"/>
      <c r="OT204" s="153"/>
      <c r="OU204" s="153"/>
      <c r="OV204" s="153">
        <v>268</v>
      </c>
      <c r="OW204" s="153">
        <v>3388</v>
      </c>
      <c r="OX204" s="153">
        <v>-7263</v>
      </c>
      <c r="OY204" s="153"/>
      <c r="OZ204" s="153"/>
      <c r="PA204" s="153"/>
      <c r="PB204" s="153"/>
      <c r="PC204" s="153"/>
      <c r="PD204" s="153"/>
      <c r="PE204" s="153"/>
      <c r="PF204" s="153"/>
      <c r="PG204" s="153"/>
      <c r="PH204" s="153"/>
      <c r="PI204" s="153"/>
      <c r="PJ204" s="156"/>
      <c r="PK204" s="144">
        <v>22095</v>
      </c>
      <c r="PL204" s="144">
        <v>39658</v>
      </c>
    </row>
    <row r="205" spans="1:428" ht="15" x14ac:dyDescent="0.25">
      <c r="A205" s="158">
        <v>311513</v>
      </c>
      <c r="B205" s="159" t="s">
        <v>736</v>
      </c>
      <c r="C205" s="149" t="s">
        <v>398</v>
      </c>
      <c r="D205" s="155"/>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c r="AA205" s="153"/>
      <c r="AB205" s="153"/>
      <c r="AC205" s="153"/>
      <c r="AD205" s="153"/>
      <c r="AE205" s="153"/>
      <c r="AF205" s="153"/>
      <c r="AG205" s="153"/>
      <c r="AH205" s="153"/>
      <c r="AI205" s="153"/>
      <c r="AJ205" s="153"/>
      <c r="AK205" s="153"/>
      <c r="AL205" s="153"/>
      <c r="AM205" s="153"/>
      <c r="AN205" s="153"/>
      <c r="AO205" s="153"/>
      <c r="AP205" s="153"/>
      <c r="AQ205" s="153"/>
      <c r="AR205" s="153"/>
      <c r="AS205" s="153"/>
      <c r="AT205" s="153"/>
      <c r="AU205" s="153"/>
      <c r="AV205" s="153"/>
      <c r="AW205" s="153"/>
      <c r="AX205" s="153"/>
      <c r="AY205" s="153"/>
      <c r="AZ205" s="153"/>
      <c r="BA205" s="153"/>
      <c r="BB205" s="153"/>
      <c r="BC205" s="153"/>
      <c r="BD205" s="153"/>
      <c r="BE205" s="153"/>
      <c r="BF205" s="153"/>
      <c r="BG205" s="153"/>
      <c r="BH205" s="153"/>
      <c r="BI205" s="153"/>
      <c r="BJ205" s="153"/>
      <c r="BK205" s="153"/>
      <c r="BL205" s="153"/>
      <c r="BM205" s="153"/>
      <c r="BN205" s="153"/>
      <c r="BO205" s="153"/>
      <c r="BP205" s="153"/>
      <c r="BQ205" s="153"/>
      <c r="BR205" s="153"/>
      <c r="BS205" s="153"/>
      <c r="BT205" s="153"/>
      <c r="BU205" s="153"/>
      <c r="BV205" s="153"/>
      <c r="BW205" s="153"/>
      <c r="BX205" s="153"/>
      <c r="BY205" s="153"/>
      <c r="BZ205" s="153"/>
      <c r="CA205" s="153"/>
      <c r="CB205" s="153"/>
      <c r="CC205" s="153"/>
      <c r="CD205" s="153"/>
      <c r="CE205" s="153"/>
      <c r="CF205" s="153"/>
      <c r="CG205" s="153"/>
      <c r="CH205" s="153"/>
      <c r="CI205" s="153"/>
      <c r="CJ205" s="153"/>
      <c r="CK205" s="153"/>
      <c r="CL205" s="153"/>
      <c r="CM205" s="153"/>
      <c r="CN205" s="153"/>
      <c r="CO205" s="153"/>
      <c r="CP205" s="153"/>
      <c r="CQ205" s="153"/>
      <c r="CR205" s="153"/>
      <c r="CS205" s="153"/>
      <c r="CT205" s="153"/>
      <c r="CU205" s="153"/>
      <c r="CV205" s="153"/>
      <c r="CW205" s="153"/>
      <c r="CX205" s="153"/>
      <c r="CY205" s="153"/>
      <c r="CZ205" s="153"/>
      <c r="DA205" s="153"/>
      <c r="DB205" s="153"/>
      <c r="DC205" s="153"/>
      <c r="DD205" s="153"/>
      <c r="DE205" s="153"/>
      <c r="DF205" s="153"/>
      <c r="DG205" s="153"/>
      <c r="DH205" s="153"/>
      <c r="DI205" s="153"/>
      <c r="DJ205" s="153"/>
      <c r="DK205" s="153"/>
      <c r="DL205" s="153"/>
      <c r="DM205" s="153"/>
      <c r="DN205" s="153"/>
      <c r="DO205" s="153"/>
      <c r="DP205" s="153"/>
      <c r="DQ205" s="153"/>
      <c r="DR205" s="153"/>
      <c r="DS205" s="153"/>
      <c r="DT205" s="153"/>
      <c r="DU205" s="153"/>
      <c r="DV205" s="153"/>
      <c r="DW205" s="153"/>
      <c r="DX205" s="153"/>
      <c r="DY205" s="153"/>
      <c r="DZ205" s="153"/>
      <c r="EA205" s="153"/>
      <c r="EB205" s="153"/>
      <c r="EC205" s="153"/>
      <c r="ED205" s="153"/>
      <c r="EE205" s="153"/>
      <c r="EF205" s="153"/>
      <c r="EG205" s="153"/>
      <c r="EH205" s="153"/>
      <c r="EI205" s="153"/>
      <c r="EJ205" s="153"/>
      <c r="EK205" s="153"/>
      <c r="EL205" s="153"/>
      <c r="EM205" s="153"/>
      <c r="EN205" s="153"/>
      <c r="EO205" s="153"/>
      <c r="EP205" s="153"/>
      <c r="EQ205" s="153"/>
      <c r="ER205" s="153"/>
      <c r="ES205" s="153"/>
      <c r="ET205" s="153"/>
      <c r="EU205" s="153"/>
      <c r="EV205" s="153"/>
      <c r="EW205" s="153"/>
      <c r="EX205" s="153"/>
      <c r="EY205" s="153"/>
      <c r="EZ205" s="153"/>
      <c r="FA205" s="153"/>
      <c r="FB205" s="153"/>
      <c r="FC205" s="153"/>
      <c r="FD205" s="153"/>
      <c r="FE205" s="153"/>
      <c r="FF205" s="153"/>
      <c r="FG205" s="153"/>
      <c r="FH205" s="153"/>
      <c r="FI205" s="153"/>
      <c r="FJ205" s="153"/>
      <c r="FK205" s="153"/>
      <c r="FL205" s="153"/>
      <c r="FM205" s="153"/>
      <c r="FN205" s="153"/>
      <c r="FO205" s="153"/>
      <c r="FP205" s="153"/>
      <c r="FQ205" s="153"/>
      <c r="FR205" s="153"/>
      <c r="FS205" s="153"/>
      <c r="FT205" s="153"/>
      <c r="FU205" s="153"/>
      <c r="FV205" s="153"/>
      <c r="FW205" s="153"/>
      <c r="FX205" s="153"/>
      <c r="FY205" s="153"/>
      <c r="FZ205" s="153"/>
      <c r="GA205" s="153"/>
      <c r="GB205" s="153"/>
      <c r="GC205" s="153"/>
      <c r="GD205" s="153"/>
      <c r="GE205" s="153"/>
      <c r="GF205" s="153"/>
      <c r="GG205" s="153"/>
      <c r="GH205" s="153"/>
      <c r="GI205" s="153"/>
      <c r="GJ205" s="153"/>
      <c r="GK205" s="153"/>
      <c r="GL205" s="153"/>
      <c r="GM205" s="153"/>
      <c r="GN205" s="153"/>
      <c r="GO205" s="153"/>
      <c r="GP205" s="153"/>
      <c r="GQ205" s="153"/>
      <c r="GR205" s="153">
        <v>2030</v>
      </c>
      <c r="GS205" s="153"/>
      <c r="GT205" s="153">
        <v>10821</v>
      </c>
      <c r="GU205" s="153">
        <v>262</v>
      </c>
      <c r="GV205" s="153">
        <v>27</v>
      </c>
      <c r="GW205" s="153"/>
      <c r="GX205" s="153"/>
      <c r="GY205" s="153"/>
      <c r="GZ205" s="153"/>
      <c r="HA205" s="153">
        <v>105</v>
      </c>
      <c r="HB205" s="153">
        <v>158</v>
      </c>
      <c r="HC205" s="153"/>
      <c r="HD205" s="153"/>
      <c r="HE205" s="153"/>
      <c r="HF205" s="153"/>
      <c r="HG205" s="153">
        <v>1</v>
      </c>
      <c r="HH205" s="153"/>
      <c r="HI205" s="153"/>
      <c r="HJ205" s="153"/>
      <c r="HK205" s="153"/>
      <c r="HL205" s="153"/>
      <c r="HM205" s="153"/>
      <c r="HN205" s="153"/>
      <c r="HO205" s="153"/>
      <c r="HP205" s="153"/>
      <c r="HQ205" s="153"/>
      <c r="HR205" s="153"/>
      <c r="HS205" s="153"/>
      <c r="HT205" s="153"/>
      <c r="HU205" s="153"/>
      <c r="HV205" s="153"/>
      <c r="HW205" s="153"/>
      <c r="HX205" s="153"/>
      <c r="HY205" s="153"/>
      <c r="HZ205" s="153"/>
      <c r="IA205" s="153"/>
      <c r="IB205" s="153"/>
      <c r="IC205" s="153"/>
      <c r="ID205" s="153"/>
      <c r="IE205" s="153"/>
      <c r="IF205" s="153"/>
      <c r="IG205" s="153"/>
      <c r="IH205" s="153"/>
      <c r="II205" s="153"/>
      <c r="IJ205" s="153"/>
      <c r="IK205" s="153"/>
      <c r="IL205" s="153"/>
      <c r="IM205" s="153"/>
      <c r="IN205" s="153"/>
      <c r="IO205" s="153"/>
      <c r="IP205" s="153"/>
      <c r="IQ205" s="153"/>
      <c r="IR205" s="153"/>
      <c r="IS205" s="153"/>
      <c r="IT205" s="153"/>
      <c r="IU205" s="153"/>
      <c r="IV205" s="153"/>
      <c r="IW205" s="153"/>
      <c r="IX205" s="153"/>
      <c r="IY205" s="153"/>
      <c r="IZ205" s="153"/>
      <c r="JA205" s="153"/>
      <c r="JB205" s="153"/>
      <c r="JC205" s="153"/>
      <c r="JD205" s="153"/>
      <c r="JE205" s="153"/>
      <c r="JF205" s="153"/>
      <c r="JG205" s="153"/>
      <c r="JH205" s="153"/>
      <c r="JI205" s="153"/>
      <c r="JJ205" s="153"/>
      <c r="JK205" s="153"/>
      <c r="JL205" s="153"/>
      <c r="JM205" s="153"/>
      <c r="JN205" s="153"/>
      <c r="JO205" s="153"/>
      <c r="JP205" s="153"/>
      <c r="JQ205" s="153"/>
      <c r="JR205" s="153"/>
      <c r="JS205" s="153"/>
      <c r="JT205" s="153"/>
      <c r="JU205" s="153"/>
      <c r="JV205" s="153"/>
      <c r="JW205" s="153"/>
      <c r="JX205" s="153"/>
      <c r="JY205" s="153">
        <v>10</v>
      </c>
      <c r="JZ205" s="153"/>
      <c r="KA205" s="153"/>
      <c r="KB205" s="153"/>
      <c r="KC205" s="153"/>
      <c r="KD205" s="153"/>
      <c r="KE205" s="153"/>
      <c r="KF205" s="153"/>
      <c r="KG205" s="153"/>
      <c r="KH205" s="153">
        <v>48</v>
      </c>
      <c r="KI205" s="153"/>
      <c r="KJ205" s="153"/>
      <c r="KK205" s="153"/>
      <c r="KL205" s="153">
        <v>1</v>
      </c>
      <c r="KM205" s="153"/>
      <c r="KN205" s="153"/>
      <c r="KO205" s="153"/>
      <c r="KP205" s="153"/>
      <c r="KQ205" s="153"/>
      <c r="KR205" s="153"/>
      <c r="KS205" s="153"/>
      <c r="KT205" s="153"/>
      <c r="KU205" s="153"/>
      <c r="KV205" s="153"/>
      <c r="KW205" s="153"/>
      <c r="KX205" s="153"/>
      <c r="KY205" s="153"/>
      <c r="KZ205" s="153"/>
      <c r="LA205" s="153"/>
      <c r="LB205" s="153"/>
      <c r="LC205" s="153"/>
      <c r="LD205" s="153"/>
      <c r="LE205" s="153"/>
      <c r="LF205" s="153"/>
      <c r="LG205" s="153"/>
      <c r="LH205" s="153"/>
      <c r="LI205" s="153"/>
      <c r="LJ205" s="153"/>
      <c r="LK205" s="153"/>
      <c r="LL205" s="153"/>
      <c r="LM205" s="153"/>
      <c r="LN205" s="153"/>
      <c r="LO205" s="153"/>
      <c r="LP205" s="153"/>
      <c r="LQ205" s="153"/>
      <c r="LR205" s="153"/>
      <c r="LS205" s="153"/>
      <c r="LT205" s="153"/>
      <c r="LU205" s="153"/>
      <c r="LV205" s="153"/>
      <c r="LW205" s="153"/>
      <c r="LX205" s="153"/>
      <c r="LY205" s="153"/>
      <c r="LZ205" s="153"/>
      <c r="MA205" s="153">
        <v>17</v>
      </c>
      <c r="MB205" s="153"/>
      <c r="MC205" s="153"/>
      <c r="MD205" s="153"/>
      <c r="ME205" s="153"/>
      <c r="MF205" s="153"/>
      <c r="MG205" s="153"/>
      <c r="MH205" s="153"/>
      <c r="MI205" s="153"/>
      <c r="MJ205" s="153"/>
      <c r="MK205" s="153"/>
      <c r="ML205" s="153"/>
      <c r="MM205" s="153"/>
      <c r="MN205" s="153"/>
      <c r="MO205" s="153"/>
      <c r="MP205" s="153"/>
      <c r="MQ205" s="153">
        <v>278</v>
      </c>
      <c r="MR205" s="153">
        <v>192</v>
      </c>
      <c r="MS205" s="153"/>
      <c r="MT205" s="153"/>
      <c r="MU205" s="153"/>
      <c r="MV205" s="153"/>
      <c r="MW205" s="153"/>
      <c r="MX205" s="153"/>
      <c r="MY205" s="153"/>
      <c r="MZ205" s="153"/>
      <c r="NA205" s="153">
        <v>658</v>
      </c>
      <c r="NB205" s="153">
        <v>450</v>
      </c>
      <c r="NC205" s="153">
        <v>8</v>
      </c>
      <c r="ND205" s="153">
        <v>78</v>
      </c>
      <c r="NE205" s="153">
        <v>579</v>
      </c>
      <c r="NF205" s="153">
        <v>54</v>
      </c>
      <c r="NG205" s="153"/>
      <c r="NH205" s="153"/>
      <c r="NI205" s="153"/>
      <c r="NJ205" s="153"/>
      <c r="NK205" s="153"/>
      <c r="NL205" s="153">
        <v>56</v>
      </c>
      <c r="NM205" s="153">
        <v>3</v>
      </c>
      <c r="NN205" s="153">
        <v>51</v>
      </c>
      <c r="NO205" s="153">
        <v>42</v>
      </c>
      <c r="NP205" s="153">
        <v>1917</v>
      </c>
      <c r="NQ205" s="153">
        <v>4239</v>
      </c>
      <c r="NR205" s="153">
        <v>1083</v>
      </c>
      <c r="NS205" s="153"/>
      <c r="NT205" s="153"/>
      <c r="NU205" s="153"/>
      <c r="NV205" s="153"/>
      <c r="NW205" s="153"/>
      <c r="NX205" s="153"/>
      <c r="NY205" s="153"/>
      <c r="NZ205" s="153"/>
      <c r="OA205" s="153">
        <v>8</v>
      </c>
      <c r="OB205" s="153"/>
      <c r="OC205" s="153">
        <v>61</v>
      </c>
      <c r="OD205" s="153"/>
      <c r="OE205" s="153">
        <v>478</v>
      </c>
      <c r="OF205" s="153"/>
      <c r="OG205" s="153"/>
      <c r="OH205" s="153"/>
      <c r="OI205" s="153">
        <v>84</v>
      </c>
      <c r="OJ205" s="153">
        <v>162</v>
      </c>
      <c r="OK205" s="153">
        <v>411</v>
      </c>
      <c r="OL205" s="153">
        <v>552</v>
      </c>
      <c r="OM205" s="153"/>
      <c r="ON205" s="153"/>
      <c r="OO205" s="154"/>
      <c r="OP205" s="144">
        <v>24923</v>
      </c>
      <c r="OQ205" s="155">
        <v>17247</v>
      </c>
      <c r="OR205" s="153"/>
      <c r="OS205" s="153"/>
      <c r="OT205" s="153"/>
      <c r="OU205" s="153"/>
      <c r="OV205" s="153">
        <v>85</v>
      </c>
      <c r="OW205" s="153">
        <v>1650</v>
      </c>
      <c r="OX205" s="153">
        <v>-1318</v>
      </c>
      <c r="OY205" s="153"/>
      <c r="OZ205" s="153"/>
      <c r="PA205" s="153"/>
      <c r="PB205" s="153"/>
      <c r="PC205" s="153"/>
      <c r="PD205" s="153"/>
      <c r="PE205" s="153"/>
      <c r="PF205" s="153"/>
      <c r="PG205" s="153"/>
      <c r="PH205" s="153"/>
      <c r="PI205" s="153"/>
      <c r="PJ205" s="156"/>
      <c r="PK205" s="144">
        <v>17664</v>
      </c>
      <c r="PL205" s="144">
        <v>42587</v>
      </c>
    </row>
    <row r="206" spans="1:428" ht="15" x14ac:dyDescent="0.25">
      <c r="A206" s="158">
        <v>311514</v>
      </c>
      <c r="B206" s="159" t="s">
        <v>736</v>
      </c>
      <c r="C206" s="149" t="s">
        <v>399</v>
      </c>
      <c r="D206" s="155"/>
      <c r="E206" s="153"/>
      <c r="F206" s="153"/>
      <c r="G206" s="153"/>
      <c r="H206" s="153"/>
      <c r="I206" s="153"/>
      <c r="J206" s="153"/>
      <c r="K206" s="153"/>
      <c r="L206" s="153">
        <v>54</v>
      </c>
      <c r="M206" s="153">
        <v>3</v>
      </c>
      <c r="N206" s="153"/>
      <c r="O206" s="153"/>
      <c r="P206" s="153"/>
      <c r="Q206" s="153"/>
      <c r="R206" s="153"/>
      <c r="S206" s="153"/>
      <c r="T206" s="153"/>
      <c r="U206" s="153"/>
      <c r="V206" s="153"/>
      <c r="W206" s="153"/>
      <c r="X206" s="153"/>
      <c r="Y206" s="153"/>
      <c r="Z206" s="153"/>
      <c r="AA206" s="153"/>
      <c r="AB206" s="153"/>
      <c r="AC206" s="153"/>
      <c r="AD206" s="153"/>
      <c r="AE206" s="153"/>
      <c r="AF206" s="153"/>
      <c r="AG206" s="153"/>
      <c r="AH206" s="153"/>
      <c r="AI206" s="153"/>
      <c r="AJ206" s="153"/>
      <c r="AK206" s="153"/>
      <c r="AL206" s="153"/>
      <c r="AM206" s="153"/>
      <c r="AN206" s="153"/>
      <c r="AO206" s="153"/>
      <c r="AP206" s="153"/>
      <c r="AQ206" s="153"/>
      <c r="AR206" s="153"/>
      <c r="AS206" s="153"/>
      <c r="AT206" s="153"/>
      <c r="AU206" s="153"/>
      <c r="AV206" s="153"/>
      <c r="AW206" s="153"/>
      <c r="AX206" s="153"/>
      <c r="AY206" s="153"/>
      <c r="AZ206" s="153"/>
      <c r="BA206" s="153"/>
      <c r="BB206" s="153"/>
      <c r="BC206" s="153"/>
      <c r="BD206" s="153"/>
      <c r="BE206" s="153"/>
      <c r="BF206" s="153"/>
      <c r="BG206" s="153"/>
      <c r="BH206" s="153"/>
      <c r="BI206" s="153"/>
      <c r="BJ206" s="153"/>
      <c r="BK206" s="153"/>
      <c r="BL206" s="153"/>
      <c r="BM206" s="153"/>
      <c r="BN206" s="153"/>
      <c r="BO206" s="153"/>
      <c r="BP206" s="153"/>
      <c r="BQ206" s="153"/>
      <c r="BR206" s="153"/>
      <c r="BS206" s="153"/>
      <c r="BT206" s="153"/>
      <c r="BU206" s="153"/>
      <c r="BV206" s="153"/>
      <c r="BW206" s="153"/>
      <c r="BX206" s="153"/>
      <c r="BY206" s="153"/>
      <c r="BZ206" s="153"/>
      <c r="CA206" s="153"/>
      <c r="CB206" s="153"/>
      <c r="CC206" s="153"/>
      <c r="CD206" s="153"/>
      <c r="CE206" s="153"/>
      <c r="CF206" s="153"/>
      <c r="CG206" s="153"/>
      <c r="CH206" s="153"/>
      <c r="CI206" s="153"/>
      <c r="CJ206" s="153"/>
      <c r="CK206" s="153"/>
      <c r="CL206" s="153"/>
      <c r="CM206" s="153"/>
      <c r="CN206" s="153"/>
      <c r="CO206" s="153"/>
      <c r="CP206" s="153"/>
      <c r="CQ206" s="153"/>
      <c r="CR206" s="153"/>
      <c r="CS206" s="153"/>
      <c r="CT206" s="153"/>
      <c r="CU206" s="153"/>
      <c r="CV206" s="153"/>
      <c r="CW206" s="153"/>
      <c r="CX206" s="153"/>
      <c r="CY206" s="153"/>
      <c r="CZ206" s="153"/>
      <c r="DA206" s="153"/>
      <c r="DB206" s="153"/>
      <c r="DC206" s="153"/>
      <c r="DD206" s="153"/>
      <c r="DE206" s="153"/>
      <c r="DF206" s="153"/>
      <c r="DG206" s="153"/>
      <c r="DH206" s="153"/>
      <c r="DI206" s="153"/>
      <c r="DJ206" s="153"/>
      <c r="DK206" s="153"/>
      <c r="DL206" s="153"/>
      <c r="DM206" s="153"/>
      <c r="DN206" s="153"/>
      <c r="DO206" s="153"/>
      <c r="DP206" s="153"/>
      <c r="DQ206" s="153"/>
      <c r="DR206" s="153"/>
      <c r="DS206" s="153"/>
      <c r="DT206" s="153"/>
      <c r="DU206" s="153"/>
      <c r="DV206" s="153"/>
      <c r="DW206" s="153"/>
      <c r="DX206" s="153"/>
      <c r="DY206" s="153"/>
      <c r="DZ206" s="153"/>
      <c r="EA206" s="153"/>
      <c r="EB206" s="153"/>
      <c r="EC206" s="153"/>
      <c r="ED206" s="153"/>
      <c r="EE206" s="153"/>
      <c r="EF206" s="153"/>
      <c r="EG206" s="153"/>
      <c r="EH206" s="153"/>
      <c r="EI206" s="153"/>
      <c r="EJ206" s="153"/>
      <c r="EK206" s="153"/>
      <c r="EL206" s="153"/>
      <c r="EM206" s="153"/>
      <c r="EN206" s="153"/>
      <c r="EO206" s="153"/>
      <c r="EP206" s="153"/>
      <c r="EQ206" s="153"/>
      <c r="ER206" s="153"/>
      <c r="ES206" s="153"/>
      <c r="ET206" s="153"/>
      <c r="EU206" s="153"/>
      <c r="EV206" s="153"/>
      <c r="EW206" s="153"/>
      <c r="EX206" s="153"/>
      <c r="EY206" s="153"/>
      <c r="EZ206" s="153"/>
      <c r="FA206" s="153"/>
      <c r="FB206" s="153"/>
      <c r="FC206" s="153"/>
      <c r="FD206" s="153"/>
      <c r="FE206" s="153"/>
      <c r="FF206" s="153"/>
      <c r="FG206" s="153"/>
      <c r="FH206" s="153"/>
      <c r="FI206" s="153"/>
      <c r="FJ206" s="153"/>
      <c r="FK206" s="153"/>
      <c r="FL206" s="153"/>
      <c r="FM206" s="153"/>
      <c r="FN206" s="153"/>
      <c r="FO206" s="153"/>
      <c r="FP206" s="153"/>
      <c r="FQ206" s="153"/>
      <c r="FR206" s="153"/>
      <c r="FS206" s="153"/>
      <c r="FT206" s="153"/>
      <c r="FU206" s="153"/>
      <c r="FV206" s="153"/>
      <c r="FW206" s="153"/>
      <c r="FX206" s="153"/>
      <c r="FY206" s="153"/>
      <c r="FZ206" s="153"/>
      <c r="GA206" s="153"/>
      <c r="GB206" s="153"/>
      <c r="GC206" s="153"/>
      <c r="GD206" s="153"/>
      <c r="GE206" s="153"/>
      <c r="GF206" s="153"/>
      <c r="GG206" s="153"/>
      <c r="GH206" s="153"/>
      <c r="GI206" s="153"/>
      <c r="GJ206" s="153">
        <v>87</v>
      </c>
      <c r="GK206" s="153">
        <v>173</v>
      </c>
      <c r="GL206" s="153"/>
      <c r="GM206" s="153"/>
      <c r="GN206" s="153"/>
      <c r="GO206" s="153"/>
      <c r="GP206" s="153"/>
      <c r="GQ206" s="153">
        <v>173</v>
      </c>
      <c r="GR206" s="153"/>
      <c r="GS206" s="153"/>
      <c r="GT206" s="153">
        <v>794</v>
      </c>
      <c r="GU206" s="153">
        <v>1859</v>
      </c>
      <c r="GV206" s="153">
        <v>1470</v>
      </c>
      <c r="GW206" s="153">
        <v>557</v>
      </c>
      <c r="GX206" s="153"/>
      <c r="GY206" s="153"/>
      <c r="GZ206" s="153"/>
      <c r="HA206" s="153">
        <v>211</v>
      </c>
      <c r="HB206" s="153">
        <v>255</v>
      </c>
      <c r="HC206" s="153"/>
      <c r="HD206" s="153"/>
      <c r="HE206" s="153"/>
      <c r="HF206" s="153">
        <v>50</v>
      </c>
      <c r="HG206" s="153">
        <v>52</v>
      </c>
      <c r="HH206" s="153"/>
      <c r="HI206" s="153"/>
      <c r="HJ206" s="153"/>
      <c r="HK206" s="153"/>
      <c r="HL206" s="153"/>
      <c r="HM206" s="153"/>
      <c r="HN206" s="153"/>
      <c r="HO206" s="153"/>
      <c r="HP206" s="153"/>
      <c r="HQ206" s="153"/>
      <c r="HR206" s="153"/>
      <c r="HS206" s="153"/>
      <c r="HT206" s="153"/>
      <c r="HU206" s="153"/>
      <c r="HV206" s="153"/>
      <c r="HW206" s="153"/>
      <c r="HX206" s="153"/>
      <c r="HY206" s="153"/>
      <c r="HZ206" s="153"/>
      <c r="IA206" s="153"/>
      <c r="IB206" s="153"/>
      <c r="IC206" s="153"/>
      <c r="ID206" s="153"/>
      <c r="IE206" s="153"/>
      <c r="IF206" s="153"/>
      <c r="IG206" s="153"/>
      <c r="IH206" s="153"/>
      <c r="II206" s="153"/>
      <c r="IJ206" s="153"/>
      <c r="IK206" s="153"/>
      <c r="IL206" s="153"/>
      <c r="IM206" s="153"/>
      <c r="IN206" s="153"/>
      <c r="IO206" s="153"/>
      <c r="IP206" s="153">
        <v>7</v>
      </c>
      <c r="IQ206" s="153">
        <v>21</v>
      </c>
      <c r="IR206" s="153">
        <v>4</v>
      </c>
      <c r="IS206" s="153">
        <v>31</v>
      </c>
      <c r="IT206" s="153"/>
      <c r="IU206" s="153"/>
      <c r="IV206" s="153"/>
      <c r="IW206" s="153"/>
      <c r="IX206" s="153"/>
      <c r="IY206" s="153"/>
      <c r="IZ206" s="153"/>
      <c r="JA206" s="153"/>
      <c r="JB206" s="153"/>
      <c r="JC206" s="153"/>
      <c r="JD206" s="153"/>
      <c r="JE206" s="153"/>
      <c r="JF206" s="153"/>
      <c r="JG206" s="153"/>
      <c r="JH206" s="153"/>
      <c r="JI206" s="153"/>
      <c r="JJ206" s="153"/>
      <c r="JK206" s="153"/>
      <c r="JL206" s="153"/>
      <c r="JM206" s="153"/>
      <c r="JN206" s="153"/>
      <c r="JO206" s="153"/>
      <c r="JP206" s="153"/>
      <c r="JQ206" s="153"/>
      <c r="JR206" s="153"/>
      <c r="JS206" s="153"/>
      <c r="JT206" s="153">
        <v>1105</v>
      </c>
      <c r="JU206" s="153">
        <v>12</v>
      </c>
      <c r="JV206" s="153"/>
      <c r="JW206" s="153"/>
      <c r="JX206" s="153">
        <v>8</v>
      </c>
      <c r="JY206" s="153">
        <v>18</v>
      </c>
      <c r="JZ206" s="153"/>
      <c r="KA206" s="153"/>
      <c r="KB206" s="153"/>
      <c r="KC206" s="153"/>
      <c r="KD206" s="153"/>
      <c r="KE206" s="153"/>
      <c r="KF206" s="153"/>
      <c r="KG206" s="153"/>
      <c r="KH206" s="153">
        <v>1</v>
      </c>
      <c r="KI206" s="153"/>
      <c r="KJ206" s="153"/>
      <c r="KK206" s="153"/>
      <c r="KL206" s="153"/>
      <c r="KM206" s="153"/>
      <c r="KN206" s="153"/>
      <c r="KO206" s="153"/>
      <c r="KP206" s="153"/>
      <c r="KQ206" s="153"/>
      <c r="KR206" s="153"/>
      <c r="KS206" s="153"/>
      <c r="KT206" s="153"/>
      <c r="KU206" s="153"/>
      <c r="KV206" s="153"/>
      <c r="KW206" s="153"/>
      <c r="KX206" s="153"/>
      <c r="KY206" s="153"/>
      <c r="KZ206" s="153"/>
      <c r="LA206" s="153"/>
      <c r="LB206" s="153"/>
      <c r="LC206" s="153"/>
      <c r="LD206" s="153"/>
      <c r="LE206" s="153"/>
      <c r="LF206" s="153"/>
      <c r="LG206" s="153"/>
      <c r="LH206" s="153"/>
      <c r="LI206" s="153"/>
      <c r="LJ206" s="153"/>
      <c r="LK206" s="153"/>
      <c r="LL206" s="153"/>
      <c r="LM206" s="153"/>
      <c r="LN206" s="153"/>
      <c r="LO206" s="153"/>
      <c r="LP206" s="153"/>
      <c r="LQ206" s="153"/>
      <c r="LR206" s="153"/>
      <c r="LS206" s="153"/>
      <c r="LT206" s="153"/>
      <c r="LU206" s="153"/>
      <c r="LV206" s="153"/>
      <c r="LW206" s="153"/>
      <c r="LX206" s="153"/>
      <c r="LY206" s="153"/>
      <c r="LZ206" s="153"/>
      <c r="MA206" s="153">
        <v>3</v>
      </c>
      <c r="MB206" s="153"/>
      <c r="MC206" s="153"/>
      <c r="MD206" s="153"/>
      <c r="ME206" s="153"/>
      <c r="MF206" s="153"/>
      <c r="MG206" s="153"/>
      <c r="MH206" s="153"/>
      <c r="MI206" s="153"/>
      <c r="MJ206" s="153"/>
      <c r="MK206" s="153"/>
      <c r="ML206" s="153"/>
      <c r="MM206" s="153"/>
      <c r="MN206" s="153"/>
      <c r="MO206" s="153"/>
      <c r="MP206" s="153"/>
      <c r="MQ206" s="153">
        <v>97</v>
      </c>
      <c r="MR206" s="153">
        <v>118</v>
      </c>
      <c r="MS206" s="153"/>
      <c r="MT206" s="153"/>
      <c r="MU206" s="153"/>
      <c r="MV206" s="153"/>
      <c r="MW206" s="153"/>
      <c r="MX206" s="153"/>
      <c r="MY206" s="153"/>
      <c r="MZ206" s="153"/>
      <c r="NA206" s="153">
        <v>27</v>
      </c>
      <c r="NB206" s="153">
        <v>21</v>
      </c>
      <c r="NC206" s="153">
        <v>1</v>
      </c>
      <c r="ND206" s="153">
        <v>8</v>
      </c>
      <c r="NE206" s="153">
        <v>114</v>
      </c>
      <c r="NF206" s="153"/>
      <c r="NG206" s="153"/>
      <c r="NH206" s="153"/>
      <c r="NI206" s="153"/>
      <c r="NJ206" s="153"/>
      <c r="NK206" s="153"/>
      <c r="NL206" s="153"/>
      <c r="NM206" s="153"/>
      <c r="NN206" s="153">
        <v>4</v>
      </c>
      <c r="NO206" s="153">
        <v>43</v>
      </c>
      <c r="NP206" s="153">
        <v>522</v>
      </c>
      <c r="NQ206" s="153">
        <v>376</v>
      </c>
      <c r="NR206" s="153">
        <v>24</v>
      </c>
      <c r="NS206" s="153"/>
      <c r="NT206" s="153"/>
      <c r="NU206" s="153"/>
      <c r="NV206" s="153"/>
      <c r="NW206" s="153"/>
      <c r="NX206" s="153"/>
      <c r="NY206" s="153"/>
      <c r="NZ206" s="153"/>
      <c r="OA206" s="153">
        <v>4</v>
      </c>
      <c r="OB206" s="153"/>
      <c r="OC206" s="153">
        <v>9</v>
      </c>
      <c r="OD206" s="153"/>
      <c r="OE206" s="153"/>
      <c r="OF206" s="153"/>
      <c r="OG206" s="153"/>
      <c r="OH206" s="153"/>
      <c r="OI206" s="153">
        <v>2</v>
      </c>
      <c r="OJ206" s="153">
        <v>1060</v>
      </c>
      <c r="OK206" s="153">
        <v>331</v>
      </c>
      <c r="OL206" s="153">
        <v>540</v>
      </c>
      <c r="OM206" s="153"/>
      <c r="ON206" s="153"/>
      <c r="OO206" s="154"/>
      <c r="OP206" s="144">
        <v>10247</v>
      </c>
      <c r="OQ206" s="155">
        <v>9647</v>
      </c>
      <c r="OR206" s="153"/>
      <c r="OS206" s="153"/>
      <c r="OT206" s="153"/>
      <c r="OU206" s="153"/>
      <c r="OV206" s="153">
        <v>111</v>
      </c>
      <c r="OW206" s="153">
        <v>2642</v>
      </c>
      <c r="OX206" s="153">
        <v>-1080</v>
      </c>
      <c r="OY206" s="153"/>
      <c r="OZ206" s="153"/>
      <c r="PA206" s="153"/>
      <c r="PB206" s="153"/>
      <c r="PC206" s="153"/>
      <c r="PD206" s="153"/>
      <c r="PE206" s="153"/>
      <c r="PF206" s="153"/>
      <c r="PG206" s="153"/>
      <c r="PH206" s="153"/>
      <c r="PI206" s="153"/>
      <c r="PJ206" s="156"/>
      <c r="PK206" s="144">
        <v>11320</v>
      </c>
      <c r="PL206" s="144">
        <v>21566</v>
      </c>
    </row>
    <row r="207" spans="1:428" ht="15" x14ac:dyDescent="0.25">
      <c r="A207" s="158" t="s">
        <v>639</v>
      </c>
      <c r="B207" s="159" t="s">
        <v>736</v>
      </c>
      <c r="C207" s="149" t="s">
        <v>400</v>
      </c>
      <c r="D207" s="155"/>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c r="AA207" s="153"/>
      <c r="AB207" s="153"/>
      <c r="AC207" s="153"/>
      <c r="AD207" s="153"/>
      <c r="AE207" s="153"/>
      <c r="AF207" s="153"/>
      <c r="AG207" s="153"/>
      <c r="AH207" s="153"/>
      <c r="AI207" s="153"/>
      <c r="AJ207" s="153"/>
      <c r="AK207" s="153"/>
      <c r="AL207" s="153"/>
      <c r="AM207" s="153"/>
      <c r="AN207" s="153"/>
      <c r="AO207" s="153"/>
      <c r="AP207" s="153"/>
      <c r="AQ207" s="153"/>
      <c r="AR207" s="153"/>
      <c r="AS207" s="153"/>
      <c r="AT207" s="153"/>
      <c r="AU207" s="153"/>
      <c r="AV207" s="153"/>
      <c r="AW207" s="153"/>
      <c r="AX207" s="153"/>
      <c r="AY207" s="153"/>
      <c r="AZ207" s="153"/>
      <c r="BA207" s="153"/>
      <c r="BB207" s="153"/>
      <c r="BC207" s="153"/>
      <c r="BD207" s="153"/>
      <c r="BE207" s="153"/>
      <c r="BF207" s="153"/>
      <c r="BG207" s="153"/>
      <c r="BH207" s="153"/>
      <c r="BI207" s="153"/>
      <c r="BJ207" s="153"/>
      <c r="BK207" s="153"/>
      <c r="BL207" s="153"/>
      <c r="BM207" s="153"/>
      <c r="BN207" s="153"/>
      <c r="BO207" s="153"/>
      <c r="BP207" s="153"/>
      <c r="BQ207" s="153"/>
      <c r="BR207" s="153"/>
      <c r="BS207" s="153"/>
      <c r="BT207" s="153"/>
      <c r="BU207" s="153"/>
      <c r="BV207" s="153"/>
      <c r="BW207" s="153"/>
      <c r="BX207" s="153"/>
      <c r="BY207" s="153"/>
      <c r="BZ207" s="153"/>
      <c r="CA207" s="153"/>
      <c r="CB207" s="153"/>
      <c r="CC207" s="153"/>
      <c r="CD207" s="153"/>
      <c r="CE207" s="153"/>
      <c r="CF207" s="153"/>
      <c r="CG207" s="153"/>
      <c r="CH207" s="153"/>
      <c r="CI207" s="153"/>
      <c r="CJ207" s="153"/>
      <c r="CK207" s="153"/>
      <c r="CL207" s="153"/>
      <c r="CM207" s="153"/>
      <c r="CN207" s="153"/>
      <c r="CO207" s="153"/>
      <c r="CP207" s="153"/>
      <c r="CQ207" s="153"/>
      <c r="CR207" s="153"/>
      <c r="CS207" s="153"/>
      <c r="CT207" s="153"/>
      <c r="CU207" s="153"/>
      <c r="CV207" s="153"/>
      <c r="CW207" s="153"/>
      <c r="CX207" s="153"/>
      <c r="CY207" s="153"/>
      <c r="CZ207" s="153"/>
      <c r="DA207" s="153"/>
      <c r="DB207" s="153"/>
      <c r="DC207" s="153"/>
      <c r="DD207" s="153"/>
      <c r="DE207" s="153"/>
      <c r="DF207" s="153"/>
      <c r="DG207" s="153"/>
      <c r="DH207" s="153"/>
      <c r="DI207" s="153"/>
      <c r="DJ207" s="153"/>
      <c r="DK207" s="153"/>
      <c r="DL207" s="153"/>
      <c r="DM207" s="153"/>
      <c r="DN207" s="153"/>
      <c r="DO207" s="153"/>
      <c r="DP207" s="153"/>
      <c r="DQ207" s="153"/>
      <c r="DR207" s="153"/>
      <c r="DS207" s="153"/>
      <c r="DT207" s="153"/>
      <c r="DU207" s="153"/>
      <c r="DV207" s="153"/>
      <c r="DW207" s="153"/>
      <c r="DX207" s="153"/>
      <c r="DY207" s="153"/>
      <c r="DZ207" s="153"/>
      <c r="EA207" s="153"/>
      <c r="EB207" s="153"/>
      <c r="EC207" s="153"/>
      <c r="ED207" s="153"/>
      <c r="EE207" s="153"/>
      <c r="EF207" s="153"/>
      <c r="EG207" s="153"/>
      <c r="EH207" s="153"/>
      <c r="EI207" s="153"/>
      <c r="EJ207" s="153"/>
      <c r="EK207" s="153"/>
      <c r="EL207" s="153"/>
      <c r="EM207" s="153"/>
      <c r="EN207" s="153"/>
      <c r="EO207" s="153"/>
      <c r="EP207" s="153"/>
      <c r="EQ207" s="153"/>
      <c r="ER207" s="153"/>
      <c r="ES207" s="153"/>
      <c r="ET207" s="153"/>
      <c r="EU207" s="153"/>
      <c r="EV207" s="153"/>
      <c r="EW207" s="153"/>
      <c r="EX207" s="153"/>
      <c r="EY207" s="153"/>
      <c r="EZ207" s="153"/>
      <c r="FA207" s="153"/>
      <c r="FB207" s="153"/>
      <c r="FC207" s="153"/>
      <c r="FD207" s="153"/>
      <c r="FE207" s="153"/>
      <c r="FF207" s="153"/>
      <c r="FG207" s="153"/>
      <c r="FH207" s="153"/>
      <c r="FI207" s="153"/>
      <c r="FJ207" s="153"/>
      <c r="FK207" s="153"/>
      <c r="FL207" s="153"/>
      <c r="FM207" s="153"/>
      <c r="FN207" s="153"/>
      <c r="FO207" s="153"/>
      <c r="FP207" s="153"/>
      <c r="FQ207" s="153"/>
      <c r="FR207" s="153"/>
      <c r="FS207" s="153"/>
      <c r="FT207" s="153"/>
      <c r="FU207" s="153"/>
      <c r="FV207" s="153"/>
      <c r="FW207" s="153"/>
      <c r="FX207" s="153"/>
      <c r="FY207" s="153"/>
      <c r="FZ207" s="153"/>
      <c r="GA207" s="153"/>
      <c r="GB207" s="153"/>
      <c r="GC207" s="153"/>
      <c r="GD207" s="153"/>
      <c r="GE207" s="153"/>
      <c r="GF207" s="153"/>
      <c r="GG207" s="153"/>
      <c r="GH207" s="153"/>
      <c r="GI207" s="153"/>
      <c r="GJ207" s="153"/>
      <c r="GK207" s="153"/>
      <c r="GL207" s="153"/>
      <c r="GM207" s="153"/>
      <c r="GN207" s="153"/>
      <c r="GO207" s="153"/>
      <c r="GP207" s="153"/>
      <c r="GQ207" s="153">
        <v>366</v>
      </c>
      <c r="GR207" s="153">
        <v>12</v>
      </c>
      <c r="GS207" s="153">
        <v>13</v>
      </c>
      <c r="GT207" s="153">
        <v>1072</v>
      </c>
      <c r="GU207" s="153">
        <v>1008</v>
      </c>
      <c r="GV207" s="153">
        <v>3996</v>
      </c>
      <c r="GW207" s="153">
        <v>714</v>
      </c>
      <c r="GX207" s="153"/>
      <c r="GY207" s="153"/>
      <c r="GZ207" s="153"/>
      <c r="HA207" s="153">
        <v>135</v>
      </c>
      <c r="HB207" s="153">
        <v>186</v>
      </c>
      <c r="HC207" s="153">
        <v>13</v>
      </c>
      <c r="HD207" s="153"/>
      <c r="HE207" s="153">
        <v>217</v>
      </c>
      <c r="HF207" s="153">
        <v>104</v>
      </c>
      <c r="HG207" s="153">
        <v>104</v>
      </c>
      <c r="HH207" s="153"/>
      <c r="HI207" s="153"/>
      <c r="HJ207" s="153"/>
      <c r="HK207" s="153"/>
      <c r="HL207" s="153"/>
      <c r="HM207" s="153"/>
      <c r="HN207" s="153"/>
      <c r="HO207" s="153"/>
      <c r="HP207" s="153"/>
      <c r="HQ207" s="153"/>
      <c r="HR207" s="153"/>
      <c r="HS207" s="153"/>
      <c r="HT207" s="153"/>
      <c r="HU207" s="153"/>
      <c r="HV207" s="153"/>
      <c r="HW207" s="153"/>
      <c r="HX207" s="153"/>
      <c r="HY207" s="153"/>
      <c r="HZ207" s="153"/>
      <c r="IA207" s="153"/>
      <c r="IB207" s="153"/>
      <c r="IC207" s="153"/>
      <c r="ID207" s="153"/>
      <c r="IE207" s="153"/>
      <c r="IF207" s="153"/>
      <c r="IG207" s="153"/>
      <c r="IH207" s="153"/>
      <c r="II207" s="153"/>
      <c r="IJ207" s="153"/>
      <c r="IK207" s="153"/>
      <c r="IL207" s="153"/>
      <c r="IM207" s="153"/>
      <c r="IN207" s="153"/>
      <c r="IO207" s="153"/>
      <c r="IP207" s="153"/>
      <c r="IQ207" s="153"/>
      <c r="IR207" s="153"/>
      <c r="IS207" s="153"/>
      <c r="IT207" s="153"/>
      <c r="IU207" s="153"/>
      <c r="IV207" s="153"/>
      <c r="IW207" s="153"/>
      <c r="IX207" s="153"/>
      <c r="IY207" s="153"/>
      <c r="IZ207" s="153"/>
      <c r="JA207" s="153"/>
      <c r="JB207" s="153"/>
      <c r="JC207" s="153"/>
      <c r="JD207" s="153"/>
      <c r="JE207" s="153"/>
      <c r="JF207" s="153"/>
      <c r="JG207" s="153"/>
      <c r="JH207" s="153"/>
      <c r="JI207" s="153"/>
      <c r="JJ207" s="153"/>
      <c r="JK207" s="153"/>
      <c r="JL207" s="153"/>
      <c r="JM207" s="153"/>
      <c r="JN207" s="153"/>
      <c r="JO207" s="153"/>
      <c r="JP207" s="153"/>
      <c r="JQ207" s="153"/>
      <c r="JR207" s="153"/>
      <c r="JS207" s="153"/>
      <c r="JT207" s="153"/>
      <c r="JU207" s="153"/>
      <c r="JV207" s="153"/>
      <c r="JW207" s="153"/>
      <c r="JX207" s="153">
        <v>1</v>
      </c>
      <c r="JY207" s="153">
        <v>4</v>
      </c>
      <c r="JZ207" s="153"/>
      <c r="KA207" s="153"/>
      <c r="KB207" s="153">
        <v>1</v>
      </c>
      <c r="KC207" s="153"/>
      <c r="KD207" s="153"/>
      <c r="KE207" s="153"/>
      <c r="KF207" s="153"/>
      <c r="KG207" s="153"/>
      <c r="KH207" s="153"/>
      <c r="KI207" s="153"/>
      <c r="KJ207" s="153"/>
      <c r="KK207" s="153"/>
      <c r="KL207" s="153"/>
      <c r="KM207" s="153"/>
      <c r="KN207" s="153"/>
      <c r="KO207" s="153"/>
      <c r="KP207" s="153"/>
      <c r="KQ207" s="153"/>
      <c r="KR207" s="153"/>
      <c r="KS207" s="153"/>
      <c r="KT207" s="153"/>
      <c r="KU207" s="153"/>
      <c r="KV207" s="153"/>
      <c r="KW207" s="153"/>
      <c r="KX207" s="153"/>
      <c r="KY207" s="153"/>
      <c r="KZ207" s="153"/>
      <c r="LA207" s="153"/>
      <c r="LB207" s="153"/>
      <c r="LC207" s="153"/>
      <c r="LD207" s="153"/>
      <c r="LE207" s="153"/>
      <c r="LF207" s="153"/>
      <c r="LG207" s="153"/>
      <c r="LH207" s="153"/>
      <c r="LI207" s="153"/>
      <c r="LJ207" s="153"/>
      <c r="LK207" s="153"/>
      <c r="LL207" s="153"/>
      <c r="LM207" s="153"/>
      <c r="LN207" s="153"/>
      <c r="LO207" s="153"/>
      <c r="LP207" s="153"/>
      <c r="LQ207" s="153"/>
      <c r="LR207" s="153"/>
      <c r="LS207" s="153"/>
      <c r="LT207" s="153"/>
      <c r="LU207" s="153"/>
      <c r="LV207" s="153"/>
      <c r="LW207" s="153"/>
      <c r="LX207" s="153"/>
      <c r="LY207" s="153"/>
      <c r="LZ207" s="153"/>
      <c r="MA207" s="153">
        <v>1</v>
      </c>
      <c r="MB207" s="153"/>
      <c r="MC207" s="153"/>
      <c r="MD207" s="153"/>
      <c r="ME207" s="153"/>
      <c r="MF207" s="153"/>
      <c r="MG207" s="153"/>
      <c r="MH207" s="153"/>
      <c r="MI207" s="153"/>
      <c r="MJ207" s="153"/>
      <c r="MK207" s="153"/>
      <c r="ML207" s="153"/>
      <c r="MM207" s="153"/>
      <c r="MN207" s="153"/>
      <c r="MO207" s="153"/>
      <c r="MP207" s="153"/>
      <c r="MQ207" s="153">
        <v>149</v>
      </c>
      <c r="MR207" s="153">
        <v>355</v>
      </c>
      <c r="MS207" s="153"/>
      <c r="MT207" s="153"/>
      <c r="MU207" s="153"/>
      <c r="MV207" s="153"/>
      <c r="MW207" s="153"/>
      <c r="MX207" s="153"/>
      <c r="MY207" s="153"/>
      <c r="MZ207" s="153"/>
      <c r="NA207" s="153">
        <v>110</v>
      </c>
      <c r="NB207" s="153">
        <v>22</v>
      </c>
      <c r="NC207" s="153">
        <v>2</v>
      </c>
      <c r="ND207" s="153">
        <v>10</v>
      </c>
      <c r="NE207" s="153">
        <v>890</v>
      </c>
      <c r="NF207" s="153">
        <v>4</v>
      </c>
      <c r="NG207" s="153"/>
      <c r="NH207" s="153"/>
      <c r="NI207" s="153"/>
      <c r="NJ207" s="153"/>
      <c r="NK207" s="153"/>
      <c r="NL207" s="153"/>
      <c r="NM207" s="153">
        <v>1</v>
      </c>
      <c r="NN207" s="153">
        <v>18</v>
      </c>
      <c r="NO207" s="153">
        <v>108</v>
      </c>
      <c r="NP207" s="153">
        <v>1136</v>
      </c>
      <c r="NQ207" s="153">
        <v>1343</v>
      </c>
      <c r="NR207" s="153">
        <v>220</v>
      </c>
      <c r="NS207" s="153"/>
      <c r="NT207" s="153"/>
      <c r="NU207" s="153"/>
      <c r="NV207" s="153"/>
      <c r="NW207" s="153"/>
      <c r="NX207" s="153"/>
      <c r="NY207" s="153"/>
      <c r="NZ207" s="153"/>
      <c r="OA207" s="153">
        <v>94</v>
      </c>
      <c r="OB207" s="153"/>
      <c r="OC207" s="153">
        <v>30</v>
      </c>
      <c r="OD207" s="153"/>
      <c r="OE207" s="153"/>
      <c r="OF207" s="153">
        <v>-8</v>
      </c>
      <c r="OG207" s="153"/>
      <c r="OH207" s="153">
        <v>3</v>
      </c>
      <c r="OI207" s="153">
        <v>7</v>
      </c>
      <c r="OJ207" s="153">
        <v>2426</v>
      </c>
      <c r="OK207" s="153">
        <v>678</v>
      </c>
      <c r="OL207" s="153">
        <v>1002</v>
      </c>
      <c r="OM207" s="153"/>
      <c r="ON207" s="153"/>
      <c r="OO207" s="154"/>
      <c r="OP207" s="144">
        <v>16548</v>
      </c>
      <c r="OQ207" s="155">
        <v>24544</v>
      </c>
      <c r="OR207" s="153"/>
      <c r="OS207" s="153"/>
      <c r="OT207" s="153"/>
      <c r="OU207" s="153"/>
      <c r="OV207" s="153">
        <v>216</v>
      </c>
      <c r="OW207" s="153">
        <v>572</v>
      </c>
      <c r="OX207" s="153">
        <v>-572</v>
      </c>
      <c r="OY207" s="153"/>
      <c r="OZ207" s="153"/>
      <c r="PA207" s="153"/>
      <c r="PB207" s="153"/>
      <c r="PC207" s="153"/>
      <c r="PD207" s="153"/>
      <c r="PE207" s="153"/>
      <c r="PF207" s="153"/>
      <c r="PG207" s="153"/>
      <c r="PH207" s="153"/>
      <c r="PI207" s="153"/>
      <c r="PJ207" s="156"/>
      <c r="PK207" s="144">
        <v>24760</v>
      </c>
      <c r="PL207" s="144">
        <v>41308</v>
      </c>
    </row>
    <row r="208" spans="1:428" ht="15" x14ac:dyDescent="0.25">
      <c r="A208" s="158">
        <v>311520</v>
      </c>
      <c r="B208" s="159" t="s">
        <v>736</v>
      </c>
      <c r="C208" s="149" t="s">
        <v>401</v>
      </c>
      <c r="D208" s="155"/>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c r="AA208" s="153"/>
      <c r="AB208" s="153"/>
      <c r="AC208" s="153"/>
      <c r="AD208" s="153"/>
      <c r="AE208" s="153"/>
      <c r="AF208" s="153"/>
      <c r="AG208" s="153"/>
      <c r="AH208" s="153"/>
      <c r="AI208" s="153"/>
      <c r="AJ208" s="153"/>
      <c r="AK208" s="153"/>
      <c r="AL208" s="153"/>
      <c r="AM208" s="153"/>
      <c r="AN208" s="153"/>
      <c r="AO208" s="153"/>
      <c r="AP208" s="153"/>
      <c r="AQ208" s="153"/>
      <c r="AR208" s="153"/>
      <c r="AS208" s="153"/>
      <c r="AT208" s="153"/>
      <c r="AU208" s="153"/>
      <c r="AV208" s="153"/>
      <c r="AW208" s="153"/>
      <c r="AX208" s="153"/>
      <c r="AY208" s="153"/>
      <c r="AZ208" s="153"/>
      <c r="BA208" s="153"/>
      <c r="BB208" s="153"/>
      <c r="BC208" s="153"/>
      <c r="BD208" s="153"/>
      <c r="BE208" s="153"/>
      <c r="BF208" s="153"/>
      <c r="BG208" s="153"/>
      <c r="BH208" s="153"/>
      <c r="BI208" s="153"/>
      <c r="BJ208" s="153"/>
      <c r="BK208" s="153"/>
      <c r="BL208" s="153"/>
      <c r="BM208" s="153"/>
      <c r="BN208" s="153"/>
      <c r="BO208" s="153"/>
      <c r="BP208" s="153"/>
      <c r="BQ208" s="153"/>
      <c r="BR208" s="153"/>
      <c r="BS208" s="153"/>
      <c r="BT208" s="153"/>
      <c r="BU208" s="153"/>
      <c r="BV208" s="153"/>
      <c r="BW208" s="153"/>
      <c r="BX208" s="153"/>
      <c r="BY208" s="153"/>
      <c r="BZ208" s="153"/>
      <c r="CA208" s="153"/>
      <c r="CB208" s="153"/>
      <c r="CC208" s="153"/>
      <c r="CD208" s="153"/>
      <c r="CE208" s="153"/>
      <c r="CF208" s="153"/>
      <c r="CG208" s="153"/>
      <c r="CH208" s="153"/>
      <c r="CI208" s="153"/>
      <c r="CJ208" s="153"/>
      <c r="CK208" s="153"/>
      <c r="CL208" s="153"/>
      <c r="CM208" s="153"/>
      <c r="CN208" s="153"/>
      <c r="CO208" s="153"/>
      <c r="CP208" s="153"/>
      <c r="CQ208" s="153"/>
      <c r="CR208" s="153"/>
      <c r="CS208" s="153"/>
      <c r="CT208" s="153"/>
      <c r="CU208" s="153"/>
      <c r="CV208" s="153"/>
      <c r="CW208" s="153"/>
      <c r="CX208" s="153"/>
      <c r="CY208" s="153"/>
      <c r="CZ208" s="153"/>
      <c r="DA208" s="153"/>
      <c r="DB208" s="153"/>
      <c r="DC208" s="153"/>
      <c r="DD208" s="153"/>
      <c r="DE208" s="153"/>
      <c r="DF208" s="153"/>
      <c r="DG208" s="153"/>
      <c r="DH208" s="153"/>
      <c r="DI208" s="153"/>
      <c r="DJ208" s="153"/>
      <c r="DK208" s="153"/>
      <c r="DL208" s="153"/>
      <c r="DM208" s="153"/>
      <c r="DN208" s="153"/>
      <c r="DO208" s="153"/>
      <c r="DP208" s="153"/>
      <c r="DQ208" s="153"/>
      <c r="DR208" s="153"/>
      <c r="DS208" s="153"/>
      <c r="DT208" s="153"/>
      <c r="DU208" s="153"/>
      <c r="DV208" s="153"/>
      <c r="DW208" s="153"/>
      <c r="DX208" s="153"/>
      <c r="DY208" s="153"/>
      <c r="DZ208" s="153"/>
      <c r="EA208" s="153"/>
      <c r="EB208" s="153"/>
      <c r="EC208" s="153"/>
      <c r="ED208" s="153"/>
      <c r="EE208" s="153"/>
      <c r="EF208" s="153"/>
      <c r="EG208" s="153"/>
      <c r="EH208" s="153"/>
      <c r="EI208" s="153"/>
      <c r="EJ208" s="153"/>
      <c r="EK208" s="153"/>
      <c r="EL208" s="153"/>
      <c r="EM208" s="153"/>
      <c r="EN208" s="153"/>
      <c r="EO208" s="153"/>
      <c r="EP208" s="153"/>
      <c r="EQ208" s="153"/>
      <c r="ER208" s="153"/>
      <c r="ES208" s="153"/>
      <c r="ET208" s="153"/>
      <c r="EU208" s="153"/>
      <c r="EV208" s="153"/>
      <c r="EW208" s="153"/>
      <c r="EX208" s="153"/>
      <c r="EY208" s="153"/>
      <c r="EZ208" s="153"/>
      <c r="FA208" s="153"/>
      <c r="FB208" s="153"/>
      <c r="FC208" s="153"/>
      <c r="FD208" s="153"/>
      <c r="FE208" s="153"/>
      <c r="FF208" s="153"/>
      <c r="FG208" s="153"/>
      <c r="FH208" s="153"/>
      <c r="FI208" s="153"/>
      <c r="FJ208" s="153"/>
      <c r="FK208" s="153"/>
      <c r="FL208" s="153"/>
      <c r="FM208" s="153"/>
      <c r="FN208" s="153"/>
      <c r="FO208" s="153"/>
      <c r="FP208" s="153"/>
      <c r="FQ208" s="153"/>
      <c r="FR208" s="153"/>
      <c r="FS208" s="153"/>
      <c r="FT208" s="153"/>
      <c r="FU208" s="153"/>
      <c r="FV208" s="153"/>
      <c r="FW208" s="153"/>
      <c r="FX208" s="153"/>
      <c r="FY208" s="153"/>
      <c r="FZ208" s="153"/>
      <c r="GA208" s="153"/>
      <c r="GB208" s="153"/>
      <c r="GC208" s="153"/>
      <c r="GD208" s="153"/>
      <c r="GE208" s="153"/>
      <c r="GF208" s="153"/>
      <c r="GG208" s="153"/>
      <c r="GH208" s="153"/>
      <c r="GI208" s="153"/>
      <c r="GJ208" s="153"/>
      <c r="GK208" s="153"/>
      <c r="GL208" s="153"/>
      <c r="GM208" s="153"/>
      <c r="GN208" s="153"/>
      <c r="GO208" s="153"/>
      <c r="GP208" s="153"/>
      <c r="GQ208" s="153"/>
      <c r="GR208" s="153"/>
      <c r="GS208" s="153"/>
      <c r="GT208" s="153"/>
      <c r="GU208" s="153">
        <v>212</v>
      </c>
      <c r="GV208" s="153"/>
      <c r="GW208" s="153">
        <v>486</v>
      </c>
      <c r="GX208" s="153"/>
      <c r="GY208" s="153"/>
      <c r="GZ208" s="153"/>
      <c r="HA208" s="153"/>
      <c r="HB208" s="153"/>
      <c r="HC208" s="153"/>
      <c r="HD208" s="153"/>
      <c r="HE208" s="153"/>
      <c r="HF208" s="153"/>
      <c r="HG208" s="153"/>
      <c r="HH208" s="153"/>
      <c r="HI208" s="153"/>
      <c r="HJ208" s="153"/>
      <c r="HK208" s="153"/>
      <c r="HL208" s="153"/>
      <c r="HM208" s="153"/>
      <c r="HN208" s="153"/>
      <c r="HO208" s="153"/>
      <c r="HP208" s="153"/>
      <c r="HQ208" s="153"/>
      <c r="HR208" s="153"/>
      <c r="HS208" s="153"/>
      <c r="HT208" s="153"/>
      <c r="HU208" s="153"/>
      <c r="HV208" s="153"/>
      <c r="HW208" s="153"/>
      <c r="HX208" s="153"/>
      <c r="HY208" s="153"/>
      <c r="HZ208" s="153"/>
      <c r="IA208" s="153"/>
      <c r="IB208" s="153"/>
      <c r="IC208" s="153"/>
      <c r="ID208" s="153"/>
      <c r="IE208" s="153"/>
      <c r="IF208" s="153"/>
      <c r="IG208" s="153"/>
      <c r="IH208" s="153"/>
      <c r="II208" s="153"/>
      <c r="IJ208" s="153"/>
      <c r="IK208" s="153"/>
      <c r="IL208" s="153"/>
      <c r="IM208" s="153"/>
      <c r="IN208" s="153"/>
      <c r="IO208" s="153"/>
      <c r="IP208" s="153"/>
      <c r="IQ208" s="153"/>
      <c r="IR208" s="153"/>
      <c r="IS208" s="153"/>
      <c r="IT208" s="153"/>
      <c r="IU208" s="153"/>
      <c r="IV208" s="153"/>
      <c r="IW208" s="153"/>
      <c r="IX208" s="153"/>
      <c r="IY208" s="153"/>
      <c r="IZ208" s="153"/>
      <c r="JA208" s="153"/>
      <c r="JB208" s="153"/>
      <c r="JC208" s="153"/>
      <c r="JD208" s="153"/>
      <c r="JE208" s="153"/>
      <c r="JF208" s="153"/>
      <c r="JG208" s="153"/>
      <c r="JH208" s="153"/>
      <c r="JI208" s="153"/>
      <c r="JJ208" s="153"/>
      <c r="JK208" s="153"/>
      <c r="JL208" s="153"/>
      <c r="JM208" s="153"/>
      <c r="JN208" s="153"/>
      <c r="JO208" s="153"/>
      <c r="JP208" s="153"/>
      <c r="JQ208" s="153"/>
      <c r="JR208" s="153"/>
      <c r="JS208" s="153"/>
      <c r="JT208" s="153"/>
      <c r="JU208" s="153"/>
      <c r="JV208" s="153"/>
      <c r="JW208" s="153"/>
      <c r="JX208" s="153"/>
      <c r="JY208" s="153"/>
      <c r="JZ208" s="153"/>
      <c r="KA208" s="153"/>
      <c r="KB208" s="153"/>
      <c r="KC208" s="153"/>
      <c r="KD208" s="153"/>
      <c r="KE208" s="153"/>
      <c r="KF208" s="153"/>
      <c r="KG208" s="153"/>
      <c r="KH208" s="153">
        <v>10</v>
      </c>
      <c r="KI208" s="153"/>
      <c r="KJ208" s="153"/>
      <c r="KK208" s="153"/>
      <c r="KL208" s="153"/>
      <c r="KM208" s="153"/>
      <c r="KN208" s="153"/>
      <c r="KO208" s="153"/>
      <c r="KP208" s="153"/>
      <c r="KQ208" s="153"/>
      <c r="KR208" s="153"/>
      <c r="KS208" s="153"/>
      <c r="KT208" s="153"/>
      <c r="KU208" s="153"/>
      <c r="KV208" s="153"/>
      <c r="KW208" s="153"/>
      <c r="KX208" s="153"/>
      <c r="KY208" s="153"/>
      <c r="KZ208" s="153"/>
      <c r="LA208" s="153"/>
      <c r="LB208" s="153"/>
      <c r="LC208" s="153"/>
      <c r="LD208" s="153"/>
      <c r="LE208" s="153"/>
      <c r="LF208" s="153"/>
      <c r="LG208" s="153"/>
      <c r="LH208" s="153"/>
      <c r="LI208" s="153"/>
      <c r="LJ208" s="153"/>
      <c r="LK208" s="153"/>
      <c r="LL208" s="153"/>
      <c r="LM208" s="153"/>
      <c r="LN208" s="153"/>
      <c r="LO208" s="153"/>
      <c r="LP208" s="153"/>
      <c r="LQ208" s="153"/>
      <c r="LR208" s="153"/>
      <c r="LS208" s="153"/>
      <c r="LT208" s="153"/>
      <c r="LU208" s="153"/>
      <c r="LV208" s="153"/>
      <c r="LW208" s="153"/>
      <c r="LX208" s="153"/>
      <c r="LY208" s="153"/>
      <c r="LZ208" s="153"/>
      <c r="MA208" s="153">
        <v>11</v>
      </c>
      <c r="MB208" s="153"/>
      <c r="MC208" s="153"/>
      <c r="MD208" s="153"/>
      <c r="ME208" s="153"/>
      <c r="MF208" s="153"/>
      <c r="MG208" s="153"/>
      <c r="MH208" s="153"/>
      <c r="MI208" s="153"/>
      <c r="MJ208" s="153"/>
      <c r="MK208" s="153"/>
      <c r="ML208" s="153"/>
      <c r="MM208" s="153"/>
      <c r="MN208" s="153"/>
      <c r="MO208" s="153"/>
      <c r="MP208" s="153"/>
      <c r="MQ208" s="153">
        <v>54</v>
      </c>
      <c r="MR208" s="153">
        <v>138</v>
      </c>
      <c r="MS208" s="153"/>
      <c r="MT208" s="153"/>
      <c r="MU208" s="153"/>
      <c r="MV208" s="153"/>
      <c r="MW208" s="153"/>
      <c r="MX208" s="153"/>
      <c r="MY208" s="153"/>
      <c r="MZ208" s="153"/>
      <c r="NA208" s="153">
        <v>434</v>
      </c>
      <c r="NB208" s="153">
        <v>134</v>
      </c>
      <c r="NC208" s="153">
        <v>101</v>
      </c>
      <c r="ND208" s="153">
        <v>103</v>
      </c>
      <c r="NE208" s="153">
        <v>321</v>
      </c>
      <c r="NF208" s="153">
        <v>40</v>
      </c>
      <c r="NG208" s="153"/>
      <c r="NH208" s="153"/>
      <c r="NI208" s="153"/>
      <c r="NJ208" s="153"/>
      <c r="NK208" s="153"/>
      <c r="NL208" s="153">
        <v>19</v>
      </c>
      <c r="NM208" s="153"/>
      <c r="NN208" s="153">
        <v>22</v>
      </c>
      <c r="NO208" s="153">
        <v>19</v>
      </c>
      <c r="NP208" s="153">
        <v>606</v>
      </c>
      <c r="NQ208" s="153">
        <v>762</v>
      </c>
      <c r="NR208" s="153">
        <v>64</v>
      </c>
      <c r="NS208" s="153"/>
      <c r="NT208" s="153"/>
      <c r="NU208" s="153"/>
      <c r="NV208" s="153"/>
      <c r="NW208" s="153"/>
      <c r="NX208" s="153"/>
      <c r="NY208" s="153"/>
      <c r="NZ208" s="153"/>
      <c r="OA208" s="153">
        <v>7</v>
      </c>
      <c r="OB208" s="153"/>
      <c r="OC208" s="153">
        <v>17</v>
      </c>
      <c r="OD208" s="153"/>
      <c r="OE208" s="153"/>
      <c r="OF208" s="153"/>
      <c r="OG208" s="153"/>
      <c r="OH208" s="153">
        <v>2</v>
      </c>
      <c r="OI208" s="153">
        <v>19</v>
      </c>
      <c r="OJ208" s="153">
        <v>642</v>
      </c>
      <c r="OK208" s="153">
        <v>430</v>
      </c>
      <c r="OL208" s="153">
        <v>572</v>
      </c>
      <c r="OM208" s="153"/>
      <c r="ON208" s="153"/>
      <c r="OO208" s="154"/>
      <c r="OP208" s="144">
        <v>5223</v>
      </c>
      <c r="OQ208" s="155">
        <v>1881</v>
      </c>
      <c r="OR208" s="153"/>
      <c r="OS208" s="153"/>
      <c r="OT208" s="153"/>
      <c r="OU208" s="153"/>
      <c r="OV208" s="153">
        <v>27</v>
      </c>
      <c r="OW208" s="153">
        <v>262</v>
      </c>
      <c r="OX208" s="153">
        <v>-72</v>
      </c>
      <c r="OY208" s="153"/>
      <c r="OZ208" s="153"/>
      <c r="PA208" s="153"/>
      <c r="PB208" s="153"/>
      <c r="PC208" s="153"/>
      <c r="PD208" s="153"/>
      <c r="PE208" s="153"/>
      <c r="PF208" s="153"/>
      <c r="PG208" s="153"/>
      <c r="PH208" s="153"/>
      <c r="PI208" s="153"/>
      <c r="PJ208" s="156"/>
      <c r="PK208" s="144">
        <v>2098</v>
      </c>
      <c r="PL208" s="144">
        <v>7321</v>
      </c>
    </row>
    <row r="209" spans="1:428" ht="15" x14ac:dyDescent="0.25">
      <c r="A209" s="158">
        <v>311615</v>
      </c>
      <c r="B209" s="159" t="s">
        <v>736</v>
      </c>
      <c r="C209" s="149" t="s">
        <v>402</v>
      </c>
      <c r="D209" s="155"/>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c r="AA209" s="153"/>
      <c r="AB209" s="153"/>
      <c r="AC209" s="153"/>
      <c r="AD209" s="153"/>
      <c r="AE209" s="153"/>
      <c r="AF209" s="153"/>
      <c r="AG209" s="153"/>
      <c r="AH209" s="153"/>
      <c r="AI209" s="153"/>
      <c r="AJ209" s="153"/>
      <c r="AK209" s="153"/>
      <c r="AL209" s="153"/>
      <c r="AM209" s="153"/>
      <c r="AN209" s="153"/>
      <c r="AO209" s="153"/>
      <c r="AP209" s="153"/>
      <c r="AQ209" s="153"/>
      <c r="AR209" s="153"/>
      <c r="AS209" s="153"/>
      <c r="AT209" s="153"/>
      <c r="AU209" s="153"/>
      <c r="AV209" s="153"/>
      <c r="AW209" s="153"/>
      <c r="AX209" s="153"/>
      <c r="AY209" s="153"/>
      <c r="AZ209" s="153"/>
      <c r="BA209" s="153"/>
      <c r="BB209" s="153"/>
      <c r="BC209" s="153"/>
      <c r="BD209" s="153"/>
      <c r="BE209" s="153"/>
      <c r="BF209" s="153"/>
      <c r="BG209" s="153"/>
      <c r="BH209" s="153"/>
      <c r="BI209" s="153"/>
      <c r="BJ209" s="153"/>
      <c r="BK209" s="153"/>
      <c r="BL209" s="153"/>
      <c r="BM209" s="153"/>
      <c r="BN209" s="153"/>
      <c r="BO209" s="153"/>
      <c r="BP209" s="153"/>
      <c r="BQ209" s="153"/>
      <c r="BR209" s="153"/>
      <c r="BS209" s="153"/>
      <c r="BT209" s="153"/>
      <c r="BU209" s="153"/>
      <c r="BV209" s="153"/>
      <c r="BW209" s="153"/>
      <c r="BX209" s="153"/>
      <c r="BY209" s="153"/>
      <c r="BZ209" s="153"/>
      <c r="CA209" s="153"/>
      <c r="CB209" s="153"/>
      <c r="CC209" s="153"/>
      <c r="CD209" s="153"/>
      <c r="CE209" s="153"/>
      <c r="CF209" s="153"/>
      <c r="CG209" s="153"/>
      <c r="CH209" s="153"/>
      <c r="CI209" s="153"/>
      <c r="CJ209" s="153"/>
      <c r="CK209" s="153"/>
      <c r="CL209" s="153"/>
      <c r="CM209" s="153"/>
      <c r="CN209" s="153"/>
      <c r="CO209" s="153"/>
      <c r="CP209" s="153"/>
      <c r="CQ209" s="153"/>
      <c r="CR209" s="153"/>
      <c r="CS209" s="153"/>
      <c r="CT209" s="153"/>
      <c r="CU209" s="153"/>
      <c r="CV209" s="153"/>
      <c r="CW209" s="153"/>
      <c r="CX209" s="153"/>
      <c r="CY209" s="153"/>
      <c r="CZ209" s="153"/>
      <c r="DA209" s="153"/>
      <c r="DB209" s="153"/>
      <c r="DC209" s="153"/>
      <c r="DD209" s="153"/>
      <c r="DE209" s="153"/>
      <c r="DF209" s="153"/>
      <c r="DG209" s="153"/>
      <c r="DH209" s="153"/>
      <c r="DI209" s="153"/>
      <c r="DJ209" s="153"/>
      <c r="DK209" s="153"/>
      <c r="DL209" s="153"/>
      <c r="DM209" s="153"/>
      <c r="DN209" s="153"/>
      <c r="DO209" s="153"/>
      <c r="DP209" s="153"/>
      <c r="DQ209" s="153"/>
      <c r="DR209" s="153"/>
      <c r="DS209" s="153"/>
      <c r="DT209" s="153"/>
      <c r="DU209" s="153"/>
      <c r="DV209" s="153"/>
      <c r="DW209" s="153"/>
      <c r="DX209" s="153"/>
      <c r="DY209" s="153"/>
      <c r="DZ209" s="153"/>
      <c r="EA209" s="153"/>
      <c r="EB209" s="153"/>
      <c r="EC209" s="153"/>
      <c r="ED209" s="153"/>
      <c r="EE209" s="153"/>
      <c r="EF209" s="153"/>
      <c r="EG209" s="153"/>
      <c r="EH209" s="153"/>
      <c r="EI209" s="153"/>
      <c r="EJ209" s="153"/>
      <c r="EK209" s="153"/>
      <c r="EL209" s="153"/>
      <c r="EM209" s="153"/>
      <c r="EN209" s="153"/>
      <c r="EO209" s="153"/>
      <c r="EP209" s="153"/>
      <c r="EQ209" s="153"/>
      <c r="ER209" s="153"/>
      <c r="ES209" s="153"/>
      <c r="ET209" s="153"/>
      <c r="EU209" s="153"/>
      <c r="EV209" s="153"/>
      <c r="EW209" s="153"/>
      <c r="EX209" s="153"/>
      <c r="EY209" s="153"/>
      <c r="EZ209" s="153"/>
      <c r="FA209" s="153"/>
      <c r="FB209" s="153"/>
      <c r="FC209" s="153"/>
      <c r="FD209" s="153"/>
      <c r="FE209" s="153"/>
      <c r="FF209" s="153"/>
      <c r="FG209" s="153"/>
      <c r="FH209" s="153"/>
      <c r="FI209" s="153"/>
      <c r="FJ209" s="153"/>
      <c r="FK209" s="153"/>
      <c r="FL209" s="153"/>
      <c r="FM209" s="153"/>
      <c r="FN209" s="153"/>
      <c r="FO209" s="153"/>
      <c r="FP209" s="153"/>
      <c r="FQ209" s="153"/>
      <c r="FR209" s="153"/>
      <c r="FS209" s="153"/>
      <c r="FT209" s="153"/>
      <c r="FU209" s="153"/>
      <c r="FV209" s="153"/>
      <c r="FW209" s="153"/>
      <c r="FX209" s="153"/>
      <c r="FY209" s="153"/>
      <c r="FZ209" s="153"/>
      <c r="GA209" s="153"/>
      <c r="GB209" s="153"/>
      <c r="GC209" s="153"/>
      <c r="GD209" s="153"/>
      <c r="GE209" s="153"/>
      <c r="GF209" s="153"/>
      <c r="GG209" s="153"/>
      <c r="GH209" s="153"/>
      <c r="GI209" s="153"/>
      <c r="GJ209" s="153">
        <v>5</v>
      </c>
      <c r="GK209" s="153"/>
      <c r="GL209" s="153"/>
      <c r="GM209" s="153"/>
      <c r="GN209" s="153"/>
      <c r="GO209" s="153"/>
      <c r="GP209" s="153"/>
      <c r="GQ209" s="153"/>
      <c r="GR209" s="153">
        <v>1998</v>
      </c>
      <c r="GS209" s="153">
        <v>97</v>
      </c>
      <c r="GT209" s="153"/>
      <c r="GU209" s="153"/>
      <c r="GV209" s="153"/>
      <c r="GW209" s="153"/>
      <c r="GX209" s="153">
        <v>10142</v>
      </c>
      <c r="GY209" s="153">
        <v>1436</v>
      </c>
      <c r="GZ209" s="153"/>
      <c r="HA209" s="153"/>
      <c r="HB209" s="153"/>
      <c r="HC209" s="153"/>
      <c r="HD209" s="153"/>
      <c r="HE209" s="153"/>
      <c r="HF209" s="153"/>
      <c r="HG209" s="153">
        <v>136</v>
      </c>
      <c r="HH209" s="153"/>
      <c r="HI209" s="153"/>
      <c r="HJ209" s="153"/>
      <c r="HK209" s="153"/>
      <c r="HL209" s="153"/>
      <c r="HM209" s="153"/>
      <c r="HN209" s="153"/>
      <c r="HO209" s="153"/>
      <c r="HP209" s="153"/>
      <c r="HQ209" s="153"/>
      <c r="HR209" s="153"/>
      <c r="HS209" s="153"/>
      <c r="HT209" s="153"/>
      <c r="HU209" s="153"/>
      <c r="HV209" s="153"/>
      <c r="HW209" s="153"/>
      <c r="HX209" s="153"/>
      <c r="HY209" s="153"/>
      <c r="HZ209" s="153"/>
      <c r="IA209" s="153"/>
      <c r="IB209" s="153"/>
      <c r="IC209" s="153"/>
      <c r="ID209" s="153"/>
      <c r="IE209" s="153"/>
      <c r="IF209" s="153"/>
      <c r="IG209" s="153"/>
      <c r="IH209" s="153"/>
      <c r="II209" s="153"/>
      <c r="IJ209" s="153"/>
      <c r="IK209" s="153"/>
      <c r="IL209" s="153"/>
      <c r="IM209" s="153"/>
      <c r="IN209" s="153"/>
      <c r="IO209" s="153"/>
      <c r="IP209" s="153"/>
      <c r="IQ209" s="153"/>
      <c r="IR209" s="153"/>
      <c r="IS209" s="153"/>
      <c r="IT209" s="153"/>
      <c r="IU209" s="153"/>
      <c r="IV209" s="153"/>
      <c r="IW209" s="153"/>
      <c r="IX209" s="153"/>
      <c r="IY209" s="153"/>
      <c r="IZ209" s="153"/>
      <c r="JA209" s="153"/>
      <c r="JB209" s="153"/>
      <c r="JC209" s="153"/>
      <c r="JD209" s="153"/>
      <c r="JE209" s="153"/>
      <c r="JF209" s="153"/>
      <c r="JG209" s="153"/>
      <c r="JH209" s="153"/>
      <c r="JI209" s="153"/>
      <c r="JJ209" s="153"/>
      <c r="JK209" s="153"/>
      <c r="JL209" s="153"/>
      <c r="JM209" s="153"/>
      <c r="JN209" s="153"/>
      <c r="JO209" s="153"/>
      <c r="JP209" s="153"/>
      <c r="JQ209" s="153"/>
      <c r="JR209" s="153"/>
      <c r="JS209" s="153"/>
      <c r="JT209" s="153">
        <v>24</v>
      </c>
      <c r="JU209" s="153"/>
      <c r="JV209" s="153"/>
      <c r="JW209" s="153"/>
      <c r="JX209" s="153"/>
      <c r="JY209" s="153"/>
      <c r="JZ209" s="153"/>
      <c r="KA209" s="153"/>
      <c r="KB209" s="153"/>
      <c r="KC209" s="153"/>
      <c r="KD209" s="153"/>
      <c r="KE209" s="153"/>
      <c r="KF209" s="153"/>
      <c r="KG209" s="153"/>
      <c r="KH209" s="153">
        <v>24</v>
      </c>
      <c r="KI209" s="153"/>
      <c r="KJ209" s="153"/>
      <c r="KK209" s="153"/>
      <c r="KL209" s="153"/>
      <c r="KM209" s="153"/>
      <c r="KN209" s="153"/>
      <c r="KO209" s="153"/>
      <c r="KP209" s="153"/>
      <c r="KQ209" s="153"/>
      <c r="KR209" s="153"/>
      <c r="KS209" s="153"/>
      <c r="KT209" s="153"/>
      <c r="KU209" s="153"/>
      <c r="KV209" s="153"/>
      <c r="KW209" s="153"/>
      <c r="KX209" s="153"/>
      <c r="KY209" s="153"/>
      <c r="KZ209" s="153"/>
      <c r="LA209" s="153"/>
      <c r="LB209" s="153"/>
      <c r="LC209" s="153"/>
      <c r="LD209" s="153"/>
      <c r="LE209" s="153"/>
      <c r="LF209" s="153"/>
      <c r="LG209" s="153"/>
      <c r="LH209" s="153"/>
      <c r="LI209" s="153"/>
      <c r="LJ209" s="153"/>
      <c r="LK209" s="153"/>
      <c r="LL209" s="153"/>
      <c r="LM209" s="153"/>
      <c r="LN209" s="153"/>
      <c r="LO209" s="153"/>
      <c r="LP209" s="153"/>
      <c r="LQ209" s="153"/>
      <c r="LR209" s="153"/>
      <c r="LS209" s="153"/>
      <c r="LT209" s="153"/>
      <c r="LU209" s="153"/>
      <c r="LV209" s="153"/>
      <c r="LW209" s="153"/>
      <c r="LX209" s="153"/>
      <c r="LY209" s="153"/>
      <c r="LZ209" s="153"/>
      <c r="MA209" s="153">
        <v>32</v>
      </c>
      <c r="MB209" s="153"/>
      <c r="MC209" s="153"/>
      <c r="MD209" s="153"/>
      <c r="ME209" s="153"/>
      <c r="MF209" s="153"/>
      <c r="MG209" s="153"/>
      <c r="MH209" s="153"/>
      <c r="MI209" s="153"/>
      <c r="MJ209" s="153"/>
      <c r="MK209" s="153"/>
      <c r="ML209" s="153"/>
      <c r="MM209" s="153"/>
      <c r="MN209" s="153"/>
      <c r="MO209" s="153"/>
      <c r="MP209" s="153"/>
      <c r="MQ209" s="153">
        <v>138</v>
      </c>
      <c r="MR209" s="153">
        <v>4</v>
      </c>
      <c r="MS209" s="153"/>
      <c r="MT209" s="153"/>
      <c r="MU209" s="153"/>
      <c r="MV209" s="153"/>
      <c r="MW209" s="153"/>
      <c r="MX209" s="153"/>
      <c r="MY209" s="153"/>
      <c r="MZ209" s="153"/>
      <c r="NA209" s="153">
        <v>540</v>
      </c>
      <c r="NB209" s="153">
        <v>559</v>
      </c>
      <c r="NC209" s="153">
        <v>172</v>
      </c>
      <c r="ND209" s="153">
        <v>219</v>
      </c>
      <c r="NE209" s="153">
        <v>5</v>
      </c>
      <c r="NF209" s="153">
        <v>3163</v>
      </c>
      <c r="NG209" s="153"/>
      <c r="NH209" s="153"/>
      <c r="NI209" s="153"/>
      <c r="NJ209" s="153"/>
      <c r="NK209" s="153">
        <v>1</v>
      </c>
      <c r="NL209" s="153">
        <v>69</v>
      </c>
      <c r="NM209" s="153">
        <v>9</v>
      </c>
      <c r="NN209" s="153">
        <v>90</v>
      </c>
      <c r="NO209" s="153">
        <v>281</v>
      </c>
      <c r="NP209" s="153">
        <v>3229</v>
      </c>
      <c r="NQ209" s="153">
        <v>2899</v>
      </c>
      <c r="NR209" s="153">
        <v>591</v>
      </c>
      <c r="NS209" s="153"/>
      <c r="NT209" s="153"/>
      <c r="NU209" s="153"/>
      <c r="NV209" s="153"/>
      <c r="NW209" s="153"/>
      <c r="NX209" s="153"/>
      <c r="NY209" s="153"/>
      <c r="NZ209" s="153"/>
      <c r="OA209" s="153"/>
      <c r="OB209" s="153"/>
      <c r="OC209" s="153">
        <v>60</v>
      </c>
      <c r="OD209" s="153"/>
      <c r="OE209" s="153">
        <v>835</v>
      </c>
      <c r="OF209" s="153"/>
      <c r="OG209" s="153"/>
      <c r="OH209" s="153"/>
      <c r="OI209" s="153">
        <v>33</v>
      </c>
      <c r="OJ209" s="153">
        <v>113</v>
      </c>
      <c r="OK209" s="153">
        <v>848</v>
      </c>
      <c r="OL209" s="153">
        <v>748</v>
      </c>
      <c r="OM209" s="153"/>
      <c r="ON209" s="153"/>
      <c r="OO209" s="154"/>
      <c r="OP209" s="144">
        <v>28499</v>
      </c>
      <c r="OQ209" s="155">
        <v>35940</v>
      </c>
      <c r="OR209" s="153"/>
      <c r="OS209" s="153"/>
      <c r="OT209" s="153"/>
      <c r="OU209" s="153"/>
      <c r="OV209" s="153">
        <v>261</v>
      </c>
      <c r="OW209" s="153">
        <v>3574</v>
      </c>
      <c r="OX209" s="153">
        <v>-487</v>
      </c>
      <c r="OY209" s="153"/>
      <c r="OZ209" s="153"/>
      <c r="PA209" s="153"/>
      <c r="PB209" s="153"/>
      <c r="PC209" s="153"/>
      <c r="PD209" s="153"/>
      <c r="PE209" s="153"/>
      <c r="PF209" s="153"/>
      <c r="PG209" s="153"/>
      <c r="PH209" s="153"/>
      <c r="PI209" s="153"/>
      <c r="PJ209" s="156"/>
      <c r="PK209" s="144">
        <v>39288</v>
      </c>
      <c r="PL209" s="144">
        <v>67787</v>
      </c>
    </row>
    <row r="210" spans="1:428" ht="15" x14ac:dyDescent="0.25">
      <c r="A210" s="158" t="s">
        <v>640</v>
      </c>
      <c r="B210" s="159" t="s">
        <v>736</v>
      </c>
      <c r="C210" s="149" t="s">
        <v>403</v>
      </c>
      <c r="D210" s="155"/>
      <c r="E210" s="153"/>
      <c r="F210" s="153"/>
      <c r="G210" s="153"/>
      <c r="H210" s="153"/>
      <c r="I210" s="153"/>
      <c r="J210" s="153">
        <v>0</v>
      </c>
      <c r="K210" s="153"/>
      <c r="L210" s="153">
        <v>41</v>
      </c>
      <c r="M210" s="153">
        <v>1</v>
      </c>
      <c r="N210" s="153"/>
      <c r="O210" s="153"/>
      <c r="P210" s="153">
        <v>1</v>
      </c>
      <c r="Q210" s="153"/>
      <c r="R210" s="153"/>
      <c r="S210" s="153"/>
      <c r="T210" s="153"/>
      <c r="U210" s="153"/>
      <c r="V210" s="153"/>
      <c r="W210" s="153"/>
      <c r="X210" s="153"/>
      <c r="Y210" s="153"/>
      <c r="Z210" s="153"/>
      <c r="AA210" s="153"/>
      <c r="AB210" s="153"/>
      <c r="AC210" s="153"/>
      <c r="AD210" s="153"/>
      <c r="AE210" s="153"/>
      <c r="AF210" s="153"/>
      <c r="AG210" s="153"/>
      <c r="AH210" s="153"/>
      <c r="AI210" s="153"/>
      <c r="AJ210" s="153"/>
      <c r="AK210" s="153"/>
      <c r="AL210" s="153"/>
      <c r="AM210" s="153"/>
      <c r="AN210" s="153"/>
      <c r="AO210" s="153"/>
      <c r="AP210" s="153"/>
      <c r="AQ210" s="153"/>
      <c r="AR210" s="153"/>
      <c r="AS210" s="153"/>
      <c r="AT210" s="153"/>
      <c r="AU210" s="153"/>
      <c r="AV210" s="153"/>
      <c r="AW210" s="153"/>
      <c r="AX210" s="153"/>
      <c r="AY210" s="153"/>
      <c r="AZ210" s="153"/>
      <c r="BA210" s="153"/>
      <c r="BB210" s="153"/>
      <c r="BC210" s="153"/>
      <c r="BD210" s="153">
        <v>6</v>
      </c>
      <c r="BE210" s="153"/>
      <c r="BF210" s="153"/>
      <c r="BG210" s="153"/>
      <c r="BH210" s="153"/>
      <c r="BI210" s="153"/>
      <c r="BJ210" s="153"/>
      <c r="BK210" s="153"/>
      <c r="BL210" s="153"/>
      <c r="BM210" s="153"/>
      <c r="BN210" s="153"/>
      <c r="BO210" s="153"/>
      <c r="BP210" s="153"/>
      <c r="BQ210" s="153"/>
      <c r="BR210" s="153"/>
      <c r="BS210" s="153"/>
      <c r="BT210" s="153"/>
      <c r="BU210" s="153"/>
      <c r="BV210" s="153"/>
      <c r="BW210" s="153"/>
      <c r="BX210" s="153"/>
      <c r="BY210" s="153"/>
      <c r="BZ210" s="153"/>
      <c r="CA210" s="153"/>
      <c r="CB210" s="153"/>
      <c r="CC210" s="153"/>
      <c r="CD210" s="153"/>
      <c r="CE210" s="153"/>
      <c r="CF210" s="153"/>
      <c r="CG210" s="153"/>
      <c r="CH210" s="153"/>
      <c r="CI210" s="153"/>
      <c r="CJ210" s="153"/>
      <c r="CK210" s="153"/>
      <c r="CL210" s="153"/>
      <c r="CM210" s="153"/>
      <c r="CN210" s="153"/>
      <c r="CO210" s="153"/>
      <c r="CP210" s="153"/>
      <c r="CQ210" s="153"/>
      <c r="CR210" s="153"/>
      <c r="CS210" s="153"/>
      <c r="CT210" s="153"/>
      <c r="CU210" s="153"/>
      <c r="CV210" s="153"/>
      <c r="CW210" s="153"/>
      <c r="CX210" s="153"/>
      <c r="CY210" s="153"/>
      <c r="CZ210" s="153"/>
      <c r="DA210" s="153"/>
      <c r="DB210" s="153"/>
      <c r="DC210" s="153"/>
      <c r="DD210" s="153"/>
      <c r="DE210" s="153"/>
      <c r="DF210" s="153"/>
      <c r="DG210" s="153"/>
      <c r="DH210" s="153"/>
      <c r="DI210" s="153"/>
      <c r="DJ210" s="153"/>
      <c r="DK210" s="153"/>
      <c r="DL210" s="153"/>
      <c r="DM210" s="153"/>
      <c r="DN210" s="153"/>
      <c r="DO210" s="153"/>
      <c r="DP210" s="153"/>
      <c r="DQ210" s="153"/>
      <c r="DR210" s="153"/>
      <c r="DS210" s="153"/>
      <c r="DT210" s="153"/>
      <c r="DU210" s="153"/>
      <c r="DV210" s="153"/>
      <c r="DW210" s="153"/>
      <c r="DX210" s="153"/>
      <c r="DY210" s="153"/>
      <c r="DZ210" s="153"/>
      <c r="EA210" s="153"/>
      <c r="EB210" s="153"/>
      <c r="EC210" s="153"/>
      <c r="ED210" s="153"/>
      <c r="EE210" s="153"/>
      <c r="EF210" s="153"/>
      <c r="EG210" s="153"/>
      <c r="EH210" s="153"/>
      <c r="EI210" s="153"/>
      <c r="EJ210" s="153"/>
      <c r="EK210" s="153"/>
      <c r="EL210" s="153"/>
      <c r="EM210" s="153"/>
      <c r="EN210" s="153"/>
      <c r="EO210" s="153"/>
      <c r="EP210" s="153"/>
      <c r="EQ210" s="153"/>
      <c r="ER210" s="153"/>
      <c r="ES210" s="153"/>
      <c r="ET210" s="153"/>
      <c r="EU210" s="153"/>
      <c r="EV210" s="153"/>
      <c r="EW210" s="153"/>
      <c r="EX210" s="153"/>
      <c r="EY210" s="153"/>
      <c r="EZ210" s="153"/>
      <c r="FA210" s="153"/>
      <c r="FB210" s="153"/>
      <c r="FC210" s="153"/>
      <c r="FD210" s="153"/>
      <c r="FE210" s="153"/>
      <c r="FF210" s="153"/>
      <c r="FG210" s="153"/>
      <c r="FH210" s="153"/>
      <c r="FI210" s="153"/>
      <c r="FJ210" s="153"/>
      <c r="FK210" s="153"/>
      <c r="FL210" s="153"/>
      <c r="FM210" s="153"/>
      <c r="FN210" s="153"/>
      <c r="FO210" s="153"/>
      <c r="FP210" s="153"/>
      <c r="FQ210" s="153"/>
      <c r="FR210" s="153"/>
      <c r="FS210" s="153"/>
      <c r="FT210" s="153"/>
      <c r="FU210" s="153"/>
      <c r="FV210" s="153"/>
      <c r="FW210" s="153"/>
      <c r="FX210" s="153"/>
      <c r="FY210" s="153"/>
      <c r="FZ210" s="153"/>
      <c r="GA210" s="153"/>
      <c r="GB210" s="153"/>
      <c r="GC210" s="153"/>
      <c r="GD210" s="153"/>
      <c r="GE210" s="153"/>
      <c r="GF210" s="153"/>
      <c r="GG210" s="153"/>
      <c r="GH210" s="153"/>
      <c r="GI210" s="153">
        <v>6</v>
      </c>
      <c r="GJ210" s="153">
        <v>2993</v>
      </c>
      <c r="GK210" s="153">
        <v>782</v>
      </c>
      <c r="GL210" s="153">
        <v>17</v>
      </c>
      <c r="GM210" s="153"/>
      <c r="GN210" s="153">
        <v>72</v>
      </c>
      <c r="GO210" s="153"/>
      <c r="GP210" s="153">
        <v>7</v>
      </c>
      <c r="GQ210" s="153">
        <v>110</v>
      </c>
      <c r="GR210" s="153">
        <v>1103</v>
      </c>
      <c r="GS210" s="153">
        <v>578</v>
      </c>
      <c r="GT210" s="153">
        <v>24</v>
      </c>
      <c r="GU210" s="153">
        <v>75</v>
      </c>
      <c r="GV210" s="153">
        <v>23</v>
      </c>
      <c r="GW210" s="153">
        <v>2</v>
      </c>
      <c r="GX210" s="153">
        <v>1198</v>
      </c>
      <c r="GY210" s="153">
        <v>23020</v>
      </c>
      <c r="GZ210" s="153">
        <v>28</v>
      </c>
      <c r="HA210" s="153">
        <v>208</v>
      </c>
      <c r="HB210" s="153">
        <v>205</v>
      </c>
      <c r="HC210" s="153">
        <v>203</v>
      </c>
      <c r="HD210" s="153"/>
      <c r="HE210" s="153"/>
      <c r="HF210" s="153">
        <v>145</v>
      </c>
      <c r="HG210" s="153">
        <v>184</v>
      </c>
      <c r="HH210" s="153"/>
      <c r="HI210" s="153"/>
      <c r="HJ210" s="153"/>
      <c r="HK210" s="153"/>
      <c r="HL210" s="153"/>
      <c r="HM210" s="153"/>
      <c r="HN210" s="153"/>
      <c r="HO210" s="153"/>
      <c r="HP210" s="153"/>
      <c r="HQ210" s="153"/>
      <c r="HR210" s="153"/>
      <c r="HS210" s="153"/>
      <c r="HT210" s="153">
        <v>144</v>
      </c>
      <c r="HU210" s="153"/>
      <c r="HV210" s="153"/>
      <c r="HW210" s="153"/>
      <c r="HX210" s="153"/>
      <c r="HY210" s="153"/>
      <c r="HZ210" s="153"/>
      <c r="IA210" s="153"/>
      <c r="IB210" s="153"/>
      <c r="IC210" s="153"/>
      <c r="ID210" s="153"/>
      <c r="IE210" s="153">
        <v>4</v>
      </c>
      <c r="IF210" s="153"/>
      <c r="IG210" s="153"/>
      <c r="IH210" s="153">
        <v>64</v>
      </c>
      <c r="II210" s="153"/>
      <c r="IJ210" s="153"/>
      <c r="IK210" s="153"/>
      <c r="IL210" s="153"/>
      <c r="IM210" s="153"/>
      <c r="IN210" s="153"/>
      <c r="IO210" s="153"/>
      <c r="IP210" s="153">
        <v>24</v>
      </c>
      <c r="IQ210" s="153">
        <v>87</v>
      </c>
      <c r="IR210" s="153">
        <v>37</v>
      </c>
      <c r="IS210" s="153">
        <v>335</v>
      </c>
      <c r="IT210" s="153"/>
      <c r="IU210" s="153"/>
      <c r="IV210" s="153"/>
      <c r="IW210" s="153"/>
      <c r="IX210" s="153">
        <v>86</v>
      </c>
      <c r="IY210" s="153">
        <v>89</v>
      </c>
      <c r="IZ210" s="153"/>
      <c r="JA210" s="153"/>
      <c r="JB210" s="153"/>
      <c r="JC210" s="153"/>
      <c r="JD210" s="153"/>
      <c r="JE210" s="153"/>
      <c r="JF210" s="153"/>
      <c r="JG210" s="153"/>
      <c r="JH210" s="153"/>
      <c r="JI210" s="153"/>
      <c r="JJ210" s="153"/>
      <c r="JK210" s="153"/>
      <c r="JL210" s="153"/>
      <c r="JM210" s="153"/>
      <c r="JN210" s="153"/>
      <c r="JO210" s="153"/>
      <c r="JP210" s="153"/>
      <c r="JQ210" s="153"/>
      <c r="JR210" s="153"/>
      <c r="JS210" s="153"/>
      <c r="JT210" s="153">
        <v>23</v>
      </c>
      <c r="JU210" s="153">
        <v>6</v>
      </c>
      <c r="JV210" s="153"/>
      <c r="JW210" s="153"/>
      <c r="JX210" s="153">
        <v>2</v>
      </c>
      <c r="JY210" s="153">
        <v>5</v>
      </c>
      <c r="JZ210" s="153"/>
      <c r="KA210" s="153"/>
      <c r="KB210" s="153"/>
      <c r="KC210" s="153"/>
      <c r="KD210" s="153"/>
      <c r="KE210" s="153"/>
      <c r="KF210" s="153"/>
      <c r="KG210" s="153"/>
      <c r="KH210" s="153">
        <v>48</v>
      </c>
      <c r="KI210" s="153"/>
      <c r="KJ210" s="153"/>
      <c r="KK210" s="153"/>
      <c r="KL210" s="153">
        <v>2</v>
      </c>
      <c r="KM210" s="153"/>
      <c r="KN210" s="153"/>
      <c r="KO210" s="153"/>
      <c r="KP210" s="153"/>
      <c r="KQ210" s="153"/>
      <c r="KR210" s="153"/>
      <c r="KS210" s="153"/>
      <c r="KT210" s="153"/>
      <c r="KU210" s="153"/>
      <c r="KV210" s="153"/>
      <c r="KW210" s="153"/>
      <c r="KX210" s="153"/>
      <c r="KY210" s="153"/>
      <c r="KZ210" s="153"/>
      <c r="LA210" s="153"/>
      <c r="LB210" s="153"/>
      <c r="LC210" s="153"/>
      <c r="LD210" s="153"/>
      <c r="LE210" s="153"/>
      <c r="LF210" s="153"/>
      <c r="LG210" s="153"/>
      <c r="LH210" s="153"/>
      <c r="LI210" s="153"/>
      <c r="LJ210" s="153"/>
      <c r="LK210" s="153"/>
      <c r="LL210" s="153"/>
      <c r="LM210" s="153"/>
      <c r="LN210" s="153"/>
      <c r="LO210" s="153"/>
      <c r="LP210" s="153"/>
      <c r="LQ210" s="153"/>
      <c r="LR210" s="153"/>
      <c r="LS210" s="153"/>
      <c r="LT210" s="153"/>
      <c r="LU210" s="153"/>
      <c r="LV210" s="153"/>
      <c r="LW210" s="153"/>
      <c r="LX210" s="153"/>
      <c r="LY210" s="153"/>
      <c r="LZ210" s="153"/>
      <c r="MA210" s="153">
        <v>498</v>
      </c>
      <c r="MB210" s="153"/>
      <c r="MC210" s="153"/>
      <c r="MD210" s="153"/>
      <c r="ME210" s="153">
        <v>5</v>
      </c>
      <c r="MF210" s="153"/>
      <c r="MG210" s="153">
        <v>50</v>
      </c>
      <c r="MH210" s="153"/>
      <c r="MI210" s="153"/>
      <c r="MJ210" s="153"/>
      <c r="MK210" s="153"/>
      <c r="ML210" s="153"/>
      <c r="MM210" s="153"/>
      <c r="MN210" s="153"/>
      <c r="MO210" s="153"/>
      <c r="MP210" s="153"/>
      <c r="MQ210" s="153">
        <v>225</v>
      </c>
      <c r="MR210" s="153">
        <v>1255</v>
      </c>
      <c r="MS210" s="153"/>
      <c r="MT210" s="153"/>
      <c r="MU210" s="153"/>
      <c r="MV210" s="153"/>
      <c r="MW210" s="153"/>
      <c r="MX210" s="153"/>
      <c r="MY210" s="153"/>
      <c r="MZ210" s="153"/>
      <c r="NA210" s="153">
        <v>2196</v>
      </c>
      <c r="NB210" s="153">
        <v>1698</v>
      </c>
      <c r="NC210" s="153">
        <v>635</v>
      </c>
      <c r="ND210" s="153">
        <v>1840</v>
      </c>
      <c r="NE210" s="153">
        <v>842</v>
      </c>
      <c r="NF210" s="153">
        <v>1630</v>
      </c>
      <c r="NG210" s="153"/>
      <c r="NH210" s="153">
        <v>8</v>
      </c>
      <c r="NI210" s="153"/>
      <c r="NJ210" s="153">
        <v>12</v>
      </c>
      <c r="NK210" s="153">
        <v>8</v>
      </c>
      <c r="NL210" s="153">
        <v>270</v>
      </c>
      <c r="NM210" s="153">
        <v>46</v>
      </c>
      <c r="NN210" s="153">
        <v>221</v>
      </c>
      <c r="NO210" s="153">
        <v>1393</v>
      </c>
      <c r="NP210" s="153">
        <v>4780</v>
      </c>
      <c r="NQ210" s="153">
        <v>6728</v>
      </c>
      <c r="NR210" s="153">
        <v>254</v>
      </c>
      <c r="NS210" s="153"/>
      <c r="NT210" s="153"/>
      <c r="NU210" s="153"/>
      <c r="NV210" s="153"/>
      <c r="NW210" s="153"/>
      <c r="NX210" s="153"/>
      <c r="NY210" s="153"/>
      <c r="NZ210" s="153">
        <v>5</v>
      </c>
      <c r="OA210" s="153">
        <v>99</v>
      </c>
      <c r="OB210" s="153"/>
      <c r="OC210" s="153">
        <v>133</v>
      </c>
      <c r="OD210" s="153"/>
      <c r="OE210" s="153">
        <v>1725</v>
      </c>
      <c r="OF210" s="153"/>
      <c r="OG210" s="153"/>
      <c r="OH210" s="153">
        <v>45</v>
      </c>
      <c r="OI210" s="153">
        <v>170</v>
      </c>
      <c r="OJ210" s="153">
        <v>4574</v>
      </c>
      <c r="OK210" s="153">
        <v>3814</v>
      </c>
      <c r="OL210" s="153">
        <v>3711</v>
      </c>
      <c r="OM210" s="153"/>
      <c r="ON210" s="153"/>
      <c r="OO210" s="154"/>
      <c r="OP210" s="144">
        <v>70860</v>
      </c>
      <c r="OQ210" s="155">
        <v>71550</v>
      </c>
      <c r="OR210" s="153"/>
      <c r="OS210" s="153"/>
      <c r="OT210" s="153"/>
      <c r="OU210" s="153"/>
      <c r="OV210" s="153">
        <v>624</v>
      </c>
      <c r="OW210" s="153">
        <v>15458</v>
      </c>
      <c r="OX210" s="153">
        <v>-9412</v>
      </c>
      <c r="OY210" s="153"/>
      <c r="OZ210" s="153"/>
      <c r="PA210" s="153"/>
      <c r="PB210" s="153"/>
      <c r="PC210" s="153"/>
      <c r="PD210" s="153"/>
      <c r="PE210" s="153"/>
      <c r="PF210" s="153"/>
      <c r="PG210" s="153"/>
      <c r="PH210" s="153"/>
      <c r="PI210" s="153"/>
      <c r="PJ210" s="156"/>
      <c r="PK210" s="144">
        <v>78220</v>
      </c>
      <c r="PL210" s="144">
        <v>149079</v>
      </c>
    </row>
    <row r="211" spans="1:428" ht="15" x14ac:dyDescent="0.25">
      <c r="A211" s="158">
        <v>311700</v>
      </c>
      <c r="B211" s="159" t="s">
        <v>736</v>
      </c>
      <c r="C211" s="149" t="s">
        <v>404</v>
      </c>
      <c r="D211" s="155"/>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c r="AA211" s="153"/>
      <c r="AB211" s="153"/>
      <c r="AC211" s="153"/>
      <c r="AD211" s="153"/>
      <c r="AE211" s="153"/>
      <c r="AF211" s="153"/>
      <c r="AG211" s="153"/>
      <c r="AH211" s="153"/>
      <c r="AI211" s="153"/>
      <c r="AJ211" s="153"/>
      <c r="AK211" s="153"/>
      <c r="AL211" s="153"/>
      <c r="AM211" s="153"/>
      <c r="AN211" s="153"/>
      <c r="AO211" s="153"/>
      <c r="AP211" s="153"/>
      <c r="AQ211" s="153"/>
      <c r="AR211" s="153"/>
      <c r="AS211" s="153"/>
      <c r="AT211" s="153"/>
      <c r="AU211" s="153"/>
      <c r="AV211" s="153"/>
      <c r="AW211" s="153"/>
      <c r="AX211" s="153"/>
      <c r="AY211" s="153"/>
      <c r="AZ211" s="153"/>
      <c r="BA211" s="153"/>
      <c r="BB211" s="153"/>
      <c r="BC211" s="153"/>
      <c r="BD211" s="153"/>
      <c r="BE211" s="153"/>
      <c r="BF211" s="153"/>
      <c r="BG211" s="153"/>
      <c r="BH211" s="153"/>
      <c r="BI211" s="153"/>
      <c r="BJ211" s="153"/>
      <c r="BK211" s="153"/>
      <c r="BL211" s="153"/>
      <c r="BM211" s="153"/>
      <c r="BN211" s="153"/>
      <c r="BO211" s="153"/>
      <c r="BP211" s="153"/>
      <c r="BQ211" s="153"/>
      <c r="BR211" s="153"/>
      <c r="BS211" s="153"/>
      <c r="BT211" s="153"/>
      <c r="BU211" s="153"/>
      <c r="BV211" s="153"/>
      <c r="BW211" s="153"/>
      <c r="BX211" s="153"/>
      <c r="BY211" s="153"/>
      <c r="BZ211" s="153"/>
      <c r="CA211" s="153"/>
      <c r="CB211" s="153"/>
      <c r="CC211" s="153"/>
      <c r="CD211" s="153"/>
      <c r="CE211" s="153"/>
      <c r="CF211" s="153"/>
      <c r="CG211" s="153"/>
      <c r="CH211" s="153"/>
      <c r="CI211" s="153"/>
      <c r="CJ211" s="153"/>
      <c r="CK211" s="153"/>
      <c r="CL211" s="153"/>
      <c r="CM211" s="153"/>
      <c r="CN211" s="153"/>
      <c r="CO211" s="153"/>
      <c r="CP211" s="153"/>
      <c r="CQ211" s="153"/>
      <c r="CR211" s="153"/>
      <c r="CS211" s="153"/>
      <c r="CT211" s="153"/>
      <c r="CU211" s="153"/>
      <c r="CV211" s="153"/>
      <c r="CW211" s="153"/>
      <c r="CX211" s="153"/>
      <c r="CY211" s="153"/>
      <c r="CZ211" s="153"/>
      <c r="DA211" s="153"/>
      <c r="DB211" s="153"/>
      <c r="DC211" s="153"/>
      <c r="DD211" s="153"/>
      <c r="DE211" s="153"/>
      <c r="DF211" s="153"/>
      <c r="DG211" s="153"/>
      <c r="DH211" s="153"/>
      <c r="DI211" s="153"/>
      <c r="DJ211" s="153"/>
      <c r="DK211" s="153"/>
      <c r="DL211" s="153"/>
      <c r="DM211" s="153"/>
      <c r="DN211" s="153"/>
      <c r="DO211" s="153"/>
      <c r="DP211" s="153"/>
      <c r="DQ211" s="153"/>
      <c r="DR211" s="153"/>
      <c r="DS211" s="153"/>
      <c r="DT211" s="153"/>
      <c r="DU211" s="153"/>
      <c r="DV211" s="153"/>
      <c r="DW211" s="153"/>
      <c r="DX211" s="153"/>
      <c r="DY211" s="153"/>
      <c r="DZ211" s="153"/>
      <c r="EA211" s="153"/>
      <c r="EB211" s="153"/>
      <c r="EC211" s="153"/>
      <c r="ED211" s="153"/>
      <c r="EE211" s="153"/>
      <c r="EF211" s="153"/>
      <c r="EG211" s="153"/>
      <c r="EH211" s="153"/>
      <c r="EI211" s="153"/>
      <c r="EJ211" s="153"/>
      <c r="EK211" s="153"/>
      <c r="EL211" s="153"/>
      <c r="EM211" s="153"/>
      <c r="EN211" s="153"/>
      <c r="EO211" s="153"/>
      <c r="EP211" s="153"/>
      <c r="EQ211" s="153"/>
      <c r="ER211" s="153"/>
      <c r="ES211" s="153"/>
      <c r="ET211" s="153"/>
      <c r="EU211" s="153"/>
      <c r="EV211" s="153"/>
      <c r="EW211" s="153"/>
      <c r="EX211" s="153"/>
      <c r="EY211" s="153"/>
      <c r="EZ211" s="153"/>
      <c r="FA211" s="153"/>
      <c r="FB211" s="153"/>
      <c r="FC211" s="153"/>
      <c r="FD211" s="153"/>
      <c r="FE211" s="153"/>
      <c r="FF211" s="153"/>
      <c r="FG211" s="153"/>
      <c r="FH211" s="153"/>
      <c r="FI211" s="153"/>
      <c r="FJ211" s="153"/>
      <c r="FK211" s="153"/>
      <c r="FL211" s="153"/>
      <c r="FM211" s="153"/>
      <c r="FN211" s="153"/>
      <c r="FO211" s="153"/>
      <c r="FP211" s="153"/>
      <c r="FQ211" s="153"/>
      <c r="FR211" s="153"/>
      <c r="FS211" s="153"/>
      <c r="FT211" s="153"/>
      <c r="FU211" s="153"/>
      <c r="FV211" s="153"/>
      <c r="FW211" s="153"/>
      <c r="FX211" s="153"/>
      <c r="FY211" s="153"/>
      <c r="FZ211" s="153"/>
      <c r="GA211" s="153"/>
      <c r="GB211" s="153"/>
      <c r="GC211" s="153"/>
      <c r="GD211" s="153"/>
      <c r="GE211" s="153"/>
      <c r="GF211" s="153"/>
      <c r="GG211" s="153"/>
      <c r="GH211" s="153"/>
      <c r="GI211" s="153"/>
      <c r="GJ211" s="153">
        <v>189</v>
      </c>
      <c r="GK211" s="153">
        <v>245</v>
      </c>
      <c r="GL211" s="153"/>
      <c r="GM211" s="153"/>
      <c r="GN211" s="153"/>
      <c r="GO211" s="153"/>
      <c r="GP211" s="153"/>
      <c r="GQ211" s="153"/>
      <c r="GR211" s="153">
        <v>57</v>
      </c>
      <c r="GS211" s="153"/>
      <c r="GT211" s="153"/>
      <c r="GU211" s="153"/>
      <c r="GV211" s="153"/>
      <c r="GW211" s="153"/>
      <c r="GX211" s="153"/>
      <c r="GY211" s="153"/>
      <c r="GZ211" s="153">
        <v>1842</v>
      </c>
      <c r="HA211" s="153"/>
      <c r="HB211" s="153"/>
      <c r="HC211" s="153"/>
      <c r="HD211" s="153"/>
      <c r="HE211" s="153"/>
      <c r="HF211" s="153"/>
      <c r="HG211" s="153"/>
      <c r="HH211" s="153"/>
      <c r="HI211" s="153"/>
      <c r="HJ211" s="153"/>
      <c r="HK211" s="153"/>
      <c r="HL211" s="153"/>
      <c r="HM211" s="153"/>
      <c r="HN211" s="153"/>
      <c r="HO211" s="153"/>
      <c r="HP211" s="153"/>
      <c r="HQ211" s="153"/>
      <c r="HR211" s="153"/>
      <c r="HS211" s="153"/>
      <c r="HT211" s="153"/>
      <c r="HU211" s="153"/>
      <c r="HV211" s="153"/>
      <c r="HW211" s="153"/>
      <c r="HX211" s="153"/>
      <c r="HY211" s="153"/>
      <c r="HZ211" s="153"/>
      <c r="IA211" s="153"/>
      <c r="IB211" s="153"/>
      <c r="IC211" s="153"/>
      <c r="ID211" s="153"/>
      <c r="IE211" s="153"/>
      <c r="IF211" s="153"/>
      <c r="IG211" s="153"/>
      <c r="IH211" s="153"/>
      <c r="II211" s="153"/>
      <c r="IJ211" s="153"/>
      <c r="IK211" s="153"/>
      <c r="IL211" s="153"/>
      <c r="IM211" s="153"/>
      <c r="IN211" s="153"/>
      <c r="IO211" s="153"/>
      <c r="IP211" s="153"/>
      <c r="IQ211" s="153"/>
      <c r="IR211" s="153"/>
      <c r="IS211" s="153"/>
      <c r="IT211" s="153"/>
      <c r="IU211" s="153"/>
      <c r="IV211" s="153"/>
      <c r="IW211" s="153"/>
      <c r="IX211" s="153"/>
      <c r="IY211" s="153"/>
      <c r="IZ211" s="153"/>
      <c r="JA211" s="153"/>
      <c r="JB211" s="153"/>
      <c r="JC211" s="153"/>
      <c r="JD211" s="153"/>
      <c r="JE211" s="153"/>
      <c r="JF211" s="153"/>
      <c r="JG211" s="153"/>
      <c r="JH211" s="153"/>
      <c r="JI211" s="153"/>
      <c r="JJ211" s="153"/>
      <c r="JK211" s="153"/>
      <c r="JL211" s="153"/>
      <c r="JM211" s="153"/>
      <c r="JN211" s="153"/>
      <c r="JO211" s="153"/>
      <c r="JP211" s="153"/>
      <c r="JQ211" s="153"/>
      <c r="JR211" s="153"/>
      <c r="JS211" s="153"/>
      <c r="JT211" s="153"/>
      <c r="JU211" s="153"/>
      <c r="JV211" s="153"/>
      <c r="JW211" s="153"/>
      <c r="JX211" s="153"/>
      <c r="JY211" s="153"/>
      <c r="JZ211" s="153"/>
      <c r="KA211" s="153"/>
      <c r="KB211" s="153"/>
      <c r="KC211" s="153"/>
      <c r="KD211" s="153"/>
      <c r="KE211" s="153"/>
      <c r="KF211" s="153"/>
      <c r="KG211" s="153"/>
      <c r="KH211" s="153">
        <v>21</v>
      </c>
      <c r="KI211" s="153"/>
      <c r="KJ211" s="153"/>
      <c r="KK211" s="153"/>
      <c r="KL211" s="153">
        <v>1</v>
      </c>
      <c r="KM211" s="153"/>
      <c r="KN211" s="153"/>
      <c r="KO211" s="153"/>
      <c r="KP211" s="153"/>
      <c r="KQ211" s="153"/>
      <c r="KR211" s="153"/>
      <c r="KS211" s="153"/>
      <c r="KT211" s="153"/>
      <c r="KU211" s="153"/>
      <c r="KV211" s="153"/>
      <c r="KW211" s="153"/>
      <c r="KX211" s="153"/>
      <c r="KY211" s="153"/>
      <c r="KZ211" s="153"/>
      <c r="LA211" s="153"/>
      <c r="LB211" s="153"/>
      <c r="LC211" s="153"/>
      <c r="LD211" s="153"/>
      <c r="LE211" s="153"/>
      <c r="LF211" s="153"/>
      <c r="LG211" s="153"/>
      <c r="LH211" s="153"/>
      <c r="LI211" s="153"/>
      <c r="LJ211" s="153"/>
      <c r="LK211" s="153"/>
      <c r="LL211" s="153"/>
      <c r="LM211" s="153"/>
      <c r="LN211" s="153"/>
      <c r="LO211" s="153"/>
      <c r="LP211" s="153"/>
      <c r="LQ211" s="153"/>
      <c r="LR211" s="153"/>
      <c r="LS211" s="153"/>
      <c r="LT211" s="153"/>
      <c r="LU211" s="153"/>
      <c r="LV211" s="153"/>
      <c r="LW211" s="153"/>
      <c r="LX211" s="153"/>
      <c r="LY211" s="153"/>
      <c r="LZ211" s="153"/>
      <c r="MA211" s="153">
        <v>25</v>
      </c>
      <c r="MB211" s="153"/>
      <c r="MC211" s="153"/>
      <c r="MD211" s="153"/>
      <c r="ME211" s="153"/>
      <c r="MF211" s="153"/>
      <c r="MG211" s="153"/>
      <c r="MH211" s="153"/>
      <c r="MI211" s="153"/>
      <c r="MJ211" s="153"/>
      <c r="MK211" s="153"/>
      <c r="ML211" s="153"/>
      <c r="MM211" s="153"/>
      <c r="MN211" s="153"/>
      <c r="MO211" s="153"/>
      <c r="MP211" s="153"/>
      <c r="MQ211" s="153">
        <v>121</v>
      </c>
      <c r="MR211" s="153">
        <v>436</v>
      </c>
      <c r="MS211" s="153"/>
      <c r="MT211" s="153"/>
      <c r="MU211" s="153"/>
      <c r="MV211" s="153"/>
      <c r="MW211" s="153"/>
      <c r="MX211" s="153"/>
      <c r="MY211" s="153"/>
      <c r="MZ211" s="153"/>
      <c r="NA211" s="153">
        <v>740</v>
      </c>
      <c r="NB211" s="153">
        <v>224</v>
      </c>
      <c r="NC211" s="153">
        <v>170</v>
      </c>
      <c r="ND211" s="153">
        <v>52</v>
      </c>
      <c r="NE211" s="153"/>
      <c r="NF211" s="153">
        <v>142</v>
      </c>
      <c r="NG211" s="153"/>
      <c r="NH211" s="153"/>
      <c r="NI211" s="153"/>
      <c r="NJ211" s="153"/>
      <c r="NK211" s="153">
        <v>10</v>
      </c>
      <c r="NL211" s="153">
        <v>47</v>
      </c>
      <c r="NM211" s="153">
        <v>30</v>
      </c>
      <c r="NN211" s="153">
        <v>148</v>
      </c>
      <c r="NO211" s="153">
        <v>395</v>
      </c>
      <c r="NP211" s="153">
        <v>1669</v>
      </c>
      <c r="NQ211" s="153">
        <v>1994</v>
      </c>
      <c r="NR211" s="153">
        <v>219</v>
      </c>
      <c r="NS211" s="153"/>
      <c r="NT211" s="153"/>
      <c r="NU211" s="153"/>
      <c r="NV211" s="153"/>
      <c r="NW211" s="153"/>
      <c r="NX211" s="153"/>
      <c r="NY211" s="153"/>
      <c r="NZ211" s="153"/>
      <c r="OA211" s="153"/>
      <c r="OB211" s="153"/>
      <c r="OC211" s="153">
        <v>50</v>
      </c>
      <c r="OD211" s="153"/>
      <c r="OE211" s="153">
        <v>237</v>
      </c>
      <c r="OF211" s="153"/>
      <c r="OG211" s="153"/>
      <c r="OH211" s="153"/>
      <c r="OI211" s="153">
        <v>24</v>
      </c>
      <c r="OJ211" s="153">
        <v>979</v>
      </c>
      <c r="OK211" s="153">
        <v>1041</v>
      </c>
      <c r="OL211" s="153">
        <v>605</v>
      </c>
      <c r="OM211" s="153"/>
      <c r="ON211" s="153"/>
      <c r="OO211" s="154"/>
      <c r="OP211" s="144">
        <v>11713</v>
      </c>
      <c r="OQ211" s="155">
        <v>6329</v>
      </c>
      <c r="OR211" s="153"/>
      <c r="OS211" s="153"/>
      <c r="OT211" s="153"/>
      <c r="OU211" s="153"/>
      <c r="OV211" s="153">
        <v>-33</v>
      </c>
      <c r="OW211" s="153">
        <v>361</v>
      </c>
      <c r="OX211" s="153">
        <v>-4534</v>
      </c>
      <c r="OY211" s="153"/>
      <c r="OZ211" s="153"/>
      <c r="PA211" s="153"/>
      <c r="PB211" s="153"/>
      <c r="PC211" s="153"/>
      <c r="PD211" s="153"/>
      <c r="PE211" s="153"/>
      <c r="PF211" s="153"/>
      <c r="PG211" s="153"/>
      <c r="PH211" s="153"/>
      <c r="PI211" s="153"/>
      <c r="PJ211" s="156"/>
      <c r="PK211" s="144">
        <v>2123</v>
      </c>
      <c r="PL211" s="144">
        <v>13836</v>
      </c>
    </row>
    <row r="212" spans="1:428" ht="15" x14ac:dyDescent="0.25">
      <c r="A212" s="158">
        <v>311810</v>
      </c>
      <c r="B212" s="159" t="s">
        <v>736</v>
      </c>
      <c r="C212" s="149" t="s">
        <v>405</v>
      </c>
      <c r="D212" s="155"/>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c r="AA212" s="153"/>
      <c r="AB212" s="153"/>
      <c r="AC212" s="153"/>
      <c r="AD212" s="153"/>
      <c r="AE212" s="153"/>
      <c r="AF212" s="153"/>
      <c r="AG212" s="153"/>
      <c r="AH212" s="153"/>
      <c r="AI212" s="153"/>
      <c r="AJ212" s="153"/>
      <c r="AK212" s="153"/>
      <c r="AL212" s="153"/>
      <c r="AM212" s="153"/>
      <c r="AN212" s="153"/>
      <c r="AO212" s="153"/>
      <c r="AP212" s="153"/>
      <c r="AQ212" s="153"/>
      <c r="AR212" s="153"/>
      <c r="AS212" s="153"/>
      <c r="AT212" s="153"/>
      <c r="AU212" s="153"/>
      <c r="AV212" s="153"/>
      <c r="AW212" s="153"/>
      <c r="AX212" s="153"/>
      <c r="AY212" s="153"/>
      <c r="AZ212" s="153"/>
      <c r="BA212" s="153"/>
      <c r="BB212" s="153"/>
      <c r="BC212" s="153"/>
      <c r="BD212" s="153"/>
      <c r="BE212" s="153"/>
      <c r="BF212" s="153"/>
      <c r="BG212" s="153"/>
      <c r="BH212" s="153"/>
      <c r="BI212" s="153"/>
      <c r="BJ212" s="153"/>
      <c r="BK212" s="153"/>
      <c r="BL212" s="153"/>
      <c r="BM212" s="153"/>
      <c r="BN212" s="153"/>
      <c r="BO212" s="153"/>
      <c r="BP212" s="153"/>
      <c r="BQ212" s="153"/>
      <c r="BR212" s="153"/>
      <c r="BS212" s="153"/>
      <c r="BT212" s="153"/>
      <c r="BU212" s="153"/>
      <c r="BV212" s="153"/>
      <c r="BW212" s="153"/>
      <c r="BX212" s="153"/>
      <c r="BY212" s="153"/>
      <c r="BZ212" s="153"/>
      <c r="CA212" s="153"/>
      <c r="CB212" s="153"/>
      <c r="CC212" s="153"/>
      <c r="CD212" s="153"/>
      <c r="CE212" s="153"/>
      <c r="CF212" s="153"/>
      <c r="CG212" s="153"/>
      <c r="CH212" s="153"/>
      <c r="CI212" s="153"/>
      <c r="CJ212" s="153"/>
      <c r="CK212" s="153"/>
      <c r="CL212" s="153"/>
      <c r="CM212" s="153"/>
      <c r="CN212" s="153"/>
      <c r="CO212" s="153"/>
      <c r="CP212" s="153"/>
      <c r="CQ212" s="153"/>
      <c r="CR212" s="153"/>
      <c r="CS212" s="153"/>
      <c r="CT212" s="153"/>
      <c r="CU212" s="153"/>
      <c r="CV212" s="153"/>
      <c r="CW212" s="153"/>
      <c r="CX212" s="153"/>
      <c r="CY212" s="153"/>
      <c r="CZ212" s="153"/>
      <c r="DA212" s="153"/>
      <c r="DB212" s="153"/>
      <c r="DC212" s="153"/>
      <c r="DD212" s="153"/>
      <c r="DE212" s="153"/>
      <c r="DF212" s="153"/>
      <c r="DG212" s="153"/>
      <c r="DH212" s="153"/>
      <c r="DI212" s="153"/>
      <c r="DJ212" s="153"/>
      <c r="DK212" s="153"/>
      <c r="DL212" s="153"/>
      <c r="DM212" s="153"/>
      <c r="DN212" s="153"/>
      <c r="DO212" s="153"/>
      <c r="DP212" s="153"/>
      <c r="DQ212" s="153"/>
      <c r="DR212" s="153"/>
      <c r="DS212" s="153"/>
      <c r="DT212" s="153"/>
      <c r="DU212" s="153"/>
      <c r="DV212" s="153"/>
      <c r="DW212" s="153"/>
      <c r="DX212" s="153"/>
      <c r="DY212" s="153"/>
      <c r="DZ212" s="153"/>
      <c r="EA212" s="153"/>
      <c r="EB212" s="153"/>
      <c r="EC212" s="153"/>
      <c r="ED212" s="153"/>
      <c r="EE212" s="153"/>
      <c r="EF212" s="153"/>
      <c r="EG212" s="153"/>
      <c r="EH212" s="153"/>
      <c r="EI212" s="153"/>
      <c r="EJ212" s="153"/>
      <c r="EK212" s="153"/>
      <c r="EL212" s="153"/>
      <c r="EM212" s="153"/>
      <c r="EN212" s="153"/>
      <c r="EO212" s="153"/>
      <c r="EP212" s="153"/>
      <c r="EQ212" s="153"/>
      <c r="ER212" s="153"/>
      <c r="ES212" s="153"/>
      <c r="ET212" s="153"/>
      <c r="EU212" s="153"/>
      <c r="EV212" s="153"/>
      <c r="EW212" s="153"/>
      <c r="EX212" s="153"/>
      <c r="EY212" s="153"/>
      <c r="EZ212" s="153"/>
      <c r="FA212" s="153"/>
      <c r="FB212" s="153"/>
      <c r="FC212" s="153"/>
      <c r="FD212" s="153"/>
      <c r="FE212" s="153"/>
      <c r="FF212" s="153"/>
      <c r="FG212" s="153"/>
      <c r="FH212" s="153"/>
      <c r="FI212" s="153"/>
      <c r="FJ212" s="153"/>
      <c r="FK212" s="153"/>
      <c r="FL212" s="153"/>
      <c r="FM212" s="153"/>
      <c r="FN212" s="153"/>
      <c r="FO212" s="153"/>
      <c r="FP212" s="153"/>
      <c r="FQ212" s="153"/>
      <c r="FR212" s="153"/>
      <c r="FS212" s="153"/>
      <c r="FT212" s="153"/>
      <c r="FU212" s="153"/>
      <c r="FV212" s="153"/>
      <c r="FW212" s="153"/>
      <c r="FX212" s="153"/>
      <c r="FY212" s="153"/>
      <c r="FZ212" s="153"/>
      <c r="GA212" s="153"/>
      <c r="GB212" s="153"/>
      <c r="GC212" s="153"/>
      <c r="GD212" s="153"/>
      <c r="GE212" s="153"/>
      <c r="GF212" s="153"/>
      <c r="GG212" s="153"/>
      <c r="GH212" s="153"/>
      <c r="GI212" s="153"/>
      <c r="GJ212" s="153"/>
      <c r="GK212" s="153"/>
      <c r="GL212" s="153"/>
      <c r="GM212" s="153"/>
      <c r="GN212" s="153"/>
      <c r="GO212" s="153"/>
      <c r="GP212" s="153"/>
      <c r="GQ212" s="153"/>
      <c r="GR212" s="153"/>
      <c r="GS212" s="153"/>
      <c r="GT212" s="153"/>
      <c r="GU212" s="153"/>
      <c r="GV212" s="153"/>
      <c r="GW212" s="153"/>
      <c r="GX212" s="153"/>
      <c r="GY212" s="153"/>
      <c r="GZ212" s="153"/>
      <c r="HA212" s="153">
        <v>243</v>
      </c>
      <c r="HB212" s="153"/>
      <c r="HC212" s="153"/>
      <c r="HD212" s="153"/>
      <c r="HE212" s="153"/>
      <c r="HF212" s="153"/>
      <c r="HG212" s="153"/>
      <c r="HH212" s="153"/>
      <c r="HI212" s="153"/>
      <c r="HJ212" s="153"/>
      <c r="HK212" s="153"/>
      <c r="HL212" s="153"/>
      <c r="HM212" s="153"/>
      <c r="HN212" s="153"/>
      <c r="HO212" s="153"/>
      <c r="HP212" s="153"/>
      <c r="HQ212" s="153"/>
      <c r="HR212" s="153"/>
      <c r="HS212" s="153"/>
      <c r="HT212" s="153"/>
      <c r="HU212" s="153"/>
      <c r="HV212" s="153"/>
      <c r="HW212" s="153"/>
      <c r="HX212" s="153"/>
      <c r="HY212" s="153"/>
      <c r="HZ212" s="153"/>
      <c r="IA212" s="153"/>
      <c r="IB212" s="153"/>
      <c r="IC212" s="153"/>
      <c r="ID212" s="153"/>
      <c r="IE212" s="153"/>
      <c r="IF212" s="153"/>
      <c r="IG212" s="153"/>
      <c r="IH212" s="153"/>
      <c r="II212" s="153"/>
      <c r="IJ212" s="153"/>
      <c r="IK212" s="153"/>
      <c r="IL212" s="153"/>
      <c r="IM212" s="153"/>
      <c r="IN212" s="153"/>
      <c r="IO212" s="153"/>
      <c r="IP212" s="153"/>
      <c r="IQ212" s="153"/>
      <c r="IR212" s="153"/>
      <c r="IS212" s="153"/>
      <c r="IT212" s="153"/>
      <c r="IU212" s="153"/>
      <c r="IV212" s="153"/>
      <c r="IW212" s="153"/>
      <c r="IX212" s="153"/>
      <c r="IY212" s="153"/>
      <c r="IZ212" s="153"/>
      <c r="JA212" s="153"/>
      <c r="JB212" s="153"/>
      <c r="JC212" s="153"/>
      <c r="JD212" s="153"/>
      <c r="JE212" s="153"/>
      <c r="JF212" s="153"/>
      <c r="JG212" s="153"/>
      <c r="JH212" s="153"/>
      <c r="JI212" s="153"/>
      <c r="JJ212" s="153"/>
      <c r="JK212" s="153"/>
      <c r="JL212" s="153"/>
      <c r="JM212" s="153"/>
      <c r="JN212" s="153"/>
      <c r="JO212" s="153"/>
      <c r="JP212" s="153"/>
      <c r="JQ212" s="153"/>
      <c r="JR212" s="153"/>
      <c r="JS212" s="153"/>
      <c r="JT212" s="153"/>
      <c r="JU212" s="153"/>
      <c r="JV212" s="153"/>
      <c r="JW212" s="153"/>
      <c r="JX212" s="153"/>
      <c r="JY212" s="153"/>
      <c r="JZ212" s="153"/>
      <c r="KA212" s="153"/>
      <c r="KB212" s="153"/>
      <c r="KC212" s="153"/>
      <c r="KD212" s="153"/>
      <c r="KE212" s="153"/>
      <c r="KF212" s="153">
        <v>13</v>
      </c>
      <c r="KG212" s="153"/>
      <c r="KH212" s="153">
        <v>34</v>
      </c>
      <c r="KI212" s="153">
        <v>2</v>
      </c>
      <c r="KJ212" s="153"/>
      <c r="KK212" s="153"/>
      <c r="KL212" s="153">
        <v>1</v>
      </c>
      <c r="KM212" s="153"/>
      <c r="KN212" s="153"/>
      <c r="KO212" s="153"/>
      <c r="KP212" s="153"/>
      <c r="KQ212" s="153"/>
      <c r="KR212" s="153"/>
      <c r="KS212" s="153"/>
      <c r="KT212" s="153"/>
      <c r="KU212" s="153"/>
      <c r="KV212" s="153"/>
      <c r="KW212" s="153"/>
      <c r="KX212" s="153"/>
      <c r="KY212" s="153"/>
      <c r="KZ212" s="153"/>
      <c r="LA212" s="153"/>
      <c r="LB212" s="153"/>
      <c r="LC212" s="153"/>
      <c r="LD212" s="153"/>
      <c r="LE212" s="153"/>
      <c r="LF212" s="153"/>
      <c r="LG212" s="153"/>
      <c r="LH212" s="153"/>
      <c r="LI212" s="153"/>
      <c r="LJ212" s="153"/>
      <c r="LK212" s="153"/>
      <c r="LL212" s="153"/>
      <c r="LM212" s="153"/>
      <c r="LN212" s="153"/>
      <c r="LO212" s="153"/>
      <c r="LP212" s="153"/>
      <c r="LQ212" s="153"/>
      <c r="LR212" s="153"/>
      <c r="LS212" s="153"/>
      <c r="LT212" s="153"/>
      <c r="LU212" s="153"/>
      <c r="LV212" s="153"/>
      <c r="LW212" s="153"/>
      <c r="LX212" s="153"/>
      <c r="LY212" s="153"/>
      <c r="LZ212" s="153"/>
      <c r="MA212" s="153"/>
      <c r="MB212" s="153"/>
      <c r="MC212" s="153"/>
      <c r="MD212" s="153"/>
      <c r="ME212" s="153"/>
      <c r="MF212" s="153"/>
      <c r="MG212" s="153"/>
      <c r="MH212" s="153"/>
      <c r="MI212" s="153"/>
      <c r="MJ212" s="153"/>
      <c r="MK212" s="153"/>
      <c r="ML212" s="153"/>
      <c r="MM212" s="153"/>
      <c r="MN212" s="153"/>
      <c r="MO212" s="153"/>
      <c r="MP212" s="153"/>
      <c r="MQ212" s="153">
        <v>39</v>
      </c>
      <c r="MR212" s="153">
        <v>869</v>
      </c>
      <c r="MS212" s="153"/>
      <c r="MT212" s="153"/>
      <c r="MU212" s="153"/>
      <c r="MV212" s="153"/>
      <c r="MW212" s="153"/>
      <c r="MX212" s="153"/>
      <c r="MY212" s="153"/>
      <c r="MZ212" s="153"/>
      <c r="NA212" s="153">
        <v>5</v>
      </c>
      <c r="NB212" s="153">
        <v>66</v>
      </c>
      <c r="NC212" s="153">
        <v>76</v>
      </c>
      <c r="ND212" s="153">
        <v>537</v>
      </c>
      <c r="NE212" s="153">
        <v>266</v>
      </c>
      <c r="NF212" s="153">
        <v>228</v>
      </c>
      <c r="NG212" s="153"/>
      <c r="NH212" s="153">
        <v>1</v>
      </c>
      <c r="NI212" s="153"/>
      <c r="NJ212" s="153"/>
      <c r="NK212" s="153"/>
      <c r="NL212" s="153"/>
      <c r="NM212" s="153">
        <v>31</v>
      </c>
      <c r="NN212" s="153">
        <v>44</v>
      </c>
      <c r="NO212" s="153">
        <v>436</v>
      </c>
      <c r="NP212" s="153">
        <v>2201</v>
      </c>
      <c r="NQ212" s="153">
        <v>2278</v>
      </c>
      <c r="NR212" s="153">
        <v>57</v>
      </c>
      <c r="NS212" s="153"/>
      <c r="NT212" s="153"/>
      <c r="NU212" s="153"/>
      <c r="NV212" s="153"/>
      <c r="NW212" s="153"/>
      <c r="NX212" s="153"/>
      <c r="NY212" s="153"/>
      <c r="NZ212" s="153"/>
      <c r="OA212" s="153">
        <v>42</v>
      </c>
      <c r="OB212" s="153">
        <v>9</v>
      </c>
      <c r="OC212" s="153">
        <v>157</v>
      </c>
      <c r="OD212" s="153"/>
      <c r="OE212" s="153">
        <v>190</v>
      </c>
      <c r="OF212" s="153"/>
      <c r="OG212" s="153"/>
      <c r="OH212" s="153">
        <v>2</v>
      </c>
      <c r="OI212" s="153">
        <v>14</v>
      </c>
      <c r="OJ212" s="153">
        <v>1524</v>
      </c>
      <c r="OK212" s="153">
        <v>693</v>
      </c>
      <c r="OL212" s="153">
        <v>833</v>
      </c>
      <c r="OM212" s="153"/>
      <c r="ON212" s="153"/>
      <c r="OO212" s="154"/>
      <c r="OP212" s="144">
        <v>10890</v>
      </c>
      <c r="OQ212" s="155">
        <v>44483</v>
      </c>
      <c r="OR212" s="153"/>
      <c r="OS212" s="153"/>
      <c r="OT212" s="153"/>
      <c r="OU212" s="153"/>
      <c r="OV212" s="153">
        <v>326</v>
      </c>
      <c r="OW212" s="153">
        <v>1418</v>
      </c>
      <c r="OX212" s="153">
        <v>-4711</v>
      </c>
      <c r="OY212" s="153"/>
      <c r="OZ212" s="153"/>
      <c r="PA212" s="153"/>
      <c r="PB212" s="153"/>
      <c r="PC212" s="153"/>
      <c r="PD212" s="153"/>
      <c r="PE212" s="153"/>
      <c r="PF212" s="153"/>
      <c r="PG212" s="153"/>
      <c r="PH212" s="153"/>
      <c r="PI212" s="153"/>
      <c r="PJ212" s="156"/>
      <c r="PK212" s="144">
        <v>41516</v>
      </c>
      <c r="PL212" s="144">
        <v>52406</v>
      </c>
    </row>
    <row r="213" spans="1:428" ht="15" x14ac:dyDescent="0.25">
      <c r="A213" s="158" t="s">
        <v>641</v>
      </c>
      <c r="B213" s="159" t="s">
        <v>736</v>
      </c>
      <c r="C213" s="149" t="s">
        <v>406</v>
      </c>
      <c r="D213" s="155"/>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c r="AA213" s="153"/>
      <c r="AB213" s="153"/>
      <c r="AC213" s="153"/>
      <c r="AD213" s="153"/>
      <c r="AE213" s="153"/>
      <c r="AF213" s="153"/>
      <c r="AG213" s="153"/>
      <c r="AH213" s="153"/>
      <c r="AI213" s="153"/>
      <c r="AJ213" s="153"/>
      <c r="AK213" s="153"/>
      <c r="AL213" s="153"/>
      <c r="AM213" s="153"/>
      <c r="AN213" s="153"/>
      <c r="AO213" s="153"/>
      <c r="AP213" s="153"/>
      <c r="AQ213" s="153"/>
      <c r="AR213" s="153"/>
      <c r="AS213" s="153"/>
      <c r="AT213" s="153"/>
      <c r="AU213" s="153"/>
      <c r="AV213" s="153"/>
      <c r="AW213" s="153"/>
      <c r="AX213" s="153"/>
      <c r="AY213" s="153"/>
      <c r="AZ213" s="153"/>
      <c r="BA213" s="153"/>
      <c r="BB213" s="153"/>
      <c r="BC213" s="153"/>
      <c r="BD213" s="153"/>
      <c r="BE213" s="153"/>
      <c r="BF213" s="153"/>
      <c r="BG213" s="153"/>
      <c r="BH213" s="153"/>
      <c r="BI213" s="153"/>
      <c r="BJ213" s="153"/>
      <c r="BK213" s="153"/>
      <c r="BL213" s="153"/>
      <c r="BM213" s="153"/>
      <c r="BN213" s="153"/>
      <c r="BO213" s="153"/>
      <c r="BP213" s="153"/>
      <c r="BQ213" s="153"/>
      <c r="BR213" s="153"/>
      <c r="BS213" s="153"/>
      <c r="BT213" s="153"/>
      <c r="BU213" s="153"/>
      <c r="BV213" s="153"/>
      <c r="BW213" s="153"/>
      <c r="BX213" s="153"/>
      <c r="BY213" s="153"/>
      <c r="BZ213" s="153"/>
      <c r="CA213" s="153"/>
      <c r="CB213" s="153"/>
      <c r="CC213" s="153"/>
      <c r="CD213" s="153"/>
      <c r="CE213" s="153"/>
      <c r="CF213" s="153"/>
      <c r="CG213" s="153"/>
      <c r="CH213" s="153"/>
      <c r="CI213" s="153"/>
      <c r="CJ213" s="153"/>
      <c r="CK213" s="153"/>
      <c r="CL213" s="153"/>
      <c r="CM213" s="153"/>
      <c r="CN213" s="153"/>
      <c r="CO213" s="153"/>
      <c r="CP213" s="153"/>
      <c r="CQ213" s="153"/>
      <c r="CR213" s="153"/>
      <c r="CS213" s="153"/>
      <c r="CT213" s="153"/>
      <c r="CU213" s="153"/>
      <c r="CV213" s="153"/>
      <c r="CW213" s="153"/>
      <c r="CX213" s="153"/>
      <c r="CY213" s="153"/>
      <c r="CZ213" s="153"/>
      <c r="DA213" s="153"/>
      <c r="DB213" s="153"/>
      <c r="DC213" s="153"/>
      <c r="DD213" s="153"/>
      <c r="DE213" s="153"/>
      <c r="DF213" s="153"/>
      <c r="DG213" s="153"/>
      <c r="DH213" s="153"/>
      <c r="DI213" s="153"/>
      <c r="DJ213" s="153"/>
      <c r="DK213" s="153"/>
      <c r="DL213" s="153"/>
      <c r="DM213" s="153"/>
      <c r="DN213" s="153"/>
      <c r="DO213" s="153"/>
      <c r="DP213" s="153"/>
      <c r="DQ213" s="153"/>
      <c r="DR213" s="153"/>
      <c r="DS213" s="153"/>
      <c r="DT213" s="153"/>
      <c r="DU213" s="153"/>
      <c r="DV213" s="153"/>
      <c r="DW213" s="153"/>
      <c r="DX213" s="153"/>
      <c r="DY213" s="153"/>
      <c r="DZ213" s="153"/>
      <c r="EA213" s="153"/>
      <c r="EB213" s="153"/>
      <c r="EC213" s="153"/>
      <c r="ED213" s="153"/>
      <c r="EE213" s="153"/>
      <c r="EF213" s="153"/>
      <c r="EG213" s="153"/>
      <c r="EH213" s="153"/>
      <c r="EI213" s="153"/>
      <c r="EJ213" s="153"/>
      <c r="EK213" s="153"/>
      <c r="EL213" s="153"/>
      <c r="EM213" s="153"/>
      <c r="EN213" s="153"/>
      <c r="EO213" s="153"/>
      <c r="EP213" s="153"/>
      <c r="EQ213" s="153"/>
      <c r="ER213" s="153"/>
      <c r="ES213" s="153"/>
      <c r="ET213" s="153"/>
      <c r="EU213" s="153"/>
      <c r="EV213" s="153"/>
      <c r="EW213" s="153"/>
      <c r="EX213" s="153"/>
      <c r="EY213" s="153"/>
      <c r="EZ213" s="153"/>
      <c r="FA213" s="153"/>
      <c r="FB213" s="153"/>
      <c r="FC213" s="153"/>
      <c r="FD213" s="153"/>
      <c r="FE213" s="153"/>
      <c r="FF213" s="153"/>
      <c r="FG213" s="153"/>
      <c r="FH213" s="153"/>
      <c r="FI213" s="153"/>
      <c r="FJ213" s="153"/>
      <c r="FK213" s="153"/>
      <c r="FL213" s="153"/>
      <c r="FM213" s="153"/>
      <c r="FN213" s="153"/>
      <c r="FO213" s="153"/>
      <c r="FP213" s="153"/>
      <c r="FQ213" s="153"/>
      <c r="FR213" s="153"/>
      <c r="FS213" s="153"/>
      <c r="FT213" s="153"/>
      <c r="FU213" s="153"/>
      <c r="FV213" s="153"/>
      <c r="FW213" s="153"/>
      <c r="FX213" s="153"/>
      <c r="FY213" s="153"/>
      <c r="FZ213" s="153"/>
      <c r="GA213" s="153"/>
      <c r="GB213" s="153"/>
      <c r="GC213" s="153"/>
      <c r="GD213" s="153"/>
      <c r="GE213" s="153"/>
      <c r="GF213" s="153"/>
      <c r="GG213" s="153"/>
      <c r="GH213" s="153"/>
      <c r="GI213" s="153"/>
      <c r="GJ213" s="153"/>
      <c r="GK213" s="153"/>
      <c r="GL213" s="153"/>
      <c r="GM213" s="153"/>
      <c r="GN213" s="153"/>
      <c r="GO213" s="153"/>
      <c r="GP213" s="153">
        <v>3</v>
      </c>
      <c r="GQ213" s="153"/>
      <c r="GR213" s="153"/>
      <c r="GS213" s="153">
        <v>10</v>
      </c>
      <c r="GT213" s="153"/>
      <c r="GU213" s="153"/>
      <c r="GV213" s="153"/>
      <c r="GW213" s="153">
        <v>26</v>
      </c>
      <c r="GX213" s="153"/>
      <c r="GY213" s="153"/>
      <c r="GZ213" s="153"/>
      <c r="HA213" s="153">
        <v>442</v>
      </c>
      <c r="HB213" s="153">
        <v>206</v>
      </c>
      <c r="HC213" s="153">
        <v>75</v>
      </c>
      <c r="HD213" s="153"/>
      <c r="HE213" s="153">
        <v>17</v>
      </c>
      <c r="HF213" s="153"/>
      <c r="HG213" s="153">
        <v>2</v>
      </c>
      <c r="HH213" s="153"/>
      <c r="HI213" s="153"/>
      <c r="HJ213" s="153"/>
      <c r="HK213" s="153"/>
      <c r="HL213" s="153"/>
      <c r="HM213" s="153"/>
      <c r="HN213" s="153"/>
      <c r="HO213" s="153"/>
      <c r="HP213" s="153"/>
      <c r="HQ213" s="153"/>
      <c r="HR213" s="153"/>
      <c r="HS213" s="153"/>
      <c r="HT213" s="153"/>
      <c r="HU213" s="153"/>
      <c r="HV213" s="153"/>
      <c r="HW213" s="153"/>
      <c r="HX213" s="153"/>
      <c r="HY213" s="153"/>
      <c r="HZ213" s="153"/>
      <c r="IA213" s="153"/>
      <c r="IB213" s="153"/>
      <c r="IC213" s="153"/>
      <c r="ID213" s="153"/>
      <c r="IE213" s="153"/>
      <c r="IF213" s="153"/>
      <c r="IG213" s="153"/>
      <c r="IH213" s="153"/>
      <c r="II213" s="153"/>
      <c r="IJ213" s="153"/>
      <c r="IK213" s="153"/>
      <c r="IL213" s="153"/>
      <c r="IM213" s="153"/>
      <c r="IN213" s="153"/>
      <c r="IO213" s="153"/>
      <c r="IP213" s="153"/>
      <c r="IQ213" s="153"/>
      <c r="IR213" s="153"/>
      <c r="IS213" s="153"/>
      <c r="IT213" s="153"/>
      <c r="IU213" s="153"/>
      <c r="IV213" s="153"/>
      <c r="IW213" s="153"/>
      <c r="IX213" s="153"/>
      <c r="IY213" s="153"/>
      <c r="IZ213" s="153"/>
      <c r="JA213" s="153"/>
      <c r="JB213" s="153"/>
      <c r="JC213" s="153"/>
      <c r="JD213" s="153"/>
      <c r="JE213" s="153"/>
      <c r="JF213" s="153"/>
      <c r="JG213" s="153"/>
      <c r="JH213" s="153"/>
      <c r="JI213" s="153"/>
      <c r="JJ213" s="153"/>
      <c r="JK213" s="153"/>
      <c r="JL213" s="153"/>
      <c r="JM213" s="153"/>
      <c r="JN213" s="153"/>
      <c r="JO213" s="153"/>
      <c r="JP213" s="153"/>
      <c r="JQ213" s="153"/>
      <c r="JR213" s="153"/>
      <c r="JS213" s="153"/>
      <c r="JT213" s="153"/>
      <c r="JU213" s="153"/>
      <c r="JV213" s="153"/>
      <c r="JW213" s="153"/>
      <c r="JX213" s="153">
        <v>1</v>
      </c>
      <c r="JY213" s="153">
        <v>2</v>
      </c>
      <c r="JZ213" s="153"/>
      <c r="KA213" s="153"/>
      <c r="KB213" s="153"/>
      <c r="KC213" s="153"/>
      <c r="KD213" s="153"/>
      <c r="KE213" s="153"/>
      <c r="KF213" s="153"/>
      <c r="KG213" s="153"/>
      <c r="KH213" s="153">
        <v>1</v>
      </c>
      <c r="KI213" s="153"/>
      <c r="KJ213" s="153"/>
      <c r="KK213" s="153"/>
      <c r="KL213" s="153"/>
      <c r="KM213" s="153"/>
      <c r="KN213" s="153"/>
      <c r="KO213" s="153"/>
      <c r="KP213" s="153"/>
      <c r="KQ213" s="153"/>
      <c r="KR213" s="153"/>
      <c r="KS213" s="153"/>
      <c r="KT213" s="153"/>
      <c r="KU213" s="153"/>
      <c r="KV213" s="153"/>
      <c r="KW213" s="153"/>
      <c r="KX213" s="153"/>
      <c r="KY213" s="153"/>
      <c r="KZ213" s="153"/>
      <c r="LA213" s="153"/>
      <c r="LB213" s="153"/>
      <c r="LC213" s="153"/>
      <c r="LD213" s="153"/>
      <c r="LE213" s="153"/>
      <c r="LF213" s="153"/>
      <c r="LG213" s="153"/>
      <c r="LH213" s="153"/>
      <c r="LI213" s="153"/>
      <c r="LJ213" s="153"/>
      <c r="LK213" s="153"/>
      <c r="LL213" s="153"/>
      <c r="LM213" s="153"/>
      <c r="LN213" s="153"/>
      <c r="LO213" s="153"/>
      <c r="LP213" s="153"/>
      <c r="LQ213" s="153"/>
      <c r="LR213" s="153"/>
      <c r="LS213" s="153"/>
      <c r="LT213" s="153"/>
      <c r="LU213" s="153"/>
      <c r="LV213" s="153"/>
      <c r="LW213" s="153"/>
      <c r="LX213" s="153"/>
      <c r="LY213" s="153"/>
      <c r="LZ213" s="153"/>
      <c r="MA213" s="153">
        <v>8</v>
      </c>
      <c r="MB213" s="153"/>
      <c r="MC213" s="153"/>
      <c r="MD213" s="153"/>
      <c r="ME213" s="153"/>
      <c r="MF213" s="153"/>
      <c r="MG213" s="153"/>
      <c r="MH213" s="153"/>
      <c r="MI213" s="153"/>
      <c r="MJ213" s="153"/>
      <c r="MK213" s="153"/>
      <c r="ML213" s="153"/>
      <c r="MM213" s="153"/>
      <c r="MN213" s="153"/>
      <c r="MO213" s="153"/>
      <c r="MP213" s="153"/>
      <c r="MQ213" s="153"/>
      <c r="MR213" s="153">
        <v>69</v>
      </c>
      <c r="MS213" s="153"/>
      <c r="MT213" s="153"/>
      <c r="MU213" s="153"/>
      <c r="MV213" s="153"/>
      <c r="MW213" s="153"/>
      <c r="MX213" s="153"/>
      <c r="MY213" s="153"/>
      <c r="MZ213" s="153"/>
      <c r="NA213" s="153">
        <v>29</v>
      </c>
      <c r="NB213" s="153">
        <v>100</v>
      </c>
      <c r="NC213" s="153">
        <v>14</v>
      </c>
      <c r="ND213" s="153">
        <v>141</v>
      </c>
      <c r="NE213" s="153">
        <v>63</v>
      </c>
      <c r="NF213" s="153">
        <v>74</v>
      </c>
      <c r="NG213" s="153"/>
      <c r="NH213" s="153"/>
      <c r="NI213" s="153"/>
      <c r="NJ213" s="153"/>
      <c r="NK213" s="153"/>
      <c r="NL213" s="153"/>
      <c r="NM213" s="153">
        <v>3</v>
      </c>
      <c r="NN213" s="153">
        <v>4</v>
      </c>
      <c r="NO213" s="153">
        <v>30</v>
      </c>
      <c r="NP213" s="153">
        <v>305</v>
      </c>
      <c r="NQ213" s="153">
        <v>395</v>
      </c>
      <c r="NR213" s="153">
        <v>10</v>
      </c>
      <c r="NS213" s="153"/>
      <c r="NT213" s="153"/>
      <c r="NU213" s="153"/>
      <c r="NV213" s="153"/>
      <c r="NW213" s="153"/>
      <c r="NX213" s="153"/>
      <c r="NY213" s="153"/>
      <c r="NZ213" s="153"/>
      <c r="OA213" s="153">
        <v>2</v>
      </c>
      <c r="OB213" s="153"/>
      <c r="OC213" s="153">
        <v>10</v>
      </c>
      <c r="OD213" s="153"/>
      <c r="OE213" s="153">
        <v>6</v>
      </c>
      <c r="OF213" s="153"/>
      <c r="OG213" s="153"/>
      <c r="OH213" s="153">
        <v>2</v>
      </c>
      <c r="OI213" s="153">
        <v>2</v>
      </c>
      <c r="OJ213" s="153">
        <v>61</v>
      </c>
      <c r="OK213" s="153">
        <v>93</v>
      </c>
      <c r="OL213" s="153">
        <v>144</v>
      </c>
      <c r="OM213" s="153"/>
      <c r="ON213" s="153"/>
      <c r="OO213" s="154"/>
      <c r="OP213" s="144">
        <v>2349</v>
      </c>
      <c r="OQ213" s="155">
        <v>21597</v>
      </c>
      <c r="OR213" s="153"/>
      <c r="OS213" s="153"/>
      <c r="OT213" s="153"/>
      <c r="OU213" s="153"/>
      <c r="OV213" s="153">
        <v>145</v>
      </c>
      <c r="OW213" s="153">
        <v>478</v>
      </c>
      <c r="OX213" s="153">
        <v>-892</v>
      </c>
      <c r="OY213" s="153"/>
      <c r="OZ213" s="153"/>
      <c r="PA213" s="153"/>
      <c r="PB213" s="153"/>
      <c r="PC213" s="153"/>
      <c r="PD213" s="153"/>
      <c r="PE213" s="153"/>
      <c r="PF213" s="153"/>
      <c r="PG213" s="153"/>
      <c r="PH213" s="153"/>
      <c r="PI213" s="153"/>
      <c r="PJ213" s="156"/>
      <c r="PK213" s="144">
        <v>21329</v>
      </c>
      <c r="PL213" s="144">
        <v>23678</v>
      </c>
    </row>
    <row r="214" spans="1:428" ht="15" x14ac:dyDescent="0.25">
      <c r="A214" s="158">
        <v>311910</v>
      </c>
      <c r="B214" s="159" t="s">
        <v>736</v>
      </c>
      <c r="C214" s="149" t="s">
        <v>407</v>
      </c>
      <c r="D214" s="155"/>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c r="AA214" s="153"/>
      <c r="AB214" s="153"/>
      <c r="AC214" s="153"/>
      <c r="AD214" s="153"/>
      <c r="AE214" s="153"/>
      <c r="AF214" s="153"/>
      <c r="AG214" s="153"/>
      <c r="AH214" s="153"/>
      <c r="AI214" s="153"/>
      <c r="AJ214" s="153"/>
      <c r="AK214" s="153"/>
      <c r="AL214" s="153"/>
      <c r="AM214" s="153"/>
      <c r="AN214" s="153"/>
      <c r="AO214" s="153"/>
      <c r="AP214" s="153"/>
      <c r="AQ214" s="153"/>
      <c r="AR214" s="153"/>
      <c r="AS214" s="153"/>
      <c r="AT214" s="153"/>
      <c r="AU214" s="153"/>
      <c r="AV214" s="153"/>
      <c r="AW214" s="153"/>
      <c r="AX214" s="153"/>
      <c r="AY214" s="153"/>
      <c r="AZ214" s="153"/>
      <c r="BA214" s="153"/>
      <c r="BB214" s="153"/>
      <c r="BC214" s="153"/>
      <c r="BD214" s="153"/>
      <c r="BE214" s="153"/>
      <c r="BF214" s="153"/>
      <c r="BG214" s="153"/>
      <c r="BH214" s="153"/>
      <c r="BI214" s="153"/>
      <c r="BJ214" s="153"/>
      <c r="BK214" s="153"/>
      <c r="BL214" s="153"/>
      <c r="BM214" s="153"/>
      <c r="BN214" s="153"/>
      <c r="BO214" s="153"/>
      <c r="BP214" s="153"/>
      <c r="BQ214" s="153"/>
      <c r="BR214" s="153"/>
      <c r="BS214" s="153"/>
      <c r="BT214" s="153"/>
      <c r="BU214" s="153"/>
      <c r="BV214" s="153"/>
      <c r="BW214" s="153"/>
      <c r="BX214" s="153"/>
      <c r="BY214" s="153"/>
      <c r="BZ214" s="153"/>
      <c r="CA214" s="153"/>
      <c r="CB214" s="153"/>
      <c r="CC214" s="153"/>
      <c r="CD214" s="153"/>
      <c r="CE214" s="153"/>
      <c r="CF214" s="153"/>
      <c r="CG214" s="153"/>
      <c r="CH214" s="153"/>
      <c r="CI214" s="153"/>
      <c r="CJ214" s="153"/>
      <c r="CK214" s="153"/>
      <c r="CL214" s="153"/>
      <c r="CM214" s="153"/>
      <c r="CN214" s="153"/>
      <c r="CO214" s="153"/>
      <c r="CP214" s="153"/>
      <c r="CQ214" s="153"/>
      <c r="CR214" s="153"/>
      <c r="CS214" s="153"/>
      <c r="CT214" s="153"/>
      <c r="CU214" s="153"/>
      <c r="CV214" s="153"/>
      <c r="CW214" s="153"/>
      <c r="CX214" s="153"/>
      <c r="CY214" s="153"/>
      <c r="CZ214" s="153"/>
      <c r="DA214" s="153"/>
      <c r="DB214" s="153"/>
      <c r="DC214" s="153"/>
      <c r="DD214" s="153"/>
      <c r="DE214" s="153"/>
      <c r="DF214" s="153"/>
      <c r="DG214" s="153"/>
      <c r="DH214" s="153"/>
      <c r="DI214" s="153"/>
      <c r="DJ214" s="153"/>
      <c r="DK214" s="153"/>
      <c r="DL214" s="153"/>
      <c r="DM214" s="153"/>
      <c r="DN214" s="153"/>
      <c r="DO214" s="153"/>
      <c r="DP214" s="153"/>
      <c r="DQ214" s="153"/>
      <c r="DR214" s="153"/>
      <c r="DS214" s="153"/>
      <c r="DT214" s="153"/>
      <c r="DU214" s="153"/>
      <c r="DV214" s="153"/>
      <c r="DW214" s="153"/>
      <c r="DX214" s="153"/>
      <c r="DY214" s="153"/>
      <c r="DZ214" s="153"/>
      <c r="EA214" s="153"/>
      <c r="EB214" s="153"/>
      <c r="EC214" s="153"/>
      <c r="ED214" s="153"/>
      <c r="EE214" s="153"/>
      <c r="EF214" s="153"/>
      <c r="EG214" s="153"/>
      <c r="EH214" s="153"/>
      <c r="EI214" s="153"/>
      <c r="EJ214" s="153"/>
      <c r="EK214" s="153"/>
      <c r="EL214" s="153"/>
      <c r="EM214" s="153"/>
      <c r="EN214" s="153"/>
      <c r="EO214" s="153"/>
      <c r="EP214" s="153"/>
      <c r="EQ214" s="153"/>
      <c r="ER214" s="153"/>
      <c r="ES214" s="153"/>
      <c r="ET214" s="153"/>
      <c r="EU214" s="153"/>
      <c r="EV214" s="153"/>
      <c r="EW214" s="153"/>
      <c r="EX214" s="153"/>
      <c r="EY214" s="153"/>
      <c r="EZ214" s="153"/>
      <c r="FA214" s="153"/>
      <c r="FB214" s="153"/>
      <c r="FC214" s="153"/>
      <c r="FD214" s="153"/>
      <c r="FE214" s="153"/>
      <c r="FF214" s="153"/>
      <c r="FG214" s="153"/>
      <c r="FH214" s="153"/>
      <c r="FI214" s="153"/>
      <c r="FJ214" s="153"/>
      <c r="FK214" s="153"/>
      <c r="FL214" s="153"/>
      <c r="FM214" s="153"/>
      <c r="FN214" s="153"/>
      <c r="FO214" s="153"/>
      <c r="FP214" s="153"/>
      <c r="FQ214" s="153"/>
      <c r="FR214" s="153"/>
      <c r="FS214" s="153"/>
      <c r="FT214" s="153"/>
      <c r="FU214" s="153"/>
      <c r="FV214" s="153"/>
      <c r="FW214" s="153"/>
      <c r="FX214" s="153"/>
      <c r="FY214" s="153"/>
      <c r="FZ214" s="153"/>
      <c r="GA214" s="153"/>
      <c r="GB214" s="153"/>
      <c r="GC214" s="153"/>
      <c r="GD214" s="153"/>
      <c r="GE214" s="153"/>
      <c r="GF214" s="153"/>
      <c r="GG214" s="153"/>
      <c r="GH214" s="153"/>
      <c r="GI214" s="153"/>
      <c r="GJ214" s="153"/>
      <c r="GK214" s="153"/>
      <c r="GL214" s="153"/>
      <c r="GM214" s="153"/>
      <c r="GN214" s="153"/>
      <c r="GO214" s="153"/>
      <c r="GP214" s="153">
        <v>97</v>
      </c>
      <c r="GQ214" s="153">
        <v>1047</v>
      </c>
      <c r="GR214" s="153"/>
      <c r="GS214" s="153"/>
      <c r="GT214" s="153"/>
      <c r="GU214" s="153"/>
      <c r="GV214" s="153"/>
      <c r="GW214" s="153">
        <v>1</v>
      </c>
      <c r="GX214" s="153"/>
      <c r="GY214" s="153"/>
      <c r="GZ214" s="153"/>
      <c r="HA214" s="153">
        <v>1</v>
      </c>
      <c r="HB214" s="153">
        <v>126</v>
      </c>
      <c r="HC214" s="153">
        <v>295</v>
      </c>
      <c r="HD214" s="153"/>
      <c r="HE214" s="153"/>
      <c r="HF214" s="153"/>
      <c r="HG214" s="153"/>
      <c r="HH214" s="153"/>
      <c r="HI214" s="153"/>
      <c r="HJ214" s="153"/>
      <c r="HK214" s="153"/>
      <c r="HL214" s="153"/>
      <c r="HM214" s="153"/>
      <c r="HN214" s="153"/>
      <c r="HO214" s="153"/>
      <c r="HP214" s="153"/>
      <c r="HQ214" s="153"/>
      <c r="HR214" s="153"/>
      <c r="HS214" s="153"/>
      <c r="HT214" s="153"/>
      <c r="HU214" s="153"/>
      <c r="HV214" s="153"/>
      <c r="HW214" s="153"/>
      <c r="HX214" s="153"/>
      <c r="HY214" s="153"/>
      <c r="HZ214" s="153"/>
      <c r="IA214" s="153"/>
      <c r="IB214" s="153"/>
      <c r="IC214" s="153"/>
      <c r="ID214" s="153"/>
      <c r="IE214" s="153"/>
      <c r="IF214" s="153"/>
      <c r="IG214" s="153"/>
      <c r="IH214" s="153"/>
      <c r="II214" s="153"/>
      <c r="IJ214" s="153"/>
      <c r="IK214" s="153"/>
      <c r="IL214" s="153"/>
      <c r="IM214" s="153"/>
      <c r="IN214" s="153"/>
      <c r="IO214" s="153"/>
      <c r="IP214" s="153"/>
      <c r="IQ214" s="153"/>
      <c r="IR214" s="153"/>
      <c r="IS214" s="153"/>
      <c r="IT214" s="153"/>
      <c r="IU214" s="153"/>
      <c r="IV214" s="153"/>
      <c r="IW214" s="153"/>
      <c r="IX214" s="153"/>
      <c r="IY214" s="153"/>
      <c r="IZ214" s="153"/>
      <c r="JA214" s="153"/>
      <c r="JB214" s="153"/>
      <c r="JC214" s="153"/>
      <c r="JD214" s="153"/>
      <c r="JE214" s="153"/>
      <c r="JF214" s="153"/>
      <c r="JG214" s="153"/>
      <c r="JH214" s="153"/>
      <c r="JI214" s="153"/>
      <c r="JJ214" s="153"/>
      <c r="JK214" s="153"/>
      <c r="JL214" s="153"/>
      <c r="JM214" s="153"/>
      <c r="JN214" s="153"/>
      <c r="JO214" s="153"/>
      <c r="JP214" s="153"/>
      <c r="JQ214" s="153"/>
      <c r="JR214" s="153"/>
      <c r="JS214" s="153"/>
      <c r="JT214" s="153"/>
      <c r="JU214" s="153"/>
      <c r="JV214" s="153"/>
      <c r="JW214" s="153"/>
      <c r="JX214" s="153"/>
      <c r="JY214" s="153"/>
      <c r="JZ214" s="153"/>
      <c r="KA214" s="153"/>
      <c r="KB214" s="153"/>
      <c r="KC214" s="153"/>
      <c r="KD214" s="153"/>
      <c r="KE214" s="153"/>
      <c r="KF214" s="153"/>
      <c r="KG214" s="153">
        <v>2</v>
      </c>
      <c r="KH214" s="153">
        <v>19</v>
      </c>
      <c r="KI214" s="153"/>
      <c r="KJ214" s="153"/>
      <c r="KK214" s="153"/>
      <c r="KL214" s="153"/>
      <c r="KM214" s="153"/>
      <c r="KN214" s="153"/>
      <c r="KO214" s="153"/>
      <c r="KP214" s="153"/>
      <c r="KQ214" s="153"/>
      <c r="KR214" s="153"/>
      <c r="KS214" s="153"/>
      <c r="KT214" s="153"/>
      <c r="KU214" s="153"/>
      <c r="KV214" s="153"/>
      <c r="KW214" s="153"/>
      <c r="KX214" s="153"/>
      <c r="KY214" s="153"/>
      <c r="KZ214" s="153"/>
      <c r="LA214" s="153"/>
      <c r="LB214" s="153"/>
      <c r="LC214" s="153"/>
      <c r="LD214" s="153"/>
      <c r="LE214" s="153"/>
      <c r="LF214" s="153"/>
      <c r="LG214" s="153"/>
      <c r="LH214" s="153"/>
      <c r="LI214" s="153"/>
      <c r="LJ214" s="153"/>
      <c r="LK214" s="153"/>
      <c r="LL214" s="153"/>
      <c r="LM214" s="153"/>
      <c r="LN214" s="153"/>
      <c r="LO214" s="153"/>
      <c r="LP214" s="153"/>
      <c r="LQ214" s="153"/>
      <c r="LR214" s="153"/>
      <c r="LS214" s="153"/>
      <c r="LT214" s="153"/>
      <c r="LU214" s="153"/>
      <c r="LV214" s="153"/>
      <c r="LW214" s="153"/>
      <c r="LX214" s="153"/>
      <c r="LY214" s="153"/>
      <c r="LZ214" s="153"/>
      <c r="MA214" s="153">
        <v>71</v>
      </c>
      <c r="MB214" s="153"/>
      <c r="MC214" s="153"/>
      <c r="MD214" s="153"/>
      <c r="ME214" s="153"/>
      <c r="MF214" s="153"/>
      <c r="MG214" s="153">
        <v>10</v>
      </c>
      <c r="MH214" s="153"/>
      <c r="MI214" s="153"/>
      <c r="MJ214" s="153"/>
      <c r="MK214" s="153"/>
      <c r="ML214" s="153"/>
      <c r="MM214" s="153"/>
      <c r="MN214" s="153"/>
      <c r="MO214" s="153"/>
      <c r="MP214" s="153"/>
      <c r="MQ214" s="153"/>
      <c r="MR214" s="153">
        <v>241</v>
      </c>
      <c r="MS214" s="153"/>
      <c r="MT214" s="153"/>
      <c r="MU214" s="153"/>
      <c r="MV214" s="153"/>
      <c r="MW214" s="153"/>
      <c r="MX214" s="153"/>
      <c r="MY214" s="153"/>
      <c r="MZ214" s="153"/>
      <c r="NA214" s="153">
        <v>7</v>
      </c>
      <c r="NB214" s="153">
        <v>9</v>
      </c>
      <c r="NC214" s="153">
        <v>1</v>
      </c>
      <c r="ND214" s="153">
        <v>10</v>
      </c>
      <c r="NE214" s="153"/>
      <c r="NF214" s="153"/>
      <c r="NG214" s="153"/>
      <c r="NH214" s="153">
        <v>1</v>
      </c>
      <c r="NI214" s="153"/>
      <c r="NJ214" s="153">
        <v>3</v>
      </c>
      <c r="NK214" s="153"/>
      <c r="NL214" s="153"/>
      <c r="NM214" s="153">
        <v>25</v>
      </c>
      <c r="NN214" s="153">
        <v>31</v>
      </c>
      <c r="NO214" s="153">
        <v>181</v>
      </c>
      <c r="NP214" s="153">
        <v>1959</v>
      </c>
      <c r="NQ214" s="153">
        <v>3505</v>
      </c>
      <c r="NR214" s="153">
        <v>148</v>
      </c>
      <c r="NS214" s="153"/>
      <c r="NT214" s="153"/>
      <c r="NU214" s="153"/>
      <c r="NV214" s="153"/>
      <c r="NW214" s="153"/>
      <c r="NX214" s="153"/>
      <c r="NY214" s="153"/>
      <c r="NZ214" s="153"/>
      <c r="OA214" s="153"/>
      <c r="OB214" s="153"/>
      <c r="OC214" s="153">
        <v>79</v>
      </c>
      <c r="OD214" s="153"/>
      <c r="OE214" s="153">
        <v>89</v>
      </c>
      <c r="OF214" s="153"/>
      <c r="OG214" s="153"/>
      <c r="OH214" s="153"/>
      <c r="OI214" s="153">
        <v>19</v>
      </c>
      <c r="OJ214" s="153">
        <v>149</v>
      </c>
      <c r="OK214" s="153">
        <v>77</v>
      </c>
      <c r="OL214" s="153">
        <v>257</v>
      </c>
      <c r="OM214" s="153"/>
      <c r="ON214" s="153"/>
      <c r="OO214" s="154"/>
      <c r="OP214" s="144">
        <v>8458</v>
      </c>
      <c r="OQ214" s="155">
        <v>28768</v>
      </c>
      <c r="OR214" s="153"/>
      <c r="OS214" s="153"/>
      <c r="OT214" s="153"/>
      <c r="OU214" s="153"/>
      <c r="OV214" s="153">
        <v>454</v>
      </c>
      <c r="OW214" s="153">
        <v>5003</v>
      </c>
      <c r="OX214" s="153">
        <v>-3400</v>
      </c>
      <c r="OY214" s="153"/>
      <c r="OZ214" s="153"/>
      <c r="PA214" s="153"/>
      <c r="PB214" s="153"/>
      <c r="PC214" s="153"/>
      <c r="PD214" s="153"/>
      <c r="PE214" s="153"/>
      <c r="PF214" s="153"/>
      <c r="PG214" s="153"/>
      <c r="PH214" s="153"/>
      <c r="PI214" s="153"/>
      <c r="PJ214" s="156"/>
      <c r="PK214" s="144">
        <v>30825</v>
      </c>
      <c r="PL214" s="144">
        <v>39283</v>
      </c>
    </row>
    <row r="215" spans="1:428" ht="15" x14ac:dyDescent="0.25">
      <c r="A215" s="158">
        <v>311920</v>
      </c>
      <c r="B215" s="159" t="s">
        <v>736</v>
      </c>
      <c r="C215" s="149" t="s">
        <v>408</v>
      </c>
      <c r="D215" s="155"/>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c r="AA215" s="153"/>
      <c r="AB215" s="153"/>
      <c r="AC215" s="153"/>
      <c r="AD215" s="153"/>
      <c r="AE215" s="153"/>
      <c r="AF215" s="153"/>
      <c r="AG215" s="153"/>
      <c r="AH215" s="153"/>
      <c r="AI215" s="153"/>
      <c r="AJ215" s="153"/>
      <c r="AK215" s="153"/>
      <c r="AL215" s="153"/>
      <c r="AM215" s="153"/>
      <c r="AN215" s="153"/>
      <c r="AO215" s="153"/>
      <c r="AP215" s="153"/>
      <c r="AQ215" s="153"/>
      <c r="AR215" s="153"/>
      <c r="AS215" s="153"/>
      <c r="AT215" s="153"/>
      <c r="AU215" s="153"/>
      <c r="AV215" s="153"/>
      <c r="AW215" s="153"/>
      <c r="AX215" s="153"/>
      <c r="AY215" s="153"/>
      <c r="AZ215" s="153"/>
      <c r="BA215" s="153"/>
      <c r="BB215" s="153"/>
      <c r="BC215" s="153"/>
      <c r="BD215" s="153"/>
      <c r="BE215" s="153"/>
      <c r="BF215" s="153"/>
      <c r="BG215" s="153"/>
      <c r="BH215" s="153"/>
      <c r="BI215" s="153"/>
      <c r="BJ215" s="153"/>
      <c r="BK215" s="153"/>
      <c r="BL215" s="153"/>
      <c r="BM215" s="153"/>
      <c r="BN215" s="153"/>
      <c r="BO215" s="153"/>
      <c r="BP215" s="153"/>
      <c r="BQ215" s="153"/>
      <c r="BR215" s="153"/>
      <c r="BS215" s="153"/>
      <c r="BT215" s="153"/>
      <c r="BU215" s="153"/>
      <c r="BV215" s="153"/>
      <c r="BW215" s="153"/>
      <c r="BX215" s="153"/>
      <c r="BY215" s="153"/>
      <c r="BZ215" s="153"/>
      <c r="CA215" s="153"/>
      <c r="CB215" s="153"/>
      <c r="CC215" s="153"/>
      <c r="CD215" s="153"/>
      <c r="CE215" s="153"/>
      <c r="CF215" s="153"/>
      <c r="CG215" s="153"/>
      <c r="CH215" s="153"/>
      <c r="CI215" s="153"/>
      <c r="CJ215" s="153"/>
      <c r="CK215" s="153"/>
      <c r="CL215" s="153"/>
      <c r="CM215" s="153"/>
      <c r="CN215" s="153"/>
      <c r="CO215" s="153"/>
      <c r="CP215" s="153"/>
      <c r="CQ215" s="153"/>
      <c r="CR215" s="153"/>
      <c r="CS215" s="153"/>
      <c r="CT215" s="153"/>
      <c r="CU215" s="153"/>
      <c r="CV215" s="153"/>
      <c r="CW215" s="153"/>
      <c r="CX215" s="153"/>
      <c r="CY215" s="153"/>
      <c r="CZ215" s="153"/>
      <c r="DA215" s="153"/>
      <c r="DB215" s="153"/>
      <c r="DC215" s="153"/>
      <c r="DD215" s="153"/>
      <c r="DE215" s="153"/>
      <c r="DF215" s="153"/>
      <c r="DG215" s="153"/>
      <c r="DH215" s="153"/>
      <c r="DI215" s="153"/>
      <c r="DJ215" s="153"/>
      <c r="DK215" s="153"/>
      <c r="DL215" s="153"/>
      <c r="DM215" s="153"/>
      <c r="DN215" s="153"/>
      <c r="DO215" s="153"/>
      <c r="DP215" s="153"/>
      <c r="DQ215" s="153"/>
      <c r="DR215" s="153"/>
      <c r="DS215" s="153"/>
      <c r="DT215" s="153"/>
      <c r="DU215" s="153"/>
      <c r="DV215" s="153"/>
      <c r="DW215" s="153"/>
      <c r="DX215" s="153"/>
      <c r="DY215" s="153"/>
      <c r="DZ215" s="153"/>
      <c r="EA215" s="153"/>
      <c r="EB215" s="153"/>
      <c r="EC215" s="153"/>
      <c r="ED215" s="153"/>
      <c r="EE215" s="153"/>
      <c r="EF215" s="153"/>
      <c r="EG215" s="153"/>
      <c r="EH215" s="153"/>
      <c r="EI215" s="153"/>
      <c r="EJ215" s="153"/>
      <c r="EK215" s="153"/>
      <c r="EL215" s="153"/>
      <c r="EM215" s="153"/>
      <c r="EN215" s="153"/>
      <c r="EO215" s="153"/>
      <c r="EP215" s="153"/>
      <c r="EQ215" s="153"/>
      <c r="ER215" s="153"/>
      <c r="ES215" s="153"/>
      <c r="ET215" s="153"/>
      <c r="EU215" s="153"/>
      <c r="EV215" s="153"/>
      <c r="EW215" s="153"/>
      <c r="EX215" s="153"/>
      <c r="EY215" s="153"/>
      <c r="EZ215" s="153"/>
      <c r="FA215" s="153"/>
      <c r="FB215" s="153"/>
      <c r="FC215" s="153"/>
      <c r="FD215" s="153"/>
      <c r="FE215" s="153"/>
      <c r="FF215" s="153"/>
      <c r="FG215" s="153"/>
      <c r="FH215" s="153"/>
      <c r="FI215" s="153"/>
      <c r="FJ215" s="153"/>
      <c r="FK215" s="153"/>
      <c r="FL215" s="153"/>
      <c r="FM215" s="153"/>
      <c r="FN215" s="153"/>
      <c r="FO215" s="153"/>
      <c r="FP215" s="153"/>
      <c r="FQ215" s="153"/>
      <c r="FR215" s="153"/>
      <c r="FS215" s="153"/>
      <c r="FT215" s="153"/>
      <c r="FU215" s="153"/>
      <c r="FV215" s="153"/>
      <c r="FW215" s="153"/>
      <c r="FX215" s="153"/>
      <c r="FY215" s="153"/>
      <c r="FZ215" s="153"/>
      <c r="GA215" s="153"/>
      <c r="GB215" s="153"/>
      <c r="GC215" s="153"/>
      <c r="GD215" s="153"/>
      <c r="GE215" s="153"/>
      <c r="GF215" s="153"/>
      <c r="GG215" s="153"/>
      <c r="GH215" s="153"/>
      <c r="GI215" s="153"/>
      <c r="GJ215" s="153"/>
      <c r="GK215" s="153"/>
      <c r="GL215" s="153"/>
      <c r="GM215" s="153"/>
      <c r="GN215" s="153"/>
      <c r="GO215" s="153"/>
      <c r="GP215" s="153"/>
      <c r="GQ215" s="153"/>
      <c r="GR215" s="153"/>
      <c r="GS215" s="153">
        <v>417</v>
      </c>
      <c r="GT215" s="153"/>
      <c r="GU215" s="153"/>
      <c r="GV215" s="153"/>
      <c r="GW215" s="153"/>
      <c r="GX215" s="153"/>
      <c r="GY215" s="153"/>
      <c r="GZ215" s="153"/>
      <c r="HA215" s="153">
        <v>11</v>
      </c>
      <c r="HB215" s="153"/>
      <c r="HC215" s="153"/>
      <c r="HD215" s="153">
        <v>9</v>
      </c>
      <c r="HE215" s="153"/>
      <c r="HF215" s="153"/>
      <c r="HG215" s="153"/>
      <c r="HH215" s="153"/>
      <c r="HI215" s="153"/>
      <c r="HJ215" s="153"/>
      <c r="HK215" s="153"/>
      <c r="HL215" s="153"/>
      <c r="HM215" s="153"/>
      <c r="HN215" s="153"/>
      <c r="HO215" s="153"/>
      <c r="HP215" s="153"/>
      <c r="HQ215" s="153"/>
      <c r="HR215" s="153"/>
      <c r="HS215" s="153"/>
      <c r="HT215" s="153"/>
      <c r="HU215" s="153"/>
      <c r="HV215" s="153"/>
      <c r="HW215" s="153"/>
      <c r="HX215" s="153"/>
      <c r="HY215" s="153"/>
      <c r="HZ215" s="153"/>
      <c r="IA215" s="153"/>
      <c r="IB215" s="153"/>
      <c r="IC215" s="153"/>
      <c r="ID215" s="153"/>
      <c r="IE215" s="153"/>
      <c r="IF215" s="153"/>
      <c r="IG215" s="153"/>
      <c r="IH215" s="153"/>
      <c r="II215" s="153"/>
      <c r="IJ215" s="153"/>
      <c r="IK215" s="153"/>
      <c r="IL215" s="153"/>
      <c r="IM215" s="153"/>
      <c r="IN215" s="153"/>
      <c r="IO215" s="153"/>
      <c r="IP215" s="153"/>
      <c r="IQ215" s="153"/>
      <c r="IR215" s="153"/>
      <c r="IS215" s="153"/>
      <c r="IT215" s="153"/>
      <c r="IU215" s="153"/>
      <c r="IV215" s="153"/>
      <c r="IW215" s="153"/>
      <c r="IX215" s="153"/>
      <c r="IY215" s="153"/>
      <c r="IZ215" s="153"/>
      <c r="JA215" s="153"/>
      <c r="JB215" s="153"/>
      <c r="JC215" s="153"/>
      <c r="JD215" s="153"/>
      <c r="JE215" s="153"/>
      <c r="JF215" s="153"/>
      <c r="JG215" s="153"/>
      <c r="JH215" s="153"/>
      <c r="JI215" s="153"/>
      <c r="JJ215" s="153"/>
      <c r="JK215" s="153"/>
      <c r="JL215" s="153"/>
      <c r="JM215" s="153"/>
      <c r="JN215" s="153"/>
      <c r="JO215" s="153"/>
      <c r="JP215" s="153"/>
      <c r="JQ215" s="153"/>
      <c r="JR215" s="153"/>
      <c r="JS215" s="153"/>
      <c r="JT215" s="153"/>
      <c r="JU215" s="153"/>
      <c r="JV215" s="153"/>
      <c r="JW215" s="153"/>
      <c r="JX215" s="153"/>
      <c r="JY215" s="153"/>
      <c r="JZ215" s="153"/>
      <c r="KA215" s="153"/>
      <c r="KB215" s="153"/>
      <c r="KC215" s="153"/>
      <c r="KD215" s="153"/>
      <c r="KE215" s="153"/>
      <c r="KF215" s="153">
        <v>145</v>
      </c>
      <c r="KG215" s="153"/>
      <c r="KH215" s="153">
        <v>103</v>
      </c>
      <c r="KI215" s="153">
        <v>13</v>
      </c>
      <c r="KJ215" s="153"/>
      <c r="KK215" s="153"/>
      <c r="KL215" s="153">
        <v>1</v>
      </c>
      <c r="KM215" s="153"/>
      <c r="KN215" s="153"/>
      <c r="KO215" s="153"/>
      <c r="KP215" s="153"/>
      <c r="KQ215" s="153"/>
      <c r="KR215" s="153"/>
      <c r="KS215" s="153"/>
      <c r="KT215" s="153">
        <v>0</v>
      </c>
      <c r="KU215" s="153"/>
      <c r="KV215" s="153"/>
      <c r="KW215" s="153"/>
      <c r="KX215" s="153"/>
      <c r="KY215" s="153"/>
      <c r="KZ215" s="153"/>
      <c r="LA215" s="153"/>
      <c r="LB215" s="153"/>
      <c r="LC215" s="153"/>
      <c r="LD215" s="153"/>
      <c r="LE215" s="153"/>
      <c r="LF215" s="153"/>
      <c r="LG215" s="153"/>
      <c r="LH215" s="153"/>
      <c r="LI215" s="153"/>
      <c r="LJ215" s="153"/>
      <c r="LK215" s="153"/>
      <c r="LL215" s="153"/>
      <c r="LM215" s="153"/>
      <c r="LN215" s="153"/>
      <c r="LO215" s="153"/>
      <c r="LP215" s="153"/>
      <c r="LQ215" s="153"/>
      <c r="LR215" s="153"/>
      <c r="LS215" s="153"/>
      <c r="LT215" s="153"/>
      <c r="LU215" s="153"/>
      <c r="LV215" s="153"/>
      <c r="LW215" s="153"/>
      <c r="LX215" s="153"/>
      <c r="LY215" s="153"/>
      <c r="LZ215" s="153"/>
      <c r="MA215" s="153"/>
      <c r="MB215" s="153"/>
      <c r="MC215" s="153"/>
      <c r="MD215" s="153"/>
      <c r="ME215" s="153"/>
      <c r="MF215" s="153"/>
      <c r="MG215" s="153"/>
      <c r="MH215" s="153"/>
      <c r="MI215" s="153"/>
      <c r="MJ215" s="153"/>
      <c r="MK215" s="153"/>
      <c r="ML215" s="153"/>
      <c r="MM215" s="153"/>
      <c r="MN215" s="153"/>
      <c r="MO215" s="153"/>
      <c r="MP215" s="153"/>
      <c r="MQ215" s="153"/>
      <c r="MR215" s="153">
        <v>202</v>
      </c>
      <c r="MS215" s="153"/>
      <c r="MT215" s="153"/>
      <c r="MU215" s="153"/>
      <c r="MV215" s="153"/>
      <c r="MW215" s="153"/>
      <c r="MX215" s="153"/>
      <c r="MY215" s="153"/>
      <c r="MZ215" s="153"/>
      <c r="NA215" s="153">
        <v>456</v>
      </c>
      <c r="NB215" s="153"/>
      <c r="NC215" s="153"/>
      <c r="ND215" s="153">
        <v>332</v>
      </c>
      <c r="NE215" s="153"/>
      <c r="NF215" s="153">
        <v>196</v>
      </c>
      <c r="NG215" s="153"/>
      <c r="NH215" s="153"/>
      <c r="NI215" s="153"/>
      <c r="NJ215" s="153"/>
      <c r="NK215" s="153"/>
      <c r="NL215" s="153"/>
      <c r="NM215" s="153">
        <v>14</v>
      </c>
      <c r="NN215" s="153">
        <v>68</v>
      </c>
      <c r="NO215" s="153">
        <v>285</v>
      </c>
      <c r="NP215" s="153">
        <v>236</v>
      </c>
      <c r="NQ215" s="153">
        <v>561</v>
      </c>
      <c r="NR215" s="153">
        <v>35</v>
      </c>
      <c r="NS215" s="153"/>
      <c r="NT215" s="153"/>
      <c r="NU215" s="153"/>
      <c r="NV215" s="153"/>
      <c r="NW215" s="153"/>
      <c r="NX215" s="153"/>
      <c r="NY215" s="153"/>
      <c r="NZ215" s="153"/>
      <c r="OA215" s="153">
        <v>29</v>
      </c>
      <c r="OB215" s="153">
        <v>38</v>
      </c>
      <c r="OC215" s="153">
        <v>75</v>
      </c>
      <c r="OD215" s="153"/>
      <c r="OE215" s="153"/>
      <c r="OF215" s="153"/>
      <c r="OG215" s="153"/>
      <c r="OH215" s="153"/>
      <c r="OI215" s="153">
        <v>16</v>
      </c>
      <c r="OJ215" s="153">
        <v>154</v>
      </c>
      <c r="OK215" s="153">
        <v>2434</v>
      </c>
      <c r="OL215" s="153">
        <v>733</v>
      </c>
      <c r="OM215" s="153"/>
      <c r="ON215" s="153"/>
      <c r="OO215" s="154"/>
      <c r="OP215" s="144">
        <v>6562</v>
      </c>
      <c r="OQ215" s="155">
        <v>7850</v>
      </c>
      <c r="OR215" s="153"/>
      <c r="OS215" s="153"/>
      <c r="OT215" s="153"/>
      <c r="OU215" s="153"/>
      <c r="OV215" s="153">
        <v>36</v>
      </c>
      <c r="OW215" s="153">
        <v>1007</v>
      </c>
      <c r="OX215" s="153">
        <v>-2129</v>
      </c>
      <c r="OY215" s="153"/>
      <c r="OZ215" s="153"/>
      <c r="PA215" s="153"/>
      <c r="PB215" s="153"/>
      <c r="PC215" s="153"/>
      <c r="PD215" s="153"/>
      <c r="PE215" s="153"/>
      <c r="PF215" s="153"/>
      <c r="PG215" s="153"/>
      <c r="PH215" s="153"/>
      <c r="PI215" s="153"/>
      <c r="PJ215" s="156"/>
      <c r="PK215" s="144">
        <v>6763</v>
      </c>
      <c r="PL215" s="144">
        <v>13325</v>
      </c>
    </row>
    <row r="216" spans="1:428" ht="15" x14ac:dyDescent="0.25">
      <c r="A216" s="158">
        <v>311930</v>
      </c>
      <c r="B216" s="159" t="s">
        <v>736</v>
      </c>
      <c r="C216" s="149" t="s">
        <v>409</v>
      </c>
      <c r="D216" s="155"/>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c r="AA216" s="153"/>
      <c r="AB216" s="153"/>
      <c r="AC216" s="153"/>
      <c r="AD216" s="153"/>
      <c r="AE216" s="153"/>
      <c r="AF216" s="153"/>
      <c r="AG216" s="153"/>
      <c r="AH216" s="153"/>
      <c r="AI216" s="153"/>
      <c r="AJ216" s="153"/>
      <c r="AK216" s="153"/>
      <c r="AL216" s="153"/>
      <c r="AM216" s="153"/>
      <c r="AN216" s="153"/>
      <c r="AO216" s="153"/>
      <c r="AP216" s="153"/>
      <c r="AQ216" s="153"/>
      <c r="AR216" s="153"/>
      <c r="AS216" s="153"/>
      <c r="AT216" s="153"/>
      <c r="AU216" s="153"/>
      <c r="AV216" s="153"/>
      <c r="AW216" s="153"/>
      <c r="AX216" s="153"/>
      <c r="AY216" s="153"/>
      <c r="AZ216" s="153"/>
      <c r="BA216" s="153"/>
      <c r="BB216" s="153"/>
      <c r="BC216" s="153"/>
      <c r="BD216" s="153"/>
      <c r="BE216" s="153"/>
      <c r="BF216" s="153"/>
      <c r="BG216" s="153"/>
      <c r="BH216" s="153"/>
      <c r="BI216" s="153"/>
      <c r="BJ216" s="153"/>
      <c r="BK216" s="153"/>
      <c r="BL216" s="153"/>
      <c r="BM216" s="153"/>
      <c r="BN216" s="153"/>
      <c r="BO216" s="153"/>
      <c r="BP216" s="153"/>
      <c r="BQ216" s="153"/>
      <c r="BR216" s="153"/>
      <c r="BS216" s="153"/>
      <c r="BT216" s="153"/>
      <c r="BU216" s="153"/>
      <c r="BV216" s="153"/>
      <c r="BW216" s="153"/>
      <c r="BX216" s="153"/>
      <c r="BY216" s="153"/>
      <c r="BZ216" s="153"/>
      <c r="CA216" s="153"/>
      <c r="CB216" s="153"/>
      <c r="CC216" s="153"/>
      <c r="CD216" s="153"/>
      <c r="CE216" s="153"/>
      <c r="CF216" s="153"/>
      <c r="CG216" s="153"/>
      <c r="CH216" s="153"/>
      <c r="CI216" s="153"/>
      <c r="CJ216" s="153"/>
      <c r="CK216" s="153"/>
      <c r="CL216" s="153"/>
      <c r="CM216" s="153"/>
      <c r="CN216" s="153"/>
      <c r="CO216" s="153"/>
      <c r="CP216" s="153"/>
      <c r="CQ216" s="153"/>
      <c r="CR216" s="153"/>
      <c r="CS216" s="153"/>
      <c r="CT216" s="153"/>
      <c r="CU216" s="153"/>
      <c r="CV216" s="153"/>
      <c r="CW216" s="153"/>
      <c r="CX216" s="153"/>
      <c r="CY216" s="153"/>
      <c r="CZ216" s="153"/>
      <c r="DA216" s="153"/>
      <c r="DB216" s="153"/>
      <c r="DC216" s="153"/>
      <c r="DD216" s="153"/>
      <c r="DE216" s="153"/>
      <c r="DF216" s="153"/>
      <c r="DG216" s="153"/>
      <c r="DH216" s="153"/>
      <c r="DI216" s="153"/>
      <c r="DJ216" s="153"/>
      <c r="DK216" s="153"/>
      <c r="DL216" s="153"/>
      <c r="DM216" s="153"/>
      <c r="DN216" s="153"/>
      <c r="DO216" s="153"/>
      <c r="DP216" s="153"/>
      <c r="DQ216" s="153"/>
      <c r="DR216" s="153"/>
      <c r="DS216" s="153"/>
      <c r="DT216" s="153"/>
      <c r="DU216" s="153"/>
      <c r="DV216" s="153"/>
      <c r="DW216" s="153"/>
      <c r="DX216" s="153"/>
      <c r="DY216" s="153"/>
      <c r="DZ216" s="153"/>
      <c r="EA216" s="153"/>
      <c r="EB216" s="153"/>
      <c r="EC216" s="153"/>
      <c r="ED216" s="153"/>
      <c r="EE216" s="153"/>
      <c r="EF216" s="153"/>
      <c r="EG216" s="153"/>
      <c r="EH216" s="153"/>
      <c r="EI216" s="153"/>
      <c r="EJ216" s="153"/>
      <c r="EK216" s="153"/>
      <c r="EL216" s="153"/>
      <c r="EM216" s="153"/>
      <c r="EN216" s="153"/>
      <c r="EO216" s="153"/>
      <c r="EP216" s="153"/>
      <c r="EQ216" s="153"/>
      <c r="ER216" s="153"/>
      <c r="ES216" s="153"/>
      <c r="ET216" s="153"/>
      <c r="EU216" s="153"/>
      <c r="EV216" s="153"/>
      <c r="EW216" s="153"/>
      <c r="EX216" s="153"/>
      <c r="EY216" s="153"/>
      <c r="EZ216" s="153"/>
      <c r="FA216" s="153"/>
      <c r="FB216" s="153"/>
      <c r="FC216" s="153"/>
      <c r="FD216" s="153"/>
      <c r="FE216" s="153"/>
      <c r="FF216" s="153"/>
      <c r="FG216" s="153"/>
      <c r="FH216" s="153"/>
      <c r="FI216" s="153"/>
      <c r="FJ216" s="153"/>
      <c r="FK216" s="153"/>
      <c r="FL216" s="153"/>
      <c r="FM216" s="153"/>
      <c r="FN216" s="153"/>
      <c r="FO216" s="153"/>
      <c r="FP216" s="153"/>
      <c r="FQ216" s="153"/>
      <c r="FR216" s="153"/>
      <c r="FS216" s="153"/>
      <c r="FT216" s="153"/>
      <c r="FU216" s="153"/>
      <c r="FV216" s="153"/>
      <c r="FW216" s="153"/>
      <c r="FX216" s="153"/>
      <c r="FY216" s="153"/>
      <c r="FZ216" s="153"/>
      <c r="GA216" s="153"/>
      <c r="GB216" s="153"/>
      <c r="GC216" s="153"/>
      <c r="GD216" s="153"/>
      <c r="GE216" s="153"/>
      <c r="GF216" s="153"/>
      <c r="GG216" s="153"/>
      <c r="GH216" s="153"/>
      <c r="GI216" s="153"/>
      <c r="GJ216" s="153"/>
      <c r="GK216" s="153"/>
      <c r="GL216" s="153"/>
      <c r="GM216" s="153"/>
      <c r="GN216" s="153"/>
      <c r="GO216" s="153"/>
      <c r="GP216" s="153">
        <v>2</v>
      </c>
      <c r="GQ216" s="153"/>
      <c r="GR216" s="153"/>
      <c r="GS216" s="153">
        <v>1274</v>
      </c>
      <c r="GT216" s="153">
        <v>207</v>
      </c>
      <c r="GU216" s="153">
        <v>149</v>
      </c>
      <c r="GV216" s="153">
        <v>343</v>
      </c>
      <c r="GW216" s="153">
        <v>35</v>
      </c>
      <c r="GX216" s="153"/>
      <c r="GY216" s="153"/>
      <c r="GZ216" s="153"/>
      <c r="HA216" s="153"/>
      <c r="HB216" s="153"/>
      <c r="HC216" s="153">
        <v>3</v>
      </c>
      <c r="HD216" s="153"/>
      <c r="HE216" s="153">
        <v>810</v>
      </c>
      <c r="HF216" s="153">
        <v>53</v>
      </c>
      <c r="HG216" s="153">
        <v>23</v>
      </c>
      <c r="HH216" s="153">
        <v>5278</v>
      </c>
      <c r="HI216" s="153"/>
      <c r="HJ216" s="153"/>
      <c r="HK216" s="153">
        <v>0</v>
      </c>
      <c r="HL216" s="153"/>
      <c r="HM216" s="153"/>
      <c r="HN216" s="153"/>
      <c r="HO216" s="153"/>
      <c r="HP216" s="153"/>
      <c r="HQ216" s="153"/>
      <c r="HR216" s="153"/>
      <c r="HS216" s="153"/>
      <c r="HT216" s="153"/>
      <c r="HU216" s="153"/>
      <c r="HV216" s="153"/>
      <c r="HW216" s="153"/>
      <c r="HX216" s="153"/>
      <c r="HY216" s="153"/>
      <c r="HZ216" s="153"/>
      <c r="IA216" s="153"/>
      <c r="IB216" s="153"/>
      <c r="IC216" s="153"/>
      <c r="ID216" s="153"/>
      <c r="IE216" s="153"/>
      <c r="IF216" s="153"/>
      <c r="IG216" s="153"/>
      <c r="IH216" s="153"/>
      <c r="II216" s="153"/>
      <c r="IJ216" s="153"/>
      <c r="IK216" s="153"/>
      <c r="IL216" s="153"/>
      <c r="IM216" s="153"/>
      <c r="IN216" s="153"/>
      <c r="IO216" s="153"/>
      <c r="IP216" s="153"/>
      <c r="IQ216" s="153"/>
      <c r="IR216" s="153"/>
      <c r="IS216" s="153"/>
      <c r="IT216" s="153"/>
      <c r="IU216" s="153"/>
      <c r="IV216" s="153"/>
      <c r="IW216" s="153"/>
      <c r="IX216" s="153"/>
      <c r="IY216" s="153"/>
      <c r="IZ216" s="153"/>
      <c r="JA216" s="153"/>
      <c r="JB216" s="153"/>
      <c r="JC216" s="153"/>
      <c r="JD216" s="153"/>
      <c r="JE216" s="153"/>
      <c r="JF216" s="153"/>
      <c r="JG216" s="153"/>
      <c r="JH216" s="153"/>
      <c r="JI216" s="153"/>
      <c r="JJ216" s="153"/>
      <c r="JK216" s="153"/>
      <c r="JL216" s="153"/>
      <c r="JM216" s="153"/>
      <c r="JN216" s="153"/>
      <c r="JO216" s="153"/>
      <c r="JP216" s="153"/>
      <c r="JQ216" s="153"/>
      <c r="JR216" s="153"/>
      <c r="JS216" s="153"/>
      <c r="JT216" s="153"/>
      <c r="JU216" s="153"/>
      <c r="JV216" s="153"/>
      <c r="JW216" s="153"/>
      <c r="JX216" s="153"/>
      <c r="JY216" s="153"/>
      <c r="JZ216" s="153"/>
      <c r="KA216" s="153"/>
      <c r="KB216" s="153"/>
      <c r="KC216" s="153"/>
      <c r="KD216" s="153"/>
      <c r="KE216" s="153"/>
      <c r="KF216" s="153"/>
      <c r="KG216" s="153"/>
      <c r="KH216" s="153">
        <v>34</v>
      </c>
      <c r="KI216" s="153"/>
      <c r="KJ216" s="153"/>
      <c r="KK216" s="153"/>
      <c r="KL216" s="153"/>
      <c r="KM216" s="153"/>
      <c r="KN216" s="153"/>
      <c r="KO216" s="153"/>
      <c r="KP216" s="153"/>
      <c r="KQ216" s="153"/>
      <c r="KR216" s="153"/>
      <c r="KS216" s="153"/>
      <c r="KT216" s="153">
        <v>7</v>
      </c>
      <c r="KU216" s="153"/>
      <c r="KV216" s="153"/>
      <c r="KW216" s="153"/>
      <c r="KX216" s="153"/>
      <c r="KY216" s="153"/>
      <c r="KZ216" s="153"/>
      <c r="LA216" s="153"/>
      <c r="LB216" s="153"/>
      <c r="LC216" s="153"/>
      <c r="LD216" s="153"/>
      <c r="LE216" s="153"/>
      <c r="LF216" s="153"/>
      <c r="LG216" s="153"/>
      <c r="LH216" s="153"/>
      <c r="LI216" s="153"/>
      <c r="LJ216" s="153"/>
      <c r="LK216" s="153"/>
      <c r="LL216" s="153"/>
      <c r="LM216" s="153"/>
      <c r="LN216" s="153"/>
      <c r="LO216" s="153"/>
      <c r="LP216" s="153"/>
      <c r="LQ216" s="153"/>
      <c r="LR216" s="153"/>
      <c r="LS216" s="153"/>
      <c r="LT216" s="153"/>
      <c r="LU216" s="153"/>
      <c r="LV216" s="153"/>
      <c r="LW216" s="153"/>
      <c r="LX216" s="153"/>
      <c r="LY216" s="153"/>
      <c r="LZ216" s="153"/>
      <c r="MA216" s="153">
        <v>332</v>
      </c>
      <c r="MB216" s="153"/>
      <c r="MC216" s="153"/>
      <c r="MD216" s="153"/>
      <c r="ME216" s="153"/>
      <c r="MF216" s="153"/>
      <c r="MG216" s="153"/>
      <c r="MH216" s="153"/>
      <c r="MI216" s="153"/>
      <c r="MJ216" s="153"/>
      <c r="MK216" s="153"/>
      <c r="ML216" s="153"/>
      <c r="MM216" s="153"/>
      <c r="MN216" s="153"/>
      <c r="MO216" s="153"/>
      <c r="MP216" s="153"/>
      <c r="MQ216" s="153"/>
      <c r="MR216" s="153">
        <v>6</v>
      </c>
      <c r="MS216" s="153"/>
      <c r="MT216" s="153"/>
      <c r="MU216" s="153"/>
      <c r="MV216" s="153"/>
      <c r="MW216" s="153"/>
      <c r="MX216" s="153"/>
      <c r="MY216" s="153"/>
      <c r="MZ216" s="153"/>
      <c r="NA216" s="153">
        <v>9</v>
      </c>
      <c r="NB216" s="153"/>
      <c r="NC216" s="153"/>
      <c r="ND216" s="153"/>
      <c r="NE216" s="153"/>
      <c r="NF216" s="153"/>
      <c r="NG216" s="153"/>
      <c r="NH216" s="153">
        <v>6</v>
      </c>
      <c r="NI216" s="153"/>
      <c r="NJ216" s="153">
        <v>22</v>
      </c>
      <c r="NK216" s="153"/>
      <c r="NL216" s="153"/>
      <c r="NM216" s="153"/>
      <c r="NN216" s="153">
        <v>33</v>
      </c>
      <c r="NO216" s="153">
        <v>822</v>
      </c>
      <c r="NP216" s="153">
        <v>1362</v>
      </c>
      <c r="NQ216" s="153">
        <v>1926</v>
      </c>
      <c r="NR216" s="153">
        <v>95</v>
      </c>
      <c r="NS216" s="153"/>
      <c r="NT216" s="153"/>
      <c r="NU216" s="153"/>
      <c r="NV216" s="153"/>
      <c r="NW216" s="153"/>
      <c r="NX216" s="153"/>
      <c r="NY216" s="153"/>
      <c r="NZ216" s="153"/>
      <c r="OA216" s="153">
        <v>27</v>
      </c>
      <c r="OB216" s="153"/>
      <c r="OC216" s="153">
        <v>34</v>
      </c>
      <c r="OD216" s="153"/>
      <c r="OE216" s="153"/>
      <c r="OF216" s="153"/>
      <c r="OG216" s="153"/>
      <c r="OH216" s="153"/>
      <c r="OI216" s="153">
        <v>8</v>
      </c>
      <c r="OJ216" s="153">
        <v>43</v>
      </c>
      <c r="OK216" s="153">
        <v>75</v>
      </c>
      <c r="OL216" s="153">
        <v>67</v>
      </c>
      <c r="OM216" s="153"/>
      <c r="ON216" s="153"/>
      <c r="OO216" s="154"/>
      <c r="OP216" s="144">
        <v>13085</v>
      </c>
      <c r="OQ216" s="155">
        <v>597</v>
      </c>
      <c r="OR216" s="153"/>
      <c r="OS216" s="153"/>
      <c r="OT216" s="153"/>
      <c r="OU216" s="153"/>
      <c r="OV216" s="153">
        <v>114</v>
      </c>
      <c r="OW216" s="153">
        <v>467</v>
      </c>
      <c r="OX216" s="153">
        <v>-2483</v>
      </c>
      <c r="OY216" s="153"/>
      <c r="OZ216" s="153"/>
      <c r="PA216" s="153"/>
      <c r="PB216" s="153"/>
      <c r="PC216" s="153"/>
      <c r="PD216" s="153"/>
      <c r="PE216" s="153"/>
      <c r="PF216" s="153"/>
      <c r="PG216" s="153"/>
      <c r="PH216" s="153"/>
      <c r="PI216" s="153"/>
      <c r="PJ216" s="156"/>
      <c r="PK216" s="144">
        <v>-1304</v>
      </c>
      <c r="PL216" s="144">
        <v>11780</v>
      </c>
    </row>
    <row r="217" spans="1:428" ht="15" x14ac:dyDescent="0.25">
      <c r="A217" s="158">
        <v>311940</v>
      </c>
      <c r="B217" s="159" t="s">
        <v>736</v>
      </c>
      <c r="C217" s="149" t="s">
        <v>410</v>
      </c>
      <c r="D217" s="155"/>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c r="AA217" s="153"/>
      <c r="AB217" s="153"/>
      <c r="AC217" s="153"/>
      <c r="AD217" s="153"/>
      <c r="AE217" s="153"/>
      <c r="AF217" s="153"/>
      <c r="AG217" s="153"/>
      <c r="AH217" s="153"/>
      <c r="AI217" s="153"/>
      <c r="AJ217" s="153"/>
      <c r="AK217" s="153"/>
      <c r="AL217" s="153"/>
      <c r="AM217" s="153"/>
      <c r="AN217" s="153"/>
      <c r="AO217" s="153"/>
      <c r="AP217" s="153"/>
      <c r="AQ217" s="153"/>
      <c r="AR217" s="153"/>
      <c r="AS217" s="153"/>
      <c r="AT217" s="153"/>
      <c r="AU217" s="153"/>
      <c r="AV217" s="153"/>
      <c r="AW217" s="153"/>
      <c r="AX217" s="153"/>
      <c r="AY217" s="153"/>
      <c r="AZ217" s="153"/>
      <c r="BA217" s="153"/>
      <c r="BB217" s="153"/>
      <c r="BC217" s="153"/>
      <c r="BD217" s="153"/>
      <c r="BE217" s="153"/>
      <c r="BF217" s="153"/>
      <c r="BG217" s="153"/>
      <c r="BH217" s="153"/>
      <c r="BI217" s="153"/>
      <c r="BJ217" s="153"/>
      <c r="BK217" s="153"/>
      <c r="BL217" s="153"/>
      <c r="BM217" s="153"/>
      <c r="BN217" s="153"/>
      <c r="BO217" s="153"/>
      <c r="BP217" s="153"/>
      <c r="BQ217" s="153"/>
      <c r="BR217" s="153"/>
      <c r="BS217" s="153"/>
      <c r="BT217" s="153"/>
      <c r="BU217" s="153"/>
      <c r="BV217" s="153"/>
      <c r="BW217" s="153"/>
      <c r="BX217" s="153"/>
      <c r="BY217" s="153"/>
      <c r="BZ217" s="153"/>
      <c r="CA217" s="153"/>
      <c r="CB217" s="153"/>
      <c r="CC217" s="153"/>
      <c r="CD217" s="153"/>
      <c r="CE217" s="153"/>
      <c r="CF217" s="153"/>
      <c r="CG217" s="153"/>
      <c r="CH217" s="153"/>
      <c r="CI217" s="153"/>
      <c r="CJ217" s="153"/>
      <c r="CK217" s="153"/>
      <c r="CL217" s="153"/>
      <c r="CM217" s="153"/>
      <c r="CN217" s="153"/>
      <c r="CO217" s="153"/>
      <c r="CP217" s="153"/>
      <c r="CQ217" s="153"/>
      <c r="CR217" s="153"/>
      <c r="CS217" s="153"/>
      <c r="CT217" s="153"/>
      <c r="CU217" s="153"/>
      <c r="CV217" s="153"/>
      <c r="CW217" s="153"/>
      <c r="CX217" s="153"/>
      <c r="CY217" s="153"/>
      <c r="CZ217" s="153"/>
      <c r="DA217" s="153"/>
      <c r="DB217" s="153"/>
      <c r="DC217" s="153"/>
      <c r="DD217" s="153"/>
      <c r="DE217" s="153"/>
      <c r="DF217" s="153"/>
      <c r="DG217" s="153"/>
      <c r="DH217" s="153"/>
      <c r="DI217" s="153"/>
      <c r="DJ217" s="153"/>
      <c r="DK217" s="153"/>
      <c r="DL217" s="153"/>
      <c r="DM217" s="153"/>
      <c r="DN217" s="153"/>
      <c r="DO217" s="153"/>
      <c r="DP217" s="153"/>
      <c r="DQ217" s="153"/>
      <c r="DR217" s="153"/>
      <c r="DS217" s="153"/>
      <c r="DT217" s="153"/>
      <c r="DU217" s="153"/>
      <c r="DV217" s="153"/>
      <c r="DW217" s="153"/>
      <c r="DX217" s="153"/>
      <c r="DY217" s="153"/>
      <c r="DZ217" s="153"/>
      <c r="EA217" s="153"/>
      <c r="EB217" s="153"/>
      <c r="EC217" s="153"/>
      <c r="ED217" s="153"/>
      <c r="EE217" s="153"/>
      <c r="EF217" s="153"/>
      <c r="EG217" s="153"/>
      <c r="EH217" s="153"/>
      <c r="EI217" s="153"/>
      <c r="EJ217" s="153"/>
      <c r="EK217" s="153"/>
      <c r="EL217" s="153"/>
      <c r="EM217" s="153"/>
      <c r="EN217" s="153"/>
      <c r="EO217" s="153"/>
      <c r="EP217" s="153"/>
      <c r="EQ217" s="153"/>
      <c r="ER217" s="153"/>
      <c r="ES217" s="153"/>
      <c r="ET217" s="153"/>
      <c r="EU217" s="153"/>
      <c r="EV217" s="153"/>
      <c r="EW217" s="153"/>
      <c r="EX217" s="153"/>
      <c r="EY217" s="153"/>
      <c r="EZ217" s="153"/>
      <c r="FA217" s="153"/>
      <c r="FB217" s="153"/>
      <c r="FC217" s="153"/>
      <c r="FD217" s="153"/>
      <c r="FE217" s="153"/>
      <c r="FF217" s="153"/>
      <c r="FG217" s="153"/>
      <c r="FH217" s="153"/>
      <c r="FI217" s="153"/>
      <c r="FJ217" s="153"/>
      <c r="FK217" s="153"/>
      <c r="FL217" s="153"/>
      <c r="FM217" s="153"/>
      <c r="FN217" s="153"/>
      <c r="FO217" s="153"/>
      <c r="FP217" s="153"/>
      <c r="FQ217" s="153"/>
      <c r="FR217" s="153"/>
      <c r="FS217" s="153"/>
      <c r="FT217" s="153"/>
      <c r="FU217" s="153"/>
      <c r="FV217" s="153"/>
      <c r="FW217" s="153"/>
      <c r="FX217" s="153"/>
      <c r="FY217" s="153"/>
      <c r="FZ217" s="153"/>
      <c r="GA217" s="153"/>
      <c r="GB217" s="153"/>
      <c r="GC217" s="153"/>
      <c r="GD217" s="153"/>
      <c r="GE217" s="153"/>
      <c r="GF217" s="153"/>
      <c r="GG217" s="153"/>
      <c r="GH217" s="153"/>
      <c r="GI217" s="153"/>
      <c r="GJ217" s="153">
        <v>37</v>
      </c>
      <c r="GK217" s="153">
        <v>144</v>
      </c>
      <c r="GL217" s="153"/>
      <c r="GM217" s="153"/>
      <c r="GN217" s="153"/>
      <c r="GO217" s="153"/>
      <c r="GP217" s="153">
        <v>1</v>
      </c>
      <c r="GQ217" s="153"/>
      <c r="GR217" s="153"/>
      <c r="GS217" s="153">
        <v>1585</v>
      </c>
      <c r="GT217" s="153">
        <v>64</v>
      </c>
      <c r="GU217" s="153">
        <v>49</v>
      </c>
      <c r="GV217" s="153">
        <v>108</v>
      </c>
      <c r="GW217" s="153">
        <v>11</v>
      </c>
      <c r="GX217" s="153">
        <v>39</v>
      </c>
      <c r="GY217" s="153">
        <v>703</v>
      </c>
      <c r="GZ217" s="153"/>
      <c r="HA217" s="153"/>
      <c r="HB217" s="153"/>
      <c r="HC217" s="153">
        <v>1</v>
      </c>
      <c r="HD217" s="153"/>
      <c r="HE217" s="153">
        <v>30</v>
      </c>
      <c r="HF217" s="153">
        <v>475</v>
      </c>
      <c r="HG217" s="153">
        <v>79</v>
      </c>
      <c r="HH217" s="153"/>
      <c r="HI217" s="153"/>
      <c r="HJ217" s="153"/>
      <c r="HK217" s="153">
        <v>0</v>
      </c>
      <c r="HL217" s="153"/>
      <c r="HM217" s="153"/>
      <c r="HN217" s="153"/>
      <c r="HO217" s="153"/>
      <c r="HP217" s="153"/>
      <c r="HQ217" s="153"/>
      <c r="HR217" s="153"/>
      <c r="HS217" s="153"/>
      <c r="HT217" s="153"/>
      <c r="HU217" s="153"/>
      <c r="HV217" s="153"/>
      <c r="HW217" s="153"/>
      <c r="HX217" s="153"/>
      <c r="HY217" s="153"/>
      <c r="HZ217" s="153"/>
      <c r="IA217" s="153"/>
      <c r="IB217" s="153"/>
      <c r="IC217" s="153"/>
      <c r="ID217" s="153"/>
      <c r="IE217" s="153"/>
      <c r="IF217" s="153"/>
      <c r="IG217" s="153"/>
      <c r="IH217" s="153"/>
      <c r="II217" s="153"/>
      <c r="IJ217" s="153"/>
      <c r="IK217" s="153"/>
      <c r="IL217" s="153"/>
      <c r="IM217" s="153"/>
      <c r="IN217" s="153"/>
      <c r="IO217" s="153"/>
      <c r="IP217" s="153"/>
      <c r="IQ217" s="153"/>
      <c r="IR217" s="153"/>
      <c r="IS217" s="153"/>
      <c r="IT217" s="153"/>
      <c r="IU217" s="153"/>
      <c r="IV217" s="153"/>
      <c r="IW217" s="153"/>
      <c r="IX217" s="153"/>
      <c r="IY217" s="153"/>
      <c r="IZ217" s="153"/>
      <c r="JA217" s="153"/>
      <c r="JB217" s="153"/>
      <c r="JC217" s="153"/>
      <c r="JD217" s="153"/>
      <c r="JE217" s="153"/>
      <c r="JF217" s="153"/>
      <c r="JG217" s="153"/>
      <c r="JH217" s="153"/>
      <c r="JI217" s="153"/>
      <c r="JJ217" s="153"/>
      <c r="JK217" s="153"/>
      <c r="JL217" s="153"/>
      <c r="JM217" s="153"/>
      <c r="JN217" s="153"/>
      <c r="JO217" s="153"/>
      <c r="JP217" s="153"/>
      <c r="JQ217" s="153"/>
      <c r="JR217" s="153"/>
      <c r="JS217" s="153"/>
      <c r="JT217" s="153"/>
      <c r="JU217" s="153">
        <v>11</v>
      </c>
      <c r="JV217" s="153"/>
      <c r="JW217" s="153"/>
      <c r="JX217" s="153"/>
      <c r="JY217" s="153"/>
      <c r="JZ217" s="153"/>
      <c r="KA217" s="153"/>
      <c r="KB217" s="153"/>
      <c r="KC217" s="153"/>
      <c r="KD217" s="153"/>
      <c r="KE217" s="153"/>
      <c r="KF217" s="153"/>
      <c r="KG217" s="153"/>
      <c r="KH217" s="153">
        <v>11</v>
      </c>
      <c r="KI217" s="153"/>
      <c r="KJ217" s="153"/>
      <c r="KK217" s="153"/>
      <c r="KL217" s="153">
        <v>2</v>
      </c>
      <c r="KM217" s="153"/>
      <c r="KN217" s="153"/>
      <c r="KO217" s="153"/>
      <c r="KP217" s="153"/>
      <c r="KQ217" s="153"/>
      <c r="KR217" s="153"/>
      <c r="KS217" s="153"/>
      <c r="KT217" s="153"/>
      <c r="KU217" s="153"/>
      <c r="KV217" s="153"/>
      <c r="KW217" s="153"/>
      <c r="KX217" s="153"/>
      <c r="KY217" s="153"/>
      <c r="KZ217" s="153"/>
      <c r="LA217" s="153"/>
      <c r="LB217" s="153"/>
      <c r="LC217" s="153"/>
      <c r="LD217" s="153"/>
      <c r="LE217" s="153"/>
      <c r="LF217" s="153"/>
      <c r="LG217" s="153"/>
      <c r="LH217" s="153"/>
      <c r="LI217" s="153"/>
      <c r="LJ217" s="153"/>
      <c r="LK217" s="153"/>
      <c r="LL217" s="153"/>
      <c r="LM217" s="153"/>
      <c r="LN217" s="153"/>
      <c r="LO217" s="153"/>
      <c r="LP217" s="153"/>
      <c r="LQ217" s="153"/>
      <c r="LR217" s="153"/>
      <c r="LS217" s="153"/>
      <c r="LT217" s="153"/>
      <c r="LU217" s="153"/>
      <c r="LV217" s="153"/>
      <c r="LW217" s="153"/>
      <c r="LX217" s="153"/>
      <c r="LY217" s="153"/>
      <c r="LZ217" s="153"/>
      <c r="MA217" s="153">
        <v>10</v>
      </c>
      <c r="MB217" s="153"/>
      <c r="MC217" s="153"/>
      <c r="MD217" s="153"/>
      <c r="ME217" s="153"/>
      <c r="MF217" s="153"/>
      <c r="MG217" s="153"/>
      <c r="MH217" s="153"/>
      <c r="MI217" s="153"/>
      <c r="MJ217" s="153"/>
      <c r="MK217" s="153"/>
      <c r="ML217" s="153"/>
      <c r="MM217" s="153"/>
      <c r="MN217" s="153"/>
      <c r="MO217" s="153"/>
      <c r="MP217" s="153"/>
      <c r="MQ217" s="153"/>
      <c r="MR217" s="153">
        <v>259</v>
      </c>
      <c r="MS217" s="153"/>
      <c r="MT217" s="153"/>
      <c r="MU217" s="153"/>
      <c r="MV217" s="153"/>
      <c r="MW217" s="153"/>
      <c r="MX217" s="153"/>
      <c r="MY217" s="153">
        <v>3</v>
      </c>
      <c r="MZ217" s="153"/>
      <c r="NA217" s="153">
        <v>380</v>
      </c>
      <c r="NB217" s="153">
        <v>210</v>
      </c>
      <c r="NC217" s="153">
        <v>15</v>
      </c>
      <c r="ND217" s="153">
        <v>207</v>
      </c>
      <c r="NE217" s="153"/>
      <c r="NF217" s="153">
        <v>58</v>
      </c>
      <c r="NG217" s="153"/>
      <c r="NH217" s="153">
        <v>1</v>
      </c>
      <c r="NI217" s="153"/>
      <c r="NJ217" s="153">
        <v>4</v>
      </c>
      <c r="NK217" s="153"/>
      <c r="NL217" s="153">
        <v>2</v>
      </c>
      <c r="NM217" s="153">
        <v>41</v>
      </c>
      <c r="NN217" s="153">
        <v>28</v>
      </c>
      <c r="NO217" s="153">
        <v>344</v>
      </c>
      <c r="NP217" s="153">
        <v>1089</v>
      </c>
      <c r="NQ217" s="153">
        <v>1484</v>
      </c>
      <c r="NR217" s="153">
        <v>60</v>
      </c>
      <c r="NS217" s="153"/>
      <c r="NT217" s="153"/>
      <c r="NU217" s="153"/>
      <c r="NV217" s="153"/>
      <c r="NW217" s="153"/>
      <c r="NX217" s="153"/>
      <c r="NY217" s="153"/>
      <c r="NZ217" s="153"/>
      <c r="OA217" s="153">
        <v>1</v>
      </c>
      <c r="OB217" s="153"/>
      <c r="OC217" s="153">
        <v>145</v>
      </c>
      <c r="OD217" s="153"/>
      <c r="OE217" s="153">
        <v>22</v>
      </c>
      <c r="OF217" s="153">
        <v>33</v>
      </c>
      <c r="OG217" s="153"/>
      <c r="OH217" s="153">
        <v>2</v>
      </c>
      <c r="OI217" s="153">
        <v>34</v>
      </c>
      <c r="OJ217" s="153">
        <v>750</v>
      </c>
      <c r="OK217" s="153">
        <v>529</v>
      </c>
      <c r="OL217" s="153">
        <v>666</v>
      </c>
      <c r="OM217" s="153"/>
      <c r="ON217" s="153"/>
      <c r="OO217" s="154"/>
      <c r="OP217" s="144">
        <v>9728</v>
      </c>
      <c r="OQ217" s="155">
        <v>13534</v>
      </c>
      <c r="OR217" s="153"/>
      <c r="OS217" s="153"/>
      <c r="OT217" s="153"/>
      <c r="OU217" s="153"/>
      <c r="OV217" s="153">
        <v>79</v>
      </c>
      <c r="OW217" s="153">
        <v>1328</v>
      </c>
      <c r="OX217" s="153">
        <v>-2427</v>
      </c>
      <c r="OY217" s="153"/>
      <c r="OZ217" s="153"/>
      <c r="PA217" s="153"/>
      <c r="PB217" s="153"/>
      <c r="PC217" s="153"/>
      <c r="PD217" s="153"/>
      <c r="PE217" s="153"/>
      <c r="PF217" s="153"/>
      <c r="PG217" s="153"/>
      <c r="PH217" s="153"/>
      <c r="PI217" s="153"/>
      <c r="PJ217" s="156"/>
      <c r="PK217" s="144">
        <v>12514</v>
      </c>
      <c r="PL217" s="144">
        <v>22242</v>
      </c>
    </row>
    <row r="218" spans="1:428" ht="15" x14ac:dyDescent="0.25">
      <c r="A218" s="158">
        <v>311990</v>
      </c>
      <c r="B218" s="159" t="s">
        <v>736</v>
      </c>
      <c r="C218" s="149" t="s">
        <v>411</v>
      </c>
      <c r="D218" s="155"/>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c r="AA218" s="153"/>
      <c r="AB218" s="153"/>
      <c r="AC218" s="153"/>
      <c r="AD218" s="153"/>
      <c r="AE218" s="153"/>
      <c r="AF218" s="153"/>
      <c r="AG218" s="153"/>
      <c r="AH218" s="153"/>
      <c r="AI218" s="153"/>
      <c r="AJ218" s="153"/>
      <c r="AK218" s="153"/>
      <c r="AL218" s="153"/>
      <c r="AM218" s="153"/>
      <c r="AN218" s="153"/>
      <c r="AO218" s="153"/>
      <c r="AP218" s="153"/>
      <c r="AQ218" s="153"/>
      <c r="AR218" s="153"/>
      <c r="AS218" s="153"/>
      <c r="AT218" s="153"/>
      <c r="AU218" s="153"/>
      <c r="AV218" s="153"/>
      <c r="AW218" s="153"/>
      <c r="AX218" s="153"/>
      <c r="AY218" s="153"/>
      <c r="AZ218" s="153"/>
      <c r="BA218" s="153"/>
      <c r="BB218" s="153"/>
      <c r="BC218" s="153"/>
      <c r="BD218" s="153"/>
      <c r="BE218" s="153"/>
      <c r="BF218" s="153"/>
      <c r="BG218" s="153"/>
      <c r="BH218" s="153"/>
      <c r="BI218" s="153"/>
      <c r="BJ218" s="153"/>
      <c r="BK218" s="153"/>
      <c r="BL218" s="153"/>
      <c r="BM218" s="153"/>
      <c r="BN218" s="153"/>
      <c r="BO218" s="153"/>
      <c r="BP218" s="153"/>
      <c r="BQ218" s="153"/>
      <c r="BR218" s="153"/>
      <c r="BS218" s="153"/>
      <c r="BT218" s="153"/>
      <c r="BU218" s="153"/>
      <c r="BV218" s="153"/>
      <c r="BW218" s="153"/>
      <c r="BX218" s="153"/>
      <c r="BY218" s="153"/>
      <c r="BZ218" s="153"/>
      <c r="CA218" s="153"/>
      <c r="CB218" s="153"/>
      <c r="CC218" s="153"/>
      <c r="CD218" s="153"/>
      <c r="CE218" s="153"/>
      <c r="CF218" s="153"/>
      <c r="CG218" s="153"/>
      <c r="CH218" s="153"/>
      <c r="CI218" s="153"/>
      <c r="CJ218" s="153"/>
      <c r="CK218" s="153"/>
      <c r="CL218" s="153"/>
      <c r="CM218" s="153"/>
      <c r="CN218" s="153"/>
      <c r="CO218" s="153"/>
      <c r="CP218" s="153"/>
      <c r="CQ218" s="153"/>
      <c r="CR218" s="153"/>
      <c r="CS218" s="153"/>
      <c r="CT218" s="153"/>
      <c r="CU218" s="153"/>
      <c r="CV218" s="153"/>
      <c r="CW218" s="153"/>
      <c r="CX218" s="153"/>
      <c r="CY218" s="153"/>
      <c r="CZ218" s="153"/>
      <c r="DA218" s="153"/>
      <c r="DB218" s="153"/>
      <c r="DC218" s="153"/>
      <c r="DD218" s="153"/>
      <c r="DE218" s="153"/>
      <c r="DF218" s="153"/>
      <c r="DG218" s="153"/>
      <c r="DH218" s="153"/>
      <c r="DI218" s="153"/>
      <c r="DJ218" s="153"/>
      <c r="DK218" s="153"/>
      <c r="DL218" s="153"/>
      <c r="DM218" s="153"/>
      <c r="DN218" s="153"/>
      <c r="DO218" s="153"/>
      <c r="DP218" s="153"/>
      <c r="DQ218" s="153"/>
      <c r="DR218" s="153"/>
      <c r="DS218" s="153"/>
      <c r="DT218" s="153"/>
      <c r="DU218" s="153"/>
      <c r="DV218" s="153"/>
      <c r="DW218" s="153"/>
      <c r="DX218" s="153"/>
      <c r="DY218" s="153"/>
      <c r="DZ218" s="153"/>
      <c r="EA218" s="153"/>
      <c r="EB218" s="153"/>
      <c r="EC218" s="153"/>
      <c r="ED218" s="153"/>
      <c r="EE218" s="153"/>
      <c r="EF218" s="153"/>
      <c r="EG218" s="153"/>
      <c r="EH218" s="153"/>
      <c r="EI218" s="153"/>
      <c r="EJ218" s="153"/>
      <c r="EK218" s="153"/>
      <c r="EL218" s="153"/>
      <c r="EM218" s="153"/>
      <c r="EN218" s="153"/>
      <c r="EO218" s="153"/>
      <c r="EP218" s="153"/>
      <c r="EQ218" s="153"/>
      <c r="ER218" s="153"/>
      <c r="ES218" s="153"/>
      <c r="ET218" s="153"/>
      <c r="EU218" s="153"/>
      <c r="EV218" s="153"/>
      <c r="EW218" s="153"/>
      <c r="EX218" s="153"/>
      <c r="EY218" s="153"/>
      <c r="EZ218" s="153"/>
      <c r="FA218" s="153"/>
      <c r="FB218" s="153"/>
      <c r="FC218" s="153"/>
      <c r="FD218" s="153"/>
      <c r="FE218" s="153"/>
      <c r="FF218" s="153"/>
      <c r="FG218" s="153"/>
      <c r="FH218" s="153"/>
      <c r="FI218" s="153"/>
      <c r="FJ218" s="153"/>
      <c r="FK218" s="153"/>
      <c r="FL218" s="153"/>
      <c r="FM218" s="153"/>
      <c r="FN218" s="153"/>
      <c r="FO218" s="153"/>
      <c r="FP218" s="153"/>
      <c r="FQ218" s="153"/>
      <c r="FR218" s="153"/>
      <c r="FS218" s="153"/>
      <c r="FT218" s="153"/>
      <c r="FU218" s="153"/>
      <c r="FV218" s="153"/>
      <c r="FW218" s="153"/>
      <c r="FX218" s="153"/>
      <c r="FY218" s="153"/>
      <c r="FZ218" s="153"/>
      <c r="GA218" s="153"/>
      <c r="GB218" s="153"/>
      <c r="GC218" s="153"/>
      <c r="GD218" s="153"/>
      <c r="GE218" s="153"/>
      <c r="GF218" s="153"/>
      <c r="GG218" s="153"/>
      <c r="GH218" s="153"/>
      <c r="GI218" s="153"/>
      <c r="GJ218" s="153"/>
      <c r="GK218" s="153"/>
      <c r="GL218" s="153">
        <v>10</v>
      </c>
      <c r="GM218" s="153"/>
      <c r="GN218" s="153"/>
      <c r="GO218" s="153"/>
      <c r="GP218" s="153">
        <v>2</v>
      </c>
      <c r="GQ218" s="153">
        <v>96</v>
      </c>
      <c r="GR218" s="153"/>
      <c r="GS218" s="153">
        <v>985</v>
      </c>
      <c r="GT218" s="153">
        <v>49</v>
      </c>
      <c r="GU218" s="153">
        <v>35</v>
      </c>
      <c r="GV218" s="153">
        <v>82</v>
      </c>
      <c r="GW218" s="153">
        <v>8</v>
      </c>
      <c r="GX218" s="153"/>
      <c r="GY218" s="153"/>
      <c r="GZ218" s="153"/>
      <c r="HA218" s="153">
        <v>1941</v>
      </c>
      <c r="HB218" s="153">
        <v>252</v>
      </c>
      <c r="HC218" s="153">
        <v>7</v>
      </c>
      <c r="HD218" s="153"/>
      <c r="HE218" s="153">
        <v>52</v>
      </c>
      <c r="HF218" s="153">
        <v>23</v>
      </c>
      <c r="HG218" s="153">
        <v>901</v>
      </c>
      <c r="HH218" s="153">
        <v>12</v>
      </c>
      <c r="HI218" s="153"/>
      <c r="HJ218" s="153"/>
      <c r="HK218" s="153">
        <v>0</v>
      </c>
      <c r="HL218" s="153"/>
      <c r="HM218" s="153"/>
      <c r="HN218" s="153"/>
      <c r="HO218" s="153"/>
      <c r="HP218" s="153"/>
      <c r="HQ218" s="153"/>
      <c r="HR218" s="153"/>
      <c r="HS218" s="153"/>
      <c r="HT218" s="153"/>
      <c r="HU218" s="153"/>
      <c r="HV218" s="153"/>
      <c r="HW218" s="153"/>
      <c r="HX218" s="153"/>
      <c r="HY218" s="153"/>
      <c r="HZ218" s="153"/>
      <c r="IA218" s="153"/>
      <c r="IB218" s="153"/>
      <c r="IC218" s="153"/>
      <c r="ID218" s="153"/>
      <c r="IE218" s="153"/>
      <c r="IF218" s="153"/>
      <c r="IG218" s="153"/>
      <c r="IH218" s="153"/>
      <c r="II218" s="153"/>
      <c r="IJ218" s="153"/>
      <c r="IK218" s="153"/>
      <c r="IL218" s="153"/>
      <c r="IM218" s="153"/>
      <c r="IN218" s="153"/>
      <c r="IO218" s="153"/>
      <c r="IP218" s="153">
        <v>1</v>
      </c>
      <c r="IQ218" s="153">
        <v>4</v>
      </c>
      <c r="IR218" s="153">
        <v>1</v>
      </c>
      <c r="IS218" s="153">
        <v>6</v>
      </c>
      <c r="IT218" s="153"/>
      <c r="IU218" s="153"/>
      <c r="IV218" s="153"/>
      <c r="IW218" s="153"/>
      <c r="IX218" s="153"/>
      <c r="IY218" s="153"/>
      <c r="IZ218" s="153"/>
      <c r="JA218" s="153"/>
      <c r="JB218" s="153"/>
      <c r="JC218" s="153"/>
      <c r="JD218" s="153"/>
      <c r="JE218" s="153"/>
      <c r="JF218" s="153"/>
      <c r="JG218" s="153"/>
      <c r="JH218" s="153"/>
      <c r="JI218" s="153"/>
      <c r="JJ218" s="153"/>
      <c r="JK218" s="153"/>
      <c r="JL218" s="153"/>
      <c r="JM218" s="153"/>
      <c r="JN218" s="153"/>
      <c r="JO218" s="153"/>
      <c r="JP218" s="153"/>
      <c r="JQ218" s="153"/>
      <c r="JR218" s="153"/>
      <c r="JS218" s="153"/>
      <c r="JT218" s="153"/>
      <c r="JU218" s="153"/>
      <c r="JV218" s="153"/>
      <c r="JW218" s="153"/>
      <c r="JX218" s="153">
        <v>29</v>
      </c>
      <c r="JY218" s="153">
        <v>27</v>
      </c>
      <c r="JZ218" s="153"/>
      <c r="KA218" s="153"/>
      <c r="KB218" s="153"/>
      <c r="KC218" s="153"/>
      <c r="KD218" s="153"/>
      <c r="KE218" s="153"/>
      <c r="KF218" s="153"/>
      <c r="KG218" s="153"/>
      <c r="KH218" s="153">
        <v>11</v>
      </c>
      <c r="KI218" s="153"/>
      <c r="KJ218" s="153"/>
      <c r="KK218" s="153"/>
      <c r="KL218" s="153"/>
      <c r="KM218" s="153"/>
      <c r="KN218" s="153"/>
      <c r="KO218" s="153"/>
      <c r="KP218" s="153"/>
      <c r="KQ218" s="153"/>
      <c r="KR218" s="153"/>
      <c r="KS218" s="153"/>
      <c r="KT218" s="153"/>
      <c r="KU218" s="153"/>
      <c r="KV218" s="153"/>
      <c r="KW218" s="153"/>
      <c r="KX218" s="153"/>
      <c r="KY218" s="153"/>
      <c r="KZ218" s="153"/>
      <c r="LA218" s="153"/>
      <c r="LB218" s="153"/>
      <c r="LC218" s="153"/>
      <c r="LD218" s="153"/>
      <c r="LE218" s="153"/>
      <c r="LF218" s="153"/>
      <c r="LG218" s="153"/>
      <c r="LH218" s="153"/>
      <c r="LI218" s="153"/>
      <c r="LJ218" s="153"/>
      <c r="LK218" s="153"/>
      <c r="LL218" s="153"/>
      <c r="LM218" s="153"/>
      <c r="LN218" s="153"/>
      <c r="LO218" s="153"/>
      <c r="LP218" s="153"/>
      <c r="LQ218" s="153"/>
      <c r="LR218" s="153"/>
      <c r="LS218" s="153"/>
      <c r="LT218" s="153"/>
      <c r="LU218" s="153"/>
      <c r="LV218" s="153"/>
      <c r="LW218" s="153"/>
      <c r="LX218" s="153"/>
      <c r="LY218" s="153"/>
      <c r="LZ218" s="153"/>
      <c r="MA218" s="153">
        <v>49</v>
      </c>
      <c r="MB218" s="153"/>
      <c r="MC218" s="153"/>
      <c r="MD218" s="153"/>
      <c r="ME218" s="153"/>
      <c r="MF218" s="153"/>
      <c r="MG218" s="153">
        <v>2</v>
      </c>
      <c r="MH218" s="153"/>
      <c r="MI218" s="153"/>
      <c r="MJ218" s="153"/>
      <c r="MK218" s="153"/>
      <c r="ML218" s="153"/>
      <c r="MM218" s="153"/>
      <c r="MN218" s="153"/>
      <c r="MO218" s="153"/>
      <c r="MP218" s="153"/>
      <c r="MQ218" s="153"/>
      <c r="MR218" s="153">
        <v>9</v>
      </c>
      <c r="MS218" s="153"/>
      <c r="MT218" s="153"/>
      <c r="MU218" s="153"/>
      <c r="MV218" s="153"/>
      <c r="MW218" s="153"/>
      <c r="MX218" s="153"/>
      <c r="MY218" s="153"/>
      <c r="MZ218" s="153"/>
      <c r="NA218" s="153">
        <v>132</v>
      </c>
      <c r="NB218" s="153">
        <v>182</v>
      </c>
      <c r="NC218" s="153">
        <v>32</v>
      </c>
      <c r="ND218" s="153">
        <v>133</v>
      </c>
      <c r="NE218" s="153">
        <v>73</v>
      </c>
      <c r="NF218" s="153">
        <v>47</v>
      </c>
      <c r="NG218" s="153"/>
      <c r="NH218" s="153">
        <v>800</v>
      </c>
      <c r="NI218" s="153"/>
      <c r="NJ218" s="153"/>
      <c r="NK218" s="153"/>
      <c r="NL218" s="153">
        <v>209</v>
      </c>
      <c r="NM218" s="153">
        <v>1</v>
      </c>
      <c r="NN218" s="153">
        <v>1216</v>
      </c>
      <c r="NO218" s="153">
        <v>25</v>
      </c>
      <c r="NP218" s="153">
        <v>243</v>
      </c>
      <c r="NQ218" s="153">
        <v>290</v>
      </c>
      <c r="NR218" s="153">
        <v>17</v>
      </c>
      <c r="NS218" s="153"/>
      <c r="NT218" s="153"/>
      <c r="NU218" s="153"/>
      <c r="NV218" s="153"/>
      <c r="NW218" s="153"/>
      <c r="NX218" s="153"/>
      <c r="NY218" s="153"/>
      <c r="NZ218" s="153"/>
      <c r="OA218" s="153">
        <v>0</v>
      </c>
      <c r="OB218" s="153"/>
      <c r="OC218" s="153">
        <v>4</v>
      </c>
      <c r="OD218" s="153"/>
      <c r="OE218" s="153">
        <v>103</v>
      </c>
      <c r="OF218" s="153"/>
      <c r="OG218" s="153"/>
      <c r="OH218" s="153">
        <v>7</v>
      </c>
      <c r="OI218" s="153">
        <v>18</v>
      </c>
      <c r="OJ218" s="153">
        <v>280</v>
      </c>
      <c r="OK218" s="153">
        <v>106</v>
      </c>
      <c r="OL218" s="153">
        <v>100</v>
      </c>
      <c r="OM218" s="153"/>
      <c r="ON218" s="153"/>
      <c r="OO218" s="154"/>
      <c r="OP218" s="144">
        <v>8614</v>
      </c>
      <c r="OQ218" s="155">
        <v>22683</v>
      </c>
      <c r="OR218" s="153"/>
      <c r="OS218" s="153"/>
      <c r="OT218" s="153"/>
      <c r="OU218" s="153"/>
      <c r="OV218" s="153">
        <v>255</v>
      </c>
      <c r="OW218" s="153">
        <v>4014</v>
      </c>
      <c r="OX218" s="153">
        <v>-3607</v>
      </c>
      <c r="OY218" s="153"/>
      <c r="OZ218" s="153"/>
      <c r="PA218" s="153"/>
      <c r="PB218" s="153"/>
      <c r="PC218" s="153"/>
      <c r="PD218" s="153"/>
      <c r="PE218" s="153"/>
      <c r="PF218" s="153"/>
      <c r="PG218" s="153"/>
      <c r="PH218" s="153"/>
      <c r="PI218" s="153"/>
      <c r="PJ218" s="156"/>
      <c r="PK218" s="144">
        <v>23345</v>
      </c>
      <c r="PL218" s="144">
        <v>31959</v>
      </c>
    </row>
    <row r="219" spans="1:428" ht="15" x14ac:dyDescent="0.25">
      <c r="A219" s="158">
        <v>312110</v>
      </c>
      <c r="B219" s="159" t="s">
        <v>736</v>
      </c>
      <c r="C219" s="149" t="s">
        <v>412</v>
      </c>
      <c r="D219" s="155"/>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c r="AA219" s="153"/>
      <c r="AB219" s="153"/>
      <c r="AC219" s="153"/>
      <c r="AD219" s="153"/>
      <c r="AE219" s="153"/>
      <c r="AF219" s="153"/>
      <c r="AG219" s="153"/>
      <c r="AH219" s="153"/>
      <c r="AI219" s="153"/>
      <c r="AJ219" s="153"/>
      <c r="AK219" s="153"/>
      <c r="AL219" s="153"/>
      <c r="AM219" s="153"/>
      <c r="AN219" s="153"/>
      <c r="AO219" s="153"/>
      <c r="AP219" s="153"/>
      <c r="AQ219" s="153"/>
      <c r="AR219" s="153"/>
      <c r="AS219" s="153"/>
      <c r="AT219" s="153"/>
      <c r="AU219" s="153"/>
      <c r="AV219" s="153"/>
      <c r="AW219" s="153"/>
      <c r="AX219" s="153"/>
      <c r="AY219" s="153"/>
      <c r="AZ219" s="153"/>
      <c r="BA219" s="153"/>
      <c r="BB219" s="153"/>
      <c r="BC219" s="153"/>
      <c r="BD219" s="153"/>
      <c r="BE219" s="153"/>
      <c r="BF219" s="153"/>
      <c r="BG219" s="153"/>
      <c r="BH219" s="153"/>
      <c r="BI219" s="153"/>
      <c r="BJ219" s="153"/>
      <c r="BK219" s="153"/>
      <c r="BL219" s="153"/>
      <c r="BM219" s="153"/>
      <c r="BN219" s="153"/>
      <c r="BO219" s="153"/>
      <c r="BP219" s="153"/>
      <c r="BQ219" s="153"/>
      <c r="BR219" s="153"/>
      <c r="BS219" s="153"/>
      <c r="BT219" s="153"/>
      <c r="BU219" s="153"/>
      <c r="BV219" s="153"/>
      <c r="BW219" s="153"/>
      <c r="BX219" s="153"/>
      <c r="BY219" s="153"/>
      <c r="BZ219" s="153"/>
      <c r="CA219" s="153"/>
      <c r="CB219" s="153"/>
      <c r="CC219" s="153"/>
      <c r="CD219" s="153"/>
      <c r="CE219" s="153"/>
      <c r="CF219" s="153"/>
      <c r="CG219" s="153"/>
      <c r="CH219" s="153"/>
      <c r="CI219" s="153"/>
      <c r="CJ219" s="153"/>
      <c r="CK219" s="153"/>
      <c r="CL219" s="153"/>
      <c r="CM219" s="153"/>
      <c r="CN219" s="153"/>
      <c r="CO219" s="153"/>
      <c r="CP219" s="153"/>
      <c r="CQ219" s="153"/>
      <c r="CR219" s="153"/>
      <c r="CS219" s="153"/>
      <c r="CT219" s="153"/>
      <c r="CU219" s="153"/>
      <c r="CV219" s="153"/>
      <c r="CW219" s="153"/>
      <c r="CX219" s="153"/>
      <c r="CY219" s="153"/>
      <c r="CZ219" s="153"/>
      <c r="DA219" s="153"/>
      <c r="DB219" s="153"/>
      <c r="DC219" s="153"/>
      <c r="DD219" s="153"/>
      <c r="DE219" s="153"/>
      <c r="DF219" s="153"/>
      <c r="DG219" s="153"/>
      <c r="DH219" s="153"/>
      <c r="DI219" s="153"/>
      <c r="DJ219" s="153"/>
      <c r="DK219" s="153"/>
      <c r="DL219" s="153"/>
      <c r="DM219" s="153"/>
      <c r="DN219" s="153"/>
      <c r="DO219" s="153"/>
      <c r="DP219" s="153"/>
      <c r="DQ219" s="153"/>
      <c r="DR219" s="153"/>
      <c r="DS219" s="153"/>
      <c r="DT219" s="153"/>
      <c r="DU219" s="153"/>
      <c r="DV219" s="153"/>
      <c r="DW219" s="153"/>
      <c r="DX219" s="153"/>
      <c r="DY219" s="153"/>
      <c r="DZ219" s="153"/>
      <c r="EA219" s="153"/>
      <c r="EB219" s="153"/>
      <c r="EC219" s="153"/>
      <c r="ED219" s="153"/>
      <c r="EE219" s="153"/>
      <c r="EF219" s="153"/>
      <c r="EG219" s="153"/>
      <c r="EH219" s="153"/>
      <c r="EI219" s="153"/>
      <c r="EJ219" s="153"/>
      <c r="EK219" s="153"/>
      <c r="EL219" s="153"/>
      <c r="EM219" s="153"/>
      <c r="EN219" s="153"/>
      <c r="EO219" s="153"/>
      <c r="EP219" s="153"/>
      <c r="EQ219" s="153"/>
      <c r="ER219" s="153"/>
      <c r="ES219" s="153"/>
      <c r="ET219" s="153"/>
      <c r="EU219" s="153"/>
      <c r="EV219" s="153"/>
      <c r="EW219" s="153"/>
      <c r="EX219" s="153"/>
      <c r="EY219" s="153"/>
      <c r="EZ219" s="153"/>
      <c r="FA219" s="153"/>
      <c r="FB219" s="153"/>
      <c r="FC219" s="153"/>
      <c r="FD219" s="153"/>
      <c r="FE219" s="153"/>
      <c r="FF219" s="153"/>
      <c r="FG219" s="153"/>
      <c r="FH219" s="153"/>
      <c r="FI219" s="153"/>
      <c r="FJ219" s="153"/>
      <c r="FK219" s="153"/>
      <c r="FL219" s="153"/>
      <c r="FM219" s="153"/>
      <c r="FN219" s="153"/>
      <c r="FO219" s="153"/>
      <c r="FP219" s="153"/>
      <c r="FQ219" s="153"/>
      <c r="FR219" s="153"/>
      <c r="FS219" s="153"/>
      <c r="FT219" s="153"/>
      <c r="FU219" s="153"/>
      <c r="FV219" s="153"/>
      <c r="FW219" s="153"/>
      <c r="FX219" s="153"/>
      <c r="FY219" s="153"/>
      <c r="FZ219" s="153"/>
      <c r="GA219" s="153"/>
      <c r="GB219" s="153"/>
      <c r="GC219" s="153"/>
      <c r="GD219" s="153"/>
      <c r="GE219" s="153"/>
      <c r="GF219" s="153"/>
      <c r="GG219" s="153"/>
      <c r="GH219" s="153"/>
      <c r="GI219" s="153"/>
      <c r="GJ219" s="153"/>
      <c r="GK219" s="153"/>
      <c r="GL219" s="153"/>
      <c r="GM219" s="153"/>
      <c r="GN219" s="153"/>
      <c r="GO219" s="153"/>
      <c r="GP219" s="153"/>
      <c r="GQ219" s="153"/>
      <c r="GR219" s="153"/>
      <c r="GS219" s="153"/>
      <c r="GT219" s="153"/>
      <c r="GU219" s="153"/>
      <c r="GV219" s="153"/>
      <c r="GW219" s="153"/>
      <c r="GX219" s="153"/>
      <c r="GY219" s="153"/>
      <c r="GZ219" s="153"/>
      <c r="HA219" s="153"/>
      <c r="HB219" s="153"/>
      <c r="HC219" s="153"/>
      <c r="HD219" s="153"/>
      <c r="HE219" s="153"/>
      <c r="HF219" s="153"/>
      <c r="HG219" s="153"/>
      <c r="HH219" s="153">
        <v>13</v>
      </c>
      <c r="HI219" s="153"/>
      <c r="HJ219" s="153"/>
      <c r="HK219" s="153"/>
      <c r="HL219" s="153"/>
      <c r="HM219" s="153"/>
      <c r="HN219" s="153"/>
      <c r="HO219" s="153"/>
      <c r="HP219" s="153"/>
      <c r="HQ219" s="153"/>
      <c r="HR219" s="153"/>
      <c r="HS219" s="153"/>
      <c r="HT219" s="153"/>
      <c r="HU219" s="153"/>
      <c r="HV219" s="153"/>
      <c r="HW219" s="153"/>
      <c r="HX219" s="153"/>
      <c r="HY219" s="153"/>
      <c r="HZ219" s="153"/>
      <c r="IA219" s="153"/>
      <c r="IB219" s="153"/>
      <c r="IC219" s="153"/>
      <c r="ID219" s="153"/>
      <c r="IE219" s="153"/>
      <c r="IF219" s="153"/>
      <c r="IG219" s="153"/>
      <c r="IH219" s="153"/>
      <c r="II219" s="153"/>
      <c r="IJ219" s="153"/>
      <c r="IK219" s="153"/>
      <c r="IL219" s="153"/>
      <c r="IM219" s="153"/>
      <c r="IN219" s="153"/>
      <c r="IO219" s="153"/>
      <c r="IP219" s="153"/>
      <c r="IQ219" s="153"/>
      <c r="IR219" s="153"/>
      <c r="IS219" s="153"/>
      <c r="IT219" s="153"/>
      <c r="IU219" s="153"/>
      <c r="IV219" s="153"/>
      <c r="IW219" s="153"/>
      <c r="IX219" s="153"/>
      <c r="IY219" s="153"/>
      <c r="IZ219" s="153"/>
      <c r="JA219" s="153"/>
      <c r="JB219" s="153"/>
      <c r="JC219" s="153"/>
      <c r="JD219" s="153"/>
      <c r="JE219" s="153"/>
      <c r="JF219" s="153"/>
      <c r="JG219" s="153"/>
      <c r="JH219" s="153"/>
      <c r="JI219" s="153"/>
      <c r="JJ219" s="153"/>
      <c r="JK219" s="153"/>
      <c r="JL219" s="153"/>
      <c r="JM219" s="153"/>
      <c r="JN219" s="153"/>
      <c r="JO219" s="153"/>
      <c r="JP219" s="153"/>
      <c r="JQ219" s="153"/>
      <c r="JR219" s="153"/>
      <c r="JS219" s="153"/>
      <c r="JT219" s="153"/>
      <c r="JU219" s="153"/>
      <c r="JV219" s="153"/>
      <c r="JW219" s="153"/>
      <c r="JX219" s="153"/>
      <c r="JY219" s="153"/>
      <c r="JZ219" s="153"/>
      <c r="KA219" s="153"/>
      <c r="KB219" s="153"/>
      <c r="KC219" s="153"/>
      <c r="KD219" s="153"/>
      <c r="KE219" s="153"/>
      <c r="KF219" s="153">
        <v>1</v>
      </c>
      <c r="KG219" s="153"/>
      <c r="KH219" s="153">
        <v>3</v>
      </c>
      <c r="KI219" s="153"/>
      <c r="KJ219" s="153"/>
      <c r="KK219" s="153"/>
      <c r="KL219" s="153">
        <v>0</v>
      </c>
      <c r="KM219" s="153"/>
      <c r="KN219" s="153"/>
      <c r="KO219" s="153"/>
      <c r="KP219" s="153"/>
      <c r="KQ219" s="153"/>
      <c r="KR219" s="153"/>
      <c r="KS219" s="153"/>
      <c r="KT219" s="153"/>
      <c r="KU219" s="153"/>
      <c r="KV219" s="153"/>
      <c r="KW219" s="153"/>
      <c r="KX219" s="153"/>
      <c r="KY219" s="153"/>
      <c r="KZ219" s="153"/>
      <c r="LA219" s="153"/>
      <c r="LB219" s="153"/>
      <c r="LC219" s="153"/>
      <c r="LD219" s="153"/>
      <c r="LE219" s="153"/>
      <c r="LF219" s="153"/>
      <c r="LG219" s="153"/>
      <c r="LH219" s="153"/>
      <c r="LI219" s="153"/>
      <c r="LJ219" s="153"/>
      <c r="LK219" s="153"/>
      <c r="LL219" s="153"/>
      <c r="LM219" s="153"/>
      <c r="LN219" s="153"/>
      <c r="LO219" s="153"/>
      <c r="LP219" s="153"/>
      <c r="LQ219" s="153"/>
      <c r="LR219" s="153"/>
      <c r="LS219" s="153"/>
      <c r="LT219" s="153"/>
      <c r="LU219" s="153"/>
      <c r="LV219" s="153"/>
      <c r="LW219" s="153"/>
      <c r="LX219" s="153"/>
      <c r="LY219" s="153"/>
      <c r="LZ219" s="153"/>
      <c r="MA219" s="153">
        <v>30</v>
      </c>
      <c r="MB219" s="153"/>
      <c r="MC219" s="153"/>
      <c r="MD219" s="153"/>
      <c r="ME219" s="153"/>
      <c r="MF219" s="153"/>
      <c r="MG219" s="153">
        <v>14</v>
      </c>
      <c r="MH219" s="153"/>
      <c r="MI219" s="153"/>
      <c r="MJ219" s="153"/>
      <c r="MK219" s="153"/>
      <c r="ML219" s="153"/>
      <c r="MM219" s="153"/>
      <c r="MN219" s="153"/>
      <c r="MO219" s="153"/>
      <c r="MP219" s="153"/>
      <c r="MQ219" s="153">
        <v>6</v>
      </c>
      <c r="MR219" s="153">
        <v>8</v>
      </c>
      <c r="MS219" s="153">
        <v>0</v>
      </c>
      <c r="MT219" s="153"/>
      <c r="MU219" s="153"/>
      <c r="MV219" s="153"/>
      <c r="MW219" s="153"/>
      <c r="MX219" s="153"/>
      <c r="MY219" s="153"/>
      <c r="MZ219" s="153"/>
      <c r="NA219" s="153">
        <v>255</v>
      </c>
      <c r="NB219" s="153">
        <v>68</v>
      </c>
      <c r="NC219" s="153">
        <v>20</v>
      </c>
      <c r="ND219" s="153">
        <v>35</v>
      </c>
      <c r="NE219" s="153"/>
      <c r="NF219" s="153">
        <v>28</v>
      </c>
      <c r="NG219" s="153">
        <v>1</v>
      </c>
      <c r="NH219" s="153"/>
      <c r="NI219" s="153"/>
      <c r="NJ219" s="153">
        <v>2</v>
      </c>
      <c r="NK219" s="153"/>
      <c r="NL219" s="153">
        <v>368</v>
      </c>
      <c r="NM219" s="153">
        <v>45</v>
      </c>
      <c r="NN219" s="153">
        <v>60</v>
      </c>
      <c r="NO219" s="153">
        <v>399</v>
      </c>
      <c r="NP219" s="153">
        <v>1466</v>
      </c>
      <c r="NQ219" s="153">
        <v>1626</v>
      </c>
      <c r="NR219" s="153">
        <v>160</v>
      </c>
      <c r="NS219" s="153"/>
      <c r="NT219" s="153"/>
      <c r="NU219" s="153"/>
      <c r="NV219" s="153"/>
      <c r="NW219" s="153"/>
      <c r="NX219" s="153"/>
      <c r="NY219" s="153"/>
      <c r="NZ219" s="153"/>
      <c r="OA219" s="153">
        <v>3</v>
      </c>
      <c r="OB219" s="153">
        <v>1</v>
      </c>
      <c r="OC219" s="153">
        <v>44</v>
      </c>
      <c r="OD219" s="153"/>
      <c r="OE219" s="153">
        <v>68</v>
      </c>
      <c r="OF219" s="153"/>
      <c r="OG219" s="153"/>
      <c r="OH219" s="153">
        <v>7</v>
      </c>
      <c r="OI219" s="153">
        <v>15</v>
      </c>
      <c r="OJ219" s="153">
        <v>129</v>
      </c>
      <c r="OK219" s="153">
        <v>297</v>
      </c>
      <c r="OL219" s="153">
        <v>64</v>
      </c>
      <c r="OM219" s="153"/>
      <c r="ON219" s="153"/>
      <c r="OO219" s="154"/>
      <c r="OP219" s="144">
        <v>5237</v>
      </c>
      <c r="OQ219" s="155">
        <v>42246</v>
      </c>
      <c r="OR219" s="153"/>
      <c r="OS219" s="153"/>
      <c r="OT219" s="153"/>
      <c r="OU219" s="153"/>
      <c r="OV219" s="153">
        <v>409</v>
      </c>
      <c r="OW219" s="153">
        <v>1189</v>
      </c>
      <c r="OX219" s="153">
        <v>-3912</v>
      </c>
      <c r="OY219" s="153"/>
      <c r="OZ219" s="153"/>
      <c r="PA219" s="153"/>
      <c r="PB219" s="153"/>
      <c r="PC219" s="153"/>
      <c r="PD219" s="153"/>
      <c r="PE219" s="153"/>
      <c r="PF219" s="153"/>
      <c r="PG219" s="153"/>
      <c r="PH219" s="153"/>
      <c r="PI219" s="153"/>
      <c r="PJ219" s="156"/>
      <c r="PK219" s="144">
        <v>39931</v>
      </c>
      <c r="PL219" s="144">
        <v>45168</v>
      </c>
    </row>
    <row r="220" spans="1:428" ht="15" x14ac:dyDescent="0.25">
      <c r="A220" s="158">
        <v>312120</v>
      </c>
      <c r="B220" s="159" t="s">
        <v>736</v>
      </c>
      <c r="C220" s="149" t="s">
        <v>413</v>
      </c>
      <c r="D220" s="155"/>
      <c r="E220" s="153"/>
      <c r="F220" s="153"/>
      <c r="G220" s="153"/>
      <c r="H220" s="153"/>
      <c r="I220" s="153"/>
      <c r="J220" s="153">
        <v>25</v>
      </c>
      <c r="K220" s="153"/>
      <c r="L220" s="153">
        <v>13</v>
      </c>
      <c r="M220" s="153">
        <v>1</v>
      </c>
      <c r="N220" s="153"/>
      <c r="O220" s="153"/>
      <c r="P220" s="153"/>
      <c r="Q220" s="153"/>
      <c r="R220" s="153"/>
      <c r="S220" s="153"/>
      <c r="T220" s="153"/>
      <c r="U220" s="153"/>
      <c r="V220" s="153"/>
      <c r="W220" s="153"/>
      <c r="X220" s="153"/>
      <c r="Y220" s="153"/>
      <c r="Z220" s="153"/>
      <c r="AA220" s="153"/>
      <c r="AB220" s="153"/>
      <c r="AC220" s="153"/>
      <c r="AD220" s="153"/>
      <c r="AE220" s="153"/>
      <c r="AF220" s="153"/>
      <c r="AG220" s="153"/>
      <c r="AH220" s="153"/>
      <c r="AI220" s="153"/>
      <c r="AJ220" s="153"/>
      <c r="AK220" s="153"/>
      <c r="AL220" s="153"/>
      <c r="AM220" s="153"/>
      <c r="AN220" s="153"/>
      <c r="AO220" s="153"/>
      <c r="AP220" s="153"/>
      <c r="AQ220" s="153"/>
      <c r="AR220" s="153"/>
      <c r="AS220" s="153"/>
      <c r="AT220" s="153"/>
      <c r="AU220" s="153"/>
      <c r="AV220" s="153"/>
      <c r="AW220" s="153"/>
      <c r="AX220" s="153"/>
      <c r="AY220" s="153"/>
      <c r="AZ220" s="153"/>
      <c r="BA220" s="153"/>
      <c r="BB220" s="153"/>
      <c r="BC220" s="153"/>
      <c r="BD220" s="153"/>
      <c r="BE220" s="153"/>
      <c r="BF220" s="153"/>
      <c r="BG220" s="153"/>
      <c r="BH220" s="153"/>
      <c r="BI220" s="153"/>
      <c r="BJ220" s="153"/>
      <c r="BK220" s="153"/>
      <c r="BL220" s="153"/>
      <c r="BM220" s="153"/>
      <c r="BN220" s="153"/>
      <c r="BO220" s="153"/>
      <c r="BP220" s="153"/>
      <c r="BQ220" s="153"/>
      <c r="BR220" s="153"/>
      <c r="BS220" s="153"/>
      <c r="BT220" s="153"/>
      <c r="BU220" s="153"/>
      <c r="BV220" s="153"/>
      <c r="BW220" s="153"/>
      <c r="BX220" s="153"/>
      <c r="BY220" s="153"/>
      <c r="BZ220" s="153"/>
      <c r="CA220" s="153"/>
      <c r="CB220" s="153"/>
      <c r="CC220" s="153"/>
      <c r="CD220" s="153"/>
      <c r="CE220" s="153"/>
      <c r="CF220" s="153"/>
      <c r="CG220" s="153"/>
      <c r="CH220" s="153"/>
      <c r="CI220" s="153"/>
      <c r="CJ220" s="153"/>
      <c r="CK220" s="153"/>
      <c r="CL220" s="153"/>
      <c r="CM220" s="153"/>
      <c r="CN220" s="153"/>
      <c r="CO220" s="153"/>
      <c r="CP220" s="153"/>
      <c r="CQ220" s="153"/>
      <c r="CR220" s="153"/>
      <c r="CS220" s="153"/>
      <c r="CT220" s="153"/>
      <c r="CU220" s="153"/>
      <c r="CV220" s="153"/>
      <c r="CW220" s="153"/>
      <c r="CX220" s="153"/>
      <c r="CY220" s="153"/>
      <c r="CZ220" s="153"/>
      <c r="DA220" s="153"/>
      <c r="DB220" s="153"/>
      <c r="DC220" s="153"/>
      <c r="DD220" s="153"/>
      <c r="DE220" s="153"/>
      <c r="DF220" s="153"/>
      <c r="DG220" s="153"/>
      <c r="DH220" s="153"/>
      <c r="DI220" s="153"/>
      <c r="DJ220" s="153"/>
      <c r="DK220" s="153"/>
      <c r="DL220" s="153"/>
      <c r="DM220" s="153"/>
      <c r="DN220" s="153"/>
      <c r="DO220" s="153"/>
      <c r="DP220" s="153"/>
      <c r="DQ220" s="153"/>
      <c r="DR220" s="153"/>
      <c r="DS220" s="153"/>
      <c r="DT220" s="153"/>
      <c r="DU220" s="153"/>
      <c r="DV220" s="153"/>
      <c r="DW220" s="153"/>
      <c r="DX220" s="153"/>
      <c r="DY220" s="153"/>
      <c r="DZ220" s="153"/>
      <c r="EA220" s="153"/>
      <c r="EB220" s="153"/>
      <c r="EC220" s="153"/>
      <c r="ED220" s="153"/>
      <c r="EE220" s="153"/>
      <c r="EF220" s="153"/>
      <c r="EG220" s="153"/>
      <c r="EH220" s="153"/>
      <c r="EI220" s="153"/>
      <c r="EJ220" s="153"/>
      <c r="EK220" s="153"/>
      <c r="EL220" s="153"/>
      <c r="EM220" s="153"/>
      <c r="EN220" s="153"/>
      <c r="EO220" s="153"/>
      <c r="EP220" s="153"/>
      <c r="EQ220" s="153"/>
      <c r="ER220" s="153"/>
      <c r="ES220" s="153"/>
      <c r="ET220" s="153"/>
      <c r="EU220" s="153"/>
      <c r="EV220" s="153"/>
      <c r="EW220" s="153"/>
      <c r="EX220" s="153"/>
      <c r="EY220" s="153"/>
      <c r="EZ220" s="153"/>
      <c r="FA220" s="153"/>
      <c r="FB220" s="153"/>
      <c r="FC220" s="153"/>
      <c r="FD220" s="153"/>
      <c r="FE220" s="153"/>
      <c r="FF220" s="153"/>
      <c r="FG220" s="153"/>
      <c r="FH220" s="153"/>
      <c r="FI220" s="153"/>
      <c r="FJ220" s="153"/>
      <c r="FK220" s="153"/>
      <c r="FL220" s="153"/>
      <c r="FM220" s="153"/>
      <c r="FN220" s="153"/>
      <c r="FO220" s="153"/>
      <c r="FP220" s="153"/>
      <c r="FQ220" s="153"/>
      <c r="FR220" s="153"/>
      <c r="FS220" s="153"/>
      <c r="FT220" s="153"/>
      <c r="FU220" s="153"/>
      <c r="FV220" s="153"/>
      <c r="FW220" s="153"/>
      <c r="FX220" s="153"/>
      <c r="FY220" s="153"/>
      <c r="FZ220" s="153"/>
      <c r="GA220" s="153"/>
      <c r="GB220" s="153"/>
      <c r="GC220" s="153"/>
      <c r="GD220" s="153"/>
      <c r="GE220" s="153"/>
      <c r="GF220" s="153"/>
      <c r="GG220" s="153"/>
      <c r="GH220" s="153"/>
      <c r="GI220" s="153"/>
      <c r="GJ220" s="153">
        <v>86</v>
      </c>
      <c r="GK220" s="153"/>
      <c r="GL220" s="153"/>
      <c r="GM220" s="153"/>
      <c r="GN220" s="153"/>
      <c r="GO220" s="153"/>
      <c r="GP220" s="153"/>
      <c r="GQ220" s="153"/>
      <c r="GR220" s="153"/>
      <c r="GS220" s="153"/>
      <c r="GT220" s="153"/>
      <c r="GU220" s="153"/>
      <c r="GV220" s="153"/>
      <c r="GW220" s="153">
        <v>2</v>
      </c>
      <c r="GX220" s="153"/>
      <c r="GY220" s="153"/>
      <c r="GZ220" s="153"/>
      <c r="HA220" s="153"/>
      <c r="HB220" s="153"/>
      <c r="HC220" s="153"/>
      <c r="HD220" s="153"/>
      <c r="HE220" s="153"/>
      <c r="HF220" s="153"/>
      <c r="HG220" s="153"/>
      <c r="HH220" s="153"/>
      <c r="HI220" s="153">
        <v>2952</v>
      </c>
      <c r="HJ220" s="153"/>
      <c r="HK220" s="153"/>
      <c r="HL220" s="153"/>
      <c r="HM220" s="153"/>
      <c r="HN220" s="153"/>
      <c r="HO220" s="153"/>
      <c r="HP220" s="153"/>
      <c r="HQ220" s="153"/>
      <c r="HR220" s="153"/>
      <c r="HS220" s="153"/>
      <c r="HT220" s="153"/>
      <c r="HU220" s="153"/>
      <c r="HV220" s="153"/>
      <c r="HW220" s="153"/>
      <c r="HX220" s="153"/>
      <c r="HY220" s="153"/>
      <c r="HZ220" s="153"/>
      <c r="IA220" s="153"/>
      <c r="IB220" s="153"/>
      <c r="IC220" s="153"/>
      <c r="ID220" s="153"/>
      <c r="IE220" s="153"/>
      <c r="IF220" s="153"/>
      <c r="IG220" s="153"/>
      <c r="IH220" s="153"/>
      <c r="II220" s="153"/>
      <c r="IJ220" s="153"/>
      <c r="IK220" s="153"/>
      <c r="IL220" s="153"/>
      <c r="IM220" s="153"/>
      <c r="IN220" s="153"/>
      <c r="IO220" s="153"/>
      <c r="IP220" s="153"/>
      <c r="IQ220" s="153"/>
      <c r="IR220" s="153"/>
      <c r="IS220" s="153"/>
      <c r="IT220" s="153"/>
      <c r="IU220" s="153"/>
      <c r="IV220" s="153"/>
      <c r="IW220" s="153"/>
      <c r="IX220" s="153"/>
      <c r="IY220" s="153"/>
      <c r="IZ220" s="153"/>
      <c r="JA220" s="153"/>
      <c r="JB220" s="153"/>
      <c r="JC220" s="153"/>
      <c r="JD220" s="153"/>
      <c r="JE220" s="153"/>
      <c r="JF220" s="153"/>
      <c r="JG220" s="153"/>
      <c r="JH220" s="153"/>
      <c r="JI220" s="153"/>
      <c r="JJ220" s="153"/>
      <c r="JK220" s="153"/>
      <c r="JL220" s="153"/>
      <c r="JM220" s="153"/>
      <c r="JN220" s="153"/>
      <c r="JO220" s="153"/>
      <c r="JP220" s="153"/>
      <c r="JQ220" s="153"/>
      <c r="JR220" s="153"/>
      <c r="JS220" s="153"/>
      <c r="JT220" s="153"/>
      <c r="JU220" s="153"/>
      <c r="JV220" s="153"/>
      <c r="JW220" s="153"/>
      <c r="JX220" s="153"/>
      <c r="JY220" s="153"/>
      <c r="JZ220" s="153"/>
      <c r="KA220" s="153"/>
      <c r="KB220" s="153"/>
      <c r="KC220" s="153"/>
      <c r="KD220" s="153"/>
      <c r="KE220" s="153"/>
      <c r="KF220" s="153">
        <v>111</v>
      </c>
      <c r="KG220" s="153"/>
      <c r="KH220" s="153">
        <v>16</v>
      </c>
      <c r="KI220" s="153">
        <v>2</v>
      </c>
      <c r="KJ220" s="153"/>
      <c r="KK220" s="153"/>
      <c r="KL220" s="153">
        <v>3</v>
      </c>
      <c r="KM220" s="153"/>
      <c r="KN220" s="153"/>
      <c r="KO220" s="153"/>
      <c r="KP220" s="153"/>
      <c r="KQ220" s="153"/>
      <c r="KR220" s="153"/>
      <c r="KS220" s="153"/>
      <c r="KT220" s="153"/>
      <c r="KU220" s="153"/>
      <c r="KV220" s="153"/>
      <c r="KW220" s="153"/>
      <c r="KX220" s="153"/>
      <c r="KY220" s="153"/>
      <c r="KZ220" s="153"/>
      <c r="LA220" s="153"/>
      <c r="LB220" s="153"/>
      <c r="LC220" s="153"/>
      <c r="LD220" s="153"/>
      <c r="LE220" s="153"/>
      <c r="LF220" s="153"/>
      <c r="LG220" s="153"/>
      <c r="LH220" s="153"/>
      <c r="LI220" s="153"/>
      <c r="LJ220" s="153"/>
      <c r="LK220" s="153"/>
      <c r="LL220" s="153"/>
      <c r="LM220" s="153"/>
      <c r="LN220" s="153"/>
      <c r="LO220" s="153"/>
      <c r="LP220" s="153"/>
      <c r="LQ220" s="153"/>
      <c r="LR220" s="153"/>
      <c r="LS220" s="153"/>
      <c r="LT220" s="153"/>
      <c r="LU220" s="153"/>
      <c r="LV220" s="153"/>
      <c r="LW220" s="153"/>
      <c r="LX220" s="153"/>
      <c r="LY220" s="153"/>
      <c r="LZ220" s="153"/>
      <c r="MA220" s="153"/>
      <c r="MB220" s="153"/>
      <c r="MC220" s="153"/>
      <c r="MD220" s="153"/>
      <c r="ME220" s="153"/>
      <c r="MF220" s="153"/>
      <c r="MG220" s="153"/>
      <c r="MH220" s="153"/>
      <c r="MI220" s="153"/>
      <c r="MJ220" s="153"/>
      <c r="MK220" s="153"/>
      <c r="ML220" s="153"/>
      <c r="MM220" s="153"/>
      <c r="MN220" s="153"/>
      <c r="MO220" s="153"/>
      <c r="MP220" s="153"/>
      <c r="MQ220" s="153"/>
      <c r="MR220" s="153">
        <v>717</v>
      </c>
      <c r="MS220" s="153">
        <v>4</v>
      </c>
      <c r="MT220" s="153"/>
      <c r="MU220" s="153"/>
      <c r="MV220" s="153"/>
      <c r="MW220" s="153"/>
      <c r="MX220" s="153"/>
      <c r="MY220" s="153"/>
      <c r="MZ220" s="153"/>
      <c r="NA220" s="153"/>
      <c r="NB220" s="153"/>
      <c r="NC220" s="153"/>
      <c r="ND220" s="153"/>
      <c r="NE220" s="153"/>
      <c r="NF220" s="153"/>
      <c r="NG220" s="153">
        <v>1</v>
      </c>
      <c r="NH220" s="153">
        <v>7</v>
      </c>
      <c r="NI220" s="153"/>
      <c r="NJ220" s="153">
        <v>23</v>
      </c>
      <c r="NK220" s="153"/>
      <c r="NL220" s="153">
        <v>236</v>
      </c>
      <c r="NM220" s="153">
        <v>217</v>
      </c>
      <c r="NN220" s="153">
        <v>551</v>
      </c>
      <c r="NO220" s="153">
        <v>109</v>
      </c>
      <c r="NP220" s="153">
        <v>1720</v>
      </c>
      <c r="NQ220" s="153">
        <v>2552</v>
      </c>
      <c r="NR220" s="153">
        <v>640</v>
      </c>
      <c r="NS220" s="153"/>
      <c r="NT220" s="153"/>
      <c r="NU220" s="153"/>
      <c r="NV220" s="153"/>
      <c r="NW220" s="153"/>
      <c r="NX220" s="153"/>
      <c r="NY220" s="153"/>
      <c r="NZ220" s="153"/>
      <c r="OA220" s="153"/>
      <c r="OB220" s="153"/>
      <c r="OC220" s="153">
        <v>213</v>
      </c>
      <c r="OD220" s="153"/>
      <c r="OE220" s="153"/>
      <c r="OF220" s="153"/>
      <c r="OG220" s="153"/>
      <c r="OH220" s="153"/>
      <c r="OI220" s="153">
        <v>99</v>
      </c>
      <c r="OJ220" s="153">
        <v>224</v>
      </c>
      <c r="OK220" s="153"/>
      <c r="OL220" s="153"/>
      <c r="OM220" s="153"/>
      <c r="ON220" s="153"/>
      <c r="OO220" s="154"/>
      <c r="OP220" s="144">
        <v>10524</v>
      </c>
      <c r="OQ220" s="155">
        <v>25930</v>
      </c>
      <c r="OR220" s="153"/>
      <c r="OS220" s="153"/>
      <c r="OT220" s="153"/>
      <c r="OU220" s="153"/>
      <c r="OV220" s="153">
        <v>429</v>
      </c>
      <c r="OW220" s="153">
        <v>510</v>
      </c>
      <c r="OX220" s="153">
        <v>-5266</v>
      </c>
      <c r="OY220" s="153"/>
      <c r="OZ220" s="153"/>
      <c r="PA220" s="153"/>
      <c r="PB220" s="153"/>
      <c r="PC220" s="153"/>
      <c r="PD220" s="153"/>
      <c r="PE220" s="153"/>
      <c r="PF220" s="153"/>
      <c r="PG220" s="153"/>
      <c r="PH220" s="153"/>
      <c r="PI220" s="153"/>
      <c r="PJ220" s="156"/>
      <c r="PK220" s="144">
        <v>21602</v>
      </c>
      <c r="PL220" s="144">
        <v>32126</v>
      </c>
    </row>
    <row r="221" spans="1:428" ht="15" x14ac:dyDescent="0.25">
      <c r="A221" s="158">
        <v>312130</v>
      </c>
      <c r="B221" s="159" t="s">
        <v>736</v>
      </c>
      <c r="C221" s="149" t="s">
        <v>414</v>
      </c>
      <c r="D221" s="155"/>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153"/>
      <c r="AB221" s="153"/>
      <c r="AC221" s="153"/>
      <c r="AD221" s="153"/>
      <c r="AE221" s="153"/>
      <c r="AF221" s="153"/>
      <c r="AG221" s="153"/>
      <c r="AH221" s="153"/>
      <c r="AI221" s="153"/>
      <c r="AJ221" s="153"/>
      <c r="AK221" s="153"/>
      <c r="AL221" s="153"/>
      <c r="AM221" s="153"/>
      <c r="AN221" s="153"/>
      <c r="AO221" s="153"/>
      <c r="AP221" s="153"/>
      <c r="AQ221" s="153"/>
      <c r="AR221" s="153"/>
      <c r="AS221" s="153"/>
      <c r="AT221" s="153"/>
      <c r="AU221" s="153"/>
      <c r="AV221" s="153"/>
      <c r="AW221" s="153"/>
      <c r="AX221" s="153"/>
      <c r="AY221" s="153"/>
      <c r="AZ221" s="153"/>
      <c r="BA221" s="153"/>
      <c r="BB221" s="153"/>
      <c r="BC221" s="153"/>
      <c r="BD221" s="153"/>
      <c r="BE221" s="153"/>
      <c r="BF221" s="153"/>
      <c r="BG221" s="153"/>
      <c r="BH221" s="153"/>
      <c r="BI221" s="153"/>
      <c r="BJ221" s="153"/>
      <c r="BK221" s="153"/>
      <c r="BL221" s="153"/>
      <c r="BM221" s="153"/>
      <c r="BN221" s="153"/>
      <c r="BO221" s="153"/>
      <c r="BP221" s="153"/>
      <c r="BQ221" s="153"/>
      <c r="BR221" s="153"/>
      <c r="BS221" s="153"/>
      <c r="BT221" s="153"/>
      <c r="BU221" s="153"/>
      <c r="BV221" s="153"/>
      <c r="BW221" s="153"/>
      <c r="BX221" s="153"/>
      <c r="BY221" s="153"/>
      <c r="BZ221" s="153"/>
      <c r="CA221" s="153"/>
      <c r="CB221" s="153"/>
      <c r="CC221" s="153"/>
      <c r="CD221" s="153"/>
      <c r="CE221" s="153"/>
      <c r="CF221" s="153"/>
      <c r="CG221" s="153"/>
      <c r="CH221" s="153"/>
      <c r="CI221" s="153"/>
      <c r="CJ221" s="153"/>
      <c r="CK221" s="153"/>
      <c r="CL221" s="153"/>
      <c r="CM221" s="153"/>
      <c r="CN221" s="153"/>
      <c r="CO221" s="153"/>
      <c r="CP221" s="153"/>
      <c r="CQ221" s="153"/>
      <c r="CR221" s="153"/>
      <c r="CS221" s="153"/>
      <c r="CT221" s="153"/>
      <c r="CU221" s="153"/>
      <c r="CV221" s="153"/>
      <c r="CW221" s="153"/>
      <c r="CX221" s="153"/>
      <c r="CY221" s="153"/>
      <c r="CZ221" s="153"/>
      <c r="DA221" s="153"/>
      <c r="DB221" s="153"/>
      <c r="DC221" s="153"/>
      <c r="DD221" s="153"/>
      <c r="DE221" s="153"/>
      <c r="DF221" s="153"/>
      <c r="DG221" s="153"/>
      <c r="DH221" s="153"/>
      <c r="DI221" s="153"/>
      <c r="DJ221" s="153"/>
      <c r="DK221" s="153"/>
      <c r="DL221" s="153"/>
      <c r="DM221" s="153"/>
      <c r="DN221" s="153"/>
      <c r="DO221" s="153"/>
      <c r="DP221" s="153"/>
      <c r="DQ221" s="153"/>
      <c r="DR221" s="153"/>
      <c r="DS221" s="153"/>
      <c r="DT221" s="153"/>
      <c r="DU221" s="153"/>
      <c r="DV221" s="153"/>
      <c r="DW221" s="153"/>
      <c r="DX221" s="153"/>
      <c r="DY221" s="153"/>
      <c r="DZ221" s="153"/>
      <c r="EA221" s="153"/>
      <c r="EB221" s="153"/>
      <c r="EC221" s="153"/>
      <c r="ED221" s="153"/>
      <c r="EE221" s="153"/>
      <c r="EF221" s="153"/>
      <c r="EG221" s="153"/>
      <c r="EH221" s="153"/>
      <c r="EI221" s="153"/>
      <c r="EJ221" s="153"/>
      <c r="EK221" s="153"/>
      <c r="EL221" s="153"/>
      <c r="EM221" s="153"/>
      <c r="EN221" s="153"/>
      <c r="EO221" s="153"/>
      <c r="EP221" s="153"/>
      <c r="EQ221" s="153"/>
      <c r="ER221" s="153"/>
      <c r="ES221" s="153"/>
      <c r="ET221" s="153"/>
      <c r="EU221" s="153"/>
      <c r="EV221" s="153"/>
      <c r="EW221" s="153"/>
      <c r="EX221" s="153"/>
      <c r="EY221" s="153"/>
      <c r="EZ221" s="153"/>
      <c r="FA221" s="153"/>
      <c r="FB221" s="153"/>
      <c r="FC221" s="153"/>
      <c r="FD221" s="153"/>
      <c r="FE221" s="153"/>
      <c r="FF221" s="153"/>
      <c r="FG221" s="153"/>
      <c r="FH221" s="153"/>
      <c r="FI221" s="153"/>
      <c r="FJ221" s="153"/>
      <c r="FK221" s="153"/>
      <c r="FL221" s="153"/>
      <c r="FM221" s="153"/>
      <c r="FN221" s="153"/>
      <c r="FO221" s="153"/>
      <c r="FP221" s="153"/>
      <c r="FQ221" s="153"/>
      <c r="FR221" s="153"/>
      <c r="FS221" s="153"/>
      <c r="FT221" s="153"/>
      <c r="FU221" s="153"/>
      <c r="FV221" s="153"/>
      <c r="FW221" s="153"/>
      <c r="FX221" s="153"/>
      <c r="FY221" s="153"/>
      <c r="FZ221" s="153"/>
      <c r="GA221" s="153"/>
      <c r="GB221" s="153"/>
      <c r="GC221" s="153"/>
      <c r="GD221" s="153"/>
      <c r="GE221" s="153"/>
      <c r="GF221" s="153"/>
      <c r="GG221" s="153"/>
      <c r="GH221" s="153"/>
      <c r="GI221" s="153"/>
      <c r="GJ221" s="153"/>
      <c r="GK221" s="153"/>
      <c r="GL221" s="153"/>
      <c r="GM221" s="153"/>
      <c r="GN221" s="153"/>
      <c r="GO221" s="153"/>
      <c r="GP221" s="153"/>
      <c r="GQ221" s="153"/>
      <c r="GR221" s="153"/>
      <c r="GS221" s="153"/>
      <c r="GT221" s="153"/>
      <c r="GU221" s="153"/>
      <c r="GV221" s="153"/>
      <c r="GW221" s="153"/>
      <c r="GX221" s="153"/>
      <c r="GY221" s="153"/>
      <c r="GZ221" s="153"/>
      <c r="HA221" s="153"/>
      <c r="HB221" s="153"/>
      <c r="HC221" s="153"/>
      <c r="HD221" s="153"/>
      <c r="HE221" s="153"/>
      <c r="HF221" s="153"/>
      <c r="HG221" s="153"/>
      <c r="HH221" s="153"/>
      <c r="HI221" s="153"/>
      <c r="HJ221" s="153">
        <v>1347</v>
      </c>
      <c r="HK221" s="153">
        <v>6</v>
      </c>
      <c r="HL221" s="153"/>
      <c r="HM221" s="153"/>
      <c r="HN221" s="153"/>
      <c r="HO221" s="153"/>
      <c r="HP221" s="153"/>
      <c r="HQ221" s="153"/>
      <c r="HR221" s="153"/>
      <c r="HS221" s="153"/>
      <c r="HT221" s="153"/>
      <c r="HU221" s="153"/>
      <c r="HV221" s="153"/>
      <c r="HW221" s="153"/>
      <c r="HX221" s="153"/>
      <c r="HY221" s="153"/>
      <c r="HZ221" s="153"/>
      <c r="IA221" s="153"/>
      <c r="IB221" s="153"/>
      <c r="IC221" s="153"/>
      <c r="ID221" s="153"/>
      <c r="IE221" s="153"/>
      <c r="IF221" s="153"/>
      <c r="IG221" s="153"/>
      <c r="IH221" s="153"/>
      <c r="II221" s="153"/>
      <c r="IJ221" s="153"/>
      <c r="IK221" s="153"/>
      <c r="IL221" s="153"/>
      <c r="IM221" s="153"/>
      <c r="IN221" s="153"/>
      <c r="IO221" s="153"/>
      <c r="IP221" s="153"/>
      <c r="IQ221" s="153"/>
      <c r="IR221" s="153"/>
      <c r="IS221" s="153"/>
      <c r="IT221" s="153"/>
      <c r="IU221" s="153"/>
      <c r="IV221" s="153"/>
      <c r="IW221" s="153"/>
      <c r="IX221" s="153"/>
      <c r="IY221" s="153"/>
      <c r="IZ221" s="153"/>
      <c r="JA221" s="153"/>
      <c r="JB221" s="153"/>
      <c r="JC221" s="153"/>
      <c r="JD221" s="153"/>
      <c r="JE221" s="153"/>
      <c r="JF221" s="153"/>
      <c r="JG221" s="153"/>
      <c r="JH221" s="153"/>
      <c r="JI221" s="153"/>
      <c r="JJ221" s="153"/>
      <c r="JK221" s="153"/>
      <c r="JL221" s="153"/>
      <c r="JM221" s="153"/>
      <c r="JN221" s="153"/>
      <c r="JO221" s="153"/>
      <c r="JP221" s="153"/>
      <c r="JQ221" s="153"/>
      <c r="JR221" s="153"/>
      <c r="JS221" s="153"/>
      <c r="JT221" s="153"/>
      <c r="JU221" s="153"/>
      <c r="JV221" s="153"/>
      <c r="JW221" s="153"/>
      <c r="JX221" s="153"/>
      <c r="JY221" s="153"/>
      <c r="JZ221" s="153"/>
      <c r="KA221" s="153"/>
      <c r="KB221" s="153"/>
      <c r="KC221" s="153"/>
      <c r="KD221" s="153"/>
      <c r="KE221" s="153"/>
      <c r="KF221" s="153">
        <v>264</v>
      </c>
      <c r="KG221" s="153"/>
      <c r="KH221" s="153">
        <v>20</v>
      </c>
      <c r="KI221" s="153">
        <v>11</v>
      </c>
      <c r="KJ221" s="153"/>
      <c r="KK221" s="153"/>
      <c r="KL221" s="153"/>
      <c r="KM221" s="153"/>
      <c r="KN221" s="153"/>
      <c r="KO221" s="153"/>
      <c r="KP221" s="153"/>
      <c r="KQ221" s="153"/>
      <c r="KR221" s="153"/>
      <c r="KS221" s="153"/>
      <c r="KT221" s="153"/>
      <c r="KU221" s="153"/>
      <c r="KV221" s="153"/>
      <c r="KW221" s="153"/>
      <c r="KX221" s="153"/>
      <c r="KY221" s="153"/>
      <c r="KZ221" s="153"/>
      <c r="LA221" s="153"/>
      <c r="LB221" s="153"/>
      <c r="LC221" s="153"/>
      <c r="LD221" s="153"/>
      <c r="LE221" s="153"/>
      <c r="LF221" s="153"/>
      <c r="LG221" s="153"/>
      <c r="LH221" s="153"/>
      <c r="LI221" s="153"/>
      <c r="LJ221" s="153"/>
      <c r="LK221" s="153"/>
      <c r="LL221" s="153"/>
      <c r="LM221" s="153"/>
      <c r="LN221" s="153"/>
      <c r="LO221" s="153"/>
      <c r="LP221" s="153"/>
      <c r="LQ221" s="153"/>
      <c r="LR221" s="153"/>
      <c r="LS221" s="153"/>
      <c r="LT221" s="153"/>
      <c r="LU221" s="153"/>
      <c r="LV221" s="153"/>
      <c r="LW221" s="153"/>
      <c r="LX221" s="153"/>
      <c r="LY221" s="153"/>
      <c r="LZ221" s="153"/>
      <c r="MA221" s="153">
        <v>71</v>
      </c>
      <c r="MB221" s="153"/>
      <c r="MC221" s="153"/>
      <c r="MD221" s="153"/>
      <c r="ME221" s="153"/>
      <c r="MF221" s="153"/>
      <c r="MG221" s="153"/>
      <c r="MH221" s="153"/>
      <c r="MI221" s="153"/>
      <c r="MJ221" s="153"/>
      <c r="MK221" s="153"/>
      <c r="ML221" s="153"/>
      <c r="MM221" s="153"/>
      <c r="MN221" s="153"/>
      <c r="MO221" s="153"/>
      <c r="MP221" s="153"/>
      <c r="MQ221" s="153"/>
      <c r="MR221" s="153">
        <v>11</v>
      </c>
      <c r="MS221" s="153"/>
      <c r="MT221" s="153"/>
      <c r="MU221" s="153"/>
      <c r="MV221" s="153"/>
      <c r="MW221" s="153"/>
      <c r="MX221" s="153"/>
      <c r="MY221" s="153"/>
      <c r="MZ221" s="153"/>
      <c r="NA221" s="153"/>
      <c r="NB221" s="153"/>
      <c r="NC221" s="153"/>
      <c r="ND221" s="153"/>
      <c r="NE221" s="153"/>
      <c r="NF221" s="153"/>
      <c r="NG221" s="153"/>
      <c r="NH221" s="153">
        <v>3</v>
      </c>
      <c r="NI221" s="153"/>
      <c r="NJ221" s="153"/>
      <c r="NK221" s="153">
        <v>60</v>
      </c>
      <c r="NL221" s="153">
        <v>39</v>
      </c>
      <c r="NM221" s="153">
        <v>89</v>
      </c>
      <c r="NN221" s="153">
        <v>143</v>
      </c>
      <c r="NO221" s="153">
        <v>441</v>
      </c>
      <c r="NP221" s="153">
        <v>1249</v>
      </c>
      <c r="NQ221" s="153">
        <v>1577</v>
      </c>
      <c r="NR221" s="153">
        <v>2352</v>
      </c>
      <c r="NS221" s="153"/>
      <c r="NT221" s="153"/>
      <c r="NU221" s="153"/>
      <c r="NV221" s="153"/>
      <c r="NW221" s="153"/>
      <c r="NX221" s="153"/>
      <c r="NY221" s="153"/>
      <c r="NZ221" s="153"/>
      <c r="OA221" s="153">
        <v>49</v>
      </c>
      <c r="OB221" s="153"/>
      <c r="OC221" s="153">
        <v>81</v>
      </c>
      <c r="OD221" s="153"/>
      <c r="OE221" s="153"/>
      <c r="OF221" s="153"/>
      <c r="OG221" s="153"/>
      <c r="OH221" s="153"/>
      <c r="OI221" s="153"/>
      <c r="OJ221" s="153">
        <v>6</v>
      </c>
      <c r="OK221" s="153">
        <v>22</v>
      </c>
      <c r="OL221" s="153">
        <v>10</v>
      </c>
      <c r="OM221" s="153"/>
      <c r="ON221" s="153"/>
      <c r="OO221" s="154"/>
      <c r="OP221" s="144">
        <v>7849</v>
      </c>
      <c r="OQ221" s="155">
        <v>19401</v>
      </c>
      <c r="OR221" s="153"/>
      <c r="OS221" s="153"/>
      <c r="OT221" s="153"/>
      <c r="OU221" s="153"/>
      <c r="OV221" s="153">
        <v>910</v>
      </c>
      <c r="OW221" s="153">
        <v>1012</v>
      </c>
      <c r="OX221" s="153">
        <v>-7826</v>
      </c>
      <c r="OY221" s="153"/>
      <c r="OZ221" s="153"/>
      <c r="PA221" s="153"/>
      <c r="PB221" s="153"/>
      <c r="PC221" s="153"/>
      <c r="PD221" s="153"/>
      <c r="PE221" s="153"/>
      <c r="PF221" s="153"/>
      <c r="PG221" s="153"/>
      <c r="PH221" s="153"/>
      <c r="PI221" s="153"/>
      <c r="PJ221" s="156"/>
      <c r="PK221" s="144">
        <v>13497</v>
      </c>
      <c r="PL221" s="144">
        <v>21346</v>
      </c>
    </row>
    <row r="222" spans="1:428" ht="15" x14ac:dyDescent="0.25">
      <c r="A222" s="158">
        <v>312140</v>
      </c>
      <c r="B222" s="159" t="s">
        <v>736</v>
      </c>
      <c r="C222" s="149" t="s">
        <v>415</v>
      </c>
      <c r="D222" s="155"/>
      <c r="E222" s="153"/>
      <c r="F222" s="153"/>
      <c r="G222" s="153"/>
      <c r="H222" s="153"/>
      <c r="I222" s="153"/>
      <c r="J222" s="153">
        <v>286</v>
      </c>
      <c r="K222" s="153"/>
      <c r="L222" s="153">
        <v>147</v>
      </c>
      <c r="M222" s="153">
        <v>15</v>
      </c>
      <c r="N222" s="153"/>
      <c r="O222" s="153"/>
      <c r="P222" s="153"/>
      <c r="Q222" s="153"/>
      <c r="R222" s="153"/>
      <c r="S222" s="153"/>
      <c r="T222" s="153"/>
      <c r="U222" s="153"/>
      <c r="V222" s="153"/>
      <c r="W222" s="153"/>
      <c r="X222" s="153"/>
      <c r="Y222" s="153"/>
      <c r="Z222" s="153"/>
      <c r="AA222" s="153"/>
      <c r="AB222" s="153"/>
      <c r="AC222" s="153"/>
      <c r="AD222" s="153"/>
      <c r="AE222" s="153"/>
      <c r="AF222" s="153"/>
      <c r="AG222" s="153"/>
      <c r="AH222" s="153"/>
      <c r="AI222" s="153"/>
      <c r="AJ222" s="153"/>
      <c r="AK222" s="153"/>
      <c r="AL222" s="153"/>
      <c r="AM222" s="153"/>
      <c r="AN222" s="153"/>
      <c r="AO222" s="153"/>
      <c r="AP222" s="153"/>
      <c r="AQ222" s="153"/>
      <c r="AR222" s="153"/>
      <c r="AS222" s="153"/>
      <c r="AT222" s="153"/>
      <c r="AU222" s="153"/>
      <c r="AV222" s="153"/>
      <c r="AW222" s="153"/>
      <c r="AX222" s="153"/>
      <c r="AY222" s="153"/>
      <c r="AZ222" s="153"/>
      <c r="BA222" s="153"/>
      <c r="BB222" s="153"/>
      <c r="BC222" s="153"/>
      <c r="BD222" s="153"/>
      <c r="BE222" s="153"/>
      <c r="BF222" s="153"/>
      <c r="BG222" s="153"/>
      <c r="BH222" s="153"/>
      <c r="BI222" s="153"/>
      <c r="BJ222" s="153"/>
      <c r="BK222" s="153"/>
      <c r="BL222" s="153"/>
      <c r="BM222" s="153"/>
      <c r="BN222" s="153"/>
      <c r="BO222" s="153"/>
      <c r="BP222" s="153"/>
      <c r="BQ222" s="153"/>
      <c r="BR222" s="153"/>
      <c r="BS222" s="153"/>
      <c r="BT222" s="153"/>
      <c r="BU222" s="153"/>
      <c r="BV222" s="153"/>
      <c r="BW222" s="153"/>
      <c r="BX222" s="153"/>
      <c r="BY222" s="153"/>
      <c r="BZ222" s="153"/>
      <c r="CA222" s="153"/>
      <c r="CB222" s="153"/>
      <c r="CC222" s="153"/>
      <c r="CD222" s="153"/>
      <c r="CE222" s="153"/>
      <c r="CF222" s="153"/>
      <c r="CG222" s="153"/>
      <c r="CH222" s="153"/>
      <c r="CI222" s="153"/>
      <c r="CJ222" s="153"/>
      <c r="CK222" s="153"/>
      <c r="CL222" s="153"/>
      <c r="CM222" s="153"/>
      <c r="CN222" s="153"/>
      <c r="CO222" s="153"/>
      <c r="CP222" s="153"/>
      <c r="CQ222" s="153"/>
      <c r="CR222" s="153"/>
      <c r="CS222" s="153"/>
      <c r="CT222" s="153"/>
      <c r="CU222" s="153"/>
      <c r="CV222" s="153"/>
      <c r="CW222" s="153"/>
      <c r="CX222" s="153"/>
      <c r="CY222" s="153"/>
      <c r="CZ222" s="153"/>
      <c r="DA222" s="153"/>
      <c r="DB222" s="153"/>
      <c r="DC222" s="153"/>
      <c r="DD222" s="153"/>
      <c r="DE222" s="153"/>
      <c r="DF222" s="153"/>
      <c r="DG222" s="153"/>
      <c r="DH222" s="153"/>
      <c r="DI222" s="153"/>
      <c r="DJ222" s="153"/>
      <c r="DK222" s="153"/>
      <c r="DL222" s="153"/>
      <c r="DM222" s="153"/>
      <c r="DN222" s="153"/>
      <c r="DO222" s="153"/>
      <c r="DP222" s="153"/>
      <c r="DQ222" s="153"/>
      <c r="DR222" s="153"/>
      <c r="DS222" s="153"/>
      <c r="DT222" s="153"/>
      <c r="DU222" s="153"/>
      <c r="DV222" s="153"/>
      <c r="DW222" s="153"/>
      <c r="DX222" s="153"/>
      <c r="DY222" s="153"/>
      <c r="DZ222" s="153"/>
      <c r="EA222" s="153"/>
      <c r="EB222" s="153"/>
      <c r="EC222" s="153"/>
      <c r="ED222" s="153"/>
      <c r="EE222" s="153"/>
      <c r="EF222" s="153"/>
      <c r="EG222" s="153"/>
      <c r="EH222" s="153"/>
      <c r="EI222" s="153"/>
      <c r="EJ222" s="153"/>
      <c r="EK222" s="153"/>
      <c r="EL222" s="153"/>
      <c r="EM222" s="153"/>
      <c r="EN222" s="153"/>
      <c r="EO222" s="153"/>
      <c r="EP222" s="153"/>
      <c r="EQ222" s="153"/>
      <c r="ER222" s="153"/>
      <c r="ES222" s="153"/>
      <c r="ET222" s="153"/>
      <c r="EU222" s="153"/>
      <c r="EV222" s="153"/>
      <c r="EW222" s="153"/>
      <c r="EX222" s="153"/>
      <c r="EY222" s="153"/>
      <c r="EZ222" s="153"/>
      <c r="FA222" s="153"/>
      <c r="FB222" s="153"/>
      <c r="FC222" s="153"/>
      <c r="FD222" s="153"/>
      <c r="FE222" s="153"/>
      <c r="FF222" s="153"/>
      <c r="FG222" s="153"/>
      <c r="FH222" s="153"/>
      <c r="FI222" s="153"/>
      <c r="FJ222" s="153"/>
      <c r="FK222" s="153"/>
      <c r="FL222" s="153"/>
      <c r="FM222" s="153"/>
      <c r="FN222" s="153"/>
      <c r="FO222" s="153"/>
      <c r="FP222" s="153"/>
      <c r="FQ222" s="153"/>
      <c r="FR222" s="153"/>
      <c r="FS222" s="153"/>
      <c r="FT222" s="153"/>
      <c r="FU222" s="153"/>
      <c r="FV222" s="153"/>
      <c r="FW222" s="153"/>
      <c r="FX222" s="153"/>
      <c r="FY222" s="153"/>
      <c r="FZ222" s="153"/>
      <c r="GA222" s="153"/>
      <c r="GB222" s="153"/>
      <c r="GC222" s="153"/>
      <c r="GD222" s="153"/>
      <c r="GE222" s="153"/>
      <c r="GF222" s="153"/>
      <c r="GG222" s="153"/>
      <c r="GH222" s="153"/>
      <c r="GI222" s="153"/>
      <c r="GJ222" s="153">
        <v>1127</v>
      </c>
      <c r="GK222" s="153">
        <v>1482</v>
      </c>
      <c r="GL222" s="153"/>
      <c r="GM222" s="153"/>
      <c r="GN222" s="153"/>
      <c r="GO222" s="153"/>
      <c r="GP222" s="153"/>
      <c r="GQ222" s="153"/>
      <c r="GR222" s="153"/>
      <c r="GS222" s="153"/>
      <c r="GT222" s="153"/>
      <c r="GU222" s="153"/>
      <c r="GV222" s="153"/>
      <c r="GW222" s="153">
        <v>1</v>
      </c>
      <c r="GX222" s="153"/>
      <c r="GY222" s="153"/>
      <c r="GZ222" s="153"/>
      <c r="HA222" s="153"/>
      <c r="HB222" s="153"/>
      <c r="HC222" s="153"/>
      <c r="HD222" s="153"/>
      <c r="HE222" s="153"/>
      <c r="HF222" s="153"/>
      <c r="HG222" s="153"/>
      <c r="HH222" s="153"/>
      <c r="HI222" s="153"/>
      <c r="HJ222" s="153">
        <v>4</v>
      </c>
      <c r="HK222" s="153">
        <v>2662</v>
      </c>
      <c r="HL222" s="153"/>
      <c r="HM222" s="153"/>
      <c r="HN222" s="153"/>
      <c r="HO222" s="153"/>
      <c r="HP222" s="153"/>
      <c r="HQ222" s="153"/>
      <c r="HR222" s="153"/>
      <c r="HS222" s="153"/>
      <c r="HT222" s="153"/>
      <c r="HU222" s="153"/>
      <c r="HV222" s="153"/>
      <c r="HW222" s="153"/>
      <c r="HX222" s="153"/>
      <c r="HY222" s="153"/>
      <c r="HZ222" s="153"/>
      <c r="IA222" s="153"/>
      <c r="IB222" s="153"/>
      <c r="IC222" s="153"/>
      <c r="ID222" s="153"/>
      <c r="IE222" s="153"/>
      <c r="IF222" s="153"/>
      <c r="IG222" s="153"/>
      <c r="IH222" s="153"/>
      <c r="II222" s="153"/>
      <c r="IJ222" s="153"/>
      <c r="IK222" s="153"/>
      <c r="IL222" s="153"/>
      <c r="IM222" s="153"/>
      <c r="IN222" s="153"/>
      <c r="IO222" s="153"/>
      <c r="IP222" s="153"/>
      <c r="IQ222" s="153"/>
      <c r="IR222" s="153"/>
      <c r="IS222" s="153"/>
      <c r="IT222" s="153"/>
      <c r="IU222" s="153"/>
      <c r="IV222" s="153"/>
      <c r="IW222" s="153"/>
      <c r="IX222" s="153"/>
      <c r="IY222" s="153"/>
      <c r="IZ222" s="153"/>
      <c r="JA222" s="153"/>
      <c r="JB222" s="153"/>
      <c r="JC222" s="153"/>
      <c r="JD222" s="153"/>
      <c r="JE222" s="153"/>
      <c r="JF222" s="153"/>
      <c r="JG222" s="153"/>
      <c r="JH222" s="153"/>
      <c r="JI222" s="153"/>
      <c r="JJ222" s="153"/>
      <c r="JK222" s="153"/>
      <c r="JL222" s="153"/>
      <c r="JM222" s="153"/>
      <c r="JN222" s="153"/>
      <c r="JO222" s="153">
        <v>19</v>
      </c>
      <c r="JP222" s="153"/>
      <c r="JQ222" s="153"/>
      <c r="JR222" s="153"/>
      <c r="JS222" s="153"/>
      <c r="JT222" s="153"/>
      <c r="JU222" s="153">
        <v>10</v>
      </c>
      <c r="JV222" s="153"/>
      <c r="JW222" s="153"/>
      <c r="JX222" s="153"/>
      <c r="JY222" s="153"/>
      <c r="JZ222" s="153"/>
      <c r="KA222" s="153"/>
      <c r="KB222" s="153"/>
      <c r="KC222" s="153"/>
      <c r="KD222" s="153"/>
      <c r="KE222" s="153"/>
      <c r="KF222" s="153">
        <v>16</v>
      </c>
      <c r="KG222" s="153"/>
      <c r="KH222" s="153">
        <v>11</v>
      </c>
      <c r="KI222" s="153">
        <v>2</v>
      </c>
      <c r="KJ222" s="153"/>
      <c r="KK222" s="153"/>
      <c r="KL222" s="153"/>
      <c r="KM222" s="153"/>
      <c r="KN222" s="153"/>
      <c r="KO222" s="153"/>
      <c r="KP222" s="153"/>
      <c r="KQ222" s="153"/>
      <c r="KR222" s="153"/>
      <c r="KS222" s="153"/>
      <c r="KT222" s="153"/>
      <c r="KU222" s="153"/>
      <c r="KV222" s="153"/>
      <c r="KW222" s="153"/>
      <c r="KX222" s="153"/>
      <c r="KY222" s="153"/>
      <c r="KZ222" s="153"/>
      <c r="LA222" s="153"/>
      <c r="LB222" s="153"/>
      <c r="LC222" s="153"/>
      <c r="LD222" s="153"/>
      <c r="LE222" s="153"/>
      <c r="LF222" s="153"/>
      <c r="LG222" s="153"/>
      <c r="LH222" s="153"/>
      <c r="LI222" s="153"/>
      <c r="LJ222" s="153"/>
      <c r="LK222" s="153"/>
      <c r="LL222" s="153"/>
      <c r="LM222" s="153"/>
      <c r="LN222" s="153"/>
      <c r="LO222" s="153"/>
      <c r="LP222" s="153"/>
      <c r="LQ222" s="153"/>
      <c r="LR222" s="153"/>
      <c r="LS222" s="153"/>
      <c r="LT222" s="153"/>
      <c r="LU222" s="153"/>
      <c r="LV222" s="153"/>
      <c r="LW222" s="153"/>
      <c r="LX222" s="153"/>
      <c r="LY222" s="153"/>
      <c r="LZ222" s="153"/>
      <c r="MA222" s="153">
        <v>106</v>
      </c>
      <c r="MB222" s="153"/>
      <c r="MC222" s="153"/>
      <c r="MD222" s="153"/>
      <c r="ME222" s="153"/>
      <c r="MF222" s="153"/>
      <c r="MG222" s="153">
        <v>9</v>
      </c>
      <c r="MH222" s="153"/>
      <c r="MI222" s="153"/>
      <c r="MJ222" s="153"/>
      <c r="MK222" s="153"/>
      <c r="ML222" s="153"/>
      <c r="MM222" s="153"/>
      <c r="MN222" s="153"/>
      <c r="MO222" s="153"/>
      <c r="MP222" s="153"/>
      <c r="MQ222" s="153"/>
      <c r="MR222" s="153">
        <v>1</v>
      </c>
      <c r="MS222" s="153"/>
      <c r="MT222" s="153"/>
      <c r="MU222" s="153"/>
      <c r="MV222" s="153"/>
      <c r="MW222" s="153"/>
      <c r="MX222" s="153"/>
      <c r="MY222" s="153"/>
      <c r="MZ222" s="153"/>
      <c r="NA222" s="153"/>
      <c r="NB222" s="153"/>
      <c r="NC222" s="153"/>
      <c r="ND222" s="153"/>
      <c r="NE222" s="153"/>
      <c r="NF222" s="153"/>
      <c r="NG222" s="153"/>
      <c r="NH222" s="153"/>
      <c r="NI222" s="153"/>
      <c r="NJ222" s="153"/>
      <c r="NK222" s="153"/>
      <c r="NL222" s="153">
        <v>22</v>
      </c>
      <c r="NM222" s="153">
        <v>8</v>
      </c>
      <c r="NN222" s="153">
        <v>182</v>
      </c>
      <c r="NO222" s="153">
        <v>41</v>
      </c>
      <c r="NP222" s="153">
        <v>4920</v>
      </c>
      <c r="NQ222" s="153">
        <v>874</v>
      </c>
      <c r="NR222" s="153">
        <v>291</v>
      </c>
      <c r="NS222" s="153"/>
      <c r="NT222" s="153"/>
      <c r="NU222" s="153"/>
      <c r="NV222" s="153"/>
      <c r="NW222" s="153"/>
      <c r="NX222" s="153"/>
      <c r="NY222" s="153"/>
      <c r="NZ222" s="153"/>
      <c r="OA222" s="153"/>
      <c r="OB222" s="153"/>
      <c r="OC222" s="153">
        <v>31</v>
      </c>
      <c r="OD222" s="153"/>
      <c r="OE222" s="153">
        <v>19</v>
      </c>
      <c r="OF222" s="153"/>
      <c r="OG222" s="153"/>
      <c r="OH222" s="153"/>
      <c r="OI222" s="153">
        <v>7</v>
      </c>
      <c r="OJ222" s="153">
        <v>1</v>
      </c>
      <c r="OK222" s="153">
        <v>18</v>
      </c>
      <c r="OL222" s="153">
        <v>2</v>
      </c>
      <c r="OM222" s="153"/>
      <c r="ON222" s="153"/>
      <c r="OO222" s="154"/>
      <c r="OP222" s="144">
        <v>12314</v>
      </c>
      <c r="OQ222" s="155">
        <v>12490</v>
      </c>
      <c r="OR222" s="153"/>
      <c r="OS222" s="153"/>
      <c r="OT222" s="153"/>
      <c r="OU222" s="153"/>
      <c r="OV222" s="153">
        <v>-17</v>
      </c>
      <c r="OW222" s="153">
        <v>670</v>
      </c>
      <c r="OX222" s="153">
        <v>-6367</v>
      </c>
      <c r="OY222" s="153"/>
      <c r="OZ222" s="153"/>
      <c r="PA222" s="153"/>
      <c r="PB222" s="153"/>
      <c r="PC222" s="153"/>
      <c r="PD222" s="153"/>
      <c r="PE222" s="153"/>
      <c r="PF222" s="153"/>
      <c r="PG222" s="153"/>
      <c r="PH222" s="153"/>
      <c r="PI222" s="153"/>
      <c r="PJ222" s="156"/>
      <c r="PK222" s="144">
        <v>6776</v>
      </c>
      <c r="PL222" s="144">
        <v>19090</v>
      </c>
    </row>
    <row r="223" spans="1:428" ht="15" x14ac:dyDescent="0.25">
      <c r="A223" s="158">
        <v>312200</v>
      </c>
      <c r="B223" s="159" t="s">
        <v>736</v>
      </c>
      <c r="C223" s="149" t="s">
        <v>1882</v>
      </c>
      <c r="D223" s="155"/>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c r="AA223" s="153"/>
      <c r="AB223" s="153"/>
      <c r="AC223" s="153"/>
      <c r="AD223" s="153"/>
      <c r="AE223" s="153"/>
      <c r="AF223" s="153"/>
      <c r="AG223" s="153"/>
      <c r="AH223" s="153"/>
      <c r="AI223" s="153"/>
      <c r="AJ223" s="153"/>
      <c r="AK223" s="153"/>
      <c r="AL223" s="153"/>
      <c r="AM223" s="153"/>
      <c r="AN223" s="153"/>
      <c r="AO223" s="153"/>
      <c r="AP223" s="153"/>
      <c r="AQ223" s="153"/>
      <c r="AR223" s="153"/>
      <c r="AS223" s="153"/>
      <c r="AT223" s="153"/>
      <c r="AU223" s="153"/>
      <c r="AV223" s="153"/>
      <c r="AW223" s="153"/>
      <c r="AX223" s="153"/>
      <c r="AY223" s="153"/>
      <c r="AZ223" s="153"/>
      <c r="BA223" s="153"/>
      <c r="BB223" s="153"/>
      <c r="BC223" s="153"/>
      <c r="BD223" s="153"/>
      <c r="BE223" s="153"/>
      <c r="BF223" s="153"/>
      <c r="BG223" s="153"/>
      <c r="BH223" s="153"/>
      <c r="BI223" s="153"/>
      <c r="BJ223" s="153"/>
      <c r="BK223" s="153"/>
      <c r="BL223" s="153"/>
      <c r="BM223" s="153"/>
      <c r="BN223" s="153"/>
      <c r="BO223" s="153"/>
      <c r="BP223" s="153"/>
      <c r="BQ223" s="153"/>
      <c r="BR223" s="153"/>
      <c r="BS223" s="153"/>
      <c r="BT223" s="153"/>
      <c r="BU223" s="153"/>
      <c r="BV223" s="153"/>
      <c r="BW223" s="153"/>
      <c r="BX223" s="153"/>
      <c r="BY223" s="153"/>
      <c r="BZ223" s="153"/>
      <c r="CA223" s="153"/>
      <c r="CB223" s="153"/>
      <c r="CC223" s="153"/>
      <c r="CD223" s="153"/>
      <c r="CE223" s="153"/>
      <c r="CF223" s="153"/>
      <c r="CG223" s="153"/>
      <c r="CH223" s="153"/>
      <c r="CI223" s="153"/>
      <c r="CJ223" s="153"/>
      <c r="CK223" s="153"/>
      <c r="CL223" s="153"/>
      <c r="CM223" s="153"/>
      <c r="CN223" s="153"/>
      <c r="CO223" s="153"/>
      <c r="CP223" s="153"/>
      <c r="CQ223" s="153"/>
      <c r="CR223" s="153"/>
      <c r="CS223" s="153"/>
      <c r="CT223" s="153"/>
      <c r="CU223" s="153"/>
      <c r="CV223" s="153"/>
      <c r="CW223" s="153"/>
      <c r="CX223" s="153"/>
      <c r="CY223" s="153"/>
      <c r="CZ223" s="153"/>
      <c r="DA223" s="153"/>
      <c r="DB223" s="153"/>
      <c r="DC223" s="153"/>
      <c r="DD223" s="153"/>
      <c r="DE223" s="153"/>
      <c r="DF223" s="153"/>
      <c r="DG223" s="153"/>
      <c r="DH223" s="153"/>
      <c r="DI223" s="153"/>
      <c r="DJ223" s="153"/>
      <c r="DK223" s="153"/>
      <c r="DL223" s="153"/>
      <c r="DM223" s="153"/>
      <c r="DN223" s="153"/>
      <c r="DO223" s="153"/>
      <c r="DP223" s="153"/>
      <c r="DQ223" s="153"/>
      <c r="DR223" s="153"/>
      <c r="DS223" s="153"/>
      <c r="DT223" s="153"/>
      <c r="DU223" s="153"/>
      <c r="DV223" s="153"/>
      <c r="DW223" s="153"/>
      <c r="DX223" s="153"/>
      <c r="DY223" s="153"/>
      <c r="DZ223" s="153"/>
      <c r="EA223" s="153"/>
      <c r="EB223" s="153"/>
      <c r="EC223" s="153"/>
      <c r="ED223" s="153"/>
      <c r="EE223" s="153"/>
      <c r="EF223" s="153"/>
      <c r="EG223" s="153"/>
      <c r="EH223" s="153"/>
      <c r="EI223" s="153"/>
      <c r="EJ223" s="153"/>
      <c r="EK223" s="153"/>
      <c r="EL223" s="153"/>
      <c r="EM223" s="153"/>
      <c r="EN223" s="153"/>
      <c r="EO223" s="153"/>
      <c r="EP223" s="153"/>
      <c r="EQ223" s="153"/>
      <c r="ER223" s="153"/>
      <c r="ES223" s="153"/>
      <c r="ET223" s="153"/>
      <c r="EU223" s="153"/>
      <c r="EV223" s="153"/>
      <c r="EW223" s="153"/>
      <c r="EX223" s="153"/>
      <c r="EY223" s="153"/>
      <c r="EZ223" s="153"/>
      <c r="FA223" s="153"/>
      <c r="FB223" s="153"/>
      <c r="FC223" s="153"/>
      <c r="FD223" s="153"/>
      <c r="FE223" s="153"/>
      <c r="FF223" s="153"/>
      <c r="FG223" s="153"/>
      <c r="FH223" s="153"/>
      <c r="FI223" s="153"/>
      <c r="FJ223" s="153"/>
      <c r="FK223" s="153"/>
      <c r="FL223" s="153"/>
      <c r="FM223" s="153"/>
      <c r="FN223" s="153"/>
      <c r="FO223" s="153"/>
      <c r="FP223" s="153"/>
      <c r="FQ223" s="153"/>
      <c r="FR223" s="153"/>
      <c r="FS223" s="153"/>
      <c r="FT223" s="153"/>
      <c r="FU223" s="153"/>
      <c r="FV223" s="153"/>
      <c r="FW223" s="153"/>
      <c r="FX223" s="153"/>
      <c r="FY223" s="153"/>
      <c r="FZ223" s="153"/>
      <c r="GA223" s="153"/>
      <c r="GB223" s="153"/>
      <c r="GC223" s="153"/>
      <c r="GD223" s="153"/>
      <c r="GE223" s="153"/>
      <c r="GF223" s="153"/>
      <c r="GG223" s="153"/>
      <c r="GH223" s="153"/>
      <c r="GI223" s="153"/>
      <c r="GJ223" s="153"/>
      <c r="GK223" s="153"/>
      <c r="GL223" s="153"/>
      <c r="GM223" s="153"/>
      <c r="GN223" s="153"/>
      <c r="GO223" s="153"/>
      <c r="GP223" s="153"/>
      <c r="GQ223" s="153"/>
      <c r="GR223" s="153"/>
      <c r="GS223" s="153"/>
      <c r="GT223" s="153"/>
      <c r="GU223" s="153"/>
      <c r="GV223" s="153"/>
      <c r="GW223" s="153"/>
      <c r="GX223" s="153"/>
      <c r="GY223" s="153"/>
      <c r="GZ223" s="153"/>
      <c r="HA223" s="153"/>
      <c r="HB223" s="153"/>
      <c r="HC223" s="153"/>
      <c r="HD223" s="153"/>
      <c r="HE223" s="153"/>
      <c r="HF223" s="153"/>
      <c r="HG223" s="153"/>
      <c r="HH223" s="153"/>
      <c r="HI223" s="153"/>
      <c r="HJ223" s="153"/>
      <c r="HK223" s="153"/>
      <c r="HL223" s="153">
        <v>1407</v>
      </c>
      <c r="HM223" s="153"/>
      <c r="HN223" s="153"/>
      <c r="HO223" s="153"/>
      <c r="HP223" s="153"/>
      <c r="HQ223" s="153"/>
      <c r="HR223" s="153"/>
      <c r="HS223" s="153"/>
      <c r="HT223" s="153"/>
      <c r="HU223" s="153"/>
      <c r="HV223" s="153"/>
      <c r="HW223" s="153"/>
      <c r="HX223" s="153"/>
      <c r="HY223" s="153"/>
      <c r="HZ223" s="153"/>
      <c r="IA223" s="153"/>
      <c r="IB223" s="153"/>
      <c r="IC223" s="153"/>
      <c r="ID223" s="153"/>
      <c r="IE223" s="153"/>
      <c r="IF223" s="153"/>
      <c r="IG223" s="153"/>
      <c r="IH223" s="153"/>
      <c r="II223" s="153"/>
      <c r="IJ223" s="153"/>
      <c r="IK223" s="153"/>
      <c r="IL223" s="153"/>
      <c r="IM223" s="153"/>
      <c r="IN223" s="153"/>
      <c r="IO223" s="153"/>
      <c r="IP223" s="153"/>
      <c r="IQ223" s="153"/>
      <c r="IR223" s="153"/>
      <c r="IS223" s="153"/>
      <c r="IT223" s="153"/>
      <c r="IU223" s="153"/>
      <c r="IV223" s="153"/>
      <c r="IW223" s="153"/>
      <c r="IX223" s="153"/>
      <c r="IY223" s="153"/>
      <c r="IZ223" s="153"/>
      <c r="JA223" s="153"/>
      <c r="JB223" s="153"/>
      <c r="JC223" s="153"/>
      <c r="JD223" s="153"/>
      <c r="JE223" s="153"/>
      <c r="JF223" s="153"/>
      <c r="JG223" s="153"/>
      <c r="JH223" s="153"/>
      <c r="JI223" s="153"/>
      <c r="JJ223" s="153"/>
      <c r="JK223" s="153"/>
      <c r="JL223" s="153"/>
      <c r="JM223" s="153"/>
      <c r="JN223" s="153"/>
      <c r="JO223" s="153"/>
      <c r="JP223" s="153"/>
      <c r="JQ223" s="153"/>
      <c r="JR223" s="153"/>
      <c r="JS223" s="153"/>
      <c r="JT223" s="153"/>
      <c r="JU223" s="153"/>
      <c r="JV223" s="153"/>
      <c r="JW223" s="153"/>
      <c r="JX223" s="153"/>
      <c r="JY223" s="153"/>
      <c r="JZ223" s="153"/>
      <c r="KA223" s="153"/>
      <c r="KB223" s="153"/>
      <c r="KC223" s="153"/>
      <c r="KD223" s="153"/>
      <c r="KE223" s="153"/>
      <c r="KF223" s="153"/>
      <c r="KG223" s="153"/>
      <c r="KH223" s="153"/>
      <c r="KI223" s="153"/>
      <c r="KJ223" s="153"/>
      <c r="KK223" s="153"/>
      <c r="KL223" s="153"/>
      <c r="KM223" s="153"/>
      <c r="KN223" s="153"/>
      <c r="KO223" s="153"/>
      <c r="KP223" s="153"/>
      <c r="KQ223" s="153"/>
      <c r="KR223" s="153"/>
      <c r="KS223" s="153"/>
      <c r="KT223" s="153"/>
      <c r="KU223" s="153"/>
      <c r="KV223" s="153"/>
      <c r="KW223" s="153"/>
      <c r="KX223" s="153"/>
      <c r="KY223" s="153"/>
      <c r="KZ223" s="153"/>
      <c r="LA223" s="153"/>
      <c r="LB223" s="153"/>
      <c r="LC223" s="153"/>
      <c r="LD223" s="153"/>
      <c r="LE223" s="153"/>
      <c r="LF223" s="153"/>
      <c r="LG223" s="153"/>
      <c r="LH223" s="153"/>
      <c r="LI223" s="153"/>
      <c r="LJ223" s="153"/>
      <c r="LK223" s="153"/>
      <c r="LL223" s="153"/>
      <c r="LM223" s="153"/>
      <c r="LN223" s="153"/>
      <c r="LO223" s="153"/>
      <c r="LP223" s="153"/>
      <c r="LQ223" s="153"/>
      <c r="LR223" s="153"/>
      <c r="LS223" s="153"/>
      <c r="LT223" s="153"/>
      <c r="LU223" s="153"/>
      <c r="LV223" s="153"/>
      <c r="LW223" s="153"/>
      <c r="LX223" s="153"/>
      <c r="LY223" s="153"/>
      <c r="LZ223" s="153"/>
      <c r="MA223" s="153"/>
      <c r="MB223" s="153"/>
      <c r="MC223" s="153"/>
      <c r="MD223" s="153"/>
      <c r="ME223" s="153"/>
      <c r="MF223" s="153"/>
      <c r="MG223" s="153">
        <v>0</v>
      </c>
      <c r="MH223" s="153"/>
      <c r="MI223" s="153"/>
      <c r="MJ223" s="153"/>
      <c r="MK223" s="153"/>
      <c r="ML223" s="153"/>
      <c r="MM223" s="153"/>
      <c r="MN223" s="153"/>
      <c r="MO223" s="153"/>
      <c r="MP223" s="153"/>
      <c r="MQ223" s="153"/>
      <c r="MR223" s="153"/>
      <c r="MS223" s="153"/>
      <c r="MT223" s="153"/>
      <c r="MU223" s="153"/>
      <c r="MV223" s="153"/>
      <c r="MW223" s="153"/>
      <c r="MX223" s="153"/>
      <c r="MY223" s="153"/>
      <c r="MZ223" s="153"/>
      <c r="NA223" s="153"/>
      <c r="NB223" s="153"/>
      <c r="NC223" s="153"/>
      <c r="ND223" s="153"/>
      <c r="NE223" s="153"/>
      <c r="NF223" s="153"/>
      <c r="NG223" s="153"/>
      <c r="NH223" s="153"/>
      <c r="NI223" s="153"/>
      <c r="NJ223" s="153"/>
      <c r="NK223" s="153"/>
      <c r="NL223" s="153"/>
      <c r="NM223" s="153"/>
      <c r="NN223" s="153"/>
      <c r="NO223" s="153"/>
      <c r="NP223" s="153"/>
      <c r="NQ223" s="153"/>
      <c r="NR223" s="153"/>
      <c r="NS223" s="153"/>
      <c r="NT223" s="153"/>
      <c r="NU223" s="153"/>
      <c r="NV223" s="153"/>
      <c r="NW223" s="153"/>
      <c r="NX223" s="153"/>
      <c r="NY223" s="153"/>
      <c r="NZ223" s="153"/>
      <c r="OA223" s="153"/>
      <c r="OB223" s="153"/>
      <c r="OC223" s="153"/>
      <c r="OD223" s="153"/>
      <c r="OE223" s="153"/>
      <c r="OF223" s="153"/>
      <c r="OG223" s="153"/>
      <c r="OH223" s="153"/>
      <c r="OI223" s="153"/>
      <c r="OJ223" s="153">
        <v>216</v>
      </c>
      <c r="OK223" s="153"/>
      <c r="OL223" s="153">
        <v>2450</v>
      </c>
      <c r="OM223" s="153"/>
      <c r="ON223" s="153"/>
      <c r="OO223" s="154"/>
      <c r="OP223" s="144">
        <v>4073</v>
      </c>
      <c r="OQ223" s="155">
        <v>56674</v>
      </c>
      <c r="OR223" s="153"/>
      <c r="OS223" s="153"/>
      <c r="OT223" s="153"/>
      <c r="OU223" s="153"/>
      <c r="OV223" s="153">
        <v>315</v>
      </c>
      <c r="OW223" s="153">
        <v>1091</v>
      </c>
      <c r="OX223" s="153">
        <v>-1011</v>
      </c>
      <c r="OY223" s="153"/>
      <c r="OZ223" s="153"/>
      <c r="PA223" s="153"/>
      <c r="PB223" s="153"/>
      <c r="PC223" s="153"/>
      <c r="PD223" s="153"/>
      <c r="PE223" s="153"/>
      <c r="PF223" s="153"/>
      <c r="PG223" s="153"/>
      <c r="PH223" s="153"/>
      <c r="PI223" s="153"/>
      <c r="PJ223" s="156"/>
      <c r="PK223" s="144">
        <v>57070</v>
      </c>
      <c r="PL223" s="144">
        <v>61142</v>
      </c>
    </row>
    <row r="224" spans="1:428" ht="15" x14ac:dyDescent="0.25">
      <c r="A224" s="158">
        <v>313100</v>
      </c>
      <c r="B224" s="159" t="s">
        <v>736</v>
      </c>
      <c r="C224" s="149" t="s">
        <v>416</v>
      </c>
      <c r="D224" s="155"/>
      <c r="E224" s="153">
        <v>1</v>
      </c>
      <c r="F224" s="153"/>
      <c r="G224" s="153"/>
      <c r="H224" s="153"/>
      <c r="I224" s="153"/>
      <c r="J224" s="153"/>
      <c r="K224" s="153"/>
      <c r="L224" s="153"/>
      <c r="M224" s="153"/>
      <c r="N224" s="153"/>
      <c r="O224" s="153"/>
      <c r="P224" s="153"/>
      <c r="Q224" s="153"/>
      <c r="R224" s="153"/>
      <c r="S224" s="153"/>
      <c r="T224" s="153"/>
      <c r="U224" s="153"/>
      <c r="V224" s="153"/>
      <c r="W224" s="153"/>
      <c r="X224" s="153"/>
      <c r="Y224" s="153"/>
      <c r="Z224" s="153"/>
      <c r="AA224" s="153"/>
      <c r="AB224" s="153"/>
      <c r="AC224" s="153"/>
      <c r="AD224" s="153"/>
      <c r="AE224" s="153"/>
      <c r="AF224" s="153"/>
      <c r="AG224" s="153"/>
      <c r="AH224" s="153"/>
      <c r="AI224" s="153"/>
      <c r="AJ224" s="153"/>
      <c r="AK224" s="153"/>
      <c r="AL224" s="153"/>
      <c r="AM224" s="153"/>
      <c r="AN224" s="153"/>
      <c r="AO224" s="153"/>
      <c r="AP224" s="153"/>
      <c r="AQ224" s="153"/>
      <c r="AR224" s="153">
        <v>0</v>
      </c>
      <c r="AS224" s="153"/>
      <c r="AT224" s="153"/>
      <c r="AU224" s="153"/>
      <c r="AV224" s="153"/>
      <c r="AW224" s="153"/>
      <c r="AX224" s="153"/>
      <c r="AY224" s="153"/>
      <c r="AZ224" s="153"/>
      <c r="BA224" s="153"/>
      <c r="BB224" s="153"/>
      <c r="BC224" s="153"/>
      <c r="BD224" s="153"/>
      <c r="BE224" s="153"/>
      <c r="BF224" s="153"/>
      <c r="BG224" s="153"/>
      <c r="BH224" s="153"/>
      <c r="BI224" s="153"/>
      <c r="BJ224" s="153"/>
      <c r="BK224" s="153"/>
      <c r="BL224" s="153"/>
      <c r="BM224" s="153"/>
      <c r="BN224" s="153"/>
      <c r="BO224" s="153"/>
      <c r="BP224" s="153"/>
      <c r="BQ224" s="153"/>
      <c r="BR224" s="153"/>
      <c r="BS224" s="153"/>
      <c r="BT224" s="153"/>
      <c r="BU224" s="153"/>
      <c r="BV224" s="153"/>
      <c r="BW224" s="153"/>
      <c r="BX224" s="153"/>
      <c r="BY224" s="153"/>
      <c r="BZ224" s="153"/>
      <c r="CA224" s="153"/>
      <c r="CB224" s="153"/>
      <c r="CC224" s="153"/>
      <c r="CD224" s="153"/>
      <c r="CE224" s="153"/>
      <c r="CF224" s="153"/>
      <c r="CG224" s="153"/>
      <c r="CH224" s="153"/>
      <c r="CI224" s="153"/>
      <c r="CJ224" s="153"/>
      <c r="CK224" s="153"/>
      <c r="CL224" s="153"/>
      <c r="CM224" s="153"/>
      <c r="CN224" s="153"/>
      <c r="CO224" s="153"/>
      <c r="CP224" s="153"/>
      <c r="CQ224" s="153"/>
      <c r="CR224" s="153"/>
      <c r="CS224" s="153"/>
      <c r="CT224" s="153"/>
      <c r="CU224" s="153"/>
      <c r="CV224" s="153"/>
      <c r="CW224" s="153"/>
      <c r="CX224" s="153"/>
      <c r="CY224" s="153"/>
      <c r="CZ224" s="153"/>
      <c r="DA224" s="153"/>
      <c r="DB224" s="153"/>
      <c r="DC224" s="153"/>
      <c r="DD224" s="153"/>
      <c r="DE224" s="153"/>
      <c r="DF224" s="153"/>
      <c r="DG224" s="153"/>
      <c r="DH224" s="153"/>
      <c r="DI224" s="153"/>
      <c r="DJ224" s="153"/>
      <c r="DK224" s="153"/>
      <c r="DL224" s="153"/>
      <c r="DM224" s="153"/>
      <c r="DN224" s="153"/>
      <c r="DO224" s="153"/>
      <c r="DP224" s="153"/>
      <c r="DQ224" s="153"/>
      <c r="DR224" s="153"/>
      <c r="DS224" s="153"/>
      <c r="DT224" s="153"/>
      <c r="DU224" s="153"/>
      <c r="DV224" s="153"/>
      <c r="DW224" s="153"/>
      <c r="DX224" s="153"/>
      <c r="DY224" s="153"/>
      <c r="DZ224" s="153"/>
      <c r="EA224" s="153"/>
      <c r="EB224" s="153"/>
      <c r="EC224" s="153"/>
      <c r="ED224" s="153"/>
      <c r="EE224" s="153"/>
      <c r="EF224" s="153"/>
      <c r="EG224" s="153"/>
      <c r="EH224" s="153"/>
      <c r="EI224" s="153"/>
      <c r="EJ224" s="153"/>
      <c r="EK224" s="153"/>
      <c r="EL224" s="153"/>
      <c r="EM224" s="153"/>
      <c r="EN224" s="153"/>
      <c r="EO224" s="153"/>
      <c r="EP224" s="153"/>
      <c r="EQ224" s="153"/>
      <c r="ER224" s="153"/>
      <c r="ES224" s="153"/>
      <c r="ET224" s="153"/>
      <c r="EU224" s="153"/>
      <c r="EV224" s="153"/>
      <c r="EW224" s="153"/>
      <c r="EX224" s="153"/>
      <c r="EY224" s="153"/>
      <c r="EZ224" s="153"/>
      <c r="FA224" s="153"/>
      <c r="FB224" s="153">
        <v>65</v>
      </c>
      <c r="FC224" s="153"/>
      <c r="FD224" s="153"/>
      <c r="FE224" s="153"/>
      <c r="FF224" s="153"/>
      <c r="FG224" s="153"/>
      <c r="FH224" s="153"/>
      <c r="FI224" s="153"/>
      <c r="FJ224" s="153"/>
      <c r="FK224" s="153"/>
      <c r="FL224" s="153"/>
      <c r="FM224" s="153"/>
      <c r="FN224" s="153"/>
      <c r="FO224" s="153"/>
      <c r="FP224" s="153"/>
      <c r="FQ224" s="153"/>
      <c r="FR224" s="153"/>
      <c r="FS224" s="153"/>
      <c r="FT224" s="153"/>
      <c r="FU224" s="153"/>
      <c r="FV224" s="153"/>
      <c r="FW224" s="153"/>
      <c r="FX224" s="153">
        <v>255</v>
      </c>
      <c r="FY224" s="153"/>
      <c r="FZ224" s="153"/>
      <c r="GA224" s="153"/>
      <c r="GB224" s="153"/>
      <c r="GC224" s="153"/>
      <c r="GD224" s="153"/>
      <c r="GE224" s="153"/>
      <c r="GF224" s="153">
        <v>1</v>
      </c>
      <c r="GG224" s="153"/>
      <c r="GH224" s="153">
        <v>3</v>
      </c>
      <c r="GI224" s="153">
        <v>28</v>
      </c>
      <c r="GJ224" s="153"/>
      <c r="GK224" s="153"/>
      <c r="GL224" s="153"/>
      <c r="GM224" s="153"/>
      <c r="GN224" s="153"/>
      <c r="GO224" s="153"/>
      <c r="GP224" s="153"/>
      <c r="GQ224" s="153"/>
      <c r="GR224" s="153"/>
      <c r="GS224" s="153"/>
      <c r="GT224" s="153"/>
      <c r="GU224" s="153"/>
      <c r="GV224" s="153"/>
      <c r="GW224" s="153"/>
      <c r="GX224" s="153"/>
      <c r="GY224" s="153"/>
      <c r="GZ224" s="153"/>
      <c r="HA224" s="153"/>
      <c r="HB224" s="153"/>
      <c r="HC224" s="153"/>
      <c r="HD224" s="153"/>
      <c r="HE224" s="153"/>
      <c r="HF224" s="153"/>
      <c r="HG224" s="153"/>
      <c r="HH224" s="153"/>
      <c r="HI224" s="153"/>
      <c r="HJ224" s="153"/>
      <c r="HK224" s="153"/>
      <c r="HL224" s="153"/>
      <c r="HM224" s="153">
        <v>239</v>
      </c>
      <c r="HN224" s="153">
        <v>238</v>
      </c>
      <c r="HO224" s="153">
        <v>215</v>
      </c>
      <c r="HP224" s="153">
        <v>504</v>
      </c>
      <c r="HQ224" s="153">
        <v>121</v>
      </c>
      <c r="HR224" s="153">
        <v>193</v>
      </c>
      <c r="HS224" s="153">
        <v>55</v>
      </c>
      <c r="HT224" s="153">
        <v>0</v>
      </c>
      <c r="HU224" s="153"/>
      <c r="HV224" s="153">
        <v>82</v>
      </c>
      <c r="HW224" s="153">
        <v>12</v>
      </c>
      <c r="HX224" s="153"/>
      <c r="HY224" s="153">
        <v>7</v>
      </c>
      <c r="HZ224" s="153">
        <v>3</v>
      </c>
      <c r="IA224" s="153"/>
      <c r="IB224" s="153"/>
      <c r="IC224" s="153">
        <v>35</v>
      </c>
      <c r="ID224" s="153"/>
      <c r="IE224" s="153"/>
      <c r="IF224" s="153"/>
      <c r="IG224" s="153"/>
      <c r="IH224" s="153"/>
      <c r="II224" s="153"/>
      <c r="IJ224" s="153"/>
      <c r="IK224" s="153"/>
      <c r="IL224" s="153"/>
      <c r="IM224" s="153"/>
      <c r="IN224" s="153"/>
      <c r="IO224" s="153"/>
      <c r="IP224" s="153"/>
      <c r="IQ224" s="153"/>
      <c r="IR224" s="153"/>
      <c r="IS224" s="153"/>
      <c r="IT224" s="153"/>
      <c r="IU224" s="153"/>
      <c r="IV224" s="153"/>
      <c r="IW224" s="153"/>
      <c r="IX224" s="153"/>
      <c r="IY224" s="153"/>
      <c r="IZ224" s="153"/>
      <c r="JA224" s="153"/>
      <c r="JB224" s="153"/>
      <c r="JC224" s="153"/>
      <c r="JD224" s="153"/>
      <c r="JE224" s="153"/>
      <c r="JF224" s="153"/>
      <c r="JG224" s="153"/>
      <c r="JH224" s="153"/>
      <c r="JI224" s="153"/>
      <c r="JJ224" s="153"/>
      <c r="JK224" s="153"/>
      <c r="JL224" s="153"/>
      <c r="JM224" s="153"/>
      <c r="JN224" s="153"/>
      <c r="JO224" s="153"/>
      <c r="JP224" s="153"/>
      <c r="JQ224" s="153"/>
      <c r="JR224" s="153"/>
      <c r="JS224" s="153"/>
      <c r="JT224" s="153"/>
      <c r="JU224" s="153"/>
      <c r="JV224" s="153"/>
      <c r="JW224" s="153"/>
      <c r="JX224" s="153"/>
      <c r="JY224" s="153"/>
      <c r="JZ224" s="153"/>
      <c r="KA224" s="153"/>
      <c r="KB224" s="153"/>
      <c r="KC224" s="153">
        <v>1</v>
      </c>
      <c r="KD224" s="153"/>
      <c r="KE224" s="153"/>
      <c r="KF224" s="153"/>
      <c r="KG224" s="153"/>
      <c r="KH224" s="153"/>
      <c r="KI224" s="153"/>
      <c r="KJ224" s="153"/>
      <c r="KK224" s="153"/>
      <c r="KL224" s="153"/>
      <c r="KM224" s="153"/>
      <c r="KN224" s="153"/>
      <c r="KO224" s="153"/>
      <c r="KP224" s="153"/>
      <c r="KQ224" s="153"/>
      <c r="KR224" s="153"/>
      <c r="KS224" s="153"/>
      <c r="KT224" s="153">
        <v>75</v>
      </c>
      <c r="KU224" s="153"/>
      <c r="KV224" s="153"/>
      <c r="KW224" s="153"/>
      <c r="KX224" s="153"/>
      <c r="KY224" s="153"/>
      <c r="KZ224" s="153"/>
      <c r="LA224" s="153"/>
      <c r="LB224" s="153"/>
      <c r="LC224" s="153"/>
      <c r="LD224" s="153"/>
      <c r="LE224" s="153"/>
      <c r="LF224" s="153"/>
      <c r="LG224" s="153"/>
      <c r="LH224" s="153"/>
      <c r="LI224" s="153"/>
      <c r="LJ224" s="153"/>
      <c r="LK224" s="153"/>
      <c r="LL224" s="153"/>
      <c r="LM224" s="153"/>
      <c r="LN224" s="153"/>
      <c r="LO224" s="153"/>
      <c r="LP224" s="153"/>
      <c r="LQ224" s="153"/>
      <c r="LR224" s="153"/>
      <c r="LS224" s="153"/>
      <c r="LT224" s="153"/>
      <c r="LU224" s="153"/>
      <c r="LV224" s="153"/>
      <c r="LW224" s="153"/>
      <c r="LX224" s="153"/>
      <c r="LY224" s="153"/>
      <c r="LZ224" s="153"/>
      <c r="MA224" s="153"/>
      <c r="MB224" s="153"/>
      <c r="MC224" s="153"/>
      <c r="MD224" s="153"/>
      <c r="ME224" s="153"/>
      <c r="MF224" s="153"/>
      <c r="MG224" s="153"/>
      <c r="MH224" s="153"/>
      <c r="MI224" s="153"/>
      <c r="MJ224" s="153"/>
      <c r="MK224" s="153"/>
      <c r="ML224" s="153"/>
      <c r="MM224" s="153"/>
      <c r="MN224" s="153"/>
      <c r="MO224" s="153"/>
      <c r="MP224" s="153"/>
      <c r="MQ224" s="153"/>
      <c r="MR224" s="153"/>
      <c r="MS224" s="153"/>
      <c r="MT224" s="153"/>
      <c r="MU224" s="153"/>
      <c r="MV224" s="153"/>
      <c r="MW224" s="153"/>
      <c r="MX224" s="153"/>
      <c r="MY224" s="153"/>
      <c r="MZ224" s="153"/>
      <c r="NA224" s="153"/>
      <c r="NB224" s="153"/>
      <c r="NC224" s="153"/>
      <c r="ND224" s="153"/>
      <c r="NE224" s="153"/>
      <c r="NF224" s="153">
        <v>180</v>
      </c>
      <c r="NG224" s="153"/>
      <c r="NH224" s="153"/>
      <c r="NI224" s="153"/>
      <c r="NJ224" s="153"/>
      <c r="NK224" s="153"/>
      <c r="NL224" s="153"/>
      <c r="NM224" s="153"/>
      <c r="NN224" s="153"/>
      <c r="NO224" s="153"/>
      <c r="NP224" s="153"/>
      <c r="NQ224" s="153"/>
      <c r="NR224" s="153"/>
      <c r="NS224" s="153"/>
      <c r="NT224" s="153"/>
      <c r="NU224" s="153"/>
      <c r="NV224" s="153">
        <v>2</v>
      </c>
      <c r="NW224" s="153"/>
      <c r="NX224" s="153"/>
      <c r="NY224" s="153"/>
      <c r="NZ224" s="153"/>
      <c r="OA224" s="153"/>
      <c r="OB224" s="153"/>
      <c r="OC224" s="153"/>
      <c r="OD224" s="153"/>
      <c r="OE224" s="153">
        <v>2</v>
      </c>
      <c r="OF224" s="153">
        <v>3</v>
      </c>
      <c r="OG224" s="153"/>
      <c r="OH224" s="153"/>
      <c r="OI224" s="153"/>
      <c r="OJ224" s="153"/>
      <c r="OK224" s="153"/>
      <c r="OL224" s="153"/>
      <c r="OM224" s="153"/>
      <c r="ON224" s="153"/>
      <c r="OO224" s="154"/>
      <c r="OP224" s="144">
        <v>2322</v>
      </c>
      <c r="OQ224" s="155">
        <v>44</v>
      </c>
      <c r="OR224" s="153"/>
      <c r="OS224" s="153"/>
      <c r="OT224" s="153"/>
      <c r="OU224" s="153"/>
      <c r="OV224" s="153">
        <v>-23</v>
      </c>
      <c r="OW224" s="153">
        <v>1531</v>
      </c>
      <c r="OX224" s="153">
        <v>-595</v>
      </c>
      <c r="OY224" s="153"/>
      <c r="OZ224" s="153"/>
      <c r="PA224" s="153"/>
      <c r="PB224" s="153"/>
      <c r="PC224" s="153"/>
      <c r="PD224" s="153"/>
      <c r="PE224" s="153"/>
      <c r="PF224" s="153"/>
      <c r="PG224" s="153"/>
      <c r="PH224" s="153"/>
      <c r="PI224" s="153"/>
      <c r="PJ224" s="156"/>
      <c r="PK224" s="144">
        <v>957</v>
      </c>
      <c r="PL224" s="144">
        <v>3279</v>
      </c>
    </row>
    <row r="225" spans="1:428" ht="15" x14ac:dyDescent="0.25">
      <c r="A225" s="158">
        <v>313200</v>
      </c>
      <c r="B225" s="159" t="s">
        <v>737</v>
      </c>
      <c r="C225" s="149" t="s">
        <v>417</v>
      </c>
      <c r="D225" s="155"/>
      <c r="E225" s="153"/>
      <c r="F225" s="153"/>
      <c r="G225" s="153"/>
      <c r="H225" s="153"/>
      <c r="I225" s="153"/>
      <c r="J225" s="153"/>
      <c r="K225" s="153"/>
      <c r="L225" s="153"/>
      <c r="M225" s="153"/>
      <c r="N225" s="153"/>
      <c r="O225" s="153"/>
      <c r="P225" s="153">
        <v>0</v>
      </c>
      <c r="Q225" s="153"/>
      <c r="R225" s="153">
        <v>2</v>
      </c>
      <c r="S225" s="153"/>
      <c r="T225" s="153"/>
      <c r="U225" s="153"/>
      <c r="V225" s="153"/>
      <c r="W225" s="153"/>
      <c r="X225" s="153"/>
      <c r="Y225" s="153"/>
      <c r="Z225" s="153"/>
      <c r="AA225" s="153"/>
      <c r="AB225" s="153"/>
      <c r="AC225" s="153"/>
      <c r="AD225" s="153">
        <v>32</v>
      </c>
      <c r="AE225" s="153">
        <v>9</v>
      </c>
      <c r="AF225" s="153">
        <v>7</v>
      </c>
      <c r="AG225" s="153">
        <v>4</v>
      </c>
      <c r="AH225" s="153">
        <v>24</v>
      </c>
      <c r="AI225" s="153">
        <v>1</v>
      </c>
      <c r="AJ225" s="153">
        <v>4</v>
      </c>
      <c r="AK225" s="153">
        <v>13</v>
      </c>
      <c r="AL225" s="153">
        <v>44</v>
      </c>
      <c r="AM225" s="153">
        <v>14</v>
      </c>
      <c r="AN225" s="153"/>
      <c r="AO225" s="153"/>
      <c r="AP225" s="153">
        <v>16</v>
      </c>
      <c r="AQ225" s="153">
        <v>65</v>
      </c>
      <c r="AR225" s="153"/>
      <c r="AS225" s="153"/>
      <c r="AT225" s="153"/>
      <c r="AU225" s="153"/>
      <c r="AV225" s="153"/>
      <c r="AW225" s="153"/>
      <c r="AX225" s="153"/>
      <c r="AY225" s="153">
        <v>134</v>
      </c>
      <c r="AZ225" s="153"/>
      <c r="BA225" s="153"/>
      <c r="BB225" s="153">
        <v>28</v>
      </c>
      <c r="BC225" s="153"/>
      <c r="BD225" s="153"/>
      <c r="BE225" s="153"/>
      <c r="BF225" s="153"/>
      <c r="BG225" s="153"/>
      <c r="BH225" s="153"/>
      <c r="BI225" s="153"/>
      <c r="BJ225" s="153"/>
      <c r="BK225" s="153"/>
      <c r="BL225" s="153"/>
      <c r="BM225" s="153"/>
      <c r="BN225" s="153"/>
      <c r="BO225" s="153"/>
      <c r="BP225" s="153"/>
      <c r="BQ225" s="153"/>
      <c r="BR225" s="153"/>
      <c r="BS225" s="153"/>
      <c r="BT225" s="153"/>
      <c r="BU225" s="153"/>
      <c r="BV225" s="153"/>
      <c r="BW225" s="153"/>
      <c r="BX225" s="153"/>
      <c r="BY225" s="153"/>
      <c r="BZ225" s="153"/>
      <c r="CA225" s="153"/>
      <c r="CB225" s="153"/>
      <c r="CC225" s="153"/>
      <c r="CD225" s="153"/>
      <c r="CE225" s="153"/>
      <c r="CF225" s="153"/>
      <c r="CG225" s="153"/>
      <c r="CH225" s="153"/>
      <c r="CI225" s="153"/>
      <c r="CJ225" s="153"/>
      <c r="CK225" s="153"/>
      <c r="CL225" s="153"/>
      <c r="CM225" s="153"/>
      <c r="CN225" s="153"/>
      <c r="CO225" s="153"/>
      <c r="CP225" s="153">
        <v>67</v>
      </c>
      <c r="CQ225" s="153"/>
      <c r="CR225" s="153"/>
      <c r="CS225" s="153">
        <v>226</v>
      </c>
      <c r="CT225" s="153"/>
      <c r="CU225" s="153"/>
      <c r="CV225" s="153"/>
      <c r="CW225" s="153"/>
      <c r="CX225" s="153"/>
      <c r="CY225" s="153"/>
      <c r="CZ225" s="153"/>
      <c r="DA225" s="153"/>
      <c r="DB225" s="153"/>
      <c r="DC225" s="153"/>
      <c r="DD225" s="153"/>
      <c r="DE225" s="153"/>
      <c r="DF225" s="153">
        <v>34</v>
      </c>
      <c r="DG225" s="153"/>
      <c r="DH225" s="153">
        <v>368</v>
      </c>
      <c r="DI225" s="153"/>
      <c r="DJ225" s="153"/>
      <c r="DK225" s="153"/>
      <c r="DL225" s="153"/>
      <c r="DM225" s="153"/>
      <c r="DN225" s="153"/>
      <c r="DO225" s="153"/>
      <c r="DP225" s="153"/>
      <c r="DQ225" s="153"/>
      <c r="DR225" s="153"/>
      <c r="DS225" s="153"/>
      <c r="DT225" s="153"/>
      <c r="DU225" s="153"/>
      <c r="DV225" s="153"/>
      <c r="DW225" s="153"/>
      <c r="DX225" s="153"/>
      <c r="DY225" s="153"/>
      <c r="DZ225" s="153"/>
      <c r="EA225" s="153"/>
      <c r="EB225" s="153"/>
      <c r="EC225" s="153"/>
      <c r="ED225" s="153"/>
      <c r="EE225" s="153"/>
      <c r="EF225" s="153"/>
      <c r="EG225" s="153"/>
      <c r="EH225" s="153"/>
      <c r="EI225" s="153"/>
      <c r="EJ225" s="153"/>
      <c r="EK225" s="153"/>
      <c r="EL225" s="153"/>
      <c r="EM225" s="153"/>
      <c r="EN225" s="153"/>
      <c r="EO225" s="153"/>
      <c r="EP225" s="153"/>
      <c r="EQ225" s="153"/>
      <c r="ER225" s="153"/>
      <c r="ES225" s="153"/>
      <c r="ET225" s="153">
        <v>83</v>
      </c>
      <c r="EU225" s="153"/>
      <c r="EV225" s="153"/>
      <c r="EW225" s="153">
        <v>2</v>
      </c>
      <c r="EX225" s="153"/>
      <c r="EY225" s="153"/>
      <c r="EZ225" s="153"/>
      <c r="FA225" s="153"/>
      <c r="FB225" s="153">
        <v>152</v>
      </c>
      <c r="FC225" s="153"/>
      <c r="FD225" s="153"/>
      <c r="FE225" s="153"/>
      <c r="FF225" s="153"/>
      <c r="FG225" s="153"/>
      <c r="FH225" s="153"/>
      <c r="FI225" s="153"/>
      <c r="FJ225" s="153"/>
      <c r="FK225" s="153"/>
      <c r="FL225" s="153"/>
      <c r="FM225" s="153"/>
      <c r="FN225" s="153"/>
      <c r="FO225" s="153"/>
      <c r="FP225" s="153"/>
      <c r="FQ225" s="153"/>
      <c r="FR225" s="153">
        <v>788</v>
      </c>
      <c r="FS225" s="153">
        <v>20</v>
      </c>
      <c r="FT225" s="153">
        <v>13</v>
      </c>
      <c r="FU225" s="153">
        <v>15</v>
      </c>
      <c r="FV225" s="153">
        <v>8</v>
      </c>
      <c r="FW225" s="153">
        <v>60</v>
      </c>
      <c r="FX225" s="153">
        <v>791</v>
      </c>
      <c r="FY225" s="153">
        <v>209</v>
      </c>
      <c r="FZ225" s="153">
        <v>122</v>
      </c>
      <c r="GA225" s="153"/>
      <c r="GB225" s="153">
        <v>19</v>
      </c>
      <c r="GC225" s="153"/>
      <c r="GD225" s="153"/>
      <c r="GE225" s="153">
        <v>0</v>
      </c>
      <c r="GF225" s="153">
        <v>2</v>
      </c>
      <c r="GG225" s="153">
        <v>1</v>
      </c>
      <c r="GH225" s="153">
        <v>119</v>
      </c>
      <c r="GI225" s="153">
        <v>105</v>
      </c>
      <c r="GJ225" s="153"/>
      <c r="GK225" s="153"/>
      <c r="GL225" s="153"/>
      <c r="GM225" s="153"/>
      <c r="GN225" s="153"/>
      <c r="GO225" s="153"/>
      <c r="GP225" s="153"/>
      <c r="GQ225" s="153"/>
      <c r="GR225" s="153"/>
      <c r="GS225" s="153"/>
      <c r="GT225" s="153"/>
      <c r="GU225" s="153"/>
      <c r="GV225" s="153"/>
      <c r="GW225" s="153"/>
      <c r="GX225" s="153"/>
      <c r="GY225" s="153"/>
      <c r="GZ225" s="153"/>
      <c r="HA225" s="153"/>
      <c r="HB225" s="153"/>
      <c r="HC225" s="153"/>
      <c r="HD225" s="153"/>
      <c r="HE225" s="153"/>
      <c r="HF225" s="153"/>
      <c r="HG225" s="153"/>
      <c r="HH225" s="153"/>
      <c r="HI225" s="153"/>
      <c r="HJ225" s="153"/>
      <c r="HK225" s="153"/>
      <c r="HL225" s="153"/>
      <c r="HM225" s="153"/>
      <c r="HN225" s="153">
        <v>745</v>
      </c>
      <c r="HO225" s="153">
        <v>1416</v>
      </c>
      <c r="HP225" s="153">
        <v>590</v>
      </c>
      <c r="HQ225" s="153">
        <v>540</v>
      </c>
      <c r="HR225" s="153">
        <v>134</v>
      </c>
      <c r="HS225" s="153">
        <v>1327</v>
      </c>
      <c r="HT225" s="153">
        <v>9</v>
      </c>
      <c r="HU225" s="153"/>
      <c r="HV225" s="153">
        <v>976</v>
      </c>
      <c r="HW225" s="153">
        <v>22</v>
      </c>
      <c r="HX225" s="153"/>
      <c r="HY225" s="153">
        <v>1</v>
      </c>
      <c r="HZ225" s="153"/>
      <c r="IA225" s="153">
        <v>1364</v>
      </c>
      <c r="IB225" s="153"/>
      <c r="IC225" s="153">
        <v>120</v>
      </c>
      <c r="ID225" s="153">
        <v>49</v>
      </c>
      <c r="IE225" s="153"/>
      <c r="IF225" s="153">
        <v>11</v>
      </c>
      <c r="IG225" s="153"/>
      <c r="IH225" s="153"/>
      <c r="II225" s="153"/>
      <c r="IJ225" s="153"/>
      <c r="IK225" s="153"/>
      <c r="IL225" s="153"/>
      <c r="IM225" s="153"/>
      <c r="IN225" s="153"/>
      <c r="IO225" s="153"/>
      <c r="IP225" s="153"/>
      <c r="IQ225" s="153"/>
      <c r="IR225" s="153"/>
      <c r="IS225" s="153"/>
      <c r="IT225" s="153"/>
      <c r="IU225" s="153"/>
      <c r="IV225" s="153"/>
      <c r="IW225" s="153"/>
      <c r="IX225" s="153"/>
      <c r="IY225" s="153"/>
      <c r="IZ225" s="153"/>
      <c r="JA225" s="153"/>
      <c r="JB225" s="153"/>
      <c r="JC225" s="153"/>
      <c r="JD225" s="153"/>
      <c r="JE225" s="153"/>
      <c r="JF225" s="153">
        <v>11</v>
      </c>
      <c r="JG225" s="153"/>
      <c r="JH225" s="153">
        <v>49</v>
      </c>
      <c r="JI225" s="153"/>
      <c r="JJ225" s="153">
        <v>618</v>
      </c>
      <c r="JK225" s="153">
        <v>239</v>
      </c>
      <c r="JL225" s="153"/>
      <c r="JM225" s="153"/>
      <c r="JN225" s="153"/>
      <c r="JO225" s="153"/>
      <c r="JP225" s="153"/>
      <c r="JQ225" s="153"/>
      <c r="JR225" s="153"/>
      <c r="JS225" s="153"/>
      <c r="JT225" s="153"/>
      <c r="JU225" s="153"/>
      <c r="JV225" s="153"/>
      <c r="JW225" s="153">
        <v>13</v>
      </c>
      <c r="JX225" s="153"/>
      <c r="JY225" s="153"/>
      <c r="JZ225" s="153"/>
      <c r="KA225" s="153"/>
      <c r="KB225" s="153"/>
      <c r="KC225" s="153">
        <v>394</v>
      </c>
      <c r="KD225" s="153"/>
      <c r="KE225" s="153"/>
      <c r="KF225" s="153"/>
      <c r="KG225" s="153"/>
      <c r="KH225" s="153"/>
      <c r="KI225" s="153"/>
      <c r="KJ225" s="153"/>
      <c r="KK225" s="153"/>
      <c r="KL225" s="153"/>
      <c r="KM225" s="153"/>
      <c r="KN225" s="153"/>
      <c r="KO225" s="153">
        <v>0</v>
      </c>
      <c r="KP225" s="153">
        <v>0</v>
      </c>
      <c r="KQ225" s="153"/>
      <c r="KR225" s="153">
        <v>1</v>
      </c>
      <c r="KS225" s="153"/>
      <c r="KT225" s="153">
        <v>82</v>
      </c>
      <c r="KU225" s="153"/>
      <c r="KV225" s="153"/>
      <c r="KW225" s="153"/>
      <c r="KX225" s="153"/>
      <c r="KY225" s="153"/>
      <c r="KZ225" s="153"/>
      <c r="LA225" s="153"/>
      <c r="LB225" s="153"/>
      <c r="LC225" s="153"/>
      <c r="LD225" s="153"/>
      <c r="LE225" s="153"/>
      <c r="LF225" s="153"/>
      <c r="LG225" s="153"/>
      <c r="LH225" s="153"/>
      <c r="LI225" s="153"/>
      <c r="LJ225" s="153"/>
      <c r="LK225" s="153"/>
      <c r="LL225" s="153"/>
      <c r="LM225" s="153"/>
      <c r="LN225" s="153"/>
      <c r="LO225" s="153"/>
      <c r="LP225" s="153">
        <v>11</v>
      </c>
      <c r="LQ225" s="153"/>
      <c r="LR225" s="153"/>
      <c r="LS225" s="153"/>
      <c r="LT225" s="153"/>
      <c r="LU225" s="153"/>
      <c r="LV225" s="153"/>
      <c r="LW225" s="153"/>
      <c r="LX225" s="153"/>
      <c r="LY225" s="153"/>
      <c r="LZ225" s="153"/>
      <c r="MA225" s="153">
        <v>33</v>
      </c>
      <c r="MB225" s="153"/>
      <c r="MC225" s="153"/>
      <c r="MD225" s="153"/>
      <c r="ME225" s="153">
        <v>52</v>
      </c>
      <c r="MF225" s="153"/>
      <c r="MG225" s="153">
        <v>3</v>
      </c>
      <c r="MH225" s="153"/>
      <c r="MI225" s="153"/>
      <c r="MJ225" s="153"/>
      <c r="MK225" s="153"/>
      <c r="ML225" s="153"/>
      <c r="MM225" s="153"/>
      <c r="MN225" s="153"/>
      <c r="MO225" s="153"/>
      <c r="MP225" s="153"/>
      <c r="MQ225" s="153"/>
      <c r="MR225" s="153"/>
      <c r="MS225" s="153"/>
      <c r="MT225" s="153">
        <v>33</v>
      </c>
      <c r="MU225" s="153"/>
      <c r="MV225" s="153"/>
      <c r="MW225" s="153"/>
      <c r="MX225" s="153"/>
      <c r="MY225" s="153"/>
      <c r="MZ225" s="153"/>
      <c r="NA225" s="153">
        <v>3</v>
      </c>
      <c r="NB225" s="153"/>
      <c r="NC225" s="153"/>
      <c r="ND225" s="153"/>
      <c r="NE225" s="153"/>
      <c r="NF225" s="153"/>
      <c r="NG225" s="153"/>
      <c r="NH225" s="153"/>
      <c r="NI225" s="153"/>
      <c r="NJ225" s="153"/>
      <c r="NK225" s="153"/>
      <c r="NL225" s="153">
        <v>0</v>
      </c>
      <c r="NM225" s="153">
        <v>0</v>
      </c>
      <c r="NN225" s="153">
        <v>0</v>
      </c>
      <c r="NO225" s="153"/>
      <c r="NP225" s="153">
        <v>40</v>
      </c>
      <c r="NQ225" s="153"/>
      <c r="NR225" s="153"/>
      <c r="NS225" s="153">
        <v>2</v>
      </c>
      <c r="NT225" s="153"/>
      <c r="NU225" s="153"/>
      <c r="NV225" s="153">
        <v>11</v>
      </c>
      <c r="NW225" s="153"/>
      <c r="NX225" s="153"/>
      <c r="NY225" s="153">
        <v>4</v>
      </c>
      <c r="NZ225" s="153"/>
      <c r="OA225" s="153"/>
      <c r="OB225" s="153"/>
      <c r="OC225" s="153"/>
      <c r="OD225" s="153"/>
      <c r="OE225" s="153">
        <v>60</v>
      </c>
      <c r="OF225" s="153">
        <v>7</v>
      </c>
      <c r="OG225" s="153"/>
      <c r="OH225" s="153"/>
      <c r="OI225" s="153"/>
      <c r="OJ225" s="153">
        <v>3</v>
      </c>
      <c r="OK225" s="153">
        <v>8</v>
      </c>
      <c r="OL225" s="153">
        <v>26</v>
      </c>
      <c r="OM225" s="153"/>
      <c r="ON225" s="153"/>
      <c r="OO225" s="154"/>
      <c r="OP225" s="144">
        <v>12607</v>
      </c>
      <c r="OQ225" s="155">
        <v>876</v>
      </c>
      <c r="OR225" s="153">
        <v>5</v>
      </c>
      <c r="OS225" s="153"/>
      <c r="OT225" s="153"/>
      <c r="OU225" s="153"/>
      <c r="OV225" s="153">
        <v>-116</v>
      </c>
      <c r="OW225" s="153">
        <v>2524</v>
      </c>
      <c r="OX225" s="153">
        <v>-5328</v>
      </c>
      <c r="OY225" s="153"/>
      <c r="OZ225" s="153"/>
      <c r="PA225" s="153"/>
      <c r="PB225" s="153"/>
      <c r="PC225" s="153"/>
      <c r="PD225" s="153"/>
      <c r="PE225" s="153"/>
      <c r="PF225" s="153"/>
      <c r="PG225" s="153"/>
      <c r="PH225" s="153"/>
      <c r="PI225" s="153"/>
      <c r="PJ225" s="156"/>
      <c r="PK225" s="144">
        <v>-2039</v>
      </c>
      <c r="PL225" s="144">
        <v>10568</v>
      </c>
    </row>
    <row r="226" spans="1:428" ht="15" x14ac:dyDescent="0.25">
      <c r="A226" s="158">
        <v>313300</v>
      </c>
      <c r="B226" s="159" t="s">
        <v>737</v>
      </c>
      <c r="C226" s="149" t="s">
        <v>418</v>
      </c>
      <c r="D226" s="155"/>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3"/>
      <c r="AI226" s="153"/>
      <c r="AJ226" s="153"/>
      <c r="AK226" s="153"/>
      <c r="AL226" s="153"/>
      <c r="AM226" s="153"/>
      <c r="AN226" s="153"/>
      <c r="AO226" s="153">
        <v>195</v>
      </c>
      <c r="AP226" s="153"/>
      <c r="AQ226" s="153">
        <v>56</v>
      </c>
      <c r="AR226" s="153">
        <v>41</v>
      </c>
      <c r="AS226" s="153"/>
      <c r="AT226" s="153">
        <v>0</v>
      </c>
      <c r="AU226" s="153"/>
      <c r="AV226" s="153">
        <v>0</v>
      </c>
      <c r="AW226" s="153">
        <v>0</v>
      </c>
      <c r="AX226" s="153">
        <v>0</v>
      </c>
      <c r="AY226" s="153"/>
      <c r="AZ226" s="153"/>
      <c r="BA226" s="153"/>
      <c r="BB226" s="153"/>
      <c r="BC226" s="153"/>
      <c r="BD226" s="153"/>
      <c r="BE226" s="153"/>
      <c r="BF226" s="153"/>
      <c r="BG226" s="153"/>
      <c r="BH226" s="153"/>
      <c r="BI226" s="153"/>
      <c r="BJ226" s="153"/>
      <c r="BK226" s="153"/>
      <c r="BL226" s="153"/>
      <c r="BM226" s="153"/>
      <c r="BN226" s="153"/>
      <c r="BO226" s="153"/>
      <c r="BP226" s="153"/>
      <c r="BQ226" s="153"/>
      <c r="BR226" s="153"/>
      <c r="BS226" s="153"/>
      <c r="BT226" s="153"/>
      <c r="BU226" s="153"/>
      <c r="BV226" s="153"/>
      <c r="BW226" s="153"/>
      <c r="BX226" s="153"/>
      <c r="BY226" s="153"/>
      <c r="BZ226" s="153"/>
      <c r="CA226" s="153"/>
      <c r="CB226" s="153"/>
      <c r="CC226" s="153">
        <v>1</v>
      </c>
      <c r="CD226" s="153"/>
      <c r="CE226" s="153"/>
      <c r="CF226" s="153"/>
      <c r="CG226" s="153"/>
      <c r="CH226" s="153"/>
      <c r="CI226" s="153"/>
      <c r="CJ226" s="153"/>
      <c r="CK226" s="153"/>
      <c r="CL226" s="153"/>
      <c r="CM226" s="153"/>
      <c r="CN226" s="153"/>
      <c r="CO226" s="153"/>
      <c r="CP226" s="153"/>
      <c r="CQ226" s="153"/>
      <c r="CR226" s="153"/>
      <c r="CS226" s="153"/>
      <c r="CT226" s="153"/>
      <c r="CU226" s="153"/>
      <c r="CV226" s="153"/>
      <c r="CW226" s="153"/>
      <c r="CX226" s="153"/>
      <c r="CY226" s="153"/>
      <c r="CZ226" s="153"/>
      <c r="DA226" s="153"/>
      <c r="DB226" s="153"/>
      <c r="DC226" s="153"/>
      <c r="DD226" s="153"/>
      <c r="DE226" s="153"/>
      <c r="DF226" s="153"/>
      <c r="DG226" s="153"/>
      <c r="DH226" s="153"/>
      <c r="DI226" s="153"/>
      <c r="DJ226" s="153"/>
      <c r="DK226" s="153"/>
      <c r="DL226" s="153"/>
      <c r="DM226" s="153"/>
      <c r="DN226" s="153"/>
      <c r="DO226" s="153"/>
      <c r="DP226" s="153"/>
      <c r="DQ226" s="153"/>
      <c r="DR226" s="153"/>
      <c r="DS226" s="153">
        <v>1</v>
      </c>
      <c r="DT226" s="153"/>
      <c r="DU226" s="153"/>
      <c r="DV226" s="153"/>
      <c r="DW226" s="153"/>
      <c r="DX226" s="153"/>
      <c r="DY226" s="153"/>
      <c r="DZ226" s="153"/>
      <c r="EA226" s="153"/>
      <c r="EB226" s="153"/>
      <c r="EC226" s="153"/>
      <c r="ED226" s="153"/>
      <c r="EE226" s="153"/>
      <c r="EF226" s="153"/>
      <c r="EG226" s="153"/>
      <c r="EH226" s="153"/>
      <c r="EI226" s="153"/>
      <c r="EJ226" s="153"/>
      <c r="EK226" s="153"/>
      <c r="EL226" s="153"/>
      <c r="EM226" s="153"/>
      <c r="EN226" s="153"/>
      <c r="EO226" s="153"/>
      <c r="EP226" s="153"/>
      <c r="EQ226" s="153"/>
      <c r="ER226" s="153"/>
      <c r="ES226" s="153"/>
      <c r="ET226" s="153"/>
      <c r="EU226" s="153"/>
      <c r="EV226" s="153"/>
      <c r="EW226" s="153"/>
      <c r="EX226" s="153"/>
      <c r="EY226" s="153"/>
      <c r="EZ226" s="153"/>
      <c r="FA226" s="153"/>
      <c r="FB226" s="153">
        <v>544</v>
      </c>
      <c r="FC226" s="153"/>
      <c r="FD226" s="153"/>
      <c r="FE226" s="153"/>
      <c r="FF226" s="153"/>
      <c r="FG226" s="153"/>
      <c r="FH226" s="153"/>
      <c r="FI226" s="153"/>
      <c r="FJ226" s="153"/>
      <c r="FK226" s="153"/>
      <c r="FL226" s="153"/>
      <c r="FM226" s="153"/>
      <c r="FN226" s="153"/>
      <c r="FO226" s="153"/>
      <c r="FP226" s="153"/>
      <c r="FQ226" s="153"/>
      <c r="FR226" s="153">
        <v>185</v>
      </c>
      <c r="FS226" s="153">
        <v>26</v>
      </c>
      <c r="FT226" s="153">
        <v>48</v>
      </c>
      <c r="FU226" s="153">
        <v>50</v>
      </c>
      <c r="FV226" s="153">
        <v>67</v>
      </c>
      <c r="FW226" s="153">
        <v>296</v>
      </c>
      <c r="FX226" s="153">
        <v>433</v>
      </c>
      <c r="FY226" s="153">
        <v>323</v>
      </c>
      <c r="FZ226" s="153">
        <v>514</v>
      </c>
      <c r="GA226" s="153"/>
      <c r="GB226" s="153"/>
      <c r="GC226" s="153"/>
      <c r="GD226" s="153"/>
      <c r="GE226" s="153">
        <v>101</v>
      </c>
      <c r="GF226" s="153">
        <v>210</v>
      </c>
      <c r="GG226" s="153"/>
      <c r="GH226" s="153">
        <v>68</v>
      </c>
      <c r="GI226" s="153">
        <v>97</v>
      </c>
      <c r="GJ226" s="153"/>
      <c r="GK226" s="153"/>
      <c r="GL226" s="153"/>
      <c r="GM226" s="153"/>
      <c r="GN226" s="153"/>
      <c r="GO226" s="153"/>
      <c r="GP226" s="153"/>
      <c r="GQ226" s="153"/>
      <c r="GR226" s="153"/>
      <c r="GS226" s="153"/>
      <c r="GT226" s="153"/>
      <c r="GU226" s="153">
        <v>1</v>
      </c>
      <c r="GV226" s="153"/>
      <c r="GW226" s="153"/>
      <c r="GX226" s="153"/>
      <c r="GY226" s="153"/>
      <c r="GZ226" s="153"/>
      <c r="HA226" s="153"/>
      <c r="HB226" s="153"/>
      <c r="HC226" s="153"/>
      <c r="HD226" s="153"/>
      <c r="HE226" s="153"/>
      <c r="HF226" s="153"/>
      <c r="HG226" s="153"/>
      <c r="HH226" s="153"/>
      <c r="HI226" s="153"/>
      <c r="HJ226" s="153"/>
      <c r="HK226" s="153"/>
      <c r="HL226" s="153"/>
      <c r="HM226" s="153">
        <v>0</v>
      </c>
      <c r="HN226" s="153">
        <v>372</v>
      </c>
      <c r="HO226" s="153">
        <v>586</v>
      </c>
      <c r="HP226" s="153">
        <v>22</v>
      </c>
      <c r="HQ226" s="153">
        <v>373</v>
      </c>
      <c r="HR226" s="153">
        <v>1061</v>
      </c>
      <c r="HS226" s="153">
        <v>102</v>
      </c>
      <c r="HT226" s="153">
        <v>23</v>
      </c>
      <c r="HU226" s="153"/>
      <c r="HV226" s="153">
        <v>598</v>
      </c>
      <c r="HW226" s="153"/>
      <c r="HX226" s="153"/>
      <c r="HY226" s="153">
        <v>326</v>
      </c>
      <c r="HZ226" s="153">
        <v>29</v>
      </c>
      <c r="IA226" s="153"/>
      <c r="IB226" s="153">
        <v>47</v>
      </c>
      <c r="IC226" s="153">
        <v>33</v>
      </c>
      <c r="ID226" s="153"/>
      <c r="IE226" s="153"/>
      <c r="IF226" s="153">
        <v>1</v>
      </c>
      <c r="IG226" s="153"/>
      <c r="IH226" s="153"/>
      <c r="II226" s="153"/>
      <c r="IJ226" s="153"/>
      <c r="IK226" s="153"/>
      <c r="IL226" s="153"/>
      <c r="IM226" s="153"/>
      <c r="IN226" s="153"/>
      <c r="IO226" s="153"/>
      <c r="IP226" s="153"/>
      <c r="IQ226" s="153"/>
      <c r="IR226" s="153"/>
      <c r="IS226" s="153"/>
      <c r="IT226" s="153"/>
      <c r="IU226" s="153"/>
      <c r="IV226" s="153"/>
      <c r="IW226" s="153"/>
      <c r="IX226" s="153"/>
      <c r="IY226" s="153"/>
      <c r="IZ226" s="153"/>
      <c r="JA226" s="153"/>
      <c r="JB226" s="153"/>
      <c r="JC226" s="153"/>
      <c r="JD226" s="153"/>
      <c r="JE226" s="153">
        <v>99</v>
      </c>
      <c r="JF226" s="153"/>
      <c r="JG226" s="153"/>
      <c r="JH226" s="153">
        <v>41</v>
      </c>
      <c r="JI226" s="153"/>
      <c r="JJ226" s="153"/>
      <c r="JK226" s="153">
        <v>119</v>
      </c>
      <c r="JL226" s="153"/>
      <c r="JM226" s="153"/>
      <c r="JN226" s="153"/>
      <c r="JO226" s="153"/>
      <c r="JP226" s="153">
        <v>649</v>
      </c>
      <c r="JQ226" s="153"/>
      <c r="JR226" s="153"/>
      <c r="JS226" s="153"/>
      <c r="JT226" s="153"/>
      <c r="JU226" s="153">
        <v>2</v>
      </c>
      <c r="JV226" s="153"/>
      <c r="JW226" s="153">
        <v>0</v>
      </c>
      <c r="JX226" s="153"/>
      <c r="JY226" s="153"/>
      <c r="JZ226" s="153"/>
      <c r="KA226" s="153"/>
      <c r="KB226" s="153"/>
      <c r="KC226" s="153">
        <v>72</v>
      </c>
      <c r="KD226" s="153"/>
      <c r="KE226" s="153">
        <v>583</v>
      </c>
      <c r="KF226" s="153"/>
      <c r="KG226" s="153"/>
      <c r="KH226" s="153"/>
      <c r="KI226" s="153"/>
      <c r="KJ226" s="153"/>
      <c r="KK226" s="153"/>
      <c r="KL226" s="153"/>
      <c r="KM226" s="153"/>
      <c r="KN226" s="153"/>
      <c r="KO226" s="153"/>
      <c r="KP226" s="153"/>
      <c r="KQ226" s="153"/>
      <c r="KR226" s="153"/>
      <c r="KS226" s="153"/>
      <c r="KT226" s="153">
        <v>9</v>
      </c>
      <c r="KU226" s="153"/>
      <c r="KV226" s="153"/>
      <c r="KW226" s="153"/>
      <c r="KX226" s="153"/>
      <c r="KY226" s="153"/>
      <c r="KZ226" s="153"/>
      <c r="LA226" s="153"/>
      <c r="LB226" s="153"/>
      <c r="LC226" s="153"/>
      <c r="LD226" s="153"/>
      <c r="LE226" s="153"/>
      <c r="LF226" s="153"/>
      <c r="LG226" s="153"/>
      <c r="LH226" s="153"/>
      <c r="LI226" s="153"/>
      <c r="LJ226" s="153"/>
      <c r="LK226" s="153"/>
      <c r="LL226" s="153"/>
      <c r="LM226" s="153"/>
      <c r="LN226" s="153"/>
      <c r="LO226" s="153"/>
      <c r="LP226" s="153">
        <v>1</v>
      </c>
      <c r="LQ226" s="153">
        <v>1</v>
      </c>
      <c r="LR226" s="153"/>
      <c r="LS226" s="153"/>
      <c r="LT226" s="153"/>
      <c r="LU226" s="153"/>
      <c r="LV226" s="153"/>
      <c r="LW226" s="153"/>
      <c r="LX226" s="153"/>
      <c r="LY226" s="153"/>
      <c r="LZ226" s="153"/>
      <c r="MA226" s="153">
        <v>143</v>
      </c>
      <c r="MB226" s="153"/>
      <c r="MC226" s="153"/>
      <c r="MD226" s="153"/>
      <c r="ME226" s="153"/>
      <c r="MF226" s="153"/>
      <c r="MG226" s="153">
        <v>12</v>
      </c>
      <c r="MH226" s="153"/>
      <c r="MI226" s="153"/>
      <c r="MJ226" s="153"/>
      <c r="MK226" s="153"/>
      <c r="ML226" s="153">
        <v>3</v>
      </c>
      <c r="MM226" s="153"/>
      <c r="MN226" s="153"/>
      <c r="MO226" s="153">
        <v>5</v>
      </c>
      <c r="MP226" s="153"/>
      <c r="MQ226" s="153"/>
      <c r="MR226" s="153"/>
      <c r="MS226" s="153">
        <v>21</v>
      </c>
      <c r="MT226" s="153"/>
      <c r="MU226" s="153"/>
      <c r="MV226" s="153"/>
      <c r="MW226" s="153"/>
      <c r="MX226" s="153"/>
      <c r="MY226" s="153">
        <v>1</v>
      </c>
      <c r="MZ226" s="153"/>
      <c r="NA226" s="153">
        <v>0</v>
      </c>
      <c r="NB226" s="153"/>
      <c r="NC226" s="153"/>
      <c r="ND226" s="153"/>
      <c r="NE226" s="153"/>
      <c r="NF226" s="153"/>
      <c r="NG226" s="153"/>
      <c r="NH226" s="153">
        <v>0</v>
      </c>
      <c r="NI226" s="153"/>
      <c r="NJ226" s="153"/>
      <c r="NK226" s="153"/>
      <c r="NL226" s="153">
        <v>1</v>
      </c>
      <c r="NM226" s="153">
        <v>8</v>
      </c>
      <c r="NN226" s="153">
        <v>98</v>
      </c>
      <c r="NO226" s="153"/>
      <c r="NP226" s="153">
        <v>0</v>
      </c>
      <c r="NQ226" s="153"/>
      <c r="NR226" s="153"/>
      <c r="NS226" s="153">
        <v>0</v>
      </c>
      <c r="NT226" s="153"/>
      <c r="NU226" s="153">
        <v>0</v>
      </c>
      <c r="NV226" s="153">
        <v>22</v>
      </c>
      <c r="NW226" s="153">
        <v>22</v>
      </c>
      <c r="NX226" s="153"/>
      <c r="NY226" s="153"/>
      <c r="NZ226" s="153"/>
      <c r="OA226" s="153"/>
      <c r="OB226" s="153"/>
      <c r="OC226" s="153"/>
      <c r="OD226" s="153"/>
      <c r="OE226" s="153"/>
      <c r="OF226" s="153">
        <v>17</v>
      </c>
      <c r="OG226" s="153"/>
      <c r="OH226" s="153"/>
      <c r="OI226" s="153"/>
      <c r="OJ226" s="153"/>
      <c r="OK226" s="153">
        <v>0</v>
      </c>
      <c r="OL226" s="153">
        <v>1</v>
      </c>
      <c r="OM226" s="153"/>
      <c r="ON226" s="153"/>
      <c r="OO226" s="154"/>
      <c r="OP226" s="144">
        <v>8761</v>
      </c>
      <c r="OQ226" s="155">
        <v>507</v>
      </c>
      <c r="OR226" s="153"/>
      <c r="OS226" s="153"/>
      <c r="OT226" s="153"/>
      <c r="OU226" s="153"/>
      <c r="OV226" s="153">
        <v>-92</v>
      </c>
      <c r="OW226" s="153">
        <v>941</v>
      </c>
      <c r="OX226" s="153">
        <v>-1560</v>
      </c>
      <c r="OY226" s="153"/>
      <c r="OZ226" s="153"/>
      <c r="PA226" s="153"/>
      <c r="PB226" s="153"/>
      <c r="PC226" s="153"/>
      <c r="PD226" s="153"/>
      <c r="PE226" s="153"/>
      <c r="PF226" s="153"/>
      <c r="PG226" s="153"/>
      <c r="PH226" s="153"/>
      <c r="PI226" s="153"/>
      <c r="PJ226" s="156"/>
      <c r="PK226" s="144">
        <v>-204</v>
      </c>
      <c r="PL226" s="144">
        <v>8557</v>
      </c>
    </row>
    <row r="227" spans="1:428" ht="15" x14ac:dyDescent="0.25">
      <c r="A227" s="158">
        <v>314110</v>
      </c>
      <c r="B227" s="159" t="s">
        <v>737</v>
      </c>
      <c r="C227" s="149" t="s">
        <v>419</v>
      </c>
      <c r="D227" s="155"/>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c r="AB227" s="153">
        <v>27</v>
      </c>
      <c r="AC227" s="153">
        <v>142</v>
      </c>
      <c r="AD227" s="153">
        <v>17</v>
      </c>
      <c r="AE227" s="153">
        <v>19</v>
      </c>
      <c r="AF227" s="153">
        <v>306</v>
      </c>
      <c r="AG227" s="153">
        <v>5</v>
      </c>
      <c r="AH227" s="153">
        <v>53</v>
      </c>
      <c r="AI227" s="153">
        <v>3</v>
      </c>
      <c r="AJ227" s="153">
        <v>52</v>
      </c>
      <c r="AK227" s="153">
        <v>32</v>
      </c>
      <c r="AL227" s="153">
        <v>45</v>
      </c>
      <c r="AM227" s="153">
        <v>23</v>
      </c>
      <c r="AN227" s="153"/>
      <c r="AO227" s="153">
        <v>14</v>
      </c>
      <c r="AP227" s="153"/>
      <c r="AQ227" s="153">
        <v>15</v>
      </c>
      <c r="AR227" s="153"/>
      <c r="AS227" s="153"/>
      <c r="AT227" s="153"/>
      <c r="AU227" s="153"/>
      <c r="AV227" s="153"/>
      <c r="AW227" s="153"/>
      <c r="AX227" s="153"/>
      <c r="AY227" s="153"/>
      <c r="AZ227" s="153"/>
      <c r="BA227" s="153"/>
      <c r="BB227" s="153"/>
      <c r="BC227" s="153"/>
      <c r="BD227" s="153"/>
      <c r="BE227" s="153"/>
      <c r="BF227" s="153"/>
      <c r="BG227" s="153"/>
      <c r="BH227" s="153"/>
      <c r="BI227" s="153"/>
      <c r="BJ227" s="153"/>
      <c r="BK227" s="153"/>
      <c r="BL227" s="153"/>
      <c r="BM227" s="153"/>
      <c r="BN227" s="153"/>
      <c r="BO227" s="153"/>
      <c r="BP227" s="153"/>
      <c r="BQ227" s="153"/>
      <c r="BR227" s="153"/>
      <c r="BS227" s="153"/>
      <c r="BT227" s="153"/>
      <c r="BU227" s="153"/>
      <c r="BV227" s="153"/>
      <c r="BW227" s="153"/>
      <c r="BX227" s="153"/>
      <c r="BY227" s="153"/>
      <c r="BZ227" s="153"/>
      <c r="CA227" s="153"/>
      <c r="CB227" s="153"/>
      <c r="CC227" s="153"/>
      <c r="CD227" s="153"/>
      <c r="CE227" s="153"/>
      <c r="CF227" s="153"/>
      <c r="CG227" s="153"/>
      <c r="CH227" s="153"/>
      <c r="CI227" s="153"/>
      <c r="CJ227" s="153"/>
      <c r="CK227" s="153"/>
      <c r="CL227" s="153"/>
      <c r="CM227" s="153"/>
      <c r="CN227" s="153"/>
      <c r="CO227" s="153"/>
      <c r="CP227" s="153"/>
      <c r="CQ227" s="153"/>
      <c r="CR227" s="153"/>
      <c r="CS227" s="153"/>
      <c r="CT227" s="153"/>
      <c r="CU227" s="153"/>
      <c r="CV227" s="153"/>
      <c r="CW227" s="153"/>
      <c r="CX227" s="153"/>
      <c r="CY227" s="153"/>
      <c r="CZ227" s="153"/>
      <c r="DA227" s="153"/>
      <c r="DB227" s="153"/>
      <c r="DC227" s="153"/>
      <c r="DD227" s="153"/>
      <c r="DE227" s="153"/>
      <c r="DF227" s="153"/>
      <c r="DG227" s="153"/>
      <c r="DH227" s="153"/>
      <c r="DI227" s="153"/>
      <c r="DJ227" s="153"/>
      <c r="DK227" s="153"/>
      <c r="DL227" s="153"/>
      <c r="DM227" s="153"/>
      <c r="DN227" s="153"/>
      <c r="DO227" s="153"/>
      <c r="DP227" s="153"/>
      <c r="DQ227" s="153"/>
      <c r="DR227" s="153"/>
      <c r="DS227" s="153"/>
      <c r="DT227" s="153"/>
      <c r="DU227" s="153"/>
      <c r="DV227" s="153"/>
      <c r="DW227" s="153"/>
      <c r="DX227" s="153"/>
      <c r="DY227" s="153"/>
      <c r="DZ227" s="153"/>
      <c r="EA227" s="153"/>
      <c r="EB227" s="153"/>
      <c r="EC227" s="153"/>
      <c r="ED227" s="153"/>
      <c r="EE227" s="153"/>
      <c r="EF227" s="153"/>
      <c r="EG227" s="153"/>
      <c r="EH227" s="153"/>
      <c r="EI227" s="153"/>
      <c r="EJ227" s="153"/>
      <c r="EK227" s="153"/>
      <c r="EL227" s="153"/>
      <c r="EM227" s="153"/>
      <c r="EN227" s="153"/>
      <c r="EO227" s="153"/>
      <c r="EP227" s="153"/>
      <c r="EQ227" s="153"/>
      <c r="ER227" s="153">
        <v>170</v>
      </c>
      <c r="ES227" s="153">
        <v>1506</v>
      </c>
      <c r="ET227" s="153">
        <v>1</v>
      </c>
      <c r="EU227" s="153"/>
      <c r="EV227" s="153"/>
      <c r="EW227" s="153">
        <v>1</v>
      </c>
      <c r="EX227" s="153">
        <v>33</v>
      </c>
      <c r="EY227" s="153"/>
      <c r="EZ227" s="153"/>
      <c r="FA227" s="153"/>
      <c r="FB227" s="153"/>
      <c r="FC227" s="153"/>
      <c r="FD227" s="153"/>
      <c r="FE227" s="153"/>
      <c r="FF227" s="153">
        <v>679</v>
      </c>
      <c r="FG227" s="153"/>
      <c r="FH227" s="153"/>
      <c r="FI227" s="153"/>
      <c r="FJ227" s="153"/>
      <c r="FK227" s="153"/>
      <c r="FL227" s="153"/>
      <c r="FM227" s="153">
        <v>81</v>
      </c>
      <c r="FN227" s="153"/>
      <c r="FO227" s="153"/>
      <c r="FP227" s="153"/>
      <c r="FQ227" s="153"/>
      <c r="FR227" s="153"/>
      <c r="FS227" s="153"/>
      <c r="FT227" s="153"/>
      <c r="FU227" s="153"/>
      <c r="FV227" s="153"/>
      <c r="FW227" s="153"/>
      <c r="FX227" s="153"/>
      <c r="FY227" s="153"/>
      <c r="FZ227" s="153"/>
      <c r="GA227" s="153"/>
      <c r="GB227" s="153"/>
      <c r="GC227" s="153"/>
      <c r="GD227" s="153"/>
      <c r="GE227" s="153"/>
      <c r="GF227" s="153"/>
      <c r="GG227" s="153"/>
      <c r="GH227" s="153"/>
      <c r="GI227" s="153"/>
      <c r="GJ227" s="153"/>
      <c r="GK227" s="153"/>
      <c r="GL227" s="153"/>
      <c r="GM227" s="153"/>
      <c r="GN227" s="153"/>
      <c r="GO227" s="153"/>
      <c r="GP227" s="153"/>
      <c r="GQ227" s="153"/>
      <c r="GR227" s="153"/>
      <c r="GS227" s="153"/>
      <c r="GT227" s="153"/>
      <c r="GU227" s="153"/>
      <c r="GV227" s="153"/>
      <c r="GW227" s="153"/>
      <c r="GX227" s="153"/>
      <c r="GY227" s="153"/>
      <c r="GZ227" s="153"/>
      <c r="HA227" s="153"/>
      <c r="HB227" s="153"/>
      <c r="HC227" s="153"/>
      <c r="HD227" s="153"/>
      <c r="HE227" s="153"/>
      <c r="HF227" s="153"/>
      <c r="HG227" s="153"/>
      <c r="HH227" s="153"/>
      <c r="HI227" s="153"/>
      <c r="HJ227" s="153"/>
      <c r="HK227" s="153"/>
      <c r="HL227" s="153"/>
      <c r="HM227" s="153"/>
      <c r="HN227" s="153"/>
      <c r="HO227" s="153"/>
      <c r="HP227" s="153">
        <v>60</v>
      </c>
      <c r="HQ227" s="153"/>
      <c r="HR227" s="153"/>
      <c r="HS227" s="153"/>
      <c r="HT227" s="153"/>
      <c r="HU227" s="153"/>
      <c r="HV227" s="153"/>
      <c r="HW227" s="153"/>
      <c r="HX227" s="153"/>
      <c r="HY227" s="153"/>
      <c r="HZ227" s="153"/>
      <c r="IA227" s="153"/>
      <c r="IB227" s="153"/>
      <c r="IC227" s="153"/>
      <c r="ID227" s="153"/>
      <c r="IE227" s="153"/>
      <c r="IF227" s="153"/>
      <c r="IG227" s="153"/>
      <c r="IH227" s="153"/>
      <c r="II227" s="153"/>
      <c r="IJ227" s="153"/>
      <c r="IK227" s="153"/>
      <c r="IL227" s="153"/>
      <c r="IM227" s="153"/>
      <c r="IN227" s="153"/>
      <c r="IO227" s="153"/>
      <c r="IP227" s="153"/>
      <c r="IQ227" s="153"/>
      <c r="IR227" s="153"/>
      <c r="IS227" s="153"/>
      <c r="IT227" s="153"/>
      <c r="IU227" s="153"/>
      <c r="IV227" s="153"/>
      <c r="IW227" s="153"/>
      <c r="IX227" s="153"/>
      <c r="IY227" s="153"/>
      <c r="IZ227" s="153"/>
      <c r="JA227" s="153"/>
      <c r="JB227" s="153"/>
      <c r="JC227" s="153"/>
      <c r="JD227" s="153"/>
      <c r="JE227" s="153"/>
      <c r="JF227" s="153"/>
      <c r="JG227" s="153"/>
      <c r="JH227" s="153"/>
      <c r="JI227" s="153"/>
      <c r="JJ227" s="153"/>
      <c r="JK227" s="153"/>
      <c r="JL227" s="153"/>
      <c r="JM227" s="153"/>
      <c r="JN227" s="153"/>
      <c r="JO227" s="153"/>
      <c r="JP227" s="153"/>
      <c r="JQ227" s="153"/>
      <c r="JR227" s="153"/>
      <c r="JS227" s="153"/>
      <c r="JT227" s="153"/>
      <c r="JU227" s="153"/>
      <c r="JV227" s="153"/>
      <c r="JW227" s="153"/>
      <c r="JX227" s="153"/>
      <c r="JY227" s="153"/>
      <c r="JZ227" s="153"/>
      <c r="KA227" s="153"/>
      <c r="KB227" s="153"/>
      <c r="KC227" s="153"/>
      <c r="KD227" s="153"/>
      <c r="KE227" s="153"/>
      <c r="KF227" s="153"/>
      <c r="KG227" s="153"/>
      <c r="KH227" s="153"/>
      <c r="KI227" s="153"/>
      <c r="KJ227" s="153"/>
      <c r="KK227" s="153"/>
      <c r="KL227" s="153"/>
      <c r="KM227" s="153"/>
      <c r="KN227" s="153"/>
      <c r="KO227" s="153"/>
      <c r="KP227" s="153"/>
      <c r="KQ227" s="153"/>
      <c r="KR227" s="153"/>
      <c r="KS227" s="153"/>
      <c r="KT227" s="153"/>
      <c r="KU227" s="153"/>
      <c r="KV227" s="153"/>
      <c r="KW227" s="153"/>
      <c r="KX227" s="153"/>
      <c r="KY227" s="153">
        <v>0</v>
      </c>
      <c r="KZ227" s="153"/>
      <c r="LA227" s="153">
        <v>1</v>
      </c>
      <c r="LB227" s="153"/>
      <c r="LC227" s="153"/>
      <c r="LD227" s="153"/>
      <c r="LE227" s="153"/>
      <c r="LF227" s="153"/>
      <c r="LG227" s="153"/>
      <c r="LH227" s="153"/>
      <c r="LI227" s="153"/>
      <c r="LJ227" s="153"/>
      <c r="LK227" s="153"/>
      <c r="LL227" s="153"/>
      <c r="LM227" s="153">
        <v>0</v>
      </c>
      <c r="LN227" s="153"/>
      <c r="LO227" s="153">
        <v>2</v>
      </c>
      <c r="LP227" s="153"/>
      <c r="LQ227" s="153"/>
      <c r="LR227" s="153"/>
      <c r="LS227" s="153"/>
      <c r="LT227" s="153"/>
      <c r="LU227" s="153"/>
      <c r="LV227" s="153"/>
      <c r="LW227" s="153"/>
      <c r="LX227" s="153"/>
      <c r="LY227" s="153">
        <v>55</v>
      </c>
      <c r="LZ227" s="153"/>
      <c r="MA227" s="153"/>
      <c r="MB227" s="153"/>
      <c r="MC227" s="153"/>
      <c r="MD227" s="153"/>
      <c r="ME227" s="153"/>
      <c r="MF227" s="153"/>
      <c r="MG227" s="153"/>
      <c r="MH227" s="153"/>
      <c r="MI227" s="153"/>
      <c r="MJ227" s="153"/>
      <c r="MK227" s="153"/>
      <c r="ML227" s="153"/>
      <c r="MM227" s="153"/>
      <c r="MN227" s="153"/>
      <c r="MO227" s="153"/>
      <c r="MP227" s="153"/>
      <c r="MQ227" s="153"/>
      <c r="MR227" s="153">
        <v>0</v>
      </c>
      <c r="MS227" s="153"/>
      <c r="MT227" s="153"/>
      <c r="MU227" s="153"/>
      <c r="MV227" s="153"/>
      <c r="MW227" s="153"/>
      <c r="MX227" s="153"/>
      <c r="MY227" s="153"/>
      <c r="MZ227" s="153"/>
      <c r="NA227" s="153"/>
      <c r="NB227" s="153"/>
      <c r="NC227" s="153"/>
      <c r="ND227" s="153">
        <v>0</v>
      </c>
      <c r="NE227" s="153">
        <v>0</v>
      </c>
      <c r="NF227" s="153"/>
      <c r="NG227" s="153"/>
      <c r="NH227" s="153"/>
      <c r="NI227" s="153"/>
      <c r="NJ227" s="153"/>
      <c r="NK227" s="153"/>
      <c r="NL227" s="153"/>
      <c r="NM227" s="153"/>
      <c r="NN227" s="153">
        <v>1</v>
      </c>
      <c r="NO227" s="153"/>
      <c r="NP227" s="153"/>
      <c r="NQ227" s="153">
        <v>0</v>
      </c>
      <c r="NR227" s="153"/>
      <c r="NS227" s="153">
        <v>3</v>
      </c>
      <c r="NT227" s="153"/>
      <c r="NU227" s="153"/>
      <c r="NV227" s="153"/>
      <c r="NW227" s="153"/>
      <c r="NX227" s="153"/>
      <c r="NY227" s="153"/>
      <c r="NZ227" s="153"/>
      <c r="OA227" s="153">
        <v>4</v>
      </c>
      <c r="OB227" s="153"/>
      <c r="OC227" s="153"/>
      <c r="OD227" s="153"/>
      <c r="OE227" s="153"/>
      <c r="OF227" s="153">
        <v>29</v>
      </c>
      <c r="OG227" s="153"/>
      <c r="OH227" s="153"/>
      <c r="OI227" s="153"/>
      <c r="OJ227" s="153"/>
      <c r="OK227" s="153"/>
      <c r="OL227" s="153"/>
      <c r="OM227" s="153"/>
      <c r="ON227" s="153"/>
      <c r="OO227" s="154"/>
      <c r="OP227" s="144">
        <v>3381</v>
      </c>
      <c r="OQ227" s="155">
        <v>6282</v>
      </c>
      <c r="OR227" s="153">
        <v>1724</v>
      </c>
      <c r="OS227" s="153"/>
      <c r="OT227" s="153">
        <v>560</v>
      </c>
      <c r="OU227" s="153"/>
      <c r="OV227" s="153">
        <v>-199</v>
      </c>
      <c r="OW227" s="153">
        <v>701</v>
      </c>
      <c r="OX227" s="153">
        <v>-2870</v>
      </c>
      <c r="OY227" s="153"/>
      <c r="OZ227" s="153"/>
      <c r="PA227" s="153"/>
      <c r="PB227" s="153"/>
      <c r="PC227" s="153"/>
      <c r="PD227" s="153">
        <v>4</v>
      </c>
      <c r="PE227" s="153"/>
      <c r="PF227" s="153"/>
      <c r="PG227" s="153"/>
      <c r="PH227" s="153">
        <v>29</v>
      </c>
      <c r="PI227" s="153"/>
      <c r="PJ227" s="156"/>
      <c r="PK227" s="144">
        <v>6231</v>
      </c>
      <c r="PL227" s="144">
        <v>9612</v>
      </c>
    </row>
    <row r="228" spans="1:428" ht="15" x14ac:dyDescent="0.25">
      <c r="A228" s="158">
        <v>314120</v>
      </c>
      <c r="B228" s="159" t="s">
        <v>737</v>
      </c>
      <c r="C228" s="149" t="s">
        <v>420</v>
      </c>
      <c r="D228" s="155"/>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c r="AA228" s="153"/>
      <c r="AB228" s="153"/>
      <c r="AC228" s="153"/>
      <c r="AD228" s="153"/>
      <c r="AE228" s="153"/>
      <c r="AF228" s="153"/>
      <c r="AG228" s="153"/>
      <c r="AH228" s="153"/>
      <c r="AI228" s="153"/>
      <c r="AJ228" s="153"/>
      <c r="AK228" s="153"/>
      <c r="AL228" s="153"/>
      <c r="AM228" s="153"/>
      <c r="AN228" s="153"/>
      <c r="AO228" s="153"/>
      <c r="AP228" s="153"/>
      <c r="AQ228" s="153"/>
      <c r="AR228" s="153"/>
      <c r="AS228" s="153"/>
      <c r="AT228" s="153"/>
      <c r="AU228" s="153"/>
      <c r="AV228" s="153"/>
      <c r="AW228" s="153"/>
      <c r="AX228" s="153"/>
      <c r="AY228" s="153"/>
      <c r="AZ228" s="153"/>
      <c r="BA228" s="153"/>
      <c r="BB228" s="153"/>
      <c r="BC228" s="153"/>
      <c r="BD228" s="153"/>
      <c r="BE228" s="153"/>
      <c r="BF228" s="153"/>
      <c r="BG228" s="153"/>
      <c r="BH228" s="153"/>
      <c r="BI228" s="153"/>
      <c r="BJ228" s="153"/>
      <c r="BK228" s="153"/>
      <c r="BL228" s="153"/>
      <c r="BM228" s="153"/>
      <c r="BN228" s="153"/>
      <c r="BO228" s="153"/>
      <c r="BP228" s="153"/>
      <c r="BQ228" s="153"/>
      <c r="BR228" s="153"/>
      <c r="BS228" s="153"/>
      <c r="BT228" s="153"/>
      <c r="BU228" s="153"/>
      <c r="BV228" s="153"/>
      <c r="BW228" s="153"/>
      <c r="BX228" s="153"/>
      <c r="BY228" s="153"/>
      <c r="BZ228" s="153"/>
      <c r="CA228" s="153"/>
      <c r="CB228" s="153"/>
      <c r="CC228" s="153"/>
      <c r="CD228" s="153"/>
      <c r="CE228" s="153"/>
      <c r="CF228" s="153"/>
      <c r="CG228" s="153"/>
      <c r="CH228" s="153"/>
      <c r="CI228" s="153"/>
      <c r="CJ228" s="153"/>
      <c r="CK228" s="153"/>
      <c r="CL228" s="153"/>
      <c r="CM228" s="153"/>
      <c r="CN228" s="153"/>
      <c r="CO228" s="153"/>
      <c r="CP228" s="153"/>
      <c r="CQ228" s="153"/>
      <c r="CR228" s="153"/>
      <c r="CS228" s="153"/>
      <c r="CT228" s="153"/>
      <c r="CU228" s="153"/>
      <c r="CV228" s="153"/>
      <c r="CW228" s="153"/>
      <c r="CX228" s="153"/>
      <c r="CY228" s="153"/>
      <c r="CZ228" s="153"/>
      <c r="DA228" s="153"/>
      <c r="DB228" s="153"/>
      <c r="DC228" s="153"/>
      <c r="DD228" s="153"/>
      <c r="DE228" s="153"/>
      <c r="DF228" s="153"/>
      <c r="DG228" s="153"/>
      <c r="DH228" s="153"/>
      <c r="DI228" s="153"/>
      <c r="DJ228" s="153"/>
      <c r="DK228" s="153"/>
      <c r="DL228" s="153"/>
      <c r="DM228" s="153"/>
      <c r="DN228" s="153"/>
      <c r="DO228" s="153"/>
      <c r="DP228" s="153"/>
      <c r="DQ228" s="153"/>
      <c r="DR228" s="153"/>
      <c r="DS228" s="153"/>
      <c r="DT228" s="153"/>
      <c r="DU228" s="153"/>
      <c r="DV228" s="153"/>
      <c r="DW228" s="153"/>
      <c r="DX228" s="153"/>
      <c r="DY228" s="153"/>
      <c r="DZ228" s="153"/>
      <c r="EA228" s="153"/>
      <c r="EB228" s="153"/>
      <c r="EC228" s="153"/>
      <c r="ED228" s="153"/>
      <c r="EE228" s="153"/>
      <c r="EF228" s="153"/>
      <c r="EG228" s="153"/>
      <c r="EH228" s="153"/>
      <c r="EI228" s="153"/>
      <c r="EJ228" s="153"/>
      <c r="EK228" s="153"/>
      <c r="EL228" s="153"/>
      <c r="EM228" s="153"/>
      <c r="EN228" s="153"/>
      <c r="EO228" s="153"/>
      <c r="EP228" s="153"/>
      <c r="EQ228" s="153"/>
      <c r="ER228" s="153"/>
      <c r="ES228" s="153"/>
      <c r="ET228" s="153"/>
      <c r="EU228" s="153"/>
      <c r="EV228" s="153"/>
      <c r="EW228" s="153">
        <v>0</v>
      </c>
      <c r="EX228" s="153">
        <v>1</v>
      </c>
      <c r="EY228" s="153"/>
      <c r="EZ228" s="153"/>
      <c r="FA228" s="153"/>
      <c r="FB228" s="153"/>
      <c r="FC228" s="153"/>
      <c r="FD228" s="153"/>
      <c r="FE228" s="153"/>
      <c r="FF228" s="153"/>
      <c r="FG228" s="153"/>
      <c r="FH228" s="153"/>
      <c r="FI228" s="153"/>
      <c r="FJ228" s="153"/>
      <c r="FK228" s="153"/>
      <c r="FL228" s="153"/>
      <c r="FM228" s="153"/>
      <c r="FN228" s="153"/>
      <c r="FO228" s="153"/>
      <c r="FP228" s="153"/>
      <c r="FQ228" s="153"/>
      <c r="FR228" s="153"/>
      <c r="FS228" s="153"/>
      <c r="FT228" s="153"/>
      <c r="FU228" s="153"/>
      <c r="FV228" s="153"/>
      <c r="FW228" s="153"/>
      <c r="FX228" s="153"/>
      <c r="FY228" s="153"/>
      <c r="FZ228" s="153"/>
      <c r="GA228" s="153"/>
      <c r="GB228" s="153"/>
      <c r="GC228" s="153"/>
      <c r="GD228" s="153"/>
      <c r="GE228" s="153"/>
      <c r="GF228" s="153"/>
      <c r="GG228" s="153"/>
      <c r="GH228" s="153"/>
      <c r="GI228" s="153"/>
      <c r="GJ228" s="153"/>
      <c r="GK228" s="153"/>
      <c r="GL228" s="153"/>
      <c r="GM228" s="153"/>
      <c r="GN228" s="153"/>
      <c r="GO228" s="153"/>
      <c r="GP228" s="153"/>
      <c r="GQ228" s="153"/>
      <c r="GR228" s="153"/>
      <c r="GS228" s="153"/>
      <c r="GT228" s="153"/>
      <c r="GU228" s="153"/>
      <c r="GV228" s="153"/>
      <c r="GW228" s="153"/>
      <c r="GX228" s="153"/>
      <c r="GY228" s="153"/>
      <c r="GZ228" s="153"/>
      <c r="HA228" s="153"/>
      <c r="HB228" s="153"/>
      <c r="HC228" s="153"/>
      <c r="HD228" s="153"/>
      <c r="HE228" s="153"/>
      <c r="HF228" s="153"/>
      <c r="HG228" s="153"/>
      <c r="HH228" s="153"/>
      <c r="HI228" s="153"/>
      <c r="HJ228" s="153"/>
      <c r="HK228" s="153"/>
      <c r="HL228" s="153"/>
      <c r="HM228" s="153"/>
      <c r="HN228" s="153"/>
      <c r="HO228" s="153"/>
      <c r="HP228" s="153"/>
      <c r="HQ228" s="153">
        <v>45</v>
      </c>
      <c r="HR228" s="153"/>
      <c r="HS228" s="153"/>
      <c r="HT228" s="153"/>
      <c r="HU228" s="153"/>
      <c r="HV228" s="153"/>
      <c r="HW228" s="153"/>
      <c r="HX228" s="153"/>
      <c r="HY228" s="153"/>
      <c r="HZ228" s="153"/>
      <c r="IA228" s="153"/>
      <c r="IB228" s="153"/>
      <c r="IC228" s="153"/>
      <c r="ID228" s="153"/>
      <c r="IE228" s="153"/>
      <c r="IF228" s="153"/>
      <c r="IG228" s="153"/>
      <c r="IH228" s="153"/>
      <c r="II228" s="153"/>
      <c r="IJ228" s="153"/>
      <c r="IK228" s="153"/>
      <c r="IL228" s="153"/>
      <c r="IM228" s="153"/>
      <c r="IN228" s="153"/>
      <c r="IO228" s="153"/>
      <c r="IP228" s="153"/>
      <c r="IQ228" s="153"/>
      <c r="IR228" s="153"/>
      <c r="IS228" s="153"/>
      <c r="IT228" s="153"/>
      <c r="IU228" s="153"/>
      <c r="IV228" s="153"/>
      <c r="IW228" s="153"/>
      <c r="IX228" s="153"/>
      <c r="IY228" s="153"/>
      <c r="IZ228" s="153"/>
      <c r="JA228" s="153"/>
      <c r="JB228" s="153"/>
      <c r="JC228" s="153"/>
      <c r="JD228" s="153"/>
      <c r="JE228" s="153"/>
      <c r="JF228" s="153"/>
      <c r="JG228" s="153"/>
      <c r="JH228" s="153"/>
      <c r="JI228" s="153"/>
      <c r="JJ228" s="153"/>
      <c r="JK228" s="153"/>
      <c r="JL228" s="153"/>
      <c r="JM228" s="153"/>
      <c r="JN228" s="153"/>
      <c r="JO228" s="153"/>
      <c r="JP228" s="153"/>
      <c r="JQ228" s="153"/>
      <c r="JR228" s="153"/>
      <c r="JS228" s="153"/>
      <c r="JT228" s="153"/>
      <c r="JU228" s="153"/>
      <c r="JV228" s="153"/>
      <c r="JW228" s="153"/>
      <c r="JX228" s="153">
        <v>6</v>
      </c>
      <c r="JY228" s="153"/>
      <c r="JZ228" s="153"/>
      <c r="KA228" s="153"/>
      <c r="KB228" s="153"/>
      <c r="KC228" s="153"/>
      <c r="KD228" s="153"/>
      <c r="KE228" s="153"/>
      <c r="KF228" s="153"/>
      <c r="KG228" s="153"/>
      <c r="KH228" s="153"/>
      <c r="KI228" s="153"/>
      <c r="KJ228" s="153"/>
      <c r="KK228" s="153"/>
      <c r="KL228" s="153"/>
      <c r="KM228" s="153"/>
      <c r="KN228" s="153"/>
      <c r="KO228" s="153"/>
      <c r="KP228" s="153"/>
      <c r="KQ228" s="153"/>
      <c r="KR228" s="153"/>
      <c r="KS228" s="153"/>
      <c r="KT228" s="153"/>
      <c r="KU228" s="153"/>
      <c r="KV228" s="153"/>
      <c r="KW228" s="153"/>
      <c r="KX228" s="153"/>
      <c r="KY228" s="153"/>
      <c r="KZ228" s="153"/>
      <c r="LA228" s="153"/>
      <c r="LB228" s="153"/>
      <c r="LC228" s="153"/>
      <c r="LD228" s="153"/>
      <c r="LE228" s="153"/>
      <c r="LF228" s="153"/>
      <c r="LG228" s="153"/>
      <c r="LH228" s="153"/>
      <c r="LI228" s="153"/>
      <c r="LJ228" s="153"/>
      <c r="LK228" s="153"/>
      <c r="LL228" s="153"/>
      <c r="LM228" s="153"/>
      <c r="LN228" s="153"/>
      <c r="LO228" s="153"/>
      <c r="LP228" s="153"/>
      <c r="LQ228" s="153"/>
      <c r="LR228" s="153"/>
      <c r="LS228" s="153"/>
      <c r="LT228" s="153"/>
      <c r="LU228" s="153"/>
      <c r="LV228" s="153"/>
      <c r="LW228" s="153"/>
      <c r="LX228" s="153"/>
      <c r="LY228" s="153"/>
      <c r="LZ228" s="153"/>
      <c r="MA228" s="153"/>
      <c r="MB228" s="153"/>
      <c r="MC228" s="153">
        <v>5</v>
      </c>
      <c r="MD228" s="153"/>
      <c r="ME228" s="153"/>
      <c r="MF228" s="153"/>
      <c r="MG228" s="153"/>
      <c r="MH228" s="153"/>
      <c r="MI228" s="153"/>
      <c r="MJ228" s="153"/>
      <c r="MK228" s="153"/>
      <c r="ML228" s="153"/>
      <c r="MM228" s="153"/>
      <c r="MN228" s="153"/>
      <c r="MO228" s="153"/>
      <c r="MP228" s="153"/>
      <c r="MQ228" s="153"/>
      <c r="MR228" s="153">
        <v>24</v>
      </c>
      <c r="MS228" s="153"/>
      <c r="MT228" s="153"/>
      <c r="MU228" s="153"/>
      <c r="MV228" s="153"/>
      <c r="MW228" s="153"/>
      <c r="MX228" s="153"/>
      <c r="MY228" s="153"/>
      <c r="MZ228" s="153">
        <v>34</v>
      </c>
      <c r="NA228" s="153">
        <v>308</v>
      </c>
      <c r="NB228" s="153">
        <v>647</v>
      </c>
      <c r="NC228" s="153">
        <v>1138</v>
      </c>
      <c r="ND228" s="153">
        <v>823</v>
      </c>
      <c r="NE228" s="153"/>
      <c r="NF228" s="153">
        <v>380</v>
      </c>
      <c r="NG228" s="153"/>
      <c r="NH228" s="153"/>
      <c r="NI228" s="153"/>
      <c r="NJ228" s="153"/>
      <c r="NK228" s="153"/>
      <c r="NL228" s="153"/>
      <c r="NM228" s="153"/>
      <c r="NN228" s="153">
        <v>33</v>
      </c>
      <c r="NO228" s="153">
        <v>1620</v>
      </c>
      <c r="NP228" s="153">
        <v>102</v>
      </c>
      <c r="NQ228" s="153">
        <v>96</v>
      </c>
      <c r="NR228" s="153">
        <v>31</v>
      </c>
      <c r="NS228" s="153"/>
      <c r="NT228" s="153"/>
      <c r="NU228" s="153"/>
      <c r="NV228" s="153"/>
      <c r="NW228" s="153">
        <v>8</v>
      </c>
      <c r="NX228" s="153"/>
      <c r="NY228" s="153">
        <v>476</v>
      </c>
      <c r="NZ228" s="153"/>
      <c r="OA228" s="153"/>
      <c r="OB228" s="153"/>
      <c r="OC228" s="153"/>
      <c r="OD228" s="153"/>
      <c r="OE228" s="153">
        <v>164</v>
      </c>
      <c r="OF228" s="153">
        <v>119</v>
      </c>
      <c r="OG228" s="153"/>
      <c r="OH228" s="153"/>
      <c r="OI228" s="153"/>
      <c r="OJ228" s="153">
        <v>19</v>
      </c>
      <c r="OK228" s="153">
        <v>973</v>
      </c>
      <c r="OL228" s="153">
        <v>150</v>
      </c>
      <c r="OM228" s="153"/>
      <c r="ON228" s="153"/>
      <c r="OO228" s="154"/>
      <c r="OP228" s="144">
        <v>7200</v>
      </c>
      <c r="OQ228" s="155">
        <v>9489</v>
      </c>
      <c r="OR228" s="153"/>
      <c r="OS228" s="153"/>
      <c r="OT228" s="153"/>
      <c r="OU228" s="153"/>
      <c r="OV228" s="153">
        <v>-14</v>
      </c>
      <c r="OW228" s="153">
        <v>783</v>
      </c>
      <c r="OX228" s="153">
        <v>-13520</v>
      </c>
      <c r="OY228" s="153"/>
      <c r="OZ228" s="153"/>
      <c r="PA228" s="153"/>
      <c r="PB228" s="153"/>
      <c r="PC228" s="153"/>
      <c r="PD228" s="153"/>
      <c r="PE228" s="153"/>
      <c r="PF228" s="153"/>
      <c r="PG228" s="153"/>
      <c r="PH228" s="153"/>
      <c r="PI228" s="153"/>
      <c r="PJ228" s="156"/>
      <c r="PK228" s="144">
        <v>-3262</v>
      </c>
      <c r="PL228" s="144">
        <v>3938</v>
      </c>
    </row>
    <row r="229" spans="1:428" ht="15" x14ac:dyDescent="0.25">
      <c r="A229" s="158">
        <v>314900</v>
      </c>
      <c r="B229" s="159" t="s">
        <v>737</v>
      </c>
      <c r="C229" s="149" t="s">
        <v>421</v>
      </c>
      <c r="D229" s="155"/>
      <c r="E229" s="153">
        <v>0</v>
      </c>
      <c r="F229" s="153">
        <v>26</v>
      </c>
      <c r="G229" s="153">
        <v>28</v>
      </c>
      <c r="H229" s="153"/>
      <c r="I229" s="153">
        <v>15</v>
      </c>
      <c r="J229" s="153">
        <v>2</v>
      </c>
      <c r="K229" s="153">
        <v>2</v>
      </c>
      <c r="L229" s="153"/>
      <c r="M229" s="153"/>
      <c r="N229" s="153"/>
      <c r="O229" s="153">
        <v>33</v>
      </c>
      <c r="P229" s="153">
        <v>19</v>
      </c>
      <c r="Q229" s="153"/>
      <c r="R229" s="153"/>
      <c r="S229" s="153"/>
      <c r="T229" s="153"/>
      <c r="U229" s="153"/>
      <c r="V229" s="153"/>
      <c r="W229" s="153"/>
      <c r="X229" s="153"/>
      <c r="Y229" s="153"/>
      <c r="Z229" s="153"/>
      <c r="AA229" s="153"/>
      <c r="AB229" s="153">
        <v>28</v>
      </c>
      <c r="AC229" s="153">
        <v>78</v>
      </c>
      <c r="AD229" s="153">
        <v>234</v>
      </c>
      <c r="AE229" s="153">
        <v>71</v>
      </c>
      <c r="AF229" s="153">
        <v>133</v>
      </c>
      <c r="AG229" s="153">
        <v>73</v>
      </c>
      <c r="AH229" s="153">
        <v>333</v>
      </c>
      <c r="AI229" s="153">
        <v>3</v>
      </c>
      <c r="AJ229" s="153">
        <v>6</v>
      </c>
      <c r="AK229" s="153">
        <v>11</v>
      </c>
      <c r="AL229" s="153">
        <v>185</v>
      </c>
      <c r="AM229" s="153">
        <v>62</v>
      </c>
      <c r="AN229" s="153"/>
      <c r="AO229" s="153"/>
      <c r="AP229" s="153">
        <v>3</v>
      </c>
      <c r="AQ229" s="153">
        <v>58</v>
      </c>
      <c r="AR229" s="153"/>
      <c r="AS229" s="153"/>
      <c r="AT229" s="153"/>
      <c r="AU229" s="153"/>
      <c r="AV229" s="153"/>
      <c r="AW229" s="153"/>
      <c r="AX229" s="153"/>
      <c r="AY229" s="153"/>
      <c r="AZ229" s="153">
        <v>68</v>
      </c>
      <c r="BA229" s="153"/>
      <c r="BB229" s="153"/>
      <c r="BC229" s="153"/>
      <c r="BD229" s="153"/>
      <c r="BE229" s="153"/>
      <c r="BF229" s="153"/>
      <c r="BG229" s="153"/>
      <c r="BH229" s="153"/>
      <c r="BI229" s="153"/>
      <c r="BJ229" s="153"/>
      <c r="BK229" s="153"/>
      <c r="BL229" s="153"/>
      <c r="BM229" s="153"/>
      <c r="BN229" s="153"/>
      <c r="BO229" s="153"/>
      <c r="BP229" s="153"/>
      <c r="BQ229" s="153"/>
      <c r="BR229" s="153"/>
      <c r="BS229" s="153"/>
      <c r="BT229" s="153"/>
      <c r="BU229" s="153"/>
      <c r="BV229" s="153"/>
      <c r="BW229" s="153"/>
      <c r="BX229" s="153"/>
      <c r="BY229" s="153"/>
      <c r="BZ229" s="153"/>
      <c r="CA229" s="153"/>
      <c r="CB229" s="153"/>
      <c r="CC229" s="153"/>
      <c r="CD229" s="153"/>
      <c r="CE229" s="153"/>
      <c r="CF229" s="153"/>
      <c r="CG229" s="153"/>
      <c r="CH229" s="153"/>
      <c r="CI229" s="153"/>
      <c r="CJ229" s="153"/>
      <c r="CK229" s="153"/>
      <c r="CL229" s="153"/>
      <c r="CM229" s="153"/>
      <c r="CN229" s="153"/>
      <c r="CO229" s="153"/>
      <c r="CP229" s="153"/>
      <c r="CQ229" s="153"/>
      <c r="CR229" s="153"/>
      <c r="CS229" s="153"/>
      <c r="CT229" s="153"/>
      <c r="CU229" s="153"/>
      <c r="CV229" s="153"/>
      <c r="CW229" s="153"/>
      <c r="CX229" s="153"/>
      <c r="CY229" s="153"/>
      <c r="CZ229" s="153"/>
      <c r="DA229" s="153"/>
      <c r="DB229" s="153"/>
      <c r="DC229" s="153"/>
      <c r="DD229" s="153"/>
      <c r="DE229" s="153"/>
      <c r="DF229" s="153"/>
      <c r="DG229" s="153"/>
      <c r="DH229" s="153"/>
      <c r="DI229" s="153"/>
      <c r="DJ229" s="153"/>
      <c r="DK229" s="153"/>
      <c r="DL229" s="153"/>
      <c r="DM229" s="153"/>
      <c r="DN229" s="153"/>
      <c r="DO229" s="153"/>
      <c r="DP229" s="153"/>
      <c r="DQ229" s="153"/>
      <c r="DR229" s="153"/>
      <c r="DS229" s="153"/>
      <c r="DT229" s="153"/>
      <c r="DU229" s="153"/>
      <c r="DV229" s="153"/>
      <c r="DW229" s="153"/>
      <c r="DX229" s="153"/>
      <c r="DY229" s="153"/>
      <c r="DZ229" s="153"/>
      <c r="EA229" s="153"/>
      <c r="EB229" s="153"/>
      <c r="EC229" s="153"/>
      <c r="ED229" s="153"/>
      <c r="EE229" s="153"/>
      <c r="EF229" s="153"/>
      <c r="EG229" s="153"/>
      <c r="EH229" s="153"/>
      <c r="EI229" s="153">
        <v>0</v>
      </c>
      <c r="EJ229" s="153"/>
      <c r="EK229" s="153"/>
      <c r="EL229" s="153"/>
      <c r="EM229" s="153"/>
      <c r="EN229" s="153"/>
      <c r="EO229" s="153"/>
      <c r="EP229" s="153"/>
      <c r="EQ229" s="153"/>
      <c r="ER229" s="153">
        <v>4</v>
      </c>
      <c r="ES229" s="153">
        <v>57</v>
      </c>
      <c r="ET229" s="153">
        <v>5</v>
      </c>
      <c r="EU229" s="153">
        <v>36</v>
      </c>
      <c r="EV229" s="153">
        <v>0</v>
      </c>
      <c r="EW229" s="153"/>
      <c r="EX229" s="153"/>
      <c r="EY229" s="153"/>
      <c r="EZ229" s="153"/>
      <c r="FA229" s="153"/>
      <c r="FB229" s="153">
        <v>101</v>
      </c>
      <c r="FC229" s="153"/>
      <c r="FD229" s="153">
        <v>2</v>
      </c>
      <c r="FE229" s="153"/>
      <c r="FF229" s="153"/>
      <c r="FG229" s="153"/>
      <c r="FH229" s="153"/>
      <c r="FI229" s="153"/>
      <c r="FJ229" s="153"/>
      <c r="FK229" s="153">
        <v>467</v>
      </c>
      <c r="FL229" s="153">
        <v>32</v>
      </c>
      <c r="FM229" s="153">
        <v>112</v>
      </c>
      <c r="FN229" s="153"/>
      <c r="FO229" s="153"/>
      <c r="FP229" s="153"/>
      <c r="FQ229" s="153">
        <v>10</v>
      </c>
      <c r="FR229" s="153">
        <v>175</v>
      </c>
      <c r="FS229" s="153">
        <v>24</v>
      </c>
      <c r="FT229" s="153">
        <v>4</v>
      </c>
      <c r="FU229" s="153">
        <v>12</v>
      </c>
      <c r="FV229" s="153">
        <v>4</v>
      </c>
      <c r="FW229" s="153">
        <v>13</v>
      </c>
      <c r="FX229" s="153">
        <v>7</v>
      </c>
      <c r="FY229" s="153">
        <v>0</v>
      </c>
      <c r="FZ229" s="153">
        <v>0</v>
      </c>
      <c r="GA229" s="153"/>
      <c r="GB229" s="153"/>
      <c r="GC229" s="153"/>
      <c r="GD229" s="153"/>
      <c r="GE229" s="153"/>
      <c r="GF229" s="153">
        <v>1</v>
      </c>
      <c r="GG229" s="153"/>
      <c r="GH229" s="153">
        <v>15</v>
      </c>
      <c r="GI229" s="153"/>
      <c r="GJ229" s="153">
        <v>0</v>
      </c>
      <c r="GK229" s="153">
        <v>51</v>
      </c>
      <c r="GL229" s="153">
        <v>41</v>
      </c>
      <c r="GM229" s="153">
        <v>1</v>
      </c>
      <c r="GN229" s="153">
        <v>1</v>
      </c>
      <c r="GO229" s="153">
        <v>2</v>
      </c>
      <c r="GP229" s="153">
        <v>0</v>
      </c>
      <c r="GQ229" s="153">
        <v>1</v>
      </c>
      <c r="GR229" s="153">
        <v>0</v>
      </c>
      <c r="GS229" s="153">
        <v>0</v>
      </c>
      <c r="GT229" s="153">
        <v>0</v>
      </c>
      <c r="GU229" s="153"/>
      <c r="GV229" s="153">
        <v>0</v>
      </c>
      <c r="GW229" s="153"/>
      <c r="GX229" s="153"/>
      <c r="GY229" s="153">
        <v>3</v>
      </c>
      <c r="GZ229" s="153"/>
      <c r="HA229" s="153">
        <v>31</v>
      </c>
      <c r="HB229" s="153"/>
      <c r="HC229" s="153"/>
      <c r="HD229" s="153"/>
      <c r="HE229" s="153"/>
      <c r="HF229" s="153"/>
      <c r="HG229" s="153"/>
      <c r="HH229" s="153">
        <v>13</v>
      </c>
      <c r="HI229" s="153">
        <v>0</v>
      </c>
      <c r="HJ229" s="153"/>
      <c r="HK229" s="153"/>
      <c r="HL229" s="153"/>
      <c r="HM229" s="153">
        <v>5</v>
      </c>
      <c r="HN229" s="153"/>
      <c r="HO229" s="153">
        <v>2</v>
      </c>
      <c r="HP229" s="153">
        <v>78</v>
      </c>
      <c r="HQ229" s="153"/>
      <c r="HR229" s="153">
        <v>192</v>
      </c>
      <c r="HS229" s="153">
        <v>35</v>
      </c>
      <c r="HT229" s="153"/>
      <c r="HU229" s="153"/>
      <c r="HV229" s="153"/>
      <c r="HW229" s="153"/>
      <c r="HX229" s="153"/>
      <c r="HY229" s="153"/>
      <c r="HZ229" s="153"/>
      <c r="IA229" s="153"/>
      <c r="IB229" s="153"/>
      <c r="IC229" s="153"/>
      <c r="ID229" s="153"/>
      <c r="IE229" s="153"/>
      <c r="IF229" s="153">
        <v>17</v>
      </c>
      <c r="IG229" s="153"/>
      <c r="IH229" s="153"/>
      <c r="II229" s="153"/>
      <c r="IJ229" s="153"/>
      <c r="IK229" s="153"/>
      <c r="IL229" s="153"/>
      <c r="IM229" s="153"/>
      <c r="IN229" s="153"/>
      <c r="IO229" s="153"/>
      <c r="IP229" s="153"/>
      <c r="IQ229" s="153"/>
      <c r="IR229" s="153"/>
      <c r="IS229" s="153"/>
      <c r="IT229" s="153"/>
      <c r="IU229" s="153"/>
      <c r="IV229" s="153"/>
      <c r="IW229" s="153"/>
      <c r="IX229" s="153">
        <v>1</v>
      </c>
      <c r="IY229" s="153">
        <v>0</v>
      </c>
      <c r="IZ229" s="153"/>
      <c r="JA229" s="153">
        <v>0</v>
      </c>
      <c r="JB229" s="153">
        <v>0</v>
      </c>
      <c r="JC229" s="153"/>
      <c r="JD229" s="153"/>
      <c r="JE229" s="153"/>
      <c r="JF229" s="153"/>
      <c r="JG229" s="153">
        <v>0</v>
      </c>
      <c r="JH229" s="153">
        <v>4</v>
      </c>
      <c r="JI229" s="153">
        <v>1358</v>
      </c>
      <c r="JJ229" s="153"/>
      <c r="JK229" s="153"/>
      <c r="JL229" s="153">
        <v>113</v>
      </c>
      <c r="JM229" s="153">
        <v>191</v>
      </c>
      <c r="JN229" s="153">
        <v>263</v>
      </c>
      <c r="JO229" s="153">
        <v>60</v>
      </c>
      <c r="JP229" s="153">
        <v>296</v>
      </c>
      <c r="JQ229" s="153">
        <v>325</v>
      </c>
      <c r="JR229" s="153">
        <v>162</v>
      </c>
      <c r="JS229" s="153">
        <v>144</v>
      </c>
      <c r="JT229" s="153">
        <v>277</v>
      </c>
      <c r="JU229" s="153">
        <v>24</v>
      </c>
      <c r="JV229" s="153"/>
      <c r="JW229" s="153">
        <v>44</v>
      </c>
      <c r="JX229" s="153">
        <v>95</v>
      </c>
      <c r="JY229" s="153">
        <v>2503</v>
      </c>
      <c r="JZ229" s="153">
        <v>5</v>
      </c>
      <c r="KA229" s="153">
        <v>24</v>
      </c>
      <c r="KB229" s="153">
        <v>6</v>
      </c>
      <c r="KC229" s="153">
        <v>316</v>
      </c>
      <c r="KD229" s="153">
        <v>55</v>
      </c>
      <c r="KE229" s="153">
        <v>10</v>
      </c>
      <c r="KF229" s="153"/>
      <c r="KG229" s="153"/>
      <c r="KH229" s="153">
        <v>78</v>
      </c>
      <c r="KI229" s="153">
        <v>21</v>
      </c>
      <c r="KJ229" s="153"/>
      <c r="KK229" s="153">
        <v>1</v>
      </c>
      <c r="KL229" s="153">
        <v>47</v>
      </c>
      <c r="KM229" s="153">
        <v>23</v>
      </c>
      <c r="KN229" s="153">
        <v>7</v>
      </c>
      <c r="KO229" s="153"/>
      <c r="KP229" s="153"/>
      <c r="KQ229" s="153"/>
      <c r="KR229" s="153"/>
      <c r="KS229" s="153"/>
      <c r="KT229" s="153">
        <v>0</v>
      </c>
      <c r="KU229" s="153"/>
      <c r="KV229" s="153"/>
      <c r="KW229" s="153"/>
      <c r="KX229" s="153">
        <v>1</v>
      </c>
      <c r="KY229" s="153">
        <v>5</v>
      </c>
      <c r="KZ229" s="153"/>
      <c r="LA229" s="153">
        <v>3</v>
      </c>
      <c r="LB229" s="153"/>
      <c r="LC229" s="153"/>
      <c r="LD229" s="153"/>
      <c r="LE229" s="153"/>
      <c r="LF229" s="153"/>
      <c r="LG229" s="153"/>
      <c r="LH229" s="153"/>
      <c r="LI229" s="153"/>
      <c r="LJ229" s="153"/>
      <c r="LK229" s="153"/>
      <c r="LL229" s="153">
        <v>0</v>
      </c>
      <c r="LM229" s="153"/>
      <c r="LN229" s="153">
        <v>138</v>
      </c>
      <c r="LO229" s="153">
        <v>91</v>
      </c>
      <c r="LP229" s="153">
        <v>3</v>
      </c>
      <c r="LQ229" s="153"/>
      <c r="LR229" s="153"/>
      <c r="LS229" s="153"/>
      <c r="LT229" s="153"/>
      <c r="LU229" s="153"/>
      <c r="LV229" s="153"/>
      <c r="LW229" s="153"/>
      <c r="LX229" s="153">
        <v>9</v>
      </c>
      <c r="LY229" s="153">
        <v>1</v>
      </c>
      <c r="LZ229" s="153"/>
      <c r="MA229" s="153">
        <v>95</v>
      </c>
      <c r="MB229" s="153">
        <v>1</v>
      </c>
      <c r="MC229" s="153"/>
      <c r="MD229" s="153"/>
      <c r="ME229" s="153">
        <v>1</v>
      </c>
      <c r="MF229" s="153"/>
      <c r="MG229" s="153">
        <v>3</v>
      </c>
      <c r="MH229" s="153"/>
      <c r="MI229" s="153">
        <v>80</v>
      </c>
      <c r="MJ229" s="153"/>
      <c r="MK229" s="153"/>
      <c r="ML229" s="153"/>
      <c r="MM229" s="153"/>
      <c r="MN229" s="153"/>
      <c r="MO229" s="153">
        <v>1</v>
      </c>
      <c r="MP229" s="153">
        <v>123</v>
      </c>
      <c r="MQ229" s="153"/>
      <c r="MR229" s="153">
        <v>2</v>
      </c>
      <c r="MS229" s="153"/>
      <c r="MT229" s="153">
        <v>0</v>
      </c>
      <c r="MU229" s="153">
        <v>0</v>
      </c>
      <c r="MV229" s="153"/>
      <c r="MW229" s="153"/>
      <c r="MX229" s="153"/>
      <c r="MY229" s="153"/>
      <c r="MZ229" s="153"/>
      <c r="NA229" s="153">
        <v>40</v>
      </c>
      <c r="NB229" s="153">
        <v>0</v>
      </c>
      <c r="NC229" s="153"/>
      <c r="ND229" s="153">
        <v>2</v>
      </c>
      <c r="NE229" s="153">
        <v>2</v>
      </c>
      <c r="NF229" s="153">
        <v>2</v>
      </c>
      <c r="NG229" s="153"/>
      <c r="NH229" s="153"/>
      <c r="NI229" s="153"/>
      <c r="NJ229" s="153"/>
      <c r="NK229" s="153"/>
      <c r="NL229" s="153">
        <v>8</v>
      </c>
      <c r="NM229" s="153">
        <v>22</v>
      </c>
      <c r="NN229" s="153">
        <v>256</v>
      </c>
      <c r="NO229" s="153">
        <v>24</v>
      </c>
      <c r="NP229" s="153">
        <v>5</v>
      </c>
      <c r="NQ229" s="153">
        <v>11</v>
      </c>
      <c r="NR229" s="153">
        <v>3</v>
      </c>
      <c r="NS229" s="153">
        <v>4</v>
      </c>
      <c r="NT229" s="153"/>
      <c r="NU229" s="153"/>
      <c r="NV229" s="153">
        <v>7</v>
      </c>
      <c r="NW229" s="153"/>
      <c r="NX229" s="153"/>
      <c r="NY229" s="153">
        <v>51</v>
      </c>
      <c r="NZ229" s="153">
        <v>3</v>
      </c>
      <c r="OA229" s="153">
        <v>25</v>
      </c>
      <c r="OB229" s="153"/>
      <c r="OC229" s="153">
        <v>60</v>
      </c>
      <c r="OD229" s="153"/>
      <c r="OE229" s="153">
        <v>752</v>
      </c>
      <c r="OF229" s="153">
        <v>126</v>
      </c>
      <c r="OG229" s="153"/>
      <c r="OH229" s="153">
        <v>1</v>
      </c>
      <c r="OI229" s="153">
        <v>3</v>
      </c>
      <c r="OJ229" s="153">
        <v>62</v>
      </c>
      <c r="OK229" s="153">
        <v>135</v>
      </c>
      <c r="OL229" s="153">
        <v>264</v>
      </c>
      <c r="OM229" s="153"/>
      <c r="ON229" s="153">
        <v>11</v>
      </c>
      <c r="OO229" s="154">
        <v>0</v>
      </c>
      <c r="OP229" s="144">
        <v>11911</v>
      </c>
      <c r="OQ229" s="155">
        <v>3850</v>
      </c>
      <c r="OR229" s="153"/>
      <c r="OS229" s="153"/>
      <c r="OT229" s="153"/>
      <c r="OU229" s="153"/>
      <c r="OV229" s="153">
        <v>69</v>
      </c>
      <c r="OW229" s="153">
        <v>2012</v>
      </c>
      <c r="OX229" s="153">
        <v>-8055</v>
      </c>
      <c r="OY229" s="153"/>
      <c r="OZ229" s="153"/>
      <c r="PA229" s="153"/>
      <c r="PB229" s="153"/>
      <c r="PC229" s="153"/>
      <c r="PD229" s="153">
        <v>63</v>
      </c>
      <c r="PE229" s="153"/>
      <c r="PF229" s="153"/>
      <c r="PG229" s="153"/>
      <c r="PH229" s="153"/>
      <c r="PI229" s="153"/>
      <c r="PJ229" s="156"/>
      <c r="PK229" s="144">
        <v>-2061</v>
      </c>
      <c r="PL229" s="144">
        <v>9850</v>
      </c>
    </row>
    <row r="230" spans="1:428" ht="15" x14ac:dyDescent="0.25">
      <c r="A230" s="158">
        <v>315000</v>
      </c>
      <c r="B230" s="159" t="s">
        <v>737</v>
      </c>
      <c r="C230" s="149" t="s">
        <v>422</v>
      </c>
      <c r="D230" s="155"/>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c r="AA230" s="153"/>
      <c r="AB230" s="153"/>
      <c r="AC230" s="153"/>
      <c r="AD230" s="153"/>
      <c r="AE230" s="153"/>
      <c r="AF230" s="153"/>
      <c r="AG230" s="153"/>
      <c r="AH230" s="153"/>
      <c r="AI230" s="153"/>
      <c r="AJ230" s="153"/>
      <c r="AK230" s="153"/>
      <c r="AL230" s="153"/>
      <c r="AM230" s="153"/>
      <c r="AN230" s="153"/>
      <c r="AO230" s="153"/>
      <c r="AP230" s="153"/>
      <c r="AQ230" s="153"/>
      <c r="AR230" s="153"/>
      <c r="AS230" s="153"/>
      <c r="AT230" s="153"/>
      <c r="AU230" s="153"/>
      <c r="AV230" s="153"/>
      <c r="AW230" s="153">
        <v>0</v>
      </c>
      <c r="AX230" s="153"/>
      <c r="AY230" s="153"/>
      <c r="AZ230" s="153"/>
      <c r="BA230" s="153"/>
      <c r="BB230" s="153"/>
      <c r="BC230" s="153"/>
      <c r="BD230" s="153"/>
      <c r="BE230" s="153"/>
      <c r="BF230" s="153"/>
      <c r="BG230" s="153"/>
      <c r="BH230" s="153"/>
      <c r="BI230" s="153"/>
      <c r="BJ230" s="153"/>
      <c r="BK230" s="153"/>
      <c r="BL230" s="153"/>
      <c r="BM230" s="153"/>
      <c r="BN230" s="153"/>
      <c r="BO230" s="153"/>
      <c r="BP230" s="153"/>
      <c r="BQ230" s="153"/>
      <c r="BR230" s="153"/>
      <c r="BS230" s="153"/>
      <c r="BT230" s="153"/>
      <c r="BU230" s="153"/>
      <c r="BV230" s="153"/>
      <c r="BW230" s="153"/>
      <c r="BX230" s="153"/>
      <c r="BY230" s="153"/>
      <c r="BZ230" s="153"/>
      <c r="CA230" s="153"/>
      <c r="CB230" s="153"/>
      <c r="CC230" s="153"/>
      <c r="CD230" s="153"/>
      <c r="CE230" s="153"/>
      <c r="CF230" s="153"/>
      <c r="CG230" s="153"/>
      <c r="CH230" s="153"/>
      <c r="CI230" s="153"/>
      <c r="CJ230" s="153"/>
      <c r="CK230" s="153"/>
      <c r="CL230" s="153"/>
      <c r="CM230" s="153"/>
      <c r="CN230" s="153"/>
      <c r="CO230" s="153"/>
      <c r="CP230" s="153"/>
      <c r="CQ230" s="153"/>
      <c r="CR230" s="153"/>
      <c r="CS230" s="153"/>
      <c r="CT230" s="153"/>
      <c r="CU230" s="153"/>
      <c r="CV230" s="153"/>
      <c r="CW230" s="153"/>
      <c r="CX230" s="153"/>
      <c r="CY230" s="153"/>
      <c r="CZ230" s="153"/>
      <c r="DA230" s="153"/>
      <c r="DB230" s="153"/>
      <c r="DC230" s="153"/>
      <c r="DD230" s="153"/>
      <c r="DE230" s="153"/>
      <c r="DF230" s="153"/>
      <c r="DG230" s="153"/>
      <c r="DH230" s="153"/>
      <c r="DI230" s="153"/>
      <c r="DJ230" s="153"/>
      <c r="DK230" s="153"/>
      <c r="DL230" s="153"/>
      <c r="DM230" s="153"/>
      <c r="DN230" s="153"/>
      <c r="DO230" s="153"/>
      <c r="DP230" s="153"/>
      <c r="DQ230" s="153"/>
      <c r="DR230" s="153"/>
      <c r="DS230" s="153"/>
      <c r="DT230" s="153"/>
      <c r="DU230" s="153"/>
      <c r="DV230" s="153"/>
      <c r="DW230" s="153"/>
      <c r="DX230" s="153"/>
      <c r="DY230" s="153"/>
      <c r="DZ230" s="153"/>
      <c r="EA230" s="153"/>
      <c r="EB230" s="153"/>
      <c r="EC230" s="153"/>
      <c r="ED230" s="153"/>
      <c r="EE230" s="153"/>
      <c r="EF230" s="153"/>
      <c r="EG230" s="153"/>
      <c r="EH230" s="153"/>
      <c r="EI230" s="153"/>
      <c r="EJ230" s="153"/>
      <c r="EK230" s="153"/>
      <c r="EL230" s="153"/>
      <c r="EM230" s="153"/>
      <c r="EN230" s="153"/>
      <c r="EO230" s="153"/>
      <c r="EP230" s="153"/>
      <c r="EQ230" s="153"/>
      <c r="ER230" s="153"/>
      <c r="ES230" s="153"/>
      <c r="ET230" s="153"/>
      <c r="EU230" s="153"/>
      <c r="EV230" s="153"/>
      <c r="EW230" s="153"/>
      <c r="EX230" s="153"/>
      <c r="EY230" s="153"/>
      <c r="EZ230" s="153"/>
      <c r="FA230" s="153"/>
      <c r="FB230" s="153">
        <v>6</v>
      </c>
      <c r="FC230" s="153"/>
      <c r="FD230" s="153"/>
      <c r="FE230" s="153"/>
      <c r="FF230" s="153"/>
      <c r="FG230" s="153"/>
      <c r="FH230" s="153"/>
      <c r="FI230" s="153"/>
      <c r="FJ230" s="153"/>
      <c r="FK230" s="153"/>
      <c r="FL230" s="153"/>
      <c r="FM230" s="153"/>
      <c r="FN230" s="153"/>
      <c r="FO230" s="153"/>
      <c r="FP230" s="153"/>
      <c r="FQ230" s="153"/>
      <c r="FR230" s="153"/>
      <c r="FS230" s="153"/>
      <c r="FT230" s="153"/>
      <c r="FU230" s="153"/>
      <c r="FV230" s="153"/>
      <c r="FW230" s="153"/>
      <c r="FX230" s="153"/>
      <c r="FY230" s="153"/>
      <c r="FZ230" s="153"/>
      <c r="GA230" s="153"/>
      <c r="GB230" s="153"/>
      <c r="GC230" s="153"/>
      <c r="GD230" s="153"/>
      <c r="GE230" s="153"/>
      <c r="GF230" s="153"/>
      <c r="GG230" s="153"/>
      <c r="GH230" s="153"/>
      <c r="GI230" s="153"/>
      <c r="GJ230" s="153"/>
      <c r="GK230" s="153"/>
      <c r="GL230" s="153"/>
      <c r="GM230" s="153"/>
      <c r="GN230" s="153"/>
      <c r="GO230" s="153"/>
      <c r="GP230" s="153"/>
      <c r="GQ230" s="153"/>
      <c r="GR230" s="153"/>
      <c r="GS230" s="153"/>
      <c r="GT230" s="153"/>
      <c r="GU230" s="153"/>
      <c r="GV230" s="153"/>
      <c r="GW230" s="153"/>
      <c r="GX230" s="153"/>
      <c r="GY230" s="153"/>
      <c r="GZ230" s="153"/>
      <c r="HA230" s="153"/>
      <c r="HB230" s="153"/>
      <c r="HC230" s="153"/>
      <c r="HD230" s="153"/>
      <c r="HE230" s="153"/>
      <c r="HF230" s="153"/>
      <c r="HG230" s="153"/>
      <c r="HH230" s="153"/>
      <c r="HI230" s="153"/>
      <c r="HJ230" s="153"/>
      <c r="HK230" s="153"/>
      <c r="HL230" s="153"/>
      <c r="HM230" s="153"/>
      <c r="HN230" s="153">
        <v>2</v>
      </c>
      <c r="HO230" s="153">
        <v>18</v>
      </c>
      <c r="HP230" s="153">
        <v>0</v>
      </c>
      <c r="HQ230" s="153"/>
      <c r="HR230" s="153">
        <v>57</v>
      </c>
      <c r="HS230" s="153">
        <v>317</v>
      </c>
      <c r="HT230" s="153">
        <v>0</v>
      </c>
      <c r="HU230" s="153"/>
      <c r="HV230" s="153"/>
      <c r="HW230" s="153"/>
      <c r="HX230" s="153"/>
      <c r="HY230" s="153"/>
      <c r="HZ230" s="153"/>
      <c r="IA230" s="153"/>
      <c r="IB230" s="153"/>
      <c r="IC230" s="153">
        <v>1547</v>
      </c>
      <c r="ID230" s="153"/>
      <c r="IE230" s="153"/>
      <c r="IF230" s="153"/>
      <c r="IG230" s="153"/>
      <c r="IH230" s="153"/>
      <c r="II230" s="153"/>
      <c r="IJ230" s="153"/>
      <c r="IK230" s="153"/>
      <c r="IL230" s="153"/>
      <c r="IM230" s="153"/>
      <c r="IN230" s="153"/>
      <c r="IO230" s="153"/>
      <c r="IP230" s="153"/>
      <c r="IQ230" s="153"/>
      <c r="IR230" s="153"/>
      <c r="IS230" s="153"/>
      <c r="IT230" s="153"/>
      <c r="IU230" s="153"/>
      <c r="IV230" s="153"/>
      <c r="IW230" s="153"/>
      <c r="IX230" s="153"/>
      <c r="IY230" s="153"/>
      <c r="IZ230" s="153"/>
      <c r="JA230" s="153"/>
      <c r="JB230" s="153"/>
      <c r="JC230" s="153"/>
      <c r="JD230" s="153"/>
      <c r="JE230" s="153"/>
      <c r="JF230" s="153"/>
      <c r="JG230" s="153"/>
      <c r="JH230" s="153"/>
      <c r="JI230" s="153"/>
      <c r="JJ230" s="153"/>
      <c r="JK230" s="153">
        <v>1</v>
      </c>
      <c r="JL230" s="153"/>
      <c r="JM230" s="153"/>
      <c r="JN230" s="153"/>
      <c r="JO230" s="153"/>
      <c r="JP230" s="153"/>
      <c r="JQ230" s="153"/>
      <c r="JR230" s="153"/>
      <c r="JS230" s="153"/>
      <c r="JT230" s="153">
        <v>300</v>
      </c>
      <c r="JU230" s="153">
        <v>153</v>
      </c>
      <c r="JV230" s="153"/>
      <c r="JW230" s="153">
        <v>0</v>
      </c>
      <c r="JX230" s="153"/>
      <c r="JY230" s="153">
        <v>288</v>
      </c>
      <c r="JZ230" s="153"/>
      <c r="KA230" s="153"/>
      <c r="KB230" s="153"/>
      <c r="KC230" s="153">
        <v>34</v>
      </c>
      <c r="KD230" s="153"/>
      <c r="KE230" s="153"/>
      <c r="KF230" s="153"/>
      <c r="KG230" s="153"/>
      <c r="KH230" s="153"/>
      <c r="KI230" s="153"/>
      <c r="KJ230" s="153"/>
      <c r="KK230" s="153"/>
      <c r="KL230" s="153"/>
      <c r="KM230" s="153"/>
      <c r="KN230" s="153"/>
      <c r="KO230" s="153"/>
      <c r="KP230" s="153"/>
      <c r="KQ230" s="153"/>
      <c r="KR230" s="153"/>
      <c r="KS230" s="153"/>
      <c r="KT230" s="153">
        <v>16</v>
      </c>
      <c r="KU230" s="153"/>
      <c r="KV230" s="153"/>
      <c r="KW230" s="153">
        <v>5</v>
      </c>
      <c r="KX230" s="153">
        <v>80</v>
      </c>
      <c r="KY230" s="153">
        <v>348</v>
      </c>
      <c r="KZ230" s="153">
        <v>12</v>
      </c>
      <c r="LA230" s="153"/>
      <c r="LB230" s="153"/>
      <c r="LC230" s="153"/>
      <c r="LD230" s="153"/>
      <c r="LE230" s="153"/>
      <c r="LF230" s="153"/>
      <c r="LG230" s="153"/>
      <c r="LH230" s="153"/>
      <c r="LI230" s="153"/>
      <c r="LJ230" s="153"/>
      <c r="LK230" s="153"/>
      <c r="LL230" s="153"/>
      <c r="LM230" s="153"/>
      <c r="LN230" s="153"/>
      <c r="LO230" s="153"/>
      <c r="LP230" s="153"/>
      <c r="LQ230" s="153">
        <v>130</v>
      </c>
      <c r="LR230" s="153"/>
      <c r="LS230" s="153"/>
      <c r="LT230" s="153"/>
      <c r="LU230" s="153"/>
      <c r="LV230" s="153"/>
      <c r="LW230" s="153"/>
      <c r="LX230" s="153"/>
      <c r="LY230" s="153"/>
      <c r="LZ230" s="153"/>
      <c r="MA230" s="153">
        <v>19</v>
      </c>
      <c r="MB230" s="153"/>
      <c r="MC230" s="153"/>
      <c r="MD230" s="153"/>
      <c r="ME230" s="153"/>
      <c r="MF230" s="153"/>
      <c r="MG230" s="153">
        <v>6</v>
      </c>
      <c r="MH230" s="153"/>
      <c r="MI230" s="153">
        <v>58</v>
      </c>
      <c r="MJ230" s="153"/>
      <c r="MK230" s="153"/>
      <c r="ML230" s="153"/>
      <c r="MM230" s="153"/>
      <c r="MN230" s="153">
        <v>17</v>
      </c>
      <c r="MO230" s="153">
        <v>13</v>
      </c>
      <c r="MP230" s="153">
        <v>92</v>
      </c>
      <c r="MQ230" s="153"/>
      <c r="MR230" s="153">
        <v>37</v>
      </c>
      <c r="MS230" s="153">
        <v>43</v>
      </c>
      <c r="MT230" s="153">
        <v>20</v>
      </c>
      <c r="MU230" s="153"/>
      <c r="MV230" s="153"/>
      <c r="MW230" s="153">
        <v>1</v>
      </c>
      <c r="MX230" s="153"/>
      <c r="MY230" s="153">
        <v>4</v>
      </c>
      <c r="MZ230" s="153"/>
      <c r="NA230" s="153">
        <v>8</v>
      </c>
      <c r="NB230" s="153"/>
      <c r="NC230" s="153"/>
      <c r="ND230" s="153">
        <v>433</v>
      </c>
      <c r="NE230" s="153"/>
      <c r="NF230" s="153"/>
      <c r="NG230" s="153">
        <v>80</v>
      </c>
      <c r="NH230" s="153"/>
      <c r="NI230" s="153"/>
      <c r="NJ230" s="153"/>
      <c r="NK230" s="153"/>
      <c r="NL230" s="153"/>
      <c r="NM230" s="153"/>
      <c r="NN230" s="153">
        <v>16</v>
      </c>
      <c r="NO230" s="153">
        <v>6</v>
      </c>
      <c r="NP230" s="153">
        <v>28</v>
      </c>
      <c r="NQ230" s="153">
        <v>76</v>
      </c>
      <c r="NR230" s="153">
        <v>18</v>
      </c>
      <c r="NS230" s="153"/>
      <c r="NT230" s="153"/>
      <c r="NU230" s="153">
        <v>86</v>
      </c>
      <c r="NV230" s="153">
        <v>62</v>
      </c>
      <c r="NW230" s="153">
        <v>46</v>
      </c>
      <c r="NX230" s="153"/>
      <c r="NY230" s="153">
        <v>9</v>
      </c>
      <c r="NZ230" s="153"/>
      <c r="OA230" s="153">
        <v>14</v>
      </c>
      <c r="OB230" s="153"/>
      <c r="OC230" s="153">
        <v>1199</v>
      </c>
      <c r="OD230" s="153"/>
      <c r="OE230" s="153">
        <v>21</v>
      </c>
      <c r="OF230" s="153">
        <v>14</v>
      </c>
      <c r="OG230" s="153"/>
      <c r="OH230" s="153">
        <v>11</v>
      </c>
      <c r="OI230" s="153">
        <v>6</v>
      </c>
      <c r="OJ230" s="153">
        <v>488</v>
      </c>
      <c r="OK230" s="153">
        <v>335</v>
      </c>
      <c r="OL230" s="153">
        <v>882</v>
      </c>
      <c r="OM230" s="153"/>
      <c r="ON230" s="153">
        <v>25</v>
      </c>
      <c r="OO230" s="154">
        <v>2</v>
      </c>
      <c r="OP230" s="144">
        <v>7491</v>
      </c>
      <c r="OQ230" s="155">
        <v>100488</v>
      </c>
      <c r="OR230" s="153"/>
      <c r="OS230" s="153"/>
      <c r="OT230" s="153"/>
      <c r="OU230" s="153"/>
      <c r="OV230" s="153">
        <v>-159</v>
      </c>
      <c r="OW230" s="153">
        <v>2194</v>
      </c>
      <c r="OX230" s="153">
        <v>-98428</v>
      </c>
      <c r="OY230" s="153"/>
      <c r="OZ230" s="153"/>
      <c r="PA230" s="153"/>
      <c r="PB230" s="153"/>
      <c r="PC230" s="153"/>
      <c r="PD230" s="153"/>
      <c r="PE230" s="153"/>
      <c r="PF230" s="153"/>
      <c r="PG230" s="153"/>
      <c r="PH230" s="153"/>
      <c r="PI230" s="153"/>
      <c r="PJ230" s="156"/>
      <c r="PK230" s="144">
        <v>4095</v>
      </c>
      <c r="PL230" s="144">
        <v>11586</v>
      </c>
    </row>
    <row r="231" spans="1:428" ht="15" x14ac:dyDescent="0.25">
      <c r="A231" s="158">
        <v>316000</v>
      </c>
      <c r="B231" s="159" t="s">
        <v>737</v>
      </c>
      <c r="C231" s="149" t="s">
        <v>423</v>
      </c>
      <c r="D231" s="155"/>
      <c r="E231" s="153"/>
      <c r="F231" s="153"/>
      <c r="G231" s="153"/>
      <c r="H231" s="153"/>
      <c r="I231" s="153"/>
      <c r="J231" s="153"/>
      <c r="K231" s="153">
        <v>3</v>
      </c>
      <c r="L231" s="153"/>
      <c r="M231" s="153">
        <v>35</v>
      </c>
      <c r="N231" s="153"/>
      <c r="O231" s="153"/>
      <c r="P231" s="153"/>
      <c r="Q231" s="153"/>
      <c r="R231" s="153"/>
      <c r="S231" s="153"/>
      <c r="T231" s="153"/>
      <c r="U231" s="153"/>
      <c r="V231" s="153"/>
      <c r="W231" s="153"/>
      <c r="X231" s="153"/>
      <c r="Y231" s="153">
        <v>0</v>
      </c>
      <c r="Z231" s="153"/>
      <c r="AA231" s="153"/>
      <c r="AB231" s="153"/>
      <c r="AC231" s="153"/>
      <c r="AD231" s="153"/>
      <c r="AE231" s="153"/>
      <c r="AF231" s="153"/>
      <c r="AG231" s="153"/>
      <c r="AH231" s="153"/>
      <c r="AI231" s="153"/>
      <c r="AJ231" s="153"/>
      <c r="AK231" s="153"/>
      <c r="AL231" s="153"/>
      <c r="AM231" s="153"/>
      <c r="AN231" s="153"/>
      <c r="AO231" s="153"/>
      <c r="AP231" s="153"/>
      <c r="AQ231" s="153"/>
      <c r="AR231" s="153"/>
      <c r="AS231" s="153"/>
      <c r="AT231" s="153"/>
      <c r="AU231" s="153"/>
      <c r="AV231" s="153"/>
      <c r="AW231" s="153"/>
      <c r="AX231" s="153"/>
      <c r="AY231" s="153"/>
      <c r="AZ231" s="153"/>
      <c r="BA231" s="153"/>
      <c r="BB231" s="153"/>
      <c r="BC231" s="153"/>
      <c r="BD231" s="153"/>
      <c r="BE231" s="153"/>
      <c r="BF231" s="153"/>
      <c r="BG231" s="153"/>
      <c r="BH231" s="153"/>
      <c r="BI231" s="153"/>
      <c r="BJ231" s="153"/>
      <c r="BK231" s="153"/>
      <c r="BL231" s="153"/>
      <c r="BM231" s="153"/>
      <c r="BN231" s="153"/>
      <c r="BO231" s="153"/>
      <c r="BP231" s="153"/>
      <c r="BQ231" s="153"/>
      <c r="BR231" s="153"/>
      <c r="BS231" s="153"/>
      <c r="BT231" s="153"/>
      <c r="BU231" s="153"/>
      <c r="BV231" s="153"/>
      <c r="BW231" s="153"/>
      <c r="BX231" s="153"/>
      <c r="BY231" s="153"/>
      <c r="BZ231" s="153"/>
      <c r="CA231" s="153"/>
      <c r="CB231" s="153"/>
      <c r="CC231" s="153"/>
      <c r="CD231" s="153"/>
      <c r="CE231" s="153"/>
      <c r="CF231" s="153"/>
      <c r="CG231" s="153"/>
      <c r="CH231" s="153"/>
      <c r="CI231" s="153"/>
      <c r="CJ231" s="153"/>
      <c r="CK231" s="153"/>
      <c r="CL231" s="153"/>
      <c r="CM231" s="153"/>
      <c r="CN231" s="153"/>
      <c r="CO231" s="153"/>
      <c r="CP231" s="153"/>
      <c r="CQ231" s="153"/>
      <c r="CR231" s="153"/>
      <c r="CS231" s="153"/>
      <c r="CT231" s="153"/>
      <c r="CU231" s="153"/>
      <c r="CV231" s="153"/>
      <c r="CW231" s="153"/>
      <c r="CX231" s="153"/>
      <c r="CY231" s="153"/>
      <c r="CZ231" s="153"/>
      <c r="DA231" s="153"/>
      <c r="DB231" s="153"/>
      <c r="DC231" s="153"/>
      <c r="DD231" s="153"/>
      <c r="DE231" s="153"/>
      <c r="DF231" s="153"/>
      <c r="DG231" s="153"/>
      <c r="DH231" s="153"/>
      <c r="DI231" s="153"/>
      <c r="DJ231" s="153"/>
      <c r="DK231" s="153"/>
      <c r="DL231" s="153"/>
      <c r="DM231" s="153"/>
      <c r="DN231" s="153"/>
      <c r="DO231" s="153"/>
      <c r="DP231" s="153"/>
      <c r="DQ231" s="153"/>
      <c r="DR231" s="153"/>
      <c r="DS231" s="153"/>
      <c r="DT231" s="153"/>
      <c r="DU231" s="153"/>
      <c r="DV231" s="153"/>
      <c r="DW231" s="153"/>
      <c r="DX231" s="153"/>
      <c r="DY231" s="153"/>
      <c r="DZ231" s="153"/>
      <c r="EA231" s="153"/>
      <c r="EB231" s="153"/>
      <c r="EC231" s="153"/>
      <c r="ED231" s="153"/>
      <c r="EE231" s="153"/>
      <c r="EF231" s="153"/>
      <c r="EG231" s="153"/>
      <c r="EH231" s="153"/>
      <c r="EI231" s="153"/>
      <c r="EJ231" s="153"/>
      <c r="EK231" s="153"/>
      <c r="EL231" s="153"/>
      <c r="EM231" s="153"/>
      <c r="EN231" s="153"/>
      <c r="EO231" s="153"/>
      <c r="EP231" s="153"/>
      <c r="EQ231" s="153"/>
      <c r="ER231" s="153">
        <v>70</v>
      </c>
      <c r="ES231" s="153">
        <v>146</v>
      </c>
      <c r="ET231" s="153"/>
      <c r="EU231" s="153"/>
      <c r="EV231" s="153"/>
      <c r="EW231" s="153"/>
      <c r="EX231" s="153"/>
      <c r="EY231" s="153"/>
      <c r="EZ231" s="153"/>
      <c r="FA231" s="153"/>
      <c r="FB231" s="153">
        <v>1108</v>
      </c>
      <c r="FC231" s="153"/>
      <c r="FD231" s="153"/>
      <c r="FE231" s="153"/>
      <c r="FF231" s="153"/>
      <c r="FG231" s="153"/>
      <c r="FH231" s="153"/>
      <c r="FI231" s="153"/>
      <c r="FJ231" s="153"/>
      <c r="FK231" s="153"/>
      <c r="FL231" s="153"/>
      <c r="FM231" s="153"/>
      <c r="FN231" s="153"/>
      <c r="FO231" s="153"/>
      <c r="FP231" s="153"/>
      <c r="FQ231" s="153"/>
      <c r="FR231" s="153"/>
      <c r="FS231" s="153"/>
      <c r="FT231" s="153"/>
      <c r="FU231" s="153"/>
      <c r="FV231" s="153"/>
      <c r="FW231" s="153"/>
      <c r="FX231" s="153"/>
      <c r="FY231" s="153"/>
      <c r="FZ231" s="153"/>
      <c r="GA231" s="153"/>
      <c r="GB231" s="153"/>
      <c r="GC231" s="153"/>
      <c r="GD231" s="153"/>
      <c r="GE231" s="153">
        <v>91</v>
      </c>
      <c r="GF231" s="153"/>
      <c r="GG231" s="153"/>
      <c r="GH231" s="153"/>
      <c r="GI231" s="153"/>
      <c r="GJ231" s="153"/>
      <c r="GK231" s="153"/>
      <c r="GL231" s="153"/>
      <c r="GM231" s="153"/>
      <c r="GN231" s="153"/>
      <c r="GO231" s="153"/>
      <c r="GP231" s="153"/>
      <c r="GQ231" s="153"/>
      <c r="GR231" s="153"/>
      <c r="GS231" s="153"/>
      <c r="GT231" s="153"/>
      <c r="GU231" s="153"/>
      <c r="GV231" s="153"/>
      <c r="GW231" s="153"/>
      <c r="GX231" s="153">
        <v>14</v>
      </c>
      <c r="GY231" s="153"/>
      <c r="GZ231" s="153"/>
      <c r="HA231" s="153"/>
      <c r="HB231" s="153"/>
      <c r="HC231" s="153"/>
      <c r="HD231" s="153"/>
      <c r="HE231" s="153"/>
      <c r="HF231" s="153"/>
      <c r="HG231" s="153"/>
      <c r="HH231" s="153"/>
      <c r="HI231" s="153"/>
      <c r="HJ231" s="153"/>
      <c r="HK231" s="153"/>
      <c r="HL231" s="153"/>
      <c r="HM231" s="153"/>
      <c r="HN231" s="153"/>
      <c r="HO231" s="153"/>
      <c r="HP231" s="153"/>
      <c r="HQ231" s="153"/>
      <c r="HR231" s="153">
        <v>116</v>
      </c>
      <c r="HS231" s="153">
        <v>131</v>
      </c>
      <c r="HT231" s="153">
        <v>503</v>
      </c>
      <c r="HU231" s="153"/>
      <c r="HV231" s="153"/>
      <c r="HW231" s="153"/>
      <c r="HX231" s="153"/>
      <c r="HY231" s="153"/>
      <c r="HZ231" s="153"/>
      <c r="IA231" s="153"/>
      <c r="IB231" s="153"/>
      <c r="IC231" s="153">
        <v>203</v>
      </c>
      <c r="ID231" s="153"/>
      <c r="IE231" s="153">
        <v>11</v>
      </c>
      <c r="IF231" s="153"/>
      <c r="IG231" s="153"/>
      <c r="IH231" s="153"/>
      <c r="II231" s="153"/>
      <c r="IJ231" s="153"/>
      <c r="IK231" s="153"/>
      <c r="IL231" s="153"/>
      <c r="IM231" s="153"/>
      <c r="IN231" s="153"/>
      <c r="IO231" s="153"/>
      <c r="IP231" s="153"/>
      <c r="IQ231" s="153"/>
      <c r="IR231" s="153"/>
      <c r="IS231" s="153"/>
      <c r="IT231" s="153"/>
      <c r="IU231" s="153"/>
      <c r="IV231" s="153"/>
      <c r="IW231" s="153"/>
      <c r="IX231" s="153"/>
      <c r="IY231" s="153"/>
      <c r="IZ231" s="153"/>
      <c r="JA231" s="153"/>
      <c r="JB231" s="153"/>
      <c r="JC231" s="153"/>
      <c r="JD231" s="153"/>
      <c r="JE231" s="153"/>
      <c r="JF231" s="153"/>
      <c r="JG231" s="153"/>
      <c r="JH231" s="153"/>
      <c r="JI231" s="153"/>
      <c r="JJ231" s="153"/>
      <c r="JK231" s="153"/>
      <c r="JL231" s="153">
        <v>4</v>
      </c>
      <c r="JM231" s="153">
        <v>15</v>
      </c>
      <c r="JN231" s="153">
        <v>4</v>
      </c>
      <c r="JO231" s="153"/>
      <c r="JP231" s="153">
        <v>3</v>
      </c>
      <c r="JQ231" s="153">
        <v>17</v>
      </c>
      <c r="JR231" s="153">
        <v>50</v>
      </c>
      <c r="JS231" s="153"/>
      <c r="JT231" s="153">
        <v>28</v>
      </c>
      <c r="JU231" s="153"/>
      <c r="JV231" s="153"/>
      <c r="JW231" s="153">
        <v>33</v>
      </c>
      <c r="JX231" s="153">
        <v>2</v>
      </c>
      <c r="JY231" s="153">
        <v>9</v>
      </c>
      <c r="JZ231" s="153">
        <v>4</v>
      </c>
      <c r="KA231" s="153">
        <v>4</v>
      </c>
      <c r="KB231" s="153">
        <v>12</v>
      </c>
      <c r="KC231" s="153">
        <v>106</v>
      </c>
      <c r="KD231" s="153">
        <v>18</v>
      </c>
      <c r="KE231" s="153"/>
      <c r="KF231" s="153"/>
      <c r="KG231" s="153"/>
      <c r="KH231" s="153"/>
      <c r="KI231" s="153"/>
      <c r="KJ231" s="153"/>
      <c r="KK231" s="153"/>
      <c r="KL231" s="153"/>
      <c r="KM231" s="153"/>
      <c r="KN231" s="153"/>
      <c r="KO231" s="153"/>
      <c r="KP231" s="153"/>
      <c r="KQ231" s="153"/>
      <c r="KR231" s="153"/>
      <c r="KS231" s="153"/>
      <c r="KT231" s="153"/>
      <c r="KU231" s="153"/>
      <c r="KV231" s="153"/>
      <c r="KW231" s="153"/>
      <c r="KX231" s="153"/>
      <c r="KY231" s="153"/>
      <c r="KZ231" s="153"/>
      <c r="LA231" s="153">
        <v>0</v>
      </c>
      <c r="LB231" s="153"/>
      <c r="LC231" s="153"/>
      <c r="LD231" s="153"/>
      <c r="LE231" s="153"/>
      <c r="LF231" s="153"/>
      <c r="LG231" s="153"/>
      <c r="LH231" s="153"/>
      <c r="LI231" s="153"/>
      <c r="LJ231" s="153"/>
      <c r="LK231" s="153"/>
      <c r="LL231" s="153"/>
      <c r="LM231" s="153"/>
      <c r="LN231" s="153"/>
      <c r="LO231" s="153"/>
      <c r="LP231" s="153"/>
      <c r="LQ231" s="153"/>
      <c r="LR231" s="153"/>
      <c r="LS231" s="153"/>
      <c r="LT231" s="153"/>
      <c r="LU231" s="153"/>
      <c r="LV231" s="153"/>
      <c r="LW231" s="153"/>
      <c r="LX231" s="153"/>
      <c r="LY231" s="153"/>
      <c r="LZ231" s="153"/>
      <c r="MA231" s="153"/>
      <c r="MB231" s="153"/>
      <c r="MC231" s="153"/>
      <c r="MD231" s="153"/>
      <c r="ME231" s="153"/>
      <c r="MF231" s="153"/>
      <c r="MG231" s="153"/>
      <c r="MH231" s="153"/>
      <c r="MI231" s="153">
        <v>15</v>
      </c>
      <c r="MJ231" s="153"/>
      <c r="MK231" s="153"/>
      <c r="ML231" s="153">
        <v>2</v>
      </c>
      <c r="MM231" s="153"/>
      <c r="MN231" s="153"/>
      <c r="MO231" s="153">
        <v>3</v>
      </c>
      <c r="MP231" s="153"/>
      <c r="MQ231" s="153"/>
      <c r="MR231" s="153">
        <v>0</v>
      </c>
      <c r="MS231" s="153"/>
      <c r="MT231" s="153">
        <v>9</v>
      </c>
      <c r="MU231" s="153"/>
      <c r="MV231" s="153"/>
      <c r="MW231" s="153"/>
      <c r="MX231" s="153">
        <v>0</v>
      </c>
      <c r="MY231" s="153"/>
      <c r="MZ231" s="153">
        <v>5</v>
      </c>
      <c r="NA231" s="153">
        <v>37</v>
      </c>
      <c r="NB231" s="153"/>
      <c r="NC231" s="153"/>
      <c r="ND231" s="153">
        <v>1</v>
      </c>
      <c r="NE231" s="153">
        <v>6</v>
      </c>
      <c r="NF231" s="153">
        <v>0</v>
      </c>
      <c r="NG231" s="153"/>
      <c r="NH231" s="153">
        <v>11</v>
      </c>
      <c r="NI231" s="153"/>
      <c r="NJ231" s="153"/>
      <c r="NK231" s="153"/>
      <c r="NL231" s="153"/>
      <c r="NM231" s="153"/>
      <c r="NN231" s="153">
        <v>10</v>
      </c>
      <c r="NO231" s="153">
        <v>3</v>
      </c>
      <c r="NP231" s="153"/>
      <c r="NQ231" s="153"/>
      <c r="NR231" s="153"/>
      <c r="NS231" s="153">
        <v>73</v>
      </c>
      <c r="NT231" s="153"/>
      <c r="NU231" s="153"/>
      <c r="NV231" s="153">
        <v>126</v>
      </c>
      <c r="NW231" s="153"/>
      <c r="NX231" s="153"/>
      <c r="NY231" s="153"/>
      <c r="NZ231" s="153"/>
      <c r="OA231" s="153">
        <v>5</v>
      </c>
      <c r="OB231" s="153"/>
      <c r="OC231" s="153">
        <v>30</v>
      </c>
      <c r="OD231" s="153"/>
      <c r="OE231" s="153">
        <v>185</v>
      </c>
      <c r="OF231" s="153">
        <v>33</v>
      </c>
      <c r="OG231" s="153">
        <v>36</v>
      </c>
      <c r="OH231" s="153"/>
      <c r="OI231" s="153"/>
      <c r="OJ231" s="153"/>
      <c r="OK231" s="153">
        <v>3</v>
      </c>
      <c r="OL231" s="153">
        <v>48</v>
      </c>
      <c r="OM231" s="153"/>
      <c r="ON231" s="153"/>
      <c r="OO231" s="154"/>
      <c r="OP231" s="144">
        <v>3380</v>
      </c>
      <c r="OQ231" s="155">
        <v>43143</v>
      </c>
      <c r="OR231" s="153"/>
      <c r="OS231" s="153"/>
      <c r="OT231" s="153"/>
      <c r="OU231" s="153"/>
      <c r="OV231" s="153">
        <v>204</v>
      </c>
      <c r="OW231" s="153">
        <v>1897</v>
      </c>
      <c r="OX231" s="153">
        <v>-43661</v>
      </c>
      <c r="OY231" s="153"/>
      <c r="OZ231" s="153"/>
      <c r="PA231" s="153"/>
      <c r="PB231" s="153"/>
      <c r="PC231" s="153"/>
      <c r="PD231" s="153"/>
      <c r="PE231" s="153"/>
      <c r="PF231" s="153"/>
      <c r="PG231" s="153"/>
      <c r="PH231" s="153"/>
      <c r="PI231" s="153"/>
      <c r="PJ231" s="156"/>
      <c r="PK231" s="144">
        <v>1584</v>
      </c>
      <c r="PL231" s="144">
        <v>4963</v>
      </c>
    </row>
    <row r="232" spans="1:428" ht="15" x14ac:dyDescent="0.25">
      <c r="A232" s="158">
        <v>322110</v>
      </c>
      <c r="B232" s="159" t="s">
        <v>737</v>
      </c>
      <c r="C232" s="149" t="s">
        <v>424</v>
      </c>
      <c r="D232" s="155"/>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c r="AA232" s="153"/>
      <c r="AB232" s="153"/>
      <c r="AC232" s="153"/>
      <c r="AD232" s="153">
        <v>1</v>
      </c>
      <c r="AE232" s="153"/>
      <c r="AF232" s="153"/>
      <c r="AG232" s="153"/>
      <c r="AH232" s="153"/>
      <c r="AI232" s="153"/>
      <c r="AJ232" s="153"/>
      <c r="AK232" s="153"/>
      <c r="AL232" s="153"/>
      <c r="AM232" s="153"/>
      <c r="AN232" s="153"/>
      <c r="AO232" s="153"/>
      <c r="AP232" s="153"/>
      <c r="AQ232" s="153"/>
      <c r="AR232" s="153"/>
      <c r="AS232" s="153"/>
      <c r="AT232" s="153"/>
      <c r="AU232" s="153"/>
      <c r="AV232" s="153"/>
      <c r="AW232" s="153"/>
      <c r="AX232" s="153"/>
      <c r="AY232" s="153"/>
      <c r="AZ232" s="153"/>
      <c r="BA232" s="153"/>
      <c r="BB232" s="153"/>
      <c r="BC232" s="153"/>
      <c r="BD232" s="153"/>
      <c r="BE232" s="153"/>
      <c r="BF232" s="153"/>
      <c r="BG232" s="153"/>
      <c r="BH232" s="153"/>
      <c r="BI232" s="153"/>
      <c r="BJ232" s="153"/>
      <c r="BK232" s="153"/>
      <c r="BL232" s="153"/>
      <c r="BM232" s="153"/>
      <c r="BN232" s="153"/>
      <c r="BO232" s="153"/>
      <c r="BP232" s="153"/>
      <c r="BQ232" s="153"/>
      <c r="BR232" s="153"/>
      <c r="BS232" s="153"/>
      <c r="BT232" s="153"/>
      <c r="BU232" s="153"/>
      <c r="BV232" s="153"/>
      <c r="BW232" s="153"/>
      <c r="BX232" s="153"/>
      <c r="BY232" s="153"/>
      <c r="BZ232" s="153"/>
      <c r="CA232" s="153"/>
      <c r="CB232" s="153"/>
      <c r="CC232" s="153">
        <v>2</v>
      </c>
      <c r="CD232" s="153"/>
      <c r="CE232" s="153"/>
      <c r="CF232" s="153"/>
      <c r="CG232" s="153"/>
      <c r="CH232" s="153"/>
      <c r="CI232" s="153"/>
      <c r="CJ232" s="153"/>
      <c r="CK232" s="153"/>
      <c r="CL232" s="153"/>
      <c r="CM232" s="153"/>
      <c r="CN232" s="153"/>
      <c r="CO232" s="153"/>
      <c r="CP232" s="153"/>
      <c r="CQ232" s="153"/>
      <c r="CR232" s="153"/>
      <c r="CS232" s="153"/>
      <c r="CT232" s="153"/>
      <c r="CU232" s="153"/>
      <c r="CV232" s="153"/>
      <c r="CW232" s="153"/>
      <c r="CX232" s="153"/>
      <c r="CY232" s="153"/>
      <c r="CZ232" s="153"/>
      <c r="DA232" s="153"/>
      <c r="DB232" s="153"/>
      <c r="DC232" s="153"/>
      <c r="DD232" s="153"/>
      <c r="DE232" s="153"/>
      <c r="DF232" s="153"/>
      <c r="DG232" s="153"/>
      <c r="DH232" s="153"/>
      <c r="DI232" s="153"/>
      <c r="DJ232" s="153"/>
      <c r="DK232" s="153"/>
      <c r="DL232" s="153"/>
      <c r="DM232" s="153"/>
      <c r="DN232" s="153"/>
      <c r="DO232" s="153"/>
      <c r="DP232" s="153"/>
      <c r="DQ232" s="153"/>
      <c r="DR232" s="153"/>
      <c r="DS232" s="153"/>
      <c r="DT232" s="153"/>
      <c r="DU232" s="153"/>
      <c r="DV232" s="153"/>
      <c r="DW232" s="153"/>
      <c r="DX232" s="153"/>
      <c r="DY232" s="153"/>
      <c r="DZ232" s="153"/>
      <c r="EA232" s="153"/>
      <c r="EB232" s="153"/>
      <c r="EC232" s="153"/>
      <c r="ED232" s="153"/>
      <c r="EE232" s="153"/>
      <c r="EF232" s="153"/>
      <c r="EG232" s="153"/>
      <c r="EH232" s="153"/>
      <c r="EI232" s="153"/>
      <c r="EJ232" s="153"/>
      <c r="EK232" s="153"/>
      <c r="EL232" s="153"/>
      <c r="EM232" s="153"/>
      <c r="EN232" s="153"/>
      <c r="EO232" s="153"/>
      <c r="EP232" s="153"/>
      <c r="EQ232" s="153"/>
      <c r="ER232" s="153"/>
      <c r="ES232" s="153"/>
      <c r="ET232" s="153"/>
      <c r="EU232" s="153"/>
      <c r="EV232" s="153"/>
      <c r="EW232" s="153"/>
      <c r="EX232" s="153"/>
      <c r="EY232" s="153"/>
      <c r="EZ232" s="153"/>
      <c r="FA232" s="153"/>
      <c r="FB232" s="153"/>
      <c r="FC232" s="153"/>
      <c r="FD232" s="153"/>
      <c r="FE232" s="153"/>
      <c r="FF232" s="153"/>
      <c r="FG232" s="153"/>
      <c r="FH232" s="153"/>
      <c r="FI232" s="153"/>
      <c r="FJ232" s="153"/>
      <c r="FK232" s="153"/>
      <c r="FL232" s="153"/>
      <c r="FM232" s="153"/>
      <c r="FN232" s="153"/>
      <c r="FO232" s="153"/>
      <c r="FP232" s="153"/>
      <c r="FQ232" s="153"/>
      <c r="FR232" s="153"/>
      <c r="FS232" s="153"/>
      <c r="FT232" s="153"/>
      <c r="FU232" s="153"/>
      <c r="FV232" s="153"/>
      <c r="FW232" s="153"/>
      <c r="FX232" s="153"/>
      <c r="FY232" s="153"/>
      <c r="FZ232" s="153"/>
      <c r="GA232" s="153"/>
      <c r="GB232" s="153"/>
      <c r="GC232" s="153"/>
      <c r="GD232" s="153"/>
      <c r="GE232" s="153"/>
      <c r="GF232" s="153"/>
      <c r="GG232" s="153"/>
      <c r="GH232" s="153"/>
      <c r="GI232" s="153"/>
      <c r="GJ232" s="153"/>
      <c r="GK232" s="153"/>
      <c r="GL232" s="153"/>
      <c r="GM232" s="153"/>
      <c r="GN232" s="153"/>
      <c r="GO232" s="153"/>
      <c r="GP232" s="153"/>
      <c r="GQ232" s="153"/>
      <c r="GR232" s="153"/>
      <c r="GS232" s="153"/>
      <c r="GT232" s="153"/>
      <c r="GU232" s="153">
        <v>2</v>
      </c>
      <c r="GV232" s="153"/>
      <c r="GW232" s="153"/>
      <c r="GX232" s="153"/>
      <c r="GY232" s="153"/>
      <c r="GZ232" s="153"/>
      <c r="HA232" s="153"/>
      <c r="HB232" s="153"/>
      <c r="HC232" s="153"/>
      <c r="HD232" s="153"/>
      <c r="HE232" s="153"/>
      <c r="HF232" s="153"/>
      <c r="HG232" s="153"/>
      <c r="HH232" s="153"/>
      <c r="HI232" s="153"/>
      <c r="HJ232" s="153"/>
      <c r="HK232" s="153"/>
      <c r="HL232" s="153"/>
      <c r="HM232" s="153"/>
      <c r="HN232" s="153"/>
      <c r="HO232" s="153"/>
      <c r="HP232" s="153"/>
      <c r="HQ232" s="153"/>
      <c r="HR232" s="153"/>
      <c r="HS232" s="153"/>
      <c r="HT232" s="153"/>
      <c r="HU232" s="153">
        <v>283</v>
      </c>
      <c r="HV232" s="153">
        <v>2855</v>
      </c>
      <c r="HW232" s="153">
        <v>396</v>
      </c>
      <c r="HX232" s="153">
        <v>526</v>
      </c>
      <c r="HY232" s="153">
        <v>491</v>
      </c>
      <c r="HZ232" s="153">
        <v>100</v>
      </c>
      <c r="IA232" s="153">
        <v>433</v>
      </c>
      <c r="IB232" s="153">
        <v>352</v>
      </c>
      <c r="IC232" s="153"/>
      <c r="ID232" s="153"/>
      <c r="IE232" s="153"/>
      <c r="IF232" s="153"/>
      <c r="IG232" s="153"/>
      <c r="IH232" s="153"/>
      <c r="II232" s="153"/>
      <c r="IJ232" s="153"/>
      <c r="IK232" s="153"/>
      <c r="IL232" s="153"/>
      <c r="IM232" s="153"/>
      <c r="IN232" s="153"/>
      <c r="IO232" s="153">
        <v>184</v>
      </c>
      <c r="IP232" s="153"/>
      <c r="IQ232" s="153"/>
      <c r="IR232" s="153"/>
      <c r="IS232" s="153"/>
      <c r="IT232" s="153"/>
      <c r="IU232" s="153"/>
      <c r="IV232" s="153"/>
      <c r="IW232" s="153"/>
      <c r="IX232" s="153"/>
      <c r="IY232" s="153"/>
      <c r="IZ232" s="153"/>
      <c r="JA232" s="153"/>
      <c r="JB232" s="153"/>
      <c r="JC232" s="153"/>
      <c r="JD232" s="153"/>
      <c r="JE232" s="153"/>
      <c r="JF232" s="153"/>
      <c r="JG232" s="153"/>
      <c r="JH232" s="153"/>
      <c r="JI232" s="153"/>
      <c r="JJ232" s="153"/>
      <c r="JK232" s="153"/>
      <c r="JL232" s="153"/>
      <c r="JM232" s="153"/>
      <c r="JN232" s="153"/>
      <c r="JO232" s="153"/>
      <c r="JP232" s="153"/>
      <c r="JQ232" s="153"/>
      <c r="JR232" s="153"/>
      <c r="JS232" s="153"/>
      <c r="JT232" s="153"/>
      <c r="JU232" s="153"/>
      <c r="JV232" s="153"/>
      <c r="JW232" s="153"/>
      <c r="JX232" s="153"/>
      <c r="JY232" s="153"/>
      <c r="JZ232" s="153"/>
      <c r="KA232" s="153"/>
      <c r="KB232" s="153"/>
      <c r="KC232" s="153"/>
      <c r="KD232" s="153"/>
      <c r="KE232" s="153"/>
      <c r="KF232" s="153"/>
      <c r="KG232" s="153"/>
      <c r="KH232" s="153"/>
      <c r="KI232" s="153"/>
      <c r="KJ232" s="153"/>
      <c r="KK232" s="153"/>
      <c r="KL232" s="153"/>
      <c r="KM232" s="153"/>
      <c r="KN232" s="153"/>
      <c r="KO232" s="153"/>
      <c r="KP232" s="153"/>
      <c r="KQ232" s="153"/>
      <c r="KR232" s="153"/>
      <c r="KS232" s="153"/>
      <c r="KT232" s="153"/>
      <c r="KU232" s="153"/>
      <c r="KV232" s="153"/>
      <c r="KW232" s="153"/>
      <c r="KX232" s="153"/>
      <c r="KY232" s="153"/>
      <c r="KZ232" s="153"/>
      <c r="LA232" s="153"/>
      <c r="LB232" s="153"/>
      <c r="LC232" s="153"/>
      <c r="LD232" s="153"/>
      <c r="LE232" s="153"/>
      <c r="LF232" s="153"/>
      <c r="LG232" s="153"/>
      <c r="LH232" s="153"/>
      <c r="LI232" s="153"/>
      <c r="LJ232" s="153"/>
      <c r="LK232" s="153"/>
      <c r="LL232" s="153"/>
      <c r="LM232" s="153"/>
      <c r="LN232" s="153"/>
      <c r="LO232" s="153"/>
      <c r="LP232" s="153"/>
      <c r="LQ232" s="153"/>
      <c r="LR232" s="153"/>
      <c r="LS232" s="153"/>
      <c r="LT232" s="153"/>
      <c r="LU232" s="153"/>
      <c r="LV232" s="153"/>
      <c r="LW232" s="153"/>
      <c r="LX232" s="153"/>
      <c r="LY232" s="153"/>
      <c r="LZ232" s="153"/>
      <c r="MA232" s="153">
        <v>2</v>
      </c>
      <c r="MB232" s="153"/>
      <c r="MC232" s="153"/>
      <c r="MD232" s="153"/>
      <c r="ME232" s="153"/>
      <c r="MF232" s="153"/>
      <c r="MG232" s="153"/>
      <c r="MH232" s="153"/>
      <c r="MI232" s="153"/>
      <c r="MJ232" s="153"/>
      <c r="MK232" s="153"/>
      <c r="ML232" s="153"/>
      <c r="MM232" s="153"/>
      <c r="MN232" s="153"/>
      <c r="MO232" s="153"/>
      <c r="MP232" s="153"/>
      <c r="MQ232" s="153"/>
      <c r="MR232" s="153"/>
      <c r="MS232" s="153"/>
      <c r="MT232" s="153"/>
      <c r="MU232" s="153"/>
      <c r="MV232" s="153"/>
      <c r="MW232" s="153"/>
      <c r="MX232" s="153"/>
      <c r="MY232" s="153"/>
      <c r="MZ232" s="153"/>
      <c r="NA232" s="153"/>
      <c r="NB232" s="153"/>
      <c r="NC232" s="153"/>
      <c r="ND232" s="153"/>
      <c r="NE232" s="153"/>
      <c r="NF232" s="153"/>
      <c r="NG232" s="153"/>
      <c r="NH232" s="153"/>
      <c r="NI232" s="153"/>
      <c r="NJ232" s="153"/>
      <c r="NK232" s="153"/>
      <c r="NL232" s="153"/>
      <c r="NM232" s="153"/>
      <c r="NN232" s="153"/>
      <c r="NO232" s="153"/>
      <c r="NP232" s="153"/>
      <c r="NQ232" s="153"/>
      <c r="NR232" s="153"/>
      <c r="NS232" s="153"/>
      <c r="NT232" s="153"/>
      <c r="NU232" s="153"/>
      <c r="NV232" s="153"/>
      <c r="NW232" s="153"/>
      <c r="NX232" s="153"/>
      <c r="NY232" s="153"/>
      <c r="NZ232" s="153"/>
      <c r="OA232" s="153"/>
      <c r="OB232" s="153"/>
      <c r="OC232" s="153"/>
      <c r="OD232" s="153"/>
      <c r="OE232" s="153"/>
      <c r="OF232" s="153"/>
      <c r="OG232" s="153"/>
      <c r="OH232" s="153"/>
      <c r="OI232" s="153"/>
      <c r="OJ232" s="153"/>
      <c r="OK232" s="153"/>
      <c r="OL232" s="153"/>
      <c r="OM232" s="153"/>
      <c r="ON232" s="153"/>
      <c r="OO232" s="154"/>
      <c r="OP232" s="144">
        <v>5626</v>
      </c>
      <c r="OQ232" s="155"/>
      <c r="OR232" s="153"/>
      <c r="OS232" s="153"/>
      <c r="OT232" s="153"/>
      <c r="OU232" s="153"/>
      <c r="OV232" s="153">
        <v>-73</v>
      </c>
      <c r="OW232" s="153">
        <v>4898</v>
      </c>
      <c r="OX232" s="153">
        <v>-3015</v>
      </c>
      <c r="OY232" s="153"/>
      <c r="OZ232" s="153"/>
      <c r="PA232" s="153"/>
      <c r="PB232" s="153"/>
      <c r="PC232" s="153"/>
      <c r="PD232" s="153"/>
      <c r="PE232" s="153"/>
      <c r="PF232" s="153"/>
      <c r="PG232" s="153"/>
      <c r="PH232" s="153"/>
      <c r="PI232" s="153"/>
      <c r="PJ232" s="156"/>
      <c r="PK232" s="144">
        <v>1810</v>
      </c>
      <c r="PL232" s="144">
        <v>7436</v>
      </c>
    </row>
    <row r="233" spans="1:428" ht="15" x14ac:dyDescent="0.25">
      <c r="A233" s="158">
        <v>322120</v>
      </c>
      <c r="B233" s="159" t="s">
        <v>738</v>
      </c>
      <c r="C233" s="149" t="s">
        <v>425</v>
      </c>
      <c r="D233" s="155"/>
      <c r="E233" s="153"/>
      <c r="F233" s="153"/>
      <c r="G233" s="153"/>
      <c r="H233" s="153"/>
      <c r="I233" s="153"/>
      <c r="J233" s="153"/>
      <c r="K233" s="153"/>
      <c r="L233" s="153"/>
      <c r="M233" s="153"/>
      <c r="N233" s="153"/>
      <c r="O233" s="153"/>
      <c r="P233" s="153"/>
      <c r="Q233" s="153"/>
      <c r="R233" s="153">
        <v>16</v>
      </c>
      <c r="S233" s="153">
        <v>0</v>
      </c>
      <c r="T233" s="153"/>
      <c r="U233" s="153"/>
      <c r="V233" s="153"/>
      <c r="W233" s="153">
        <v>2</v>
      </c>
      <c r="X233" s="153">
        <v>3</v>
      </c>
      <c r="Y233" s="153"/>
      <c r="Z233" s="153"/>
      <c r="AA233" s="153"/>
      <c r="AB233" s="153">
        <v>7</v>
      </c>
      <c r="AC233" s="153">
        <v>25</v>
      </c>
      <c r="AD233" s="153">
        <v>18</v>
      </c>
      <c r="AE233" s="153">
        <v>31</v>
      </c>
      <c r="AF233" s="153">
        <v>9</v>
      </c>
      <c r="AG233" s="153"/>
      <c r="AH233" s="153">
        <v>23</v>
      </c>
      <c r="AI233" s="153">
        <v>3</v>
      </c>
      <c r="AJ233" s="153">
        <v>1</v>
      </c>
      <c r="AK233" s="153">
        <v>1</v>
      </c>
      <c r="AL233" s="153">
        <v>8</v>
      </c>
      <c r="AM233" s="153">
        <v>2</v>
      </c>
      <c r="AN233" s="153"/>
      <c r="AO233" s="153"/>
      <c r="AP233" s="153"/>
      <c r="AQ233" s="153">
        <v>2</v>
      </c>
      <c r="AR233" s="153"/>
      <c r="AS233" s="153">
        <v>1</v>
      </c>
      <c r="AT233" s="153"/>
      <c r="AU233" s="153"/>
      <c r="AV233" s="153"/>
      <c r="AW233" s="153"/>
      <c r="AX233" s="153"/>
      <c r="AY233" s="153">
        <v>1</v>
      </c>
      <c r="AZ233" s="153"/>
      <c r="BA233" s="153"/>
      <c r="BB233" s="153">
        <v>2</v>
      </c>
      <c r="BC233" s="153">
        <v>2</v>
      </c>
      <c r="BD233" s="153"/>
      <c r="BE233" s="153"/>
      <c r="BF233" s="153"/>
      <c r="BG233" s="153"/>
      <c r="BH233" s="153"/>
      <c r="BI233" s="153"/>
      <c r="BJ233" s="153"/>
      <c r="BK233" s="153"/>
      <c r="BL233" s="153"/>
      <c r="BM233" s="153"/>
      <c r="BN233" s="153"/>
      <c r="BO233" s="153"/>
      <c r="BP233" s="153">
        <v>1</v>
      </c>
      <c r="BQ233" s="153">
        <v>4</v>
      </c>
      <c r="BR233" s="153"/>
      <c r="BS233" s="153"/>
      <c r="BT233" s="153"/>
      <c r="BU233" s="153"/>
      <c r="BV233" s="153"/>
      <c r="BW233" s="153">
        <v>1</v>
      </c>
      <c r="BX233" s="153">
        <v>1</v>
      </c>
      <c r="BY233" s="153"/>
      <c r="BZ233" s="153">
        <v>0</v>
      </c>
      <c r="CA233" s="153"/>
      <c r="CB233" s="153">
        <v>1</v>
      </c>
      <c r="CC233" s="153">
        <v>5</v>
      </c>
      <c r="CD233" s="153"/>
      <c r="CE233" s="153"/>
      <c r="CF233" s="153"/>
      <c r="CG233" s="153">
        <v>1</v>
      </c>
      <c r="CH233" s="153">
        <v>0</v>
      </c>
      <c r="CI233" s="153"/>
      <c r="CJ233" s="153">
        <v>0</v>
      </c>
      <c r="CK233" s="153">
        <v>1</v>
      </c>
      <c r="CL233" s="153">
        <v>5</v>
      </c>
      <c r="CM233" s="153">
        <v>9</v>
      </c>
      <c r="CN233" s="153"/>
      <c r="CO233" s="153">
        <v>1</v>
      </c>
      <c r="CP233" s="153">
        <v>3</v>
      </c>
      <c r="CQ233" s="153">
        <v>1</v>
      </c>
      <c r="CR233" s="153">
        <v>3</v>
      </c>
      <c r="CS233" s="153">
        <v>5</v>
      </c>
      <c r="CT233" s="153"/>
      <c r="CU233" s="153"/>
      <c r="CV233" s="153">
        <v>0</v>
      </c>
      <c r="CW233" s="153">
        <v>0</v>
      </c>
      <c r="CX233" s="153">
        <v>1</v>
      </c>
      <c r="CY233" s="153"/>
      <c r="CZ233" s="153"/>
      <c r="DA233" s="153">
        <v>2</v>
      </c>
      <c r="DB233" s="153">
        <v>0</v>
      </c>
      <c r="DC233" s="153">
        <v>0</v>
      </c>
      <c r="DD233" s="153">
        <v>1</v>
      </c>
      <c r="DE233" s="153"/>
      <c r="DF233" s="153"/>
      <c r="DG233" s="153"/>
      <c r="DH233" s="153">
        <v>53</v>
      </c>
      <c r="DI233" s="153">
        <v>1</v>
      </c>
      <c r="DJ233" s="153"/>
      <c r="DK233" s="153"/>
      <c r="DL233" s="153"/>
      <c r="DM233" s="153"/>
      <c r="DN233" s="153">
        <v>1</v>
      </c>
      <c r="DO233" s="153"/>
      <c r="DP233" s="153">
        <v>0</v>
      </c>
      <c r="DQ233" s="153">
        <v>0</v>
      </c>
      <c r="DR233" s="153">
        <v>0</v>
      </c>
      <c r="DS233" s="153"/>
      <c r="DT233" s="153"/>
      <c r="DU233" s="153"/>
      <c r="DV233" s="153"/>
      <c r="DW233" s="153"/>
      <c r="DX233" s="153">
        <v>1</v>
      </c>
      <c r="DY233" s="153">
        <v>1</v>
      </c>
      <c r="DZ233" s="153"/>
      <c r="EA233" s="153"/>
      <c r="EB233" s="153">
        <v>0</v>
      </c>
      <c r="EC233" s="153"/>
      <c r="ED233" s="153">
        <v>0</v>
      </c>
      <c r="EE233" s="153">
        <v>12</v>
      </c>
      <c r="EF233" s="153">
        <v>3</v>
      </c>
      <c r="EG233" s="153"/>
      <c r="EH233" s="153">
        <v>77</v>
      </c>
      <c r="EI233" s="153">
        <v>2</v>
      </c>
      <c r="EJ233" s="153"/>
      <c r="EK233" s="153">
        <v>0</v>
      </c>
      <c r="EL233" s="153"/>
      <c r="EM233" s="153">
        <v>0</v>
      </c>
      <c r="EN233" s="153"/>
      <c r="EO233" s="153">
        <v>1</v>
      </c>
      <c r="EP233" s="153">
        <v>0</v>
      </c>
      <c r="EQ233" s="153">
        <v>1</v>
      </c>
      <c r="ER233" s="153"/>
      <c r="ES233" s="153"/>
      <c r="ET233" s="153"/>
      <c r="EU233" s="153"/>
      <c r="EV233" s="153"/>
      <c r="EW233" s="153"/>
      <c r="EX233" s="153"/>
      <c r="EY233" s="153">
        <v>2</v>
      </c>
      <c r="EZ233" s="153">
        <v>4</v>
      </c>
      <c r="FA233" s="153"/>
      <c r="FB233" s="153">
        <v>1</v>
      </c>
      <c r="FC233" s="153">
        <v>1</v>
      </c>
      <c r="FD233" s="153">
        <v>27</v>
      </c>
      <c r="FE233" s="153">
        <v>10</v>
      </c>
      <c r="FF233" s="153"/>
      <c r="FG233" s="153"/>
      <c r="FH233" s="153"/>
      <c r="FI233" s="153"/>
      <c r="FJ233" s="153"/>
      <c r="FK233" s="153"/>
      <c r="FL233" s="153"/>
      <c r="FM233" s="153"/>
      <c r="FN233" s="153"/>
      <c r="FO233" s="153"/>
      <c r="FP233" s="153"/>
      <c r="FQ233" s="153"/>
      <c r="FR233" s="153"/>
      <c r="FS233" s="153"/>
      <c r="FT233" s="153"/>
      <c r="FU233" s="153">
        <v>4</v>
      </c>
      <c r="FV233" s="153"/>
      <c r="FW233" s="153">
        <v>2</v>
      </c>
      <c r="FX233" s="153"/>
      <c r="FY233" s="153">
        <v>35</v>
      </c>
      <c r="FZ233" s="153">
        <v>34</v>
      </c>
      <c r="GA233" s="153"/>
      <c r="GB233" s="153">
        <v>1</v>
      </c>
      <c r="GC233" s="153"/>
      <c r="GD233" s="153"/>
      <c r="GE233" s="153">
        <v>1</v>
      </c>
      <c r="GF233" s="153">
        <v>1</v>
      </c>
      <c r="GG233" s="153">
        <v>6</v>
      </c>
      <c r="GH233" s="153">
        <v>3</v>
      </c>
      <c r="GI233" s="153">
        <v>4</v>
      </c>
      <c r="GJ233" s="153">
        <v>1</v>
      </c>
      <c r="GK233" s="153"/>
      <c r="GL233" s="153"/>
      <c r="GM233" s="153"/>
      <c r="GN233" s="153">
        <v>0</v>
      </c>
      <c r="GO233" s="153"/>
      <c r="GP233" s="153">
        <v>4</v>
      </c>
      <c r="GQ233" s="153">
        <v>17</v>
      </c>
      <c r="GR233" s="153">
        <v>2</v>
      </c>
      <c r="GS233" s="153">
        <v>14</v>
      </c>
      <c r="GT233" s="153">
        <v>6</v>
      </c>
      <c r="GU233" s="153">
        <v>6</v>
      </c>
      <c r="GV233" s="153">
        <v>3</v>
      </c>
      <c r="GW233" s="153">
        <v>8</v>
      </c>
      <c r="GX233" s="153"/>
      <c r="GY233" s="153"/>
      <c r="GZ233" s="153">
        <v>0</v>
      </c>
      <c r="HA233" s="153">
        <v>11</v>
      </c>
      <c r="HB233" s="153">
        <v>19</v>
      </c>
      <c r="HC233" s="153">
        <v>11</v>
      </c>
      <c r="HD233" s="153"/>
      <c r="HE233" s="153"/>
      <c r="HF233" s="153">
        <v>1</v>
      </c>
      <c r="HG233" s="153">
        <v>1</v>
      </c>
      <c r="HH233" s="153">
        <v>23</v>
      </c>
      <c r="HI233" s="153">
        <v>4</v>
      </c>
      <c r="HJ233" s="153">
        <v>0</v>
      </c>
      <c r="HK233" s="153"/>
      <c r="HL233" s="153">
        <v>3</v>
      </c>
      <c r="HM233" s="153"/>
      <c r="HN233" s="153">
        <v>29</v>
      </c>
      <c r="HO233" s="153">
        <v>4</v>
      </c>
      <c r="HP233" s="153"/>
      <c r="HQ233" s="153"/>
      <c r="HR233" s="153"/>
      <c r="HS233" s="153">
        <v>0</v>
      </c>
      <c r="HT233" s="153"/>
      <c r="HU233" s="153"/>
      <c r="HV233" s="153">
        <v>164</v>
      </c>
      <c r="HW233" s="153">
        <v>223</v>
      </c>
      <c r="HX233" s="153">
        <v>7220</v>
      </c>
      <c r="HY233" s="153">
        <v>1344</v>
      </c>
      <c r="HZ233" s="153">
        <v>442</v>
      </c>
      <c r="IA233" s="153">
        <v>505</v>
      </c>
      <c r="IB233" s="153">
        <v>161</v>
      </c>
      <c r="IC233" s="153">
        <v>4152</v>
      </c>
      <c r="ID233" s="153">
        <v>40</v>
      </c>
      <c r="IE233" s="153"/>
      <c r="IF233" s="153"/>
      <c r="IG233" s="153">
        <v>35</v>
      </c>
      <c r="IH233" s="153">
        <v>0</v>
      </c>
      <c r="II233" s="153"/>
      <c r="IJ233" s="153"/>
      <c r="IK233" s="153"/>
      <c r="IL233" s="153">
        <v>1</v>
      </c>
      <c r="IM233" s="153">
        <v>2</v>
      </c>
      <c r="IN233" s="153">
        <v>1</v>
      </c>
      <c r="IO233" s="153">
        <v>0</v>
      </c>
      <c r="IP233" s="153"/>
      <c r="IQ233" s="153">
        <v>0</v>
      </c>
      <c r="IR233" s="153"/>
      <c r="IS233" s="153"/>
      <c r="IT233" s="153"/>
      <c r="IU233" s="153">
        <v>0</v>
      </c>
      <c r="IV233" s="153"/>
      <c r="IW233" s="153">
        <v>4</v>
      </c>
      <c r="IX233" s="153">
        <v>44</v>
      </c>
      <c r="IY233" s="153">
        <v>7</v>
      </c>
      <c r="IZ233" s="153"/>
      <c r="JA233" s="153">
        <v>65</v>
      </c>
      <c r="JB233" s="153">
        <v>83</v>
      </c>
      <c r="JC233" s="153">
        <v>10</v>
      </c>
      <c r="JD233" s="153">
        <v>58</v>
      </c>
      <c r="JE233" s="153">
        <v>13</v>
      </c>
      <c r="JF233" s="153">
        <v>11</v>
      </c>
      <c r="JG233" s="153">
        <v>3</v>
      </c>
      <c r="JH233" s="153">
        <v>67</v>
      </c>
      <c r="JI233" s="153"/>
      <c r="JJ233" s="153">
        <v>0</v>
      </c>
      <c r="JK233" s="153">
        <v>1</v>
      </c>
      <c r="JL233" s="153">
        <v>6</v>
      </c>
      <c r="JM233" s="153">
        <v>17</v>
      </c>
      <c r="JN233" s="153">
        <v>10</v>
      </c>
      <c r="JO233" s="153">
        <v>36</v>
      </c>
      <c r="JP233" s="153">
        <v>56</v>
      </c>
      <c r="JQ233" s="153">
        <v>36</v>
      </c>
      <c r="JR233" s="153">
        <v>46</v>
      </c>
      <c r="JS233" s="153">
        <v>48</v>
      </c>
      <c r="JT233" s="153">
        <v>55</v>
      </c>
      <c r="JU233" s="153">
        <v>2</v>
      </c>
      <c r="JV233" s="153"/>
      <c r="JW233" s="153">
        <v>16</v>
      </c>
      <c r="JX233" s="153">
        <v>18</v>
      </c>
      <c r="JY233" s="153">
        <v>16</v>
      </c>
      <c r="JZ233" s="153">
        <v>7</v>
      </c>
      <c r="KA233" s="153">
        <v>19</v>
      </c>
      <c r="KB233" s="153">
        <v>8</v>
      </c>
      <c r="KC233" s="153">
        <v>17</v>
      </c>
      <c r="KD233" s="153">
        <v>35</v>
      </c>
      <c r="KE233" s="153">
        <v>39</v>
      </c>
      <c r="KF233" s="153">
        <v>2</v>
      </c>
      <c r="KG233" s="153">
        <v>25</v>
      </c>
      <c r="KH233" s="153">
        <v>2</v>
      </c>
      <c r="KI233" s="153"/>
      <c r="KJ233" s="153">
        <v>772</v>
      </c>
      <c r="KK233" s="153">
        <v>8</v>
      </c>
      <c r="KL233" s="153">
        <v>544</v>
      </c>
      <c r="KM233" s="153">
        <v>32</v>
      </c>
      <c r="KN233" s="153">
        <v>63</v>
      </c>
      <c r="KO233" s="153">
        <v>98</v>
      </c>
      <c r="KP233" s="153">
        <v>109</v>
      </c>
      <c r="KQ233" s="153">
        <v>350</v>
      </c>
      <c r="KR233" s="153">
        <v>1</v>
      </c>
      <c r="KS233" s="153">
        <v>8</v>
      </c>
      <c r="KT233" s="153">
        <v>11</v>
      </c>
      <c r="KU233" s="153"/>
      <c r="KV233" s="153"/>
      <c r="KW233" s="153"/>
      <c r="KX233" s="153">
        <v>0</v>
      </c>
      <c r="KY233" s="153">
        <v>1</v>
      </c>
      <c r="KZ233" s="153"/>
      <c r="LA233" s="153">
        <v>12</v>
      </c>
      <c r="LB233" s="153"/>
      <c r="LC233" s="153">
        <v>2</v>
      </c>
      <c r="LD233" s="153"/>
      <c r="LE233" s="153"/>
      <c r="LF233" s="153"/>
      <c r="LG233" s="153"/>
      <c r="LH233" s="153"/>
      <c r="LI233" s="153"/>
      <c r="LJ233" s="153">
        <v>25</v>
      </c>
      <c r="LK233" s="153"/>
      <c r="LL233" s="153">
        <v>0</v>
      </c>
      <c r="LM233" s="153"/>
      <c r="LN233" s="153">
        <v>251</v>
      </c>
      <c r="LO233" s="153">
        <v>1</v>
      </c>
      <c r="LP233" s="153">
        <v>2</v>
      </c>
      <c r="LQ233" s="153">
        <v>3</v>
      </c>
      <c r="LR233" s="153">
        <v>17</v>
      </c>
      <c r="LS233" s="153">
        <v>22</v>
      </c>
      <c r="LT233" s="153">
        <v>3</v>
      </c>
      <c r="LU233" s="153">
        <v>45</v>
      </c>
      <c r="LV233" s="153">
        <v>2</v>
      </c>
      <c r="LW233" s="153">
        <v>8</v>
      </c>
      <c r="LX233" s="153">
        <v>52</v>
      </c>
      <c r="LY233" s="153">
        <v>25</v>
      </c>
      <c r="LZ233" s="153">
        <v>2</v>
      </c>
      <c r="MA233" s="153">
        <v>14</v>
      </c>
      <c r="MB233" s="153">
        <v>17</v>
      </c>
      <c r="MC233" s="153">
        <v>1</v>
      </c>
      <c r="MD233" s="153">
        <v>12</v>
      </c>
      <c r="ME233" s="153">
        <v>5</v>
      </c>
      <c r="MF233" s="153">
        <v>14</v>
      </c>
      <c r="MG233" s="153">
        <v>382</v>
      </c>
      <c r="MH233" s="153">
        <v>4</v>
      </c>
      <c r="MI233" s="153">
        <v>509</v>
      </c>
      <c r="MJ233" s="153">
        <v>5</v>
      </c>
      <c r="MK233" s="153">
        <v>5</v>
      </c>
      <c r="ML233" s="153">
        <v>71</v>
      </c>
      <c r="MM233" s="153">
        <v>3</v>
      </c>
      <c r="MN233" s="153">
        <v>9</v>
      </c>
      <c r="MO233" s="153">
        <v>15</v>
      </c>
      <c r="MP233" s="153">
        <v>13</v>
      </c>
      <c r="MQ233" s="153">
        <v>32</v>
      </c>
      <c r="MR233" s="153">
        <v>34</v>
      </c>
      <c r="MS233" s="153">
        <v>6</v>
      </c>
      <c r="MT233" s="153">
        <v>32</v>
      </c>
      <c r="MU233" s="153">
        <v>48</v>
      </c>
      <c r="MV233" s="153">
        <v>10</v>
      </c>
      <c r="MW233" s="153">
        <v>16</v>
      </c>
      <c r="MX233" s="153">
        <v>0</v>
      </c>
      <c r="MY233" s="153">
        <v>2</v>
      </c>
      <c r="MZ233" s="153">
        <v>28</v>
      </c>
      <c r="NA233" s="153">
        <v>48</v>
      </c>
      <c r="NB233" s="153">
        <v>11</v>
      </c>
      <c r="NC233" s="153">
        <v>1</v>
      </c>
      <c r="ND233" s="153">
        <v>81</v>
      </c>
      <c r="NE233" s="153">
        <v>4</v>
      </c>
      <c r="NF233" s="153">
        <v>32</v>
      </c>
      <c r="NG233" s="153">
        <v>5</v>
      </c>
      <c r="NH233" s="153">
        <v>1</v>
      </c>
      <c r="NI233" s="153"/>
      <c r="NJ233" s="153">
        <v>4</v>
      </c>
      <c r="NK233" s="153">
        <v>0</v>
      </c>
      <c r="NL233" s="153"/>
      <c r="NM233" s="153">
        <v>1</v>
      </c>
      <c r="NN233" s="153">
        <v>13</v>
      </c>
      <c r="NO233" s="153">
        <v>1010</v>
      </c>
      <c r="NP233" s="153">
        <v>45</v>
      </c>
      <c r="NQ233" s="153">
        <v>171</v>
      </c>
      <c r="NR233" s="153">
        <v>18</v>
      </c>
      <c r="NS233" s="153">
        <v>14</v>
      </c>
      <c r="NT233" s="153">
        <v>3</v>
      </c>
      <c r="NU233" s="153">
        <v>6</v>
      </c>
      <c r="NV233" s="153">
        <v>1</v>
      </c>
      <c r="NW233" s="153">
        <v>28</v>
      </c>
      <c r="NX233" s="153">
        <v>0</v>
      </c>
      <c r="NY233" s="153">
        <v>0</v>
      </c>
      <c r="NZ233" s="153">
        <v>3</v>
      </c>
      <c r="OA233" s="153">
        <v>62</v>
      </c>
      <c r="OB233" s="153">
        <v>4</v>
      </c>
      <c r="OC233" s="153">
        <v>21</v>
      </c>
      <c r="OD233" s="153"/>
      <c r="OE233" s="153">
        <v>3</v>
      </c>
      <c r="OF233" s="153">
        <v>236</v>
      </c>
      <c r="OG233" s="153">
        <v>9</v>
      </c>
      <c r="OH233" s="153"/>
      <c r="OI233" s="153"/>
      <c r="OJ233" s="153">
        <v>2056</v>
      </c>
      <c r="OK233" s="153">
        <v>364</v>
      </c>
      <c r="OL233" s="153">
        <v>836</v>
      </c>
      <c r="OM233" s="153"/>
      <c r="ON233" s="153"/>
      <c r="OO233" s="154"/>
      <c r="OP233" s="144">
        <v>24687</v>
      </c>
      <c r="OQ233" s="155">
        <v>11736</v>
      </c>
      <c r="OR233" s="153"/>
      <c r="OS233" s="153"/>
      <c r="OT233" s="153"/>
      <c r="OU233" s="153"/>
      <c r="OV233" s="153">
        <v>-92</v>
      </c>
      <c r="OW233" s="153">
        <v>8286</v>
      </c>
      <c r="OX233" s="153">
        <v>-8156</v>
      </c>
      <c r="OY233" s="153"/>
      <c r="OZ233" s="153"/>
      <c r="PA233" s="153"/>
      <c r="PB233" s="153"/>
      <c r="PC233" s="153"/>
      <c r="PD233" s="153"/>
      <c r="PE233" s="153"/>
      <c r="PF233" s="153"/>
      <c r="PG233" s="153"/>
      <c r="PH233" s="153"/>
      <c r="PI233" s="153"/>
      <c r="PJ233" s="156"/>
      <c r="PK233" s="144">
        <v>11775</v>
      </c>
      <c r="PL233" s="144">
        <v>36462</v>
      </c>
    </row>
    <row r="234" spans="1:428" ht="15" x14ac:dyDescent="0.25">
      <c r="A234" s="158">
        <v>322130</v>
      </c>
      <c r="B234" s="159" t="s">
        <v>738</v>
      </c>
      <c r="C234" s="149" t="s">
        <v>426</v>
      </c>
      <c r="D234" s="155"/>
      <c r="E234" s="153"/>
      <c r="F234" s="153"/>
      <c r="G234" s="153"/>
      <c r="H234" s="153"/>
      <c r="I234" s="153"/>
      <c r="J234" s="153"/>
      <c r="K234" s="153"/>
      <c r="L234" s="153"/>
      <c r="M234" s="153"/>
      <c r="N234" s="153"/>
      <c r="O234" s="153"/>
      <c r="P234" s="153"/>
      <c r="Q234" s="153">
        <v>8</v>
      </c>
      <c r="R234" s="153">
        <v>4</v>
      </c>
      <c r="S234" s="153">
        <v>1</v>
      </c>
      <c r="T234" s="153">
        <v>8</v>
      </c>
      <c r="U234" s="153">
        <v>3</v>
      </c>
      <c r="V234" s="153">
        <v>8</v>
      </c>
      <c r="W234" s="153">
        <v>4</v>
      </c>
      <c r="X234" s="153">
        <v>11</v>
      </c>
      <c r="Y234" s="153">
        <v>19</v>
      </c>
      <c r="Z234" s="153"/>
      <c r="AA234" s="153">
        <v>0</v>
      </c>
      <c r="AB234" s="153"/>
      <c r="AC234" s="153"/>
      <c r="AD234" s="153">
        <v>47</v>
      </c>
      <c r="AE234" s="153">
        <v>21</v>
      </c>
      <c r="AF234" s="153"/>
      <c r="AG234" s="153"/>
      <c r="AH234" s="153"/>
      <c r="AI234" s="153"/>
      <c r="AJ234" s="153"/>
      <c r="AK234" s="153"/>
      <c r="AL234" s="153"/>
      <c r="AM234" s="153"/>
      <c r="AN234" s="153">
        <v>38</v>
      </c>
      <c r="AO234" s="153">
        <v>32</v>
      </c>
      <c r="AP234" s="153">
        <v>12</v>
      </c>
      <c r="AQ234" s="153">
        <v>58</v>
      </c>
      <c r="AR234" s="153">
        <v>2</v>
      </c>
      <c r="AS234" s="153">
        <v>5</v>
      </c>
      <c r="AT234" s="153">
        <v>4</v>
      </c>
      <c r="AU234" s="153">
        <v>19</v>
      </c>
      <c r="AV234" s="153">
        <v>3</v>
      </c>
      <c r="AW234" s="153">
        <v>5</v>
      </c>
      <c r="AX234" s="153">
        <v>348</v>
      </c>
      <c r="AY234" s="153">
        <v>25</v>
      </c>
      <c r="AZ234" s="153">
        <v>4</v>
      </c>
      <c r="BA234" s="153">
        <v>9</v>
      </c>
      <c r="BB234" s="153">
        <v>30</v>
      </c>
      <c r="BC234" s="153">
        <v>6</v>
      </c>
      <c r="BD234" s="153">
        <v>40</v>
      </c>
      <c r="BE234" s="153">
        <v>7</v>
      </c>
      <c r="BF234" s="153">
        <v>3</v>
      </c>
      <c r="BG234" s="153">
        <v>0</v>
      </c>
      <c r="BH234" s="153">
        <v>7</v>
      </c>
      <c r="BI234" s="153">
        <v>152</v>
      </c>
      <c r="BJ234" s="153">
        <v>5</v>
      </c>
      <c r="BK234" s="153">
        <v>3</v>
      </c>
      <c r="BL234" s="153">
        <v>13</v>
      </c>
      <c r="BM234" s="153">
        <v>11</v>
      </c>
      <c r="BN234" s="153">
        <v>6</v>
      </c>
      <c r="BO234" s="153">
        <v>4</v>
      </c>
      <c r="BP234" s="153">
        <v>4</v>
      </c>
      <c r="BQ234" s="153">
        <v>6</v>
      </c>
      <c r="BR234" s="153">
        <v>9</v>
      </c>
      <c r="BS234" s="153">
        <v>30</v>
      </c>
      <c r="BT234" s="153">
        <v>9</v>
      </c>
      <c r="BU234" s="153">
        <v>5</v>
      </c>
      <c r="BV234" s="153">
        <v>9</v>
      </c>
      <c r="BW234" s="153">
        <v>12</v>
      </c>
      <c r="BX234" s="153">
        <v>2</v>
      </c>
      <c r="BY234" s="153">
        <v>20</v>
      </c>
      <c r="BZ234" s="153">
        <v>19</v>
      </c>
      <c r="CA234" s="153">
        <v>36</v>
      </c>
      <c r="CB234" s="153">
        <v>2</v>
      </c>
      <c r="CC234" s="153">
        <v>30</v>
      </c>
      <c r="CD234" s="153">
        <v>5</v>
      </c>
      <c r="CE234" s="153">
        <v>3</v>
      </c>
      <c r="CF234" s="153">
        <v>9</v>
      </c>
      <c r="CG234" s="153">
        <v>33</v>
      </c>
      <c r="CH234" s="153">
        <v>8</v>
      </c>
      <c r="CI234" s="153">
        <v>6</v>
      </c>
      <c r="CJ234" s="153">
        <v>12</v>
      </c>
      <c r="CK234" s="153">
        <v>24</v>
      </c>
      <c r="CL234" s="153">
        <v>5</v>
      </c>
      <c r="CM234" s="153">
        <v>37</v>
      </c>
      <c r="CN234" s="153">
        <v>3</v>
      </c>
      <c r="CO234" s="153">
        <v>0</v>
      </c>
      <c r="CP234" s="153">
        <v>6</v>
      </c>
      <c r="CQ234" s="153">
        <v>2</v>
      </c>
      <c r="CR234" s="153">
        <v>10</v>
      </c>
      <c r="CS234" s="153">
        <v>2</v>
      </c>
      <c r="CT234" s="153">
        <v>5</v>
      </c>
      <c r="CU234" s="153">
        <v>13</v>
      </c>
      <c r="CV234" s="153">
        <v>5</v>
      </c>
      <c r="CW234" s="153">
        <v>6</v>
      </c>
      <c r="CX234" s="153">
        <v>33</v>
      </c>
      <c r="CY234" s="153">
        <v>1</v>
      </c>
      <c r="CZ234" s="153">
        <v>3</v>
      </c>
      <c r="DA234" s="153">
        <v>9</v>
      </c>
      <c r="DB234" s="153">
        <v>5</v>
      </c>
      <c r="DC234" s="153">
        <v>17</v>
      </c>
      <c r="DD234" s="153">
        <v>26</v>
      </c>
      <c r="DE234" s="153">
        <v>1</v>
      </c>
      <c r="DF234" s="153">
        <v>1</v>
      </c>
      <c r="DG234" s="153">
        <v>1</v>
      </c>
      <c r="DH234" s="153">
        <v>16</v>
      </c>
      <c r="DI234" s="153">
        <v>17</v>
      </c>
      <c r="DJ234" s="153"/>
      <c r="DK234" s="153">
        <v>0</v>
      </c>
      <c r="DL234" s="153">
        <v>0</v>
      </c>
      <c r="DM234" s="153">
        <v>1</v>
      </c>
      <c r="DN234" s="153">
        <v>18</v>
      </c>
      <c r="DO234" s="153">
        <v>4</v>
      </c>
      <c r="DP234" s="153">
        <v>5</v>
      </c>
      <c r="DQ234" s="153">
        <v>7</v>
      </c>
      <c r="DR234" s="153">
        <v>9</v>
      </c>
      <c r="DS234" s="153">
        <v>10</v>
      </c>
      <c r="DT234" s="153">
        <v>21</v>
      </c>
      <c r="DU234" s="153">
        <v>0</v>
      </c>
      <c r="DV234" s="153">
        <v>4</v>
      </c>
      <c r="DW234" s="153">
        <v>3</v>
      </c>
      <c r="DX234" s="153">
        <v>9</v>
      </c>
      <c r="DY234" s="153">
        <v>9</v>
      </c>
      <c r="DZ234" s="153">
        <v>7</v>
      </c>
      <c r="EA234" s="153">
        <v>22</v>
      </c>
      <c r="EB234" s="153">
        <v>0</v>
      </c>
      <c r="EC234" s="153">
        <v>2</v>
      </c>
      <c r="ED234" s="153">
        <v>0</v>
      </c>
      <c r="EE234" s="153">
        <v>5</v>
      </c>
      <c r="EF234" s="153">
        <v>4</v>
      </c>
      <c r="EG234" s="153">
        <v>4</v>
      </c>
      <c r="EH234" s="153">
        <v>2</v>
      </c>
      <c r="EI234" s="153">
        <v>3</v>
      </c>
      <c r="EJ234" s="153">
        <v>6</v>
      </c>
      <c r="EK234" s="153">
        <v>7</v>
      </c>
      <c r="EL234" s="153">
        <v>3</v>
      </c>
      <c r="EM234" s="153">
        <v>0</v>
      </c>
      <c r="EN234" s="153">
        <v>2</v>
      </c>
      <c r="EO234" s="153">
        <v>30</v>
      </c>
      <c r="EP234" s="153">
        <v>1</v>
      </c>
      <c r="EQ234" s="153">
        <v>4</v>
      </c>
      <c r="ER234" s="153">
        <v>13</v>
      </c>
      <c r="ES234" s="153">
        <v>83</v>
      </c>
      <c r="ET234" s="153">
        <v>13</v>
      </c>
      <c r="EU234" s="153">
        <v>8</v>
      </c>
      <c r="EV234" s="153">
        <v>2</v>
      </c>
      <c r="EW234" s="153">
        <v>0</v>
      </c>
      <c r="EX234" s="153">
        <v>12</v>
      </c>
      <c r="EY234" s="153">
        <v>17</v>
      </c>
      <c r="EZ234" s="153">
        <v>24</v>
      </c>
      <c r="FA234" s="153">
        <v>30</v>
      </c>
      <c r="FB234" s="153">
        <v>10</v>
      </c>
      <c r="FC234" s="153"/>
      <c r="FD234" s="153">
        <v>55</v>
      </c>
      <c r="FE234" s="153">
        <v>30</v>
      </c>
      <c r="FF234" s="153">
        <v>34</v>
      </c>
      <c r="FG234" s="153">
        <v>0</v>
      </c>
      <c r="FH234" s="153">
        <v>6</v>
      </c>
      <c r="FI234" s="153">
        <v>3</v>
      </c>
      <c r="FJ234" s="153">
        <v>6</v>
      </c>
      <c r="FK234" s="153">
        <v>3</v>
      </c>
      <c r="FL234" s="153">
        <v>14</v>
      </c>
      <c r="FM234" s="153">
        <v>9</v>
      </c>
      <c r="FN234" s="153">
        <v>26</v>
      </c>
      <c r="FO234" s="153"/>
      <c r="FP234" s="153">
        <v>3</v>
      </c>
      <c r="FQ234" s="153">
        <v>12</v>
      </c>
      <c r="FR234" s="153">
        <v>10</v>
      </c>
      <c r="FS234" s="153">
        <v>1</v>
      </c>
      <c r="FT234" s="153">
        <v>6</v>
      </c>
      <c r="FU234" s="153">
        <v>6</v>
      </c>
      <c r="FV234" s="153">
        <v>7</v>
      </c>
      <c r="FW234" s="153">
        <v>14</v>
      </c>
      <c r="FX234" s="153">
        <v>5</v>
      </c>
      <c r="FY234" s="153">
        <v>47</v>
      </c>
      <c r="FZ234" s="153">
        <v>28</v>
      </c>
      <c r="GA234" s="153">
        <v>38</v>
      </c>
      <c r="GB234" s="153">
        <v>1</v>
      </c>
      <c r="GC234" s="153"/>
      <c r="GD234" s="153">
        <v>1</v>
      </c>
      <c r="GE234" s="153">
        <v>10</v>
      </c>
      <c r="GF234" s="153">
        <v>24</v>
      </c>
      <c r="GG234" s="153">
        <v>3</v>
      </c>
      <c r="GH234" s="153">
        <v>75</v>
      </c>
      <c r="GI234" s="153">
        <v>45</v>
      </c>
      <c r="GJ234" s="153">
        <v>3</v>
      </c>
      <c r="GK234" s="153">
        <v>14</v>
      </c>
      <c r="GL234" s="153"/>
      <c r="GM234" s="153">
        <v>5</v>
      </c>
      <c r="GN234" s="153">
        <v>1</v>
      </c>
      <c r="GO234" s="153">
        <v>13</v>
      </c>
      <c r="GP234" s="153">
        <v>7</v>
      </c>
      <c r="GQ234" s="153">
        <v>32</v>
      </c>
      <c r="GR234" s="153">
        <v>11</v>
      </c>
      <c r="GS234" s="153">
        <v>17</v>
      </c>
      <c r="GT234" s="153">
        <v>25</v>
      </c>
      <c r="GU234" s="153">
        <v>12</v>
      </c>
      <c r="GV234" s="153">
        <v>21</v>
      </c>
      <c r="GW234" s="153">
        <v>9</v>
      </c>
      <c r="GX234" s="153">
        <v>14</v>
      </c>
      <c r="GY234" s="153">
        <v>49</v>
      </c>
      <c r="GZ234" s="153">
        <v>0</v>
      </c>
      <c r="HA234" s="153">
        <v>31</v>
      </c>
      <c r="HB234" s="153">
        <v>40</v>
      </c>
      <c r="HC234" s="153">
        <v>51</v>
      </c>
      <c r="HD234" s="153">
        <v>64</v>
      </c>
      <c r="HE234" s="153">
        <v>17</v>
      </c>
      <c r="HF234" s="153">
        <v>42</v>
      </c>
      <c r="HG234" s="153">
        <v>24</v>
      </c>
      <c r="HH234" s="153">
        <v>148</v>
      </c>
      <c r="HI234" s="153">
        <v>9</v>
      </c>
      <c r="HJ234" s="153">
        <v>2</v>
      </c>
      <c r="HK234" s="153">
        <v>6</v>
      </c>
      <c r="HL234" s="153">
        <v>23</v>
      </c>
      <c r="HM234" s="153">
        <v>1</v>
      </c>
      <c r="HN234" s="153">
        <v>2</v>
      </c>
      <c r="HO234" s="153">
        <v>4</v>
      </c>
      <c r="HP234" s="153">
        <v>3</v>
      </c>
      <c r="HQ234" s="153">
        <v>2</v>
      </c>
      <c r="HR234" s="153">
        <v>6</v>
      </c>
      <c r="HS234" s="153">
        <v>1</v>
      </c>
      <c r="HT234" s="153">
        <v>1</v>
      </c>
      <c r="HU234" s="153">
        <v>5</v>
      </c>
      <c r="HV234" s="153">
        <v>37</v>
      </c>
      <c r="HW234" s="153">
        <v>43</v>
      </c>
      <c r="HX234" s="153">
        <v>18954</v>
      </c>
      <c r="HY234" s="153">
        <v>1147</v>
      </c>
      <c r="HZ234" s="153">
        <v>1170</v>
      </c>
      <c r="IA234" s="153">
        <v>20</v>
      </c>
      <c r="IB234" s="153">
        <v>416</v>
      </c>
      <c r="IC234" s="153">
        <v>163</v>
      </c>
      <c r="ID234" s="153">
        <v>25</v>
      </c>
      <c r="IE234" s="153">
        <v>42</v>
      </c>
      <c r="IF234" s="153">
        <v>3</v>
      </c>
      <c r="IG234" s="153">
        <v>9</v>
      </c>
      <c r="IH234" s="153">
        <v>2</v>
      </c>
      <c r="II234" s="153"/>
      <c r="IJ234" s="153">
        <v>2</v>
      </c>
      <c r="IK234" s="153">
        <v>5</v>
      </c>
      <c r="IL234" s="153">
        <v>7</v>
      </c>
      <c r="IM234" s="153">
        <v>19</v>
      </c>
      <c r="IN234" s="153">
        <v>20</v>
      </c>
      <c r="IO234" s="153">
        <v>6</v>
      </c>
      <c r="IP234" s="153"/>
      <c r="IQ234" s="153">
        <v>0</v>
      </c>
      <c r="IR234" s="153"/>
      <c r="IS234" s="153"/>
      <c r="IT234" s="153">
        <v>3</v>
      </c>
      <c r="IU234" s="153">
        <v>2</v>
      </c>
      <c r="IV234" s="153">
        <v>14</v>
      </c>
      <c r="IW234" s="153">
        <v>17</v>
      </c>
      <c r="IX234" s="153">
        <v>77</v>
      </c>
      <c r="IY234" s="153">
        <v>17</v>
      </c>
      <c r="IZ234" s="153">
        <v>4</v>
      </c>
      <c r="JA234" s="153">
        <v>24</v>
      </c>
      <c r="JB234" s="153">
        <v>27</v>
      </c>
      <c r="JC234" s="153">
        <v>15</v>
      </c>
      <c r="JD234" s="153">
        <v>2</v>
      </c>
      <c r="JE234" s="153">
        <v>8</v>
      </c>
      <c r="JF234" s="153">
        <v>2</v>
      </c>
      <c r="JG234" s="153">
        <v>3</v>
      </c>
      <c r="JH234" s="153">
        <v>59</v>
      </c>
      <c r="JI234" s="153">
        <v>9</v>
      </c>
      <c r="JJ234" s="153">
        <v>3</v>
      </c>
      <c r="JK234" s="153">
        <v>12</v>
      </c>
      <c r="JL234" s="153">
        <v>17</v>
      </c>
      <c r="JM234" s="153">
        <v>38</v>
      </c>
      <c r="JN234" s="153">
        <v>22</v>
      </c>
      <c r="JO234" s="153">
        <v>19</v>
      </c>
      <c r="JP234" s="153">
        <v>138</v>
      </c>
      <c r="JQ234" s="153">
        <v>7</v>
      </c>
      <c r="JR234" s="153">
        <v>57</v>
      </c>
      <c r="JS234" s="153">
        <v>29</v>
      </c>
      <c r="JT234" s="153">
        <v>168</v>
      </c>
      <c r="JU234" s="153">
        <v>4</v>
      </c>
      <c r="JV234" s="153"/>
      <c r="JW234" s="153">
        <v>20</v>
      </c>
      <c r="JX234" s="153">
        <v>60</v>
      </c>
      <c r="JY234" s="153">
        <v>76</v>
      </c>
      <c r="JZ234" s="153">
        <v>17</v>
      </c>
      <c r="KA234" s="153">
        <v>15</v>
      </c>
      <c r="KB234" s="153">
        <v>23</v>
      </c>
      <c r="KC234" s="153">
        <v>60</v>
      </c>
      <c r="KD234" s="153">
        <v>29</v>
      </c>
      <c r="KE234" s="153">
        <v>28</v>
      </c>
      <c r="KF234" s="153">
        <v>6</v>
      </c>
      <c r="KG234" s="153">
        <v>5</v>
      </c>
      <c r="KH234" s="153">
        <v>4</v>
      </c>
      <c r="KI234" s="153">
        <v>57</v>
      </c>
      <c r="KJ234" s="153">
        <v>5</v>
      </c>
      <c r="KK234" s="153">
        <v>2</v>
      </c>
      <c r="KL234" s="153">
        <v>48</v>
      </c>
      <c r="KM234" s="153">
        <v>46</v>
      </c>
      <c r="KN234" s="153">
        <v>5</v>
      </c>
      <c r="KO234" s="153">
        <v>24</v>
      </c>
      <c r="KP234" s="153">
        <v>36</v>
      </c>
      <c r="KQ234" s="153">
        <v>55</v>
      </c>
      <c r="KR234" s="153">
        <v>15</v>
      </c>
      <c r="KS234" s="153">
        <v>285</v>
      </c>
      <c r="KT234" s="153">
        <v>13</v>
      </c>
      <c r="KU234" s="153">
        <v>0</v>
      </c>
      <c r="KV234" s="153"/>
      <c r="KW234" s="153">
        <v>6</v>
      </c>
      <c r="KX234" s="153">
        <v>57</v>
      </c>
      <c r="KY234" s="153">
        <v>113</v>
      </c>
      <c r="KZ234" s="153">
        <v>8</v>
      </c>
      <c r="LA234" s="153">
        <v>3</v>
      </c>
      <c r="LB234" s="153">
        <v>60</v>
      </c>
      <c r="LC234" s="153">
        <v>0</v>
      </c>
      <c r="LD234" s="153">
        <v>365</v>
      </c>
      <c r="LE234" s="153">
        <v>320</v>
      </c>
      <c r="LF234" s="153">
        <v>247</v>
      </c>
      <c r="LG234" s="153">
        <v>54</v>
      </c>
      <c r="LH234" s="153"/>
      <c r="LI234" s="153">
        <v>18</v>
      </c>
      <c r="LJ234" s="153"/>
      <c r="LK234" s="153">
        <v>2</v>
      </c>
      <c r="LL234" s="153">
        <v>0</v>
      </c>
      <c r="LM234" s="153">
        <v>0</v>
      </c>
      <c r="LN234" s="153">
        <v>397</v>
      </c>
      <c r="LO234" s="153">
        <v>8</v>
      </c>
      <c r="LP234" s="153">
        <v>2</v>
      </c>
      <c r="LQ234" s="153">
        <v>49</v>
      </c>
      <c r="LR234" s="153">
        <v>659</v>
      </c>
      <c r="LS234" s="153">
        <v>150</v>
      </c>
      <c r="LT234" s="153">
        <v>22</v>
      </c>
      <c r="LU234" s="153">
        <v>66</v>
      </c>
      <c r="LV234" s="153">
        <v>98</v>
      </c>
      <c r="LW234" s="153">
        <v>65</v>
      </c>
      <c r="LX234" s="153">
        <v>86</v>
      </c>
      <c r="LY234" s="153">
        <v>227</v>
      </c>
      <c r="LZ234" s="153">
        <v>81</v>
      </c>
      <c r="MA234" s="153">
        <v>63</v>
      </c>
      <c r="MB234" s="153">
        <v>99</v>
      </c>
      <c r="MC234" s="153">
        <v>43</v>
      </c>
      <c r="MD234" s="153">
        <v>20</v>
      </c>
      <c r="ME234" s="153">
        <v>5</v>
      </c>
      <c r="MF234" s="153">
        <v>335</v>
      </c>
      <c r="MG234" s="153">
        <v>17</v>
      </c>
      <c r="MH234" s="153">
        <v>1065</v>
      </c>
      <c r="MI234" s="153">
        <v>300</v>
      </c>
      <c r="MJ234" s="153">
        <v>39</v>
      </c>
      <c r="MK234" s="153">
        <v>22</v>
      </c>
      <c r="ML234" s="153">
        <v>73</v>
      </c>
      <c r="MM234" s="153">
        <v>7</v>
      </c>
      <c r="MN234" s="153">
        <v>32</v>
      </c>
      <c r="MO234" s="153">
        <v>39</v>
      </c>
      <c r="MP234" s="153">
        <v>75</v>
      </c>
      <c r="MQ234" s="153">
        <v>11</v>
      </c>
      <c r="MR234" s="153">
        <v>1</v>
      </c>
      <c r="MS234" s="153">
        <v>27</v>
      </c>
      <c r="MT234" s="153">
        <v>40</v>
      </c>
      <c r="MU234" s="153">
        <v>29</v>
      </c>
      <c r="MV234" s="153">
        <v>24</v>
      </c>
      <c r="MW234" s="153">
        <v>3</v>
      </c>
      <c r="MX234" s="153">
        <v>23</v>
      </c>
      <c r="MY234" s="153">
        <v>26</v>
      </c>
      <c r="MZ234" s="153">
        <v>14</v>
      </c>
      <c r="NA234" s="153">
        <v>18</v>
      </c>
      <c r="NB234" s="153">
        <v>11</v>
      </c>
      <c r="NC234" s="153">
        <v>10</v>
      </c>
      <c r="ND234" s="153">
        <v>122</v>
      </c>
      <c r="NE234" s="153">
        <v>33</v>
      </c>
      <c r="NF234" s="153">
        <v>31</v>
      </c>
      <c r="NG234" s="153">
        <v>4</v>
      </c>
      <c r="NH234" s="153">
        <v>0</v>
      </c>
      <c r="NI234" s="153"/>
      <c r="NJ234" s="153">
        <v>5</v>
      </c>
      <c r="NK234" s="153"/>
      <c r="NL234" s="153">
        <v>1</v>
      </c>
      <c r="NM234" s="153">
        <v>29</v>
      </c>
      <c r="NN234" s="153">
        <v>15</v>
      </c>
      <c r="NO234" s="153">
        <v>39</v>
      </c>
      <c r="NP234" s="153"/>
      <c r="NQ234" s="153">
        <v>149</v>
      </c>
      <c r="NR234" s="153">
        <v>28</v>
      </c>
      <c r="NS234" s="153">
        <v>10</v>
      </c>
      <c r="NT234" s="153">
        <v>1</v>
      </c>
      <c r="NU234" s="153">
        <v>14</v>
      </c>
      <c r="NV234" s="153">
        <v>15</v>
      </c>
      <c r="NW234" s="153">
        <v>8</v>
      </c>
      <c r="NX234" s="153"/>
      <c r="NY234" s="153">
        <v>2</v>
      </c>
      <c r="NZ234" s="153">
        <v>7</v>
      </c>
      <c r="OA234" s="153">
        <v>27</v>
      </c>
      <c r="OB234" s="153">
        <v>56</v>
      </c>
      <c r="OC234" s="153">
        <v>6</v>
      </c>
      <c r="OD234" s="153"/>
      <c r="OE234" s="153"/>
      <c r="OF234" s="153"/>
      <c r="OG234" s="153">
        <v>43</v>
      </c>
      <c r="OH234" s="153">
        <v>5</v>
      </c>
      <c r="OI234" s="153">
        <v>1</v>
      </c>
      <c r="OJ234" s="153"/>
      <c r="OK234" s="153"/>
      <c r="OL234" s="153"/>
      <c r="OM234" s="153">
        <v>1</v>
      </c>
      <c r="ON234" s="153"/>
      <c r="OO234" s="154"/>
      <c r="OP234" s="144">
        <v>33267</v>
      </c>
      <c r="OQ234" s="155"/>
      <c r="OR234" s="153"/>
      <c r="OS234" s="153"/>
      <c r="OT234" s="153"/>
      <c r="OU234" s="153"/>
      <c r="OV234" s="153">
        <v>243</v>
      </c>
      <c r="OW234" s="153">
        <v>232</v>
      </c>
      <c r="OX234" s="153">
        <v>-1508</v>
      </c>
      <c r="OY234" s="153"/>
      <c r="OZ234" s="153"/>
      <c r="PA234" s="153"/>
      <c r="PB234" s="153"/>
      <c r="PC234" s="153"/>
      <c r="PD234" s="153"/>
      <c r="PE234" s="153"/>
      <c r="PF234" s="153"/>
      <c r="PG234" s="153"/>
      <c r="PH234" s="153"/>
      <c r="PI234" s="153"/>
      <c r="PJ234" s="156"/>
      <c r="PK234" s="144">
        <v>-1032</v>
      </c>
      <c r="PL234" s="144">
        <v>32235</v>
      </c>
    </row>
    <row r="235" spans="1:428" ht="15" x14ac:dyDescent="0.25">
      <c r="A235" s="158">
        <v>322210</v>
      </c>
      <c r="B235" s="159" t="s">
        <v>738</v>
      </c>
      <c r="C235" s="149" t="s">
        <v>427</v>
      </c>
      <c r="D235" s="155"/>
      <c r="E235" s="153">
        <v>1</v>
      </c>
      <c r="F235" s="153">
        <v>83</v>
      </c>
      <c r="G235" s="153">
        <v>67</v>
      </c>
      <c r="H235" s="153"/>
      <c r="I235" s="153">
        <v>22</v>
      </c>
      <c r="J235" s="153"/>
      <c r="K235" s="153"/>
      <c r="L235" s="153"/>
      <c r="M235" s="153"/>
      <c r="N235" s="153">
        <v>0</v>
      </c>
      <c r="O235" s="153"/>
      <c r="P235" s="153"/>
      <c r="Q235" s="153">
        <v>17</v>
      </c>
      <c r="R235" s="153">
        <v>8</v>
      </c>
      <c r="S235" s="153">
        <v>2</v>
      </c>
      <c r="T235" s="153">
        <v>19</v>
      </c>
      <c r="U235" s="153">
        <v>5</v>
      </c>
      <c r="V235" s="153">
        <v>17</v>
      </c>
      <c r="W235" s="153">
        <v>9</v>
      </c>
      <c r="X235" s="153">
        <v>19</v>
      </c>
      <c r="Y235" s="153">
        <v>5</v>
      </c>
      <c r="Z235" s="153"/>
      <c r="AA235" s="153"/>
      <c r="AB235" s="153">
        <v>9</v>
      </c>
      <c r="AC235" s="153">
        <v>30</v>
      </c>
      <c r="AD235" s="153">
        <v>267</v>
      </c>
      <c r="AE235" s="153">
        <v>10</v>
      </c>
      <c r="AF235" s="153">
        <v>7</v>
      </c>
      <c r="AG235" s="153">
        <v>98</v>
      </c>
      <c r="AH235" s="153">
        <v>416</v>
      </c>
      <c r="AI235" s="153">
        <v>113</v>
      </c>
      <c r="AJ235" s="153">
        <v>121</v>
      </c>
      <c r="AK235" s="153">
        <v>118</v>
      </c>
      <c r="AL235" s="153">
        <v>83</v>
      </c>
      <c r="AM235" s="153">
        <v>118</v>
      </c>
      <c r="AN235" s="153">
        <v>389</v>
      </c>
      <c r="AO235" s="153">
        <v>203</v>
      </c>
      <c r="AP235" s="153">
        <v>76</v>
      </c>
      <c r="AQ235" s="153">
        <v>127</v>
      </c>
      <c r="AR235" s="153">
        <v>58</v>
      </c>
      <c r="AS235" s="153">
        <v>520</v>
      </c>
      <c r="AT235" s="153">
        <v>10</v>
      </c>
      <c r="AU235" s="153">
        <v>148</v>
      </c>
      <c r="AV235" s="153">
        <v>13</v>
      </c>
      <c r="AW235" s="153">
        <v>27</v>
      </c>
      <c r="AX235" s="153">
        <v>123</v>
      </c>
      <c r="AY235" s="153">
        <v>53</v>
      </c>
      <c r="AZ235" s="153">
        <v>9</v>
      </c>
      <c r="BA235" s="153">
        <v>24</v>
      </c>
      <c r="BB235" s="153">
        <v>20</v>
      </c>
      <c r="BC235" s="153">
        <v>7</v>
      </c>
      <c r="BD235" s="153">
        <v>372</v>
      </c>
      <c r="BE235" s="153">
        <v>80</v>
      </c>
      <c r="BF235" s="153">
        <v>49</v>
      </c>
      <c r="BG235" s="153">
        <v>3</v>
      </c>
      <c r="BH235" s="153">
        <v>112</v>
      </c>
      <c r="BI235" s="153">
        <v>78</v>
      </c>
      <c r="BJ235" s="153">
        <v>46</v>
      </c>
      <c r="BK235" s="153">
        <v>37</v>
      </c>
      <c r="BL235" s="153">
        <v>73</v>
      </c>
      <c r="BM235" s="153">
        <v>68</v>
      </c>
      <c r="BN235" s="153">
        <v>60</v>
      </c>
      <c r="BO235" s="153">
        <v>44</v>
      </c>
      <c r="BP235" s="153">
        <v>43</v>
      </c>
      <c r="BQ235" s="153">
        <v>131</v>
      </c>
      <c r="BR235" s="153">
        <v>82</v>
      </c>
      <c r="BS235" s="153">
        <v>71</v>
      </c>
      <c r="BT235" s="153">
        <v>63</v>
      </c>
      <c r="BU235" s="153">
        <v>37</v>
      </c>
      <c r="BV235" s="153">
        <v>27</v>
      </c>
      <c r="BW235" s="153">
        <v>58</v>
      </c>
      <c r="BX235" s="153">
        <v>14</v>
      </c>
      <c r="BY235" s="153">
        <v>89</v>
      </c>
      <c r="BZ235" s="153">
        <v>93</v>
      </c>
      <c r="CA235" s="153">
        <v>230</v>
      </c>
      <c r="CB235" s="153">
        <v>38</v>
      </c>
      <c r="CC235" s="153">
        <v>34</v>
      </c>
      <c r="CD235" s="153">
        <v>29</v>
      </c>
      <c r="CE235" s="153">
        <v>23</v>
      </c>
      <c r="CF235" s="153">
        <v>397</v>
      </c>
      <c r="CG235" s="153">
        <v>23</v>
      </c>
      <c r="CH235" s="153">
        <v>23</v>
      </c>
      <c r="CI235" s="153">
        <v>15</v>
      </c>
      <c r="CJ235" s="153">
        <v>28</v>
      </c>
      <c r="CK235" s="153">
        <v>68</v>
      </c>
      <c r="CL235" s="153">
        <v>12</v>
      </c>
      <c r="CM235" s="153">
        <v>115</v>
      </c>
      <c r="CN235" s="153">
        <v>3</v>
      </c>
      <c r="CO235" s="153">
        <v>4</v>
      </c>
      <c r="CP235" s="153">
        <v>65</v>
      </c>
      <c r="CQ235" s="153">
        <v>106</v>
      </c>
      <c r="CR235" s="153">
        <v>126</v>
      </c>
      <c r="CS235" s="153">
        <v>7</v>
      </c>
      <c r="CT235" s="153">
        <v>12</v>
      </c>
      <c r="CU235" s="153">
        <v>33</v>
      </c>
      <c r="CV235" s="153">
        <v>8</v>
      </c>
      <c r="CW235" s="153">
        <v>15</v>
      </c>
      <c r="CX235" s="153">
        <v>82</v>
      </c>
      <c r="CY235" s="153">
        <v>16</v>
      </c>
      <c r="CZ235" s="153">
        <v>9</v>
      </c>
      <c r="DA235" s="153">
        <v>32</v>
      </c>
      <c r="DB235" s="153">
        <v>26</v>
      </c>
      <c r="DC235" s="153">
        <v>605</v>
      </c>
      <c r="DD235" s="153">
        <v>58</v>
      </c>
      <c r="DE235" s="153">
        <v>18</v>
      </c>
      <c r="DF235" s="153">
        <v>4</v>
      </c>
      <c r="DG235" s="153">
        <v>1</v>
      </c>
      <c r="DH235" s="153">
        <v>91</v>
      </c>
      <c r="DI235" s="153">
        <v>74</v>
      </c>
      <c r="DJ235" s="153">
        <v>1</v>
      </c>
      <c r="DK235" s="153">
        <v>1</v>
      </c>
      <c r="DL235" s="153">
        <v>1</v>
      </c>
      <c r="DM235" s="153">
        <v>17</v>
      </c>
      <c r="DN235" s="153">
        <v>51</v>
      </c>
      <c r="DO235" s="153">
        <v>18</v>
      </c>
      <c r="DP235" s="153">
        <v>5</v>
      </c>
      <c r="DQ235" s="153">
        <v>56</v>
      </c>
      <c r="DR235" s="153">
        <v>49</v>
      </c>
      <c r="DS235" s="153">
        <v>89</v>
      </c>
      <c r="DT235" s="153">
        <v>6</v>
      </c>
      <c r="DU235" s="153">
        <v>1</v>
      </c>
      <c r="DV235" s="153">
        <v>31</v>
      </c>
      <c r="DW235" s="153">
        <v>15</v>
      </c>
      <c r="DX235" s="153">
        <v>15</v>
      </c>
      <c r="DY235" s="153">
        <v>56</v>
      </c>
      <c r="DZ235" s="153">
        <v>36</v>
      </c>
      <c r="EA235" s="153">
        <v>64</v>
      </c>
      <c r="EB235" s="153">
        <v>3</v>
      </c>
      <c r="EC235" s="153">
        <v>0</v>
      </c>
      <c r="ED235" s="153">
        <v>11</v>
      </c>
      <c r="EE235" s="153">
        <v>171</v>
      </c>
      <c r="EF235" s="153">
        <v>87</v>
      </c>
      <c r="EG235" s="153">
        <v>284</v>
      </c>
      <c r="EH235" s="153">
        <v>29</v>
      </c>
      <c r="EI235" s="153">
        <v>26</v>
      </c>
      <c r="EJ235" s="153">
        <v>17</v>
      </c>
      <c r="EK235" s="153">
        <v>16</v>
      </c>
      <c r="EL235" s="153">
        <v>92</v>
      </c>
      <c r="EM235" s="153">
        <v>51</v>
      </c>
      <c r="EN235" s="153">
        <v>5</v>
      </c>
      <c r="EO235" s="153">
        <v>113</v>
      </c>
      <c r="EP235" s="153">
        <v>2</v>
      </c>
      <c r="EQ235" s="153">
        <v>6</v>
      </c>
      <c r="ER235" s="153">
        <v>209</v>
      </c>
      <c r="ES235" s="153">
        <v>1425</v>
      </c>
      <c r="ET235" s="153">
        <v>203</v>
      </c>
      <c r="EU235" s="153">
        <v>73</v>
      </c>
      <c r="EV235" s="153">
        <v>21</v>
      </c>
      <c r="EW235" s="153">
        <v>4</v>
      </c>
      <c r="EX235" s="153">
        <v>124</v>
      </c>
      <c r="EY235" s="153">
        <v>62</v>
      </c>
      <c r="EZ235" s="153">
        <v>53</v>
      </c>
      <c r="FA235" s="153">
        <v>69</v>
      </c>
      <c r="FB235" s="153">
        <v>46</v>
      </c>
      <c r="FC235" s="153">
        <v>178</v>
      </c>
      <c r="FD235" s="153">
        <v>710</v>
      </c>
      <c r="FE235" s="153">
        <v>174</v>
      </c>
      <c r="FF235" s="153">
        <v>324</v>
      </c>
      <c r="FG235" s="153">
        <v>4</v>
      </c>
      <c r="FH235" s="153">
        <v>34</v>
      </c>
      <c r="FI235" s="153">
        <v>8</v>
      </c>
      <c r="FJ235" s="153">
        <v>30</v>
      </c>
      <c r="FK235" s="153">
        <v>22</v>
      </c>
      <c r="FL235" s="153">
        <v>83</v>
      </c>
      <c r="FM235" s="153">
        <v>90</v>
      </c>
      <c r="FN235" s="153">
        <v>16</v>
      </c>
      <c r="FO235" s="153"/>
      <c r="FP235" s="153">
        <v>35</v>
      </c>
      <c r="FQ235" s="153">
        <v>302</v>
      </c>
      <c r="FR235" s="153">
        <v>362</v>
      </c>
      <c r="FS235" s="153">
        <v>81</v>
      </c>
      <c r="FT235" s="153">
        <v>104</v>
      </c>
      <c r="FU235" s="153">
        <v>43</v>
      </c>
      <c r="FV235" s="153">
        <v>191</v>
      </c>
      <c r="FW235" s="153">
        <v>146</v>
      </c>
      <c r="FX235" s="153">
        <v>115</v>
      </c>
      <c r="FY235" s="153">
        <v>294</v>
      </c>
      <c r="FZ235" s="153">
        <v>226</v>
      </c>
      <c r="GA235" s="153">
        <v>88</v>
      </c>
      <c r="GB235" s="153">
        <v>22</v>
      </c>
      <c r="GC235" s="153">
        <v>20</v>
      </c>
      <c r="GD235" s="153">
        <v>5</v>
      </c>
      <c r="GE235" s="153">
        <v>140</v>
      </c>
      <c r="GF235" s="153">
        <v>58</v>
      </c>
      <c r="GG235" s="153">
        <v>377</v>
      </c>
      <c r="GH235" s="153">
        <v>52</v>
      </c>
      <c r="GI235" s="153">
        <v>397</v>
      </c>
      <c r="GJ235" s="153">
        <v>253</v>
      </c>
      <c r="GK235" s="153">
        <v>41</v>
      </c>
      <c r="GL235" s="153">
        <v>211</v>
      </c>
      <c r="GM235" s="153">
        <v>9</v>
      </c>
      <c r="GN235" s="153">
        <v>65</v>
      </c>
      <c r="GO235" s="153">
        <v>64</v>
      </c>
      <c r="GP235" s="153">
        <v>488</v>
      </c>
      <c r="GQ235" s="153">
        <v>1021</v>
      </c>
      <c r="GR235" s="153">
        <v>856</v>
      </c>
      <c r="GS235" s="153">
        <v>381</v>
      </c>
      <c r="GT235" s="153">
        <v>405</v>
      </c>
      <c r="GU235" s="153">
        <v>362</v>
      </c>
      <c r="GV235" s="153">
        <v>653</v>
      </c>
      <c r="GW235" s="153">
        <v>325</v>
      </c>
      <c r="GX235" s="153">
        <v>533</v>
      </c>
      <c r="GY235" s="153">
        <v>919</v>
      </c>
      <c r="GZ235" s="153">
        <v>132</v>
      </c>
      <c r="HA235" s="153">
        <v>1765</v>
      </c>
      <c r="HB235" s="153">
        <v>1275</v>
      </c>
      <c r="HC235" s="153">
        <v>305</v>
      </c>
      <c r="HD235" s="153">
        <v>44</v>
      </c>
      <c r="HE235" s="153">
        <v>68</v>
      </c>
      <c r="HF235" s="153">
        <v>370</v>
      </c>
      <c r="HG235" s="153">
        <v>523</v>
      </c>
      <c r="HH235" s="153">
        <v>388</v>
      </c>
      <c r="HI235" s="153">
        <v>870</v>
      </c>
      <c r="HJ235" s="153">
        <v>322</v>
      </c>
      <c r="HK235" s="153">
        <v>82</v>
      </c>
      <c r="HL235" s="153">
        <v>2767</v>
      </c>
      <c r="HM235" s="153">
        <v>11</v>
      </c>
      <c r="HN235" s="153">
        <v>106</v>
      </c>
      <c r="HO235" s="153">
        <v>38</v>
      </c>
      <c r="HP235" s="153">
        <v>37</v>
      </c>
      <c r="HQ235" s="153">
        <v>22</v>
      </c>
      <c r="HR235" s="153">
        <v>62</v>
      </c>
      <c r="HS235" s="153">
        <v>2</v>
      </c>
      <c r="HT235" s="153">
        <v>12</v>
      </c>
      <c r="HU235" s="153">
        <v>5</v>
      </c>
      <c r="HV235" s="153">
        <v>928</v>
      </c>
      <c r="HW235" s="153">
        <v>811</v>
      </c>
      <c r="HX235" s="153">
        <v>660</v>
      </c>
      <c r="HY235" s="153">
        <v>943</v>
      </c>
      <c r="HZ235" s="153">
        <v>724</v>
      </c>
      <c r="IA235" s="153">
        <v>549</v>
      </c>
      <c r="IB235" s="153">
        <v>190</v>
      </c>
      <c r="IC235" s="153">
        <v>1475</v>
      </c>
      <c r="ID235" s="153">
        <v>51</v>
      </c>
      <c r="IE235" s="153"/>
      <c r="IF235" s="153">
        <v>7</v>
      </c>
      <c r="IG235" s="153">
        <v>91</v>
      </c>
      <c r="IH235" s="153">
        <v>94</v>
      </c>
      <c r="II235" s="153"/>
      <c r="IJ235" s="153">
        <v>8</v>
      </c>
      <c r="IK235" s="153">
        <v>8</v>
      </c>
      <c r="IL235" s="153">
        <v>210</v>
      </c>
      <c r="IM235" s="153">
        <v>142</v>
      </c>
      <c r="IN235" s="153">
        <v>408</v>
      </c>
      <c r="IO235" s="153">
        <v>112</v>
      </c>
      <c r="IP235" s="153">
        <v>59</v>
      </c>
      <c r="IQ235" s="153">
        <v>143</v>
      </c>
      <c r="IR235" s="153">
        <v>41</v>
      </c>
      <c r="IS235" s="153">
        <v>131</v>
      </c>
      <c r="IT235" s="153">
        <v>29</v>
      </c>
      <c r="IU235" s="153">
        <v>115</v>
      </c>
      <c r="IV235" s="153">
        <v>128</v>
      </c>
      <c r="IW235" s="153">
        <v>251</v>
      </c>
      <c r="IX235" s="153">
        <v>974</v>
      </c>
      <c r="IY235" s="153">
        <v>2020</v>
      </c>
      <c r="IZ235" s="153">
        <v>42</v>
      </c>
      <c r="JA235" s="153">
        <v>614</v>
      </c>
      <c r="JB235" s="153">
        <v>654</v>
      </c>
      <c r="JC235" s="153">
        <v>182</v>
      </c>
      <c r="JD235" s="153">
        <v>41</v>
      </c>
      <c r="JE235" s="153">
        <v>372</v>
      </c>
      <c r="JF235" s="153">
        <v>53</v>
      </c>
      <c r="JG235" s="153">
        <v>180</v>
      </c>
      <c r="JH235" s="153">
        <v>1757</v>
      </c>
      <c r="JI235" s="153">
        <v>3</v>
      </c>
      <c r="JJ235" s="153">
        <v>63</v>
      </c>
      <c r="JK235" s="153">
        <v>89</v>
      </c>
      <c r="JL235" s="153">
        <v>317</v>
      </c>
      <c r="JM235" s="153">
        <v>126</v>
      </c>
      <c r="JN235" s="153">
        <v>93</v>
      </c>
      <c r="JO235" s="153">
        <v>181</v>
      </c>
      <c r="JP235" s="153">
        <v>309</v>
      </c>
      <c r="JQ235" s="153">
        <v>257</v>
      </c>
      <c r="JR235" s="153">
        <v>592</v>
      </c>
      <c r="JS235" s="153">
        <v>102</v>
      </c>
      <c r="JT235" s="153">
        <v>898</v>
      </c>
      <c r="JU235" s="153">
        <v>73</v>
      </c>
      <c r="JV235" s="153"/>
      <c r="JW235" s="153">
        <v>69</v>
      </c>
      <c r="JX235" s="153">
        <v>355</v>
      </c>
      <c r="JY235" s="153">
        <v>132</v>
      </c>
      <c r="JZ235" s="153">
        <v>34</v>
      </c>
      <c r="KA235" s="153">
        <v>99</v>
      </c>
      <c r="KB235" s="153">
        <v>20</v>
      </c>
      <c r="KC235" s="153">
        <v>76</v>
      </c>
      <c r="KD235" s="153">
        <v>215</v>
      </c>
      <c r="KE235" s="153">
        <v>69</v>
      </c>
      <c r="KF235" s="153">
        <v>16</v>
      </c>
      <c r="KG235" s="153">
        <v>7</v>
      </c>
      <c r="KH235" s="153"/>
      <c r="KI235" s="153">
        <v>146</v>
      </c>
      <c r="KJ235" s="153">
        <v>6</v>
      </c>
      <c r="KK235" s="153">
        <v>13</v>
      </c>
      <c r="KL235" s="153">
        <v>268</v>
      </c>
      <c r="KM235" s="153">
        <v>483</v>
      </c>
      <c r="KN235" s="153">
        <v>158</v>
      </c>
      <c r="KO235" s="153">
        <v>14</v>
      </c>
      <c r="KP235" s="153">
        <v>16</v>
      </c>
      <c r="KQ235" s="153">
        <v>19</v>
      </c>
      <c r="KR235" s="153">
        <v>20</v>
      </c>
      <c r="KS235" s="153">
        <v>38</v>
      </c>
      <c r="KT235" s="153">
        <v>23</v>
      </c>
      <c r="KU235" s="153">
        <v>3</v>
      </c>
      <c r="KV235" s="153"/>
      <c r="KW235" s="153"/>
      <c r="KX235" s="153">
        <v>36</v>
      </c>
      <c r="KY235" s="153">
        <v>189</v>
      </c>
      <c r="KZ235" s="153">
        <v>8</v>
      </c>
      <c r="LA235" s="153">
        <v>35</v>
      </c>
      <c r="LB235" s="153">
        <v>33</v>
      </c>
      <c r="LC235" s="153">
        <v>0</v>
      </c>
      <c r="LD235" s="153"/>
      <c r="LE235" s="153">
        <v>10</v>
      </c>
      <c r="LF235" s="153"/>
      <c r="LG235" s="153"/>
      <c r="LH235" s="153"/>
      <c r="LI235" s="153"/>
      <c r="LJ235" s="153">
        <v>251</v>
      </c>
      <c r="LK235" s="153"/>
      <c r="LL235" s="153">
        <v>0</v>
      </c>
      <c r="LM235" s="153">
        <v>0</v>
      </c>
      <c r="LN235" s="153">
        <v>68</v>
      </c>
      <c r="LO235" s="153">
        <v>8</v>
      </c>
      <c r="LP235" s="153">
        <v>44</v>
      </c>
      <c r="LQ235" s="153">
        <v>43</v>
      </c>
      <c r="LR235" s="153"/>
      <c r="LS235" s="153">
        <v>220</v>
      </c>
      <c r="LT235" s="153">
        <v>19</v>
      </c>
      <c r="LU235" s="153">
        <v>178</v>
      </c>
      <c r="LV235" s="153">
        <v>46</v>
      </c>
      <c r="LW235" s="153">
        <v>86</v>
      </c>
      <c r="LX235" s="153">
        <v>113</v>
      </c>
      <c r="LY235" s="153">
        <v>188</v>
      </c>
      <c r="LZ235" s="153">
        <v>77</v>
      </c>
      <c r="MA235" s="153">
        <v>91</v>
      </c>
      <c r="MB235" s="153">
        <v>307</v>
      </c>
      <c r="MC235" s="153">
        <v>42</v>
      </c>
      <c r="MD235" s="153">
        <v>58</v>
      </c>
      <c r="ME235" s="153">
        <v>24</v>
      </c>
      <c r="MF235" s="153">
        <v>197</v>
      </c>
      <c r="MG235" s="153">
        <v>58</v>
      </c>
      <c r="MH235" s="153">
        <v>111</v>
      </c>
      <c r="MI235" s="153">
        <v>776</v>
      </c>
      <c r="MJ235" s="153">
        <v>103</v>
      </c>
      <c r="MK235" s="153">
        <v>35</v>
      </c>
      <c r="ML235" s="153">
        <v>183</v>
      </c>
      <c r="MM235" s="153">
        <v>20</v>
      </c>
      <c r="MN235" s="153">
        <v>55</v>
      </c>
      <c r="MO235" s="153">
        <v>197</v>
      </c>
      <c r="MP235" s="153">
        <v>117</v>
      </c>
      <c r="MQ235" s="153">
        <v>10</v>
      </c>
      <c r="MR235" s="153">
        <v>4</v>
      </c>
      <c r="MS235" s="153">
        <v>77</v>
      </c>
      <c r="MT235" s="153">
        <v>113</v>
      </c>
      <c r="MU235" s="153">
        <v>39</v>
      </c>
      <c r="MV235" s="153">
        <v>18</v>
      </c>
      <c r="MW235" s="153">
        <v>72</v>
      </c>
      <c r="MX235" s="153">
        <v>6</v>
      </c>
      <c r="MY235" s="153">
        <v>51</v>
      </c>
      <c r="MZ235" s="153">
        <v>18</v>
      </c>
      <c r="NA235" s="153">
        <v>75</v>
      </c>
      <c r="NB235" s="153"/>
      <c r="NC235" s="153"/>
      <c r="ND235" s="153">
        <v>178</v>
      </c>
      <c r="NE235" s="153">
        <v>52</v>
      </c>
      <c r="NF235" s="153">
        <v>101</v>
      </c>
      <c r="NG235" s="153">
        <v>6</v>
      </c>
      <c r="NH235" s="153">
        <v>2</v>
      </c>
      <c r="NI235" s="153"/>
      <c r="NJ235" s="153">
        <v>11</v>
      </c>
      <c r="NK235" s="153">
        <v>1</v>
      </c>
      <c r="NL235" s="153">
        <v>0</v>
      </c>
      <c r="NM235" s="153">
        <v>12</v>
      </c>
      <c r="NN235" s="153">
        <v>25</v>
      </c>
      <c r="NO235" s="153">
        <v>12</v>
      </c>
      <c r="NP235" s="153">
        <v>15</v>
      </c>
      <c r="NQ235" s="153">
        <v>2296</v>
      </c>
      <c r="NR235" s="153">
        <v>5</v>
      </c>
      <c r="NS235" s="153">
        <v>7</v>
      </c>
      <c r="NT235" s="153">
        <v>16</v>
      </c>
      <c r="NU235" s="153">
        <v>31</v>
      </c>
      <c r="NV235" s="153">
        <v>31</v>
      </c>
      <c r="NW235" s="153">
        <v>67</v>
      </c>
      <c r="NX235" s="153">
        <v>0</v>
      </c>
      <c r="NY235" s="153">
        <v>2</v>
      </c>
      <c r="NZ235" s="153">
        <v>4</v>
      </c>
      <c r="OA235" s="153">
        <v>113</v>
      </c>
      <c r="OB235" s="153">
        <v>257</v>
      </c>
      <c r="OC235" s="153">
        <v>18</v>
      </c>
      <c r="OD235" s="153"/>
      <c r="OE235" s="153">
        <v>50</v>
      </c>
      <c r="OF235" s="153">
        <v>267</v>
      </c>
      <c r="OG235" s="153">
        <v>103</v>
      </c>
      <c r="OH235" s="153"/>
      <c r="OI235" s="153"/>
      <c r="OJ235" s="153">
        <v>48</v>
      </c>
      <c r="OK235" s="153">
        <v>337</v>
      </c>
      <c r="OL235" s="153">
        <v>143</v>
      </c>
      <c r="OM235" s="153"/>
      <c r="ON235" s="153"/>
      <c r="OO235" s="154">
        <v>1</v>
      </c>
      <c r="OP235" s="144">
        <v>61193</v>
      </c>
      <c r="OQ235" s="155">
        <v>771</v>
      </c>
      <c r="OR235" s="153"/>
      <c r="OS235" s="153"/>
      <c r="OT235" s="153"/>
      <c r="OU235" s="153"/>
      <c r="OV235" s="153">
        <v>286</v>
      </c>
      <c r="OW235" s="153">
        <v>2118</v>
      </c>
      <c r="OX235" s="153">
        <v>-2166</v>
      </c>
      <c r="OY235" s="153"/>
      <c r="OZ235" s="153"/>
      <c r="PA235" s="153"/>
      <c r="PB235" s="153"/>
      <c r="PC235" s="153"/>
      <c r="PD235" s="153"/>
      <c r="PE235" s="153"/>
      <c r="PF235" s="153"/>
      <c r="PG235" s="153"/>
      <c r="PH235" s="153"/>
      <c r="PI235" s="153"/>
      <c r="PJ235" s="156"/>
      <c r="PK235" s="144">
        <v>1009</v>
      </c>
      <c r="PL235" s="144">
        <v>62202</v>
      </c>
    </row>
    <row r="236" spans="1:428" ht="15" x14ac:dyDescent="0.25">
      <c r="A236" s="158">
        <v>322220</v>
      </c>
      <c r="B236" s="159" t="s">
        <v>738</v>
      </c>
      <c r="C236" s="149" t="s">
        <v>1883</v>
      </c>
      <c r="D236" s="155"/>
      <c r="E236" s="153">
        <v>1</v>
      </c>
      <c r="F236" s="153">
        <v>137</v>
      </c>
      <c r="G236" s="153">
        <v>163</v>
      </c>
      <c r="H236" s="153"/>
      <c r="I236" s="153"/>
      <c r="J236" s="153"/>
      <c r="K236" s="153"/>
      <c r="L236" s="153"/>
      <c r="M236" s="153"/>
      <c r="N236" s="153"/>
      <c r="O236" s="153"/>
      <c r="P236" s="153"/>
      <c r="Q236" s="153">
        <v>12</v>
      </c>
      <c r="R236" s="153">
        <v>12</v>
      </c>
      <c r="S236" s="153">
        <v>1</v>
      </c>
      <c r="T236" s="153">
        <v>11</v>
      </c>
      <c r="U236" s="153">
        <v>4</v>
      </c>
      <c r="V236" s="153">
        <v>11</v>
      </c>
      <c r="W236" s="153">
        <v>6</v>
      </c>
      <c r="X236" s="153">
        <v>10</v>
      </c>
      <c r="Y236" s="153">
        <v>1</v>
      </c>
      <c r="Z236" s="153"/>
      <c r="AA236" s="153"/>
      <c r="AB236" s="153">
        <v>16</v>
      </c>
      <c r="AC236" s="153">
        <v>28</v>
      </c>
      <c r="AD236" s="153">
        <v>23</v>
      </c>
      <c r="AE236" s="153">
        <v>14</v>
      </c>
      <c r="AF236" s="153">
        <v>28</v>
      </c>
      <c r="AG236" s="153">
        <v>12</v>
      </c>
      <c r="AH236" s="153">
        <v>26</v>
      </c>
      <c r="AI236" s="153">
        <v>1</v>
      </c>
      <c r="AJ236" s="153">
        <v>7</v>
      </c>
      <c r="AK236" s="153">
        <v>3</v>
      </c>
      <c r="AL236" s="153">
        <v>754</v>
      </c>
      <c r="AM236" s="153">
        <v>9</v>
      </c>
      <c r="AN236" s="153"/>
      <c r="AO236" s="153">
        <v>7</v>
      </c>
      <c r="AP236" s="153">
        <v>1</v>
      </c>
      <c r="AQ236" s="153"/>
      <c r="AR236" s="153"/>
      <c r="AS236" s="153">
        <v>0</v>
      </c>
      <c r="AT236" s="153">
        <v>17</v>
      </c>
      <c r="AU236" s="153">
        <v>1</v>
      </c>
      <c r="AV236" s="153"/>
      <c r="AW236" s="153"/>
      <c r="AX236" s="153">
        <v>16</v>
      </c>
      <c r="AY236" s="153">
        <v>3</v>
      </c>
      <c r="AZ236" s="153"/>
      <c r="BA236" s="153"/>
      <c r="BB236" s="153">
        <v>36</v>
      </c>
      <c r="BC236" s="153">
        <v>29</v>
      </c>
      <c r="BD236" s="153">
        <v>4</v>
      </c>
      <c r="BE236" s="153">
        <v>0</v>
      </c>
      <c r="BF236" s="153"/>
      <c r="BG236" s="153">
        <v>0</v>
      </c>
      <c r="BH236" s="153">
        <v>2</v>
      </c>
      <c r="BI236" s="153"/>
      <c r="BJ236" s="153"/>
      <c r="BK236" s="153">
        <v>0</v>
      </c>
      <c r="BL236" s="153">
        <v>1</v>
      </c>
      <c r="BM236" s="153"/>
      <c r="BN236" s="153"/>
      <c r="BO236" s="153"/>
      <c r="BP236" s="153">
        <v>1</v>
      </c>
      <c r="BQ236" s="153">
        <v>1</v>
      </c>
      <c r="BR236" s="153">
        <v>2</v>
      </c>
      <c r="BS236" s="153">
        <v>3</v>
      </c>
      <c r="BT236" s="153"/>
      <c r="BU236" s="153"/>
      <c r="BV236" s="153">
        <v>1</v>
      </c>
      <c r="BW236" s="153"/>
      <c r="BX236" s="153">
        <v>4</v>
      </c>
      <c r="BY236" s="153">
        <v>2</v>
      </c>
      <c r="BZ236" s="153">
        <v>1</v>
      </c>
      <c r="CA236" s="153">
        <v>2</v>
      </c>
      <c r="CB236" s="153"/>
      <c r="CC236" s="153">
        <v>11</v>
      </c>
      <c r="CD236" s="153"/>
      <c r="CE236" s="153"/>
      <c r="CF236" s="153"/>
      <c r="CG236" s="153">
        <v>1</v>
      </c>
      <c r="CH236" s="153">
        <v>1</v>
      </c>
      <c r="CI236" s="153">
        <v>1</v>
      </c>
      <c r="CJ236" s="153">
        <v>2</v>
      </c>
      <c r="CK236" s="153">
        <v>5</v>
      </c>
      <c r="CL236" s="153">
        <v>1</v>
      </c>
      <c r="CM236" s="153">
        <v>8</v>
      </c>
      <c r="CN236" s="153"/>
      <c r="CO236" s="153">
        <v>7</v>
      </c>
      <c r="CP236" s="153">
        <v>4</v>
      </c>
      <c r="CQ236" s="153">
        <v>1</v>
      </c>
      <c r="CR236" s="153">
        <v>3</v>
      </c>
      <c r="CS236" s="153">
        <v>4</v>
      </c>
      <c r="CT236" s="153">
        <v>1</v>
      </c>
      <c r="CU236" s="153">
        <v>2</v>
      </c>
      <c r="CV236" s="153">
        <v>1</v>
      </c>
      <c r="CW236" s="153">
        <v>1</v>
      </c>
      <c r="CX236" s="153">
        <v>7</v>
      </c>
      <c r="CY236" s="153">
        <v>0</v>
      </c>
      <c r="CZ236" s="153">
        <v>1</v>
      </c>
      <c r="DA236" s="153">
        <v>2</v>
      </c>
      <c r="DB236" s="153">
        <v>2</v>
      </c>
      <c r="DC236" s="153">
        <v>5</v>
      </c>
      <c r="DD236" s="153">
        <v>5</v>
      </c>
      <c r="DE236" s="153">
        <v>1</v>
      </c>
      <c r="DF236" s="153">
        <v>0</v>
      </c>
      <c r="DG236" s="153"/>
      <c r="DH236" s="153">
        <v>5</v>
      </c>
      <c r="DI236" s="153">
        <v>3</v>
      </c>
      <c r="DJ236" s="153"/>
      <c r="DK236" s="153"/>
      <c r="DL236" s="153">
        <v>0</v>
      </c>
      <c r="DM236" s="153">
        <v>0</v>
      </c>
      <c r="DN236" s="153">
        <v>2</v>
      </c>
      <c r="DO236" s="153"/>
      <c r="DP236" s="153">
        <v>0</v>
      </c>
      <c r="DQ236" s="153">
        <v>1</v>
      </c>
      <c r="DR236" s="153">
        <v>1</v>
      </c>
      <c r="DS236" s="153">
        <v>1</v>
      </c>
      <c r="DT236" s="153">
        <v>1</v>
      </c>
      <c r="DU236" s="153"/>
      <c r="DV236" s="153">
        <v>0</v>
      </c>
      <c r="DW236" s="153"/>
      <c r="DX236" s="153">
        <v>1</v>
      </c>
      <c r="DY236" s="153">
        <v>1</v>
      </c>
      <c r="DZ236" s="153"/>
      <c r="EA236" s="153">
        <v>1</v>
      </c>
      <c r="EB236" s="153"/>
      <c r="EC236" s="153">
        <v>0</v>
      </c>
      <c r="ED236" s="153">
        <v>1</v>
      </c>
      <c r="EE236" s="153">
        <v>6</v>
      </c>
      <c r="EF236" s="153">
        <v>2</v>
      </c>
      <c r="EG236" s="153">
        <v>2</v>
      </c>
      <c r="EH236" s="153">
        <v>1</v>
      </c>
      <c r="EI236" s="153">
        <v>1</v>
      </c>
      <c r="EJ236" s="153">
        <v>1</v>
      </c>
      <c r="EK236" s="153">
        <v>1</v>
      </c>
      <c r="EL236" s="153"/>
      <c r="EM236" s="153">
        <v>0</v>
      </c>
      <c r="EN236" s="153">
        <v>0</v>
      </c>
      <c r="EO236" s="153">
        <v>3</v>
      </c>
      <c r="EP236" s="153">
        <v>0</v>
      </c>
      <c r="EQ236" s="153">
        <v>1</v>
      </c>
      <c r="ER236" s="153">
        <v>1</v>
      </c>
      <c r="ES236" s="153">
        <v>5</v>
      </c>
      <c r="ET236" s="153">
        <v>1</v>
      </c>
      <c r="EU236" s="153">
        <v>1</v>
      </c>
      <c r="EV236" s="153"/>
      <c r="EW236" s="153"/>
      <c r="EX236" s="153"/>
      <c r="EY236" s="153">
        <v>2</v>
      </c>
      <c r="EZ236" s="153">
        <v>1</v>
      </c>
      <c r="FA236" s="153"/>
      <c r="FB236" s="153">
        <v>10</v>
      </c>
      <c r="FC236" s="153">
        <v>1</v>
      </c>
      <c r="FD236" s="153">
        <v>61</v>
      </c>
      <c r="FE236" s="153">
        <v>77</v>
      </c>
      <c r="FF236" s="153">
        <v>2</v>
      </c>
      <c r="FG236" s="153"/>
      <c r="FH236" s="153">
        <v>0</v>
      </c>
      <c r="FI236" s="153">
        <v>0</v>
      </c>
      <c r="FJ236" s="153"/>
      <c r="FK236" s="153">
        <v>0</v>
      </c>
      <c r="FL236" s="153">
        <v>1</v>
      </c>
      <c r="FM236" s="153"/>
      <c r="FN236" s="153"/>
      <c r="FO236" s="153"/>
      <c r="FP236" s="153"/>
      <c r="FQ236" s="153">
        <v>0</v>
      </c>
      <c r="FR236" s="153">
        <v>1</v>
      </c>
      <c r="FS236" s="153"/>
      <c r="FT236" s="153"/>
      <c r="FU236" s="153"/>
      <c r="FV236" s="153"/>
      <c r="FW236" s="153"/>
      <c r="FX236" s="153"/>
      <c r="FY236" s="153">
        <v>3</v>
      </c>
      <c r="FZ236" s="153">
        <v>1</v>
      </c>
      <c r="GA236" s="153"/>
      <c r="GB236" s="153">
        <v>0</v>
      </c>
      <c r="GC236" s="153"/>
      <c r="GD236" s="153"/>
      <c r="GE236" s="153">
        <v>1</v>
      </c>
      <c r="GF236" s="153">
        <v>0</v>
      </c>
      <c r="GG236" s="153"/>
      <c r="GH236" s="153">
        <v>1</v>
      </c>
      <c r="GI236" s="153">
        <v>0</v>
      </c>
      <c r="GJ236" s="153">
        <v>257</v>
      </c>
      <c r="GK236" s="153">
        <v>101</v>
      </c>
      <c r="GL236" s="153">
        <v>113</v>
      </c>
      <c r="GM236" s="153">
        <v>71</v>
      </c>
      <c r="GN236" s="153">
        <v>16</v>
      </c>
      <c r="GO236" s="153">
        <v>219</v>
      </c>
      <c r="GP236" s="153">
        <v>30</v>
      </c>
      <c r="GQ236" s="153">
        <v>421</v>
      </c>
      <c r="GR236" s="153">
        <v>142</v>
      </c>
      <c r="GS236" s="153">
        <v>20</v>
      </c>
      <c r="GT236" s="153">
        <v>186</v>
      </c>
      <c r="GU236" s="153">
        <v>242</v>
      </c>
      <c r="GV236" s="153">
        <v>101</v>
      </c>
      <c r="GW236" s="153">
        <v>28</v>
      </c>
      <c r="GX236" s="153">
        <v>194</v>
      </c>
      <c r="GY236" s="153">
        <v>302</v>
      </c>
      <c r="GZ236" s="153">
        <v>46</v>
      </c>
      <c r="HA236" s="153">
        <v>519</v>
      </c>
      <c r="HB236" s="153">
        <v>269</v>
      </c>
      <c r="HC236" s="153">
        <v>319</v>
      </c>
      <c r="HD236" s="153">
        <v>29</v>
      </c>
      <c r="HE236" s="153">
        <v>9</v>
      </c>
      <c r="HF236" s="153">
        <v>339</v>
      </c>
      <c r="HG236" s="153">
        <v>429</v>
      </c>
      <c r="HH236" s="153">
        <v>13</v>
      </c>
      <c r="HI236" s="153">
        <v>1</v>
      </c>
      <c r="HJ236" s="153">
        <v>0</v>
      </c>
      <c r="HK236" s="153">
        <v>0</v>
      </c>
      <c r="HL236" s="153"/>
      <c r="HM236" s="153"/>
      <c r="HN236" s="153"/>
      <c r="HO236" s="153"/>
      <c r="HP236" s="153"/>
      <c r="HQ236" s="153"/>
      <c r="HR236" s="153"/>
      <c r="HS236" s="153">
        <v>0</v>
      </c>
      <c r="HT236" s="153">
        <v>2</v>
      </c>
      <c r="HU236" s="153">
        <v>4</v>
      </c>
      <c r="HV236" s="153">
        <v>835</v>
      </c>
      <c r="HW236" s="153">
        <v>74</v>
      </c>
      <c r="HX236" s="153">
        <v>13</v>
      </c>
      <c r="HY236" s="153">
        <v>66</v>
      </c>
      <c r="HZ236" s="153">
        <v>3</v>
      </c>
      <c r="IA236" s="153">
        <v>427</v>
      </c>
      <c r="IB236" s="153">
        <v>14</v>
      </c>
      <c r="IC236" s="153">
        <v>3865</v>
      </c>
      <c r="ID236" s="153">
        <v>12</v>
      </c>
      <c r="IE236" s="153"/>
      <c r="IF236" s="153"/>
      <c r="IG236" s="153"/>
      <c r="IH236" s="153">
        <v>1</v>
      </c>
      <c r="II236" s="153"/>
      <c r="IJ236" s="153">
        <v>1</v>
      </c>
      <c r="IK236" s="153"/>
      <c r="IL236" s="153">
        <v>2</v>
      </c>
      <c r="IM236" s="153">
        <v>11</v>
      </c>
      <c r="IN236" s="153">
        <v>3</v>
      </c>
      <c r="IO236" s="153">
        <v>2</v>
      </c>
      <c r="IP236" s="153">
        <v>1</v>
      </c>
      <c r="IQ236" s="153">
        <v>3</v>
      </c>
      <c r="IR236" s="153">
        <v>2</v>
      </c>
      <c r="IS236" s="153">
        <v>12</v>
      </c>
      <c r="IT236" s="153">
        <v>97</v>
      </c>
      <c r="IU236" s="153">
        <v>0</v>
      </c>
      <c r="IV236" s="153">
        <v>1</v>
      </c>
      <c r="IW236" s="153">
        <v>1</v>
      </c>
      <c r="IX236" s="153">
        <v>5</v>
      </c>
      <c r="IY236" s="153">
        <v>3</v>
      </c>
      <c r="IZ236" s="153"/>
      <c r="JA236" s="153">
        <v>109</v>
      </c>
      <c r="JB236" s="153">
        <v>1</v>
      </c>
      <c r="JC236" s="153"/>
      <c r="JD236" s="153"/>
      <c r="JE236" s="153"/>
      <c r="JF236" s="153">
        <v>106</v>
      </c>
      <c r="JG236" s="153">
        <v>0</v>
      </c>
      <c r="JH236" s="153">
        <v>168</v>
      </c>
      <c r="JI236" s="153">
        <v>0</v>
      </c>
      <c r="JJ236" s="153">
        <v>0</v>
      </c>
      <c r="JK236" s="153">
        <v>1</v>
      </c>
      <c r="JL236" s="153">
        <v>289</v>
      </c>
      <c r="JM236" s="153">
        <v>114</v>
      </c>
      <c r="JN236" s="153">
        <v>195</v>
      </c>
      <c r="JO236" s="153">
        <v>157</v>
      </c>
      <c r="JP236" s="153">
        <v>383</v>
      </c>
      <c r="JQ236" s="153">
        <v>189</v>
      </c>
      <c r="JR236" s="153">
        <v>473</v>
      </c>
      <c r="JS236" s="153">
        <v>124</v>
      </c>
      <c r="JT236" s="153">
        <v>640</v>
      </c>
      <c r="JU236" s="153">
        <v>71</v>
      </c>
      <c r="JV236" s="153"/>
      <c r="JW236" s="153">
        <v>63</v>
      </c>
      <c r="JX236" s="153">
        <v>301</v>
      </c>
      <c r="JY236" s="153">
        <v>78</v>
      </c>
      <c r="JZ236" s="153">
        <v>17</v>
      </c>
      <c r="KA236" s="153">
        <v>82</v>
      </c>
      <c r="KB236" s="153">
        <v>21</v>
      </c>
      <c r="KC236" s="153">
        <v>64</v>
      </c>
      <c r="KD236" s="153">
        <v>170</v>
      </c>
      <c r="KE236" s="153">
        <v>61</v>
      </c>
      <c r="KF236" s="153"/>
      <c r="KG236" s="153">
        <v>1</v>
      </c>
      <c r="KH236" s="153"/>
      <c r="KI236" s="153">
        <v>11</v>
      </c>
      <c r="KJ236" s="153">
        <v>9</v>
      </c>
      <c r="KK236" s="153">
        <v>6</v>
      </c>
      <c r="KL236" s="153">
        <v>28</v>
      </c>
      <c r="KM236" s="153">
        <v>65</v>
      </c>
      <c r="KN236" s="153">
        <v>37</v>
      </c>
      <c r="KO236" s="153">
        <v>1</v>
      </c>
      <c r="KP236" s="153">
        <v>1</v>
      </c>
      <c r="KQ236" s="153"/>
      <c r="KR236" s="153">
        <v>4</v>
      </c>
      <c r="KS236" s="153">
        <v>20</v>
      </c>
      <c r="KT236" s="153">
        <v>6</v>
      </c>
      <c r="KU236" s="153"/>
      <c r="KV236" s="153"/>
      <c r="KW236" s="153"/>
      <c r="KX236" s="153">
        <v>2</v>
      </c>
      <c r="KY236" s="153">
        <v>7</v>
      </c>
      <c r="KZ236" s="153"/>
      <c r="LA236" s="153">
        <v>27</v>
      </c>
      <c r="LB236" s="153"/>
      <c r="LC236" s="153">
        <v>2</v>
      </c>
      <c r="LD236" s="153">
        <v>125</v>
      </c>
      <c r="LE236" s="153">
        <v>142</v>
      </c>
      <c r="LF236" s="153">
        <v>8</v>
      </c>
      <c r="LG236" s="153">
        <v>4</v>
      </c>
      <c r="LH236" s="153"/>
      <c r="LI236" s="153">
        <v>2</v>
      </c>
      <c r="LJ236" s="153">
        <v>78</v>
      </c>
      <c r="LK236" s="153"/>
      <c r="LL236" s="153"/>
      <c r="LM236" s="153"/>
      <c r="LN236" s="153">
        <v>312</v>
      </c>
      <c r="LO236" s="153">
        <v>3</v>
      </c>
      <c r="LP236" s="153">
        <v>4</v>
      </c>
      <c r="LQ236" s="153">
        <v>10</v>
      </c>
      <c r="LR236" s="153">
        <v>230</v>
      </c>
      <c r="LS236" s="153"/>
      <c r="LT236" s="153">
        <v>5</v>
      </c>
      <c r="LU236" s="153">
        <v>35</v>
      </c>
      <c r="LV236" s="153">
        <v>10</v>
      </c>
      <c r="LW236" s="153">
        <v>17</v>
      </c>
      <c r="LX236" s="153">
        <v>50</v>
      </c>
      <c r="LY236" s="153">
        <v>34</v>
      </c>
      <c r="LZ236" s="153">
        <v>10</v>
      </c>
      <c r="MA236" s="153">
        <v>34</v>
      </c>
      <c r="MB236" s="153">
        <v>47</v>
      </c>
      <c r="MC236" s="153">
        <v>43</v>
      </c>
      <c r="MD236" s="153">
        <v>15</v>
      </c>
      <c r="ME236" s="153">
        <v>6</v>
      </c>
      <c r="MF236" s="153">
        <v>33</v>
      </c>
      <c r="MG236" s="153">
        <v>5</v>
      </c>
      <c r="MH236" s="153">
        <v>143</v>
      </c>
      <c r="MI236" s="153">
        <v>191</v>
      </c>
      <c r="MJ236" s="153">
        <v>12</v>
      </c>
      <c r="MK236" s="153">
        <v>6</v>
      </c>
      <c r="ML236" s="153">
        <v>113</v>
      </c>
      <c r="MM236" s="153">
        <v>7</v>
      </c>
      <c r="MN236" s="153">
        <v>15</v>
      </c>
      <c r="MO236" s="153">
        <v>77</v>
      </c>
      <c r="MP236" s="153">
        <v>122</v>
      </c>
      <c r="MQ236" s="153">
        <v>1</v>
      </c>
      <c r="MR236" s="153">
        <v>11</v>
      </c>
      <c r="MS236" s="153">
        <v>7</v>
      </c>
      <c r="MT236" s="153">
        <v>40</v>
      </c>
      <c r="MU236" s="153">
        <v>50</v>
      </c>
      <c r="MV236" s="153">
        <v>11</v>
      </c>
      <c r="MW236" s="153">
        <v>142</v>
      </c>
      <c r="MX236" s="153">
        <v>1</v>
      </c>
      <c r="MY236" s="153">
        <v>11</v>
      </c>
      <c r="MZ236" s="153">
        <v>27</v>
      </c>
      <c r="NA236" s="153">
        <v>52</v>
      </c>
      <c r="NB236" s="153">
        <v>5</v>
      </c>
      <c r="NC236" s="153">
        <v>1</v>
      </c>
      <c r="ND236" s="153">
        <v>23</v>
      </c>
      <c r="NE236" s="153">
        <v>13</v>
      </c>
      <c r="NF236" s="153">
        <v>36</v>
      </c>
      <c r="NG236" s="153"/>
      <c r="NH236" s="153">
        <v>0</v>
      </c>
      <c r="NI236" s="153"/>
      <c r="NJ236" s="153"/>
      <c r="NK236" s="153">
        <v>1</v>
      </c>
      <c r="NL236" s="153">
        <v>0</v>
      </c>
      <c r="NM236" s="153">
        <v>5</v>
      </c>
      <c r="NN236" s="153">
        <v>14</v>
      </c>
      <c r="NO236" s="153">
        <v>1080</v>
      </c>
      <c r="NP236" s="153">
        <v>32</v>
      </c>
      <c r="NQ236" s="153">
        <v>159</v>
      </c>
      <c r="NR236" s="153">
        <v>2</v>
      </c>
      <c r="NS236" s="153">
        <v>4</v>
      </c>
      <c r="NT236" s="153">
        <v>6</v>
      </c>
      <c r="NU236" s="153">
        <v>11</v>
      </c>
      <c r="NV236" s="153">
        <v>4</v>
      </c>
      <c r="NW236" s="153">
        <v>32</v>
      </c>
      <c r="NX236" s="153">
        <v>0</v>
      </c>
      <c r="NY236" s="153">
        <v>1</v>
      </c>
      <c r="NZ236" s="153">
        <v>3</v>
      </c>
      <c r="OA236" s="153">
        <v>47</v>
      </c>
      <c r="OB236" s="153">
        <v>6</v>
      </c>
      <c r="OC236" s="153">
        <v>15</v>
      </c>
      <c r="OD236" s="153"/>
      <c r="OE236" s="153">
        <v>82</v>
      </c>
      <c r="OF236" s="153">
        <v>65</v>
      </c>
      <c r="OG236" s="153">
        <v>3</v>
      </c>
      <c r="OH236" s="153">
        <v>0</v>
      </c>
      <c r="OI236" s="153"/>
      <c r="OJ236" s="153">
        <v>300</v>
      </c>
      <c r="OK236" s="153">
        <v>107</v>
      </c>
      <c r="OL236" s="153">
        <v>385</v>
      </c>
      <c r="OM236" s="153"/>
      <c r="ON236" s="153">
        <v>26</v>
      </c>
      <c r="OO236" s="154">
        <v>0</v>
      </c>
      <c r="OP236" s="144">
        <v>20453</v>
      </c>
      <c r="OQ236" s="155">
        <v>1895</v>
      </c>
      <c r="OR236" s="153"/>
      <c r="OS236" s="153"/>
      <c r="OT236" s="153"/>
      <c r="OU236" s="153"/>
      <c r="OV236" s="153">
        <v>39</v>
      </c>
      <c r="OW236" s="153">
        <v>3824</v>
      </c>
      <c r="OX236" s="153">
        <v>-5416</v>
      </c>
      <c r="OY236" s="153"/>
      <c r="OZ236" s="153"/>
      <c r="PA236" s="153"/>
      <c r="PB236" s="153"/>
      <c r="PC236" s="153"/>
      <c r="PD236" s="153"/>
      <c r="PE236" s="153"/>
      <c r="PF236" s="153"/>
      <c r="PG236" s="153"/>
      <c r="PH236" s="153"/>
      <c r="PI236" s="153"/>
      <c r="PJ236" s="156"/>
      <c r="PK236" s="144">
        <v>342</v>
      </c>
      <c r="PL236" s="144">
        <v>20795</v>
      </c>
    </row>
    <row r="237" spans="1:428" ht="15" x14ac:dyDescent="0.25">
      <c r="A237" s="158">
        <v>322230</v>
      </c>
      <c r="B237" s="159" t="s">
        <v>738</v>
      </c>
      <c r="C237" s="149" t="s">
        <v>428</v>
      </c>
      <c r="D237" s="155"/>
      <c r="E237" s="153">
        <v>1</v>
      </c>
      <c r="F237" s="153">
        <v>0</v>
      </c>
      <c r="G237" s="153"/>
      <c r="H237" s="153"/>
      <c r="I237" s="153">
        <v>0</v>
      </c>
      <c r="J237" s="153"/>
      <c r="K237" s="153"/>
      <c r="L237" s="153"/>
      <c r="M237" s="153"/>
      <c r="N237" s="153"/>
      <c r="O237" s="153"/>
      <c r="P237" s="153"/>
      <c r="Q237" s="153"/>
      <c r="R237" s="153"/>
      <c r="S237" s="153"/>
      <c r="T237" s="153"/>
      <c r="U237" s="153"/>
      <c r="V237" s="153"/>
      <c r="W237" s="153"/>
      <c r="X237" s="153"/>
      <c r="Y237" s="153"/>
      <c r="Z237" s="153"/>
      <c r="AA237" s="153"/>
      <c r="AB237" s="153"/>
      <c r="AC237" s="153"/>
      <c r="AD237" s="153">
        <v>1</v>
      </c>
      <c r="AE237" s="153">
        <v>0</v>
      </c>
      <c r="AF237" s="153"/>
      <c r="AG237" s="153"/>
      <c r="AH237" s="153">
        <v>6</v>
      </c>
      <c r="AI237" s="153"/>
      <c r="AJ237" s="153"/>
      <c r="AK237" s="153"/>
      <c r="AL237" s="153"/>
      <c r="AM237" s="153"/>
      <c r="AN237" s="153"/>
      <c r="AO237" s="153"/>
      <c r="AP237" s="153"/>
      <c r="AQ237" s="153"/>
      <c r="AR237" s="153"/>
      <c r="AS237" s="153"/>
      <c r="AT237" s="153"/>
      <c r="AU237" s="153"/>
      <c r="AV237" s="153"/>
      <c r="AW237" s="153"/>
      <c r="AX237" s="153"/>
      <c r="AY237" s="153"/>
      <c r="AZ237" s="153"/>
      <c r="BA237" s="153"/>
      <c r="BB237" s="153"/>
      <c r="BC237" s="153"/>
      <c r="BD237" s="153"/>
      <c r="BE237" s="153"/>
      <c r="BF237" s="153"/>
      <c r="BG237" s="153"/>
      <c r="BH237" s="153"/>
      <c r="BI237" s="153"/>
      <c r="BJ237" s="153"/>
      <c r="BK237" s="153"/>
      <c r="BL237" s="153"/>
      <c r="BM237" s="153"/>
      <c r="BN237" s="153"/>
      <c r="BO237" s="153"/>
      <c r="BP237" s="153"/>
      <c r="BQ237" s="153"/>
      <c r="BR237" s="153"/>
      <c r="BS237" s="153"/>
      <c r="BT237" s="153"/>
      <c r="BU237" s="153"/>
      <c r="BV237" s="153"/>
      <c r="BW237" s="153"/>
      <c r="BX237" s="153"/>
      <c r="BY237" s="153"/>
      <c r="BZ237" s="153"/>
      <c r="CA237" s="153"/>
      <c r="CB237" s="153"/>
      <c r="CC237" s="153">
        <v>2</v>
      </c>
      <c r="CD237" s="153"/>
      <c r="CE237" s="153"/>
      <c r="CF237" s="153"/>
      <c r="CG237" s="153"/>
      <c r="CH237" s="153"/>
      <c r="CI237" s="153"/>
      <c r="CJ237" s="153">
        <v>1</v>
      </c>
      <c r="CK237" s="153"/>
      <c r="CL237" s="153">
        <v>0</v>
      </c>
      <c r="CM237" s="153">
        <v>2</v>
      </c>
      <c r="CN237" s="153"/>
      <c r="CO237" s="153"/>
      <c r="CP237" s="153"/>
      <c r="CQ237" s="153"/>
      <c r="CR237" s="153"/>
      <c r="CS237" s="153"/>
      <c r="CT237" s="153"/>
      <c r="CU237" s="153"/>
      <c r="CV237" s="153"/>
      <c r="CW237" s="153"/>
      <c r="CX237" s="153"/>
      <c r="CY237" s="153"/>
      <c r="CZ237" s="153"/>
      <c r="DA237" s="153"/>
      <c r="DB237" s="153"/>
      <c r="DC237" s="153"/>
      <c r="DD237" s="153"/>
      <c r="DE237" s="153"/>
      <c r="DF237" s="153"/>
      <c r="DG237" s="153"/>
      <c r="DH237" s="153"/>
      <c r="DI237" s="153"/>
      <c r="DJ237" s="153"/>
      <c r="DK237" s="153"/>
      <c r="DL237" s="153"/>
      <c r="DM237" s="153"/>
      <c r="DN237" s="153"/>
      <c r="DO237" s="153"/>
      <c r="DP237" s="153"/>
      <c r="DQ237" s="153"/>
      <c r="DR237" s="153"/>
      <c r="DS237" s="153"/>
      <c r="DT237" s="153"/>
      <c r="DU237" s="153"/>
      <c r="DV237" s="153"/>
      <c r="DW237" s="153"/>
      <c r="DX237" s="153"/>
      <c r="DY237" s="153"/>
      <c r="DZ237" s="153"/>
      <c r="EA237" s="153"/>
      <c r="EB237" s="153"/>
      <c r="EC237" s="153"/>
      <c r="ED237" s="153"/>
      <c r="EE237" s="153"/>
      <c r="EF237" s="153"/>
      <c r="EG237" s="153"/>
      <c r="EH237" s="153"/>
      <c r="EI237" s="153"/>
      <c r="EJ237" s="153"/>
      <c r="EK237" s="153"/>
      <c r="EL237" s="153"/>
      <c r="EM237" s="153"/>
      <c r="EN237" s="153"/>
      <c r="EO237" s="153"/>
      <c r="EP237" s="153"/>
      <c r="EQ237" s="153"/>
      <c r="ER237" s="153"/>
      <c r="ES237" s="153"/>
      <c r="ET237" s="153"/>
      <c r="EU237" s="153"/>
      <c r="EV237" s="153"/>
      <c r="EW237" s="153"/>
      <c r="EX237" s="153"/>
      <c r="EY237" s="153"/>
      <c r="EZ237" s="153"/>
      <c r="FA237" s="153"/>
      <c r="FB237" s="153"/>
      <c r="FC237" s="153"/>
      <c r="FD237" s="153"/>
      <c r="FE237" s="153"/>
      <c r="FF237" s="153"/>
      <c r="FG237" s="153"/>
      <c r="FH237" s="153"/>
      <c r="FI237" s="153"/>
      <c r="FJ237" s="153"/>
      <c r="FK237" s="153"/>
      <c r="FL237" s="153"/>
      <c r="FM237" s="153"/>
      <c r="FN237" s="153"/>
      <c r="FO237" s="153"/>
      <c r="FP237" s="153"/>
      <c r="FQ237" s="153"/>
      <c r="FR237" s="153"/>
      <c r="FS237" s="153"/>
      <c r="FT237" s="153"/>
      <c r="FU237" s="153"/>
      <c r="FV237" s="153"/>
      <c r="FW237" s="153"/>
      <c r="FX237" s="153"/>
      <c r="FY237" s="153"/>
      <c r="FZ237" s="153"/>
      <c r="GA237" s="153"/>
      <c r="GB237" s="153"/>
      <c r="GC237" s="153"/>
      <c r="GD237" s="153"/>
      <c r="GE237" s="153"/>
      <c r="GF237" s="153"/>
      <c r="GG237" s="153"/>
      <c r="GH237" s="153"/>
      <c r="GI237" s="153"/>
      <c r="GJ237" s="153"/>
      <c r="GK237" s="153"/>
      <c r="GL237" s="153"/>
      <c r="GM237" s="153"/>
      <c r="GN237" s="153"/>
      <c r="GO237" s="153"/>
      <c r="GP237" s="153"/>
      <c r="GQ237" s="153"/>
      <c r="GR237" s="153"/>
      <c r="GS237" s="153"/>
      <c r="GT237" s="153"/>
      <c r="GU237" s="153">
        <v>1</v>
      </c>
      <c r="GV237" s="153"/>
      <c r="GW237" s="153"/>
      <c r="GX237" s="153"/>
      <c r="GY237" s="153"/>
      <c r="GZ237" s="153"/>
      <c r="HA237" s="153"/>
      <c r="HB237" s="153"/>
      <c r="HC237" s="153"/>
      <c r="HD237" s="153"/>
      <c r="HE237" s="153"/>
      <c r="HF237" s="153"/>
      <c r="HG237" s="153"/>
      <c r="HH237" s="153"/>
      <c r="HI237" s="153"/>
      <c r="HJ237" s="153"/>
      <c r="HK237" s="153"/>
      <c r="HL237" s="153"/>
      <c r="HM237" s="153"/>
      <c r="HN237" s="153"/>
      <c r="HO237" s="153"/>
      <c r="HP237" s="153"/>
      <c r="HQ237" s="153"/>
      <c r="HR237" s="153"/>
      <c r="HS237" s="153"/>
      <c r="HT237" s="153"/>
      <c r="HU237" s="153"/>
      <c r="HV237" s="153">
        <v>0</v>
      </c>
      <c r="HW237" s="153">
        <v>0</v>
      </c>
      <c r="HX237" s="153"/>
      <c r="HY237" s="153"/>
      <c r="HZ237" s="153">
        <v>9</v>
      </c>
      <c r="IA237" s="153"/>
      <c r="IB237" s="153"/>
      <c r="IC237" s="153">
        <v>174</v>
      </c>
      <c r="ID237" s="153"/>
      <c r="IE237" s="153"/>
      <c r="IF237" s="153"/>
      <c r="IG237" s="153"/>
      <c r="IH237" s="153"/>
      <c r="II237" s="153"/>
      <c r="IJ237" s="153"/>
      <c r="IK237" s="153"/>
      <c r="IL237" s="153">
        <v>0</v>
      </c>
      <c r="IM237" s="153">
        <v>1</v>
      </c>
      <c r="IN237" s="153"/>
      <c r="IO237" s="153"/>
      <c r="IP237" s="153"/>
      <c r="IQ237" s="153"/>
      <c r="IR237" s="153"/>
      <c r="IS237" s="153"/>
      <c r="IT237" s="153"/>
      <c r="IU237" s="153"/>
      <c r="IV237" s="153"/>
      <c r="IW237" s="153"/>
      <c r="IX237" s="153"/>
      <c r="IY237" s="153"/>
      <c r="IZ237" s="153"/>
      <c r="JA237" s="153"/>
      <c r="JB237" s="153"/>
      <c r="JC237" s="153"/>
      <c r="JD237" s="153"/>
      <c r="JE237" s="153"/>
      <c r="JF237" s="153"/>
      <c r="JG237" s="153"/>
      <c r="JH237" s="153"/>
      <c r="JI237" s="153"/>
      <c r="JJ237" s="153"/>
      <c r="JK237" s="153"/>
      <c r="JL237" s="153">
        <v>3</v>
      </c>
      <c r="JM237" s="153">
        <v>2</v>
      </c>
      <c r="JN237" s="153">
        <v>1</v>
      </c>
      <c r="JO237" s="153">
        <v>4</v>
      </c>
      <c r="JP237" s="153">
        <v>6</v>
      </c>
      <c r="JQ237" s="153"/>
      <c r="JR237" s="153">
        <v>3</v>
      </c>
      <c r="JS237" s="153">
        <v>11</v>
      </c>
      <c r="JT237" s="153"/>
      <c r="JU237" s="153"/>
      <c r="JV237" s="153"/>
      <c r="JW237" s="153">
        <v>2</v>
      </c>
      <c r="JX237" s="153">
        <v>2</v>
      </c>
      <c r="JY237" s="153">
        <v>1</v>
      </c>
      <c r="JZ237" s="153">
        <v>0</v>
      </c>
      <c r="KA237" s="153">
        <v>3</v>
      </c>
      <c r="KB237" s="153">
        <v>1</v>
      </c>
      <c r="KC237" s="153">
        <v>3</v>
      </c>
      <c r="KD237" s="153">
        <v>10</v>
      </c>
      <c r="KE237" s="153">
        <v>8</v>
      </c>
      <c r="KF237" s="153"/>
      <c r="KG237" s="153">
        <v>5</v>
      </c>
      <c r="KH237" s="153"/>
      <c r="KI237" s="153"/>
      <c r="KJ237" s="153">
        <v>54</v>
      </c>
      <c r="KK237" s="153">
        <v>3</v>
      </c>
      <c r="KL237" s="153">
        <v>710</v>
      </c>
      <c r="KM237" s="153">
        <v>1</v>
      </c>
      <c r="KN237" s="153"/>
      <c r="KO237" s="153"/>
      <c r="KP237" s="153"/>
      <c r="KQ237" s="153"/>
      <c r="KR237" s="153"/>
      <c r="KS237" s="153">
        <v>1</v>
      </c>
      <c r="KT237" s="153"/>
      <c r="KU237" s="153"/>
      <c r="KV237" s="153"/>
      <c r="KW237" s="153"/>
      <c r="KX237" s="153"/>
      <c r="KY237" s="153"/>
      <c r="KZ237" s="153"/>
      <c r="LA237" s="153">
        <v>3</v>
      </c>
      <c r="LB237" s="153"/>
      <c r="LC237" s="153">
        <v>1</v>
      </c>
      <c r="LD237" s="153">
        <v>152</v>
      </c>
      <c r="LE237" s="153">
        <v>137</v>
      </c>
      <c r="LF237" s="153">
        <v>8</v>
      </c>
      <c r="LG237" s="153">
        <v>20</v>
      </c>
      <c r="LH237" s="153"/>
      <c r="LI237" s="153"/>
      <c r="LJ237" s="153">
        <v>2</v>
      </c>
      <c r="LK237" s="153"/>
      <c r="LL237" s="153"/>
      <c r="LM237" s="153"/>
      <c r="LN237" s="153">
        <v>30</v>
      </c>
      <c r="LO237" s="153"/>
      <c r="LP237" s="153"/>
      <c r="LQ237" s="153">
        <v>6</v>
      </c>
      <c r="LR237" s="153"/>
      <c r="LS237" s="153">
        <v>4</v>
      </c>
      <c r="LT237" s="153"/>
      <c r="LU237" s="153">
        <v>9</v>
      </c>
      <c r="LV237" s="153"/>
      <c r="LW237" s="153">
        <v>0</v>
      </c>
      <c r="LX237" s="153">
        <v>11</v>
      </c>
      <c r="LY237" s="153"/>
      <c r="LZ237" s="153"/>
      <c r="MA237" s="153">
        <v>1</v>
      </c>
      <c r="MB237" s="153">
        <v>2</v>
      </c>
      <c r="MC237" s="153"/>
      <c r="MD237" s="153">
        <v>2</v>
      </c>
      <c r="ME237" s="153">
        <v>1</v>
      </c>
      <c r="MF237" s="153"/>
      <c r="MG237" s="153">
        <v>9</v>
      </c>
      <c r="MH237" s="153"/>
      <c r="MI237" s="153">
        <v>13</v>
      </c>
      <c r="MJ237" s="153"/>
      <c r="MK237" s="153">
        <v>0</v>
      </c>
      <c r="ML237" s="153">
        <v>18</v>
      </c>
      <c r="MM237" s="153"/>
      <c r="MN237" s="153">
        <v>2</v>
      </c>
      <c r="MO237" s="153">
        <v>0</v>
      </c>
      <c r="MP237" s="153">
        <v>0</v>
      </c>
      <c r="MQ237" s="153"/>
      <c r="MR237" s="153">
        <v>27</v>
      </c>
      <c r="MS237" s="153">
        <v>1</v>
      </c>
      <c r="MT237" s="153">
        <v>6</v>
      </c>
      <c r="MU237" s="153">
        <v>11</v>
      </c>
      <c r="MV237" s="153">
        <v>1</v>
      </c>
      <c r="MW237" s="153">
        <v>1</v>
      </c>
      <c r="MX237" s="153"/>
      <c r="MY237" s="153"/>
      <c r="MZ237" s="153">
        <v>6</v>
      </c>
      <c r="NA237" s="153">
        <v>15</v>
      </c>
      <c r="NB237" s="153"/>
      <c r="NC237" s="153"/>
      <c r="ND237" s="153"/>
      <c r="NE237" s="153"/>
      <c r="NF237" s="153">
        <v>1</v>
      </c>
      <c r="NG237" s="153"/>
      <c r="NH237" s="153"/>
      <c r="NI237" s="153"/>
      <c r="NJ237" s="153"/>
      <c r="NK237" s="153"/>
      <c r="NL237" s="153"/>
      <c r="NM237" s="153"/>
      <c r="NN237" s="153">
        <v>2</v>
      </c>
      <c r="NO237" s="153">
        <v>903</v>
      </c>
      <c r="NP237" s="153">
        <v>10</v>
      </c>
      <c r="NQ237" s="153">
        <v>9</v>
      </c>
      <c r="NR237" s="153"/>
      <c r="NS237" s="153">
        <v>1</v>
      </c>
      <c r="NT237" s="153">
        <v>0</v>
      </c>
      <c r="NU237" s="153">
        <v>0</v>
      </c>
      <c r="NV237" s="153"/>
      <c r="NW237" s="153">
        <v>3</v>
      </c>
      <c r="NX237" s="153"/>
      <c r="NY237" s="153"/>
      <c r="NZ237" s="153"/>
      <c r="OA237" s="153">
        <v>12</v>
      </c>
      <c r="OB237" s="153">
        <v>0</v>
      </c>
      <c r="OC237" s="153"/>
      <c r="OD237" s="153"/>
      <c r="OE237" s="153">
        <v>10</v>
      </c>
      <c r="OF237" s="153">
        <v>1068</v>
      </c>
      <c r="OG237" s="153"/>
      <c r="OH237" s="153"/>
      <c r="OI237" s="153"/>
      <c r="OJ237" s="153">
        <v>950</v>
      </c>
      <c r="OK237" s="153">
        <v>185</v>
      </c>
      <c r="OL237" s="153">
        <v>740</v>
      </c>
      <c r="OM237" s="153"/>
      <c r="ON237" s="153"/>
      <c r="OO237" s="154"/>
      <c r="OP237" s="144">
        <v>5430</v>
      </c>
      <c r="OQ237" s="155">
        <v>742</v>
      </c>
      <c r="OR237" s="153"/>
      <c r="OS237" s="153"/>
      <c r="OT237" s="153"/>
      <c r="OU237" s="153"/>
      <c r="OV237" s="153">
        <v>-34</v>
      </c>
      <c r="OW237" s="153">
        <v>405</v>
      </c>
      <c r="OX237" s="153">
        <v>-320</v>
      </c>
      <c r="OY237" s="153"/>
      <c r="OZ237" s="153"/>
      <c r="PA237" s="153"/>
      <c r="PB237" s="153"/>
      <c r="PC237" s="153"/>
      <c r="PD237" s="153"/>
      <c r="PE237" s="153"/>
      <c r="PF237" s="153"/>
      <c r="PG237" s="153"/>
      <c r="PH237" s="153"/>
      <c r="PI237" s="153"/>
      <c r="PJ237" s="156"/>
      <c r="PK237" s="144">
        <v>793</v>
      </c>
      <c r="PL237" s="144">
        <v>6223</v>
      </c>
    </row>
    <row r="238" spans="1:428" ht="15" x14ac:dyDescent="0.25">
      <c r="A238" s="158">
        <v>322291</v>
      </c>
      <c r="B238" s="159" t="s">
        <v>738</v>
      </c>
      <c r="C238" s="149" t="s">
        <v>429</v>
      </c>
      <c r="D238" s="155">
        <v>1</v>
      </c>
      <c r="E238" s="153">
        <v>1</v>
      </c>
      <c r="F238" s="153"/>
      <c r="G238" s="153"/>
      <c r="H238" s="153">
        <v>1</v>
      </c>
      <c r="I238" s="153">
        <v>1</v>
      </c>
      <c r="J238" s="153">
        <v>1</v>
      </c>
      <c r="K238" s="153"/>
      <c r="L238" s="153"/>
      <c r="M238" s="153"/>
      <c r="N238" s="153"/>
      <c r="O238" s="153"/>
      <c r="P238" s="153"/>
      <c r="Q238" s="153"/>
      <c r="R238" s="153"/>
      <c r="S238" s="153"/>
      <c r="T238" s="153"/>
      <c r="U238" s="153"/>
      <c r="V238" s="153"/>
      <c r="W238" s="153"/>
      <c r="X238" s="153"/>
      <c r="Y238" s="153"/>
      <c r="Z238" s="153"/>
      <c r="AA238" s="153"/>
      <c r="AB238" s="153"/>
      <c r="AC238" s="153"/>
      <c r="AD238" s="153">
        <v>0</v>
      </c>
      <c r="AE238" s="153"/>
      <c r="AF238" s="153"/>
      <c r="AG238" s="153"/>
      <c r="AH238" s="153"/>
      <c r="AI238" s="153"/>
      <c r="AJ238" s="153"/>
      <c r="AK238" s="153"/>
      <c r="AL238" s="153"/>
      <c r="AM238" s="153"/>
      <c r="AN238" s="153"/>
      <c r="AO238" s="153"/>
      <c r="AP238" s="153"/>
      <c r="AQ238" s="153"/>
      <c r="AR238" s="153"/>
      <c r="AS238" s="153"/>
      <c r="AT238" s="153"/>
      <c r="AU238" s="153"/>
      <c r="AV238" s="153"/>
      <c r="AW238" s="153"/>
      <c r="AX238" s="153"/>
      <c r="AY238" s="153"/>
      <c r="AZ238" s="153"/>
      <c r="BA238" s="153"/>
      <c r="BB238" s="153"/>
      <c r="BC238" s="153"/>
      <c r="BD238" s="153"/>
      <c r="BE238" s="153"/>
      <c r="BF238" s="153"/>
      <c r="BG238" s="153"/>
      <c r="BH238" s="153"/>
      <c r="BI238" s="153"/>
      <c r="BJ238" s="153"/>
      <c r="BK238" s="153"/>
      <c r="BL238" s="153"/>
      <c r="BM238" s="153"/>
      <c r="BN238" s="153"/>
      <c r="BO238" s="153"/>
      <c r="BP238" s="153"/>
      <c r="BQ238" s="153"/>
      <c r="BR238" s="153"/>
      <c r="BS238" s="153"/>
      <c r="BT238" s="153"/>
      <c r="BU238" s="153"/>
      <c r="BV238" s="153"/>
      <c r="BW238" s="153"/>
      <c r="BX238" s="153"/>
      <c r="BY238" s="153"/>
      <c r="BZ238" s="153"/>
      <c r="CA238" s="153"/>
      <c r="CB238" s="153"/>
      <c r="CC238" s="153"/>
      <c r="CD238" s="153"/>
      <c r="CE238" s="153"/>
      <c r="CF238" s="153"/>
      <c r="CG238" s="153"/>
      <c r="CH238" s="153"/>
      <c r="CI238" s="153"/>
      <c r="CJ238" s="153"/>
      <c r="CK238" s="153"/>
      <c r="CL238" s="153"/>
      <c r="CM238" s="153"/>
      <c r="CN238" s="153"/>
      <c r="CO238" s="153"/>
      <c r="CP238" s="153"/>
      <c r="CQ238" s="153"/>
      <c r="CR238" s="153"/>
      <c r="CS238" s="153"/>
      <c r="CT238" s="153"/>
      <c r="CU238" s="153"/>
      <c r="CV238" s="153"/>
      <c r="CW238" s="153"/>
      <c r="CX238" s="153"/>
      <c r="CY238" s="153"/>
      <c r="CZ238" s="153"/>
      <c r="DA238" s="153"/>
      <c r="DB238" s="153"/>
      <c r="DC238" s="153"/>
      <c r="DD238" s="153"/>
      <c r="DE238" s="153"/>
      <c r="DF238" s="153"/>
      <c r="DG238" s="153"/>
      <c r="DH238" s="153"/>
      <c r="DI238" s="153"/>
      <c r="DJ238" s="153"/>
      <c r="DK238" s="153"/>
      <c r="DL238" s="153"/>
      <c r="DM238" s="153"/>
      <c r="DN238" s="153"/>
      <c r="DO238" s="153"/>
      <c r="DP238" s="153"/>
      <c r="DQ238" s="153"/>
      <c r="DR238" s="153"/>
      <c r="DS238" s="153"/>
      <c r="DT238" s="153"/>
      <c r="DU238" s="153"/>
      <c r="DV238" s="153"/>
      <c r="DW238" s="153"/>
      <c r="DX238" s="153"/>
      <c r="DY238" s="153"/>
      <c r="DZ238" s="153"/>
      <c r="EA238" s="153"/>
      <c r="EB238" s="153"/>
      <c r="EC238" s="153"/>
      <c r="ED238" s="153"/>
      <c r="EE238" s="153"/>
      <c r="EF238" s="153"/>
      <c r="EG238" s="153"/>
      <c r="EH238" s="153"/>
      <c r="EI238" s="153"/>
      <c r="EJ238" s="153"/>
      <c r="EK238" s="153"/>
      <c r="EL238" s="153"/>
      <c r="EM238" s="153"/>
      <c r="EN238" s="153"/>
      <c r="EO238" s="153"/>
      <c r="EP238" s="153"/>
      <c r="EQ238" s="153"/>
      <c r="ER238" s="153"/>
      <c r="ES238" s="153"/>
      <c r="ET238" s="153"/>
      <c r="EU238" s="153"/>
      <c r="EV238" s="153"/>
      <c r="EW238" s="153"/>
      <c r="EX238" s="153"/>
      <c r="EY238" s="153"/>
      <c r="EZ238" s="153"/>
      <c r="FA238" s="153"/>
      <c r="FB238" s="153"/>
      <c r="FC238" s="153"/>
      <c r="FD238" s="153"/>
      <c r="FE238" s="153"/>
      <c r="FF238" s="153"/>
      <c r="FG238" s="153"/>
      <c r="FH238" s="153"/>
      <c r="FI238" s="153"/>
      <c r="FJ238" s="153"/>
      <c r="FK238" s="153"/>
      <c r="FL238" s="153"/>
      <c r="FM238" s="153"/>
      <c r="FN238" s="153"/>
      <c r="FO238" s="153"/>
      <c r="FP238" s="153"/>
      <c r="FQ238" s="153"/>
      <c r="FR238" s="153"/>
      <c r="FS238" s="153"/>
      <c r="FT238" s="153"/>
      <c r="FU238" s="153"/>
      <c r="FV238" s="153"/>
      <c r="FW238" s="153"/>
      <c r="FX238" s="153"/>
      <c r="FY238" s="153"/>
      <c r="FZ238" s="153"/>
      <c r="GA238" s="153"/>
      <c r="GB238" s="153"/>
      <c r="GC238" s="153"/>
      <c r="GD238" s="153"/>
      <c r="GE238" s="153"/>
      <c r="GF238" s="153"/>
      <c r="GG238" s="153"/>
      <c r="GH238" s="153"/>
      <c r="GI238" s="153"/>
      <c r="GJ238" s="153"/>
      <c r="GK238" s="153"/>
      <c r="GL238" s="153"/>
      <c r="GM238" s="153"/>
      <c r="GN238" s="153"/>
      <c r="GO238" s="153"/>
      <c r="GP238" s="153"/>
      <c r="GQ238" s="153">
        <v>1</v>
      </c>
      <c r="GR238" s="153"/>
      <c r="GS238" s="153"/>
      <c r="GT238" s="153"/>
      <c r="GU238" s="153"/>
      <c r="GV238" s="153"/>
      <c r="GW238" s="153"/>
      <c r="GX238" s="153"/>
      <c r="GY238" s="153"/>
      <c r="GZ238" s="153"/>
      <c r="HA238" s="153"/>
      <c r="HB238" s="153"/>
      <c r="HC238" s="153"/>
      <c r="HD238" s="153"/>
      <c r="HE238" s="153"/>
      <c r="HF238" s="153"/>
      <c r="HG238" s="153"/>
      <c r="HH238" s="153"/>
      <c r="HI238" s="153">
        <v>0</v>
      </c>
      <c r="HJ238" s="153"/>
      <c r="HK238" s="153"/>
      <c r="HL238" s="153"/>
      <c r="HM238" s="153"/>
      <c r="HN238" s="153"/>
      <c r="HO238" s="153"/>
      <c r="HP238" s="153"/>
      <c r="HQ238" s="153"/>
      <c r="HR238" s="153"/>
      <c r="HS238" s="153"/>
      <c r="HT238" s="153"/>
      <c r="HU238" s="153"/>
      <c r="HV238" s="153"/>
      <c r="HW238" s="153"/>
      <c r="HX238" s="153"/>
      <c r="HY238" s="153"/>
      <c r="HZ238" s="153"/>
      <c r="IA238" s="153">
        <v>3</v>
      </c>
      <c r="IB238" s="153"/>
      <c r="IC238" s="153"/>
      <c r="ID238" s="153"/>
      <c r="IE238" s="153"/>
      <c r="IF238" s="153"/>
      <c r="IG238" s="153"/>
      <c r="IH238" s="153"/>
      <c r="II238" s="153"/>
      <c r="IJ238" s="153"/>
      <c r="IK238" s="153"/>
      <c r="IL238" s="153"/>
      <c r="IM238" s="153"/>
      <c r="IN238" s="153"/>
      <c r="IO238" s="153"/>
      <c r="IP238" s="153"/>
      <c r="IQ238" s="153"/>
      <c r="IR238" s="153"/>
      <c r="IS238" s="153"/>
      <c r="IT238" s="153"/>
      <c r="IU238" s="153"/>
      <c r="IV238" s="153"/>
      <c r="IW238" s="153"/>
      <c r="IX238" s="153">
        <v>3</v>
      </c>
      <c r="IY238" s="153">
        <v>1</v>
      </c>
      <c r="IZ238" s="153"/>
      <c r="JA238" s="153"/>
      <c r="JB238" s="153"/>
      <c r="JC238" s="153"/>
      <c r="JD238" s="153"/>
      <c r="JE238" s="153"/>
      <c r="JF238" s="153"/>
      <c r="JG238" s="153"/>
      <c r="JH238" s="153">
        <v>0</v>
      </c>
      <c r="JI238" s="153"/>
      <c r="JJ238" s="153"/>
      <c r="JK238" s="153"/>
      <c r="JL238" s="153"/>
      <c r="JM238" s="153"/>
      <c r="JN238" s="153"/>
      <c r="JO238" s="153"/>
      <c r="JP238" s="153"/>
      <c r="JQ238" s="153"/>
      <c r="JR238" s="153">
        <v>1</v>
      </c>
      <c r="JS238" s="153"/>
      <c r="JT238" s="153"/>
      <c r="JU238" s="153"/>
      <c r="JV238" s="153"/>
      <c r="JW238" s="153"/>
      <c r="JX238" s="153"/>
      <c r="JY238" s="153"/>
      <c r="JZ238" s="153"/>
      <c r="KA238" s="153"/>
      <c r="KB238" s="153"/>
      <c r="KC238" s="153"/>
      <c r="KD238" s="153"/>
      <c r="KE238" s="153"/>
      <c r="KF238" s="153"/>
      <c r="KG238" s="153"/>
      <c r="KH238" s="153"/>
      <c r="KI238" s="153"/>
      <c r="KJ238" s="153"/>
      <c r="KK238" s="153"/>
      <c r="KL238" s="153"/>
      <c r="KM238" s="153"/>
      <c r="KN238" s="153"/>
      <c r="KO238" s="153"/>
      <c r="KP238" s="153"/>
      <c r="KQ238" s="153"/>
      <c r="KR238" s="153"/>
      <c r="KS238" s="153"/>
      <c r="KT238" s="153"/>
      <c r="KU238" s="153"/>
      <c r="KV238" s="153"/>
      <c r="KW238" s="153"/>
      <c r="KX238" s="153"/>
      <c r="KY238" s="153"/>
      <c r="KZ238" s="153"/>
      <c r="LA238" s="153"/>
      <c r="LB238" s="153"/>
      <c r="LC238" s="153"/>
      <c r="LD238" s="153"/>
      <c r="LE238" s="153"/>
      <c r="LF238" s="153"/>
      <c r="LG238" s="153"/>
      <c r="LH238" s="153"/>
      <c r="LI238" s="153"/>
      <c r="LJ238" s="153"/>
      <c r="LK238" s="153"/>
      <c r="LL238" s="153"/>
      <c r="LM238" s="153"/>
      <c r="LN238" s="153"/>
      <c r="LO238" s="153"/>
      <c r="LP238" s="153"/>
      <c r="LQ238" s="153"/>
      <c r="LR238" s="153"/>
      <c r="LS238" s="153"/>
      <c r="LT238" s="153"/>
      <c r="LU238" s="153"/>
      <c r="LV238" s="153"/>
      <c r="LW238" s="153"/>
      <c r="LX238" s="153"/>
      <c r="LY238" s="153"/>
      <c r="LZ238" s="153"/>
      <c r="MA238" s="153"/>
      <c r="MB238" s="153">
        <v>1</v>
      </c>
      <c r="MC238" s="153"/>
      <c r="MD238" s="153"/>
      <c r="ME238" s="153">
        <v>94</v>
      </c>
      <c r="MF238" s="153"/>
      <c r="MG238" s="153"/>
      <c r="MH238" s="153"/>
      <c r="MI238" s="153">
        <v>34</v>
      </c>
      <c r="MJ238" s="153"/>
      <c r="MK238" s="153"/>
      <c r="ML238" s="153"/>
      <c r="MM238" s="153"/>
      <c r="MN238" s="153"/>
      <c r="MO238" s="153"/>
      <c r="MP238" s="153"/>
      <c r="MQ238" s="153"/>
      <c r="MR238" s="153"/>
      <c r="MS238" s="153"/>
      <c r="MT238" s="153">
        <v>106</v>
      </c>
      <c r="MU238" s="153"/>
      <c r="MV238" s="153"/>
      <c r="MW238" s="153">
        <v>385</v>
      </c>
      <c r="MX238" s="153"/>
      <c r="MY238" s="153"/>
      <c r="MZ238" s="153"/>
      <c r="NA238" s="153">
        <v>1437</v>
      </c>
      <c r="NB238" s="153">
        <v>570</v>
      </c>
      <c r="NC238" s="153">
        <v>327</v>
      </c>
      <c r="ND238" s="153">
        <v>378</v>
      </c>
      <c r="NE238" s="153">
        <v>5</v>
      </c>
      <c r="NF238" s="153">
        <v>4</v>
      </c>
      <c r="NG238" s="153"/>
      <c r="NH238" s="153"/>
      <c r="NI238" s="153"/>
      <c r="NJ238" s="153"/>
      <c r="NK238" s="153"/>
      <c r="NL238" s="153"/>
      <c r="NM238" s="153"/>
      <c r="NN238" s="153">
        <v>1</v>
      </c>
      <c r="NO238" s="153"/>
      <c r="NP238" s="153"/>
      <c r="NQ238" s="153"/>
      <c r="NR238" s="153"/>
      <c r="NS238" s="153"/>
      <c r="NT238" s="153"/>
      <c r="NU238" s="153"/>
      <c r="NV238" s="153"/>
      <c r="NW238" s="153"/>
      <c r="NX238" s="153"/>
      <c r="NY238" s="153"/>
      <c r="NZ238" s="153"/>
      <c r="OA238" s="153"/>
      <c r="OB238" s="153"/>
      <c r="OC238" s="153"/>
      <c r="OD238" s="153"/>
      <c r="OE238" s="153"/>
      <c r="OF238" s="153">
        <v>440</v>
      </c>
      <c r="OG238" s="153"/>
      <c r="OH238" s="153"/>
      <c r="OI238" s="153"/>
      <c r="OJ238" s="153"/>
      <c r="OK238" s="153">
        <v>1352</v>
      </c>
      <c r="OL238" s="153"/>
      <c r="OM238" s="153"/>
      <c r="ON238" s="153"/>
      <c r="OO238" s="154"/>
      <c r="OP238" s="144">
        <v>5146</v>
      </c>
      <c r="OQ238" s="155">
        <v>7043</v>
      </c>
      <c r="OR238" s="153"/>
      <c r="OS238" s="153"/>
      <c r="OT238" s="153"/>
      <c r="OU238" s="153"/>
      <c r="OV238" s="153">
        <v>230</v>
      </c>
      <c r="OW238" s="153">
        <v>616</v>
      </c>
      <c r="OX238" s="153">
        <v>-1006</v>
      </c>
      <c r="OY238" s="153"/>
      <c r="OZ238" s="153"/>
      <c r="PA238" s="153"/>
      <c r="PB238" s="153"/>
      <c r="PC238" s="153"/>
      <c r="PD238" s="153"/>
      <c r="PE238" s="153"/>
      <c r="PF238" s="153"/>
      <c r="PG238" s="153"/>
      <c r="PH238" s="153"/>
      <c r="PI238" s="153"/>
      <c r="PJ238" s="156"/>
      <c r="PK238" s="144">
        <v>6883</v>
      </c>
      <c r="PL238" s="144">
        <v>12030</v>
      </c>
    </row>
    <row r="239" spans="1:428" ht="15" x14ac:dyDescent="0.25">
      <c r="A239" s="158">
        <v>322299</v>
      </c>
      <c r="B239" s="159" t="s">
        <v>738</v>
      </c>
      <c r="C239" s="149" t="s">
        <v>430</v>
      </c>
      <c r="D239" s="155"/>
      <c r="E239" s="153"/>
      <c r="F239" s="153"/>
      <c r="G239" s="153"/>
      <c r="H239" s="153"/>
      <c r="I239" s="153"/>
      <c r="J239" s="153"/>
      <c r="K239" s="153"/>
      <c r="L239" s="153">
        <v>7</v>
      </c>
      <c r="M239" s="153"/>
      <c r="N239" s="153"/>
      <c r="O239" s="153"/>
      <c r="P239" s="153"/>
      <c r="Q239" s="153"/>
      <c r="R239" s="153"/>
      <c r="S239" s="153"/>
      <c r="T239" s="153"/>
      <c r="U239" s="153"/>
      <c r="V239" s="153"/>
      <c r="W239" s="153"/>
      <c r="X239" s="153"/>
      <c r="Y239" s="153"/>
      <c r="Z239" s="153"/>
      <c r="AA239" s="153"/>
      <c r="AB239" s="153"/>
      <c r="AC239" s="153"/>
      <c r="AD239" s="153"/>
      <c r="AE239" s="153"/>
      <c r="AF239" s="153"/>
      <c r="AG239" s="153"/>
      <c r="AH239" s="153"/>
      <c r="AI239" s="153"/>
      <c r="AJ239" s="153"/>
      <c r="AK239" s="153"/>
      <c r="AL239" s="153">
        <v>15</v>
      </c>
      <c r="AM239" s="153"/>
      <c r="AN239" s="153"/>
      <c r="AO239" s="153"/>
      <c r="AP239" s="153"/>
      <c r="AQ239" s="153"/>
      <c r="AR239" s="153"/>
      <c r="AS239" s="153"/>
      <c r="AT239" s="153"/>
      <c r="AU239" s="153"/>
      <c r="AV239" s="153"/>
      <c r="AW239" s="153"/>
      <c r="AX239" s="153"/>
      <c r="AY239" s="153">
        <v>2</v>
      </c>
      <c r="AZ239" s="153"/>
      <c r="BA239" s="153"/>
      <c r="BB239" s="153">
        <v>19</v>
      </c>
      <c r="BC239" s="153">
        <v>1</v>
      </c>
      <c r="BD239" s="153"/>
      <c r="BE239" s="153"/>
      <c r="BF239" s="153"/>
      <c r="BG239" s="153"/>
      <c r="BH239" s="153"/>
      <c r="BI239" s="153"/>
      <c r="BJ239" s="153"/>
      <c r="BK239" s="153"/>
      <c r="BL239" s="153"/>
      <c r="BM239" s="153"/>
      <c r="BN239" s="153"/>
      <c r="BO239" s="153"/>
      <c r="BP239" s="153"/>
      <c r="BQ239" s="153"/>
      <c r="BR239" s="153"/>
      <c r="BS239" s="153"/>
      <c r="BT239" s="153"/>
      <c r="BU239" s="153"/>
      <c r="BV239" s="153"/>
      <c r="BW239" s="153"/>
      <c r="BX239" s="153">
        <v>1</v>
      </c>
      <c r="BY239" s="153"/>
      <c r="BZ239" s="153"/>
      <c r="CA239" s="153"/>
      <c r="CB239" s="153"/>
      <c r="CC239" s="153">
        <v>2</v>
      </c>
      <c r="CD239" s="153"/>
      <c r="CE239" s="153"/>
      <c r="CF239" s="153"/>
      <c r="CG239" s="153"/>
      <c r="CH239" s="153"/>
      <c r="CI239" s="153"/>
      <c r="CJ239" s="153"/>
      <c r="CK239" s="153"/>
      <c r="CL239" s="153"/>
      <c r="CM239" s="153"/>
      <c r="CN239" s="153"/>
      <c r="CO239" s="153"/>
      <c r="CP239" s="153"/>
      <c r="CQ239" s="153"/>
      <c r="CR239" s="153"/>
      <c r="CS239" s="153"/>
      <c r="CT239" s="153"/>
      <c r="CU239" s="153"/>
      <c r="CV239" s="153"/>
      <c r="CW239" s="153"/>
      <c r="CX239" s="153"/>
      <c r="CY239" s="153"/>
      <c r="CZ239" s="153"/>
      <c r="DA239" s="153"/>
      <c r="DB239" s="153"/>
      <c r="DC239" s="153"/>
      <c r="DD239" s="153"/>
      <c r="DE239" s="153">
        <v>2</v>
      </c>
      <c r="DF239" s="153"/>
      <c r="DG239" s="153"/>
      <c r="DH239" s="153"/>
      <c r="DI239" s="153"/>
      <c r="DJ239" s="153"/>
      <c r="DK239" s="153"/>
      <c r="DL239" s="153"/>
      <c r="DM239" s="153"/>
      <c r="DN239" s="153"/>
      <c r="DO239" s="153"/>
      <c r="DP239" s="153"/>
      <c r="DQ239" s="153"/>
      <c r="DR239" s="153"/>
      <c r="DS239" s="153"/>
      <c r="DT239" s="153"/>
      <c r="DU239" s="153"/>
      <c r="DV239" s="153"/>
      <c r="DW239" s="153"/>
      <c r="DX239" s="153"/>
      <c r="DY239" s="153"/>
      <c r="DZ239" s="153"/>
      <c r="EA239" s="153"/>
      <c r="EB239" s="153"/>
      <c r="EC239" s="153"/>
      <c r="ED239" s="153"/>
      <c r="EE239" s="153"/>
      <c r="EF239" s="153"/>
      <c r="EG239" s="153"/>
      <c r="EH239" s="153"/>
      <c r="EI239" s="153"/>
      <c r="EJ239" s="153"/>
      <c r="EK239" s="153"/>
      <c r="EL239" s="153"/>
      <c r="EM239" s="153"/>
      <c r="EN239" s="153"/>
      <c r="EO239" s="153"/>
      <c r="EP239" s="153"/>
      <c r="EQ239" s="153"/>
      <c r="ER239" s="153"/>
      <c r="ES239" s="153"/>
      <c r="ET239" s="153"/>
      <c r="EU239" s="153">
        <v>4</v>
      </c>
      <c r="EV239" s="153"/>
      <c r="EW239" s="153"/>
      <c r="EX239" s="153"/>
      <c r="EY239" s="153"/>
      <c r="EZ239" s="153"/>
      <c r="FA239" s="153"/>
      <c r="FB239" s="153"/>
      <c r="FC239" s="153"/>
      <c r="FD239" s="153"/>
      <c r="FE239" s="153"/>
      <c r="FF239" s="153"/>
      <c r="FG239" s="153"/>
      <c r="FH239" s="153"/>
      <c r="FI239" s="153"/>
      <c r="FJ239" s="153"/>
      <c r="FK239" s="153"/>
      <c r="FL239" s="153"/>
      <c r="FM239" s="153"/>
      <c r="FN239" s="153"/>
      <c r="FO239" s="153"/>
      <c r="FP239" s="153"/>
      <c r="FQ239" s="153"/>
      <c r="FR239" s="153"/>
      <c r="FS239" s="153"/>
      <c r="FT239" s="153"/>
      <c r="FU239" s="153"/>
      <c r="FV239" s="153"/>
      <c r="FW239" s="153"/>
      <c r="FX239" s="153"/>
      <c r="FY239" s="153"/>
      <c r="FZ239" s="153"/>
      <c r="GA239" s="153"/>
      <c r="GB239" s="153"/>
      <c r="GC239" s="153"/>
      <c r="GD239" s="153"/>
      <c r="GE239" s="153"/>
      <c r="GF239" s="153">
        <v>14</v>
      </c>
      <c r="GG239" s="153"/>
      <c r="GH239" s="153"/>
      <c r="GI239" s="153"/>
      <c r="GJ239" s="153">
        <v>35</v>
      </c>
      <c r="GK239" s="153">
        <v>19</v>
      </c>
      <c r="GL239" s="153">
        <v>14</v>
      </c>
      <c r="GM239" s="153">
        <v>1</v>
      </c>
      <c r="GN239" s="153"/>
      <c r="GO239" s="153"/>
      <c r="GP239" s="153">
        <v>27</v>
      </c>
      <c r="GQ239" s="153">
        <v>229</v>
      </c>
      <c r="GR239" s="153">
        <v>135</v>
      </c>
      <c r="GS239" s="153">
        <v>14</v>
      </c>
      <c r="GT239" s="153">
        <v>203</v>
      </c>
      <c r="GU239" s="153">
        <v>70</v>
      </c>
      <c r="GV239" s="153">
        <v>170</v>
      </c>
      <c r="GW239" s="153">
        <v>45</v>
      </c>
      <c r="GX239" s="153">
        <v>47</v>
      </c>
      <c r="GY239" s="153">
        <v>168</v>
      </c>
      <c r="GZ239" s="153">
        <v>26</v>
      </c>
      <c r="HA239" s="153">
        <v>128</v>
      </c>
      <c r="HB239" s="153">
        <v>221</v>
      </c>
      <c r="HC239" s="153">
        <v>153</v>
      </c>
      <c r="HD239" s="153">
        <v>14</v>
      </c>
      <c r="HE239" s="153">
        <v>10</v>
      </c>
      <c r="HF239" s="153">
        <v>35</v>
      </c>
      <c r="HG239" s="153">
        <v>57</v>
      </c>
      <c r="HH239" s="153"/>
      <c r="HI239" s="153"/>
      <c r="HJ239" s="153"/>
      <c r="HK239" s="153"/>
      <c r="HL239" s="153"/>
      <c r="HM239" s="153"/>
      <c r="HN239" s="153"/>
      <c r="HO239" s="153"/>
      <c r="HP239" s="153"/>
      <c r="HQ239" s="153"/>
      <c r="HR239" s="153"/>
      <c r="HS239" s="153"/>
      <c r="HT239" s="153"/>
      <c r="HU239" s="153">
        <v>13</v>
      </c>
      <c r="HV239" s="153">
        <v>375</v>
      </c>
      <c r="HW239" s="153">
        <v>146</v>
      </c>
      <c r="HX239" s="153">
        <v>86</v>
      </c>
      <c r="HY239" s="153"/>
      <c r="HZ239" s="153"/>
      <c r="IA239" s="153">
        <v>306</v>
      </c>
      <c r="IB239" s="153">
        <v>6</v>
      </c>
      <c r="IC239" s="153"/>
      <c r="ID239" s="153"/>
      <c r="IE239" s="153"/>
      <c r="IF239" s="153"/>
      <c r="IG239" s="153">
        <v>16</v>
      </c>
      <c r="IH239" s="153"/>
      <c r="II239" s="153"/>
      <c r="IJ239" s="153"/>
      <c r="IK239" s="153"/>
      <c r="IL239" s="153"/>
      <c r="IM239" s="153"/>
      <c r="IN239" s="153"/>
      <c r="IO239" s="153"/>
      <c r="IP239" s="153"/>
      <c r="IQ239" s="153"/>
      <c r="IR239" s="153"/>
      <c r="IS239" s="153"/>
      <c r="IT239" s="153"/>
      <c r="IU239" s="153"/>
      <c r="IV239" s="153"/>
      <c r="IW239" s="153"/>
      <c r="IX239" s="153"/>
      <c r="IY239" s="153"/>
      <c r="IZ239" s="153"/>
      <c r="JA239" s="153"/>
      <c r="JB239" s="153"/>
      <c r="JC239" s="153"/>
      <c r="JD239" s="153"/>
      <c r="JE239" s="153"/>
      <c r="JF239" s="153"/>
      <c r="JG239" s="153"/>
      <c r="JH239" s="153">
        <v>3</v>
      </c>
      <c r="JI239" s="153"/>
      <c r="JJ239" s="153"/>
      <c r="JK239" s="153"/>
      <c r="JL239" s="153">
        <v>26</v>
      </c>
      <c r="JM239" s="153">
        <v>8</v>
      </c>
      <c r="JN239" s="153">
        <v>14</v>
      </c>
      <c r="JO239" s="153">
        <v>14</v>
      </c>
      <c r="JP239" s="153">
        <v>25</v>
      </c>
      <c r="JQ239" s="153">
        <v>10</v>
      </c>
      <c r="JR239" s="153">
        <v>37</v>
      </c>
      <c r="JS239" s="153"/>
      <c r="JT239" s="153">
        <v>37</v>
      </c>
      <c r="JU239" s="153">
        <v>4</v>
      </c>
      <c r="JV239" s="153"/>
      <c r="JW239" s="153">
        <v>5</v>
      </c>
      <c r="JX239" s="153">
        <v>21</v>
      </c>
      <c r="JY239" s="153">
        <v>7</v>
      </c>
      <c r="JZ239" s="153"/>
      <c r="KA239" s="153">
        <v>5</v>
      </c>
      <c r="KB239" s="153">
        <v>2</v>
      </c>
      <c r="KC239" s="153">
        <v>2</v>
      </c>
      <c r="KD239" s="153">
        <v>11</v>
      </c>
      <c r="KE239" s="153"/>
      <c r="KF239" s="153"/>
      <c r="KG239" s="153"/>
      <c r="KH239" s="153"/>
      <c r="KI239" s="153"/>
      <c r="KJ239" s="153"/>
      <c r="KK239" s="153"/>
      <c r="KL239" s="153">
        <v>10</v>
      </c>
      <c r="KM239" s="153"/>
      <c r="KN239" s="153"/>
      <c r="KO239" s="153"/>
      <c r="KP239" s="153"/>
      <c r="KQ239" s="153"/>
      <c r="KR239" s="153"/>
      <c r="KS239" s="153"/>
      <c r="KT239" s="153"/>
      <c r="KU239" s="153"/>
      <c r="KV239" s="153"/>
      <c r="KW239" s="153"/>
      <c r="KX239" s="153"/>
      <c r="KY239" s="153"/>
      <c r="KZ239" s="153"/>
      <c r="LA239" s="153"/>
      <c r="LB239" s="153"/>
      <c r="LC239" s="153"/>
      <c r="LD239" s="153"/>
      <c r="LE239" s="153"/>
      <c r="LF239" s="153"/>
      <c r="LG239" s="153"/>
      <c r="LH239" s="153"/>
      <c r="LI239" s="153"/>
      <c r="LJ239" s="153"/>
      <c r="LK239" s="153"/>
      <c r="LL239" s="153"/>
      <c r="LM239" s="153"/>
      <c r="LN239" s="153"/>
      <c r="LO239" s="153"/>
      <c r="LP239" s="153"/>
      <c r="LQ239" s="153"/>
      <c r="LR239" s="153"/>
      <c r="LS239" s="153"/>
      <c r="LT239" s="153"/>
      <c r="LU239" s="153"/>
      <c r="LV239" s="153"/>
      <c r="LW239" s="153"/>
      <c r="LX239" s="153"/>
      <c r="LY239" s="153"/>
      <c r="LZ239" s="153"/>
      <c r="MA239" s="153"/>
      <c r="MB239" s="153"/>
      <c r="MC239" s="153"/>
      <c r="MD239" s="153"/>
      <c r="ME239" s="153"/>
      <c r="MF239" s="153"/>
      <c r="MG239" s="153">
        <v>1</v>
      </c>
      <c r="MH239" s="153"/>
      <c r="MI239" s="153"/>
      <c r="MJ239" s="153"/>
      <c r="MK239" s="153"/>
      <c r="ML239" s="153"/>
      <c r="MM239" s="153"/>
      <c r="MN239" s="153"/>
      <c r="MO239" s="153"/>
      <c r="MP239" s="153"/>
      <c r="MQ239" s="153"/>
      <c r="MR239" s="153">
        <v>1</v>
      </c>
      <c r="MS239" s="153"/>
      <c r="MT239" s="153"/>
      <c r="MU239" s="153"/>
      <c r="MV239" s="153"/>
      <c r="MW239" s="153"/>
      <c r="MX239" s="153"/>
      <c r="MY239" s="153"/>
      <c r="MZ239" s="153"/>
      <c r="NA239" s="153"/>
      <c r="NB239" s="153"/>
      <c r="NC239" s="153"/>
      <c r="ND239" s="153"/>
      <c r="NE239" s="153"/>
      <c r="NF239" s="153"/>
      <c r="NG239" s="153"/>
      <c r="NH239" s="153"/>
      <c r="NI239" s="153"/>
      <c r="NJ239" s="153"/>
      <c r="NK239" s="153"/>
      <c r="NL239" s="153"/>
      <c r="NM239" s="153"/>
      <c r="NN239" s="153"/>
      <c r="NO239" s="153">
        <v>1</v>
      </c>
      <c r="NP239" s="153">
        <v>438</v>
      </c>
      <c r="NQ239" s="153">
        <v>580</v>
      </c>
      <c r="NR239" s="153">
        <v>198</v>
      </c>
      <c r="NS239" s="153"/>
      <c r="NT239" s="153"/>
      <c r="NU239" s="153"/>
      <c r="NV239" s="153"/>
      <c r="NW239" s="153"/>
      <c r="NX239" s="153"/>
      <c r="NY239" s="153"/>
      <c r="NZ239" s="153"/>
      <c r="OA239" s="153"/>
      <c r="OB239" s="153"/>
      <c r="OC239" s="153"/>
      <c r="OD239" s="153"/>
      <c r="OE239" s="153">
        <v>1</v>
      </c>
      <c r="OF239" s="153">
        <v>27</v>
      </c>
      <c r="OG239" s="153"/>
      <c r="OH239" s="153"/>
      <c r="OI239" s="153"/>
      <c r="OJ239" s="153">
        <v>198</v>
      </c>
      <c r="OK239" s="153">
        <v>53</v>
      </c>
      <c r="OL239" s="153">
        <v>206</v>
      </c>
      <c r="OM239" s="153"/>
      <c r="ON239" s="153"/>
      <c r="OO239" s="154"/>
      <c r="OP239" s="144">
        <v>4779</v>
      </c>
      <c r="OQ239" s="155">
        <v>490</v>
      </c>
      <c r="OR239" s="153"/>
      <c r="OS239" s="153"/>
      <c r="OT239" s="153"/>
      <c r="OU239" s="153"/>
      <c r="OV239" s="153">
        <v>13</v>
      </c>
      <c r="OW239" s="153">
        <v>226</v>
      </c>
      <c r="OX239" s="153">
        <v>-966</v>
      </c>
      <c r="OY239" s="153"/>
      <c r="OZ239" s="153"/>
      <c r="PA239" s="153"/>
      <c r="PB239" s="153"/>
      <c r="PC239" s="153"/>
      <c r="PD239" s="153"/>
      <c r="PE239" s="153"/>
      <c r="PF239" s="153"/>
      <c r="PG239" s="153"/>
      <c r="PH239" s="153"/>
      <c r="PI239" s="153"/>
      <c r="PJ239" s="156"/>
      <c r="PK239" s="144">
        <v>-236</v>
      </c>
      <c r="PL239" s="144">
        <v>4543</v>
      </c>
    </row>
    <row r="240" spans="1:428" ht="15" x14ac:dyDescent="0.25">
      <c r="A240" s="158">
        <v>323110</v>
      </c>
      <c r="B240" s="159" t="s">
        <v>738</v>
      </c>
      <c r="C240" s="149" t="s">
        <v>431</v>
      </c>
      <c r="D240" s="155">
        <v>1</v>
      </c>
      <c r="E240" s="153">
        <v>3</v>
      </c>
      <c r="F240" s="153">
        <v>1</v>
      </c>
      <c r="G240" s="153">
        <v>0</v>
      </c>
      <c r="H240" s="153">
        <v>1</v>
      </c>
      <c r="I240" s="153">
        <v>0</v>
      </c>
      <c r="J240" s="153">
        <v>6</v>
      </c>
      <c r="K240" s="153">
        <v>2</v>
      </c>
      <c r="L240" s="153">
        <v>1</v>
      </c>
      <c r="M240" s="153">
        <v>0</v>
      </c>
      <c r="N240" s="153"/>
      <c r="O240" s="153"/>
      <c r="P240" s="153"/>
      <c r="Q240" s="153">
        <v>4</v>
      </c>
      <c r="R240" s="153">
        <v>2</v>
      </c>
      <c r="S240" s="153"/>
      <c r="T240" s="153"/>
      <c r="U240" s="153"/>
      <c r="V240" s="153"/>
      <c r="W240" s="153"/>
      <c r="X240" s="153"/>
      <c r="Y240" s="153"/>
      <c r="Z240" s="153">
        <v>10</v>
      </c>
      <c r="AA240" s="153"/>
      <c r="AB240" s="153"/>
      <c r="AC240" s="153"/>
      <c r="AD240" s="153">
        <v>2</v>
      </c>
      <c r="AE240" s="153">
        <v>6</v>
      </c>
      <c r="AF240" s="153"/>
      <c r="AG240" s="153"/>
      <c r="AH240" s="153">
        <v>10</v>
      </c>
      <c r="AI240" s="153"/>
      <c r="AJ240" s="153"/>
      <c r="AK240" s="153"/>
      <c r="AL240" s="153">
        <v>17</v>
      </c>
      <c r="AM240" s="153">
        <v>0</v>
      </c>
      <c r="AN240" s="153"/>
      <c r="AO240" s="153"/>
      <c r="AP240" s="153"/>
      <c r="AQ240" s="153">
        <v>5</v>
      </c>
      <c r="AR240" s="153"/>
      <c r="AS240" s="153"/>
      <c r="AT240" s="153"/>
      <c r="AU240" s="153"/>
      <c r="AV240" s="153"/>
      <c r="AW240" s="153"/>
      <c r="AX240" s="153"/>
      <c r="AY240" s="153"/>
      <c r="AZ240" s="153"/>
      <c r="BA240" s="153"/>
      <c r="BB240" s="153"/>
      <c r="BC240" s="153"/>
      <c r="BD240" s="153"/>
      <c r="BE240" s="153"/>
      <c r="BF240" s="153"/>
      <c r="BG240" s="153"/>
      <c r="BH240" s="153"/>
      <c r="BI240" s="153"/>
      <c r="BJ240" s="153"/>
      <c r="BK240" s="153"/>
      <c r="BL240" s="153"/>
      <c r="BM240" s="153"/>
      <c r="BN240" s="153"/>
      <c r="BO240" s="153"/>
      <c r="BP240" s="153"/>
      <c r="BQ240" s="153"/>
      <c r="BR240" s="153"/>
      <c r="BS240" s="153">
        <v>0</v>
      </c>
      <c r="BT240" s="153"/>
      <c r="BU240" s="153"/>
      <c r="BV240" s="153">
        <v>0</v>
      </c>
      <c r="BW240" s="153"/>
      <c r="BX240" s="153">
        <v>1</v>
      </c>
      <c r="BY240" s="153"/>
      <c r="BZ240" s="153"/>
      <c r="CA240" s="153"/>
      <c r="CB240" s="153"/>
      <c r="CC240" s="153">
        <v>11</v>
      </c>
      <c r="CD240" s="153"/>
      <c r="CE240" s="153"/>
      <c r="CF240" s="153"/>
      <c r="CG240" s="153"/>
      <c r="CH240" s="153">
        <v>0</v>
      </c>
      <c r="CI240" s="153"/>
      <c r="CJ240" s="153">
        <v>0</v>
      </c>
      <c r="CK240" s="153"/>
      <c r="CL240" s="153"/>
      <c r="CM240" s="153">
        <v>2</v>
      </c>
      <c r="CN240" s="153"/>
      <c r="CO240" s="153"/>
      <c r="CP240" s="153"/>
      <c r="CQ240" s="153"/>
      <c r="CR240" s="153"/>
      <c r="CS240" s="153">
        <v>1</v>
      </c>
      <c r="CT240" s="153"/>
      <c r="CU240" s="153">
        <v>0</v>
      </c>
      <c r="CV240" s="153">
        <v>0</v>
      </c>
      <c r="CW240" s="153"/>
      <c r="CX240" s="153">
        <v>2</v>
      </c>
      <c r="CY240" s="153"/>
      <c r="CZ240" s="153"/>
      <c r="DA240" s="153"/>
      <c r="DB240" s="153"/>
      <c r="DC240" s="153">
        <v>1</v>
      </c>
      <c r="DD240" s="153">
        <v>1</v>
      </c>
      <c r="DE240" s="153"/>
      <c r="DF240" s="153"/>
      <c r="DG240" s="153"/>
      <c r="DH240" s="153">
        <v>0</v>
      </c>
      <c r="DI240" s="153"/>
      <c r="DJ240" s="153"/>
      <c r="DK240" s="153"/>
      <c r="DL240" s="153"/>
      <c r="DM240" s="153"/>
      <c r="DN240" s="153"/>
      <c r="DO240" s="153"/>
      <c r="DP240" s="153"/>
      <c r="DQ240" s="153"/>
      <c r="DR240" s="153"/>
      <c r="DS240" s="153"/>
      <c r="DT240" s="153"/>
      <c r="DU240" s="153"/>
      <c r="DV240" s="153"/>
      <c r="DW240" s="153"/>
      <c r="DX240" s="153"/>
      <c r="DY240" s="153"/>
      <c r="DZ240" s="153"/>
      <c r="EA240" s="153"/>
      <c r="EB240" s="153"/>
      <c r="EC240" s="153"/>
      <c r="ED240" s="153"/>
      <c r="EE240" s="153"/>
      <c r="EF240" s="153"/>
      <c r="EG240" s="153"/>
      <c r="EH240" s="153"/>
      <c r="EI240" s="153"/>
      <c r="EJ240" s="153"/>
      <c r="EK240" s="153">
        <v>0</v>
      </c>
      <c r="EL240" s="153"/>
      <c r="EM240" s="153"/>
      <c r="EN240" s="153"/>
      <c r="EO240" s="153">
        <v>2</v>
      </c>
      <c r="EP240" s="153"/>
      <c r="EQ240" s="153">
        <v>0</v>
      </c>
      <c r="ER240" s="153"/>
      <c r="ES240" s="153"/>
      <c r="ET240" s="153"/>
      <c r="EU240" s="153"/>
      <c r="EV240" s="153"/>
      <c r="EW240" s="153"/>
      <c r="EX240" s="153"/>
      <c r="EY240" s="153"/>
      <c r="EZ240" s="153"/>
      <c r="FA240" s="153"/>
      <c r="FB240" s="153"/>
      <c r="FC240" s="153"/>
      <c r="FD240" s="153">
        <v>4</v>
      </c>
      <c r="FE240" s="153"/>
      <c r="FF240" s="153"/>
      <c r="FG240" s="153"/>
      <c r="FH240" s="153"/>
      <c r="FI240" s="153"/>
      <c r="FJ240" s="153"/>
      <c r="FK240" s="153"/>
      <c r="FL240" s="153"/>
      <c r="FM240" s="153"/>
      <c r="FN240" s="153"/>
      <c r="FO240" s="153"/>
      <c r="FP240" s="153"/>
      <c r="FQ240" s="153"/>
      <c r="FR240" s="153"/>
      <c r="FS240" s="153"/>
      <c r="FT240" s="153"/>
      <c r="FU240" s="153"/>
      <c r="FV240" s="153"/>
      <c r="FW240" s="153"/>
      <c r="FX240" s="153"/>
      <c r="FY240" s="153"/>
      <c r="FZ240" s="153"/>
      <c r="GA240" s="153"/>
      <c r="GB240" s="153"/>
      <c r="GC240" s="153"/>
      <c r="GD240" s="153"/>
      <c r="GE240" s="153"/>
      <c r="GF240" s="153"/>
      <c r="GG240" s="153"/>
      <c r="GH240" s="153"/>
      <c r="GI240" s="153"/>
      <c r="GJ240" s="153"/>
      <c r="GK240" s="153"/>
      <c r="GL240" s="153"/>
      <c r="GM240" s="153"/>
      <c r="GN240" s="153"/>
      <c r="GO240" s="153"/>
      <c r="GP240" s="153"/>
      <c r="GQ240" s="153">
        <v>2</v>
      </c>
      <c r="GR240" s="153"/>
      <c r="GS240" s="153">
        <v>36</v>
      </c>
      <c r="GT240" s="153">
        <v>1</v>
      </c>
      <c r="GU240" s="153">
        <v>10</v>
      </c>
      <c r="GV240" s="153"/>
      <c r="GW240" s="153"/>
      <c r="GX240" s="153"/>
      <c r="GY240" s="153">
        <v>1</v>
      </c>
      <c r="GZ240" s="153"/>
      <c r="HA240" s="153"/>
      <c r="HB240" s="153"/>
      <c r="HC240" s="153"/>
      <c r="HD240" s="153"/>
      <c r="HE240" s="153"/>
      <c r="HF240" s="153"/>
      <c r="HG240" s="153"/>
      <c r="HH240" s="153"/>
      <c r="HI240" s="153">
        <v>4</v>
      </c>
      <c r="HJ240" s="153"/>
      <c r="HK240" s="153"/>
      <c r="HL240" s="153"/>
      <c r="HM240" s="153"/>
      <c r="HN240" s="153"/>
      <c r="HO240" s="153"/>
      <c r="HP240" s="153"/>
      <c r="HQ240" s="153"/>
      <c r="HR240" s="153"/>
      <c r="HS240" s="153">
        <v>1</v>
      </c>
      <c r="HT240" s="153"/>
      <c r="HU240" s="153"/>
      <c r="HV240" s="153"/>
      <c r="HW240" s="153"/>
      <c r="HX240" s="153"/>
      <c r="HY240" s="153"/>
      <c r="HZ240" s="153"/>
      <c r="IA240" s="153"/>
      <c r="IB240" s="153"/>
      <c r="IC240" s="153">
        <v>621</v>
      </c>
      <c r="ID240" s="153">
        <v>8</v>
      </c>
      <c r="IE240" s="153"/>
      <c r="IF240" s="153">
        <v>2</v>
      </c>
      <c r="IG240" s="153"/>
      <c r="IH240" s="153"/>
      <c r="II240" s="153"/>
      <c r="IJ240" s="153"/>
      <c r="IK240" s="153"/>
      <c r="IL240" s="153"/>
      <c r="IM240" s="153"/>
      <c r="IN240" s="153">
        <v>2</v>
      </c>
      <c r="IO240" s="153"/>
      <c r="IP240" s="153">
        <v>8</v>
      </c>
      <c r="IQ240" s="153">
        <v>77</v>
      </c>
      <c r="IR240" s="153">
        <v>16</v>
      </c>
      <c r="IS240" s="153">
        <v>63</v>
      </c>
      <c r="IT240" s="153"/>
      <c r="IU240" s="153">
        <v>0</v>
      </c>
      <c r="IV240" s="153"/>
      <c r="IW240" s="153"/>
      <c r="IX240" s="153">
        <v>71</v>
      </c>
      <c r="IY240" s="153"/>
      <c r="IZ240" s="153"/>
      <c r="JA240" s="153"/>
      <c r="JB240" s="153"/>
      <c r="JC240" s="153"/>
      <c r="JD240" s="153"/>
      <c r="JE240" s="153"/>
      <c r="JF240" s="153"/>
      <c r="JG240" s="153"/>
      <c r="JH240" s="153"/>
      <c r="JI240" s="153"/>
      <c r="JJ240" s="153"/>
      <c r="JK240" s="153"/>
      <c r="JL240" s="153">
        <v>1071</v>
      </c>
      <c r="JM240" s="153">
        <v>1738</v>
      </c>
      <c r="JN240" s="153">
        <v>1084</v>
      </c>
      <c r="JO240" s="153">
        <v>433</v>
      </c>
      <c r="JP240" s="153">
        <v>1228</v>
      </c>
      <c r="JQ240" s="153">
        <v>2758</v>
      </c>
      <c r="JR240" s="153">
        <v>740</v>
      </c>
      <c r="JS240" s="153">
        <v>130</v>
      </c>
      <c r="JT240" s="153">
        <v>1489</v>
      </c>
      <c r="JU240" s="153">
        <v>445</v>
      </c>
      <c r="JV240" s="153"/>
      <c r="JW240" s="153">
        <v>247</v>
      </c>
      <c r="JX240" s="153">
        <v>178</v>
      </c>
      <c r="JY240" s="153">
        <v>196</v>
      </c>
      <c r="JZ240" s="153">
        <v>25</v>
      </c>
      <c r="KA240" s="153">
        <v>82</v>
      </c>
      <c r="KB240" s="153">
        <v>83</v>
      </c>
      <c r="KC240" s="153">
        <v>62</v>
      </c>
      <c r="KD240" s="153">
        <v>4751</v>
      </c>
      <c r="KE240" s="153">
        <v>191</v>
      </c>
      <c r="KF240" s="153">
        <v>7</v>
      </c>
      <c r="KG240" s="153">
        <v>11</v>
      </c>
      <c r="KH240" s="153"/>
      <c r="KI240" s="153">
        <v>224</v>
      </c>
      <c r="KJ240" s="153">
        <v>98</v>
      </c>
      <c r="KK240" s="153">
        <v>4</v>
      </c>
      <c r="KL240" s="153">
        <v>245</v>
      </c>
      <c r="KM240" s="153">
        <v>26</v>
      </c>
      <c r="KN240" s="153">
        <v>17</v>
      </c>
      <c r="KO240" s="153">
        <v>728</v>
      </c>
      <c r="KP240" s="153">
        <v>635</v>
      </c>
      <c r="KQ240" s="153">
        <v>997</v>
      </c>
      <c r="KR240" s="153">
        <v>403</v>
      </c>
      <c r="KS240" s="153">
        <v>139</v>
      </c>
      <c r="KT240" s="153">
        <v>266</v>
      </c>
      <c r="KU240" s="153">
        <v>129</v>
      </c>
      <c r="KV240" s="153"/>
      <c r="KW240" s="153">
        <v>57</v>
      </c>
      <c r="KX240" s="153">
        <v>180</v>
      </c>
      <c r="KY240" s="153">
        <v>68</v>
      </c>
      <c r="KZ240" s="153">
        <v>28</v>
      </c>
      <c r="LA240" s="153">
        <v>263</v>
      </c>
      <c r="LB240" s="153">
        <v>2820</v>
      </c>
      <c r="LC240" s="153">
        <v>1</v>
      </c>
      <c r="LD240" s="153">
        <v>696</v>
      </c>
      <c r="LE240" s="153">
        <v>585</v>
      </c>
      <c r="LF240" s="153">
        <v>819</v>
      </c>
      <c r="LG240" s="153">
        <v>158</v>
      </c>
      <c r="LH240" s="153">
        <v>1039</v>
      </c>
      <c r="LI240" s="153">
        <v>1933</v>
      </c>
      <c r="LJ240" s="153">
        <v>510</v>
      </c>
      <c r="LK240" s="153"/>
      <c r="LL240" s="153"/>
      <c r="LM240" s="153"/>
      <c r="LN240" s="153">
        <v>147</v>
      </c>
      <c r="LO240" s="153">
        <v>23</v>
      </c>
      <c r="LP240" s="153">
        <v>37</v>
      </c>
      <c r="LQ240" s="153">
        <v>25</v>
      </c>
      <c r="LR240" s="153">
        <v>361</v>
      </c>
      <c r="LS240" s="153">
        <v>858</v>
      </c>
      <c r="LT240" s="153">
        <v>158</v>
      </c>
      <c r="LU240" s="153">
        <v>124</v>
      </c>
      <c r="LV240" s="153">
        <v>79</v>
      </c>
      <c r="LW240" s="153">
        <v>212</v>
      </c>
      <c r="LX240" s="153">
        <v>481</v>
      </c>
      <c r="LY240" s="153">
        <v>869</v>
      </c>
      <c r="LZ240" s="153">
        <v>164</v>
      </c>
      <c r="MA240" s="153">
        <v>146</v>
      </c>
      <c r="MB240" s="153">
        <v>2090</v>
      </c>
      <c r="MC240" s="153">
        <v>361</v>
      </c>
      <c r="MD240" s="153">
        <v>95</v>
      </c>
      <c r="ME240" s="153">
        <v>9</v>
      </c>
      <c r="MF240" s="153">
        <v>220</v>
      </c>
      <c r="MG240" s="153">
        <v>738</v>
      </c>
      <c r="MH240" s="153">
        <v>223</v>
      </c>
      <c r="MI240" s="153">
        <v>56</v>
      </c>
      <c r="MJ240" s="153">
        <v>62</v>
      </c>
      <c r="MK240" s="153">
        <v>12</v>
      </c>
      <c r="ML240" s="153">
        <v>744</v>
      </c>
      <c r="MM240" s="153">
        <v>334</v>
      </c>
      <c r="MN240" s="153">
        <v>27</v>
      </c>
      <c r="MO240" s="153">
        <v>1593</v>
      </c>
      <c r="MP240" s="153">
        <v>17</v>
      </c>
      <c r="MQ240" s="153"/>
      <c r="MR240" s="153">
        <v>106</v>
      </c>
      <c r="MS240" s="153">
        <v>655</v>
      </c>
      <c r="MT240" s="153">
        <v>784</v>
      </c>
      <c r="MU240" s="153">
        <v>257</v>
      </c>
      <c r="MV240" s="153">
        <v>101</v>
      </c>
      <c r="MW240" s="153">
        <v>188</v>
      </c>
      <c r="MX240" s="153">
        <v>33</v>
      </c>
      <c r="MY240" s="153">
        <v>118</v>
      </c>
      <c r="MZ240" s="153">
        <v>66</v>
      </c>
      <c r="NA240" s="153">
        <v>2607</v>
      </c>
      <c r="NB240" s="153">
        <v>97</v>
      </c>
      <c r="NC240" s="153">
        <v>24</v>
      </c>
      <c r="ND240" s="153">
        <v>1393</v>
      </c>
      <c r="NE240" s="153">
        <v>16</v>
      </c>
      <c r="NF240" s="153">
        <v>766</v>
      </c>
      <c r="NG240" s="153">
        <v>69</v>
      </c>
      <c r="NH240" s="153">
        <v>44</v>
      </c>
      <c r="NI240" s="153">
        <v>26</v>
      </c>
      <c r="NJ240" s="153">
        <v>88</v>
      </c>
      <c r="NK240" s="153">
        <v>542</v>
      </c>
      <c r="NL240" s="153">
        <v>10</v>
      </c>
      <c r="NM240" s="153">
        <v>95</v>
      </c>
      <c r="NN240" s="153">
        <v>98</v>
      </c>
      <c r="NO240" s="153">
        <v>849</v>
      </c>
      <c r="NP240" s="153">
        <v>259</v>
      </c>
      <c r="NQ240" s="153">
        <v>558</v>
      </c>
      <c r="NR240" s="153">
        <v>56</v>
      </c>
      <c r="NS240" s="153">
        <v>88</v>
      </c>
      <c r="NT240" s="153">
        <v>3</v>
      </c>
      <c r="NU240" s="153">
        <v>9</v>
      </c>
      <c r="NV240" s="153"/>
      <c r="NW240" s="153">
        <v>152</v>
      </c>
      <c r="NX240" s="153">
        <v>0</v>
      </c>
      <c r="NY240" s="153">
        <v>23</v>
      </c>
      <c r="NZ240" s="153">
        <v>324</v>
      </c>
      <c r="OA240" s="153">
        <v>58</v>
      </c>
      <c r="OB240" s="153">
        <v>554</v>
      </c>
      <c r="OC240" s="153">
        <v>485</v>
      </c>
      <c r="OD240" s="153"/>
      <c r="OE240" s="153">
        <v>505</v>
      </c>
      <c r="OF240" s="153">
        <v>1489</v>
      </c>
      <c r="OG240" s="153">
        <v>20</v>
      </c>
      <c r="OH240" s="153"/>
      <c r="OI240" s="153">
        <v>1</v>
      </c>
      <c r="OJ240" s="153">
        <v>4118</v>
      </c>
      <c r="OK240" s="153">
        <v>1189</v>
      </c>
      <c r="OL240" s="153">
        <v>1396</v>
      </c>
      <c r="OM240" s="153">
        <v>0</v>
      </c>
      <c r="ON240" s="153"/>
      <c r="OO240" s="154">
        <v>448</v>
      </c>
      <c r="OP240" s="144">
        <v>62067</v>
      </c>
      <c r="OQ240" s="155">
        <v>2802</v>
      </c>
      <c r="OR240" s="153"/>
      <c r="OS240" s="153"/>
      <c r="OT240" s="153"/>
      <c r="OU240" s="153"/>
      <c r="OV240" s="153">
        <v>277</v>
      </c>
      <c r="OW240" s="153">
        <v>1925</v>
      </c>
      <c r="OX240" s="153">
        <v>-2583</v>
      </c>
      <c r="OY240" s="153"/>
      <c r="OZ240" s="153"/>
      <c r="PA240" s="153"/>
      <c r="PB240" s="153"/>
      <c r="PC240" s="153"/>
      <c r="PD240" s="153"/>
      <c r="PE240" s="153"/>
      <c r="PF240" s="153"/>
      <c r="PG240" s="153"/>
      <c r="PH240" s="153"/>
      <c r="PI240" s="153"/>
      <c r="PJ240" s="156"/>
      <c r="PK240" s="144">
        <v>2421</v>
      </c>
      <c r="PL240" s="144">
        <v>64488</v>
      </c>
    </row>
    <row r="241" spans="1:428" ht="15" x14ac:dyDescent="0.25">
      <c r="A241" s="158">
        <v>323120</v>
      </c>
      <c r="B241" s="159" t="s">
        <v>738</v>
      </c>
      <c r="C241" s="149" t="s">
        <v>432</v>
      </c>
      <c r="D241" s="155"/>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c r="AA241" s="153"/>
      <c r="AB241" s="153"/>
      <c r="AC241" s="153"/>
      <c r="AD241" s="153"/>
      <c r="AE241" s="153"/>
      <c r="AF241" s="153"/>
      <c r="AG241" s="153"/>
      <c r="AH241" s="153"/>
      <c r="AI241" s="153"/>
      <c r="AJ241" s="153"/>
      <c r="AK241" s="153"/>
      <c r="AL241" s="153"/>
      <c r="AM241" s="153"/>
      <c r="AN241" s="153"/>
      <c r="AO241" s="153"/>
      <c r="AP241" s="153"/>
      <c r="AQ241" s="153"/>
      <c r="AR241" s="153"/>
      <c r="AS241" s="153"/>
      <c r="AT241" s="153"/>
      <c r="AU241" s="153"/>
      <c r="AV241" s="153"/>
      <c r="AW241" s="153"/>
      <c r="AX241" s="153"/>
      <c r="AY241" s="153"/>
      <c r="AZ241" s="153"/>
      <c r="BA241" s="153"/>
      <c r="BB241" s="153"/>
      <c r="BC241" s="153"/>
      <c r="BD241" s="153"/>
      <c r="BE241" s="153"/>
      <c r="BF241" s="153"/>
      <c r="BG241" s="153"/>
      <c r="BH241" s="153"/>
      <c r="BI241" s="153"/>
      <c r="BJ241" s="153"/>
      <c r="BK241" s="153"/>
      <c r="BL241" s="153"/>
      <c r="BM241" s="153"/>
      <c r="BN241" s="153"/>
      <c r="BO241" s="153"/>
      <c r="BP241" s="153"/>
      <c r="BQ241" s="153"/>
      <c r="BR241" s="153"/>
      <c r="BS241" s="153"/>
      <c r="BT241" s="153"/>
      <c r="BU241" s="153"/>
      <c r="BV241" s="153"/>
      <c r="BW241" s="153"/>
      <c r="BX241" s="153"/>
      <c r="BY241" s="153"/>
      <c r="BZ241" s="153"/>
      <c r="CA241" s="153"/>
      <c r="CB241" s="153"/>
      <c r="CC241" s="153"/>
      <c r="CD241" s="153"/>
      <c r="CE241" s="153"/>
      <c r="CF241" s="153"/>
      <c r="CG241" s="153"/>
      <c r="CH241" s="153"/>
      <c r="CI241" s="153"/>
      <c r="CJ241" s="153"/>
      <c r="CK241" s="153"/>
      <c r="CL241" s="153"/>
      <c r="CM241" s="153"/>
      <c r="CN241" s="153"/>
      <c r="CO241" s="153"/>
      <c r="CP241" s="153"/>
      <c r="CQ241" s="153"/>
      <c r="CR241" s="153"/>
      <c r="CS241" s="153"/>
      <c r="CT241" s="153"/>
      <c r="CU241" s="153"/>
      <c r="CV241" s="153"/>
      <c r="CW241" s="153"/>
      <c r="CX241" s="153"/>
      <c r="CY241" s="153"/>
      <c r="CZ241" s="153"/>
      <c r="DA241" s="153"/>
      <c r="DB241" s="153"/>
      <c r="DC241" s="153"/>
      <c r="DD241" s="153"/>
      <c r="DE241" s="153"/>
      <c r="DF241" s="153"/>
      <c r="DG241" s="153"/>
      <c r="DH241" s="153"/>
      <c r="DI241" s="153"/>
      <c r="DJ241" s="153"/>
      <c r="DK241" s="153"/>
      <c r="DL241" s="153"/>
      <c r="DM241" s="153"/>
      <c r="DN241" s="153"/>
      <c r="DO241" s="153"/>
      <c r="DP241" s="153"/>
      <c r="DQ241" s="153"/>
      <c r="DR241" s="153"/>
      <c r="DS241" s="153"/>
      <c r="DT241" s="153"/>
      <c r="DU241" s="153"/>
      <c r="DV241" s="153"/>
      <c r="DW241" s="153"/>
      <c r="DX241" s="153"/>
      <c r="DY241" s="153"/>
      <c r="DZ241" s="153"/>
      <c r="EA241" s="153"/>
      <c r="EB241" s="153"/>
      <c r="EC241" s="153"/>
      <c r="ED241" s="153"/>
      <c r="EE241" s="153"/>
      <c r="EF241" s="153"/>
      <c r="EG241" s="153"/>
      <c r="EH241" s="153"/>
      <c r="EI241" s="153"/>
      <c r="EJ241" s="153"/>
      <c r="EK241" s="153"/>
      <c r="EL241" s="153"/>
      <c r="EM241" s="153"/>
      <c r="EN241" s="153"/>
      <c r="EO241" s="153"/>
      <c r="EP241" s="153"/>
      <c r="EQ241" s="153"/>
      <c r="ER241" s="153"/>
      <c r="ES241" s="153"/>
      <c r="ET241" s="153"/>
      <c r="EU241" s="153"/>
      <c r="EV241" s="153"/>
      <c r="EW241" s="153"/>
      <c r="EX241" s="153"/>
      <c r="EY241" s="153"/>
      <c r="EZ241" s="153"/>
      <c r="FA241" s="153"/>
      <c r="FB241" s="153"/>
      <c r="FC241" s="153"/>
      <c r="FD241" s="153"/>
      <c r="FE241" s="153"/>
      <c r="FF241" s="153"/>
      <c r="FG241" s="153"/>
      <c r="FH241" s="153"/>
      <c r="FI241" s="153"/>
      <c r="FJ241" s="153"/>
      <c r="FK241" s="153"/>
      <c r="FL241" s="153"/>
      <c r="FM241" s="153"/>
      <c r="FN241" s="153"/>
      <c r="FO241" s="153"/>
      <c r="FP241" s="153"/>
      <c r="FQ241" s="153"/>
      <c r="FR241" s="153"/>
      <c r="FS241" s="153"/>
      <c r="FT241" s="153"/>
      <c r="FU241" s="153"/>
      <c r="FV241" s="153"/>
      <c r="FW241" s="153"/>
      <c r="FX241" s="153"/>
      <c r="FY241" s="153"/>
      <c r="FZ241" s="153"/>
      <c r="GA241" s="153"/>
      <c r="GB241" s="153"/>
      <c r="GC241" s="153"/>
      <c r="GD241" s="153"/>
      <c r="GE241" s="153"/>
      <c r="GF241" s="153"/>
      <c r="GG241" s="153"/>
      <c r="GH241" s="153"/>
      <c r="GI241" s="153"/>
      <c r="GJ241" s="153"/>
      <c r="GK241" s="153"/>
      <c r="GL241" s="153"/>
      <c r="GM241" s="153"/>
      <c r="GN241" s="153"/>
      <c r="GO241" s="153"/>
      <c r="GP241" s="153"/>
      <c r="GQ241" s="153"/>
      <c r="GR241" s="153"/>
      <c r="GS241" s="153"/>
      <c r="GT241" s="153"/>
      <c r="GU241" s="153"/>
      <c r="GV241" s="153"/>
      <c r="GW241" s="153"/>
      <c r="GX241" s="153"/>
      <c r="GY241" s="153"/>
      <c r="GZ241" s="153"/>
      <c r="HA241" s="153"/>
      <c r="HB241" s="153"/>
      <c r="HC241" s="153"/>
      <c r="HD241" s="153"/>
      <c r="HE241" s="153"/>
      <c r="HF241" s="153"/>
      <c r="HG241" s="153"/>
      <c r="HH241" s="153"/>
      <c r="HI241" s="153"/>
      <c r="HJ241" s="153"/>
      <c r="HK241" s="153"/>
      <c r="HL241" s="153"/>
      <c r="HM241" s="153"/>
      <c r="HN241" s="153"/>
      <c r="HO241" s="153"/>
      <c r="HP241" s="153"/>
      <c r="HQ241" s="153"/>
      <c r="HR241" s="153"/>
      <c r="HS241" s="153"/>
      <c r="HT241" s="153"/>
      <c r="HU241" s="153"/>
      <c r="HV241" s="153"/>
      <c r="HW241" s="153"/>
      <c r="HX241" s="153"/>
      <c r="HY241" s="153"/>
      <c r="HZ241" s="153"/>
      <c r="IA241" s="153"/>
      <c r="IB241" s="153"/>
      <c r="IC241" s="153">
        <v>829</v>
      </c>
      <c r="ID241" s="153">
        <v>42</v>
      </c>
      <c r="IE241" s="153"/>
      <c r="IF241" s="153"/>
      <c r="IG241" s="153"/>
      <c r="IH241" s="153"/>
      <c r="II241" s="153"/>
      <c r="IJ241" s="153"/>
      <c r="IK241" s="153"/>
      <c r="IL241" s="153"/>
      <c r="IM241" s="153"/>
      <c r="IN241" s="153"/>
      <c r="IO241" s="153"/>
      <c r="IP241" s="153"/>
      <c r="IQ241" s="153"/>
      <c r="IR241" s="153"/>
      <c r="IS241" s="153"/>
      <c r="IT241" s="153"/>
      <c r="IU241" s="153"/>
      <c r="IV241" s="153"/>
      <c r="IW241" s="153"/>
      <c r="IX241" s="153"/>
      <c r="IY241" s="153"/>
      <c r="IZ241" s="153"/>
      <c r="JA241" s="153"/>
      <c r="JB241" s="153"/>
      <c r="JC241" s="153"/>
      <c r="JD241" s="153"/>
      <c r="JE241" s="153"/>
      <c r="JF241" s="153"/>
      <c r="JG241" s="153"/>
      <c r="JH241" s="153"/>
      <c r="JI241" s="153"/>
      <c r="JJ241" s="153"/>
      <c r="JK241" s="153"/>
      <c r="JL241" s="153"/>
      <c r="JM241" s="153"/>
      <c r="JN241" s="153"/>
      <c r="JO241" s="153"/>
      <c r="JP241" s="153"/>
      <c r="JQ241" s="153"/>
      <c r="JR241" s="153"/>
      <c r="JS241" s="153"/>
      <c r="JT241" s="153"/>
      <c r="JU241" s="153"/>
      <c r="JV241" s="153"/>
      <c r="JW241" s="153"/>
      <c r="JX241" s="153"/>
      <c r="JY241" s="153"/>
      <c r="JZ241" s="153"/>
      <c r="KA241" s="153"/>
      <c r="KB241" s="153"/>
      <c r="KC241" s="153"/>
      <c r="KD241" s="153"/>
      <c r="KE241" s="153"/>
      <c r="KF241" s="153"/>
      <c r="KG241" s="153"/>
      <c r="KH241" s="153"/>
      <c r="KI241" s="153"/>
      <c r="KJ241" s="153"/>
      <c r="KK241" s="153"/>
      <c r="KL241" s="153"/>
      <c r="KM241" s="153"/>
      <c r="KN241" s="153"/>
      <c r="KO241" s="153">
        <v>80</v>
      </c>
      <c r="KP241" s="153">
        <v>41</v>
      </c>
      <c r="KQ241" s="153">
        <v>1448</v>
      </c>
      <c r="KR241" s="153">
        <v>44</v>
      </c>
      <c r="KS241" s="153"/>
      <c r="KT241" s="153"/>
      <c r="KU241" s="153"/>
      <c r="KV241" s="153"/>
      <c r="KW241" s="153">
        <v>169</v>
      </c>
      <c r="KX241" s="153">
        <v>20</v>
      </c>
      <c r="KY241" s="153">
        <v>45</v>
      </c>
      <c r="KZ241" s="153">
        <v>3</v>
      </c>
      <c r="LA241" s="153"/>
      <c r="LB241" s="153">
        <v>155</v>
      </c>
      <c r="LC241" s="153">
        <v>13</v>
      </c>
      <c r="LD241" s="153"/>
      <c r="LE241" s="153"/>
      <c r="LF241" s="153"/>
      <c r="LG241" s="153"/>
      <c r="LH241" s="153"/>
      <c r="LI241" s="153"/>
      <c r="LJ241" s="153"/>
      <c r="LK241" s="153"/>
      <c r="LL241" s="153"/>
      <c r="LM241" s="153"/>
      <c r="LN241" s="153"/>
      <c r="LO241" s="153"/>
      <c r="LP241" s="153"/>
      <c r="LQ241" s="153"/>
      <c r="LR241" s="153"/>
      <c r="LS241" s="153"/>
      <c r="LT241" s="153"/>
      <c r="LU241" s="153">
        <v>6</v>
      </c>
      <c r="LV241" s="153"/>
      <c r="LW241" s="153">
        <v>1</v>
      </c>
      <c r="LX241" s="153">
        <v>83</v>
      </c>
      <c r="LY241" s="153"/>
      <c r="LZ241" s="153">
        <v>4</v>
      </c>
      <c r="MA241" s="153">
        <v>6</v>
      </c>
      <c r="MB241" s="153">
        <v>188</v>
      </c>
      <c r="MC241" s="153"/>
      <c r="MD241" s="153">
        <v>182</v>
      </c>
      <c r="ME241" s="153"/>
      <c r="MF241" s="153">
        <v>48</v>
      </c>
      <c r="MG241" s="153">
        <v>393</v>
      </c>
      <c r="MH241" s="153"/>
      <c r="MI241" s="153"/>
      <c r="MJ241" s="153"/>
      <c r="MK241" s="153"/>
      <c r="ML241" s="153">
        <v>28</v>
      </c>
      <c r="MM241" s="153"/>
      <c r="MN241" s="153"/>
      <c r="MO241" s="153">
        <v>25</v>
      </c>
      <c r="MP241" s="153"/>
      <c r="MQ241" s="153">
        <v>0</v>
      </c>
      <c r="MR241" s="153">
        <v>3</v>
      </c>
      <c r="MS241" s="153">
        <v>1</v>
      </c>
      <c r="MT241" s="153"/>
      <c r="MU241" s="153"/>
      <c r="MV241" s="153"/>
      <c r="MW241" s="153"/>
      <c r="MX241" s="153"/>
      <c r="MY241" s="153"/>
      <c r="MZ241" s="153"/>
      <c r="NA241" s="153"/>
      <c r="NB241" s="153"/>
      <c r="NC241" s="153"/>
      <c r="ND241" s="153">
        <v>14</v>
      </c>
      <c r="NE241" s="153"/>
      <c r="NF241" s="153"/>
      <c r="NG241" s="153"/>
      <c r="NH241" s="153"/>
      <c r="NI241" s="153"/>
      <c r="NJ241" s="153"/>
      <c r="NK241" s="153"/>
      <c r="NL241" s="153"/>
      <c r="NM241" s="153"/>
      <c r="NN241" s="153"/>
      <c r="NO241" s="153"/>
      <c r="NP241" s="153"/>
      <c r="NQ241" s="153"/>
      <c r="NR241" s="153"/>
      <c r="NS241" s="153"/>
      <c r="NT241" s="153"/>
      <c r="NU241" s="153"/>
      <c r="NV241" s="153"/>
      <c r="NW241" s="153"/>
      <c r="NX241" s="153"/>
      <c r="NY241" s="153"/>
      <c r="NZ241" s="153"/>
      <c r="OA241" s="153"/>
      <c r="OB241" s="153"/>
      <c r="OC241" s="153">
        <v>14</v>
      </c>
      <c r="OD241" s="153"/>
      <c r="OE241" s="153">
        <v>0</v>
      </c>
      <c r="OF241" s="153">
        <v>11</v>
      </c>
      <c r="OG241" s="153">
        <v>34</v>
      </c>
      <c r="OH241" s="153"/>
      <c r="OI241" s="153"/>
      <c r="OJ241" s="153">
        <v>428</v>
      </c>
      <c r="OK241" s="153">
        <v>16</v>
      </c>
      <c r="OL241" s="153">
        <v>7</v>
      </c>
      <c r="OM241" s="153"/>
      <c r="ON241" s="153"/>
      <c r="OO241" s="154"/>
      <c r="OP241" s="144">
        <v>4380</v>
      </c>
      <c r="OQ241" s="155"/>
      <c r="OR241" s="153"/>
      <c r="OS241" s="153"/>
      <c r="OT241" s="153"/>
      <c r="OU241" s="153"/>
      <c r="OV241" s="153">
        <v>-18</v>
      </c>
      <c r="OW241" s="153">
        <v>64</v>
      </c>
      <c r="OX241" s="153">
        <v>-17</v>
      </c>
      <c r="OY241" s="153"/>
      <c r="OZ241" s="153"/>
      <c r="PA241" s="153"/>
      <c r="PB241" s="153"/>
      <c r="PC241" s="153"/>
      <c r="PD241" s="153"/>
      <c r="PE241" s="153"/>
      <c r="PF241" s="153"/>
      <c r="PG241" s="153"/>
      <c r="PH241" s="153"/>
      <c r="PI241" s="153"/>
      <c r="PJ241" s="156"/>
      <c r="PK241" s="144">
        <v>29</v>
      </c>
      <c r="PL241" s="144">
        <v>4410</v>
      </c>
    </row>
    <row r="242" spans="1:428" ht="15" x14ac:dyDescent="0.25">
      <c r="A242" s="158">
        <v>324110</v>
      </c>
      <c r="B242" s="159" t="s">
        <v>738</v>
      </c>
      <c r="C242" s="149" t="s">
        <v>433</v>
      </c>
      <c r="D242" s="155">
        <v>545</v>
      </c>
      <c r="E242" s="153">
        <v>2202</v>
      </c>
      <c r="F242" s="153">
        <v>377</v>
      </c>
      <c r="G242" s="153">
        <v>277</v>
      </c>
      <c r="H242" s="153">
        <v>676</v>
      </c>
      <c r="I242" s="153">
        <v>1041</v>
      </c>
      <c r="J242" s="153">
        <v>1109</v>
      </c>
      <c r="K242" s="153">
        <v>847</v>
      </c>
      <c r="L242" s="153">
        <v>584</v>
      </c>
      <c r="M242" s="153">
        <v>246</v>
      </c>
      <c r="N242" s="153">
        <v>26</v>
      </c>
      <c r="O242" s="153">
        <v>258</v>
      </c>
      <c r="P242" s="153">
        <v>46</v>
      </c>
      <c r="Q242" s="153">
        <v>2042</v>
      </c>
      <c r="R242" s="153">
        <v>861</v>
      </c>
      <c r="S242" s="153">
        <v>393</v>
      </c>
      <c r="T242" s="153">
        <v>665</v>
      </c>
      <c r="U242" s="153">
        <v>463</v>
      </c>
      <c r="V242" s="153">
        <v>500</v>
      </c>
      <c r="W242" s="153">
        <v>293</v>
      </c>
      <c r="X242" s="153">
        <v>1280</v>
      </c>
      <c r="Y242" s="153">
        <v>9348</v>
      </c>
      <c r="Z242" s="153">
        <v>2</v>
      </c>
      <c r="AA242" s="153">
        <v>294</v>
      </c>
      <c r="AB242" s="153">
        <v>428</v>
      </c>
      <c r="AC242" s="153">
        <v>1084</v>
      </c>
      <c r="AD242" s="153">
        <v>3975</v>
      </c>
      <c r="AE242" s="153">
        <v>890</v>
      </c>
      <c r="AF242" s="153">
        <v>2264</v>
      </c>
      <c r="AG242" s="153">
        <v>682</v>
      </c>
      <c r="AH242" s="153">
        <v>3395</v>
      </c>
      <c r="AI242" s="153">
        <v>867</v>
      </c>
      <c r="AJ242" s="153">
        <v>1484</v>
      </c>
      <c r="AK242" s="153">
        <v>1553</v>
      </c>
      <c r="AL242" s="153">
        <v>2496</v>
      </c>
      <c r="AM242" s="153">
        <v>2765</v>
      </c>
      <c r="AN242" s="153">
        <v>126</v>
      </c>
      <c r="AO242" s="153">
        <v>375</v>
      </c>
      <c r="AP242" s="153">
        <v>49</v>
      </c>
      <c r="AQ242" s="153">
        <v>133</v>
      </c>
      <c r="AR242" s="153">
        <v>35</v>
      </c>
      <c r="AS242" s="153">
        <v>94</v>
      </c>
      <c r="AT242" s="153">
        <v>96</v>
      </c>
      <c r="AU242" s="153">
        <v>51</v>
      </c>
      <c r="AV242" s="153">
        <v>7</v>
      </c>
      <c r="AW242" s="153">
        <v>11</v>
      </c>
      <c r="AX242" s="153">
        <v>80</v>
      </c>
      <c r="AY242" s="153">
        <v>6</v>
      </c>
      <c r="AZ242" s="153">
        <v>7</v>
      </c>
      <c r="BA242" s="153">
        <v>14</v>
      </c>
      <c r="BB242" s="153">
        <v>17</v>
      </c>
      <c r="BC242" s="153">
        <v>10</v>
      </c>
      <c r="BD242" s="153">
        <v>134</v>
      </c>
      <c r="BE242" s="153">
        <v>21</v>
      </c>
      <c r="BF242" s="153">
        <v>6</v>
      </c>
      <c r="BG242" s="153">
        <v>7</v>
      </c>
      <c r="BH242" s="153">
        <v>16</v>
      </c>
      <c r="BI242" s="153">
        <v>6</v>
      </c>
      <c r="BJ242" s="153">
        <v>6</v>
      </c>
      <c r="BK242" s="153">
        <v>6</v>
      </c>
      <c r="BL242" s="153">
        <v>8</v>
      </c>
      <c r="BM242" s="153">
        <v>13</v>
      </c>
      <c r="BN242" s="153">
        <v>20</v>
      </c>
      <c r="BO242" s="153">
        <v>37</v>
      </c>
      <c r="BP242" s="153">
        <v>11</v>
      </c>
      <c r="BQ242" s="153">
        <v>17</v>
      </c>
      <c r="BR242" s="153">
        <v>38</v>
      </c>
      <c r="BS242" s="153">
        <v>29</v>
      </c>
      <c r="BT242" s="153">
        <v>5</v>
      </c>
      <c r="BU242" s="153">
        <v>9</v>
      </c>
      <c r="BV242" s="153">
        <v>10</v>
      </c>
      <c r="BW242" s="153">
        <v>8</v>
      </c>
      <c r="BX242" s="153">
        <v>11</v>
      </c>
      <c r="BY242" s="153">
        <v>98</v>
      </c>
      <c r="BZ242" s="153">
        <v>36</v>
      </c>
      <c r="CA242" s="153">
        <v>291</v>
      </c>
      <c r="CB242" s="153">
        <v>9</v>
      </c>
      <c r="CC242" s="153">
        <v>12</v>
      </c>
      <c r="CD242" s="153">
        <v>6</v>
      </c>
      <c r="CE242" s="153">
        <v>6</v>
      </c>
      <c r="CF242" s="153">
        <v>14</v>
      </c>
      <c r="CG242" s="153">
        <v>38</v>
      </c>
      <c r="CH242" s="153">
        <v>18</v>
      </c>
      <c r="CI242" s="153">
        <v>1</v>
      </c>
      <c r="CJ242" s="153">
        <v>125</v>
      </c>
      <c r="CK242" s="153">
        <v>16</v>
      </c>
      <c r="CL242" s="153">
        <v>2</v>
      </c>
      <c r="CM242" s="153">
        <v>26</v>
      </c>
      <c r="CN242" s="153">
        <v>4</v>
      </c>
      <c r="CO242" s="153">
        <v>0</v>
      </c>
      <c r="CP242" s="153">
        <v>238</v>
      </c>
      <c r="CQ242" s="153">
        <v>6</v>
      </c>
      <c r="CR242" s="153">
        <v>16</v>
      </c>
      <c r="CS242" s="153">
        <v>4</v>
      </c>
      <c r="CT242" s="153">
        <v>7</v>
      </c>
      <c r="CU242" s="153">
        <v>5</v>
      </c>
      <c r="CV242" s="153">
        <v>4</v>
      </c>
      <c r="CW242" s="153">
        <v>7</v>
      </c>
      <c r="CX242" s="153">
        <v>6</v>
      </c>
      <c r="CY242" s="153">
        <v>3</v>
      </c>
      <c r="CZ242" s="153">
        <v>4</v>
      </c>
      <c r="DA242" s="153">
        <v>15</v>
      </c>
      <c r="DB242" s="153">
        <v>4</v>
      </c>
      <c r="DC242" s="153">
        <v>8</v>
      </c>
      <c r="DD242" s="153">
        <v>16</v>
      </c>
      <c r="DE242" s="153">
        <v>1</v>
      </c>
      <c r="DF242" s="153">
        <v>3</v>
      </c>
      <c r="DG242" s="153">
        <v>1</v>
      </c>
      <c r="DH242" s="153">
        <v>40</v>
      </c>
      <c r="DI242" s="153">
        <v>6</v>
      </c>
      <c r="DJ242" s="153">
        <v>0</v>
      </c>
      <c r="DK242" s="153">
        <v>0</v>
      </c>
      <c r="DL242" s="153">
        <v>5</v>
      </c>
      <c r="DM242" s="153">
        <v>0</v>
      </c>
      <c r="DN242" s="153">
        <v>0</v>
      </c>
      <c r="DO242" s="153">
        <v>0</v>
      </c>
      <c r="DP242" s="153">
        <v>37</v>
      </c>
      <c r="DQ242" s="153">
        <v>1</v>
      </c>
      <c r="DR242" s="153">
        <v>1</v>
      </c>
      <c r="DS242" s="153">
        <v>5</v>
      </c>
      <c r="DT242" s="153">
        <v>13</v>
      </c>
      <c r="DU242" s="153">
        <v>0</v>
      </c>
      <c r="DV242" s="153">
        <v>1</v>
      </c>
      <c r="DW242" s="153">
        <v>0</v>
      </c>
      <c r="DX242" s="153">
        <v>0</v>
      </c>
      <c r="DY242" s="153">
        <v>3</v>
      </c>
      <c r="DZ242" s="153">
        <v>0</v>
      </c>
      <c r="EA242" s="153">
        <v>2</v>
      </c>
      <c r="EB242" s="153">
        <v>0</v>
      </c>
      <c r="EC242" s="153">
        <v>0</v>
      </c>
      <c r="ED242" s="153">
        <v>1</v>
      </c>
      <c r="EE242" s="153">
        <v>4</v>
      </c>
      <c r="EF242" s="153">
        <v>0</v>
      </c>
      <c r="EG242" s="153">
        <v>2</v>
      </c>
      <c r="EH242" s="153">
        <v>5</v>
      </c>
      <c r="EI242" s="153">
        <v>3</v>
      </c>
      <c r="EJ242" s="153">
        <v>4</v>
      </c>
      <c r="EK242" s="153">
        <v>1</v>
      </c>
      <c r="EL242" s="153">
        <v>14</v>
      </c>
      <c r="EM242" s="153">
        <v>0</v>
      </c>
      <c r="EN242" s="153">
        <v>3</v>
      </c>
      <c r="EO242" s="153">
        <v>3</v>
      </c>
      <c r="EP242" s="153">
        <v>4</v>
      </c>
      <c r="EQ242" s="153">
        <v>2</v>
      </c>
      <c r="ER242" s="153">
        <v>1</v>
      </c>
      <c r="ES242" s="153">
        <v>29</v>
      </c>
      <c r="ET242" s="153">
        <v>5</v>
      </c>
      <c r="EU242" s="153">
        <v>10</v>
      </c>
      <c r="EV242" s="153">
        <v>4</v>
      </c>
      <c r="EW242" s="153">
        <v>0</v>
      </c>
      <c r="EX242" s="153">
        <v>5</v>
      </c>
      <c r="EY242" s="153">
        <v>20</v>
      </c>
      <c r="EZ242" s="153">
        <v>7</v>
      </c>
      <c r="FA242" s="153">
        <v>17</v>
      </c>
      <c r="FB242" s="153">
        <v>18</v>
      </c>
      <c r="FC242" s="153">
        <v>24</v>
      </c>
      <c r="FD242" s="153">
        <v>26</v>
      </c>
      <c r="FE242" s="153">
        <v>12</v>
      </c>
      <c r="FF242" s="153">
        <v>18</v>
      </c>
      <c r="FG242" s="153">
        <v>39</v>
      </c>
      <c r="FH242" s="153">
        <v>40</v>
      </c>
      <c r="FI242" s="153">
        <v>10</v>
      </c>
      <c r="FJ242" s="153">
        <v>13</v>
      </c>
      <c r="FK242" s="153">
        <v>14</v>
      </c>
      <c r="FL242" s="153">
        <v>15</v>
      </c>
      <c r="FM242" s="153">
        <v>6</v>
      </c>
      <c r="FN242" s="153">
        <v>0</v>
      </c>
      <c r="FO242" s="153">
        <v>2</v>
      </c>
      <c r="FP242" s="153">
        <v>2</v>
      </c>
      <c r="FQ242" s="153">
        <v>27</v>
      </c>
      <c r="FR242" s="153">
        <v>5</v>
      </c>
      <c r="FS242" s="153">
        <v>3</v>
      </c>
      <c r="FT242" s="153">
        <v>7</v>
      </c>
      <c r="FU242" s="153">
        <v>4</v>
      </c>
      <c r="FV242" s="153">
        <v>10</v>
      </c>
      <c r="FW242" s="153">
        <v>23</v>
      </c>
      <c r="FX242" s="153">
        <v>7</v>
      </c>
      <c r="FY242" s="153">
        <v>12</v>
      </c>
      <c r="FZ242" s="153">
        <v>10</v>
      </c>
      <c r="GA242" s="153">
        <v>1</v>
      </c>
      <c r="GB242" s="153">
        <v>0</v>
      </c>
      <c r="GC242" s="153">
        <v>4</v>
      </c>
      <c r="GD242" s="153">
        <v>3</v>
      </c>
      <c r="GE242" s="153">
        <v>11</v>
      </c>
      <c r="GF242" s="153">
        <v>0</v>
      </c>
      <c r="GG242" s="153">
        <v>1</v>
      </c>
      <c r="GH242" s="153">
        <v>10</v>
      </c>
      <c r="GI242" s="153">
        <v>33</v>
      </c>
      <c r="GJ242" s="153">
        <v>14</v>
      </c>
      <c r="GK242" s="153">
        <v>18</v>
      </c>
      <c r="GL242" s="153">
        <v>9</v>
      </c>
      <c r="GM242" s="153">
        <v>25</v>
      </c>
      <c r="GN242" s="153">
        <v>2</v>
      </c>
      <c r="GO242" s="153">
        <v>12</v>
      </c>
      <c r="GP242" s="153">
        <v>28</v>
      </c>
      <c r="GQ242" s="153">
        <v>67</v>
      </c>
      <c r="GR242" s="153">
        <v>26</v>
      </c>
      <c r="GS242" s="153">
        <v>39</v>
      </c>
      <c r="GT242" s="153">
        <v>22</v>
      </c>
      <c r="GU242" s="153">
        <v>23</v>
      </c>
      <c r="GV242" s="153">
        <v>30</v>
      </c>
      <c r="GW242" s="153">
        <v>3</v>
      </c>
      <c r="GX242" s="153">
        <v>24</v>
      </c>
      <c r="GY242" s="153">
        <v>61</v>
      </c>
      <c r="GZ242" s="153">
        <v>21</v>
      </c>
      <c r="HA242" s="153">
        <v>68</v>
      </c>
      <c r="HB242" s="153">
        <v>21</v>
      </c>
      <c r="HC242" s="153">
        <v>33</v>
      </c>
      <c r="HD242" s="153">
        <v>5</v>
      </c>
      <c r="HE242" s="153">
        <v>6</v>
      </c>
      <c r="HF242" s="153">
        <v>10</v>
      </c>
      <c r="HG242" s="153">
        <v>17</v>
      </c>
      <c r="HH242" s="153">
        <v>33</v>
      </c>
      <c r="HI242" s="153">
        <v>29</v>
      </c>
      <c r="HJ242" s="153">
        <v>7</v>
      </c>
      <c r="HK242" s="153">
        <v>11</v>
      </c>
      <c r="HL242" s="153">
        <v>49</v>
      </c>
      <c r="HM242" s="153">
        <v>4</v>
      </c>
      <c r="HN242" s="153">
        <v>18</v>
      </c>
      <c r="HO242" s="153">
        <v>16</v>
      </c>
      <c r="HP242" s="153">
        <v>11</v>
      </c>
      <c r="HQ242" s="153">
        <v>3</v>
      </c>
      <c r="HR242" s="153">
        <v>8</v>
      </c>
      <c r="HS242" s="153">
        <v>0</v>
      </c>
      <c r="HT242" s="153">
        <v>1</v>
      </c>
      <c r="HU242" s="153">
        <v>75</v>
      </c>
      <c r="HV242" s="153">
        <v>468</v>
      </c>
      <c r="HW242" s="153">
        <v>387</v>
      </c>
      <c r="HX242" s="153">
        <v>445</v>
      </c>
      <c r="HY242" s="153">
        <v>45</v>
      </c>
      <c r="HZ242" s="153">
        <v>3</v>
      </c>
      <c r="IA242" s="153">
        <v>14</v>
      </c>
      <c r="IB242" s="153">
        <v>12</v>
      </c>
      <c r="IC242" s="153">
        <v>528</v>
      </c>
      <c r="ID242" s="153">
        <v>4</v>
      </c>
      <c r="IE242" s="153">
        <v>6068</v>
      </c>
      <c r="IF242" s="153">
        <v>4357</v>
      </c>
      <c r="IG242" s="153">
        <v>1510</v>
      </c>
      <c r="IH242" s="153">
        <v>2338</v>
      </c>
      <c r="II242" s="153">
        <v>930</v>
      </c>
      <c r="IJ242" s="153">
        <v>646</v>
      </c>
      <c r="IK242" s="153">
        <v>62</v>
      </c>
      <c r="IL242" s="153">
        <v>782</v>
      </c>
      <c r="IM242" s="153">
        <v>1992</v>
      </c>
      <c r="IN242" s="153">
        <v>1713</v>
      </c>
      <c r="IO242" s="153">
        <v>233</v>
      </c>
      <c r="IP242" s="153">
        <v>39</v>
      </c>
      <c r="IQ242" s="153">
        <v>90</v>
      </c>
      <c r="IR242" s="153">
        <v>16</v>
      </c>
      <c r="IS242" s="153">
        <v>82</v>
      </c>
      <c r="IT242" s="153">
        <v>361</v>
      </c>
      <c r="IU242" s="153">
        <v>566</v>
      </c>
      <c r="IV242" s="153">
        <v>162</v>
      </c>
      <c r="IW242" s="153">
        <v>450</v>
      </c>
      <c r="IX242" s="153">
        <v>391</v>
      </c>
      <c r="IY242" s="153">
        <v>278</v>
      </c>
      <c r="IZ242" s="153">
        <v>51</v>
      </c>
      <c r="JA242" s="153">
        <v>480</v>
      </c>
      <c r="JB242" s="153">
        <v>49</v>
      </c>
      <c r="JC242" s="153">
        <v>22</v>
      </c>
      <c r="JD242" s="153">
        <v>11</v>
      </c>
      <c r="JE242" s="153">
        <v>31</v>
      </c>
      <c r="JF242" s="153">
        <v>85</v>
      </c>
      <c r="JG242" s="153">
        <v>9</v>
      </c>
      <c r="JH242" s="153">
        <v>97</v>
      </c>
      <c r="JI242" s="153">
        <v>43</v>
      </c>
      <c r="JJ242" s="153">
        <v>10</v>
      </c>
      <c r="JK242" s="153">
        <v>24</v>
      </c>
      <c r="JL242" s="153">
        <v>448</v>
      </c>
      <c r="JM242" s="153">
        <v>168</v>
      </c>
      <c r="JN242" s="153">
        <v>965</v>
      </c>
      <c r="JO242" s="153">
        <v>222</v>
      </c>
      <c r="JP242" s="153">
        <v>748</v>
      </c>
      <c r="JQ242" s="153">
        <v>70</v>
      </c>
      <c r="JR242" s="153">
        <v>508</v>
      </c>
      <c r="JS242" s="153">
        <v>190</v>
      </c>
      <c r="JT242" s="153">
        <v>871</v>
      </c>
      <c r="JU242" s="153">
        <v>86</v>
      </c>
      <c r="JV242" s="153"/>
      <c r="JW242" s="153">
        <v>751</v>
      </c>
      <c r="JX242" s="153">
        <v>353</v>
      </c>
      <c r="JY242" s="153">
        <v>215</v>
      </c>
      <c r="JZ242" s="153">
        <v>529</v>
      </c>
      <c r="KA242" s="153">
        <v>64</v>
      </c>
      <c r="KB242" s="153">
        <v>228</v>
      </c>
      <c r="KC242" s="153">
        <v>54</v>
      </c>
      <c r="KD242" s="153">
        <v>222</v>
      </c>
      <c r="KE242" s="153">
        <v>213</v>
      </c>
      <c r="KF242" s="153">
        <v>23963</v>
      </c>
      <c r="KG242" s="153">
        <v>4779</v>
      </c>
      <c r="KH242" s="153">
        <v>4708</v>
      </c>
      <c r="KI242" s="153">
        <v>19015</v>
      </c>
      <c r="KJ242" s="153">
        <v>2083</v>
      </c>
      <c r="KK242" s="153">
        <v>76</v>
      </c>
      <c r="KL242" s="153">
        <v>1587</v>
      </c>
      <c r="KM242" s="153">
        <v>6503</v>
      </c>
      <c r="KN242" s="153">
        <v>4473</v>
      </c>
      <c r="KO242" s="153">
        <v>25</v>
      </c>
      <c r="KP242" s="153">
        <v>22</v>
      </c>
      <c r="KQ242" s="153">
        <v>30</v>
      </c>
      <c r="KR242" s="153">
        <v>8</v>
      </c>
      <c r="KS242" s="153">
        <v>102</v>
      </c>
      <c r="KT242" s="153">
        <v>54</v>
      </c>
      <c r="KU242" s="153">
        <v>9</v>
      </c>
      <c r="KV242" s="153">
        <v>10</v>
      </c>
      <c r="KW242" s="153">
        <v>22</v>
      </c>
      <c r="KX242" s="153">
        <v>81</v>
      </c>
      <c r="KY242" s="153">
        <v>135</v>
      </c>
      <c r="KZ242" s="153">
        <v>49</v>
      </c>
      <c r="LA242" s="153">
        <v>410</v>
      </c>
      <c r="LB242" s="153">
        <v>68</v>
      </c>
      <c r="LC242" s="153">
        <v>0</v>
      </c>
      <c r="LD242" s="153">
        <v>3597</v>
      </c>
      <c r="LE242" s="153">
        <v>3033</v>
      </c>
      <c r="LF242" s="153">
        <v>2408</v>
      </c>
      <c r="LG242" s="153">
        <v>424</v>
      </c>
      <c r="LH242" s="153"/>
      <c r="LI242" s="153"/>
      <c r="LJ242" s="153">
        <v>24</v>
      </c>
      <c r="LK242" s="153">
        <v>1027</v>
      </c>
      <c r="LL242" s="153">
        <v>29</v>
      </c>
      <c r="LM242" s="153">
        <v>23</v>
      </c>
      <c r="LN242" s="153">
        <v>4336</v>
      </c>
      <c r="LO242" s="153">
        <v>550</v>
      </c>
      <c r="LP242" s="153">
        <v>468</v>
      </c>
      <c r="LQ242" s="153">
        <v>241</v>
      </c>
      <c r="LR242" s="153">
        <v>168</v>
      </c>
      <c r="LS242" s="153">
        <v>52</v>
      </c>
      <c r="LT242" s="153">
        <v>112</v>
      </c>
      <c r="LU242" s="153">
        <v>934</v>
      </c>
      <c r="LV242" s="153">
        <v>221</v>
      </c>
      <c r="LW242" s="153">
        <v>81</v>
      </c>
      <c r="LX242" s="153">
        <v>603</v>
      </c>
      <c r="LY242" s="153">
        <v>50</v>
      </c>
      <c r="LZ242" s="153">
        <v>14</v>
      </c>
      <c r="MA242" s="153">
        <v>263</v>
      </c>
      <c r="MB242" s="153">
        <v>31</v>
      </c>
      <c r="MC242" s="153">
        <v>16</v>
      </c>
      <c r="MD242" s="153">
        <v>10</v>
      </c>
      <c r="ME242" s="153">
        <v>36</v>
      </c>
      <c r="MF242" s="153">
        <v>65</v>
      </c>
      <c r="MG242" s="153">
        <v>885</v>
      </c>
      <c r="MH242" s="153">
        <v>59</v>
      </c>
      <c r="MI242" s="153">
        <v>2329</v>
      </c>
      <c r="MJ242" s="153">
        <v>82</v>
      </c>
      <c r="MK242" s="153">
        <v>262</v>
      </c>
      <c r="ML242" s="153">
        <v>147</v>
      </c>
      <c r="MM242" s="153">
        <v>53</v>
      </c>
      <c r="MN242" s="153">
        <v>186</v>
      </c>
      <c r="MO242" s="153">
        <v>141</v>
      </c>
      <c r="MP242" s="153">
        <v>1430</v>
      </c>
      <c r="MQ242" s="153">
        <v>12</v>
      </c>
      <c r="MR242" s="153">
        <v>283</v>
      </c>
      <c r="MS242" s="153">
        <v>809</v>
      </c>
      <c r="MT242" s="153">
        <v>116</v>
      </c>
      <c r="MU242" s="153">
        <v>10</v>
      </c>
      <c r="MV242" s="153">
        <v>19</v>
      </c>
      <c r="MW242" s="153">
        <v>99</v>
      </c>
      <c r="MX242" s="153">
        <v>5</v>
      </c>
      <c r="MY242" s="153">
        <v>36</v>
      </c>
      <c r="MZ242" s="153">
        <v>107</v>
      </c>
      <c r="NA242" s="153">
        <v>1249</v>
      </c>
      <c r="NB242" s="153">
        <v>523</v>
      </c>
      <c r="NC242" s="153">
        <v>91</v>
      </c>
      <c r="ND242" s="153">
        <v>178</v>
      </c>
      <c r="NE242" s="153">
        <v>123</v>
      </c>
      <c r="NF242" s="153">
        <v>74</v>
      </c>
      <c r="NG242" s="153">
        <v>34</v>
      </c>
      <c r="NH242" s="153">
        <v>29</v>
      </c>
      <c r="NI242" s="153">
        <v>13</v>
      </c>
      <c r="NJ242" s="153">
        <v>62</v>
      </c>
      <c r="NK242" s="153">
        <v>55</v>
      </c>
      <c r="NL242" s="153">
        <v>73</v>
      </c>
      <c r="NM242" s="153">
        <v>255</v>
      </c>
      <c r="NN242" s="153">
        <v>387</v>
      </c>
      <c r="NO242" s="153">
        <v>798</v>
      </c>
      <c r="NP242" s="153">
        <v>1392</v>
      </c>
      <c r="NQ242" s="153">
        <v>1520</v>
      </c>
      <c r="NR242" s="153">
        <v>92</v>
      </c>
      <c r="NS242" s="153">
        <v>383</v>
      </c>
      <c r="NT242" s="153">
        <v>17</v>
      </c>
      <c r="NU242" s="153">
        <v>115</v>
      </c>
      <c r="NV242" s="153">
        <v>38</v>
      </c>
      <c r="NW242" s="153">
        <v>135</v>
      </c>
      <c r="NX242" s="153">
        <v>11</v>
      </c>
      <c r="NY242" s="153">
        <v>259</v>
      </c>
      <c r="NZ242" s="153">
        <v>111</v>
      </c>
      <c r="OA242" s="153">
        <v>374</v>
      </c>
      <c r="OB242" s="153">
        <v>131</v>
      </c>
      <c r="OC242" s="153">
        <v>526</v>
      </c>
      <c r="OD242" s="153"/>
      <c r="OE242" s="153">
        <v>10116</v>
      </c>
      <c r="OF242" s="153">
        <v>1438</v>
      </c>
      <c r="OG242" s="153">
        <v>276</v>
      </c>
      <c r="OH242" s="153">
        <v>964</v>
      </c>
      <c r="OI242" s="153">
        <v>112</v>
      </c>
      <c r="OJ242" s="153">
        <v>28776</v>
      </c>
      <c r="OK242" s="153">
        <v>2620</v>
      </c>
      <c r="OL242" s="153">
        <v>32813</v>
      </c>
      <c r="OM242" s="153">
        <v>11560</v>
      </c>
      <c r="ON242" s="153">
        <v>455</v>
      </c>
      <c r="OO242" s="154">
        <v>6092</v>
      </c>
      <c r="OP242" s="144">
        <v>281507</v>
      </c>
      <c r="OQ242" s="155">
        <v>169120</v>
      </c>
      <c r="OR242" s="153"/>
      <c r="OS242" s="153"/>
      <c r="OT242" s="153"/>
      <c r="OU242" s="153"/>
      <c r="OV242" s="153">
        <v>-5048</v>
      </c>
      <c r="OW242" s="153">
        <v>84845</v>
      </c>
      <c r="OX242" s="153">
        <v>-52278</v>
      </c>
      <c r="OY242" s="153"/>
      <c r="OZ242" s="153"/>
      <c r="PA242" s="153"/>
      <c r="PB242" s="153"/>
      <c r="PC242" s="153"/>
      <c r="PD242" s="153"/>
      <c r="PE242" s="153"/>
      <c r="PF242" s="153"/>
      <c r="PG242" s="153"/>
      <c r="PH242" s="153"/>
      <c r="PI242" s="153"/>
      <c r="PJ242" s="156"/>
      <c r="PK242" s="144">
        <v>196639</v>
      </c>
      <c r="PL242" s="144">
        <v>478145</v>
      </c>
    </row>
    <row r="243" spans="1:428" ht="15" x14ac:dyDescent="0.25">
      <c r="A243" s="158">
        <v>324121</v>
      </c>
      <c r="B243" s="159" t="s">
        <v>739</v>
      </c>
      <c r="C243" s="149" t="s">
        <v>434</v>
      </c>
      <c r="D243" s="155"/>
      <c r="E243" s="153"/>
      <c r="F243" s="153"/>
      <c r="G243" s="153"/>
      <c r="H243" s="153"/>
      <c r="I243" s="153"/>
      <c r="J243" s="153"/>
      <c r="K243" s="153"/>
      <c r="L243" s="153"/>
      <c r="M243" s="153"/>
      <c r="N243" s="153"/>
      <c r="O243" s="153"/>
      <c r="P243" s="153"/>
      <c r="Q243" s="153"/>
      <c r="R243" s="153"/>
      <c r="S243" s="153">
        <v>1</v>
      </c>
      <c r="T243" s="153"/>
      <c r="U243" s="153"/>
      <c r="V243" s="153"/>
      <c r="W243" s="153">
        <v>12</v>
      </c>
      <c r="X243" s="153">
        <v>20</v>
      </c>
      <c r="Y243" s="153"/>
      <c r="Z243" s="153"/>
      <c r="AA243" s="153"/>
      <c r="AB243" s="153">
        <v>6</v>
      </c>
      <c r="AC243" s="153">
        <v>7</v>
      </c>
      <c r="AD243" s="153">
        <v>1976</v>
      </c>
      <c r="AE243" s="153">
        <v>569</v>
      </c>
      <c r="AF243" s="153">
        <v>266</v>
      </c>
      <c r="AG243" s="153">
        <v>109</v>
      </c>
      <c r="AH243" s="153">
        <v>2289</v>
      </c>
      <c r="AI243" s="153">
        <v>40</v>
      </c>
      <c r="AJ243" s="153">
        <v>210</v>
      </c>
      <c r="AK243" s="153">
        <v>61</v>
      </c>
      <c r="AL243" s="153">
        <v>1816</v>
      </c>
      <c r="AM243" s="153">
        <v>917</v>
      </c>
      <c r="AN243" s="153"/>
      <c r="AO243" s="153"/>
      <c r="AP243" s="153"/>
      <c r="AQ243" s="153"/>
      <c r="AR243" s="153"/>
      <c r="AS243" s="153"/>
      <c r="AT243" s="153"/>
      <c r="AU243" s="153"/>
      <c r="AV243" s="153"/>
      <c r="AW243" s="153"/>
      <c r="AX243" s="153"/>
      <c r="AY243" s="153"/>
      <c r="AZ243" s="153"/>
      <c r="BA243" s="153"/>
      <c r="BB243" s="153"/>
      <c r="BC243" s="153"/>
      <c r="BD243" s="153"/>
      <c r="BE243" s="153"/>
      <c r="BF243" s="153"/>
      <c r="BG243" s="153"/>
      <c r="BH243" s="153"/>
      <c r="BI243" s="153"/>
      <c r="BJ243" s="153"/>
      <c r="BK243" s="153"/>
      <c r="BL243" s="153"/>
      <c r="BM243" s="153"/>
      <c r="BN243" s="153"/>
      <c r="BO243" s="153"/>
      <c r="BP243" s="153"/>
      <c r="BQ243" s="153"/>
      <c r="BR243" s="153"/>
      <c r="BS243" s="153"/>
      <c r="BT243" s="153"/>
      <c r="BU243" s="153"/>
      <c r="BV243" s="153"/>
      <c r="BW243" s="153"/>
      <c r="BX243" s="153"/>
      <c r="BY243" s="153"/>
      <c r="BZ243" s="153"/>
      <c r="CA243" s="153"/>
      <c r="CB243" s="153"/>
      <c r="CC243" s="153"/>
      <c r="CD243" s="153"/>
      <c r="CE243" s="153"/>
      <c r="CF243" s="153"/>
      <c r="CG243" s="153"/>
      <c r="CH243" s="153"/>
      <c r="CI243" s="153"/>
      <c r="CJ243" s="153"/>
      <c r="CK243" s="153"/>
      <c r="CL243" s="153"/>
      <c r="CM243" s="153"/>
      <c r="CN243" s="153"/>
      <c r="CO243" s="153"/>
      <c r="CP243" s="153"/>
      <c r="CQ243" s="153"/>
      <c r="CR243" s="153"/>
      <c r="CS243" s="153"/>
      <c r="CT243" s="153"/>
      <c r="CU243" s="153"/>
      <c r="CV243" s="153"/>
      <c r="CW243" s="153"/>
      <c r="CX243" s="153"/>
      <c r="CY243" s="153"/>
      <c r="CZ243" s="153"/>
      <c r="DA243" s="153">
        <v>16</v>
      </c>
      <c r="DB243" s="153"/>
      <c r="DC243" s="153"/>
      <c r="DD243" s="153"/>
      <c r="DE243" s="153"/>
      <c r="DF243" s="153"/>
      <c r="DG243" s="153"/>
      <c r="DH243" s="153"/>
      <c r="DI243" s="153"/>
      <c r="DJ243" s="153"/>
      <c r="DK243" s="153"/>
      <c r="DL243" s="153"/>
      <c r="DM243" s="153"/>
      <c r="DN243" s="153"/>
      <c r="DO243" s="153"/>
      <c r="DP243" s="153"/>
      <c r="DQ243" s="153"/>
      <c r="DR243" s="153"/>
      <c r="DS243" s="153"/>
      <c r="DT243" s="153"/>
      <c r="DU243" s="153"/>
      <c r="DV243" s="153"/>
      <c r="DW243" s="153"/>
      <c r="DX243" s="153"/>
      <c r="DY243" s="153"/>
      <c r="DZ243" s="153"/>
      <c r="EA243" s="153"/>
      <c r="EB243" s="153"/>
      <c r="EC243" s="153"/>
      <c r="ED243" s="153"/>
      <c r="EE243" s="153"/>
      <c r="EF243" s="153"/>
      <c r="EG243" s="153"/>
      <c r="EH243" s="153"/>
      <c r="EI243" s="153"/>
      <c r="EJ243" s="153"/>
      <c r="EK243" s="153"/>
      <c r="EL243" s="153"/>
      <c r="EM243" s="153"/>
      <c r="EN243" s="153"/>
      <c r="EO243" s="153"/>
      <c r="EP243" s="153"/>
      <c r="EQ243" s="153"/>
      <c r="ER243" s="153"/>
      <c r="ES243" s="153"/>
      <c r="ET243" s="153"/>
      <c r="EU243" s="153"/>
      <c r="EV243" s="153"/>
      <c r="EW243" s="153"/>
      <c r="EX243" s="153"/>
      <c r="EY243" s="153"/>
      <c r="EZ243" s="153"/>
      <c r="FA243" s="153"/>
      <c r="FB243" s="153">
        <v>37</v>
      </c>
      <c r="FC243" s="153"/>
      <c r="FD243" s="153">
        <v>33</v>
      </c>
      <c r="FE243" s="153"/>
      <c r="FF243" s="153"/>
      <c r="FG243" s="153"/>
      <c r="FH243" s="153"/>
      <c r="FI243" s="153"/>
      <c r="FJ243" s="153"/>
      <c r="FK243" s="153"/>
      <c r="FL243" s="153"/>
      <c r="FM243" s="153"/>
      <c r="FN243" s="153"/>
      <c r="FO243" s="153"/>
      <c r="FP243" s="153"/>
      <c r="FQ243" s="153"/>
      <c r="FR243" s="153"/>
      <c r="FS243" s="153"/>
      <c r="FT243" s="153"/>
      <c r="FU243" s="153"/>
      <c r="FV243" s="153"/>
      <c r="FW243" s="153"/>
      <c r="FX243" s="153"/>
      <c r="FY243" s="153"/>
      <c r="FZ243" s="153"/>
      <c r="GA243" s="153"/>
      <c r="GB243" s="153"/>
      <c r="GC243" s="153"/>
      <c r="GD243" s="153"/>
      <c r="GE243" s="153"/>
      <c r="GF243" s="153"/>
      <c r="GG243" s="153"/>
      <c r="GH243" s="153"/>
      <c r="GI243" s="153"/>
      <c r="GJ243" s="153"/>
      <c r="GK243" s="153"/>
      <c r="GL243" s="153"/>
      <c r="GM243" s="153"/>
      <c r="GN243" s="153"/>
      <c r="GO243" s="153"/>
      <c r="GP243" s="153"/>
      <c r="GQ243" s="153"/>
      <c r="GR243" s="153"/>
      <c r="GS243" s="153"/>
      <c r="GT243" s="153"/>
      <c r="GU243" s="153"/>
      <c r="GV243" s="153"/>
      <c r="GW243" s="153"/>
      <c r="GX243" s="153"/>
      <c r="GY243" s="153"/>
      <c r="GZ243" s="153"/>
      <c r="HA243" s="153"/>
      <c r="HB243" s="153"/>
      <c r="HC243" s="153"/>
      <c r="HD243" s="153"/>
      <c r="HE243" s="153"/>
      <c r="HF243" s="153"/>
      <c r="HG243" s="153"/>
      <c r="HH243" s="153"/>
      <c r="HI243" s="153"/>
      <c r="HJ243" s="153"/>
      <c r="HK243" s="153"/>
      <c r="HL243" s="153"/>
      <c r="HM243" s="153"/>
      <c r="HN243" s="153"/>
      <c r="HO243" s="153"/>
      <c r="HP243" s="153"/>
      <c r="HQ243" s="153"/>
      <c r="HR243" s="153"/>
      <c r="HS243" s="153"/>
      <c r="HT243" s="153"/>
      <c r="HU243" s="153"/>
      <c r="HV243" s="153"/>
      <c r="HW243" s="153"/>
      <c r="HX243" s="153"/>
      <c r="HY243" s="153"/>
      <c r="HZ243" s="153"/>
      <c r="IA243" s="153"/>
      <c r="IB243" s="153"/>
      <c r="IC243" s="153"/>
      <c r="ID243" s="153"/>
      <c r="IE243" s="153"/>
      <c r="IF243" s="153">
        <v>217</v>
      </c>
      <c r="IG243" s="153"/>
      <c r="IH243" s="153"/>
      <c r="II243" s="153"/>
      <c r="IJ243" s="153"/>
      <c r="IK243" s="153"/>
      <c r="IL243" s="153"/>
      <c r="IM243" s="153"/>
      <c r="IN243" s="153"/>
      <c r="IO243" s="153"/>
      <c r="IP243" s="153"/>
      <c r="IQ243" s="153"/>
      <c r="IR243" s="153"/>
      <c r="IS243" s="153"/>
      <c r="IT243" s="153"/>
      <c r="IU243" s="153"/>
      <c r="IV243" s="153"/>
      <c r="IW243" s="153"/>
      <c r="IX243" s="153"/>
      <c r="IY243" s="153"/>
      <c r="IZ243" s="153"/>
      <c r="JA243" s="153"/>
      <c r="JB243" s="153"/>
      <c r="JC243" s="153"/>
      <c r="JD243" s="153"/>
      <c r="JE243" s="153"/>
      <c r="JF243" s="153"/>
      <c r="JG243" s="153"/>
      <c r="JH243" s="153">
        <v>61</v>
      </c>
      <c r="JI243" s="153"/>
      <c r="JJ243" s="153"/>
      <c r="JK243" s="153"/>
      <c r="JL243" s="153"/>
      <c r="JM243" s="153"/>
      <c r="JN243" s="153"/>
      <c r="JO243" s="153"/>
      <c r="JP243" s="153"/>
      <c r="JQ243" s="153"/>
      <c r="JR243" s="153"/>
      <c r="JS243" s="153"/>
      <c r="JT243" s="153"/>
      <c r="JU243" s="153"/>
      <c r="JV243" s="153"/>
      <c r="JW243" s="153"/>
      <c r="JX243" s="153"/>
      <c r="JY243" s="153"/>
      <c r="JZ243" s="153"/>
      <c r="KA243" s="153"/>
      <c r="KB243" s="153"/>
      <c r="KC243" s="153">
        <v>4</v>
      </c>
      <c r="KD243" s="153"/>
      <c r="KE243" s="153">
        <v>1</v>
      </c>
      <c r="KF243" s="153"/>
      <c r="KG243" s="153"/>
      <c r="KH243" s="153"/>
      <c r="KI243" s="153"/>
      <c r="KJ243" s="153"/>
      <c r="KK243" s="153"/>
      <c r="KL243" s="153"/>
      <c r="KM243" s="153"/>
      <c r="KN243" s="153"/>
      <c r="KO243" s="153"/>
      <c r="KP243" s="153"/>
      <c r="KQ243" s="153"/>
      <c r="KR243" s="153"/>
      <c r="KS243" s="153"/>
      <c r="KT243" s="153"/>
      <c r="KU243" s="153"/>
      <c r="KV243" s="153"/>
      <c r="KW243" s="153"/>
      <c r="KX243" s="153">
        <v>1</v>
      </c>
      <c r="KY243" s="153">
        <v>5</v>
      </c>
      <c r="KZ243" s="153"/>
      <c r="LA243" s="153">
        <v>5</v>
      </c>
      <c r="LB243" s="153"/>
      <c r="LC243" s="153"/>
      <c r="LD243" s="153"/>
      <c r="LE243" s="153"/>
      <c r="LF243" s="153"/>
      <c r="LG243" s="153"/>
      <c r="LH243" s="153"/>
      <c r="LI243" s="153"/>
      <c r="LJ243" s="153"/>
      <c r="LK243" s="153"/>
      <c r="LL243" s="153">
        <v>1</v>
      </c>
      <c r="LM243" s="153">
        <v>0</v>
      </c>
      <c r="LN243" s="153"/>
      <c r="LO243" s="153"/>
      <c r="LP243" s="153">
        <v>16</v>
      </c>
      <c r="LQ243" s="153"/>
      <c r="LR243" s="153"/>
      <c r="LS243" s="153"/>
      <c r="LT243" s="153"/>
      <c r="LU243" s="153"/>
      <c r="LV243" s="153"/>
      <c r="LW243" s="153"/>
      <c r="LX243" s="153">
        <v>7</v>
      </c>
      <c r="LY243" s="153"/>
      <c r="LZ243" s="153"/>
      <c r="MA243" s="153">
        <v>4</v>
      </c>
      <c r="MB243" s="153"/>
      <c r="MC243" s="153"/>
      <c r="MD243" s="153"/>
      <c r="ME243" s="153"/>
      <c r="MF243" s="153"/>
      <c r="MG243" s="153">
        <v>2</v>
      </c>
      <c r="MH243" s="153"/>
      <c r="MI243" s="153"/>
      <c r="MJ243" s="153"/>
      <c r="MK243" s="153"/>
      <c r="ML243" s="153"/>
      <c r="MM243" s="153"/>
      <c r="MN243" s="153"/>
      <c r="MO243" s="153"/>
      <c r="MP243" s="153"/>
      <c r="MQ243" s="153"/>
      <c r="MR243" s="153">
        <v>1</v>
      </c>
      <c r="MS243" s="153"/>
      <c r="MT243" s="153">
        <v>55</v>
      </c>
      <c r="MU243" s="153"/>
      <c r="MV243" s="153"/>
      <c r="MW243" s="153"/>
      <c r="MX243" s="153"/>
      <c r="MY243" s="153"/>
      <c r="MZ243" s="153">
        <v>1</v>
      </c>
      <c r="NA243" s="153">
        <v>37</v>
      </c>
      <c r="NB243" s="153"/>
      <c r="NC243" s="153"/>
      <c r="ND243" s="153">
        <v>1</v>
      </c>
      <c r="NE243" s="153">
        <v>1</v>
      </c>
      <c r="NF243" s="153"/>
      <c r="NG243" s="153"/>
      <c r="NH243" s="153"/>
      <c r="NI243" s="153"/>
      <c r="NJ243" s="153"/>
      <c r="NK243" s="153"/>
      <c r="NL243" s="153"/>
      <c r="NM243" s="153"/>
      <c r="NN243" s="153">
        <v>6</v>
      </c>
      <c r="NO243" s="153">
        <v>2</v>
      </c>
      <c r="NP243" s="153">
        <v>128</v>
      </c>
      <c r="NQ243" s="153"/>
      <c r="NR243" s="153"/>
      <c r="NS243" s="153"/>
      <c r="NT243" s="153"/>
      <c r="NU243" s="153"/>
      <c r="NV243" s="153"/>
      <c r="NW243" s="153"/>
      <c r="NX243" s="153"/>
      <c r="NY243" s="153"/>
      <c r="NZ243" s="153"/>
      <c r="OA243" s="153">
        <v>11</v>
      </c>
      <c r="OB243" s="153"/>
      <c r="OC243" s="153">
        <v>7</v>
      </c>
      <c r="OD243" s="153"/>
      <c r="OE243" s="153"/>
      <c r="OF243" s="153"/>
      <c r="OG243" s="153"/>
      <c r="OH243" s="153"/>
      <c r="OI243" s="153"/>
      <c r="OJ243" s="153"/>
      <c r="OK243" s="153"/>
      <c r="OL243" s="153">
        <v>3753</v>
      </c>
      <c r="OM243" s="153">
        <v>21</v>
      </c>
      <c r="ON243" s="153"/>
      <c r="OO243" s="154">
        <v>480</v>
      </c>
      <c r="OP243" s="144">
        <v>13212</v>
      </c>
      <c r="OQ243" s="155"/>
      <c r="OR243" s="153"/>
      <c r="OS243" s="153"/>
      <c r="OT243" s="153"/>
      <c r="OU243" s="153"/>
      <c r="OV243" s="153">
        <v>-94</v>
      </c>
      <c r="OW243" s="153">
        <v>139</v>
      </c>
      <c r="OX243" s="153">
        <v>-88</v>
      </c>
      <c r="OY243" s="153"/>
      <c r="OZ243" s="153"/>
      <c r="PA243" s="153"/>
      <c r="PB243" s="153"/>
      <c r="PC243" s="153"/>
      <c r="PD243" s="153"/>
      <c r="PE243" s="153"/>
      <c r="PF243" s="153"/>
      <c r="PG243" s="153"/>
      <c r="PH243" s="153"/>
      <c r="PI243" s="153"/>
      <c r="PJ243" s="156"/>
      <c r="PK243" s="144">
        <v>-44</v>
      </c>
      <c r="PL243" s="144">
        <v>13168</v>
      </c>
    </row>
    <row r="244" spans="1:428" ht="15" x14ac:dyDescent="0.25">
      <c r="A244" s="158">
        <v>324122</v>
      </c>
      <c r="B244" s="159" t="s">
        <v>739</v>
      </c>
      <c r="C244" s="149" t="s">
        <v>435</v>
      </c>
      <c r="D244" s="155"/>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c r="AA244" s="153"/>
      <c r="AB244" s="153">
        <v>4</v>
      </c>
      <c r="AC244" s="153">
        <v>12</v>
      </c>
      <c r="AD244" s="153">
        <v>2483</v>
      </c>
      <c r="AE244" s="153">
        <v>531</v>
      </c>
      <c r="AF244" s="153">
        <v>726</v>
      </c>
      <c r="AG244" s="153">
        <v>141</v>
      </c>
      <c r="AH244" s="153">
        <v>1427</v>
      </c>
      <c r="AI244" s="153">
        <v>154</v>
      </c>
      <c r="AJ244" s="153">
        <v>147</v>
      </c>
      <c r="AK244" s="153">
        <v>84</v>
      </c>
      <c r="AL244" s="153">
        <v>376</v>
      </c>
      <c r="AM244" s="153">
        <v>3481</v>
      </c>
      <c r="AN244" s="153"/>
      <c r="AO244" s="153"/>
      <c r="AP244" s="153"/>
      <c r="AQ244" s="153">
        <v>1</v>
      </c>
      <c r="AR244" s="153"/>
      <c r="AS244" s="153"/>
      <c r="AT244" s="153"/>
      <c r="AU244" s="153"/>
      <c r="AV244" s="153"/>
      <c r="AW244" s="153"/>
      <c r="AX244" s="153"/>
      <c r="AY244" s="153"/>
      <c r="AZ244" s="153"/>
      <c r="BA244" s="153"/>
      <c r="BB244" s="153"/>
      <c r="BC244" s="153"/>
      <c r="BD244" s="153"/>
      <c r="BE244" s="153"/>
      <c r="BF244" s="153"/>
      <c r="BG244" s="153"/>
      <c r="BH244" s="153"/>
      <c r="BI244" s="153"/>
      <c r="BJ244" s="153"/>
      <c r="BK244" s="153"/>
      <c r="BL244" s="153"/>
      <c r="BM244" s="153"/>
      <c r="BN244" s="153"/>
      <c r="BO244" s="153"/>
      <c r="BP244" s="153"/>
      <c r="BQ244" s="153"/>
      <c r="BR244" s="153"/>
      <c r="BS244" s="153"/>
      <c r="BT244" s="153"/>
      <c r="BU244" s="153"/>
      <c r="BV244" s="153"/>
      <c r="BW244" s="153"/>
      <c r="BX244" s="153"/>
      <c r="BY244" s="153"/>
      <c r="BZ244" s="153"/>
      <c r="CA244" s="153"/>
      <c r="CB244" s="153"/>
      <c r="CC244" s="153"/>
      <c r="CD244" s="153"/>
      <c r="CE244" s="153"/>
      <c r="CF244" s="153"/>
      <c r="CG244" s="153"/>
      <c r="CH244" s="153"/>
      <c r="CI244" s="153"/>
      <c r="CJ244" s="153"/>
      <c r="CK244" s="153"/>
      <c r="CL244" s="153"/>
      <c r="CM244" s="153"/>
      <c r="CN244" s="153"/>
      <c r="CO244" s="153"/>
      <c r="CP244" s="153"/>
      <c r="CQ244" s="153"/>
      <c r="CR244" s="153"/>
      <c r="CS244" s="153"/>
      <c r="CT244" s="153"/>
      <c r="CU244" s="153"/>
      <c r="CV244" s="153"/>
      <c r="CW244" s="153"/>
      <c r="CX244" s="153"/>
      <c r="CY244" s="153"/>
      <c r="CZ244" s="153"/>
      <c r="DA244" s="153"/>
      <c r="DB244" s="153"/>
      <c r="DC244" s="153"/>
      <c r="DD244" s="153"/>
      <c r="DE244" s="153"/>
      <c r="DF244" s="153"/>
      <c r="DG244" s="153"/>
      <c r="DH244" s="153"/>
      <c r="DI244" s="153"/>
      <c r="DJ244" s="153"/>
      <c r="DK244" s="153"/>
      <c r="DL244" s="153"/>
      <c r="DM244" s="153"/>
      <c r="DN244" s="153"/>
      <c r="DO244" s="153"/>
      <c r="DP244" s="153"/>
      <c r="DQ244" s="153"/>
      <c r="DR244" s="153"/>
      <c r="DS244" s="153"/>
      <c r="DT244" s="153"/>
      <c r="DU244" s="153"/>
      <c r="DV244" s="153"/>
      <c r="DW244" s="153"/>
      <c r="DX244" s="153"/>
      <c r="DY244" s="153"/>
      <c r="DZ244" s="153"/>
      <c r="EA244" s="153"/>
      <c r="EB244" s="153"/>
      <c r="EC244" s="153"/>
      <c r="ED244" s="153"/>
      <c r="EE244" s="153"/>
      <c r="EF244" s="153"/>
      <c r="EG244" s="153"/>
      <c r="EH244" s="153"/>
      <c r="EI244" s="153"/>
      <c r="EJ244" s="153"/>
      <c r="EK244" s="153"/>
      <c r="EL244" s="153"/>
      <c r="EM244" s="153"/>
      <c r="EN244" s="153"/>
      <c r="EO244" s="153"/>
      <c r="EP244" s="153"/>
      <c r="EQ244" s="153"/>
      <c r="ER244" s="153"/>
      <c r="ES244" s="153"/>
      <c r="ET244" s="153"/>
      <c r="EU244" s="153"/>
      <c r="EV244" s="153"/>
      <c r="EW244" s="153"/>
      <c r="EX244" s="153"/>
      <c r="EY244" s="153"/>
      <c r="EZ244" s="153"/>
      <c r="FA244" s="153"/>
      <c r="FB244" s="153"/>
      <c r="FC244" s="153"/>
      <c r="FD244" s="153"/>
      <c r="FE244" s="153"/>
      <c r="FF244" s="153"/>
      <c r="FG244" s="153"/>
      <c r="FH244" s="153"/>
      <c r="FI244" s="153"/>
      <c r="FJ244" s="153"/>
      <c r="FK244" s="153"/>
      <c r="FL244" s="153"/>
      <c r="FM244" s="153"/>
      <c r="FN244" s="153"/>
      <c r="FO244" s="153"/>
      <c r="FP244" s="153"/>
      <c r="FQ244" s="153"/>
      <c r="FR244" s="153"/>
      <c r="FS244" s="153"/>
      <c r="FT244" s="153"/>
      <c r="FU244" s="153"/>
      <c r="FV244" s="153"/>
      <c r="FW244" s="153"/>
      <c r="FX244" s="153"/>
      <c r="FY244" s="153"/>
      <c r="FZ244" s="153"/>
      <c r="GA244" s="153"/>
      <c r="GB244" s="153"/>
      <c r="GC244" s="153"/>
      <c r="GD244" s="153"/>
      <c r="GE244" s="153"/>
      <c r="GF244" s="153"/>
      <c r="GG244" s="153"/>
      <c r="GH244" s="153"/>
      <c r="GI244" s="153"/>
      <c r="GJ244" s="153"/>
      <c r="GK244" s="153"/>
      <c r="GL244" s="153"/>
      <c r="GM244" s="153"/>
      <c r="GN244" s="153"/>
      <c r="GO244" s="153"/>
      <c r="GP244" s="153"/>
      <c r="GQ244" s="153"/>
      <c r="GR244" s="153"/>
      <c r="GS244" s="153"/>
      <c r="GT244" s="153"/>
      <c r="GU244" s="153"/>
      <c r="GV244" s="153"/>
      <c r="GW244" s="153"/>
      <c r="GX244" s="153"/>
      <c r="GY244" s="153"/>
      <c r="GZ244" s="153"/>
      <c r="HA244" s="153"/>
      <c r="HB244" s="153"/>
      <c r="HC244" s="153"/>
      <c r="HD244" s="153"/>
      <c r="HE244" s="153"/>
      <c r="HF244" s="153"/>
      <c r="HG244" s="153"/>
      <c r="HH244" s="153"/>
      <c r="HI244" s="153"/>
      <c r="HJ244" s="153"/>
      <c r="HK244" s="153"/>
      <c r="HL244" s="153"/>
      <c r="HM244" s="153"/>
      <c r="HN244" s="153"/>
      <c r="HO244" s="153"/>
      <c r="HP244" s="153"/>
      <c r="HQ244" s="153"/>
      <c r="HR244" s="153"/>
      <c r="HS244" s="153"/>
      <c r="HT244" s="153"/>
      <c r="HU244" s="153"/>
      <c r="HV244" s="153"/>
      <c r="HW244" s="153"/>
      <c r="HX244" s="153"/>
      <c r="HY244" s="153"/>
      <c r="HZ244" s="153"/>
      <c r="IA244" s="153"/>
      <c r="IB244" s="153"/>
      <c r="IC244" s="153"/>
      <c r="ID244" s="153"/>
      <c r="IE244" s="153"/>
      <c r="IF244" s="153">
        <v>1</v>
      </c>
      <c r="IG244" s="153">
        <v>399</v>
      </c>
      <c r="IH244" s="153"/>
      <c r="II244" s="153"/>
      <c r="IJ244" s="153"/>
      <c r="IK244" s="153"/>
      <c r="IL244" s="153"/>
      <c r="IM244" s="153"/>
      <c r="IN244" s="153"/>
      <c r="IO244" s="153"/>
      <c r="IP244" s="153"/>
      <c r="IQ244" s="153"/>
      <c r="IR244" s="153"/>
      <c r="IS244" s="153"/>
      <c r="IT244" s="153"/>
      <c r="IU244" s="153"/>
      <c r="IV244" s="153"/>
      <c r="IW244" s="153"/>
      <c r="IX244" s="153"/>
      <c r="IY244" s="153"/>
      <c r="IZ244" s="153"/>
      <c r="JA244" s="153"/>
      <c r="JB244" s="153"/>
      <c r="JC244" s="153"/>
      <c r="JD244" s="153"/>
      <c r="JE244" s="153"/>
      <c r="JF244" s="153"/>
      <c r="JG244" s="153"/>
      <c r="JH244" s="153"/>
      <c r="JI244" s="153"/>
      <c r="JJ244" s="153"/>
      <c r="JK244" s="153"/>
      <c r="JL244" s="153"/>
      <c r="JM244" s="153"/>
      <c r="JN244" s="153"/>
      <c r="JO244" s="153"/>
      <c r="JP244" s="153"/>
      <c r="JQ244" s="153"/>
      <c r="JR244" s="153"/>
      <c r="JS244" s="153"/>
      <c r="JT244" s="153"/>
      <c r="JU244" s="153"/>
      <c r="JV244" s="153"/>
      <c r="JW244" s="153"/>
      <c r="JX244" s="153"/>
      <c r="JY244" s="153"/>
      <c r="JZ244" s="153">
        <v>0</v>
      </c>
      <c r="KA244" s="153"/>
      <c r="KB244" s="153"/>
      <c r="KC244" s="153"/>
      <c r="KD244" s="153"/>
      <c r="KE244" s="153"/>
      <c r="KF244" s="153"/>
      <c r="KG244" s="153"/>
      <c r="KH244" s="153"/>
      <c r="KI244" s="153"/>
      <c r="KJ244" s="153"/>
      <c r="KK244" s="153"/>
      <c r="KL244" s="153"/>
      <c r="KM244" s="153"/>
      <c r="KN244" s="153"/>
      <c r="KO244" s="153"/>
      <c r="KP244" s="153"/>
      <c r="KQ244" s="153"/>
      <c r="KR244" s="153"/>
      <c r="KS244" s="153"/>
      <c r="KT244" s="153"/>
      <c r="KU244" s="153"/>
      <c r="KV244" s="153"/>
      <c r="KW244" s="153"/>
      <c r="KX244" s="153">
        <v>19</v>
      </c>
      <c r="KY244" s="153">
        <v>123</v>
      </c>
      <c r="KZ244" s="153">
        <v>4</v>
      </c>
      <c r="LA244" s="153"/>
      <c r="LB244" s="153"/>
      <c r="LC244" s="153"/>
      <c r="LD244" s="153"/>
      <c r="LE244" s="153"/>
      <c r="LF244" s="153"/>
      <c r="LG244" s="153"/>
      <c r="LH244" s="153"/>
      <c r="LI244" s="153"/>
      <c r="LJ244" s="153"/>
      <c r="LK244" s="153"/>
      <c r="LL244" s="153">
        <v>5</v>
      </c>
      <c r="LM244" s="153"/>
      <c r="LN244" s="153"/>
      <c r="LO244" s="153"/>
      <c r="LP244" s="153"/>
      <c r="LQ244" s="153"/>
      <c r="LR244" s="153"/>
      <c r="LS244" s="153"/>
      <c r="LT244" s="153"/>
      <c r="LU244" s="153"/>
      <c r="LV244" s="153"/>
      <c r="LW244" s="153"/>
      <c r="LX244" s="153">
        <v>4</v>
      </c>
      <c r="LY244" s="153"/>
      <c r="LZ244" s="153"/>
      <c r="MA244" s="153"/>
      <c r="MB244" s="153"/>
      <c r="MC244" s="153"/>
      <c r="MD244" s="153"/>
      <c r="ME244" s="153"/>
      <c r="MF244" s="153"/>
      <c r="MG244" s="153">
        <v>1</v>
      </c>
      <c r="MH244" s="153"/>
      <c r="MI244" s="153">
        <v>81</v>
      </c>
      <c r="MJ244" s="153"/>
      <c r="MK244" s="153"/>
      <c r="ML244" s="153"/>
      <c r="MM244" s="153"/>
      <c r="MN244" s="153"/>
      <c r="MO244" s="153"/>
      <c r="MP244" s="153">
        <v>132</v>
      </c>
      <c r="MQ244" s="153"/>
      <c r="MR244" s="153">
        <v>6</v>
      </c>
      <c r="MS244" s="153"/>
      <c r="MT244" s="153">
        <v>144</v>
      </c>
      <c r="MU244" s="153"/>
      <c r="MV244" s="153"/>
      <c r="MW244" s="153"/>
      <c r="MX244" s="153"/>
      <c r="MY244" s="153"/>
      <c r="MZ244" s="153"/>
      <c r="NA244" s="153"/>
      <c r="NB244" s="153"/>
      <c r="NC244" s="153"/>
      <c r="ND244" s="153"/>
      <c r="NE244" s="153"/>
      <c r="NF244" s="153"/>
      <c r="NG244" s="153">
        <v>0</v>
      </c>
      <c r="NH244" s="153"/>
      <c r="NI244" s="153"/>
      <c r="NJ244" s="153"/>
      <c r="NK244" s="153"/>
      <c r="NL244" s="153"/>
      <c r="NM244" s="153"/>
      <c r="NN244" s="153"/>
      <c r="NO244" s="153"/>
      <c r="NP244" s="153"/>
      <c r="NQ244" s="153"/>
      <c r="NR244" s="153"/>
      <c r="NS244" s="153"/>
      <c r="NT244" s="153"/>
      <c r="NU244" s="153"/>
      <c r="NV244" s="153"/>
      <c r="NW244" s="153"/>
      <c r="NX244" s="153"/>
      <c r="NY244" s="153"/>
      <c r="NZ244" s="153"/>
      <c r="OA244" s="153">
        <v>7</v>
      </c>
      <c r="OB244" s="153"/>
      <c r="OC244" s="153">
        <v>24</v>
      </c>
      <c r="OD244" s="153"/>
      <c r="OE244" s="153"/>
      <c r="OF244" s="153"/>
      <c r="OG244" s="153"/>
      <c r="OH244" s="153"/>
      <c r="OI244" s="153"/>
      <c r="OJ244" s="153"/>
      <c r="OK244" s="153"/>
      <c r="OL244" s="153"/>
      <c r="OM244" s="153"/>
      <c r="ON244" s="153">
        <v>17</v>
      </c>
      <c r="OO244" s="154">
        <v>94</v>
      </c>
      <c r="OP244" s="144">
        <v>10629</v>
      </c>
      <c r="OQ244" s="155"/>
      <c r="OR244" s="153"/>
      <c r="OS244" s="153"/>
      <c r="OT244" s="153"/>
      <c r="OU244" s="153"/>
      <c r="OV244" s="153">
        <v>-129</v>
      </c>
      <c r="OW244" s="153">
        <v>340</v>
      </c>
      <c r="OX244" s="153">
        <v>-269</v>
      </c>
      <c r="OY244" s="153"/>
      <c r="OZ244" s="153"/>
      <c r="PA244" s="153"/>
      <c r="PB244" s="153"/>
      <c r="PC244" s="153"/>
      <c r="PD244" s="153"/>
      <c r="PE244" s="153"/>
      <c r="PF244" s="153"/>
      <c r="PG244" s="153"/>
      <c r="PH244" s="153"/>
      <c r="PI244" s="153"/>
      <c r="PJ244" s="156"/>
      <c r="PK244" s="144">
        <v>-58</v>
      </c>
      <c r="PL244" s="144">
        <v>10571</v>
      </c>
    </row>
    <row r="245" spans="1:428" ht="15" x14ac:dyDescent="0.25">
      <c r="A245" s="158">
        <v>324190</v>
      </c>
      <c r="B245" s="159" t="s">
        <v>739</v>
      </c>
      <c r="C245" s="149" t="s">
        <v>436</v>
      </c>
      <c r="D245" s="155">
        <v>2</v>
      </c>
      <c r="E245" s="153"/>
      <c r="F245" s="153"/>
      <c r="G245" s="153"/>
      <c r="H245" s="153"/>
      <c r="I245" s="153"/>
      <c r="J245" s="153"/>
      <c r="K245" s="153">
        <v>37</v>
      </c>
      <c r="L245" s="153"/>
      <c r="M245" s="153"/>
      <c r="N245" s="153">
        <v>0</v>
      </c>
      <c r="O245" s="153">
        <v>64</v>
      </c>
      <c r="P245" s="153">
        <v>2</v>
      </c>
      <c r="Q245" s="153">
        <v>689</v>
      </c>
      <c r="R245" s="153">
        <v>174</v>
      </c>
      <c r="S245" s="153">
        <v>5</v>
      </c>
      <c r="T245" s="153">
        <v>25</v>
      </c>
      <c r="U245" s="153">
        <v>17</v>
      </c>
      <c r="V245" s="153">
        <v>14</v>
      </c>
      <c r="W245" s="153">
        <v>229</v>
      </c>
      <c r="X245" s="153">
        <v>457</v>
      </c>
      <c r="Y245" s="153">
        <v>4</v>
      </c>
      <c r="Z245" s="153"/>
      <c r="AA245" s="153">
        <v>2</v>
      </c>
      <c r="AB245" s="153">
        <v>2</v>
      </c>
      <c r="AC245" s="153">
        <v>1</v>
      </c>
      <c r="AD245" s="153">
        <v>302</v>
      </c>
      <c r="AE245" s="153">
        <v>123</v>
      </c>
      <c r="AF245" s="153">
        <v>48</v>
      </c>
      <c r="AG245" s="153">
        <v>49</v>
      </c>
      <c r="AH245" s="153">
        <v>512</v>
      </c>
      <c r="AI245" s="153">
        <v>15</v>
      </c>
      <c r="AJ245" s="153">
        <v>40</v>
      </c>
      <c r="AK245" s="153">
        <v>240</v>
      </c>
      <c r="AL245" s="153">
        <v>303</v>
      </c>
      <c r="AM245" s="153">
        <v>101</v>
      </c>
      <c r="AN245" s="153">
        <v>37</v>
      </c>
      <c r="AO245" s="153"/>
      <c r="AP245" s="153">
        <v>13</v>
      </c>
      <c r="AQ245" s="153">
        <v>202</v>
      </c>
      <c r="AR245" s="153">
        <v>7</v>
      </c>
      <c r="AS245" s="153">
        <v>26</v>
      </c>
      <c r="AT245" s="153">
        <v>13</v>
      </c>
      <c r="AU245" s="153">
        <v>11</v>
      </c>
      <c r="AV245" s="153">
        <v>2</v>
      </c>
      <c r="AW245" s="153">
        <v>5</v>
      </c>
      <c r="AX245" s="153">
        <v>11</v>
      </c>
      <c r="AY245" s="153">
        <v>3</v>
      </c>
      <c r="AZ245" s="153">
        <v>2</v>
      </c>
      <c r="BA245" s="153">
        <v>2</v>
      </c>
      <c r="BB245" s="153">
        <v>6</v>
      </c>
      <c r="BC245" s="153">
        <v>5</v>
      </c>
      <c r="BD245" s="153">
        <v>696</v>
      </c>
      <c r="BE245" s="153">
        <v>78</v>
      </c>
      <c r="BF245" s="153">
        <v>24</v>
      </c>
      <c r="BG245" s="153">
        <v>34</v>
      </c>
      <c r="BH245" s="153">
        <v>75</v>
      </c>
      <c r="BI245" s="153">
        <v>24</v>
      </c>
      <c r="BJ245" s="153">
        <v>15</v>
      </c>
      <c r="BK245" s="153">
        <v>24</v>
      </c>
      <c r="BL245" s="153">
        <v>34</v>
      </c>
      <c r="BM245" s="153">
        <v>40</v>
      </c>
      <c r="BN245" s="153"/>
      <c r="BO245" s="153">
        <v>2</v>
      </c>
      <c r="BP245" s="153">
        <v>9</v>
      </c>
      <c r="BQ245" s="153">
        <v>6</v>
      </c>
      <c r="BR245" s="153">
        <v>5</v>
      </c>
      <c r="BS245" s="153">
        <v>77</v>
      </c>
      <c r="BT245" s="153">
        <v>4</v>
      </c>
      <c r="BU245" s="153">
        <v>3</v>
      </c>
      <c r="BV245" s="153">
        <v>5</v>
      </c>
      <c r="BW245" s="153">
        <v>23</v>
      </c>
      <c r="BX245" s="153">
        <v>3</v>
      </c>
      <c r="BY245" s="153">
        <v>12</v>
      </c>
      <c r="BZ245" s="153">
        <v>23</v>
      </c>
      <c r="CA245" s="153">
        <v>10</v>
      </c>
      <c r="CB245" s="153">
        <v>7</v>
      </c>
      <c r="CC245" s="153">
        <v>38</v>
      </c>
      <c r="CD245" s="153">
        <v>0</v>
      </c>
      <c r="CE245" s="153"/>
      <c r="CF245" s="153">
        <v>2</v>
      </c>
      <c r="CG245" s="153">
        <v>14</v>
      </c>
      <c r="CH245" s="153"/>
      <c r="CI245" s="153"/>
      <c r="CJ245" s="153">
        <v>0</v>
      </c>
      <c r="CK245" s="153"/>
      <c r="CL245" s="153">
        <v>2</v>
      </c>
      <c r="CM245" s="153">
        <v>2</v>
      </c>
      <c r="CN245" s="153">
        <v>6</v>
      </c>
      <c r="CO245" s="153">
        <v>0</v>
      </c>
      <c r="CP245" s="153">
        <v>7</v>
      </c>
      <c r="CQ245" s="153">
        <v>7</v>
      </c>
      <c r="CR245" s="153">
        <v>14</v>
      </c>
      <c r="CS245" s="153">
        <v>3</v>
      </c>
      <c r="CT245" s="153">
        <v>0</v>
      </c>
      <c r="CU245" s="153">
        <v>0</v>
      </c>
      <c r="CV245" s="153"/>
      <c r="CW245" s="153"/>
      <c r="CX245" s="153"/>
      <c r="CY245" s="153"/>
      <c r="CZ245" s="153"/>
      <c r="DA245" s="153">
        <v>13</v>
      </c>
      <c r="DB245" s="153">
        <v>6</v>
      </c>
      <c r="DC245" s="153">
        <v>14</v>
      </c>
      <c r="DD245" s="153"/>
      <c r="DE245" s="153"/>
      <c r="DF245" s="153"/>
      <c r="DG245" s="153"/>
      <c r="DH245" s="153">
        <v>14</v>
      </c>
      <c r="DI245" s="153">
        <v>115</v>
      </c>
      <c r="DJ245" s="153">
        <v>2</v>
      </c>
      <c r="DK245" s="153"/>
      <c r="DL245" s="153">
        <v>1</v>
      </c>
      <c r="DM245" s="153">
        <v>1</v>
      </c>
      <c r="DN245" s="153">
        <v>8</v>
      </c>
      <c r="DO245" s="153">
        <v>7</v>
      </c>
      <c r="DP245" s="153">
        <v>2</v>
      </c>
      <c r="DQ245" s="153">
        <v>10</v>
      </c>
      <c r="DR245" s="153">
        <v>13</v>
      </c>
      <c r="DS245" s="153"/>
      <c r="DT245" s="153">
        <v>7</v>
      </c>
      <c r="DU245" s="153">
        <v>0</v>
      </c>
      <c r="DV245" s="153">
        <v>3</v>
      </c>
      <c r="DW245" s="153">
        <v>5</v>
      </c>
      <c r="DX245" s="153">
        <v>10</v>
      </c>
      <c r="DY245" s="153">
        <v>17</v>
      </c>
      <c r="DZ245" s="153"/>
      <c r="EA245" s="153">
        <v>24</v>
      </c>
      <c r="EB245" s="153">
        <v>0</v>
      </c>
      <c r="EC245" s="153">
        <v>0</v>
      </c>
      <c r="ED245" s="153">
        <v>1</v>
      </c>
      <c r="EE245" s="153">
        <v>47</v>
      </c>
      <c r="EF245" s="153">
        <v>17</v>
      </c>
      <c r="EG245" s="153">
        <v>19</v>
      </c>
      <c r="EH245" s="153">
        <v>32</v>
      </c>
      <c r="EI245" s="153">
        <v>9</v>
      </c>
      <c r="EJ245" s="153">
        <v>8</v>
      </c>
      <c r="EK245" s="153">
        <v>1</v>
      </c>
      <c r="EL245" s="153">
        <v>4</v>
      </c>
      <c r="EM245" s="153">
        <v>1</v>
      </c>
      <c r="EN245" s="153"/>
      <c r="EO245" s="153"/>
      <c r="EP245" s="153">
        <v>355</v>
      </c>
      <c r="EQ245" s="153">
        <v>4</v>
      </c>
      <c r="ER245" s="153">
        <v>1</v>
      </c>
      <c r="ES245" s="153">
        <v>9</v>
      </c>
      <c r="ET245" s="153">
        <v>7</v>
      </c>
      <c r="EU245" s="153">
        <v>8</v>
      </c>
      <c r="EV245" s="153"/>
      <c r="EW245" s="153"/>
      <c r="EX245" s="153"/>
      <c r="EY245" s="153">
        <v>9</v>
      </c>
      <c r="EZ245" s="153">
        <v>32</v>
      </c>
      <c r="FA245" s="153">
        <v>29</v>
      </c>
      <c r="FB245" s="153">
        <v>19</v>
      </c>
      <c r="FC245" s="153">
        <v>20</v>
      </c>
      <c r="FD245" s="153">
        <v>52</v>
      </c>
      <c r="FE245" s="153">
        <v>2</v>
      </c>
      <c r="FF245" s="153">
        <v>19</v>
      </c>
      <c r="FG245" s="153">
        <v>2</v>
      </c>
      <c r="FH245" s="153">
        <v>30</v>
      </c>
      <c r="FI245" s="153"/>
      <c r="FJ245" s="153"/>
      <c r="FK245" s="153"/>
      <c r="FL245" s="153">
        <v>0</v>
      </c>
      <c r="FM245" s="153"/>
      <c r="FN245" s="153"/>
      <c r="FO245" s="153"/>
      <c r="FP245" s="153"/>
      <c r="FQ245" s="153">
        <v>28</v>
      </c>
      <c r="FR245" s="153">
        <v>4</v>
      </c>
      <c r="FS245" s="153">
        <v>6</v>
      </c>
      <c r="FT245" s="153">
        <v>7</v>
      </c>
      <c r="FU245" s="153">
        <v>48</v>
      </c>
      <c r="FV245" s="153">
        <v>22</v>
      </c>
      <c r="FW245" s="153">
        <v>50</v>
      </c>
      <c r="FX245" s="153">
        <v>17</v>
      </c>
      <c r="FY245" s="153">
        <v>109</v>
      </c>
      <c r="FZ245" s="153">
        <v>84</v>
      </c>
      <c r="GA245" s="153">
        <v>97</v>
      </c>
      <c r="GB245" s="153">
        <v>2</v>
      </c>
      <c r="GC245" s="153"/>
      <c r="GD245" s="153">
        <v>0</v>
      </c>
      <c r="GE245" s="153">
        <v>30</v>
      </c>
      <c r="GF245" s="153">
        <v>12</v>
      </c>
      <c r="GG245" s="153">
        <v>6</v>
      </c>
      <c r="GH245" s="153">
        <v>127</v>
      </c>
      <c r="GI245" s="153">
        <v>226</v>
      </c>
      <c r="GJ245" s="153">
        <v>17</v>
      </c>
      <c r="GK245" s="153">
        <v>4</v>
      </c>
      <c r="GL245" s="153"/>
      <c r="GM245" s="153">
        <v>0</v>
      </c>
      <c r="GN245" s="153">
        <v>3</v>
      </c>
      <c r="GO245" s="153">
        <v>5</v>
      </c>
      <c r="GP245" s="153">
        <v>65</v>
      </c>
      <c r="GQ245" s="153">
        <v>219</v>
      </c>
      <c r="GR245" s="153">
        <v>51</v>
      </c>
      <c r="GS245" s="153">
        <v>55</v>
      </c>
      <c r="GT245" s="153">
        <v>54</v>
      </c>
      <c r="GU245" s="153">
        <v>143</v>
      </c>
      <c r="GV245" s="153">
        <v>100</v>
      </c>
      <c r="GW245" s="153">
        <v>121</v>
      </c>
      <c r="GX245" s="153">
        <v>3</v>
      </c>
      <c r="GY245" s="153">
        <v>1</v>
      </c>
      <c r="GZ245" s="153">
        <v>4</v>
      </c>
      <c r="HA245" s="153">
        <v>118</v>
      </c>
      <c r="HB245" s="153">
        <v>78</v>
      </c>
      <c r="HC245" s="153">
        <v>204</v>
      </c>
      <c r="HD245" s="153"/>
      <c r="HE245" s="153">
        <v>37</v>
      </c>
      <c r="HF245" s="153">
        <v>35</v>
      </c>
      <c r="HG245" s="153">
        <v>27</v>
      </c>
      <c r="HH245" s="153">
        <v>303</v>
      </c>
      <c r="HI245" s="153">
        <v>48</v>
      </c>
      <c r="HJ245" s="153">
        <v>4</v>
      </c>
      <c r="HK245" s="153">
        <v>9</v>
      </c>
      <c r="HL245" s="153">
        <v>72</v>
      </c>
      <c r="HM245" s="153">
        <v>1</v>
      </c>
      <c r="HN245" s="153">
        <v>1</v>
      </c>
      <c r="HO245" s="153">
        <v>2</v>
      </c>
      <c r="HP245" s="153"/>
      <c r="HQ245" s="153"/>
      <c r="HR245" s="153">
        <v>0</v>
      </c>
      <c r="HS245" s="153"/>
      <c r="HT245" s="153">
        <v>2</v>
      </c>
      <c r="HU245" s="153">
        <v>1</v>
      </c>
      <c r="HV245" s="153">
        <v>11</v>
      </c>
      <c r="HW245" s="153">
        <v>32</v>
      </c>
      <c r="HX245" s="153">
        <v>2</v>
      </c>
      <c r="HY245" s="153"/>
      <c r="HZ245" s="153"/>
      <c r="IA245" s="153"/>
      <c r="IB245" s="153"/>
      <c r="IC245" s="153">
        <v>2</v>
      </c>
      <c r="ID245" s="153"/>
      <c r="IE245" s="153">
        <v>1484</v>
      </c>
      <c r="IF245" s="153">
        <v>72</v>
      </c>
      <c r="IG245" s="153"/>
      <c r="IH245" s="153">
        <v>23</v>
      </c>
      <c r="II245" s="153">
        <v>20</v>
      </c>
      <c r="IJ245" s="153">
        <v>10</v>
      </c>
      <c r="IK245" s="153">
        <v>134</v>
      </c>
      <c r="IL245" s="153">
        <v>435</v>
      </c>
      <c r="IM245" s="153">
        <v>489</v>
      </c>
      <c r="IN245" s="153">
        <v>46</v>
      </c>
      <c r="IO245" s="153">
        <v>11</v>
      </c>
      <c r="IP245" s="153"/>
      <c r="IQ245" s="153">
        <v>0</v>
      </c>
      <c r="IR245" s="153"/>
      <c r="IS245" s="153"/>
      <c r="IT245" s="153"/>
      <c r="IU245" s="153">
        <v>4</v>
      </c>
      <c r="IV245" s="153"/>
      <c r="IW245" s="153">
        <v>51</v>
      </c>
      <c r="IX245" s="153">
        <v>95</v>
      </c>
      <c r="IY245" s="153">
        <v>42</v>
      </c>
      <c r="IZ245" s="153"/>
      <c r="JA245" s="153">
        <v>52</v>
      </c>
      <c r="JB245" s="153">
        <v>82</v>
      </c>
      <c r="JC245" s="153">
        <v>18</v>
      </c>
      <c r="JD245" s="153">
        <v>5</v>
      </c>
      <c r="JE245" s="153">
        <v>13</v>
      </c>
      <c r="JF245" s="153">
        <v>6</v>
      </c>
      <c r="JG245" s="153">
        <v>45</v>
      </c>
      <c r="JH245" s="153">
        <v>61</v>
      </c>
      <c r="JI245" s="153">
        <v>6</v>
      </c>
      <c r="JJ245" s="153">
        <v>10</v>
      </c>
      <c r="JK245" s="153">
        <v>20</v>
      </c>
      <c r="JL245" s="153">
        <v>19</v>
      </c>
      <c r="JM245" s="153">
        <v>11</v>
      </c>
      <c r="JN245" s="153">
        <v>37</v>
      </c>
      <c r="JO245" s="153">
        <v>7</v>
      </c>
      <c r="JP245" s="153">
        <v>68</v>
      </c>
      <c r="JQ245" s="153"/>
      <c r="JR245" s="153">
        <v>13</v>
      </c>
      <c r="JS245" s="153"/>
      <c r="JT245" s="153">
        <v>30</v>
      </c>
      <c r="JU245" s="153">
        <v>4</v>
      </c>
      <c r="JV245" s="153"/>
      <c r="JW245" s="153">
        <v>215</v>
      </c>
      <c r="JX245" s="153">
        <v>126</v>
      </c>
      <c r="JY245" s="153">
        <v>66</v>
      </c>
      <c r="JZ245" s="153">
        <v>35</v>
      </c>
      <c r="KA245" s="153">
        <v>20</v>
      </c>
      <c r="KB245" s="153">
        <v>88</v>
      </c>
      <c r="KC245" s="153">
        <v>38</v>
      </c>
      <c r="KD245" s="153">
        <v>197</v>
      </c>
      <c r="KE245" s="153">
        <v>53</v>
      </c>
      <c r="KF245" s="153">
        <v>5</v>
      </c>
      <c r="KG245" s="153">
        <v>41</v>
      </c>
      <c r="KH245" s="153"/>
      <c r="KI245" s="153">
        <v>126</v>
      </c>
      <c r="KJ245" s="153">
        <v>0</v>
      </c>
      <c r="KK245" s="153"/>
      <c r="KL245" s="153">
        <v>38</v>
      </c>
      <c r="KM245" s="153"/>
      <c r="KN245" s="153"/>
      <c r="KO245" s="153">
        <v>2</v>
      </c>
      <c r="KP245" s="153"/>
      <c r="KQ245" s="153"/>
      <c r="KR245" s="153">
        <v>1</v>
      </c>
      <c r="KS245" s="153">
        <v>4</v>
      </c>
      <c r="KT245" s="153">
        <v>2</v>
      </c>
      <c r="KU245" s="153"/>
      <c r="KV245" s="153"/>
      <c r="KW245" s="153"/>
      <c r="KX245" s="153">
        <v>4</v>
      </c>
      <c r="KY245" s="153">
        <v>16</v>
      </c>
      <c r="KZ245" s="153"/>
      <c r="LA245" s="153">
        <v>4</v>
      </c>
      <c r="LB245" s="153"/>
      <c r="LC245" s="153"/>
      <c r="LD245" s="153">
        <v>12</v>
      </c>
      <c r="LE245" s="153">
        <v>19</v>
      </c>
      <c r="LF245" s="153"/>
      <c r="LG245" s="153"/>
      <c r="LH245" s="153"/>
      <c r="LI245" s="153">
        <v>7</v>
      </c>
      <c r="LJ245" s="153"/>
      <c r="LK245" s="153"/>
      <c r="LL245" s="153">
        <v>1</v>
      </c>
      <c r="LM245" s="153"/>
      <c r="LN245" s="153">
        <v>1361</v>
      </c>
      <c r="LO245" s="153">
        <v>179</v>
      </c>
      <c r="LP245" s="153">
        <v>13</v>
      </c>
      <c r="LQ245" s="153">
        <v>8</v>
      </c>
      <c r="LR245" s="153"/>
      <c r="LS245" s="153"/>
      <c r="LT245" s="153">
        <v>2</v>
      </c>
      <c r="LU245" s="153">
        <v>12</v>
      </c>
      <c r="LV245" s="153">
        <v>3</v>
      </c>
      <c r="LW245" s="153"/>
      <c r="LX245" s="153">
        <v>485</v>
      </c>
      <c r="LY245" s="153">
        <v>6</v>
      </c>
      <c r="LZ245" s="153"/>
      <c r="MA245" s="153">
        <v>202</v>
      </c>
      <c r="MB245" s="153">
        <v>2</v>
      </c>
      <c r="MC245" s="153">
        <v>1</v>
      </c>
      <c r="MD245" s="153"/>
      <c r="ME245" s="153">
        <v>0</v>
      </c>
      <c r="MF245" s="153">
        <v>1</v>
      </c>
      <c r="MG245" s="153">
        <v>15</v>
      </c>
      <c r="MH245" s="153"/>
      <c r="MI245" s="153">
        <v>946</v>
      </c>
      <c r="MJ245" s="153">
        <v>3</v>
      </c>
      <c r="MK245" s="153">
        <v>2</v>
      </c>
      <c r="ML245" s="153">
        <v>27</v>
      </c>
      <c r="MM245" s="153"/>
      <c r="MN245" s="153">
        <v>5</v>
      </c>
      <c r="MO245" s="153">
        <v>29</v>
      </c>
      <c r="MP245" s="153">
        <v>9</v>
      </c>
      <c r="MQ245" s="153">
        <v>20</v>
      </c>
      <c r="MR245" s="153">
        <v>1</v>
      </c>
      <c r="MS245" s="153">
        <v>40</v>
      </c>
      <c r="MT245" s="153">
        <v>182</v>
      </c>
      <c r="MU245" s="153">
        <v>3</v>
      </c>
      <c r="MV245" s="153"/>
      <c r="MW245" s="153"/>
      <c r="MX245" s="153">
        <v>9</v>
      </c>
      <c r="MY245" s="153">
        <v>5</v>
      </c>
      <c r="MZ245" s="153">
        <v>4</v>
      </c>
      <c r="NA245" s="153">
        <v>97</v>
      </c>
      <c r="NB245" s="153">
        <v>152</v>
      </c>
      <c r="NC245" s="153">
        <v>17</v>
      </c>
      <c r="ND245" s="153">
        <v>99</v>
      </c>
      <c r="NE245" s="153">
        <v>59</v>
      </c>
      <c r="NF245" s="153">
        <v>7</v>
      </c>
      <c r="NG245" s="153"/>
      <c r="NH245" s="153"/>
      <c r="NI245" s="153"/>
      <c r="NJ245" s="153"/>
      <c r="NK245" s="153"/>
      <c r="NL245" s="153">
        <v>1</v>
      </c>
      <c r="NM245" s="153">
        <v>3</v>
      </c>
      <c r="NN245" s="153">
        <v>17</v>
      </c>
      <c r="NO245" s="153">
        <v>173</v>
      </c>
      <c r="NP245" s="153">
        <v>78</v>
      </c>
      <c r="NQ245" s="153">
        <v>199</v>
      </c>
      <c r="NR245" s="153">
        <v>31</v>
      </c>
      <c r="NS245" s="153">
        <v>290</v>
      </c>
      <c r="NT245" s="153">
        <v>0</v>
      </c>
      <c r="NU245" s="153">
        <v>10</v>
      </c>
      <c r="NV245" s="153">
        <v>16</v>
      </c>
      <c r="NW245" s="153">
        <v>2</v>
      </c>
      <c r="NX245" s="153"/>
      <c r="NY245" s="153">
        <v>3</v>
      </c>
      <c r="NZ245" s="153">
        <v>21</v>
      </c>
      <c r="OA245" s="153">
        <v>12</v>
      </c>
      <c r="OB245" s="153">
        <v>6</v>
      </c>
      <c r="OC245" s="153">
        <v>32</v>
      </c>
      <c r="OD245" s="153"/>
      <c r="OE245" s="153">
        <v>30</v>
      </c>
      <c r="OF245" s="153"/>
      <c r="OG245" s="153"/>
      <c r="OH245" s="153"/>
      <c r="OI245" s="153"/>
      <c r="OJ245" s="153">
        <v>210</v>
      </c>
      <c r="OK245" s="153">
        <v>322</v>
      </c>
      <c r="OL245" s="153">
        <v>242</v>
      </c>
      <c r="OM245" s="153">
        <v>11</v>
      </c>
      <c r="ON245" s="153"/>
      <c r="OO245" s="154">
        <v>380</v>
      </c>
      <c r="OP245" s="144">
        <v>19491</v>
      </c>
      <c r="OQ245" s="155">
        <v>7201</v>
      </c>
      <c r="OR245" s="153"/>
      <c r="OS245" s="153"/>
      <c r="OT245" s="153"/>
      <c r="OU245" s="153"/>
      <c r="OV245" s="153">
        <v>-39</v>
      </c>
      <c r="OW245" s="153">
        <v>1313</v>
      </c>
      <c r="OX245" s="153">
        <v>-113</v>
      </c>
      <c r="OY245" s="153"/>
      <c r="OZ245" s="153"/>
      <c r="PA245" s="153"/>
      <c r="PB245" s="153"/>
      <c r="PC245" s="153"/>
      <c r="PD245" s="153"/>
      <c r="PE245" s="153"/>
      <c r="PF245" s="153"/>
      <c r="PG245" s="153"/>
      <c r="PH245" s="153"/>
      <c r="PI245" s="153"/>
      <c r="PJ245" s="156"/>
      <c r="PK245" s="144">
        <v>8362</v>
      </c>
      <c r="PL245" s="144">
        <v>27852</v>
      </c>
    </row>
    <row r="246" spans="1:428" ht="15" x14ac:dyDescent="0.25">
      <c r="A246" s="158">
        <v>325110</v>
      </c>
      <c r="B246" s="159" t="s">
        <v>739</v>
      </c>
      <c r="C246" s="149" t="s">
        <v>437</v>
      </c>
      <c r="D246" s="155"/>
      <c r="E246" s="153"/>
      <c r="F246" s="153"/>
      <c r="G246" s="153"/>
      <c r="H246" s="153"/>
      <c r="I246" s="153"/>
      <c r="J246" s="153"/>
      <c r="K246" s="153"/>
      <c r="L246" s="153"/>
      <c r="M246" s="153"/>
      <c r="N246" s="153"/>
      <c r="O246" s="153"/>
      <c r="P246" s="153"/>
      <c r="Q246" s="153">
        <v>831</v>
      </c>
      <c r="R246" s="153">
        <v>8</v>
      </c>
      <c r="S246" s="153">
        <v>6</v>
      </c>
      <c r="T246" s="153">
        <v>33</v>
      </c>
      <c r="U246" s="153"/>
      <c r="V246" s="153"/>
      <c r="W246" s="153">
        <v>4</v>
      </c>
      <c r="X246" s="153">
        <v>67</v>
      </c>
      <c r="Y246" s="153">
        <v>240</v>
      </c>
      <c r="Z246" s="153">
        <v>2</v>
      </c>
      <c r="AA246" s="153">
        <v>0</v>
      </c>
      <c r="AB246" s="153"/>
      <c r="AC246" s="153"/>
      <c r="AD246" s="153">
        <v>1</v>
      </c>
      <c r="AE246" s="153"/>
      <c r="AF246" s="153"/>
      <c r="AG246" s="153"/>
      <c r="AH246" s="153"/>
      <c r="AI246" s="153"/>
      <c r="AJ246" s="153"/>
      <c r="AK246" s="153"/>
      <c r="AL246" s="153">
        <v>6</v>
      </c>
      <c r="AM246" s="153">
        <v>45</v>
      </c>
      <c r="AN246" s="153"/>
      <c r="AO246" s="153"/>
      <c r="AP246" s="153"/>
      <c r="AQ246" s="153"/>
      <c r="AR246" s="153">
        <v>3</v>
      </c>
      <c r="AS246" s="153">
        <v>2</v>
      </c>
      <c r="AT246" s="153"/>
      <c r="AU246" s="153">
        <v>1</v>
      </c>
      <c r="AV246" s="153"/>
      <c r="AW246" s="153"/>
      <c r="AX246" s="153"/>
      <c r="AY246" s="153">
        <v>5</v>
      </c>
      <c r="AZ246" s="153"/>
      <c r="BA246" s="153"/>
      <c r="BB246" s="153">
        <v>4</v>
      </c>
      <c r="BC246" s="153">
        <v>4</v>
      </c>
      <c r="BD246" s="153">
        <v>3</v>
      </c>
      <c r="BE246" s="153">
        <v>2</v>
      </c>
      <c r="BF246" s="153">
        <v>0</v>
      </c>
      <c r="BG246" s="153"/>
      <c r="BH246" s="153"/>
      <c r="BI246" s="153"/>
      <c r="BJ246" s="153">
        <v>3</v>
      </c>
      <c r="BK246" s="153">
        <v>1</v>
      </c>
      <c r="BL246" s="153"/>
      <c r="BM246" s="153">
        <v>0</v>
      </c>
      <c r="BN246" s="153"/>
      <c r="BO246" s="153"/>
      <c r="BP246" s="153"/>
      <c r="BQ246" s="153">
        <v>1</v>
      </c>
      <c r="BR246" s="153"/>
      <c r="BS246" s="153">
        <v>3</v>
      </c>
      <c r="BT246" s="153"/>
      <c r="BU246" s="153"/>
      <c r="BV246" s="153"/>
      <c r="BW246" s="153"/>
      <c r="BX246" s="153"/>
      <c r="BY246" s="153">
        <v>2</v>
      </c>
      <c r="BZ246" s="153"/>
      <c r="CA246" s="153">
        <v>8</v>
      </c>
      <c r="CB246" s="153"/>
      <c r="CC246" s="153"/>
      <c r="CD246" s="153"/>
      <c r="CE246" s="153"/>
      <c r="CF246" s="153">
        <v>0</v>
      </c>
      <c r="CG246" s="153"/>
      <c r="CH246" s="153">
        <v>1</v>
      </c>
      <c r="CI246" s="153"/>
      <c r="CJ246" s="153"/>
      <c r="CK246" s="153"/>
      <c r="CL246" s="153"/>
      <c r="CM246" s="153"/>
      <c r="CN246" s="153"/>
      <c r="CO246" s="153">
        <v>4</v>
      </c>
      <c r="CP246" s="153"/>
      <c r="CQ246" s="153"/>
      <c r="CR246" s="153"/>
      <c r="CS246" s="153"/>
      <c r="CT246" s="153"/>
      <c r="CU246" s="153"/>
      <c r="CV246" s="153"/>
      <c r="CW246" s="153"/>
      <c r="CX246" s="153"/>
      <c r="CY246" s="153"/>
      <c r="CZ246" s="153"/>
      <c r="DA246" s="153"/>
      <c r="DB246" s="153"/>
      <c r="DC246" s="153"/>
      <c r="DD246" s="153"/>
      <c r="DE246" s="153"/>
      <c r="DF246" s="153"/>
      <c r="DG246" s="153"/>
      <c r="DH246" s="153">
        <v>4</v>
      </c>
      <c r="DI246" s="153"/>
      <c r="DJ246" s="153"/>
      <c r="DK246" s="153"/>
      <c r="DL246" s="153"/>
      <c r="DM246" s="153"/>
      <c r="DN246" s="153"/>
      <c r="DO246" s="153"/>
      <c r="DP246" s="153">
        <v>1</v>
      </c>
      <c r="DQ246" s="153">
        <v>0</v>
      </c>
      <c r="DR246" s="153">
        <v>1</v>
      </c>
      <c r="DS246" s="153"/>
      <c r="DT246" s="153"/>
      <c r="DU246" s="153"/>
      <c r="DV246" s="153"/>
      <c r="DW246" s="153"/>
      <c r="DX246" s="153"/>
      <c r="DY246" s="153"/>
      <c r="DZ246" s="153"/>
      <c r="EA246" s="153"/>
      <c r="EB246" s="153"/>
      <c r="EC246" s="153"/>
      <c r="ED246" s="153"/>
      <c r="EE246" s="153"/>
      <c r="EF246" s="153"/>
      <c r="EG246" s="153"/>
      <c r="EH246" s="153"/>
      <c r="EI246" s="153"/>
      <c r="EJ246" s="153"/>
      <c r="EK246" s="153"/>
      <c r="EL246" s="153"/>
      <c r="EM246" s="153"/>
      <c r="EN246" s="153">
        <v>1</v>
      </c>
      <c r="EO246" s="153"/>
      <c r="EP246" s="153"/>
      <c r="EQ246" s="153"/>
      <c r="ER246" s="153"/>
      <c r="ES246" s="153"/>
      <c r="ET246" s="153"/>
      <c r="EU246" s="153">
        <v>3</v>
      </c>
      <c r="EV246" s="153"/>
      <c r="EW246" s="153"/>
      <c r="EX246" s="153"/>
      <c r="EY246" s="153">
        <v>2</v>
      </c>
      <c r="EZ246" s="153">
        <v>1</v>
      </c>
      <c r="FA246" s="153">
        <v>5</v>
      </c>
      <c r="FB246" s="153"/>
      <c r="FC246" s="153">
        <v>1</v>
      </c>
      <c r="FD246" s="153">
        <v>3</v>
      </c>
      <c r="FE246" s="153">
        <v>5</v>
      </c>
      <c r="FF246" s="153"/>
      <c r="FG246" s="153"/>
      <c r="FH246" s="153"/>
      <c r="FI246" s="153"/>
      <c r="FJ246" s="153">
        <v>3</v>
      </c>
      <c r="FK246" s="153"/>
      <c r="FL246" s="153">
        <v>6</v>
      </c>
      <c r="FM246" s="153"/>
      <c r="FN246" s="153"/>
      <c r="FO246" s="153">
        <v>0</v>
      </c>
      <c r="FP246" s="153"/>
      <c r="FQ246" s="153"/>
      <c r="FR246" s="153"/>
      <c r="FS246" s="153"/>
      <c r="FT246" s="153"/>
      <c r="FU246" s="153"/>
      <c r="FV246" s="153"/>
      <c r="FW246" s="153"/>
      <c r="FX246" s="153"/>
      <c r="FY246" s="153"/>
      <c r="FZ246" s="153"/>
      <c r="GA246" s="153">
        <v>2</v>
      </c>
      <c r="GB246" s="153"/>
      <c r="GC246" s="153">
        <v>1</v>
      </c>
      <c r="GD246" s="153"/>
      <c r="GE246" s="153">
        <v>0</v>
      </c>
      <c r="GF246" s="153"/>
      <c r="GG246" s="153">
        <v>5</v>
      </c>
      <c r="GH246" s="153"/>
      <c r="GI246" s="153">
        <v>1</v>
      </c>
      <c r="GJ246" s="153"/>
      <c r="GK246" s="153"/>
      <c r="GL246" s="153"/>
      <c r="GM246" s="153"/>
      <c r="GN246" s="153"/>
      <c r="GO246" s="153"/>
      <c r="GP246" s="153"/>
      <c r="GQ246" s="153"/>
      <c r="GR246" s="153"/>
      <c r="GS246" s="153"/>
      <c r="GT246" s="153"/>
      <c r="GU246" s="153"/>
      <c r="GV246" s="153"/>
      <c r="GW246" s="153"/>
      <c r="GX246" s="153"/>
      <c r="GY246" s="153"/>
      <c r="GZ246" s="153"/>
      <c r="HA246" s="153"/>
      <c r="HB246" s="153"/>
      <c r="HC246" s="153"/>
      <c r="HD246" s="153"/>
      <c r="HE246" s="153"/>
      <c r="HF246" s="153"/>
      <c r="HG246" s="153"/>
      <c r="HH246" s="153"/>
      <c r="HI246" s="153"/>
      <c r="HJ246" s="153"/>
      <c r="HK246" s="153"/>
      <c r="HL246" s="153">
        <v>4</v>
      </c>
      <c r="HM246" s="153"/>
      <c r="HN246" s="153">
        <v>7</v>
      </c>
      <c r="HO246" s="153"/>
      <c r="HP246" s="153"/>
      <c r="HQ246" s="153"/>
      <c r="HR246" s="153"/>
      <c r="HS246" s="153"/>
      <c r="HT246" s="153">
        <v>0</v>
      </c>
      <c r="HU246" s="153">
        <v>42</v>
      </c>
      <c r="HV246" s="153">
        <v>23</v>
      </c>
      <c r="HW246" s="153">
        <v>27</v>
      </c>
      <c r="HX246" s="153"/>
      <c r="HY246" s="153">
        <v>2</v>
      </c>
      <c r="HZ246" s="153"/>
      <c r="IA246" s="153"/>
      <c r="IB246" s="153"/>
      <c r="IC246" s="153"/>
      <c r="ID246" s="153"/>
      <c r="IE246" s="153">
        <v>13333</v>
      </c>
      <c r="IF246" s="153"/>
      <c r="IG246" s="153"/>
      <c r="IH246" s="153">
        <v>1815</v>
      </c>
      <c r="II246" s="153">
        <v>11223</v>
      </c>
      <c r="IJ246" s="153">
        <v>70</v>
      </c>
      <c r="IK246" s="153">
        <v>10</v>
      </c>
      <c r="IL246" s="153">
        <v>475</v>
      </c>
      <c r="IM246" s="153">
        <v>16407</v>
      </c>
      <c r="IN246" s="153">
        <v>12021</v>
      </c>
      <c r="IO246" s="153">
        <v>2111</v>
      </c>
      <c r="IP246" s="153">
        <v>17</v>
      </c>
      <c r="IQ246" s="153">
        <v>18</v>
      </c>
      <c r="IR246" s="153">
        <v>71</v>
      </c>
      <c r="IS246" s="153">
        <v>35</v>
      </c>
      <c r="IT246" s="153"/>
      <c r="IU246" s="153">
        <v>26</v>
      </c>
      <c r="IV246" s="153">
        <v>482</v>
      </c>
      <c r="IW246" s="153">
        <v>157</v>
      </c>
      <c r="IX246" s="153">
        <v>60</v>
      </c>
      <c r="IY246" s="153">
        <v>48</v>
      </c>
      <c r="IZ246" s="153">
        <v>1</v>
      </c>
      <c r="JA246" s="153">
        <v>1630</v>
      </c>
      <c r="JB246" s="153">
        <v>65</v>
      </c>
      <c r="JC246" s="153">
        <v>42</v>
      </c>
      <c r="JD246" s="153">
        <v>7</v>
      </c>
      <c r="JE246" s="153">
        <v>5</v>
      </c>
      <c r="JF246" s="153">
        <v>31</v>
      </c>
      <c r="JG246" s="153">
        <v>3</v>
      </c>
      <c r="JH246" s="153">
        <v>395</v>
      </c>
      <c r="JI246" s="153">
        <v>9</v>
      </c>
      <c r="JJ246" s="153">
        <v>1</v>
      </c>
      <c r="JK246" s="153">
        <v>4</v>
      </c>
      <c r="JL246" s="153"/>
      <c r="JM246" s="153"/>
      <c r="JN246" s="153"/>
      <c r="JO246" s="153"/>
      <c r="JP246" s="153"/>
      <c r="JQ246" s="153"/>
      <c r="JR246" s="153"/>
      <c r="JS246" s="153"/>
      <c r="JT246" s="153"/>
      <c r="JU246" s="153"/>
      <c r="JV246" s="153"/>
      <c r="JW246" s="153"/>
      <c r="JX246" s="153"/>
      <c r="JY246" s="153"/>
      <c r="JZ246" s="153"/>
      <c r="KA246" s="153"/>
      <c r="KB246" s="153"/>
      <c r="KC246" s="153"/>
      <c r="KD246" s="153"/>
      <c r="KE246" s="153">
        <v>0</v>
      </c>
      <c r="KF246" s="153"/>
      <c r="KG246" s="153">
        <v>1</v>
      </c>
      <c r="KH246" s="153"/>
      <c r="KI246" s="153"/>
      <c r="KJ246" s="153"/>
      <c r="KK246" s="153"/>
      <c r="KL246" s="153"/>
      <c r="KM246" s="153"/>
      <c r="KN246" s="153"/>
      <c r="KO246" s="153"/>
      <c r="KP246" s="153"/>
      <c r="KQ246" s="153"/>
      <c r="KR246" s="153"/>
      <c r="KS246" s="153"/>
      <c r="KT246" s="153"/>
      <c r="KU246" s="153"/>
      <c r="KV246" s="153"/>
      <c r="KW246" s="153"/>
      <c r="KX246" s="153">
        <v>7</v>
      </c>
      <c r="KY246" s="153"/>
      <c r="KZ246" s="153">
        <v>2</v>
      </c>
      <c r="LA246" s="153"/>
      <c r="LB246" s="153"/>
      <c r="LC246" s="153"/>
      <c r="LD246" s="153">
        <v>6</v>
      </c>
      <c r="LE246" s="153">
        <v>11</v>
      </c>
      <c r="LF246" s="153">
        <v>4</v>
      </c>
      <c r="LG246" s="153">
        <v>5</v>
      </c>
      <c r="LH246" s="153"/>
      <c r="LI246" s="153"/>
      <c r="LJ246" s="153"/>
      <c r="LK246" s="153"/>
      <c r="LL246" s="153"/>
      <c r="LM246" s="153"/>
      <c r="LN246" s="153"/>
      <c r="LO246" s="153"/>
      <c r="LP246" s="153"/>
      <c r="LQ246" s="153"/>
      <c r="LR246" s="153"/>
      <c r="LS246" s="153"/>
      <c r="LT246" s="153"/>
      <c r="LU246" s="153"/>
      <c r="LV246" s="153"/>
      <c r="LW246" s="153"/>
      <c r="LX246" s="153"/>
      <c r="LY246" s="153"/>
      <c r="LZ246" s="153"/>
      <c r="MA246" s="153">
        <v>23</v>
      </c>
      <c r="MB246" s="153"/>
      <c r="MC246" s="153"/>
      <c r="MD246" s="153"/>
      <c r="ME246" s="153"/>
      <c r="MF246" s="153"/>
      <c r="MG246" s="153"/>
      <c r="MH246" s="153"/>
      <c r="MI246" s="153">
        <v>3</v>
      </c>
      <c r="MJ246" s="153"/>
      <c r="MK246" s="153"/>
      <c r="ML246" s="153">
        <v>12</v>
      </c>
      <c r="MM246" s="153"/>
      <c r="MN246" s="153">
        <v>2</v>
      </c>
      <c r="MO246" s="153">
        <v>10</v>
      </c>
      <c r="MP246" s="153">
        <v>34</v>
      </c>
      <c r="MQ246" s="153">
        <v>3</v>
      </c>
      <c r="MR246" s="153">
        <v>1</v>
      </c>
      <c r="MS246" s="153"/>
      <c r="MT246" s="153">
        <v>72</v>
      </c>
      <c r="MU246" s="153"/>
      <c r="MV246" s="153">
        <v>195</v>
      </c>
      <c r="MW246" s="153"/>
      <c r="MX246" s="153">
        <v>27</v>
      </c>
      <c r="MY246" s="153">
        <v>1</v>
      </c>
      <c r="MZ246" s="153">
        <v>1</v>
      </c>
      <c r="NA246" s="153">
        <v>25</v>
      </c>
      <c r="NB246" s="153">
        <v>48</v>
      </c>
      <c r="NC246" s="153">
        <v>1</v>
      </c>
      <c r="ND246" s="153"/>
      <c r="NE246" s="153"/>
      <c r="NF246" s="153"/>
      <c r="NG246" s="153"/>
      <c r="NH246" s="153"/>
      <c r="NI246" s="153"/>
      <c r="NJ246" s="153"/>
      <c r="NK246" s="153"/>
      <c r="NL246" s="153"/>
      <c r="NM246" s="153"/>
      <c r="NN246" s="153"/>
      <c r="NO246" s="153"/>
      <c r="NP246" s="153"/>
      <c r="NQ246" s="153"/>
      <c r="NR246" s="153"/>
      <c r="NS246" s="153"/>
      <c r="NT246" s="153"/>
      <c r="NU246" s="153">
        <v>13</v>
      </c>
      <c r="NV246" s="153">
        <v>7</v>
      </c>
      <c r="NW246" s="153"/>
      <c r="NX246" s="153"/>
      <c r="NY246" s="153"/>
      <c r="NZ246" s="153"/>
      <c r="OA246" s="153"/>
      <c r="OB246" s="153"/>
      <c r="OC246" s="153">
        <v>12</v>
      </c>
      <c r="OD246" s="153"/>
      <c r="OE246" s="153"/>
      <c r="OF246" s="153">
        <v>31</v>
      </c>
      <c r="OG246" s="153"/>
      <c r="OH246" s="153"/>
      <c r="OI246" s="153"/>
      <c r="OJ246" s="153"/>
      <c r="OK246" s="153">
        <v>1269</v>
      </c>
      <c r="OL246" s="153">
        <v>215</v>
      </c>
      <c r="OM246" s="153"/>
      <c r="ON246" s="153"/>
      <c r="OO246" s="154">
        <v>5</v>
      </c>
      <c r="OP246" s="144">
        <v>64057</v>
      </c>
      <c r="OQ246" s="155"/>
      <c r="OR246" s="153"/>
      <c r="OS246" s="153"/>
      <c r="OT246" s="153"/>
      <c r="OU246" s="153"/>
      <c r="OV246" s="153">
        <v>156</v>
      </c>
      <c r="OW246" s="153">
        <v>5462</v>
      </c>
      <c r="OX246" s="153">
        <v>-6238</v>
      </c>
      <c r="OY246" s="153"/>
      <c r="OZ246" s="153"/>
      <c r="PA246" s="153"/>
      <c r="PB246" s="153"/>
      <c r="PC246" s="153"/>
      <c r="PD246" s="153"/>
      <c r="PE246" s="153"/>
      <c r="PF246" s="153"/>
      <c r="PG246" s="153"/>
      <c r="PH246" s="153"/>
      <c r="PI246" s="153"/>
      <c r="PJ246" s="156"/>
      <c r="PK246" s="144">
        <v>-620</v>
      </c>
      <c r="PL246" s="144">
        <v>63437</v>
      </c>
    </row>
    <row r="247" spans="1:428" ht="15" x14ac:dyDescent="0.25">
      <c r="A247" s="158">
        <v>325120</v>
      </c>
      <c r="B247" s="159" t="s">
        <v>740</v>
      </c>
      <c r="C247" s="149" t="s">
        <v>438</v>
      </c>
      <c r="D247" s="155"/>
      <c r="E247" s="153"/>
      <c r="F247" s="153"/>
      <c r="G247" s="153"/>
      <c r="H247" s="153"/>
      <c r="I247" s="153"/>
      <c r="J247" s="153"/>
      <c r="K247" s="153"/>
      <c r="L247" s="153"/>
      <c r="M247" s="153"/>
      <c r="N247" s="153"/>
      <c r="O247" s="153"/>
      <c r="P247" s="153"/>
      <c r="Q247" s="153">
        <v>882</v>
      </c>
      <c r="R247" s="153">
        <v>20</v>
      </c>
      <c r="S247" s="153">
        <v>21</v>
      </c>
      <c r="T247" s="153">
        <v>99</v>
      </c>
      <c r="U247" s="153"/>
      <c r="V247" s="153"/>
      <c r="W247" s="153">
        <v>16</v>
      </c>
      <c r="X247" s="153">
        <v>254</v>
      </c>
      <c r="Y247" s="153">
        <v>667</v>
      </c>
      <c r="Z247" s="153">
        <v>3</v>
      </c>
      <c r="AA247" s="153">
        <v>88</v>
      </c>
      <c r="AB247" s="153"/>
      <c r="AC247" s="153"/>
      <c r="AD247" s="153">
        <v>4</v>
      </c>
      <c r="AE247" s="153"/>
      <c r="AF247" s="153"/>
      <c r="AG247" s="153"/>
      <c r="AH247" s="153"/>
      <c r="AI247" s="153"/>
      <c r="AJ247" s="153"/>
      <c r="AK247" s="153">
        <v>28</v>
      </c>
      <c r="AL247" s="153"/>
      <c r="AM247" s="153"/>
      <c r="AN247" s="153"/>
      <c r="AO247" s="153"/>
      <c r="AP247" s="153"/>
      <c r="AQ247" s="153"/>
      <c r="AR247" s="153">
        <v>11</v>
      </c>
      <c r="AS247" s="153">
        <v>33</v>
      </c>
      <c r="AT247" s="153">
        <v>4</v>
      </c>
      <c r="AU247" s="153">
        <v>4</v>
      </c>
      <c r="AV247" s="153"/>
      <c r="AW247" s="153"/>
      <c r="AX247" s="153">
        <v>6</v>
      </c>
      <c r="AY247" s="153">
        <v>9</v>
      </c>
      <c r="AZ247" s="153"/>
      <c r="BA247" s="153"/>
      <c r="BB247" s="153">
        <v>17</v>
      </c>
      <c r="BC247" s="153">
        <v>14</v>
      </c>
      <c r="BD247" s="153">
        <v>604</v>
      </c>
      <c r="BE247" s="153">
        <v>70</v>
      </c>
      <c r="BF247" s="153">
        <v>9</v>
      </c>
      <c r="BG247" s="153">
        <v>15</v>
      </c>
      <c r="BH247" s="153"/>
      <c r="BI247" s="153"/>
      <c r="BJ247" s="153">
        <v>10</v>
      </c>
      <c r="BK247" s="153">
        <v>1</v>
      </c>
      <c r="BL247" s="153">
        <v>1</v>
      </c>
      <c r="BM247" s="153">
        <v>3</v>
      </c>
      <c r="BN247" s="153"/>
      <c r="BO247" s="153"/>
      <c r="BP247" s="153"/>
      <c r="BQ247" s="153"/>
      <c r="BR247" s="153">
        <v>6</v>
      </c>
      <c r="BS247" s="153">
        <v>7</v>
      </c>
      <c r="BT247" s="153">
        <v>3</v>
      </c>
      <c r="BU247" s="153">
        <v>1</v>
      </c>
      <c r="BV247" s="153"/>
      <c r="BW247" s="153"/>
      <c r="BX247" s="153">
        <v>5</v>
      </c>
      <c r="BY247" s="153">
        <v>11</v>
      </c>
      <c r="BZ247" s="153"/>
      <c r="CA247" s="153">
        <v>112</v>
      </c>
      <c r="CB247" s="153"/>
      <c r="CC247" s="153">
        <v>1</v>
      </c>
      <c r="CD247" s="153"/>
      <c r="CE247" s="153"/>
      <c r="CF247" s="153"/>
      <c r="CG247" s="153"/>
      <c r="CH247" s="153">
        <v>3</v>
      </c>
      <c r="CI247" s="153"/>
      <c r="CJ247" s="153">
        <v>3</v>
      </c>
      <c r="CK247" s="153">
        <v>4</v>
      </c>
      <c r="CL247" s="153"/>
      <c r="CM247" s="153">
        <v>2</v>
      </c>
      <c r="CN247" s="153"/>
      <c r="CO247" s="153">
        <v>1</v>
      </c>
      <c r="CP247" s="153"/>
      <c r="CQ247" s="153"/>
      <c r="CR247" s="153">
        <v>2</v>
      </c>
      <c r="CS247" s="153">
        <v>8</v>
      </c>
      <c r="CT247" s="153"/>
      <c r="CU247" s="153">
        <v>0</v>
      </c>
      <c r="CV247" s="153"/>
      <c r="CW247" s="153"/>
      <c r="CX247" s="153"/>
      <c r="CY247" s="153"/>
      <c r="CZ247" s="153"/>
      <c r="DA247" s="153"/>
      <c r="DB247" s="153"/>
      <c r="DC247" s="153">
        <v>1</v>
      </c>
      <c r="DD247" s="153">
        <v>3</v>
      </c>
      <c r="DE247" s="153"/>
      <c r="DF247" s="153"/>
      <c r="DG247" s="153"/>
      <c r="DH247" s="153">
        <v>12</v>
      </c>
      <c r="DI247" s="153"/>
      <c r="DJ247" s="153"/>
      <c r="DK247" s="153"/>
      <c r="DL247" s="153"/>
      <c r="DM247" s="153"/>
      <c r="DN247" s="153"/>
      <c r="DO247" s="153"/>
      <c r="DP247" s="153">
        <v>71</v>
      </c>
      <c r="DQ247" s="153">
        <v>0</v>
      </c>
      <c r="DR247" s="153">
        <v>16</v>
      </c>
      <c r="DS247" s="153"/>
      <c r="DT247" s="153"/>
      <c r="DU247" s="153"/>
      <c r="DV247" s="153"/>
      <c r="DW247" s="153"/>
      <c r="DX247" s="153"/>
      <c r="DY247" s="153"/>
      <c r="DZ247" s="153"/>
      <c r="EA247" s="153"/>
      <c r="EB247" s="153"/>
      <c r="EC247" s="153"/>
      <c r="ED247" s="153">
        <v>9</v>
      </c>
      <c r="EE247" s="153"/>
      <c r="EF247" s="153"/>
      <c r="EG247" s="153"/>
      <c r="EH247" s="153"/>
      <c r="EI247" s="153"/>
      <c r="EJ247" s="153"/>
      <c r="EK247" s="153"/>
      <c r="EL247" s="153">
        <v>13</v>
      </c>
      <c r="EM247" s="153">
        <v>9</v>
      </c>
      <c r="EN247" s="153">
        <v>0</v>
      </c>
      <c r="EO247" s="153"/>
      <c r="EP247" s="153"/>
      <c r="EQ247" s="153"/>
      <c r="ER247" s="153"/>
      <c r="ES247" s="153"/>
      <c r="ET247" s="153">
        <v>0</v>
      </c>
      <c r="EU247" s="153"/>
      <c r="EV247" s="153"/>
      <c r="EW247" s="153"/>
      <c r="EX247" s="153"/>
      <c r="EY247" s="153">
        <v>1</v>
      </c>
      <c r="EZ247" s="153"/>
      <c r="FA247" s="153">
        <v>1</v>
      </c>
      <c r="FB247" s="153"/>
      <c r="FC247" s="153">
        <v>2</v>
      </c>
      <c r="FD247" s="153">
        <v>8</v>
      </c>
      <c r="FE247" s="153">
        <v>8</v>
      </c>
      <c r="FF247" s="153"/>
      <c r="FG247" s="153"/>
      <c r="FH247" s="153">
        <v>71</v>
      </c>
      <c r="FI247" s="153"/>
      <c r="FJ247" s="153">
        <v>1</v>
      </c>
      <c r="FK247" s="153">
        <v>1</v>
      </c>
      <c r="FL247" s="153">
        <v>3</v>
      </c>
      <c r="FM247" s="153"/>
      <c r="FN247" s="153"/>
      <c r="FO247" s="153">
        <v>0</v>
      </c>
      <c r="FP247" s="153"/>
      <c r="FQ247" s="153"/>
      <c r="FR247" s="153"/>
      <c r="FS247" s="153"/>
      <c r="FT247" s="153"/>
      <c r="FU247" s="153"/>
      <c r="FV247" s="153"/>
      <c r="FW247" s="153"/>
      <c r="FX247" s="153"/>
      <c r="FY247" s="153"/>
      <c r="FZ247" s="153">
        <v>2</v>
      </c>
      <c r="GA247" s="153">
        <v>3</v>
      </c>
      <c r="GB247" s="153"/>
      <c r="GC247" s="153">
        <v>3</v>
      </c>
      <c r="GD247" s="153"/>
      <c r="GE247" s="153">
        <v>7</v>
      </c>
      <c r="GF247" s="153"/>
      <c r="GG247" s="153">
        <v>7</v>
      </c>
      <c r="GH247" s="153"/>
      <c r="GI247" s="153">
        <v>3</v>
      </c>
      <c r="GJ247" s="153"/>
      <c r="GK247" s="153"/>
      <c r="GL247" s="153"/>
      <c r="GM247" s="153"/>
      <c r="GN247" s="153"/>
      <c r="GO247" s="153"/>
      <c r="GP247" s="153"/>
      <c r="GQ247" s="153"/>
      <c r="GR247" s="153"/>
      <c r="GS247" s="153"/>
      <c r="GT247" s="153"/>
      <c r="GU247" s="153"/>
      <c r="GV247" s="153"/>
      <c r="GW247" s="153"/>
      <c r="GX247" s="153"/>
      <c r="GY247" s="153"/>
      <c r="GZ247" s="153"/>
      <c r="HA247" s="153"/>
      <c r="HB247" s="153"/>
      <c r="HC247" s="153"/>
      <c r="HD247" s="153"/>
      <c r="HE247" s="153"/>
      <c r="HF247" s="153"/>
      <c r="HG247" s="153"/>
      <c r="HH247" s="153"/>
      <c r="HI247" s="153"/>
      <c r="HJ247" s="153"/>
      <c r="HK247" s="153"/>
      <c r="HL247" s="153">
        <v>11</v>
      </c>
      <c r="HM247" s="153"/>
      <c r="HN247" s="153"/>
      <c r="HO247" s="153"/>
      <c r="HP247" s="153"/>
      <c r="HQ247" s="153"/>
      <c r="HR247" s="153"/>
      <c r="HS247" s="153"/>
      <c r="HT247" s="153"/>
      <c r="HU247" s="153">
        <v>10</v>
      </c>
      <c r="HV247" s="153">
        <v>14</v>
      </c>
      <c r="HW247" s="153">
        <v>17</v>
      </c>
      <c r="HX247" s="153"/>
      <c r="HY247" s="153">
        <v>2</v>
      </c>
      <c r="HZ247" s="153"/>
      <c r="IA247" s="153"/>
      <c r="IB247" s="153"/>
      <c r="IC247" s="153"/>
      <c r="ID247" s="153"/>
      <c r="IE247" s="153"/>
      <c r="IF247" s="153"/>
      <c r="IG247" s="153"/>
      <c r="IH247" s="153"/>
      <c r="II247" s="153">
        <v>26</v>
      </c>
      <c r="IJ247" s="153">
        <v>47</v>
      </c>
      <c r="IK247" s="153">
        <v>22</v>
      </c>
      <c r="IL247" s="153">
        <v>235</v>
      </c>
      <c r="IM247" s="153">
        <v>319</v>
      </c>
      <c r="IN247" s="153">
        <v>35</v>
      </c>
      <c r="IO247" s="153">
        <v>13</v>
      </c>
      <c r="IP247" s="153">
        <v>1</v>
      </c>
      <c r="IQ247" s="153">
        <v>4</v>
      </c>
      <c r="IR247" s="153">
        <v>248</v>
      </c>
      <c r="IS247" s="153">
        <v>61</v>
      </c>
      <c r="IT247" s="153"/>
      <c r="IU247" s="153">
        <v>27</v>
      </c>
      <c r="IV247" s="153">
        <v>10</v>
      </c>
      <c r="IW247" s="153">
        <v>74</v>
      </c>
      <c r="IX247" s="153"/>
      <c r="IY247" s="153"/>
      <c r="IZ247" s="153"/>
      <c r="JA247" s="153">
        <v>158</v>
      </c>
      <c r="JB247" s="153">
        <v>29</v>
      </c>
      <c r="JC247" s="153">
        <v>29</v>
      </c>
      <c r="JD247" s="153">
        <v>18</v>
      </c>
      <c r="JE247" s="153">
        <v>12</v>
      </c>
      <c r="JF247" s="153">
        <v>57</v>
      </c>
      <c r="JG247" s="153"/>
      <c r="JH247" s="153">
        <v>39</v>
      </c>
      <c r="JI247" s="153">
        <v>11</v>
      </c>
      <c r="JJ247" s="153"/>
      <c r="JK247" s="153">
        <v>6</v>
      </c>
      <c r="JL247" s="153"/>
      <c r="JM247" s="153"/>
      <c r="JN247" s="153"/>
      <c r="JO247" s="153"/>
      <c r="JP247" s="153"/>
      <c r="JQ247" s="153"/>
      <c r="JR247" s="153"/>
      <c r="JS247" s="153"/>
      <c r="JT247" s="153">
        <v>17</v>
      </c>
      <c r="JU247" s="153"/>
      <c r="JV247" s="153"/>
      <c r="JW247" s="153"/>
      <c r="JX247" s="153"/>
      <c r="JY247" s="153"/>
      <c r="JZ247" s="153"/>
      <c r="KA247" s="153"/>
      <c r="KB247" s="153"/>
      <c r="KC247" s="153"/>
      <c r="KD247" s="153"/>
      <c r="KE247" s="153"/>
      <c r="KF247" s="153"/>
      <c r="KG247" s="153"/>
      <c r="KH247" s="153"/>
      <c r="KI247" s="153"/>
      <c r="KJ247" s="153"/>
      <c r="KK247" s="153"/>
      <c r="KL247" s="153"/>
      <c r="KM247" s="153"/>
      <c r="KN247" s="153"/>
      <c r="KO247" s="153"/>
      <c r="KP247" s="153"/>
      <c r="KQ247" s="153"/>
      <c r="KR247" s="153"/>
      <c r="KS247" s="153"/>
      <c r="KT247" s="153"/>
      <c r="KU247" s="153"/>
      <c r="KV247" s="153"/>
      <c r="KW247" s="153"/>
      <c r="KX247" s="153"/>
      <c r="KY247" s="153"/>
      <c r="KZ247" s="153"/>
      <c r="LA247" s="153">
        <v>1</v>
      </c>
      <c r="LB247" s="153"/>
      <c r="LC247" s="153">
        <v>0</v>
      </c>
      <c r="LD247" s="153"/>
      <c r="LE247" s="153"/>
      <c r="LF247" s="153"/>
      <c r="LG247" s="153"/>
      <c r="LH247" s="153"/>
      <c r="LI247" s="153"/>
      <c r="LJ247" s="153"/>
      <c r="LK247" s="153"/>
      <c r="LL247" s="153"/>
      <c r="LM247" s="153"/>
      <c r="LN247" s="153"/>
      <c r="LO247" s="153"/>
      <c r="LP247" s="153"/>
      <c r="LQ247" s="153"/>
      <c r="LR247" s="153"/>
      <c r="LS247" s="153"/>
      <c r="LT247" s="153"/>
      <c r="LU247" s="153">
        <v>56</v>
      </c>
      <c r="LV247" s="153"/>
      <c r="LW247" s="153"/>
      <c r="LX247" s="153">
        <v>64</v>
      </c>
      <c r="LY247" s="153">
        <v>1</v>
      </c>
      <c r="LZ247" s="153"/>
      <c r="MA247" s="153">
        <v>119</v>
      </c>
      <c r="MB247" s="153">
        <v>12</v>
      </c>
      <c r="MC247" s="153">
        <v>14</v>
      </c>
      <c r="MD247" s="153"/>
      <c r="ME247" s="153"/>
      <c r="MF247" s="153">
        <v>5</v>
      </c>
      <c r="MG247" s="153">
        <v>1</v>
      </c>
      <c r="MH247" s="153"/>
      <c r="MI247" s="153">
        <v>9</v>
      </c>
      <c r="MJ247" s="153">
        <v>1</v>
      </c>
      <c r="MK247" s="153">
        <v>59</v>
      </c>
      <c r="ML247" s="153">
        <v>19</v>
      </c>
      <c r="MM247" s="153"/>
      <c r="MN247" s="153">
        <v>4</v>
      </c>
      <c r="MO247" s="153">
        <v>5</v>
      </c>
      <c r="MP247" s="153">
        <v>112</v>
      </c>
      <c r="MQ247" s="153">
        <v>4</v>
      </c>
      <c r="MR247" s="153"/>
      <c r="MS247" s="153"/>
      <c r="MT247" s="153">
        <v>350</v>
      </c>
      <c r="MU247" s="153">
        <v>39</v>
      </c>
      <c r="MV247" s="153">
        <v>383</v>
      </c>
      <c r="MW247" s="153">
        <v>5</v>
      </c>
      <c r="MX247" s="153">
        <v>71</v>
      </c>
      <c r="MY247" s="153">
        <v>64</v>
      </c>
      <c r="MZ247" s="153">
        <v>90</v>
      </c>
      <c r="NA247" s="153">
        <v>626</v>
      </c>
      <c r="NB247" s="153"/>
      <c r="NC247" s="153"/>
      <c r="ND247" s="153"/>
      <c r="NE247" s="153"/>
      <c r="NF247" s="153"/>
      <c r="NG247" s="153"/>
      <c r="NH247" s="153"/>
      <c r="NI247" s="153"/>
      <c r="NJ247" s="153"/>
      <c r="NK247" s="153"/>
      <c r="NL247" s="153"/>
      <c r="NM247" s="153"/>
      <c r="NN247" s="153"/>
      <c r="NO247" s="153"/>
      <c r="NP247" s="153"/>
      <c r="NQ247" s="153"/>
      <c r="NR247" s="153"/>
      <c r="NS247" s="153">
        <v>0</v>
      </c>
      <c r="NT247" s="153"/>
      <c r="NU247" s="153">
        <v>56</v>
      </c>
      <c r="NV247" s="153">
        <v>21</v>
      </c>
      <c r="NW247" s="153"/>
      <c r="NX247" s="153"/>
      <c r="NY247" s="153">
        <v>1</v>
      </c>
      <c r="NZ247" s="153"/>
      <c r="OA247" s="153"/>
      <c r="OB247" s="153"/>
      <c r="OC247" s="153"/>
      <c r="OD247" s="153"/>
      <c r="OE247" s="153"/>
      <c r="OF247" s="153">
        <v>55</v>
      </c>
      <c r="OG247" s="153"/>
      <c r="OH247" s="153"/>
      <c r="OI247" s="153"/>
      <c r="OJ247" s="153">
        <v>171</v>
      </c>
      <c r="OK247" s="153">
        <v>1853</v>
      </c>
      <c r="OL247" s="153">
        <v>145</v>
      </c>
      <c r="OM247" s="153"/>
      <c r="ON247" s="153"/>
      <c r="OO247" s="154">
        <v>50</v>
      </c>
      <c r="OP247" s="144">
        <v>9337</v>
      </c>
      <c r="OQ247" s="155">
        <v>363</v>
      </c>
      <c r="OR247" s="153"/>
      <c r="OS247" s="153"/>
      <c r="OT247" s="153"/>
      <c r="OU247" s="153"/>
      <c r="OV247" s="153">
        <v>-237</v>
      </c>
      <c r="OW247" s="153">
        <v>462</v>
      </c>
      <c r="OX247" s="153">
        <v>-215</v>
      </c>
      <c r="OY247" s="153"/>
      <c r="OZ247" s="153"/>
      <c r="PA247" s="153"/>
      <c r="PB247" s="153"/>
      <c r="PC247" s="153"/>
      <c r="PD247" s="153"/>
      <c r="PE247" s="153"/>
      <c r="PF247" s="153"/>
      <c r="PG247" s="153"/>
      <c r="PH247" s="153"/>
      <c r="PI247" s="153"/>
      <c r="PJ247" s="156"/>
      <c r="PK247" s="144">
        <v>373</v>
      </c>
      <c r="PL247" s="144">
        <v>9709</v>
      </c>
    </row>
    <row r="248" spans="1:428" ht="15" x14ac:dyDescent="0.25">
      <c r="A248" s="158">
        <v>325130</v>
      </c>
      <c r="B248" s="159" t="s">
        <v>740</v>
      </c>
      <c r="C248" s="149" t="s">
        <v>439</v>
      </c>
      <c r="D248" s="155"/>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c r="AA248" s="153"/>
      <c r="AB248" s="153"/>
      <c r="AC248" s="153"/>
      <c r="AD248" s="153">
        <v>1</v>
      </c>
      <c r="AE248" s="153"/>
      <c r="AF248" s="153"/>
      <c r="AG248" s="153"/>
      <c r="AH248" s="153"/>
      <c r="AI248" s="153"/>
      <c r="AJ248" s="153"/>
      <c r="AK248" s="153"/>
      <c r="AL248" s="153"/>
      <c r="AM248" s="153"/>
      <c r="AN248" s="153"/>
      <c r="AO248" s="153"/>
      <c r="AP248" s="153"/>
      <c r="AQ248" s="153">
        <v>8</v>
      </c>
      <c r="AR248" s="153">
        <v>6</v>
      </c>
      <c r="AS248" s="153">
        <v>18</v>
      </c>
      <c r="AT248" s="153">
        <v>1</v>
      </c>
      <c r="AU248" s="153">
        <v>5</v>
      </c>
      <c r="AV248" s="153"/>
      <c r="AW248" s="153"/>
      <c r="AX248" s="153">
        <v>0</v>
      </c>
      <c r="AY248" s="153">
        <v>5</v>
      </c>
      <c r="AZ248" s="153">
        <v>6</v>
      </c>
      <c r="BA248" s="153"/>
      <c r="BB248" s="153">
        <v>9</v>
      </c>
      <c r="BC248" s="153">
        <v>6</v>
      </c>
      <c r="BD248" s="153"/>
      <c r="BE248" s="153"/>
      <c r="BF248" s="153"/>
      <c r="BG248" s="153"/>
      <c r="BH248" s="153"/>
      <c r="BI248" s="153"/>
      <c r="BJ248" s="153"/>
      <c r="BK248" s="153"/>
      <c r="BL248" s="153"/>
      <c r="BM248" s="153">
        <v>0</v>
      </c>
      <c r="BN248" s="153"/>
      <c r="BO248" s="153"/>
      <c r="BP248" s="153"/>
      <c r="BQ248" s="153"/>
      <c r="BR248" s="153"/>
      <c r="BS248" s="153"/>
      <c r="BT248" s="153"/>
      <c r="BU248" s="153"/>
      <c r="BV248" s="153">
        <v>0</v>
      </c>
      <c r="BW248" s="153"/>
      <c r="BX248" s="153"/>
      <c r="BY248" s="153">
        <v>2</v>
      </c>
      <c r="BZ248" s="153"/>
      <c r="CA248" s="153"/>
      <c r="CB248" s="153"/>
      <c r="CC248" s="153"/>
      <c r="CD248" s="153"/>
      <c r="CE248" s="153"/>
      <c r="CF248" s="153"/>
      <c r="CG248" s="153"/>
      <c r="CH248" s="153"/>
      <c r="CI248" s="153"/>
      <c r="CJ248" s="153">
        <v>10</v>
      </c>
      <c r="CK248" s="153"/>
      <c r="CL248" s="153">
        <v>6</v>
      </c>
      <c r="CM248" s="153">
        <v>22</v>
      </c>
      <c r="CN248" s="153"/>
      <c r="CO248" s="153"/>
      <c r="CP248" s="153">
        <v>0</v>
      </c>
      <c r="CQ248" s="153"/>
      <c r="CR248" s="153"/>
      <c r="CS248" s="153"/>
      <c r="CT248" s="153"/>
      <c r="CU248" s="153"/>
      <c r="CV248" s="153"/>
      <c r="CW248" s="153"/>
      <c r="CX248" s="153"/>
      <c r="CY248" s="153"/>
      <c r="CZ248" s="153"/>
      <c r="DA248" s="153"/>
      <c r="DB248" s="153"/>
      <c r="DC248" s="153"/>
      <c r="DD248" s="153"/>
      <c r="DE248" s="153"/>
      <c r="DF248" s="153"/>
      <c r="DG248" s="153"/>
      <c r="DH248" s="153">
        <v>6</v>
      </c>
      <c r="DI248" s="153"/>
      <c r="DJ248" s="153"/>
      <c r="DK248" s="153"/>
      <c r="DL248" s="153"/>
      <c r="DM248" s="153"/>
      <c r="DN248" s="153"/>
      <c r="DO248" s="153"/>
      <c r="DP248" s="153"/>
      <c r="DQ248" s="153"/>
      <c r="DR248" s="153"/>
      <c r="DS248" s="153"/>
      <c r="DT248" s="153"/>
      <c r="DU248" s="153"/>
      <c r="DV248" s="153"/>
      <c r="DW248" s="153"/>
      <c r="DX248" s="153"/>
      <c r="DY248" s="153"/>
      <c r="DZ248" s="153"/>
      <c r="EA248" s="153"/>
      <c r="EB248" s="153"/>
      <c r="EC248" s="153"/>
      <c r="ED248" s="153">
        <v>0</v>
      </c>
      <c r="EE248" s="153"/>
      <c r="EF248" s="153"/>
      <c r="EG248" s="153"/>
      <c r="EH248" s="153"/>
      <c r="EI248" s="153"/>
      <c r="EJ248" s="153"/>
      <c r="EK248" s="153"/>
      <c r="EL248" s="153">
        <v>58</v>
      </c>
      <c r="EM248" s="153">
        <v>5</v>
      </c>
      <c r="EN248" s="153"/>
      <c r="EO248" s="153"/>
      <c r="EP248" s="153"/>
      <c r="EQ248" s="153"/>
      <c r="ER248" s="153"/>
      <c r="ES248" s="153"/>
      <c r="ET248" s="153"/>
      <c r="EU248" s="153"/>
      <c r="EV248" s="153"/>
      <c r="EW248" s="153"/>
      <c r="EX248" s="153"/>
      <c r="EY248" s="153">
        <v>1</v>
      </c>
      <c r="EZ248" s="153">
        <v>1</v>
      </c>
      <c r="FA248" s="153">
        <v>3</v>
      </c>
      <c r="FB248" s="153"/>
      <c r="FC248" s="153">
        <v>0</v>
      </c>
      <c r="FD248" s="153">
        <v>5</v>
      </c>
      <c r="FE248" s="153">
        <v>6</v>
      </c>
      <c r="FF248" s="153"/>
      <c r="FG248" s="153"/>
      <c r="FH248" s="153">
        <v>5</v>
      </c>
      <c r="FI248" s="153"/>
      <c r="FJ248" s="153"/>
      <c r="FK248" s="153"/>
      <c r="FL248" s="153"/>
      <c r="FM248" s="153"/>
      <c r="FN248" s="153"/>
      <c r="FO248" s="153">
        <v>0</v>
      </c>
      <c r="FP248" s="153"/>
      <c r="FQ248" s="153"/>
      <c r="FR248" s="153"/>
      <c r="FS248" s="153"/>
      <c r="FT248" s="153"/>
      <c r="FU248" s="153"/>
      <c r="FV248" s="153"/>
      <c r="FW248" s="153"/>
      <c r="FX248" s="153"/>
      <c r="FY248" s="153"/>
      <c r="FZ248" s="153"/>
      <c r="GA248" s="153">
        <v>3</v>
      </c>
      <c r="GB248" s="153"/>
      <c r="GC248" s="153">
        <v>3</v>
      </c>
      <c r="GD248" s="153"/>
      <c r="GE248" s="153">
        <v>4</v>
      </c>
      <c r="GF248" s="153"/>
      <c r="GG248" s="153">
        <v>65</v>
      </c>
      <c r="GH248" s="153"/>
      <c r="GI248" s="153">
        <v>24</v>
      </c>
      <c r="GJ248" s="153"/>
      <c r="GK248" s="153"/>
      <c r="GL248" s="153"/>
      <c r="GM248" s="153"/>
      <c r="GN248" s="153"/>
      <c r="GO248" s="153"/>
      <c r="GP248" s="153"/>
      <c r="GQ248" s="153"/>
      <c r="GR248" s="153"/>
      <c r="GS248" s="153"/>
      <c r="GT248" s="153"/>
      <c r="GU248" s="153"/>
      <c r="GV248" s="153"/>
      <c r="GW248" s="153"/>
      <c r="GX248" s="153"/>
      <c r="GY248" s="153"/>
      <c r="GZ248" s="153"/>
      <c r="HA248" s="153"/>
      <c r="HB248" s="153"/>
      <c r="HC248" s="153"/>
      <c r="HD248" s="153"/>
      <c r="HE248" s="153"/>
      <c r="HF248" s="153"/>
      <c r="HG248" s="153"/>
      <c r="HH248" s="153"/>
      <c r="HI248" s="153"/>
      <c r="HJ248" s="153"/>
      <c r="HK248" s="153"/>
      <c r="HL248" s="153">
        <v>5</v>
      </c>
      <c r="HM248" s="153">
        <v>3</v>
      </c>
      <c r="HN248" s="153">
        <v>63</v>
      </c>
      <c r="HO248" s="153">
        <v>202</v>
      </c>
      <c r="HP248" s="153">
        <v>169</v>
      </c>
      <c r="HQ248" s="153"/>
      <c r="HR248" s="153">
        <v>1</v>
      </c>
      <c r="HS248" s="153">
        <v>0</v>
      </c>
      <c r="HT248" s="153">
        <v>0</v>
      </c>
      <c r="HU248" s="153">
        <v>16</v>
      </c>
      <c r="HV248" s="153">
        <v>80</v>
      </c>
      <c r="HW248" s="153">
        <v>81</v>
      </c>
      <c r="HX248" s="153"/>
      <c r="HY248" s="153">
        <v>132</v>
      </c>
      <c r="HZ248" s="153"/>
      <c r="IA248" s="153"/>
      <c r="IB248" s="153"/>
      <c r="IC248" s="153"/>
      <c r="ID248" s="153"/>
      <c r="IE248" s="153"/>
      <c r="IF248" s="153"/>
      <c r="IG248" s="153"/>
      <c r="IH248" s="153">
        <v>3</v>
      </c>
      <c r="II248" s="153">
        <v>2</v>
      </c>
      <c r="IJ248" s="153"/>
      <c r="IK248" s="153">
        <v>6</v>
      </c>
      <c r="IL248" s="153">
        <v>3</v>
      </c>
      <c r="IM248" s="153">
        <v>155</v>
      </c>
      <c r="IN248" s="153">
        <v>34</v>
      </c>
      <c r="IO248" s="153">
        <v>110</v>
      </c>
      <c r="IP248" s="153"/>
      <c r="IQ248" s="153">
        <v>0</v>
      </c>
      <c r="IR248" s="153"/>
      <c r="IS248" s="153"/>
      <c r="IT248" s="153"/>
      <c r="IU248" s="153">
        <v>7</v>
      </c>
      <c r="IV248" s="153">
        <v>1297</v>
      </c>
      <c r="IW248" s="153">
        <v>1</v>
      </c>
      <c r="IX248" s="153">
        <v>19</v>
      </c>
      <c r="IY248" s="153">
        <v>34</v>
      </c>
      <c r="IZ248" s="153">
        <v>620</v>
      </c>
      <c r="JA248" s="153">
        <v>288</v>
      </c>
      <c r="JB248" s="153">
        <v>66</v>
      </c>
      <c r="JC248" s="153">
        <v>63</v>
      </c>
      <c r="JD248" s="153">
        <v>6</v>
      </c>
      <c r="JE248" s="153">
        <v>5</v>
      </c>
      <c r="JF248" s="153">
        <v>3</v>
      </c>
      <c r="JG248" s="153">
        <v>36</v>
      </c>
      <c r="JH248" s="153">
        <v>422</v>
      </c>
      <c r="JI248" s="153">
        <v>46</v>
      </c>
      <c r="JJ248" s="153">
        <v>3</v>
      </c>
      <c r="JK248" s="153">
        <v>33</v>
      </c>
      <c r="JL248" s="153"/>
      <c r="JM248" s="153"/>
      <c r="JN248" s="153"/>
      <c r="JO248" s="153"/>
      <c r="JP248" s="153"/>
      <c r="JQ248" s="153"/>
      <c r="JR248" s="153"/>
      <c r="JS248" s="153"/>
      <c r="JT248" s="153"/>
      <c r="JU248" s="153"/>
      <c r="JV248" s="153"/>
      <c r="JW248" s="153"/>
      <c r="JX248" s="153"/>
      <c r="JY248" s="153"/>
      <c r="JZ248" s="153"/>
      <c r="KA248" s="153"/>
      <c r="KB248" s="153"/>
      <c r="KC248" s="153"/>
      <c r="KD248" s="153"/>
      <c r="KE248" s="153"/>
      <c r="KF248" s="153"/>
      <c r="KG248" s="153">
        <v>1</v>
      </c>
      <c r="KH248" s="153"/>
      <c r="KI248" s="153"/>
      <c r="KJ248" s="153"/>
      <c r="KK248" s="153"/>
      <c r="KL248" s="153"/>
      <c r="KM248" s="153"/>
      <c r="KN248" s="153"/>
      <c r="KO248" s="153"/>
      <c r="KP248" s="153"/>
      <c r="KQ248" s="153"/>
      <c r="KR248" s="153"/>
      <c r="KS248" s="153"/>
      <c r="KT248" s="153"/>
      <c r="KU248" s="153"/>
      <c r="KV248" s="153"/>
      <c r="KW248" s="153"/>
      <c r="KX248" s="153"/>
      <c r="KY248" s="153"/>
      <c r="KZ248" s="153"/>
      <c r="LA248" s="153"/>
      <c r="LB248" s="153"/>
      <c r="LC248" s="153"/>
      <c r="LD248" s="153"/>
      <c r="LE248" s="153"/>
      <c r="LF248" s="153"/>
      <c r="LG248" s="153"/>
      <c r="LH248" s="153"/>
      <c r="LI248" s="153"/>
      <c r="LJ248" s="153"/>
      <c r="LK248" s="153"/>
      <c r="LL248" s="153"/>
      <c r="LM248" s="153"/>
      <c r="LN248" s="153"/>
      <c r="LO248" s="153"/>
      <c r="LP248" s="153"/>
      <c r="LQ248" s="153"/>
      <c r="LR248" s="153"/>
      <c r="LS248" s="153"/>
      <c r="LT248" s="153"/>
      <c r="LU248" s="153"/>
      <c r="LV248" s="153"/>
      <c r="LW248" s="153"/>
      <c r="LX248" s="153"/>
      <c r="LY248" s="153">
        <v>2</v>
      </c>
      <c r="LZ248" s="153"/>
      <c r="MA248" s="153">
        <v>44</v>
      </c>
      <c r="MB248" s="153"/>
      <c r="MC248" s="153">
        <v>15</v>
      </c>
      <c r="MD248" s="153"/>
      <c r="ME248" s="153"/>
      <c r="MF248" s="153"/>
      <c r="MG248" s="153">
        <v>5</v>
      </c>
      <c r="MH248" s="153"/>
      <c r="MI248" s="153"/>
      <c r="MJ248" s="153">
        <v>27</v>
      </c>
      <c r="MK248" s="153">
        <v>8</v>
      </c>
      <c r="ML248" s="153">
        <v>7</v>
      </c>
      <c r="MM248" s="153"/>
      <c r="MN248" s="153">
        <v>2</v>
      </c>
      <c r="MO248" s="153">
        <v>1</v>
      </c>
      <c r="MP248" s="153">
        <v>1</v>
      </c>
      <c r="MQ248" s="153">
        <v>2</v>
      </c>
      <c r="MR248" s="153">
        <v>1</v>
      </c>
      <c r="MS248" s="153">
        <v>1</v>
      </c>
      <c r="MT248" s="153">
        <v>96</v>
      </c>
      <c r="MU248" s="153">
        <v>6</v>
      </c>
      <c r="MV248" s="153">
        <v>132</v>
      </c>
      <c r="MW248" s="153">
        <v>8</v>
      </c>
      <c r="MX248" s="153">
        <v>47</v>
      </c>
      <c r="MY248" s="153">
        <v>63</v>
      </c>
      <c r="MZ248" s="153">
        <v>67</v>
      </c>
      <c r="NA248" s="153">
        <v>138</v>
      </c>
      <c r="NB248" s="153"/>
      <c r="NC248" s="153"/>
      <c r="ND248" s="153"/>
      <c r="NE248" s="153"/>
      <c r="NF248" s="153"/>
      <c r="NG248" s="153"/>
      <c r="NH248" s="153"/>
      <c r="NI248" s="153"/>
      <c r="NJ248" s="153"/>
      <c r="NK248" s="153"/>
      <c r="NL248" s="153"/>
      <c r="NM248" s="153"/>
      <c r="NN248" s="153"/>
      <c r="NO248" s="153"/>
      <c r="NP248" s="153"/>
      <c r="NQ248" s="153"/>
      <c r="NR248" s="153"/>
      <c r="NS248" s="153"/>
      <c r="NT248" s="153"/>
      <c r="NU248" s="153">
        <v>26</v>
      </c>
      <c r="NV248" s="153">
        <v>9</v>
      </c>
      <c r="NW248" s="153"/>
      <c r="NX248" s="153"/>
      <c r="NY248" s="153">
        <v>2</v>
      </c>
      <c r="NZ248" s="153"/>
      <c r="OA248" s="153"/>
      <c r="OB248" s="153"/>
      <c r="OC248" s="153"/>
      <c r="OD248" s="153"/>
      <c r="OE248" s="153"/>
      <c r="OF248" s="153">
        <v>31</v>
      </c>
      <c r="OG248" s="153"/>
      <c r="OH248" s="153"/>
      <c r="OI248" s="153"/>
      <c r="OJ248" s="153">
        <v>152</v>
      </c>
      <c r="OK248" s="153">
        <v>971</v>
      </c>
      <c r="OL248" s="153">
        <v>57</v>
      </c>
      <c r="OM248" s="153"/>
      <c r="ON248" s="153"/>
      <c r="OO248" s="154">
        <v>17</v>
      </c>
      <c r="OP248" s="144">
        <v>6248</v>
      </c>
      <c r="OQ248" s="155"/>
      <c r="OR248" s="153"/>
      <c r="OS248" s="153"/>
      <c r="OT248" s="153"/>
      <c r="OU248" s="153"/>
      <c r="OV248" s="153">
        <v>70</v>
      </c>
      <c r="OW248" s="153">
        <v>2647</v>
      </c>
      <c r="OX248" s="153">
        <v>-2287</v>
      </c>
      <c r="OY248" s="153"/>
      <c r="OZ248" s="153"/>
      <c r="PA248" s="153"/>
      <c r="PB248" s="153"/>
      <c r="PC248" s="153"/>
      <c r="PD248" s="153"/>
      <c r="PE248" s="153"/>
      <c r="PF248" s="153"/>
      <c r="PG248" s="153"/>
      <c r="PH248" s="153"/>
      <c r="PI248" s="153"/>
      <c r="PJ248" s="156"/>
      <c r="PK248" s="144">
        <v>430</v>
      </c>
      <c r="PL248" s="144">
        <v>6678</v>
      </c>
    </row>
    <row r="249" spans="1:428" ht="15" x14ac:dyDescent="0.25">
      <c r="A249" s="158">
        <v>325180</v>
      </c>
      <c r="B249" s="159" t="s">
        <v>740</v>
      </c>
      <c r="C249" s="149" t="s">
        <v>1884</v>
      </c>
      <c r="D249" s="155">
        <v>70</v>
      </c>
      <c r="E249" s="153">
        <v>142</v>
      </c>
      <c r="F249" s="153">
        <v>40</v>
      </c>
      <c r="G249" s="153">
        <v>25</v>
      </c>
      <c r="H249" s="153">
        <v>14</v>
      </c>
      <c r="I249" s="153">
        <v>32</v>
      </c>
      <c r="J249" s="153">
        <v>3</v>
      </c>
      <c r="K249" s="153">
        <v>1</v>
      </c>
      <c r="L249" s="153">
        <v>0</v>
      </c>
      <c r="M249" s="153">
        <v>2</v>
      </c>
      <c r="N249" s="153"/>
      <c r="O249" s="153"/>
      <c r="P249" s="153"/>
      <c r="Q249" s="153">
        <v>470</v>
      </c>
      <c r="R249" s="153">
        <v>12</v>
      </c>
      <c r="S249" s="153">
        <v>6</v>
      </c>
      <c r="T249" s="153">
        <v>46</v>
      </c>
      <c r="U249" s="153"/>
      <c r="V249" s="153">
        <v>96</v>
      </c>
      <c r="W249" s="153">
        <v>6</v>
      </c>
      <c r="X249" s="153">
        <v>103</v>
      </c>
      <c r="Y249" s="153">
        <v>143</v>
      </c>
      <c r="Z249" s="153">
        <v>2</v>
      </c>
      <c r="AA249" s="153">
        <v>52</v>
      </c>
      <c r="AB249" s="153"/>
      <c r="AC249" s="153">
        <v>3</v>
      </c>
      <c r="AD249" s="153">
        <v>6</v>
      </c>
      <c r="AE249" s="153"/>
      <c r="AF249" s="153">
        <v>1</v>
      </c>
      <c r="AG249" s="153"/>
      <c r="AH249" s="153"/>
      <c r="AI249" s="153"/>
      <c r="AJ249" s="153"/>
      <c r="AK249" s="153"/>
      <c r="AL249" s="153"/>
      <c r="AM249" s="153"/>
      <c r="AN249" s="153">
        <v>170</v>
      </c>
      <c r="AO249" s="153"/>
      <c r="AP249" s="153"/>
      <c r="AQ249" s="153"/>
      <c r="AR249" s="153">
        <v>13</v>
      </c>
      <c r="AS249" s="153">
        <v>757</v>
      </c>
      <c r="AT249" s="153">
        <v>5</v>
      </c>
      <c r="AU249" s="153">
        <v>127</v>
      </c>
      <c r="AV249" s="153"/>
      <c r="AW249" s="153"/>
      <c r="AX249" s="153">
        <v>8</v>
      </c>
      <c r="AY249" s="153">
        <v>39</v>
      </c>
      <c r="AZ249" s="153">
        <v>61</v>
      </c>
      <c r="BA249" s="153"/>
      <c r="BB249" s="153">
        <v>41</v>
      </c>
      <c r="BC249" s="153">
        <v>14</v>
      </c>
      <c r="BD249" s="153">
        <v>75</v>
      </c>
      <c r="BE249" s="153">
        <v>63</v>
      </c>
      <c r="BF249" s="153">
        <v>1</v>
      </c>
      <c r="BG249" s="153">
        <v>75</v>
      </c>
      <c r="BH249" s="153"/>
      <c r="BI249" s="153"/>
      <c r="BJ249" s="153">
        <v>9</v>
      </c>
      <c r="BK249" s="153">
        <v>2</v>
      </c>
      <c r="BL249" s="153">
        <v>0</v>
      </c>
      <c r="BM249" s="153">
        <v>0</v>
      </c>
      <c r="BN249" s="153"/>
      <c r="BO249" s="153"/>
      <c r="BP249" s="153"/>
      <c r="BQ249" s="153">
        <v>3</v>
      </c>
      <c r="BR249" s="153">
        <v>4</v>
      </c>
      <c r="BS249" s="153">
        <v>13</v>
      </c>
      <c r="BT249" s="153">
        <v>2</v>
      </c>
      <c r="BU249" s="153">
        <v>1</v>
      </c>
      <c r="BV249" s="153">
        <v>2</v>
      </c>
      <c r="BW249" s="153"/>
      <c r="BX249" s="153">
        <v>1</v>
      </c>
      <c r="BY249" s="153">
        <v>2</v>
      </c>
      <c r="BZ249" s="153"/>
      <c r="CA249" s="153">
        <v>45</v>
      </c>
      <c r="CB249" s="153"/>
      <c r="CC249" s="153"/>
      <c r="CD249" s="153"/>
      <c r="CE249" s="153"/>
      <c r="CF249" s="153">
        <v>1</v>
      </c>
      <c r="CG249" s="153"/>
      <c r="CH249" s="153"/>
      <c r="CI249" s="153"/>
      <c r="CJ249" s="153"/>
      <c r="CK249" s="153"/>
      <c r="CL249" s="153"/>
      <c r="CM249" s="153"/>
      <c r="CN249" s="153"/>
      <c r="CO249" s="153">
        <v>2</v>
      </c>
      <c r="CP249" s="153"/>
      <c r="CQ249" s="153"/>
      <c r="CR249" s="153"/>
      <c r="CS249" s="153"/>
      <c r="CT249" s="153"/>
      <c r="CU249" s="153"/>
      <c r="CV249" s="153"/>
      <c r="CW249" s="153"/>
      <c r="CX249" s="153"/>
      <c r="CY249" s="153"/>
      <c r="CZ249" s="153"/>
      <c r="DA249" s="153"/>
      <c r="DB249" s="153"/>
      <c r="DC249" s="153"/>
      <c r="DD249" s="153"/>
      <c r="DE249" s="153"/>
      <c r="DF249" s="153"/>
      <c r="DG249" s="153"/>
      <c r="DH249" s="153">
        <v>11</v>
      </c>
      <c r="DI249" s="153"/>
      <c r="DJ249" s="153"/>
      <c r="DK249" s="153"/>
      <c r="DL249" s="153"/>
      <c r="DM249" s="153"/>
      <c r="DN249" s="153">
        <v>1</v>
      </c>
      <c r="DO249" s="153"/>
      <c r="DP249" s="153">
        <v>412</v>
      </c>
      <c r="DQ249" s="153">
        <v>71</v>
      </c>
      <c r="DR249" s="153">
        <v>112</v>
      </c>
      <c r="DS249" s="153"/>
      <c r="DT249" s="153"/>
      <c r="DU249" s="153"/>
      <c r="DV249" s="153"/>
      <c r="DW249" s="153"/>
      <c r="DX249" s="153"/>
      <c r="DY249" s="153"/>
      <c r="DZ249" s="153"/>
      <c r="EA249" s="153"/>
      <c r="EB249" s="153"/>
      <c r="EC249" s="153"/>
      <c r="ED249" s="153">
        <v>3</v>
      </c>
      <c r="EE249" s="153"/>
      <c r="EF249" s="153"/>
      <c r="EG249" s="153"/>
      <c r="EH249" s="153"/>
      <c r="EI249" s="153"/>
      <c r="EJ249" s="153"/>
      <c r="EK249" s="153"/>
      <c r="EL249" s="153">
        <v>122</v>
      </c>
      <c r="EM249" s="153">
        <v>9</v>
      </c>
      <c r="EN249" s="153">
        <v>9</v>
      </c>
      <c r="EO249" s="153"/>
      <c r="EP249" s="153"/>
      <c r="EQ249" s="153"/>
      <c r="ER249" s="153"/>
      <c r="ES249" s="153"/>
      <c r="ET249" s="153">
        <v>1</v>
      </c>
      <c r="EU249" s="153"/>
      <c r="EV249" s="153"/>
      <c r="EW249" s="153"/>
      <c r="EX249" s="153"/>
      <c r="EY249" s="153">
        <v>5</v>
      </c>
      <c r="EZ249" s="153">
        <v>3</v>
      </c>
      <c r="FA249" s="153">
        <v>21</v>
      </c>
      <c r="FB249" s="153"/>
      <c r="FC249" s="153">
        <v>2</v>
      </c>
      <c r="FD249" s="153">
        <v>22</v>
      </c>
      <c r="FE249" s="153">
        <v>41</v>
      </c>
      <c r="FF249" s="153"/>
      <c r="FG249" s="153"/>
      <c r="FH249" s="153"/>
      <c r="FI249" s="153"/>
      <c r="FJ249" s="153">
        <v>10</v>
      </c>
      <c r="FK249" s="153"/>
      <c r="FL249" s="153"/>
      <c r="FM249" s="153"/>
      <c r="FN249" s="153"/>
      <c r="FO249" s="153">
        <v>2</v>
      </c>
      <c r="FP249" s="153"/>
      <c r="FQ249" s="153"/>
      <c r="FR249" s="153"/>
      <c r="FS249" s="153"/>
      <c r="FT249" s="153"/>
      <c r="FU249" s="153"/>
      <c r="FV249" s="153"/>
      <c r="FW249" s="153"/>
      <c r="FX249" s="153"/>
      <c r="FY249" s="153"/>
      <c r="FZ249" s="153">
        <v>8</v>
      </c>
      <c r="GA249" s="153">
        <v>8</v>
      </c>
      <c r="GB249" s="153"/>
      <c r="GC249" s="153">
        <v>11</v>
      </c>
      <c r="GD249" s="153"/>
      <c r="GE249" s="153">
        <v>7</v>
      </c>
      <c r="GF249" s="153"/>
      <c r="GG249" s="153">
        <v>26</v>
      </c>
      <c r="GH249" s="153"/>
      <c r="GI249" s="153"/>
      <c r="GJ249" s="153">
        <v>32</v>
      </c>
      <c r="GK249" s="153">
        <v>1097</v>
      </c>
      <c r="GL249" s="153"/>
      <c r="GM249" s="153"/>
      <c r="GN249" s="153"/>
      <c r="GO249" s="153"/>
      <c r="GP249" s="153"/>
      <c r="GQ249" s="153"/>
      <c r="GR249" s="153"/>
      <c r="GS249" s="153"/>
      <c r="GT249" s="153"/>
      <c r="GU249" s="153"/>
      <c r="GV249" s="153"/>
      <c r="GW249" s="153"/>
      <c r="GX249" s="153"/>
      <c r="GY249" s="153"/>
      <c r="GZ249" s="153"/>
      <c r="HA249" s="153"/>
      <c r="HB249" s="153"/>
      <c r="HC249" s="153"/>
      <c r="HD249" s="153"/>
      <c r="HE249" s="153"/>
      <c r="HF249" s="153"/>
      <c r="HG249" s="153"/>
      <c r="HH249" s="153"/>
      <c r="HI249" s="153"/>
      <c r="HJ249" s="153"/>
      <c r="HK249" s="153"/>
      <c r="HL249" s="153">
        <v>10</v>
      </c>
      <c r="HM249" s="153"/>
      <c r="HN249" s="153">
        <v>92</v>
      </c>
      <c r="HO249" s="153"/>
      <c r="HP249" s="153"/>
      <c r="HQ249" s="153"/>
      <c r="HR249" s="153"/>
      <c r="HS249" s="153"/>
      <c r="HT249" s="153">
        <v>0</v>
      </c>
      <c r="HU249" s="153">
        <v>397</v>
      </c>
      <c r="HV249" s="153">
        <v>894</v>
      </c>
      <c r="HW249" s="153">
        <v>835</v>
      </c>
      <c r="HX249" s="153"/>
      <c r="HY249" s="153">
        <v>198</v>
      </c>
      <c r="HZ249" s="153">
        <v>2</v>
      </c>
      <c r="IA249" s="153"/>
      <c r="IB249" s="153">
        <v>13</v>
      </c>
      <c r="IC249" s="153"/>
      <c r="ID249" s="153"/>
      <c r="IE249" s="153">
        <v>1062</v>
      </c>
      <c r="IF249" s="153">
        <v>11</v>
      </c>
      <c r="IG249" s="153"/>
      <c r="IH249" s="153">
        <v>153</v>
      </c>
      <c r="II249" s="153">
        <v>45</v>
      </c>
      <c r="IJ249" s="153">
        <v>156</v>
      </c>
      <c r="IK249" s="153">
        <v>142</v>
      </c>
      <c r="IL249" s="153">
        <v>2472</v>
      </c>
      <c r="IM249" s="153">
        <v>1222</v>
      </c>
      <c r="IN249" s="153">
        <v>1317</v>
      </c>
      <c r="IO249" s="153">
        <v>209</v>
      </c>
      <c r="IP249" s="153">
        <v>1</v>
      </c>
      <c r="IQ249" s="153">
        <v>2</v>
      </c>
      <c r="IR249" s="153">
        <v>5</v>
      </c>
      <c r="IS249" s="153">
        <v>1</v>
      </c>
      <c r="IT249" s="153">
        <v>563</v>
      </c>
      <c r="IU249" s="153">
        <v>347</v>
      </c>
      <c r="IV249" s="153">
        <v>34</v>
      </c>
      <c r="IW249" s="153">
        <v>250</v>
      </c>
      <c r="IX249" s="153">
        <v>956</v>
      </c>
      <c r="IY249" s="153">
        <v>20</v>
      </c>
      <c r="IZ249" s="153">
        <v>127</v>
      </c>
      <c r="JA249" s="153">
        <v>2132</v>
      </c>
      <c r="JB249" s="153">
        <v>238</v>
      </c>
      <c r="JC249" s="153">
        <v>115</v>
      </c>
      <c r="JD249" s="153">
        <v>105</v>
      </c>
      <c r="JE249" s="153">
        <v>253</v>
      </c>
      <c r="JF249" s="153">
        <v>1458</v>
      </c>
      <c r="JG249" s="153"/>
      <c r="JH249" s="153">
        <v>661</v>
      </c>
      <c r="JI249" s="153">
        <v>582</v>
      </c>
      <c r="JJ249" s="153">
        <v>28</v>
      </c>
      <c r="JK249" s="153">
        <v>322</v>
      </c>
      <c r="JL249" s="153"/>
      <c r="JM249" s="153"/>
      <c r="JN249" s="153"/>
      <c r="JO249" s="153"/>
      <c r="JP249" s="153"/>
      <c r="JQ249" s="153"/>
      <c r="JR249" s="153"/>
      <c r="JS249" s="153"/>
      <c r="JT249" s="153">
        <v>97</v>
      </c>
      <c r="JU249" s="153">
        <v>2</v>
      </c>
      <c r="JV249" s="153"/>
      <c r="JW249" s="153"/>
      <c r="JX249" s="153"/>
      <c r="JY249" s="153"/>
      <c r="JZ249" s="153"/>
      <c r="KA249" s="153"/>
      <c r="KB249" s="153"/>
      <c r="KC249" s="153"/>
      <c r="KD249" s="153"/>
      <c r="KE249" s="153"/>
      <c r="KF249" s="153"/>
      <c r="KG249" s="153">
        <v>2</v>
      </c>
      <c r="KH249" s="153"/>
      <c r="KI249" s="153">
        <v>2</v>
      </c>
      <c r="KJ249" s="153"/>
      <c r="KK249" s="153"/>
      <c r="KL249" s="153"/>
      <c r="KM249" s="153"/>
      <c r="KN249" s="153"/>
      <c r="KO249" s="153"/>
      <c r="KP249" s="153"/>
      <c r="KQ249" s="153"/>
      <c r="KR249" s="153"/>
      <c r="KS249" s="153"/>
      <c r="KT249" s="153"/>
      <c r="KU249" s="153"/>
      <c r="KV249" s="153"/>
      <c r="KW249" s="153"/>
      <c r="KX249" s="153">
        <v>1</v>
      </c>
      <c r="KY249" s="153">
        <v>4</v>
      </c>
      <c r="KZ249" s="153"/>
      <c r="LA249" s="153"/>
      <c r="LB249" s="153"/>
      <c r="LC249" s="153"/>
      <c r="LD249" s="153"/>
      <c r="LE249" s="153"/>
      <c r="LF249" s="153"/>
      <c r="LG249" s="153"/>
      <c r="LH249" s="153"/>
      <c r="LI249" s="153"/>
      <c r="LJ249" s="153"/>
      <c r="LK249" s="153"/>
      <c r="LL249" s="153">
        <v>313</v>
      </c>
      <c r="LM249" s="153">
        <v>6</v>
      </c>
      <c r="LN249" s="153">
        <v>96</v>
      </c>
      <c r="LO249" s="153"/>
      <c r="LP249" s="153"/>
      <c r="LQ249" s="153"/>
      <c r="LR249" s="153"/>
      <c r="LS249" s="153"/>
      <c r="LT249" s="153"/>
      <c r="LU249" s="153"/>
      <c r="LV249" s="153"/>
      <c r="LW249" s="153"/>
      <c r="LX249" s="153"/>
      <c r="LY249" s="153">
        <v>8</v>
      </c>
      <c r="LZ249" s="153"/>
      <c r="MA249" s="153">
        <v>205</v>
      </c>
      <c r="MB249" s="153"/>
      <c r="MC249" s="153">
        <v>40</v>
      </c>
      <c r="MD249" s="153"/>
      <c r="ME249" s="153">
        <v>9</v>
      </c>
      <c r="MF249" s="153">
        <v>3</v>
      </c>
      <c r="MG249" s="153">
        <v>1</v>
      </c>
      <c r="MH249" s="153"/>
      <c r="MI249" s="153">
        <v>604</v>
      </c>
      <c r="MJ249" s="153"/>
      <c r="MK249" s="153">
        <v>35</v>
      </c>
      <c r="ML249" s="153">
        <v>13</v>
      </c>
      <c r="MM249" s="153"/>
      <c r="MN249" s="153">
        <v>1</v>
      </c>
      <c r="MO249" s="153">
        <v>7</v>
      </c>
      <c r="MP249" s="153">
        <v>50</v>
      </c>
      <c r="MQ249" s="153">
        <v>13</v>
      </c>
      <c r="MR249" s="153">
        <v>0</v>
      </c>
      <c r="MS249" s="153">
        <v>21</v>
      </c>
      <c r="MT249" s="153">
        <v>318</v>
      </c>
      <c r="MU249" s="153">
        <v>39</v>
      </c>
      <c r="MV249" s="153">
        <v>321</v>
      </c>
      <c r="MW249" s="153">
        <v>156</v>
      </c>
      <c r="MX249" s="153">
        <v>292</v>
      </c>
      <c r="MY249" s="153">
        <v>234</v>
      </c>
      <c r="MZ249" s="153">
        <v>312</v>
      </c>
      <c r="NA249" s="153">
        <v>219</v>
      </c>
      <c r="NB249" s="153">
        <v>9</v>
      </c>
      <c r="NC249" s="153">
        <v>1</v>
      </c>
      <c r="ND249" s="153"/>
      <c r="NE249" s="153"/>
      <c r="NF249" s="153"/>
      <c r="NG249" s="153"/>
      <c r="NH249" s="153"/>
      <c r="NI249" s="153"/>
      <c r="NJ249" s="153"/>
      <c r="NK249" s="153"/>
      <c r="NL249" s="153"/>
      <c r="NM249" s="153"/>
      <c r="NN249" s="153"/>
      <c r="NO249" s="153"/>
      <c r="NP249" s="153"/>
      <c r="NQ249" s="153"/>
      <c r="NR249" s="153"/>
      <c r="NS249" s="153"/>
      <c r="NT249" s="153"/>
      <c r="NU249" s="153">
        <v>16</v>
      </c>
      <c r="NV249" s="153">
        <v>10</v>
      </c>
      <c r="NW249" s="153"/>
      <c r="NX249" s="153">
        <v>0</v>
      </c>
      <c r="NY249" s="153">
        <v>4</v>
      </c>
      <c r="NZ249" s="153"/>
      <c r="OA249" s="153"/>
      <c r="OB249" s="153"/>
      <c r="OC249" s="153"/>
      <c r="OD249" s="153"/>
      <c r="OE249" s="153">
        <v>623</v>
      </c>
      <c r="OF249" s="153">
        <v>163</v>
      </c>
      <c r="OG249" s="153"/>
      <c r="OH249" s="153"/>
      <c r="OI249" s="153"/>
      <c r="OJ249" s="153">
        <v>392</v>
      </c>
      <c r="OK249" s="153">
        <v>2242</v>
      </c>
      <c r="OL249" s="153">
        <v>707</v>
      </c>
      <c r="OM249" s="153"/>
      <c r="ON249" s="153">
        <v>1</v>
      </c>
      <c r="OO249" s="154">
        <v>101</v>
      </c>
      <c r="OP249" s="144">
        <v>29981</v>
      </c>
      <c r="OQ249" s="155">
        <v>19</v>
      </c>
      <c r="OR249" s="153">
        <v>1628</v>
      </c>
      <c r="OS249" s="153"/>
      <c r="OT249" s="153"/>
      <c r="OU249" s="153"/>
      <c r="OV249" s="153">
        <v>-99</v>
      </c>
      <c r="OW249" s="153">
        <v>10936</v>
      </c>
      <c r="OX249" s="153">
        <v>-8851</v>
      </c>
      <c r="OY249" s="153"/>
      <c r="OZ249" s="153"/>
      <c r="PA249" s="153"/>
      <c r="PB249" s="153"/>
      <c r="PC249" s="153"/>
      <c r="PD249" s="153"/>
      <c r="PE249" s="153"/>
      <c r="PF249" s="153"/>
      <c r="PG249" s="153"/>
      <c r="PH249" s="153"/>
      <c r="PI249" s="153"/>
      <c r="PJ249" s="156"/>
      <c r="PK249" s="144">
        <v>3632</v>
      </c>
      <c r="PL249" s="144">
        <v>33613</v>
      </c>
    </row>
    <row r="250" spans="1:428" ht="15" x14ac:dyDescent="0.25">
      <c r="A250" s="158">
        <v>325190</v>
      </c>
      <c r="B250" s="159" t="s">
        <v>740</v>
      </c>
      <c r="C250" s="149" t="s">
        <v>440</v>
      </c>
      <c r="D250" s="155"/>
      <c r="E250" s="153"/>
      <c r="F250" s="153"/>
      <c r="G250" s="153"/>
      <c r="H250" s="153"/>
      <c r="I250" s="153">
        <v>626</v>
      </c>
      <c r="J250" s="153"/>
      <c r="K250" s="153"/>
      <c r="L250" s="153"/>
      <c r="M250" s="153"/>
      <c r="N250" s="153"/>
      <c r="O250" s="153"/>
      <c r="P250" s="153"/>
      <c r="Q250" s="153">
        <v>627</v>
      </c>
      <c r="R250" s="153">
        <v>24</v>
      </c>
      <c r="S250" s="153">
        <v>32</v>
      </c>
      <c r="T250" s="153">
        <v>130</v>
      </c>
      <c r="U250" s="153"/>
      <c r="V250" s="153">
        <v>162</v>
      </c>
      <c r="W250" s="153">
        <v>24</v>
      </c>
      <c r="X250" s="153">
        <v>430</v>
      </c>
      <c r="Y250" s="153">
        <v>791</v>
      </c>
      <c r="Z250" s="153">
        <v>7</v>
      </c>
      <c r="AA250" s="153">
        <v>22</v>
      </c>
      <c r="AB250" s="153">
        <v>14</v>
      </c>
      <c r="AC250" s="153">
        <v>62</v>
      </c>
      <c r="AD250" s="153">
        <v>53</v>
      </c>
      <c r="AE250" s="153">
        <v>10</v>
      </c>
      <c r="AF250" s="153">
        <v>5</v>
      </c>
      <c r="AG250" s="153">
        <v>2</v>
      </c>
      <c r="AH250" s="153">
        <v>49</v>
      </c>
      <c r="AI250" s="153">
        <v>3</v>
      </c>
      <c r="AJ250" s="153">
        <v>5</v>
      </c>
      <c r="AK250" s="153">
        <v>8</v>
      </c>
      <c r="AL250" s="153"/>
      <c r="AM250" s="153">
        <v>5</v>
      </c>
      <c r="AN250" s="153">
        <v>92</v>
      </c>
      <c r="AO250" s="153">
        <v>15</v>
      </c>
      <c r="AP250" s="153">
        <v>8</v>
      </c>
      <c r="AQ250" s="153">
        <v>10</v>
      </c>
      <c r="AR250" s="153">
        <v>28</v>
      </c>
      <c r="AS250" s="153">
        <v>106</v>
      </c>
      <c r="AT250" s="153">
        <v>5</v>
      </c>
      <c r="AU250" s="153">
        <v>330</v>
      </c>
      <c r="AV250" s="153">
        <v>2</v>
      </c>
      <c r="AW250" s="153">
        <v>6</v>
      </c>
      <c r="AX250" s="153">
        <v>11</v>
      </c>
      <c r="AY250" s="153">
        <v>28</v>
      </c>
      <c r="AZ250" s="153">
        <v>87</v>
      </c>
      <c r="BA250" s="153">
        <v>53</v>
      </c>
      <c r="BB250" s="153">
        <v>136</v>
      </c>
      <c r="BC250" s="153">
        <v>12</v>
      </c>
      <c r="BD250" s="153">
        <v>99</v>
      </c>
      <c r="BE250" s="153">
        <v>63</v>
      </c>
      <c r="BF250" s="153">
        <v>8</v>
      </c>
      <c r="BG250" s="153">
        <v>0</v>
      </c>
      <c r="BH250" s="153">
        <v>44</v>
      </c>
      <c r="BI250" s="153"/>
      <c r="BJ250" s="153">
        <v>79</v>
      </c>
      <c r="BK250" s="153">
        <v>14</v>
      </c>
      <c r="BL250" s="153">
        <v>8</v>
      </c>
      <c r="BM250" s="153">
        <v>2</v>
      </c>
      <c r="BN250" s="153">
        <v>2</v>
      </c>
      <c r="BO250" s="153">
        <v>5</v>
      </c>
      <c r="BP250" s="153">
        <v>2</v>
      </c>
      <c r="BQ250" s="153">
        <v>4</v>
      </c>
      <c r="BR250" s="153">
        <v>23</v>
      </c>
      <c r="BS250" s="153">
        <v>396</v>
      </c>
      <c r="BT250" s="153">
        <v>8</v>
      </c>
      <c r="BU250" s="153">
        <v>6</v>
      </c>
      <c r="BV250" s="153">
        <v>13</v>
      </c>
      <c r="BW250" s="153">
        <v>6</v>
      </c>
      <c r="BX250" s="153">
        <v>3</v>
      </c>
      <c r="BY250" s="153">
        <v>10</v>
      </c>
      <c r="BZ250" s="153">
        <v>9</v>
      </c>
      <c r="CA250" s="153">
        <v>132</v>
      </c>
      <c r="CB250" s="153">
        <v>1</v>
      </c>
      <c r="CC250" s="153">
        <v>16</v>
      </c>
      <c r="CD250" s="153">
        <v>3</v>
      </c>
      <c r="CE250" s="153">
        <v>1</v>
      </c>
      <c r="CF250" s="153">
        <v>96</v>
      </c>
      <c r="CG250" s="153"/>
      <c r="CH250" s="153">
        <v>9</v>
      </c>
      <c r="CI250" s="153">
        <v>3</v>
      </c>
      <c r="CJ250" s="153">
        <v>34</v>
      </c>
      <c r="CK250" s="153">
        <v>14</v>
      </c>
      <c r="CL250" s="153">
        <v>1</v>
      </c>
      <c r="CM250" s="153">
        <v>17</v>
      </c>
      <c r="CN250" s="153">
        <v>1</v>
      </c>
      <c r="CO250" s="153">
        <v>8</v>
      </c>
      <c r="CP250" s="153">
        <v>3</v>
      </c>
      <c r="CQ250" s="153">
        <v>1</v>
      </c>
      <c r="CR250" s="153">
        <v>80</v>
      </c>
      <c r="CS250" s="153">
        <v>1</v>
      </c>
      <c r="CT250" s="153">
        <v>3</v>
      </c>
      <c r="CU250" s="153">
        <v>8</v>
      </c>
      <c r="CV250" s="153">
        <v>3</v>
      </c>
      <c r="CW250" s="153">
        <v>2</v>
      </c>
      <c r="CX250" s="153">
        <v>16</v>
      </c>
      <c r="CY250" s="153">
        <v>1</v>
      </c>
      <c r="CZ250" s="153">
        <v>1</v>
      </c>
      <c r="DA250" s="153">
        <v>5</v>
      </c>
      <c r="DB250" s="153">
        <v>3</v>
      </c>
      <c r="DC250" s="153">
        <v>11</v>
      </c>
      <c r="DD250" s="153">
        <v>19</v>
      </c>
      <c r="DE250" s="153">
        <v>0</v>
      </c>
      <c r="DF250" s="153">
        <v>1</v>
      </c>
      <c r="DG250" s="153"/>
      <c r="DH250" s="153">
        <v>36</v>
      </c>
      <c r="DI250" s="153">
        <v>7</v>
      </c>
      <c r="DJ250" s="153">
        <v>1</v>
      </c>
      <c r="DK250" s="153">
        <v>0</v>
      </c>
      <c r="DL250" s="153">
        <v>0</v>
      </c>
      <c r="DM250" s="153">
        <v>1</v>
      </c>
      <c r="DN250" s="153">
        <v>16</v>
      </c>
      <c r="DO250" s="153">
        <v>2</v>
      </c>
      <c r="DP250" s="153">
        <v>12</v>
      </c>
      <c r="DQ250" s="153">
        <v>2</v>
      </c>
      <c r="DR250" s="153">
        <v>7</v>
      </c>
      <c r="DS250" s="153">
        <v>91</v>
      </c>
      <c r="DT250" s="153">
        <v>10</v>
      </c>
      <c r="DU250" s="153">
        <v>0</v>
      </c>
      <c r="DV250" s="153">
        <v>2</v>
      </c>
      <c r="DW250" s="153">
        <v>2</v>
      </c>
      <c r="DX250" s="153"/>
      <c r="DY250" s="153">
        <v>5</v>
      </c>
      <c r="DZ250" s="153">
        <v>3</v>
      </c>
      <c r="EA250" s="153">
        <v>10</v>
      </c>
      <c r="EB250" s="153">
        <v>0</v>
      </c>
      <c r="EC250" s="153">
        <v>0</v>
      </c>
      <c r="ED250" s="153">
        <v>1</v>
      </c>
      <c r="EE250" s="153">
        <v>2</v>
      </c>
      <c r="EF250" s="153">
        <v>1</v>
      </c>
      <c r="EG250" s="153"/>
      <c r="EH250" s="153">
        <v>1</v>
      </c>
      <c r="EI250" s="153">
        <v>0</v>
      </c>
      <c r="EJ250" s="153">
        <v>1</v>
      </c>
      <c r="EK250" s="153">
        <v>0</v>
      </c>
      <c r="EL250" s="153">
        <v>2</v>
      </c>
      <c r="EM250" s="153">
        <v>1</v>
      </c>
      <c r="EN250" s="153">
        <v>23</v>
      </c>
      <c r="EO250" s="153">
        <v>15</v>
      </c>
      <c r="EP250" s="153">
        <v>126</v>
      </c>
      <c r="EQ250" s="153">
        <v>2</v>
      </c>
      <c r="ER250" s="153">
        <v>14</v>
      </c>
      <c r="ES250" s="153">
        <v>87</v>
      </c>
      <c r="ET250" s="153">
        <v>8</v>
      </c>
      <c r="EU250" s="153">
        <v>9</v>
      </c>
      <c r="EV250" s="153">
        <v>1</v>
      </c>
      <c r="EW250" s="153">
        <v>6</v>
      </c>
      <c r="EX250" s="153">
        <v>122</v>
      </c>
      <c r="EY250" s="153">
        <v>55</v>
      </c>
      <c r="EZ250" s="153">
        <v>15</v>
      </c>
      <c r="FA250" s="153">
        <v>140</v>
      </c>
      <c r="FB250" s="153">
        <v>4</v>
      </c>
      <c r="FC250" s="153">
        <v>12</v>
      </c>
      <c r="FD250" s="153">
        <v>44</v>
      </c>
      <c r="FE250" s="153">
        <v>121</v>
      </c>
      <c r="FF250" s="153">
        <v>18</v>
      </c>
      <c r="FG250" s="153">
        <v>0</v>
      </c>
      <c r="FH250" s="153"/>
      <c r="FI250" s="153">
        <v>31</v>
      </c>
      <c r="FJ250" s="153">
        <v>83</v>
      </c>
      <c r="FK250" s="153">
        <v>2</v>
      </c>
      <c r="FL250" s="153">
        <v>30</v>
      </c>
      <c r="FM250" s="153">
        <v>11</v>
      </c>
      <c r="FN250" s="153"/>
      <c r="FO250" s="153">
        <v>1</v>
      </c>
      <c r="FP250" s="153">
        <v>2</v>
      </c>
      <c r="FQ250" s="153">
        <v>7</v>
      </c>
      <c r="FR250" s="153">
        <v>6</v>
      </c>
      <c r="FS250" s="153">
        <v>1</v>
      </c>
      <c r="FT250" s="153">
        <v>4</v>
      </c>
      <c r="FU250" s="153">
        <v>4</v>
      </c>
      <c r="FV250" s="153">
        <v>5</v>
      </c>
      <c r="FW250" s="153">
        <v>8</v>
      </c>
      <c r="FX250" s="153">
        <v>5</v>
      </c>
      <c r="FY250" s="153">
        <v>43</v>
      </c>
      <c r="FZ250" s="153">
        <v>35</v>
      </c>
      <c r="GA250" s="153">
        <v>76</v>
      </c>
      <c r="GB250" s="153">
        <v>0</v>
      </c>
      <c r="GC250" s="153">
        <v>20</v>
      </c>
      <c r="GD250" s="153">
        <v>0</v>
      </c>
      <c r="GE250" s="153">
        <v>14</v>
      </c>
      <c r="GF250" s="153">
        <v>1</v>
      </c>
      <c r="GG250" s="153">
        <v>177</v>
      </c>
      <c r="GH250" s="153">
        <v>18</v>
      </c>
      <c r="GI250" s="153">
        <v>29</v>
      </c>
      <c r="GJ250" s="153">
        <v>2</v>
      </c>
      <c r="GK250" s="153">
        <v>6</v>
      </c>
      <c r="GL250" s="153">
        <v>1</v>
      </c>
      <c r="GM250" s="153">
        <v>188</v>
      </c>
      <c r="GN250" s="153">
        <v>0</v>
      </c>
      <c r="GO250" s="153">
        <v>6</v>
      </c>
      <c r="GP250" s="153">
        <v>4</v>
      </c>
      <c r="GQ250" s="153">
        <v>922</v>
      </c>
      <c r="GR250" s="153">
        <v>5</v>
      </c>
      <c r="GS250" s="153">
        <v>2</v>
      </c>
      <c r="GT250" s="153">
        <v>17</v>
      </c>
      <c r="GU250" s="153">
        <v>22</v>
      </c>
      <c r="GV250" s="153">
        <v>17</v>
      </c>
      <c r="GW250" s="153">
        <v>5</v>
      </c>
      <c r="GX250" s="153">
        <v>7</v>
      </c>
      <c r="GY250" s="153">
        <v>22</v>
      </c>
      <c r="GZ250" s="153">
        <v>0</v>
      </c>
      <c r="HA250" s="153">
        <v>64</v>
      </c>
      <c r="HB250" s="153">
        <v>46</v>
      </c>
      <c r="HC250" s="153">
        <v>40</v>
      </c>
      <c r="HD250" s="153">
        <v>26</v>
      </c>
      <c r="HE250" s="153">
        <v>84</v>
      </c>
      <c r="HF250" s="153">
        <v>41</v>
      </c>
      <c r="HG250" s="153">
        <v>135</v>
      </c>
      <c r="HH250" s="153">
        <v>180</v>
      </c>
      <c r="HI250" s="153">
        <v>6</v>
      </c>
      <c r="HJ250" s="153">
        <v>1</v>
      </c>
      <c r="HK250" s="153">
        <v>4</v>
      </c>
      <c r="HL250" s="153">
        <v>31</v>
      </c>
      <c r="HM250" s="153">
        <v>1</v>
      </c>
      <c r="HN250" s="153">
        <v>103</v>
      </c>
      <c r="HO250" s="153">
        <v>81</v>
      </c>
      <c r="HP250" s="153"/>
      <c r="HQ250" s="153">
        <v>1</v>
      </c>
      <c r="HR250" s="153">
        <v>2</v>
      </c>
      <c r="HS250" s="153">
        <v>0</v>
      </c>
      <c r="HT250" s="153">
        <v>3</v>
      </c>
      <c r="HU250" s="153">
        <v>133</v>
      </c>
      <c r="HV250" s="153">
        <v>679</v>
      </c>
      <c r="HW250" s="153">
        <v>467</v>
      </c>
      <c r="HX250" s="153">
        <v>50</v>
      </c>
      <c r="HY250" s="153">
        <v>200</v>
      </c>
      <c r="HZ250" s="153">
        <v>6</v>
      </c>
      <c r="IA250" s="153">
        <v>14</v>
      </c>
      <c r="IB250" s="153">
        <v>16</v>
      </c>
      <c r="IC250" s="153">
        <v>1290</v>
      </c>
      <c r="ID250" s="153">
        <v>4</v>
      </c>
      <c r="IE250" s="153">
        <v>11069</v>
      </c>
      <c r="IF250" s="153">
        <v>143</v>
      </c>
      <c r="IG250" s="153">
        <v>41</v>
      </c>
      <c r="IH250" s="153">
        <v>189</v>
      </c>
      <c r="II250" s="153">
        <v>6885</v>
      </c>
      <c r="IJ250" s="153">
        <v>441</v>
      </c>
      <c r="IK250" s="153">
        <v>407</v>
      </c>
      <c r="IL250" s="153">
        <v>272</v>
      </c>
      <c r="IM250" s="153">
        <v>11009</v>
      </c>
      <c r="IN250" s="153">
        <v>19672</v>
      </c>
      <c r="IO250" s="153">
        <v>1231</v>
      </c>
      <c r="IP250" s="153">
        <v>304</v>
      </c>
      <c r="IQ250" s="153">
        <v>899</v>
      </c>
      <c r="IR250" s="153">
        <v>602</v>
      </c>
      <c r="IS250" s="153">
        <v>486</v>
      </c>
      <c r="IT250" s="153">
        <v>1</v>
      </c>
      <c r="IU250" s="153">
        <v>4898</v>
      </c>
      <c r="IV250" s="153">
        <v>2489</v>
      </c>
      <c r="IW250" s="153">
        <v>1059</v>
      </c>
      <c r="IX250" s="153">
        <v>1409</v>
      </c>
      <c r="IY250" s="153">
        <v>1733</v>
      </c>
      <c r="IZ250" s="153">
        <v>70</v>
      </c>
      <c r="JA250" s="153">
        <v>2031</v>
      </c>
      <c r="JB250" s="153">
        <v>1197</v>
      </c>
      <c r="JC250" s="153">
        <v>128</v>
      </c>
      <c r="JD250" s="153">
        <v>54</v>
      </c>
      <c r="JE250" s="153">
        <v>61</v>
      </c>
      <c r="JF250" s="153">
        <v>334</v>
      </c>
      <c r="JG250" s="153">
        <v>797</v>
      </c>
      <c r="JH250" s="153">
        <v>624</v>
      </c>
      <c r="JI250" s="153">
        <v>1021</v>
      </c>
      <c r="JJ250" s="153">
        <v>111</v>
      </c>
      <c r="JK250" s="153">
        <v>679</v>
      </c>
      <c r="JL250" s="153"/>
      <c r="JM250" s="153">
        <v>23</v>
      </c>
      <c r="JN250" s="153">
        <v>14</v>
      </c>
      <c r="JO250" s="153"/>
      <c r="JP250" s="153">
        <v>167</v>
      </c>
      <c r="JQ250" s="153"/>
      <c r="JR250" s="153">
        <v>45</v>
      </c>
      <c r="JS250" s="153">
        <v>26</v>
      </c>
      <c r="JT250" s="153">
        <v>166</v>
      </c>
      <c r="JU250" s="153">
        <v>4</v>
      </c>
      <c r="JV250" s="153"/>
      <c r="JW250" s="153">
        <v>24</v>
      </c>
      <c r="JX250" s="153">
        <v>18</v>
      </c>
      <c r="JY250" s="153">
        <v>18</v>
      </c>
      <c r="JZ250" s="153"/>
      <c r="KA250" s="153">
        <v>5</v>
      </c>
      <c r="KB250" s="153">
        <v>6</v>
      </c>
      <c r="KC250" s="153"/>
      <c r="KD250" s="153">
        <v>13</v>
      </c>
      <c r="KE250" s="153">
        <v>0</v>
      </c>
      <c r="KF250" s="153"/>
      <c r="KG250" s="153">
        <v>14</v>
      </c>
      <c r="KH250" s="153">
        <v>5</v>
      </c>
      <c r="KI250" s="153">
        <v>96</v>
      </c>
      <c r="KJ250" s="153">
        <v>2</v>
      </c>
      <c r="KK250" s="153">
        <v>1</v>
      </c>
      <c r="KL250" s="153">
        <v>2</v>
      </c>
      <c r="KM250" s="153">
        <v>16</v>
      </c>
      <c r="KN250" s="153">
        <v>2</v>
      </c>
      <c r="KO250" s="153">
        <v>7</v>
      </c>
      <c r="KP250" s="153"/>
      <c r="KQ250" s="153">
        <v>5</v>
      </c>
      <c r="KR250" s="153">
        <v>1</v>
      </c>
      <c r="KS250" s="153"/>
      <c r="KT250" s="153">
        <v>5</v>
      </c>
      <c r="KU250" s="153"/>
      <c r="KV250" s="153"/>
      <c r="KW250" s="153"/>
      <c r="KX250" s="153">
        <v>285</v>
      </c>
      <c r="KY250" s="153">
        <v>64</v>
      </c>
      <c r="KZ250" s="153">
        <v>28</v>
      </c>
      <c r="LA250" s="153">
        <v>3</v>
      </c>
      <c r="LB250" s="153"/>
      <c r="LC250" s="153">
        <v>0</v>
      </c>
      <c r="LD250" s="153"/>
      <c r="LE250" s="153"/>
      <c r="LF250" s="153"/>
      <c r="LG250" s="153"/>
      <c r="LH250" s="153"/>
      <c r="LI250" s="153"/>
      <c r="LJ250" s="153"/>
      <c r="LK250" s="153"/>
      <c r="LL250" s="153"/>
      <c r="LM250" s="153">
        <v>0</v>
      </c>
      <c r="LN250" s="153">
        <v>9666</v>
      </c>
      <c r="LO250" s="153"/>
      <c r="LP250" s="153"/>
      <c r="LQ250" s="153"/>
      <c r="LR250" s="153"/>
      <c r="LS250" s="153">
        <v>1</v>
      </c>
      <c r="LT250" s="153"/>
      <c r="LU250" s="153"/>
      <c r="LV250" s="153">
        <v>4</v>
      </c>
      <c r="LW250" s="153">
        <v>27</v>
      </c>
      <c r="LX250" s="153">
        <v>2564</v>
      </c>
      <c r="LY250" s="153">
        <v>146</v>
      </c>
      <c r="LZ250" s="153">
        <v>13</v>
      </c>
      <c r="MA250" s="153">
        <v>669</v>
      </c>
      <c r="MB250" s="153">
        <v>54</v>
      </c>
      <c r="MC250" s="153">
        <v>73</v>
      </c>
      <c r="MD250" s="153">
        <v>10</v>
      </c>
      <c r="ME250" s="153">
        <v>66</v>
      </c>
      <c r="MF250" s="153">
        <v>43</v>
      </c>
      <c r="MG250" s="153">
        <v>16</v>
      </c>
      <c r="MH250" s="153">
        <v>1</v>
      </c>
      <c r="MI250" s="153">
        <v>677</v>
      </c>
      <c r="MJ250" s="153">
        <v>535</v>
      </c>
      <c r="MK250" s="153">
        <v>199</v>
      </c>
      <c r="ML250" s="153">
        <v>130</v>
      </c>
      <c r="MM250" s="153">
        <v>3</v>
      </c>
      <c r="MN250" s="153">
        <v>8</v>
      </c>
      <c r="MO250" s="153">
        <v>38</v>
      </c>
      <c r="MP250" s="153">
        <v>824</v>
      </c>
      <c r="MQ250" s="153">
        <v>57</v>
      </c>
      <c r="MR250" s="153">
        <v>9</v>
      </c>
      <c r="MS250" s="153">
        <v>64</v>
      </c>
      <c r="MT250" s="153">
        <v>811</v>
      </c>
      <c r="MU250" s="153">
        <v>145</v>
      </c>
      <c r="MV250" s="153">
        <v>1244</v>
      </c>
      <c r="MW250" s="153"/>
      <c r="MX250" s="153">
        <v>467</v>
      </c>
      <c r="MY250" s="153">
        <v>671</v>
      </c>
      <c r="MZ250" s="153">
        <v>774</v>
      </c>
      <c r="NA250" s="153">
        <v>1282</v>
      </c>
      <c r="NB250" s="153">
        <v>118</v>
      </c>
      <c r="NC250" s="153">
        <v>10</v>
      </c>
      <c r="ND250" s="153">
        <v>13</v>
      </c>
      <c r="NE250" s="153">
        <v>16</v>
      </c>
      <c r="NF250" s="153"/>
      <c r="NG250" s="153"/>
      <c r="NH250" s="153"/>
      <c r="NI250" s="153"/>
      <c r="NJ250" s="153"/>
      <c r="NK250" s="153"/>
      <c r="NL250" s="153"/>
      <c r="NM250" s="153">
        <v>9</v>
      </c>
      <c r="NN250" s="153">
        <v>3</v>
      </c>
      <c r="NO250" s="153">
        <v>17</v>
      </c>
      <c r="NP250" s="153">
        <v>156</v>
      </c>
      <c r="NQ250" s="153">
        <v>579</v>
      </c>
      <c r="NR250" s="153">
        <v>118</v>
      </c>
      <c r="NS250" s="153">
        <v>12</v>
      </c>
      <c r="NT250" s="153">
        <v>7</v>
      </c>
      <c r="NU250" s="153">
        <v>244</v>
      </c>
      <c r="NV250" s="153">
        <v>151</v>
      </c>
      <c r="NW250" s="153"/>
      <c r="NX250" s="153">
        <v>0</v>
      </c>
      <c r="NY250" s="153">
        <v>9</v>
      </c>
      <c r="NZ250" s="153"/>
      <c r="OA250" s="153"/>
      <c r="OB250" s="153"/>
      <c r="OC250" s="153">
        <v>9</v>
      </c>
      <c r="OD250" s="153"/>
      <c r="OE250" s="153">
        <v>1</v>
      </c>
      <c r="OF250" s="153">
        <v>613</v>
      </c>
      <c r="OG250" s="153">
        <v>32</v>
      </c>
      <c r="OH250" s="153">
        <v>4</v>
      </c>
      <c r="OI250" s="153"/>
      <c r="OJ250" s="153">
        <v>1255</v>
      </c>
      <c r="OK250" s="153">
        <v>8237</v>
      </c>
      <c r="OL250" s="153">
        <v>911</v>
      </c>
      <c r="OM250" s="153">
        <v>933</v>
      </c>
      <c r="ON250" s="153"/>
      <c r="OO250" s="154">
        <v>874</v>
      </c>
      <c r="OP250" s="144">
        <v>120937</v>
      </c>
      <c r="OQ250" s="155">
        <v>642</v>
      </c>
      <c r="OR250" s="153"/>
      <c r="OS250" s="153"/>
      <c r="OT250" s="153"/>
      <c r="OU250" s="153"/>
      <c r="OV250" s="153">
        <v>165</v>
      </c>
      <c r="OW250" s="153">
        <v>27845</v>
      </c>
      <c r="OX250" s="153">
        <v>-31981</v>
      </c>
      <c r="OY250" s="153"/>
      <c r="OZ250" s="153"/>
      <c r="PA250" s="153"/>
      <c r="PB250" s="153"/>
      <c r="PC250" s="153"/>
      <c r="PD250" s="153"/>
      <c r="PE250" s="153"/>
      <c r="PF250" s="153"/>
      <c r="PG250" s="153"/>
      <c r="PH250" s="153"/>
      <c r="PI250" s="153"/>
      <c r="PJ250" s="156"/>
      <c r="PK250" s="144">
        <v>-3329</v>
      </c>
      <c r="PL250" s="144">
        <v>117608</v>
      </c>
    </row>
    <row r="251" spans="1:428" ht="15" x14ac:dyDescent="0.25">
      <c r="A251" s="158">
        <v>325211</v>
      </c>
      <c r="B251" s="159" t="s">
        <v>740</v>
      </c>
      <c r="C251" s="149" t="s">
        <v>441</v>
      </c>
      <c r="D251" s="155"/>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c r="AA251" s="153"/>
      <c r="AB251" s="153"/>
      <c r="AC251" s="153"/>
      <c r="AD251" s="153">
        <v>0</v>
      </c>
      <c r="AE251" s="153"/>
      <c r="AF251" s="153"/>
      <c r="AG251" s="153"/>
      <c r="AH251" s="153"/>
      <c r="AI251" s="153"/>
      <c r="AJ251" s="153"/>
      <c r="AK251" s="153"/>
      <c r="AL251" s="153"/>
      <c r="AM251" s="153"/>
      <c r="AN251" s="153"/>
      <c r="AO251" s="153">
        <v>790</v>
      </c>
      <c r="AP251" s="153"/>
      <c r="AQ251" s="153">
        <v>36</v>
      </c>
      <c r="AR251" s="153">
        <v>1</v>
      </c>
      <c r="AS251" s="153">
        <v>1169</v>
      </c>
      <c r="AT251" s="153">
        <v>6</v>
      </c>
      <c r="AU251" s="153"/>
      <c r="AV251" s="153"/>
      <c r="AW251" s="153"/>
      <c r="AX251" s="153"/>
      <c r="AY251" s="153">
        <v>3</v>
      </c>
      <c r="AZ251" s="153">
        <v>1</v>
      </c>
      <c r="BA251" s="153"/>
      <c r="BB251" s="153">
        <v>29</v>
      </c>
      <c r="BC251" s="153">
        <v>41</v>
      </c>
      <c r="BD251" s="153">
        <v>1</v>
      </c>
      <c r="BE251" s="153">
        <v>3</v>
      </c>
      <c r="BF251" s="153"/>
      <c r="BG251" s="153"/>
      <c r="BH251" s="153"/>
      <c r="BI251" s="153"/>
      <c r="BJ251" s="153"/>
      <c r="BK251" s="153">
        <v>11</v>
      </c>
      <c r="BL251" s="153"/>
      <c r="BM251" s="153"/>
      <c r="BN251" s="153"/>
      <c r="BO251" s="153">
        <v>1</v>
      </c>
      <c r="BP251" s="153">
        <v>24</v>
      </c>
      <c r="BQ251" s="153">
        <v>199</v>
      </c>
      <c r="BR251" s="153"/>
      <c r="BS251" s="153"/>
      <c r="BT251" s="153"/>
      <c r="BU251" s="153"/>
      <c r="BV251" s="153">
        <v>1</v>
      </c>
      <c r="BW251" s="153">
        <v>31</v>
      </c>
      <c r="BX251" s="153"/>
      <c r="BY251" s="153"/>
      <c r="BZ251" s="153"/>
      <c r="CA251" s="153">
        <v>105</v>
      </c>
      <c r="CB251" s="153">
        <v>36</v>
      </c>
      <c r="CC251" s="153"/>
      <c r="CD251" s="153"/>
      <c r="CE251" s="153">
        <v>18</v>
      </c>
      <c r="CF251" s="153">
        <v>109</v>
      </c>
      <c r="CG251" s="153">
        <v>55</v>
      </c>
      <c r="CH251" s="153"/>
      <c r="CI251" s="153"/>
      <c r="CJ251" s="153"/>
      <c r="CK251" s="153"/>
      <c r="CL251" s="153"/>
      <c r="CM251" s="153"/>
      <c r="CN251" s="153">
        <v>1</v>
      </c>
      <c r="CO251" s="153">
        <v>102</v>
      </c>
      <c r="CP251" s="153">
        <v>28</v>
      </c>
      <c r="CQ251" s="153"/>
      <c r="CR251" s="153">
        <v>112</v>
      </c>
      <c r="CS251" s="153"/>
      <c r="CT251" s="153"/>
      <c r="CU251" s="153"/>
      <c r="CV251" s="153"/>
      <c r="CW251" s="153"/>
      <c r="CX251" s="153"/>
      <c r="CY251" s="153"/>
      <c r="CZ251" s="153"/>
      <c r="DA251" s="153"/>
      <c r="DB251" s="153"/>
      <c r="DC251" s="153"/>
      <c r="DD251" s="153"/>
      <c r="DE251" s="153"/>
      <c r="DF251" s="153"/>
      <c r="DG251" s="153"/>
      <c r="DH251" s="153">
        <v>1</v>
      </c>
      <c r="DI251" s="153"/>
      <c r="DJ251" s="153"/>
      <c r="DK251" s="153"/>
      <c r="DL251" s="153"/>
      <c r="DM251" s="153">
        <v>1</v>
      </c>
      <c r="DN251" s="153">
        <v>9</v>
      </c>
      <c r="DO251" s="153">
        <v>2</v>
      </c>
      <c r="DP251" s="153">
        <v>3</v>
      </c>
      <c r="DQ251" s="153">
        <v>4</v>
      </c>
      <c r="DR251" s="153">
        <v>123</v>
      </c>
      <c r="DS251" s="153"/>
      <c r="DT251" s="153">
        <v>19</v>
      </c>
      <c r="DU251" s="153">
        <v>1</v>
      </c>
      <c r="DV251" s="153">
        <v>12</v>
      </c>
      <c r="DW251" s="153">
        <v>10</v>
      </c>
      <c r="DX251" s="153">
        <v>13</v>
      </c>
      <c r="DY251" s="153">
        <v>9</v>
      </c>
      <c r="DZ251" s="153"/>
      <c r="EA251" s="153">
        <v>14</v>
      </c>
      <c r="EB251" s="153"/>
      <c r="EC251" s="153">
        <v>6</v>
      </c>
      <c r="ED251" s="153"/>
      <c r="EE251" s="153">
        <v>15</v>
      </c>
      <c r="EF251" s="153">
        <v>80</v>
      </c>
      <c r="EG251" s="153">
        <v>198</v>
      </c>
      <c r="EH251" s="153"/>
      <c r="EI251" s="153">
        <v>8</v>
      </c>
      <c r="EJ251" s="153">
        <v>39</v>
      </c>
      <c r="EK251" s="153">
        <v>14</v>
      </c>
      <c r="EL251" s="153">
        <v>101</v>
      </c>
      <c r="EM251" s="153">
        <v>3</v>
      </c>
      <c r="EN251" s="153">
        <v>484</v>
      </c>
      <c r="EO251" s="153">
        <v>205</v>
      </c>
      <c r="EP251" s="153"/>
      <c r="EQ251" s="153"/>
      <c r="ER251" s="153"/>
      <c r="ES251" s="153"/>
      <c r="ET251" s="153">
        <v>0</v>
      </c>
      <c r="EU251" s="153"/>
      <c r="EV251" s="153"/>
      <c r="EW251" s="153">
        <v>3</v>
      </c>
      <c r="EX251" s="153">
        <v>172</v>
      </c>
      <c r="EY251" s="153">
        <v>212</v>
      </c>
      <c r="EZ251" s="153">
        <v>284</v>
      </c>
      <c r="FA251" s="153">
        <v>67</v>
      </c>
      <c r="FB251" s="153">
        <v>366</v>
      </c>
      <c r="FC251" s="153">
        <v>86</v>
      </c>
      <c r="FD251" s="153">
        <v>915</v>
      </c>
      <c r="FE251" s="153">
        <v>160</v>
      </c>
      <c r="FF251" s="153"/>
      <c r="FG251" s="153"/>
      <c r="FH251" s="153"/>
      <c r="FI251" s="153"/>
      <c r="FJ251" s="153"/>
      <c r="FK251" s="153"/>
      <c r="FL251" s="153"/>
      <c r="FM251" s="153">
        <v>196</v>
      </c>
      <c r="FN251" s="153"/>
      <c r="FO251" s="153">
        <v>4</v>
      </c>
      <c r="FP251" s="153"/>
      <c r="FQ251" s="153"/>
      <c r="FR251" s="153">
        <v>10</v>
      </c>
      <c r="FS251" s="153">
        <v>4</v>
      </c>
      <c r="FT251" s="153">
        <v>66</v>
      </c>
      <c r="FU251" s="153">
        <v>69</v>
      </c>
      <c r="FV251" s="153">
        <v>141</v>
      </c>
      <c r="FW251" s="153">
        <v>96</v>
      </c>
      <c r="FX251" s="153"/>
      <c r="FY251" s="153">
        <v>700</v>
      </c>
      <c r="FZ251" s="153">
        <v>177</v>
      </c>
      <c r="GA251" s="153"/>
      <c r="GB251" s="153">
        <v>410</v>
      </c>
      <c r="GC251" s="153"/>
      <c r="GD251" s="153"/>
      <c r="GE251" s="153">
        <v>141</v>
      </c>
      <c r="GF251" s="153">
        <v>106</v>
      </c>
      <c r="GG251" s="153">
        <v>4</v>
      </c>
      <c r="GH251" s="153">
        <v>166</v>
      </c>
      <c r="GI251" s="153">
        <v>439</v>
      </c>
      <c r="GJ251" s="153"/>
      <c r="GK251" s="153"/>
      <c r="GL251" s="153"/>
      <c r="GM251" s="153"/>
      <c r="GN251" s="153"/>
      <c r="GO251" s="153"/>
      <c r="GP251" s="153"/>
      <c r="GQ251" s="153"/>
      <c r="GR251" s="153"/>
      <c r="GS251" s="153"/>
      <c r="GT251" s="153">
        <v>13</v>
      </c>
      <c r="GU251" s="153">
        <v>44</v>
      </c>
      <c r="GV251" s="153">
        <v>410</v>
      </c>
      <c r="GW251" s="153">
        <v>8</v>
      </c>
      <c r="GX251" s="153"/>
      <c r="GY251" s="153"/>
      <c r="GZ251" s="153"/>
      <c r="HA251" s="153"/>
      <c r="HB251" s="153"/>
      <c r="HC251" s="153"/>
      <c r="HD251" s="153"/>
      <c r="HE251" s="153"/>
      <c r="HF251" s="153"/>
      <c r="HG251" s="153"/>
      <c r="HH251" s="153"/>
      <c r="HI251" s="153"/>
      <c r="HJ251" s="153"/>
      <c r="HK251" s="153"/>
      <c r="HL251" s="153">
        <v>1</v>
      </c>
      <c r="HM251" s="153"/>
      <c r="HN251" s="153">
        <v>863</v>
      </c>
      <c r="HO251" s="153">
        <v>153</v>
      </c>
      <c r="HP251" s="153"/>
      <c r="HQ251" s="153"/>
      <c r="HR251" s="153">
        <v>169</v>
      </c>
      <c r="HS251" s="153"/>
      <c r="HT251" s="153">
        <v>24</v>
      </c>
      <c r="HU251" s="153"/>
      <c r="HV251" s="153"/>
      <c r="HW251" s="153">
        <v>178</v>
      </c>
      <c r="HX251" s="153">
        <v>5</v>
      </c>
      <c r="HY251" s="153">
        <v>592</v>
      </c>
      <c r="HZ251" s="153">
        <v>2</v>
      </c>
      <c r="IA251" s="153">
        <v>572</v>
      </c>
      <c r="IB251" s="153"/>
      <c r="IC251" s="153"/>
      <c r="ID251" s="153"/>
      <c r="IE251" s="153"/>
      <c r="IF251" s="153"/>
      <c r="IG251" s="153"/>
      <c r="IH251" s="153"/>
      <c r="II251" s="153">
        <v>22</v>
      </c>
      <c r="IJ251" s="153"/>
      <c r="IK251" s="153">
        <v>2</v>
      </c>
      <c r="IL251" s="153"/>
      <c r="IM251" s="153">
        <v>165</v>
      </c>
      <c r="IN251" s="153">
        <v>9577</v>
      </c>
      <c r="IO251" s="153">
        <v>1916</v>
      </c>
      <c r="IP251" s="153"/>
      <c r="IQ251" s="153"/>
      <c r="IR251" s="153"/>
      <c r="IS251" s="153"/>
      <c r="IT251" s="153"/>
      <c r="IU251" s="153"/>
      <c r="IV251" s="153">
        <v>2279</v>
      </c>
      <c r="IW251" s="153">
        <v>1029</v>
      </c>
      <c r="IX251" s="153"/>
      <c r="IY251" s="153"/>
      <c r="IZ251" s="153">
        <v>261</v>
      </c>
      <c r="JA251" s="153">
        <v>2618</v>
      </c>
      <c r="JB251" s="153">
        <v>11892</v>
      </c>
      <c r="JC251" s="153">
        <v>6394</v>
      </c>
      <c r="JD251" s="153">
        <v>569</v>
      </c>
      <c r="JE251" s="153">
        <v>2514</v>
      </c>
      <c r="JF251" s="153">
        <v>698</v>
      </c>
      <c r="JG251" s="153">
        <v>3461</v>
      </c>
      <c r="JH251" s="153">
        <v>19874</v>
      </c>
      <c r="JI251" s="153">
        <v>64</v>
      </c>
      <c r="JJ251" s="153">
        <v>139</v>
      </c>
      <c r="JK251" s="153">
        <v>292</v>
      </c>
      <c r="JL251" s="153"/>
      <c r="JM251" s="153"/>
      <c r="JN251" s="153"/>
      <c r="JO251" s="153"/>
      <c r="JP251" s="153"/>
      <c r="JQ251" s="153"/>
      <c r="JR251" s="153"/>
      <c r="JS251" s="153"/>
      <c r="JT251" s="153"/>
      <c r="JU251" s="153"/>
      <c r="JV251" s="153"/>
      <c r="JW251" s="153">
        <v>20</v>
      </c>
      <c r="JX251" s="153"/>
      <c r="JY251" s="153"/>
      <c r="JZ251" s="153"/>
      <c r="KA251" s="153"/>
      <c r="KB251" s="153"/>
      <c r="KC251" s="153"/>
      <c r="KD251" s="153"/>
      <c r="KE251" s="153"/>
      <c r="KF251" s="153"/>
      <c r="KG251" s="153"/>
      <c r="KH251" s="153"/>
      <c r="KI251" s="153"/>
      <c r="KJ251" s="153"/>
      <c r="KK251" s="153"/>
      <c r="KL251" s="153"/>
      <c r="KM251" s="153"/>
      <c r="KN251" s="153"/>
      <c r="KO251" s="153"/>
      <c r="KP251" s="153"/>
      <c r="KQ251" s="153"/>
      <c r="KR251" s="153"/>
      <c r="KS251" s="153"/>
      <c r="KT251" s="153"/>
      <c r="KU251" s="153"/>
      <c r="KV251" s="153"/>
      <c r="KW251" s="153"/>
      <c r="KX251" s="153"/>
      <c r="KY251" s="153"/>
      <c r="KZ251" s="153"/>
      <c r="LA251" s="153"/>
      <c r="LB251" s="153"/>
      <c r="LC251" s="153"/>
      <c r="LD251" s="153"/>
      <c r="LE251" s="153"/>
      <c r="LF251" s="153"/>
      <c r="LG251" s="153"/>
      <c r="LH251" s="153"/>
      <c r="LI251" s="153"/>
      <c r="LJ251" s="153"/>
      <c r="LK251" s="153"/>
      <c r="LL251" s="153"/>
      <c r="LM251" s="153"/>
      <c r="LN251" s="153"/>
      <c r="LO251" s="153"/>
      <c r="LP251" s="153"/>
      <c r="LQ251" s="153"/>
      <c r="LR251" s="153"/>
      <c r="LS251" s="153"/>
      <c r="LT251" s="153"/>
      <c r="LU251" s="153">
        <v>88</v>
      </c>
      <c r="LV251" s="153"/>
      <c r="LW251" s="153"/>
      <c r="LX251" s="153">
        <v>106</v>
      </c>
      <c r="LY251" s="153"/>
      <c r="LZ251" s="153"/>
      <c r="MA251" s="153"/>
      <c r="MB251" s="153"/>
      <c r="MC251" s="153"/>
      <c r="MD251" s="153"/>
      <c r="ME251" s="153"/>
      <c r="MF251" s="153"/>
      <c r="MG251" s="153"/>
      <c r="MH251" s="153"/>
      <c r="MI251" s="153"/>
      <c r="MJ251" s="153"/>
      <c r="MK251" s="153"/>
      <c r="ML251" s="153"/>
      <c r="MM251" s="153"/>
      <c r="MN251" s="153"/>
      <c r="MO251" s="153"/>
      <c r="MP251" s="153"/>
      <c r="MQ251" s="153"/>
      <c r="MR251" s="153"/>
      <c r="MS251" s="153"/>
      <c r="MT251" s="153"/>
      <c r="MU251" s="153"/>
      <c r="MV251" s="153"/>
      <c r="MW251" s="153"/>
      <c r="MX251" s="153"/>
      <c r="MY251" s="153"/>
      <c r="MZ251" s="153"/>
      <c r="NA251" s="153"/>
      <c r="NB251" s="153"/>
      <c r="NC251" s="153"/>
      <c r="ND251" s="153"/>
      <c r="NE251" s="153"/>
      <c r="NF251" s="153"/>
      <c r="NG251" s="153"/>
      <c r="NH251" s="153"/>
      <c r="NI251" s="153"/>
      <c r="NJ251" s="153"/>
      <c r="NK251" s="153"/>
      <c r="NL251" s="153"/>
      <c r="NM251" s="153"/>
      <c r="NN251" s="153"/>
      <c r="NO251" s="153"/>
      <c r="NP251" s="153"/>
      <c r="NQ251" s="153"/>
      <c r="NR251" s="153"/>
      <c r="NS251" s="153"/>
      <c r="NT251" s="153"/>
      <c r="NU251" s="153"/>
      <c r="NV251" s="153"/>
      <c r="NW251" s="153"/>
      <c r="NX251" s="153"/>
      <c r="NY251" s="153"/>
      <c r="NZ251" s="153"/>
      <c r="OA251" s="153"/>
      <c r="OB251" s="153"/>
      <c r="OC251" s="153"/>
      <c r="OD251" s="153"/>
      <c r="OE251" s="153">
        <v>1</v>
      </c>
      <c r="OF251" s="153">
        <v>2</v>
      </c>
      <c r="OG251" s="153"/>
      <c r="OH251" s="153"/>
      <c r="OI251" s="153"/>
      <c r="OJ251" s="153">
        <v>1</v>
      </c>
      <c r="OK251" s="153"/>
      <c r="OL251" s="153"/>
      <c r="OM251" s="153">
        <v>8</v>
      </c>
      <c r="ON251" s="153"/>
      <c r="OO251" s="154"/>
      <c r="OP251" s="144">
        <v>76307</v>
      </c>
      <c r="OQ251" s="155"/>
      <c r="OR251" s="153"/>
      <c r="OS251" s="153"/>
      <c r="OT251" s="153"/>
      <c r="OU251" s="153"/>
      <c r="OV251" s="153">
        <v>617</v>
      </c>
      <c r="OW251" s="153">
        <v>26239</v>
      </c>
      <c r="OX251" s="153">
        <v>-14625</v>
      </c>
      <c r="OY251" s="153"/>
      <c r="OZ251" s="153"/>
      <c r="PA251" s="153"/>
      <c r="PB251" s="153"/>
      <c r="PC251" s="153"/>
      <c r="PD251" s="153"/>
      <c r="PE251" s="153"/>
      <c r="PF251" s="153"/>
      <c r="PG251" s="153"/>
      <c r="PH251" s="153"/>
      <c r="PI251" s="153"/>
      <c r="PJ251" s="156"/>
      <c r="PK251" s="144">
        <v>12230</v>
      </c>
      <c r="PL251" s="144">
        <v>88537</v>
      </c>
    </row>
    <row r="252" spans="1:428" ht="15" x14ac:dyDescent="0.25">
      <c r="A252" s="158" t="s">
        <v>642</v>
      </c>
      <c r="B252" s="159" t="s">
        <v>740</v>
      </c>
      <c r="C252" s="149" t="s">
        <v>442</v>
      </c>
      <c r="D252" s="155"/>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c r="AA252" s="153"/>
      <c r="AB252" s="153"/>
      <c r="AC252" s="153"/>
      <c r="AD252" s="153"/>
      <c r="AE252" s="153"/>
      <c r="AF252" s="153"/>
      <c r="AG252" s="153"/>
      <c r="AH252" s="153"/>
      <c r="AI252" s="153"/>
      <c r="AJ252" s="153"/>
      <c r="AK252" s="153"/>
      <c r="AL252" s="153"/>
      <c r="AM252" s="153"/>
      <c r="AN252" s="153"/>
      <c r="AO252" s="153"/>
      <c r="AP252" s="153">
        <v>161</v>
      </c>
      <c r="AQ252" s="153">
        <v>1</v>
      </c>
      <c r="AR252" s="153">
        <v>4</v>
      </c>
      <c r="AS252" s="153">
        <v>29</v>
      </c>
      <c r="AT252" s="153"/>
      <c r="AU252" s="153"/>
      <c r="AV252" s="153"/>
      <c r="AW252" s="153"/>
      <c r="AX252" s="153"/>
      <c r="AY252" s="153">
        <v>8</v>
      </c>
      <c r="AZ252" s="153">
        <v>9</v>
      </c>
      <c r="BA252" s="153"/>
      <c r="BB252" s="153">
        <v>46</v>
      </c>
      <c r="BC252" s="153">
        <v>2</v>
      </c>
      <c r="BD252" s="153">
        <v>261</v>
      </c>
      <c r="BE252" s="153">
        <v>4</v>
      </c>
      <c r="BF252" s="153"/>
      <c r="BG252" s="153"/>
      <c r="BH252" s="153"/>
      <c r="BI252" s="153"/>
      <c r="BJ252" s="153">
        <v>23</v>
      </c>
      <c r="BK252" s="153"/>
      <c r="BL252" s="153"/>
      <c r="BM252" s="153"/>
      <c r="BN252" s="153"/>
      <c r="BO252" s="153">
        <v>1</v>
      </c>
      <c r="BP252" s="153">
        <v>1</v>
      </c>
      <c r="BQ252" s="153"/>
      <c r="BR252" s="153"/>
      <c r="BS252" s="153"/>
      <c r="BT252" s="153"/>
      <c r="BU252" s="153"/>
      <c r="BV252" s="153">
        <v>4</v>
      </c>
      <c r="BW252" s="153"/>
      <c r="BX252" s="153"/>
      <c r="BY252" s="153"/>
      <c r="BZ252" s="153"/>
      <c r="CA252" s="153">
        <v>59</v>
      </c>
      <c r="CB252" s="153"/>
      <c r="CC252" s="153"/>
      <c r="CD252" s="153"/>
      <c r="CE252" s="153"/>
      <c r="CF252" s="153">
        <v>14</v>
      </c>
      <c r="CG252" s="153"/>
      <c r="CH252" s="153"/>
      <c r="CI252" s="153"/>
      <c r="CJ252" s="153"/>
      <c r="CK252" s="153"/>
      <c r="CL252" s="153"/>
      <c r="CM252" s="153"/>
      <c r="CN252" s="153"/>
      <c r="CO252" s="153"/>
      <c r="CP252" s="153">
        <v>105</v>
      </c>
      <c r="CQ252" s="153"/>
      <c r="CR252" s="153"/>
      <c r="CS252" s="153"/>
      <c r="CT252" s="153"/>
      <c r="CU252" s="153"/>
      <c r="CV252" s="153"/>
      <c r="CW252" s="153"/>
      <c r="CX252" s="153"/>
      <c r="CY252" s="153"/>
      <c r="CZ252" s="153"/>
      <c r="DA252" s="153"/>
      <c r="DB252" s="153"/>
      <c r="DC252" s="153"/>
      <c r="DD252" s="153"/>
      <c r="DE252" s="153"/>
      <c r="DF252" s="153"/>
      <c r="DG252" s="153"/>
      <c r="DH252" s="153">
        <v>139</v>
      </c>
      <c r="DI252" s="153"/>
      <c r="DJ252" s="153"/>
      <c r="DK252" s="153"/>
      <c r="DL252" s="153"/>
      <c r="DM252" s="153"/>
      <c r="DN252" s="153"/>
      <c r="DO252" s="153"/>
      <c r="DP252" s="153"/>
      <c r="DQ252" s="153"/>
      <c r="DR252" s="153"/>
      <c r="DS252" s="153">
        <v>6</v>
      </c>
      <c r="DT252" s="153">
        <v>134</v>
      </c>
      <c r="DU252" s="153"/>
      <c r="DV252" s="153"/>
      <c r="DW252" s="153"/>
      <c r="DX252" s="153"/>
      <c r="DY252" s="153"/>
      <c r="DZ252" s="153">
        <v>23</v>
      </c>
      <c r="EA252" s="153"/>
      <c r="EB252" s="153"/>
      <c r="EC252" s="153"/>
      <c r="ED252" s="153"/>
      <c r="EE252" s="153"/>
      <c r="EF252" s="153"/>
      <c r="EG252" s="153"/>
      <c r="EH252" s="153"/>
      <c r="EI252" s="153"/>
      <c r="EJ252" s="153"/>
      <c r="EK252" s="153"/>
      <c r="EL252" s="153"/>
      <c r="EM252" s="153"/>
      <c r="EN252" s="153">
        <v>6</v>
      </c>
      <c r="EO252" s="153"/>
      <c r="EP252" s="153"/>
      <c r="EQ252" s="153"/>
      <c r="ER252" s="153"/>
      <c r="ES252" s="153"/>
      <c r="ET252" s="153"/>
      <c r="EU252" s="153"/>
      <c r="EV252" s="153"/>
      <c r="EW252" s="153"/>
      <c r="EX252" s="153"/>
      <c r="EY252" s="153">
        <v>15</v>
      </c>
      <c r="EZ252" s="153">
        <v>10</v>
      </c>
      <c r="FA252" s="153">
        <v>40</v>
      </c>
      <c r="FB252" s="153">
        <v>569</v>
      </c>
      <c r="FC252" s="153">
        <v>7</v>
      </c>
      <c r="FD252" s="153">
        <v>85</v>
      </c>
      <c r="FE252" s="153">
        <v>46</v>
      </c>
      <c r="FF252" s="153"/>
      <c r="FG252" s="153"/>
      <c r="FH252" s="153"/>
      <c r="FI252" s="153"/>
      <c r="FJ252" s="153">
        <v>30</v>
      </c>
      <c r="FK252" s="153"/>
      <c r="FL252" s="153"/>
      <c r="FM252" s="153"/>
      <c r="FN252" s="153"/>
      <c r="FO252" s="153">
        <v>1</v>
      </c>
      <c r="FP252" s="153">
        <v>15</v>
      </c>
      <c r="FQ252" s="153"/>
      <c r="FR252" s="153"/>
      <c r="FS252" s="153"/>
      <c r="FT252" s="153"/>
      <c r="FU252" s="153"/>
      <c r="FV252" s="153"/>
      <c r="FW252" s="153"/>
      <c r="FX252" s="153"/>
      <c r="FY252" s="153">
        <v>854</v>
      </c>
      <c r="FZ252" s="153">
        <v>476</v>
      </c>
      <c r="GA252" s="153">
        <v>3</v>
      </c>
      <c r="GB252" s="153">
        <v>10</v>
      </c>
      <c r="GC252" s="153">
        <v>1</v>
      </c>
      <c r="GD252" s="153"/>
      <c r="GE252" s="153">
        <v>40</v>
      </c>
      <c r="GF252" s="153"/>
      <c r="GG252" s="153">
        <v>9</v>
      </c>
      <c r="GH252" s="153"/>
      <c r="GI252" s="153">
        <v>641</v>
      </c>
      <c r="GJ252" s="153"/>
      <c r="GK252" s="153"/>
      <c r="GL252" s="153"/>
      <c r="GM252" s="153"/>
      <c r="GN252" s="153"/>
      <c r="GO252" s="153"/>
      <c r="GP252" s="153"/>
      <c r="GQ252" s="153"/>
      <c r="GR252" s="153"/>
      <c r="GS252" s="153"/>
      <c r="GT252" s="153"/>
      <c r="GU252" s="153"/>
      <c r="GV252" s="153"/>
      <c r="GW252" s="153"/>
      <c r="GX252" s="153"/>
      <c r="GY252" s="153"/>
      <c r="GZ252" s="153"/>
      <c r="HA252" s="153"/>
      <c r="HB252" s="153"/>
      <c r="HC252" s="153"/>
      <c r="HD252" s="153"/>
      <c r="HE252" s="153"/>
      <c r="HF252" s="153"/>
      <c r="HG252" s="153"/>
      <c r="HH252" s="153"/>
      <c r="HI252" s="153"/>
      <c r="HJ252" s="153"/>
      <c r="HK252" s="153"/>
      <c r="HL252" s="153">
        <v>529</v>
      </c>
      <c r="HM252" s="153">
        <v>2179</v>
      </c>
      <c r="HN252" s="153">
        <v>2542</v>
      </c>
      <c r="HO252" s="153">
        <v>163</v>
      </c>
      <c r="HP252" s="153">
        <v>3185</v>
      </c>
      <c r="HQ252" s="153">
        <v>257</v>
      </c>
      <c r="HR252" s="153">
        <v>826</v>
      </c>
      <c r="HS252" s="153">
        <v>2</v>
      </c>
      <c r="HT252" s="153">
        <v>3</v>
      </c>
      <c r="HU252" s="153"/>
      <c r="HV252" s="153">
        <v>8</v>
      </c>
      <c r="HW252" s="153"/>
      <c r="HX252" s="153"/>
      <c r="HY252" s="153">
        <v>100</v>
      </c>
      <c r="HZ252" s="153">
        <v>15</v>
      </c>
      <c r="IA252" s="153"/>
      <c r="IB252" s="153">
        <v>88</v>
      </c>
      <c r="IC252" s="153"/>
      <c r="ID252" s="153"/>
      <c r="IE252" s="153"/>
      <c r="IF252" s="153">
        <v>3</v>
      </c>
      <c r="IG252" s="153"/>
      <c r="IH252" s="153"/>
      <c r="II252" s="153"/>
      <c r="IJ252" s="153"/>
      <c r="IK252" s="153"/>
      <c r="IL252" s="153"/>
      <c r="IM252" s="153">
        <v>27</v>
      </c>
      <c r="IN252" s="153">
        <v>15</v>
      </c>
      <c r="IO252" s="153">
        <v>97</v>
      </c>
      <c r="IP252" s="153"/>
      <c r="IQ252" s="153"/>
      <c r="IR252" s="153"/>
      <c r="IS252" s="153"/>
      <c r="IT252" s="153"/>
      <c r="IU252" s="153"/>
      <c r="IV252" s="153">
        <v>117</v>
      </c>
      <c r="IW252" s="153">
        <v>816</v>
      </c>
      <c r="IX252" s="153"/>
      <c r="IY252" s="153"/>
      <c r="IZ252" s="153"/>
      <c r="JA252" s="153">
        <v>92</v>
      </c>
      <c r="JB252" s="153">
        <v>110</v>
      </c>
      <c r="JC252" s="153">
        <v>44</v>
      </c>
      <c r="JD252" s="153">
        <v>40</v>
      </c>
      <c r="JE252" s="153">
        <v>819</v>
      </c>
      <c r="JF252" s="153">
        <v>164</v>
      </c>
      <c r="JG252" s="153"/>
      <c r="JH252" s="153">
        <v>115</v>
      </c>
      <c r="JI252" s="153">
        <v>1802</v>
      </c>
      <c r="JJ252" s="153">
        <v>305</v>
      </c>
      <c r="JK252" s="153">
        <v>876</v>
      </c>
      <c r="JL252" s="153"/>
      <c r="JM252" s="153"/>
      <c r="JN252" s="153"/>
      <c r="JO252" s="153"/>
      <c r="JP252" s="153"/>
      <c r="JQ252" s="153"/>
      <c r="JR252" s="153"/>
      <c r="JS252" s="153"/>
      <c r="JT252" s="153"/>
      <c r="JU252" s="153"/>
      <c r="JV252" s="153"/>
      <c r="JW252" s="153"/>
      <c r="JX252" s="153"/>
      <c r="JY252" s="153"/>
      <c r="JZ252" s="153"/>
      <c r="KA252" s="153"/>
      <c r="KB252" s="153"/>
      <c r="KC252" s="153"/>
      <c r="KD252" s="153"/>
      <c r="KE252" s="153"/>
      <c r="KF252" s="153"/>
      <c r="KG252" s="153"/>
      <c r="KH252" s="153"/>
      <c r="KI252" s="153"/>
      <c r="KJ252" s="153"/>
      <c r="KK252" s="153"/>
      <c r="KL252" s="153"/>
      <c r="KM252" s="153"/>
      <c r="KN252" s="153"/>
      <c r="KO252" s="153"/>
      <c r="KP252" s="153"/>
      <c r="KQ252" s="153"/>
      <c r="KR252" s="153"/>
      <c r="KS252" s="153"/>
      <c r="KT252" s="153"/>
      <c r="KU252" s="153"/>
      <c r="KV252" s="153"/>
      <c r="KW252" s="153"/>
      <c r="KX252" s="153"/>
      <c r="KY252" s="153"/>
      <c r="KZ252" s="153"/>
      <c r="LA252" s="153"/>
      <c r="LB252" s="153"/>
      <c r="LC252" s="153"/>
      <c r="LD252" s="153"/>
      <c r="LE252" s="153"/>
      <c r="LF252" s="153"/>
      <c r="LG252" s="153"/>
      <c r="LH252" s="153"/>
      <c r="LI252" s="153"/>
      <c r="LJ252" s="153"/>
      <c r="LK252" s="153"/>
      <c r="LL252" s="153"/>
      <c r="LM252" s="153"/>
      <c r="LN252" s="153"/>
      <c r="LO252" s="153"/>
      <c r="LP252" s="153"/>
      <c r="LQ252" s="153"/>
      <c r="LR252" s="153"/>
      <c r="LS252" s="153"/>
      <c r="LT252" s="153"/>
      <c r="LU252" s="153"/>
      <c r="LV252" s="153"/>
      <c r="LW252" s="153"/>
      <c r="LX252" s="153">
        <v>77</v>
      </c>
      <c r="LY252" s="153"/>
      <c r="LZ252" s="153"/>
      <c r="MA252" s="153">
        <v>31</v>
      </c>
      <c r="MB252" s="153"/>
      <c r="MC252" s="153"/>
      <c r="MD252" s="153"/>
      <c r="ME252" s="153"/>
      <c r="MF252" s="153"/>
      <c r="MG252" s="153"/>
      <c r="MH252" s="153"/>
      <c r="MI252" s="153"/>
      <c r="MJ252" s="153"/>
      <c r="MK252" s="153"/>
      <c r="ML252" s="153"/>
      <c r="MM252" s="153"/>
      <c r="MN252" s="153"/>
      <c r="MO252" s="153"/>
      <c r="MP252" s="153"/>
      <c r="MQ252" s="153"/>
      <c r="MR252" s="153"/>
      <c r="MS252" s="153"/>
      <c r="MT252" s="153"/>
      <c r="MU252" s="153"/>
      <c r="MV252" s="153"/>
      <c r="MW252" s="153"/>
      <c r="MX252" s="153"/>
      <c r="MY252" s="153"/>
      <c r="MZ252" s="153"/>
      <c r="NA252" s="153">
        <v>28</v>
      </c>
      <c r="NB252" s="153"/>
      <c r="NC252" s="153"/>
      <c r="ND252" s="153"/>
      <c r="NE252" s="153"/>
      <c r="NF252" s="153"/>
      <c r="NG252" s="153"/>
      <c r="NH252" s="153"/>
      <c r="NI252" s="153"/>
      <c r="NJ252" s="153"/>
      <c r="NK252" s="153"/>
      <c r="NL252" s="153"/>
      <c r="NM252" s="153"/>
      <c r="NN252" s="153"/>
      <c r="NO252" s="153"/>
      <c r="NP252" s="153"/>
      <c r="NQ252" s="153"/>
      <c r="NR252" s="153"/>
      <c r="NS252" s="153"/>
      <c r="NT252" s="153"/>
      <c r="NU252" s="153"/>
      <c r="NV252" s="153"/>
      <c r="NW252" s="153"/>
      <c r="NX252" s="153"/>
      <c r="NY252" s="153"/>
      <c r="NZ252" s="153"/>
      <c r="OA252" s="153"/>
      <c r="OB252" s="153"/>
      <c r="OC252" s="153"/>
      <c r="OD252" s="153"/>
      <c r="OE252" s="153">
        <v>7</v>
      </c>
      <c r="OF252" s="153"/>
      <c r="OG252" s="153"/>
      <c r="OH252" s="153"/>
      <c r="OI252" s="153"/>
      <c r="OJ252" s="153"/>
      <c r="OK252" s="153"/>
      <c r="OL252" s="153"/>
      <c r="OM252" s="153">
        <v>12</v>
      </c>
      <c r="ON252" s="153"/>
      <c r="OO252" s="154">
        <v>12</v>
      </c>
      <c r="OP252" s="144">
        <v>19396</v>
      </c>
      <c r="OQ252" s="155"/>
      <c r="OR252" s="153"/>
      <c r="OS252" s="153"/>
      <c r="OT252" s="153"/>
      <c r="OU252" s="153"/>
      <c r="OV252" s="153">
        <v>-22</v>
      </c>
      <c r="OW252" s="153">
        <v>5110</v>
      </c>
      <c r="OX252" s="153">
        <v>-4595</v>
      </c>
      <c r="OY252" s="153"/>
      <c r="OZ252" s="153"/>
      <c r="PA252" s="153"/>
      <c r="PB252" s="153"/>
      <c r="PC252" s="153"/>
      <c r="PD252" s="153"/>
      <c r="PE252" s="153"/>
      <c r="PF252" s="153"/>
      <c r="PG252" s="153"/>
      <c r="PH252" s="153"/>
      <c r="PI252" s="153"/>
      <c r="PJ252" s="156"/>
      <c r="PK252" s="144">
        <v>494</v>
      </c>
      <c r="PL252" s="144">
        <v>19890</v>
      </c>
    </row>
    <row r="253" spans="1:428" ht="15" x14ac:dyDescent="0.25">
      <c r="A253" s="158">
        <v>325411</v>
      </c>
      <c r="B253" s="159" t="s">
        <v>740</v>
      </c>
      <c r="C253" s="149" t="s">
        <v>443</v>
      </c>
      <c r="D253" s="155"/>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c r="AA253" s="153"/>
      <c r="AB253" s="153"/>
      <c r="AC253" s="153"/>
      <c r="AD253" s="153">
        <v>479</v>
      </c>
      <c r="AE253" s="153"/>
      <c r="AF253" s="153"/>
      <c r="AG253" s="153"/>
      <c r="AH253" s="153"/>
      <c r="AI253" s="153"/>
      <c r="AJ253" s="153"/>
      <c r="AK253" s="153"/>
      <c r="AL253" s="153"/>
      <c r="AM253" s="153"/>
      <c r="AN253" s="153"/>
      <c r="AO253" s="153"/>
      <c r="AP253" s="153"/>
      <c r="AQ253" s="153"/>
      <c r="AR253" s="153"/>
      <c r="AS253" s="153"/>
      <c r="AT253" s="153"/>
      <c r="AU253" s="153"/>
      <c r="AV253" s="153"/>
      <c r="AW253" s="153"/>
      <c r="AX253" s="153"/>
      <c r="AY253" s="153"/>
      <c r="AZ253" s="153"/>
      <c r="BA253" s="153"/>
      <c r="BB253" s="153"/>
      <c r="BC253" s="153"/>
      <c r="BD253" s="153"/>
      <c r="BE253" s="153"/>
      <c r="BF253" s="153"/>
      <c r="BG253" s="153"/>
      <c r="BH253" s="153"/>
      <c r="BI253" s="153"/>
      <c r="BJ253" s="153"/>
      <c r="BK253" s="153"/>
      <c r="BL253" s="153"/>
      <c r="BM253" s="153"/>
      <c r="BN253" s="153"/>
      <c r="BO253" s="153"/>
      <c r="BP253" s="153"/>
      <c r="BQ253" s="153"/>
      <c r="BR253" s="153"/>
      <c r="BS253" s="153"/>
      <c r="BT253" s="153"/>
      <c r="BU253" s="153"/>
      <c r="BV253" s="153"/>
      <c r="BW253" s="153"/>
      <c r="BX253" s="153"/>
      <c r="BY253" s="153"/>
      <c r="BZ253" s="153"/>
      <c r="CA253" s="153"/>
      <c r="CB253" s="153"/>
      <c r="CC253" s="153"/>
      <c r="CD253" s="153"/>
      <c r="CE253" s="153"/>
      <c r="CF253" s="153"/>
      <c r="CG253" s="153"/>
      <c r="CH253" s="153"/>
      <c r="CI253" s="153"/>
      <c r="CJ253" s="153"/>
      <c r="CK253" s="153"/>
      <c r="CL253" s="153"/>
      <c r="CM253" s="153"/>
      <c r="CN253" s="153"/>
      <c r="CO253" s="153"/>
      <c r="CP253" s="153"/>
      <c r="CQ253" s="153"/>
      <c r="CR253" s="153"/>
      <c r="CS253" s="153"/>
      <c r="CT253" s="153"/>
      <c r="CU253" s="153"/>
      <c r="CV253" s="153"/>
      <c r="CW253" s="153"/>
      <c r="CX253" s="153"/>
      <c r="CY253" s="153"/>
      <c r="CZ253" s="153"/>
      <c r="DA253" s="153"/>
      <c r="DB253" s="153"/>
      <c r="DC253" s="153"/>
      <c r="DD253" s="153"/>
      <c r="DE253" s="153"/>
      <c r="DF253" s="153"/>
      <c r="DG253" s="153"/>
      <c r="DH253" s="153"/>
      <c r="DI253" s="153"/>
      <c r="DJ253" s="153"/>
      <c r="DK253" s="153"/>
      <c r="DL253" s="153"/>
      <c r="DM253" s="153"/>
      <c r="DN253" s="153"/>
      <c r="DO253" s="153"/>
      <c r="DP253" s="153"/>
      <c r="DQ253" s="153"/>
      <c r="DR253" s="153"/>
      <c r="DS253" s="153"/>
      <c r="DT253" s="153"/>
      <c r="DU253" s="153"/>
      <c r="DV253" s="153"/>
      <c r="DW253" s="153"/>
      <c r="DX253" s="153"/>
      <c r="DY253" s="153"/>
      <c r="DZ253" s="153"/>
      <c r="EA253" s="153"/>
      <c r="EB253" s="153"/>
      <c r="EC253" s="153"/>
      <c r="ED253" s="153"/>
      <c r="EE253" s="153"/>
      <c r="EF253" s="153"/>
      <c r="EG253" s="153"/>
      <c r="EH253" s="153"/>
      <c r="EI253" s="153"/>
      <c r="EJ253" s="153"/>
      <c r="EK253" s="153"/>
      <c r="EL253" s="153"/>
      <c r="EM253" s="153"/>
      <c r="EN253" s="153"/>
      <c r="EO253" s="153"/>
      <c r="EP253" s="153"/>
      <c r="EQ253" s="153"/>
      <c r="ER253" s="153"/>
      <c r="ES253" s="153"/>
      <c r="ET253" s="153"/>
      <c r="EU253" s="153"/>
      <c r="EV253" s="153"/>
      <c r="EW253" s="153"/>
      <c r="EX253" s="153"/>
      <c r="EY253" s="153"/>
      <c r="EZ253" s="153"/>
      <c r="FA253" s="153"/>
      <c r="FB253" s="153"/>
      <c r="FC253" s="153"/>
      <c r="FD253" s="153"/>
      <c r="FE253" s="153"/>
      <c r="FF253" s="153"/>
      <c r="FG253" s="153"/>
      <c r="FH253" s="153"/>
      <c r="FI253" s="153"/>
      <c r="FJ253" s="153"/>
      <c r="FK253" s="153"/>
      <c r="FL253" s="153"/>
      <c r="FM253" s="153"/>
      <c r="FN253" s="153"/>
      <c r="FO253" s="153"/>
      <c r="FP253" s="153"/>
      <c r="FQ253" s="153"/>
      <c r="FR253" s="153"/>
      <c r="FS253" s="153"/>
      <c r="FT253" s="153"/>
      <c r="FU253" s="153"/>
      <c r="FV253" s="153"/>
      <c r="FW253" s="153"/>
      <c r="FX253" s="153"/>
      <c r="FY253" s="153"/>
      <c r="FZ253" s="153"/>
      <c r="GA253" s="153"/>
      <c r="GB253" s="153"/>
      <c r="GC253" s="153"/>
      <c r="GD253" s="153"/>
      <c r="GE253" s="153"/>
      <c r="GF253" s="153"/>
      <c r="GG253" s="153"/>
      <c r="GH253" s="153"/>
      <c r="GI253" s="153"/>
      <c r="GJ253" s="153">
        <v>62</v>
      </c>
      <c r="GK253" s="153">
        <v>485</v>
      </c>
      <c r="GL253" s="153"/>
      <c r="GM253" s="153"/>
      <c r="GN253" s="153"/>
      <c r="GO253" s="153"/>
      <c r="GP253" s="153">
        <v>2</v>
      </c>
      <c r="GQ253" s="153"/>
      <c r="GR253" s="153"/>
      <c r="GS253" s="153"/>
      <c r="GT253" s="153"/>
      <c r="GU253" s="153"/>
      <c r="GV253" s="153"/>
      <c r="GW253" s="153"/>
      <c r="GX253" s="153"/>
      <c r="GY253" s="153"/>
      <c r="GZ253" s="153"/>
      <c r="HA253" s="153"/>
      <c r="HB253" s="153"/>
      <c r="HC253" s="153"/>
      <c r="HD253" s="153"/>
      <c r="HE253" s="153"/>
      <c r="HF253" s="153"/>
      <c r="HG253" s="153"/>
      <c r="HH253" s="153"/>
      <c r="HI253" s="153"/>
      <c r="HJ253" s="153"/>
      <c r="HK253" s="153"/>
      <c r="HL253" s="153"/>
      <c r="HM253" s="153"/>
      <c r="HN253" s="153"/>
      <c r="HO253" s="153"/>
      <c r="HP253" s="153"/>
      <c r="HQ253" s="153"/>
      <c r="HR253" s="153"/>
      <c r="HS253" s="153"/>
      <c r="HT253" s="153"/>
      <c r="HU253" s="153"/>
      <c r="HV253" s="153"/>
      <c r="HW253" s="153"/>
      <c r="HX253" s="153"/>
      <c r="HY253" s="153"/>
      <c r="HZ253" s="153"/>
      <c r="IA253" s="153"/>
      <c r="IB253" s="153"/>
      <c r="IC253" s="153"/>
      <c r="ID253" s="153"/>
      <c r="IE253" s="153"/>
      <c r="IF253" s="153"/>
      <c r="IG253" s="153"/>
      <c r="IH253" s="153"/>
      <c r="II253" s="153"/>
      <c r="IJ253" s="153"/>
      <c r="IK253" s="153"/>
      <c r="IL253" s="153"/>
      <c r="IM253" s="153"/>
      <c r="IN253" s="153"/>
      <c r="IO253" s="153"/>
      <c r="IP253" s="153">
        <v>470</v>
      </c>
      <c r="IQ253" s="153">
        <v>5049</v>
      </c>
      <c r="IR253" s="153">
        <v>11</v>
      </c>
      <c r="IS253" s="153">
        <v>11</v>
      </c>
      <c r="IT253" s="153"/>
      <c r="IU253" s="153"/>
      <c r="IV253" s="153"/>
      <c r="IW253" s="153"/>
      <c r="IX253" s="153"/>
      <c r="IY253" s="153"/>
      <c r="IZ253" s="153"/>
      <c r="JA253" s="153"/>
      <c r="JB253" s="153"/>
      <c r="JC253" s="153"/>
      <c r="JD253" s="153"/>
      <c r="JE253" s="153"/>
      <c r="JF253" s="153"/>
      <c r="JG253" s="153"/>
      <c r="JH253" s="153"/>
      <c r="JI253" s="153"/>
      <c r="JJ253" s="153"/>
      <c r="JK253" s="153"/>
      <c r="JL253" s="153"/>
      <c r="JM253" s="153"/>
      <c r="JN253" s="153"/>
      <c r="JO253" s="153"/>
      <c r="JP253" s="153"/>
      <c r="JQ253" s="153"/>
      <c r="JR253" s="153"/>
      <c r="JS253" s="153"/>
      <c r="JT253" s="153"/>
      <c r="JU253" s="153"/>
      <c r="JV253" s="153"/>
      <c r="JW253" s="153"/>
      <c r="JX253" s="153"/>
      <c r="JY253" s="153"/>
      <c r="JZ253" s="153"/>
      <c r="KA253" s="153"/>
      <c r="KB253" s="153"/>
      <c r="KC253" s="153"/>
      <c r="KD253" s="153"/>
      <c r="KE253" s="153"/>
      <c r="KF253" s="153"/>
      <c r="KG253" s="153"/>
      <c r="KH253" s="153"/>
      <c r="KI253" s="153"/>
      <c r="KJ253" s="153"/>
      <c r="KK253" s="153"/>
      <c r="KL253" s="153"/>
      <c r="KM253" s="153"/>
      <c r="KN253" s="153"/>
      <c r="KO253" s="153"/>
      <c r="KP253" s="153"/>
      <c r="KQ253" s="153"/>
      <c r="KR253" s="153"/>
      <c r="KS253" s="153"/>
      <c r="KT253" s="153"/>
      <c r="KU253" s="153"/>
      <c r="KV253" s="153"/>
      <c r="KW253" s="153"/>
      <c r="KX253" s="153"/>
      <c r="KY253" s="153"/>
      <c r="KZ253" s="153"/>
      <c r="LA253" s="153"/>
      <c r="LB253" s="153"/>
      <c r="LC253" s="153"/>
      <c r="LD253" s="153"/>
      <c r="LE253" s="153"/>
      <c r="LF253" s="153"/>
      <c r="LG253" s="153"/>
      <c r="LH253" s="153"/>
      <c r="LI253" s="153"/>
      <c r="LJ253" s="153"/>
      <c r="LK253" s="153"/>
      <c r="LL253" s="153"/>
      <c r="LM253" s="153"/>
      <c r="LN253" s="153"/>
      <c r="LO253" s="153"/>
      <c r="LP253" s="153"/>
      <c r="LQ253" s="153"/>
      <c r="LR253" s="153"/>
      <c r="LS253" s="153"/>
      <c r="LT253" s="153"/>
      <c r="LU253" s="153"/>
      <c r="LV253" s="153"/>
      <c r="LW253" s="153"/>
      <c r="LX253" s="153">
        <v>27</v>
      </c>
      <c r="LY253" s="153"/>
      <c r="LZ253" s="153"/>
      <c r="MA253" s="153">
        <v>12</v>
      </c>
      <c r="MB253" s="153"/>
      <c r="MC253" s="153"/>
      <c r="MD253" s="153"/>
      <c r="ME253" s="153"/>
      <c r="MF253" s="153"/>
      <c r="MG253" s="153">
        <v>0</v>
      </c>
      <c r="MH253" s="153"/>
      <c r="MI253" s="153"/>
      <c r="MJ253" s="153"/>
      <c r="MK253" s="153"/>
      <c r="ML253" s="153"/>
      <c r="MM253" s="153"/>
      <c r="MN253" s="153"/>
      <c r="MO253" s="153"/>
      <c r="MP253" s="153"/>
      <c r="MQ253" s="153"/>
      <c r="MR253" s="153"/>
      <c r="MS253" s="153"/>
      <c r="MT253" s="153">
        <v>4353</v>
      </c>
      <c r="MU253" s="153"/>
      <c r="MV253" s="153">
        <v>12</v>
      </c>
      <c r="MW253" s="153"/>
      <c r="MX253" s="153"/>
      <c r="MY253" s="153"/>
      <c r="MZ253" s="153"/>
      <c r="NA253" s="153"/>
      <c r="NB253" s="153"/>
      <c r="NC253" s="153"/>
      <c r="ND253" s="153"/>
      <c r="NE253" s="153"/>
      <c r="NF253" s="153"/>
      <c r="NG253" s="153"/>
      <c r="NH253" s="153"/>
      <c r="NI253" s="153"/>
      <c r="NJ253" s="153"/>
      <c r="NK253" s="153"/>
      <c r="NL253" s="153"/>
      <c r="NM253" s="153"/>
      <c r="NN253" s="153"/>
      <c r="NO253" s="153"/>
      <c r="NP253" s="153"/>
      <c r="NQ253" s="153"/>
      <c r="NR253" s="153"/>
      <c r="NS253" s="153"/>
      <c r="NT253" s="153"/>
      <c r="NU253" s="153"/>
      <c r="NV253" s="153"/>
      <c r="NW253" s="153"/>
      <c r="NX253" s="153"/>
      <c r="NY253" s="153"/>
      <c r="NZ253" s="153"/>
      <c r="OA253" s="153"/>
      <c r="OB253" s="153"/>
      <c r="OC253" s="153"/>
      <c r="OD253" s="153"/>
      <c r="OE253" s="153"/>
      <c r="OF253" s="153"/>
      <c r="OG253" s="153"/>
      <c r="OH253" s="153"/>
      <c r="OI253" s="153"/>
      <c r="OJ253" s="153"/>
      <c r="OK253" s="153"/>
      <c r="OL253" s="153"/>
      <c r="OM253" s="153"/>
      <c r="ON253" s="153"/>
      <c r="OO253" s="154"/>
      <c r="OP253" s="144">
        <v>10975</v>
      </c>
      <c r="OQ253" s="155"/>
      <c r="OR253" s="153"/>
      <c r="OS253" s="153"/>
      <c r="OT253" s="153"/>
      <c r="OU253" s="153"/>
      <c r="OV253" s="153">
        <v>177</v>
      </c>
      <c r="OW253" s="153">
        <v>78</v>
      </c>
      <c r="OX253" s="153">
        <v>-94</v>
      </c>
      <c r="OY253" s="153"/>
      <c r="OZ253" s="153"/>
      <c r="PA253" s="153"/>
      <c r="PB253" s="153"/>
      <c r="PC253" s="153"/>
      <c r="PD253" s="153"/>
      <c r="PE253" s="153"/>
      <c r="PF253" s="153"/>
      <c r="PG253" s="153"/>
      <c r="PH253" s="153"/>
      <c r="PI253" s="153"/>
      <c r="PJ253" s="156"/>
      <c r="PK253" s="144">
        <v>161</v>
      </c>
      <c r="PL253" s="144">
        <v>11136</v>
      </c>
    </row>
    <row r="254" spans="1:428" ht="15" x14ac:dyDescent="0.25">
      <c r="A254" s="158">
        <v>325412</v>
      </c>
      <c r="B254" s="159" t="s">
        <v>741</v>
      </c>
      <c r="C254" s="149" t="s">
        <v>444</v>
      </c>
      <c r="D254" s="155"/>
      <c r="E254" s="153"/>
      <c r="F254" s="153"/>
      <c r="G254" s="153"/>
      <c r="H254" s="153"/>
      <c r="I254" s="153"/>
      <c r="J254" s="153">
        <v>3</v>
      </c>
      <c r="K254" s="153">
        <v>1</v>
      </c>
      <c r="L254" s="153">
        <v>48</v>
      </c>
      <c r="M254" s="153">
        <v>15</v>
      </c>
      <c r="N254" s="153"/>
      <c r="O254" s="153"/>
      <c r="P254" s="153"/>
      <c r="Q254" s="153"/>
      <c r="R254" s="153"/>
      <c r="S254" s="153"/>
      <c r="T254" s="153"/>
      <c r="U254" s="153"/>
      <c r="V254" s="153"/>
      <c r="W254" s="153"/>
      <c r="X254" s="153"/>
      <c r="Y254" s="153"/>
      <c r="Z254" s="153"/>
      <c r="AA254" s="153"/>
      <c r="AB254" s="153"/>
      <c r="AC254" s="153"/>
      <c r="AD254" s="153">
        <v>4</v>
      </c>
      <c r="AE254" s="153"/>
      <c r="AF254" s="153"/>
      <c r="AG254" s="153"/>
      <c r="AH254" s="153"/>
      <c r="AI254" s="153"/>
      <c r="AJ254" s="153"/>
      <c r="AK254" s="153"/>
      <c r="AL254" s="153"/>
      <c r="AM254" s="153"/>
      <c r="AN254" s="153"/>
      <c r="AO254" s="153"/>
      <c r="AP254" s="153"/>
      <c r="AQ254" s="153"/>
      <c r="AR254" s="153"/>
      <c r="AS254" s="153"/>
      <c r="AT254" s="153"/>
      <c r="AU254" s="153"/>
      <c r="AV254" s="153"/>
      <c r="AW254" s="153"/>
      <c r="AX254" s="153"/>
      <c r="AY254" s="153"/>
      <c r="AZ254" s="153"/>
      <c r="BA254" s="153"/>
      <c r="BB254" s="153"/>
      <c r="BC254" s="153"/>
      <c r="BD254" s="153"/>
      <c r="BE254" s="153"/>
      <c r="BF254" s="153"/>
      <c r="BG254" s="153"/>
      <c r="BH254" s="153"/>
      <c r="BI254" s="153"/>
      <c r="BJ254" s="153"/>
      <c r="BK254" s="153"/>
      <c r="BL254" s="153"/>
      <c r="BM254" s="153"/>
      <c r="BN254" s="153"/>
      <c r="BO254" s="153"/>
      <c r="BP254" s="153"/>
      <c r="BQ254" s="153"/>
      <c r="BR254" s="153"/>
      <c r="BS254" s="153"/>
      <c r="BT254" s="153"/>
      <c r="BU254" s="153"/>
      <c r="BV254" s="153"/>
      <c r="BW254" s="153"/>
      <c r="BX254" s="153"/>
      <c r="BY254" s="153"/>
      <c r="BZ254" s="153"/>
      <c r="CA254" s="153"/>
      <c r="CB254" s="153"/>
      <c r="CC254" s="153"/>
      <c r="CD254" s="153"/>
      <c r="CE254" s="153"/>
      <c r="CF254" s="153"/>
      <c r="CG254" s="153"/>
      <c r="CH254" s="153"/>
      <c r="CI254" s="153"/>
      <c r="CJ254" s="153"/>
      <c r="CK254" s="153"/>
      <c r="CL254" s="153"/>
      <c r="CM254" s="153"/>
      <c r="CN254" s="153"/>
      <c r="CO254" s="153"/>
      <c r="CP254" s="153"/>
      <c r="CQ254" s="153"/>
      <c r="CR254" s="153"/>
      <c r="CS254" s="153"/>
      <c r="CT254" s="153"/>
      <c r="CU254" s="153"/>
      <c r="CV254" s="153"/>
      <c r="CW254" s="153"/>
      <c r="CX254" s="153"/>
      <c r="CY254" s="153"/>
      <c r="CZ254" s="153"/>
      <c r="DA254" s="153"/>
      <c r="DB254" s="153"/>
      <c r="DC254" s="153"/>
      <c r="DD254" s="153"/>
      <c r="DE254" s="153"/>
      <c r="DF254" s="153"/>
      <c r="DG254" s="153"/>
      <c r="DH254" s="153"/>
      <c r="DI254" s="153"/>
      <c r="DJ254" s="153"/>
      <c r="DK254" s="153"/>
      <c r="DL254" s="153"/>
      <c r="DM254" s="153"/>
      <c r="DN254" s="153"/>
      <c r="DO254" s="153"/>
      <c r="DP254" s="153"/>
      <c r="DQ254" s="153"/>
      <c r="DR254" s="153"/>
      <c r="DS254" s="153"/>
      <c r="DT254" s="153"/>
      <c r="DU254" s="153"/>
      <c r="DV254" s="153"/>
      <c r="DW254" s="153"/>
      <c r="DX254" s="153"/>
      <c r="DY254" s="153"/>
      <c r="DZ254" s="153"/>
      <c r="EA254" s="153"/>
      <c r="EB254" s="153"/>
      <c r="EC254" s="153"/>
      <c r="ED254" s="153"/>
      <c r="EE254" s="153"/>
      <c r="EF254" s="153"/>
      <c r="EG254" s="153"/>
      <c r="EH254" s="153"/>
      <c r="EI254" s="153"/>
      <c r="EJ254" s="153"/>
      <c r="EK254" s="153"/>
      <c r="EL254" s="153"/>
      <c r="EM254" s="153"/>
      <c r="EN254" s="153"/>
      <c r="EO254" s="153"/>
      <c r="EP254" s="153"/>
      <c r="EQ254" s="153"/>
      <c r="ER254" s="153"/>
      <c r="ES254" s="153"/>
      <c r="ET254" s="153"/>
      <c r="EU254" s="153"/>
      <c r="EV254" s="153"/>
      <c r="EW254" s="153"/>
      <c r="EX254" s="153"/>
      <c r="EY254" s="153"/>
      <c r="EZ254" s="153"/>
      <c r="FA254" s="153"/>
      <c r="FB254" s="153"/>
      <c r="FC254" s="153"/>
      <c r="FD254" s="153"/>
      <c r="FE254" s="153"/>
      <c r="FF254" s="153"/>
      <c r="FG254" s="153"/>
      <c r="FH254" s="153"/>
      <c r="FI254" s="153"/>
      <c r="FJ254" s="153"/>
      <c r="FK254" s="153"/>
      <c r="FL254" s="153"/>
      <c r="FM254" s="153"/>
      <c r="FN254" s="153"/>
      <c r="FO254" s="153"/>
      <c r="FP254" s="153"/>
      <c r="FQ254" s="153"/>
      <c r="FR254" s="153"/>
      <c r="FS254" s="153"/>
      <c r="FT254" s="153"/>
      <c r="FU254" s="153"/>
      <c r="FV254" s="153"/>
      <c r="FW254" s="153"/>
      <c r="FX254" s="153"/>
      <c r="FY254" s="153"/>
      <c r="FZ254" s="153"/>
      <c r="GA254" s="153"/>
      <c r="GB254" s="153"/>
      <c r="GC254" s="153"/>
      <c r="GD254" s="153"/>
      <c r="GE254" s="153"/>
      <c r="GF254" s="153"/>
      <c r="GG254" s="153"/>
      <c r="GH254" s="153"/>
      <c r="GI254" s="153"/>
      <c r="GJ254" s="153"/>
      <c r="GK254" s="153"/>
      <c r="GL254" s="153"/>
      <c r="GM254" s="153"/>
      <c r="GN254" s="153"/>
      <c r="GO254" s="153"/>
      <c r="GP254" s="153">
        <v>32</v>
      </c>
      <c r="GQ254" s="153"/>
      <c r="GR254" s="153"/>
      <c r="GS254" s="153"/>
      <c r="GT254" s="153"/>
      <c r="GU254" s="153"/>
      <c r="GV254" s="153"/>
      <c r="GW254" s="153"/>
      <c r="GX254" s="153"/>
      <c r="GY254" s="153"/>
      <c r="GZ254" s="153"/>
      <c r="HA254" s="153"/>
      <c r="HB254" s="153"/>
      <c r="HC254" s="153"/>
      <c r="HD254" s="153"/>
      <c r="HE254" s="153"/>
      <c r="HF254" s="153"/>
      <c r="HG254" s="153"/>
      <c r="HH254" s="153"/>
      <c r="HI254" s="153"/>
      <c r="HJ254" s="153"/>
      <c r="HK254" s="153"/>
      <c r="HL254" s="153"/>
      <c r="HM254" s="153"/>
      <c r="HN254" s="153"/>
      <c r="HO254" s="153"/>
      <c r="HP254" s="153"/>
      <c r="HQ254" s="153"/>
      <c r="HR254" s="153"/>
      <c r="HS254" s="153"/>
      <c r="HT254" s="153"/>
      <c r="HU254" s="153"/>
      <c r="HV254" s="153"/>
      <c r="HW254" s="153"/>
      <c r="HX254" s="153"/>
      <c r="HY254" s="153"/>
      <c r="HZ254" s="153"/>
      <c r="IA254" s="153"/>
      <c r="IB254" s="153"/>
      <c r="IC254" s="153"/>
      <c r="ID254" s="153"/>
      <c r="IE254" s="153"/>
      <c r="IF254" s="153"/>
      <c r="IG254" s="153"/>
      <c r="IH254" s="153"/>
      <c r="II254" s="153"/>
      <c r="IJ254" s="153"/>
      <c r="IK254" s="153"/>
      <c r="IL254" s="153"/>
      <c r="IM254" s="153"/>
      <c r="IN254" s="153"/>
      <c r="IO254" s="153"/>
      <c r="IP254" s="153">
        <v>9</v>
      </c>
      <c r="IQ254" s="153">
        <v>986</v>
      </c>
      <c r="IR254" s="153">
        <v>13</v>
      </c>
      <c r="IS254" s="153">
        <v>389</v>
      </c>
      <c r="IT254" s="153"/>
      <c r="IU254" s="153"/>
      <c r="IV254" s="153"/>
      <c r="IW254" s="153"/>
      <c r="IX254" s="153"/>
      <c r="IY254" s="153"/>
      <c r="IZ254" s="153"/>
      <c r="JA254" s="153"/>
      <c r="JB254" s="153"/>
      <c r="JC254" s="153"/>
      <c r="JD254" s="153"/>
      <c r="JE254" s="153"/>
      <c r="JF254" s="153"/>
      <c r="JG254" s="153"/>
      <c r="JH254" s="153"/>
      <c r="JI254" s="153"/>
      <c r="JJ254" s="153"/>
      <c r="JK254" s="153"/>
      <c r="JL254" s="153"/>
      <c r="JM254" s="153"/>
      <c r="JN254" s="153"/>
      <c r="JO254" s="153"/>
      <c r="JP254" s="153"/>
      <c r="JQ254" s="153">
        <v>79</v>
      </c>
      <c r="JR254" s="153"/>
      <c r="JS254" s="153"/>
      <c r="JT254" s="153"/>
      <c r="JU254" s="153">
        <v>1</v>
      </c>
      <c r="JV254" s="153"/>
      <c r="JW254" s="153"/>
      <c r="JX254" s="153"/>
      <c r="JY254" s="153"/>
      <c r="JZ254" s="153"/>
      <c r="KA254" s="153">
        <v>61</v>
      </c>
      <c r="KB254" s="153"/>
      <c r="KC254" s="153"/>
      <c r="KD254" s="153"/>
      <c r="KE254" s="153"/>
      <c r="KF254" s="153"/>
      <c r="KG254" s="153"/>
      <c r="KH254" s="153"/>
      <c r="KI254" s="153"/>
      <c r="KJ254" s="153"/>
      <c r="KK254" s="153"/>
      <c r="KL254" s="153"/>
      <c r="KM254" s="153"/>
      <c r="KN254" s="153"/>
      <c r="KO254" s="153"/>
      <c r="KP254" s="153"/>
      <c r="KQ254" s="153"/>
      <c r="KR254" s="153"/>
      <c r="KS254" s="153"/>
      <c r="KT254" s="153"/>
      <c r="KU254" s="153"/>
      <c r="KV254" s="153"/>
      <c r="KW254" s="153"/>
      <c r="KX254" s="153"/>
      <c r="KY254" s="153"/>
      <c r="KZ254" s="153"/>
      <c r="LA254" s="153"/>
      <c r="LB254" s="153"/>
      <c r="LC254" s="153"/>
      <c r="LD254" s="153"/>
      <c r="LE254" s="153"/>
      <c r="LF254" s="153"/>
      <c r="LG254" s="153"/>
      <c r="LH254" s="153"/>
      <c r="LI254" s="153"/>
      <c r="LJ254" s="153"/>
      <c r="LK254" s="153"/>
      <c r="LL254" s="153"/>
      <c r="LM254" s="153"/>
      <c r="LN254" s="153"/>
      <c r="LO254" s="153"/>
      <c r="LP254" s="153"/>
      <c r="LQ254" s="153"/>
      <c r="LR254" s="153"/>
      <c r="LS254" s="153"/>
      <c r="LT254" s="153"/>
      <c r="LU254" s="153"/>
      <c r="LV254" s="153"/>
      <c r="LW254" s="153"/>
      <c r="LX254" s="153">
        <v>0</v>
      </c>
      <c r="LY254" s="153"/>
      <c r="LZ254" s="153"/>
      <c r="MA254" s="153">
        <v>29</v>
      </c>
      <c r="MB254" s="153"/>
      <c r="MC254" s="153"/>
      <c r="MD254" s="153"/>
      <c r="ME254" s="153">
        <v>1202</v>
      </c>
      <c r="MF254" s="153"/>
      <c r="MG254" s="153">
        <v>3</v>
      </c>
      <c r="MH254" s="153"/>
      <c r="MI254" s="153"/>
      <c r="MJ254" s="153"/>
      <c r="MK254" s="153"/>
      <c r="ML254" s="153"/>
      <c r="MM254" s="153"/>
      <c r="MN254" s="153"/>
      <c r="MO254" s="153"/>
      <c r="MP254" s="153"/>
      <c r="MQ254" s="153"/>
      <c r="MR254" s="153"/>
      <c r="MS254" s="153"/>
      <c r="MT254" s="153">
        <v>1973</v>
      </c>
      <c r="MU254" s="153">
        <v>7</v>
      </c>
      <c r="MV254" s="153">
        <v>32</v>
      </c>
      <c r="MW254" s="153"/>
      <c r="MX254" s="153">
        <v>5</v>
      </c>
      <c r="MY254" s="153">
        <v>2895</v>
      </c>
      <c r="MZ254" s="153">
        <v>1460</v>
      </c>
      <c r="NA254" s="153">
        <v>5126</v>
      </c>
      <c r="NB254" s="153">
        <v>69</v>
      </c>
      <c r="NC254" s="153">
        <v>4</v>
      </c>
      <c r="ND254" s="153"/>
      <c r="NE254" s="153"/>
      <c r="NF254" s="153"/>
      <c r="NG254" s="153"/>
      <c r="NH254" s="153">
        <v>0</v>
      </c>
      <c r="NI254" s="153"/>
      <c r="NJ254" s="153"/>
      <c r="NK254" s="153"/>
      <c r="NL254" s="153"/>
      <c r="NM254" s="153"/>
      <c r="NN254" s="153"/>
      <c r="NO254" s="153"/>
      <c r="NP254" s="153"/>
      <c r="NQ254" s="153"/>
      <c r="NR254" s="153"/>
      <c r="NS254" s="153"/>
      <c r="NT254" s="153"/>
      <c r="NU254" s="153"/>
      <c r="NV254" s="153"/>
      <c r="NW254" s="153"/>
      <c r="NX254" s="153"/>
      <c r="NY254" s="153"/>
      <c r="NZ254" s="153"/>
      <c r="OA254" s="153"/>
      <c r="OB254" s="153"/>
      <c r="OC254" s="153"/>
      <c r="OD254" s="153"/>
      <c r="OE254" s="153">
        <v>4196</v>
      </c>
      <c r="OF254" s="153">
        <v>30</v>
      </c>
      <c r="OG254" s="153"/>
      <c r="OH254" s="153"/>
      <c r="OI254" s="153"/>
      <c r="OJ254" s="153">
        <v>2</v>
      </c>
      <c r="OK254" s="153">
        <v>58</v>
      </c>
      <c r="OL254" s="153"/>
      <c r="OM254" s="153"/>
      <c r="ON254" s="153"/>
      <c r="OO254" s="154"/>
      <c r="OP254" s="144">
        <v>18734</v>
      </c>
      <c r="OQ254" s="155">
        <v>196765</v>
      </c>
      <c r="OR254" s="153"/>
      <c r="OS254" s="153"/>
      <c r="OT254" s="153"/>
      <c r="OU254" s="153"/>
      <c r="OV254" s="153">
        <v>5524</v>
      </c>
      <c r="OW254" s="153">
        <v>22123</v>
      </c>
      <c r="OX254" s="153">
        <v>-90987</v>
      </c>
      <c r="OY254" s="153"/>
      <c r="OZ254" s="153"/>
      <c r="PA254" s="153"/>
      <c r="PB254" s="153"/>
      <c r="PC254" s="153"/>
      <c r="PD254" s="153"/>
      <c r="PE254" s="153"/>
      <c r="PF254" s="153"/>
      <c r="PG254" s="153"/>
      <c r="PH254" s="153"/>
      <c r="PI254" s="153"/>
      <c r="PJ254" s="156"/>
      <c r="PK254" s="144">
        <v>133425</v>
      </c>
      <c r="PL254" s="144">
        <v>152158</v>
      </c>
    </row>
    <row r="255" spans="1:428" ht="15" x14ac:dyDescent="0.25">
      <c r="A255" s="158">
        <v>325413</v>
      </c>
      <c r="B255" s="159" t="s">
        <v>741</v>
      </c>
      <c r="C255" s="149" t="s">
        <v>445</v>
      </c>
      <c r="D255" s="155"/>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c r="AA255" s="153"/>
      <c r="AB255" s="153"/>
      <c r="AC255" s="153"/>
      <c r="AD255" s="153">
        <v>10</v>
      </c>
      <c r="AE255" s="153"/>
      <c r="AF255" s="153"/>
      <c r="AG255" s="153"/>
      <c r="AH255" s="153"/>
      <c r="AI255" s="153"/>
      <c r="AJ255" s="153"/>
      <c r="AK255" s="153"/>
      <c r="AL255" s="153"/>
      <c r="AM255" s="153"/>
      <c r="AN255" s="153"/>
      <c r="AO255" s="153"/>
      <c r="AP255" s="153"/>
      <c r="AQ255" s="153"/>
      <c r="AR255" s="153"/>
      <c r="AS255" s="153"/>
      <c r="AT255" s="153"/>
      <c r="AU255" s="153"/>
      <c r="AV255" s="153"/>
      <c r="AW255" s="153"/>
      <c r="AX255" s="153"/>
      <c r="AY255" s="153"/>
      <c r="AZ255" s="153"/>
      <c r="BA255" s="153"/>
      <c r="BB255" s="153"/>
      <c r="BC255" s="153"/>
      <c r="BD255" s="153"/>
      <c r="BE255" s="153"/>
      <c r="BF255" s="153"/>
      <c r="BG255" s="153"/>
      <c r="BH255" s="153"/>
      <c r="BI255" s="153"/>
      <c r="BJ255" s="153"/>
      <c r="BK255" s="153"/>
      <c r="BL255" s="153"/>
      <c r="BM255" s="153"/>
      <c r="BN255" s="153"/>
      <c r="BO255" s="153"/>
      <c r="BP255" s="153"/>
      <c r="BQ255" s="153"/>
      <c r="BR255" s="153"/>
      <c r="BS255" s="153"/>
      <c r="BT255" s="153"/>
      <c r="BU255" s="153"/>
      <c r="BV255" s="153"/>
      <c r="BW255" s="153"/>
      <c r="BX255" s="153"/>
      <c r="BY255" s="153"/>
      <c r="BZ255" s="153"/>
      <c r="CA255" s="153"/>
      <c r="CB255" s="153"/>
      <c r="CC255" s="153"/>
      <c r="CD255" s="153"/>
      <c r="CE255" s="153"/>
      <c r="CF255" s="153"/>
      <c r="CG255" s="153"/>
      <c r="CH255" s="153"/>
      <c r="CI255" s="153"/>
      <c r="CJ255" s="153"/>
      <c r="CK255" s="153"/>
      <c r="CL255" s="153"/>
      <c r="CM255" s="153"/>
      <c r="CN255" s="153"/>
      <c r="CO255" s="153"/>
      <c r="CP255" s="153"/>
      <c r="CQ255" s="153"/>
      <c r="CR255" s="153"/>
      <c r="CS255" s="153"/>
      <c r="CT255" s="153"/>
      <c r="CU255" s="153"/>
      <c r="CV255" s="153"/>
      <c r="CW255" s="153"/>
      <c r="CX255" s="153"/>
      <c r="CY255" s="153"/>
      <c r="CZ255" s="153"/>
      <c r="DA255" s="153"/>
      <c r="DB255" s="153"/>
      <c r="DC255" s="153"/>
      <c r="DD255" s="153"/>
      <c r="DE255" s="153"/>
      <c r="DF255" s="153"/>
      <c r="DG255" s="153"/>
      <c r="DH255" s="153">
        <v>0</v>
      </c>
      <c r="DI255" s="153"/>
      <c r="DJ255" s="153"/>
      <c r="DK255" s="153"/>
      <c r="DL255" s="153"/>
      <c r="DM255" s="153"/>
      <c r="DN255" s="153"/>
      <c r="DO255" s="153"/>
      <c r="DP255" s="153"/>
      <c r="DQ255" s="153"/>
      <c r="DR255" s="153"/>
      <c r="DS255" s="153"/>
      <c r="DT255" s="153"/>
      <c r="DU255" s="153"/>
      <c r="DV255" s="153"/>
      <c r="DW255" s="153"/>
      <c r="DX255" s="153"/>
      <c r="DY255" s="153"/>
      <c r="DZ255" s="153"/>
      <c r="EA255" s="153"/>
      <c r="EB255" s="153"/>
      <c r="EC255" s="153"/>
      <c r="ED255" s="153"/>
      <c r="EE255" s="153"/>
      <c r="EF255" s="153"/>
      <c r="EG255" s="153"/>
      <c r="EH255" s="153"/>
      <c r="EI255" s="153"/>
      <c r="EJ255" s="153"/>
      <c r="EK255" s="153"/>
      <c r="EL255" s="153"/>
      <c r="EM255" s="153"/>
      <c r="EN255" s="153"/>
      <c r="EO255" s="153"/>
      <c r="EP255" s="153"/>
      <c r="EQ255" s="153"/>
      <c r="ER255" s="153"/>
      <c r="ES255" s="153"/>
      <c r="ET255" s="153"/>
      <c r="EU255" s="153"/>
      <c r="EV255" s="153"/>
      <c r="EW255" s="153"/>
      <c r="EX255" s="153"/>
      <c r="EY255" s="153"/>
      <c r="EZ255" s="153"/>
      <c r="FA255" s="153"/>
      <c r="FB255" s="153"/>
      <c r="FC255" s="153"/>
      <c r="FD255" s="153"/>
      <c r="FE255" s="153"/>
      <c r="FF255" s="153"/>
      <c r="FG255" s="153"/>
      <c r="FH255" s="153"/>
      <c r="FI255" s="153"/>
      <c r="FJ255" s="153"/>
      <c r="FK255" s="153"/>
      <c r="FL255" s="153"/>
      <c r="FM255" s="153"/>
      <c r="FN255" s="153"/>
      <c r="FO255" s="153"/>
      <c r="FP255" s="153"/>
      <c r="FQ255" s="153"/>
      <c r="FR255" s="153"/>
      <c r="FS255" s="153"/>
      <c r="FT255" s="153"/>
      <c r="FU255" s="153"/>
      <c r="FV255" s="153"/>
      <c r="FW255" s="153"/>
      <c r="FX255" s="153"/>
      <c r="FY255" s="153"/>
      <c r="FZ255" s="153"/>
      <c r="GA255" s="153"/>
      <c r="GB255" s="153"/>
      <c r="GC255" s="153">
        <v>0</v>
      </c>
      <c r="GD255" s="153"/>
      <c r="GE255" s="153"/>
      <c r="GF255" s="153"/>
      <c r="GG255" s="153"/>
      <c r="GH255" s="153"/>
      <c r="GI255" s="153"/>
      <c r="GJ255" s="153"/>
      <c r="GK255" s="153"/>
      <c r="GL255" s="153"/>
      <c r="GM255" s="153"/>
      <c r="GN255" s="153"/>
      <c r="GO255" s="153"/>
      <c r="GP255" s="153">
        <v>0</v>
      </c>
      <c r="GQ255" s="153"/>
      <c r="GR255" s="153"/>
      <c r="GS255" s="153"/>
      <c r="GT255" s="153"/>
      <c r="GU255" s="153"/>
      <c r="GV255" s="153"/>
      <c r="GW255" s="153"/>
      <c r="GX255" s="153"/>
      <c r="GY255" s="153"/>
      <c r="GZ255" s="153"/>
      <c r="HA255" s="153"/>
      <c r="HB255" s="153"/>
      <c r="HC255" s="153"/>
      <c r="HD255" s="153"/>
      <c r="HE255" s="153"/>
      <c r="HF255" s="153"/>
      <c r="HG255" s="153"/>
      <c r="HH255" s="153"/>
      <c r="HI255" s="153"/>
      <c r="HJ255" s="153"/>
      <c r="HK255" s="153"/>
      <c r="HL255" s="153">
        <v>0</v>
      </c>
      <c r="HM255" s="153"/>
      <c r="HN255" s="153"/>
      <c r="HO255" s="153"/>
      <c r="HP255" s="153"/>
      <c r="HQ255" s="153"/>
      <c r="HR255" s="153"/>
      <c r="HS255" s="153"/>
      <c r="HT255" s="153"/>
      <c r="HU255" s="153"/>
      <c r="HV255" s="153"/>
      <c r="HW255" s="153"/>
      <c r="HX255" s="153"/>
      <c r="HY255" s="153"/>
      <c r="HZ255" s="153"/>
      <c r="IA255" s="153"/>
      <c r="IB255" s="153"/>
      <c r="IC255" s="153"/>
      <c r="ID255" s="153"/>
      <c r="IE255" s="153"/>
      <c r="IF255" s="153"/>
      <c r="IG255" s="153"/>
      <c r="IH255" s="153"/>
      <c r="II255" s="153"/>
      <c r="IJ255" s="153"/>
      <c r="IK255" s="153"/>
      <c r="IL255" s="153"/>
      <c r="IM255" s="153"/>
      <c r="IN255" s="153"/>
      <c r="IO255" s="153"/>
      <c r="IP255" s="153">
        <v>0</v>
      </c>
      <c r="IQ255" s="153">
        <v>7</v>
      </c>
      <c r="IR255" s="153">
        <v>9</v>
      </c>
      <c r="IS255" s="153">
        <v>1</v>
      </c>
      <c r="IT255" s="153"/>
      <c r="IU255" s="153"/>
      <c r="IV255" s="153"/>
      <c r="IW255" s="153"/>
      <c r="IX255" s="153"/>
      <c r="IY255" s="153"/>
      <c r="IZ255" s="153"/>
      <c r="JA255" s="153"/>
      <c r="JB255" s="153"/>
      <c r="JC255" s="153"/>
      <c r="JD255" s="153"/>
      <c r="JE255" s="153"/>
      <c r="JF255" s="153"/>
      <c r="JG255" s="153"/>
      <c r="JH255" s="153"/>
      <c r="JI255" s="153"/>
      <c r="JJ255" s="153"/>
      <c r="JK255" s="153"/>
      <c r="JL255" s="153"/>
      <c r="JM255" s="153"/>
      <c r="JN255" s="153"/>
      <c r="JO255" s="153"/>
      <c r="JP255" s="153"/>
      <c r="JQ255" s="153">
        <v>13</v>
      </c>
      <c r="JR255" s="153"/>
      <c r="JS255" s="153"/>
      <c r="JT255" s="153"/>
      <c r="JU255" s="153"/>
      <c r="JV255" s="153"/>
      <c r="JW255" s="153"/>
      <c r="JX255" s="153"/>
      <c r="JY255" s="153"/>
      <c r="JZ255" s="153"/>
      <c r="KA255" s="153"/>
      <c r="KB255" s="153"/>
      <c r="KC255" s="153"/>
      <c r="KD255" s="153"/>
      <c r="KE255" s="153"/>
      <c r="KF255" s="153"/>
      <c r="KG255" s="153"/>
      <c r="KH255" s="153"/>
      <c r="KI255" s="153"/>
      <c r="KJ255" s="153"/>
      <c r="KK255" s="153"/>
      <c r="KL255" s="153"/>
      <c r="KM255" s="153"/>
      <c r="KN255" s="153"/>
      <c r="KO255" s="153"/>
      <c r="KP255" s="153"/>
      <c r="KQ255" s="153"/>
      <c r="KR255" s="153"/>
      <c r="KS255" s="153"/>
      <c r="KT255" s="153"/>
      <c r="KU255" s="153"/>
      <c r="KV255" s="153"/>
      <c r="KW255" s="153"/>
      <c r="KX255" s="153"/>
      <c r="KY255" s="153"/>
      <c r="KZ255" s="153"/>
      <c r="LA255" s="153"/>
      <c r="LB255" s="153"/>
      <c r="LC255" s="153"/>
      <c r="LD255" s="153"/>
      <c r="LE255" s="153"/>
      <c r="LF255" s="153"/>
      <c r="LG255" s="153"/>
      <c r="LH255" s="153"/>
      <c r="LI255" s="153"/>
      <c r="LJ255" s="153"/>
      <c r="LK255" s="153"/>
      <c r="LL255" s="153"/>
      <c r="LM255" s="153"/>
      <c r="LN255" s="153"/>
      <c r="LO255" s="153"/>
      <c r="LP255" s="153"/>
      <c r="LQ255" s="153"/>
      <c r="LR255" s="153"/>
      <c r="LS255" s="153"/>
      <c r="LT255" s="153"/>
      <c r="LU255" s="153">
        <v>0</v>
      </c>
      <c r="LV255" s="153"/>
      <c r="LW255" s="153"/>
      <c r="LX255" s="153">
        <v>0</v>
      </c>
      <c r="LY255" s="153"/>
      <c r="LZ255" s="153"/>
      <c r="MA255" s="153"/>
      <c r="MB255" s="153"/>
      <c r="MC255" s="153"/>
      <c r="MD255" s="153"/>
      <c r="ME255" s="153"/>
      <c r="MF255" s="153"/>
      <c r="MG255" s="153"/>
      <c r="MH255" s="153"/>
      <c r="MI255" s="153"/>
      <c r="MJ255" s="153"/>
      <c r="MK255" s="153"/>
      <c r="ML255" s="153"/>
      <c r="MM255" s="153"/>
      <c r="MN255" s="153"/>
      <c r="MO255" s="153"/>
      <c r="MP255" s="153"/>
      <c r="MQ255" s="153"/>
      <c r="MR255" s="153">
        <v>0</v>
      </c>
      <c r="MS255" s="153"/>
      <c r="MT255" s="153">
        <v>516</v>
      </c>
      <c r="MU255" s="153"/>
      <c r="MV255" s="153">
        <v>0</v>
      </c>
      <c r="MW255" s="153"/>
      <c r="MX255" s="153">
        <v>3</v>
      </c>
      <c r="MY255" s="153"/>
      <c r="MZ255" s="153"/>
      <c r="NA255" s="153">
        <v>12255</v>
      </c>
      <c r="NB255" s="153">
        <v>3</v>
      </c>
      <c r="NC255" s="153"/>
      <c r="ND255" s="153"/>
      <c r="NE255" s="153"/>
      <c r="NF255" s="153"/>
      <c r="NG255" s="153"/>
      <c r="NH255" s="153"/>
      <c r="NI255" s="153"/>
      <c r="NJ255" s="153"/>
      <c r="NK255" s="153"/>
      <c r="NL255" s="153"/>
      <c r="NM255" s="153"/>
      <c r="NN255" s="153"/>
      <c r="NO255" s="153"/>
      <c r="NP255" s="153"/>
      <c r="NQ255" s="153"/>
      <c r="NR255" s="153"/>
      <c r="NS255" s="153"/>
      <c r="NT255" s="153"/>
      <c r="NU255" s="153"/>
      <c r="NV255" s="153"/>
      <c r="NW255" s="153"/>
      <c r="NX255" s="153"/>
      <c r="NY255" s="153"/>
      <c r="NZ255" s="153"/>
      <c r="OA255" s="153"/>
      <c r="OB255" s="153"/>
      <c r="OC255" s="153"/>
      <c r="OD255" s="153"/>
      <c r="OE255" s="153"/>
      <c r="OF255" s="153"/>
      <c r="OG255" s="153"/>
      <c r="OH255" s="153"/>
      <c r="OI255" s="153"/>
      <c r="OJ255" s="153"/>
      <c r="OK255" s="153">
        <v>427</v>
      </c>
      <c r="OL255" s="153"/>
      <c r="OM255" s="153"/>
      <c r="ON255" s="153"/>
      <c r="OO255" s="154"/>
      <c r="OP255" s="144">
        <v>13245</v>
      </c>
      <c r="OQ255" s="155"/>
      <c r="OR255" s="153"/>
      <c r="OS255" s="153"/>
      <c r="OT255" s="153"/>
      <c r="OU255" s="153"/>
      <c r="OV255" s="153">
        <v>46</v>
      </c>
      <c r="OW255" s="153">
        <v>117</v>
      </c>
      <c r="OX255" s="153">
        <v>-37</v>
      </c>
      <c r="OY255" s="153"/>
      <c r="OZ255" s="153"/>
      <c r="PA255" s="153"/>
      <c r="PB255" s="153"/>
      <c r="PC255" s="153"/>
      <c r="PD255" s="153"/>
      <c r="PE255" s="153"/>
      <c r="PF255" s="153"/>
      <c r="PG255" s="153"/>
      <c r="PH255" s="153"/>
      <c r="PI255" s="153"/>
      <c r="PJ255" s="156"/>
      <c r="PK255" s="144">
        <v>127</v>
      </c>
      <c r="PL255" s="144">
        <v>13372</v>
      </c>
    </row>
    <row r="256" spans="1:428" ht="15" x14ac:dyDescent="0.25">
      <c r="A256" s="158">
        <v>325414</v>
      </c>
      <c r="B256" s="159" t="s">
        <v>741</v>
      </c>
      <c r="C256" s="149" t="s">
        <v>446</v>
      </c>
      <c r="D256" s="155"/>
      <c r="E256" s="153"/>
      <c r="F256" s="153"/>
      <c r="G256" s="153"/>
      <c r="H256" s="153"/>
      <c r="I256" s="153"/>
      <c r="J256" s="153">
        <v>12</v>
      </c>
      <c r="K256" s="153">
        <v>1413</v>
      </c>
      <c r="L256" s="153">
        <v>620</v>
      </c>
      <c r="M256" s="153">
        <v>30</v>
      </c>
      <c r="N256" s="153"/>
      <c r="O256" s="153"/>
      <c r="P256" s="153">
        <v>383</v>
      </c>
      <c r="Q256" s="153"/>
      <c r="R256" s="153"/>
      <c r="S256" s="153"/>
      <c r="T256" s="153"/>
      <c r="U256" s="153"/>
      <c r="V256" s="153"/>
      <c r="W256" s="153"/>
      <c r="X256" s="153"/>
      <c r="Y256" s="153"/>
      <c r="Z256" s="153"/>
      <c r="AA256" s="153"/>
      <c r="AB256" s="153"/>
      <c r="AC256" s="153"/>
      <c r="AD256" s="153">
        <v>32</v>
      </c>
      <c r="AE256" s="153"/>
      <c r="AF256" s="153"/>
      <c r="AG256" s="153"/>
      <c r="AH256" s="153"/>
      <c r="AI256" s="153"/>
      <c r="AJ256" s="153"/>
      <c r="AK256" s="153"/>
      <c r="AL256" s="153"/>
      <c r="AM256" s="153"/>
      <c r="AN256" s="153"/>
      <c r="AO256" s="153"/>
      <c r="AP256" s="153"/>
      <c r="AQ256" s="153">
        <v>238</v>
      </c>
      <c r="AR256" s="153"/>
      <c r="AS256" s="153"/>
      <c r="AT256" s="153"/>
      <c r="AU256" s="153"/>
      <c r="AV256" s="153"/>
      <c r="AW256" s="153"/>
      <c r="AX256" s="153"/>
      <c r="AY256" s="153"/>
      <c r="AZ256" s="153"/>
      <c r="BA256" s="153"/>
      <c r="BB256" s="153"/>
      <c r="BC256" s="153"/>
      <c r="BD256" s="153"/>
      <c r="BE256" s="153"/>
      <c r="BF256" s="153"/>
      <c r="BG256" s="153"/>
      <c r="BH256" s="153"/>
      <c r="BI256" s="153"/>
      <c r="BJ256" s="153"/>
      <c r="BK256" s="153"/>
      <c r="BL256" s="153"/>
      <c r="BM256" s="153"/>
      <c r="BN256" s="153"/>
      <c r="BO256" s="153"/>
      <c r="BP256" s="153"/>
      <c r="BQ256" s="153"/>
      <c r="BR256" s="153"/>
      <c r="BS256" s="153"/>
      <c r="BT256" s="153"/>
      <c r="BU256" s="153"/>
      <c r="BV256" s="153"/>
      <c r="BW256" s="153"/>
      <c r="BX256" s="153"/>
      <c r="BY256" s="153"/>
      <c r="BZ256" s="153"/>
      <c r="CA256" s="153"/>
      <c r="CB256" s="153"/>
      <c r="CC256" s="153"/>
      <c r="CD256" s="153"/>
      <c r="CE256" s="153"/>
      <c r="CF256" s="153"/>
      <c r="CG256" s="153"/>
      <c r="CH256" s="153"/>
      <c r="CI256" s="153"/>
      <c r="CJ256" s="153"/>
      <c r="CK256" s="153"/>
      <c r="CL256" s="153"/>
      <c r="CM256" s="153"/>
      <c r="CN256" s="153"/>
      <c r="CO256" s="153"/>
      <c r="CP256" s="153"/>
      <c r="CQ256" s="153"/>
      <c r="CR256" s="153"/>
      <c r="CS256" s="153"/>
      <c r="CT256" s="153"/>
      <c r="CU256" s="153"/>
      <c r="CV256" s="153"/>
      <c r="CW256" s="153"/>
      <c r="CX256" s="153"/>
      <c r="CY256" s="153"/>
      <c r="CZ256" s="153"/>
      <c r="DA256" s="153"/>
      <c r="DB256" s="153"/>
      <c r="DC256" s="153"/>
      <c r="DD256" s="153"/>
      <c r="DE256" s="153"/>
      <c r="DF256" s="153"/>
      <c r="DG256" s="153"/>
      <c r="DH256" s="153"/>
      <c r="DI256" s="153"/>
      <c r="DJ256" s="153"/>
      <c r="DK256" s="153"/>
      <c r="DL256" s="153"/>
      <c r="DM256" s="153"/>
      <c r="DN256" s="153"/>
      <c r="DO256" s="153"/>
      <c r="DP256" s="153"/>
      <c r="DQ256" s="153"/>
      <c r="DR256" s="153"/>
      <c r="DS256" s="153"/>
      <c r="DT256" s="153"/>
      <c r="DU256" s="153"/>
      <c r="DV256" s="153"/>
      <c r="DW256" s="153"/>
      <c r="DX256" s="153"/>
      <c r="DY256" s="153"/>
      <c r="DZ256" s="153"/>
      <c r="EA256" s="153"/>
      <c r="EB256" s="153"/>
      <c r="EC256" s="153"/>
      <c r="ED256" s="153"/>
      <c r="EE256" s="153"/>
      <c r="EF256" s="153"/>
      <c r="EG256" s="153"/>
      <c r="EH256" s="153"/>
      <c r="EI256" s="153"/>
      <c r="EJ256" s="153"/>
      <c r="EK256" s="153"/>
      <c r="EL256" s="153"/>
      <c r="EM256" s="153"/>
      <c r="EN256" s="153"/>
      <c r="EO256" s="153"/>
      <c r="EP256" s="153"/>
      <c r="EQ256" s="153"/>
      <c r="ER256" s="153"/>
      <c r="ES256" s="153"/>
      <c r="ET256" s="153"/>
      <c r="EU256" s="153"/>
      <c r="EV256" s="153"/>
      <c r="EW256" s="153"/>
      <c r="EX256" s="153"/>
      <c r="EY256" s="153"/>
      <c r="EZ256" s="153"/>
      <c r="FA256" s="153"/>
      <c r="FB256" s="153"/>
      <c r="FC256" s="153"/>
      <c r="FD256" s="153"/>
      <c r="FE256" s="153"/>
      <c r="FF256" s="153"/>
      <c r="FG256" s="153"/>
      <c r="FH256" s="153"/>
      <c r="FI256" s="153"/>
      <c r="FJ256" s="153"/>
      <c r="FK256" s="153"/>
      <c r="FL256" s="153"/>
      <c r="FM256" s="153"/>
      <c r="FN256" s="153"/>
      <c r="FO256" s="153"/>
      <c r="FP256" s="153"/>
      <c r="FQ256" s="153"/>
      <c r="FR256" s="153"/>
      <c r="FS256" s="153"/>
      <c r="FT256" s="153"/>
      <c r="FU256" s="153"/>
      <c r="FV256" s="153"/>
      <c r="FW256" s="153"/>
      <c r="FX256" s="153"/>
      <c r="FY256" s="153"/>
      <c r="FZ256" s="153"/>
      <c r="GA256" s="153"/>
      <c r="GB256" s="153"/>
      <c r="GC256" s="153"/>
      <c r="GD256" s="153"/>
      <c r="GE256" s="153"/>
      <c r="GF256" s="153"/>
      <c r="GG256" s="153"/>
      <c r="GH256" s="153"/>
      <c r="GI256" s="153"/>
      <c r="GJ256" s="153"/>
      <c r="GK256" s="153"/>
      <c r="GL256" s="153"/>
      <c r="GM256" s="153"/>
      <c r="GN256" s="153"/>
      <c r="GO256" s="153"/>
      <c r="GP256" s="153">
        <v>7</v>
      </c>
      <c r="GQ256" s="153"/>
      <c r="GR256" s="153"/>
      <c r="GS256" s="153"/>
      <c r="GT256" s="153"/>
      <c r="GU256" s="153"/>
      <c r="GV256" s="153"/>
      <c r="GW256" s="153"/>
      <c r="GX256" s="153"/>
      <c r="GY256" s="153"/>
      <c r="GZ256" s="153"/>
      <c r="HA256" s="153"/>
      <c r="HB256" s="153"/>
      <c r="HC256" s="153"/>
      <c r="HD256" s="153"/>
      <c r="HE256" s="153"/>
      <c r="HF256" s="153"/>
      <c r="HG256" s="153"/>
      <c r="HH256" s="153"/>
      <c r="HI256" s="153"/>
      <c r="HJ256" s="153"/>
      <c r="HK256" s="153"/>
      <c r="HL256" s="153"/>
      <c r="HM256" s="153"/>
      <c r="HN256" s="153"/>
      <c r="HO256" s="153"/>
      <c r="HP256" s="153"/>
      <c r="HQ256" s="153"/>
      <c r="HR256" s="153"/>
      <c r="HS256" s="153"/>
      <c r="HT256" s="153"/>
      <c r="HU256" s="153"/>
      <c r="HV256" s="153"/>
      <c r="HW256" s="153"/>
      <c r="HX256" s="153"/>
      <c r="HY256" s="153"/>
      <c r="HZ256" s="153"/>
      <c r="IA256" s="153"/>
      <c r="IB256" s="153"/>
      <c r="IC256" s="153"/>
      <c r="ID256" s="153"/>
      <c r="IE256" s="153"/>
      <c r="IF256" s="153"/>
      <c r="IG256" s="153"/>
      <c r="IH256" s="153"/>
      <c r="II256" s="153"/>
      <c r="IJ256" s="153"/>
      <c r="IK256" s="153"/>
      <c r="IL256" s="153"/>
      <c r="IM256" s="153"/>
      <c r="IN256" s="153"/>
      <c r="IO256" s="153"/>
      <c r="IP256" s="153">
        <v>2718</v>
      </c>
      <c r="IQ256" s="153">
        <v>29485</v>
      </c>
      <c r="IR256" s="153">
        <v>3341</v>
      </c>
      <c r="IS256" s="153">
        <v>5454</v>
      </c>
      <c r="IT256" s="153"/>
      <c r="IU256" s="153"/>
      <c r="IV256" s="153"/>
      <c r="IW256" s="153"/>
      <c r="IX256" s="153"/>
      <c r="IY256" s="153"/>
      <c r="IZ256" s="153"/>
      <c r="JA256" s="153"/>
      <c r="JB256" s="153"/>
      <c r="JC256" s="153"/>
      <c r="JD256" s="153"/>
      <c r="JE256" s="153"/>
      <c r="JF256" s="153"/>
      <c r="JG256" s="153"/>
      <c r="JH256" s="153"/>
      <c r="JI256" s="153"/>
      <c r="JJ256" s="153"/>
      <c r="JK256" s="153"/>
      <c r="JL256" s="153"/>
      <c r="JM256" s="153"/>
      <c r="JN256" s="153"/>
      <c r="JO256" s="153"/>
      <c r="JP256" s="153"/>
      <c r="JQ256" s="153">
        <v>2</v>
      </c>
      <c r="JR256" s="153"/>
      <c r="JS256" s="153"/>
      <c r="JT256" s="153"/>
      <c r="JU256" s="153"/>
      <c r="JV256" s="153"/>
      <c r="JW256" s="153"/>
      <c r="JX256" s="153"/>
      <c r="JY256" s="153"/>
      <c r="JZ256" s="153"/>
      <c r="KA256" s="153"/>
      <c r="KB256" s="153"/>
      <c r="KC256" s="153"/>
      <c r="KD256" s="153"/>
      <c r="KE256" s="153">
        <v>547</v>
      </c>
      <c r="KF256" s="153"/>
      <c r="KG256" s="153"/>
      <c r="KH256" s="153"/>
      <c r="KI256" s="153"/>
      <c r="KJ256" s="153"/>
      <c r="KK256" s="153"/>
      <c r="KL256" s="153"/>
      <c r="KM256" s="153"/>
      <c r="KN256" s="153"/>
      <c r="KO256" s="153"/>
      <c r="KP256" s="153"/>
      <c r="KQ256" s="153"/>
      <c r="KR256" s="153"/>
      <c r="KS256" s="153"/>
      <c r="KT256" s="153"/>
      <c r="KU256" s="153"/>
      <c r="KV256" s="153"/>
      <c r="KW256" s="153"/>
      <c r="KX256" s="153"/>
      <c r="KY256" s="153"/>
      <c r="KZ256" s="153"/>
      <c r="LA256" s="153"/>
      <c r="LB256" s="153"/>
      <c r="LC256" s="153"/>
      <c r="LD256" s="153"/>
      <c r="LE256" s="153"/>
      <c r="LF256" s="153"/>
      <c r="LG256" s="153"/>
      <c r="LH256" s="153"/>
      <c r="LI256" s="153"/>
      <c r="LJ256" s="153"/>
      <c r="LK256" s="153"/>
      <c r="LL256" s="153"/>
      <c r="LM256" s="153"/>
      <c r="LN256" s="153"/>
      <c r="LO256" s="153"/>
      <c r="LP256" s="153"/>
      <c r="LQ256" s="153"/>
      <c r="LR256" s="153"/>
      <c r="LS256" s="153"/>
      <c r="LT256" s="153"/>
      <c r="LU256" s="153"/>
      <c r="LV256" s="153"/>
      <c r="LW256" s="153"/>
      <c r="LX256" s="153">
        <v>681</v>
      </c>
      <c r="LY256" s="153"/>
      <c r="LZ256" s="153"/>
      <c r="MA256" s="153">
        <v>3106</v>
      </c>
      <c r="MB256" s="153"/>
      <c r="MC256" s="153"/>
      <c r="MD256" s="153"/>
      <c r="ME256" s="153">
        <v>13</v>
      </c>
      <c r="MF256" s="153"/>
      <c r="MG256" s="153">
        <v>165</v>
      </c>
      <c r="MH256" s="153"/>
      <c r="MI256" s="153"/>
      <c r="MJ256" s="153"/>
      <c r="MK256" s="153"/>
      <c r="ML256" s="153"/>
      <c r="MM256" s="153"/>
      <c r="MN256" s="153"/>
      <c r="MO256" s="153"/>
      <c r="MP256" s="153"/>
      <c r="MQ256" s="153"/>
      <c r="MR256" s="153"/>
      <c r="MS256" s="153"/>
      <c r="MT256" s="153">
        <v>0</v>
      </c>
      <c r="MU256" s="153">
        <v>556</v>
      </c>
      <c r="MV256" s="153">
        <v>3152</v>
      </c>
      <c r="MW256" s="153">
        <v>5310</v>
      </c>
      <c r="MX256" s="153">
        <v>4287</v>
      </c>
      <c r="MY256" s="153"/>
      <c r="MZ256" s="153"/>
      <c r="NA256" s="153">
        <v>25</v>
      </c>
      <c r="NB256" s="153">
        <v>2236</v>
      </c>
      <c r="NC256" s="153">
        <v>1</v>
      </c>
      <c r="ND256" s="153">
        <v>28</v>
      </c>
      <c r="NE256" s="153"/>
      <c r="NF256" s="153"/>
      <c r="NG256" s="153"/>
      <c r="NH256" s="153"/>
      <c r="NI256" s="153"/>
      <c r="NJ256" s="153"/>
      <c r="NK256" s="153">
        <v>436</v>
      </c>
      <c r="NL256" s="153">
        <v>477</v>
      </c>
      <c r="NM256" s="153"/>
      <c r="NN256" s="153"/>
      <c r="NO256" s="153"/>
      <c r="NP256" s="153"/>
      <c r="NQ256" s="153"/>
      <c r="NR256" s="153"/>
      <c r="NS256" s="153"/>
      <c r="NT256" s="153"/>
      <c r="NU256" s="153"/>
      <c r="NV256" s="153"/>
      <c r="NW256" s="153"/>
      <c r="NX256" s="153"/>
      <c r="NY256" s="153"/>
      <c r="NZ256" s="153">
        <v>84</v>
      </c>
      <c r="OA256" s="153"/>
      <c r="OB256" s="153"/>
      <c r="OC256" s="153"/>
      <c r="OD256" s="153"/>
      <c r="OE256" s="153">
        <v>0</v>
      </c>
      <c r="OF256" s="153">
        <v>21</v>
      </c>
      <c r="OG256" s="153"/>
      <c r="OH256" s="153"/>
      <c r="OI256" s="153"/>
      <c r="OJ256" s="153">
        <v>0</v>
      </c>
      <c r="OK256" s="153">
        <v>4</v>
      </c>
      <c r="OL256" s="153"/>
      <c r="OM256" s="153"/>
      <c r="ON256" s="153"/>
      <c r="OO256" s="154">
        <v>37</v>
      </c>
      <c r="OP256" s="144">
        <v>64901</v>
      </c>
      <c r="OQ256" s="155"/>
      <c r="OR256" s="153"/>
      <c r="OS256" s="153"/>
      <c r="OT256" s="153"/>
      <c r="OU256" s="153"/>
      <c r="OV256" s="153">
        <v>1905</v>
      </c>
      <c r="OW256" s="153">
        <v>15804</v>
      </c>
      <c r="OX256" s="153">
        <v>-51323</v>
      </c>
      <c r="OY256" s="153"/>
      <c r="OZ256" s="153"/>
      <c r="PA256" s="153"/>
      <c r="PB256" s="153"/>
      <c r="PC256" s="153"/>
      <c r="PD256" s="153"/>
      <c r="PE256" s="153"/>
      <c r="PF256" s="153"/>
      <c r="PG256" s="153"/>
      <c r="PH256" s="153"/>
      <c r="PI256" s="153"/>
      <c r="PJ256" s="156"/>
      <c r="PK256" s="144">
        <v>-33615</v>
      </c>
      <c r="PL256" s="144">
        <v>31287</v>
      </c>
    </row>
    <row r="257" spans="1:428" ht="15" x14ac:dyDescent="0.25">
      <c r="A257" s="158">
        <v>325310</v>
      </c>
      <c r="B257" s="159" t="s">
        <v>741</v>
      </c>
      <c r="C257" s="149" t="s">
        <v>447</v>
      </c>
      <c r="D257" s="155">
        <v>482</v>
      </c>
      <c r="E257" s="153">
        <v>3608</v>
      </c>
      <c r="F257" s="153">
        <v>782</v>
      </c>
      <c r="G257" s="153">
        <v>525</v>
      </c>
      <c r="H257" s="153">
        <v>500</v>
      </c>
      <c r="I257" s="153">
        <v>676</v>
      </c>
      <c r="J257" s="153">
        <v>406</v>
      </c>
      <c r="K257" s="153"/>
      <c r="L257" s="153"/>
      <c r="M257" s="153"/>
      <c r="N257" s="153"/>
      <c r="O257" s="153"/>
      <c r="P257" s="153">
        <v>1001</v>
      </c>
      <c r="Q257" s="153"/>
      <c r="R257" s="153">
        <v>301</v>
      </c>
      <c r="S257" s="153"/>
      <c r="T257" s="153"/>
      <c r="U257" s="153"/>
      <c r="V257" s="153"/>
      <c r="W257" s="153">
        <v>4</v>
      </c>
      <c r="X257" s="153">
        <v>0</v>
      </c>
      <c r="Y257" s="153"/>
      <c r="Z257" s="153"/>
      <c r="AA257" s="153">
        <v>1</v>
      </c>
      <c r="AB257" s="153">
        <v>98</v>
      </c>
      <c r="AC257" s="153">
        <v>361</v>
      </c>
      <c r="AD257" s="153">
        <v>204</v>
      </c>
      <c r="AE257" s="153">
        <v>128</v>
      </c>
      <c r="AF257" s="153">
        <v>313</v>
      </c>
      <c r="AG257" s="153">
        <v>101</v>
      </c>
      <c r="AH257" s="153">
        <v>459</v>
      </c>
      <c r="AI257" s="153">
        <v>83</v>
      </c>
      <c r="AJ257" s="153">
        <v>161</v>
      </c>
      <c r="AK257" s="153">
        <v>66</v>
      </c>
      <c r="AL257" s="153">
        <v>465</v>
      </c>
      <c r="AM257" s="153">
        <v>120</v>
      </c>
      <c r="AN257" s="153"/>
      <c r="AO257" s="153"/>
      <c r="AP257" s="153"/>
      <c r="AQ257" s="153"/>
      <c r="AR257" s="153">
        <v>2</v>
      </c>
      <c r="AS257" s="153">
        <v>7</v>
      </c>
      <c r="AT257" s="153"/>
      <c r="AU257" s="153"/>
      <c r="AV257" s="153"/>
      <c r="AW257" s="153"/>
      <c r="AX257" s="153"/>
      <c r="AY257" s="153">
        <v>1</v>
      </c>
      <c r="AZ257" s="153"/>
      <c r="BA257" s="153"/>
      <c r="BB257" s="153">
        <v>8</v>
      </c>
      <c r="BC257" s="153">
        <v>3</v>
      </c>
      <c r="BD257" s="153">
        <v>3</v>
      </c>
      <c r="BE257" s="153">
        <v>3</v>
      </c>
      <c r="BF257" s="153"/>
      <c r="BG257" s="153">
        <v>0</v>
      </c>
      <c r="BH257" s="153"/>
      <c r="BI257" s="153"/>
      <c r="BJ257" s="153">
        <v>1</v>
      </c>
      <c r="BK257" s="153"/>
      <c r="BL257" s="153"/>
      <c r="BM257" s="153"/>
      <c r="BN257" s="153"/>
      <c r="BO257" s="153"/>
      <c r="BP257" s="153"/>
      <c r="BQ257" s="153"/>
      <c r="BR257" s="153"/>
      <c r="BS257" s="153"/>
      <c r="BT257" s="153"/>
      <c r="BU257" s="153"/>
      <c r="BV257" s="153">
        <v>1</v>
      </c>
      <c r="BW257" s="153"/>
      <c r="BX257" s="153"/>
      <c r="BY257" s="153"/>
      <c r="BZ257" s="153"/>
      <c r="CA257" s="153">
        <v>5</v>
      </c>
      <c r="CB257" s="153"/>
      <c r="CC257" s="153"/>
      <c r="CD257" s="153"/>
      <c r="CE257" s="153"/>
      <c r="CF257" s="153"/>
      <c r="CG257" s="153"/>
      <c r="CH257" s="153"/>
      <c r="CI257" s="153"/>
      <c r="CJ257" s="153"/>
      <c r="CK257" s="153"/>
      <c r="CL257" s="153"/>
      <c r="CM257" s="153"/>
      <c r="CN257" s="153"/>
      <c r="CO257" s="153">
        <v>0</v>
      </c>
      <c r="CP257" s="153"/>
      <c r="CQ257" s="153"/>
      <c r="CR257" s="153"/>
      <c r="CS257" s="153"/>
      <c r="CT257" s="153"/>
      <c r="CU257" s="153"/>
      <c r="CV257" s="153"/>
      <c r="CW257" s="153"/>
      <c r="CX257" s="153"/>
      <c r="CY257" s="153"/>
      <c r="CZ257" s="153"/>
      <c r="DA257" s="153"/>
      <c r="DB257" s="153"/>
      <c r="DC257" s="153"/>
      <c r="DD257" s="153"/>
      <c r="DE257" s="153"/>
      <c r="DF257" s="153"/>
      <c r="DG257" s="153"/>
      <c r="DH257" s="153">
        <v>3</v>
      </c>
      <c r="DI257" s="153"/>
      <c r="DJ257" s="153"/>
      <c r="DK257" s="153"/>
      <c r="DL257" s="153"/>
      <c r="DM257" s="153"/>
      <c r="DN257" s="153"/>
      <c r="DO257" s="153"/>
      <c r="DP257" s="153"/>
      <c r="DQ257" s="153"/>
      <c r="DR257" s="153"/>
      <c r="DS257" s="153"/>
      <c r="DT257" s="153"/>
      <c r="DU257" s="153"/>
      <c r="DV257" s="153"/>
      <c r="DW257" s="153"/>
      <c r="DX257" s="153"/>
      <c r="DY257" s="153"/>
      <c r="DZ257" s="153"/>
      <c r="EA257" s="153"/>
      <c r="EB257" s="153"/>
      <c r="EC257" s="153"/>
      <c r="ED257" s="153">
        <v>0</v>
      </c>
      <c r="EE257" s="153"/>
      <c r="EF257" s="153"/>
      <c r="EG257" s="153"/>
      <c r="EH257" s="153"/>
      <c r="EI257" s="153"/>
      <c r="EJ257" s="153"/>
      <c r="EK257" s="153"/>
      <c r="EL257" s="153">
        <v>1</v>
      </c>
      <c r="EM257" s="153">
        <v>1</v>
      </c>
      <c r="EN257" s="153"/>
      <c r="EO257" s="153"/>
      <c r="EP257" s="153"/>
      <c r="EQ257" s="153"/>
      <c r="ER257" s="153"/>
      <c r="ES257" s="153"/>
      <c r="ET257" s="153"/>
      <c r="EU257" s="153"/>
      <c r="EV257" s="153"/>
      <c r="EW257" s="153"/>
      <c r="EX257" s="153"/>
      <c r="EY257" s="153">
        <v>1</v>
      </c>
      <c r="EZ257" s="153">
        <v>1</v>
      </c>
      <c r="FA257" s="153">
        <v>3</v>
      </c>
      <c r="FB257" s="153"/>
      <c r="FC257" s="153">
        <v>1</v>
      </c>
      <c r="FD257" s="153">
        <v>2</v>
      </c>
      <c r="FE257" s="153">
        <v>4</v>
      </c>
      <c r="FF257" s="153"/>
      <c r="FG257" s="153"/>
      <c r="FH257" s="153"/>
      <c r="FI257" s="153"/>
      <c r="FJ257" s="153">
        <v>1</v>
      </c>
      <c r="FK257" s="153"/>
      <c r="FL257" s="153"/>
      <c r="FM257" s="153"/>
      <c r="FN257" s="153"/>
      <c r="FO257" s="153">
        <v>0</v>
      </c>
      <c r="FP257" s="153"/>
      <c r="FQ257" s="153"/>
      <c r="FR257" s="153"/>
      <c r="FS257" s="153"/>
      <c r="FT257" s="153"/>
      <c r="FU257" s="153"/>
      <c r="FV257" s="153"/>
      <c r="FW257" s="153"/>
      <c r="FX257" s="153"/>
      <c r="FY257" s="153"/>
      <c r="FZ257" s="153"/>
      <c r="GA257" s="153"/>
      <c r="GB257" s="153"/>
      <c r="GC257" s="153"/>
      <c r="GD257" s="153"/>
      <c r="GE257" s="153">
        <v>1</v>
      </c>
      <c r="GF257" s="153"/>
      <c r="GG257" s="153">
        <v>2</v>
      </c>
      <c r="GH257" s="153"/>
      <c r="GI257" s="153"/>
      <c r="GJ257" s="153"/>
      <c r="GK257" s="153"/>
      <c r="GL257" s="153"/>
      <c r="GM257" s="153"/>
      <c r="GN257" s="153"/>
      <c r="GO257" s="153"/>
      <c r="GP257" s="153"/>
      <c r="GQ257" s="153"/>
      <c r="GR257" s="153"/>
      <c r="GS257" s="153"/>
      <c r="GT257" s="153"/>
      <c r="GU257" s="153"/>
      <c r="GV257" s="153"/>
      <c r="GW257" s="153"/>
      <c r="GX257" s="153"/>
      <c r="GY257" s="153"/>
      <c r="GZ257" s="153"/>
      <c r="HA257" s="153"/>
      <c r="HB257" s="153"/>
      <c r="HC257" s="153"/>
      <c r="HD257" s="153"/>
      <c r="HE257" s="153"/>
      <c r="HF257" s="153"/>
      <c r="HG257" s="153"/>
      <c r="HH257" s="153"/>
      <c r="HI257" s="153"/>
      <c r="HJ257" s="153"/>
      <c r="HK257" s="153"/>
      <c r="HL257" s="153">
        <v>3</v>
      </c>
      <c r="HM257" s="153"/>
      <c r="HN257" s="153">
        <v>0</v>
      </c>
      <c r="HO257" s="153"/>
      <c r="HP257" s="153"/>
      <c r="HQ257" s="153"/>
      <c r="HR257" s="153"/>
      <c r="HS257" s="153"/>
      <c r="HT257" s="153">
        <v>0</v>
      </c>
      <c r="HU257" s="153"/>
      <c r="HV257" s="153"/>
      <c r="HW257" s="153"/>
      <c r="HX257" s="153"/>
      <c r="HY257" s="153">
        <v>4</v>
      </c>
      <c r="HZ257" s="153"/>
      <c r="IA257" s="153"/>
      <c r="IB257" s="153"/>
      <c r="IC257" s="153"/>
      <c r="ID257" s="153"/>
      <c r="IE257" s="153">
        <v>3</v>
      </c>
      <c r="IF257" s="153"/>
      <c r="IG257" s="153"/>
      <c r="IH257" s="153">
        <v>8</v>
      </c>
      <c r="II257" s="153">
        <v>60</v>
      </c>
      <c r="IJ257" s="153">
        <v>11</v>
      </c>
      <c r="IK257" s="153">
        <v>7</v>
      </c>
      <c r="IL257" s="153">
        <v>325</v>
      </c>
      <c r="IM257" s="153">
        <v>682</v>
      </c>
      <c r="IN257" s="153">
        <v>48</v>
      </c>
      <c r="IO257" s="153">
        <v>2</v>
      </c>
      <c r="IP257" s="153"/>
      <c r="IQ257" s="153">
        <v>1</v>
      </c>
      <c r="IR257" s="153"/>
      <c r="IS257" s="153"/>
      <c r="IT257" s="153">
        <v>2601</v>
      </c>
      <c r="IU257" s="153">
        <v>18</v>
      </c>
      <c r="IV257" s="153">
        <v>5</v>
      </c>
      <c r="IW257" s="153">
        <v>15</v>
      </c>
      <c r="IX257" s="153">
        <v>50</v>
      </c>
      <c r="IY257" s="153"/>
      <c r="IZ257" s="153"/>
      <c r="JA257" s="153">
        <v>265</v>
      </c>
      <c r="JB257" s="153">
        <v>12</v>
      </c>
      <c r="JC257" s="153">
        <v>6</v>
      </c>
      <c r="JD257" s="153">
        <v>5</v>
      </c>
      <c r="JE257" s="153">
        <v>2</v>
      </c>
      <c r="JF257" s="153">
        <v>7</v>
      </c>
      <c r="JG257" s="153"/>
      <c r="JH257" s="153">
        <v>5</v>
      </c>
      <c r="JI257" s="153">
        <v>6</v>
      </c>
      <c r="JJ257" s="153">
        <v>1</v>
      </c>
      <c r="JK257" s="153"/>
      <c r="JL257" s="153"/>
      <c r="JM257" s="153"/>
      <c r="JN257" s="153"/>
      <c r="JO257" s="153"/>
      <c r="JP257" s="153"/>
      <c r="JQ257" s="153"/>
      <c r="JR257" s="153"/>
      <c r="JS257" s="153"/>
      <c r="JT257" s="153">
        <v>540</v>
      </c>
      <c r="JU257" s="153">
        <v>5</v>
      </c>
      <c r="JV257" s="153"/>
      <c r="JW257" s="153"/>
      <c r="JX257" s="153"/>
      <c r="JY257" s="153"/>
      <c r="JZ257" s="153">
        <v>16</v>
      </c>
      <c r="KA257" s="153"/>
      <c r="KB257" s="153"/>
      <c r="KC257" s="153"/>
      <c r="KD257" s="153"/>
      <c r="KE257" s="153">
        <v>1</v>
      </c>
      <c r="KF257" s="153"/>
      <c r="KG257" s="153">
        <v>2</v>
      </c>
      <c r="KH257" s="153"/>
      <c r="KI257" s="153"/>
      <c r="KJ257" s="153"/>
      <c r="KK257" s="153"/>
      <c r="KL257" s="153"/>
      <c r="KM257" s="153"/>
      <c r="KN257" s="153"/>
      <c r="KO257" s="153"/>
      <c r="KP257" s="153"/>
      <c r="KQ257" s="153"/>
      <c r="KR257" s="153"/>
      <c r="KS257" s="153"/>
      <c r="KT257" s="153"/>
      <c r="KU257" s="153"/>
      <c r="KV257" s="153"/>
      <c r="KW257" s="153"/>
      <c r="KX257" s="153"/>
      <c r="KY257" s="153"/>
      <c r="KZ257" s="153"/>
      <c r="LA257" s="153"/>
      <c r="LB257" s="153"/>
      <c r="LC257" s="153"/>
      <c r="LD257" s="153"/>
      <c r="LE257" s="153"/>
      <c r="LF257" s="153"/>
      <c r="LG257" s="153"/>
      <c r="LH257" s="153"/>
      <c r="LI257" s="153"/>
      <c r="LJ257" s="153"/>
      <c r="LK257" s="153"/>
      <c r="LL257" s="153">
        <v>141</v>
      </c>
      <c r="LM257" s="153">
        <v>10</v>
      </c>
      <c r="LN257" s="153"/>
      <c r="LO257" s="153"/>
      <c r="LP257" s="153"/>
      <c r="LQ257" s="153"/>
      <c r="LR257" s="153"/>
      <c r="LS257" s="153"/>
      <c r="LT257" s="153"/>
      <c r="LU257" s="153"/>
      <c r="LV257" s="153"/>
      <c r="LW257" s="153"/>
      <c r="LX257" s="153"/>
      <c r="LY257" s="153"/>
      <c r="LZ257" s="153"/>
      <c r="MA257" s="153">
        <v>38</v>
      </c>
      <c r="MB257" s="153">
        <v>80</v>
      </c>
      <c r="MC257" s="153"/>
      <c r="MD257" s="153"/>
      <c r="ME257" s="153">
        <v>0</v>
      </c>
      <c r="MF257" s="153">
        <v>4</v>
      </c>
      <c r="MG257" s="153">
        <v>2</v>
      </c>
      <c r="MH257" s="153"/>
      <c r="MI257" s="153">
        <v>1362</v>
      </c>
      <c r="MJ257" s="153"/>
      <c r="MK257" s="153"/>
      <c r="ML257" s="153"/>
      <c r="MM257" s="153"/>
      <c r="MN257" s="153"/>
      <c r="MO257" s="153"/>
      <c r="MP257" s="153"/>
      <c r="MQ257" s="153">
        <v>16</v>
      </c>
      <c r="MR257" s="153">
        <v>1</v>
      </c>
      <c r="MS257" s="153">
        <v>9</v>
      </c>
      <c r="MT257" s="153"/>
      <c r="MU257" s="153"/>
      <c r="MV257" s="153"/>
      <c r="MW257" s="153"/>
      <c r="MX257" s="153"/>
      <c r="MY257" s="153"/>
      <c r="MZ257" s="153"/>
      <c r="NA257" s="153">
        <v>56</v>
      </c>
      <c r="NB257" s="153">
        <v>1</v>
      </c>
      <c r="NC257" s="153">
        <v>0</v>
      </c>
      <c r="ND257" s="153"/>
      <c r="NE257" s="153"/>
      <c r="NF257" s="153"/>
      <c r="NG257" s="153">
        <v>0</v>
      </c>
      <c r="NH257" s="153"/>
      <c r="NI257" s="153"/>
      <c r="NJ257" s="153"/>
      <c r="NK257" s="153"/>
      <c r="NL257" s="153">
        <v>57</v>
      </c>
      <c r="NM257" s="153">
        <v>2</v>
      </c>
      <c r="NN257" s="153">
        <v>46</v>
      </c>
      <c r="NO257" s="153"/>
      <c r="NP257" s="153">
        <v>7</v>
      </c>
      <c r="NQ257" s="153"/>
      <c r="NR257" s="153"/>
      <c r="NS257" s="153"/>
      <c r="NT257" s="153"/>
      <c r="NU257" s="153"/>
      <c r="NV257" s="153"/>
      <c r="NW257" s="153"/>
      <c r="NX257" s="153"/>
      <c r="NY257" s="153"/>
      <c r="NZ257" s="153"/>
      <c r="OA257" s="153"/>
      <c r="OB257" s="153"/>
      <c r="OC257" s="153"/>
      <c r="OD257" s="153"/>
      <c r="OE257" s="153">
        <v>7</v>
      </c>
      <c r="OF257" s="153">
        <v>192</v>
      </c>
      <c r="OG257" s="153"/>
      <c r="OH257" s="153"/>
      <c r="OI257" s="153"/>
      <c r="OJ257" s="153">
        <v>113</v>
      </c>
      <c r="OK257" s="153">
        <v>224</v>
      </c>
      <c r="OL257" s="153">
        <v>2680</v>
      </c>
      <c r="OM257" s="153"/>
      <c r="ON257" s="153"/>
      <c r="OO257" s="154">
        <v>354</v>
      </c>
      <c r="OP257" s="144">
        <v>21019</v>
      </c>
      <c r="OQ257" s="155">
        <v>141</v>
      </c>
      <c r="OR257" s="153"/>
      <c r="OS257" s="153"/>
      <c r="OT257" s="153"/>
      <c r="OU257" s="153"/>
      <c r="OV257" s="153">
        <v>335</v>
      </c>
      <c r="OW257" s="153">
        <v>2316</v>
      </c>
      <c r="OX257" s="153">
        <v>-6669</v>
      </c>
      <c r="OY257" s="153"/>
      <c r="OZ257" s="153"/>
      <c r="PA257" s="153"/>
      <c r="PB257" s="153"/>
      <c r="PC257" s="153"/>
      <c r="PD257" s="153"/>
      <c r="PE257" s="153"/>
      <c r="PF257" s="153"/>
      <c r="PG257" s="153"/>
      <c r="PH257" s="153"/>
      <c r="PI257" s="153"/>
      <c r="PJ257" s="156"/>
      <c r="PK257" s="144">
        <v>-3876</v>
      </c>
      <c r="PL257" s="144">
        <v>17142</v>
      </c>
    </row>
    <row r="258" spans="1:428" ht="15" x14ac:dyDescent="0.25">
      <c r="A258" s="158">
        <v>325320</v>
      </c>
      <c r="B258" s="159" t="s">
        <v>740</v>
      </c>
      <c r="C258" s="149" t="s">
        <v>448</v>
      </c>
      <c r="D258" s="155">
        <v>1006</v>
      </c>
      <c r="E258" s="153">
        <v>4234</v>
      </c>
      <c r="F258" s="153">
        <v>1184</v>
      </c>
      <c r="G258" s="153">
        <v>1132</v>
      </c>
      <c r="H258" s="153">
        <v>407</v>
      </c>
      <c r="I258" s="153">
        <v>1675</v>
      </c>
      <c r="J258" s="153">
        <v>796</v>
      </c>
      <c r="K258" s="153">
        <v>352</v>
      </c>
      <c r="L258" s="153">
        <v>136</v>
      </c>
      <c r="M258" s="153">
        <v>162</v>
      </c>
      <c r="N258" s="153">
        <v>0</v>
      </c>
      <c r="O258" s="153">
        <v>7</v>
      </c>
      <c r="P258" s="153">
        <v>361</v>
      </c>
      <c r="Q258" s="153"/>
      <c r="R258" s="153"/>
      <c r="S258" s="153"/>
      <c r="T258" s="153"/>
      <c r="U258" s="153"/>
      <c r="V258" s="153"/>
      <c r="W258" s="153"/>
      <c r="X258" s="153"/>
      <c r="Y258" s="153"/>
      <c r="Z258" s="153"/>
      <c r="AA258" s="153"/>
      <c r="AB258" s="153"/>
      <c r="AC258" s="153"/>
      <c r="AD258" s="153">
        <v>1</v>
      </c>
      <c r="AE258" s="153"/>
      <c r="AF258" s="153"/>
      <c r="AG258" s="153"/>
      <c r="AH258" s="153"/>
      <c r="AI258" s="153"/>
      <c r="AJ258" s="153"/>
      <c r="AK258" s="153"/>
      <c r="AL258" s="153"/>
      <c r="AM258" s="153"/>
      <c r="AN258" s="153"/>
      <c r="AO258" s="153"/>
      <c r="AP258" s="153"/>
      <c r="AQ258" s="153"/>
      <c r="AR258" s="153"/>
      <c r="AS258" s="153"/>
      <c r="AT258" s="153"/>
      <c r="AU258" s="153"/>
      <c r="AV258" s="153"/>
      <c r="AW258" s="153"/>
      <c r="AX258" s="153"/>
      <c r="AY258" s="153"/>
      <c r="AZ258" s="153"/>
      <c r="BA258" s="153"/>
      <c r="BB258" s="153"/>
      <c r="BC258" s="153"/>
      <c r="BD258" s="153"/>
      <c r="BE258" s="153"/>
      <c r="BF258" s="153"/>
      <c r="BG258" s="153"/>
      <c r="BH258" s="153"/>
      <c r="BI258" s="153"/>
      <c r="BJ258" s="153"/>
      <c r="BK258" s="153"/>
      <c r="BL258" s="153"/>
      <c r="BM258" s="153"/>
      <c r="BN258" s="153"/>
      <c r="BO258" s="153"/>
      <c r="BP258" s="153"/>
      <c r="BQ258" s="153"/>
      <c r="BR258" s="153"/>
      <c r="BS258" s="153"/>
      <c r="BT258" s="153"/>
      <c r="BU258" s="153"/>
      <c r="BV258" s="153"/>
      <c r="BW258" s="153"/>
      <c r="BX258" s="153"/>
      <c r="BY258" s="153"/>
      <c r="BZ258" s="153"/>
      <c r="CA258" s="153"/>
      <c r="CB258" s="153"/>
      <c r="CC258" s="153"/>
      <c r="CD258" s="153"/>
      <c r="CE258" s="153"/>
      <c r="CF258" s="153"/>
      <c r="CG258" s="153"/>
      <c r="CH258" s="153"/>
      <c r="CI258" s="153"/>
      <c r="CJ258" s="153"/>
      <c r="CK258" s="153"/>
      <c r="CL258" s="153"/>
      <c r="CM258" s="153"/>
      <c r="CN258" s="153"/>
      <c r="CO258" s="153"/>
      <c r="CP258" s="153"/>
      <c r="CQ258" s="153"/>
      <c r="CR258" s="153"/>
      <c r="CS258" s="153"/>
      <c r="CT258" s="153"/>
      <c r="CU258" s="153"/>
      <c r="CV258" s="153"/>
      <c r="CW258" s="153"/>
      <c r="CX258" s="153"/>
      <c r="CY258" s="153"/>
      <c r="CZ258" s="153"/>
      <c r="DA258" s="153"/>
      <c r="DB258" s="153"/>
      <c r="DC258" s="153"/>
      <c r="DD258" s="153"/>
      <c r="DE258" s="153"/>
      <c r="DF258" s="153"/>
      <c r="DG258" s="153"/>
      <c r="DH258" s="153"/>
      <c r="DI258" s="153"/>
      <c r="DJ258" s="153"/>
      <c r="DK258" s="153"/>
      <c r="DL258" s="153"/>
      <c r="DM258" s="153"/>
      <c r="DN258" s="153"/>
      <c r="DO258" s="153"/>
      <c r="DP258" s="153"/>
      <c r="DQ258" s="153"/>
      <c r="DR258" s="153"/>
      <c r="DS258" s="153"/>
      <c r="DT258" s="153"/>
      <c r="DU258" s="153"/>
      <c r="DV258" s="153"/>
      <c r="DW258" s="153"/>
      <c r="DX258" s="153"/>
      <c r="DY258" s="153"/>
      <c r="DZ258" s="153"/>
      <c r="EA258" s="153"/>
      <c r="EB258" s="153"/>
      <c r="EC258" s="153"/>
      <c r="ED258" s="153"/>
      <c r="EE258" s="153"/>
      <c r="EF258" s="153"/>
      <c r="EG258" s="153"/>
      <c r="EH258" s="153"/>
      <c r="EI258" s="153"/>
      <c r="EJ258" s="153"/>
      <c r="EK258" s="153"/>
      <c r="EL258" s="153"/>
      <c r="EM258" s="153"/>
      <c r="EN258" s="153"/>
      <c r="EO258" s="153"/>
      <c r="EP258" s="153"/>
      <c r="EQ258" s="153"/>
      <c r="ER258" s="153"/>
      <c r="ES258" s="153"/>
      <c r="ET258" s="153"/>
      <c r="EU258" s="153"/>
      <c r="EV258" s="153"/>
      <c r="EW258" s="153"/>
      <c r="EX258" s="153"/>
      <c r="EY258" s="153"/>
      <c r="EZ258" s="153"/>
      <c r="FA258" s="153"/>
      <c r="FB258" s="153"/>
      <c r="FC258" s="153"/>
      <c r="FD258" s="153"/>
      <c r="FE258" s="153"/>
      <c r="FF258" s="153"/>
      <c r="FG258" s="153"/>
      <c r="FH258" s="153"/>
      <c r="FI258" s="153"/>
      <c r="FJ258" s="153"/>
      <c r="FK258" s="153"/>
      <c r="FL258" s="153"/>
      <c r="FM258" s="153"/>
      <c r="FN258" s="153"/>
      <c r="FO258" s="153"/>
      <c r="FP258" s="153"/>
      <c r="FQ258" s="153"/>
      <c r="FR258" s="153"/>
      <c r="FS258" s="153"/>
      <c r="FT258" s="153"/>
      <c r="FU258" s="153"/>
      <c r="FV258" s="153"/>
      <c r="FW258" s="153"/>
      <c r="FX258" s="153"/>
      <c r="FY258" s="153"/>
      <c r="FZ258" s="153"/>
      <c r="GA258" s="153"/>
      <c r="GB258" s="153"/>
      <c r="GC258" s="153"/>
      <c r="GD258" s="153"/>
      <c r="GE258" s="153"/>
      <c r="GF258" s="153"/>
      <c r="GG258" s="153"/>
      <c r="GH258" s="153"/>
      <c r="GI258" s="153"/>
      <c r="GJ258" s="153"/>
      <c r="GK258" s="153"/>
      <c r="GL258" s="153"/>
      <c r="GM258" s="153"/>
      <c r="GN258" s="153"/>
      <c r="GO258" s="153"/>
      <c r="GP258" s="153"/>
      <c r="GQ258" s="153"/>
      <c r="GR258" s="153"/>
      <c r="GS258" s="153"/>
      <c r="GT258" s="153"/>
      <c r="GU258" s="153"/>
      <c r="GV258" s="153"/>
      <c r="GW258" s="153"/>
      <c r="GX258" s="153"/>
      <c r="GY258" s="153"/>
      <c r="GZ258" s="153"/>
      <c r="HA258" s="153"/>
      <c r="HB258" s="153"/>
      <c r="HC258" s="153"/>
      <c r="HD258" s="153"/>
      <c r="HE258" s="153"/>
      <c r="HF258" s="153"/>
      <c r="HG258" s="153"/>
      <c r="HH258" s="153"/>
      <c r="HI258" s="153"/>
      <c r="HJ258" s="153"/>
      <c r="HK258" s="153"/>
      <c r="HL258" s="153"/>
      <c r="HM258" s="153"/>
      <c r="HN258" s="153"/>
      <c r="HO258" s="153"/>
      <c r="HP258" s="153"/>
      <c r="HQ258" s="153"/>
      <c r="HR258" s="153"/>
      <c r="HS258" s="153"/>
      <c r="HT258" s="153"/>
      <c r="HU258" s="153"/>
      <c r="HV258" s="153"/>
      <c r="HW258" s="153"/>
      <c r="HX258" s="153"/>
      <c r="HY258" s="153"/>
      <c r="HZ258" s="153"/>
      <c r="IA258" s="153"/>
      <c r="IB258" s="153"/>
      <c r="IC258" s="153"/>
      <c r="ID258" s="153"/>
      <c r="IE258" s="153"/>
      <c r="IF258" s="153"/>
      <c r="IG258" s="153"/>
      <c r="IH258" s="153"/>
      <c r="II258" s="153"/>
      <c r="IJ258" s="153"/>
      <c r="IK258" s="153"/>
      <c r="IL258" s="153"/>
      <c r="IM258" s="153"/>
      <c r="IN258" s="153"/>
      <c r="IO258" s="153"/>
      <c r="IP258" s="153"/>
      <c r="IQ258" s="153"/>
      <c r="IR258" s="153"/>
      <c r="IS258" s="153"/>
      <c r="IT258" s="153"/>
      <c r="IU258" s="153">
        <v>10</v>
      </c>
      <c r="IV258" s="153"/>
      <c r="IW258" s="153"/>
      <c r="IX258" s="153"/>
      <c r="IY258" s="153"/>
      <c r="IZ258" s="153"/>
      <c r="JA258" s="153"/>
      <c r="JB258" s="153"/>
      <c r="JC258" s="153"/>
      <c r="JD258" s="153"/>
      <c r="JE258" s="153"/>
      <c r="JF258" s="153"/>
      <c r="JG258" s="153"/>
      <c r="JH258" s="153"/>
      <c r="JI258" s="153"/>
      <c r="JJ258" s="153"/>
      <c r="JK258" s="153"/>
      <c r="JL258" s="153"/>
      <c r="JM258" s="153"/>
      <c r="JN258" s="153"/>
      <c r="JO258" s="153"/>
      <c r="JP258" s="153"/>
      <c r="JQ258" s="153"/>
      <c r="JR258" s="153"/>
      <c r="JS258" s="153"/>
      <c r="JT258" s="153">
        <v>66</v>
      </c>
      <c r="JU258" s="153"/>
      <c r="JV258" s="153"/>
      <c r="JW258" s="153"/>
      <c r="JX258" s="153"/>
      <c r="JY258" s="153"/>
      <c r="JZ258" s="153"/>
      <c r="KA258" s="153"/>
      <c r="KB258" s="153"/>
      <c r="KC258" s="153"/>
      <c r="KD258" s="153"/>
      <c r="KE258" s="153"/>
      <c r="KF258" s="153"/>
      <c r="KG258" s="153"/>
      <c r="KH258" s="153"/>
      <c r="KI258" s="153"/>
      <c r="KJ258" s="153"/>
      <c r="KK258" s="153"/>
      <c r="KL258" s="153"/>
      <c r="KM258" s="153"/>
      <c r="KN258" s="153"/>
      <c r="KO258" s="153"/>
      <c r="KP258" s="153"/>
      <c r="KQ258" s="153"/>
      <c r="KR258" s="153"/>
      <c r="KS258" s="153"/>
      <c r="KT258" s="153"/>
      <c r="KU258" s="153"/>
      <c r="KV258" s="153"/>
      <c r="KW258" s="153"/>
      <c r="KX258" s="153"/>
      <c r="KY258" s="153"/>
      <c r="KZ258" s="153"/>
      <c r="LA258" s="153"/>
      <c r="LB258" s="153"/>
      <c r="LC258" s="153"/>
      <c r="LD258" s="153"/>
      <c r="LE258" s="153"/>
      <c r="LF258" s="153"/>
      <c r="LG258" s="153"/>
      <c r="LH258" s="153"/>
      <c r="LI258" s="153"/>
      <c r="LJ258" s="153"/>
      <c r="LK258" s="153"/>
      <c r="LL258" s="153">
        <v>1</v>
      </c>
      <c r="LM258" s="153"/>
      <c r="LN258" s="153"/>
      <c r="LO258" s="153"/>
      <c r="LP258" s="153"/>
      <c r="LQ258" s="153"/>
      <c r="LR258" s="153"/>
      <c r="LS258" s="153"/>
      <c r="LT258" s="153"/>
      <c r="LU258" s="153"/>
      <c r="LV258" s="153"/>
      <c r="LW258" s="153"/>
      <c r="LX258" s="153"/>
      <c r="LY258" s="153"/>
      <c r="LZ258" s="153"/>
      <c r="MA258" s="153">
        <v>18</v>
      </c>
      <c r="MB258" s="153">
        <v>10</v>
      </c>
      <c r="MC258" s="153"/>
      <c r="MD258" s="153"/>
      <c r="ME258" s="153">
        <v>0</v>
      </c>
      <c r="MF258" s="153">
        <v>6</v>
      </c>
      <c r="MG258" s="153"/>
      <c r="MH258" s="153"/>
      <c r="MI258" s="153">
        <v>127</v>
      </c>
      <c r="MJ258" s="153"/>
      <c r="MK258" s="153"/>
      <c r="ML258" s="153"/>
      <c r="MM258" s="153"/>
      <c r="MN258" s="153"/>
      <c r="MO258" s="153"/>
      <c r="MP258" s="153"/>
      <c r="MQ258" s="153"/>
      <c r="MR258" s="153">
        <v>11</v>
      </c>
      <c r="MS258" s="153">
        <v>0</v>
      </c>
      <c r="MT258" s="153"/>
      <c r="MU258" s="153"/>
      <c r="MV258" s="153"/>
      <c r="MW258" s="153"/>
      <c r="MX258" s="153"/>
      <c r="MY258" s="153"/>
      <c r="MZ258" s="153"/>
      <c r="NA258" s="153">
        <v>2</v>
      </c>
      <c r="NB258" s="153"/>
      <c r="NC258" s="153"/>
      <c r="ND258" s="153"/>
      <c r="NE258" s="153"/>
      <c r="NF258" s="153"/>
      <c r="NG258" s="153"/>
      <c r="NH258" s="153">
        <v>0</v>
      </c>
      <c r="NI258" s="153"/>
      <c r="NJ258" s="153"/>
      <c r="NK258" s="153"/>
      <c r="NL258" s="153">
        <v>7</v>
      </c>
      <c r="NM258" s="153">
        <v>9</v>
      </c>
      <c r="NN258" s="153">
        <v>11</v>
      </c>
      <c r="NO258" s="153">
        <v>1</v>
      </c>
      <c r="NP258" s="153"/>
      <c r="NQ258" s="153">
        <v>3</v>
      </c>
      <c r="NR258" s="153"/>
      <c r="NS258" s="153"/>
      <c r="NT258" s="153"/>
      <c r="NU258" s="153"/>
      <c r="NV258" s="153"/>
      <c r="NW258" s="153"/>
      <c r="NX258" s="153"/>
      <c r="NY258" s="153"/>
      <c r="NZ258" s="153"/>
      <c r="OA258" s="153">
        <v>2</v>
      </c>
      <c r="OB258" s="153"/>
      <c r="OC258" s="153">
        <v>3</v>
      </c>
      <c r="OD258" s="153"/>
      <c r="OE258" s="153">
        <v>3</v>
      </c>
      <c r="OF258" s="153">
        <v>62</v>
      </c>
      <c r="OG258" s="153"/>
      <c r="OH258" s="153"/>
      <c r="OI258" s="153"/>
      <c r="OJ258" s="153">
        <v>263</v>
      </c>
      <c r="OK258" s="153">
        <v>238</v>
      </c>
      <c r="OL258" s="153">
        <v>648</v>
      </c>
      <c r="OM258" s="153"/>
      <c r="ON258" s="153"/>
      <c r="OO258" s="154"/>
      <c r="OP258" s="144">
        <v>12955</v>
      </c>
      <c r="OQ258" s="155">
        <v>1157</v>
      </c>
      <c r="OR258" s="153"/>
      <c r="OS258" s="153"/>
      <c r="OT258" s="153"/>
      <c r="OU258" s="153"/>
      <c r="OV258" s="153">
        <v>196</v>
      </c>
      <c r="OW258" s="153">
        <v>2594</v>
      </c>
      <c r="OX258" s="153">
        <v>-1856</v>
      </c>
      <c r="OY258" s="153"/>
      <c r="OZ258" s="153"/>
      <c r="PA258" s="153"/>
      <c r="PB258" s="153"/>
      <c r="PC258" s="153"/>
      <c r="PD258" s="153"/>
      <c r="PE258" s="153"/>
      <c r="PF258" s="153"/>
      <c r="PG258" s="153"/>
      <c r="PH258" s="153"/>
      <c r="PI258" s="153"/>
      <c r="PJ258" s="156"/>
      <c r="PK258" s="144">
        <v>2090</v>
      </c>
      <c r="PL258" s="144">
        <v>15045</v>
      </c>
    </row>
    <row r="259" spans="1:428" ht="15" x14ac:dyDescent="0.25">
      <c r="A259" s="158">
        <v>325510</v>
      </c>
      <c r="B259" s="159" t="s">
        <v>740</v>
      </c>
      <c r="C259" s="149" t="s">
        <v>449</v>
      </c>
      <c r="D259" s="155"/>
      <c r="E259" s="153"/>
      <c r="F259" s="153"/>
      <c r="G259" s="153"/>
      <c r="H259" s="153"/>
      <c r="I259" s="153"/>
      <c r="J259" s="153"/>
      <c r="K259" s="153"/>
      <c r="L259" s="153"/>
      <c r="M259" s="153"/>
      <c r="N259" s="153"/>
      <c r="O259" s="153"/>
      <c r="P259" s="153">
        <v>1</v>
      </c>
      <c r="Q259" s="153"/>
      <c r="R259" s="153"/>
      <c r="S259" s="153">
        <v>5</v>
      </c>
      <c r="T259" s="153"/>
      <c r="U259" s="153"/>
      <c r="V259" s="153"/>
      <c r="W259" s="153">
        <v>3</v>
      </c>
      <c r="X259" s="153">
        <v>55</v>
      </c>
      <c r="Y259" s="153">
        <v>0</v>
      </c>
      <c r="Z259" s="153"/>
      <c r="AA259" s="153"/>
      <c r="AB259" s="153">
        <v>55</v>
      </c>
      <c r="AC259" s="153">
        <v>169</v>
      </c>
      <c r="AD259" s="153">
        <v>1067</v>
      </c>
      <c r="AE259" s="153">
        <v>563</v>
      </c>
      <c r="AF259" s="153">
        <v>494</v>
      </c>
      <c r="AG259" s="153">
        <v>334</v>
      </c>
      <c r="AH259" s="153">
        <v>908</v>
      </c>
      <c r="AI259" s="153">
        <v>64</v>
      </c>
      <c r="AJ259" s="153">
        <v>191</v>
      </c>
      <c r="AK259" s="153">
        <v>108</v>
      </c>
      <c r="AL259" s="153">
        <v>1025</v>
      </c>
      <c r="AM259" s="153">
        <v>755</v>
      </c>
      <c r="AN259" s="153"/>
      <c r="AO259" s="153">
        <v>48</v>
      </c>
      <c r="AP259" s="153">
        <v>16</v>
      </c>
      <c r="AQ259" s="153">
        <v>70</v>
      </c>
      <c r="AR259" s="153">
        <v>47</v>
      </c>
      <c r="AS259" s="153"/>
      <c r="AT259" s="153"/>
      <c r="AU259" s="153"/>
      <c r="AV259" s="153">
        <v>49</v>
      </c>
      <c r="AW259" s="153">
        <v>92</v>
      </c>
      <c r="AX259" s="153"/>
      <c r="AY259" s="153">
        <v>0</v>
      </c>
      <c r="AZ259" s="153"/>
      <c r="BA259" s="153"/>
      <c r="BB259" s="153">
        <v>2</v>
      </c>
      <c r="BC259" s="153">
        <v>11</v>
      </c>
      <c r="BD259" s="153">
        <v>1</v>
      </c>
      <c r="BE259" s="153"/>
      <c r="BF259" s="153"/>
      <c r="BG259" s="153">
        <v>0</v>
      </c>
      <c r="BH259" s="153"/>
      <c r="BI259" s="153"/>
      <c r="BJ259" s="153"/>
      <c r="BK259" s="153"/>
      <c r="BL259" s="153"/>
      <c r="BM259" s="153">
        <v>0</v>
      </c>
      <c r="BN259" s="153">
        <v>62</v>
      </c>
      <c r="BO259" s="153">
        <v>36</v>
      </c>
      <c r="BP259" s="153">
        <v>111</v>
      </c>
      <c r="BQ259" s="153">
        <v>2</v>
      </c>
      <c r="BR259" s="153">
        <v>165</v>
      </c>
      <c r="BS259" s="153">
        <v>160</v>
      </c>
      <c r="BT259" s="153">
        <v>13</v>
      </c>
      <c r="BU259" s="153">
        <v>82</v>
      </c>
      <c r="BV259" s="153">
        <v>275</v>
      </c>
      <c r="BW259" s="153">
        <v>38</v>
      </c>
      <c r="BX259" s="153"/>
      <c r="BY259" s="153">
        <v>234</v>
      </c>
      <c r="BZ259" s="153"/>
      <c r="CA259" s="153">
        <v>781</v>
      </c>
      <c r="CB259" s="153"/>
      <c r="CC259" s="153"/>
      <c r="CD259" s="153"/>
      <c r="CE259" s="153"/>
      <c r="CF259" s="153">
        <v>0</v>
      </c>
      <c r="CG259" s="153">
        <v>0</v>
      </c>
      <c r="CH259" s="153">
        <v>146</v>
      </c>
      <c r="CI259" s="153">
        <v>216</v>
      </c>
      <c r="CJ259" s="153">
        <v>126</v>
      </c>
      <c r="CK259" s="153">
        <v>42</v>
      </c>
      <c r="CL259" s="153"/>
      <c r="CM259" s="153"/>
      <c r="CN259" s="153"/>
      <c r="CO259" s="153"/>
      <c r="CP259" s="153">
        <v>7</v>
      </c>
      <c r="CQ259" s="153">
        <v>112</v>
      </c>
      <c r="CR259" s="153">
        <v>50</v>
      </c>
      <c r="CS259" s="153">
        <v>51</v>
      </c>
      <c r="CT259" s="153"/>
      <c r="CU259" s="153"/>
      <c r="CV259" s="153">
        <v>119</v>
      </c>
      <c r="CW259" s="153"/>
      <c r="CX259" s="153"/>
      <c r="CY259" s="153"/>
      <c r="CZ259" s="153"/>
      <c r="DA259" s="153">
        <v>95</v>
      </c>
      <c r="DB259" s="153">
        <v>72</v>
      </c>
      <c r="DC259" s="153">
        <v>177</v>
      </c>
      <c r="DD259" s="153">
        <v>24</v>
      </c>
      <c r="DE259" s="153"/>
      <c r="DF259" s="153"/>
      <c r="DG259" s="153"/>
      <c r="DH259" s="153">
        <v>44</v>
      </c>
      <c r="DI259" s="153">
        <v>70</v>
      </c>
      <c r="DJ259" s="153"/>
      <c r="DK259" s="153"/>
      <c r="DL259" s="153"/>
      <c r="DM259" s="153"/>
      <c r="DN259" s="153"/>
      <c r="DO259" s="153"/>
      <c r="DP259" s="153"/>
      <c r="DQ259" s="153"/>
      <c r="DR259" s="153">
        <v>0</v>
      </c>
      <c r="DS259" s="153">
        <v>143</v>
      </c>
      <c r="DT259" s="153">
        <v>71</v>
      </c>
      <c r="DU259" s="153"/>
      <c r="DV259" s="153"/>
      <c r="DW259" s="153"/>
      <c r="DX259" s="153"/>
      <c r="DY259" s="153"/>
      <c r="DZ259" s="153"/>
      <c r="EA259" s="153"/>
      <c r="EB259" s="153"/>
      <c r="EC259" s="153"/>
      <c r="ED259" s="153"/>
      <c r="EE259" s="153">
        <v>48</v>
      </c>
      <c r="EF259" s="153">
        <v>47</v>
      </c>
      <c r="EG259" s="153">
        <v>489</v>
      </c>
      <c r="EH259" s="153">
        <v>58</v>
      </c>
      <c r="EI259" s="153">
        <v>26</v>
      </c>
      <c r="EJ259" s="153">
        <v>46</v>
      </c>
      <c r="EK259" s="153"/>
      <c r="EL259" s="153"/>
      <c r="EM259" s="153"/>
      <c r="EN259" s="153">
        <v>13</v>
      </c>
      <c r="EO259" s="153"/>
      <c r="EP259" s="153"/>
      <c r="EQ259" s="153"/>
      <c r="ER259" s="153">
        <v>209</v>
      </c>
      <c r="ES259" s="153">
        <v>1853</v>
      </c>
      <c r="ET259" s="153">
        <v>191</v>
      </c>
      <c r="EU259" s="153">
        <v>210</v>
      </c>
      <c r="EV259" s="153">
        <v>143</v>
      </c>
      <c r="EW259" s="153">
        <v>13</v>
      </c>
      <c r="EX259" s="153">
        <v>325</v>
      </c>
      <c r="EY259" s="153">
        <v>19</v>
      </c>
      <c r="EZ259" s="153">
        <v>9</v>
      </c>
      <c r="FA259" s="153">
        <v>127</v>
      </c>
      <c r="FB259" s="153">
        <v>360</v>
      </c>
      <c r="FC259" s="153">
        <v>98</v>
      </c>
      <c r="FD259" s="153">
        <v>635</v>
      </c>
      <c r="FE259" s="153">
        <v>174</v>
      </c>
      <c r="FF259" s="153">
        <v>126</v>
      </c>
      <c r="FG259" s="153">
        <v>0</v>
      </c>
      <c r="FH259" s="153">
        <v>55</v>
      </c>
      <c r="FI259" s="153"/>
      <c r="FJ259" s="153">
        <v>56</v>
      </c>
      <c r="FK259" s="153">
        <v>39</v>
      </c>
      <c r="FL259" s="153">
        <v>214</v>
      </c>
      <c r="FM259" s="153">
        <v>155</v>
      </c>
      <c r="FN259" s="153"/>
      <c r="FO259" s="153"/>
      <c r="FP259" s="153">
        <v>90</v>
      </c>
      <c r="FQ259" s="153">
        <v>486</v>
      </c>
      <c r="FR259" s="153">
        <v>27</v>
      </c>
      <c r="FS259" s="153">
        <v>122</v>
      </c>
      <c r="FT259" s="153">
        <v>168</v>
      </c>
      <c r="FU259" s="153">
        <v>21</v>
      </c>
      <c r="FV259" s="153">
        <v>154</v>
      </c>
      <c r="FW259" s="153">
        <v>482</v>
      </c>
      <c r="FX259" s="153"/>
      <c r="FY259" s="153"/>
      <c r="FZ259" s="153"/>
      <c r="GA259" s="153"/>
      <c r="GB259" s="153"/>
      <c r="GC259" s="153"/>
      <c r="GD259" s="153">
        <v>1</v>
      </c>
      <c r="GE259" s="153">
        <v>267</v>
      </c>
      <c r="GF259" s="153"/>
      <c r="GG259" s="153">
        <v>8</v>
      </c>
      <c r="GH259" s="153">
        <v>217</v>
      </c>
      <c r="GI259" s="153">
        <v>378</v>
      </c>
      <c r="GJ259" s="153"/>
      <c r="GK259" s="153"/>
      <c r="GL259" s="153"/>
      <c r="GM259" s="153"/>
      <c r="GN259" s="153"/>
      <c r="GO259" s="153"/>
      <c r="GP259" s="153"/>
      <c r="GQ259" s="153"/>
      <c r="GR259" s="153"/>
      <c r="GS259" s="153"/>
      <c r="GT259" s="153"/>
      <c r="GU259" s="153"/>
      <c r="GV259" s="153"/>
      <c r="GW259" s="153"/>
      <c r="GX259" s="153"/>
      <c r="GY259" s="153"/>
      <c r="GZ259" s="153"/>
      <c r="HA259" s="153"/>
      <c r="HB259" s="153"/>
      <c r="HC259" s="153"/>
      <c r="HD259" s="153"/>
      <c r="HE259" s="153"/>
      <c r="HF259" s="153"/>
      <c r="HG259" s="153"/>
      <c r="HH259" s="153"/>
      <c r="HI259" s="153"/>
      <c r="HJ259" s="153"/>
      <c r="HK259" s="153"/>
      <c r="HL259" s="153">
        <v>9</v>
      </c>
      <c r="HM259" s="153"/>
      <c r="HN259" s="153"/>
      <c r="HO259" s="153"/>
      <c r="HP259" s="153"/>
      <c r="HQ259" s="153"/>
      <c r="HR259" s="153"/>
      <c r="HS259" s="153"/>
      <c r="HT259" s="153"/>
      <c r="HU259" s="153"/>
      <c r="HV259" s="153">
        <v>2</v>
      </c>
      <c r="HW259" s="153">
        <v>2</v>
      </c>
      <c r="HX259" s="153">
        <v>142</v>
      </c>
      <c r="HY259" s="153">
        <v>29</v>
      </c>
      <c r="HZ259" s="153"/>
      <c r="IA259" s="153"/>
      <c r="IB259" s="153"/>
      <c r="IC259" s="153">
        <v>27</v>
      </c>
      <c r="ID259" s="153"/>
      <c r="IE259" s="153"/>
      <c r="IF259" s="153"/>
      <c r="IG259" s="153"/>
      <c r="IH259" s="153"/>
      <c r="II259" s="153">
        <v>3</v>
      </c>
      <c r="IJ259" s="153">
        <v>2</v>
      </c>
      <c r="IK259" s="153">
        <v>8</v>
      </c>
      <c r="IL259" s="153">
        <v>3</v>
      </c>
      <c r="IM259" s="153">
        <v>33</v>
      </c>
      <c r="IN259" s="153">
        <v>5</v>
      </c>
      <c r="IO259" s="153"/>
      <c r="IP259" s="153"/>
      <c r="IQ259" s="153"/>
      <c r="IR259" s="153"/>
      <c r="IS259" s="153"/>
      <c r="IT259" s="153"/>
      <c r="IU259" s="153"/>
      <c r="IV259" s="153">
        <v>403</v>
      </c>
      <c r="IW259" s="153"/>
      <c r="IX259" s="153">
        <v>6</v>
      </c>
      <c r="IY259" s="153">
        <v>70</v>
      </c>
      <c r="IZ259" s="153">
        <v>481</v>
      </c>
      <c r="JA259" s="153">
        <v>2</v>
      </c>
      <c r="JB259" s="153"/>
      <c r="JC259" s="153"/>
      <c r="JD259" s="153"/>
      <c r="JE259" s="153"/>
      <c r="JF259" s="153"/>
      <c r="JG259" s="153"/>
      <c r="JH259" s="153">
        <v>48</v>
      </c>
      <c r="JI259" s="153"/>
      <c r="JJ259" s="153"/>
      <c r="JK259" s="153"/>
      <c r="JL259" s="153">
        <v>1</v>
      </c>
      <c r="JM259" s="153"/>
      <c r="JN259" s="153"/>
      <c r="JO259" s="153"/>
      <c r="JP259" s="153">
        <v>4</v>
      </c>
      <c r="JQ259" s="153">
        <v>61</v>
      </c>
      <c r="JR259" s="153">
        <v>10</v>
      </c>
      <c r="JS259" s="153"/>
      <c r="JT259" s="153">
        <v>2</v>
      </c>
      <c r="JU259" s="153"/>
      <c r="JV259" s="153"/>
      <c r="JW259" s="153">
        <v>57</v>
      </c>
      <c r="JX259" s="153">
        <v>18</v>
      </c>
      <c r="JY259" s="153">
        <v>1</v>
      </c>
      <c r="JZ259" s="153">
        <v>20</v>
      </c>
      <c r="KA259" s="153"/>
      <c r="KB259" s="153">
        <v>23</v>
      </c>
      <c r="KC259" s="153">
        <v>5</v>
      </c>
      <c r="KD259" s="153">
        <v>32</v>
      </c>
      <c r="KE259" s="153">
        <v>3</v>
      </c>
      <c r="KF259" s="153">
        <v>1</v>
      </c>
      <c r="KG259" s="153">
        <v>185</v>
      </c>
      <c r="KH259" s="153"/>
      <c r="KI259" s="153">
        <v>30</v>
      </c>
      <c r="KJ259" s="153">
        <v>23</v>
      </c>
      <c r="KK259" s="153"/>
      <c r="KL259" s="153">
        <v>11</v>
      </c>
      <c r="KM259" s="153">
        <v>4</v>
      </c>
      <c r="KN259" s="153">
        <v>180</v>
      </c>
      <c r="KO259" s="153">
        <v>2</v>
      </c>
      <c r="KP259" s="153"/>
      <c r="KQ259" s="153">
        <v>4</v>
      </c>
      <c r="KR259" s="153">
        <v>5</v>
      </c>
      <c r="KS259" s="153"/>
      <c r="KT259" s="153">
        <v>7</v>
      </c>
      <c r="KU259" s="153">
        <v>1</v>
      </c>
      <c r="KV259" s="153">
        <v>6</v>
      </c>
      <c r="KW259" s="153">
        <v>8</v>
      </c>
      <c r="KX259" s="153">
        <v>52</v>
      </c>
      <c r="KY259" s="153">
        <v>134</v>
      </c>
      <c r="KZ259" s="153">
        <v>4</v>
      </c>
      <c r="LA259" s="153">
        <v>157</v>
      </c>
      <c r="LB259" s="153">
        <v>8</v>
      </c>
      <c r="LC259" s="153">
        <v>0</v>
      </c>
      <c r="LD259" s="153"/>
      <c r="LE259" s="153"/>
      <c r="LF259" s="153"/>
      <c r="LG259" s="153"/>
      <c r="LH259" s="153"/>
      <c r="LI259" s="153"/>
      <c r="LJ259" s="153"/>
      <c r="LK259" s="153"/>
      <c r="LL259" s="153"/>
      <c r="LM259" s="153"/>
      <c r="LN259" s="153"/>
      <c r="LO259" s="153">
        <v>27</v>
      </c>
      <c r="LP259" s="153">
        <v>43</v>
      </c>
      <c r="LQ259" s="153"/>
      <c r="LR259" s="153"/>
      <c r="LS259" s="153"/>
      <c r="LT259" s="153"/>
      <c r="LU259" s="153"/>
      <c r="LV259" s="153"/>
      <c r="LW259" s="153"/>
      <c r="LX259" s="153">
        <v>134</v>
      </c>
      <c r="LY259" s="153">
        <v>56</v>
      </c>
      <c r="LZ259" s="153">
        <v>1</v>
      </c>
      <c r="MA259" s="153">
        <v>29</v>
      </c>
      <c r="MB259" s="153">
        <v>2</v>
      </c>
      <c r="MC259" s="153"/>
      <c r="MD259" s="153"/>
      <c r="ME259" s="153">
        <v>1</v>
      </c>
      <c r="MF259" s="153"/>
      <c r="MG259" s="153">
        <v>6</v>
      </c>
      <c r="MH259" s="153"/>
      <c r="MI259" s="153">
        <v>127</v>
      </c>
      <c r="MJ259" s="153"/>
      <c r="MK259" s="153"/>
      <c r="ML259" s="153">
        <v>3</v>
      </c>
      <c r="MM259" s="153"/>
      <c r="MN259" s="153">
        <v>299</v>
      </c>
      <c r="MO259" s="153">
        <v>4</v>
      </c>
      <c r="MP259" s="153">
        <v>163</v>
      </c>
      <c r="MQ259" s="153"/>
      <c r="MR259" s="153">
        <v>128</v>
      </c>
      <c r="MS259" s="153">
        <v>84</v>
      </c>
      <c r="MT259" s="153">
        <v>2</v>
      </c>
      <c r="MU259" s="153">
        <v>4</v>
      </c>
      <c r="MV259" s="153">
        <v>14</v>
      </c>
      <c r="MW259" s="153">
        <v>44</v>
      </c>
      <c r="MX259" s="153">
        <v>1</v>
      </c>
      <c r="MY259" s="153">
        <v>5</v>
      </c>
      <c r="MZ259" s="153">
        <v>20</v>
      </c>
      <c r="NA259" s="153">
        <v>60</v>
      </c>
      <c r="NB259" s="153">
        <v>4</v>
      </c>
      <c r="NC259" s="153">
        <v>4</v>
      </c>
      <c r="ND259" s="153">
        <v>51</v>
      </c>
      <c r="NE259" s="153">
        <v>88</v>
      </c>
      <c r="NF259" s="153">
        <v>131</v>
      </c>
      <c r="NG259" s="153"/>
      <c r="NH259" s="153">
        <v>1</v>
      </c>
      <c r="NI259" s="153"/>
      <c r="NJ259" s="153">
        <v>4</v>
      </c>
      <c r="NK259" s="153">
        <v>5</v>
      </c>
      <c r="NL259" s="153">
        <v>0</v>
      </c>
      <c r="NM259" s="153">
        <v>5</v>
      </c>
      <c r="NN259" s="153">
        <v>183</v>
      </c>
      <c r="NO259" s="153">
        <v>29</v>
      </c>
      <c r="NP259" s="153">
        <v>134</v>
      </c>
      <c r="NQ259" s="153">
        <v>10</v>
      </c>
      <c r="NR259" s="153">
        <v>2</v>
      </c>
      <c r="NS259" s="153">
        <v>108</v>
      </c>
      <c r="NT259" s="153">
        <v>16</v>
      </c>
      <c r="NU259" s="153">
        <v>238</v>
      </c>
      <c r="NV259" s="153">
        <v>13</v>
      </c>
      <c r="NW259" s="153">
        <v>54</v>
      </c>
      <c r="NX259" s="153">
        <v>0</v>
      </c>
      <c r="NY259" s="153"/>
      <c r="NZ259" s="153">
        <v>4</v>
      </c>
      <c r="OA259" s="153"/>
      <c r="OB259" s="153">
        <v>10</v>
      </c>
      <c r="OC259" s="153">
        <v>53</v>
      </c>
      <c r="OD259" s="153"/>
      <c r="OE259" s="153"/>
      <c r="OF259" s="153">
        <v>8</v>
      </c>
      <c r="OG259" s="153"/>
      <c r="OH259" s="153"/>
      <c r="OI259" s="153"/>
      <c r="OJ259" s="153">
        <v>214</v>
      </c>
      <c r="OK259" s="153">
        <v>339</v>
      </c>
      <c r="OL259" s="153">
        <v>41</v>
      </c>
      <c r="OM259" s="153">
        <v>59</v>
      </c>
      <c r="ON259" s="153">
        <v>3</v>
      </c>
      <c r="OO259" s="154">
        <v>217</v>
      </c>
      <c r="OP259" s="144">
        <v>23433</v>
      </c>
      <c r="OQ259" s="155">
        <v>2362</v>
      </c>
      <c r="OR259" s="153"/>
      <c r="OS259" s="153"/>
      <c r="OT259" s="153"/>
      <c r="OU259" s="153"/>
      <c r="OV259" s="153">
        <v>225</v>
      </c>
      <c r="OW259" s="153">
        <v>2345</v>
      </c>
      <c r="OX259" s="153">
        <v>-1244</v>
      </c>
      <c r="OY259" s="153"/>
      <c r="OZ259" s="153"/>
      <c r="PA259" s="153"/>
      <c r="PB259" s="153"/>
      <c r="PC259" s="153"/>
      <c r="PD259" s="153"/>
      <c r="PE259" s="153"/>
      <c r="PF259" s="153"/>
      <c r="PG259" s="153"/>
      <c r="PH259" s="153"/>
      <c r="PI259" s="153"/>
      <c r="PJ259" s="156"/>
      <c r="PK259" s="144">
        <v>3689</v>
      </c>
      <c r="PL259" s="144">
        <v>27121</v>
      </c>
    </row>
    <row r="260" spans="1:428" ht="15" x14ac:dyDescent="0.25">
      <c r="A260" s="158">
        <v>325520</v>
      </c>
      <c r="B260" s="159" t="s">
        <v>740</v>
      </c>
      <c r="C260" s="149" t="s">
        <v>450</v>
      </c>
      <c r="D260" s="155"/>
      <c r="E260" s="153"/>
      <c r="F260" s="153"/>
      <c r="G260" s="153"/>
      <c r="H260" s="153"/>
      <c r="I260" s="153">
        <v>17</v>
      </c>
      <c r="J260" s="153"/>
      <c r="K260" s="153"/>
      <c r="L260" s="153"/>
      <c r="M260" s="153"/>
      <c r="N260" s="153"/>
      <c r="O260" s="153"/>
      <c r="P260" s="153"/>
      <c r="Q260" s="153"/>
      <c r="R260" s="153"/>
      <c r="S260" s="153"/>
      <c r="T260" s="153"/>
      <c r="U260" s="153"/>
      <c r="V260" s="153"/>
      <c r="W260" s="153"/>
      <c r="X260" s="153"/>
      <c r="Y260" s="153"/>
      <c r="Z260" s="153"/>
      <c r="AA260" s="153"/>
      <c r="AB260" s="153">
        <v>1</v>
      </c>
      <c r="AC260" s="153">
        <v>2</v>
      </c>
      <c r="AD260" s="153">
        <v>365</v>
      </c>
      <c r="AE260" s="153">
        <v>104</v>
      </c>
      <c r="AF260" s="153">
        <v>13</v>
      </c>
      <c r="AG260" s="153">
        <v>46</v>
      </c>
      <c r="AH260" s="153">
        <v>276</v>
      </c>
      <c r="AI260" s="153">
        <v>1</v>
      </c>
      <c r="AJ260" s="153">
        <v>96</v>
      </c>
      <c r="AK260" s="153">
        <v>94</v>
      </c>
      <c r="AL260" s="153">
        <v>358</v>
      </c>
      <c r="AM260" s="153">
        <v>142</v>
      </c>
      <c r="AN260" s="153">
        <v>64</v>
      </c>
      <c r="AO260" s="153">
        <v>845</v>
      </c>
      <c r="AP260" s="153">
        <v>403</v>
      </c>
      <c r="AQ260" s="153">
        <v>7</v>
      </c>
      <c r="AR260" s="153">
        <v>0</v>
      </c>
      <c r="AS260" s="153">
        <v>22</v>
      </c>
      <c r="AT260" s="153"/>
      <c r="AU260" s="153"/>
      <c r="AV260" s="153"/>
      <c r="AW260" s="153"/>
      <c r="AX260" s="153"/>
      <c r="AY260" s="153">
        <v>40</v>
      </c>
      <c r="AZ260" s="153"/>
      <c r="BA260" s="153"/>
      <c r="BB260" s="153">
        <v>63</v>
      </c>
      <c r="BC260" s="153">
        <v>3</v>
      </c>
      <c r="BD260" s="153">
        <v>5</v>
      </c>
      <c r="BE260" s="153">
        <v>6</v>
      </c>
      <c r="BF260" s="153"/>
      <c r="BG260" s="153">
        <v>1</v>
      </c>
      <c r="BH260" s="153"/>
      <c r="BI260" s="153"/>
      <c r="BJ260" s="153">
        <v>5</v>
      </c>
      <c r="BK260" s="153">
        <v>1</v>
      </c>
      <c r="BL260" s="153"/>
      <c r="BM260" s="153"/>
      <c r="BN260" s="153"/>
      <c r="BO260" s="153"/>
      <c r="BP260" s="153"/>
      <c r="BQ260" s="153">
        <v>1</v>
      </c>
      <c r="BR260" s="153"/>
      <c r="BS260" s="153">
        <v>1</v>
      </c>
      <c r="BT260" s="153"/>
      <c r="BU260" s="153"/>
      <c r="BV260" s="153">
        <v>39</v>
      </c>
      <c r="BW260" s="153"/>
      <c r="BX260" s="153"/>
      <c r="BY260" s="153"/>
      <c r="BZ260" s="153"/>
      <c r="CA260" s="153">
        <v>15</v>
      </c>
      <c r="CB260" s="153"/>
      <c r="CC260" s="153"/>
      <c r="CD260" s="153"/>
      <c r="CE260" s="153"/>
      <c r="CF260" s="153">
        <v>0</v>
      </c>
      <c r="CG260" s="153">
        <v>43</v>
      </c>
      <c r="CH260" s="153"/>
      <c r="CI260" s="153"/>
      <c r="CJ260" s="153"/>
      <c r="CK260" s="153"/>
      <c r="CL260" s="153"/>
      <c r="CM260" s="153"/>
      <c r="CN260" s="153"/>
      <c r="CO260" s="153">
        <v>1</v>
      </c>
      <c r="CP260" s="153">
        <v>8</v>
      </c>
      <c r="CQ260" s="153"/>
      <c r="CR260" s="153"/>
      <c r="CS260" s="153"/>
      <c r="CT260" s="153"/>
      <c r="CU260" s="153"/>
      <c r="CV260" s="153"/>
      <c r="CW260" s="153"/>
      <c r="CX260" s="153"/>
      <c r="CY260" s="153"/>
      <c r="CZ260" s="153"/>
      <c r="DA260" s="153">
        <v>93</v>
      </c>
      <c r="DB260" s="153"/>
      <c r="DC260" s="153"/>
      <c r="DD260" s="153"/>
      <c r="DE260" s="153"/>
      <c r="DF260" s="153"/>
      <c r="DG260" s="153"/>
      <c r="DH260" s="153">
        <v>3</v>
      </c>
      <c r="DI260" s="153"/>
      <c r="DJ260" s="153"/>
      <c r="DK260" s="153"/>
      <c r="DL260" s="153"/>
      <c r="DM260" s="153"/>
      <c r="DN260" s="153">
        <v>4</v>
      </c>
      <c r="DO260" s="153">
        <v>2</v>
      </c>
      <c r="DP260" s="153">
        <v>1</v>
      </c>
      <c r="DQ260" s="153">
        <v>14</v>
      </c>
      <c r="DR260" s="153">
        <v>9</v>
      </c>
      <c r="DS260" s="153">
        <v>216</v>
      </c>
      <c r="DT260" s="153">
        <v>7</v>
      </c>
      <c r="DU260" s="153"/>
      <c r="DV260" s="153"/>
      <c r="DW260" s="153"/>
      <c r="DX260" s="153"/>
      <c r="DY260" s="153"/>
      <c r="DZ260" s="153"/>
      <c r="EA260" s="153"/>
      <c r="EB260" s="153">
        <v>1</v>
      </c>
      <c r="EC260" s="153"/>
      <c r="ED260" s="153">
        <v>1</v>
      </c>
      <c r="EE260" s="153"/>
      <c r="EF260" s="153"/>
      <c r="EG260" s="153"/>
      <c r="EH260" s="153"/>
      <c r="EI260" s="153"/>
      <c r="EJ260" s="153"/>
      <c r="EK260" s="153"/>
      <c r="EL260" s="153">
        <v>7</v>
      </c>
      <c r="EM260" s="153">
        <v>2</v>
      </c>
      <c r="EN260" s="153">
        <v>1</v>
      </c>
      <c r="EO260" s="153"/>
      <c r="EP260" s="153"/>
      <c r="EQ260" s="153"/>
      <c r="ER260" s="153">
        <v>11</v>
      </c>
      <c r="ES260" s="153">
        <v>1973</v>
      </c>
      <c r="ET260" s="153">
        <v>9</v>
      </c>
      <c r="EU260" s="153"/>
      <c r="EV260" s="153"/>
      <c r="EW260" s="153"/>
      <c r="EX260" s="153"/>
      <c r="EY260" s="153">
        <v>4</v>
      </c>
      <c r="EZ260" s="153">
        <v>5</v>
      </c>
      <c r="FA260" s="153">
        <v>15</v>
      </c>
      <c r="FB260" s="153">
        <v>88</v>
      </c>
      <c r="FC260" s="153">
        <v>1</v>
      </c>
      <c r="FD260" s="153">
        <v>18</v>
      </c>
      <c r="FE260" s="153">
        <v>21</v>
      </c>
      <c r="FF260" s="153"/>
      <c r="FG260" s="153"/>
      <c r="FH260" s="153"/>
      <c r="FI260" s="153"/>
      <c r="FJ260" s="153">
        <v>7</v>
      </c>
      <c r="FK260" s="153"/>
      <c r="FL260" s="153"/>
      <c r="FM260" s="153"/>
      <c r="FN260" s="153"/>
      <c r="FO260" s="153">
        <v>0</v>
      </c>
      <c r="FP260" s="153"/>
      <c r="FQ260" s="153">
        <v>63</v>
      </c>
      <c r="FR260" s="153">
        <v>21</v>
      </c>
      <c r="FS260" s="153">
        <v>56</v>
      </c>
      <c r="FT260" s="153">
        <v>7</v>
      </c>
      <c r="FU260" s="153"/>
      <c r="FV260" s="153">
        <v>15</v>
      </c>
      <c r="FW260" s="153">
        <v>70</v>
      </c>
      <c r="FX260" s="153"/>
      <c r="FY260" s="153">
        <v>152</v>
      </c>
      <c r="FZ260" s="153">
        <v>276</v>
      </c>
      <c r="GA260" s="153">
        <v>3</v>
      </c>
      <c r="GB260" s="153">
        <v>2</v>
      </c>
      <c r="GC260" s="153">
        <v>2</v>
      </c>
      <c r="GD260" s="153"/>
      <c r="GE260" s="153">
        <v>2</v>
      </c>
      <c r="GF260" s="153"/>
      <c r="GG260" s="153">
        <v>11</v>
      </c>
      <c r="GH260" s="153"/>
      <c r="GI260" s="153"/>
      <c r="GJ260" s="153"/>
      <c r="GK260" s="153"/>
      <c r="GL260" s="153"/>
      <c r="GM260" s="153"/>
      <c r="GN260" s="153"/>
      <c r="GO260" s="153"/>
      <c r="GP260" s="153">
        <v>2</v>
      </c>
      <c r="GQ260" s="153">
        <v>1</v>
      </c>
      <c r="GR260" s="153">
        <v>3</v>
      </c>
      <c r="GS260" s="153">
        <v>3</v>
      </c>
      <c r="GT260" s="153">
        <v>5</v>
      </c>
      <c r="GU260" s="153"/>
      <c r="GV260" s="153">
        <v>3</v>
      </c>
      <c r="GW260" s="153">
        <v>7</v>
      </c>
      <c r="GX260" s="153"/>
      <c r="GY260" s="153"/>
      <c r="GZ260" s="153"/>
      <c r="HA260" s="153"/>
      <c r="HB260" s="153">
        <v>8</v>
      </c>
      <c r="HC260" s="153">
        <v>18</v>
      </c>
      <c r="HD260" s="153"/>
      <c r="HE260" s="153"/>
      <c r="HF260" s="153"/>
      <c r="HG260" s="153">
        <v>1</v>
      </c>
      <c r="HH260" s="153">
        <v>20</v>
      </c>
      <c r="HI260" s="153">
        <v>2</v>
      </c>
      <c r="HJ260" s="153"/>
      <c r="HK260" s="153"/>
      <c r="HL260" s="153">
        <v>2</v>
      </c>
      <c r="HM260" s="153"/>
      <c r="HN260" s="153">
        <v>200</v>
      </c>
      <c r="HO260" s="153">
        <v>34</v>
      </c>
      <c r="HP260" s="153"/>
      <c r="HQ260" s="153"/>
      <c r="HR260" s="153">
        <v>7</v>
      </c>
      <c r="HS260" s="153"/>
      <c r="HT260" s="153">
        <v>3</v>
      </c>
      <c r="HU260" s="153">
        <v>30</v>
      </c>
      <c r="HV260" s="153">
        <v>186</v>
      </c>
      <c r="HW260" s="153">
        <v>73</v>
      </c>
      <c r="HX260" s="153">
        <v>796</v>
      </c>
      <c r="HY260" s="153">
        <v>1273</v>
      </c>
      <c r="HZ260" s="153">
        <v>68</v>
      </c>
      <c r="IA260" s="153">
        <v>197</v>
      </c>
      <c r="IB260" s="153">
        <v>28</v>
      </c>
      <c r="IC260" s="153">
        <v>307</v>
      </c>
      <c r="ID260" s="153">
        <v>2</v>
      </c>
      <c r="IE260" s="153">
        <v>5</v>
      </c>
      <c r="IF260" s="153"/>
      <c r="IG260" s="153"/>
      <c r="IH260" s="153">
        <v>22</v>
      </c>
      <c r="II260" s="153">
        <v>7</v>
      </c>
      <c r="IJ260" s="153"/>
      <c r="IK260" s="153">
        <v>34</v>
      </c>
      <c r="IL260" s="153">
        <v>80</v>
      </c>
      <c r="IM260" s="153">
        <v>375</v>
      </c>
      <c r="IN260" s="153">
        <v>31</v>
      </c>
      <c r="IO260" s="153">
        <v>14</v>
      </c>
      <c r="IP260" s="153"/>
      <c r="IQ260" s="153">
        <v>5</v>
      </c>
      <c r="IR260" s="153"/>
      <c r="IS260" s="153"/>
      <c r="IT260" s="153"/>
      <c r="IU260" s="153">
        <v>44</v>
      </c>
      <c r="IV260" s="153">
        <v>13</v>
      </c>
      <c r="IW260" s="153">
        <v>219</v>
      </c>
      <c r="IX260" s="153">
        <v>132</v>
      </c>
      <c r="IY260" s="153">
        <v>3</v>
      </c>
      <c r="IZ260" s="153"/>
      <c r="JA260" s="153">
        <v>476</v>
      </c>
      <c r="JB260" s="153">
        <v>255</v>
      </c>
      <c r="JC260" s="153">
        <v>44</v>
      </c>
      <c r="JD260" s="153">
        <v>43</v>
      </c>
      <c r="JE260" s="153">
        <v>11</v>
      </c>
      <c r="JF260" s="153">
        <v>107</v>
      </c>
      <c r="JG260" s="153"/>
      <c r="JH260" s="153">
        <v>35</v>
      </c>
      <c r="JI260" s="153">
        <v>13</v>
      </c>
      <c r="JJ260" s="153">
        <v>2</v>
      </c>
      <c r="JK260" s="153"/>
      <c r="JL260" s="153"/>
      <c r="JM260" s="153">
        <v>4</v>
      </c>
      <c r="JN260" s="153">
        <v>2</v>
      </c>
      <c r="JO260" s="153">
        <v>1</v>
      </c>
      <c r="JP260" s="153">
        <v>0</v>
      </c>
      <c r="JQ260" s="153"/>
      <c r="JR260" s="153">
        <v>8</v>
      </c>
      <c r="JS260" s="153">
        <v>2</v>
      </c>
      <c r="JT260" s="153"/>
      <c r="JU260" s="153"/>
      <c r="JV260" s="153"/>
      <c r="JW260" s="153">
        <v>5</v>
      </c>
      <c r="JX260" s="153">
        <v>1</v>
      </c>
      <c r="JY260" s="153">
        <v>3</v>
      </c>
      <c r="JZ260" s="153">
        <v>9</v>
      </c>
      <c r="KA260" s="153">
        <v>0</v>
      </c>
      <c r="KB260" s="153"/>
      <c r="KC260" s="153">
        <v>2</v>
      </c>
      <c r="KD260" s="153"/>
      <c r="KE260" s="153">
        <v>2</v>
      </c>
      <c r="KF260" s="153"/>
      <c r="KG260" s="153"/>
      <c r="KH260" s="153"/>
      <c r="KI260" s="153"/>
      <c r="KJ260" s="153"/>
      <c r="KK260" s="153">
        <v>0</v>
      </c>
      <c r="KL260" s="153"/>
      <c r="KM260" s="153"/>
      <c r="KN260" s="153"/>
      <c r="KO260" s="153"/>
      <c r="KP260" s="153"/>
      <c r="KQ260" s="153"/>
      <c r="KR260" s="153"/>
      <c r="KS260" s="153"/>
      <c r="KT260" s="153"/>
      <c r="KU260" s="153"/>
      <c r="KV260" s="153"/>
      <c r="KW260" s="153"/>
      <c r="KX260" s="153"/>
      <c r="KY260" s="153">
        <v>1</v>
      </c>
      <c r="KZ260" s="153"/>
      <c r="LA260" s="153">
        <v>31</v>
      </c>
      <c r="LB260" s="153"/>
      <c r="LC260" s="153"/>
      <c r="LD260" s="153">
        <v>7</v>
      </c>
      <c r="LE260" s="153">
        <v>7</v>
      </c>
      <c r="LF260" s="153">
        <v>5</v>
      </c>
      <c r="LG260" s="153">
        <v>1</v>
      </c>
      <c r="LH260" s="153"/>
      <c r="LI260" s="153"/>
      <c r="LJ260" s="153">
        <v>1</v>
      </c>
      <c r="LK260" s="153"/>
      <c r="LL260" s="153">
        <v>1</v>
      </c>
      <c r="LM260" s="153"/>
      <c r="LN260" s="153">
        <v>23</v>
      </c>
      <c r="LO260" s="153"/>
      <c r="LP260" s="153">
        <v>23</v>
      </c>
      <c r="LQ260" s="153"/>
      <c r="LR260" s="153"/>
      <c r="LS260" s="153">
        <v>1</v>
      </c>
      <c r="LT260" s="153"/>
      <c r="LU260" s="153">
        <v>3</v>
      </c>
      <c r="LV260" s="153"/>
      <c r="LW260" s="153"/>
      <c r="LX260" s="153">
        <v>3</v>
      </c>
      <c r="LY260" s="153">
        <v>1</v>
      </c>
      <c r="LZ260" s="153"/>
      <c r="MA260" s="153"/>
      <c r="MB260" s="153">
        <v>4</v>
      </c>
      <c r="MC260" s="153"/>
      <c r="MD260" s="153"/>
      <c r="ME260" s="153"/>
      <c r="MF260" s="153"/>
      <c r="MG260" s="153"/>
      <c r="MH260" s="153"/>
      <c r="MI260" s="153">
        <v>246</v>
      </c>
      <c r="MJ260" s="153">
        <v>3</v>
      </c>
      <c r="MK260" s="153">
        <v>1</v>
      </c>
      <c r="ML260" s="153">
        <v>5</v>
      </c>
      <c r="MM260" s="153"/>
      <c r="MN260" s="153"/>
      <c r="MO260" s="153"/>
      <c r="MP260" s="153"/>
      <c r="MQ260" s="153"/>
      <c r="MR260" s="153">
        <v>1</v>
      </c>
      <c r="MS260" s="153"/>
      <c r="MT260" s="153">
        <v>6</v>
      </c>
      <c r="MU260" s="153">
        <v>4</v>
      </c>
      <c r="MV260" s="153">
        <v>0</v>
      </c>
      <c r="MW260" s="153">
        <v>57</v>
      </c>
      <c r="MX260" s="153"/>
      <c r="MY260" s="153">
        <v>4</v>
      </c>
      <c r="MZ260" s="153">
        <v>4</v>
      </c>
      <c r="NA260" s="153">
        <v>26</v>
      </c>
      <c r="NB260" s="153"/>
      <c r="NC260" s="153"/>
      <c r="ND260" s="153">
        <v>4</v>
      </c>
      <c r="NE260" s="153">
        <v>4</v>
      </c>
      <c r="NF260" s="153">
        <v>5</v>
      </c>
      <c r="NG260" s="153"/>
      <c r="NH260" s="153"/>
      <c r="NI260" s="153"/>
      <c r="NJ260" s="153"/>
      <c r="NK260" s="153"/>
      <c r="NL260" s="153"/>
      <c r="NM260" s="153"/>
      <c r="NN260" s="153">
        <v>6</v>
      </c>
      <c r="NO260" s="153">
        <v>4</v>
      </c>
      <c r="NP260" s="153"/>
      <c r="NQ260" s="153"/>
      <c r="NR260" s="153"/>
      <c r="NS260" s="153">
        <v>3</v>
      </c>
      <c r="NT260" s="153"/>
      <c r="NU260" s="153"/>
      <c r="NV260" s="153">
        <v>2</v>
      </c>
      <c r="NW260" s="153">
        <v>1</v>
      </c>
      <c r="NX260" s="153"/>
      <c r="NY260" s="153"/>
      <c r="NZ260" s="153"/>
      <c r="OA260" s="153">
        <v>3</v>
      </c>
      <c r="OB260" s="153"/>
      <c r="OC260" s="153">
        <v>17</v>
      </c>
      <c r="OD260" s="153"/>
      <c r="OE260" s="153"/>
      <c r="OF260" s="153"/>
      <c r="OG260" s="153"/>
      <c r="OH260" s="153"/>
      <c r="OI260" s="153"/>
      <c r="OJ260" s="153">
        <v>0</v>
      </c>
      <c r="OK260" s="153">
        <v>159</v>
      </c>
      <c r="OL260" s="153">
        <v>87</v>
      </c>
      <c r="OM260" s="153"/>
      <c r="ON260" s="153"/>
      <c r="OO260" s="154"/>
      <c r="OP260" s="144">
        <v>12338</v>
      </c>
      <c r="OQ260" s="155">
        <v>1630</v>
      </c>
      <c r="OR260" s="153"/>
      <c r="OS260" s="153"/>
      <c r="OT260" s="153"/>
      <c r="OU260" s="153"/>
      <c r="OV260" s="153">
        <v>99</v>
      </c>
      <c r="OW260" s="153">
        <v>1833</v>
      </c>
      <c r="OX260" s="153">
        <v>-687</v>
      </c>
      <c r="OY260" s="153"/>
      <c r="OZ260" s="153"/>
      <c r="PA260" s="153"/>
      <c r="PB260" s="153"/>
      <c r="PC260" s="153"/>
      <c r="PD260" s="153"/>
      <c r="PE260" s="153"/>
      <c r="PF260" s="153"/>
      <c r="PG260" s="153"/>
      <c r="PH260" s="153"/>
      <c r="PI260" s="153"/>
      <c r="PJ260" s="156"/>
      <c r="PK260" s="144">
        <v>2875</v>
      </c>
      <c r="PL260" s="144">
        <v>15213</v>
      </c>
    </row>
    <row r="261" spans="1:428" ht="15" x14ac:dyDescent="0.25">
      <c r="A261" s="158">
        <v>325610</v>
      </c>
      <c r="B261" s="159" t="s">
        <v>740</v>
      </c>
      <c r="C261" s="149" t="s">
        <v>451</v>
      </c>
      <c r="D261" s="155"/>
      <c r="E261" s="153"/>
      <c r="F261" s="153"/>
      <c r="G261" s="153"/>
      <c r="H261" s="153"/>
      <c r="I261" s="153">
        <v>162</v>
      </c>
      <c r="J261" s="153">
        <v>40</v>
      </c>
      <c r="K261" s="153"/>
      <c r="L261" s="153">
        <v>2</v>
      </c>
      <c r="M261" s="153"/>
      <c r="N261" s="153"/>
      <c r="O261" s="153"/>
      <c r="P261" s="153"/>
      <c r="Q261" s="153">
        <v>0</v>
      </c>
      <c r="R261" s="153">
        <v>2</v>
      </c>
      <c r="S261" s="153">
        <v>1</v>
      </c>
      <c r="T261" s="153">
        <v>3</v>
      </c>
      <c r="U261" s="153">
        <v>1</v>
      </c>
      <c r="V261" s="153">
        <v>6</v>
      </c>
      <c r="W261" s="153">
        <v>1</v>
      </c>
      <c r="X261" s="153">
        <v>4</v>
      </c>
      <c r="Y261" s="153">
        <v>10</v>
      </c>
      <c r="Z261" s="153">
        <v>2</v>
      </c>
      <c r="AA261" s="153">
        <v>1</v>
      </c>
      <c r="AB261" s="153">
        <v>0</v>
      </c>
      <c r="AC261" s="153">
        <v>0</v>
      </c>
      <c r="AD261" s="153">
        <v>302</v>
      </c>
      <c r="AE261" s="153">
        <v>2</v>
      </c>
      <c r="AF261" s="153">
        <v>2</v>
      </c>
      <c r="AG261" s="153">
        <v>0</v>
      </c>
      <c r="AH261" s="153">
        <v>23</v>
      </c>
      <c r="AI261" s="153">
        <v>0</v>
      </c>
      <c r="AJ261" s="153">
        <v>1</v>
      </c>
      <c r="AK261" s="153">
        <v>0</v>
      </c>
      <c r="AL261" s="153">
        <v>1</v>
      </c>
      <c r="AM261" s="153">
        <v>0</v>
      </c>
      <c r="AN261" s="153">
        <v>1</v>
      </c>
      <c r="AO261" s="153">
        <v>3</v>
      </c>
      <c r="AP261" s="153">
        <v>1</v>
      </c>
      <c r="AQ261" s="153">
        <v>54</v>
      </c>
      <c r="AR261" s="153">
        <v>1</v>
      </c>
      <c r="AS261" s="153">
        <v>18</v>
      </c>
      <c r="AT261" s="153">
        <v>1</v>
      </c>
      <c r="AU261" s="153">
        <v>1</v>
      </c>
      <c r="AV261" s="153">
        <v>1</v>
      </c>
      <c r="AW261" s="153">
        <v>1</v>
      </c>
      <c r="AX261" s="153">
        <v>2</v>
      </c>
      <c r="AY261" s="153">
        <v>2</v>
      </c>
      <c r="AZ261" s="153">
        <v>3</v>
      </c>
      <c r="BA261" s="153">
        <v>1</v>
      </c>
      <c r="BB261" s="153">
        <v>1</v>
      </c>
      <c r="BC261" s="153">
        <v>0</v>
      </c>
      <c r="BD261" s="153">
        <v>1</v>
      </c>
      <c r="BE261" s="153">
        <v>2</v>
      </c>
      <c r="BF261" s="153">
        <v>1</v>
      </c>
      <c r="BG261" s="153">
        <v>1</v>
      </c>
      <c r="BH261" s="153">
        <v>1</v>
      </c>
      <c r="BI261" s="153">
        <v>2</v>
      </c>
      <c r="BJ261" s="153">
        <v>1</v>
      </c>
      <c r="BK261" s="153">
        <v>1</v>
      </c>
      <c r="BL261" s="153">
        <v>0</v>
      </c>
      <c r="BM261" s="153">
        <v>2</v>
      </c>
      <c r="BN261" s="153">
        <v>1</v>
      </c>
      <c r="BO261" s="153">
        <v>3</v>
      </c>
      <c r="BP261" s="153">
        <v>1</v>
      </c>
      <c r="BQ261" s="153">
        <v>2</v>
      </c>
      <c r="BR261" s="153">
        <v>1</v>
      </c>
      <c r="BS261" s="153">
        <v>1</v>
      </c>
      <c r="BT261" s="153">
        <v>2</v>
      </c>
      <c r="BU261" s="153">
        <v>1</v>
      </c>
      <c r="BV261" s="153">
        <v>1</v>
      </c>
      <c r="BW261" s="153">
        <v>3</v>
      </c>
      <c r="BX261" s="153">
        <v>1</v>
      </c>
      <c r="BY261" s="153">
        <v>1</v>
      </c>
      <c r="BZ261" s="153">
        <v>2</v>
      </c>
      <c r="CA261" s="153">
        <v>2</v>
      </c>
      <c r="CB261" s="153">
        <v>1</v>
      </c>
      <c r="CC261" s="153">
        <v>1</v>
      </c>
      <c r="CD261" s="153">
        <v>1</v>
      </c>
      <c r="CE261" s="153">
        <v>1</v>
      </c>
      <c r="CF261" s="153">
        <v>4</v>
      </c>
      <c r="CG261" s="153">
        <v>1</v>
      </c>
      <c r="CH261" s="153">
        <v>1</v>
      </c>
      <c r="CI261" s="153">
        <v>1</v>
      </c>
      <c r="CJ261" s="153">
        <v>1</v>
      </c>
      <c r="CK261" s="153">
        <v>2</v>
      </c>
      <c r="CL261" s="153">
        <v>1</v>
      </c>
      <c r="CM261" s="153">
        <v>3</v>
      </c>
      <c r="CN261" s="153">
        <v>1</v>
      </c>
      <c r="CO261" s="153">
        <v>1</v>
      </c>
      <c r="CP261" s="153">
        <v>2</v>
      </c>
      <c r="CQ261" s="153">
        <v>1</v>
      </c>
      <c r="CR261" s="153">
        <v>2</v>
      </c>
      <c r="CS261" s="153">
        <v>1</v>
      </c>
      <c r="CT261" s="153">
        <v>1</v>
      </c>
      <c r="CU261" s="153">
        <v>1</v>
      </c>
      <c r="CV261" s="153">
        <v>1</v>
      </c>
      <c r="CW261" s="153">
        <v>1</v>
      </c>
      <c r="CX261" s="153">
        <v>2</v>
      </c>
      <c r="CY261" s="153">
        <v>1</v>
      </c>
      <c r="CZ261" s="153">
        <v>1</v>
      </c>
      <c r="DA261" s="153">
        <v>2</v>
      </c>
      <c r="DB261" s="153">
        <v>1</v>
      </c>
      <c r="DC261" s="153">
        <v>1</v>
      </c>
      <c r="DD261" s="153">
        <v>1</v>
      </c>
      <c r="DE261" s="153">
        <v>1</v>
      </c>
      <c r="DF261" s="153">
        <v>1</v>
      </c>
      <c r="DG261" s="153">
        <v>1</v>
      </c>
      <c r="DH261" s="153">
        <v>11</v>
      </c>
      <c r="DI261" s="153">
        <v>1</v>
      </c>
      <c r="DJ261" s="153">
        <v>1</v>
      </c>
      <c r="DK261" s="153">
        <v>0</v>
      </c>
      <c r="DL261" s="153">
        <v>0</v>
      </c>
      <c r="DM261" s="153">
        <v>1</v>
      </c>
      <c r="DN261" s="153">
        <v>5</v>
      </c>
      <c r="DO261" s="153">
        <v>1</v>
      </c>
      <c r="DP261" s="153">
        <v>3</v>
      </c>
      <c r="DQ261" s="153">
        <v>1</v>
      </c>
      <c r="DR261" s="153">
        <v>3</v>
      </c>
      <c r="DS261" s="153">
        <v>0</v>
      </c>
      <c r="DT261" s="153">
        <v>19</v>
      </c>
      <c r="DU261" s="153">
        <v>0</v>
      </c>
      <c r="DV261" s="153">
        <v>1</v>
      </c>
      <c r="DW261" s="153">
        <v>1</v>
      </c>
      <c r="DX261" s="153">
        <v>3</v>
      </c>
      <c r="DY261" s="153">
        <v>1</v>
      </c>
      <c r="DZ261" s="153">
        <v>1</v>
      </c>
      <c r="EA261" s="153">
        <v>3</v>
      </c>
      <c r="EB261" s="153">
        <v>1</v>
      </c>
      <c r="EC261" s="153">
        <v>0</v>
      </c>
      <c r="ED261" s="153">
        <v>0</v>
      </c>
      <c r="EE261" s="153">
        <v>3</v>
      </c>
      <c r="EF261" s="153">
        <v>1</v>
      </c>
      <c r="EG261" s="153">
        <v>2</v>
      </c>
      <c r="EH261" s="153">
        <v>2</v>
      </c>
      <c r="EI261" s="153">
        <v>1</v>
      </c>
      <c r="EJ261" s="153">
        <v>1</v>
      </c>
      <c r="EK261" s="153">
        <v>1</v>
      </c>
      <c r="EL261" s="153">
        <v>1</v>
      </c>
      <c r="EM261" s="153">
        <v>1</v>
      </c>
      <c r="EN261" s="153">
        <v>0</v>
      </c>
      <c r="EO261" s="153">
        <v>2</v>
      </c>
      <c r="EP261" s="153">
        <v>1</v>
      </c>
      <c r="EQ261" s="153">
        <v>0</v>
      </c>
      <c r="ER261" s="153">
        <v>1</v>
      </c>
      <c r="ES261" s="153">
        <v>1</v>
      </c>
      <c r="ET261" s="153">
        <v>1</v>
      </c>
      <c r="EU261" s="153">
        <v>2</v>
      </c>
      <c r="EV261" s="153">
        <v>1</v>
      </c>
      <c r="EW261" s="153">
        <v>1</v>
      </c>
      <c r="EX261" s="153">
        <v>2</v>
      </c>
      <c r="EY261" s="153">
        <v>1</v>
      </c>
      <c r="EZ261" s="153">
        <v>1</v>
      </c>
      <c r="FA261" s="153">
        <v>3</v>
      </c>
      <c r="FB261" s="153">
        <v>1</v>
      </c>
      <c r="FC261" s="153">
        <v>1</v>
      </c>
      <c r="FD261" s="153">
        <v>3</v>
      </c>
      <c r="FE261" s="153">
        <v>4</v>
      </c>
      <c r="FF261" s="153">
        <v>2</v>
      </c>
      <c r="FG261" s="153">
        <v>0</v>
      </c>
      <c r="FH261" s="153">
        <v>1</v>
      </c>
      <c r="FI261" s="153">
        <v>1</v>
      </c>
      <c r="FJ261" s="153">
        <v>1</v>
      </c>
      <c r="FK261" s="153">
        <v>1</v>
      </c>
      <c r="FL261" s="153">
        <v>2</v>
      </c>
      <c r="FM261" s="153">
        <v>2</v>
      </c>
      <c r="FN261" s="153">
        <v>1</v>
      </c>
      <c r="FO261" s="153">
        <v>0</v>
      </c>
      <c r="FP261" s="153">
        <v>1</v>
      </c>
      <c r="FQ261" s="153">
        <v>3</v>
      </c>
      <c r="FR261" s="153">
        <v>1</v>
      </c>
      <c r="FS261" s="153">
        <v>1</v>
      </c>
      <c r="FT261" s="153">
        <v>1</v>
      </c>
      <c r="FU261" s="153">
        <v>1</v>
      </c>
      <c r="FV261" s="153">
        <v>1</v>
      </c>
      <c r="FW261" s="153">
        <v>4</v>
      </c>
      <c r="FX261" s="153">
        <v>3</v>
      </c>
      <c r="FY261" s="153">
        <v>11</v>
      </c>
      <c r="FZ261" s="153">
        <v>7</v>
      </c>
      <c r="GA261" s="153">
        <v>1</v>
      </c>
      <c r="GB261" s="153">
        <v>2</v>
      </c>
      <c r="GC261" s="153">
        <v>1</v>
      </c>
      <c r="GD261" s="153">
        <v>1</v>
      </c>
      <c r="GE261" s="153">
        <v>3</v>
      </c>
      <c r="GF261" s="153">
        <v>1</v>
      </c>
      <c r="GG261" s="153">
        <v>1</v>
      </c>
      <c r="GH261" s="153">
        <v>10</v>
      </c>
      <c r="GI261" s="153">
        <v>6</v>
      </c>
      <c r="GJ261" s="153">
        <v>2</v>
      </c>
      <c r="GK261" s="153">
        <v>1</v>
      </c>
      <c r="GL261" s="153">
        <v>2</v>
      </c>
      <c r="GM261" s="153">
        <v>1</v>
      </c>
      <c r="GN261" s="153">
        <v>0</v>
      </c>
      <c r="GO261" s="153">
        <v>0</v>
      </c>
      <c r="GP261" s="153">
        <v>32</v>
      </c>
      <c r="GQ261" s="153">
        <v>47</v>
      </c>
      <c r="GR261" s="153">
        <v>11</v>
      </c>
      <c r="GS261" s="153">
        <v>8</v>
      </c>
      <c r="GT261" s="153">
        <v>37</v>
      </c>
      <c r="GU261" s="153">
        <v>11</v>
      </c>
      <c r="GV261" s="153">
        <v>34</v>
      </c>
      <c r="GW261" s="153">
        <v>54</v>
      </c>
      <c r="GX261" s="153">
        <v>0</v>
      </c>
      <c r="GY261" s="153">
        <v>1</v>
      </c>
      <c r="GZ261" s="153">
        <v>2</v>
      </c>
      <c r="HA261" s="153">
        <v>30</v>
      </c>
      <c r="HB261" s="153">
        <v>31</v>
      </c>
      <c r="HC261" s="153">
        <v>80</v>
      </c>
      <c r="HD261" s="153">
        <v>1</v>
      </c>
      <c r="HE261" s="153">
        <v>10</v>
      </c>
      <c r="HF261" s="153">
        <v>1</v>
      </c>
      <c r="HG261" s="153">
        <v>10</v>
      </c>
      <c r="HH261" s="153">
        <v>36</v>
      </c>
      <c r="HI261" s="153">
        <v>6</v>
      </c>
      <c r="HJ261" s="153">
        <v>0</v>
      </c>
      <c r="HK261" s="153">
        <v>0</v>
      </c>
      <c r="HL261" s="153">
        <v>15</v>
      </c>
      <c r="HM261" s="153">
        <v>1</v>
      </c>
      <c r="HN261" s="153">
        <v>97</v>
      </c>
      <c r="HO261" s="153">
        <v>2</v>
      </c>
      <c r="HP261" s="153">
        <v>2</v>
      </c>
      <c r="HQ261" s="153">
        <v>1</v>
      </c>
      <c r="HR261" s="153">
        <v>3</v>
      </c>
      <c r="HS261" s="153">
        <v>6</v>
      </c>
      <c r="HT261" s="153">
        <v>78</v>
      </c>
      <c r="HU261" s="153">
        <v>2</v>
      </c>
      <c r="HV261" s="153">
        <v>2</v>
      </c>
      <c r="HW261" s="153">
        <v>1</v>
      </c>
      <c r="HX261" s="153">
        <v>4</v>
      </c>
      <c r="HY261" s="153">
        <v>2</v>
      </c>
      <c r="HZ261" s="153">
        <v>1</v>
      </c>
      <c r="IA261" s="153">
        <v>1</v>
      </c>
      <c r="IB261" s="153">
        <v>1</v>
      </c>
      <c r="IC261" s="153">
        <v>3</v>
      </c>
      <c r="ID261" s="153">
        <v>0</v>
      </c>
      <c r="IE261" s="153">
        <v>7</v>
      </c>
      <c r="IF261" s="153">
        <v>20</v>
      </c>
      <c r="IG261" s="153">
        <v>1</v>
      </c>
      <c r="IH261" s="153">
        <v>4</v>
      </c>
      <c r="II261" s="153">
        <v>2</v>
      </c>
      <c r="IJ261" s="153">
        <v>1</v>
      </c>
      <c r="IK261" s="153">
        <v>1</v>
      </c>
      <c r="IL261" s="153">
        <v>1</v>
      </c>
      <c r="IM261" s="153">
        <v>9</v>
      </c>
      <c r="IN261" s="153">
        <v>6</v>
      </c>
      <c r="IO261" s="153">
        <v>2</v>
      </c>
      <c r="IP261" s="153">
        <v>1</v>
      </c>
      <c r="IQ261" s="153">
        <v>1</v>
      </c>
      <c r="IR261" s="153">
        <v>0</v>
      </c>
      <c r="IS261" s="153">
        <v>0</v>
      </c>
      <c r="IT261" s="153">
        <v>6</v>
      </c>
      <c r="IU261" s="153">
        <v>103</v>
      </c>
      <c r="IV261" s="153">
        <v>1</v>
      </c>
      <c r="IW261" s="153">
        <v>5</v>
      </c>
      <c r="IX261" s="153">
        <v>3233</v>
      </c>
      <c r="IY261" s="153">
        <v>535</v>
      </c>
      <c r="IZ261" s="153">
        <v>1</v>
      </c>
      <c r="JA261" s="153">
        <v>83</v>
      </c>
      <c r="JB261" s="153">
        <v>45</v>
      </c>
      <c r="JC261" s="153">
        <v>2</v>
      </c>
      <c r="JD261" s="153">
        <v>1</v>
      </c>
      <c r="JE261" s="153">
        <v>4</v>
      </c>
      <c r="JF261" s="153">
        <v>4</v>
      </c>
      <c r="JG261" s="153">
        <v>7</v>
      </c>
      <c r="JH261" s="153">
        <v>9</v>
      </c>
      <c r="JI261" s="153">
        <v>1</v>
      </c>
      <c r="JJ261" s="153">
        <v>1</v>
      </c>
      <c r="JK261" s="153">
        <v>3</v>
      </c>
      <c r="JL261" s="153">
        <v>4</v>
      </c>
      <c r="JM261" s="153">
        <v>11</v>
      </c>
      <c r="JN261" s="153">
        <v>9</v>
      </c>
      <c r="JO261" s="153">
        <v>3</v>
      </c>
      <c r="JP261" s="153">
        <v>13</v>
      </c>
      <c r="JQ261" s="153">
        <v>8</v>
      </c>
      <c r="JR261" s="153">
        <v>147</v>
      </c>
      <c r="JS261" s="153">
        <v>2</v>
      </c>
      <c r="JT261" s="153">
        <v>17</v>
      </c>
      <c r="JU261" s="153">
        <v>1</v>
      </c>
      <c r="JV261" s="153"/>
      <c r="JW261" s="153">
        <v>22</v>
      </c>
      <c r="JX261" s="153">
        <v>21</v>
      </c>
      <c r="JY261" s="153">
        <v>7</v>
      </c>
      <c r="JZ261" s="153">
        <v>0</v>
      </c>
      <c r="KA261" s="153">
        <v>7</v>
      </c>
      <c r="KB261" s="153">
        <v>14</v>
      </c>
      <c r="KC261" s="153">
        <v>9</v>
      </c>
      <c r="KD261" s="153">
        <v>1</v>
      </c>
      <c r="KE261" s="153">
        <v>11</v>
      </c>
      <c r="KF261" s="153"/>
      <c r="KG261" s="153"/>
      <c r="KH261" s="153"/>
      <c r="KI261" s="153">
        <v>2</v>
      </c>
      <c r="KJ261" s="153"/>
      <c r="KK261" s="153"/>
      <c r="KL261" s="153">
        <v>7</v>
      </c>
      <c r="KM261" s="153">
        <v>0</v>
      </c>
      <c r="KN261" s="153"/>
      <c r="KO261" s="153">
        <v>1</v>
      </c>
      <c r="KP261" s="153">
        <v>1</v>
      </c>
      <c r="KQ261" s="153">
        <v>1</v>
      </c>
      <c r="KR261" s="153">
        <v>1</v>
      </c>
      <c r="KS261" s="153">
        <v>1</v>
      </c>
      <c r="KT261" s="153">
        <v>5</v>
      </c>
      <c r="KU261" s="153">
        <v>2</v>
      </c>
      <c r="KV261" s="153">
        <v>8</v>
      </c>
      <c r="KW261" s="153">
        <v>3</v>
      </c>
      <c r="KX261" s="153">
        <v>10</v>
      </c>
      <c r="KY261" s="153">
        <v>4</v>
      </c>
      <c r="KZ261" s="153">
        <v>2</v>
      </c>
      <c r="LA261" s="153">
        <v>3</v>
      </c>
      <c r="LB261" s="153">
        <v>4</v>
      </c>
      <c r="LC261" s="153">
        <v>1</v>
      </c>
      <c r="LD261" s="153"/>
      <c r="LE261" s="153">
        <v>3</v>
      </c>
      <c r="LF261" s="153"/>
      <c r="LG261" s="153"/>
      <c r="LH261" s="153"/>
      <c r="LI261" s="153"/>
      <c r="LJ261" s="153"/>
      <c r="LK261" s="153"/>
      <c r="LL261" s="153"/>
      <c r="LM261" s="153">
        <v>0</v>
      </c>
      <c r="LN261" s="153">
        <v>2043</v>
      </c>
      <c r="LO261" s="153">
        <v>7</v>
      </c>
      <c r="LP261" s="153"/>
      <c r="LQ261" s="153"/>
      <c r="LR261" s="153"/>
      <c r="LS261" s="153">
        <v>0</v>
      </c>
      <c r="LT261" s="153"/>
      <c r="LU261" s="153">
        <v>28</v>
      </c>
      <c r="LV261" s="153"/>
      <c r="LW261" s="153"/>
      <c r="LX261" s="153">
        <v>149</v>
      </c>
      <c r="LY261" s="153">
        <v>53</v>
      </c>
      <c r="LZ261" s="153">
        <v>0</v>
      </c>
      <c r="MA261" s="153">
        <v>497</v>
      </c>
      <c r="MB261" s="153">
        <v>20</v>
      </c>
      <c r="MC261" s="153"/>
      <c r="MD261" s="153"/>
      <c r="ME261" s="153"/>
      <c r="MF261" s="153">
        <v>5</v>
      </c>
      <c r="MG261" s="153">
        <v>668</v>
      </c>
      <c r="MH261" s="153">
        <v>674</v>
      </c>
      <c r="MI261" s="153">
        <v>1525</v>
      </c>
      <c r="MJ261" s="153">
        <v>84</v>
      </c>
      <c r="MK261" s="153">
        <v>3</v>
      </c>
      <c r="ML261" s="153">
        <v>9</v>
      </c>
      <c r="MM261" s="153"/>
      <c r="MN261" s="153"/>
      <c r="MO261" s="153">
        <v>20</v>
      </c>
      <c r="MP261" s="153">
        <v>761</v>
      </c>
      <c r="MQ261" s="153">
        <v>14</v>
      </c>
      <c r="MR261" s="153">
        <v>63</v>
      </c>
      <c r="MS261" s="153">
        <v>1</v>
      </c>
      <c r="MT261" s="153">
        <v>110</v>
      </c>
      <c r="MU261" s="153"/>
      <c r="MV261" s="153">
        <v>1</v>
      </c>
      <c r="MW261" s="153">
        <v>5</v>
      </c>
      <c r="MX261" s="153"/>
      <c r="MY261" s="153">
        <v>0</v>
      </c>
      <c r="MZ261" s="153"/>
      <c r="NA261" s="153">
        <v>4</v>
      </c>
      <c r="NB261" s="153">
        <v>22</v>
      </c>
      <c r="NC261" s="153">
        <v>4</v>
      </c>
      <c r="ND261" s="153">
        <v>3</v>
      </c>
      <c r="NE261" s="153">
        <v>1</v>
      </c>
      <c r="NF261" s="153">
        <v>0</v>
      </c>
      <c r="NG261" s="153"/>
      <c r="NH261" s="153"/>
      <c r="NI261" s="153"/>
      <c r="NJ261" s="153"/>
      <c r="NK261" s="153"/>
      <c r="NL261" s="153"/>
      <c r="NM261" s="153"/>
      <c r="NN261" s="153">
        <v>3</v>
      </c>
      <c r="NO261" s="153">
        <v>23</v>
      </c>
      <c r="NP261" s="153">
        <v>3</v>
      </c>
      <c r="NQ261" s="153">
        <v>12</v>
      </c>
      <c r="NR261" s="153">
        <v>1</v>
      </c>
      <c r="NS261" s="153">
        <v>191</v>
      </c>
      <c r="NT261" s="153"/>
      <c r="NU261" s="153"/>
      <c r="NV261" s="153">
        <v>4</v>
      </c>
      <c r="NW261" s="153"/>
      <c r="NX261" s="153"/>
      <c r="NY261" s="153">
        <v>191</v>
      </c>
      <c r="NZ261" s="153">
        <v>26</v>
      </c>
      <c r="OA261" s="153">
        <v>8</v>
      </c>
      <c r="OB261" s="153">
        <v>1</v>
      </c>
      <c r="OC261" s="153">
        <v>38</v>
      </c>
      <c r="OD261" s="153"/>
      <c r="OE261" s="153">
        <v>17</v>
      </c>
      <c r="OF261" s="153">
        <v>411</v>
      </c>
      <c r="OG261" s="153">
        <v>11</v>
      </c>
      <c r="OH261" s="153">
        <v>10</v>
      </c>
      <c r="OI261" s="153">
        <v>5</v>
      </c>
      <c r="OJ261" s="153">
        <v>597</v>
      </c>
      <c r="OK261" s="153">
        <v>1327</v>
      </c>
      <c r="OL261" s="153">
        <v>545</v>
      </c>
      <c r="OM261" s="153">
        <v>0</v>
      </c>
      <c r="ON261" s="153">
        <v>0</v>
      </c>
      <c r="OO261" s="154">
        <v>13</v>
      </c>
      <c r="OP261" s="144">
        <v>16245</v>
      </c>
      <c r="OQ261" s="155">
        <v>17539</v>
      </c>
      <c r="OR261" s="153"/>
      <c r="OS261" s="153"/>
      <c r="OT261" s="153"/>
      <c r="OU261" s="153"/>
      <c r="OV261" s="153">
        <v>15</v>
      </c>
      <c r="OW261" s="153">
        <v>6443</v>
      </c>
      <c r="OX261" s="153">
        <v>-3339</v>
      </c>
      <c r="OY261" s="153"/>
      <c r="OZ261" s="153"/>
      <c r="PA261" s="153"/>
      <c r="PB261" s="153"/>
      <c r="PC261" s="153"/>
      <c r="PD261" s="153"/>
      <c r="PE261" s="153"/>
      <c r="PF261" s="153"/>
      <c r="PG261" s="153"/>
      <c r="PH261" s="153"/>
      <c r="PI261" s="153"/>
      <c r="PJ261" s="156"/>
      <c r="PK261" s="144">
        <v>20658</v>
      </c>
      <c r="PL261" s="144">
        <v>36904</v>
      </c>
    </row>
    <row r="262" spans="1:428" ht="15" x14ac:dyDescent="0.25">
      <c r="A262" s="158">
        <v>325620</v>
      </c>
      <c r="B262" s="159" t="s">
        <v>740</v>
      </c>
      <c r="C262" s="149" t="s">
        <v>452</v>
      </c>
      <c r="D262" s="155"/>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c r="AA262" s="153"/>
      <c r="AB262" s="153"/>
      <c r="AC262" s="153"/>
      <c r="AD262" s="153">
        <v>2</v>
      </c>
      <c r="AE262" s="153"/>
      <c r="AF262" s="153"/>
      <c r="AG262" s="153"/>
      <c r="AH262" s="153"/>
      <c r="AI262" s="153"/>
      <c r="AJ262" s="153"/>
      <c r="AK262" s="153"/>
      <c r="AL262" s="153"/>
      <c r="AM262" s="153"/>
      <c r="AN262" s="153"/>
      <c r="AO262" s="153"/>
      <c r="AP262" s="153"/>
      <c r="AQ262" s="153"/>
      <c r="AR262" s="153"/>
      <c r="AS262" s="153"/>
      <c r="AT262" s="153"/>
      <c r="AU262" s="153"/>
      <c r="AV262" s="153"/>
      <c r="AW262" s="153"/>
      <c r="AX262" s="153"/>
      <c r="AY262" s="153"/>
      <c r="AZ262" s="153"/>
      <c r="BA262" s="153"/>
      <c r="BB262" s="153"/>
      <c r="BC262" s="153"/>
      <c r="BD262" s="153"/>
      <c r="BE262" s="153"/>
      <c r="BF262" s="153"/>
      <c r="BG262" s="153"/>
      <c r="BH262" s="153"/>
      <c r="BI262" s="153"/>
      <c r="BJ262" s="153"/>
      <c r="BK262" s="153"/>
      <c r="BL262" s="153"/>
      <c r="BM262" s="153"/>
      <c r="BN262" s="153"/>
      <c r="BO262" s="153"/>
      <c r="BP262" s="153"/>
      <c r="BQ262" s="153"/>
      <c r="BR262" s="153"/>
      <c r="BS262" s="153"/>
      <c r="BT262" s="153"/>
      <c r="BU262" s="153"/>
      <c r="BV262" s="153"/>
      <c r="BW262" s="153"/>
      <c r="BX262" s="153"/>
      <c r="BY262" s="153"/>
      <c r="BZ262" s="153"/>
      <c r="CA262" s="153"/>
      <c r="CB262" s="153"/>
      <c r="CC262" s="153"/>
      <c r="CD262" s="153"/>
      <c r="CE262" s="153"/>
      <c r="CF262" s="153"/>
      <c r="CG262" s="153"/>
      <c r="CH262" s="153"/>
      <c r="CI262" s="153"/>
      <c r="CJ262" s="153"/>
      <c r="CK262" s="153"/>
      <c r="CL262" s="153"/>
      <c r="CM262" s="153"/>
      <c r="CN262" s="153"/>
      <c r="CO262" s="153"/>
      <c r="CP262" s="153"/>
      <c r="CQ262" s="153"/>
      <c r="CR262" s="153"/>
      <c r="CS262" s="153"/>
      <c r="CT262" s="153"/>
      <c r="CU262" s="153"/>
      <c r="CV262" s="153"/>
      <c r="CW262" s="153"/>
      <c r="CX262" s="153"/>
      <c r="CY262" s="153"/>
      <c r="CZ262" s="153"/>
      <c r="DA262" s="153"/>
      <c r="DB262" s="153"/>
      <c r="DC262" s="153"/>
      <c r="DD262" s="153"/>
      <c r="DE262" s="153"/>
      <c r="DF262" s="153"/>
      <c r="DG262" s="153"/>
      <c r="DH262" s="153"/>
      <c r="DI262" s="153"/>
      <c r="DJ262" s="153"/>
      <c r="DK262" s="153"/>
      <c r="DL262" s="153"/>
      <c r="DM262" s="153"/>
      <c r="DN262" s="153"/>
      <c r="DO262" s="153"/>
      <c r="DP262" s="153"/>
      <c r="DQ262" s="153"/>
      <c r="DR262" s="153"/>
      <c r="DS262" s="153"/>
      <c r="DT262" s="153"/>
      <c r="DU262" s="153"/>
      <c r="DV262" s="153"/>
      <c r="DW262" s="153"/>
      <c r="DX262" s="153"/>
      <c r="DY262" s="153"/>
      <c r="DZ262" s="153"/>
      <c r="EA262" s="153"/>
      <c r="EB262" s="153"/>
      <c r="EC262" s="153"/>
      <c r="ED262" s="153"/>
      <c r="EE262" s="153"/>
      <c r="EF262" s="153"/>
      <c r="EG262" s="153"/>
      <c r="EH262" s="153"/>
      <c r="EI262" s="153"/>
      <c r="EJ262" s="153"/>
      <c r="EK262" s="153"/>
      <c r="EL262" s="153"/>
      <c r="EM262" s="153"/>
      <c r="EN262" s="153"/>
      <c r="EO262" s="153"/>
      <c r="EP262" s="153"/>
      <c r="EQ262" s="153"/>
      <c r="ER262" s="153"/>
      <c r="ES262" s="153"/>
      <c r="ET262" s="153"/>
      <c r="EU262" s="153"/>
      <c r="EV262" s="153"/>
      <c r="EW262" s="153"/>
      <c r="EX262" s="153"/>
      <c r="EY262" s="153"/>
      <c r="EZ262" s="153"/>
      <c r="FA262" s="153"/>
      <c r="FB262" s="153"/>
      <c r="FC262" s="153"/>
      <c r="FD262" s="153"/>
      <c r="FE262" s="153"/>
      <c r="FF262" s="153"/>
      <c r="FG262" s="153"/>
      <c r="FH262" s="153"/>
      <c r="FI262" s="153"/>
      <c r="FJ262" s="153"/>
      <c r="FK262" s="153"/>
      <c r="FL262" s="153"/>
      <c r="FM262" s="153"/>
      <c r="FN262" s="153"/>
      <c r="FO262" s="153"/>
      <c r="FP262" s="153"/>
      <c r="FQ262" s="153"/>
      <c r="FR262" s="153"/>
      <c r="FS262" s="153"/>
      <c r="FT262" s="153"/>
      <c r="FU262" s="153"/>
      <c r="FV262" s="153"/>
      <c r="FW262" s="153"/>
      <c r="FX262" s="153"/>
      <c r="FY262" s="153"/>
      <c r="FZ262" s="153"/>
      <c r="GA262" s="153"/>
      <c r="GB262" s="153"/>
      <c r="GC262" s="153"/>
      <c r="GD262" s="153"/>
      <c r="GE262" s="153"/>
      <c r="GF262" s="153"/>
      <c r="GG262" s="153"/>
      <c r="GH262" s="153"/>
      <c r="GI262" s="153"/>
      <c r="GJ262" s="153"/>
      <c r="GK262" s="153"/>
      <c r="GL262" s="153"/>
      <c r="GM262" s="153"/>
      <c r="GN262" s="153"/>
      <c r="GO262" s="153"/>
      <c r="GP262" s="153"/>
      <c r="GQ262" s="153"/>
      <c r="GR262" s="153"/>
      <c r="GS262" s="153"/>
      <c r="GT262" s="153"/>
      <c r="GU262" s="153"/>
      <c r="GV262" s="153"/>
      <c r="GW262" s="153"/>
      <c r="GX262" s="153"/>
      <c r="GY262" s="153"/>
      <c r="GZ262" s="153"/>
      <c r="HA262" s="153"/>
      <c r="HB262" s="153"/>
      <c r="HC262" s="153"/>
      <c r="HD262" s="153"/>
      <c r="HE262" s="153"/>
      <c r="HF262" s="153"/>
      <c r="HG262" s="153"/>
      <c r="HH262" s="153"/>
      <c r="HI262" s="153"/>
      <c r="HJ262" s="153"/>
      <c r="HK262" s="153"/>
      <c r="HL262" s="153"/>
      <c r="HM262" s="153"/>
      <c r="HN262" s="153"/>
      <c r="HO262" s="153"/>
      <c r="HP262" s="153"/>
      <c r="HQ262" s="153"/>
      <c r="HR262" s="153"/>
      <c r="HS262" s="153"/>
      <c r="HT262" s="153"/>
      <c r="HU262" s="153"/>
      <c r="HV262" s="153"/>
      <c r="HW262" s="153"/>
      <c r="HX262" s="153"/>
      <c r="HY262" s="153"/>
      <c r="HZ262" s="153"/>
      <c r="IA262" s="153"/>
      <c r="IB262" s="153"/>
      <c r="IC262" s="153"/>
      <c r="ID262" s="153"/>
      <c r="IE262" s="153"/>
      <c r="IF262" s="153"/>
      <c r="IG262" s="153"/>
      <c r="IH262" s="153"/>
      <c r="II262" s="153"/>
      <c r="IJ262" s="153"/>
      <c r="IK262" s="153"/>
      <c r="IL262" s="153"/>
      <c r="IM262" s="153"/>
      <c r="IN262" s="153"/>
      <c r="IO262" s="153"/>
      <c r="IP262" s="153"/>
      <c r="IQ262" s="153"/>
      <c r="IR262" s="153"/>
      <c r="IS262" s="153"/>
      <c r="IT262" s="153"/>
      <c r="IU262" s="153"/>
      <c r="IV262" s="153"/>
      <c r="IW262" s="153"/>
      <c r="IX262" s="153">
        <v>212</v>
      </c>
      <c r="IY262" s="153">
        <v>729</v>
      </c>
      <c r="IZ262" s="153"/>
      <c r="JA262" s="153"/>
      <c r="JB262" s="153"/>
      <c r="JC262" s="153"/>
      <c r="JD262" s="153"/>
      <c r="JE262" s="153"/>
      <c r="JF262" s="153"/>
      <c r="JG262" s="153"/>
      <c r="JH262" s="153"/>
      <c r="JI262" s="153"/>
      <c r="JJ262" s="153"/>
      <c r="JK262" s="153"/>
      <c r="JL262" s="153"/>
      <c r="JM262" s="153"/>
      <c r="JN262" s="153"/>
      <c r="JO262" s="153"/>
      <c r="JP262" s="153"/>
      <c r="JQ262" s="153"/>
      <c r="JR262" s="153"/>
      <c r="JS262" s="153"/>
      <c r="JT262" s="153"/>
      <c r="JU262" s="153"/>
      <c r="JV262" s="153"/>
      <c r="JW262" s="153"/>
      <c r="JX262" s="153"/>
      <c r="JY262" s="153"/>
      <c r="JZ262" s="153"/>
      <c r="KA262" s="153"/>
      <c r="KB262" s="153"/>
      <c r="KC262" s="153"/>
      <c r="KD262" s="153"/>
      <c r="KE262" s="153"/>
      <c r="KF262" s="153"/>
      <c r="KG262" s="153"/>
      <c r="KH262" s="153"/>
      <c r="KI262" s="153"/>
      <c r="KJ262" s="153"/>
      <c r="KK262" s="153"/>
      <c r="KL262" s="153"/>
      <c r="KM262" s="153"/>
      <c r="KN262" s="153"/>
      <c r="KO262" s="153"/>
      <c r="KP262" s="153"/>
      <c r="KQ262" s="153"/>
      <c r="KR262" s="153"/>
      <c r="KS262" s="153"/>
      <c r="KT262" s="153"/>
      <c r="KU262" s="153"/>
      <c r="KV262" s="153"/>
      <c r="KW262" s="153"/>
      <c r="KX262" s="153"/>
      <c r="KY262" s="153"/>
      <c r="KZ262" s="153"/>
      <c r="LA262" s="153"/>
      <c r="LB262" s="153"/>
      <c r="LC262" s="153"/>
      <c r="LD262" s="153"/>
      <c r="LE262" s="153"/>
      <c r="LF262" s="153"/>
      <c r="LG262" s="153"/>
      <c r="LH262" s="153"/>
      <c r="LI262" s="153"/>
      <c r="LJ262" s="153"/>
      <c r="LK262" s="153"/>
      <c r="LL262" s="153"/>
      <c r="LM262" s="153"/>
      <c r="LN262" s="153"/>
      <c r="LO262" s="153"/>
      <c r="LP262" s="153"/>
      <c r="LQ262" s="153"/>
      <c r="LR262" s="153"/>
      <c r="LS262" s="153"/>
      <c r="LT262" s="153"/>
      <c r="LU262" s="153"/>
      <c r="LV262" s="153"/>
      <c r="LW262" s="153"/>
      <c r="LX262" s="153">
        <v>51</v>
      </c>
      <c r="LY262" s="153"/>
      <c r="LZ262" s="153"/>
      <c r="MA262" s="153">
        <v>221</v>
      </c>
      <c r="MB262" s="153"/>
      <c r="MC262" s="153"/>
      <c r="MD262" s="153"/>
      <c r="ME262" s="153"/>
      <c r="MF262" s="153"/>
      <c r="MG262" s="153">
        <v>17</v>
      </c>
      <c r="MH262" s="153">
        <v>0</v>
      </c>
      <c r="MI262" s="153"/>
      <c r="MJ262" s="153"/>
      <c r="MK262" s="153"/>
      <c r="ML262" s="153"/>
      <c r="MM262" s="153"/>
      <c r="MN262" s="153"/>
      <c r="MO262" s="153"/>
      <c r="MP262" s="153"/>
      <c r="MQ262" s="153">
        <v>206</v>
      </c>
      <c r="MR262" s="153"/>
      <c r="MS262" s="153">
        <v>66</v>
      </c>
      <c r="MT262" s="153"/>
      <c r="MU262" s="153"/>
      <c r="MV262" s="153"/>
      <c r="MW262" s="153"/>
      <c r="MX262" s="153"/>
      <c r="MY262" s="153"/>
      <c r="MZ262" s="153"/>
      <c r="NA262" s="153"/>
      <c r="NB262" s="153"/>
      <c r="NC262" s="153"/>
      <c r="ND262" s="153">
        <v>195</v>
      </c>
      <c r="NE262" s="153"/>
      <c r="NF262" s="153">
        <v>1</v>
      </c>
      <c r="NG262" s="153"/>
      <c r="NH262" s="153"/>
      <c r="NI262" s="153"/>
      <c r="NJ262" s="153"/>
      <c r="NK262" s="153"/>
      <c r="NL262" s="153"/>
      <c r="NM262" s="153"/>
      <c r="NN262" s="153"/>
      <c r="NO262" s="153"/>
      <c r="NP262" s="153"/>
      <c r="NQ262" s="153"/>
      <c r="NR262" s="153"/>
      <c r="NS262" s="153"/>
      <c r="NT262" s="153"/>
      <c r="NU262" s="153"/>
      <c r="NV262" s="153"/>
      <c r="NW262" s="153">
        <v>3299</v>
      </c>
      <c r="NX262" s="153"/>
      <c r="NY262" s="153"/>
      <c r="NZ262" s="153"/>
      <c r="OA262" s="153"/>
      <c r="OB262" s="153"/>
      <c r="OC262" s="153"/>
      <c r="OD262" s="153"/>
      <c r="OE262" s="153">
        <v>10</v>
      </c>
      <c r="OF262" s="153"/>
      <c r="OG262" s="153"/>
      <c r="OH262" s="153"/>
      <c r="OI262" s="153"/>
      <c r="OJ262" s="153"/>
      <c r="OK262" s="153">
        <v>7</v>
      </c>
      <c r="OL262" s="153">
        <v>356</v>
      </c>
      <c r="OM262" s="153"/>
      <c r="ON262" s="153"/>
      <c r="OO262" s="154"/>
      <c r="OP262" s="144">
        <v>5373</v>
      </c>
      <c r="OQ262" s="155">
        <v>33003</v>
      </c>
      <c r="OR262" s="153"/>
      <c r="OS262" s="153"/>
      <c r="OT262" s="153"/>
      <c r="OU262" s="153"/>
      <c r="OV262" s="153">
        <v>315</v>
      </c>
      <c r="OW262" s="153">
        <v>7423</v>
      </c>
      <c r="OX262" s="153">
        <v>-8158</v>
      </c>
      <c r="OY262" s="153"/>
      <c r="OZ262" s="153"/>
      <c r="PA262" s="153"/>
      <c r="PB262" s="153"/>
      <c r="PC262" s="153"/>
      <c r="PD262" s="153"/>
      <c r="PE262" s="153"/>
      <c r="PF262" s="153"/>
      <c r="PG262" s="153"/>
      <c r="PH262" s="153"/>
      <c r="PI262" s="153"/>
      <c r="PJ262" s="156"/>
      <c r="PK262" s="144">
        <v>32583</v>
      </c>
      <c r="PL262" s="144">
        <v>37955</v>
      </c>
    </row>
    <row r="263" spans="1:428" ht="15" x14ac:dyDescent="0.25">
      <c r="A263" s="158">
        <v>325910</v>
      </c>
      <c r="B263" s="159" t="s">
        <v>740</v>
      </c>
      <c r="C263" s="149" t="s">
        <v>453</v>
      </c>
      <c r="D263" s="155"/>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c r="AA263" s="153"/>
      <c r="AB263" s="153"/>
      <c r="AC263" s="153"/>
      <c r="AD263" s="153"/>
      <c r="AE263" s="153"/>
      <c r="AF263" s="153"/>
      <c r="AG263" s="153"/>
      <c r="AH263" s="153"/>
      <c r="AI263" s="153"/>
      <c r="AJ263" s="153"/>
      <c r="AK263" s="153"/>
      <c r="AL263" s="153"/>
      <c r="AM263" s="153"/>
      <c r="AN263" s="153"/>
      <c r="AO263" s="153"/>
      <c r="AP263" s="153"/>
      <c r="AQ263" s="153"/>
      <c r="AR263" s="153"/>
      <c r="AS263" s="153"/>
      <c r="AT263" s="153"/>
      <c r="AU263" s="153"/>
      <c r="AV263" s="153"/>
      <c r="AW263" s="153"/>
      <c r="AX263" s="153"/>
      <c r="AY263" s="153"/>
      <c r="AZ263" s="153"/>
      <c r="BA263" s="153"/>
      <c r="BB263" s="153"/>
      <c r="BC263" s="153"/>
      <c r="BD263" s="153"/>
      <c r="BE263" s="153"/>
      <c r="BF263" s="153"/>
      <c r="BG263" s="153"/>
      <c r="BH263" s="153"/>
      <c r="BI263" s="153"/>
      <c r="BJ263" s="153"/>
      <c r="BK263" s="153"/>
      <c r="BL263" s="153"/>
      <c r="BM263" s="153"/>
      <c r="BN263" s="153"/>
      <c r="BO263" s="153"/>
      <c r="BP263" s="153"/>
      <c r="BQ263" s="153"/>
      <c r="BR263" s="153"/>
      <c r="BS263" s="153">
        <v>13</v>
      </c>
      <c r="BT263" s="153"/>
      <c r="BU263" s="153"/>
      <c r="BV263" s="153">
        <v>38</v>
      </c>
      <c r="BW263" s="153"/>
      <c r="BX263" s="153"/>
      <c r="BY263" s="153">
        <v>11</v>
      </c>
      <c r="BZ263" s="153"/>
      <c r="CA263" s="153"/>
      <c r="CB263" s="153"/>
      <c r="CC263" s="153"/>
      <c r="CD263" s="153"/>
      <c r="CE263" s="153"/>
      <c r="CF263" s="153"/>
      <c r="CG263" s="153"/>
      <c r="CH263" s="153"/>
      <c r="CI263" s="153"/>
      <c r="CJ263" s="153"/>
      <c r="CK263" s="153"/>
      <c r="CL263" s="153"/>
      <c r="CM263" s="153"/>
      <c r="CN263" s="153"/>
      <c r="CO263" s="153"/>
      <c r="CP263" s="153"/>
      <c r="CQ263" s="153"/>
      <c r="CR263" s="153"/>
      <c r="CS263" s="153"/>
      <c r="CT263" s="153"/>
      <c r="CU263" s="153"/>
      <c r="CV263" s="153"/>
      <c r="CW263" s="153"/>
      <c r="CX263" s="153"/>
      <c r="CY263" s="153"/>
      <c r="CZ263" s="153"/>
      <c r="DA263" s="153"/>
      <c r="DB263" s="153"/>
      <c r="DC263" s="153"/>
      <c r="DD263" s="153"/>
      <c r="DE263" s="153"/>
      <c r="DF263" s="153"/>
      <c r="DG263" s="153"/>
      <c r="DH263" s="153">
        <v>1</v>
      </c>
      <c r="DI263" s="153"/>
      <c r="DJ263" s="153"/>
      <c r="DK263" s="153"/>
      <c r="DL263" s="153"/>
      <c r="DM263" s="153"/>
      <c r="DN263" s="153"/>
      <c r="DO263" s="153"/>
      <c r="DP263" s="153"/>
      <c r="DQ263" s="153"/>
      <c r="DR263" s="153"/>
      <c r="DS263" s="153"/>
      <c r="DT263" s="153"/>
      <c r="DU263" s="153"/>
      <c r="DV263" s="153"/>
      <c r="DW263" s="153"/>
      <c r="DX263" s="153"/>
      <c r="DY263" s="153"/>
      <c r="DZ263" s="153"/>
      <c r="EA263" s="153"/>
      <c r="EB263" s="153"/>
      <c r="EC263" s="153"/>
      <c r="ED263" s="153"/>
      <c r="EE263" s="153"/>
      <c r="EF263" s="153"/>
      <c r="EG263" s="153"/>
      <c r="EH263" s="153"/>
      <c r="EI263" s="153"/>
      <c r="EJ263" s="153"/>
      <c r="EK263" s="153"/>
      <c r="EL263" s="153"/>
      <c r="EM263" s="153"/>
      <c r="EN263" s="153"/>
      <c r="EO263" s="153"/>
      <c r="EP263" s="153"/>
      <c r="EQ263" s="153"/>
      <c r="ER263" s="153"/>
      <c r="ES263" s="153"/>
      <c r="ET263" s="153"/>
      <c r="EU263" s="153"/>
      <c r="EV263" s="153"/>
      <c r="EW263" s="153"/>
      <c r="EX263" s="153"/>
      <c r="EY263" s="153"/>
      <c r="EZ263" s="153"/>
      <c r="FA263" s="153"/>
      <c r="FB263" s="153"/>
      <c r="FC263" s="153"/>
      <c r="FD263" s="153"/>
      <c r="FE263" s="153"/>
      <c r="FF263" s="153"/>
      <c r="FG263" s="153"/>
      <c r="FH263" s="153"/>
      <c r="FI263" s="153"/>
      <c r="FJ263" s="153"/>
      <c r="FK263" s="153"/>
      <c r="FL263" s="153"/>
      <c r="FM263" s="153"/>
      <c r="FN263" s="153"/>
      <c r="FO263" s="153"/>
      <c r="FP263" s="153"/>
      <c r="FQ263" s="153"/>
      <c r="FR263" s="153"/>
      <c r="FS263" s="153"/>
      <c r="FT263" s="153"/>
      <c r="FU263" s="153"/>
      <c r="FV263" s="153"/>
      <c r="FW263" s="153"/>
      <c r="FX263" s="153"/>
      <c r="FY263" s="153"/>
      <c r="FZ263" s="153"/>
      <c r="GA263" s="153"/>
      <c r="GB263" s="153"/>
      <c r="GC263" s="153"/>
      <c r="GD263" s="153"/>
      <c r="GE263" s="153"/>
      <c r="GF263" s="153"/>
      <c r="GG263" s="153"/>
      <c r="GH263" s="153">
        <v>58</v>
      </c>
      <c r="GI263" s="153"/>
      <c r="GJ263" s="153"/>
      <c r="GK263" s="153"/>
      <c r="GL263" s="153"/>
      <c r="GM263" s="153"/>
      <c r="GN263" s="153"/>
      <c r="GO263" s="153"/>
      <c r="GP263" s="153"/>
      <c r="GQ263" s="153"/>
      <c r="GR263" s="153"/>
      <c r="GS263" s="153"/>
      <c r="GT263" s="153"/>
      <c r="GU263" s="153"/>
      <c r="GV263" s="153"/>
      <c r="GW263" s="153"/>
      <c r="GX263" s="153"/>
      <c r="GY263" s="153"/>
      <c r="GZ263" s="153"/>
      <c r="HA263" s="153"/>
      <c r="HB263" s="153"/>
      <c r="HC263" s="153"/>
      <c r="HD263" s="153"/>
      <c r="HE263" s="153"/>
      <c r="HF263" s="153"/>
      <c r="HG263" s="153"/>
      <c r="HH263" s="153"/>
      <c r="HI263" s="153"/>
      <c r="HJ263" s="153"/>
      <c r="HK263" s="153"/>
      <c r="HL263" s="153">
        <v>1</v>
      </c>
      <c r="HM263" s="153"/>
      <c r="HN263" s="153"/>
      <c r="HO263" s="153"/>
      <c r="HP263" s="153"/>
      <c r="HQ263" s="153"/>
      <c r="HR263" s="153"/>
      <c r="HS263" s="153"/>
      <c r="HT263" s="153"/>
      <c r="HU263" s="153"/>
      <c r="HV263" s="153">
        <v>10</v>
      </c>
      <c r="HW263" s="153"/>
      <c r="HX263" s="153">
        <v>262</v>
      </c>
      <c r="HY263" s="153">
        <v>188</v>
      </c>
      <c r="HZ263" s="153">
        <v>31</v>
      </c>
      <c r="IA263" s="153"/>
      <c r="IB263" s="153">
        <v>3</v>
      </c>
      <c r="IC263" s="153">
        <v>2220</v>
      </c>
      <c r="ID263" s="153">
        <v>17</v>
      </c>
      <c r="IE263" s="153"/>
      <c r="IF263" s="153"/>
      <c r="IG263" s="153"/>
      <c r="IH263" s="153"/>
      <c r="II263" s="153"/>
      <c r="IJ263" s="153"/>
      <c r="IK263" s="153"/>
      <c r="IL263" s="153"/>
      <c r="IM263" s="153"/>
      <c r="IN263" s="153"/>
      <c r="IO263" s="153"/>
      <c r="IP263" s="153"/>
      <c r="IQ263" s="153"/>
      <c r="IR263" s="153"/>
      <c r="IS263" s="153"/>
      <c r="IT263" s="153"/>
      <c r="IU263" s="153"/>
      <c r="IV263" s="153"/>
      <c r="IW263" s="153"/>
      <c r="IX263" s="153"/>
      <c r="IY263" s="153"/>
      <c r="IZ263" s="153">
        <v>47</v>
      </c>
      <c r="JA263" s="153"/>
      <c r="JB263" s="153">
        <v>253</v>
      </c>
      <c r="JC263" s="153"/>
      <c r="JD263" s="153"/>
      <c r="JE263" s="153"/>
      <c r="JF263" s="153"/>
      <c r="JG263" s="153"/>
      <c r="JH263" s="153"/>
      <c r="JI263" s="153"/>
      <c r="JJ263" s="153"/>
      <c r="JK263" s="153"/>
      <c r="JL263" s="153"/>
      <c r="JM263" s="153"/>
      <c r="JN263" s="153"/>
      <c r="JO263" s="153">
        <v>58</v>
      </c>
      <c r="JP263" s="153"/>
      <c r="JQ263" s="153"/>
      <c r="JR263" s="153"/>
      <c r="JS263" s="153"/>
      <c r="JT263" s="153">
        <v>12</v>
      </c>
      <c r="JU263" s="153">
        <v>1</v>
      </c>
      <c r="JV263" s="153"/>
      <c r="JW263" s="153"/>
      <c r="JX263" s="153"/>
      <c r="JY263" s="153"/>
      <c r="JZ263" s="153"/>
      <c r="KA263" s="153"/>
      <c r="KB263" s="153"/>
      <c r="KC263" s="153"/>
      <c r="KD263" s="153"/>
      <c r="KE263" s="153"/>
      <c r="KF263" s="153"/>
      <c r="KG263" s="153"/>
      <c r="KH263" s="153"/>
      <c r="KI263" s="153"/>
      <c r="KJ263" s="153"/>
      <c r="KK263" s="153"/>
      <c r="KL263" s="153"/>
      <c r="KM263" s="153"/>
      <c r="KN263" s="153"/>
      <c r="KO263" s="153"/>
      <c r="KP263" s="153">
        <v>65</v>
      </c>
      <c r="KQ263" s="153"/>
      <c r="KR263" s="153"/>
      <c r="KS263" s="153"/>
      <c r="KT263" s="153"/>
      <c r="KU263" s="153"/>
      <c r="KV263" s="153"/>
      <c r="KW263" s="153"/>
      <c r="KX263" s="153">
        <v>42</v>
      </c>
      <c r="KY263" s="153"/>
      <c r="KZ263" s="153">
        <v>10</v>
      </c>
      <c r="LA263" s="153"/>
      <c r="LB263" s="153">
        <v>215</v>
      </c>
      <c r="LC263" s="153"/>
      <c r="LD263" s="153"/>
      <c r="LE263" s="153"/>
      <c r="LF263" s="153"/>
      <c r="LG263" s="153"/>
      <c r="LH263" s="153"/>
      <c r="LI263" s="153"/>
      <c r="LJ263" s="153"/>
      <c r="LK263" s="153"/>
      <c r="LL263" s="153"/>
      <c r="LM263" s="153"/>
      <c r="LN263" s="153"/>
      <c r="LO263" s="153"/>
      <c r="LP263" s="153"/>
      <c r="LQ263" s="153"/>
      <c r="LR263" s="153"/>
      <c r="LS263" s="153"/>
      <c r="LT263" s="153"/>
      <c r="LU263" s="153">
        <v>13</v>
      </c>
      <c r="LV263" s="153"/>
      <c r="LW263" s="153"/>
      <c r="LX263" s="153">
        <v>15</v>
      </c>
      <c r="LY263" s="153"/>
      <c r="LZ263" s="153"/>
      <c r="MA263" s="153">
        <v>3</v>
      </c>
      <c r="MB263" s="153"/>
      <c r="MC263" s="153">
        <v>59</v>
      </c>
      <c r="MD263" s="153">
        <v>30</v>
      </c>
      <c r="ME263" s="153"/>
      <c r="MF263" s="153"/>
      <c r="MG263" s="153"/>
      <c r="MH263" s="153"/>
      <c r="MI263" s="153"/>
      <c r="MJ263" s="153"/>
      <c r="MK263" s="153"/>
      <c r="ML263" s="153"/>
      <c r="MM263" s="153"/>
      <c r="MN263" s="153"/>
      <c r="MO263" s="153"/>
      <c r="MP263" s="153"/>
      <c r="MQ263" s="153"/>
      <c r="MR263" s="153">
        <v>0</v>
      </c>
      <c r="MS263" s="153"/>
      <c r="MT263" s="153"/>
      <c r="MU263" s="153"/>
      <c r="MV263" s="153"/>
      <c r="MW263" s="153"/>
      <c r="MX263" s="153"/>
      <c r="MY263" s="153"/>
      <c r="MZ263" s="153"/>
      <c r="NA263" s="153"/>
      <c r="NB263" s="153"/>
      <c r="NC263" s="153"/>
      <c r="ND263" s="153"/>
      <c r="NE263" s="153"/>
      <c r="NF263" s="153"/>
      <c r="NG263" s="153"/>
      <c r="NH263" s="153"/>
      <c r="NI263" s="153"/>
      <c r="NJ263" s="153"/>
      <c r="NK263" s="153"/>
      <c r="NL263" s="153"/>
      <c r="NM263" s="153"/>
      <c r="NN263" s="153"/>
      <c r="NO263" s="153"/>
      <c r="NP263" s="153"/>
      <c r="NQ263" s="153"/>
      <c r="NR263" s="153"/>
      <c r="NS263" s="153"/>
      <c r="NT263" s="153"/>
      <c r="NU263" s="153"/>
      <c r="NV263" s="153"/>
      <c r="NW263" s="153"/>
      <c r="NX263" s="153"/>
      <c r="NY263" s="153"/>
      <c r="NZ263" s="153"/>
      <c r="OA263" s="153"/>
      <c r="OB263" s="153"/>
      <c r="OC263" s="153">
        <v>2</v>
      </c>
      <c r="OD263" s="153"/>
      <c r="OE263" s="153"/>
      <c r="OF263" s="153"/>
      <c r="OG263" s="153">
        <v>4</v>
      </c>
      <c r="OH263" s="153"/>
      <c r="OI263" s="153"/>
      <c r="OJ263" s="153">
        <v>18</v>
      </c>
      <c r="OK263" s="153"/>
      <c r="OL263" s="153"/>
      <c r="OM263" s="153"/>
      <c r="ON263" s="153"/>
      <c r="OO263" s="154"/>
      <c r="OP263" s="144">
        <v>3700</v>
      </c>
      <c r="OQ263" s="155"/>
      <c r="OR263" s="153"/>
      <c r="OS263" s="153"/>
      <c r="OT263" s="153"/>
      <c r="OU263" s="153"/>
      <c r="OV263" s="153">
        <v>28</v>
      </c>
      <c r="OW263" s="153">
        <v>723</v>
      </c>
      <c r="OX263" s="153">
        <v>-165</v>
      </c>
      <c r="OY263" s="153"/>
      <c r="OZ263" s="153"/>
      <c r="PA263" s="153"/>
      <c r="PB263" s="153"/>
      <c r="PC263" s="153"/>
      <c r="PD263" s="153"/>
      <c r="PE263" s="153"/>
      <c r="PF263" s="153"/>
      <c r="PG263" s="153"/>
      <c r="PH263" s="153"/>
      <c r="PI263" s="153"/>
      <c r="PJ263" s="156"/>
      <c r="PK263" s="144">
        <v>585</v>
      </c>
      <c r="PL263" s="144">
        <v>4286</v>
      </c>
    </row>
    <row r="264" spans="1:428" ht="15" x14ac:dyDescent="0.25">
      <c r="A264" s="158" t="s">
        <v>643</v>
      </c>
      <c r="B264" s="159" t="s">
        <v>740</v>
      </c>
      <c r="C264" s="149" t="s">
        <v>454</v>
      </c>
      <c r="D264" s="155">
        <v>6</v>
      </c>
      <c r="E264" s="153">
        <v>24</v>
      </c>
      <c r="F264" s="153">
        <v>4</v>
      </c>
      <c r="G264" s="153">
        <v>4</v>
      </c>
      <c r="H264" s="153">
        <v>4</v>
      </c>
      <c r="I264" s="153">
        <v>9</v>
      </c>
      <c r="J264" s="153">
        <v>22</v>
      </c>
      <c r="K264" s="153"/>
      <c r="L264" s="153">
        <v>1</v>
      </c>
      <c r="M264" s="153">
        <v>4</v>
      </c>
      <c r="N264" s="153"/>
      <c r="O264" s="153"/>
      <c r="P264" s="153">
        <v>0</v>
      </c>
      <c r="Q264" s="153">
        <v>1142</v>
      </c>
      <c r="R264" s="153">
        <v>346</v>
      </c>
      <c r="S264" s="153">
        <v>29</v>
      </c>
      <c r="T264" s="153">
        <v>75</v>
      </c>
      <c r="U264" s="153">
        <v>242</v>
      </c>
      <c r="V264" s="153">
        <v>235</v>
      </c>
      <c r="W264" s="153">
        <v>85</v>
      </c>
      <c r="X264" s="153">
        <v>875</v>
      </c>
      <c r="Y264" s="153">
        <v>2</v>
      </c>
      <c r="Z264" s="153"/>
      <c r="AA264" s="153">
        <v>5</v>
      </c>
      <c r="AB264" s="153">
        <v>29</v>
      </c>
      <c r="AC264" s="153">
        <v>329</v>
      </c>
      <c r="AD264" s="153">
        <v>1270</v>
      </c>
      <c r="AE264" s="153">
        <v>34</v>
      </c>
      <c r="AF264" s="153">
        <v>67</v>
      </c>
      <c r="AG264" s="153">
        <v>13</v>
      </c>
      <c r="AH264" s="153">
        <v>219</v>
      </c>
      <c r="AI264" s="153">
        <v>50</v>
      </c>
      <c r="AJ264" s="153">
        <v>31</v>
      </c>
      <c r="AK264" s="153">
        <v>19</v>
      </c>
      <c r="AL264" s="153">
        <v>111</v>
      </c>
      <c r="AM264" s="153">
        <v>46</v>
      </c>
      <c r="AN264" s="153">
        <v>41</v>
      </c>
      <c r="AO264" s="153">
        <v>43</v>
      </c>
      <c r="AP264" s="153">
        <v>17</v>
      </c>
      <c r="AQ264" s="153">
        <v>60</v>
      </c>
      <c r="AR264" s="153">
        <v>4</v>
      </c>
      <c r="AS264" s="153">
        <v>32</v>
      </c>
      <c r="AT264" s="153">
        <v>6</v>
      </c>
      <c r="AU264" s="153">
        <v>20</v>
      </c>
      <c r="AV264" s="153">
        <v>3</v>
      </c>
      <c r="AW264" s="153">
        <v>6</v>
      </c>
      <c r="AX264" s="153">
        <v>2</v>
      </c>
      <c r="AY264" s="153">
        <v>5</v>
      </c>
      <c r="AZ264" s="153">
        <v>10</v>
      </c>
      <c r="BA264" s="153">
        <v>7</v>
      </c>
      <c r="BB264" s="153">
        <v>21</v>
      </c>
      <c r="BC264" s="153">
        <v>5</v>
      </c>
      <c r="BD264" s="153">
        <v>55</v>
      </c>
      <c r="BE264" s="153">
        <v>4</v>
      </c>
      <c r="BF264" s="153">
        <v>25</v>
      </c>
      <c r="BG264" s="153">
        <v>3</v>
      </c>
      <c r="BH264" s="153">
        <v>16</v>
      </c>
      <c r="BI264" s="153">
        <v>13</v>
      </c>
      <c r="BJ264" s="153">
        <v>15</v>
      </c>
      <c r="BK264" s="153">
        <v>6</v>
      </c>
      <c r="BL264" s="153">
        <v>29</v>
      </c>
      <c r="BM264" s="153">
        <v>1</v>
      </c>
      <c r="BN264" s="153">
        <v>8</v>
      </c>
      <c r="BO264" s="153">
        <v>59</v>
      </c>
      <c r="BP264" s="153">
        <v>4</v>
      </c>
      <c r="BQ264" s="153">
        <v>6</v>
      </c>
      <c r="BR264" s="153">
        <v>385</v>
      </c>
      <c r="BS264" s="153">
        <v>1101</v>
      </c>
      <c r="BT264" s="153">
        <v>170</v>
      </c>
      <c r="BU264" s="153">
        <v>64</v>
      </c>
      <c r="BV264" s="153">
        <v>2</v>
      </c>
      <c r="BW264" s="153">
        <v>17</v>
      </c>
      <c r="BX264" s="153">
        <v>25</v>
      </c>
      <c r="BY264" s="153">
        <v>146</v>
      </c>
      <c r="BZ264" s="153">
        <v>28</v>
      </c>
      <c r="CA264" s="153">
        <v>506</v>
      </c>
      <c r="CB264" s="153">
        <v>3</v>
      </c>
      <c r="CC264" s="153">
        <v>40</v>
      </c>
      <c r="CD264" s="153">
        <v>6</v>
      </c>
      <c r="CE264" s="153">
        <v>4</v>
      </c>
      <c r="CF264" s="153">
        <v>109</v>
      </c>
      <c r="CG264" s="153">
        <v>0</v>
      </c>
      <c r="CH264" s="153">
        <v>11</v>
      </c>
      <c r="CI264" s="153">
        <v>8</v>
      </c>
      <c r="CJ264" s="153">
        <v>17</v>
      </c>
      <c r="CK264" s="153">
        <v>35</v>
      </c>
      <c r="CL264" s="153">
        <v>11</v>
      </c>
      <c r="CM264" s="153">
        <v>79</v>
      </c>
      <c r="CN264" s="153">
        <v>58</v>
      </c>
      <c r="CO264" s="153">
        <v>6</v>
      </c>
      <c r="CP264" s="153">
        <v>18</v>
      </c>
      <c r="CQ264" s="153">
        <v>3</v>
      </c>
      <c r="CR264" s="153">
        <v>29</v>
      </c>
      <c r="CS264" s="153">
        <v>3</v>
      </c>
      <c r="CT264" s="153">
        <v>11</v>
      </c>
      <c r="CU264" s="153">
        <v>33</v>
      </c>
      <c r="CV264" s="153">
        <v>10</v>
      </c>
      <c r="CW264" s="153">
        <v>22</v>
      </c>
      <c r="CX264" s="153">
        <v>49</v>
      </c>
      <c r="CY264" s="153">
        <v>3</v>
      </c>
      <c r="CZ264" s="153">
        <v>6</v>
      </c>
      <c r="DA264" s="153">
        <v>13</v>
      </c>
      <c r="DB264" s="153">
        <v>9</v>
      </c>
      <c r="DC264" s="153">
        <v>25</v>
      </c>
      <c r="DD264" s="153">
        <v>66</v>
      </c>
      <c r="DE264" s="153">
        <v>1</v>
      </c>
      <c r="DF264" s="153">
        <v>6</v>
      </c>
      <c r="DG264" s="153">
        <v>1</v>
      </c>
      <c r="DH264" s="153">
        <v>37</v>
      </c>
      <c r="DI264" s="153">
        <v>26</v>
      </c>
      <c r="DJ264" s="153">
        <v>8</v>
      </c>
      <c r="DK264" s="153">
        <v>3</v>
      </c>
      <c r="DL264" s="153">
        <v>2</v>
      </c>
      <c r="DM264" s="153">
        <v>12</v>
      </c>
      <c r="DN264" s="153">
        <v>25</v>
      </c>
      <c r="DO264" s="153">
        <v>6</v>
      </c>
      <c r="DP264" s="153">
        <v>32</v>
      </c>
      <c r="DQ264" s="153">
        <v>125</v>
      </c>
      <c r="DR264" s="153">
        <v>185</v>
      </c>
      <c r="DS264" s="153">
        <v>23</v>
      </c>
      <c r="DT264" s="153">
        <v>31</v>
      </c>
      <c r="DU264" s="153">
        <v>0</v>
      </c>
      <c r="DV264" s="153">
        <v>5</v>
      </c>
      <c r="DW264" s="153">
        <v>6</v>
      </c>
      <c r="DX264" s="153">
        <v>14</v>
      </c>
      <c r="DY264" s="153">
        <v>197</v>
      </c>
      <c r="DZ264" s="153">
        <v>10</v>
      </c>
      <c r="EA264" s="153">
        <v>154</v>
      </c>
      <c r="EB264" s="153">
        <v>1</v>
      </c>
      <c r="EC264" s="153">
        <v>0</v>
      </c>
      <c r="ED264" s="153">
        <v>2</v>
      </c>
      <c r="EE264" s="153">
        <v>7</v>
      </c>
      <c r="EF264" s="153">
        <v>4</v>
      </c>
      <c r="EG264" s="153">
        <v>8</v>
      </c>
      <c r="EH264" s="153">
        <v>6</v>
      </c>
      <c r="EI264" s="153">
        <v>1</v>
      </c>
      <c r="EJ264" s="153">
        <v>3</v>
      </c>
      <c r="EK264" s="153">
        <v>4</v>
      </c>
      <c r="EL264" s="153">
        <v>8</v>
      </c>
      <c r="EM264" s="153">
        <v>2</v>
      </c>
      <c r="EN264" s="153">
        <v>13</v>
      </c>
      <c r="EO264" s="153">
        <v>48</v>
      </c>
      <c r="EP264" s="153">
        <v>34</v>
      </c>
      <c r="EQ264" s="153">
        <v>10</v>
      </c>
      <c r="ER264" s="153">
        <v>15</v>
      </c>
      <c r="ES264" s="153">
        <v>94</v>
      </c>
      <c r="ET264" s="153">
        <v>18</v>
      </c>
      <c r="EU264" s="153">
        <v>12</v>
      </c>
      <c r="EV264" s="153">
        <v>2</v>
      </c>
      <c r="EW264" s="153">
        <v>0</v>
      </c>
      <c r="EX264" s="153">
        <v>14</v>
      </c>
      <c r="EY264" s="153">
        <v>4</v>
      </c>
      <c r="EZ264" s="153">
        <v>11</v>
      </c>
      <c r="FA264" s="153">
        <v>12</v>
      </c>
      <c r="FB264" s="153">
        <v>94</v>
      </c>
      <c r="FC264" s="153">
        <v>173</v>
      </c>
      <c r="FD264" s="153">
        <v>19</v>
      </c>
      <c r="FE264" s="153">
        <v>17</v>
      </c>
      <c r="FF264" s="153">
        <v>576</v>
      </c>
      <c r="FG264" s="153">
        <v>1</v>
      </c>
      <c r="FH264" s="153">
        <v>20</v>
      </c>
      <c r="FI264" s="153">
        <v>17</v>
      </c>
      <c r="FJ264" s="153">
        <v>23</v>
      </c>
      <c r="FK264" s="153">
        <v>3</v>
      </c>
      <c r="FL264" s="153">
        <v>19</v>
      </c>
      <c r="FM264" s="153">
        <v>12</v>
      </c>
      <c r="FN264" s="153"/>
      <c r="FO264" s="153">
        <v>0</v>
      </c>
      <c r="FP264" s="153">
        <v>4</v>
      </c>
      <c r="FQ264" s="153">
        <v>17</v>
      </c>
      <c r="FR264" s="153">
        <v>13</v>
      </c>
      <c r="FS264" s="153">
        <v>2</v>
      </c>
      <c r="FT264" s="153">
        <v>8</v>
      </c>
      <c r="FU264" s="153">
        <v>8</v>
      </c>
      <c r="FV264" s="153">
        <v>10</v>
      </c>
      <c r="FW264" s="153">
        <v>19</v>
      </c>
      <c r="FX264" s="153">
        <v>6</v>
      </c>
      <c r="FY264" s="153">
        <v>67</v>
      </c>
      <c r="FZ264" s="153">
        <v>60</v>
      </c>
      <c r="GA264" s="153">
        <v>6</v>
      </c>
      <c r="GB264" s="153">
        <v>1</v>
      </c>
      <c r="GC264" s="153">
        <v>2</v>
      </c>
      <c r="GD264" s="153">
        <v>1</v>
      </c>
      <c r="GE264" s="153">
        <v>3</v>
      </c>
      <c r="GF264" s="153">
        <v>2</v>
      </c>
      <c r="GG264" s="153">
        <v>12</v>
      </c>
      <c r="GH264" s="153">
        <v>44</v>
      </c>
      <c r="GI264" s="153">
        <v>35</v>
      </c>
      <c r="GJ264" s="153">
        <v>15</v>
      </c>
      <c r="GK264" s="153"/>
      <c r="GL264" s="153"/>
      <c r="GM264" s="153"/>
      <c r="GN264" s="153"/>
      <c r="GO264" s="153">
        <v>12</v>
      </c>
      <c r="GP264" s="153">
        <v>2</v>
      </c>
      <c r="GQ264" s="153">
        <v>100</v>
      </c>
      <c r="GR264" s="153">
        <v>56</v>
      </c>
      <c r="GS264" s="153">
        <v>276</v>
      </c>
      <c r="GT264" s="153"/>
      <c r="GU264" s="153">
        <v>148</v>
      </c>
      <c r="GV264" s="153">
        <v>8</v>
      </c>
      <c r="GW264" s="153"/>
      <c r="GX264" s="153">
        <v>56</v>
      </c>
      <c r="GY264" s="153">
        <v>78</v>
      </c>
      <c r="GZ264" s="153">
        <v>0</v>
      </c>
      <c r="HA264" s="153">
        <v>142</v>
      </c>
      <c r="HB264" s="153">
        <v>115</v>
      </c>
      <c r="HC264" s="153">
        <v>332</v>
      </c>
      <c r="HD264" s="153"/>
      <c r="HE264" s="153">
        <v>0</v>
      </c>
      <c r="HF264" s="153">
        <v>439</v>
      </c>
      <c r="HG264" s="153">
        <v>92</v>
      </c>
      <c r="HH264" s="153">
        <v>314</v>
      </c>
      <c r="HI264" s="153">
        <v>15</v>
      </c>
      <c r="HJ264" s="153">
        <v>3</v>
      </c>
      <c r="HK264" s="153">
        <v>9</v>
      </c>
      <c r="HL264" s="153">
        <v>11</v>
      </c>
      <c r="HM264" s="153">
        <v>1</v>
      </c>
      <c r="HN264" s="153">
        <v>3</v>
      </c>
      <c r="HO264" s="153">
        <v>5</v>
      </c>
      <c r="HP264" s="153">
        <v>4</v>
      </c>
      <c r="HQ264" s="153">
        <v>3</v>
      </c>
      <c r="HR264" s="153">
        <v>6</v>
      </c>
      <c r="HS264" s="153">
        <v>1</v>
      </c>
      <c r="HT264" s="153">
        <v>1</v>
      </c>
      <c r="HU264" s="153">
        <v>16</v>
      </c>
      <c r="HV264" s="153">
        <v>103</v>
      </c>
      <c r="HW264" s="153">
        <v>208</v>
      </c>
      <c r="HX264" s="153">
        <v>141</v>
      </c>
      <c r="HY264" s="153">
        <v>51</v>
      </c>
      <c r="HZ264" s="153">
        <v>7</v>
      </c>
      <c r="IA264" s="153">
        <v>19</v>
      </c>
      <c r="IB264" s="153">
        <v>12</v>
      </c>
      <c r="IC264" s="153">
        <v>459</v>
      </c>
      <c r="ID264" s="153">
        <v>20</v>
      </c>
      <c r="IE264" s="153">
        <v>922</v>
      </c>
      <c r="IF264" s="153">
        <v>18</v>
      </c>
      <c r="IG264" s="153">
        <v>12</v>
      </c>
      <c r="IH264" s="153">
        <v>2530</v>
      </c>
      <c r="II264" s="153">
        <v>25</v>
      </c>
      <c r="IJ264" s="153">
        <v>22</v>
      </c>
      <c r="IK264" s="153">
        <v>134</v>
      </c>
      <c r="IL264" s="153">
        <v>477</v>
      </c>
      <c r="IM264" s="153">
        <v>957</v>
      </c>
      <c r="IN264" s="153">
        <v>182</v>
      </c>
      <c r="IO264" s="153">
        <v>133</v>
      </c>
      <c r="IP264" s="153">
        <v>68</v>
      </c>
      <c r="IQ264" s="153">
        <v>106</v>
      </c>
      <c r="IR264" s="153">
        <v>3</v>
      </c>
      <c r="IS264" s="153">
        <v>240</v>
      </c>
      <c r="IT264" s="153">
        <v>3</v>
      </c>
      <c r="IU264" s="153">
        <v>59</v>
      </c>
      <c r="IV264" s="153">
        <v>72</v>
      </c>
      <c r="IW264" s="153">
        <v>158</v>
      </c>
      <c r="IX264" s="153">
        <v>302</v>
      </c>
      <c r="IY264" s="153">
        <v>427</v>
      </c>
      <c r="IZ264" s="153">
        <v>6</v>
      </c>
      <c r="JA264" s="153">
        <v>2325</v>
      </c>
      <c r="JB264" s="153">
        <v>209</v>
      </c>
      <c r="JC264" s="153">
        <v>249</v>
      </c>
      <c r="JD264" s="153">
        <v>51</v>
      </c>
      <c r="JE264" s="153">
        <v>40</v>
      </c>
      <c r="JF264" s="153">
        <v>159</v>
      </c>
      <c r="JG264" s="153">
        <v>39</v>
      </c>
      <c r="JH264" s="153">
        <v>1194</v>
      </c>
      <c r="JI264" s="153">
        <v>17</v>
      </c>
      <c r="JJ264" s="153">
        <v>2</v>
      </c>
      <c r="JK264" s="153">
        <v>54</v>
      </c>
      <c r="JL264" s="153">
        <v>6</v>
      </c>
      <c r="JM264" s="153">
        <v>13</v>
      </c>
      <c r="JN264" s="153">
        <v>2</v>
      </c>
      <c r="JO264" s="153">
        <v>44</v>
      </c>
      <c r="JP264" s="153">
        <v>19</v>
      </c>
      <c r="JQ264" s="153">
        <v>9</v>
      </c>
      <c r="JR264" s="153">
        <v>75</v>
      </c>
      <c r="JS264" s="153">
        <v>5</v>
      </c>
      <c r="JT264" s="153">
        <v>30</v>
      </c>
      <c r="JU264" s="153">
        <v>3</v>
      </c>
      <c r="JV264" s="153"/>
      <c r="JW264" s="153">
        <v>7</v>
      </c>
      <c r="JX264" s="153">
        <v>3</v>
      </c>
      <c r="JY264" s="153">
        <v>17</v>
      </c>
      <c r="JZ264" s="153">
        <v>2</v>
      </c>
      <c r="KA264" s="153">
        <v>16</v>
      </c>
      <c r="KB264" s="153">
        <v>2</v>
      </c>
      <c r="KC264" s="153">
        <v>2</v>
      </c>
      <c r="KD264" s="153">
        <v>3</v>
      </c>
      <c r="KE264" s="153">
        <v>126</v>
      </c>
      <c r="KF264" s="153"/>
      <c r="KG264" s="153">
        <v>39</v>
      </c>
      <c r="KH264" s="153">
        <v>5</v>
      </c>
      <c r="KI264" s="153">
        <v>136</v>
      </c>
      <c r="KJ264" s="153">
        <v>2</v>
      </c>
      <c r="KK264" s="153">
        <v>1</v>
      </c>
      <c r="KL264" s="153">
        <v>64</v>
      </c>
      <c r="KM264" s="153">
        <v>1</v>
      </c>
      <c r="KN264" s="153">
        <v>314</v>
      </c>
      <c r="KO264" s="153">
        <v>8</v>
      </c>
      <c r="KP264" s="153">
        <v>8</v>
      </c>
      <c r="KQ264" s="153">
        <v>6</v>
      </c>
      <c r="KR264" s="153">
        <v>10</v>
      </c>
      <c r="KS264" s="153">
        <v>376</v>
      </c>
      <c r="KT264" s="153">
        <v>166</v>
      </c>
      <c r="KU264" s="153"/>
      <c r="KV264" s="153"/>
      <c r="KW264" s="153"/>
      <c r="KX264" s="153">
        <v>31</v>
      </c>
      <c r="KY264" s="153">
        <v>86</v>
      </c>
      <c r="KZ264" s="153">
        <v>3</v>
      </c>
      <c r="LA264" s="153">
        <v>9</v>
      </c>
      <c r="LB264" s="153">
        <v>87</v>
      </c>
      <c r="LC264" s="153">
        <v>0</v>
      </c>
      <c r="LD264" s="153">
        <v>28</v>
      </c>
      <c r="LE264" s="153">
        <v>36</v>
      </c>
      <c r="LF264" s="153">
        <v>7</v>
      </c>
      <c r="LG264" s="153">
        <v>49</v>
      </c>
      <c r="LH264" s="153"/>
      <c r="LI264" s="153">
        <v>6</v>
      </c>
      <c r="LJ264" s="153">
        <v>30</v>
      </c>
      <c r="LK264" s="153"/>
      <c r="LL264" s="153">
        <v>0</v>
      </c>
      <c r="LM264" s="153"/>
      <c r="LN264" s="153">
        <v>318</v>
      </c>
      <c r="LO264" s="153">
        <v>6</v>
      </c>
      <c r="LP264" s="153"/>
      <c r="LQ264" s="153"/>
      <c r="LR264" s="153"/>
      <c r="LS264" s="153">
        <v>130</v>
      </c>
      <c r="LT264" s="153">
        <v>11</v>
      </c>
      <c r="LU264" s="153">
        <v>94</v>
      </c>
      <c r="LV264" s="153">
        <v>7</v>
      </c>
      <c r="LW264" s="153">
        <v>7</v>
      </c>
      <c r="LX264" s="153">
        <v>471</v>
      </c>
      <c r="LY264" s="153">
        <v>101</v>
      </c>
      <c r="LZ264" s="153">
        <v>18</v>
      </c>
      <c r="MA264" s="153">
        <v>351</v>
      </c>
      <c r="MB264" s="153">
        <v>51</v>
      </c>
      <c r="MC264" s="153">
        <v>74</v>
      </c>
      <c r="MD264" s="153">
        <v>321</v>
      </c>
      <c r="ME264" s="153">
        <v>175</v>
      </c>
      <c r="MF264" s="153">
        <v>21</v>
      </c>
      <c r="MG264" s="153">
        <v>35</v>
      </c>
      <c r="MH264" s="153">
        <v>44</v>
      </c>
      <c r="MI264" s="153">
        <v>601</v>
      </c>
      <c r="MJ264" s="153">
        <v>5</v>
      </c>
      <c r="MK264" s="153">
        <v>20</v>
      </c>
      <c r="ML264" s="153">
        <v>89</v>
      </c>
      <c r="MM264" s="153">
        <v>1</v>
      </c>
      <c r="MN264" s="153">
        <v>6</v>
      </c>
      <c r="MO264" s="153">
        <v>80</v>
      </c>
      <c r="MP264" s="153"/>
      <c r="MQ264" s="153">
        <v>5</v>
      </c>
      <c r="MR264" s="153">
        <v>20</v>
      </c>
      <c r="MS264" s="153">
        <v>10</v>
      </c>
      <c r="MT264" s="153">
        <v>51</v>
      </c>
      <c r="MU264" s="153">
        <v>28</v>
      </c>
      <c r="MV264" s="153">
        <v>12</v>
      </c>
      <c r="MW264" s="153">
        <v>144</v>
      </c>
      <c r="MX264" s="153">
        <v>77</v>
      </c>
      <c r="MY264" s="153">
        <v>65</v>
      </c>
      <c r="MZ264" s="153">
        <v>81</v>
      </c>
      <c r="NA264" s="153">
        <v>394</v>
      </c>
      <c r="NB264" s="153">
        <v>101</v>
      </c>
      <c r="NC264" s="153">
        <v>5</v>
      </c>
      <c r="ND264" s="153">
        <v>17</v>
      </c>
      <c r="NE264" s="153">
        <v>7</v>
      </c>
      <c r="NF264" s="153">
        <v>14</v>
      </c>
      <c r="NG264" s="153"/>
      <c r="NH264" s="153"/>
      <c r="NI264" s="153"/>
      <c r="NJ264" s="153">
        <v>1</v>
      </c>
      <c r="NK264" s="153"/>
      <c r="NL264" s="153">
        <v>16</v>
      </c>
      <c r="NM264" s="153">
        <v>47</v>
      </c>
      <c r="NN264" s="153">
        <v>12</v>
      </c>
      <c r="NO264" s="153">
        <v>11</v>
      </c>
      <c r="NP264" s="153">
        <v>2</v>
      </c>
      <c r="NQ264" s="153">
        <v>15</v>
      </c>
      <c r="NR264" s="153"/>
      <c r="NS264" s="153">
        <v>59</v>
      </c>
      <c r="NT264" s="153">
        <v>1</v>
      </c>
      <c r="NU264" s="153">
        <v>38</v>
      </c>
      <c r="NV264" s="153">
        <v>20</v>
      </c>
      <c r="NW264" s="153">
        <v>5</v>
      </c>
      <c r="NX264" s="153">
        <v>1</v>
      </c>
      <c r="NY264" s="153">
        <v>0</v>
      </c>
      <c r="NZ264" s="153">
        <v>85</v>
      </c>
      <c r="OA264" s="153">
        <v>4</v>
      </c>
      <c r="OB264" s="153">
        <v>33</v>
      </c>
      <c r="OC264" s="153">
        <v>60</v>
      </c>
      <c r="OD264" s="153"/>
      <c r="OE264" s="153">
        <v>761</v>
      </c>
      <c r="OF264" s="153">
        <v>1169</v>
      </c>
      <c r="OG264" s="153">
        <v>2</v>
      </c>
      <c r="OH264" s="153">
        <v>15</v>
      </c>
      <c r="OI264" s="153"/>
      <c r="OJ264" s="153">
        <v>767</v>
      </c>
      <c r="OK264" s="153">
        <v>2223</v>
      </c>
      <c r="OL264" s="153">
        <v>595</v>
      </c>
      <c r="OM264" s="153">
        <v>7</v>
      </c>
      <c r="ON264" s="153"/>
      <c r="OO264" s="154">
        <v>1</v>
      </c>
      <c r="OP264" s="144">
        <v>37914</v>
      </c>
      <c r="OQ264" s="155">
        <v>2038</v>
      </c>
      <c r="OR264" s="153"/>
      <c r="OS264" s="153"/>
      <c r="OT264" s="153"/>
      <c r="OU264" s="153"/>
      <c r="OV264" s="153">
        <v>73</v>
      </c>
      <c r="OW264" s="153">
        <v>6636</v>
      </c>
      <c r="OX264" s="153">
        <v>-5732</v>
      </c>
      <c r="OY264" s="153"/>
      <c r="OZ264" s="153"/>
      <c r="PA264" s="153"/>
      <c r="PB264" s="153"/>
      <c r="PC264" s="153"/>
      <c r="PD264" s="153"/>
      <c r="PE264" s="153"/>
      <c r="PF264" s="153"/>
      <c r="PG264" s="153"/>
      <c r="PH264" s="153"/>
      <c r="PI264" s="153"/>
      <c r="PJ264" s="156"/>
      <c r="PK264" s="144">
        <v>3015</v>
      </c>
      <c r="PL264" s="144">
        <v>40929</v>
      </c>
    </row>
    <row r="265" spans="1:428" ht="15" x14ac:dyDescent="0.25">
      <c r="A265" s="158">
        <v>326110</v>
      </c>
      <c r="B265" s="159" t="s">
        <v>740</v>
      </c>
      <c r="C265" s="149" t="s">
        <v>455</v>
      </c>
      <c r="D265" s="155"/>
      <c r="E265" s="153">
        <v>4</v>
      </c>
      <c r="F265" s="153">
        <v>11</v>
      </c>
      <c r="G265" s="153">
        <v>2</v>
      </c>
      <c r="H265" s="153">
        <v>19</v>
      </c>
      <c r="I265" s="153">
        <v>5</v>
      </c>
      <c r="J265" s="153"/>
      <c r="K265" s="153"/>
      <c r="L265" s="153"/>
      <c r="M265" s="153"/>
      <c r="N265" s="153"/>
      <c r="O265" s="153"/>
      <c r="P265" s="153">
        <v>2</v>
      </c>
      <c r="Q265" s="153"/>
      <c r="R265" s="153">
        <v>16</v>
      </c>
      <c r="S265" s="153"/>
      <c r="T265" s="153"/>
      <c r="U265" s="153"/>
      <c r="V265" s="153"/>
      <c r="W265" s="153"/>
      <c r="X265" s="153"/>
      <c r="Y265" s="153"/>
      <c r="Z265" s="153"/>
      <c r="AA265" s="153"/>
      <c r="AB265" s="153">
        <v>11</v>
      </c>
      <c r="AC265" s="153">
        <v>40</v>
      </c>
      <c r="AD265" s="153">
        <v>105</v>
      </c>
      <c r="AE265" s="153">
        <v>12</v>
      </c>
      <c r="AF265" s="153">
        <v>74</v>
      </c>
      <c r="AG265" s="153">
        <v>53</v>
      </c>
      <c r="AH265" s="153">
        <v>761</v>
      </c>
      <c r="AI265" s="153">
        <v>5</v>
      </c>
      <c r="AJ265" s="153">
        <v>101</v>
      </c>
      <c r="AK265" s="153">
        <v>94</v>
      </c>
      <c r="AL265" s="153">
        <v>150</v>
      </c>
      <c r="AM265" s="153">
        <v>62</v>
      </c>
      <c r="AN265" s="153">
        <v>42</v>
      </c>
      <c r="AO265" s="153">
        <v>18</v>
      </c>
      <c r="AP265" s="153">
        <v>38</v>
      </c>
      <c r="AQ265" s="153">
        <v>34</v>
      </c>
      <c r="AR265" s="153"/>
      <c r="AS265" s="153">
        <v>483</v>
      </c>
      <c r="AT265" s="153"/>
      <c r="AU265" s="153"/>
      <c r="AV265" s="153"/>
      <c r="AW265" s="153"/>
      <c r="AX265" s="153"/>
      <c r="AY265" s="153">
        <v>3</v>
      </c>
      <c r="AZ265" s="153"/>
      <c r="BA265" s="153"/>
      <c r="BB265" s="153">
        <v>67</v>
      </c>
      <c r="BC265" s="153">
        <v>5</v>
      </c>
      <c r="BD265" s="153">
        <v>166</v>
      </c>
      <c r="BE265" s="153"/>
      <c r="BF265" s="153"/>
      <c r="BG265" s="153">
        <v>1</v>
      </c>
      <c r="BH265" s="153">
        <v>32</v>
      </c>
      <c r="BI265" s="153"/>
      <c r="BJ265" s="153">
        <v>16</v>
      </c>
      <c r="BK265" s="153">
        <v>13</v>
      </c>
      <c r="BL265" s="153">
        <v>29</v>
      </c>
      <c r="BM265" s="153"/>
      <c r="BN265" s="153"/>
      <c r="BO265" s="153">
        <v>1</v>
      </c>
      <c r="BP265" s="153">
        <v>27</v>
      </c>
      <c r="BQ265" s="153">
        <v>74</v>
      </c>
      <c r="BR265" s="153">
        <v>88</v>
      </c>
      <c r="BS265" s="153">
        <v>60</v>
      </c>
      <c r="BT265" s="153">
        <v>29</v>
      </c>
      <c r="BU265" s="153">
        <v>18</v>
      </c>
      <c r="BV265" s="153"/>
      <c r="BW265" s="153">
        <v>22</v>
      </c>
      <c r="BX265" s="153">
        <v>80</v>
      </c>
      <c r="BY265" s="153">
        <v>58</v>
      </c>
      <c r="BZ265" s="153">
        <v>47</v>
      </c>
      <c r="CA265" s="153">
        <v>70</v>
      </c>
      <c r="CB265" s="153"/>
      <c r="CC265" s="153">
        <v>82</v>
      </c>
      <c r="CD265" s="153"/>
      <c r="CE265" s="153"/>
      <c r="CF265" s="153"/>
      <c r="CG265" s="153">
        <v>67</v>
      </c>
      <c r="CH265" s="153"/>
      <c r="CI265" s="153"/>
      <c r="CJ265" s="153">
        <v>53</v>
      </c>
      <c r="CK265" s="153">
        <v>47</v>
      </c>
      <c r="CL265" s="153">
        <v>20</v>
      </c>
      <c r="CM265" s="153">
        <v>166</v>
      </c>
      <c r="CN265" s="153">
        <v>39</v>
      </c>
      <c r="CO265" s="153">
        <v>1</v>
      </c>
      <c r="CP265" s="153">
        <v>559</v>
      </c>
      <c r="CQ265" s="153">
        <v>3</v>
      </c>
      <c r="CR265" s="153">
        <v>251</v>
      </c>
      <c r="CS265" s="153">
        <v>12</v>
      </c>
      <c r="CT265" s="153">
        <v>13</v>
      </c>
      <c r="CU265" s="153">
        <v>35</v>
      </c>
      <c r="CV265" s="153">
        <v>16</v>
      </c>
      <c r="CW265" s="153">
        <v>23</v>
      </c>
      <c r="CX265" s="153"/>
      <c r="CY265" s="153">
        <v>1</v>
      </c>
      <c r="CZ265" s="153">
        <v>11</v>
      </c>
      <c r="DA265" s="153">
        <v>53</v>
      </c>
      <c r="DB265" s="153">
        <v>11</v>
      </c>
      <c r="DC265" s="153">
        <v>39</v>
      </c>
      <c r="DD265" s="153">
        <v>108</v>
      </c>
      <c r="DE265" s="153">
        <v>35</v>
      </c>
      <c r="DF265" s="153">
        <v>7</v>
      </c>
      <c r="DG265" s="153"/>
      <c r="DH265" s="153">
        <v>99</v>
      </c>
      <c r="DI265" s="153"/>
      <c r="DJ265" s="153">
        <v>13</v>
      </c>
      <c r="DK265" s="153">
        <v>2</v>
      </c>
      <c r="DL265" s="153">
        <v>3</v>
      </c>
      <c r="DM265" s="153">
        <v>15</v>
      </c>
      <c r="DN265" s="153">
        <v>47</v>
      </c>
      <c r="DO265" s="153">
        <v>8</v>
      </c>
      <c r="DP265" s="153">
        <v>311</v>
      </c>
      <c r="DQ265" s="153">
        <v>11</v>
      </c>
      <c r="DR265" s="153">
        <v>62</v>
      </c>
      <c r="DS265" s="153">
        <v>1075</v>
      </c>
      <c r="DT265" s="153">
        <v>43</v>
      </c>
      <c r="DU265" s="153"/>
      <c r="DV265" s="153"/>
      <c r="DW265" s="153">
        <v>19</v>
      </c>
      <c r="DX265" s="153"/>
      <c r="DY265" s="153">
        <v>31</v>
      </c>
      <c r="DZ265" s="153">
        <v>5</v>
      </c>
      <c r="EA265" s="153"/>
      <c r="EB265" s="153">
        <v>2</v>
      </c>
      <c r="EC265" s="153">
        <v>8</v>
      </c>
      <c r="ED265" s="153">
        <v>0</v>
      </c>
      <c r="EE265" s="153">
        <v>129</v>
      </c>
      <c r="EF265" s="153">
        <v>37</v>
      </c>
      <c r="EG265" s="153">
        <v>373</v>
      </c>
      <c r="EH265" s="153">
        <v>6</v>
      </c>
      <c r="EI265" s="153">
        <v>16</v>
      </c>
      <c r="EJ265" s="153">
        <v>83</v>
      </c>
      <c r="EK265" s="153">
        <v>61</v>
      </c>
      <c r="EL265" s="153">
        <v>20</v>
      </c>
      <c r="EM265" s="153">
        <v>23</v>
      </c>
      <c r="EN265" s="153">
        <v>12</v>
      </c>
      <c r="EO265" s="153">
        <v>166</v>
      </c>
      <c r="EP265" s="153">
        <v>25</v>
      </c>
      <c r="EQ265" s="153">
        <v>20</v>
      </c>
      <c r="ER265" s="153">
        <v>36</v>
      </c>
      <c r="ES265" s="153">
        <v>662</v>
      </c>
      <c r="ET265" s="153">
        <v>113</v>
      </c>
      <c r="EU265" s="153">
        <v>19</v>
      </c>
      <c r="EV265" s="153">
        <v>9</v>
      </c>
      <c r="EW265" s="153">
        <v>1</v>
      </c>
      <c r="EX265" s="153">
        <v>35</v>
      </c>
      <c r="EY265" s="153">
        <v>90</v>
      </c>
      <c r="EZ265" s="153">
        <v>86</v>
      </c>
      <c r="FA265" s="153">
        <v>64</v>
      </c>
      <c r="FB265" s="153">
        <v>415</v>
      </c>
      <c r="FC265" s="153">
        <v>165</v>
      </c>
      <c r="FD265" s="153">
        <v>501</v>
      </c>
      <c r="FE265" s="153">
        <v>79</v>
      </c>
      <c r="FF265" s="153"/>
      <c r="FG265" s="153"/>
      <c r="FH265" s="153">
        <v>15</v>
      </c>
      <c r="FI265" s="153"/>
      <c r="FJ265" s="153"/>
      <c r="FK265" s="153"/>
      <c r="FL265" s="153">
        <v>34</v>
      </c>
      <c r="FM265" s="153">
        <v>143</v>
      </c>
      <c r="FN265" s="153"/>
      <c r="FO265" s="153"/>
      <c r="FP265" s="153">
        <v>472</v>
      </c>
      <c r="FQ265" s="153">
        <v>40</v>
      </c>
      <c r="FR265" s="153">
        <v>43</v>
      </c>
      <c r="FS265" s="153"/>
      <c r="FT265" s="153"/>
      <c r="FU265" s="153">
        <v>25</v>
      </c>
      <c r="FV265" s="153"/>
      <c r="FW265" s="153"/>
      <c r="FX265" s="153">
        <v>162</v>
      </c>
      <c r="FY265" s="153">
        <v>248</v>
      </c>
      <c r="FZ265" s="153">
        <v>283</v>
      </c>
      <c r="GA265" s="153">
        <v>90</v>
      </c>
      <c r="GB265" s="153">
        <v>120</v>
      </c>
      <c r="GC265" s="153"/>
      <c r="GD265" s="153"/>
      <c r="GE265" s="153">
        <v>104</v>
      </c>
      <c r="GF265" s="153">
        <v>7</v>
      </c>
      <c r="GG265" s="153">
        <v>211</v>
      </c>
      <c r="GH265" s="153">
        <v>275</v>
      </c>
      <c r="GI265" s="153">
        <v>249</v>
      </c>
      <c r="GJ265" s="153">
        <v>147</v>
      </c>
      <c r="GK265" s="153">
        <v>65</v>
      </c>
      <c r="GL265" s="153">
        <v>58</v>
      </c>
      <c r="GM265" s="153">
        <v>9</v>
      </c>
      <c r="GN265" s="153">
        <v>1</v>
      </c>
      <c r="GO265" s="153"/>
      <c r="GP265" s="153">
        <v>61</v>
      </c>
      <c r="GQ265" s="153">
        <v>354</v>
      </c>
      <c r="GR265" s="153">
        <v>241</v>
      </c>
      <c r="GS265" s="153">
        <v>96</v>
      </c>
      <c r="GT265" s="153">
        <v>108</v>
      </c>
      <c r="GU265" s="153">
        <v>50</v>
      </c>
      <c r="GV265" s="153">
        <v>254</v>
      </c>
      <c r="GW265" s="153">
        <v>39</v>
      </c>
      <c r="GX265" s="153">
        <v>159</v>
      </c>
      <c r="GY265" s="153">
        <v>601</v>
      </c>
      <c r="GZ265" s="153">
        <v>34</v>
      </c>
      <c r="HA265" s="153">
        <v>345</v>
      </c>
      <c r="HB265" s="153">
        <v>326</v>
      </c>
      <c r="HC265" s="153">
        <v>447</v>
      </c>
      <c r="HD265" s="153">
        <v>22</v>
      </c>
      <c r="HE265" s="153">
        <v>11</v>
      </c>
      <c r="HF265" s="153">
        <v>218</v>
      </c>
      <c r="HG265" s="153">
        <v>199</v>
      </c>
      <c r="HH265" s="153"/>
      <c r="HI265" s="153">
        <v>34</v>
      </c>
      <c r="HJ265" s="153"/>
      <c r="HK265" s="153"/>
      <c r="HL265" s="153"/>
      <c r="HM265" s="153">
        <v>0</v>
      </c>
      <c r="HN265" s="153">
        <v>5</v>
      </c>
      <c r="HO265" s="153">
        <v>92</v>
      </c>
      <c r="HP265" s="153"/>
      <c r="HQ265" s="153">
        <v>18</v>
      </c>
      <c r="HR265" s="153">
        <v>74</v>
      </c>
      <c r="HS265" s="153">
        <v>0</v>
      </c>
      <c r="HT265" s="153">
        <v>7</v>
      </c>
      <c r="HU265" s="153">
        <v>20</v>
      </c>
      <c r="HV265" s="153">
        <v>336</v>
      </c>
      <c r="HW265" s="153">
        <v>19</v>
      </c>
      <c r="HX265" s="153">
        <v>112</v>
      </c>
      <c r="HY265" s="153">
        <v>1000</v>
      </c>
      <c r="HZ265" s="153">
        <v>153</v>
      </c>
      <c r="IA265" s="153">
        <v>457</v>
      </c>
      <c r="IB265" s="153">
        <v>48</v>
      </c>
      <c r="IC265" s="153">
        <v>1448</v>
      </c>
      <c r="ID265" s="153">
        <v>13</v>
      </c>
      <c r="IE265" s="153">
        <v>46</v>
      </c>
      <c r="IF265" s="153">
        <v>2</v>
      </c>
      <c r="IG265" s="153">
        <v>43</v>
      </c>
      <c r="IH265" s="153"/>
      <c r="II265" s="153"/>
      <c r="IJ265" s="153">
        <v>4</v>
      </c>
      <c r="IK265" s="153">
        <v>20</v>
      </c>
      <c r="IL265" s="153">
        <v>33</v>
      </c>
      <c r="IM265" s="153">
        <v>116</v>
      </c>
      <c r="IN265" s="153">
        <v>105</v>
      </c>
      <c r="IO265" s="153">
        <v>15</v>
      </c>
      <c r="IP265" s="153"/>
      <c r="IQ265" s="153">
        <v>29</v>
      </c>
      <c r="IR265" s="153">
        <v>8</v>
      </c>
      <c r="IS265" s="153">
        <v>8</v>
      </c>
      <c r="IT265" s="153">
        <v>12</v>
      </c>
      <c r="IU265" s="153"/>
      <c r="IV265" s="153"/>
      <c r="IW265" s="153"/>
      <c r="IX265" s="153">
        <v>36</v>
      </c>
      <c r="IY265" s="153"/>
      <c r="IZ265" s="153"/>
      <c r="JA265" s="153">
        <v>340</v>
      </c>
      <c r="JB265" s="153">
        <v>2867</v>
      </c>
      <c r="JC265" s="153">
        <v>402</v>
      </c>
      <c r="JD265" s="153">
        <v>380</v>
      </c>
      <c r="JE265" s="153">
        <v>174</v>
      </c>
      <c r="JF265" s="153">
        <v>460</v>
      </c>
      <c r="JG265" s="153">
        <v>535</v>
      </c>
      <c r="JH265" s="153">
        <v>3029</v>
      </c>
      <c r="JI265" s="153">
        <v>117</v>
      </c>
      <c r="JJ265" s="153">
        <v>11</v>
      </c>
      <c r="JK265" s="153">
        <v>154</v>
      </c>
      <c r="JL265" s="153">
        <v>542</v>
      </c>
      <c r="JM265" s="153">
        <v>144</v>
      </c>
      <c r="JN265" s="153">
        <v>303</v>
      </c>
      <c r="JO265" s="153">
        <v>359</v>
      </c>
      <c r="JP265" s="153">
        <v>610</v>
      </c>
      <c r="JQ265" s="153">
        <v>287</v>
      </c>
      <c r="JR265" s="153">
        <v>659</v>
      </c>
      <c r="JS265" s="153">
        <v>175</v>
      </c>
      <c r="JT265" s="153">
        <v>931</v>
      </c>
      <c r="JU265" s="153">
        <v>120</v>
      </c>
      <c r="JV265" s="153"/>
      <c r="JW265" s="153">
        <v>93</v>
      </c>
      <c r="JX265" s="153">
        <v>455</v>
      </c>
      <c r="JY265" s="153">
        <v>70</v>
      </c>
      <c r="JZ265" s="153">
        <v>31</v>
      </c>
      <c r="KA265" s="153">
        <v>137</v>
      </c>
      <c r="KB265" s="153">
        <v>153</v>
      </c>
      <c r="KC265" s="153">
        <v>72</v>
      </c>
      <c r="KD265" s="153">
        <v>229</v>
      </c>
      <c r="KE265" s="153">
        <v>124</v>
      </c>
      <c r="KF265" s="153"/>
      <c r="KG265" s="153">
        <v>0</v>
      </c>
      <c r="KH265" s="153"/>
      <c r="KI265" s="153">
        <v>14</v>
      </c>
      <c r="KJ265" s="153"/>
      <c r="KK265" s="153"/>
      <c r="KL265" s="153">
        <v>53</v>
      </c>
      <c r="KM265" s="153">
        <v>114</v>
      </c>
      <c r="KN265" s="153">
        <v>64</v>
      </c>
      <c r="KO265" s="153">
        <v>2</v>
      </c>
      <c r="KP265" s="153">
        <v>2</v>
      </c>
      <c r="KQ265" s="153">
        <v>1</v>
      </c>
      <c r="KR265" s="153">
        <v>9</v>
      </c>
      <c r="KS265" s="153">
        <v>27</v>
      </c>
      <c r="KT265" s="153">
        <v>14</v>
      </c>
      <c r="KU265" s="153"/>
      <c r="KV265" s="153"/>
      <c r="KW265" s="153"/>
      <c r="KX265" s="153">
        <v>131</v>
      </c>
      <c r="KY265" s="153">
        <v>12</v>
      </c>
      <c r="KZ265" s="153"/>
      <c r="LA265" s="153">
        <v>16</v>
      </c>
      <c r="LB265" s="153"/>
      <c r="LC265" s="153"/>
      <c r="LD265" s="153"/>
      <c r="LE265" s="153"/>
      <c r="LF265" s="153"/>
      <c r="LG265" s="153"/>
      <c r="LH265" s="153"/>
      <c r="LI265" s="153"/>
      <c r="LJ265" s="153">
        <v>55</v>
      </c>
      <c r="LK265" s="153"/>
      <c r="LL265" s="153">
        <v>1</v>
      </c>
      <c r="LM265" s="153">
        <v>0</v>
      </c>
      <c r="LN265" s="153"/>
      <c r="LO265" s="153">
        <v>2</v>
      </c>
      <c r="LP265" s="153">
        <v>24</v>
      </c>
      <c r="LQ265" s="153">
        <v>6</v>
      </c>
      <c r="LR265" s="153">
        <v>86</v>
      </c>
      <c r="LS265" s="153">
        <v>4</v>
      </c>
      <c r="LT265" s="153">
        <v>2</v>
      </c>
      <c r="LU265" s="153">
        <v>9</v>
      </c>
      <c r="LV265" s="153"/>
      <c r="LW265" s="153">
        <v>0</v>
      </c>
      <c r="LX265" s="153">
        <v>58</v>
      </c>
      <c r="LY265" s="153">
        <v>60</v>
      </c>
      <c r="LZ265" s="153">
        <v>9</v>
      </c>
      <c r="MA265" s="153">
        <v>10</v>
      </c>
      <c r="MB265" s="153">
        <v>43</v>
      </c>
      <c r="MC265" s="153">
        <v>6</v>
      </c>
      <c r="MD265" s="153">
        <v>9</v>
      </c>
      <c r="ME265" s="153"/>
      <c r="MF265" s="153">
        <v>22</v>
      </c>
      <c r="MG265" s="153">
        <v>35</v>
      </c>
      <c r="MH265" s="153">
        <v>22</v>
      </c>
      <c r="MI265" s="153">
        <v>75</v>
      </c>
      <c r="MJ265" s="153">
        <v>2</v>
      </c>
      <c r="MK265" s="153">
        <v>2</v>
      </c>
      <c r="ML265" s="153">
        <v>29</v>
      </c>
      <c r="MM265" s="153"/>
      <c r="MN265" s="153">
        <v>3</v>
      </c>
      <c r="MO265" s="153">
        <v>68</v>
      </c>
      <c r="MP265" s="153">
        <v>42</v>
      </c>
      <c r="MQ265" s="153"/>
      <c r="MR265" s="153">
        <v>0</v>
      </c>
      <c r="MS265" s="153">
        <v>11</v>
      </c>
      <c r="MT265" s="153">
        <v>27</v>
      </c>
      <c r="MU265" s="153">
        <v>25</v>
      </c>
      <c r="MV265" s="153">
        <v>2</v>
      </c>
      <c r="MW265" s="153">
        <v>55</v>
      </c>
      <c r="MX265" s="153">
        <v>7</v>
      </c>
      <c r="MY265" s="153">
        <v>7</v>
      </c>
      <c r="MZ265" s="153">
        <v>1</v>
      </c>
      <c r="NA265" s="153">
        <v>11</v>
      </c>
      <c r="NB265" s="153"/>
      <c r="NC265" s="153"/>
      <c r="ND265" s="153">
        <v>2</v>
      </c>
      <c r="NE265" s="153">
        <v>34</v>
      </c>
      <c r="NF265" s="153">
        <v>8</v>
      </c>
      <c r="NG265" s="153"/>
      <c r="NH265" s="153"/>
      <c r="NI265" s="153"/>
      <c r="NJ265" s="153"/>
      <c r="NK265" s="153">
        <v>1</v>
      </c>
      <c r="NL265" s="153">
        <v>0</v>
      </c>
      <c r="NM265" s="153">
        <v>7</v>
      </c>
      <c r="NN265" s="153">
        <v>3</v>
      </c>
      <c r="NO265" s="153">
        <v>6</v>
      </c>
      <c r="NP265" s="153">
        <v>66</v>
      </c>
      <c r="NQ265" s="153">
        <v>76</v>
      </c>
      <c r="NR265" s="153">
        <v>3</v>
      </c>
      <c r="NS265" s="153">
        <v>2</v>
      </c>
      <c r="NT265" s="153">
        <v>10</v>
      </c>
      <c r="NU265" s="153">
        <v>19</v>
      </c>
      <c r="NV265" s="153">
        <v>17</v>
      </c>
      <c r="NW265" s="153">
        <v>42</v>
      </c>
      <c r="NX265" s="153">
        <v>0</v>
      </c>
      <c r="NY265" s="153">
        <v>2</v>
      </c>
      <c r="NZ265" s="153">
        <v>3</v>
      </c>
      <c r="OA265" s="153">
        <v>4</v>
      </c>
      <c r="OB265" s="153">
        <v>0</v>
      </c>
      <c r="OC265" s="153">
        <v>7</v>
      </c>
      <c r="OD265" s="153"/>
      <c r="OE265" s="153">
        <v>9</v>
      </c>
      <c r="OF265" s="153">
        <v>164</v>
      </c>
      <c r="OG265" s="153"/>
      <c r="OH265" s="153"/>
      <c r="OI265" s="153"/>
      <c r="OJ265" s="153">
        <v>292</v>
      </c>
      <c r="OK265" s="153">
        <v>885</v>
      </c>
      <c r="OL265" s="153">
        <v>122</v>
      </c>
      <c r="OM265" s="153">
        <v>11</v>
      </c>
      <c r="ON265" s="153"/>
      <c r="OO265" s="154">
        <v>1</v>
      </c>
      <c r="OP265" s="144">
        <v>37419</v>
      </c>
      <c r="OQ265" s="155">
        <v>2803</v>
      </c>
      <c r="OR265" s="153"/>
      <c r="OS265" s="153"/>
      <c r="OT265" s="153"/>
      <c r="OU265" s="153"/>
      <c r="OV265" s="153">
        <v>121</v>
      </c>
      <c r="OW265" s="153">
        <v>4507</v>
      </c>
      <c r="OX265" s="153">
        <v>-4714</v>
      </c>
      <c r="OY265" s="153"/>
      <c r="OZ265" s="153"/>
      <c r="PA265" s="153"/>
      <c r="PB265" s="153"/>
      <c r="PC265" s="153"/>
      <c r="PD265" s="153"/>
      <c r="PE265" s="153"/>
      <c r="PF265" s="153"/>
      <c r="PG265" s="153"/>
      <c r="PH265" s="153"/>
      <c r="PI265" s="153"/>
      <c r="PJ265" s="156"/>
      <c r="PK265" s="144">
        <v>2717</v>
      </c>
      <c r="PL265" s="144">
        <v>40136</v>
      </c>
    </row>
    <row r="266" spans="1:428" ht="15" x14ac:dyDescent="0.25">
      <c r="A266" s="158">
        <v>326120</v>
      </c>
      <c r="B266" s="159" t="s">
        <v>742</v>
      </c>
      <c r="C266" s="149" t="s">
        <v>456</v>
      </c>
      <c r="D266" s="155"/>
      <c r="E266" s="153">
        <v>87</v>
      </c>
      <c r="F266" s="153"/>
      <c r="G266" s="153"/>
      <c r="H266" s="153"/>
      <c r="I266" s="153">
        <v>13</v>
      </c>
      <c r="J266" s="153"/>
      <c r="K266" s="153">
        <v>80</v>
      </c>
      <c r="L266" s="153"/>
      <c r="M266" s="153"/>
      <c r="N266" s="153"/>
      <c r="O266" s="153">
        <v>10</v>
      </c>
      <c r="P266" s="153"/>
      <c r="Q266" s="153"/>
      <c r="R266" s="153"/>
      <c r="S266" s="153">
        <v>3</v>
      </c>
      <c r="T266" s="153"/>
      <c r="U266" s="153"/>
      <c r="V266" s="153"/>
      <c r="W266" s="153">
        <v>42</v>
      </c>
      <c r="X266" s="153">
        <v>70</v>
      </c>
      <c r="Y266" s="153">
        <v>1</v>
      </c>
      <c r="Z266" s="153"/>
      <c r="AA266" s="153"/>
      <c r="AB266" s="153">
        <v>56</v>
      </c>
      <c r="AC266" s="153">
        <v>65</v>
      </c>
      <c r="AD266" s="153">
        <v>824</v>
      </c>
      <c r="AE266" s="153">
        <v>201</v>
      </c>
      <c r="AF266" s="153">
        <v>1080</v>
      </c>
      <c r="AG266" s="153">
        <v>136</v>
      </c>
      <c r="AH266" s="153">
        <v>695</v>
      </c>
      <c r="AI266" s="153">
        <v>86</v>
      </c>
      <c r="AJ266" s="153">
        <v>349</v>
      </c>
      <c r="AK266" s="153">
        <v>273</v>
      </c>
      <c r="AL266" s="153">
        <v>802</v>
      </c>
      <c r="AM266" s="153">
        <v>375</v>
      </c>
      <c r="AN266" s="153"/>
      <c r="AO266" s="153"/>
      <c r="AP266" s="153">
        <v>6</v>
      </c>
      <c r="AQ266" s="153">
        <v>260</v>
      </c>
      <c r="AR266" s="153"/>
      <c r="AS266" s="153">
        <v>1</v>
      </c>
      <c r="AT266" s="153"/>
      <c r="AU266" s="153"/>
      <c r="AV266" s="153"/>
      <c r="AW266" s="153"/>
      <c r="AX266" s="153"/>
      <c r="AY266" s="153"/>
      <c r="AZ266" s="153"/>
      <c r="BA266" s="153"/>
      <c r="BB266" s="153">
        <v>7</v>
      </c>
      <c r="BC266" s="153">
        <v>2</v>
      </c>
      <c r="BD266" s="153"/>
      <c r="BE266" s="153"/>
      <c r="BF266" s="153"/>
      <c r="BG266" s="153"/>
      <c r="BH266" s="153">
        <v>18</v>
      </c>
      <c r="BI266" s="153"/>
      <c r="BJ266" s="153"/>
      <c r="BK266" s="153"/>
      <c r="BL266" s="153"/>
      <c r="BM266" s="153"/>
      <c r="BN266" s="153"/>
      <c r="BO266" s="153"/>
      <c r="BP266" s="153">
        <v>2</v>
      </c>
      <c r="BQ266" s="153">
        <v>7</v>
      </c>
      <c r="BR266" s="153"/>
      <c r="BS266" s="153">
        <v>51</v>
      </c>
      <c r="BT266" s="153"/>
      <c r="BU266" s="153"/>
      <c r="BV266" s="153"/>
      <c r="BW266" s="153">
        <v>4</v>
      </c>
      <c r="BX266" s="153">
        <v>16</v>
      </c>
      <c r="BY266" s="153">
        <v>66</v>
      </c>
      <c r="BZ266" s="153">
        <v>3</v>
      </c>
      <c r="CA266" s="153"/>
      <c r="CB266" s="153"/>
      <c r="CC266" s="153">
        <v>18</v>
      </c>
      <c r="CD266" s="153"/>
      <c r="CE266" s="153"/>
      <c r="CF266" s="153"/>
      <c r="CG266" s="153">
        <v>6</v>
      </c>
      <c r="CH266" s="153"/>
      <c r="CI266" s="153"/>
      <c r="CJ266" s="153"/>
      <c r="CK266" s="153">
        <v>12</v>
      </c>
      <c r="CL266" s="153">
        <v>1</v>
      </c>
      <c r="CM266" s="153">
        <v>13</v>
      </c>
      <c r="CN266" s="153">
        <v>16</v>
      </c>
      <c r="CO266" s="153">
        <v>1</v>
      </c>
      <c r="CP266" s="153">
        <v>53</v>
      </c>
      <c r="CQ266" s="153"/>
      <c r="CR266" s="153">
        <v>22</v>
      </c>
      <c r="CS266" s="153">
        <v>4</v>
      </c>
      <c r="CT266" s="153">
        <v>1</v>
      </c>
      <c r="CU266" s="153">
        <v>3</v>
      </c>
      <c r="CV266" s="153"/>
      <c r="CW266" s="153">
        <v>8</v>
      </c>
      <c r="CX266" s="153"/>
      <c r="CY266" s="153"/>
      <c r="CZ266" s="153"/>
      <c r="DA266" s="153">
        <v>77</v>
      </c>
      <c r="DB266" s="153">
        <v>2</v>
      </c>
      <c r="DC266" s="153">
        <v>8</v>
      </c>
      <c r="DD266" s="153">
        <v>31</v>
      </c>
      <c r="DE266" s="153"/>
      <c r="DF266" s="153">
        <v>1</v>
      </c>
      <c r="DG266" s="153"/>
      <c r="DH266" s="153">
        <v>13</v>
      </c>
      <c r="DI266" s="153"/>
      <c r="DJ266" s="153"/>
      <c r="DK266" s="153"/>
      <c r="DL266" s="153">
        <v>37</v>
      </c>
      <c r="DM266" s="153">
        <v>1</v>
      </c>
      <c r="DN266" s="153"/>
      <c r="DO266" s="153"/>
      <c r="DP266" s="153">
        <v>37</v>
      </c>
      <c r="DQ266" s="153"/>
      <c r="DR266" s="153"/>
      <c r="DS266" s="153">
        <v>120</v>
      </c>
      <c r="DT266" s="153">
        <v>26</v>
      </c>
      <c r="DU266" s="153"/>
      <c r="DV266" s="153"/>
      <c r="DW266" s="153"/>
      <c r="DX266" s="153"/>
      <c r="DY266" s="153"/>
      <c r="DZ266" s="153">
        <v>0</v>
      </c>
      <c r="EA266" s="153"/>
      <c r="EB266" s="153">
        <v>0</v>
      </c>
      <c r="EC266" s="153">
        <v>2</v>
      </c>
      <c r="ED266" s="153">
        <v>4</v>
      </c>
      <c r="EE266" s="153">
        <v>12</v>
      </c>
      <c r="EF266" s="153">
        <v>5</v>
      </c>
      <c r="EG266" s="153">
        <v>49</v>
      </c>
      <c r="EH266" s="153">
        <v>1</v>
      </c>
      <c r="EI266" s="153">
        <v>1</v>
      </c>
      <c r="EJ266" s="153">
        <v>10</v>
      </c>
      <c r="EK266" s="153">
        <v>6</v>
      </c>
      <c r="EL266" s="153">
        <v>2</v>
      </c>
      <c r="EM266" s="153">
        <v>2</v>
      </c>
      <c r="EN266" s="153">
        <v>1</v>
      </c>
      <c r="EO266" s="153">
        <v>18</v>
      </c>
      <c r="EP266" s="153">
        <v>8</v>
      </c>
      <c r="EQ266" s="153">
        <v>1</v>
      </c>
      <c r="ER266" s="153">
        <v>8</v>
      </c>
      <c r="ES266" s="153">
        <v>168</v>
      </c>
      <c r="ET266" s="153">
        <v>4</v>
      </c>
      <c r="EU266" s="153"/>
      <c r="EV266" s="153"/>
      <c r="EW266" s="153">
        <v>0</v>
      </c>
      <c r="EX266" s="153">
        <v>4</v>
      </c>
      <c r="EY266" s="153">
        <v>10</v>
      </c>
      <c r="EZ266" s="153">
        <v>11</v>
      </c>
      <c r="FA266" s="153">
        <v>9</v>
      </c>
      <c r="FB266" s="153">
        <v>58</v>
      </c>
      <c r="FC266" s="153">
        <v>9</v>
      </c>
      <c r="FD266" s="153">
        <v>97</v>
      </c>
      <c r="FE266" s="153">
        <v>8</v>
      </c>
      <c r="FF266" s="153"/>
      <c r="FG266" s="153"/>
      <c r="FH266" s="153"/>
      <c r="FI266" s="153"/>
      <c r="FJ266" s="153"/>
      <c r="FK266" s="153"/>
      <c r="FL266" s="153">
        <v>208</v>
      </c>
      <c r="FM266" s="153">
        <v>15</v>
      </c>
      <c r="FN266" s="153"/>
      <c r="FO266" s="153"/>
      <c r="FP266" s="153">
        <v>55</v>
      </c>
      <c r="FQ266" s="153"/>
      <c r="FR266" s="153"/>
      <c r="FS266" s="153"/>
      <c r="FT266" s="153"/>
      <c r="FU266" s="153"/>
      <c r="FV266" s="153"/>
      <c r="FW266" s="153"/>
      <c r="FX266" s="153">
        <v>19</v>
      </c>
      <c r="FY266" s="153">
        <v>33</v>
      </c>
      <c r="FZ266" s="153">
        <v>36</v>
      </c>
      <c r="GA266" s="153"/>
      <c r="GB266" s="153">
        <v>9</v>
      </c>
      <c r="GC266" s="153"/>
      <c r="GD266" s="153"/>
      <c r="GE266" s="153">
        <v>9</v>
      </c>
      <c r="GF266" s="153">
        <v>1</v>
      </c>
      <c r="GG266" s="153">
        <v>14</v>
      </c>
      <c r="GH266" s="153">
        <v>35</v>
      </c>
      <c r="GI266" s="153">
        <v>60</v>
      </c>
      <c r="GJ266" s="153"/>
      <c r="GK266" s="153"/>
      <c r="GL266" s="153"/>
      <c r="GM266" s="153"/>
      <c r="GN266" s="153"/>
      <c r="GO266" s="153"/>
      <c r="GP266" s="153"/>
      <c r="GQ266" s="153">
        <v>13</v>
      </c>
      <c r="GR266" s="153"/>
      <c r="GS266" s="153"/>
      <c r="GT266" s="153">
        <v>2</v>
      </c>
      <c r="GU266" s="153">
        <v>8</v>
      </c>
      <c r="GV266" s="153">
        <v>17</v>
      </c>
      <c r="GW266" s="153">
        <v>0</v>
      </c>
      <c r="GX266" s="153">
        <v>29</v>
      </c>
      <c r="GY266" s="153"/>
      <c r="GZ266" s="153"/>
      <c r="HA266" s="153"/>
      <c r="HB266" s="153"/>
      <c r="HC266" s="153"/>
      <c r="HD266" s="153"/>
      <c r="HE266" s="153"/>
      <c r="HF266" s="153"/>
      <c r="HG266" s="153"/>
      <c r="HH266" s="153"/>
      <c r="HI266" s="153"/>
      <c r="HJ266" s="153"/>
      <c r="HK266" s="153"/>
      <c r="HL266" s="153"/>
      <c r="HM266" s="153"/>
      <c r="HN266" s="153"/>
      <c r="HO266" s="153">
        <v>9</v>
      </c>
      <c r="HP266" s="153"/>
      <c r="HQ266" s="153">
        <v>0</v>
      </c>
      <c r="HR266" s="153">
        <v>9</v>
      </c>
      <c r="HS266" s="153"/>
      <c r="HT266" s="153">
        <v>7</v>
      </c>
      <c r="HU266" s="153"/>
      <c r="HV266" s="153">
        <v>17</v>
      </c>
      <c r="HW266" s="153"/>
      <c r="HX266" s="153"/>
      <c r="HY266" s="153">
        <v>88</v>
      </c>
      <c r="HZ266" s="153">
        <v>20</v>
      </c>
      <c r="IA266" s="153">
        <v>19</v>
      </c>
      <c r="IB266" s="153">
        <v>4</v>
      </c>
      <c r="IC266" s="153">
        <v>363</v>
      </c>
      <c r="ID266" s="153"/>
      <c r="IE266" s="153">
        <v>33</v>
      </c>
      <c r="IF266" s="153">
        <v>11</v>
      </c>
      <c r="IG266" s="153"/>
      <c r="IH266" s="153"/>
      <c r="II266" s="153"/>
      <c r="IJ266" s="153">
        <v>17</v>
      </c>
      <c r="IK266" s="153"/>
      <c r="IL266" s="153">
        <v>145</v>
      </c>
      <c r="IM266" s="153">
        <v>1022</v>
      </c>
      <c r="IN266" s="153">
        <v>100</v>
      </c>
      <c r="IO266" s="153">
        <v>4</v>
      </c>
      <c r="IP266" s="153"/>
      <c r="IQ266" s="153"/>
      <c r="IR266" s="153"/>
      <c r="IS266" s="153"/>
      <c r="IT266" s="153"/>
      <c r="IU266" s="153"/>
      <c r="IV266" s="153"/>
      <c r="IW266" s="153"/>
      <c r="IX266" s="153"/>
      <c r="IY266" s="153">
        <v>318</v>
      </c>
      <c r="IZ266" s="153"/>
      <c r="JA266" s="153">
        <v>10</v>
      </c>
      <c r="JB266" s="153">
        <v>142</v>
      </c>
      <c r="JC266" s="153">
        <v>216</v>
      </c>
      <c r="JD266" s="153">
        <v>46</v>
      </c>
      <c r="JE266" s="153">
        <v>18</v>
      </c>
      <c r="JF266" s="153">
        <v>250</v>
      </c>
      <c r="JG266" s="153">
        <v>64</v>
      </c>
      <c r="JH266" s="153">
        <v>699</v>
      </c>
      <c r="JI266" s="153">
        <v>22</v>
      </c>
      <c r="JJ266" s="153"/>
      <c r="JK266" s="153">
        <v>17</v>
      </c>
      <c r="JL266" s="153">
        <v>3</v>
      </c>
      <c r="JM266" s="153"/>
      <c r="JN266" s="153"/>
      <c r="JO266" s="153">
        <v>6</v>
      </c>
      <c r="JP266" s="153"/>
      <c r="JQ266" s="153">
        <v>23</v>
      </c>
      <c r="JR266" s="153">
        <v>18</v>
      </c>
      <c r="JS266" s="153"/>
      <c r="JT266" s="153">
        <v>46</v>
      </c>
      <c r="JU266" s="153">
        <v>1</v>
      </c>
      <c r="JV266" s="153"/>
      <c r="JW266" s="153">
        <v>134</v>
      </c>
      <c r="JX266" s="153"/>
      <c r="JY266" s="153">
        <v>4</v>
      </c>
      <c r="JZ266" s="153">
        <v>9</v>
      </c>
      <c r="KA266" s="153"/>
      <c r="KB266" s="153"/>
      <c r="KC266" s="153">
        <v>8</v>
      </c>
      <c r="KD266" s="153">
        <v>5</v>
      </c>
      <c r="KE266" s="153">
        <v>22</v>
      </c>
      <c r="KF266" s="153"/>
      <c r="KG266" s="153"/>
      <c r="KH266" s="153"/>
      <c r="KI266" s="153"/>
      <c r="KJ266" s="153"/>
      <c r="KK266" s="153"/>
      <c r="KL266" s="153"/>
      <c r="KM266" s="153"/>
      <c r="KN266" s="153"/>
      <c r="KO266" s="153">
        <v>1</v>
      </c>
      <c r="KP266" s="153">
        <v>1</v>
      </c>
      <c r="KQ266" s="153"/>
      <c r="KR266" s="153">
        <v>3</v>
      </c>
      <c r="KS266" s="153">
        <v>10</v>
      </c>
      <c r="KT266" s="153">
        <v>6</v>
      </c>
      <c r="KU266" s="153"/>
      <c r="KV266" s="153"/>
      <c r="KW266" s="153">
        <v>1308</v>
      </c>
      <c r="KX266" s="153">
        <v>961</v>
      </c>
      <c r="KY266" s="153">
        <v>145</v>
      </c>
      <c r="KZ266" s="153">
        <v>11</v>
      </c>
      <c r="LA266" s="153">
        <v>8</v>
      </c>
      <c r="LB266" s="153"/>
      <c r="LC266" s="153"/>
      <c r="LD266" s="153"/>
      <c r="LE266" s="153"/>
      <c r="LF266" s="153"/>
      <c r="LG266" s="153"/>
      <c r="LH266" s="153"/>
      <c r="LI266" s="153"/>
      <c r="LJ266" s="153"/>
      <c r="LK266" s="153"/>
      <c r="LL266" s="153">
        <v>3</v>
      </c>
      <c r="LM266" s="153">
        <v>0</v>
      </c>
      <c r="LN266" s="153"/>
      <c r="LO266" s="153"/>
      <c r="LP266" s="153">
        <v>128</v>
      </c>
      <c r="LQ266" s="153"/>
      <c r="LR266" s="153"/>
      <c r="LS266" s="153">
        <v>2</v>
      </c>
      <c r="LT266" s="153">
        <v>1</v>
      </c>
      <c r="LU266" s="153">
        <v>443</v>
      </c>
      <c r="LV266" s="153"/>
      <c r="LW266" s="153"/>
      <c r="LX266" s="153">
        <v>510</v>
      </c>
      <c r="LY266" s="153">
        <v>24</v>
      </c>
      <c r="LZ266" s="153">
        <v>4</v>
      </c>
      <c r="MA266" s="153">
        <v>140</v>
      </c>
      <c r="MB266" s="153">
        <v>18</v>
      </c>
      <c r="MC266" s="153">
        <v>1</v>
      </c>
      <c r="MD266" s="153">
        <v>3</v>
      </c>
      <c r="ME266" s="153"/>
      <c r="MF266" s="153">
        <v>9</v>
      </c>
      <c r="MG266" s="153">
        <v>5</v>
      </c>
      <c r="MH266" s="153">
        <v>8</v>
      </c>
      <c r="MI266" s="153">
        <v>67</v>
      </c>
      <c r="MJ266" s="153">
        <v>1</v>
      </c>
      <c r="MK266" s="153">
        <v>1</v>
      </c>
      <c r="ML266" s="153">
        <v>11</v>
      </c>
      <c r="MM266" s="153"/>
      <c r="MN266" s="153">
        <v>1</v>
      </c>
      <c r="MO266" s="153">
        <v>27</v>
      </c>
      <c r="MP266" s="153">
        <v>82</v>
      </c>
      <c r="MQ266" s="153"/>
      <c r="MR266" s="153">
        <v>1</v>
      </c>
      <c r="MS266" s="153"/>
      <c r="MT266" s="153">
        <v>111</v>
      </c>
      <c r="MU266" s="153">
        <v>11</v>
      </c>
      <c r="MV266" s="153">
        <v>1</v>
      </c>
      <c r="MW266" s="153">
        <v>3</v>
      </c>
      <c r="MX266" s="153">
        <v>1</v>
      </c>
      <c r="MY266" s="153">
        <v>3</v>
      </c>
      <c r="MZ266" s="153">
        <v>2</v>
      </c>
      <c r="NA266" s="153">
        <v>74</v>
      </c>
      <c r="NB266" s="153"/>
      <c r="NC266" s="153">
        <v>6</v>
      </c>
      <c r="ND266" s="153">
        <v>32</v>
      </c>
      <c r="NE266" s="153">
        <v>36</v>
      </c>
      <c r="NF266" s="153">
        <v>42</v>
      </c>
      <c r="NG266" s="153">
        <v>1</v>
      </c>
      <c r="NH266" s="153"/>
      <c r="NI266" s="153"/>
      <c r="NJ266" s="153">
        <v>1</v>
      </c>
      <c r="NK266" s="153">
        <v>0</v>
      </c>
      <c r="NL266" s="153"/>
      <c r="NM266" s="153"/>
      <c r="NN266" s="153">
        <v>37</v>
      </c>
      <c r="NO266" s="153">
        <v>12</v>
      </c>
      <c r="NP266" s="153">
        <v>177</v>
      </c>
      <c r="NQ266" s="153">
        <v>134</v>
      </c>
      <c r="NR266" s="153">
        <v>34</v>
      </c>
      <c r="NS266" s="153">
        <v>1</v>
      </c>
      <c r="NT266" s="153">
        <v>4</v>
      </c>
      <c r="NU266" s="153">
        <v>8</v>
      </c>
      <c r="NV266" s="153">
        <v>5</v>
      </c>
      <c r="NW266" s="153">
        <v>17</v>
      </c>
      <c r="NX266" s="153">
        <v>0</v>
      </c>
      <c r="NY266" s="153">
        <v>1</v>
      </c>
      <c r="NZ266" s="153">
        <v>1</v>
      </c>
      <c r="OA266" s="153">
        <v>25</v>
      </c>
      <c r="OB266" s="153">
        <v>0</v>
      </c>
      <c r="OC266" s="153">
        <v>26</v>
      </c>
      <c r="OD266" s="153"/>
      <c r="OE266" s="153"/>
      <c r="OF266" s="153"/>
      <c r="OG266" s="153"/>
      <c r="OH266" s="153"/>
      <c r="OI266" s="153"/>
      <c r="OJ266" s="153">
        <v>42</v>
      </c>
      <c r="OK266" s="153"/>
      <c r="OL266" s="153">
        <v>68</v>
      </c>
      <c r="OM266" s="153">
        <v>24</v>
      </c>
      <c r="ON266" s="153">
        <v>26</v>
      </c>
      <c r="OO266" s="154">
        <v>1333</v>
      </c>
      <c r="OP266" s="144">
        <v>17467</v>
      </c>
      <c r="OQ266" s="155"/>
      <c r="OR266" s="153"/>
      <c r="OS266" s="153"/>
      <c r="OT266" s="153"/>
      <c r="OU266" s="153"/>
      <c r="OV266" s="153">
        <v>291</v>
      </c>
      <c r="OW266" s="153">
        <v>1329</v>
      </c>
      <c r="OX266" s="153">
        <v>-1330</v>
      </c>
      <c r="OY266" s="153"/>
      <c r="OZ266" s="153"/>
      <c r="PA266" s="153"/>
      <c r="PB266" s="153"/>
      <c r="PC266" s="153"/>
      <c r="PD266" s="153"/>
      <c r="PE266" s="153"/>
      <c r="PF266" s="153"/>
      <c r="PG266" s="153"/>
      <c r="PH266" s="153"/>
      <c r="PI266" s="153"/>
      <c r="PJ266" s="156"/>
      <c r="PK266" s="144">
        <v>290</v>
      </c>
      <c r="PL266" s="144">
        <v>17757</v>
      </c>
    </row>
    <row r="267" spans="1:428" ht="15" x14ac:dyDescent="0.25">
      <c r="A267" s="158">
        <v>326130</v>
      </c>
      <c r="B267" s="159" t="s">
        <v>742</v>
      </c>
      <c r="C267" s="149" t="s">
        <v>457</v>
      </c>
      <c r="D267" s="155"/>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c r="AA267" s="153"/>
      <c r="AB267" s="153"/>
      <c r="AC267" s="153"/>
      <c r="AD267" s="153">
        <v>0</v>
      </c>
      <c r="AE267" s="153"/>
      <c r="AF267" s="153"/>
      <c r="AG267" s="153"/>
      <c r="AH267" s="153"/>
      <c r="AI267" s="153"/>
      <c r="AJ267" s="153"/>
      <c r="AK267" s="153"/>
      <c r="AL267" s="153"/>
      <c r="AM267" s="153"/>
      <c r="AN267" s="153"/>
      <c r="AO267" s="153"/>
      <c r="AP267" s="153">
        <v>3</v>
      </c>
      <c r="AQ267" s="153">
        <v>4</v>
      </c>
      <c r="AR267" s="153"/>
      <c r="AS267" s="153">
        <v>0</v>
      </c>
      <c r="AT267" s="153"/>
      <c r="AU267" s="153"/>
      <c r="AV267" s="153"/>
      <c r="AW267" s="153"/>
      <c r="AX267" s="153"/>
      <c r="AY267" s="153"/>
      <c r="AZ267" s="153"/>
      <c r="BA267" s="153"/>
      <c r="BB267" s="153">
        <v>5</v>
      </c>
      <c r="BC267" s="153">
        <v>2</v>
      </c>
      <c r="BD267" s="153"/>
      <c r="BE267" s="153"/>
      <c r="BF267" s="153"/>
      <c r="BG267" s="153"/>
      <c r="BH267" s="153"/>
      <c r="BI267" s="153"/>
      <c r="BJ267" s="153"/>
      <c r="BK267" s="153"/>
      <c r="BL267" s="153"/>
      <c r="BM267" s="153"/>
      <c r="BN267" s="153"/>
      <c r="BO267" s="153">
        <v>21</v>
      </c>
      <c r="BP267" s="153">
        <v>2</v>
      </c>
      <c r="BQ267" s="153">
        <v>5</v>
      </c>
      <c r="BR267" s="153"/>
      <c r="BS267" s="153">
        <v>4</v>
      </c>
      <c r="BT267" s="153"/>
      <c r="BU267" s="153"/>
      <c r="BV267" s="153"/>
      <c r="BW267" s="153">
        <v>2</v>
      </c>
      <c r="BX267" s="153">
        <v>6</v>
      </c>
      <c r="BY267" s="153">
        <v>179</v>
      </c>
      <c r="BZ267" s="153">
        <v>11</v>
      </c>
      <c r="CA267" s="153"/>
      <c r="CB267" s="153">
        <v>26</v>
      </c>
      <c r="CC267" s="153">
        <v>11</v>
      </c>
      <c r="CD267" s="153"/>
      <c r="CE267" s="153">
        <v>31</v>
      </c>
      <c r="CF267" s="153">
        <v>12</v>
      </c>
      <c r="CG267" s="153">
        <v>4</v>
      </c>
      <c r="CH267" s="153">
        <v>3</v>
      </c>
      <c r="CI267" s="153">
        <v>8</v>
      </c>
      <c r="CJ267" s="153">
        <v>6</v>
      </c>
      <c r="CK267" s="153">
        <v>7</v>
      </c>
      <c r="CL267" s="153">
        <v>11</v>
      </c>
      <c r="CM267" s="153">
        <v>53</v>
      </c>
      <c r="CN267" s="153"/>
      <c r="CO267" s="153">
        <v>0</v>
      </c>
      <c r="CP267" s="153">
        <v>40</v>
      </c>
      <c r="CQ267" s="153"/>
      <c r="CR267" s="153">
        <v>15</v>
      </c>
      <c r="CS267" s="153">
        <v>3</v>
      </c>
      <c r="CT267" s="153"/>
      <c r="CU267" s="153"/>
      <c r="CV267" s="153"/>
      <c r="CW267" s="153"/>
      <c r="CX267" s="153"/>
      <c r="CY267" s="153"/>
      <c r="CZ267" s="153"/>
      <c r="DA267" s="153">
        <v>6</v>
      </c>
      <c r="DB267" s="153">
        <v>11</v>
      </c>
      <c r="DC267" s="153">
        <v>32</v>
      </c>
      <c r="DD267" s="153">
        <v>42</v>
      </c>
      <c r="DE267" s="153">
        <v>12</v>
      </c>
      <c r="DF267" s="153"/>
      <c r="DG267" s="153"/>
      <c r="DH267" s="153">
        <v>1</v>
      </c>
      <c r="DI267" s="153"/>
      <c r="DJ267" s="153"/>
      <c r="DK267" s="153"/>
      <c r="DL267" s="153"/>
      <c r="DM267" s="153"/>
      <c r="DN267" s="153"/>
      <c r="DO267" s="153"/>
      <c r="DP267" s="153"/>
      <c r="DQ267" s="153">
        <v>3</v>
      </c>
      <c r="DR267" s="153">
        <v>14</v>
      </c>
      <c r="DS267" s="153">
        <v>85</v>
      </c>
      <c r="DT267" s="153">
        <v>61</v>
      </c>
      <c r="DU267" s="153"/>
      <c r="DV267" s="153">
        <v>51</v>
      </c>
      <c r="DW267" s="153"/>
      <c r="DX267" s="153"/>
      <c r="DY267" s="153"/>
      <c r="DZ267" s="153">
        <v>0</v>
      </c>
      <c r="EA267" s="153"/>
      <c r="EB267" s="153">
        <v>0</v>
      </c>
      <c r="EC267" s="153">
        <v>2</v>
      </c>
      <c r="ED267" s="153"/>
      <c r="EE267" s="153">
        <v>17</v>
      </c>
      <c r="EF267" s="153">
        <v>3</v>
      </c>
      <c r="EG267" s="153">
        <v>33</v>
      </c>
      <c r="EH267" s="153"/>
      <c r="EI267" s="153">
        <v>1</v>
      </c>
      <c r="EJ267" s="153">
        <v>7</v>
      </c>
      <c r="EK267" s="153">
        <v>4</v>
      </c>
      <c r="EL267" s="153">
        <v>7</v>
      </c>
      <c r="EM267" s="153">
        <v>4</v>
      </c>
      <c r="EN267" s="153">
        <v>1</v>
      </c>
      <c r="EO267" s="153">
        <v>12</v>
      </c>
      <c r="EP267" s="153"/>
      <c r="EQ267" s="153"/>
      <c r="ER267" s="153">
        <v>3</v>
      </c>
      <c r="ES267" s="153">
        <v>62</v>
      </c>
      <c r="ET267" s="153">
        <v>2</v>
      </c>
      <c r="EU267" s="153"/>
      <c r="EV267" s="153"/>
      <c r="EW267" s="153">
        <v>0</v>
      </c>
      <c r="EX267" s="153">
        <v>6</v>
      </c>
      <c r="EY267" s="153">
        <v>4</v>
      </c>
      <c r="EZ267" s="153">
        <v>10</v>
      </c>
      <c r="FA267" s="153">
        <v>5</v>
      </c>
      <c r="FB267" s="153">
        <v>34</v>
      </c>
      <c r="FC267" s="153">
        <v>7</v>
      </c>
      <c r="FD267" s="153">
        <v>28</v>
      </c>
      <c r="FE267" s="153">
        <v>5</v>
      </c>
      <c r="FF267" s="153">
        <v>5</v>
      </c>
      <c r="FG267" s="153"/>
      <c r="FH267" s="153">
        <v>7</v>
      </c>
      <c r="FI267" s="153"/>
      <c r="FJ267" s="153"/>
      <c r="FK267" s="153"/>
      <c r="FL267" s="153">
        <v>41</v>
      </c>
      <c r="FM267" s="153">
        <v>10</v>
      </c>
      <c r="FN267" s="153"/>
      <c r="FO267" s="153">
        <v>0</v>
      </c>
      <c r="FP267" s="153">
        <v>39</v>
      </c>
      <c r="FQ267" s="153">
        <v>308</v>
      </c>
      <c r="FR267" s="153">
        <v>3</v>
      </c>
      <c r="FS267" s="153">
        <v>7</v>
      </c>
      <c r="FT267" s="153">
        <v>58</v>
      </c>
      <c r="FU267" s="153">
        <v>8</v>
      </c>
      <c r="FV267" s="153">
        <v>74</v>
      </c>
      <c r="FW267" s="153">
        <v>161</v>
      </c>
      <c r="FX267" s="153">
        <v>13</v>
      </c>
      <c r="FY267" s="153">
        <v>60</v>
      </c>
      <c r="FZ267" s="153">
        <v>52</v>
      </c>
      <c r="GA267" s="153">
        <v>16</v>
      </c>
      <c r="GB267" s="153">
        <v>6</v>
      </c>
      <c r="GC267" s="153">
        <v>9</v>
      </c>
      <c r="GD267" s="153"/>
      <c r="GE267" s="153">
        <v>6</v>
      </c>
      <c r="GF267" s="153">
        <v>1</v>
      </c>
      <c r="GG267" s="153">
        <v>10</v>
      </c>
      <c r="GH267" s="153">
        <v>24</v>
      </c>
      <c r="GI267" s="153">
        <v>39</v>
      </c>
      <c r="GJ267" s="153"/>
      <c r="GK267" s="153"/>
      <c r="GL267" s="153"/>
      <c r="GM267" s="153"/>
      <c r="GN267" s="153"/>
      <c r="GO267" s="153"/>
      <c r="GP267" s="153"/>
      <c r="GQ267" s="153">
        <v>1</v>
      </c>
      <c r="GR267" s="153"/>
      <c r="GS267" s="153"/>
      <c r="GT267" s="153">
        <v>2</v>
      </c>
      <c r="GU267" s="153">
        <v>1</v>
      </c>
      <c r="GV267" s="153">
        <v>12</v>
      </c>
      <c r="GW267" s="153">
        <v>1</v>
      </c>
      <c r="GX267" s="153"/>
      <c r="GY267" s="153"/>
      <c r="GZ267" s="153"/>
      <c r="HA267" s="153"/>
      <c r="HB267" s="153"/>
      <c r="HC267" s="153"/>
      <c r="HD267" s="153"/>
      <c r="HE267" s="153"/>
      <c r="HF267" s="153"/>
      <c r="HG267" s="153"/>
      <c r="HH267" s="153"/>
      <c r="HI267" s="153"/>
      <c r="HJ267" s="153"/>
      <c r="HK267" s="153"/>
      <c r="HL267" s="153">
        <v>68</v>
      </c>
      <c r="HM267" s="153"/>
      <c r="HN267" s="153">
        <v>4</v>
      </c>
      <c r="HO267" s="153">
        <v>8</v>
      </c>
      <c r="HP267" s="153"/>
      <c r="HQ267" s="153">
        <v>1</v>
      </c>
      <c r="HR267" s="153">
        <v>6</v>
      </c>
      <c r="HS267" s="153"/>
      <c r="HT267" s="153">
        <v>2</v>
      </c>
      <c r="HU267" s="153"/>
      <c r="HV267" s="153">
        <v>12</v>
      </c>
      <c r="HW267" s="153"/>
      <c r="HX267" s="153"/>
      <c r="HY267" s="153">
        <v>54</v>
      </c>
      <c r="HZ267" s="153">
        <v>13</v>
      </c>
      <c r="IA267" s="153">
        <v>14</v>
      </c>
      <c r="IB267" s="153">
        <v>3</v>
      </c>
      <c r="IC267" s="153">
        <v>1</v>
      </c>
      <c r="ID267" s="153">
        <v>3</v>
      </c>
      <c r="IE267" s="153"/>
      <c r="IF267" s="153"/>
      <c r="IG267" s="153"/>
      <c r="IH267" s="153"/>
      <c r="II267" s="153"/>
      <c r="IJ267" s="153"/>
      <c r="IK267" s="153"/>
      <c r="IL267" s="153"/>
      <c r="IM267" s="153"/>
      <c r="IN267" s="153">
        <v>9</v>
      </c>
      <c r="IO267" s="153"/>
      <c r="IP267" s="153"/>
      <c r="IQ267" s="153"/>
      <c r="IR267" s="153"/>
      <c r="IS267" s="153"/>
      <c r="IT267" s="153"/>
      <c r="IU267" s="153"/>
      <c r="IV267" s="153"/>
      <c r="IW267" s="153"/>
      <c r="IX267" s="153"/>
      <c r="IY267" s="153"/>
      <c r="IZ267" s="153"/>
      <c r="JA267" s="153">
        <v>10</v>
      </c>
      <c r="JB267" s="153">
        <v>36</v>
      </c>
      <c r="JC267" s="153">
        <v>34</v>
      </c>
      <c r="JD267" s="153">
        <v>103</v>
      </c>
      <c r="JE267" s="153">
        <v>13</v>
      </c>
      <c r="JF267" s="153">
        <v>38</v>
      </c>
      <c r="JG267" s="153">
        <v>46</v>
      </c>
      <c r="JH267" s="153">
        <v>630</v>
      </c>
      <c r="JI267" s="153">
        <v>10</v>
      </c>
      <c r="JJ267" s="153"/>
      <c r="JK267" s="153">
        <v>9</v>
      </c>
      <c r="JL267" s="153">
        <v>3</v>
      </c>
      <c r="JM267" s="153">
        <v>7</v>
      </c>
      <c r="JN267" s="153"/>
      <c r="JO267" s="153"/>
      <c r="JP267" s="153"/>
      <c r="JQ267" s="153">
        <v>12</v>
      </c>
      <c r="JR267" s="153">
        <v>122</v>
      </c>
      <c r="JS267" s="153"/>
      <c r="JT267" s="153">
        <v>67</v>
      </c>
      <c r="JU267" s="153">
        <v>4</v>
      </c>
      <c r="JV267" s="153"/>
      <c r="JW267" s="153">
        <v>3</v>
      </c>
      <c r="JX267" s="153"/>
      <c r="JY267" s="153"/>
      <c r="JZ267" s="153"/>
      <c r="KA267" s="153">
        <v>8</v>
      </c>
      <c r="KB267" s="153"/>
      <c r="KC267" s="153"/>
      <c r="KD267" s="153"/>
      <c r="KE267" s="153"/>
      <c r="KF267" s="153"/>
      <c r="KG267" s="153"/>
      <c r="KH267" s="153"/>
      <c r="KI267" s="153"/>
      <c r="KJ267" s="153"/>
      <c r="KK267" s="153"/>
      <c r="KL267" s="153"/>
      <c r="KM267" s="153"/>
      <c r="KN267" s="153"/>
      <c r="KO267" s="153"/>
      <c r="KP267" s="153"/>
      <c r="KQ267" s="153"/>
      <c r="KR267" s="153"/>
      <c r="KS267" s="153"/>
      <c r="KT267" s="153"/>
      <c r="KU267" s="153"/>
      <c r="KV267" s="153"/>
      <c r="KW267" s="153"/>
      <c r="KX267" s="153">
        <v>37</v>
      </c>
      <c r="KY267" s="153">
        <v>57</v>
      </c>
      <c r="KZ267" s="153">
        <v>6</v>
      </c>
      <c r="LA267" s="153"/>
      <c r="LB267" s="153"/>
      <c r="LC267" s="153"/>
      <c r="LD267" s="153"/>
      <c r="LE267" s="153"/>
      <c r="LF267" s="153"/>
      <c r="LG267" s="153"/>
      <c r="LH267" s="153"/>
      <c r="LI267" s="153"/>
      <c r="LJ267" s="153"/>
      <c r="LK267" s="153"/>
      <c r="LL267" s="153"/>
      <c r="LM267" s="153"/>
      <c r="LN267" s="153"/>
      <c r="LO267" s="153"/>
      <c r="LP267" s="153">
        <v>64</v>
      </c>
      <c r="LQ267" s="153"/>
      <c r="LR267" s="153"/>
      <c r="LS267" s="153"/>
      <c r="LT267" s="153"/>
      <c r="LU267" s="153">
        <v>94</v>
      </c>
      <c r="LV267" s="153"/>
      <c r="LW267" s="153"/>
      <c r="LX267" s="153">
        <v>160</v>
      </c>
      <c r="LY267" s="153"/>
      <c r="LZ267" s="153"/>
      <c r="MA267" s="153">
        <v>10</v>
      </c>
      <c r="MB267" s="153"/>
      <c r="MC267" s="153"/>
      <c r="MD267" s="153"/>
      <c r="ME267" s="153"/>
      <c r="MF267" s="153"/>
      <c r="MG267" s="153"/>
      <c r="MH267" s="153"/>
      <c r="MI267" s="153"/>
      <c r="MJ267" s="153"/>
      <c r="MK267" s="153"/>
      <c r="ML267" s="153">
        <v>33</v>
      </c>
      <c r="MM267" s="153"/>
      <c r="MN267" s="153">
        <v>21</v>
      </c>
      <c r="MO267" s="153">
        <v>12</v>
      </c>
      <c r="MP267" s="153"/>
      <c r="MQ267" s="153"/>
      <c r="MR267" s="153">
        <v>1</v>
      </c>
      <c r="MS267" s="153"/>
      <c r="MT267" s="153"/>
      <c r="MU267" s="153"/>
      <c r="MV267" s="153"/>
      <c r="MW267" s="153"/>
      <c r="MX267" s="153"/>
      <c r="MY267" s="153"/>
      <c r="MZ267" s="153"/>
      <c r="NA267" s="153">
        <v>251</v>
      </c>
      <c r="NB267" s="153"/>
      <c r="NC267" s="153">
        <v>1</v>
      </c>
      <c r="ND267" s="153"/>
      <c r="NE267" s="153"/>
      <c r="NF267" s="153"/>
      <c r="NG267" s="153"/>
      <c r="NH267" s="153"/>
      <c r="NI267" s="153"/>
      <c r="NJ267" s="153"/>
      <c r="NK267" s="153"/>
      <c r="NL267" s="153"/>
      <c r="NM267" s="153"/>
      <c r="NN267" s="153">
        <v>3</v>
      </c>
      <c r="NO267" s="153">
        <v>8</v>
      </c>
      <c r="NP267" s="153">
        <v>22</v>
      </c>
      <c r="NQ267" s="153">
        <v>66</v>
      </c>
      <c r="NR267" s="153">
        <v>12</v>
      </c>
      <c r="NS267" s="153"/>
      <c r="NT267" s="153"/>
      <c r="NU267" s="153">
        <v>152</v>
      </c>
      <c r="NV267" s="153">
        <v>104</v>
      </c>
      <c r="NW267" s="153"/>
      <c r="NX267" s="153"/>
      <c r="NY267" s="153"/>
      <c r="NZ267" s="153"/>
      <c r="OA267" s="153"/>
      <c r="OB267" s="153"/>
      <c r="OC267" s="153"/>
      <c r="OD267" s="153"/>
      <c r="OE267" s="153"/>
      <c r="OF267" s="153"/>
      <c r="OG267" s="153"/>
      <c r="OH267" s="153"/>
      <c r="OI267" s="153"/>
      <c r="OJ267" s="153"/>
      <c r="OK267" s="153"/>
      <c r="OL267" s="153"/>
      <c r="OM267" s="153">
        <v>3</v>
      </c>
      <c r="ON267" s="153"/>
      <c r="OO267" s="154">
        <v>8</v>
      </c>
      <c r="OP267" s="144">
        <v>4500</v>
      </c>
      <c r="OQ267" s="155"/>
      <c r="OR267" s="153"/>
      <c r="OS267" s="153"/>
      <c r="OT267" s="153"/>
      <c r="OU267" s="153"/>
      <c r="OV267" s="153">
        <v>12</v>
      </c>
      <c r="OW267" s="153">
        <v>17</v>
      </c>
      <c r="OX267" s="153"/>
      <c r="OY267" s="153"/>
      <c r="OZ267" s="153"/>
      <c r="PA267" s="153"/>
      <c r="PB267" s="153"/>
      <c r="PC267" s="153"/>
      <c r="PD267" s="153"/>
      <c r="PE267" s="153"/>
      <c r="PF267" s="153"/>
      <c r="PG267" s="153"/>
      <c r="PH267" s="153"/>
      <c r="PI267" s="153"/>
      <c r="PJ267" s="156"/>
      <c r="PK267" s="144">
        <v>29</v>
      </c>
      <c r="PL267" s="144">
        <v>4529</v>
      </c>
    </row>
    <row r="268" spans="1:428" ht="15" x14ac:dyDescent="0.25">
      <c r="A268" s="158">
        <v>326140</v>
      </c>
      <c r="B268" s="159" t="s">
        <v>742</v>
      </c>
      <c r="C268" s="149" t="s">
        <v>458</v>
      </c>
      <c r="D268" s="155"/>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c r="AA268" s="153"/>
      <c r="AB268" s="153">
        <v>1</v>
      </c>
      <c r="AC268" s="153">
        <v>3</v>
      </c>
      <c r="AD268" s="153">
        <v>204</v>
      </c>
      <c r="AE268" s="153">
        <v>34</v>
      </c>
      <c r="AF268" s="153">
        <v>380</v>
      </c>
      <c r="AG268" s="153"/>
      <c r="AH268" s="153">
        <v>213</v>
      </c>
      <c r="AI268" s="153">
        <v>154</v>
      </c>
      <c r="AJ268" s="153">
        <v>48</v>
      </c>
      <c r="AK268" s="153">
        <v>70</v>
      </c>
      <c r="AL268" s="153">
        <v>241</v>
      </c>
      <c r="AM268" s="153">
        <v>28</v>
      </c>
      <c r="AN268" s="153"/>
      <c r="AO268" s="153"/>
      <c r="AP268" s="153"/>
      <c r="AQ268" s="153"/>
      <c r="AR268" s="153"/>
      <c r="AS268" s="153">
        <v>0</v>
      </c>
      <c r="AT268" s="153"/>
      <c r="AU268" s="153"/>
      <c r="AV268" s="153"/>
      <c r="AW268" s="153"/>
      <c r="AX268" s="153"/>
      <c r="AY268" s="153"/>
      <c r="AZ268" s="153"/>
      <c r="BA268" s="153"/>
      <c r="BB268" s="153"/>
      <c r="BC268" s="153"/>
      <c r="BD268" s="153"/>
      <c r="BE268" s="153"/>
      <c r="BF268" s="153"/>
      <c r="BG268" s="153"/>
      <c r="BH268" s="153"/>
      <c r="BI268" s="153"/>
      <c r="BJ268" s="153"/>
      <c r="BK268" s="153"/>
      <c r="BL268" s="153"/>
      <c r="BM268" s="153"/>
      <c r="BN268" s="153"/>
      <c r="BO268" s="153"/>
      <c r="BP268" s="153"/>
      <c r="BQ268" s="153"/>
      <c r="BR268" s="153"/>
      <c r="BS268" s="153">
        <v>2</v>
      </c>
      <c r="BT268" s="153"/>
      <c r="BU268" s="153"/>
      <c r="BV268" s="153"/>
      <c r="BW268" s="153">
        <v>1</v>
      </c>
      <c r="BX268" s="153">
        <v>5</v>
      </c>
      <c r="BY268" s="153"/>
      <c r="BZ268" s="153"/>
      <c r="CA268" s="153"/>
      <c r="CB268" s="153"/>
      <c r="CC268" s="153">
        <v>3</v>
      </c>
      <c r="CD268" s="153"/>
      <c r="CE268" s="153"/>
      <c r="CF268" s="153"/>
      <c r="CG268" s="153"/>
      <c r="CH268" s="153"/>
      <c r="CI268" s="153"/>
      <c r="CJ268" s="153"/>
      <c r="CK268" s="153">
        <v>2</v>
      </c>
      <c r="CL268" s="153"/>
      <c r="CM268" s="153">
        <v>0</v>
      </c>
      <c r="CN268" s="153"/>
      <c r="CO268" s="153"/>
      <c r="CP268" s="153"/>
      <c r="CQ268" s="153"/>
      <c r="CR268" s="153"/>
      <c r="CS268" s="153">
        <v>1</v>
      </c>
      <c r="CT268" s="153"/>
      <c r="CU268" s="153"/>
      <c r="CV268" s="153"/>
      <c r="CW268" s="153"/>
      <c r="CX268" s="153"/>
      <c r="CY268" s="153"/>
      <c r="CZ268" s="153"/>
      <c r="DA268" s="153"/>
      <c r="DB268" s="153">
        <v>1</v>
      </c>
      <c r="DC268" s="153">
        <v>4</v>
      </c>
      <c r="DD268" s="153"/>
      <c r="DE268" s="153"/>
      <c r="DF268" s="153"/>
      <c r="DG268" s="153"/>
      <c r="DH268" s="153"/>
      <c r="DI268" s="153"/>
      <c r="DJ268" s="153"/>
      <c r="DK268" s="153"/>
      <c r="DL268" s="153"/>
      <c r="DM268" s="153"/>
      <c r="DN268" s="153"/>
      <c r="DO268" s="153"/>
      <c r="DP268" s="153"/>
      <c r="DQ268" s="153"/>
      <c r="DR268" s="153"/>
      <c r="DS268" s="153"/>
      <c r="DT268" s="153"/>
      <c r="DU268" s="153"/>
      <c r="DV268" s="153"/>
      <c r="DW268" s="153"/>
      <c r="DX268" s="153"/>
      <c r="DY268" s="153"/>
      <c r="DZ268" s="153"/>
      <c r="EA268" s="153"/>
      <c r="EB268" s="153"/>
      <c r="EC268" s="153"/>
      <c r="ED268" s="153"/>
      <c r="EE268" s="153"/>
      <c r="EF268" s="153"/>
      <c r="EG268" s="153">
        <v>2</v>
      </c>
      <c r="EH268" s="153"/>
      <c r="EI268" s="153"/>
      <c r="EJ268" s="153"/>
      <c r="EK268" s="153"/>
      <c r="EL268" s="153"/>
      <c r="EM268" s="153"/>
      <c r="EN268" s="153"/>
      <c r="EO268" s="153"/>
      <c r="EP268" s="153"/>
      <c r="EQ268" s="153"/>
      <c r="ER268" s="153">
        <v>8</v>
      </c>
      <c r="ES268" s="153">
        <v>97</v>
      </c>
      <c r="ET268" s="153">
        <v>1</v>
      </c>
      <c r="EU268" s="153">
        <v>0</v>
      </c>
      <c r="EV268" s="153">
        <v>1</v>
      </c>
      <c r="EW268" s="153"/>
      <c r="EX268" s="153"/>
      <c r="EY268" s="153">
        <v>2</v>
      </c>
      <c r="EZ268" s="153">
        <v>2</v>
      </c>
      <c r="FA268" s="153"/>
      <c r="FB268" s="153"/>
      <c r="FC268" s="153"/>
      <c r="FD268" s="153">
        <v>5</v>
      </c>
      <c r="FE268" s="153">
        <v>2</v>
      </c>
      <c r="FF268" s="153"/>
      <c r="FG268" s="153"/>
      <c r="FH268" s="153"/>
      <c r="FI268" s="153"/>
      <c r="FJ268" s="153"/>
      <c r="FK268" s="153"/>
      <c r="FL268" s="153"/>
      <c r="FM268" s="153"/>
      <c r="FN268" s="153"/>
      <c r="FO268" s="153"/>
      <c r="FP268" s="153"/>
      <c r="FQ268" s="153"/>
      <c r="FR268" s="153"/>
      <c r="FS268" s="153"/>
      <c r="FT268" s="153"/>
      <c r="FU268" s="153"/>
      <c r="FV268" s="153"/>
      <c r="FW268" s="153"/>
      <c r="FX268" s="153"/>
      <c r="FY268" s="153">
        <v>4</v>
      </c>
      <c r="FZ268" s="153">
        <v>6</v>
      </c>
      <c r="GA268" s="153"/>
      <c r="GB268" s="153"/>
      <c r="GC268" s="153"/>
      <c r="GD268" s="153"/>
      <c r="GE268" s="153"/>
      <c r="GF268" s="153"/>
      <c r="GG268" s="153"/>
      <c r="GH268" s="153"/>
      <c r="GI268" s="153">
        <v>2</v>
      </c>
      <c r="GJ268" s="153"/>
      <c r="GK268" s="153"/>
      <c r="GL268" s="153"/>
      <c r="GM268" s="153"/>
      <c r="GN268" s="153">
        <v>3</v>
      </c>
      <c r="GO268" s="153"/>
      <c r="GP268" s="153">
        <v>1</v>
      </c>
      <c r="GQ268" s="153">
        <v>10</v>
      </c>
      <c r="GR268" s="153"/>
      <c r="GS268" s="153">
        <v>4</v>
      </c>
      <c r="GT268" s="153">
        <v>1</v>
      </c>
      <c r="GU268" s="153">
        <v>7</v>
      </c>
      <c r="GV268" s="153">
        <v>35</v>
      </c>
      <c r="GW268" s="153">
        <v>4</v>
      </c>
      <c r="GX268" s="153"/>
      <c r="GY268" s="153"/>
      <c r="GZ268" s="153">
        <v>0</v>
      </c>
      <c r="HA268" s="153"/>
      <c r="HB268" s="153"/>
      <c r="HC268" s="153">
        <v>1</v>
      </c>
      <c r="HD268" s="153"/>
      <c r="HE268" s="153">
        <v>1</v>
      </c>
      <c r="HF268" s="153"/>
      <c r="HG268" s="153"/>
      <c r="HH268" s="153">
        <v>1</v>
      </c>
      <c r="HI268" s="153"/>
      <c r="HJ268" s="153"/>
      <c r="HK268" s="153"/>
      <c r="HL268" s="153"/>
      <c r="HM268" s="153"/>
      <c r="HN268" s="153"/>
      <c r="HO268" s="153"/>
      <c r="HP268" s="153"/>
      <c r="HQ268" s="153"/>
      <c r="HR268" s="153"/>
      <c r="HS268" s="153">
        <v>0</v>
      </c>
      <c r="HT268" s="153">
        <v>2</v>
      </c>
      <c r="HU268" s="153"/>
      <c r="HV268" s="153"/>
      <c r="HW268" s="153"/>
      <c r="HX268" s="153">
        <v>5</v>
      </c>
      <c r="HY268" s="153"/>
      <c r="HZ268" s="153"/>
      <c r="IA268" s="153"/>
      <c r="IB268" s="153"/>
      <c r="IC268" s="153"/>
      <c r="ID268" s="153"/>
      <c r="IE268" s="153"/>
      <c r="IF268" s="153"/>
      <c r="IG268" s="153"/>
      <c r="IH268" s="153">
        <v>18</v>
      </c>
      <c r="II268" s="153"/>
      <c r="IJ268" s="153"/>
      <c r="IK268" s="153"/>
      <c r="IL268" s="153"/>
      <c r="IM268" s="153">
        <v>1</v>
      </c>
      <c r="IN268" s="153"/>
      <c r="IO268" s="153"/>
      <c r="IP268" s="153">
        <v>57</v>
      </c>
      <c r="IQ268" s="153">
        <v>131</v>
      </c>
      <c r="IR268" s="153">
        <v>59</v>
      </c>
      <c r="IS268" s="153">
        <v>96</v>
      </c>
      <c r="IT268" s="153"/>
      <c r="IU268" s="153">
        <v>5</v>
      </c>
      <c r="IV268" s="153">
        <v>8</v>
      </c>
      <c r="IW268" s="153"/>
      <c r="IX268" s="153">
        <v>116</v>
      </c>
      <c r="IY268" s="153"/>
      <c r="IZ268" s="153"/>
      <c r="JA268" s="153">
        <v>10</v>
      </c>
      <c r="JB268" s="153"/>
      <c r="JC268" s="153"/>
      <c r="JD268" s="153"/>
      <c r="JE268" s="153">
        <v>9</v>
      </c>
      <c r="JF268" s="153">
        <v>7</v>
      </c>
      <c r="JG268" s="153"/>
      <c r="JH268" s="153">
        <v>13</v>
      </c>
      <c r="JI268" s="153">
        <v>4</v>
      </c>
      <c r="JJ268" s="153"/>
      <c r="JK268" s="153">
        <v>2</v>
      </c>
      <c r="JL268" s="153">
        <v>163</v>
      </c>
      <c r="JM268" s="153">
        <v>44</v>
      </c>
      <c r="JN268" s="153">
        <v>72</v>
      </c>
      <c r="JO268" s="153">
        <v>47</v>
      </c>
      <c r="JP268" s="153">
        <v>105</v>
      </c>
      <c r="JQ268" s="153">
        <v>171</v>
      </c>
      <c r="JR268" s="153">
        <v>505</v>
      </c>
      <c r="JS268" s="153">
        <v>53</v>
      </c>
      <c r="JT268" s="153">
        <v>418</v>
      </c>
      <c r="JU268" s="153">
        <v>34</v>
      </c>
      <c r="JV268" s="153"/>
      <c r="JW268" s="153">
        <v>30</v>
      </c>
      <c r="JX268" s="153">
        <v>70</v>
      </c>
      <c r="JY268" s="153">
        <v>29</v>
      </c>
      <c r="JZ268" s="153">
        <v>11</v>
      </c>
      <c r="KA268" s="153">
        <v>59</v>
      </c>
      <c r="KB268" s="153">
        <v>3</v>
      </c>
      <c r="KC268" s="153">
        <v>20</v>
      </c>
      <c r="KD268" s="153">
        <v>70</v>
      </c>
      <c r="KE268" s="153">
        <v>40</v>
      </c>
      <c r="KF268" s="153"/>
      <c r="KG268" s="153">
        <v>1</v>
      </c>
      <c r="KH268" s="153"/>
      <c r="KI268" s="153"/>
      <c r="KJ268" s="153"/>
      <c r="KK268" s="153"/>
      <c r="KL268" s="153">
        <v>63</v>
      </c>
      <c r="KM268" s="153">
        <v>3</v>
      </c>
      <c r="KN268" s="153">
        <v>1</v>
      </c>
      <c r="KO268" s="153">
        <v>0</v>
      </c>
      <c r="KP268" s="153">
        <v>0</v>
      </c>
      <c r="KQ268" s="153"/>
      <c r="KR268" s="153">
        <v>2</v>
      </c>
      <c r="KS268" s="153">
        <v>4</v>
      </c>
      <c r="KT268" s="153">
        <v>2</v>
      </c>
      <c r="KU268" s="153"/>
      <c r="KV268" s="153"/>
      <c r="KW268" s="153">
        <v>28</v>
      </c>
      <c r="KX268" s="153">
        <v>95</v>
      </c>
      <c r="KY268" s="153">
        <v>15</v>
      </c>
      <c r="KZ268" s="153"/>
      <c r="LA268" s="153">
        <v>4</v>
      </c>
      <c r="LB268" s="153"/>
      <c r="LC268" s="153"/>
      <c r="LD268" s="153"/>
      <c r="LE268" s="153"/>
      <c r="LF268" s="153"/>
      <c r="LG268" s="153"/>
      <c r="LH268" s="153"/>
      <c r="LI268" s="153"/>
      <c r="LJ268" s="153"/>
      <c r="LK268" s="153"/>
      <c r="LL268" s="153">
        <v>1</v>
      </c>
      <c r="LM268" s="153"/>
      <c r="LN268" s="153"/>
      <c r="LO268" s="153">
        <v>1</v>
      </c>
      <c r="LP268" s="153">
        <v>2</v>
      </c>
      <c r="LQ268" s="153"/>
      <c r="LR268" s="153"/>
      <c r="LS268" s="153">
        <v>1</v>
      </c>
      <c r="LT268" s="153"/>
      <c r="LU268" s="153">
        <v>187</v>
      </c>
      <c r="LV268" s="153"/>
      <c r="LW268" s="153"/>
      <c r="LX268" s="153">
        <v>215</v>
      </c>
      <c r="LY268" s="153">
        <v>12</v>
      </c>
      <c r="LZ268" s="153">
        <v>1</v>
      </c>
      <c r="MA268" s="153">
        <v>74</v>
      </c>
      <c r="MB268" s="153">
        <v>11</v>
      </c>
      <c r="MC268" s="153">
        <v>6</v>
      </c>
      <c r="MD268" s="153">
        <v>1</v>
      </c>
      <c r="ME268" s="153"/>
      <c r="MF268" s="153">
        <v>2</v>
      </c>
      <c r="MG268" s="153">
        <v>5</v>
      </c>
      <c r="MH268" s="153"/>
      <c r="MI268" s="153">
        <v>72</v>
      </c>
      <c r="MJ268" s="153"/>
      <c r="MK268" s="153"/>
      <c r="ML268" s="153">
        <v>4</v>
      </c>
      <c r="MM268" s="153"/>
      <c r="MN268" s="153"/>
      <c r="MO268" s="153">
        <v>158</v>
      </c>
      <c r="MP268" s="153">
        <v>8</v>
      </c>
      <c r="MQ268" s="153"/>
      <c r="MR268" s="153">
        <v>0</v>
      </c>
      <c r="MS268" s="153"/>
      <c r="MT268" s="153">
        <v>20</v>
      </c>
      <c r="MU268" s="153">
        <v>57</v>
      </c>
      <c r="MV268" s="153"/>
      <c r="MW268" s="153">
        <v>98</v>
      </c>
      <c r="MX268" s="153">
        <v>4</v>
      </c>
      <c r="MY268" s="153">
        <v>164</v>
      </c>
      <c r="MZ268" s="153">
        <v>46</v>
      </c>
      <c r="NA268" s="153">
        <v>124</v>
      </c>
      <c r="NB268" s="153">
        <v>46</v>
      </c>
      <c r="NC268" s="153">
        <v>7</v>
      </c>
      <c r="ND268" s="153">
        <v>5</v>
      </c>
      <c r="NE268" s="153"/>
      <c r="NF268" s="153">
        <v>1</v>
      </c>
      <c r="NG268" s="153">
        <v>0</v>
      </c>
      <c r="NH268" s="153"/>
      <c r="NI268" s="153"/>
      <c r="NJ268" s="153"/>
      <c r="NK268" s="153"/>
      <c r="NL268" s="153"/>
      <c r="NM268" s="153"/>
      <c r="NN268" s="153">
        <v>5</v>
      </c>
      <c r="NO268" s="153">
        <v>3</v>
      </c>
      <c r="NP268" s="153">
        <v>169</v>
      </c>
      <c r="NQ268" s="153">
        <v>2137</v>
      </c>
      <c r="NR268" s="153">
        <v>56</v>
      </c>
      <c r="NS268" s="153">
        <v>0</v>
      </c>
      <c r="NT268" s="153">
        <v>2</v>
      </c>
      <c r="NU268" s="153">
        <v>4</v>
      </c>
      <c r="NV268" s="153"/>
      <c r="NW268" s="153">
        <v>6</v>
      </c>
      <c r="NX268" s="153">
        <v>0</v>
      </c>
      <c r="NY268" s="153">
        <v>0</v>
      </c>
      <c r="NZ268" s="153"/>
      <c r="OA268" s="153"/>
      <c r="OB268" s="153"/>
      <c r="OC268" s="153">
        <v>11</v>
      </c>
      <c r="OD268" s="153"/>
      <c r="OE268" s="153">
        <v>0</v>
      </c>
      <c r="OF268" s="153">
        <v>2</v>
      </c>
      <c r="OG268" s="153"/>
      <c r="OH268" s="153"/>
      <c r="OI268" s="153"/>
      <c r="OJ268" s="153"/>
      <c r="OK268" s="153">
        <v>17</v>
      </c>
      <c r="OL268" s="153">
        <v>5</v>
      </c>
      <c r="OM268" s="153">
        <v>3</v>
      </c>
      <c r="ON268" s="153"/>
      <c r="OO268" s="154">
        <v>82</v>
      </c>
      <c r="OP268" s="144">
        <v>8133</v>
      </c>
      <c r="OQ268" s="155">
        <v>705</v>
      </c>
      <c r="OR268" s="153">
        <v>2</v>
      </c>
      <c r="OS268" s="153"/>
      <c r="OT268" s="153"/>
      <c r="OU268" s="153"/>
      <c r="OV268" s="153">
        <v>91</v>
      </c>
      <c r="OW268" s="153">
        <v>3</v>
      </c>
      <c r="OX268" s="153"/>
      <c r="OY268" s="153"/>
      <c r="OZ268" s="153"/>
      <c r="PA268" s="153"/>
      <c r="PB268" s="153"/>
      <c r="PC268" s="153"/>
      <c r="PD268" s="153"/>
      <c r="PE268" s="153"/>
      <c r="PF268" s="153"/>
      <c r="PG268" s="153"/>
      <c r="PH268" s="153"/>
      <c r="PI268" s="153"/>
      <c r="PJ268" s="156"/>
      <c r="PK268" s="144">
        <v>801</v>
      </c>
      <c r="PL268" s="144">
        <v>8934</v>
      </c>
    </row>
    <row r="269" spans="1:428" ht="15" x14ac:dyDescent="0.25">
      <c r="A269" s="158">
        <v>326150</v>
      </c>
      <c r="B269" s="159" t="s">
        <v>742</v>
      </c>
      <c r="C269" s="149" t="s">
        <v>459</v>
      </c>
      <c r="D269" s="155"/>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c r="AA269" s="153"/>
      <c r="AB269" s="153">
        <v>1</v>
      </c>
      <c r="AC269" s="153">
        <v>1</v>
      </c>
      <c r="AD269" s="153">
        <v>440</v>
      </c>
      <c r="AE269" s="153">
        <v>50</v>
      </c>
      <c r="AF269" s="153">
        <v>14</v>
      </c>
      <c r="AG269" s="153">
        <v>58</v>
      </c>
      <c r="AH269" s="153">
        <v>405</v>
      </c>
      <c r="AI269" s="153">
        <v>31</v>
      </c>
      <c r="AJ269" s="153">
        <v>69</v>
      </c>
      <c r="AK269" s="153">
        <v>134</v>
      </c>
      <c r="AL269" s="153">
        <v>44</v>
      </c>
      <c r="AM269" s="153">
        <v>65</v>
      </c>
      <c r="AN269" s="153"/>
      <c r="AO269" s="153"/>
      <c r="AP269" s="153"/>
      <c r="AQ269" s="153">
        <v>23</v>
      </c>
      <c r="AR269" s="153"/>
      <c r="AS269" s="153">
        <v>0</v>
      </c>
      <c r="AT269" s="153"/>
      <c r="AU269" s="153"/>
      <c r="AV269" s="153"/>
      <c r="AW269" s="153"/>
      <c r="AX269" s="153"/>
      <c r="AY269" s="153"/>
      <c r="AZ269" s="153"/>
      <c r="BA269" s="153"/>
      <c r="BB269" s="153"/>
      <c r="BC269" s="153"/>
      <c r="BD269" s="153"/>
      <c r="BE269" s="153"/>
      <c r="BF269" s="153"/>
      <c r="BG269" s="153"/>
      <c r="BH269" s="153"/>
      <c r="BI269" s="153"/>
      <c r="BJ269" s="153"/>
      <c r="BK269" s="153"/>
      <c r="BL269" s="153"/>
      <c r="BM269" s="153"/>
      <c r="BN269" s="153"/>
      <c r="BO269" s="153"/>
      <c r="BP269" s="153"/>
      <c r="BQ269" s="153"/>
      <c r="BR269" s="153"/>
      <c r="BS269" s="153"/>
      <c r="BT269" s="153"/>
      <c r="BU269" s="153"/>
      <c r="BV269" s="153"/>
      <c r="BW269" s="153">
        <v>2</v>
      </c>
      <c r="BX269" s="153">
        <v>10</v>
      </c>
      <c r="BY269" s="153"/>
      <c r="BZ269" s="153"/>
      <c r="CA269" s="153"/>
      <c r="CB269" s="153"/>
      <c r="CC269" s="153">
        <v>5</v>
      </c>
      <c r="CD269" s="153"/>
      <c r="CE269" s="153"/>
      <c r="CF269" s="153"/>
      <c r="CG269" s="153"/>
      <c r="CH269" s="153"/>
      <c r="CI269" s="153"/>
      <c r="CJ269" s="153"/>
      <c r="CK269" s="153">
        <v>3</v>
      </c>
      <c r="CL269" s="153"/>
      <c r="CM269" s="153">
        <v>0</v>
      </c>
      <c r="CN269" s="153"/>
      <c r="CO269" s="153"/>
      <c r="CP269" s="153">
        <v>0</v>
      </c>
      <c r="CQ269" s="153"/>
      <c r="CR269" s="153"/>
      <c r="CS269" s="153"/>
      <c r="CT269" s="153"/>
      <c r="CU269" s="153"/>
      <c r="CV269" s="153"/>
      <c r="CW269" s="153"/>
      <c r="CX269" s="153"/>
      <c r="CY269" s="153"/>
      <c r="CZ269" s="153"/>
      <c r="DA269" s="153"/>
      <c r="DB269" s="153">
        <v>0</v>
      </c>
      <c r="DC269" s="153">
        <v>5</v>
      </c>
      <c r="DD269" s="153"/>
      <c r="DE269" s="153"/>
      <c r="DF269" s="153"/>
      <c r="DG269" s="153"/>
      <c r="DH269" s="153"/>
      <c r="DI269" s="153"/>
      <c r="DJ269" s="153"/>
      <c r="DK269" s="153"/>
      <c r="DL269" s="153">
        <v>0</v>
      </c>
      <c r="DM269" s="153">
        <v>1</v>
      </c>
      <c r="DN269" s="153">
        <v>8</v>
      </c>
      <c r="DO269" s="153">
        <v>0</v>
      </c>
      <c r="DP269" s="153">
        <v>0</v>
      </c>
      <c r="DQ269" s="153">
        <v>1</v>
      </c>
      <c r="DR269" s="153">
        <v>1</v>
      </c>
      <c r="DS269" s="153"/>
      <c r="DT269" s="153">
        <v>4</v>
      </c>
      <c r="DU269" s="153"/>
      <c r="DV269" s="153"/>
      <c r="DW269" s="153"/>
      <c r="DX269" s="153"/>
      <c r="DY269" s="153"/>
      <c r="DZ269" s="153"/>
      <c r="EA269" s="153"/>
      <c r="EB269" s="153">
        <v>0</v>
      </c>
      <c r="EC269" s="153"/>
      <c r="ED269" s="153"/>
      <c r="EE269" s="153"/>
      <c r="EF269" s="153"/>
      <c r="EG269" s="153">
        <v>3</v>
      </c>
      <c r="EH269" s="153"/>
      <c r="EI269" s="153"/>
      <c r="EJ269" s="153"/>
      <c r="EK269" s="153"/>
      <c r="EL269" s="153"/>
      <c r="EM269" s="153"/>
      <c r="EN269" s="153"/>
      <c r="EO269" s="153"/>
      <c r="EP269" s="153"/>
      <c r="EQ269" s="153"/>
      <c r="ER269" s="153">
        <v>42</v>
      </c>
      <c r="ES269" s="153">
        <v>261</v>
      </c>
      <c r="ET269" s="153">
        <v>3</v>
      </c>
      <c r="EU269" s="153">
        <v>4</v>
      </c>
      <c r="EV269" s="153">
        <v>0</v>
      </c>
      <c r="EW269" s="153"/>
      <c r="EX269" s="153"/>
      <c r="EY269" s="153">
        <v>3</v>
      </c>
      <c r="EZ269" s="153">
        <v>2</v>
      </c>
      <c r="FA269" s="153">
        <v>1</v>
      </c>
      <c r="FB269" s="153">
        <v>601</v>
      </c>
      <c r="FC269" s="153"/>
      <c r="FD269" s="153">
        <v>5</v>
      </c>
      <c r="FE269" s="153">
        <v>2</v>
      </c>
      <c r="FF269" s="153"/>
      <c r="FG269" s="153"/>
      <c r="FH269" s="153"/>
      <c r="FI269" s="153"/>
      <c r="FJ269" s="153"/>
      <c r="FK269" s="153"/>
      <c r="FL269" s="153"/>
      <c r="FM269" s="153"/>
      <c r="FN269" s="153"/>
      <c r="FO269" s="153"/>
      <c r="FP269" s="153"/>
      <c r="FQ269" s="153"/>
      <c r="FR269" s="153">
        <v>340</v>
      </c>
      <c r="FS269" s="153">
        <v>38</v>
      </c>
      <c r="FT269" s="153">
        <v>19</v>
      </c>
      <c r="FU269" s="153">
        <v>44</v>
      </c>
      <c r="FV269" s="153">
        <v>23</v>
      </c>
      <c r="FW269" s="153">
        <v>63</v>
      </c>
      <c r="FX269" s="153">
        <v>976</v>
      </c>
      <c r="FY269" s="153">
        <v>4</v>
      </c>
      <c r="FZ269" s="153">
        <v>24</v>
      </c>
      <c r="GA269" s="153"/>
      <c r="GB269" s="153">
        <v>5</v>
      </c>
      <c r="GC269" s="153"/>
      <c r="GD269" s="153"/>
      <c r="GE269" s="153"/>
      <c r="GF269" s="153"/>
      <c r="GG269" s="153"/>
      <c r="GH269" s="153"/>
      <c r="GI269" s="153">
        <v>3</v>
      </c>
      <c r="GJ269" s="153"/>
      <c r="GK269" s="153"/>
      <c r="GL269" s="153"/>
      <c r="GM269" s="153"/>
      <c r="GN269" s="153"/>
      <c r="GO269" s="153"/>
      <c r="GP269" s="153"/>
      <c r="GQ269" s="153">
        <v>16</v>
      </c>
      <c r="GR269" s="153"/>
      <c r="GS269" s="153">
        <v>2</v>
      </c>
      <c r="GT269" s="153"/>
      <c r="GU269" s="153">
        <v>9</v>
      </c>
      <c r="GV269" s="153"/>
      <c r="GW269" s="153"/>
      <c r="GX269" s="153"/>
      <c r="GY269" s="153"/>
      <c r="GZ269" s="153"/>
      <c r="HA269" s="153"/>
      <c r="HB269" s="153"/>
      <c r="HC269" s="153"/>
      <c r="HD269" s="153"/>
      <c r="HE269" s="153"/>
      <c r="HF269" s="153"/>
      <c r="HG269" s="153"/>
      <c r="HH269" s="153"/>
      <c r="HI269" s="153"/>
      <c r="HJ269" s="153"/>
      <c r="HK269" s="153"/>
      <c r="HL269" s="153"/>
      <c r="HM269" s="153"/>
      <c r="HN269" s="153"/>
      <c r="HO269" s="153"/>
      <c r="HP269" s="153">
        <v>13</v>
      </c>
      <c r="HQ269" s="153"/>
      <c r="HR269" s="153"/>
      <c r="HS269" s="153">
        <v>0</v>
      </c>
      <c r="HT269" s="153">
        <v>4</v>
      </c>
      <c r="HU269" s="153"/>
      <c r="HV269" s="153"/>
      <c r="HW269" s="153"/>
      <c r="HX269" s="153">
        <v>10</v>
      </c>
      <c r="HY269" s="153"/>
      <c r="HZ269" s="153"/>
      <c r="IA269" s="153"/>
      <c r="IB269" s="153"/>
      <c r="IC269" s="153"/>
      <c r="ID269" s="153"/>
      <c r="IE269" s="153"/>
      <c r="IF269" s="153"/>
      <c r="IG269" s="153"/>
      <c r="IH269" s="153"/>
      <c r="II269" s="153"/>
      <c r="IJ269" s="153"/>
      <c r="IK269" s="153"/>
      <c r="IL269" s="153"/>
      <c r="IM269" s="153"/>
      <c r="IN269" s="153"/>
      <c r="IO269" s="153"/>
      <c r="IP269" s="153"/>
      <c r="IQ269" s="153">
        <v>4</v>
      </c>
      <c r="IR269" s="153">
        <v>2</v>
      </c>
      <c r="IS269" s="153"/>
      <c r="IT269" s="153"/>
      <c r="IU269" s="153"/>
      <c r="IV269" s="153"/>
      <c r="IW269" s="153"/>
      <c r="IX269" s="153"/>
      <c r="IY269" s="153"/>
      <c r="IZ269" s="153"/>
      <c r="JA269" s="153"/>
      <c r="JB269" s="153"/>
      <c r="JC269" s="153"/>
      <c r="JD269" s="153"/>
      <c r="JE269" s="153"/>
      <c r="JF269" s="153">
        <v>133</v>
      </c>
      <c r="JG269" s="153"/>
      <c r="JH269" s="153">
        <v>134</v>
      </c>
      <c r="JI269" s="153">
        <v>6</v>
      </c>
      <c r="JJ269" s="153"/>
      <c r="JK269" s="153">
        <v>4</v>
      </c>
      <c r="JL269" s="153">
        <v>98</v>
      </c>
      <c r="JM269" s="153">
        <v>26</v>
      </c>
      <c r="JN269" s="153">
        <v>49</v>
      </c>
      <c r="JO269" s="153">
        <v>58</v>
      </c>
      <c r="JP269" s="153">
        <v>93</v>
      </c>
      <c r="JQ269" s="153">
        <v>54</v>
      </c>
      <c r="JR269" s="153">
        <v>121</v>
      </c>
      <c r="JS269" s="153">
        <v>22</v>
      </c>
      <c r="JT269" s="153">
        <v>130</v>
      </c>
      <c r="JU269" s="153">
        <v>17</v>
      </c>
      <c r="JV269" s="153"/>
      <c r="JW269" s="153">
        <v>19</v>
      </c>
      <c r="JX269" s="153">
        <v>58</v>
      </c>
      <c r="JY269" s="153">
        <v>13</v>
      </c>
      <c r="JZ269" s="153">
        <v>6</v>
      </c>
      <c r="KA269" s="153">
        <v>18</v>
      </c>
      <c r="KB269" s="153">
        <v>4</v>
      </c>
      <c r="KC269" s="153">
        <v>12</v>
      </c>
      <c r="KD269" s="153">
        <v>33</v>
      </c>
      <c r="KE269" s="153">
        <v>32</v>
      </c>
      <c r="KF269" s="153"/>
      <c r="KG269" s="153"/>
      <c r="KH269" s="153"/>
      <c r="KI269" s="153"/>
      <c r="KJ269" s="153"/>
      <c r="KK269" s="153"/>
      <c r="KL269" s="153">
        <v>20</v>
      </c>
      <c r="KM269" s="153">
        <v>6</v>
      </c>
      <c r="KN269" s="153">
        <v>3</v>
      </c>
      <c r="KO269" s="153"/>
      <c r="KP269" s="153">
        <v>0</v>
      </c>
      <c r="KQ269" s="153"/>
      <c r="KR269" s="153">
        <v>0</v>
      </c>
      <c r="KS269" s="153">
        <v>4</v>
      </c>
      <c r="KT269" s="153">
        <v>2</v>
      </c>
      <c r="KU269" s="153"/>
      <c r="KV269" s="153"/>
      <c r="KW269" s="153"/>
      <c r="KX269" s="153">
        <v>15</v>
      </c>
      <c r="KY269" s="153">
        <v>89</v>
      </c>
      <c r="KZ269" s="153">
        <v>3</v>
      </c>
      <c r="LA269" s="153">
        <v>3</v>
      </c>
      <c r="LB269" s="153"/>
      <c r="LC269" s="153"/>
      <c r="LD269" s="153"/>
      <c r="LE269" s="153"/>
      <c r="LF269" s="153"/>
      <c r="LG269" s="153"/>
      <c r="LH269" s="153"/>
      <c r="LI269" s="153"/>
      <c r="LJ269" s="153"/>
      <c r="LK269" s="153"/>
      <c r="LL269" s="153">
        <v>1</v>
      </c>
      <c r="LM269" s="153"/>
      <c r="LN269" s="153"/>
      <c r="LO269" s="153"/>
      <c r="LP269" s="153">
        <v>95</v>
      </c>
      <c r="LQ269" s="153"/>
      <c r="LR269" s="153"/>
      <c r="LS269" s="153"/>
      <c r="LT269" s="153"/>
      <c r="LU269" s="153">
        <v>33</v>
      </c>
      <c r="LV269" s="153"/>
      <c r="LW269" s="153">
        <v>2</v>
      </c>
      <c r="LX269" s="153">
        <v>38</v>
      </c>
      <c r="LY269" s="153">
        <v>9</v>
      </c>
      <c r="LZ269" s="153"/>
      <c r="MA269" s="153">
        <v>76</v>
      </c>
      <c r="MB269" s="153">
        <v>64</v>
      </c>
      <c r="MC269" s="153">
        <v>6</v>
      </c>
      <c r="MD269" s="153"/>
      <c r="ME269" s="153"/>
      <c r="MF269" s="153">
        <v>1</v>
      </c>
      <c r="MG269" s="153">
        <v>5</v>
      </c>
      <c r="MH269" s="153"/>
      <c r="MI269" s="153">
        <v>35</v>
      </c>
      <c r="MJ269" s="153"/>
      <c r="MK269" s="153"/>
      <c r="ML269" s="153">
        <v>7</v>
      </c>
      <c r="MM269" s="153"/>
      <c r="MN269" s="153"/>
      <c r="MO269" s="153">
        <v>81</v>
      </c>
      <c r="MP269" s="153">
        <v>12</v>
      </c>
      <c r="MQ269" s="153">
        <v>0</v>
      </c>
      <c r="MR269" s="153">
        <v>6</v>
      </c>
      <c r="MS269" s="153"/>
      <c r="MT269" s="153">
        <v>1524</v>
      </c>
      <c r="MU269" s="153">
        <v>172</v>
      </c>
      <c r="MV269" s="153">
        <v>40</v>
      </c>
      <c r="MW269" s="153">
        <v>27</v>
      </c>
      <c r="MX269" s="153">
        <v>2</v>
      </c>
      <c r="MY269" s="153">
        <v>95</v>
      </c>
      <c r="MZ269" s="153">
        <v>32</v>
      </c>
      <c r="NA269" s="153">
        <v>209</v>
      </c>
      <c r="NB269" s="153">
        <v>409</v>
      </c>
      <c r="NC269" s="153">
        <v>20</v>
      </c>
      <c r="ND269" s="153">
        <v>4</v>
      </c>
      <c r="NE269" s="153">
        <v>2</v>
      </c>
      <c r="NF269" s="153">
        <v>12</v>
      </c>
      <c r="NG269" s="153"/>
      <c r="NH269" s="153"/>
      <c r="NI269" s="153">
        <v>2</v>
      </c>
      <c r="NJ269" s="153"/>
      <c r="NK269" s="153"/>
      <c r="NL269" s="153"/>
      <c r="NM269" s="153"/>
      <c r="NN269" s="153">
        <v>8</v>
      </c>
      <c r="NO269" s="153">
        <v>20</v>
      </c>
      <c r="NP269" s="153">
        <v>274</v>
      </c>
      <c r="NQ269" s="153">
        <v>981</v>
      </c>
      <c r="NR269" s="153">
        <v>221</v>
      </c>
      <c r="NS269" s="153"/>
      <c r="NT269" s="153">
        <v>3</v>
      </c>
      <c r="NU269" s="153">
        <v>3</v>
      </c>
      <c r="NV269" s="153">
        <v>76</v>
      </c>
      <c r="NW269" s="153">
        <v>6</v>
      </c>
      <c r="NX269" s="153"/>
      <c r="NY269" s="153">
        <v>0</v>
      </c>
      <c r="NZ269" s="153"/>
      <c r="OA269" s="153"/>
      <c r="OB269" s="153"/>
      <c r="OC269" s="153">
        <v>29</v>
      </c>
      <c r="OD269" s="153"/>
      <c r="OE269" s="153">
        <v>1</v>
      </c>
      <c r="OF269" s="153">
        <v>2</v>
      </c>
      <c r="OG269" s="153"/>
      <c r="OH269" s="153"/>
      <c r="OI269" s="153"/>
      <c r="OJ269" s="153"/>
      <c r="OK269" s="153"/>
      <c r="OL269" s="153">
        <v>4</v>
      </c>
      <c r="OM269" s="153">
        <v>60</v>
      </c>
      <c r="ON269" s="153"/>
      <c r="OO269" s="154"/>
      <c r="OP269" s="144">
        <v>9898</v>
      </c>
      <c r="OQ269" s="155">
        <v>562</v>
      </c>
      <c r="OR269" s="153">
        <v>33</v>
      </c>
      <c r="OS269" s="153"/>
      <c r="OT269" s="153">
        <v>11</v>
      </c>
      <c r="OU269" s="153"/>
      <c r="OV269" s="153">
        <v>91</v>
      </c>
      <c r="OW269" s="153">
        <v>6</v>
      </c>
      <c r="OX269" s="153"/>
      <c r="OY269" s="153"/>
      <c r="OZ269" s="153"/>
      <c r="PA269" s="153"/>
      <c r="PB269" s="153"/>
      <c r="PC269" s="153"/>
      <c r="PD269" s="153"/>
      <c r="PE269" s="153"/>
      <c r="PF269" s="153"/>
      <c r="PG269" s="153"/>
      <c r="PH269" s="153"/>
      <c r="PI269" s="153"/>
      <c r="PJ269" s="156"/>
      <c r="PK269" s="144">
        <v>702</v>
      </c>
      <c r="PL269" s="144">
        <v>10600</v>
      </c>
    </row>
    <row r="270" spans="1:428" ht="15" x14ac:dyDescent="0.25">
      <c r="A270" s="158">
        <v>326160</v>
      </c>
      <c r="B270" s="159" t="s">
        <v>742</v>
      </c>
      <c r="C270" s="149" t="s">
        <v>460</v>
      </c>
      <c r="D270" s="155"/>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c r="AA270" s="153"/>
      <c r="AB270" s="153"/>
      <c r="AC270" s="153"/>
      <c r="AD270" s="153">
        <v>3</v>
      </c>
      <c r="AE270" s="153"/>
      <c r="AF270" s="153"/>
      <c r="AG270" s="153"/>
      <c r="AH270" s="153"/>
      <c r="AI270" s="153"/>
      <c r="AJ270" s="153"/>
      <c r="AK270" s="153"/>
      <c r="AL270" s="153"/>
      <c r="AM270" s="153"/>
      <c r="AN270" s="153"/>
      <c r="AO270" s="153"/>
      <c r="AP270" s="153"/>
      <c r="AQ270" s="153"/>
      <c r="AR270" s="153"/>
      <c r="AS270" s="153"/>
      <c r="AT270" s="153"/>
      <c r="AU270" s="153"/>
      <c r="AV270" s="153"/>
      <c r="AW270" s="153"/>
      <c r="AX270" s="153"/>
      <c r="AY270" s="153">
        <v>3</v>
      </c>
      <c r="AZ270" s="153"/>
      <c r="BA270" s="153"/>
      <c r="BB270" s="153"/>
      <c r="BC270" s="153"/>
      <c r="BD270" s="153"/>
      <c r="BE270" s="153"/>
      <c r="BF270" s="153"/>
      <c r="BG270" s="153"/>
      <c r="BH270" s="153"/>
      <c r="BI270" s="153"/>
      <c r="BJ270" s="153"/>
      <c r="BK270" s="153"/>
      <c r="BL270" s="153"/>
      <c r="BM270" s="153"/>
      <c r="BN270" s="153"/>
      <c r="BO270" s="153"/>
      <c r="BP270" s="153"/>
      <c r="BQ270" s="153"/>
      <c r="BR270" s="153"/>
      <c r="BS270" s="153"/>
      <c r="BT270" s="153"/>
      <c r="BU270" s="153"/>
      <c r="BV270" s="153"/>
      <c r="BW270" s="153"/>
      <c r="BX270" s="153">
        <v>1</v>
      </c>
      <c r="BY270" s="153"/>
      <c r="BZ270" s="153"/>
      <c r="CA270" s="153"/>
      <c r="CB270" s="153"/>
      <c r="CC270" s="153"/>
      <c r="CD270" s="153"/>
      <c r="CE270" s="153"/>
      <c r="CF270" s="153"/>
      <c r="CG270" s="153"/>
      <c r="CH270" s="153"/>
      <c r="CI270" s="153"/>
      <c r="CJ270" s="153"/>
      <c r="CK270" s="153"/>
      <c r="CL270" s="153"/>
      <c r="CM270" s="153"/>
      <c r="CN270" s="153"/>
      <c r="CO270" s="153"/>
      <c r="CP270" s="153"/>
      <c r="CQ270" s="153"/>
      <c r="CR270" s="153"/>
      <c r="CS270" s="153"/>
      <c r="CT270" s="153"/>
      <c r="CU270" s="153"/>
      <c r="CV270" s="153"/>
      <c r="CW270" s="153"/>
      <c r="CX270" s="153"/>
      <c r="CY270" s="153"/>
      <c r="CZ270" s="153"/>
      <c r="DA270" s="153"/>
      <c r="DB270" s="153"/>
      <c r="DC270" s="153"/>
      <c r="DD270" s="153"/>
      <c r="DE270" s="153"/>
      <c r="DF270" s="153"/>
      <c r="DG270" s="153"/>
      <c r="DH270" s="153"/>
      <c r="DI270" s="153"/>
      <c r="DJ270" s="153"/>
      <c r="DK270" s="153"/>
      <c r="DL270" s="153"/>
      <c r="DM270" s="153"/>
      <c r="DN270" s="153"/>
      <c r="DO270" s="153"/>
      <c r="DP270" s="153"/>
      <c r="DQ270" s="153"/>
      <c r="DR270" s="153"/>
      <c r="DS270" s="153"/>
      <c r="DT270" s="153"/>
      <c r="DU270" s="153"/>
      <c r="DV270" s="153"/>
      <c r="DW270" s="153"/>
      <c r="DX270" s="153"/>
      <c r="DY270" s="153"/>
      <c r="DZ270" s="153"/>
      <c r="EA270" s="153"/>
      <c r="EB270" s="153"/>
      <c r="EC270" s="153"/>
      <c r="ED270" s="153"/>
      <c r="EE270" s="153"/>
      <c r="EF270" s="153"/>
      <c r="EG270" s="153"/>
      <c r="EH270" s="153"/>
      <c r="EI270" s="153"/>
      <c r="EJ270" s="153"/>
      <c r="EK270" s="153"/>
      <c r="EL270" s="153"/>
      <c r="EM270" s="153"/>
      <c r="EN270" s="153"/>
      <c r="EO270" s="153"/>
      <c r="EP270" s="153"/>
      <c r="EQ270" s="153"/>
      <c r="ER270" s="153"/>
      <c r="ES270" s="153"/>
      <c r="ET270" s="153"/>
      <c r="EU270" s="153"/>
      <c r="EV270" s="153"/>
      <c r="EW270" s="153"/>
      <c r="EX270" s="153"/>
      <c r="EY270" s="153"/>
      <c r="EZ270" s="153"/>
      <c r="FA270" s="153"/>
      <c r="FB270" s="153"/>
      <c r="FC270" s="153"/>
      <c r="FD270" s="153"/>
      <c r="FE270" s="153"/>
      <c r="FF270" s="153"/>
      <c r="FG270" s="153"/>
      <c r="FH270" s="153"/>
      <c r="FI270" s="153"/>
      <c r="FJ270" s="153"/>
      <c r="FK270" s="153"/>
      <c r="FL270" s="153"/>
      <c r="FM270" s="153"/>
      <c r="FN270" s="153"/>
      <c r="FO270" s="153"/>
      <c r="FP270" s="153"/>
      <c r="FQ270" s="153"/>
      <c r="FR270" s="153"/>
      <c r="FS270" s="153"/>
      <c r="FT270" s="153"/>
      <c r="FU270" s="153"/>
      <c r="FV270" s="153"/>
      <c r="FW270" s="153"/>
      <c r="FX270" s="153"/>
      <c r="FY270" s="153"/>
      <c r="FZ270" s="153"/>
      <c r="GA270" s="153"/>
      <c r="GB270" s="153"/>
      <c r="GC270" s="153"/>
      <c r="GD270" s="153"/>
      <c r="GE270" s="153"/>
      <c r="GF270" s="153"/>
      <c r="GG270" s="153"/>
      <c r="GH270" s="153"/>
      <c r="GI270" s="153"/>
      <c r="GJ270" s="153"/>
      <c r="GK270" s="153"/>
      <c r="GL270" s="153"/>
      <c r="GM270" s="153"/>
      <c r="GN270" s="153">
        <v>35</v>
      </c>
      <c r="GO270" s="153"/>
      <c r="GP270" s="153">
        <v>1</v>
      </c>
      <c r="GQ270" s="153">
        <v>47</v>
      </c>
      <c r="GR270" s="153"/>
      <c r="GS270" s="153"/>
      <c r="GT270" s="153">
        <v>142</v>
      </c>
      <c r="GU270" s="153">
        <v>216</v>
      </c>
      <c r="GV270" s="153">
        <v>280</v>
      </c>
      <c r="GW270" s="153">
        <v>71</v>
      </c>
      <c r="GX270" s="153"/>
      <c r="GY270" s="153"/>
      <c r="GZ270" s="153">
        <v>2</v>
      </c>
      <c r="HA270" s="153"/>
      <c r="HB270" s="153"/>
      <c r="HC270" s="153">
        <v>1110</v>
      </c>
      <c r="HD270" s="153">
        <v>944</v>
      </c>
      <c r="HE270" s="153">
        <v>1</v>
      </c>
      <c r="HF270" s="153">
        <v>1836</v>
      </c>
      <c r="HG270" s="153">
        <v>50</v>
      </c>
      <c r="HH270" s="153">
        <v>3435</v>
      </c>
      <c r="HI270" s="153"/>
      <c r="HJ270" s="153"/>
      <c r="HK270" s="153">
        <v>54</v>
      </c>
      <c r="HL270" s="153"/>
      <c r="HM270" s="153"/>
      <c r="HN270" s="153"/>
      <c r="HO270" s="153"/>
      <c r="HP270" s="153"/>
      <c r="HQ270" s="153"/>
      <c r="HR270" s="153"/>
      <c r="HS270" s="153"/>
      <c r="HT270" s="153"/>
      <c r="HU270" s="153"/>
      <c r="HV270" s="153"/>
      <c r="HW270" s="153"/>
      <c r="HX270" s="153">
        <v>40</v>
      </c>
      <c r="HY270" s="153"/>
      <c r="HZ270" s="153"/>
      <c r="IA270" s="153"/>
      <c r="IB270" s="153"/>
      <c r="IC270" s="153"/>
      <c r="ID270" s="153"/>
      <c r="IE270" s="153">
        <v>6</v>
      </c>
      <c r="IF270" s="153"/>
      <c r="IG270" s="153"/>
      <c r="IH270" s="153">
        <v>122</v>
      </c>
      <c r="II270" s="153"/>
      <c r="IJ270" s="153">
        <v>3</v>
      </c>
      <c r="IK270" s="153"/>
      <c r="IL270" s="153"/>
      <c r="IM270" s="153">
        <v>13</v>
      </c>
      <c r="IN270" s="153"/>
      <c r="IO270" s="153"/>
      <c r="IP270" s="153">
        <v>2</v>
      </c>
      <c r="IQ270" s="153">
        <v>87</v>
      </c>
      <c r="IR270" s="153">
        <v>11</v>
      </c>
      <c r="IS270" s="153">
        <v>31</v>
      </c>
      <c r="IT270" s="153"/>
      <c r="IU270" s="153">
        <v>124</v>
      </c>
      <c r="IV270" s="153">
        <v>153</v>
      </c>
      <c r="IW270" s="153">
        <v>213</v>
      </c>
      <c r="IX270" s="153">
        <v>534</v>
      </c>
      <c r="IY270" s="153">
        <v>1116</v>
      </c>
      <c r="IZ270" s="153"/>
      <c r="JA270" s="153">
        <v>134</v>
      </c>
      <c r="JB270" s="153"/>
      <c r="JC270" s="153"/>
      <c r="JD270" s="153"/>
      <c r="JE270" s="153"/>
      <c r="JF270" s="153"/>
      <c r="JG270" s="153">
        <v>26</v>
      </c>
      <c r="JH270" s="153"/>
      <c r="JI270" s="153"/>
      <c r="JJ270" s="153"/>
      <c r="JK270" s="153"/>
      <c r="JL270" s="153"/>
      <c r="JM270" s="153"/>
      <c r="JN270" s="153"/>
      <c r="JO270" s="153"/>
      <c r="JP270" s="153"/>
      <c r="JQ270" s="153">
        <v>9</v>
      </c>
      <c r="JR270" s="153">
        <v>70</v>
      </c>
      <c r="JS270" s="153"/>
      <c r="JT270" s="153">
        <v>3</v>
      </c>
      <c r="JU270" s="153">
        <v>2</v>
      </c>
      <c r="JV270" s="153"/>
      <c r="JW270" s="153"/>
      <c r="JX270" s="153"/>
      <c r="JY270" s="153"/>
      <c r="JZ270" s="153"/>
      <c r="KA270" s="153"/>
      <c r="KB270" s="153"/>
      <c r="KC270" s="153"/>
      <c r="KD270" s="153"/>
      <c r="KE270" s="153"/>
      <c r="KF270" s="153"/>
      <c r="KG270" s="153"/>
      <c r="KH270" s="153"/>
      <c r="KI270" s="153"/>
      <c r="KJ270" s="153"/>
      <c r="KK270" s="153"/>
      <c r="KL270" s="153"/>
      <c r="KM270" s="153"/>
      <c r="KN270" s="153"/>
      <c r="KO270" s="153">
        <v>1</v>
      </c>
      <c r="KP270" s="153">
        <v>1</v>
      </c>
      <c r="KQ270" s="153"/>
      <c r="KR270" s="153">
        <v>4</v>
      </c>
      <c r="KS270" s="153">
        <v>14</v>
      </c>
      <c r="KT270" s="153">
        <v>7</v>
      </c>
      <c r="KU270" s="153"/>
      <c r="KV270" s="153"/>
      <c r="KW270" s="153"/>
      <c r="KX270" s="153"/>
      <c r="KY270" s="153"/>
      <c r="KZ270" s="153"/>
      <c r="LA270" s="153">
        <v>8</v>
      </c>
      <c r="LB270" s="153"/>
      <c r="LC270" s="153"/>
      <c r="LD270" s="153"/>
      <c r="LE270" s="153"/>
      <c r="LF270" s="153"/>
      <c r="LG270" s="153"/>
      <c r="LH270" s="153"/>
      <c r="LI270" s="153"/>
      <c r="LJ270" s="153">
        <v>75</v>
      </c>
      <c r="LK270" s="153"/>
      <c r="LL270" s="153"/>
      <c r="LM270" s="153"/>
      <c r="LN270" s="153"/>
      <c r="LO270" s="153">
        <v>3</v>
      </c>
      <c r="LP270" s="153">
        <v>12</v>
      </c>
      <c r="LQ270" s="153">
        <v>10</v>
      </c>
      <c r="LR270" s="153">
        <v>142</v>
      </c>
      <c r="LS270" s="153">
        <v>2</v>
      </c>
      <c r="LT270" s="153">
        <v>1</v>
      </c>
      <c r="LU270" s="153">
        <v>3</v>
      </c>
      <c r="LV270" s="153"/>
      <c r="LW270" s="153"/>
      <c r="LX270" s="153">
        <v>2</v>
      </c>
      <c r="LY270" s="153">
        <v>31</v>
      </c>
      <c r="LZ270" s="153">
        <v>5</v>
      </c>
      <c r="MA270" s="153">
        <v>11</v>
      </c>
      <c r="MB270" s="153">
        <v>21</v>
      </c>
      <c r="MC270" s="153">
        <v>3</v>
      </c>
      <c r="MD270" s="153">
        <v>4</v>
      </c>
      <c r="ME270" s="153"/>
      <c r="MF270" s="153">
        <v>11</v>
      </c>
      <c r="MG270" s="153"/>
      <c r="MH270" s="153">
        <v>9</v>
      </c>
      <c r="MI270" s="153">
        <v>39</v>
      </c>
      <c r="MJ270" s="153">
        <v>1</v>
      </c>
      <c r="MK270" s="153">
        <v>1</v>
      </c>
      <c r="ML270" s="153">
        <v>14</v>
      </c>
      <c r="MM270" s="153"/>
      <c r="MN270" s="153">
        <v>2</v>
      </c>
      <c r="MO270" s="153">
        <v>33</v>
      </c>
      <c r="MP270" s="153">
        <v>21</v>
      </c>
      <c r="MQ270" s="153"/>
      <c r="MR270" s="153"/>
      <c r="MS270" s="153"/>
      <c r="MT270" s="153">
        <v>19</v>
      </c>
      <c r="MU270" s="153">
        <v>11</v>
      </c>
      <c r="MV270" s="153">
        <v>1</v>
      </c>
      <c r="MW270" s="153">
        <v>51</v>
      </c>
      <c r="MX270" s="153">
        <v>1</v>
      </c>
      <c r="MY270" s="153">
        <v>4</v>
      </c>
      <c r="MZ270" s="153">
        <v>0</v>
      </c>
      <c r="NA270" s="153">
        <v>1</v>
      </c>
      <c r="NB270" s="153"/>
      <c r="NC270" s="153"/>
      <c r="ND270" s="153"/>
      <c r="NE270" s="153">
        <v>17</v>
      </c>
      <c r="NF270" s="153">
        <v>4</v>
      </c>
      <c r="NG270" s="153"/>
      <c r="NH270" s="153"/>
      <c r="NI270" s="153"/>
      <c r="NJ270" s="153"/>
      <c r="NK270" s="153">
        <v>1</v>
      </c>
      <c r="NL270" s="153"/>
      <c r="NM270" s="153"/>
      <c r="NN270" s="153"/>
      <c r="NO270" s="153">
        <v>4</v>
      </c>
      <c r="NP270" s="153">
        <v>4</v>
      </c>
      <c r="NQ270" s="153">
        <v>22</v>
      </c>
      <c r="NR270" s="153">
        <v>1</v>
      </c>
      <c r="NS270" s="153">
        <v>1</v>
      </c>
      <c r="NT270" s="153">
        <v>5</v>
      </c>
      <c r="NU270" s="153">
        <v>10</v>
      </c>
      <c r="NV270" s="153">
        <v>6</v>
      </c>
      <c r="NW270" s="153">
        <v>20</v>
      </c>
      <c r="NX270" s="153">
        <v>0</v>
      </c>
      <c r="NY270" s="153">
        <v>1</v>
      </c>
      <c r="NZ270" s="153">
        <v>1</v>
      </c>
      <c r="OA270" s="153"/>
      <c r="OB270" s="153">
        <v>0</v>
      </c>
      <c r="OC270" s="153">
        <v>3</v>
      </c>
      <c r="OD270" s="153"/>
      <c r="OE270" s="153"/>
      <c r="OF270" s="153"/>
      <c r="OG270" s="153"/>
      <c r="OH270" s="153"/>
      <c r="OI270" s="153"/>
      <c r="OJ270" s="153"/>
      <c r="OK270" s="153"/>
      <c r="OL270" s="153"/>
      <c r="OM270" s="153">
        <v>2</v>
      </c>
      <c r="ON270" s="153"/>
      <c r="OO270" s="154">
        <v>1</v>
      </c>
      <c r="OP270" s="144">
        <v>11616</v>
      </c>
      <c r="OQ270" s="155"/>
      <c r="OR270" s="153"/>
      <c r="OS270" s="153"/>
      <c r="OT270" s="153"/>
      <c r="OU270" s="153"/>
      <c r="OV270" s="153">
        <v>27</v>
      </c>
      <c r="OW270" s="153">
        <v>497</v>
      </c>
      <c r="OX270" s="153">
        <v>-1025</v>
      </c>
      <c r="OY270" s="153"/>
      <c r="OZ270" s="153"/>
      <c r="PA270" s="153"/>
      <c r="PB270" s="153"/>
      <c r="PC270" s="153"/>
      <c r="PD270" s="153"/>
      <c r="PE270" s="153"/>
      <c r="PF270" s="153"/>
      <c r="PG270" s="153"/>
      <c r="PH270" s="153"/>
      <c r="PI270" s="153"/>
      <c r="PJ270" s="156"/>
      <c r="PK270" s="144">
        <v>-501</v>
      </c>
      <c r="PL270" s="144">
        <v>11115</v>
      </c>
    </row>
    <row r="271" spans="1:428" ht="15" x14ac:dyDescent="0.25">
      <c r="A271" s="158">
        <v>326190</v>
      </c>
      <c r="B271" s="159" t="s">
        <v>742</v>
      </c>
      <c r="C271" s="149" t="s">
        <v>461</v>
      </c>
      <c r="D271" s="155">
        <v>27</v>
      </c>
      <c r="E271" s="153">
        <v>28</v>
      </c>
      <c r="F271" s="153"/>
      <c r="G271" s="153"/>
      <c r="H271" s="153">
        <v>300</v>
      </c>
      <c r="I271" s="153">
        <v>26</v>
      </c>
      <c r="J271" s="153"/>
      <c r="K271" s="153"/>
      <c r="L271" s="153"/>
      <c r="M271" s="153"/>
      <c r="N271" s="153"/>
      <c r="O271" s="153">
        <v>14</v>
      </c>
      <c r="P271" s="153">
        <v>23</v>
      </c>
      <c r="Q271" s="153">
        <v>40</v>
      </c>
      <c r="R271" s="153">
        <v>45</v>
      </c>
      <c r="S271" s="153">
        <v>4</v>
      </c>
      <c r="T271" s="153">
        <v>39</v>
      </c>
      <c r="U271" s="153">
        <v>25</v>
      </c>
      <c r="V271" s="153">
        <v>69</v>
      </c>
      <c r="W271" s="153">
        <v>19</v>
      </c>
      <c r="X271" s="153">
        <v>595</v>
      </c>
      <c r="Y271" s="153">
        <v>6</v>
      </c>
      <c r="Z271" s="153"/>
      <c r="AA271" s="153"/>
      <c r="AB271" s="153">
        <v>530</v>
      </c>
      <c r="AC271" s="153">
        <v>325</v>
      </c>
      <c r="AD271" s="153">
        <v>3706</v>
      </c>
      <c r="AE271" s="153">
        <v>1291</v>
      </c>
      <c r="AF271" s="153">
        <v>1651</v>
      </c>
      <c r="AG271" s="153">
        <v>360</v>
      </c>
      <c r="AH271" s="153">
        <v>2013</v>
      </c>
      <c r="AI271" s="153">
        <v>212</v>
      </c>
      <c r="AJ271" s="153">
        <v>536</v>
      </c>
      <c r="AK271" s="153">
        <v>450</v>
      </c>
      <c r="AL271" s="153">
        <v>3019</v>
      </c>
      <c r="AM271" s="153">
        <v>437</v>
      </c>
      <c r="AN271" s="153">
        <v>1</v>
      </c>
      <c r="AO271" s="153">
        <v>2</v>
      </c>
      <c r="AP271" s="153">
        <v>4</v>
      </c>
      <c r="AQ271" s="153">
        <v>435</v>
      </c>
      <c r="AR271" s="153">
        <v>5</v>
      </c>
      <c r="AS271" s="153">
        <v>5</v>
      </c>
      <c r="AT271" s="153">
        <v>0</v>
      </c>
      <c r="AU271" s="153">
        <v>28</v>
      </c>
      <c r="AV271" s="153">
        <v>31</v>
      </c>
      <c r="AW271" s="153">
        <v>268</v>
      </c>
      <c r="AX271" s="153"/>
      <c r="AY271" s="153">
        <v>9</v>
      </c>
      <c r="AZ271" s="153">
        <v>4</v>
      </c>
      <c r="BA271" s="153">
        <v>0</v>
      </c>
      <c r="BB271" s="153">
        <v>3</v>
      </c>
      <c r="BC271" s="153">
        <v>22</v>
      </c>
      <c r="BD271" s="153">
        <v>68</v>
      </c>
      <c r="BE271" s="153">
        <v>34</v>
      </c>
      <c r="BF271" s="153">
        <v>0</v>
      </c>
      <c r="BG271" s="153">
        <v>0</v>
      </c>
      <c r="BH271" s="153">
        <v>0</v>
      </c>
      <c r="BI271" s="153">
        <v>11</v>
      </c>
      <c r="BJ271" s="153">
        <v>0</v>
      </c>
      <c r="BK271" s="153">
        <v>5</v>
      </c>
      <c r="BL271" s="153">
        <v>9</v>
      </c>
      <c r="BM271" s="153">
        <v>7</v>
      </c>
      <c r="BN271" s="153">
        <v>2</v>
      </c>
      <c r="BO271" s="153">
        <v>0</v>
      </c>
      <c r="BP271" s="153">
        <v>15</v>
      </c>
      <c r="BQ271" s="153">
        <v>27</v>
      </c>
      <c r="BR271" s="153">
        <v>12</v>
      </c>
      <c r="BS271" s="153">
        <v>7</v>
      </c>
      <c r="BT271" s="153">
        <v>10</v>
      </c>
      <c r="BU271" s="153">
        <v>6</v>
      </c>
      <c r="BV271" s="153">
        <v>4</v>
      </c>
      <c r="BW271" s="153">
        <v>11</v>
      </c>
      <c r="BX271" s="153">
        <v>30</v>
      </c>
      <c r="BY271" s="153">
        <v>20</v>
      </c>
      <c r="BZ271" s="153">
        <v>13</v>
      </c>
      <c r="CA271" s="153">
        <v>27</v>
      </c>
      <c r="CB271" s="153">
        <v>120</v>
      </c>
      <c r="CC271" s="153">
        <v>33</v>
      </c>
      <c r="CD271" s="153">
        <v>5</v>
      </c>
      <c r="CE271" s="153">
        <v>0</v>
      </c>
      <c r="CF271" s="153">
        <v>108</v>
      </c>
      <c r="CG271" s="153">
        <v>12</v>
      </c>
      <c r="CH271" s="153">
        <v>321</v>
      </c>
      <c r="CI271" s="153">
        <v>79</v>
      </c>
      <c r="CJ271" s="153">
        <v>170</v>
      </c>
      <c r="CK271" s="153">
        <v>170</v>
      </c>
      <c r="CL271" s="153">
        <v>7</v>
      </c>
      <c r="CM271" s="153">
        <v>39</v>
      </c>
      <c r="CN271" s="153">
        <v>10</v>
      </c>
      <c r="CO271" s="153">
        <v>4</v>
      </c>
      <c r="CP271" s="153">
        <v>121</v>
      </c>
      <c r="CQ271" s="153">
        <v>53</v>
      </c>
      <c r="CR271" s="153">
        <v>459</v>
      </c>
      <c r="CS271" s="153">
        <v>23</v>
      </c>
      <c r="CT271" s="153">
        <v>191</v>
      </c>
      <c r="CU271" s="153">
        <v>13</v>
      </c>
      <c r="CV271" s="153">
        <v>15</v>
      </c>
      <c r="CW271" s="153">
        <v>25</v>
      </c>
      <c r="CX271" s="153">
        <v>1</v>
      </c>
      <c r="CY271" s="153">
        <v>0</v>
      </c>
      <c r="CZ271" s="153">
        <v>0</v>
      </c>
      <c r="DA271" s="153">
        <v>1008</v>
      </c>
      <c r="DB271" s="153">
        <v>160</v>
      </c>
      <c r="DC271" s="153">
        <v>451</v>
      </c>
      <c r="DD271" s="153">
        <v>15</v>
      </c>
      <c r="DE271" s="153">
        <v>116</v>
      </c>
      <c r="DF271" s="153">
        <v>0</v>
      </c>
      <c r="DG271" s="153"/>
      <c r="DH271" s="153">
        <v>122</v>
      </c>
      <c r="DI271" s="153">
        <v>1</v>
      </c>
      <c r="DJ271" s="153">
        <v>1</v>
      </c>
      <c r="DK271" s="153">
        <v>1</v>
      </c>
      <c r="DL271" s="153">
        <v>44</v>
      </c>
      <c r="DM271" s="153">
        <v>2</v>
      </c>
      <c r="DN271" s="153">
        <v>33</v>
      </c>
      <c r="DO271" s="153">
        <v>43</v>
      </c>
      <c r="DP271" s="153">
        <v>3</v>
      </c>
      <c r="DQ271" s="153">
        <v>33</v>
      </c>
      <c r="DR271" s="153">
        <v>130</v>
      </c>
      <c r="DS271" s="153">
        <v>3</v>
      </c>
      <c r="DT271" s="153">
        <v>47</v>
      </c>
      <c r="DU271" s="153">
        <v>18</v>
      </c>
      <c r="DV271" s="153">
        <v>18</v>
      </c>
      <c r="DW271" s="153">
        <v>12</v>
      </c>
      <c r="DX271" s="153">
        <v>12</v>
      </c>
      <c r="DY271" s="153">
        <v>154</v>
      </c>
      <c r="DZ271" s="153">
        <v>0</v>
      </c>
      <c r="EA271" s="153">
        <v>204</v>
      </c>
      <c r="EB271" s="153">
        <v>18</v>
      </c>
      <c r="EC271" s="153">
        <v>53</v>
      </c>
      <c r="ED271" s="153">
        <v>0</v>
      </c>
      <c r="EE271" s="153">
        <v>47</v>
      </c>
      <c r="EF271" s="153">
        <v>89</v>
      </c>
      <c r="EG271" s="153">
        <v>357</v>
      </c>
      <c r="EH271" s="153">
        <v>7</v>
      </c>
      <c r="EI271" s="153">
        <v>4</v>
      </c>
      <c r="EJ271" s="153">
        <v>0</v>
      </c>
      <c r="EK271" s="153">
        <v>8</v>
      </c>
      <c r="EL271" s="153">
        <v>159</v>
      </c>
      <c r="EM271" s="153">
        <v>14</v>
      </c>
      <c r="EN271" s="153">
        <v>1</v>
      </c>
      <c r="EO271" s="153">
        <v>8</v>
      </c>
      <c r="EP271" s="153">
        <v>0</v>
      </c>
      <c r="EQ271" s="153">
        <v>3</v>
      </c>
      <c r="ER271" s="153">
        <v>330</v>
      </c>
      <c r="ES271" s="153">
        <v>896</v>
      </c>
      <c r="ET271" s="153">
        <v>186</v>
      </c>
      <c r="EU271" s="153">
        <v>114</v>
      </c>
      <c r="EV271" s="153">
        <v>165</v>
      </c>
      <c r="EW271" s="153">
        <v>4</v>
      </c>
      <c r="EX271" s="153">
        <v>104</v>
      </c>
      <c r="EY271" s="153">
        <v>205</v>
      </c>
      <c r="EZ271" s="153">
        <v>558</v>
      </c>
      <c r="FA271" s="153">
        <v>610</v>
      </c>
      <c r="FB271" s="153">
        <v>280</v>
      </c>
      <c r="FC271" s="153">
        <v>939</v>
      </c>
      <c r="FD271" s="153">
        <v>1276</v>
      </c>
      <c r="FE271" s="153">
        <v>187</v>
      </c>
      <c r="FF271" s="153">
        <v>1444</v>
      </c>
      <c r="FG271" s="153">
        <v>1</v>
      </c>
      <c r="FH271" s="153">
        <v>719</v>
      </c>
      <c r="FI271" s="153">
        <v>25</v>
      </c>
      <c r="FJ271" s="153">
        <v>0</v>
      </c>
      <c r="FK271" s="153">
        <v>2</v>
      </c>
      <c r="FL271" s="153">
        <v>123</v>
      </c>
      <c r="FM271" s="153">
        <v>0</v>
      </c>
      <c r="FN271" s="153"/>
      <c r="FO271" s="153">
        <v>3</v>
      </c>
      <c r="FP271" s="153">
        <v>0</v>
      </c>
      <c r="FQ271" s="153">
        <v>96</v>
      </c>
      <c r="FR271" s="153">
        <v>49</v>
      </c>
      <c r="FS271" s="153">
        <v>23</v>
      </c>
      <c r="FT271" s="153">
        <v>36</v>
      </c>
      <c r="FU271" s="153">
        <v>36</v>
      </c>
      <c r="FV271" s="153">
        <v>38</v>
      </c>
      <c r="FW271" s="153">
        <v>141</v>
      </c>
      <c r="FX271" s="153">
        <v>6</v>
      </c>
      <c r="FY271" s="153">
        <v>674</v>
      </c>
      <c r="FZ271" s="153">
        <v>193</v>
      </c>
      <c r="GA271" s="153">
        <v>80</v>
      </c>
      <c r="GB271" s="153">
        <v>260</v>
      </c>
      <c r="GC271" s="153">
        <v>70</v>
      </c>
      <c r="GD271" s="153">
        <v>3</v>
      </c>
      <c r="GE271" s="153">
        <v>7</v>
      </c>
      <c r="GF271" s="153">
        <v>5</v>
      </c>
      <c r="GG271" s="153">
        <v>19</v>
      </c>
      <c r="GH271" s="153">
        <v>772</v>
      </c>
      <c r="GI271" s="153">
        <v>91</v>
      </c>
      <c r="GJ271" s="153">
        <v>3</v>
      </c>
      <c r="GK271" s="153">
        <v>14</v>
      </c>
      <c r="GL271" s="153">
        <v>1</v>
      </c>
      <c r="GM271" s="153">
        <v>13</v>
      </c>
      <c r="GN271" s="153">
        <v>15</v>
      </c>
      <c r="GO271" s="153">
        <v>28</v>
      </c>
      <c r="GP271" s="153">
        <v>12</v>
      </c>
      <c r="GQ271" s="153">
        <v>74</v>
      </c>
      <c r="GR271" s="153">
        <v>13</v>
      </c>
      <c r="GS271" s="153">
        <v>13</v>
      </c>
      <c r="GT271" s="153">
        <v>31</v>
      </c>
      <c r="GU271" s="153">
        <v>45</v>
      </c>
      <c r="GV271" s="153">
        <v>274</v>
      </c>
      <c r="GW271" s="153">
        <v>23</v>
      </c>
      <c r="GX271" s="153">
        <v>348</v>
      </c>
      <c r="GY271" s="153">
        <v>118</v>
      </c>
      <c r="GZ271" s="153">
        <v>4</v>
      </c>
      <c r="HA271" s="153">
        <v>26</v>
      </c>
      <c r="HB271" s="153">
        <v>24</v>
      </c>
      <c r="HC271" s="153">
        <v>808</v>
      </c>
      <c r="HD271" s="153">
        <v>2005</v>
      </c>
      <c r="HE271" s="153">
        <v>47</v>
      </c>
      <c r="HF271" s="153">
        <v>912</v>
      </c>
      <c r="HG271" s="153">
        <v>665</v>
      </c>
      <c r="HH271" s="153">
        <v>258</v>
      </c>
      <c r="HI271" s="153">
        <v>11</v>
      </c>
      <c r="HJ271" s="153">
        <v>1</v>
      </c>
      <c r="HK271" s="153">
        <v>0</v>
      </c>
      <c r="HL271" s="153">
        <v>16</v>
      </c>
      <c r="HM271" s="153">
        <v>2</v>
      </c>
      <c r="HN271" s="153">
        <v>2</v>
      </c>
      <c r="HO271" s="153">
        <v>3</v>
      </c>
      <c r="HP271" s="153">
        <v>6</v>
      </c>
      <c r="HQ271" s="153">
        <v>0</v>
      </c>
      <c r="HR271" s="153">
        <v>0</v>
      </c>
      <c r="HS271" s="153">
        <v>0</v>
      </c>
      <c r="HT271" s="153">
        <v>18</v>
      </c>
      <c r="HU271" s="153"/>
      <c r="HV271" s="153">
        <v>74</v>
      </c>
      <c r="HW271" s="153">
        <v>4</v>
      </c>
      <c r="HX271" s="153">
        <v>67</v>
      </c>
      <c r="HY271" s="153">
        <v>15</v>
      </c>
      <c r="HZ271" s="153">
        <v>1</v>
      </c>
      <c r="IA271" s="153">
        <v>15</v>
      </c>
      <c r="IB271" s="153">
        <v>4</v>
      </c>
      <c r="IC271" s="153">
        <v>451</v>
      </c>
      <c r="ID271" s="153">
        <v>0</v>
      </c>
      <c r="IE271" s="153">
        <v>47</v>
      </c>
      <c r="IF271" s="153">
        <v>7</v>
      </c>
      <c r="IG271" s="153">
        <v>0</v>
      </c>
      <c r="IH271" s="153">
        <v>99</v>
      </c>
      <c r="II271" s="153">
        <v>0</v>
      </c>
      <c r="IJ271" s="153">
        <v>1</v>
      </c>
      <c r="IK271" s="153">
        <v>6</v>
      </c>
      <c r="IL271" s="153">
        <v>32</v>
      </c>
      <c r="IM271" s="153">
        <v>62</v>
      </c>
      <c r="IN271" s="153">
        <v>684</v>
      </c>
      <c r="IO271" s="153">
        <v>8</v>
      </c>
      <c r="IP271" s="153">
        <v>39</v>
      </c>
      <c r="IQ271" s="153">
        <v>383</v>
      </c>
      <c r="IR271" s="153">
        <v>65</v>
      </c>
      <c r="IS271" s="153">
        <v>138</v>
      </c>
      <c r="IT271" s="153">
        <v>0</v>
      </c>
      <c r="IU271" s="153">
        <v>28</v>
      </c>
      <c r="IV271" s="153">
        <v>914</v>
      </c>
      <c r="IW271" s="153">
        <v>21</v>
      </c>
      <c r="IX271" s="153">
        <v>477</v>
      </c>
      <c r="IY271" s="153">
        <v>1099</v>
      </c>
      <c r="IZ271" s="153">
        <v>0</v>
      </c>
      <c r="JA271" s="153">
        <v>158</v>
      </c>
      <c r="JB271" s="153">
        <v>45</v>
      </c>
      <c r="JC271" s="153">
        <v>5</v>
      </c>
      <c r="JD271" s="153">
        <v>0</v>
      </c>
      <c r="JE271" s="153">
        <v>14</v>
      </c>
      <c r="JF271" s="153">
        <v>9</v>
      </c>
      <c r="JG271" s="153">
        <v>1</v>
      </c>
      <c r="JH271" s="153">
        <v>5101</v>
      </c>
      <c r="JI271" s="153">
        <v>51</v>
      </c>
      <c r="JJ271" s="153">
        <v>4</v>
      </c>
      <c r="JK271" s="153">
        <v>124</v>
      </c>
      <c r="JL271" s="153">
        <v>3990</v>
      </c>
      <c r="JM271" s="153">
        <v>429</v>
      </c>
      <c r="JN271" s="153">
        <v>316</v>
      </c>
      <c r="JO271" s="153">
        <v>1399</v>
      </c>
      <c r="JP271" s="153">
        <v>1138</v>
      </c>
      <c r="JQ271" s="153">
        <v>602</v>
      </c>
      <c r="JR271" s="153">
        <v>1332</v>
      </c>
      <c r="JS271" s="153">
        <v>236</v>
      </c>
      <c r="JT271" s="153">
        <v>2261</v>
      </c>
      <c r="JU271" s="153">
        <v>280</v>
      </c>
      <c r="JV271" s="153"/>
      <c r="JW271" s="153">
        <v>631</v>
      </c>
      <c r="JX271" s="153">
        <v>884</v>
      </c>
      <c r="JY271" s="153">
        <v>315</v>
      </c>
      <c r="JZ271" s="153">
        <v>371</v>
      </c>
      <c r="KA271" s="153">
        <v>236</v>
      </c>
      <c r="KB271" s="153">
        <v>653</v>
      </c>
      <c r="KC271" s="153">
        <v>265</v>
      </c>
      <c r="KD271" s="153">
        <v>484</v>
      </c>
      <c r="KE271" s="153">
        <v>481</v>
      </c>
      <c r="KF271" s="153"/>
      <c r="KG271" s="153">
        <v>3</v>
      </c>
      <c r="KH271" s="153">
        <v>0</v>
      </c>
      <c r="KI271" s="153">
        <v>519</v>
      </c>
      <c r="KJ271" s="153">
        <v>25</v>
      </c>
      <c r="KK271" s="153">
        <v>67</v>
      </c>
      <c r="KL271" s="153">
        <v>68</v>
      </c>
      <c r="KM271" s="153">
        <v>2306</v>
      </c>
      <c r="KN271" s="153">
        <v>252</v>
      </c>
      <c r="KO271" s="153">
        <v>6</v>
      </c>
      <c r="KP271" s="153">
        <v>85</v>
      </c>
      <c r="KQ271" s="153">
        <v>9</v>
      </c>
      <c r="KR271" s="153">
        <v>56</v>
      </c>
      <c r="KS271" s="153">
        <v>57</v>
      </c>
      <c r="KT271" s="153">
        <v>39</v>
      </c>
      <c r="KU271" s="153"/>
      <c r="KV271" s="153">
        <v>1</v>
      </c>
      <c r="KW271" s="153">
        <v>226</v>
      </c>
      <c r="KX271" s="153">
        <v>738</v>
      </c>
      <c r="KY271" s="153">
        <v>916</v>
      </c>
      <c r="KZ271" s="153">
        <v>35</v>
      </c>
      <c r="LA271" s="153">
        <v>121</v>
      </c>
      <c r="LB271" s="153">
        <v>114</v>
      </c>
      <c r="LC271" s="153"/>
      <c r="LD271" s="153">
        <v>11</v>
      </c>
      <c r="LE271" s="153">
        <v>17</v>
      </c>
      <c r="LF271" s="153">
        <v>78</v>
      </c>
      <c r="LG271" s="153">
        <v>2</v>
      </c>
      <c r="LH271" s="153"/>
      <c r="LI271" s="153">
        <v>2</v>
      </c>
      <c r="LJ271" s="153">
        <v>208</v>
      </c>
      <c r="LK271" s="153">
        <v>0</v>
      </c>
      <c r="LL271" s="153">
        <v>5</v>
      </c>
      <c r="LM271" s="153">
        <v>4</v>
      </c>
      <c r="LN271" s="153">
        <v>33</v>
      </c>
      <c r="LO271" s="153">
        <v>230</v>
      </c>
      <c r="LP271" s="153">
        <v>139</v>
      </c>
      <c r="LQ271" s="153">
        <v>36</v>
      </c>
      <c r="LR271" s="153">
        <v>402</v>
      </c>
      <c r="LS271" s="153">
        <v>24</v>
      </c>
      <c r="LT271" s="153">
        <v>5</v>
      </c>
      <c r="LU271" s="153">
        <v>1073</v>
      </c>
      <c r="LV271" s="153">
        <v>13</v>
      </c>
      <c r="LW271" s="153">
        <v>28</v>
      </c>
      <c r="LX271" s="153">
        <v>1263</v>
      </c>
      <c r="LY271" s="153">
        <v>121</v>
      </c>
      <c r="LZ271" s="153">
        <v>27</v>
      </c>
      <c r="MA271" s="153">
        <v>1017</v>
      </c>
      <c r="MB271" s="153">
        <v>125</v>
      </c>
      <c r="MC271" s="153">
        <v>342</v>
      </c>
      <c r="MD271" s="153">
        <v>15</v>
      </c>
      <c r="ME271" s="153">
        <v>5</v>
      </c>
      <c r="MF271" s="153">
        <v>85</v>
      </c>
      <c r="MG271" s="153">
        <v>29</v>
      </c>
      <c r="MH271" s="153">
        <v>63</v>
      </c>
      <c r="MI271" s="153">
        <v>496</v>
      </c>
      <c r="MJ271" s="153">
        <v>14</v>
      </c>
      <c r="MK271" s="153">
        <v>6</v>
      </c>
      <c r="ML271" s="153">
        <v>101</v>
      </c>
      <c r="MM271" s="153">
        <v>14</v>
      </c>
      <c r="MN271" s="153">
        <v>76</v>
      </c>
      <c r="MO271" s="153">
        <v>284</v>
      </c>
      <c r="MP271" s="153">
        <v>128</v>
      </c>
      <c r="MQ271" s="153">
        <v>17</v>
      </c>
      <c r="MR271" s="153">
        <v>252</v>
      </c>
      <c r="MS271" s="153">
        <v>34</v>
      </c>
      <c r="MT271" s="153">
        <v>2486</v>
      </c>
      <c r="MU271" s="153">
        <v>321</v>
      </c>
      <c r="MV271" s="153">
        <v>81</v>
      </c>
      <c r="MW271" s="153">
        <v>299</v>
      </c>
      <c r="MX271" s="153">
        <v>90</v>
      </c>
      <c r="MY271" s="153">
        <v>816</v>
      </c>
      <c r="MZ271" s="153">
        <v>825</v>
      </c>
      <c r="NA271" s="153">
        <v>2085</v>
      </c>
      <c r="NB271" s="153">
        <v>689</v>
      </c>
      <c r="NC271" s="153">
        <v>129</v>
      </c>
      <c r="ND271" s="153">
        <v>267</v>
      </c>
      <c r="NE271" s="153">
        <v>304</v>
      </c>
      <c r="NF271" s="153">
        <v>198</v>
      </c>
      <c r="NG271" s="153">
        <v>1</v>
      </c>
      <c r="NH271" s="153">
        <v>8</v>
      </c>
      <c r="NI271" s="153">
        <v>1</v>
      </c>
      <c r="NJ271" s="153">
        <v>6</v>
      </c>
      <c r="NK271" s="153">
        <v>6</v>
      </c>
      <c r="NL271" s="153">
        <v>8</v>
      </c>
      <c r="NM271" s="153">
        <v>37</v>
      </c>
      <c r="NN271" s="153">
        <v>99</v>
      </c>
      <c r="NO271" s="153">
        <v>77</v>
      </c>
      <c r="NP271" s="153">
        <v>537</v>
      </c>
      <c r="NQ271" s="153">
        <v>1134</v>
      </c>
      <c r="NR271" s="153">
        <v>124</v>
      </c>
      <c r="NS271" s="153">
        <v>1511</v>
      </c>
      <c r="NT271" s="153">
        <v>60</v>
      </c>
      <c r="NU271" s="153">
        <v>126</v>
      </c>
      <c r="NV271" s="153">
        <v>69</v>
      </c>
      <c r="NW271" s="153">
        <v>96</v>
      </c>
      <c r="NX271" s="153">
        <v>0</v>
      </c>
      <c r="NY271" s="153">
        <v>16</v>
      </c>
      <c r="NZ271" s="153">
        <v>192</v>
      </c>
      <c r="OA271" s="153">
        <v>65</v>
      </c>
      <c r="OB271" s="153">
        <v>28</v>
      </c>
      <c r="OC271" s="153">
        <v>125</v>
      </c>
      <c r="OD271" s="153"/>
      <c r="OE271" s="153">
        <v>1</v>
      </c>
      <c r="OF271" s="153">
        <v>124</v>
      </c>
      <c r="OG271" s="153">
        <v>0</v>
      </c>
      <c r="OH271" s="153">
        <v>1</v>
      </c>
      <c r="OI271" s="153">
        <v>26</v>
      </c>
      <c r="OJ271" s="153">
        <v>962</v>
      </c>
      <c r="OK271" s="153">
        <v>2299</v>
      </c>
      <c r="OL271" s="153">
        <v>236</v>
      </c>
      <c r="OM271" s="153">
        <v>226</v>
      </c>
      <c r="ON271" s="153">
        <v>34</v>
      </c>
      <c r="OO271" s="154">
        <v>873</v>
      </c>
      <c r="OP271" s="144">
        <v>95638</v>
      </c>
      <c r="OQ271" s="155">
        <v>14796</v>
      </c>
      <c r="OR271" s="153"/>
      <c r="OS271" s="153"/>
      <c r="OT271" s="153"/>
      <c r="OU271" s="153"/>
      <c r="OV271" s="153">
        <v>830</v>
      </c>
      <c r="OW271" s="153">
        <v>10757</v>
      </c>
      <c r="OX271" s="153">
        <v>-23767</v>
      </c>
      <c r="OY271" s="153"/>
      <c r="OZ271" s="153"/>
      <c r="PA271" s="153"/>
      <c r="PB271" s="153"/>
      <c r="PC271" s="153"/>
      <c r="PD271" s="153"/>
      <c r="PE271" s="153"/>
      <c r="PF271" s="153"/>
      <c r="PG271" s="153"/>
      <c r="PH271" s="153"/>
      <c r="PI271" s="153"/>
      <c r="PJ271" s="156"/>
      <c r="PK271" s="144">
        <v>2616</v>
      </c>
      <c r="PL271" s="144">
        <v>98254</v>
      </c>
    </row>
    <row r="272" spans="1:428" ht="15" x14ac:dyDescent="0.25">
      <c r="A272" s="158">
        <v>326210</v>
      </c>
      <c r="B272" s="159" t="s">
        <v>742</v>
      </c>
      <c r="C272" s="149" t="s">
        <v>462</v>
      </c>
      <c r="D272" s="155">
        <v>80</v>
      </c>
      <c r="E272" s="153">
        <v>280</v>
      </c>
      <c r="F272" s="153">
        <v>42</v>
      </c>
      <c r="G272" s="153">
        <v>43</v>
      </c>
      <c r="H272" s="153">
        <v>47</v>
      </c>
      <c r="I272" s="153">
        <v>113</v>
      </c>
      <c r="J272" s="153">
        <v>258</v>
      </c>
      <c r="K272" s="153"/>
      <c r="L272" s="153">
        <v>9</v>
      </c>
      <c r="M272" s="153">
        <v>51</v>
      </c>
      <c r="N272" s="153">
        <v>0</v>
      </c>
      <c r="O272" s="153">
        <v>1</v>
      </c>
      <c r="P272" s="153">
        <v>3</v>
      </c>
      <c r="Q272" s="153">
        <v>6</v>
      </c>
      <c r="R272" s="153">
        <v>183</v>
      </c>
      <c r="S272" s="153">
        <v>50</v>
      </c>
      <c r="T272" s="153">
        <v>365</v>
      </c>
      <c r="U272" s="153">
        <v>64</v>
      </c>
      <c r="V272" s="153">
        <v>22</v>
      </c>
      <c r="W272" s="153">
        <v>3</v>
      </c>
      <c r="X272" s="153">
        <v>5</v>
      </c>
      <c r="Y272" s="153"/>
      <c r="Z272" s="153"/>
      <c r="AA272" s="153"/>
      <c r="AB272" s="153">
        <v>58</v>
      </c>
      <c r="AC272" s="153">
        <v>1685</v>
      </c>
      <c r="AD272" s="153">
        <v>90</v>
      </c>
      <c r="AE272" s="153">
        <v>979</v>
      </c>
      <c r="AF272" s="153">
        <v>230</v>
      </c>
      <c r="AG272" s="153">
        <v>3</v>
      </c>
      <c r="AH272" s="153">
        <v>283</v>
      </c>
      <c r="AI272" s="153">
        <v>3</v>
      </c>
      <c r="AJ272" s="153">
        <v>18</v>
      </c>
      <c r="AK272" s="153">
        <v>8</v>
      </c>
      <c r="AL272" s="153">
        <v>150</v>
      </c>
      <c r="AM272" s="153">
        <v>36</v>
      </c>
      <c r="AN272" s="153">
        <v>4</v>
      </c>
      <c r="AO272" s="153"/>
      <c r="AP272" s="153">
        <v>53</v>
      </c>
      <c r="AQ272" s="153">
        <v>29</v>
      </c>
      <c r="AR272" s="153"/>
      <c r="AS272" s="153"/>
      <c r="AT272" s="153">
        <v>0</v>
      </c>
      <c r="AU272" s="153">
        <v>2</v>
      </c>
      <c r="AV272" s="153">
        <v>0</v>
      </c>
      <c r="AW272" s="153">
        <v>0</v>
      </c>
      <c r="AX272" s="153"/>
      <c r="AY272" s="153"/>
      <c r="AZ272" s="153"/>
      <c r="BA272" s="153"/>
      <c r="BB272" s="153"/>
      <c r="BC272" s="153">
        <v>0</v>
      </c>
      <c r="BD272" s="153">
        <v>1</v>
      </c>
      <c r="BE272" s="153"/>
      <c r="BF272" s="153"/>
      <c r="BG272" s="153"/>
      <c r="BH272" s="153"/>
      <c r="BI272" s="153"/>
      <c r="BJ272" s="153"/>
      <c r="BK272" s="153"/>
      <c r="BL272" s="153">
        <v>0</v>
      </c>
      <c r="BM272" s="153"/>
      <c r="BN272" s="153"/>
      <c r="BO272" s="153"/>
      <c r="BP272" s="153"/>
      <c r="BQ272" s="153"/>
      <c r="BR272" s="153"/>
      <c r="BS272" s="153"/>
      <c r="BT272" s="153"/>
      <c r="BU272" s="153"/>
      <c r="BV272" s="153"/>
      <c r="BW272" s="153"/>
      <c r="BX272" s="153"/>
      <c r="BY272" s="153">
        <v>0</v>
      </c>
      <c r="BZ272" s="153"/>
      <c r="CA272" s="153"/>
      <c r="CB272" s="153"/>
      <c r="CC272" s="153"/>
      <c r="CD272" s="153"/>
      <c r="CE272" s="153"/>
      <c r="CF272" s="153"/>
      <c r="CG272" s="153"/>
      <c r="CH272" s="153">
        <v>408</v>
      </c>
      <c r="CI272" s="153">
        <v>232</v>
      </c>
      <c r="CJ272" s="153">
        <v>288</v>
      </c>
      <c r="CK272" s="153">
        <v>15</v>
      </c>
      <c r="CL272" s="153"/>
      <c r="CM272" s="153"/>
      <c r="CN272" s="153"/>
      <c r="CO272" s="153"/>
      <c r="CP272" s="153"/>
      <c r="CQ272" s="153"/>
      <c r="CR272" s="153">
        <v>0</v>
      </c>
      <c r="CS272" s="153"/>
      <c r="CT272" s="153"/>
      <c r="CU272" s="153"/>
      <c r="CV272" s="153"/>
      <c r="CW272" s="153"/>
      <c r="CX272" s="153"/>
      <c r="CY272" s="153"/>
      <c r="CZ272" s="153"/>
      <c r="DA272" s="153"/>
      <c r="DB272" s="153"/>
      <c r="DC272" s="153"/>
      <c r="DD272" s="153">
        <v>50</v>
      </c>
      <c r="DE272" s="153"/>
      <c r="DF272" s="153"/>
      <c r="DG272" s="153"/>
      <c r="DH272" s="153"/>
      <c r="DI272" s="153"/>
      <c r="DJ272" s="153"/>
      <c r="DK272" s="153"/>
      <c r="DL272" s="153"/>
      <c r="DM272" s="153"/>
      <c r="DN272" s="153"/>
      <c r="DO272" s="153"/>
      <c r="DP272" s="153"/>
      <c r="DQ272" s="153"/>
      <c r="DR272" s="153"/>
      <c r="DS272" s="153"/>
      <c r="DT272" s="153"/>
      <c r="DU272" s="153"/>
      <c r="DV272" s="153"/>
      <c r="DW272" s="153"/>
      <c r="DX272" s="153"/>
      <c r="DY272" s="153"/>
      <c r="DZ272" s="153"/>
      <c r="EA272" s="153"/>
      <c r="EB272" s="153"/>
      <c r="EC272" s="153"/>
      <c r="ED272" s="153"/>
      <c r="EE272" s="153"/>
      <c r="EF272" s="153"/>
      <c r="EG272" s="153"/>
      <c r="EH272" s="153"/>
      <c r="EI272" s="153"/>
      <c r="EJ272" s="153"/>
      <c r="EK272" s="153"/>
      <c r="EL272" s="153"/>
      <c r="EM272" s="153"/>
      <c r="EN272" s="153"/>
      <c r="EO272" s="153"/>
      <c r="EP272" s="153"/>
      <c r="EQ272" s="153"/>
      <c r="ER272" s="153">
        <v>300</v>
      </c>
      <c r="ES272" s="153">
        <v>2701</v>
      </c>
      <c r="ET272" s="153">
        <v>208</v>
      </c>
      <c r="EU272" s="153">
        <v>37</v>
      </c>
      <c r="EV272" s="153">
        <v>509</v>
      </c>
      <c r="EW272" s="153">
        <v>0</v>
      </c>
      <c r="EX272" s="153">
        <v>98</v>
      </c>
      <c r="EY272" s="153">
        <v>0</v>
      </c>
      <c r="EZ272" s="153"/>
      <c r="FA272" s="153">
        <v>1</v>
      </c>
      <c r="FB272" s="153"/>
      <c r="FC272" s="153"/>
      <c r="FD272" s="153">
        <v>1</v>
      </c>
      <c r="FE272" s="153">
        <v>0</v>
      </c>
      <c r="FF272" s="153">
        <v>0</v>
      </c>
      <c r="FG272" s="153"/>
      <c r="FH272" s="153"/>
      <c r="FI272" s="153"/>
      <c r="FJ272" s="153"/>
      <c r="FK272" s="153"/>
      <c r="FL272" s="153">
        <v>0</v>
      </c>
      <c r="FM272" s="153"/>
      <c r="FN272" s="153">
        <v>60</v>
      </c>
      <c r="FO272" s="153"/>
      <c r="FP272" s="153">
        <v>595</v>
      </c>
      <c r="FQ272" s="153">
        <v>0</v>
      </c>
      <c r="FR272" s="153"/>
      <c r="FS272" s="153"/>
      <c r="FT272" s="153"/>
      <c r="FU272" s="153"/>
      <c r="FV272" s="153">
        <v>0</v>
      </c>
      <c r="FW272" s="153">
        <v>0</v>
      </c>
      <c r="FX272" s="153"/>
      <c r="FY272" s="153"/>
      <c r="FZ272" s="153"/>
      <c r="GA272" s="153"/>
      <c r="GB272" s="153"/>
      <c r="GC272" s="153"/>
      <c r="GD272" s="153"/>
      <c r="GE272" s="153"/>
      <c r="GF272" s="153"/>
      <c r="GG272" s="153"/>
      <c r="GH272" s="153"/>
      <c r="GI272" s="153"/>
      <c r="GJ272" s="153"/>
      <c r="GK272" s="153">
        <v>0</v>
      </c>
      <c r="GL272" s="153"/>
      <c r="GM272" s="153"/>
      <c r="GN272" s="153"/>
      <c r="GO272" s="153">
        <v>0</v>
      </c>
      <c r="GP272" s="153"/>
      <c r="GQ272" s="153"/>
      <c r="GR272" s="153"/>
      <c r="GS272" s="153">
        <v>2</v>
      </c>
      <c r="GT272" s="153">
        <v>0</v>
      </c>
      <c r="GU272" s="153">
        <v>1</v>
      </c>
      <c r="GV272" s="153">
        <v>0</v>
      </c>
      <c r="GW272" s="153"/>
      <c r="GX272" s="153">
        <v>0</v>
      </c>
      <c r="GY272" s="153"/>
      <c r="GZ272" s="153"/>
      <c r="HA272" s="153">
        <v>13</v>
      </c>
      <c r="HB272" s="153">
        <v>9</v>
      </c>
      <c r="HC272" s="153"/>
      <c r="HD272" s="153"/>
      <c r="HE272" s="153">
        <v>7</v>
      </c>
      <c r="HF272" s="153">
        <v>1</v>
      </c>
      <c r="HG272" s="153"/>
      <c r="HH272" s="153">
        <v>21</v>
      </c>
      <c r="HI272" s="153">
        <v>2</v>
      </c>
      <c r="HJ272" s="153"/>
      <c r="HK272" s="153">
        <v>3</v>
      </c>
      <c r="HL272" s="153"/>
      <c r="HM272" s="153"/>
      <c r="HN272" s="153"/>
      <c r="HO272" s="153"/>
      <c r="HP272" s="153">
        <v>0</v>
      </c>
      <c r="HQ272" s="153"/>
      <c r="HR272" s="153"/>
      <c r="HS272" s="153"/>
      <c r="HT272" s="153"/>
      <c r="HU272" s="153"/>
      <c r="HV272" s="153">
        <v>1</v>
      </c>
      <c r="HW272" s="153">
        <v>1</v>
      </c>
      <c r="HX272" s="153">
        <v>1</v>
      </c>
      <c r="HY272" s="153"/>
      <c r="HZ272" s="153"/>
      <c r="IA272" s="153"/>
      <c r="IB272" s="153"/>
      <c r="IC272" s="153">
        <v>1</v>
      </c>
      <c r="ID272" s="153"/>
      <c r="IE272" s="153"/>
      <c r="IF272" s="153"/>
      <c r="IG272" s="153"/>
      <c r="IH272" s="153"/>
      <c r="II272" s="153"/>
      <c r="IJ272" s="153"/>
      <c r="IK272" s="153"/>
      <c r="IL272" s="153">
        <v>0</v>
      </c>
      <c r="IM272" s="153">
        <v>0</v>
      </c>
      <c r="IN272" s="153"/>
      <c r="IO272" s="153"/>
      <c r="IP272" s="153"/>
      <c r="IQ272" s="153"/>
      <c r="IR272" s="153"/>
      <c r="IS272" s="153"/>
      <c r="IT272" s="153"/>
      <c r="IU272" s="153"/>
      <c r="IV272" s="153">
        <v>0</v>
      </c>
      <c r="IW272" s="153"/>
      <c r="IX272" s="153"/>
      <c r="IY272" s="153"/>
      <c r="IZ272" s="153"/>
      <c r="JA272" s="153"/>
      <c r="JB272" s="153"/>
      <c r="JC272" s="153"/>
      <c r="JD272" s="153"/>
      <c r="JE272" s="153"/>
      <c r="JF272" s="153"/>
      <c r="JG272" s="153"/>
      <c r="JH272" s="153"/>
      <c r="JI272" s="153">
        <v>189</v>
      </c>
      <c r="JJ272" s="153"/>
      <c r="JK272" s="153"/>
      <c r="JL272" s="153">
        <v>2</v>
      </c>
      <c r="JM272" s="153">
        <v>1</v>
      </c>
      <c r="JN272" s="153">
        <v>1</v>
      </c>
      <c r="JO272" s="153">
        <v>9</v>
      </c>
      <c r="JP272" s="153">
        <v>28</v>
      </c>
      <c r="JQ272" s="153"/>
      <c r="JR272" s="153">
        <v>101</v>
      </c>
      <c r="JS272" s="153">
        <v>4</v>
      </c>
      <c r="JT272" s="153">
        <v>29</v>
      </c>
      <c r="JU272" s="153">
        <v>3</v>
      </c>
      <c r="JV272" s="153"/>
      <c r="JW272" s="153">
        <v>66</v>
      </c>
      <c r="JX272" s="153">
        <v>45</v>
      </c>
      <c r="JY272" s="153">
        <v>12</v>
      </c>
      <c r="JZ272" s="153">
        <v>25</v>
      </c>
      <c r="KA272" s="153">
        <v>2</v>
      </c>
      <c r="KB272" s="153">
        <v>46</v>
      </c>
      <c r="KC272" s="153">
        <v>4</v>
      </c>
      <c r="KD272" s="153">
        <v>127</v>
      </c>
      <c r="KE272" s="153">
        <v>16</v>
      </c>
      <c r="KF272" s="153">
        <v>351</v>
      </c>
      <c r="KG272" s="153">
        <v>0</v>
      </c>
      <c r="KH272" s="153"/>
      <c r="KI272" s="153">
        <v>421</v>
      </c>
      <c r="KJ272" s="153">
        <v>0</v>
      </c>
      <c r="KK272" s="153"/>
      <c r="KL272" s="153">
        <v>2</v>
      </c>
      <c r="KM272" s="153">
        <v>1</v>
      </c>
      <c r="KN272" s="153">
        <v>8</v>
      </c>
      <c r="KO272" s="153">
        <v>2</v>
      </c>
      <c r="KP272" s="153"/>
      <c r="KQ272" s="153"/>
      <c r="KR272" s="153">
        <v>7</v>
      </c>
      <c r="KS272" s="153">
        <v>0</v>
      </c>
      <c r="KT272" s="153">
        <v>3</v>
      </c>
      <c r="KU272" s="153"/>
      <c r="KV272" s="153"/>
      <c r="KW272" s="153"/>
      <c r="KX272" s="153">
        <v>11</v>
      </c>
      <c r="KY272" s="153">
        <v>69</v>
      </c>
      <c r="KZ272" s="153"/>
      <c r="LA272" s="153">
        <v>1</v>
      </c>
      <c r="LB272" s="153">
        <v>6</v>
      </c>
      <c r="LC272" s="153">
        <v>0</v>
      </c>
      <c r="LD272" s="153">
        <v>21</v>
      </c>
      <c r="LE272" s="153">
        <v>28</v>
      </c>
      <c r="LF272" s="153">
        <v>14</v>
      </c>
      <c r="LG272" s="153">
        <v>2</v>
      </c>
      <c r="LH272" s="153"/>
      <c r="LI272" s="153"/>
      <c r="LJ272" s="153"/>
      <c r="LK272" s="153"/>
      <c r="LL272" s="153"/>
      <c r="LM272" s="153"/>
      <c r="LN272" s="153"/>
      <c r="LO272" s="153">
        <v>193</v>
      </c>
      <c r="LP272" s="153">
        <v>17</v>
      </c>
      <c r="LQ272" s="153"/>
      <c r="LR272" s="153"/>
      <c r="LS272" s="153"/>
      <c r="LT272" s="153"/>
      <c r="LU272" s="153">
        <v>1</v>
      </c>
      <c r="LV272" s="153">
        <v>0</v>
      </c>
      <c r="LW272" s="153"/>
      <c r="LX272" s="153">
        <v>91</v>
      </c>
      <c r="LY272" s="153">
        <v>1</v>
      </c>
      <c r="LZ272" s="153"/>
      <c r="MA272" s="153">
        <v>29</v>
      </c>
      <c r="MB272" s="153">
        <v>11</v>
      </c>
      <c r="MC272" s="153">
        <v>2</v>
      </c>
      <c r="MD272" s="153"/>
      <c r="ME272" s="153">
        <v>3</v>
      </c>
      <c r="MF272" s="153">
        <v>1</v>
      </c>
      <c r="MG272" s="153">
        <v>8</v>
      </c>
      <c r="MH272" s="153">
        <v>8</v>
      </c>
      <c r="MI272" s="153">
        <v>119</v>
      </c>
      <c r="MJ272" s="153">
        <v>6</v>
      </c>
      <c r="MK272" s="153">
        <v>1</v>
      </c>
      <c r="ML272" s="153">
        <v>22</v>
      </c>
      <c r="MM272" s="153">
        <v>0</v>
      </c>
      <c r="MN272" s="153">
        <v>33</v>
      </c>
      <c r="MO272" s="153">
        <v>22</v>
      </c>
      <c r="MP272" s="153">
        <v>87</v>
      </c>
      <c r="MQ272" s="153">
        <v>3</v>
      </c>
      <c r="MR272" s="153">
        <v>0</v>
      </c>
      <c r="MS272" s="153">
        <v>243</v>
      </c>
      <c r="MT272" s="153">
        <v>1</v>
      </c>
      <c r="MU272" s="153"/>
      <c r="MV272" s="153">
        <v>0</v>
      </c>
      <c r="MW272" s="153"/>
      <c r="MX272" s="153">
        <v>0</v>
      </c>
      <c r="MY272" s="153">
        <v>24</v>
      </c>
      <c r="MZ272" s="153"/>
      <c r="NA272" s="153">
        <v>11</v>
      </c>
      <c r="NB272" s="153">
        <v>14</v>
      </c>
      <c r="NC272" s="153"/>
      <c r="ND272" s="153">
        <v>202</v>
      </c>
      <c r="NE272" s="153"/>
      <c r="NF272" s="153">
        <v>68</v>
      </c>
      <c r="NG272" s="153"/>
      <c r="NH272" s="153"/>
      <c r="NI272" s="153"/>
      <c r="NJ272" s="153"/>
      <c r="NK272" s="153"/>
      <c r="NL272" s="153">
        <v>0</v>
      </c>
      <c r="NM272" s="153">
        <v>1</v>
      </c>
      <c r="NN272" s="153">
        <v>1</v>
      </c>
      <c r="NO272" s="153">
        <v>6</v>
      </c>
      <c r="NP272" s="153">
        <v>40</v>
      </c>
      <c r="NQ272" s="153">
        <v>48</v>
      </c>
      <c r="NR272" s="153">
        <v>9</v>
      </c>
      <c r="NS272" s="153">
        <v>24</v>
      </c>
      <c r="NT272" s="153">
        <v>0</v>
      </c>
      <c r="NU272" s="153">
        <v>258</v>
      </c>
      <c r="NV272" s="153">
        <v>3</v>
      </c>
      <c r="NW272" s="153">
        <v>0</v>
      </c>
      <c r="NX272" s="153"/>
      <c r="NY272" s="153"/>
      <c r="NZ272" s="153">
        <v>9</v>
      </c>
      <c r="OA272" s="153">
        <v>28</v>
      </c>
      <c r="OB272" s="153">
        <v>64</v>
      </c>
      <c r="OC272" s="153">
        <v>16</v>
      </c>
      <c r="OD272" s="153"/>
      <c r="OE272" s="153">
        <v>712</v>
      </c>
      <c r="OF272" s="153">
        <v>184</v>
      </c>
      <c r="OG272" s="153"/>
      <c r="OH272" s="153"/>
      <c r="OI272" s="153"/>
      <c r="OJ272" s="153">
        <v>92</v>
      </c>
      <c r="OK272" s="153">
        <v>30</v>
      </c>
      <c r="OL272" s="153">
        <v>252</v>
      </c>
      <c r="OM272" s="153">
        <v>222</v>
      </c>
      <c r="ON272" s="153">
        <v>22</v>
      </c>
      <c r="OO272" s="154">
        <v>2</v>
      </c>
      <c r="OP272" s="144">
        <v>15731</v>
      </c>
      <c r="OQ272" s="155">
        <v>14316</v>
      </c>
      <c r="OR272" s="153"/>
      <c r="OS272" s="153"/>
      <c r="OT272" s="153"/>
      <c r="OU272" s="153"/>
      <c r="OV272" s="153">
        <v>71</v>
      </c>
      <c r="OW272" s="153">
        <v>2931</v>
      </c>
      <c r="OX272" s="153">
        <v>-14201</v>
      </c>
      <c r="OY272" s="153"/>
      <c r="OZ272" s="153"/>
      <c r="PA272" s="153"/>
      <c r="PB272" s="153"/>
      <c r="PC272" s="153"/>
      <c r="PD272" s="153"/>
      <c r="PE272" s="153"/>
      <c r="PF272" s="153"/>
      <c r="PG272" s="153"/>
      <c r="PH272" s="153"/>
      <c r="PI272" s="153"/>
      <c r="PJ272" s="156"/>
      <c r="PK272" s="144">
        <v>3117</v>
      </c>
      <c r="PL272" s="144">
        <v>18847</v>
      </c>
    </row>
    <row r="273" spans="1:428" ht="15" x14ac:dyDescent="0.25">
      <c r="A273" s="158">
        <v>326220</v>
      </c>
      <c r="B273" s="159" t="s">
        <v>742</v>
      </c>
      <c r="C273" s="149" t="s">
        <v>463</v>
      </c>
      <c r="D273" s="155">
        <v>7</v>
      </c>
      <c r="E273" s="153">
        <v>29</v>
      </c>
      <c r="F273" s="153">
        <v>4</v>
      </c>
      <c r="G273" s="153">
        <v>3</v>
      </c>
      <c r="H273" s="153">
        <v>2</v>
      </c>
      <c r="I273" s="153">
        <v>4</v>
      </c>
      <c r="J273" s="153">
        <v>27</v>
      </c>
      <c r="K273" s="153"/>
      <c r="L273" s="153">
        <v>0</v>
      </c>
      <c r="M273" s="153">
        <v>5</v>
      </c>
      <c r="N273" s="153"/>
      <c r="O273" s="153"/>
      <c r="P273" s="153"/>
      <c r="Q273" s="153"/>
      <c r="R273" s="153">
        <v>274</v>
      </c>
      <c r="S273" s="153"/>
      <c r="T273" s="153"/>
      <c r="U273" s="153">
        <v>65</v>
      </c>
      <c r="V273" s="153">
        <v>16</v>
      </c>
      <c r="W273" s="153"/>
      <c r="X273" s="153"/>
      <c r="Y273" s="153">
        <v>12</v>
      </c>
      <c r="Z273" s="153"/>
      <c r="AA273" s="153"/>
      <c r="AB273" s="153"/>
      <c r="AC273" s="153"/>
      <c r="AD273" s="153">
        <v>3</v>
      </c>
      <c r="AE273" s="153"/>
      <c r="AF273" s="153"/>
      <c r="AG273" s="153"/>
      <c r="AH273" s="153"/>
      <c r="AI273" s="153"/>
      <c r="AJ273" s="153"/>
      <c r="AK273" s="153"/>
      <c r="AL273" s="153"/>
      <c r="AM273" s="153"/>
      <c r="AN273" s="153"/>
      <c r="AO273" s="153"/>
      <c r="AP273" s="153"/>
      <c r="AQ273" s="153"/>
      <c r="AR273" s="153"/>
      <c r="AS273" s="153"/>
      <c r="AT273" s="153"/>
      <c r="AU273" s="153"/>
      <c r="AV273" s="153"/>
      <c r="AW273" s="153"/>
      <c r="AX273" s="153"/>
      <c r="AY273" s="153">
        <v>48</v>
      </c>
      <c r="AZ273" s="153"/>
      <c r="BA273" s="153"/>
      <c r="BB273" s="153"/>
      <c r="BC273" s="153"/>
      <c r="BD273" s="153"/>
      <c r="BE273" s="153"/>
      <c r="BF273" s="153"/>
      <c r="BG273" s="153"/>
      <c r="BH273" s="153"/>
      <c r="BI273" s="153"/>
      <c r="BJ273" s="153"/>
      <c r="BK273" s="153"/>
      <c r="BL273" s="153">
        <v>7</v>
      </c>
      <c r="BM273" s="153"/>
      <c r="BN273" s="153"/>
      <c r="BO273" s="153"/>
      <c r="BP273" s="153"/>
      <c r="BQ273" s="153"/>
      <c r="BR273" s="153"/>
      <c r="BS273" s="153"/>
      <c r="BT273" s="153"/>
      <c r="BU273" s="153"/>
      <c r="BV273" s="153"/>
      <c r="BW273" s="153">
        <v>3</v>
      </c>
      <c r="BX273" s="153">
        <v>7</v>
      </c>
      <c r="BY273" s="153">
        <v>40</v>
      </c>
      <c r="BZ273" s="153"/>
      <c r="CA273" s="153"/>
      <c r="CB273" s="153"/>
      <c r="CC273" s="153">
        <v>197</v>
      </c>
      <c r="CD273" s="153"/>
      <c r="CE273" s="153"/>
      <c r="CF273" s="153"/>
      <c r="CG273" s="153">
        <v>21</v>
      </c>
      <c r="CH273" s="153">
        <v>328</v>
      </c>
      <c r="CI273" s="153">
        <v>155</v>
      </c>
      <c r="CJ273" s="153">
        <v>270</v>
      </c>
      <c r="CK273" s="153">
        <v>36</v>
      </c>
      <c r="CL273" s="153"/>
      <c r="CM273" s="153"/>
      <c r="CN273" s="153"/>
      <c r="CO273" s="153"/>
      <c r="CP273" s="153">
        <v>1</v>
      </c>
      <c r="CQ273" s="153"/>
      <c r="CR273" s="153">
        <v>43</v>
      </c>
      <c r="CS273" s="153">
        <v>9</v>
      </c>
      <c r="CT273" s="153"/>
      <c r="CU273" s="153"/>
      <c r="CV273" s="153"/>
      <c r="CW273" s="153"/>
      <c r="CX273" s="153">
        <v>282</v>
      </c>
      <c r="CY273" s="153"/>
      <c r="CZ273" s="153"/>
      <c r="DA273" s="153">
        <v>98</v>
      </c>
      <c r="DB273" s="153">
        <v>1</v>
      </c>
      <c r="DC273" s="153">
        <v>9</v>
      </c>
      <c r="DD273" s="153">
        <v>709</v>
      </c>
      <c r="DE273" s="153"/>
      <c r="DF273" s="153"/>
      <c r="DG273" s="153"/>
      <c r="DH273" s="153">
        <v>11</v>
      </c>
      <c r="DI273" s="153"/>
      <c r="DJ273" s="153"/>
      <c r="DK273" s="153"/>
      <c r="DL273" s="153"/>
      <c r="DM273" s="153"/>
      <c r="DN273" s="153"/>
      <c r="DO273" s="153"/>
      <c r="DP273" s="153"/>
      <c r="DQ273" s="153"/>
      <c r="DR273" s="153"/>
      <c r="DS273" s="153">
        <v>3</v>
      </c>
      <c r="DT273" s="153">
        <v>2</v>
      </c>
      <c r="DU273" s="153"/>
      <c r="DV273" s="153"/>
      <c r="DW273" s="153"/>
      <c r="DX273" s="153"/>
      <c r="DY273" s="153"/>
      <c r="DZ273" s="153"/>
      <c r="EA273" s="153"/>
      <c r="EB273" s="153"/>
      <c r="EC273" s="153"/>
      <c r="ED273" s="153"/>
      <c r="EE273" s="153"/>
      <c r="EF273" s="153">
        <v>17</v>
      </c>
      <c r="EG273" s="153">
        <v>136</v>
      </c>
      <c r="EH273" s="153"/>
      <c r="EI273" s="153"/>
      <c r="EJ273" s="153"/>
      <c r="EK273" s="153"/>
      <c r="EL273" s="153"/>
      <c r="EM273" s="153"/>
      <c r="EN273" s="153"/>
      <c r="EO273" s="153"/>
      <c r="EP273" s="153"/>
      <c r="EQ273" s="153"/>
      <c r="ER273" s="153">
        <v>119</v>
      </c>
      <c r="ES273" s="153">
        <v>762</v>
      </c>
      <c r="ET273" s="153">
        <v>65</v>
      </c>
      <c r="EU273" s="153">
        <v>257</v>
      </c>
      <c r="EV273" s="153"/>
      <c r="EW273" s="153"/>
      <c r="EX273" s="153"/>
      <c r="EY273" s="153">
        <v>30</v>
      </c>
      <c r="EZ273" s="153">
        <v>44</v>
      </c>
      <c r="FA273" s="153">
        <v>4</v>
      </c>
      <c r="FB273" s="153"/>
      <c r="FC273" s="153">
        <v>43</v>
      </c>
      <c r="FD273" s="153">
        <v>698</v>
      </c>
      <c r="FE273" s="153">
        <v>26</v>
      </c>
      <c r="FF273" s="153"/>
      <c r="FG273" s="153"/>
      <c r="FH273" s="153"/>
      <c r="FI273" s="153"/>
      <c r="FJ273" s="153"/>
      <c r="FK273" s="153">
        <v>28</v>
      </c>
      <c r="FL273" s="153"/>
      <c r="FM273" s="153"/>
      <c r="FN273" s="153"/>
      <c r="FO273" s="153"/>
      <c r="FP273" s="153"/>
      <c r="FQ273" s="153"/>
      <c r="FR273" s="153"/>
      <c r="FS273" s="153"/>
      <c r="FT273" s="153"/>
      <c r="FU273" s="153"/>
      <c r="FV273" s="153"/>
      <c r="FW273" s="153"/>
      <c r="FX273" s="153"/>
      <c r="FY273" s="153"/>
      <c r="FZ273" s="153"/>
      <c r="GA273" s="153"/>
      <c r="GB273" s="153"/>
      <c r="GC273" s="153"/>
      <c r="GD273" s="153"/>
      <c r="GE273" s="153"/>
      <c r="GF273" s="153"/>
      <c r="GG273" s="153"/>
      <c r="GH273" s="153"/>
      <c r="GI273" s="153"/>
      <c r="GJ273" s="153"/>
      <c r="GK273" s="153"/>
      <c r="GL273" s="153"/>
      <c r="GM273" s="153"/>
      <c r="GN273" s="153"/>
      <c r="GO273" s="153"/>
      <c r="GP273" s="153"/>
      <c r="GQ273" s="153">
        <v>12</v>
      </c>
      <c r="GR273" s="153"/>
      <c r="GS273" s="153"/>
      <c r="GT273" s="153"/>
      <c r="GU273" s="153">
        <v>7</v>
      </c>
      <c r="GV273" s="153"/>
      <c r="GW273" s="153"/>
      <c r="GX273" s="153"/>
      <c r="GY273" s="153"/>
      <c r="GZ273" s="153"/>
      <c r="HA273" s="153"/>
      <c r="HB273" s="153"/>
      <c r="HC273" s="153"/>
      <c r="HD273" s="153"/>
      <c r="HE273" s="153"/>
      <c r="HF273" s="153"/>
      <c r="HG273" s="153"/>
      <c r="HH273" s="153"/>
      <c r="HI273" s="153"/>
      <c r="HJ273" s="153"/>
      <c r="HK273" s="153"/>
      <c r="HL273" s="153"/>
      <c r="HM273" s="153"/>
      <c r="HN273" s="153"/>
      <c r="HO273" s="153"/>
      <c r="HP273" s="153"/>
      <c r="HQ273" s="153"/>
      <c r="HR273" s="153"/>
      <c r="HS273" s="153"/>
      <c r="HT273" s="153">
        <v>14</v>
      </c>
      <c r="HU273" s="153"/>
      <c r="HV273" s="153">
        <v>101</v>
      </c>
      <c r="HW273" s="153"/>
      <c r="HX273" s="153"/>
      <c r="HY273" s="153"/>
      <c r="HZ273" s="153"/>
      <c r="IA273" s="153"/>
      <c r="IB273" s="153"/>
      <c r="IC273" s="153">
        <v>223</v>
      </c>
      <c r="ID273" s="153"/>
      <c r="IE273" s="153"/>
      <c r="IF273" s="153"/>
      <c r="IG273" s="153"/>
      <c r="IH273" s="153"/>
      <c r="II273" s="153"/>
      <c r="IJ273" s="153">
        <v>6</v>
      </c>
      <c r="IK273" s="153"/>
      <c r="IL273" s="153"/>
      <c r="IM273" s="153"/>
      <c r="IN273" s="153">
        <v>7</v>
      </c>
      <c r="IO273" s="153"/>
      <c r="IP273" s="153"/>
      <c r="IQ273" s="153"/>
      <c r="IR273" s="153"/>
      <c r="IS273" s="153"/>
      <c r="IT273" s="153"/>
      <c r="IU273" s="153"/>
      <c r="IV273" s="153">
        <v>99</v>
      </c>
      <c r="IW273" s="153"/>
      <c r="IX273" s="153"/>
      <c r="IY273" s="153">
        <v>133</v>
      </c>
      <c r="IZ273" s="153"/>
      <c r="JA273" s="153"/>
      <c r="JB273" s="153"/>
      <c r="JC273" s="153"/>
      <c r="JD273" s="153"/>
      <c r="JE273" s="153"/>
      <c r="JF273" s="153">
        <v>115</v>
      </c>
      <c r="JG273" s="153"/>
      <c r="JH273" s="153"/>
      <c r="JI273" s="153">
        <v>8</v>
      </c>
      <c r="JJ273" s="153">
        <v>8</v>
      </c>
      <c r="JK273" s="153">
        <v>7</v>
      </c>
      <c r="JL273" s="153"/>
      <c r="JM273" s="153"/>
      <c r="JN273" s="153"/>
      <c r="JO273" s="153"/>
      <c r="JP273" s="153"/>
      <c r="JQ273" s="153"/>
      <c r="JR273" s="153"/>
      <c r="JS273" s="153"/>
      <c r="JT273" s="153"/>
      <c r="JU273" s="153"/>
      <c r="JV273" s="153"/>
      <c r="JW273" s="153">
        <v>11</v>
      </c>
      <c r="JX273" s="153"/>
      <c r="JY273" s="153"/>
      <c r="JZ273" s="153"/>
      <c r="KA273" s="153"/>
      <c r="KB273" s="153"/>
      <c r="KC273" s="153"/>
      <c r="KD273" s="153"/>
      <c r="KE273" s="153"/>
      <c r="KF273" s="153"/>
      <c r="KG273" s="153"/>
      <c r="KH273" s="153"/>
      <c r="KI273" s="153"/>
      <c r="KJ273" s="153">
        <v>50</v>
      </c>
      <c r="KK273" s="153"/>
      <c r="KL273" s="153"/>
      <c r="KM273" s="153"/>
      <c r="KN273" s="153"/>
      <c r="KO273" s="153"/>
      <c r="KP273" s="153">
        <v>16</v>
      </c>
      <c r="KQ273" s="153"/>
      <c r="KR273" s="153"/>
      <c r="KS273" s="153"/>
      <c r="KT273" s="153"/>
      <c r="KU273" s="153"/>
      <c r="KV273" s="153"/>
      <c r="KW273" s="153"/>
      <c r="KX273" s="153">
        <v>1</v>
      </c>
      <c r="KY273" s="153">
        <v>4</v>
      </c>
      <c r="KZ273" s="153"/>
      <c r="LA273" s="153"/>
      <c r="LB273" s="153">
        <v>28</v>
      </c>
      <c r="LC273" s="153"/>
      <c r="LD273" s="153"/>
      <c r="LE273" s="153"/>
      <c r="LF273" s="153"/>
      <c r="LG273" s="153"/>
      <c r="LH273" s="153"/>
      <c r="LI273" s="153"/>
      <c r="LJ273" s="153"/>
      <c r="LK273" s="153"/>
      <c r="LL273" s="153">
        <v>0</v>
      </c>
      <c r="LM273" s="153"/>
      <c r="LN273" s="153">
        <v>277</v>
      </c>
      <c r="LO273" s="153"/>
      <c r="LP273" s="153"/>
      <c r="LQ273" s="153"/>
      <c r="LR273" s="153"/>
      <c r="LS273" s="153"/>
      <c r="LT273" s="153"/>
      <c r="LU273" s="153"/>
      <c r="LV273" s="153"/>
      <c r="LW273" s="153"/>
      <c r="LX273" s="153"/>
      <c r="LY273" s="153"/>
      <c r="LZ273" s="153"/>
      <c r="MA273" s="153"/>
      <c r="MB273" s="153">
        <v>1</v>
      </c>
      <c r="MC273" s="153"/>
      <c r="MD273" s="153"/>
      <c r="ME273" s="153"/>
      <c r="MF273" s="153"/>
      <c r="MG273" s="153"/>
      <c r="MH273" s="153"/>
      <c r="MI273" s="153"/>
      <c r="MJ273" s="153"/>
      <c r="MK273" s="153"/>
      <c r="ML273" s="153"/>
      <c r="MM273" s="153"/>
      <c r="MN273" s="153">
        <v>1</v>
      </c>
      <c r="MO273" s="153"/>
      <c r="MP273" s="153"/>
      <c r="MQ273" s="153"/>
      <c r="MR273" s="153"/>
      <c r="MS273" s="153"/>
      <c r="MT273" s="153"/>
      <c r="MU273" s="153">
        <v>7</v>
      </c>
      <c r="MV273" s="153"/>
      <c r="MW273" s="153"/>
      <c r="MX273" s="153"/>
      <c r="MY273" s="153"/>
      <c r="MZ273" s="153"/>
      <c r="NA273" s="153">
        <v>24</v>
      </c>
      <c r="NB273" s="153"/>
      <c r="NC273" s="153"/>
      <c r="ND273" s="153"/>
      <c r="NE273" s="153"/>
      <c r="NF273" s="153"/>
      <c r="NG273" s="153"/>
      <c r="NH273" s="153"/>
      <c r="NI273" s="153"/>
      <c r="NJ273" s="153"/>
      <c r="NK273" s="153"/>
      <c r="NL273" s="153"/>
      <c r="NM273" s="153"/>
      <c r="NN273" s="153"/>
      <c r="NO273" s="153"/>
      <c r="NP273" s="153"/>
      <c r="NQ273" s="153"/>
      <c r="NR273" s="153"/>
      <c r="NS273" s="153">
        <v>66</v>
      </c>
      <c r="NT273" s="153"/>
      <c r="NU273" s="153">
        <v>100</v>
      </c>
      <c r="NV273" s="153">
        <v>6</v>
      </c>
      <c r="NW273" s="153"/>
      <c r="NX273" s="153"/>
      <c r="NY273" s="153"/>
      <c r="NZ273" s="153"/>
      <c r="OA273" s="153"/>
      <c r="OB273" s="153"/>
      <c r="OC273" s="153"/>
      <c r="OD273" s="153"/>
      <c r="OE273" s="153">
        <v>37</v>
      </c>
      <c r="OF273" s="153"/>
      <c r="OG273" s="153"/>
      <c r="OH273" s="153"/>
      <c r="OI273" s="153"/>
      <c r="OJ273" s="153">
        <v>255</v>
      </c>
      <c r="OK273" s="153">
        <v>69</v>
      </c>
      <c r="OL273" s="153">
        <v>106</v>
      </c>
      <c r="OM273" s="153"/>
      <c r="ON273" s="153"/>
      <c r="OO273" s="154"/>
      <c r="OP273" s="144">
        <v>6759</v>
      </c>
      <c r="OQ273" s="155">
        <v>520</v>
      </c>
      <c r="OR273" s="153"/>
      <c r="OS273" s="153"/>
      <c r="OT273" s="153"/>
      <c r="OU273" s="153"/>
      <c r="OV273" s="153">
        <v>85</v>
      </c>
      <c r="OW273" s="153">
        <v>1848</v>
      </c>
      <c r="OX273" s="153">
        <v>-3282</v>
      </c>
      <c r="OY273" s="153"/>
      <c r="OZ273" s="153"/>
      <c r="PA273" s="153"/>
      <c r="PB273" s="153"/>
      <c r="PC273" s="153"/>
      <c r="PD273" s="153"/>
      <c r="PE273" s="153"/>
      <c r="PF273" s="153"/>
      <c r="PG273" s="153"/>
      <c r="PH273" s="153"/>
      <c r="PI273" s="153"/>
      <c r="PJ273" s="156"/>
      <c r="PK273" s="144">
        <v>-828</v>
      </c>
      <c r="PL273" s="144">
        <v>5931</v>
      </c>
    </row>
    <row r="274" spans="1:428" ht="15" x14ac:dyDescent="0.25">
      <c r="A274" s="158">
        <v>326290</v>
      </c>
      <c r="B274" s="159" t="s">
        <v>742</v>
      </c>
      <c r="C274" s="149" t="s">
        <v>464</v>
      </c>
      <c r="D274" s="155"/>
      <c r="E274" s="153"/>
      <c r="F274" s="153"/>
      <c r="G274" s="153"/>
      <c r="H274" s="153"/>
      <c r="I274" s="153"/>
      <c r="J274" s="153"/>
      <c r="K274" s="153"/>
      <c r="L274" s="153"/>
      <c r="M274" s="153"/>
      <c r="N274" s="153"/>
      <c r="O274" s="153">
        <v>7</v>
      </c>
      <c r="P274" s="153"/>
      <c r="Q274" s="153"/>
      <c r="R274" s="153">
        <v>54</v>
      </c>
      <c r="S274" s="153"/>
      <c r="T274" s="153"/>
      <c r="U274" s="153">
        <v>64</v>
      </c>
      <c r="V274" s="153">
        <v>12</v>
      </c>
      <c r="W274" s="153"/>
      <c r="X274" s="153"/>
      <c r="Y274" s="153"/>
      <c r="Z274" s="153"/>
      <c r="AA274" s="153"/>
      <c r="AB274" s="153">
        <v>0</v>
      </c>
      <c r="AC274" s="153">
        <v>0</v>
      </c>
      <c r="AD274" s="153">
        <v>326</v>
      </c>
      <c r="AE274" s="153">
        <v>8</v>
      </c>
      <c r="AF274" s="153">
        <v>161</v>
      </c>
      <c r="AG274" s="153"/>
      <c r="AH274" s="153">
        <v>66</v>
      </c>
      <c r="AI274" s="153"/>
      <c r="AJ274" s="153"/>
      <c r="AK274" s="153"/>
      <c r="AL274" s="153">
        <v>154</v>
      </c>
      <c r="AM274" s="153">
        <v>781</v>
      </c>
      <c r="AN274" s="153"/>
      <c r="AO274" s="153"/>
      <c r="AP274" s="153"/>
      <c r="AQ274" s="153">
        <v>4</v>
      </c>
      <c r="AR274" s="153">
        <v>3</v>
      </c>
      <c r="AS274" s="153">
        <v>3</v>
      </c>
      <c r="AT274" s="153">
        <v>2</v>
      </c>
      <c r="AU274" s="153"/>
      <c r="AV274" s="153">
        <v>7</v>
      </c>
      <c r="AW274" s="153">
        <v>55</v>
      </c>
      <c r="AX274" s="153">
        <v>1</v>
      </c>
      <c r="AY274" s="153">
        <v>5</v>
      </c>
      <c r="AZ274" s="153"/>
      <c r="BA274" s="153"/>
      <c r="BB274" s="153">
        <v>8</v>
      </c>
      <c r="BC274" s="153">
        <v>5</v>
      </c>
      <c r="BD274" s="153"/>
      <c r="BE274" s="153"/>
      <c r="BF274" s="153"/>
      <c r="BG274" s="153"/>
      <c r="BH274" s="153"/>
      <c r="BI274" s="153"/>
      <c r="BJ274" s="153"/>
      <c r="BK274" s="153"/>
      <c r="BL274" s="153"/>
      <c r="BM274" s="153">
        <v>49</v>
      </c>
      <c r="BN274" s="153"/>
      <c r="BO274" s="153"/>
      <c r="BP274" s="153"/>
      <c r="BQ274" s="153"/>
      <c r="BR274" s="153"/>
      <c r="BS274" s="153"/>
      <c r="BT274" s="153"/>
      <c r="BU274" s="153"/>
      <c r="BV274" s="153"/>
      <c r="BW274" s="153">
        <v>11</v>
      </c>
      <c r="BX274" s="153">
        <v>20</v>
      </c>
      <c r="BY274" s="153">
        <v>15</v>
      </c>
      <c r="BZ274" s="153"/>
      <c r="CA274" s="153"/>
      <c r="CB274" s="153"/>
      <c r="CC274" s="153">
        <v>61</v>
      </c>
      <c r="CD274" s="153"/>
      <c r="CE274" s="153"/>
      <c r="CF274" s="153"/>
      <c r="CG274" s="153">
        <v>7</v>
      </c>
      <c r="CH274" s="153">
        <v>516</v>
      </c>
      <c r="CI274" s="153">
        <v>6</v>
      </c>
      <c r="CJ274" s="153">
        <v>486</v>
      </c>
      <c r="CK274" s="153">
        <v>6</v>
      </c>
      <c r="CL274" s="153"/>
      <c r="CM274" s="153">
        <v>27</v>
      </c>
      <c r="CN274" s="153">
        <v>2</v>
      </c>
      <c r="CO274" s="153"/>
      <c r="CP274" s="153">
        <v>39</v>
      </c>
      <c r="CQ274" s="153">
        <v>1</v>
      </c>
      <c r="CR274" s="153"/>
      <c r="CS274" s="153">
        <v>2</v>
      </c>
      <c r="CT274" s="153">
        <v>1</v>
      </c>
      <c r="CU274" s="153">
        <v>5</v>
      </c>
      <c r="CV274" s="153">
        <v>4</v>
      </c>
      <c r="CW274" s="153">
        <v>3</v>
      </c>
      <c r="CX274" s="153">
        <v>24</v>
      </c>
      <c r="CY274" s="153">
        <v>1</v>
      </c>
      <c r="CZ274" s="153">
        <v>2</v>
      </c>
      <c r="DA274" s="153">
        <v>58</v>
      </c>
      <c r="DB274" s="153">
        <v>8</v>
      </c>
      <c r="DC274" s="153">
        <v>51</v>
      </c>
      <c r="DD274" s="153">
        <v>23</v>
      </c>
      <c r="DE274" s="153">
        <v>1</v>
      </c>
      <c r="DF274" s="153">
        <v>1</v>
      </c>
      <c r="DG274" s="153"/>
      <c r="DH274" s="153">
        <v>14</v>
      </c>
      <c r="DI274" s="153">
        <v>13</v>
      </c>
      <c r="DJ274" s="153"/>
      <c r="DK274" s="153"/>
      <c r="DL274" s="153"/>
      <c r="DM274" s="153"/>
      <c r="DN274" s="153"/>
      <c r="DO274" s="153"/>
      <c r="DP274" s="153"/>
      <c r="DQ274" s="153"/>
      <c r="DR274" s="153"/>
      <c r="DS274" s="153"/>
      <c r="DT274" s="153"/>
      <c r="DU274" s="153"/>
      <c r="DV274" s="153"/>
      <c r="DW274" s="153"/>
      <c r="DX274" s="153"/>
      <c r="DY274" s="153"/>
      <c r="DZ274" s="153"/>
      <c r="EA274" s="153"/>
      <c r="EB274" s="153"/>
      <c r="EC274" s="153"/>
      <c r="ED274" s="153"/>
      <c r="EE274" s="153"/>
      <c r="EF274" s="153"/>
      <c r="EG274" s="153">
        <v>42</v>
      </c>
      <c r="EH274" s="153"/>
      <c r="EI274" s="153"/>
      <c r="EJ274" s="153"/>
      <c r="EK274" s="153"/>
      <c r="EL274" s="153"/>
      <c r="EM274" s="153"/>
      <c r="EN274" s="153"/>
      <c r="EO274" s="153"/>
      <c r="EP274" s="153"/>
      <c r="EQ274" s="153"/>
      <c r="ER274" s="153">
        <v>177</v>
      </c>
      <c r="ES274" s="153">
        <v>411</v>
      </c>
      <c r="ET274" s="153">
        <v>168</v>
      </c>
      <c r="EU274" s="153">
        <v>157</v>
      </c>
      <c r="EV274" s="153">
        <v>71</v>
      </c>
      <c r="EW274" s="153">
        <v>11</v>
      </c>
      <c r="EX274" s="153">
        <v>425</v>
      </c>
      <c r="EY274" s="153">
        <v>101</v>
      </c>
      <c r="EZ274" s="153">
        <v>0</v>
      </c>
      <c r="FA274" s="153">
        <v>172</v>
      </c>
      <c r="FB274" s="153">
        <v>206</v>
      </c>
      <c r="FC274" s="153"/>
      <c r="FD274" s="153">
        <v>1022</v>
      </c>
      <c r="FE274" s="153">
        <v>148</v>
      </c>
      <c r="FF274" s="153"/>
      <c r="FG274" s="153">
        <v>13</v>
      </c>
      <c r="FH274" s="153"/>
      <c r="FI274" s="153"/>
      <c r="FJ274" s="153">
        <v>24</v>
      </c>
      <c r="FK274" s="153">
        <v>29</v>
      </c>
      <c r="FL274" s="153">
        <v>58</v>
      </c>
      <c r="FM274" s="153">
        <v>57</v>
      </c>
      <c r="FN274" s="153"/>
      <c r="FO274" s="153"/>
      <c r="FP274" s="153">
        <v>115</v>
      </c>
      <c r="FQ274" s="153"/>
      <c r="FR274" s="153">
        <v>20</v>
      </c>
      <c r="FS274" s="153">
        <v>1</v>
      </c>
      <c r="FT274" s="153"/>
      <c r="FU274" s="153"/>
      <c r="FV274" s="153"/>
      <c r="FW274" s="153">
        <v>137</v>
      </c>
      <c r="FX274" s="153">
        <v>156</v>
      </c>
      <c r="FY274" s="153">
        <v>32</v>
      </c>
      <c r="FZ274" s="153">
        <v>189</v>
      </c>
      <c r="GA274" s="153"/>
      <c r="GB274" s="153"/>
      <c r="GC274" s="153"/>
      <c r="GD274" s="153"/>
      <c r="GE274" s="153"/>
      <c r="GF274" s="153"/>
      <c r="GG274" s="153">
        <v>4</v>
      </c>
      <c r="GH274" s="153"/>
      <c r="GI274" s="153">
        <v>21</v>
      </c>
      <c r="GJ274" s="153"/>
      <c r="GK274" s="153"/>
      <c r="GL274" s="153"/>
      <c r="GM274" s="153"/>
      <c r="GN274" s="153"/>
      <c r="GO274" s="153"/>
      <c r="GP274" s="153"/>
      <c r="GQ274" s="153">
        <v>34</v>
      </c>
      <c r="GR274" s="153"/>
      <c r="GS274" s="153"/>
      <c r="GT274" s="153"/>
      <c r="GU274" s="153">
        <v>20</v>
      </c>
      <c r="GV274" s="153"/>
      <c r="GW274" s="153"/>
      <c r="GX274" s="153">
        <v>3</v>
      </c>
      <c r="GY274" s="153"/>
      <c r="GZ274" s="153"/>
      <c r="HA274" s="153"/>
      <c r="HB274" s="153"/>
      <c r="HC274" s="153"/>
      <c r="HD274" s="153"/>
      <c r="HE274" s="153"/>
      <c r="HF274" s="153"/>
      <c r="HG274" s="153"/>
      <c r="HH274" s="153"/>
      <c r="HI274" s="153"/>
      <c r="HJ274" s="153"/>
      <c r="HK274" s="153"/>
      <c r="HL274" s="153"/>
      <c r="HM274" s="153"/>
      <c r="HN274" s="153">
        <v>40</v>
      </c>
      <c r="HO274" s="153"/>
      <c r="HP274" s="153">
        <v>33</v>
      </c>
      <c r="HQ274" s="153"/>
      <c r="HR274" s="153"/>
      <c r="HS274" s="153"/>
      <c r="HT274" s="153">
        <v>25</v>
      </c>
      <c r="HU274" s="153"/>
      <c r="HV274" s="153"/>
      <c r="HW274" s="153"/>
      <c r="HX274" s="153"/>
      <c r="HY274" s="153"/>
      <c r="HZ274" s="153"/>
      <c r="IA274" s="153"/>
      <c r="IB274" s="153"/>
      <c r="IC274" s="153">
        <v>151</v>
      </c>
      <c r="ID274" s="153"/>
      <c r="IE274" s="153"/>
      <c r="IF274" s="153">
        <v>2</v>
      </c>
      <c r="IG274" s="153"/>
      <c r="IH274" s="153"/>
      <c r="II274" s="153"/>
      <c r="IJ274" s="153"/>
      <c r="IK274" s="153"/>
      <c r="IL274" s="153"/>
      <c r="IM274" s="153"/>
      <c r="IN274" s="153">
        <v>34</v>
      </c>
      <c r="IO274" s="153"/>
      <c r="IP274" s="153"/>
      <c r="IQ274" s="153"/>
      <c r="IR274" s="153"/>
      <c r="IS274" s="153"/>
      <c r="IT274" s="153"/>
      <c r="IU274" s="153"/>
      <c r="IV274" s="153"/>
      <c r="IW274" s="153"/>
      <c r="IX274" s="153"/>
      <c r="IY274" s="153">
        <v>116</v>
      </c>
      <c r="IZ274" s="153"/>
      <c r="JA274" s="153"/>
      <c r="JB274" s="153"/>
      <c r="JC274" s="153"/>
      <c r="JD274" s="153"/>
      <c r="JE274" s="153"/>
      <c r="JF274" s="153">
        <v>16</v>
      </c>
      <c r="JG274" s="153"/>
      <c r="JH274" s="153"/>
      <c r="JI274" s="153">
        <v>520</v>
      </c>
      <c r="JJ274" s="153">
        <v>247</v>
      </c>
      <c r="JK274" s="153">
        <v>1547</v>
      </c>
      <c r="JL274" s="153"/>
      <c r="JM274" s="153"/>
      <c r="JN274" s="153">
        <v>0</v>
      </c>
      <c r="JO274" s="153"/>
      <c r="JP274" s="153">
        <v>0</v>
      </c>
      <c r="JQ274" s="153"/>
      <c r="JR274" s="153"/>
      <c r="JS274" s="153"/>
      <c r="JT274" s="153"/>
      <c r="JU274" s="153"/>
      <c r="JV274" s="153"/>
      <c r="JW274" s="153">
        <v>5</v>
      </c>
      <c r="JX274" s="153"/>
      <c r="JY274" s="153"/>
      <c r="JZ274" s="153"/>
      <c r="KA274" s="153"/>
      <c r="KB274" s="153"/>
      <c r="KC274" s="153"/>
      <c r="KD274" s="153"/>
      <c r="KE274" s="153"/>
      <c r="KF274" s="153">
        <v>8</v>
      </c>
      <c r="KG274" s="153"/>
      <c r="KH274" s="153"/>
      <c r="KI274" s="153"/>
      <c r="KJ274" s="153"/>
      <c r="KK274" s="153"/>
      <c r="KL274" s="153"/>
      <c r="KM274" s="153"/>
      <c r="KN274" s="153"/>
      <c r="KO274" s="153"/>
      <c r="KP274" s="153">
        <v>12</v>
      </c>
      <c r="KQ274" s="153"/>
      <c r="KR274" s="153"/>
      <c r="KS274" s="153"/>
      <c r="KT274" s="153"/>
      <c r="KU274" s="153"/>
      <c r="KV274" s="153"/>
      <c r="KW274" s="153"/>
      <c r="KX274" s="153">
        <v>79</v>
      </c>
      <c r="KY274" s="153">
        <v>162</v>
      </c>
      <c r="KZ274" s="153">
        <v>8</v>
      </c>
      <c r="LA274" s="153">
        <v>1</v>
      </c>
      <c r="LB274" s="153">
        <v>23</v>
      </c>
      <c r="LC274" s="153"/>
      <c r="LD274" s="153"/>
      <c r="LE274" s="153"/>
      <c r="LF274" s="153"/>
      <c r="LG274" s="153"/>
      <c r="LH274" s="153"/>
      <c r="LI274" s="153"/>
      <c r="LJ274" s="153"/>
      <c r="LK274" s="153"/>
      <c r="LL274" s="153"/>
      <c r="LM274" s="153"/>
      <c r="LN274" s="153"/>
      <c r="LO274" s="153"/>
      <c r="LP274" s="153">
        <v>5</v>
      </c>
      <c r="LQ274" s="153"/>
      <c r="LR274" s="153"/>
      <c r="LS274" s="153"/>
      <c r="LT274" s="153"/>
      <c r="LU274" s="153">
        <v>137</v>
      </c>
      <c r="LV274" s="153"/>
      <c r="LW274" s="153"/>
      <c r="LX274" s="153">
        <v>322</v>
      </c>
      <c r="LY274" s="153"/>
      <c r="LZ274" s="153"/>
      <c r="MA274" s="153">
        <v>714</v>
      </c>
      <c r="MB274" s="153"/>
      <c r="MC274" s="153">
        <v>6</v>
      </c>
      <c r="MD274" s="153"/>
      <c r="ME274" s="153"/>
      <c r="MF274" s="153"/>
      <c r="MG274" s="153">
        <v>23</v>
      </c>
      <c r="MH274" s="153"/>
      <c r="MI274" s="153">
        <v>9</v>
      </c>
      <c r="MJ274" s="153"/>
      <c r="MK274" s="153"/>
      <c r="ML274" s="153"/>
      <c r="MM274" s="153"/>
      <c r="MN274" s="153">
        <v>2</v>
      </c>
      <c r="MO274" s="153"/>
      <c r="MP274" s="153">
        <v>15</v>
      </c>
      <c r="MQ274" s="153"/>
      <c r="MR274" s="153">
        <v>2</v>
      </c>
      <c r="MS274" s="153"/>
      <c r="MT274" s="153"/>
      <c r="MU274" s="153">
        <v>22</v>
      </c>
      <c r="MV274" s="153">
        <v>6</v>
      </c>
      <c r="MW274" s="153">
        <v>5</v>
      </c>
      <c r="MX274" s="153">
        <v>67</v>
      </c>
      <c r="MY274" s="153">
        <v>94</v>
      </c>
      <c r="MZ274" s="153">
        <v>94</v>
      </c>
      <c r="NA274" s="153">
        <v>345</v>
      </c>
      <c r="NB274" s="153">
        <v>95</v>
      </c>
      <c r="NC274" s="153">
        <v>11</v>
      </c>
      <c r="ND274" s="153"/>
      <c r="NE274" s="153"/>
      <c r="NF274" s="153"/>
      <c r="NG274" s="153"/>
      <c r="NH274" s="153"/>
      <c r="NI274" s="153">
        <v>1</v>
      </c>
      <c r="NJ274" s="153"/>
      <c r="NK274" s="153"/>
      <c r="NL274" s="153"/>
      <c r="NM274" s="153"/>
      <c r="NN274" s="153"/>
      <c r="NO274" s="153">
        <v>11</v>
      </c>
      <c r="NP274" s="153"/>
      <c r="NQ274" s="153">
        <v>24</v>
      </c>
      <c r="NR274" s="153">
        <v>5</v>
      </c>
      <c r="NS274" s="153">
        <v>588</v>
      </c>
      <c r="NT274" s="153">
        <v>1</v>
      </c>
      <c r="NU274" s="153">
        <v>8</v>
      </c>
      <c r="NV274" s="153">
        <v>38</v>
      </c>
      <c r="NW274" s="153">
        <v>20</v>
      </c>
      <c r="NX274" s="153"/>
      <c r="NY274" s="153"/>
      <c r="NZ274" s="153">
        <v>235</v>
      </c>
      <c r="OA274" s="153">
        <v>21</v>
      </c>
      <c r="OB274" s="153"/>
      <c r="OC274" s="153">
        <v>2</v>
      </c>
      <c r="OD274" s="153"/>
      <c r="OE274" s="153">
        <v>860</v>
      </c>
      <c r="OF274" s="153">
        <v>322</v>
      </c>
      <c r="OG274" s="153"/>
      <c r="OH274" s="153"/>
      <c r="OI274" s="153"/>
      <c r="OJ274" s="153">
        <v>7</v>
      </c>
      <c r="OK274" s="153">
        <v>1105</v>
      </c>
      <c r="OL274" s="153">
        <v>1159</v>
      </c>
      <c r="OM274" s="153">
        <v>38</v>
      </c>
      <c r="ON274" s="153">
        <v>2</v>
      </c>
      <c r="OO274" s="154">
        <v>111</v>
      </c>
      <c r="OP274" s="144">
        <v>16772</v>
      </c>
      <c r="OQ274" s="155">
        <v>1308</v>
      </c>
      <c r="OR274" s="153">
        <v>308</v>
      </c>
      <c r="OS274" s="153"/>
      <c r="OT274" s="153">
        <v>15</v>
      </c>
      <c r="OU274" s="153"/>
      <c r="OV274" s="153">
        <v>198</v>
      </c>
      <c r="OW274" s="153">
        <v>2014</v>
      </c>
      <c r="OX274" s="153">
        <v>-3314</v>
      </c>
      <c r="OY274" s="153"/>
      <c r="OZ274" s="153"/>
      <c r="PA274" s="153"/>
      <c r="PB274" s="153"/>
      <c r="PC274" s="153"/>
      <c r="PD274" s="153">
        <v>48</v>
      </c>
      <c r="PE274" s="153"/>
      <c r="PF274" s="153"/>
      <c r="PG274" s="153"/>
      <c r="PH274" s="153"/>
      <c r="PI274" s="153"/>
      <c r="PJ274" s="156"/>
      <c r="PK274" s="144">
        <v>578</v>
      </c>
      <c r="PL274" s="144">
        <v>17350</v>
      </c>
    </row>
    <row r="275" spans="1:428" ht="15" x14ac:dyDescent="0.25">
      <c r="A275" s="158">
        <v>423100</v>
      </c>
      <c r="B275" s="159" t="s">
        <v>742</v>
      </c>
      <c r="C275" s="149" t="s">
        <v>465</v>
      </c>
      <c r="D275" s="155">
        <v>40</v>
      </c>
      <c r="E275" s="153">
        <v>138</v>
      </c>
      <c r="F275" s="153">
        <v>22</v>
      </c>
      <c r="G275" s="153">
        <v>22</v>
      </c>
      <c r="H275" s="153">
        <v>23</v>
      </c>
      <c r="I275" s="153">
        <v>56</v>
      </c>
      <c r="J275" s="153">
        <v>136</v>
      </c>
      <c r="K275" s="153">
        <v>8</v>
      </c>
      <c r="L275" s="153">
        <v>5</v>
      </c>
      <c r="M275" s="153">
        <v>25</v>
      </c>
      <c r="N275" s="153">
        <v>0</v>
      </c>
      <c r="O275" s="153">
        <v>17</v>
      </c>
      <c r="P275" s="153">
        <v>4</v>
      </c>
      <c r="Q275" s="153">
        <v>113</v>
      </c>
      <c r="R275" s="153">
        <v>112</v>
      </c>
      <c r="S275" s="153">
        <v>20</v>
      </c>
      <c r="T275" s="153">
        <v>147</v>
      </c>
      <c r="U275" s="153">
        <v>42</v>
      </c>
      <c r="V275" s="153">
        <v>56</v>
      </c>
      <c r="W275" s="153">
        <v>30</v>
      </c>
      <c r="X275" s="153">
        <v>66</v>
      </c>
      <c r="Y275" s="153">
        <v>14</v>
      </c>
      <c r="Z275" s="153">
        <v>1</v>
      </c>
      <c r="AA275" s="153">
        <v>1</v>
      </c>
      <c r="AB275" s="153">
        <v>21</v>
      </c>
      <c r="AC275" s="153">
        <v>555</v>
      </c>
      <c r="AD275" s="153">
        <v>305</v>
      </c>
      <c r="AE275" s="153">
        <v>401</v>
      </c>
      <c r="AF275" s="153">
        <v>207</v>
      </c>
      <c r="AG275" s="153">
        <v>4</v>
      </c>
      <c r="AH275" s="153">
        <v>129</v>
      </c>
      <c r="AI275" s="153">
        <v>8</v>
      </c>
      <c r="AJ275" s="153">
        <v>13</v>
      </c>
      <c r="AK275" s="153">
        <v>10</v>
      </c>
      <c r="AL275" s="153">
        <v>65</v>
      </c>
      <c r="AM275" s="153">
        <v>23</v>
      </c>
      <c r="AN275" s="153">
        <v>87</v>
      </c>
      <c r="AO275" s="153">
        <v>36</v>
      </c>
      <c r="AP275" s="153">
        <v>41</v>
      </c>
      <c r="AQ275" s="153">
        <v>126</v>
      </c>
      <c r="AR275" s="153">
        <v>1</v>
      </c>
      <c r="AS275" s="153">
        <v>42</v>
      </c>
      <c r="AT275" s="153">
        <v>4</v>
      </c>
      <c r="AU275" s="153">
        <v>47</v>
      </c>
      <c r="AV275" s="153">
        <v>3</v>
      </c>
      <c r="AW275" s="153">
        <v>12</v>
      </c>
      <c r="AX275" s="153">
        <v>2</v>
      </c>
      <c r="AY275" s="153">
        <v>0</v>
      </c>
      <c r="AZ275" s="153">
        <v>1</v>
      </c>
      <c r="BA275" s="153">
        <v>6</v>
      </c>
      <c r="BB275" s="153">
        <v>3</v>
      </c>
      <c r="BC275" s="153">
        <v>1</v>
      </c>
      <c r="BD275" s="153">
        <v>175</v>
      </c>
      <c r="BE275" s="153">
        <v>26</v>
      </c>
      <c r="BF275" s="153">
        <v>5</v>
      </c>
      <c r="BG275" s="153">
        <v>1</v>
      </c>
      <c r="BH275" s="153">
        <v>20</v>
      </c>
      <c r="BI275" s="153">
        <v>2</v>
      </c>
      <c r="BJ275" s="153">
        <v>15</v>
      </c>
      <c r="BK275" s="153">
        <v>5</v>
      </c>
      <c r="BL275" s="153">
        <v>27</v>
      </c>
      <c r="BM275" s="153">
        <v>7</v>
      </c>
      <c r="BN275" s="153">
        <v>2</v>
      </c>
      <c r="BO275" s="153">
        <v>3</v>
      </c>
      <c r="BP275" s="153">
        <v>46</v>
      </c>
      <c r="BQ275" s="153">
        <v>11</v>
      </c>
      <c r="BR275" s="153">
        <v>49</v>
      </c>
      <c r="BS275" s="153">
        <v>34</v>
      </c>
      <c r="BT275" s="153">
        <v>2</v>
      </c>
      <c r="BU275" s="153">
        <v>8</v>
      </c>
      <c r="BV275" s="153">
        <v>9</v>
      </c>
      <c r="BW275" s="153">
        <v>22</v>
      </c>
      <c r="BX275" s="153">
        <v>3</v>
      </c>
      <c r="BY275" s="153">
        <v>21</v>
      </c>
      <c r="BZ275" s="153">
        <v>9</v>
      </c>
      <c r="CA275" s="153">
        <v>32</v>
      </c>
      <c r="CB275" s="153">
        <v>1</v>
      </c>
      <c r="CC275" s="153">
        <v>26</v>
      </c>
      <c r="CD275" s="153">
        <v>7</v>
      </c>
      <c r="CE275" s="153">
        <v>1</v>
      </c>
      <c r="CF275" s="153">
        <v>2</v>
      </c>
      <c r="CG275" s="153">
        <v>9</v>
      </c>
      <c r="CH275" s="153">
        <v>482</v>
      </c>
      <c r="CI275" s="153">
        <v>301</v>
      </c>
      <c r="CJ275" s="153">
        <v>722</v>
      </c>
      <c r="CK275" s="153">
        <v>59</v>
      </c>
      <c r="CL275" s="153">
        <v>3</v>
      </c>
      <c r="CM275" s="153">
        <v>34</v>
      </c>
      <c r="CN275" s="153">
        <v>0</v>
      </c>
      <c r="CO275" s="153">
        <v>0</v>
      </c>
      <c r="CP275" s="153">
        <v>29</v>
      </c>
      <c r="CQ275" s="153">
        <v>1</v>
      </c>
      <c r="CR275" s="153">
        <v>43</v>
      </c>
      <c r="CS275" s="153">
        <v>43</v>
      </c>
      <c r="CT275" s="153">
        <v>1</v>
      </c>
      <c r="CU275" s="153">
        <v>2</v>
      </c>
      <c r="CV275" s="153">
        <v>6</v>
      </c>
      <c r="CW275" s="153">
        <v>4</v>
      </c>
      <c r="CX275" s="153">
        <v>48</v>
      </c>
      <c r="CY275" s="153">
        <v>1</v>
      </c>
      <c r="CZ275" s="153">
        <v>1</v>
      </c>
      <c r="DA275" s="153">
        <v>331</v>
      </c>
      <c r="DB275" s="153">
        <v>11</v>
      </c>
      <c r="DC275" s="153">
        <v>63</v>
      </c>
      <c r="DD275" s="153">
        <v>180</v>
      </c>
      <c r="DE275" s="153">
        <v>16</v>
      </c>
      <c r="DF275" s="153">
        <v>1</v>
      </c>
      <c r="DG275" s="153">
        <v>1</v>
      </c>
      <c r="DH275" s="153">
        <v>27</v>
      </c>
      <c r="DI275" s="153">
        <v>3</v>
      </c>
      <c r="DJ275" s="153">
        <v>1</v>
      </c>
      <c r="DK275" s="153">
        <v>1</v>
      </c>
      <c r="DL275" s="153">
        <v>1</v>
      </c>
      <c r="DM275" s="153">
        <v>1</v>
      </c>
      <c r="DN275" s="153">
        <v>53</v>
      </c>
      <c r="DO275" s="153">
        <v>2</v>
      </c>
      <c r="DP275" s="153">
        <v>5</v>
      </c>
      <c r="DQ275" s="153">
        <v>1</v>
      </c>
      <c r="DR275" s="153">
        <v>15</v>
      </c>
      <c r="DS275" s="153">
        <v>14</v>
      </c>
      <c r="DT275" s="153">
        <v>27</v>
      </c>
      <c r="DU275" s="153">
        <v>0</v>
      </c>
      <c r="DV275" s="153">
        <v>4</v>
      </c>
      <c r="DW275" s="153">
        <v>1</v>
      </c>
      <c r="DX275" s="153">
        <v>11</v>
      </c>
      <c r="DY275" s="153">
        <v>11</v>
      </c>
      <c r="DZ275" s="153">
        <v>1</v>
      </c>
      <c r="EA275" s="153">
        <v>4</v>
      </c>
      <c r="EB275" s="153">
        <v>1</v>
      </c>
      <c r="EC275" s="153">
        <v>0</v>
      </c>
      <c r="ED275" s="153">
        <v>0</v>
      </c>
      <c r="EE275" s="153">
        <v>2</v>
      </c>
      <c r="EF275" s="153">
        <v>1</v>
      </c>
      <c r="EG275" s="153">
        <v>4</v>
      </c>
      <c r="EH275" s="153">
        <v>1</v>
      </c>
      <c r="EI275" s="153">
        <v>81</v>
      </c>
      <c r="EJ275" s="153">
        <v>3</v>
      </c>
      <c r="EK275" s="153">
        <v>9</v>
      </c>
      <c r="EL275" s="153">
        <v>32</v>
      </c>
      <c r="EM275" s="153">
        <v>0</v>
      </c>
      <c r="EN275" s="153">
        <v>6</v>
      </c>
      <c r="EO275" s="153">
        <v>21</v>
      </c>
      <c r="EP275" s="153">
        <v>0</v>
      </c>
      <c r="EQ275" s="153">
        <v>2</v>
      </c>
      <c r="ER275" s="153">
        <v>2800</v>
      </c>
      <c r="ES275" s="153">
        <v>16275</v>
      </c>
      <c r="ET275" s="153">
        <v>1621</v>
      </c>
      <c r="EU275" s="153">
        <v>536</v>
      </c>
      <c r="EV275" s="153">
        <v>629</v>
      </c>
      <c r="EW275" s="153">
        <v>6</v>
      </c>
      <c r="EX275" s="153">
        <v>579</v>
      </c>
      <c r="EY275" s="153">
        <v>1365</v>
      </c>
      <c r="EZ275" s="153">
        <v>643</v>
      </c>
      <c r="FA275" s="153">
        <v>1085</v>
      </c>
      <c r="FB275" s="153">
        <v>1189</v>
      </c>
      <c r="FC275" s="153">
        <v>220</v>
      </c>
      <c r="FD275" s="153">
        <v>2042</v>
      </c>
      <c r="FE275" s="153">
        <v>697</v>
      </c>
      <c r="FF275" s="153">
        <v>137</v>
      </c>
      <c r="FG275" s="153">
        <v>5</v>
      </c>
      <c r="FH275" s="153">
        <v>9</v>
      </c>
      <c r="FI275" s="153">
        <v>0</v>
      </c>
      <c r="FJ275" s="153">
        <v>0</v>
      </c>
      <c r="FK275" s="153">
        <v>71</v>
      </c>
      <c r="FL275" s="153">
        <v>33</v>
      </c>
      <c r="FM275" s="153">
        <v>173</v>
      </c>
      <c r="FN275" s="153">
        <v>146</v>
      </c>
      <c r="FO275" s="153">
        <v>2</v>
      </c>
      <c r="FP275" s="153">
        <v>375</v>
      </c>
      <c r="FQ275" s="153">
        <v>16</v>
      </c>
      <c r="FR275" s="153">
        <v>21</v>
      </c>
      <c r="FS275" s="153">
        <v>8</v>
      </c>
      <c r="FT275" s="153">
        <v>8</v>
      </c>
      <c r="FU275" s="153">
        <v>5</v>
      </c>
      <c r="FV275" s="153">
        <v>13</v>
      </c>
      <c r="FW275" s="153">
        <v>15</v>
      </c>
      <c r="FX275" s="153">
        <v>10</v>
      </c>
      <c r="FY275" s="153">
        <v>39</v>
      </c>
      <c r="FZ275" s="153">
        <v>22</v>
      </c>
      <c r="GA275" s="153">
        <v>0</v>
      </c>
      <c r="GB275" s="153">
        <v>2</v>
      </c>
      <c r="GC275" s="153">
        <v>0</v>
      </c>
      <c r="GD275" s="153">
        <v>1</v>
      </c>
      <c r="GE275" s="153">
        <v>15</v>
      </c>
      <c r="GF275" s="153">
        <v>2</v>
      </c>
      <c r="GG275" s="153">
        <v>0</v>
      </c>
      <c r="GH275" s="153">
        <v>34</v>
      </c>
      <c r="GI275" s="153">
        <v>17</v>
      </c>
      <c r="GJ275" s="153">
        <v>1</v>
      </c>
      <c r="GK275" s="153">
        <v>31</v>
      </c>
      <c r="GL275" s="153">
        <v>1</v>
      </c>
      <c r="GM275" s="153">
        <v>8</v>
      </c>
      <c r="GN275" s="153">
        <v>2</v>
      </c>
      <c r="GO275" s="153">
        <v>3</v>
      </c>
      <c r="GP275" s="153">
        <v>6</v>
      </c>
      <c r="GQ275" s="153">
        <v>2</v>
      </c>
      <c r="GR275" s="153">
        <v>11</v>
      </c>
      <c r="GS275" s="153">
        <v>22</v>
      </c>
      <c r="GT275" s="153">
        <v>72</v>
      </c>
      <c r="GU275" s="153">
        <v>85</v>
      </c>
      <c r="GV275" s="153">
        <v>12</v>
      </c>
      <c r="GW275" s="153">
        <v>5</v>
      </c>
      <c r="GX275" s="153">
        <v>24</v>
      </c>
      <c r="GY275" s="153">
        <v>17</v>
      </c>
      <c r="GZ275" s="153">
        <v>0</v>
      </c>
      <c r="HA275" s="153">
        <v>45</v>
      </c>
      <c r="HB275" s="153">
        <v>17</v>
      </c>
      <c r="HC275" s="153">
        <v>9</v>
      </c>
      <c r="HD275" s="153">
        <v>1</v>
      </c>
      <c r="HE275" s="153">
        <v>13</v>
      </c>
      <c r="HF275" s="153">
        <v>30</v>
      </c>
      <c r="HG275" s="153">
        <v>2</v>
      </c>
      <c r="HH275" s="153">
        <v>316</v>
      </c>
      <c r="HI275" s="153">
        <v>19</v>
      </c>
      <c r="HJ275" s="153">
        <v>2</v>
      </c>
      <c r="HK275" s="153">
        <v>7</v>
      </c>
      <c r="HL275" s="153">
        <v>10</v>
      </c>
      <c r="HM275" s="153">
        <v>4</v>
      </c>
      <c r="HN275" s="153">
        <v>6</v>
      </c>
      <c r="HO275" s="153">
        <v>1</v>
      </c>
      <c r="HP275" s="153">
        <v>10</v>
      </c>
      <c r="HQ275" s="153">
        <v>0</v>
      </c>
      <c r="HR275" s="153">
        <v>1</v>
      </c>
      <c r="HS275" s="153">
        <v>1</v>
      </c>
      <c r="HT275" s="153">
        <v>2</v>
      </c>
      <c r="HU275" s="153">
        <v>2</v>
      </c>
      <c r="HV275" s="153">
        <v>44</v>
      </c>
      <c r="HW275" s="153">
        <v>53</v>
      </c>
      <c r="HX275" s="153">
        <v>83</v>
      </c>
      <c r="HY275" s="153">
        <v>28</v>
      </c>
      <c r="HZ275" s="153">
        <v>1</v>
      </c>
      <c r="IA275" s="153">
        <v>1</v>
      </c>
      <c r="IB275" s="153">
        <v>1</v>
      </c>
      <c r="IC275" s="153">
        <v>32</v>
      </c>
      <c r="ID275" s="153">
        <v>0</v>
      </c>
      <c r="IE275" s="153">
        <v>36</v>
      </c>
      <c r="IF275" s="153">
        <v>12</v>
      </c>
      <c r="IG275" s="153">
        <v>14</v>
      </c>
      <c r="IH275" s="153">
        <v>9</v>
      </c>
      <c r="II275" s="153">
        <v>19</v>
      </c>
      <c r="IJ275" s="153">
        <v>1</v>
      </c>
      <c r="IK275" s="153">
        <v>1</v>
      </c>
      <c r="IL275" s="153">
        <v>10</v>
      </c>
      <c r="IM275" s="153">
        <v>64</v>
      </c>
      <c r="IN275" s="153">
        <v>78</v>
      </c>
      <c r="IO275" s="153">
        <v>6</v>
      </c>
      <c r="IP275" s="153">
        <v>2</v>
      </c>
      <c r="IQ275" s="153">
        <v>2</v>
      </c>
      <c r="IR275" s="153">
        <v>3</v>
      </c>
      <c r="IS275" s="153">
        <v>5</v>
      </c>
      <c r="IT275" s="153">
        <v>1</v>
      </c>
      <c r="IU275" s="153">
        <v>8</v>
      </c>
      <c r="IV275" s="153">
        <v>29</v>
      </c>
      <c r="IW275" s="153">
        <v>30</v>
      </c>
      <c r="IX275" s="153">
        <v>60</v>
      </c>
      <c r="IY275" s="153">
        <v>19</v>
      </c>
      <c r="IZ275" s="153">
        <v>2</v>
      </c>
      <c r="JA275" s="153">
        <v>38</v>
      </c>
      <c r="JB275" s="153">
        <v>36</v>
      </c>
      <c r="JC275" s="153">
        <v>7</v>
      </c>
      <c r="JD275" s="153">
        <v>1</v>
      </c>
      <c r="JE275" s="153">
        <v>13</v>
      </c>
      <c r="JF275" s="153">
        <v>13</v>
      </c>
      <c r="JG275" s="153">
        <v>5</v>
      </c>
      <c r="JH275" s="153">
        <v>205</v>
      </c>
      <c r="JI275" s="153">
        <v>1350</v>
      </c>
      <c r="JJ275" s="153">
        <v>10</v>
      </c>
      <c r="JK275" s="153">
        <v>41</v>
      </c>
      <c r="JL275" s="153">
        <v>114</v>
      </c>
      <c r="JM275" s="153">
        <v>557</v>
      </c>
      <c r="JN275" s="153">
        <v>170</v>
      </c>
      <c r="JO275" s="153">
        <v>184</v>
      </c>
      <c r="JP275" s="153">
        <v>447</v>
      </c>
      <c r="JQ275" s="153">
        <v>23</v>
      </c>
      <c r="JR275" s="153">
        <v>442</v>
      </c>
      <c r="JS275" s="153">
        <v>38</v>
      </c>
      <c r="JT275" s="153">
        <v>342</v>
      </c>
      <c r="JU275" s="153">
        <v>94</v>
      </c>
      <c r="JV275" s="153"/>
      <c r="JW275" s="153">
        <v>431</v>
      </c>
      <c r="JX275" s="153">
        <v>329</v>
      </c>
      <c r="JY275" s="153">
        <v>68</v>
      </c>
      <c r="JZ275" s="153">
        <v>200</v>
      </c>
      <c r="KA275" s="153">
        <v>119</v>
      </c>
      <c r="KB275" s="153">
        <v>80</v>
      </c>
      <c r="KC275" s="153">
        <v>21</v>
      </c>
      <c r="KD275" s="153">
        <v>449</v>
      </c>
      <c r="KE275" s="153">
        <v>76</v>
      </c>
      <c r="KF275" s="153">
        <v>125</v>
      </c>
      <c r="KG275" s="153">
        <v>17</v>
      </c>
      <c r="KH275" s="153">
        <v>2</v>
      </c>
      <c r="KI275" s="153">
        <v>1963</v>
      </c>
      <c r="KJ275" s="153">
        <v>123</v>
      </c>
      <c r="KK275" s="153">
        <v>0</v>
      </c>
      <c r="KL275" s="153">
        <v>40</v>
      </c>
      <c r="KM275" s="153">
        <v>642</v>
      </c>
      <c r="KN275" s="153">
        <v>317</v>
      </c>
      <c r="KO275" s="153">
        <v>13</v>
      </c>
      <c r="KP275" s="153">
        <v>1</v>
      </c>
      <c r="KQ275" s="153">
        <v>2</v>
      </c>
      <c r="KR275" s="153">
        <v>32</v>
      </c>
      <c r="KS275" s="153">
        <v>5</v>
      </c>
      <c r="KT275" s="153">
        <v>13</v>
      </c>
      <c r="KU275" s="153">
        <v>0</v>
      </c>
      <c r="KV275" s="153">
        <v>1</v>
      </c>
      <c r="KW275" s="153">
        <v>155</v>
      </c>
      <c r="KX275" s="153">
        <v>31</v>
      </c>
      <c r="KY275" s="153">
        <v>57</v>
      </c>
      <c r="KZ275" s="153">
        <v>1</v>
      </c>
      <c r="LA275" s="153">
        <v>8</v>
      </c>
      <c r="LB275" s="153">
        <v>27</v>
      </c>
      <c r="LC275" s="153">
        <v>0</v>
      </c>
      <c r="LD275" s="153">
        <v>20</v>
      </c>
      <c r="LE275" s="153">
        <v>29</v>
      </c>
      <c r="LF275" s="153">
        <v>12</v>
      </c>
      <c r="LG275" s="153">
        <v>4</v>
      </c>
      <c r="LH275" s="153"/>
      <c r="LI275" s="153">
        <v>0</v>
      </c>
      <c r="LJ275" s="153">
        <v>2</v>
      </c>
      <c r="LK275" s="153">
        <v>1</v>
      </c>
      <c r="LL275" s="153">
        <v>0</v>
      </c>
      <c r="LM275" s="153">
        <v>0</v>
      </c>
      <c r="LN275" s="153">
        <v>49</v>
      </c>
      <c r="LO275" s="153">
        <v>354</v>
      </c>
      <c r="LP275" s="153">
        <v>35</v>
      </c>
      <c r="LQ275" s="153">
        <v>0</v>
      </c>
      <c r="LR275" s="153">
        <v>0</v>
      </c>
      <c r="LS275" s="153">
        <v>0</v>
      </c>
      <c r="LT275" s="153">
        <v>3</v>
      </c>
      <c r="LU275" s="153">
        <v>53</v>
      </c>
      <c r="LV275" s="153">
        <v>5</v>
      </c>
      <c r="LW275" s="153">
        <v>1</v>
      </c>
      <c r="LX275" s="153">
        <v>142</v>
      </c>
      <c r="LY275" s="153">
        <v>83</v>
      </c>
      <c r="LZ275" s="153">
        <v>0</v>
      </c>
      <c r="MA275" s="153">
        <v>260</v>
      </c>
      <c r="MB275" s="153">
        <v>71</v>
      </c>
      <c r="MC275" s="153">
        <v>13</v>
      </c>
      <c r="MD275" s="153">
        <v>0</v>
      </c>
      <c r="ME275" s="153">
        <v>2</v>
      </c>
      <c r="MF275" s="153">
        <v>76</v>
      </c>
      <c r="MG275" s="153">
        <v>104</v>
      </c>
      <c r="MH275" s="153">
        <v>71</v>
      </c>
      <c r="MI275" s="153">
        <v>1449</v>
      </c>
      <c r="MJ275" s="153">
        <v>18</v>
      </c>
      <c r="MK275" s="153">
        <v>6</v>
      </c>
      <c r="ML275" s="153">
        <v>137</v>
      </c>
      <c r="MM275" s="153">
        <v>9</v>
      </c>
      <c r="MN275" s="153">
        <v>82</v>
      </c>
      <c r="MO275" s="153">
        <v>77</v>
      </c>
      <c r="MP275" s="153">
        <v>334</v>
      </c>
      <c r="MQ275" s="153">
        <v>2</v>
      </c>
      <c r="MR275" s="153">
        <v>65</v>
      </c>
      <c r="MS275" s="153">
        <v>98</v>
      </c>
      <c r="MT275" s="153">
        <v>21</v>
      </c>
      <c r="MU275" s="153">
        <v>8</v>
      </c>
      <c r="MV275" s="153">
        <v>6</v>
      </c>
      <c r="MW275" s="153">
        <v>14</v>
      </c>
      <c r="MX275" s="153">
        <v>12</v>
      </c>
      <c r="MY275" s="153">
        <v>33</v>
      </c>
      <c r="MZ275" s="153">
        <v>33</v>
      </c>
      <c r="NA275" s="153">
        <v>251</v>
      </c>
      <c r="NB275" s="153">
        <v>21</v>
      </c>
      <c r="NC275" s="153">
        <v>6</v>
      </c>
      <c r="ND275" s="153">
        <v>225</v>
      </c>
      <c r="NE275" s="153">
        <v>21</v>
      </c>
      <c r="NF275" s="153">
        <v>271</v>
      </c>
      <c r="NG275" s="153">
        <v>1</v>
      </c>
      <c r="NH275" s="153">
        <v>4</v>
      </c>
      <c r="NI275" s="153">
        <v>0</v>
      </c>
      <c r="NJ275" s="153">
        <v>4</v>
      </c>
      <c r="NK275" s="153">
        <v>1</v>
      </c>
      <c r="NL275" s="153">
        <v>3</v>
      </c>
      <c r="NM275" s="153">
        <v>9</v>
      </c>
      <c r="NN275" s="153">
        <v>18</v>
      </c>
      <c r="NO275" s="153">
        <v>33</v>
      </c>
      <c r="NP275" s="153">
        <v>94</v>
      </c>
      <c r="NQ275" s="153">
        <v>107</v>
      </c>
      <c r="NR275" s="153">
        <v>12</v>
      </c>
      <c r="NS275" s="153">
        <v>3210</v>
      </c>
      <c r="NT275" s="153">
        <v>1</v>
      </c>
      <c r="NU275" s="153">
        <v>102</v>
      </c>
      <c r="NV275" s="153">
        <v>32</v>
      </c>
      <c r="NW275" s="153">
        <v>10</v>
      </c>
      <c r="NX275" s="153">
        <v>0</v>
      </c>
      <c r="NY275" s="153">
        <v>17</v>
      </c>
      <c r="NZ275" s="153">
        <v>73</v>
      </c>
      <c r="OA275" s="153">
        <v>14</v>
      </c>
      <c r="OB275" s="153">
        <v>150</v>
      </c>
      <c r="OC275" s="153">
        <v>48</v>
      </c>
      <c r="OD275" s="153"/>
      <c r="OE275" s="153">
        <v>1200</v>
      </c>
      <c r="OF275" s="153">
        <v>84</v>
      </c>
      <c r="OG275" s="153">
        <v>565</v>
      </c>
      <c r="OH275" s="153">
        <v>0</v>
      </c>
      <c r="OI275" s="153">
        <v>10</v>
      </c>
      <c r="OJ275" s="153">
        <v>500</v>
      </c>
      <c r="OK275" s="153">
        <v>95</v>
      </c>
      <c r="OL275" s="153">
        <v>826</v>
      </c>
      <c r="OM275" s="153">
        <v>230</v>
      </c>
      <c r="ON275" s="153">
        <v>41</v>
      </c>
      <c r="OO275" s="154">
        <v>69</v>
      </c>
      <c r="OP275" s="144">
        <v>60518</v>
      </c>
      <c r="OQ275" s="155">
        <v>23358</v>
      </c>
      <c r="OR275" s="153">
        <v>33058</v>
      </c>
      <c r="OS275" s="153">
        <v>0</v>
      </c>
      <c r="OT275" s="153">
        <v>1</v>
      </c>
      <c r="OU275" s="153">
        <v>0</v>
      </c>
      <c r="OV275" s="153">
        <v>1446</v>
      </c>
      <c r="OW275" s="153">
        <v>16928</v>
      </c>
      <c r="OX275" s="153"/>
      <c r="OY275" s="153"/>
      <c r="OZ275" s="153">
        <v>49</v>
      </c>
      <c r="PA275" s="153">
        <v>0</v>
      </c>
      <c r="PB275" s="153"/>
      <c r="PC275" s="153"/>
      <c r="PD275" s="153">
        <v>49</v>
      </c>
      <c r="PE275" s="153">
        <v>0</v>
      </c>
      <c r="PF275" s="153"/>
      <c r="PG275" s="153"/>
      <c r="PH275" s="153">
        <v>700</v>
      </c>
      <c r="PI275" s="153">
        <v>0</v>
      </c>
      <c r="PJ275" s="156"/>
      <c r="PK275" s="144">
        <v>75589</v>
      </c>
      <c r="PL275" s="144">
        <v>136107</v>
      </c>
    </row>
    <row r="276" spans="1:428" ht="15" x14ac:dyDescent="0.25">
      <c r="A276" s="158">
        <v>423400</v>
      </c>
      <c r="B276" s="159" t="s">
        <v>743</v>
      </c>
      <c r="C276" s="149" t="s">
        <v>466</v>
      </c>
      <c r="D276" s="155">
        <v>1</v>
      </c>
      <c r="E276" s="153">
        <v>2</v>
      </c>
      <c r="F276" s="153">
        <v>7</v>
      </c>
      <c r="G276" s="153">
        <v>6</v>
      </c>
      <c r="H276" s="153">
        <v>3</v>
      </c>
      <c r="I276" s="153">
        <v>16</v>
      </c>
      <c r="J276" s="153">
        <v>3</v>
      </c>
      <c r="K276" s="153">
        <v>2</v>
      </c>
      <c r="L276" s="153">
        <v>2</v>
      </c>
      <c r="M276" s="153">
        <v>1</v>
      </c>
      <c r="N276" s="153">
        <v>2</v>
      </c>
      <c r="O276" s="153">
        <v>1</v>
      </c>
      <c r="P276" s="153">
        <v>1</v>
      </c>
      <c r="Q276" s="153">
        <v>68</v>
      </c>
      <c r="R276" s="153">
        <v>10</v>
      </c>
      <c r="S276" s="153">
        <v>2</v>
      </c>
      <c r="T276" s="153">
        <v>8</v>
      </c>
      <c r="U276" s="153">
        <v>5</v>
      </c>
      <c r="V276" s="153">
        <v>7</v>
      </c>
      <c r="W276" s="153">
        <v>25</v>
      </c>
      <c r="X276" s="153">
        <v>60</v>
      </c>
      <c r="Y276" s="153">
        <v>142</v>
      </c>
      <c r="Z276" s="153">
        <v>2</v>
      </c>
      <c r="AA276" s="153">
        <v>18</v>
      </c>
      <c r="AB276" s="153">
        <v>60</v>
      </c>
      <c r="AC276" s="153">
        <v>124</v>
      </c>
      <c r="AD276" s="153">
        <v>80</v>
      </c>
      <c r="AE276" s="153">
        <v>37</v>
      </c>
      <c r="AF276" s="153">
        <v>90</v>
      </c>
      <c r="AG276" s="153">
        <v>24</v>
      </c>
      <c r="AH276" s="153">
        <v>153</v>
      </c>
      <c r="AI276" s="153">
        <v>103</v>
      </c>
      <c r="AJ276" s="153">
        <v>87</v>
      </c>
      <c r="AK276" s="153">
        <v>51</v>
      </c>
      <c r="AL276" s="153">
        <v>166</v>
      </c>
      <c r="AM276" s="153">
        <v>64</v>
      </c>
      <c r="AN276" s="153">
        <v>13</v>
      </c>
      <c r="AO276" s="153">
        <v>6</v>
      </c>
      <c r="AP276" s="153">
        <v>6</v>
      </c>
      <c r="AQ276" s="153">
        <v>57</v>
      </c>
      <c r="AR276" s="153">
        <v>2</v>
      </c>
      <c r="AS276" s="153">
        <v>18</v>
      </c>
      <c r="AT276" s="153">
        <v>2</v>
      </c>
      <c r="AU276" s="153">
        <v>7</v>
      </c>
      <c r="AV276" s="153">
        <v>1</v>
      </c>
      <c r="AW276" s="153">
        <v>4</v>
      </c>
      <c r="AX276" s="153">
        <v>7</v>
      </c>
      <c r="AY276" s="153">
        <v>1</v>
      </c>
      <c r="AZ276" s="153">
        <v>2</v>
      </c>
      <c r="BA276" s="153">
        <v>1</v>
      </c>
      <c r="BB276" s="153">
        <v>5</v>
      </c>
      <c r="BC276" s="153">
        <v>16</v>
      </c>
      <c r="BD276" s="153">
        <v>19</v>
      </c>
      <c r="BE276" s="153">
        <v>11</v>
      </c>
      <c r="BF276" s="153">
        <v>1</v>
      </c>
      <c r="BG276" s="153">
        <v>0</v>
      </c>
      <c r="BH276" s="153">
        <v>11</v>
      </c>
      <c r="BI276" s="153">
        <v>7</v>
      </c>
      <c r="BJ276" s="153">
        <v>10</v>
      </c>
      <c r="BK276" s="153">
        <v>4</v>
      </c>
      <c r="BL276" s="153">
        <v>8</v>
      </c>
      <c r="BM276" s="153">
        <v>23</v>
      </c>
      <c r="BN276" s="153">
        <v>3</v>
      </c>
      <c r="BO276" s="153">
        <v>6</v>
      </c>
      <c r="BP276" s="153">
        <v>4</v>
      </c>
      <c r="BQ276" s="153">
        <v>5</v>
      </c>
      <c r="BR276" s="153">
        <v>36</v>
      </c>
      <c r="BS276" s="153">
        <v>18</v>
      </c>
      <c r="BT276" s="153">
        <v>7</v>
      </c>
      <c r="BU276" s="153">
        <v>5</v>
      </c>
      <c r="BV276" s="153">
        <v>6</v>
      </c>
      <c r="BW276" s="153">
        <v>4</v>
      </c>
      <c r="BX276" s="153">
        <v>3</v>
      </c>
      <c r="BY276" s="153">
        <v>32</v>
      </c>
      <c r="BZ276" s="153">
        <v>44</v>
      </c>
      <c r="CA276" s="153">
        <v>17</v>
      </c>
      <c r="CB276" s="153">
        <v>2</v>
      </c>
      <c r="CC276" s="153">
        <v>9</v>
      </c>
      <c r="CD276" s="153">
        <v>5</v>
      </c>
      <c r="CE276" s="153">
        <v>2</v>
      </c>
      <c r="CF276" s="153">
        <v>7</v>
      </c>
      <c r="CG276" s="153">
        <v>9</v>
      </c>
      <c r="CH276" s="153">
        <v>19</v>
      </c>
      <c r="CI276" s="153">
        <v>9</v>
      </c>
      <c r="CJ276" s="153">
        <v>58</v>
      </c>
      <c r="CK276" s="153">
        <v>44</v>
      </c>
      <c r="CL276" s="153">
        <v>15</v>
      </c>
      <c r="CM276" s="153">
        <v>59</v>
      </c>
      <c r="CN276" s="153">
        <v>101</v>
      </c>
      <c r="CO276" s="153">
        <v>37</v>
      </c>
      <c r="CP276" s="153">
        <v>80</v>
      </c>
      <c r="CQ276" s="153">
        <v>2</v>
      </c>
      <c r="CR276" s="153">
        <v>20</v>
      </c>
      <c r="CS276" s="153">
        <v>2</v>
      </c>
      <c r="CT276" s="153">
        <v>10</v>
      </c>
      <c r="CU276" s="153">
        <v>18</v>
      </c>
      <c r="CV276" s="153">
        <v>14</v>
      </c>
      <c r="CW276" s="153">
        <v>20</v>
      </c>
      <c r="CX276" s="153">
        <v>39</v>
      </c>
      <c r="CY276" s="153">
        <v>7</v>
      </c>
      <c r="CZ276" s="153">
        <v>5</v>
      </c>
      <c r="DA276" s="153">
        <v>56</v>
      </c>
      <c r="DB276" s="153">
        <v>31</v>
      </c>
      <c r="DC276" s="153">
        <v>32</v>
      </c>
      <c r="DD276" s="153">
        <v>28</v>
      </c>
      <c r="DE276" s="153">
        <v>4</v>
      </c>
      <c r="DF276" s="153">
        <v>36</v>
      </c>
      <c r="DG276" s="153">
        <v>10</v>
      </c>
      <c r="DH276" s="153">
        <v>58</v>
      </c>
      <c r="DI276" s="153">
        <v>42</v>
      </c>
      <c r="DJ276" s="153">
        <v>80</v>
      </c>
      <c r="DK276" s="153">
        <v>73</v>
      </c>
      <c r="DL276" s="153">
        <v>264</v>
      </c>
      <c r="DM276" s="153">
        <v>26</v>
      </c>
      <c r="DN276" s="153">
        <v>54</v>
      </c>
      <c r="DO276" s="153">
        <v>6</v>
      </c>
      <c r="DP276" s="153">
        <v>79</v>
      </c>
      <c r="DQ276" s="153">
        <v>25</v>
      </c>
      <c r="DR276" s="153">
        <v>13</v>
      </c>
      <c r="DS276" s="153">
        <v>1105</v>
      </c>
      <c r="DT276" s="153">
        <v>208</v>
      </c>
      <c r="DU276" s="153">
        <v>14</v>
      </c>
      <c r="DV276" s="153">
        <v>16</v>
      </c>
      <c r="DW276" s="153">
        <v>16</v>
      </c>
      <c r="DX276" s="153">
        <v>36</v>
      </c>
      <c r="DY276" s="153">
        <v>35</v>
      </c>
      <c r="DZ276" s="153">
        <v>232</v>
      </c>
      <c r="EA276" s="153">
        <v>54</v>
      </c>
      <c r="EB276" s="153">
        <v>14</v>
      </c>
      <c r="EC276" s="153">
        <v>1</v>
      </c>
      <c r="ED276" s="153">
        <v>1</v>
      </c>
      <c r="EE276" s="153">
        <v>7</v>
      </c>
      <c r="EF276" s="153">
        <v>2</v>
      </c>
      <c r="EG276" s="153">
        <v>7</v>
      </c>
      <c r="EH276" s="153">
        <v>2</v>
      </c>
      <c r="EI276" s="153">
        <v>25</v>
      </c>
      <c r="EJ276" s="153">
        <v>4</v>
      </c>
      <c r="EK276" s="153">
        <v>5</v>
      </c>
      <c r="EL276" s="153">
        <v>4</v>
      </c>
      <c r="EM276" s="153">
        <v>1</v>
      </c>
      <c r="EN276" s="153">
        <v>3</v>
      </c>
      <c r="EO276" s="153">
        <v>15</v>
      </c>
      <c r="EP276" s="153">
        <v>0</v>
      </c>
      <c r="EQ276" s="153">
        <v>80</v>
      </c>
      <c r="ER276" s="153">
        <v>69</v>
      </c>
      <c r="ES276" s="153">
        <v>335</v>
      </c>
      <c r="ET276" s="153">
        <v>89</v>
      </c>
      <c r="EU276" s="153">
        <v>12</v>
      </c>
      <c r="EV276" s="153">
        <v>4</v>
      </c>
      <c r="EW276" s="153">
        <v>0</v>
      </c>
      <c r="EX276" s="153">
        <v>6</v>
      </c>
      <c r="EY276" s="153">
        <v>144</v>
      </c>
      <c r="EZ276" s="153">
        <v>22</v>
      </c>
      <c r="FA276" s="153">
        <v>66</v>
      </c>
      <c r="FB276" s="153">
        <v>24</v>
      </c>
      <c r="FC276" s="153">
        <v>31</v>
      </c>
      <c r="FD276" s="153">
        <v>50</v>
      </c>
      <c r="FE276" s="153">
        <v>26</v>
      </c>
      <c r="FF276" s="153">
        <v>173</v>
      </c>
      <c r="FG276" s="153">
        <v>13</v>
      </c>
      <c r="FH276" s="153">
        <v>6</v>
      </c>
      <c r="FI276" s="153">
        <v>13</v>
      </c>
      <c r="FJ276" s="153">
        <v>2</v>
      </c>
      <c r="FK276" s="153">
        <v>10</v>
      </c>
      <c r="FL276" s="153">
        <v>27</v>
      </c>
      <c r="FM276" s="153">
        <v>15</v>
      </c>
      <c r="FN276" s="153">
        <v>2</v>
      </c>
      <c r="FO276" s="153">
        <v>2</v>
      </c>
      <c r="FP276" s="153">
        <v>20</v>
      </c>
      <c r="FQ276" s="153">
        <v>7</v>
      </c>
      <c r="FR276" s="153">
        <v>13</v>
      </c>
      <c r="FS276" s="153">
        <v>2</v>
      </c>
      <c r="FT276" s="153">
        <v>4</v>
      </c>
      <c r="FU276" s="153">
        <v>3</v>
      </c>
      <c r="FV276" s="153">
        <v>4</v>
      </c>
      <c r="FW276" s="153">
        <v>23</v>
      </c>
      <c r="FX276" s="153">
        <v>12</v>
      </c>
      <c r="FY276" s="153">
        <v>1537</v>
      </c>
      <c r="FZ276" s="153">
        <v>1273</v>
      </c>
      <c r="GA276" s="153">
        <v>84</v>
      </c>
      <c r="GB276" s="153">
        <v>24</v>
      </c>
      <c r="GC276" s="153">
        <v>261</v>
      </c>
      <c r="GD276" s="153">
        <v>1</v>
      </c>
      <c r="GE276" s="153">
        <v>8</v>
      </c>
      <c r="GF276" s="153">
        <v>1</v>
      </c>
      <c r="GG276" s="153">
        <v>7</v>
      </c>
      <c r="GH276" s="153">
        <v>11</v>
      </c>
      <c r="GI276" s="153">
        <v>11</v>
      </c>
      <c r="GJ276" s="153">
        <v>13</v>
      </c>
      <c r="GK276" s="153">
        <v>13</v>
      </c>
      <c r="GL276" s="153">
        <v>5</v>
      </c>
      <c r="GM276" s="153">
        <v>1</v>
      </c>
      <c r="GN276" s="153">
        <v>9</v>
      </c>
      <c r="GO276" s="153">
        <v>8</v>
      </c>
      <c r="GP276" s="153">
        <v>11</v>
      </c>
      <c r="GQ276" s="153">
        <v>27</v>
      </c>
      <c r="GR276" s="153">
        <v>16</v>
      </c>
      <c r="GS276" s="153">
        <v>21</v>
      </c>
      <c r="GT276" s="153">
        <v>10</v>
      </c>
      <c r="GU276" s="153">
        <v>13</v>
      </c>
      <c r="GV276" s="153">
        <v>21</v>
      </c>
      <c r="GW276" s="153">
        <v>6</v>
      </c>
      <c r="GX276" s="153">
        <v>19</v>
      </c>
      <c r="GY276" s="153">
        <v>19</v>
      </c>
      <c r="GZ276" s="153">
        <v>3</v>
      </c>
      <c r="HA276" s="153">
        <v>40</v>
      </c>
      <c r="HB276" s="153">
        <v>28</v>
      </c>
      <c r="HC276" s="153">
        <v>25</v>
      </c>
      <c r="HD276" s="153">
        <v>21</v>
      </c>
      <c r="HE276" s="153">
        <v>3</v>
      </c>
      <c r="HF276" s="153">
        <v>22</v>
      </c>
      <c r="HG276" s="153">
        <v>25</v>
      </c>
      <c r="HH276" s="153">
        <v>19</v>
      </c>
      <c r="HI276" s="153">
        <v>14</v>
      </c>
      <c r="HJ276" s="153">
        <v>128</v>
      </c>
      <c r="HK276" s="153">
        <v>2</v>
      </c>
      <c r="HL276" s="153">
        <v>29</v>
      </c>
      <c r="HM276" s="153">
        <v>0</v>
      </c>
      <c r="HN276" s="153">
        <v>2</v>
      </c>
      <c r="HO276" s="153">
        <v>1</v>
      </c>
      <c r="HP276" s="153">
        <v>1</v>
      </c>
      <c r="HQ276" s="153">
        <v>0</v>
      </c>
      <c r="HR276" s="153">
        <v>2</v>
      </c>
      <c r="HS276" s="153">
        <v>10</v>
      </c>
      <c r="HT276" s="153">
        <v>5</v>
      </c>
      <c r="HU276" s="153">
        <v>2</v>
      </c>
      <c r="HV276" s="153">
        <v>159</v>
      </c>
      <c r="HW276" s="153">
        <v>16</v>
      </c>
      <c r="HX276" s="153">
        <v>244</v>
      </c>
      <c r="HY276" s="153">
        <v>35</v>
      </c>
      <c r="HZ276" s="153">
        <v>24</v>
      </c>
      <c r="IA276" s="153">
        <v>17</v>
      </c>
      <c r="IB276" s="153">
        <v>7</v>
      </c>
      <c r="IC276" s="153">
        <v>395</v>
      </c>
      <c r="ID276" s="153">
        <v>20</v>
      </c>
      <c r="IE276" s="153">
        <v>12</v>
      </c>
      <c r="IF276" s="153">
        <v>18</v>
      </c>
      <c r="IG276" s="153">
        <v>2</v>
      </c>
      <c r="IH276" s="153">
        <v>3</v>
      </c>
      <c r="II276" s="153">
        <v>3</v>
      </c>
      <c r="IJ276" s="153">
        <v>1</v>
      </c>
      <c r="IK276" s="153">
        <v>3</v>
      </c>
      <c r="IL276" s="153">
        <v>17</v>
      </c>
      <c r="IM276" s="153">
        <v>28</v>
      </c>
      <c r="IN276" s="153">
        <v>161</v>
      </c>
      <c r="IO276" s="153">
        <v>1</v>
      </c>
      <c r="IP276" s="153">
        <v>4</v>
      </c>
      <c r="IQ276" s="153">
        <v>96</v>
      </c>
      <c r="IR276" s="153">
        <v>19</v>
      </c>
      <c r="IS276" s="153">
        <v>11</v>
      </c>
      <c r="IT276" s="153">
        <v>1</v>
      </c>
      <c r="IU276" s="153">
        <v>2</v>
      </c>
      <c r="IV276" s="153">
        <v>23</v>
      </c>
      <c r="IW276" s="153">
        <v>4</v>
      </c>
      <c r="IX276" s="153">
        <v>35</v>
      </c>
      <c r="IY276" s="153">
        <v>60</v>
      </c>
      <c r="IZ276" s="153">
        <v>1</v>
      </c>
      <c r="JA276" s="153">
        <v>348</v>
      </c>
      <c r="JB276" s="153">
        <v>13</v>
      </c>
      <c r="JC276" s="153">
        <v>6</v>
      </c>
      <c r="JD276" s="153">
        <v>2</v>
      </c>
      <c r="JE276" s="153">
        <v>14</v>
      </c>
      <c r="JF276" s="153">
        <v>95</v>
      </c>
      <c r="JG276" s="153">
        <v>47</v>
      </c>
      <c r="JH276" s="153">
        <v>525</v>
      </c>
      <c r="JI276" s="153">
        <v>4</v>
      </c>
      <c r="JJ276" s="153">
        <v>1</v>
      </c>
      <c r="JK276" s="153">
        <v>24</v>
      </c>
      <c r="JL276" s="153">
        <v>380</v>
      </c>
      <c r="JM276" s="153">
        <v>771</v>
      </c>
      <c r="JN276" s="153">
        <v>705</v>
      </c>
      <c r="JO276" s="153">
        <v>369</v>
      </c>
      <c r="JP276" s="153">
        <v>757</v>
      </c>
      <c r="JQ276" s="153">
        <v>164</v>
      </c>
      <c r="JR276" s="153">
        <v>269</v>
      </c>
      <c r="JS276" s="153">
        <v>135</v>
      </c>
      <c r="JT276" s="153">
        <v>1281</v>
      </c>
      <c r="JU276" s="153">
        <v>11</v>
      </c>
      <c r="JV276" s="153"/>
      <c r="JW276" s="153">
        <v>404</v>
      </c>
      <c r="JX276" s="153">
        <v>169</v>
      </c>
      <c r="JY276" s="153">
        <v>155</v>
      </c>
      <c r="JZ276" s="153">
        <v>92</v>
      </c>
      <c r="KA276" s="153">
        <v>46</v>
      </c>
      <c r="KB276" s="153">
        <v>64</v>
      </c>
      <c r="KC276" s="153">
        <v>64</v>
      </c>
      <c r="KD276" s="153">
        <v>671</v>
      </c>
      <c r="KE276" s="153">
        <v>118</v>
      </c>
      <c r="KF276" s="153">
        <v>27</v>
      </c>
      <c r="KG276" s="153">
        <v>5</v>
      </c>
      <c r="KH276" s="153">
        <v>5</v>
      </c>
      <c r="KI276" s="153">
        <v>57</v>
      </c>
      <c r="KJ276" s="153">
        <v>10</v>
      </c>
      <c r="KK276" s="153">
        <v>6</v>
      </c>
      <c r="KL276" s="153">
        <v>809</v>
      </c>
      <c r="KM276" s="153">
        <v>10</v>
      </c>
      <c r="KN276" s="153">
        <v>333</v>
      </c>
      <c r="KO276" s="153">
        <v>15</v>
      </c>
      <c r="KP276" s="153">
        <v>18</v>
      </c>
      <c r="KQ276" s="153">
        <v>65</v>
      </c>
      <c r="KR276" s="153">
        <v>19</v>
      </c>
      <c r="KS276" s="153">
        <v>8810</v>
      </c>
      <c r="KT276" s="153">
        <v>7</v>
      </c>
      <c r="KU276" s="153">
        <v>4</v>
      </c>
      <c r="KV276" s="153">
        <v>2</v>
      </c>
      <c r="KW276" s="153">
        <v>15</v>
      </c>
      <c r="KX276" s="153">
        <v>168</v>
      </c>
      <c r="KY276" s="153">
        <v>253</v>
      </c>
      <c r="KZ276" s="153">
        <v>31</v>
      </c>
      <c r="LA276" s="153">
        <v>106</v>
      </c>
      <c r="LB276" s="153">
        <v>123</v>
      </c>
      <c r="LC276" s="153">
        <v>1</v>
      </c>
      <c r="LD276" s="153">
        <v>77</v>
      </c>
      <c r="LE276" s="153">
        <v>81</v>
      </c>
      <c r="LF276" s="153">
        <v>200</v>
      </c>
      <c r="LG276" s="153">
        <v>55</v>
      </c>
      <c r="LH276" s="153">
        <v>9</v>
      </c>
      <c r="LI276" s="153">
        <v>202</v>
      </c>
      <c r="LJ276" s="153">
        <v>39</v>
      </c>
      <c r="LK276" s="153">
        <v>181</v>
      </c>
      <c r="LL276" s="153">
        <v>0</v>
      </c>
      <c r="LM276" s="153">
        <v>0</v>
      </c>
      <c r="LN276" s="153">
        <v>461</v>
      </c>
      <c r="LO276" s="153">
        <v>5</v>
      </c>
      <c r="LP276" s="153">
        <v>11</v>
      </c>
      <c r="LQ276" s="153">
        <v>5</v>
      </c>
      <c r="LR276" s="153">
        <v>16</v>
      </c>
      <c r="LS276" s="153">
        <v>310</v>
      </c>
      <c r="LT276" s="153">
        <v>46</v>
      </c>
      <c r="LU276" s="153">
        <v>411</v>
      </c>
      <c r="LV276" s="153">
        <v>107</v>
      </c>
      <c r="LW276" s="153">
        <v>98</v>
      </c>
      <c r="LX276" s="153">
        <v>841</v>
      </c>
      <c r="LY276" s="153">
        <v>307</v>
      </c>
      <c r="LZ276" s="153">
        <v>167</v>
      </c>
      <c r="MA276" s="153">
        <v>330</v>
      </c>
      <c r="MB276" s="153">
        <v>160</v>
      </c>
      <c r="MC276" s="153">
        <v>106</v>
      </c>
      <c r="MD276" s="153">
        <v>341</v>
      </c>
      <c r="ME276" s="153">
        <v>184</v>
      </c>
      <c r="MF276" s="153">
        <v>156</v>
      </c>
      <c r="MG276" s="153">
        <v>465</v>
      </c>
      <c r="MH276" s="153">
        <v>170</v>
      </c>
      <c r="MI276" s="153">
        <v>371</v>
      </c>
      <c r="MJ276" s="153">
        <v>38</v>
      </c>
      <c r="MK276" s="153">
        <v>41</v>
      </c>
      <c r="ML276" s="153">
        <v>158</v>
      </c>
      <c r="MM276" s="153">
        <v>96</v>
      </c>
      <c r="MN276" s="153">
        <v>53</v>
      </c>
      <c r="MO276" s="153">
        <v>116</v>
      </c>
      <c r="MP276" s="153">
        <v>195</v>
      </c>
      <c r="MQ276" s="153">
        <v>134</v>
      </c>
      <c r="MR276" s="153">
        <v>22</v>
      </c>
      <c r="MS276" s="153">
        <v>68</v>
      </c>
      <c r="MT276" s="153">
        <v>7339</v>
      </c>
      <c r="MU276" s="153">
        <v>3535</v>
      </c>
      <c r="MV276" s="153">
        <v>47</v>
      </c>
      <c r="MW276" s="153">
        <v>1006</v>
      </c>
      <c r="MX276" s="153">
        <v>98</v>
      </c>
      <c r="MY276" s="153">
        <v>72</v>
      </c>
      <c r="MZ276" s="153">
        <v>99</v>
      </c>
      <c r="NA276" s="153">
        <v>11971</v>
      </c>
      <c r="NB276" s="153">
        <v>328</v>
      </c>
      <c r="NC276" s="153">
        <v>43</v>
      </c>
      <c r="ND276" s="153">
        <v>109</v>
      </c>
      <c r="NE276" s="153">
        <v>16</v>
      </c>
      <c r="NF276" s="153">
        <v>152</v>
      </c>
      <c r="NG276" s="153">
        <v>1</v>
      </c>
      <c r="NH276" s="153">
        <v>4</v>
      </c>
      <c r="NI276" s="153">
        <v>1</v>
      </c>
      <c r="NJ276" s="153">
        <v>5</v>
      </c>
      <c r="NK276" s="153">
        <v>11</v>
      </c>
      <c r="NL276" s="153">
        <v>11</v>
      </c>
      <c r="NM276" s="153">
        <v>29</v>
      </c>
      <c r="NN276" s="153">
        <v>39</v>
      </c>
      <c r="NO276" s="153">
        <v>119</v>
      </c>
      <c r="NP276" s="153">
        <v>159</v>
      </c>
      <c r="NQ276" s="153">
        <v>252</v>
      </c>
      <c r="NR276" s="153">
        <v>270</v>
      </c>
      <c r="NS276" s="153">
        <v>42</v>
      </c>
      <c r="NT276" s="153">
        <v>45</v>
      </c>
      <c r="NU276" s="153">
        <v>115</v>
      </c>
      <c r="NV276" s="153">
        <v>31</v>
      </c>
      <c r="NW276" s="153">
        <v>23</v>
      </c>
      <c r="NX276" s="153">
        <v>8</v>
      </c>
      <c r="NY276" s="153">
        <v>37</v>
      </c>
      <c r="NZ276" s="153">
        <v>234</v>
      </c>
      <c r="OA276" s="153">
        <v>31</v>
      </c>
      <c r="OB276" s="153">
        <v>81</v>
      </c>
      <c r="OC276" s="153">
        <v>75</v>
      </c>
      <c r="OD276" s="153"/>
      <c r="OE276" s="153">
        <v>606</v>
      </c>
      <c r="OF276" s="153">
        <v>614</v>
      </c>
      <c r="OG276" s="153">
        <v>5</v>
      </c>
      <c r="OH276" s="153">
        <v>1</v>
      </c>
      <c r="OI276" s="153">
        <v>7</v>
      </c>
      <c r="OJ276" s="153">
        <v>680</v>
      </c>
      <c r="OK276" s="153">
        <v>2392</v>
      </c>
      <c r="OL276" s="153">
        <v>251</v>
      </c>
      <c r="OM276" s="153">
        <v>7</v>
      </c>
      <c r="ON276" s="153">
        <v>18</v>
      </c>
      <c r="OO276" s="154">
        <v>51</v>
      </c>
      <c r="OP276" s="144">
        <v>68225</v>
      </c>
      <c r="OQ276" s="155">
        <v>35422</v>
      </c>
      <c r="OR276" s="153">
        <v>48981</v>
      </c>
      <c r="OS276" s="153">
        <v>20331</v>
      </c>
      <c r="OT276" s="153">
        <v>149</v>
      </c>
      <c r="OU276" s="153">
        <v>0</v>
      </c>
      <c r="OV276" s="153">
        <v>670</v>
      </c>
      <c r="OW276" s="153">
        <v>24634</v>
      </c>
      <c r="OX276" s="153"/>
      <c r="OY276" s="153"/>
      <c r="OZ276" s="153">
        <v>1128</v>
      </c>
      <c r="PA276" s="153">
        <v>791</v>
      </c>
      <c r="PB276" s="153"/>
      <c r="PC276" s="153"/>
      <c r="PD276" s="153">
        <v>678</v>
      </c>
      <c r="PE276" s="153">
        <v>1026</v>
      </c>
      <c r="PF276" s="153"/>
      <c r="PG276" s="153"/>
      <c r="PH276" s="153">
        <v>2353</v>
      </c>
      <c r="PI276" s="153">
        <v>2062</v>
      </c>
      <c r="PJ276" s="156"/>
      <c r="PK276" s="144">
        <v>138225</v>
      </c>
      <c r="PL276" s="144">
        <v>206450</v>
      </c>
    </row>
    <row r="277" spans="1:428" ht="15" x14ac:dyDescent="0.25">
      <c r="A277" s="158">
        <v>423600</v>
      </c>
      <c r="B277" s="159" t="s">
        <v>743</v>
      </c>
      <c r="C277" s="149" t="s">
        <v>1885</v>
      </c>
      <c r="D277" s="155">
        <v>36</v>
      </c>
      <c r="E277" s="153">
        <v>139</v>
      </c>
      <c r="F277" s="153">
        <v>25</v>
      </c>
      <c r="G277" s="153">
        <v>25</v>
      </c>
      <c r="H277" s="153">
        <v>20</v>
      </c>
      <c r="I277" s="153">
        <v>54</v>
      </c>
      <c r="J277" s="153">
        <v>128</v>
      </c>
      <c r="K277" s="153">
        <v>9</v>
      </c>
      <c r="L277" s="153">
        <v>13</v>
      </c>
      <c r="M277" s="153">
        <v>25</v>
      </c>
      <c r="N277" s="153">
        <v>2</v>
      </c>
      <c r="O277" s="153">
        <v>22</v>
      </c>
      <c r="P277" s="153">
        <v>2</v>
      </c>
      <c r="Q277" s="153">
        <v>95</v>
      </c>
      <c r="R277" s="153">
        <v>20</v>
      </c>
      <c r="S277" s="153">
        <v>5</v>
      </c>
      <c r="T277" s="153">
        <v>7</v>
      </c>
      <c r="U277" s="153">
        <v>8</v>
      </c>
      <c r="V277" s="153">
        <v>6</v>
      </c>
      <c r="W277" s="153">
        <v>62</v>
      </c>
      <c r="X277" s="153">
        <v>133</v>
      </c>
      <c r="Y277" s="153">
        <v>112</v>
      </c>
      <c r="Z277" s="153">
        <v>5</v>
      </c>
      <c r="AA277" s="153">
        <v>13</v>
      </c>
      <c r="AB277" s="153">
        <v>618</v>
      </c>
      <c r="AC277" s="153">
        <v>1265</v>
      </c>
      <c r="AD277" s="153">
        <v>1846</v>
      </c>
      <c r="AE277" s="153">
        <v>403</v>
      </c>
      <c r="AF277" s="153">
        <v>1294</v>
      </c>
      <c r="AG277" s="153">
        <v>333</v>
      </c>
      <c r="AH277" s="153">
        <v>2058</v>
      </c>
      <c r="AI277" s="153">
        <v>704</v>
      </c>
      <c r="AJ277" s="153">
        <v>1127</v>
      </c>
      <c r="AK277" s="153">
        <v>414</v>
      </c>
      <c r="AL277" s="153">
        <v>1601</v>
      </c>
      <c r="AM277" s="153">
        <v>1306</v>
      </c>
      <c r="AN277" s="153">
        <v>60</v>
      </c>
      <c r="AO277" s="153">
        <v>46</v>
      </c>
      <c r="AP277" s="153">
        <v>48</v>
      </c>
      <c r="AQ277" s="153">
        <v>122</v>
      </c>
      <c r="AR277" s="153">
        <v>11</v>
      </c>
      <c r="AS277" s="153">
        <v>18</v>
      </c>
      <c r="AT277" s="153">
        <v>6</v>
      </c>
      <c r="AU277" s="153">
        <v>57</v>
      </c>
      <c r="AV277" s="153">
        <v>6</v>
      </c>
      <c r="AW277" s="153">
        <v>16</v>
      </c>
      <c r="AX277" s="153">
        <v>4</v>
      </c>
      <c r="AY277" s="153">
        <v>4</v>
      </c>
      <c r="AZ277" s="153">
        <v>4</v>
      </c>
      <c r="BA277" s="153">
        <v>16</v>
      </c>
      <c r="BB277" s="153">
        <v>12</v>
      </c>
      <c r="BC277" s="153">
        <v>3</v>
      </c>
      <c r="BD277" s="153">
        <v>206</v>
      </c>
      <c r="BE277" s="153">
        <v>77</v>
      </c>
      <c r="BF277" s="153">
        <v>22</v>
      </c>
      <c r="BG277" s="153">
        <v>7</v>
      </c>
      <c r="BH277" s="153">
        <v>84</v>
      </c>
      <c r="BI277" s="153">
        <v>50</v>
      </c>
      <c r="BJ277" s="153">
        <v>86</v>
      </c>
      <c r="BK277" s="153">
        <v>35</v>
      </c>
      <c r="BL277" s="153">
        <v>26</v>
      </c>
      <c r="BM277" s="153">
        <v>31</v>
      </c>
      <c r="BN277" s="153">
        <v>31</v>
      </c>
      <c r="BO277" s="153">
        <v>34</v>
      </c>
      <c r="BP277" s="153">
        <v>29</v>
      </c>
      <c r="BQ277" s="153">
        <v>41</v>
      </c>
      <c r="BR277" s="153">
        <v>121</v>
      </c>
      <c r="BS277" s="153">
        <v>180</v>
      </c>
      <c r="BT277" s="153">
        <v>37</v>
      </c>
      <c r="BU277" s="153">
        <v>27</v>
      </c>
      <c r="BV277" s="153">
        <v>55</v>
      </c>
      <c r="BW277" s="153">
        <v>74</v>
      </c>
      <c r="BX277" s="153">
        <v>38</v>
      </c>
      <c r="BY277" s="153">
        <v>220</v>
      </c>
      <c r="BZ277" s="153">
        <v>109</v>
      </c>
      <c r="CA277" s="153">
        <v>333</v>
      </c>
      <c r="CB277" s="153">
        <v>45</v>
      </c>
      <c r="CC277" s="153">
        <v>291</v>
      </c>
      <c r="CD277" s="153">
        <v>28</v>
      </c>
      <c r="CE277" s="153">
        <v>15</v>
      </c>
      <c r="CF277" s="153">
        <v>89</v>
      </c>
      <c r="CG277" s="153">
        <v>107</v>
      </c>
      <c r="CH277" s="153">
        <v>126</v>
      </c>
      <c r="CI277" s="153">
        <v>36</v>
      </c>
      <c r="CJ277" s="153">
        <v>186</v>
      </c>
      <c r="CK277" s="153">
        <v>135</v>
      </c>
      <c r="CL277" s="153">
        <v>80</v>
      </c>
      <c r="CM277" s="153">
        <v>432</v>
      </c>
      <c r="CN277" s="153">
        <v>71</v>
      </c>
      <c r="CO277" s="153">
        <v>26</v>
      </c>
      <c r="CP277" s="153">
        <v>324</v>
      </c>
      <c r="CQ277" s="153">
        <v>44</v>
      </c>
      <c r="CR277" s="153">
        <v>527</v>
      </c>
      <c r="CS277" s="153">
        <v>101</v>
      </c>
      <c r="CT277" s="153">
        <v>29</v>
      </c>
      <c r="CU277" s="153">
        <v>67</v>
      </c>
      <c r="CV277" s="153">
        <v>169</v>
      </c>
      <c r="CW277" s="153">
        <v>204</v>
      </c>
      <c r="CX277" s="153">
        <v>158</v>
      </c>
      <c r="CY277" s="153">
        <v>16</v>
      </c>
      <c r="CZ277" s="153">
        <v>24</v>
      </c>
      <c r="DA277" s="153">
        <v>224</v>
      </c>
      <c r="DB277" s="153">
        <v>199</v>
      </c>
      <c r="DC277" s="153">
        <v>486</v>
      </c>
      <c r="DD277" s="153">
        <v>522</v>
      </c>
      <c r="DE277" s="153">
        <v>41</v>
      </c>
      <c r="DF277" s="153">
        <v>103</v>
      </c>
      <c r="DG277" s="153">
        <v>42</v>
      </c>
      <c r="DH277" s="153">
        <v>309</v>
      </c>
      <c r="DI277" s="153">
        <v>152</v>
      </c>
      <c r="DJ277" s="153">
        <v>68</v>
      </c>
      <c r="DK277" s="153">
        <v>87</v>
      </c>
      <c r="DL277" s="153">
        <v>101</v>
      </c>
      <c r="DM277" s="153">
        <v>413</v>
      </c>
      <c r="DN277" s="153">
        <v>977</v>
      </c>
      <c r="DO277" s="153">
        <v>94</v>
      </c>
      <c r="DP277" s="153">
        <v>872</v>
      </c>
      <c r="DQ277" s="153">
        <v>492</v>
      </c>
      <c r="DR277" s="153">
        <v>481</v>
      </c>
      <c r="DS277" s="153">
        <v>375</v>
      </c>
      <c r="DT277" s="153">
        <v>1539</v>
      </c>
      <c r="DU277" s="153">
        <v>53</v>
      </c>
      <c r="DV277" s="153">
        <v>189</v>
      </c>
      <c r="DW277" s="153">
        <v>238</v>
      </c>
      <c r="DX277" s="153">
        <v>375</v>
      </c>
      <c r="DY277" s="153">
        <v>393</v>
      </c>
      <c r="DZ277" s="153">
        <v>126</v>
      </c>
      <c r="EA277" s="153">
        <v>360</v>
      </c>
      <c r="EB277" s="153">
        <v>100</v>
      </c>
      <c r="EC277" s="153">
        <v>1</v>
      </c>
      <c r="ED277" s="153">
        <v>137</v>
      </c>
      <c r="EE277" s="153">
        <v>562</v>
      </c>
      <c r="EF277" s="153">
        <v>119</v>
      </c>
      <c r="EG277" s="153">
        <v>374</v>
      </c>
      <c r="EH277" s="153">
        <v>101</v>
      </c>
      <c r="EI277" s="153">
        <v>546</v>
      </c>
      <c r="EJ277" s="153">
        <v>449</v>
      </c>
      <c r="EK277" s="153">
        <v>602</v>
      </c>
      <c r="EL277" s="153">
        <v>30</v>
      </c>
      <c r="EM277" s="153">
        <v>15</v>
      </c>
      <c r="EN277" s="153">
        <v>207</v>
      </c>
      <c r="EO277" s="153">
        <v>412</v>
      </c>
      <c r="EP277" s="153">
        <v>25</v>
      </c>
      <c r="EQ277" s="153">
        <v>566</v>
      </c>
      <c r="ER277" s="153">
        <v>177</v>
      </c>
      <c r="ES277" s="153">
        <v>1038</v>
      </c>
      <c r="ET277" s="153">
        <v>127</v>
      </c>
      <c r="EU277" s="153">
        <v>155</v>
      </c>
      <c r="EV277" s="153">
        <v>18</v>
      </c>
      <c r="EW277" s="153">
        <v>4</v>
      </c>
      <c r="EX277" s="153">
        <v>89</v>
      </c>
      <c r="EY277" s="153">
        <v>227</v>
      </c>
      <c r="EZ277" s="153">
        <v>743</v>
      </c>
      <c r="FA277" s="153">
        <v>531</v>
      </c>
      <c r="FB277" s="153">
        <v>139</v>
      </c>
      <c r="FC277" s="153">
        <v>118</v>
      </c>
      <c r="FD277" s="153">
        <v>544</v>
      </c>
      <c r="FE277" s="153">
        <v>215</v>
      </c>
      <c r="FF277" s="153">
        <v>4497</v>
      </c>
      <c r="FG277" s="153">
        <v>125</v>
      </c>
      <c r="FH277" s="153">
        <v>119</v>
      </c>
      <c r="FI277" s="153">
        <v>383</v>
      </c>
      <c r="FJ277" s="153">
        <v>44</v>
      </c>
      <c r="FK277" s="153">
        <v>122</v>
      </c>
      <c r="FL277" s="153">
        <v>479</v>
      </c>
      <c r="FM277" s="153">
        <v>182</v>
      </c>
      <c r="FN277" s="153">
        <v>11</v>
      </c>
      <c r="FO277" s="153">
        <v>10</v>
      </c>
      <c r="FP277" s="153">
        <v>27</v>
      </c>
      <c r="FQ277" s="153">
        <v>48</v>
      </c>
      <c r="FR277" s="153">
        <v>47</v>
      </c>
      <c r="FS277" s="153">
        <v>9</v>
      </c>
      <c r="FT277" s="153">
        <v>26</v>
      </c>
      <c r="FU277" s="153">
        <v>27</v>
      </c>
      <c r="FV277" s="153">
        <v>31</v>
      </c>
      <c r="FW277" s="153">
        <v>65</v>
      </c>
      <c r="FX277" s="153">
        <v>63</v>
      </c>
      <c r="FY277" s="153">
        <v>147</v>
      </c>
      <c r="FZ277" s="153">
        <v>124</v>
      </c>
      <c r="GA277" s="153">
        <v>38</v>
      </c>
      <c r="GB277" s="153">
        <v>3</v>
      </c>
      <c r="GC277" s="153">
        <v>3</v>
      </c>
      <c r="GD277" s="153">
        <v>6</v>
      </c>
      <c r="GE277" s="153">
        <v>34</v>
      </c>
      <c r="GF277" s="153">
        <v>5</v>
      </c>
      <c r="GG277" s="153">
        <v>7</v>
      </c>
      <c r="GH277" s="153">
        <v>131</v>
      </c>
      <c r="GI277" s="153">
        <v>77</v>
      </c>
      <c r="GJ277" s="153">
        <v>6</v>
      </c>
      <c r="GK277" s="153">
        <v>15</v>
      </c>
      <c r="GL277" s="153">
        <v>2</v>
      </c>
      <c r="GM277" s="153">
        <v>4</v>
      </c>
      <c r="GN277" s="153">
        <v>1</v>
      </c>
      <c r="GO277" s="153">
        <v>17</v>
      </c>
      <c r="GP277" s="153">
        <v>3</v>
      </c>
      <c r="GQ277" s="153">
        <v>17</v>
      </c>
      <c r="GR277" s="153">
        <v>8</v>
      </c>
      <c r="GS277" s="153">
        <v>12</v>
      </c>
      <c r="GT277" s="153">
        <v>20</v>
      </c>
      <c r="GU277" s="153">
        <v>34</v>
      </c>
      <c r="GV277" s="153">
        <v>26</v>
      </c>
      <c r="GW277" s="153">
        <v>2</v>
      </c>
      <c r="GX277" s="153">
        <v>37</v>
      </c>
      <c r="GY277" s="153">
        <v>40</v>
      </c>
      <c r="GZ277" s="153">
        <v>0</v>
      </c>
      <c r="HA277" s="153">
        <v>17</v>
      </c>
      <c r="HB277" s="153">
        <v>20</v>
      </c>
      <c r="HC277" s="153">
        <v>30</v>
      </c>
      <c r="HD277" s="153">
        <v>13</v>
      </c>
      <c r="HE277" s="153">
        <v>4</v>
      </c>
      <c r="HF277" s="153">
        <v>29</v>
      </c>
      <c r="HG277" s="153">
        <v>3</v>
      </c>
      <c r="HH277" s="153">
        <v>504</v>
      </c>
      <c r="HI277" s="153">
        <v>51</v>
      </c>
      <c r="HJ277" s="153">
        <v>29</v>
      </c>
      <c r="HK277" s="153">
        <v>4</v>
      </c>
      <c r="HL277" s="153">
        <v>23</v>
      </c>
      <c r="HM277" s="153">
        <v>3</v>
      </c>
      <c r="HN277" s="153">
        <v>7</v>
      </c>
      <c r="HO277" s="153">
        <v>11</v>
      </c>
      <c r="HP277" s="153">
        <v>12</v>
      </c>
      <c r="HQ277" s="153">
        <v>8</v>
      </c>
      <c r="HR277" s="153">
        <v>18</v>
      </c>
      <c r="HS277" s="153">
        <v>8</v>
      </c>
      <c r="HT277" s="153">
        <v>29</v>
      </c>
      <c r="HU277" s="153">
        <v>3</v>
      </c>
      <c r="HV277" s="153">
        <v>60</v>
      </c>
      <c r="HW277" s="153">
        <v>60</v>
      </c>
      <c r="HX277" s="153">
        <v>91</v>
      </c>
      <c r="HY277" s="153">
        <v>52</v>
      </c>
      <c r="HZ277" s="153">
        <v>6</v>
      </c>
      <c r="IA277" s="153">
        <v>26</v>
      </c>
      <c r="IB277" s="153">
        <v>7</v>
      </c>
      <c r="IC277" s="153">
        <v>169</v>
      </c>
      <c r="ID277" s="153">
        <v>10</v>
      </c>
      <c r="IE277" s="153">
        <v>34</v>
      </c>
      <c r="IF277" s="153">
        <v>12</v>
      </c>
      <c r="IG277" s="153">
        <v>30</v>
      </c>
      <c r="IH277" s="153">
        <v>9</v>
      </c>
      <c r="II277" s="153">
        <v>11</v>
      </c>
      <c r="IJ277" s="153">
        <v>31</v>
      </c>
      <c r="IK277" s="153">
        <v>20</v>
      </c>
      <c r="IL277" s="153">
        <v>186</v>
      </c>
      <c r="IM277" s="153">
        <v>181</v>
      </c>
      <c r="IN277" s="153">
        <v>195</v>
      </c>
      <c r="IO277" s="153">
        <v>16</v>
      </c>
      <c r="IP277" s="153">
        <v>2</v>
      </c>
      <c r="IQ277" s="153">
        <v>3</v>
      </c>
      <c r="IR277" s="153">
        <v>2</v>
      </c>
      <c r="IS277" s="153">
        <v>5</v>
      </c>
      <c r="IT277" s="153">
        <v>11</v>
      </c>
      <c r="IU277" s="153">
        <v>7</v>
      </c>
      <c r="IV277" s="153">
        <v>62</v>
      </c>
      <c r="IW277" s="153">
        <v>63</v>
      </c>
      <c r="IX277" s="153">
        <v>98</v>
      </c>
      <c r="IY277" s="153">
        <v>80</v>
      </c>
      <c r="IZ277" s="153">
        <v>23</v>
      </c>
      <c r="JA277" s="153">
        <v>129</v>
      </c>
      <c r="JB277" s="153">
        <v>90</v>
      </c>
      <c r="JC277" s="153">
        <v>33</v>
      </c>
      <c r="JD277" s="153">
        <v>17</v>
      </c>
      <c r="JE277" s="153">
        <v>25</v>
      </c>
      <c r="JF277" s="153">
        <v>52</v>
      </c>
      <c r="JG277" s="153">
        <v>1</v>
      </c>
      <c r="JH277" s="153">
        <v>327</v>
      </c>
      <c r="JI277" s="153">
        <v>38</v>
      </c>
      <c r="JJ277" s="153">
        <v>13</v>
      </c>
      <c r="JK277" s="153">
        <v>59</v>
      </c>
      <c r="JL277" s="153">
        <v>488</v>
      </c>
      <c r="JM277" s="153">
        <v>850</v>
      </c>
      <c r="JN277" s="153">
        <v>818</v>
      </c>
      <c r="JO277" s="153">
        <v>439</v>
      </c>
      <c r="JP277" s="153">
        <v>960</v>
      </c>
      <c r="JQ277" s="153">
        <v>5396</v>
      </c>
      <c r="JR277" s="153">
        <v>254</v>
      </c>
      <c r="JS277" s="153">
        <v>170</v>
      </c>
      <c r="JT277" s="153">
        <v>1412</v>
      </c>
      <c r="JU277" s="153">
        <v>37</v>
      </c>
      <c r="JV277" s="153"/>
      <c r="JW277" s="153">
        <v>550</v>
      </c>
      <c r="JX277" s="153">
        <v>164</v>
      </c>
      <c r="JY277" s="153">
        <v>350</v>
      </c>
      <c r="JZ277" s="153">
        <v>121</v>
      </c>
      <c r="KA277" s="153">
        <v>84</v>
      </c>
      <c r="KB277" s="153">
        <v>74</v>
      </c>
      <c r="KC277" s="153">
        <v>79</v>
      </c>
      <c r="KD277" s="153">
        <v>649</v>
      </c>
      <c r="KE277" s="153">
        <v>130</v>
      </c>
      <c r="KF277" s="153">
        <v>1</v>
      </c>
      <c r="KG277" s="153">
        <v>108</v>
      </c>
      <c r="KH277" s="153">
        <v>5</v>
      </c>
      <c r="KI277" s="153">
        <v>73</v>
      </c>
      <c r="KJ277" s="153">
        <v>35</v>
      </c>
      <c r="KK277" s="153">
        <v>4</v>
      </c>
      <c r="KL277" s="153">
        <v>88</v>
      </c>
      <c r="KM277" s="153">
        <v>16</v>
      </c>
      <c r="KN277" s="153">
        <v>92</v>
      </c>
      <c r="KO277" s="153">
        <v>2</v>
      </c>
      <c r="KP277" s="153">
        <v>47</v>
      </c>
      <c r="KQ277" s="153">
        <v>89</v>
      </c>
      <c r="KR277" s="153">
        <v>18</v>
      </c>
      <c r="KS277" s="153">
        <v>1165</v>
      </c>
      <c r="KT277" s="153">
        <v>3</v>
      </c>
      <c r="KU277" s="153">
        <v>10</v>
      </c>
      <c r="KV277" s="153">
        <v>3</v>
      </c>
      <c r="KW277" s="153">
        <v>154</v>
      </c>
      <c r="KX277" s="153">
        <v>2676</v>
      </c>
      <c r="KY277" s="153">
        <v>2490</v>
      </c>
      <c r="KZ277" s="153">
        <v>430</v>
      </c>
      <c r="LA277" s="153">
        <v>1039</v>
      </c>
      <c r="LB277" s="153">
        <v>190</v>
      </c>
      <c r="LC277" s="153">
        <v>1</v>
      </c>
      <c r="LD277" s="153">
        <v>80</v>
      </c>
      <c r="LE277" s="153">
        <v>86</v>
      </c>
      <c r="LF277" s="153">
        <v>72</v>
      </c>
      <c r="LG277" s="153">
        <v>14</v>
      </c>
      <c r="LH277" s="153">
        <v>0</v>
      </c>
      <c r="LI277" s="153">
        <v>30</v>
      </c>
      <c r="LJ277" s="153">
        <v>1</v>
      </c>
      <c r="LK277" s="153">
        <v>200</v>
      </c>
      <c r="LL277" s="153">
        <v>1</v>
      </c>
      <c r="LM277" s="153">
        <v>0</v>
      </c>
      <c r="LN277" s="153">
        <v>518</v>
      </c>
      <c r="LO277" s="153">
        <v>25</v>
      </c>
      <c r="LP277" s="153">
        <v>65</v>
      </c>
      <c r="LQ277" s="153">
        <v>3</v>
      </c>
      <c r="LR277" s="153">
        <v>28</v>
      </c>
      <c r="LS277" s="153">
        <v>179</v>
      </c>
      <c r="LT277" s="153">
        <v>157</v>
      </c>
      <c r="LU277" s="153">
        <v>1377</v>
      </c>
      <c r="LV277" s="153">
        <v>236</v>
      </c>
      <c r="LW277" s="153">
        <v>174</v>
      </c>
      <c r="LX277" s="153">
        <v>961</v>
      </c>
      <c r="LY277" s="153">
        <v>90</v>
      </c>
      <c r="LZ277" s="153">
        <v>25</v>
      </c>
      <c r="MA277" s="153">
        <v>428</v>
      </c>
      <c r="MB277" s="153">
        <v>46</v>
      </c>
      <c r="MC277" s="153">
        <v>46</v>
      </c>
      <c r="MD277" s="153">
        <v>10</v>
      </c>
      <c r="ME277" s="153">
        <v>21</v>
      </c>
      <c r="MF277" s="153">
        <v>648</v>
      </c>
      <c r="MG277" s="153">
        <v>2166</v>
      </c>
      <c r="MH277" s="153">
        <v>377</v>
      </c>
      <c r="MI277" s="153">
        <v>328</v>
      </c>
      <c r="MJ277" s="153">
        <v>84</v>
      </c>
      <c r="MK277" s="153">
        <v>142</v>
      </c>
      <c r="ML277" s="153">
        <v>107</v>
      </c>
      <c r="MM277" s="153">
        <v>11</v>
      </c>
      <c r="MN277" s="153">
        <v>408</v>
      </c>
      <c r="MO277" s="153">
        <v>52</v>
      </c>
      <c r="MP277" s="153">
        <v>338</v>
      </c>
      <c r="MQ277" s="153">
        <v>102</v>
      </c>
      <c r="MR277" s="153">
        <v>131</v>
      </c>
      <c r="MS277" s="153">
        <v>69</v>
      </c>
      <c r="MT277" s="153">
        <v>220</v>
      </c>
      <c r="MU277" s="153">
        <v>13</v>
      </c>
      <c r="MV277" s="153">
        <v>23</v>
      </c>
      <c r="MW277" s="153">
        <v>10</v>
      </c>
      <c r="MX277" s="153">
        <v>32</v>
      </c>
      <c r="MY277" s="153">
        <v>114</v>
      </c>
      <c r="MZ277" s="153">
        <v>66</v>
      </c>
      <c r="NA277" s="153">
        <v>343</v>
      </c>
      <c r="NB277" s="153">
        <v>239</v>
      </c>
      <c r="NC277" s="153">
        <v>6</v>
      </c>
      <c r="ND277" s="153">
        <v>46</v>
      </c>
      <c r="NE277" s="153">
        <v>100</v>
      </c>
      <c r="NF277" s="153">
        <v>69</v>
      </c>
      <c r="NG277" s="153">
        <v>14</v>
      </c>
      <c r="NH277" s="153">
        <v>1</v>
      </c>
      <c r="NI277" s="153">
        <v>0</v>
      </c>
      <c r="NJ277" s="153">
        <v>2</v>
      </c>
      <c r="NK277" s="153">
        <v>1</v>
      </c>
      <c r="NL277" s="153">
        <v>19</v>
      </c>
      <c r="NM277" s="153">
        <v>71</v>
      </c>
      <c r="NN277" s="153">
        <v>50</v>
      </c>
      <c r="NO277" s="153">
        <v>224</v>
      </c>
      <c r="NP277" s="153">
        <v>82</v>
      </c>
      <c r="NQ277" s="153">
        <v>203</v>
      </c>
      <c r="NR277" s="153">
        <v>30</v>
      </c>
      <c r="NS277" s="153">
        <v>263</v>
      </c>
      <c r="NT277" s="153">
        <v>962</v>
      </c>
      <c r="NU277" s="153">
        <v>229</v>
      </c>
      <c r="NV277" s="153">
        <v>334</v>
      </c>
      <c r="NW277" s="153">
        <v>30</v>
      </c>
      <c r="NX277" s="153">
        <v>10</v>
      </c>
      <c r="NY277" s="153">
        <v>507</v>
      </c>
      <c r="NZ277" s="153">
        <v>20</v>
      </c>
      <c r="OA277" s="153">
        <v>39</v>
      </c>
      <c r="OB277" s="153">
        <v>32</v>
      </c>
      <c r="OC277" s="153">
        <v>53</v>
      </c>
      <c r="OD277" s="153"/>
      <c r="OE277" s="153">
        <v>5528</v>
      </c>
      <c r="OF277" s="153">
        <v>1096</v>
      </c>
      <c r="OG277" s="153">
        <v>3</v>
      </c>
      <c r="OH277" s="153">
        <v>11</v>
      </c>
      <c r="OI277" s="153">
        <v>1</v>
      </c>
      <c r="OJ277" s="153">
        <v>322</v>
      </c>
      <c r="OK277" s="153">
        <v>144</v>
      </c>
      <c r="OL277" s="153">
        <v>278</v>
      </c>
      <c r="OM277" s="153">
        <v>301</v>
      </c>
      <c r="ON277" s="153">
        <v>23</v>
      </c>
      <c r="OO277" s="154">
        <v>853</v>
      </c>
      <c r="OP277" s="144">
        <v>92253</v>
      </c>
      <c r="OQ277" s="155">
        <v>29050</v>
      </c>
      <c r="OR277" s="153">
        <v>54938</v>
      </c>
      <c r="OS277" s="153">
        <v>1876</v>
      </c>
      <c r="OT277" s="153">
        <v>2139</v>
      </c>
      <c r="OU277" s="153"/>
      <c r="OV277" s="153">
        <v>1338</v>
      </c>
      <c r="OW277" s="153">
        <v>27227</v>
      </c>
      <c r="OX277" s="153"/>
      <c r="OY277" s="153"/>
      <c r="OZ277" s="153">
        <v>6887</v>
      </c>
      <c r="PA277" s="153">
        <v>73</v>
      </c>
      <c r="PB277" s="153"/>
      <c r="PC277" s="153"/>
      <c r="PD277" s="153">
        <v>3594</v>
      </c>
      <c r="PE277" s="153">
        <v>95</v>
      </c>
      <c r="PF277" s="153"/>
      <c r="PG277" s="153"/>
      <c r="PH277" s="153">
        <v>2218</v>
      </c>
      <c r="PI277" s="153">
        <v>190</v>
      </c>
      <c r="PJ277" s="156"/>
      <c r="PK277" s="144">
        <v>129624</v>
      </c>
      <c r="PL277" s="144">
        <v>221877</v>
      </c>
    </row>
    <row r="278" spans="1:428" ht="15" x14ac:dyDescent="0.25">
      <c r="A278" s="158">
        <v>423800</v>
      </c>
      <c r="B278" s="159" t="s">
        <v>743</v>
      </c>
      <c r="C278" s="149" t="s">
        <v>467</v>
      </c>
      <c r="D278" s="155">
        <v>66</v>
      </c>
      <c r="E278" s="153">
        <v>227</v>
      </c>
      <c r="F278" s="153">
        <v>62</v>
      </c>
      <c r="G278" s="153">
        <v>58</v>
      </c>
      <c r="H278" s="153">
        <v>36</v>
      </c>
      <c r="I278" s="153">
        <v>88</v>
      </c>
      <c r="J278" s="153">
        <v>179</v>
      </c>
      <c r="K278" s="153">
        <v>28</v>
      </c>
      <c r="L278" s="153">
        <v>27</v>
      </c>
      <c r="M278" s="153">
        <v>44</v>
      </c>
      <c r="N278" s="153">
        <v>16</v>
      </c>
      <c r="O278" s="153">
        <v>25</v>
      </c>
      <c r="P278" s="153">
        <v>15</v>
      </c>
      <c r="Q278" s="153">
        <v>2011</v>
      </c>
      <c r="R278" s="153">
        <v>682</v>
      </c>
      <c r="S278" s="153">
        <v>136</v>
      </c>
      <c r="T278" s="153">
        <v>188</v>
      </c>
      <c r="U278" s="153">
        <v>162</v>
      </c>
      <c r="V278" s="153">
        <v>205</v>
      </c>
      <c r="W278" s="153">
        <v>600</v>
      </c>
      <c r="X278" s="153">
        <v>1362</v>
      </c>
      <c r="Y278" s="153">
        <v>1038</v>
      </c>
      <c r="Z278" s="153">
        <v>50</v>
      </c>
      <c r="AA278" s="153">
        <v>136</v>
      </c>
      <c r="AB278" s="153">
        <v>242</v>
      </c>
      <c r="AC278" s="153">
        <v>909</v>
      </c>
      <c r="AD278" s="153">
        <v>776</v>
      </c>
      <c r="AE278" s="153">
        <v>335</v>
      </c>
      <c r="AF278" s="153">
        <v>1096</v>
      </c>
      <c r="AG278" s="153">
        <v>113</v>
      </c>
      <c r="AH278" s="153">
        <v>1173</v>
      </c>
      <c r="AI278" s="153">
        <v>1052</v>
      </c>
      <c r="AJ278" s="153">
        <v>1105</v>
      </c>
      <c r="AK278" s="153">
        <v>360</v>
      </c>
      <c r="AL278" s="153">
        <v>1349</v>
      </c>
      <c r="AM278" s="153">
        <v>438</v>
      </c>
      <c r="AN278" s="153">
        <v>66</v>
      </c>
      <c r="AO278" s="153">
        <v>32</v>
      </c>
      <c r="AP278" s="153">
        <v>19</v>
      </c>
      <c r="AQ278" s="153">
        <v>112</v>
      </c>
      <c r="AR278" s="153">
        <v>125</v>
      </c>
      <c r="AS278" s="153">
        <v>113</v>
      </c>
      <c r="AT278" s="153">
        <v>19</v>
      </c>
      <c r="AU278" s="153">
        <v>116</v>
      </c>
      <c r="AV278" s="153">
        <v>39</v>
      </c>
      <c r="AW278" s="153">
        <v>141</v>
      </c>
      <c r="AX278" s="153">
        <v>8</v>
      </c>
      <c r="AY278" s="153">
        <v>87</v>
      </c>
      <c r="AZ278" s="153">
        <v>25</v>
      </c>
      <c r="BA278" s="153">
        <v>7</v>
      </c>
      <c r="BB278" s="153">
        <v>105</v>
      </c>
      <c r="BC278" s="153">
        <v>34</v>
      </c>
      <c r="BD278" s="153">
        <v>143</v>
      </c>
      <c r="BE278" s="153">
        <v>73</v>
      </c>
      <c r="BF278" s="153">
        <v>8</v>
      </c>
      <c r="BG278" s="153">
        <v>1</v>
      </c>
      <c r="BH278" s="153">
        <v>43</v>
      </c>
      <c r="BI278" s="153">
        <v>17</v>
      </c>
      <c r="BJ278" s="153">
        <v>39</v>
      </c>
      <c r="BK278" s="153">
        <v>15</v>
      </c>
      <c r="BL278" s="153">
        <v>121</v>
      </c>
      <c r="BM278" s="153">
        <v>235</v>
      </c>
      <c r="BN278" s="153">
        <v>16</v>
      </c>
      <c r="BO278" s="153">
        <v>36</v>
      </c>
      <c r="BP278" s="153">
        <v>40</v>
      </c>
      <c r="BQ278" s="153">
        <v>36</v>
      </c>
      <c r="BR278" s="153">
        <v>318</v>
      </c>
      <c r="BS278" s="153">
        <v>141</v>
      </c>
      <c r="BT278" s="153">
        <v>72</v>
      </c>
      <c r="BU278" s="153">
        <v>68</v>
      </c>
      <c r="BV278" s="153">
        <v>40</v>
      </c>
      <c r="BW278" s="153">
        <v>64</v>
      </c>
      <c r="BX278" s="153">
        <v>32</v>
      </c>
      <c r="BY278" s="153">
        <v>226</v>
      </c>
      <c r="BZ278" s="153">
        <v>303</v>
      </c>
      <c r="CA278" s="153">
        <v>130</v>
      </c>
      <c r="CB278" s="153">
        <v>43</v>
      </c>
      <c r="CC278" s="153">
        <v>411</v>
      </c>
      <c r="CD278" s="153">
        <v>268</v>
      </c>
      <c r="CE278" s="153">
        <v>36</v>
      </c>
      <c r="CF278" s="153">
        <v>58</v>
      </c>
      <c r="CG278" s="153">
        <v>87</v>
      </c>
      <c r="CH278" s="153">
        <v>905</v>
      </c>
      <c r="CI278" s="153">
        <v>213</v>
      </c>
      <c r="CJ278" s="153">
        <v>815</v>
      </c>
      <c r="CK278" s="153">
        <v>359</v>
      </c>
      <c r="CL278" s="153">
        <v>131</v>
      </c>
      <c r="CM278" s="153">
        <v>786</v>
      </c>
      <c r="CN278" s="153">
        <v>33</v>
      </c>
      <c r="CO278" s="153">
        <v>3</v>
      </c>
      <c r="CP278" s="153">
        <v>155</v>
      </c>
      <c r="CQ278" s="153">
        <v>24</v>
      </c>
      <c r="CR278" s="153">
        <v>272</v>
      </c>
      <c r="CS278" s="153">
        <v>48</v>
      </c>
      <c r="CT278" s="153">
        <v>98</v>
      </c>
      <c r="CU278" s="153">
        <v>152</v>
      </c>
      <c r="CV278" s="153">
        <v>152</v>
      </c>
      <c r="CW278" s="153">
        <v>166</v>
      </c>
      <c r="CX278" s="153">
        <v>444</v>
      </c>
      <c r="CY278" s="153">
        <v>171</v>
      </c>
      <c r="CZ278" s="153">
        <v>171</v>
      </c>
      <c r="DA278" s="153">
        <v>791</v>
      </c>
      <c r="DB278" s="153">
        <v>280</v>
      </c>
      <c r="DC278" s="153">
        <v>292</v>
      </c>
      <c r="DD278" s="153">
        <v>774</v>
      </c>
      <c r="DE278" s="153">
        <v>36</v>
      </c>
      <c r="DF278" s="153">
        <v>290</v>
      </c>
      <c r="DG278" s="153">
        <v>83</v>
      </c>
      <c r="DH278" s="153">
        <v>509</v>
      </c>
      <c r="DI278" s="153">
        <v>463</v>
      </c>
      <c r="DJ278" s="153">
        <v>1</v>
      </c>
      <c r="DK278" s="153">
        <v>1</v>
      </c>
      <c r="DL278" s="153">
        <v>10</v>
      </c>
      <c r="DM278" s="153">
        <v>3</v>
      </c>
      <c r="DN278" s="153">
        <v>26</v>
      </c>
      <c r="DO278" s="153">
        <v>15</v>
      </c>
      <c r="DP278" s="153">
        <v>38</v>
      </c>
      <c r="DQ278" s="153">
        <v>37</v>
      </c>
      <c r="DR278" s="153">
        <v>61</v>
      </c>
      <c r="DS278" s="153">
        <v>51</v>
      </c>
      <c r="DT278" s="153">
        <v>66</v>
      </c>
      <c r="DU278" s="153">
        <v>10</v>
      </c>
      <c r="DV278" s="153">
        <v>25</v>
      </c>
      <c r="DW278" s="153">
        <v>14</v>
      </c>
      <c r="DX278" s="153">
        <v>22</v>
      </c>
      <c r="DY278" s="153">
        <v>54</v>
      </c>
      <c r="DZ278" s="153">
        <v>35</v>
      </c>
      <c r="EA278" s="153">
        <v>76</v>
      </c>
      <c r="EB278" s="153">
        <v>6</v>
      </c>
      <c r="EC278" s="153">
        <v>1</v>
      </c>
      <c r="ED278" s="153">
        <v>10</v>
      </c>
      <c r="EE278" s="153">
        <v>62</v>
      </c>
      <c r="EF278" s="153">
        <v>35</v>
      </c>
      <c r="EG278" s="153">
        <v>339</v>
      </c>
      <c r="EH278" s="153">
        <v>14</v>
      </c>
      <c r="EI278" s="153">
        <v>194</v>
      </c>
      <c r="EJ278" s="153">
        <v>85</v>
      </c>
      <c r="EK278" s="153">
        <v>50</v>
      </c>
      <c r="EL278" s="153">
        <v>46</v>
      </c>
      <c r="EM278" s="153">
        <v>16</v>
      </c>
      <c r="EN278" s="153">
        <v>193</v>
      </c>
      <c r="EO278" s="153">
        <v>108</v>
      </c>
      <c r="EP278" s="153">
        <v>2</v>
      </c>
      <c r="EQ278" s="153">
        <v>67</v>
      </c>
      <c r="ER278" s="153">
        <v>708</v>
      </c>
      <c r="ES278" s="153">
        <v>1577</v>
      </c>
      <c r="ET278" s="153">
        <v>770</v>
      </c>
      <c r="EU278" s="153">
        <v>212</v>
      </c>
      <c r="EV278" s="153">
        <v>79</v>
      </c>
      <c r="EW278" s="153">
        <v>5</v>
      </c>
      <c r="EX278" s="153">
        <v>161</v>
      </c>
      <c r="EY278" s="153">
        <v>1118</v>
      </c>
      <c r="EZ278" s="153">
        <v>227</v>
      </c>
      <c r="FA278" s="153">
        <v>609</v>
      </c>
      <c r="FB278" s="153">
        <v>322</v>
      </c>
      <c r="FC278" s="153">
        <v>439</v>
      </c>
      <c r="FD278" s="153">
        <v>1239</v>
      </c>
      <c r="FE278" s="153">
        <v>339</v>
      </c>
      <c r="FF278" s="153">
        <v>1699</v>
      </c>
      <c r="FG278" s="153">
        <v>481</v>
      </c>
      <c r="FH278" s="153">
        <v>564</v>
      </c>
      <c r="FI278" s="153">
        <v>113</v>
      </c>
      <c r="FJ278" s="153">
        <v>118</v>
      </c>
      <c r="FK278" s="153">
        <v>245</v>
      </c>
      <c r="FL278" s="153">
        <v>285</v>
      </c>
      <c r="FM278" s="153">
        <v>125</v>
      </c>
      <c r="FN278" s="153">
        <v>9</v>
      </c>
      <c r="FO278" s="153">
        <v>111</v>
      </c>
      <c r="FP278" s="153">
        <v>177</v>
      </c>
      <c r="FQ278" s="153">
        <v>16</v>
      </c>
      <c r="FR278" s="153">
        <v>52</v>
      </c>
      <c r="FS278" s="153">
        <v>8</v>
      </c>
      <c r="FT278" s="153">
        <v>12</v>
      </c>
      <c r="FU278" s="153">
        <v>25</v>
      </c>
      <c r="FV278" s="153">
        <v>40</v>
      </c>
      <c r="FW278" s="153">
        <v>146</v>
      </c>
      <c r="FX278" s="153">
        <v>69</v>
      </c>
      <c r="FY278" s="153">
        <v>68</v>
      </c>
      <c r="FZ278" s="153">
        <v>103</v>
      </c>
      <c r="GA278" s="153">
        <v>16</v>
      </c>
      <c r="GB278" s="153">
        <v>4</v>
      </c>
      <c r="GC278" s="153">
        <v>9</v>
      </c>
      <c r="GD278" s="153">
        <v>6</v>
      </c>
      <c r="GE278" s="153">
        <v>48</v>
      </c>
      <c r="GF278" s="153">
        <v>4</v>
      </c>
      <c r="GG278" s="153">
        <v>10</v>
      </c>
      <c r="GH278" s="153">
        <v>153</v>
      </c>
      <c r="GI278" s="153">
        <v>141</v>
      </c>
      <c r="GJ278" s="153">
        <v>9</v>
      </c>
      <c r="GK278" s="153">
        <v>19</v>
      </c>
      <c r="GL278" s="153">
        <v>7</v>
      </c>
      <c r="GM278" s="153">
        <v>6</v>
      </c>
      <c r="GN278" s="153">
        <v>11</v>
      </c>
      <c r="GO278" s="153">
        <v>17</v>
      </c>
      <c r="GP278" s="153">
        <v>5</v>
      </c>
      <c r="GQ278" s="153">
        <v>65</v>
      </c>
      <c r="GR278" s="153">
        <v>12</v>
      </c>
      <c r="GS278" s="153">
        <v>47</v>
      </c>
      <c r="GT278" s="153">
        <v>74</v>
      </c>
      <c r="GU278" s="153">
        <v>109</v>
      </c>
      <c r="GV278" s="153">
        <v>112</v>
      </c>
      <c r="GW278" s="153">
        <v>25</v>
      </c>
      <c r="GX278" s="153">
        <v>28</v>
      </c>
      <c r="GY278" s="153">
        <v>37</v>
      </c>
      <c r="GZ278" s="153">
        <v>2</v>
      </c>
      <c r="HA278" s="153">
        <v>35</v>
      </c>
      <c r="HB278" s="153">
        <v>30</v>
      </c>
      <c r="HC278" s="153">
        <v>304</v>
      </c>
      <c r="HD278" s="153">
        <v>257</v>
      </c>
      <c r="HE278" s="153">
        <v>12</v>
      </c>
      <c r="HF278" s="153">
        <v>443</v>
      </c>
      <c r="HG278" s="153">
        <v>37</v>
      </c>
      <c r="HH278" s="153">
        <v>796</v>
      </c>
      <c r="HI278" s="153">
        <v>352</v>
      </c>
      <c r="HJ278" s="153">
        <v>351</v>
      </c>
      <c r="HK278" s="153">
        <v>147</v>
      </c>
      <c r="HL278" s="153">
        <v>30</v>
      </c>
      <c r="HM278" s="153">
        <v>4</v>
      </c>
      <c r="HN278" s="153">
        <v>22</v>
      </c>
      <c r="HO278" s="153">
        <v>4</v>
      </c>
      <c r="HP278" s="153">
        <v>14</v>
      </c>
      <c r="HQ278" s="153">
        <v>2</v>
      </c>
      <c r="HR278" s="153">
        <v>15</v>
      </c>
      <c r="HS278" s="153">
        <v>5</v>
      </c>
      <c r="HT278" s="153">
        <v>24</v>
      </c>
      <c r="HU278" s="153">
        <v>12</v>
      </c>
      <c r="HV278" s="153">
        <v>209</v>
      </c>
      <c r="HW278" s="153">
        <v>54</v>
      </c>
      <c r="HX278" s="153">
        <v>200</v>
      </c>
      <c r="HY278" s="153">
        <v>74</v>
      </c>
      <c r="HZ278" s="153">
        <v>21</v>
      </c>
      <c r="IA278" s="153">
        <v>48</v>
      </c>
      <c r="IB278" s="153">
        <v>6</v>
      </c>
      <c r="IC278" s="153">
        <v>809</v>
      </c>
      <c r="ID278" s="153">
        <v>8</v>
      </c>
      <c r="IE278" s="153">
        <v>61</v>
      </c>
      <c r="IF278" s="153">
        <v>89</v>
      </c>
      <c r="IG278" s="153">
        <v>199</v>
      </c>
      <c r="IH278" s="153">
        <v>39</v>
      </c>
      <c r="II278" s="153">
        <v>41</v>
      </c>
      <c r="IJ278" s="153">
        <v>15</v>
      </c>
      <c r="IK278" s="153">
        <v>22</v>
      </c>
      <c r="IL278" s="153">
        <v>110</v>
      </c>
      <c r="IM278" s="153">
        <v>137</v>
      </c>
      <c r="IN278" s="153">
        <v>179</v>
      </c>
      <c r="IO278" s="153">
        <v>17</v>
      </c>
      <c r="IP278" s="153">
        <v>20</v>
      </c>
      <c r="IQ278" s="153">
        <v>68</v>
      </c>
      <c r="IR278" s="153">
        <v>28</v>
      </c>
      <c r="IS278" s="153">
        <v>71</v>
      </c>
      <c r="IT278" s="153">
        <v>7</v>
      </c>
      <c r="IU278" s="153">
        <v>37</v>
      </c>
      <c r="IV278" s="153">
        <v>196</v>
      </c>
      <c r="IW278" s="153">
        <v>87</v>
      </c>
      <c r="IX278" s="153">
        <v>170</v>
      </c>
      <c r="IY278" s="153">
        <v>606</v>
      </c>
      <c r="IZ278" s="153">
        <v>11</v>
      </c>
      <c r="JA278" s="153">
        <v>157</v>
      </c>
      <c r="JB278" s="153">
        <v>112</v>
      </c>
      <c r="JC278" s="153">
        <v>50</v>
      </c>
      <c r="JD278" s="153">
        <v>13</v>
      </c>
      <c r="JE278" s="153">
        <v>13</v>
      </c>
      <c r="JF278" s="153">
        <v>112</v>
      </c>
      <c r="JG278" s="153">
        <v>17</v>
      </c>
      <c r="JH278" s="153">
        <v>398</v>
      </c>
      <c r="JI278" s="153">
        <v>437</v>
      </c>
      <c r="JJ278" s="153">
        <v>63</v>
      </c>
      <c r="JK278" s="153">
        <v>460</v>
      </c>
      <c r="JL278" s="153">
        <v>214</v>
      </c>
      <c r="JM278" s="153">
        <v>188</v>
      </c>
      <c r="JN278" s="153">
        <v>154</v>
      </c>
      <c r="JO278" s="153">
        <v>238</v>
      </c>
      <c r="JP278" s="153">
        <v>328</v>
      </c>
      <c r="JQ278" s="153">
        <v>134</v>
      </c>
      <c r="JR278" s="153">
        <v>319</v>
      </c>
      <c r="JS278" s="153">
        <v>76</v>
      </c>
      <c r="JT278" s="153">
        <v>437</v>
      </c>
      <c r="JU278" s="153">
        <v>45</v>
      </c>
      <c r="JV278" s="153"/>
      <c r="JW278" s="153">
        <v>182</v>
      </c>
      <c r="JX278" s="153">
        <v>225</v>
      </c>
      <c r="JY278" s="153">
        <v>111</v>
      </c>
      <c r="JZ278" s="153">
        <v>60</v>
      </c>
      <c r="KA278" s="153">
        <v>71</v>
      </c>
      <c r="KB278" s="153">
        <v>103</v>
      </c>
      <c r="KC278" s="153">
        <v>110</v>
      </c>
      <c r="KD278" s="153">
        <v>271</v>
      </c>
      <c r="KE278" s="153">
        <v>110</v>
      </c>
      <c r="KF278" s="153">
        <v>98</v>
      </c>
      <c r="KG278" s="153">
        <v>93</v>
      </c>
      <c r="KH278" s="153">
        <v>48</v>
      </c>
      <c r="KI278" s="153">
        <v>286</v>
      </c>
      <c r="KJ278" s="153">
        <v>59</v>
      </c>
      <c r="KK278" s="153">
        <v>25</v>
      </c>
      <c r="KL278" s="153">
        <v>208</v>
      </c>
      <c r="KM278" s="153">
        <v>521</v>
      </c>
      <c r="KN278" s="153">
        <v>252</v>
      </c>
      <c r="KO278" s="153">
        <v>4</v>
      </c>
      <c r="KP278" s="153">
        <v>26</v>
      </c>
      <c r="KQ278" s="153">
        <v>7</v>
      </c>
      <c r="KR278" s="153">
        <v>6</v>
      </c>
      <c r="KS278" s="153">
        <v>22</v>
      </c>
      <c r="KT278" s="153">
        <v>8</v>
      </c>
      <c r="KU278" s="153">
        <v>1</v>
      </c>
      <c r="KV278" s="153">
        <v>13</v>
      </c>
      <c r="KW278" s="153">
        <v>233</v>
      </c>
      <c r="KX278" s="153">
        <v>340</v>
      </c>
      <c r="KY278" s="153">
        <v>459</v>
      </c>
      <c r="KZ278" s="153">
        <v>19</v>
      </c>
      <c r="LA278" s="153">
        <v>72</v>
      </c>
      <c r="LB278" s="153">
        <v>118</v>
      </c>
      <c r="LC278" s="153">
        <v>5</v>
      </c>
      <c r="LD278" s="153">
        <v>37</v>
      </c>
      <c r="LE278" s="153">
        <v>26</v>
      </c>
      <c r="LF278" s="153">
        <v>24</v>
      </c>
      <c r="LG278" s="153">
        <v>6</v>
      </c>
      <c r="LH278" s="153">
        <v>3</v>
      </c>
      <c r="LI278" s="153">
        <v>4</v>
      </c>
      <c r="LJ278" s="153">
        <v>23</v>
      </c>
      <c r="LK278" s="153">
        <v>7</v>
      </c>
      <c r="LL278" s="153">
        <v>42</v>
      </c>
      <c r="LM278" s="153">
        <v>4</v>
      </c>
      <c r="LN278" s="153">
        <v>364</v>
      </c>
      <c r="LO278" s="153">
        <v>64</v>
      </c>
      <c r="LP278" s="153">
        <v>457</v>
      </c>
      <c r="LQ278" s="153">
        <v>16</v>
      </c>
      <c r="LR278" s="153">
        <v>45</v>
      </c>
      <c r="LS278" s="153">
        <v>14</v>
      </c>
      <c r="LT278" s="153">
        <v>2</v>
      </c>
      <c r="LU278" s="153">
        <v>497</v>
      </c>
      <c r="LV278" s="153">
        <v>3</v>
      </c>
      <c r="LW278" s="153">
        <v>11</v>
      </c>
      <c r="LX278" s="153">
        <v>564</v>
      </c>
      <c r="LY278" s="153">
        <v>19</v>
      </c>
      <c r="LZ278" s="153">
        <v>88</v>
      </c>
      <c r="MA278" s="153">
        <v>699</v>
      </c>
      <c r="MB278" s="153">
        <v>34</v>
      </c>
      <c r="MC278" s="153">
        <v>115</v>
      </c>
      <c r="MD278" s="153">
        <v>10</v>
      </c>
      <c r="ME278" s="153">
        <v>7</v>
      </c>
      <c r="MF278" s="153">
        <v>24</v>
      </c>
      <c r="MG278" s="153">
        <v>67</v>
      </c>
      <c r="MH278" s="153">
        <v>11</v>
      </c>
      <c r="MI278" s="153">
        <v>215</v>
      </c>
      <c r="MJ278" s="153">
        <v>6</v>
      </c>
      <c r="MK278" s="153">
        <v>23</v>
      </c>
      <c r="ML278" s="153">
        <v>46</v>
      </c>
      <c r="MM278" s="153">
        <v>1</v>
      </c>
      <c r="MN278" s="153">
        <v>47</v>
      </c>
      <c r="MO278" s="153">
        <v>30</v>
      </c>
      <c r="MP278" s="153">
        <v>859</v>
      </c>
      <c r="MQ278" s="153">
        <v>12</v>
      </c>
      <c r="MR278" s="153">
        <v>22</v>
      </c>
      <c r="MS278" s="153">
        <v>158</v>
      </c>
      <c r="MT278" s="153">
        <v>199</v>
      </c>
      <c r="MU278" s="153">
        <v>86</v>
      </c>
      <c r="MV278" s="153">
        <v>25</v>
      </c>
      <c r="MW278" s="153">
        <v>51</v>
      </c>
      <c r="MX278" s="153">
        <v>36</v>
      </c>
      <c r="MY278" s="153">
        <v>138</v>
      </c>
      <c r="MZ278" s="153">
        <v>119</v>
      </c>
      <c r="NA278" s="153">
        <v>428</v>
      </c>
      <c r="NB278" s="153">
        <v>77</v>
      </c>
      <c r="NC278" s="153">
        <v>21</v>
      </c>
      <c r="ND278" s="153">
        <v>71</v>
      </c>
      <c r="NE278" s="153">
        <v>39</v>
      </c>
      <c r="NF278" s="153">
        <v>78</v>
      </c>
      <c r="NG278" s="153">
        <v>2</v>
      </c>
      <c r="NH278" s="153">
        <v>6</v>
      </c>
      <c r="NI278" s="153">
        <v>0</v>
      </c>
      <c r="NJ278" s="153">
        <v>0</v>
      </c>
      <c r="NK278" s="153">
        <v>2</v>
      </c>
      <c r="NL278" s="153">
        <v>11</v>
      </c>
      <c r="NM278" s="153">
        <v>10</v>
      </c>
      <c r="NN278" s="153">
        <v>61</v>
      </c>
      <c r="NO278" s="153">
        <v>255</v>
      </c>
      <c r="NP278" s="153">
        <v>152</v>
      </c>
      <c r="NQ278" s="153">
        <v>368</v>
      </c>
      <c r="NR278" s="153">
        <v>48</v>
      </c>
      <c r="NS278" s="153">
        <v>783</v>
      </c>
      <c r="NT278" s="153">
        <v>34</v>
      </c>
      <c r="NU278" s="153">
        <v>815</v>
      </c>
      <c r="NV278" s="153">
        <v>188</v>
      </c>
      <c r="NW278" s="153">
        <v>39</v>
      </c>
      <c r="NX278" s="153">
        <v>174</v>
      </c>
      <c r="NY278" s="153">
        <v>26</v>
      </c>
      <c r="NZ278" s="153">
        <v>56</v>
      </c>
      <c r="OA278" s="153">
        <v>19</v>
      </c>
      <c r="OB278" s="153">
        <v>12</v>
      </c>
      <c r="OC278" s="153">
        <v>34</v>
      </c>
      <c r="OD278" s="153"/>
      <c r="OE278" s="153">
        <v>1868</v>
      </c>
      <c r="OF278" s="153">
        <v>139</v>
      </c>
      <c r="OG278" s="153">
        <v>15</v>
      </c>
      <c r="OH278" s="153">
        <v>2</v>
      </c>
      <c r="OI278" s="153">
        <v>9</v>
      </c>
      <c r="OJ278" s="153">
        <v>586</v>
      </c>
      <c r="OK278" s="153">
        <v>614</v>
      </c>
      <c r="OL278" s="153">
        <v>654</v>
      </c>
      <c r="OM278" s="153">
        <v>44</v>
      </c>
      <c r="ON278" s="153">
        <v>33</v>
      </c>
      <c r="OO278" s="154">
        <v>608</v>
      </c>
      <c r="OP278" s="144">
        <v>72610</v>
      </c>
      <c r="OQ278" s="155">
        <v>4474</v>
      </c>
      <c r="OR278" s="153">
        <v>60629</v>
      </c>
      <c r="OS278" s="153">
        <v>8</v>
      </c>
      <c r="OT278" s="153">
        <v>9</v>
      </c>
      <c r="OU278" s="153">
        <v>0</v>
      </c>
      <c r="OV278" s="153">
        <v>816</v>
      </c>
      <c r="OW278" s="153">
        <v>25496</v>
      </c>
      <c r="OX278" s="153"/>
      <c r="OY278" s="153"/>
      <c r="OZ278" s="153">
        <v>1263</v>
      </c>
      <c r="PA278" s="153">
        <v>0</v>
      </c>
      <c r="PB278" s="153"/>
      <c r="PC278" s="153"/>
      <c r="PD278" s="153">
        <v>183</v>
      </c>
      <c r="PE278" s="153">
        <v>0</v>
      </c>
      <c r="PF278" s="153"/>
      <c r="PG278" s="153"/>
      <c r="PH278" s="153">
        <v>3377</v>
      </c>
      <c r="PI278" s="153">
        <v>1</v>
      </c>
      <c r="PJ278" s="156"/>
      <c r="PK278" s="144">
        <v>96256</v>
      </c>
      <c r="PL278" s="144">
        <v>168866</v>
      </c>
    </row>
    <row r="279" spans="1:428" ht="15" x14ac:dyDescent="0.25">
      <c r="A279" s="158" t="s">
        <v>644</v>
      </c>
      <c r="B279" s="159" t="s">
        <v>743</v>
      </c>
      <c r="C279" s="149" t="s">
        <v>468</v>
      </c>
      <c r="D279" s="155">
        <v>31</v>
      </c>
      <c r="E279" s="153">
        <v>112</v>
      </c>
      <c r="F279" s="153">
        <v>28</v>
      </c>
      <c r="G279" s="153">
        <v>27</v>
      </c>
      <c r="H279" s="153">
        <v>23</v>
      </c>
      <c r="I279" s="153">
        <v>66</v>
      </c>
      <c r="J279" s="153">
        <v>115</v>
      </c>
      <c r="K279" s="153">
        <v>163</v>
      </c>
      <c r="L279" s="153">
        <v>44</v>
      </c>
      <c r="M279" s="153">
        <v>34</v>
      </c>
      <c r="N279" s="153">
        <v>870</v>
      </c>
      <c r="O279" s="153">
        <v>107</v>
      </c>
      <c r="P279" s="153">
        <v>19</v>
      </c>
      <c r="Q279" s="153">
        <v>952</v>
      </c>
      <c r="R279" s="153">
        <v>246</v>
      </c>
      <c r="S279" s="153">
        <v>76</v>
      </c>
      <c r="T279" s="153">
        <v>149</v>
      </c>
      <c r="U279" s="153">
        <v>120</v>
      </c>
      <c r="V279" s="153">
        <v>113</v>
      </c>
      <c r="W279" s="153">
        <v>129</v>
      </c>
      <c r="X279" s="153">
        <v>360</v>
      </c>
      <c r="Y279" s="153">
        <v>160</v>
      </c>
      <c r="Z279" s="153">
        <v>222</v>
      </c>
      <c r="AA279" s="153">
        <v>7</v>
      </c>
      <c r="AB279" s="153">
        <v>1329</v>
      </c>
      <c r="AC279" s="153">
        <v>3413</v>
      </c>
      <c r="AD279" s="153">
        <v>4217</v>
      </c>
      <c r="AE279" s="153">
        <v>1552</v>
      </c>
      <c r="AF279" s="153">
        <v>6207</v>
      </c>
      <c r="AG279" s="153">
        <v>2251</v>
      </c>
      <c r="AH279" s="153">
        <v>7313</v>
      </c>
      <c r="AI279" s="153">
        <v>1560</v>
      </c>
      <c r="AJ279" s="153">
        <v>3253</v>
      </c>
      <c r="AK279" s="153">
        <v>2324</v>
      </c>
      <c r="AL279" s="153">
        <v>6741</v>
      </c>
      <c r="AM279" s="153">
        <v>4209</v>
      </c>
      <c r="AN279" s="153">
        <v>3041</v>
      </c>
      <c r="AO279" s="153">
        <v>1324</v>
      </c>
      <c r="AP279" s="153">
        <v>1698</v>
      </c>
      <c r="AQ279" s="153">
        <v>1331</v>
      </c>
      <c r="AR279" s="153">
        <v>110</v>
      </c>
      <c r="AS279" s="153">
        <v>525</v>
      </c>
      <c r="AT279" s="153">
        <v>149</v>
      </c>
      <c r="AU279" s="153">
        <v>1488</v>
      </c>
      <c r="AV279" s="153">
        <v>172</v>
      </c>
      <c r="AW279" s="153">
        <v>361</v>
      </c>
      <c r="AX279" s="153">
        <v>84</v>
      </c>
      <c r="AY279" s="153">
        <v>29</v>
      </c>
      <c r="AZ279" s="153">
        <v>189</v>
      </c>
      <c r="BA279" s="153">
        <v>60</v>
      </c>
      <c r="BB279" s="153">
        <v>36</v>
      </c>
      <c r="BC279" s="153">
        <v>143</v>
      </c>
      <c r="BD279" s="153">
        <v>8546</v>
      </c>
      <c r="BE279" s="153">
        <v>1275</v>
      </c>
      <c r="BF279" s="153">
        <v>1411</v>
      </c>
      <c r="BG279" s="153">
        <v>34</v>
      </c>
      <c r="BH279" s="153">
        <v>1967</v>
      </c>
      <c r="BI279" s="153">
        <v>395</v>
      </c>
      <c r="BJ279" s="153">
        <v>1810</v>
      </c>
      <c r="BK279" s="153">
        <v>751</v>
      </c>
      <c r="BL279" s="153">
        <v>1020</v>
      </c>
      <c r="BM279" s="153">
        <v>382</v>
      </c>
      <c r="BN279" s="153">
        <v>304</v>
      </c>
      <c r="BO279" s="153">
        <v>456</v>
      </c>
      <c r="BP279" s="153">
        <v>327</v>
      </c>
      <c r="BQ279" s="153">
        <v>248</v>
      </c>
      <c r="BR279" s="153">
        <v>1684</v>
      </c>
      <c r="BS279" s="153">
        <v>1760</v>
      </c>
      <c r="BT279" s="153">
        <v>224</v>
      </c>
      <c r="BU279" s="153">
        <v>234</v>
      </c>
      <c r="BV279" s="153">
        <v>826</v>
      </c>
      <c r="BW279" s="153">
        <v>420</v>
      </c>
      <c r="BX279" s="153">
        <v>279</v>
      </c>
      <c r="BY279" s="153">
        <v>689</v>
      </c>
      <c r="BZ279" s="153">
        <v>978</v>
      </c>
      <c r="CA279" s="153">
        <v>254</v>
      </c>
      <c r="CB279" s="153">
        <v>155</v>
      </c>
      <c r="CC279" s="153">
        <v>1305</v>
      </c>
      <c r="CD279" s="153">
        <v>61</v>
      </c>
      <c r="CE279" s="153">
        <v>180</v>
      </c>
      <c r="CF279" s="153">
        <v>235</v>
      </c>
      <c r="CG279" s="153">
        <v>405</v>
      </c>
      <c r="CH279" s="153">
        <v>401</v>
      </c>
      <c r="CI279" s="153">
        <v>86</v>
      </c>
      <c r="CJ279" s="153">
        <v>567</v>
      </c>
      <c r="CK279" s="153">
        <v>539</v>
      </c>
      <c r="CL279" s="153">
        <v>128</v>
      </c>
      <c r="CM279" s="153">
        <v>753</v>
      </c>
      <c r="CN279" s="153">
        <v>39</v>
      </c>
      <c r="CO279" s="153">
        <v>4</v>
      </c>
      <c r="CP279" s="153">
        <v>413</v>
      </c>
      <c r="CQ279" s="153">
        <v>181</v>
      </c>
      <c r="CR279" s="153">
        <v>2360</v>
      </c>
      <c r="CS279" s="153">
        <v>141</v>
      </c>
      <c r="CT279" s="153">
        <v>89</v>
      </c>
      <c r="CU279" s="153">
        <v>94</v>
      </c>
      <c r="CV279" s="153">
        <v>88</v>
      </c>
      <c r="CW279" s="153">
        <v>103</v>
      </c>
      <c r="CX279" s="153">
        <v>208</v>
      </c>
      <c r="CY279" s="153">
        <v>24</v>
      </c>
      <c r="CZ279" s="153">
        <v>83</v>
      </c>
      <c r="DA279" s="153">
        <v>795</v>
      </c>
      <c r="DB279" s="153">
        <v>260</v>
      </c>
      <c r="DC279" s="153">
        <v>244</v>
      </c>
      <c r="DD279" s="153">
        <v>676</v>
      </c>
      <c r="DE279" s="153">
        <v>57</v>
      </c>
      <c r="DF279" s="153">
        <v>56</v>
      </c>
      <c r="DG279" s="153">
        <v>35</v>
      </c>
      <c r="DH279" s="153">
        <v>499</v>
      </c>
      <c r="DI279" s="153">
        <v>200</v>
      </c>
      <c r="DJ279" s="153">
        <v>7</v>
      </c>
      <c r="DK279" s="153">
        <v>20</v>
      </c>
      <c r="DL279" s="153">
        <v>21</v>
      </c>
      <c r="DM279" s="153">
        <v>29</v>
      </c>
      <c r="DN279" s="153">
        <v>141</v>
      </c>
      <c r="DO279" s="153">
        <v>78</v>
      </c>
      <c r="DP279" s="153">
        <v>177</v>
      </c>
      <c r="DQ279" s="153">
        <v>64</v>
      </c>
      <c r="DR279" s="153">
        <v>197</v>
      </c>
      <c r="DS279" s="153">
        <v>240</v>
      </c>
      <c r="DT279" s="153">
        <v>123</v>
      </c>
      <c r="DU279" s="153">
        <v>17</v>
      </c>
      <c r="DV279" s="153">
        <v>50</v>
      </c>
      <c r="DW279" s="153">
        <v>35</v>
      </c>
      <c r="DX279" s="153">
        <v>25</v>
      </c>
      <c r="DY279" s="153">
        <v>76</v>
      </c>
      <c r="DZ279" s="153">
        <v>166</v>
      </c>
      <c r="EA279" s="153">
        <v>180</v>
      </c>
      <c r="EB279" s="153">
        <v>34</v>
      </c>
      <c r="EC279" s="153">
        <v>2</v>
      </c>
      <c r="ED279" s="153">
        <v>9</v>
      </c>
      <c r="EE279" s="153">
        <v>219</v>
      </c>
      <c r="EF279" s="153">
        <v>30</v>
      </c>
      <c r="EG279" s="153">
        <v>362</v>
      </c>
      <c r="EH279" s="153">
        <v>119</v>
      </c>
      <c r="EI279" s="153">
        <v>130</v>
      </c>
      <c r="EJ279" s="153">
        <v>300</v>
      </c>
      <c r="EK279" s="153">
        <v>208</v>
      </c>
      <c r="EL279" s="153">
        <v>248</v>
      </c>
      <c r="EM279" s="153">
        <v>20</v>
      </c>
      <c r="EN279" s="153">
        <v>381</v>
      </c>
      <c r="EO279" s="153">
        <v>215</v>
      </c>
      <c r="EP279" s="153">
        <v>33</v>
      </c>
      <c r="EQ279" s="153">
        <v>112</v>
      </c>
      <c r="ER279" s="153">
        <v>335</v>
      </c>
      <c r="ES279" s="153">
        <v>2192</v>
      </c>
      <c r="ET279" s="153">
        <v>259</v>
      </c>
      <c r="EU279" s="153">
        <v>401</v>
      </c>
      <c r="EV279" s="153">
        <v>294</v>
      </c>
      <c r="EW279" s="153">
        <v>6</v>
      </c>
      <c r="EX279" s="153">
        <v>194</v>
      </c>
      <c r="EY279" s="153">
        <v>747</v>
      </c>
      <c r="EZ279" s="153">
        <v>301</v>
      </c>
      <c r="FA279" s="153">
        <v>800</v>
      </c>
      <c r="FB279" s="153">
        <v>462</v>
      </c>
      <c r="FC279" s="153">
        <v>1519</v>
      </c>
      <c r="FD279" s="153">
        <v>1844</v>
      </c>
      <c r="FE279" s="153">
        <v>888</v>
      </c>
      <c r="FF279" s="153">
        <v>1161</v>
      </c>
      <c r="FG279" s="153">
        <v>152</v>
      </c>
      <c r="FH279" s="153">
        <v>487</v>
      </c>
      <c r="FI279" s="153">
        <v>66</v>
      </c>
      <c r="FJ279" s="153">
        <v>20</v>
      </c>
      <c r="FK279" s="153">
        <v>446</v>
      </c>
      <c r="FL279" s="153">
        <v>281</v>
      </c>
      <c r="FM279" s="153">
        <v>322</v>
      </c>
      <c r="FN279" s="153">
        <v>325</v>
      </c>
      <c r="FO279" s="153">
        <v>222</v>
      </c>
      <c r="FP279" s="153">
        <v>81</v>
      </c>
      <c r="FQ279" s="153">
        <v>604</v>
      </c>
      <c r="FR279" s="153">
        <v>563</v>
      </c>
      <c r="FS279" s="153">
        <v>131</v>
      </c>
      <c r="FT279" s="153">
        <v>134</v>
      </c>
      <c r="FU279" s="153">
        <v>138</v>
      </c>
      <c r="FV279" s="153">
        <v>211</v>
      </c>
      <c r="FW279" s="153">
        <v>958</v>
      </c>
      <c r="FX279" s="153">
        <v>242</v>
      </c>
      <c r="FY279" s="153">
        <v>203</v>
      </c>
      <c r="FZ279" s="153">
        <v>249</v>
      </c>
      <c r="GA279" s="153">
        <v>47</v>
      </c>
      <c r="GB279" s="153">
        <v>4</v>
      </c>
      <c r="GC279" s="153">
        <v>48</v>
      </c>
      <c r="GD279" s="153">
        <v>1453</v>
      </c>
      <c r="GE279" s="153">
        <v>378</v>
      </c>
      <c r="GF279" s="153">
        <v>9</v>
      </c>
      <c r="GG279" s="153">
        <v>25</v>
      </c>
      <c r="GH279" s="153">
        <v>204</v>
      </c>
      <c r="GI279" s="153">
        <v>454</v>
      </c>
      <c r="GJ279" s="153">
        <v>123</v>
      </c>
      <c r="GK279" s="153">
        <v>19</v>
      </c>
      <c r="GL279" s="153">
        <v>6</v>
      </c>
      <c r="GM279" s="153">
        <v>2</v>
      </c>
      <c r="GN279" s="153">
        <v>9</v>
      </c>
      <c r="GO279" s="153">
        <v>10</v>
      </c>
      <c r="GP279" s="153">
        <v>19</v>
      </c>
      <c r="GQ279" s="153">
        <v>135</v>
      </c>
      <c r="GR279" s="153">
        <v>23</v>
      </c>
      <c r="GS279" s="153">
        <v>407</v>
      </c>
      <c r="GT279" s="153">
        <v>34</v>
      </c>
      <c r="GU279" s="153">
        <v>60</v>
      </c>
      <c r="GV279" s="153">
        <v>52</v>
      </c>
      <c r="GW279" s="153">
        <v>34</v>
      </c>
      <c r="GX279" s="153">
        <v>66</v>
      </c>
      <c r="GY279" s="153">
        <v>55</v>
      </c>
      <c r="GZ279" s="153">
        <v>22</v>
      </c>
      <c r="HA279" s="153">
        <v>50</v>
      </c>
      <c r="HB279" s="153">
        <v>56</v>
      </c>
      <c r="HC279" s="153">
        <v>217</v>
      </c>
      <c r="HD279" s="153">
        <v>25</v>
      </c>
      <c r="HE279" s="153">
        <v>135</v>
      </c>
      <c r="HF279" s="153">
        <v>74</v>
      </c>
      <c r="HG279" s="153">
        <v>36</v>
      </c>
      <c r="HH279" s="153">
        <v>506</v>
      </c>
      <c r="HI279" s="153">
        <v>337</v>
      </c>
      <c r="HJ279" s="153">
        <v>8</v>
      </c>
      <c r="HK279" s="153">
        <v>4</v>
      </c>
      <c r="HL279" s="153">
        <v>172</v>
      </c>
      <c r="HM279" s="153">
        <v>53</v>
      </c>
      <c r="HN279" s="153">
        <v>27</v>
      </c>
      <c r="HO279" s="153">
        <v>7</v>
      </c>
      <c r="HP279" s="153">
        <v>21</v>
      </c>
      <c r="HQ279" s="153">
        <v>43</v>
      </c>
      <c r="HR279" s="153">
        <v>57</v>
      </c>
      <c r="HS279" s="153">
        <v>20</v>
      </c>
      <c r="HT279" s="153">
        <v>55</v>
      </c>
      <c r="HU279" s="153">
        <v>371</v>
      </c>
      <c r="HV279" s="153">
        <v>945</v>
      </c>
      <c r="HW279" s="153">
        <v>1912</v>
      </c>
      <c r="HX279" s="153">
        <v>93</v>
      </c>
      <c r="HY279" s="153">
        <v>122</v>
      </c>
      <c r="HZ279" s="153">
        <v>171</v>
      </c>
      <c r="IA279" s="153">
        <v>14</v>
      </c>
      <c r="IB279" s="153">
        <v>112</v>
      </c>
      <c r="IC279" s="153">
        <v>116</v>
      </c>
      <c r="ID279" s="153">
        <v>7</v>
      </c>
      <c r="IE279" s="153">
        <v>94</v>
      </c>
      <c r="IF279" s="153">
        <v>161</v>
      </c>
      <c r="IG279" s="153">
        <v>199</v>
      </c>
      <c r="IH279" s="153">
        <v>46</v>
      </c>
      <c r="II279" s="153">
        <v>43</v>
      </c>
      <c r="IJ279" s="153">
        <v>24</v>
      </c>
      <c r="IK279" s="153">
        <v>54</v>
      </c>
      <c r="IL279" s="153">
        <v>93</v>
      </c>
      <c r="IM279" s="153">
        <v>424</v>
      </c>
      <c r="IN279" s="153">
        <v>162</v>
      </c>
      <c r="IO279" s="153">
        <v>16</v>
      </c>
      <c r="IP279" s="153">
        <v>5</v>
      </c>
      <c r="IQ279" s="153">
        <v>29</v>
      </c>
      <c r="IR279" s="153">
        <v>7</v>
      </c>
      <c r="IS279" s="153">
        <v>14</v>
      </c>
      <c r="IT279" s="153">
        <v>32</v>
      </c>
      <c r="IU279" s="153">
        <v>33</v>
      </c>
      <c r="IV279" s="153">
        <v>242</v>
      </c>
      <c r="IW279" s="153">
        <v>60</v>
      </c>
      <c r="IX279" s="153">
        <v>200</v>
      </c>
      <c r="IY279" s="153">
        <v>283</v>
      </c>
      <c r="IZ279" s="153">
        <v>34</v>
      </c>
      <c r="JA279" s="153">
        <v>439</v>
      </c>
      <c r="JB279" s="153">
        <v>92</v>
      </c>
      <c r="JC279" s="153">
        <v>62</v>
      </c>
      <c r="JD279" s="153">
        <v>8</v>
      </c>
      <c r="JE279" s="153">
        <v>35</v>
      </c>
      <c r="JF279" s="153">
        <v>139</v>
      </c>
      <c r="JG279" s="153">
        <v>25</v>
      </c>
      <c r="JH279" s="153">
        <v>1378</v>
      </c>
      <c r="JI279" s="153">
        <v>387</v>
      </c>
      <c r="JJ279" s="153">
        <v>173</v>
      </c>
      <c r="JK279" s="153">
        <v>334</v>
      </c>
      <c r="JL279" s="153">
        <v>97</v>
      </c>
      <c r="JM279" s="153">
        <v>269</v>
      </c>
      <c r="JN279" s="153">
        <v>269</v>
      </c>
      <c r="JO279" s="153">
        <v>243</v>
      </c>
      <c r="JP279" s="153">
        <v>343</v>
      </c>
      <c r="JQ279" s="153">
        <v>110</v>
      </c>
      <c r="JR279" s="153">
        <v>314</v>
      </c>
      <c r="JS279" s="153">
        <v>28</v>
      </c>
      <c r="JT279" s="153">
        <v>425</v>
      </c>
      <c r="JU279" s="153">
        <v>76</v>
      </c>
      <c r="JV279" s="153"/>
      <c r="JW279" s="153">
        <v>453</v>
      </c>
      <c r="JX279" s="153">
        <v>142</v>
      </c>
      <c r="JY279" s="153">
        <v>275</v>
      </c>
      <c r="JZ279" s="153">
        <v>58</v>
      </c>
      <c r="KA279" s="153">
        <v>31</v>
      </c>
      <c r="KB279" s="153">
        <v>53</v>
      </c>
      <c r="KC279" s="153">
        <v>114</v>
      </c>
      <c r="KD279" s="153">
        <v>569</v>
      </c>
      <c r="KE279" s="153">
        <v>576</v>
      </c>
      <c r="KF279" s="153">
        <v>11</v>
      </c>
      <c r="KG279" s="153">
        <v>610</v>
      </c>
      <c r="KH279" s="153">
        <v>241</v>
      </c>
      <c r="KI279" s="153">
        <v>195</v>
      </c>
      <c r="KJ279" s="153">
        <v>18</v>
      </c>
      <c r="KK279" s="153">
        <v>278</v>
      </c>
      <c r="KL279" s="153">
        <v>103</v>
      </c>
      <c r="KM279" s="153">
        <v>148</v>
      </c>
      <c r="KN279" s="153">
        <v>140</v>
      </c>
      <c r="KO279" s="153">
        <v>6</v>
      </c>
      <c r="KP279" s="153">
        <v>30</v>
      </c>
      <c r="KQ279" s="153">
        <v>9</v>
      </c>
      <c r="KR279" s="153">
        <v>20</v>
      </c>
      <c r="KS279" s="153">
        <v>63</v>
      </c>
      <c r="KT279" s="153">
        <v>14</v>
      </c>
      <c r="KU279" s="153">
        <v>3</v>
      </c>
      <c r="KV279" s="153">
        <v>24</v>
      </c>
      <c r="KW279" s="153">
        <v>1124</v>
      </c>
      <c r="KX279" s="153">
        <v>1026</v>
      </c>
      <c r="KY279" s="153">
        <v>780</v>
      </c>
      <c r="KZ279" s="153">
        <v>26</v>
      </c>
      <c r="LA279" s="153">
        <v>485</v>
      </c>
      <c r="LB279" s="153">
        <v>95</v>
      </c>
      <c r="LC279" s="153">
        <v>0</v>
      </c>
      <c r="LD279" s="153">
        <v>35</v>
      </c>
      <c r="LE279" s="153">
        <v>42</v>
      </c>
      <c r="LF279" s="153">
        <v>18</v>
      </c>
      <c r="LG279" s="153">
        <v>8</v>
      </c>
      <c r="LH279" s="153">
        <v>2</v>
      </c>
      <c r="LI279" s="153">
        <v>4</v>
      </c>
      <c r="LJ279" s="153">
        <v>3</v>
      </c>
      <c r="LK279" s="153">
        <v>5</v>
      </c>
      <c r="LL279" s="153">
        <v>509</v>
      </c>
      <c r="LM279" s="153">
        <v>15</v>
      </c>
      <c r="LN279" s="153">
        <v>1581</v>
      </c>
      <c r="LO279" s="153">
        <v>87</v>
      </c>
      <c r="LP279" s="153">
        <v>344</v>
      </c>
      <c r="LQ279" s="153">
        <v>73</v>
      </c>
      <c r="LR279" s="153">
        <v>6</v>
      </c>
      <c r="LS279" s="153">
        <v>28</v>
      </c>
      <c r="LT279" s="153">
        <v>1</v>
      </c>
      <c r="LU279" s="153">
        <v>650</v>
      </c>
      <c r="LV279" s="153">
        <v>2</v>
      </c>
      <c r="LW279" s="153">
        <v>40</v>
      </c>
      <c r="LX279" s="153">
        <v>1019</v>
      </c>
      <c r="LY279" s="153">
        <v>98</v>
      </c>
      <c r="LZ279" s="153">
        <v>29</v>
      </c>
      <c r="MA279" s="153">
        <v>569</v>
      </c>
      <c r="MB279" s="153">
        <v>48</v>
      </c>
      <c r="MC279" s="153">
        <v>212</v>
      </c>
      <c r="MD279" s="153">
        <v>4</v>
      </c>
      <c r="ME279" s="153">
        <v>7</v>
      </c>
      <c r="MF279" s="153">
        <v>68</v>
      </c>
      <c r="MG279" s="153">
        <v>114</v>
      </c>
      <c r="MH279" s="153">
        <v>30</v>
      </c>
      <c r="MI279" s="153">
        <v>1279</v>
      </c>
      <c r="MJ279" s="153">
        <v>31</v>
      </c>
      <c r="MK279" s="153">
        <v>166</v>
      </c>
      <c r="ML279" s="153">
        <v>56</v>
      </c>
      <c r="MM279" s="153">
        <v>4</v>
      </c>
      <c r="MN279" s="153">
        <v>172</v>
      </c>
      <c r="MO279" s="153">
        <v>69</v>
      </c>
      <c r="MP279" s="153">
        <v>803</v>
      </c>
      <c r="MQ279" s="153">
        <v>133</v>
      </c>
      <c r="MR279" s="153">
        <v>156</v>
      </c>
      <c r="MS279" s="153">
        <v>80</v>
      </c>
      <c r="MT279" s="153">
        <v>348</v>
      </c>
      <c r="MU279" s="153">
        <v>134</v>
      </c>
      <c r="MV279" s="153">
        <v>64</v>
      </c>
      <c r="MW279" s="153">
        <v>68</v>
      </c>
      <c r="MX279" s="153">
        <v>8</v>
      </c>
      <c r="MY279" s="153">
        <v>279</v>
      </c>
      <c r="MZ279" s="153">
        <v>42</v>
      </c>
      <c r="NA279" s="153">
        <v>883</v>
      </c>
      <c r="NB279" s="153">
        <v>317</v>
      </c>
      <c r="NC279" s="153">
        <v>279</v>
      </c>
      <c r="ND279" s="153">
        <v>444</v>
      </c>
      <c r="NE279" s="153">
        <v>203</v>
      </c>
      <c r="NF279" s="153">
        <v>686</v>
      </c>
      <c r="NG279" s="153">
        <v>14</v>
      </c>
      <c r="NH279" s="153">
        <v>2</v>
      </c>
      <c r="NI279" s="153">
        <v>50</v>
      </c>
      <c r="NJ279" s="153">
        <v>3</v>
      </c>
      <c r="NK279" s="153">
        <v>10</v>
      </c>
      <c r="NL279" s="153">
        <v>66</v>
      </c>
      <c r="NM279" s="153">
        <v>52</v>
      </c>
      <c r="NN279" s="153">
        <v>329</v>
      </c>
      <c r="NO279" s="153">
        <v>687</v>
      </c>
      <c r="NP279" s="153">
        <v>863</v>
      </c>
      <c r="NQ279" s="153">
        <v>999</v>
      </c>
      <c r="NR279" s="153">
        <v>198</v>
      </c>
      <c r="NS279" s="153">
        <v>161</v>
      </c>
      <c r="NT279" s="153">
        <v>47</v>
      </c>
      <c r="NU279" s="153">
        <v>290</v>
      </c>
      <c r="NV279" s="153">
        <v>471</v>
      </c>
      <c r="NW279" s="153">
        <v>179</v>
      </c>
      <c r="NX279" s="153">
        <v>106</v>
      </c>
      <c r="NY279" s="153">
        <v>109</v>
      </c>
      <c r="NZ279" s="153">
        <v>15</v>
      </c>
      <c r="OA279" s="153">
        <v>31</v>
      </c>
      <c r="OB279" s="153">
        <v>52</v>
      </c>
      <c r="OC279" s="153">
        <v>385</v>
      </c>
      <c r="OD279" s="153"/>
      <c r="OE279" s="153">
        <v>2123</v>
      </c>
      <c r="OF279" s="153">
        <v>724</v>
      </c>
      <c r="OG279" s="153">
        <v>12</v>
      </c>
      <c r="OH279" s="153">
        <v>1</v>
      </c>
      <c r="OI279" s="153">
        <v>21</v>
      </c>
      <c r="OJ279" s="153">
        <v>794</v>
      </c>
      <c r="OK279" s="153">
        <v>704</v>
      </c>
      <c r="OL279" s="153">
        <v>1411</v>
      </c>
      <c r="OM279" s="153">
        <v>61</v>
      </c>
      <c r="ON279" s="153">
        <v>163</v>
      </c>
      <c r="OO279" s="154">
        <v>1357</v>
      </c>
      <c r="OP279" s="144">
        <v>167854</v>
      </c>
      <c r="OQ279" s="155">
        <v>66712</v>
      </c>
      <c r="OR279" s="153">
        <v>18045</v>
      </c>
      <c r="OS279" s="153">
        <v>98</v>
      </c>
      <c r="OT279" s="153">
        <v>1452</v>
      </c>
      <c r="OU279" s="153">
        <v>83</v>
      </c>
      <c r="OV279" s="153">
        <v>1086</v>
      </c>
      <c r="OW279" s="153">
        <v>31131</v>
      </c>
      <c r="OX279" s="153"/>
      <c r="OY279" s="153"/>
      <c r="OZ279" s="153">
        <v>315</v>
      </c>
      <c r="PA279" s="153">
        <v>4</v>
      </c>
      <c r="PB279" s="153"/>
      <c r="PC279" s="153"/>
      <c r="PD279" s="153">
        <v>130</v>
      </c>
      <c r="PE279" s="153">
        <v>5</v>
      </c>
      <c r="PF279" s="153"/>
      <c r="PG279" s="153"/>
      <c r="PH279" s="153">
        <v>899</v>
      </c>
      <c r="PI279" s="153">
        <v>10</v>
      </c>
      <c r="PJ279" s="156"/>
      <c r="PK279" s="144">
        <v>119972</v>
      </c>
      <c r="PL279" s="144">
        <v>287826</v>
      </c>
    </row>
    <row r="280" spans="1:428" ht="15" x14ac:dyDescent="0.25">
      <c r="A280" s="158">
        <v>424200</v>
      </c>
      <c r="B280" s="159" t="s">
        <v>743</v>
      </c>
      <c r="C280" s="149" t="s">
        <v>1886</v>
      </c>
      <c r="D280" s="155">
        <v>4</v>
      </c>
      <c r="E280" s="153">
        <v>8</v>
      </c>
      <c r="F280" s="153">
        <v>15</v>
      </c>
      <c r="G280" s="153">
        <v>15</v>
      </c>
      <c r="H280" s="153">
        <v>17</v>
      </c>
      <c r="I280" s="153">
        <v>24</v>
      </c>
      <c r="J280" s="153">
        <v>22</v>
      </c>
      <c r="K280" s="153">
        <v>567</v>
      </c>
      <c r="L280" s="153">
        <v>271</v>
      </c>
      <c r="M280" s="153">
        <v>21</v>
      </c>
      <c r="N280" s="153">
        <v>0</v>
      </c>
      <c r="O280" s="153">
        <v>1</v>
      </c>
      <c r="P280" s="153">
        <v>149</v>
      </c>
      <c r="Q280" s="153">
        <v>156</v>
      </c>
      <c r="R280" s="153">
        <v>21</v>
      </c>
      <c r="S280" s="153">
        <v>3</v>
      </c>
      <c r="T280" s="153">
        <v>14</v>
      </c>
      <c r="U280" s="153">
        <v>10</v>
      </c>
      <c r="V280" s="153">
        <v>16</v>
      </c>
      <c r="W280" s="153">
        <v>6</v>
      </c>
      <c r="X280" s="153">
        <v>86</v>
      </c>
      <c r="Y280" s="153">
        <v>65</v>
      </c>
      <c r="Z280" s="153">
        <v>4</v>
      </c>
      <c r="AA280" s="153">
        <v>6</v>
      </c>
      <c r="AB280" s="153">
        <v>14</v>
      </c>
      <c r="AC280" s="153">
        <v>52</v>
      </c>
      <c r="AD280" s="153">
        <v>221</v>
      </c>
      <c r="AE280" s="153">
        <v>56</v>
      </c>
      <c r="AF280" s="153">
        <v>77</v>
      </c>
      <c r="AG280" s="153">
        <v>28</v>
      </c>
      <c r="AH280" s="153">
        <v>166</v>
      </c>
      <c r="AI280" s="153">
        <v>43</v>
      </c>
      <c r="AJ280" s="153">
        <v>67</v>
      </c>
      <c r="AK280" s="153">
        <v>41</v>
      </c>
      <c r="AL280" s="153">
        <v>223</v>
      </c>
      <c r="AM280" s="153">
        <v>57</v>
      </c>
      <c r="AN280" s="153">
        <v>35</v>
      </c>
      <c r="AO280" s="153">
        <v>66</v>
      </c>
      <c r="AP280" s="153">
        <v>23</v>
      </c>
      <c r="AQ280" s="153">
        <v>122</v>
      </c>
      <c r="AR280" s="153">
        <v>13</v>
      </c>
      <c r="AS280" s="153">
        <v>103</v>
      </c>
      <c r="AT280" s="153">
        <v>3</v>
      </c>
      <c r="AU280" s="153">
        <v>32</v>
      </c>
      <c r="AV280" s="153">
        <v>3</v>
      </c>
      <c r="AW280" s="153">
        <v>11</v>
      </c>
      <c r="AX280" s="153">
        <v>34</v>
      </c>
      <c r="AY280" s="153">
        <v>13</v>
      </c>
      <c r="AZ280" s="153">
        <v>10</v>
      </c>
      <c r="BA280" s="153">
        <v>4</v>
      </c>
      <c r="BB280" s="153">
        <v>24</v>
      </c>
      <c r="BC280" s="153">
        <v>8</v>
      </c>
      <c r="BD280" s="153">
        <v>61</v>
      </c>
      <c r="BE280" s="153">
        <v>14</v>
      </c>
      <c r="BF280" s="153">
        <v>4</v>
      </c>
      <c r="BG280" s="153">
        <v>3</v>
      </c>
      <c r="BH280" s="153">
        <v>8</v>
      </c>
      <c r="BI280" s="153">
        <v>14</v>
      </c>
      <c r="BJ280" s="153">
        <v>7</v>
      </c>
      <c r="BK280" s="153">
        <v>4</v>
      </c>
      <c r="BL280" s="153">
        <v>11</v>
      </c>
      <c r="BM280" s="153">
        <v>11</v>
      </c>
      <c r="BN280" s="153">
        <v>4</v>
      </c>
      <c r="BO280" s="153">
        <v>4</v>
      </c>
      <c r="BP280" s="153">
        <v>6</v>
      </c>
      <c r="BQ280" s="153">
        <v>18</v>
      </c>
      <c r="BR280" s="153">
        <v>24</v>
      </c>
      <c r="BS280" s="153">
        <v>55</v>
      </c>
      <c r="BT280" s="153">
        <v>12</v>
      </c>
      <c r="BU280" s="153">
        <v>7</v>
      </c>
      <c r="BV280" s="153">
        <v>5</v>
      </c>
      <c r="BW280" s="153">
        <v>8</v>
      </c>
      <c r="BX280" s="153">
        <v>5</v>
      </c>
      <c r="BY280" s="153">
        <v>15</v>
      </c>
      <c r="BZ280" s="153">
        <v>10</v>
      </c>
      <c r="CA280" s="153">
        <v>49</v>
      </c>
      <c r="CB280" s="153">
        <v>10</v>
      </c>
      <c r="CC280" s="153">
        <v>24</v>
      </c>
      <c r="CD280" s="153">
        <v>16</v>
      </c>
      <c r="CE280" s="153">
        <v>4</v>
      </c>
      <c r="CF280" s="153">
        <v>40</v>
      </c>
      <c r="CG280" s="153">
        <v>10</v>
      </c>
      <c r="CH280" s="153">
        <v>26</v>
      </c>
      <c r="CI280" s="153">
        <v>10</v>
      </c>
      <c r="CJ280" s="153">
        <v>22</v>
      </c>
      <c r="CK280" s="153">
        <v>17</v>
      </c>
      <c r="CL280" s="153">
        <v>4</v>
      </c>
      <c r="CM280" s="153">
        <v>24</v>
      </c>
      <c r="CN280" s="153">
        <v>8</v>
      </c>
      <c r="CO280" s="153">
        <v>6</v>
      </c>
      <c r="CP280" s="153">
        <v>26</v>
      </c>
      <c r="CQ280" s="153">
        <v>8</v>
      </c>
      <c r="CR280" s="153">
        <v>33</v>
      </c>
      <c r="CS280" s="153">
        <v>3</v>
      </c>
      <c r="CT280" s="153">
        <v>12</v>
      </c>
      <c r="CU280" s="153">
        <v>5</v>
      </c>
      <c r="CV280" s="153">
        <v>4</v>
      </c>
      <c r="CW280" s="153">
        <v>4</v>
      </c>
      <c r="CX280" s="153">
        <v>19</v>
      </c>
      <c r="CY280" s="153">
        <v>8</v>
      </c>
      <c r="CZ280" s="153">
        <v>8</v>
      </c>
      <c r="DA280" s="153">
        <v>35</v>
      </c>
      <c r="DB280" s="153">
        <v>11</v>
      </c>
      <c r="DC280" s="153">
        <v>62</v>
      </c>
      <c r="DD280" s="153">
        <v>28</v>
      </c>
      <c r="DE280" s="153">
        <v>8</v>
      </c>
      <c r="DF280" s="153">
        <v>2</v>
      </c>
      <c r="DG280" s="153">
        <v>0</v>
      </c>
      <c r="DH280" s="153">
        <v>24</v>
      </c>
      <c r="DI280" s="153">
        <v>12</v>
      </c>
      <c r="DJ280" s="153">
        <v>0</v>
      </c>
      <c r="DK280" s="153">
        <v>0</v>
      </c>
      <c r="DL280" s="153">
        <v>2</v>
      </c>
      <c r="DM280" s="153">
        <v>1</v>
      </c>
      <c r="DN280" s="153">
        <v>7</v>
      </c>
      <c r="DO280" s="153">
        <v>3</v>
      </c>
      <c r="DP280" s="153">
        <v>18</v>
      </c>
      <c r="DQ280" s="153">
        <v>8</v>
      </c>
      <c r="DR280" s="153">
        <v>21</v>
      </c>
      <c r="DS280" s="153">
        <v>30</v>
      </c>
      <c r="DT280" s="153">
        <v>11</v>
      </c>
      <c r="DU280" s="153">
        <v>1</v>
      </c>
      <c r="DV280" s="153">
        <v>4</v>
      </c>
      <c r="DW280" s="153">
        <v>2</v>
      </c>
      <c r="DX280" s="153">
        <v>3</v>
      </c>
      <c r="DY280" s="153">
        <v>8</v>
      </c>
      <c r="DZ280" s="153">
        <v>5</v>
      </c>
      <c r="EA280" s="153">
        <v>11</v>
      </c>
      <c r="EB280" s="153">
        <v>1</v>
      </c>
      <c r="EC280" s="153">
        <v>3</v>
      </c>
      <c r="ED280" s="153">
        <v>2</v>
      </c>
      <c r="EE280" s="153">
        <v>17</v>
      </c>
      <c r="EF280" s="153">
        <v>10</v>
      </c>
      <c r="EG280" s="153">
        <v>46</v>
      </c>
      <c r="EH280" s="153">
        <v>7</v>
      </c>
      <c r="EI280" s="153">
        <v>5</v>
      </c>
      <c r="EJ280" s="153">
        <v>8</v>
      </c>
      <c r="EK280" s="153">
        <v>4</v>
      </c>
      <c r="EL280" s="153">
        <v>23</v>
      </c>
      <c r="EM280" s="153">
        <v>5</v>
      </c>
      <c r="EN280" s="153">
        <v>28</v>
      </c>
      <c r="EO280" s="153">
        <v>22</v>
      </c>
      <c r="EP280" s="153">
        <v>4</v>
      </c>
      <c r="EQ280" s="153">
        <v>9</v>
      </c>
      <c r="ER280" s="153">
        <v>52</v>
      </c>
      <c r="ES280" s="153">
        <v>242</v>
      </c>
      <c r="ET280" s="153">
        <v>35</v>
      </c>
      <c r="EU280" s="153">
        <v>17</v>
      </c>
      <c r="EV280" s="153">
        <v>6</v>
      </c>
      <c r="EW280" s="153">
        <v>1</v>
      </c>
      <c r="EX280" s="153">
        <v>26</v>
      </c>
      <c r="EY280" s="153">
        <v>26</v>
      </c>
      <c r="EZ280" s="153">
        <v>38</v>
      </c>
      <c r="FA280" s="153">
        <v>30</v>
      </c>
      <c r="FB280" s="153">
        <v>114</v>
      </c>
      <c r="FC280" s="153">
        <v>32</v>
      </c>
      <c r="FD280" s="153">
        <v>162</v>
      </c>
      <c r="FE280" s="153">
        <v>46</v>
      </c>
      <c r="FF280" s="153">
        <v>62</v>
      </c>
      <c r="FG280" s="153">
        <v>1</v>
      </c>
      <c r="FH280" s="153">
        <v>25</v>
      </c>
      <c r="FI280" s="153">
        <v>3</v>
      </c>
      <c r="FJ280" s="153">
        <v>7</v>
      </c>
      <c r="FK280" s="153">
        <v>18</v>
      </c>
      <c r="FL280" s="153">
        <v>20</v>
      </c>
      <c r="FM280" s="153">
        <v>19</v>
      </c>
      <c r="FN280" s="153">
        <v>3</v>
      </c>
      <c r="FO280" s="153">
        <v>6</v>
      </c>
      <c r="FP280" s="153">
        <v>10</v>
      </c>
      <c r="FQ280" s="153">
        <v>26</v>
      </c>
      <c r="FR280" s="153">
        <v>42</v>
      </c>
      <c r="FS280" s="153">
        <v>10</v>
      </c>
      <c r="FT280" s="153">
        <v>12</v>
      </c>
      <c r="FU280" s="153">
        <v>10</v>
      </c>
      <c r="FV280" s="153">
        <v>21</v>
      </c>
      <c r="FW280" s="153">
        <v>32</v>
      </c>
      <c r="FX280" s="153">
        <v>42</v>
      </c>
      <c r="FY280" s="153">
        <v>105</v>
      </c>
      <c r="FZ280" s="153">
        <v>87</v>
      </c>
      <c r="GA280" s="153">
        <v>14</v>
      </c>
      <c r="GB280" s="153">
        <v>31</v>
      </c>
      <c r="GC280" s="153">
        <v>7</v>
      </c>
      <c r="GD280" s="153">
        <v>1</v>
      </c>
      <c r="GE280" s="153">
        <v>20</v>
      </c>
      <c r="GF280" s="153">
        <v>9</v>
      </c>
      <c r="GG280" s="153">
        <v>53</v>
      </c>
      <c r="GH280" s="153">
        <v>45</v>
      </c>
      <c r="GI280" s="153">
        <v>79</v>
      </c>
      <c r="GJ280" s="153">
        <v>111</v>
      </c>
      <c r="GK280" s="153">
        <v>309</v>
      </c>
      <c r="GL280" s="153">
        <v>32</v>
      </c>
      <c r="GM280" s="153">
        <v>13</v>
      </c>
      <c r="GN280" s="153">
        <v>66</v>
      </c>
      <c r="GO280" s="153">
        <v>53</v>
      </c>
      <c r="GP280" s="153">
        <v>92</v>
      </c>
      <c r="GQ280" s="153">
        <v>209</v>
      </c>
      <c r="GR280" s="153">
        <v>107</v>
      </c>
      <c r="GS280" s="153">
        <v>133</v>
      </c>
      <c r="GT280" s="153">
        <v>67</v>
      </c>
      <c r="GU280" s="153">
        <v>85</v>
      </c>
      <c r="GV280" s="153">
        <v>119</v>
      </c>
      <c r="GW280" s="153">
        <v>39</v>
      </c>
      <c r="GX280" s="153">
        <v>85</v>
      </c>
      <c r="GY280" s="153">
        <v>156</v>
      </c>
      <c r="GZ280" s="153">
        <v>13</v>
      </c>
      <c r="HA280" s="153">
        <v>261</v>
      </c>
      <c r="HB280" s="153">
        <v>181</v>
      </c>
      <c r="HC280" s="153">
        <v>186</v>
      </c>
      <c r="HD280" s="153">
        <v>134</v>
      </c>
      <c r="HE280" s="153">
        <v>21</v>
      </c>
      <c r="HF280" s="153">
        <v>154</v>
      </c>
      <c r="HG280" s="153">
        <v>161</v>
      </c>
      <c r="HH280" s="153">
        <v>118</v>
      </c>
      <c r="HI280" s="153">
        <v>92</v>
      </c>
      <c r="HJ280" s="153">
        <v>27</v>
      </c>
      <c r="HK280" s="153">
        <v>15</v>
      </c>
      <c r="HL280" s="153">
        <v>193</v>
      </c>
      <c r="HM280" s="153">
        <v>69</v>
      </c>
      <c r="HN280" s="153">
        <v>126</v>
      </c>
      <c r="HO280" s="153">
        <v>23</v>
      </c>
      <c r="HP280" s="153">
        <v>110</v>
      </c>
      <c r="HQ280" s="153">
        <v>9</v>
      </c>
      <c r="HR280" s="153">
        <v>36</v>
      </c>
      <c r="HS280" s="153">
        <v>12</v>
      </c>
      <c r="HT280" s="153">
        <v>36</v>
      </c>
      <c r="HU280" s="153">
        <v>23</v>
      </c>
      <c r="HV280" s="153">
        <v>204</v>
      </c>
      <c r="HW280" s="153">
        <v>119</v>
      </c>
      <c r="HX280" s="153">
        <v>1509</v>
      </c>
      <c r="HY280" s="153">
        <v>279</v>
      </c>
      <c r="HZ280" s="153">
        <v>134</v>
      </c>
      <c r="IA280" s="153">
        <v>129</v>
      </c>
      <c r="IB280" s="153">
        <v>45</v>
      </c>
      <c r="IC280" s="153">
        <v>687</v>
      </c>
      <c r="ID280" s="153">
        <v>8</v>
      </c>
      <c r="IE280" s="153">
        <v>840</v>
      </c>
      <c r="IF280" s="153">
        <v>12</v>
      </c>
      <c r="IG280" s="153">
        <v>21</v>
      </c>
      <c r="IH280" s="153">
        <v>165</v>
      </c>
      <c r="II280" s="153">
        <v>575</v>
      </c>
      <c r="IJ280" s="153">
        <v>22</v>
      </c>
      <c r="IK280" s="153">
        <v>25</v>
      </c>
      <c r="IL280" s="153">
        <v>141</v>
      </c>
      <c r="IM280" s="153">
        <v>977</v>
      </c>
      <c r="IN280" s="153">
        <v>1384</v>
      </c>
      <c r="IO280" s="153">
        <v>189</v>
      </c>
      <c r="IP280" s="153">
        <v>1286</v>
      </c>
      <c r="IQ280" s="153">
        <v>14024</v>
      </c>
      <c r="IR280" s="153">
        <v>1318</v>
      </c>
      <c r="IS280" s="153">
        <v>2640</v>
      </c>
      <c r="IT280" s="153">
        <v>25</v>
      </c>
      <c r="IU280" s="153">
        <v>182</v>
      </c>
      <c r="IV280" s="153">
        <v>283</v>
      </c>
      <c r="IW280" s="153">
        <v>138</v>
      </c>
      <c r="IX280" s="153">
        <v>383</v>
      </c>
      <c r="IY280" s="153">
        <v>671</v>
      </c>
      <c r="IZ280" s="153">
        <v>37</v>
      </c>
      <c r="JA280" s="153">
        <v>387</v>
      </c>
      <c r="JB280" s="153">
        <v>494</v>
      </c>
      <c r="JC280" s="153">
        <v>235</v>
      </c>
      <c r="JD280" s="153">
        <v>38</v>
      </c>
      <c r="JE280" s="153">
        <v>147</v>
      </c>
      <c r="JF280" s="153">
        <v>121</v>
      </c>
      <c r="JG280" s="153">
        <v>155</v>
      </c>
      <c r="JH280" s="153">
        <v>957</v>
      </c>
      <c r="JI280" s="153">
        <v>141</v>
      </c>
      <c r="JJ280" s="153">
        <v>26</v>
      </c>
      <c r="JK280" s="153">
        <v>106</v>
      </c>
      <c r="JL280" s="153">
        <v>1406</v>
      </c>
      <c r="JM280" s="153">
        <v>2697</v>
      </c>
      <c r="JN280" s="153">
        <v>2023</v>
      </c>
      <c r="JO280" s="153">
        <v>960</v>
      </c>
      <c r="JP280" s="153">
        <v>2024</v>
      </c>
      <c r="JQ280" s="153">
        <v>582</v>
      </c>
      <c r="JR280" s="153">
        <v>872</v>
      </c>
      <c r="JS280" s="153">
        <v>591</v>
      </c>
      <c r="JT280" s="153">
        <v>3778</v>
      </c>
      <c r="JU280" s="153">
        <v>50</v>
      </c>
      <c r="JV280" s="153"/>
      <c r="JW280" s="153">
        <v>877</v>
      </c>
      <c r="JX280" s="153">
        <v>329</v>
      </c>
      <c r="JY280" s="153">
        <v>133</v>
      </c>
      <c r="JZ280" s="153">
        <v>275</v>
      </c>
      <c r="KA280" s="153">
        <v>118</v>
      </c>
      <c r="KB280" s="153">
        <v>83</v>
      </c>
      <c r="KC280" s="153">
        <v>145</v>
      </c>
      <c r="KD280" s="153">
        <v>1583</v>
      </c>
      <c r="KE280" s="153">
        <v>530</v>
      </c>
      <c r="KF280" s="153">
        <v>4</v>
      </c>
      <c r="KG280" s="153">
        <v>4</v>
      </c>
      <c r="KH280" s="153">
        <v>5</v>
      </c>
      <c r="KI280" s="153">
        <v>43</v>
      </c>
      <c r="KJ280" s="153">
        <v>53</v>
      </c>
      <c r="KK280" s="153">
        <v>6</v>
      </c>
      <c r="KL280" s="153">
        <v>124</v>
      </c>
      <c r="KM280" s="153">
        <v>76</v>
      </c>
      <c r="KN280" s="153">
        <v>34</v>
      </c>
      <c r="KO280" s="153">
        <v>38</v>
      </c>
      <c r="KP280" s="153">
        <v>56</v>
      </c>
      <c r="KQ280" s="153">
        <v>85</v>
      </c>
      <c r="KR280" s="153">
        <v>44</v>
      </c>
      <c r="KS280" s="153">
        <v>27</v>
      </c>
      <c r="KT280" s="153">
        <v>26</v>
      </c>
      <c r="KU280" s="153">
        <v>6</v>
      </c>
      <c r="KV280" s="153">
        <v>0</v>
      </c>
      <c r="KW280" s="153">
        <v>28</v>
      </c>
      <c r="KX280" s="153">
        <v>78</v>
      </c>
      <c r="KY280" s="153">
        <v>89</v>
      </c>
      <c r="KZ280" s="153">
        <v>6</v>
      </c>
      <c r="LA280" s="153">
        <v>27</v>
      </c>
      <c r="LB280" s="153">
        <v>153</v>
      </c>
      <c r="LC280" s="153">
        <v>0</v>
      </c>
      <c r="LD280" s="153">
        <v>77</v>
      </c>
      <c r="LE280" s="153">
        <v>71</v>
      </c>
      <c r="LF280" s="153">
        <v>71</v>
      </c>
      <c r="LG280" s="153">
        <v>15</v>
      </c>
      <c r="LH280" s="153">
        <v>50</v>
      </c>
      <c r="LI280" s="153">
        <v>81</v>
      </c>
      <c r="LJ280" s="153">
        <v>62</v>
      </c>
      <c r="LK280" s="153">
        <v>1</v>
      </c>
      <c r="LL280" s="153">
        <v>10</v>
      </c>
      <c r="LM280" s="153">
        <v>0</v>
      </c>
      <c r="LN280" s="153">
        <v>477</v>
      </c>
      <c r="LO280" s="153">
        <v>10</v>
      </c>
      <c r="LP280" s="153">
        <v>19</v>
      </c>
      <c r="LQ280" s="153">
        <v>14</v>
      </c>
      <c r="LR280" s="153">
        <v>107</v>
      </c>
      <c r="LS280" s="153">
        <v>72</v>
      </c>
      <c r="LT280" s="153">
        <v>11</v>
      </c>
      <c r="LU280" s="153">
        <v>70</v>
      </c>
      <c r="LV280" s="153">
        <v>13</v>
      </c>
      <c r="LW280" s="153">
        <v>30</v>
      </c>
      <c r="LX280" s="153">
        <v>464</v>
      </c>
      <c r="LY280" s="153">
        <v>88</v>
      </c>
      <c r="LZ280" s="153">
        <v>28</v>
      </c>
      <c r="MA280" s="153">
        <v>1357</v>
      </c>
      <c r="MB280" s="153">
        <v>144</v>
      </c>
      <c r="MC280" s="153">
        <v>41</v>
      </c>
      <c r="MD280" s="153">
        <v>13</v>
      </c>
      <c r="ME280" s="153">
        <v>543</v>
      </c>
      <c r="MF280" s="153">
        <v>48</v>
      </c>
      <c r="MG280" s="153">
        <v>157</v>
      </c>
      <c r="MH280" s="153">
        <v>113</v>
      </c>
      <c r="MI280" s="153">
        <v>263</v>
      </c>
      <c r="MJ280" s="153">
        <v>33</v>
      </c>
      <c r="MK280" s="153">
        <v>16</v>
      </c>
      <c r="ML280" s="153">
        <v>81</v>
      </c>
      <c r="MM280" s="153">
        <v>17</v>
      </c>
      <c r="MN280" s="153">
        <v>10</v>
      </c>
      <c r="MO280" s="153">
        <v>98</v>
      </c>
      <c r="MP280" s="153">
        <v>102</v>
      </c>
      <c r="MQ280" s="153">
        <v>21</v>
      </c>
      <c r="MR280" s="153">
        <v>53</v>
      </c>
      <c r="MS280" s="153">
        <v>53</v>
      </c>
      <c r="MT280" s="153">
        <v>2752</v>
      </c>
      <c r="MU280" s="153">
        <v>281</v>
      </c>
      <c r="MV280" s="153">
        <v>1308</v>
      </c>
      <c r="MW280" s="153">
        <v>2154</v>
      </c>
      <c r="MX280" s="153">
        <v>1705</v>
      </c>
      <c r="MY280" s="153">
        <v>1177</v>
      </c>
      <c r="MZ280" s="153">
        <v>637</v>
      </c>
      <c r="NA280" s="153">
        <v>2906</v>
      </c>
      <c r="NB280" s="153">
        <v>1003</v>
      </c>
      <c r="NC280" s="153">
        <v>32</v>
      </c>
      <c r="ND280" s="153">
        <v>170</v>
      </c>
      <c r="NE280" s="153">
        <v>47</v>
      </c>
      <c r="NF280" s="153">
        <v>79</v>
      </c>
      <c r="NG280" s="153">
        <v>8</v>
      </c>
      <c r="NH280" s="153">
        <v>13</v>
      </c>
      <c r="NI280" s="153">
        <v>2</v>
      </c>
      <c r="NJ280" s="153">
        <v>6</v>
      </c>
      <c r="NK280" s="153">
        <v>196</v>
      </c>
      <c r="NL280" s="153">
        <v>201</v>
      </c>
      <c r="NM280" s="153">
        <v>21</v>
      </c>
      <c r="NN280" s="153">
        <v>74</v>
      </c>
      <c r="NO280" s="153">
        <v>258</v>
      </c>
      <c r="NP280" s="153">
        <v>201</v>
      </c>
      <c r="NQ280" s="153">
        <v>496</v>
      </c>
      <c r="NR280" s="153">
        <v>63</v>
      </c>
      <c r="NS280" s="153">
        <v>48</v>
      </c>
      <c r="NT280" s="153">
        <v>7</v>
      </c>
      <c r="NU280" s="153">
        <v>36</v>
      </c>
      <c r="NV280" s="153">
        <v>23</v>
      </c>
      <c r="NW280" s="153">
        <v>140</v>
      </c>
      <c r="NX280" s="153">
        <v>5</v>
      </c>
      <c r="NY280" s="153">
        <v>12</v>
      </c>
      <c r="NZ280" s="153">
        <v>72</v>
      </c>
      <c r="OA280" s="153">
        <v>29</v>
      </c>
      <c r="OB280" s="153">
        <v>50</v>
      </c>
      <c r="OC280" s="153">
        <v>72</v>
      </c>
      <c r="OD280" s="153"/>
      <c r="OE280" s="153">
        <v>1731</v>
      </c>
      <c r="OF280" s="153">
        <v>322</v>
      </c>
      <c r="OG280" s="153">
        <v>12</v>
      </c>
      <c r="OH280" s="153">
        <v>4</v>
      </c>
      <c r="OI280" s="153">
        <v>8</v>
      </c>
      <c r="OJ280" s="153">
        <v>703</v>
      </c>
      <c r="OK280" s="153">
        <v>1031</v>
      </c>
      <c r="OL280" s="153">
        <v>434</v>
      </c>
      <c r="OM280" s="153">
        <v>44</v>
      </c>
      <c r="ON280" s="153">
        <v>4</v>
      </c>
      <c r="OO280" s="154">
        <v>96</v>
      </c>
      <c r="OP280" s="144">
        <v>86598</v>
      </c>
      <c r="OQ280" s="155">
        <v>90503</v>
      </c>
      <c r="OR280" s="153">
        <v>331</v>
      </c>
      <c r="OS280" s="153"/>
      <c r="OT280" s="153">
        <v>1</v>
      </c>
      <c r="OU280" s="153"/>
      <c r="OV280" s="153">
        <v>2818</v>
      </c>
      <c r="OW280" s="153">
        <v>19572</v>
      </c>
      <c r="OX280" s="153"/>
      <c r="OY280" s="153"/>
      <c r="OZ280" s="153">
        <v>11</v>
      </c>
      <c r="PA280" s="153"/>
      <c r="PB280" s="153"/>
      <c r="PC280" s="153"/>
      <c r="PD280" s="153">
        <v>5</v>
      </c>
      <c r="PE280" s="153"/>
      <c r="PF280" s="153"/>
      <c r="PG280" s="153"/>
      <c r="PH280" s="153">
        <v>15</v>
      </c>
      <c r="PI280" s="153"/>
      <c r="PJ280" s="156"/>
      <c r="PK280" s="144">
        <v>113255</v>
      </c>
      <c r="PL280" s="144">
        <v>199853</v>
      </c>
    </row>
    <row r="281" spans="1:428" ht="15" x14ac:dyDescent="0.25">
      <c r="A281" s="158">
        <v>424400</v>
      </c>
      <c r="B281" s="159" t="s">
        <v>743</v>
      </c>
      <c r="C281" s="149" t="s">
        <v>1887</v>
      </c>
      <c r="D281" s="155">
        <v>34</v>
      </c>
      <c r="E281" s="153">
        <v>37</v>
      </c>
      <c r="F281" s="153">
        <v>248</v>
      </c>
      <c r="G281" s="153">
        <v>240</v>
      </c>
      <c r="H281" s="153">
        <v>5</v>
      </c>
      <c r="I281" s="153">
        <v>6</v>
      </c>
      <c r="J281" s="153">
        <v>505</v>
      </c>
      <c r="K281" s="153">
        <v>86</v>
      </c>
      <c r="L281" s="153">
        <v>602</v>
      </c>
      <c r="M281" s="153">
        <v>25</v>
      </c>
      <c r="N281" s="153">
        <v>0</v>
      </c>
      <c r="O281" s="153">
        <v>0</v>
      </c>
      <c r="P281" s="153">
        <v>5</v>
      </c>
      <c r="Q281" s="153">
        <v>5</v>
      </c>
      <c r="R281" s="153">
        <v>1</v>
      </c>
      <c r="S281" s="153">
        <v>0</v>
      </c>
      <c r="T281" s="153">
        <v>1</v>
      </c>
      <c r="U281" s="153">
        <v>0</v>
      </c>
      <c r="V281" s="153">
        <v>1</v>
      </c>
      <c r="W281" s="153">
        <v>0</v>
      </c>
      <c r="X281" s="153">
        <v>6</v>
      </c>
      <c r="Y281" s="153">
        <v>2</v>
      </c>
      <c r="Z281" s="153">
        <v>0</v>
      </c>
      <c r="AA281" s="153">
        <v>0</v>
      </c>
      <c r="AB281" s="153">
        <v>4</v>
      </c>
      <c r="AC281" s="153">
        <v>11</v>
      </c>
      <c r="AD281" s="153">
        <v>111</v>
      </c>
      <c r="AE281" s="153">
        <v>23</v>
      </c>
      <c r="AF281" s="153">
        <v>66</v>
      </c>
      <c r="AG281" s="153">
        <v>18</v>
      </c>
      <c r="AH281" s="153">
        <v>124</v>
      </c>
      <c r="AI281" s="153">
        <v>24</v>
      </c>
      <c r="AJ281" s="153">
        <v>19</v>
      </c>
      <c r="AK281" s="153">
        <v>29</v>
      </c>
      <c r="AL281" s="153">
        <v>77</v>
      </c>
      <c r="AM281" s="153">
        <v>22</v>
      </c>
      <c r="AN281" s="153">
        <v>3</v>
      </c>
      <c r="AO281" s="153">
        <v>4</v>
      </c>
      <c r="AP281" s="153">
        <v>2</v>
      </c>
      <c r="AQ281" s="153">
        <v>13</v>
      </c>
      <c r="AR281" s="153">
        <v>1</v>
      </c>
      <c r="AS281" s="153">
        <v>9</v>
      </c>
      <c r="AT281" s="153">
        <v>0</v>
      </c>
      <c r="AU281" s="153">
        <v>2</v>
      </c>
      <c r="AV281" s="153">
        <v>0</v>
      </c>
      <c r="AW281" s="153">
        <v>0</v>
      </c>
      <c r="AX281" s="153">
        <v>99</v>
      </c>
      <c r="AY281" s="153">
        <v>1</v>
      </c>
      <c r="AZ281" s="153">
        <v>8</v>
      </c>
      <c r="BA281" s="153">
        <v>0</v>
      </c>
      <c r="BB281" s="153">
        <v>1</v>
      </c>
      <c r="BC281" s="153">
        <v>0</v>
      </c>
      <c r="BD281" s="153">
        <v>5</v>
      </c>
      <c r="BE281" s="153">
        <v>1</v>
      </c>
      <c r="BF281" s="153">
        <v>1</v>
      </c>
      <c r="BG281" s="153">
        <v>0</v>
      </c>
      <c r="BH281" s="153">
        <v>1</v>
      </c>
      <c r="BI281" s="153">
        <v>2</v>
      </c>
      <c r="BJ281" s="153">
        <v>1</v>
      </c>
      <c r="BK281" s="153">
        <v>0</v>
      </c>
      <c r="BL281" s="153">
        <v>1</v>
      </c>
      <c r="BM281" s="153">
        <v>1</v>
      </c>
      <c r="BN281" s="153">
        <v>0</v>
      </c>
      <c r="BO281" s="153">
        <v>0</v>
      </c>
      <c r="BP281" s="153">
        <v>1</v>
      </c>
      <c r="BQ281" s="153">
        <v>1</v>
      </c>
      <c r="BR281" s="153">
        <v>1</v>
      </c>
      <c r="BS281" s="153">
        <v>3</v>
      </c>
      <c r="BT281" s="153">
        <v>1</v>
      </c>
      <c r="BU281" s="153">
        <v>0</v>
      </c>
      <c r="BV281" s="153">
        <v>0</v>
      </c>
      <c r="BW281" s="153">
        <v>2</v>
      </c>
      <c r="BX281" s="153">
        <v>2</v>
      </c>
      <c r="BY281" s="153">
        <v>1</v>
      </c>
      <c r="BZ281" s="153">
        <v>1</v>
      </c>
      <c r="CA281" s="153">
        <v>3</v>
      </c>
      <c r="CB281" s="153">
        <v>1</v>
      </c>
      <c r="CC281" s="153">
        <v>2</v>
      </c>
      <c r="CD281" s="153">
        <v>0</v>
      </c>
      <c r="CE281" s="153">
        <v>0</v>
      </c>
      <c r="CF281" s="153">
        <v>4</v>
      </c>
      <c r="CG281" s="153">
        <v>2</v>
      </c>
      <c r="CH281" s="153">
        <v>1</v>
      </c>
      <c r="CI281" s="153">
        <v>1</v>
      </c>
      <c r="CJ281" s="153">
        <v>1</v>
      </c>
      <c r="CK281" s="153">
        <v>2</v>
      </c>
      <c r="CL281" s="153">
        <v>0</v>
      </c>
      <c r="CM281" s="153">
        <v>2</v>
      </c>
      <c r="CN281" s="153">
        <v>0</v>
      </c>
      <c r="CO281" s="153">
        <v>0</v>
      </c>
      <c r="CP281" s="153">
        <v>5</v>
      </c>
      <c r="CQ281" s="153">
        <v>1</v>
      </c>
      <c r="CR281" s="153">
        <v>2</v>
      </c>
      <c r="CS281" s="153">
        <v>0</v>
      </c>
      <c r="CT281" s="153">
        <v>1</v>
      </c>
      <c r="CU281" s="153">
        <v>0</v>
      </c>
      <c r="CV281" s="153">
        <v>0</v>
      </c>
      <c r="CW281" s="153">
        <v>0</v>
      </c>
      <c r="CX281" s="153">
        <v>1</v>
      </c>
      <c r="CY281" s="153">
        <v>0</v>
      </c>
      <c r="CZ281" s="153">
        <v>0</v>
      </c>
      <c r="DA281" s="153">
        <v>2</v>
      </c>
      <c r="DB281" s="153">
        <v>1</v>
      </c>
      <c r="DC281" s="153">
        <v>8</v>
      </c>
      <c r="DD281" s="153">
        <v>1</v>
      </c>
      <c r="DE281" s="153">
        <v>1</v>
      </c>
      <c r="DF281" s="153">
        <v>0</v>
      </c>
      <c r="DG281" s="153">
        <v>0</v>
      </c>
      <c r="DH281" s="153">
        <v>2</v>
      </c>
      <c r="DI281" s="153">
        <v>1</v>
      </c>
      <c r="DJ281" s="153">
        <v>0</v>
      </c>
      <c r="DK281" s="153">
        <v>0</v>
      </c>
      <c r="DL281" s="153">
        <v>0</v>
      </c>
      <c r="DM281" s="153">
        <v>0</v>
      </c>
      <c r="DN281" s="153">
        <v>2</v>
      </c>
      <c r="DO281" s="153">
        <v>0</v>
      </c>
      <c r="DP281" s="153">
        <v>1</v>
      </c>
      <c r="DQ281" s="153">
        <v>1</v>
      </c>
      <c r="DR281" s="153">
        <v>2</v>
      </c>
      <c r="DS281" s="153">
        <v>3</v>
      </c>
      <c r="DT281" s="153">
        <v>1</v>
      </c>
      <c r="DU281" s="153">
        <v>0</v>
      </c>
      <c r="DV281" s="153">
        <v>0</v>
      </c>
      <c r="DW281" s="153">
        <v>0</v>
      </c>
      <c r="DX281" s="153">
        <v>0</v>
      </c>
      <c r="DY281" s="153">
        <v>1</v>
      </c>
      <c r="DZ281" s="153">
        <v>0</v>
      </c>
      <c r="EA281" s="153">
        <v>1</v>
      </c>
      <c r="EB281" s="153">
        <v>0</v>
      </c>
      <c r="EC281" s="153">
        <v>0</v>
      </c>
      <c r="ED281" s="153">
        <v>0</v>
      </c>
      <c r="EE281" s="153">
        <v>2</v>
      </c>
      <c r="EF281" s="153">
        <v>1</v>
      </c>
      <c r="EG281" s="153">
        <v>3</v>
      </c>
      <c r="EH281" s="153">
        <v>1</v>
      </c>
      <c r="EI281" s="153">
        <v>0</v>
      </c>
      <c r="EJ281" s="153">
        <v>0</v>
      </c>
      <c r="EK281" s="153">
        <v>0</v>
      </c>
      <c r="EL281" s="153">
        <v>2</v>
      </c>
      <c r="EM281" s="153">
        <v>0</v>
      </c>
      <c r="EN281" s="153">
        <v>1</v>
      </c>
      <c r="EO281" s="153">
        <v>2</v>
      </c>
      <c r="EP281" s="153">
        <v>0</v>
      </c>
      <c r="EQ281" s="153">
        <v>0</v>
      </c>
      <c r="ER281" s="153">
        <v>20</v>
      </c>
      <c r="ES281" s="153">
        <v>104</v>
      </c>
      <c r="ET281" s="153">
        <v>5</v>
      </c>
      <c r="EU281" s="153">
        <v>6</v>
      </c>
      <c r="EV281" s="153">
        <v>1</v>
      </c>
      <c r="EW281" s="153">
        <v>0</v>
      </c>
      <c r="EX281" s="153">
        <v>2</v>
      </c>
      <c r="EY281" s="153">
        <v>3</v>
      </c>
      <c r="EZ281" s="153">
        <v>4</v>
      </c>
      <c r="FA281" s="153">
        <v>3</v>
      </c>
      <c r="FB281" s="153">
        <v>209</v>
      </c>
      <c r="FC281" s="153">
        <v>2</v>
      </c>
      <c r="FD281" s="153">
        <v>13</v>
      </c>
      <c r="FE281" s="153">
        <v>4</v>
      </c>
      <c r="FF281" s="153">
        <v>3</v>
      </c>
      <c r="FG281" s="153">
        <v>0</v>
      </c>
      <c r="FH281" s="153">
        <v>1</v>
      </c>
      <c r="FI281" s="153">
        <v>0</v>
      </c>
      <c r="FJ281" s="153">
        <v>0</v>
      </c>
      <c r="FK281" s="153">
        <v>56</v>
      </c>
      <c r="FL281" s="153">
        <v>6</v>
      </c>
      <c r="FM281" s="153">
        <v>15</v>
      </c>
      <c r="FN281" s="153">
        <v>0</v>
      </c>
      <c r="FO281" s="153">
        <v>0</v>
      </c>
      <c r="FP281" s="153">
        <v>1</v>
      </c>
      <c r="FQ281" s="153">
        <v>4</v>
      </c>
      <c r="FR281" s="153">
        <v>64</v>
      </c>
      <c r="FS281" s="153">
        <v>8</v>
      </c>
      <c r="FT281" s="153">
        <v>4</v>
      </c>
      <c r="FU281" s="153">
        <v>7</v>
      </c>
      <c r="FV281" s="153">
        <v>5</v>
      </c>
      <c r="FW281" s="153">
        <v>11</v>
      </c>
      <c r="FX281" s="153">
        <v>118</v>
      </c>
      <c r="FY281" s="153">
        <v>8</v>
      </c>
      <c r="FZ281" s="153">
        <v>8</v>
      </c>
      <c r="GA281" s="153">
        <v>1</v>
      </c>
      <c r="GB281" s="153">
        <v>3</v>
      </c>
      <c r="GC281" s="153">
        <v>1</v>
      </c>
      <c r="GD281" s="153">
        <v>4</v>
      </c>
      <c r="GE281" s="153">
        <v>12</v>
      </c>
      <c r="GF281" s="153">
        <v>1</v>
      </c>
      <c r="GG281" s="153">
        <v>6</v>
      </c>
      <c r="GH281" s="153">
        <v>6</v>
      </c>
      <c r="GI281" s="153">
        <v>16</v>
      </c>
      <c r="GJ281" s="153">
        <v>957</v>
      </c>
      <c r="GK281" s="153">
        <v>1314</v>
      </c>
      <c r="GL281" s="153">
        <v>195</v>
      </c>
      <c r="GM281" s="153">
        <v>28</v>
      </c>
      <c r="GN281" s="153">
        <v>1019</v>
      </c>
      <c r="GO281" s="153">
        <v>644</v>
      </c>
      <c r="GP281" s="153">
        <v>759</v>
      </c>
      <c r="GQ281" s="153">
        <v>2209</v>
      </c>
      <c r="GR281" s="153">
        <v>2175</v>
      </c>
      <c r="GS281" s="153">
        <v>2599</v>
      </c>
      <c r="GT281" s="153">
        <v>3578</v>
      </c>
      <c r="GU281" s="153">
        <v>1485</v>
      </c>
      <c r="GV281" s="153">
        <v>2763</v>
      </c>
      <c r="GW281" s="153">
        <v>462</v>
      </c>
      <c r="GX281" s="153">
        <v>1743</v>
      </c>
      <c r="GY281" s="153">
        <v>2552</v>
      </c>
      <c r="GZ281" s="153">
        <v>816</v>
      </c>
      <c r="HA281" s="153">
        <v>2103</v>
      </c>
      <c r="HB281" s="153">
        <v>1401</v>
      </c>
      <c r="HC281" s="153">
        <v>2057</v>
      </c>
      <c r="HD281" s="153">
        <v>952</v>
      </c>
      <c r="HE281" s="153">
        <v>301</v>
      </c>
      <c r="HF281" s="153">
        <v>681</v>
      </c>
      <c r="HG281" s="153">
        <v>2668</v>
      </c>
      <c r="HH281" s="153">
        <v>1069</v>
      </c>
      <c r="HI281" s="153">
        <v>386</v>
      </c>
      <c r="HJ281" s="153">
        <v>1253</v>
      </c>
      <c r="HK281" s="153">
        <v>23</v>
      </c>
      <c r="HL281" s="153">
        <v>138</v>
      </c>
      <c r="HM281" s="153">
        <v>3</v>
      </c>
      <c r="HN281" s="153">
        <v>6</v>
      </c>
      <c r="HO281" s="153">
        <v>1</v>
      </c>
      <c r="HP281" s="153">
        <v>7</v>
      </c>
      <c r="HQ281" s="153">
        <v>1</v>
      </c>
      <c r="HR281" s="153">
        <v>8</v>
      </c>
      <c r="HS281" s="153">
        <v>19</v>
      </c>
      <c r="HT281" s="153">
        <v>68</v>
      </c>
      <c r="HU281" s="153">
        <v>24</v>
      </c>
      <c r="HV281" s="153">
        <v>99</v>
      </c>
      <c r="HW281" s="153">
        <v>72</v>
      </c>
      <c r="HX281" s="153">
        <v>310</v>
      </c>
      <c r="HY281" s="153">
        <v>57</v>
      </c>
      <c r="HZ281" s="153">
        <v>18</v>
      </c>
      <c r="IA281" s="153">
        <v>44</v>
      </c>
      <c r="IB281" s="153">
        <v>8</v>
      </c>
      <c r="IC281" s="153">
        <v>124</v>
      </c>
      <c r="ID281" s="153">
        <v>1</v>
      </c>
      <c r="IE281" s="153">
        <v>46</v>
      </c>
      <c r="IF281" s="153">
        <v>2</v>
      </c>
      <c r="IG281" s="153">
        <v>1</v>
      </c>
      <c r="IH281" s="153">
        <v>74</v>
      </c>
      <c r="II281" s="153">
        <v>21</v>
      </c>
      <c r="IJ281" s="153">
        <v>1</v>
      </c>
      <c r="IK281" s="153">
        <v>1</v>
      </c>
      <c r="IL281" s="153">
        <v>10</v>
      </c>
      <c r="IM281" s="153">
        <v>595</v>
      </c>
      <c r="IN281" s="153">
        <v>58</v>
      </c>
      <c r="IO281" s="153">
        <v>8</v>
      </c>
      <c r="IP281" s="153">
        <v>10</v>
      </c>
      <c r="IQ281" s="153">
        <v>113</v>
      </c>
      <c r="IR281" s="153">
        <v>11</v>
      </c>
      <c r="IS281" s="153">
        <v>54</v>
      </c>
      <c r="IT281" s="153">
        <v>4</v>
      </c>
      <c r="IU281" s="153">
        <v>9</v>
      </c>
      <c r="IV281" s="153">
        <v>104</v>
      </c>
      <c r="IW281" s="153">
        <v>32</v>
      </c>
      <c r="IX281" s="153">
        <v>165</v>
      </c>
      <c r="IY281" s="153">
        <v>124</v>
      </c>
      <c r="IZ281" s="153">
        <v>2</v>
      </c>
      <c r="JA281" s="153">
        <v>66</v>
      </c>
      <c r="JB281" s="153">
        <v>84</v>
      </c>
      <c r="JC281" s="153">
        <v>10</v>
      </c>
      <c r="JD281" s="153">
        <v>2</v>
      </c>
      <c r="JE281" s="153">
        <v>7</v>
      </c>
      <c r="JF281" s="153">
        <v>54</v>
      </c>
      <c r="JG281" s="153">
        <v>7</v>
      </c>
      <c r="JH281" s="153">
        <v>71</v>
      </c>
      <c r="JI281" s="153">
        <v>6</v>
      </c>
      <c r="JJ281" s="153">
        <v>1</v>
      </c>
      <c r="JK281" s="153">
        <v>7</v>
      </c>
      <c r="JL281" s="153">
        <v>441</v>
      </c>
      <c r="JM281" s="153">
        <v>875</v>
      </c>
      <c r="JN281" s="153">
        <v>720</v>
      </c>
      <c r="JO281" s="153">
        <v>332</v>
      </c>
      <c r="JP281" s="153">
        <v>723</v>
      </c>
      <c r="JQ281" s="153">
        <v>189</v>
      </c>
      <c r="JR281" s="153">
        <v>274</v>
      </c>
      <c r="JS281" s="153">
        <v>176</v>
      </c>
      <c r="JT281" s="153">
        <v>1501</v>
      </c>
      <c r="JU281" s="153">
        <v>20</v>
      </c>
      <c r="JV281" s="153"/>
      <c r="JW281" s="153">
        <v>296</v>
      </c>
      <c r="JX281" s="153">
        <v>267</v>
      </c>
      <c r="JY281" s="153">
        <v>364</v>
      </c>
      <c r="JZ281" s="153">
        <v>75</v>
      </c>
      <c r="KA281" s="153">
        <v>35</v>
      </c>
      <c r="KB281" s="153">
        <v>22</v>
      </c>
      <c r="KC281" s="153">
        <v>90</v>
      </c>
      <c r="KD281" s="153">
        <v>551</v>
      </c>
      <c r="KE281" s="153">
        <v>97</v>
      </c>
      <c r="KF281" s="153">
        <v>33</v>
      </c>
      <c r="KG281" s="153">
        <v>1</v>
      </c>
      <c r="KH281" s="153">
        <v>69</v>
      </c>
      <c r="KI281" s="153">
        <v>10</v>
      </c>
      <c r="KJ281" s="153">
        <v>6</v>
      </c>
      <c r="KK281" s="153">
        <v>1</v>
      </c>
      <c r="KL281" s="153">
        <v>40</v>
      </c>
      <c r="KM281" s="153">
        <v>8</v>
      </c>
      <c r="KN281" s="153">
        <v>5</v>
      </c>
      <c r="KO281" s="153">
        <v>4</v>
      </c>
      <c r="KP281" s="153">
        <v>11</v>
      </c>
      <c r="KQ281" s="153">
        <v>9</v>
      </c>
      <c r="KR281" s="153">
        <v>5</v>
      </c>
      <c r="KS281" s="153">
        <v>4</v>
      </c>
      <c r="KT281" s="153">
        <v>5</v>
      </c>
      <c r="KU281" s="153">
        <v>1</v>
      </c>
      <c r="KV281" s="153">
        <v>0</v>
      </c>
      <c r="KW281" s="153">
        <v>2</v>
      </c>
      <c r="KX281" s="153">
        <v>13</v>
      </c>
      <c r="KY281" s="153">
        <v>23</v>
      </c>
      <c r="KZ281" s="153">
        <v>2</v>
      </c>
      <c r="LA281" s="153">
        <v>4</v>
      </c>
      <c r="LB281" s="153">
        <v>32</v>
      </c>
      <c r="LC281" s="153">
        <v>0</v>
      </c>
      <c r="LD281" s="153">
        <v>11</v>
      </c>
      <c r="LE281" s="153">
        <v>10</v>
      </c>
      <c r="LF281" s="153">
        <v>9</v>
      </c>
      <c r="LG281" s="153">
        <v>2</v>
      </c>
      <c r="LH281" s="153">
        <v>6</v>
      </c>
      <c r="LI281" s="153">
        <v>10</v>
      </c>
      <c r="LJ281" s="153">
        <v>8</v>
      </c>
      <c r="LK281" s="153">
        <v>0</v>
      </c>
      <c r="LL281" s="153">
        <v>1</v>
      </c>
      <c r="LM281" s="153">
        <v>0</v>
      </c>
      <c r="LN281" s="153">
        <v>49</v>
      </c>
      <c r="LO281" s="153">
        <v>12</v>
      </c>
      <c r="LP281" s="153">
        <v>14</v>
      </c>
      <c r="LQ281" s="153">
        <v>1</v>
      </c>
      <c r="LR281" s="153">
        <v>12</v>
      </c>
      <c r="LS281" s="153">
        <v>8</v>
      </c>
      <c r="LT281" s="153">
        <v>1</v>
      </c>
      <c r="LU281" s="153">
        <v>34</v>
      </c>
      <c r="LV281" s="153">
        <v>2</v>
      </c>
      <c r="LW281" s="153">
        <v>22</v>
      </c>
      <c r="LX281" s="153">
        <v>61</v>
      </c>
      <c r="LY281" s="153">
        <v>12</v>
      </c>
      <c r="LZ281" s="153">
        <v>4</v>
      </c>
      <c r="MA281" s="153">
        <v>181</v>
      </c>
      <c r="MB281" s="153">
        <v>26</v>
      </c>
      <c r="MC281" s="153">
        <v>9</v>
      </c>
      <c r="MD281" s="153">
        <v>2</v>
      </c>
      <c r="ME281" s="153">
        <v>940</v>
      </c>
      <c r="MF281" s="153">
        <v>6</v>
      </c>
      <c r="MG281" s="153">
        <v>62</v>
      </c>
      <c r="MH281" s="153">
        <v>13</v>
      </c>
      <c r="MI281" s="153">
        <v>59</v>
      </c>
      <c r="MJ281" s="153">
        <v>2</v>
      </c>
      <c r="MK281" s="153">
        <v>1</v>
      </c>
      <c r="ML281" s="153">
        <v>11</v>
      </c>
      <c r="MM281" s="153">
        <v>2</v>
      </c>
      <c r="MN281" s="153">
        <v>1</v>
      </c>
      <c r="MO281" s="153">
        <v>40</v>
      </c>
      <c r="MP281" s="153">
        <v>19</v>
      </c>
      <c r="MQ281" s="153">
        <v>193</v>
      </c>
      <c r="MR281" s="153">
        <v>718</v>
      </c>
      <c r="MS281" s="153">
        <v>11</v>
      </c>
      <c r="MT281" s="153">
        <v>216</v>
      </c>
      <c r="MU281" s="153">
        <v>27</v>
      </c>
      <c r="MV281" s="153">
        <v>13</v>
      </c>
      <c r="MW281" s="153">
        <v>21</v>
      </c>
      <c r="MX281" s="153">
        <v>8</v>
      </c>
      <c r="MY281" s="153">
        <v>39</v>
      </c>
      <c r="MZ281" s="153">
        <v>17</v>
      </c>
      <c r="NA281" s="153">
        <v>886</v>
      </c>
      <c r="NB281" s="153">
        <v>583</v>
      </c>
      <c r="NC281" s="153">
        <v>171</v>
      </c>
      <c r="ND281" s="153">
        <v>572</v>
      </c>
      <c r="NE281" s="153">
        <v>468</v>
      </c>
      <c r="NF281" s="153">
        <v>493</v>
      </c>
      <c r="NG281" s="153">
        <v>5</v>
      </c>
      <c r="NH281" s="153">
        <v>167</v>
      </c>
      <c r="NI281" s="153">
        <v>0</v>
      </c>
      <c r="NJ281" s="153">
        <v>6</v>
      </c>
      <c r="NK281" s="153">
        <v>8</v>
      </c>
      <c r="NL281" s="153">
        <v>137</v>
      </c>
      <c r="NM281" s="153">
        <v>77</v>
      </c>
      <c r="NN281" s="153">
        <v>422</v>
      </c>
      <c r="NO281" s="153">
        <v>775</v>
      </c>
      <c r="NP281" s="153">
        <v>3999</v>
      </c>
      <c r="NQ281" s="153">
        <v>5244</v>
      </c>
      <c r="NR281" s="153">
        <v>888</v>
      </c>
      <c r="NS281" s="153">
        <v>5</v>
      </c>
      <c r="NT281" s="153">
        <v>1</v>
      </c>
      <c r="NU281" s="153">
        <v>28</v>
      </c>
      <c r="NV281" s="153">
        <v>26</v>
      </c>
      <c r="NW281" s="153">
        <v>69</v>
      </c>
      <c r="NX281" s="153">
        <v>0</v>
      </c>
      <c r="NY281" s="153">
        <v>7</v>
      </c>
      <c r="NZ281" s="153">
        <v>14</v>
      </c>
      <c r="OA281" s="153">
        <v>76</v>
      </c>
      <c r="OB281" s="153">
        <v>26</v>
      </c>
      <c r="OC281" s="153">
        <v>231</v>
      </c>
      <c r="OD281" s="153"/>
      <c r="OE281" s="153">
        <v>505</v>
      </c>
      <c r="OF281" s="153">
        <v>64</v>
      </c>
      <c r="OG281" s="153">
        <v>8</v>
      </c>
      <c r="OH281" s="153">
        <v>48</v>
      </c>
      <c r="OI281" s="153">
        <v>101</v>
      </c>
      <c r="OJ281" s="153">
        <v>2360</v>
      </c>
      <c r="OK281" s="153">
        <v>2300</v>
      </c>
      <c r="OL281" s="153">
        <v>1819</v>
      </c>
      <c r="OM281" s="153">
        <v>11</v>
      </c>
      <c r="ON281" s="153">
        <v>2</v>
      </c>
      <c r="OO281" s="154">
        <v>16</v>
      </c>
      <c r="OP281" s="144">
        <v>77167</v>
      </c>
      <c r="OQ281" s="155">
        <v>90702</v>
      </c>
      <c r="OR281" s="153">
        <v>423</v>
      </c>
      <c r="OS281" s="153"/>
      <c r="OT281" s="153">
        <v>3</v>
      </c>
      <c r="OU281" s="153"/>
      <c r="OV281" s="153">
        <v>932</v>
      </c>
      <c r="OW281" s="153">
        <v>11816</v>
      </c>
      <c r="OX281" s="153"/>
      <c r="OY281" s="153"/>
      <c r="OZ281" s="153">
        <v>3</v>
      </c>
      <c r="PA281" s="153"/>
      <c r="PB281" s="153"/>
      <c r="PC281" s="153"/>
      <c r="PD281" s="153">
        <v>7</v>
      </c>
      <c r="PE281" s="153"/>
      <c r="PF281" s="153"/>
      <c r="PG281" s="153"/>
      <c r="PH281" s="153">
        <v>10</v>
      </c>
      <c r="PI281" s="153"/>
      <c r="PJ281" s="156"/>
      <c r="PK281" s="144">
        <v>103895</v>
      </c>
      <c r="PL281" s="144">
        <v>181062</v>
      </c>
    </row>
    <row r="282" spans="1:428" ht="15" x14ac:dyDescent="0.25">
      <c r="A282" s="158">
        <v>424700</v>
      </c>
      <c r="B282" s="159" t="s">
        <v>743</v>
      </c>
      <c r="C282" s="149" t="s">
        <v>469</v>
      </c>
      <c r="D282" s="155">
        <v>131</v>
      </c>
      <c r="E282" s="153">
        <v>464</v>
      </c>
      <c r="F282" s="153">
        <v>94</v>
      </c>
      <c r="G282" s="153">
        <v>97</v>
      </c>
      <c r="H282" s="153">
        <v>167</v>
      </c>
      <c r="I282" s="153">
        <v>240</v>
      </c>
      <c r="J282" s="153">
        <v>248</v>
      </c>
      <c r="K282" s="153">
        <v>431</v>
      </c>
      <c r="L282" s="153">
        <v>188</v>
      </c>
      <c r="M282" s="153">
        <v>70</v>
      </c>
      <c r="N282" s="153">
        <v>13</v>
      </c>
      <c r="O282" s="153">
        <v>106</v>
      </c>
      <c r="P282" s="153">
        <v>25</v>
      </c>
      <c r="Q282" s="153">
        <v>760</v>
      </c>
      <c r="R282" s="153">
        <v>330</v>
      </c>
      <c r="S282" s="153">
        <v>158</v>
      </c>
      <c r="T282" s="153">
        <v>229</v>
      </c>
      <c r="U282" s="153">
        <v>200</v>
      </c>
      <c r="V282" s="153">
        <v>182</v>
      </c>
      <c r="W282" s="153">
        <v>119</v>
      </c>
      <c r="X282" s="153">
        <v>525</v>
      </c>
      <c r="Y282" s="153">
        <v>2708</v>
      </c>
      <c r="Z282" s="153">
        <v>1</v>
      </c>
      <c r="AA282" s="153">
        <v>90</v>
      </c>
      <c r="AB282" s="153">
        <v>205</v>
      </c>
      <c r="AC282" s="153">
        <v>521</v>
      </c>
      <c r="AD282" s="153">
        <v>2051</v>
      </c>
      <c r="AE282" s="153">
        <v>506</v>
      </c>
      <c r="AF282" s="153">
        <v>1145</v>
      </c>
      <c r="AG282" s="153">
        <v>338</v>
      </c>
      <c r="AH282" s="153">
        <v>1880</v>
      </c>
      <c r="AI282" s="153">
        <v>415</v>
      </c>
      <c r="AJ282" s="153">
        <v>703</v>
      </c>
      <c r="AK282" s="153">
        <v>713</v>
      </c>
      <c r="AL282" s="153">
        <v>1355</v>
      </c>
      <c r="AM282" s="153">
        <v>1612</v>
      </c>
      <c r="AN282" s="153">
        <v>49</v>
      </c>
      <c r="AO282" s="153">
        <v>71</v>
      </c>
      <c r="AP282" s="153">
        <v>20</v>
      </c>
      <c r="AQ282" s="153">
        <v>37</v>
      </c>
      <c r="AR282" s="153">
        <v>15</v>
      </c>
      <c r="AS282" s="153">
        <v>53</v>
      </c>
      <c r="AT282" s="153">
        <v>45</v>
      </c>
      <c r="AU282" s="153">
        <v>24</v>
      </c>
      <c r="AV282" s="153">
        <v>3</v>
      </c>
      <c r="AW282" s="153">
        <v>5</v>
      </c>
      <c r="AX282" s="153">
        <v>37</v>
      </c>
      <c r="AY282" s="153">
        <v>2</v>
      </c>
      <c r="AZ282" s="153">
        <v>3</v>
      </c>
      <c r="BA282" s="153">
        <v>7</v>
      </c>
      <c r="BB282" s="153">
        <v>10</v>
      </c>
      <c r="BC282" s="153">
        <v>5</v>
      </c>
      <c r="BD282" s="153">
        <v>84</v>
      </c>
      <c r="BE282" s="153">
        <v>11</v>
      </c>
      <c r="BF282" s="153">
        <v>3</v>
      </c>
      <c r="BG282" s="153">
        <v>4</v>
      </c>
      <c r="BH282" s="153">
        <v>9</v>
      </c>
      <c r="BI282" s="153">
        <v>3</v>
      </c>
      <c r="BJ282" s="153">
        <v>3</v>
      </c>
      <c r="BK282" s="153">
        <v>3</v>
      </c>
      <c r="BL282" s="153">
        <v>4</v>
      </c>
      <c r="BM282" s="153">
        <v>6</v>
      </c>
      <c r="BN282" s="153">
        <v>8</v>
      </c>
      <c r="BO282" s="153">
        <v>13</v>
      </c>
      <c r="BP282" s="153">
        <v>5</v>
      </c>
      <c r="BQ282" s="153">
        <v>7</v>
      </c>
      <c r="BR282" s="153">
        <v>16</v>
      </c>
      <c r="BS282" s="153">
        <v>15</v>
      </c>
      <c r="BT282" s="153">
        <v>2</v>
      </c>
      <c r="BU282" s="153">
        <v>4</v>
      </c>
      <c r="BV282" s="153">
        <v>4</v>
      </c>
      <c r="BW282" s="153">
        <v>5</v>
      </c>
      <c r="BX282" s="153">
        <v>4</v>
      </c>
      <c r="BY282" s="153">
        <v>24</v>
      </c>
      <c r="BZ282" s="153">
        <v>16</v>
      </c>
      <c r="CA282" s="153">
        <v>54</v>
      </c>
      <c r="CB282" s="153">
        <v>3</v>
      </c>
      <c r="CC282" s="153">
        <v>8</v>
      </c>
      <c r="CD282" s="153">
        <v>2</v>
      </c>
      <c r="CE282" s="153">
        <v>2</v>
      </c>
      <c r="CF282" s="153">
        <v>6</v>
      </c>
      <c r="CG282" s="153">
        <v>9</v>
      </c>
      <c r="CH282" s="153">
        <v>6</v>
      </c>
      <c r="CI282" s="153">
        <v>0</v>
      </c>
      <c r="CJ282" s="153">
        <v>16</v>
      </c>
      <c r="CK282" s="153">
        <v>5</v>
      </c>
      <c r="CL282" s="153">
        <v>1</v>
      </c>
      <c r="CM282" s="153">
        <v>10</v>
      </c>
      <c r="CN282" s="153">
        <v>2</v>
      </c>
      <c r="CO282" s="153">
        <v>0</v>
      </c>
      <c r="CP282" s="153">
        <v>27</v>
      </c>
      <c r="CQ282" s="153">
        <v>3</v>
      </c>
      <c r="CR282" s="153">
        <v>7</v>
      </c>
      <c r="CS282" s="153">
        <v>2</v>
      </c>
      <c r="CT282" s="153">
        <v>2</v>
      </c>
      <c r="CU282" s="153">
        <v>2</v>
      </c>
      <c r="CV282" s="153">
        <v>2</v>
      </c>
      <c r="CW282" s="153">
        <v>3</v>
      </c>
      <c r="CX282" s="153">
        <v>2</v>
      </c>
      <c r="CY282" s="153">
        <v>1</v>
      </c>
      <c r="CZ282" s="153">
        <v>1</v>
      </c>
      <c r="DA282" s="153">
        <v>8</v>
      </c>
      <c r="DB282" s="153">
        <v>2</v>
      </c>
      <c r="DC282" s="153">
        <v>4</v>
      </c>
      <c r="DD282" s="153">
        <v>5</v>
      </c>
      <c r="DE282" s="153">
        <v>1</v>
      </c>
      <c r="DF282" s="153">
        <v>2</v>
      </c>
      <c r="DG282" s="153">
        <v>1</v>
      </c>
      <c r="DH282" s="153">
        <v>9</v>
      </c>
      <c r="DI282" s="153">
        <v>13</v>
      </c>
      <c r="DJ282" s="153">
        <v>0</v>
      </c>
      <c r="DK282" s="153">
        <v>0</v>
      </c>
      <c r="DL282" s="153">
        <v>1</v>
      </c>
      <c r="DM282" s="153">
        <v>0</v>
      </c>
      <c r="DN282" s="153">
        <v>1</v>
      </c>
      <c r="DO282" s="153">
        <v>1</v>
      </c>
      <c r="DP282" s="153">
        <v>11</v>
      </c>
      <c r="DQ282" s="153">
        <v>1</v>
      </c>
      <c r="DR282" s="153">
        <v>2</v>
      </c>
      <c r="DS282" s="153">
        <v>3</v>
      </c>
      <c r="DT282" s="153">
        <v>7</v>
      </c>
      <c r="DU282" s="153">
        <v>0</v>
      </c>
      <c r="DV282" s="153">
        <v>1</v>
      </c>
      <c r="DW282" s="153">
        <v>1</v>
      </c>
      <c r="DX282" s="153">
        <v>1</v>
      </c>
      <c r="DY282" s="153">
        <v>3</v>
      </c>
      <c r="DZ282" s="153">
        <v>0</v>
      </c>
      <c r="EA282" s="153">
        <v>3</v>
      </c>
      <c r="EB282" s="153">
        <v>0</v>
      </c>
      <c r="EC282" s="153">
        <v>0</v>
      </c>
      <c r="ED282" s="153">
        <v>0</v>
      </c>
      <c r="EE282" s="153">
        <v>6</v>
      </c>
      <c r="EF282" s="153">
        <v>2</v>
      </c>
      <c r="EG282" s="153">
        <v>3</v>
      </c>
      <c r="EH282" s="153">
        <v>4</v>
      </c>
      <c r="EI282" s="153">
        <v>2</v>
      </c>
      <c r="EJ282" s="153">
        <v>3</v>
      </c>
      <c r="EK282" s="153">
        <v>1</v>
      </c>
      <c r="EL282" s="153">
        <v>6</v>
      </c>
      <c r="EM282" s="153">
        <v>0</v>
      </c>
      <c r="EN282" s="153">
        <v>2</v>
      </c>
      <c r="EO282" s="153">
        <v>1</v>
      </c>
      <c r="EP282" s="153">
        <v>37</v>
      </c>
      <c r="EQ282" s="153">
        <v>1</v>
      </c>
      <c r="ER282" s="153">
        <v>5</v>
      </c>
      <c r="ES282" s="153">
        <v>54</v>
      </c>
      <c r="ET282" s="153">
        <v>3</v>
      </c>
      <c r="EU282" s="153">
        <v>5</v>
      </c>
      <c r="EV282" s="153">
        <v>2</v>
      </c>
      <c r="EW282" s="153">
        <v>0</v>
      </c>
      <c r="EX282" s="153">
        <v>3</v>
      </c>
      <c r="EY282" s="153">
        <v>8</v>
      </c>
      <c r="EZ282" s="153">
        <v>6</v>
      </c>
      <c r="FA282" s="153">
        <v>9</v>
      </c>
      <c r="FB282" s="153">
        <v>27</v>
      </c>
      <c r="FC282" s="153">
        <v>10</v>
      </c>
      <c r="FD282" s="153">
        <v>20</v>
      </c>
      <c r="FE282" s="153">
        <v>5</v>
      </c>
      <c r="FF282" s="153">
        <v>22</v>
      </c>
      <c r="FG282" s="153">
        <v>13</v>
      </c>
      <c r="FH282" s="153">
        <v>12</v>
      </c>
      <c r="FI282" s="153">
        <v>3</v>
      </c>
      <c r="FJ282" s="153">
        <v>4</v>
      </c>
      <c r="FK282" s="153">
        <v>8</v>
      </c>
      <c r="FL282" s="153">
        <v>12</v>
      </c>
      <c r="FM282" s="153">
        <v>5</v>
      </c>
      <c r="FN282" s="153">
        <v>0</v>
      </c>
      <c r="FO282" s="153">
        <v>1</v>
      </c>
      <c r="FP282" s="153">
        <v>1</v>
      </c>
      <c r="FQ282" s="153">
        <v>13</v>
      </c>
      <c r="FR282" s="153">
        <v>6</v>
      </c>
      <c r="FS282" s="153">
        <v>2</v>
      </c>
      <c r="FT282" s="153">
        <v>3</v>
      </c>
      <c r="FU282" s="153">
        <v>6</v>
      </c>
      <c r="FV282" s="153">
        <v>6</v>
      </c>
      <c r="FW282" s="153">
        <v>14</v>
      </c>
      <c r="FX282" s="153">
        <v>11</v>
      </c>
      <c r="FY282" s="153">
        <v>19</v>
      </c>
      <c r="FZ282" s="153">
        <v>14</v>
      </c>
      <c r="GA282" s="153">
        <v>10</v>
      </c>
      <c r="GB282" s="153">
        <v>1</v>
      </c>
      <c r="GC282" s="153">
        <v>1</v>
      </c>
      <c r="GD282" s="153">
        <v>1</v>
      </c>
      <c r="GE282" s="153">
        <v>8</v>
      </c>
      <c r="GF282" s="153">
        <v>2</v>
      </c>
      <c r="GG282" s="153">
        <v>2</v>
      </c>
      <c r="GH282" s="153">
        <v>17</v>
      </c>
      <c r="GI282" s="153">
        <v>32</v>
      </c>
      <c r="GJ282" s="153">
        <v>8</v>
      </c>
      <c r="GK282" s="153">
        <v>16</v>
      </c>
      <c r="GL282" s="153">
        <v>8</v>
      </c>
      <c r="GM282" s="153">
        <v>13</v>
      </c>
      <c r="GN282" s="153">
        <v>2</v>
      </c>
      <c r="GO282" s="153">
        <v>17</v>
      </c>
      <c r="GP282" s="153">
        <v>17</v>
      </c>
      <c r="GQ282" s="153">
        <v>53</v>
      </c>
      <c r="GR282" s="153">
        <v>17</v>
      </c>
      <c r="GS282" s="153">
        <v>23</v>
      </c>
      <c r="GT282" s="153">
        <v>14</v>
      </c>
      <c r="GU282" s="153">
        <v>23</v>
      </c>
      <c r="GV282" s="153">
        <v>23</v>
      </c>
      <c r="GW282" s="153">
        <v>14</v>
      </c>
      <c r="GX282" s="153">
        <v>13</v>
      </c>
      <c r="GY282" s="153">
        <v>32</v>
      </c>
      <c r="GZ282" s="153">
        <v>8</v>
      </c>
      <c r="HA282" s="153">
        <v>41</v>
      </c>
      <c r="HB282" s="153">
        <v>17</v>
      </c>
      <c r="HC282" s="153">
        <v>35</v>
      </c>
      <c r="HD282" s="153">
        <v>2</v>
      </c>
      <c r="HE282" s="153">
        <v>7</v>
      </c>
      <c r="HF282" s="153">
        <v>9</v>
      </c>
      <c r="HG282" s="153">
        <v>11</v>
      </c>
      <c r="HH282" s="153">
        <v>46</v>
      </c>
      <c r="HI282" s="153">
        <v>15</v>
      </c>
      <c r="HJ282" s="153">
        <v>3</v>
      </c>
      <c r="HK282" s="153">
        <v>4</v>
      </c>
      <c r="HL282" s="153">
        <v>23</v>
      </c>
      <c r="HM282" s="153">
        <v>7</v>
      </c>
      <c r="HN282" s="153">
        <v>14</v>
      </c>
      <c r="HO282" s="153">
        <v>6</v>
      </c>
      <c r="HP282" s="153">
        <v>12</v>
      </c>
      <c r="HQ282" s="153">
        <v>2</v>
      </c>
      <c r="HR282" s="153">
        <v>6</v>
      </c>
      <c r="HS282" s="153">
        <v>1</v>
      </c>
      <c r="HT282" s="153">
        <v>5</v>
      </c>
      <c r="HU282" s="153">
        <v>19</v>
      </c>
      <c r="HV282" s="153">
        <v>108</v>
      </c>
      <c r="HW282" s="153">
        <v>94</v>
      </c>
      <c r="HX282" s="153">
        <v>64</v>
      </c>
      <c r="HY282" s="153">
        <v>16</v>
      </c>
      <c r="HZ282" s="153">
        <v>1</v>
      </c>
      <c r="IA282" s="153">
        <v>5</v>
      </c>
      <c r="IB282" s="153">
        <v>3</v>
      </c>
      <c r="IC282" s="153">
        <v>120</v>
      </c>
      <c r="ID282" s="153">
        <v>2</v>
      </c>
      <c r="IE282" s="153">
        <v>16028</v>
      </c>
      <c r="IF282" s="153">
        <v>473</v>
      </c>
      <c r="IG282" s="153">
        <v>192</v>
      </c>
      <c r="IH282" s="153">
        <v>337</v>
      </c>
      <c r="II282" s="153">
        <v>406</v>
      </c>
      <c r="IJ282" s="153">
        <v>79</v>
      </c>
      <c r="IK282" s="153">
        <v>9</v>
      </c>
      <c r="IL282" s="153">
        <v>109</v>
      </c>
      <c r="IM282" s="153">
        <v>443</v>
      </c>
      <c r="IN282" s="153">
        <v>312</v>
      </c>
      <c r="IO282" s="153">
        <v>41</v>
      </c>
      <c r="IP282" s="153">
        <v>6</v>
      </c>
      <c r="IQ282" s="153">
        <v>18</v>
      </c>
      <c r="IR282" s="153">
        <v>4</v>
      </c>
      <c r="IS282" s="153">
        <v>12</v>
      </c>
      <c r="IT282" s="153">
        <v>45</v>
      </c>
      <c r="IU282" s="153">
        <v>70</v>
      </c>
      <c r="IV282" s="153">
        <v>33</v>
      </c>
      <c r="IW282" s="153">
        <v>59</v>
      </c>
      <c r="IX282" s="153">
        <v>68</v>
      </c>
      <c r="IY282" s="153">
        <v>41</v>
      </c>
      <c r="IZ282" s="153">
        <v>8</v>
      </c>
      <c r="JA282" s="153">
        <v>85</v>
      </c>
      <c r="JB282" s="153">
        <v>55</v>
      </c>
      <c r="JC282" s="153">
        <v>25</v>
      </c>
      <c r="JD282" s="153">
        <v>6</v>
      </c>
      <c r="JE282" s="153">
        <v>18</v>
      </c>
      <c r="JF282" s="153">
        <v>19</v>
      </c>
      <c r="JG282" s="153">
        <v>17</v>
      </c>
      <c r="JH282" s="153">
        <v>91</v>
      </c>
      <c r="JI282" s="153">
        <v>20</v>
      </c>
      <c r="JJ282" s="153">
        <v>5</v>
      </c>
      <c r="JK282" s="153">
        <v>13</v>
      </c>
      <c r="JL282" s="153">
        <v>211</v>
      </c>
      <c r="JM282" s="153">
        <v>82</v>
      </c>
      <c r="JN282" s="153">
        <v>412</v>
      </c>
      <c r="JO282" s="153">
        <v>102</v>
      </c>
      <c r="JP282" s="153">
        <v>326</v>
      </c>
      <c r="JQ282" s="153">
        <v>38</v>
      </c>
      <c r="JR282" s="153">
        <v>212</v>
      </c>
      <c r="JS282" s="153">
        <v>69</v>
      </c>
      <c r="JT282" s="153">
        <v>346</v>
      </c>
      <c r="JU282" s="153">
        <v>36</v>
      </c>
      <c r="JV282" s="153"/>
      <c r="JW282" s="153">
        <v>223</v>
      </c>
      <c r="JX282" s="153">
        <v>100</v>
      </c>
      <c r="JY282" s="153">
        <v>71</v>
      </c>
      <c r="JZ282" s="153">
        <v>144</v>
      </c>
      <c r="KA282" s="153">
        <v>14</v>
      </c>
      <c r="KB282" s="153">
        <v>85</v>
      </c>
      <c r="KC282" s="153">
        <v>18</v>
      </c>
      <c r="KD282" s="153">
        <v>94</v>
      </c>
      <c r="KE282" s="153">
        <v>52</v>
      </c>
      <c r="KF282" s="153">
        <v>2574</v>
      </c>
      <c r="KG282" s="153">
        <v>1449</v>
      </c>
      <c r="KH282" s="153">
        <v>1512</v>
      </c>
      <c r="KI282" s="153">
        <v>7685</v>
      </c>
      <c r="KJ282" s="153">
        <v>829</v>
      </c>
      <c r="KK282" s="153">
        <v>36</v>
      </c>
      <c r="KL282" s="153">
        <v>494</v>
      </c>
      <c r="KM282" s="153">
        <v>1716</v>
      </c>
      <c r="KN282" s="153">
        <v>1729</v>
      </c>
      <c r="KO282" s="153">
        <v>6</v>
      </c>
      <c r="KP282" s="153">
        <v>8</v>
      </c>
      <c r="KQ282" s="153">
        <v>10</v>
      </c>
      <c r="KR282" s="153">
        <v>3</v>
      </c>
      <c r="KS282" s="153">
        <v>38</v>
      </c>
      <c r="KT282" s="153">
        <v>17</v>
      </c>
      <c r="KU282" s="153">
        <v>3</v>
      </c>
      <c r="KV282" s="153">
        <v>2</v>
      </c>
      <c r="KW282" s="153">
        <v>6</v>
      </c>
      <c r="KX282" s="153">
        <v>28</v>
      </c>
      <c r="KY282" s="153">
        <v>67</v>
      </c>
      <c r="KZ282" s="153">
        <v>18</v>
      </c>
      <c r="LA282" s="153">
        <v>156</v>
      </c>
      <c r="LB282" s="153">
        <v>25</v>
      </c>
      <c r="LC282" s="153">
        <v>0</v>
      </c>
      <c r="LD282" s="153">
        <v>1260</v>
      </c>
      <c r="LE282" s="153">
        <v>1069</v>
      </c>
      <c r="LF282" s="153">
        <v>852</v>
      </c>
      <c r="LG282" s="153">
        <v>147</v>
      </c>
      <c r="LH282" s="153"/>
      <c r="LI282" s="153">
        <v>1</v>
      </c>
      <c r="LJ282" s="153">
        <v>9</v>
      </c>
      <c r="LK282" s="153">
        <v>542</v>
      </c>
      <c r="LL282" s="153">
        <v>12</v>
      </c>
      <c r="LM282" s="153">
        <v>9</v>
      </c>
      <c r="LN282" s="153">
        <v>1948</v>
      </c>
      <c r="LO282" s="153">
        <v>297</v>
      </c>
      <c r="LP282" s="153">
        <v>192</v>
      </c>
      <c r="LQ282" s="153">
        <v>95</v>
      </c>
      <c r="LR282" s="153">
        <v>66</v>
      </c>
      <c r="LS282" s="153">
        <v>14</v>
      </c>
      <c r="LT282" s="153">
        <v>41</v>
      </c>
      <c r="LU282" s="153">
        <v>365</v>
      </c>
      <c r="LV282" s="153">
        <v>84</v>
      </c>
      <c r="LW282" s="153">
        <v>24</v>
      </c>
      <c r="LX282" s="153">
        <v>199</v>
      </c>
      <c r="LY282" s="153">
        <v>20</v>
      </c>
      <c r="LZ282" s="153">
        <v>5</v>
      </c>
      <c r="MA282" s="153">
        <v>86</v>
      </c>
      <c r="MB282" s="153">
        <v>9</v>
      </c>
      <c r="MC282" s="153">
        <v>10</v>
      </c>
      <c r="MD282" s="153">
        <v>3</v>
      </c>
      <c r="ME282" s="153">
        <v>14</v>
      </c>
      <c r="MF282" s="153">
        <v>16</v>
      </c>
      <c r="MG282" s="153">
        <v>196</v>
      </c>
      <c r="MH282" s="153">
        <v>22</v>
      </c>
      <c r="MI282" s="153">
        <v>1118</v>
      </c>
      <c r="MJ282" s="153">
        <v>22</v>
      </c>
      <c r="MK282" s="153">
        <v>56</v>
      </c>
      <c r="ML282" s="153">
        <v>57</v>
      </c>
      <c r="MM282" s="153">
        <v>11</v>
      </c>
      <c r="MN282" s="153">
        <v>47</v>
      </c>
      <c r="MO282" s="153">
        <v>36</v>
      </c>
      <c r="MP282" s="153">
        <v>304</v>
      </c>
      <c r="MQ282" s="153">
        <v>5</v>
      </c>
      <c r="MR282" s="153">
        <v>73</v>
      </c>
      <c r="MS282" s="153">
        <v>153</v>
      </c>
      <c r="MT282" s="153">
        <v>89</v>
      </c>
      <c r="MU282" s="153">
        <v>12</v>
      </c>
      <c r="MV282" s="153">
        <v>12</v>
      </c>
      <c r="MW282" s="153">
        <v>16</v>
      </c>
      <c r="MX282" s="153">
        <v>4</v>
      </c>
      <c r="MY282" s="153">
        <v>30</v>
      </c>
      <c r="MZ282" s="153">
        <v>28</v>
      </c>
      <c r="NA282" s="153">
        <v>224</v>
      </c>
      <c r="NB282" s="153">
        <v>115</v>
      </c>
      <c r="NC282" s="153">
        <v>35</v>
      </c>
      <c r="ND282" s="153">
        <v>39</v>
      </c>
      <c r="NE282" s="153">
        <v>41</v>
      </c>
      <c r="NF282" s="153">
        <v>12</v>
      </c>
      <c r="NG282" s="153">
        <v>7</v>
      </c>
      <c r="NH282" s="153">
        <v>8</v>
      </c>
      <c r="NI282" s="153">
        <v>3</v>
      </c>
      <c r="NJ282" s="153">
        <v>16</v>
      </c>
      <c r="NK282" s="153">
        <v>6</v>
      </c>
      <c r="NL282" s="153">
        <v>19</v>
      </c>
      <c r="NM282" s="153">
        <v>65</v>
      </c>
      <c r="NN282" s="153">
        <v>88</v>
      </c>
      <c r="NO282" s="153">
        <v>215</v>
      </c>
      <c r="NP282" s="153">
        <v>346</v>
      </c>
      <c r="NQ282" s="153">
        <v>424</v>
      </c>
      <c r="NR282" s="153">
        <v>34</v>
      </c>
      <c r="NS282" s="153">
        <v>130</v>
      </c>
      <c r="NT282" s="153">
        <v>5</v>
      </c>
      <c r="NU282" s="153">
        <v>29</v>
      </c>
      <c r="NV282" s="153">
        <v>12</v>
      </c>
      <c r="NW282" s="153">
        <v>44</v>
      </c>
      <c r="NX282" s="153">
        <v>2</v>
      </c>
      <c r="NY282" s="153">
        <v>64</v>
      </c>
      <c r="NZ282" s="153">
        <v>28</v>
      </c>
      <c r="OA282" s="153">
        <v>40</v>
      </c>
      <c r="OB282" s="153">
        <v>14</v>
      </c>
      <c r="OC282" s="153">
        <v>60</v>
      </c>
      <c r="OD282" s="153"/>
      <c r="OE282" s="153">
        <v>1003</v>
      </c>
      <c r="OF282" s="153">
        <v>160</v>
      </c>
      <c r="OG282" s="153">
        <v>106</v>
      </c>
      <c r="OH282" s="153">
        <v>522</v>
      </c>
      <c r="OI282" s="153">
        <v>46</v>
      </c>
      <c r="OJ282" s="153">
        <v>2851</v>
      </c>
      <c r="OK282" s="153">
        <v>354</v>
      </c>
      <c r="OL282" s="153">
        <v>3628</v>
      </c>
      <c r="OM282" s="153">
        <v>5458</v>
      </c>
      <c r="ON282" s="153">
        <v>92</v>
      </c>
      <c r="OO282" s="154">
        <v>1476</v>
      </c>
      <c r="OP282" s="144">
        <v>89082</v>
      </c>
      <c r="OQ282" s="155">
        <v>64665</v>
      </c>
      <c r="OR282" s="153">
        <v>51</v>
      </c>
      <c r="OS282" s="153"/>
      <c r="OT282" s="153">
        <v>12</v>
      </c>
      <c r="OU282" s="153">
        <v>0</v>
      </c>
      <c r="OV282" s="153">
        <v>-2008</v>
      </c>
      <c r="OW282" s="153">
        <v>10143</v>
      </c>
      <c r="OX282" s="153"/>
      <c r="OY282" s="153"/>
      <c r="OZ282" s="153">
        <v>0</v>
      </c>
      <c r="PA282" s="153"/>
      <c r="PB282" s="153"/>
      <c r="PC282" s="153"/>
      <c r="PD282" s="153">
        <v>1</v>
      </c>
      <c r="PE282" s="153"/>
      <c r="PF282" s="153"/>
      <c r="PG282" s="153"/>
      <c r="PH282" s="153">
        <v>1</v>
      </c>
      <c r="PI282" s="153"/>
      <c r="PJ282" s="156"/>
      <c r="PK282" s="144">
        <v>72864</v>
      </c>
      <c r="PL282" s="144">
        <v>161947</v>
      </c>
    </row>
    <row r="283" spans="1:428" ht="15" x14ac:dyDescent="0.25">
      <c r="A283" s="158" t="s">
        <v>645</v>
      </c>
      <c r="B283" s="159" t="s">
        <v>743</v>
      </c>
      <c r="C283" s="149" t="s">
        <v>470</v>
      </c>
      <c r="D283" s="155">
        <v>3444</v>
      </c>
      <c r="E283" s="153">
        <v>6843</v>
      </c>
      <c r="F283" s="153">
        <v>1035</v>
      </c>
      <c r="G283" s="153">
        <v>889</v>
      </c>
      <c r="H283" s="153">
        <v>1182</v>
      </c>
      <c r="I283" s="153">
        <v>1530</v>
      </c>
      <c r="J283" s="153">
        <v>4319</v>
      </c>
      <c r="K283" s="153">
        <v>5465</v>
      </c>
      <c r="L283" s="153">
        <v>6599</v>
      </c>
      <c r="M283" s="153">
        <v>1146</v>
      </c>
      <c r="N283" s="153">
        <v>6</v>
      </c>
      <c r="O283" s="153">
        <v>14</v>
      </c>
      <c r="P283" s="153">
        <v>831</v>
      </c>
      <c r="Q283" s="153">
        <v>431</v>
      </c>
      <c r="R283" s="153">
        <v>211</v>
      </c>
      <c r="S283" s="153">
        <v>13</v>
      </c>
      <c r="T283" s="153">
        <v>45</v>
      </c>
      <c r="U283" s="153">
        <v>29</v>
      </c>
      <c r="V283" s="153">
        <v>58</v>
      </c>
      <c r="W283" s="153">
        <v>27</v>
      </c>
      <c r="X283" s="153">
        <v>247</v>
      </c>
      <c r="Y283" s="153">
        <v>198</v>
      </c>
      <c r="Z283" s="153">
        <v>6</v>
      </c>
      <c r="AA283" s="153">
        <v>17</v>
      </c>
      <c r="AB283" s="153">
        <v>112</v>
      </c>
      <c r="AC283" s="153">
        <v>377</v>
      </c>
      <c r="AD283" s="153">
        <v>934</v>
      </c>
      <c r="AE283" s="153">
        <v>473</v>
      </c>
      <c r="AF283" s="153">
        <v>662</v>
      </c>
      <c r="AG283" s="153">
        <v>219</v>
      </c>
      <c r="AH283" s="153">
        <v>1235</v>
      </c>
      <c r="AI283" s="153">
        <v>175</v>
      </c>
      <c r="AJ283" s="153">
        <v>357</v>
      </c>
      <c r="AK283" s="153">
        <v>237</v>
      </c>
      <c r="AL283" s="153">
        <v>1087</v>
      </c>
      <c r="AM283" s="153">
        <v>408</v>
      </c>
      <c r="AN283" s="153">
        <v>100</v>
      </c>
      <c r="AO283" s="153">
        <v>221</v>
      </c>
      <c r="AP283" s="153">
        <v>83</v>
      </c>
      <c r="AQ283" s="153">
        <v>143</v>
      </c>
      <c r="AR283" s="153">
        <v>29</v>
      </c>
      <c r="AS283" s="153">
        <v>308</v>
      </c>
      <c r="AT283" s="153">
        <v>8</v>
      </c>
      <c r="AU283" s="153">
        <v>83</v>
      </c>
      <c r="AV283" s="153">
        <v>13</v>
      </c>
      <c r="AW283" s="153">
        <v>35</v>
      </c>
      <c r="AX283" s="153">
        <v>49</v>
      </c>
      <c r="AY283" s="153">
        <v>47</v>
      </c>
      <c r="AZ283" s="153">
        <v>37</v>
      </c>
      <c r="BA283" s="153">
        <v>9</v>
      </c>
      <c r="BB283" s="153">
        <v>67</v>
      </c>
      <c r="BC283" s="153">
        <v>20</v>
      </c>
      <c r="BD283" s="153">
        <v>284</v>
      </c>
      <c r="BE283" s="153">
        <v>50</v>
      </c>
      <c r="BF283" s="153">
        <v>12</v>
      </c>
      <c r="BG283" s="153">
        <v>9</v>
      </c>
      <c r="BH283" s="153">
        <v>51</v>
      </c>
      <c r="BI283" s="153">
        <v>30</v>
      </c>
      <c r="BJ283" s="153">
        <v>47</v>
      </c>
      <c r="BK283" s="153">
        <v>18</v>
      </c>
      <c r="BL283" s="153">
        <v>27</v>
      </c>
      <c r="BM283" s="153">
        <v>21</v>
      </c>
      <c r="BN283" s="153">
        <v>22</v>
      </c>
      <c r="BO283" s="153">
        <v>30</v>
      </c>
      <c r="BP283" s="153">
        <v>37</v>
      </c>
      <c r="BQ283" s="153">
        <v>48</v>
      </c>
      <c r="BR283" s="153">
        <v>134</v>
      </c>
      <c r="BS283" s="153">
        <v>213</v>
      </c>
      <c r="BT283" s="153">
        <v>35</v>
      </c>
      <c r="BU283" s="153">
        <v>32</v>
      </c>
      <c r="BV283" s="153">
        <v>63</v>
      </c>
      <c r="BW283" s="153">
        <v>33</v>
      </c>
      <c r="BX283" s="153">
        <v>28</v>
      </c>
      <c r="BY283" s="153">
        <v>112</v>
      </c>
      <c r="BZ283" s="153">
        <v>41</v>
      </c>
      <c r="CA283" s="153">
        <v>228</v>
      </c>
      <c r="CB283" s="153">
        <v>23</v>
      </c>
      <c r="CC283" s="153">
        <v>60</v>
      </c>
      <c r="CD283" s="153">
        <v>23</v>
      </c>
      <c r="CE283" s="153">
        <v>14</v>
      </c>
      <c r="CF283" s="153">
        <v>79</v>
      </c>
      <c r="CG283" s="153">
        <v>38</v>
      </c>
      <c r="CH283" s="153">
        <v>74</v>
      </c>
      <c r="CI283" s="153">
        <v>49</v>
      </c>
      <c r="CJ283" s="153">
        <v>69</v>
      </c>
      <c r="CK283" s="153">
        <v>51</v>
      </c>
      <c r="CL283" s="153">
        <v>12</v>
      </c>
      <c r="CM283" s="153">
        <v>82</v>
      </c>
      <c r="CN283" s="153">
        <v>17</v>
      </c>
      <c r="CO283" s="153">
        <v>12</v>
      </c>
      <c r="CP283" s="153">
        <v>121</v>
      </c>
      <c r="CQ283" s="153">
        <v>31</v>
      </c>
      <c r="CR283" s="153">
        <v>107</v>
      </c>
      <c r="CS283" s="153">
        <v>53</v>
      </c>
      <c r="CT283" s="153">
        <v>24</v>
      </c>
      <c r="CU283" s="153">
        <v>17</v>
      </c>
      <c r="CV283" s="153">
        <v>28</v>
      </c>
      <c r="CW283" s="153">
        <v>14</v>
      </c>
      <c r="CX283" s="153">
        <v>36</v>
      </c>
      <c r="CY283" s="153">
        <v>12</v>
      </c>
      <c r="CZ283" s="153">
        <v>14</v>
      </c>
      <c r="DA283" s="153">
        <v>104</v>
      </c>
      <c r="DB283" s="153">
        <v>34</v>
      </c>
      <c r="DC283" s="153">
        <v>139</v>
      </c>
      <c r="DD283" s="153">
        <v>84</v>
      </c>
      <c r="DE283" s="153">
        <v>19</v>
      </c>
      <c r="DF283" s="153">
        <v>11</v>
      </c>
      <c r="DG283" s="153">
        <v>1</v>
      </c>
      <c r="DH283" s="153">
        <v>133</v>
      </c>
      <c r="DI283" s="153">
        <v>34</v>
      </c>
      <c r="DJ283" s="153">
        <v>3</v>
      </c>
      <c r="DK283" s="153">
        <v>2</v>
      </c>
      <c r="DL283" s="153">
        <v>10</v>
      </c>
      <c r="DM283" s="153">
        <v>6</v>
      </c>
      <c r="DN283" s="153">
        <v>24</v>
      </c>
      <c r="DO283" s="153">
        <v>7</v>
      </c>
      <c r="DP283" s="153">
        <v>91</v>
      </c>
      <c r="DQ283" s="153">
        <v>34</v>
      </c>
      <c r="DR283" s="153">
        <v>74</v>
      </c>
      <c r="DS283" s="153">
        <v>206</v>
      </c>
      <c r="DT283" s="153">
        <v>57</v>
      </c>
      <c r="DU283" s="153">
        <v>2</v>
      </c>
      <c r="DV283" s="153">
        <v>13</v>
      </c>
      <c r="DW283" s="153">
        <v>7</v>
      </c>
      <c r="DX283" s="153">
        <v>8</v>
      </c>
      <c r="DY283" s="153">
        <v>39</v>
      </c>
      <c r="DZ283" s="153">
        <v>12</v>
      </c>
      <c r="EA283" s="153">
        <v>35</v>
      </c>
      <c r="EB283" s="153">
        <v>3</v>
      </c>
      <c r="EC283" s="153">
        <v>6</v>
      </c>
      <c r="ED283" s="153">
        <v>4</v>
      </c>
      <c r="EE283" s="153">
        <v>56</v>
      </c>
      <c r="EF283" s="153">
        <v>30</v>
      </c>
      <c r="EG283" s="153">
        <v>193</v>
      </c>
      <c r="EH283" s="153">
        <v>22</v>
      </c>
      <c r="EI283" s="153">
        <v>17</v>
      </c>
      <c r="EJ283" s="153">
        <v>37</v>
      </c>
      <c r="EK283" s="153">
        <v>19</v>
      </c>
      <c r="EL283" s="153">
        <v>56</v>
      </c>
      <c r="EM283" s="153">
        <v>13</v>
      </c>
      <c r="EN283" s="153">
        <v>73</v>
      </c>
      <c r="EO283" s="153">
        <v>71</v>
      </c>
      <c r="EP283" s="153">
        <v>20</v>
      </c>
      <c r="EQ283" s="153">
        <v>14</v>
      </c>
      <c r="ER283" s="153">
        <v>155</v>
      </c>
      <c r="ES283" s="153">
        <v>1050</v>
      </c>
      <c r="ET283" s="153">
        <v>118</v>
      </c>
      <c r="EU283" s="153">
        <v>70</v>
      </c>
      <c r="EV283" s="153">
        <v>36</v>
      </c>
      <c r="EW283" s="153">
        <v>4</v>
      </c>
      <c r="EX283" s="153">
        <v>102</v>
      </c>
      <c r="EY283" s="153">
        <v>85</v>
      </c>
      <c r="EZ283" s="153">
        <v>92</v>
      </c>
      <c r="FA283" s="153">
        <v>105</v>
      </c>
      <c r="FB283" s="153">
        <v>774</v>
      </c>
      <c r="FC283" s="153">
        <v>132</v>
      </c>
      <c r="FD283" s="153">
        <v>470</v>
      </c>
      <c r="FE283" s="153">
        <v>139</v>
      </c>
      <c r="FF283" s="153">
        <v>197</v>
      </c>
      <c r="FG283" s="153">
        <v>5</v>
      </c>
      <c r="FH283" s="153">
        <v>56</v>
      </c>
      <c r="FI283" s="153">
        <v>9</v>
      </c>
      <c r="FJ283" s="153">
        <v>27</v>
      </c>
      <c r="FK283" s="153">
        <v>135</v>
      </c>
      <c r="FL283" s="153">
        <v>108</v>
      </c>
      <c r="FM283" s="153">
        <v>103</v>
      </c>
      <c r="FN283" s="153">
        <v>12</v>
      </c>
      <c r="FO283" s="153">
        <v>12</v>
      </c>
      <c r="FP283" s="153">
        <v>87</v>
      </c>
      <c r="FQ283" s="153">
        <v>158</v>
      </c>
      <c r="FR283" s="153">
        <v>340</v>
      </c>
      <c r="FS283" s="153">
        <v>57</v>
      </c>
      <c r="FT283" s="153">
        <v>69</v>
      </c>
      <c r="FU283" s="153">
        <v>50</v>
      </c>
      <c r="FV283" s="153">
        <v>92</v>
      </c>
      <c r="FW283" s="153">
        <v>258</v>
      </c>
      <c r="FX283" s="153">
        <v>514</v>
      </c>
      <c r="FY283" s="153">
        <v>350</v>
      </c>
      <c r="FZ283" s="153">
        <v>283</v>
      </c>
      <c r="GA283" s="153">
        <v>39</v>
      </c>
      <c r="GB283" s="153">
        <v>80</v>
      </c>
      <c r="GC283" s="153">
        <v>13</v>
      </c>
      <c r="GD283" s="153">
        <v>14</v>
      </c>
      <c r="GE283" s="153">
        <v>129</v>
      </c>
      <c r="GF283" s="153">
        <v>52</v>
      </c>
      <c r="GG283" s="153">
        <v>129</v>
      </c>
      <c r="GH283" s="153">
        <v>171</v>
      </c>
      <c r="GI283" s="153">
        <v>429</v>
      </c>
      <c r="GJ283" s="153">
        <v>1398</v>
      </c>
      <c r="GK283" s="153">
        <v>3546</v>
      </c>
      <c r="GL283" s="153">
        <v>2106</v>
      </c>
      <c r="GM283" s="153">
        <v>1301</v>
      </c>
      <c r="GN283" s="153">
        <v>268</v>
      </c>
      <c r="GO283" s="153">
        <v>5447</v>
      </c>
      <c r="GP283" s="153">
        <v>174</v>
      </c>
      <c r="GQ283" s="153">
        <v>666</v>
      </c>
      <c r="GR283" s="153">
        <v>1050</v>
      </c>
      <c r="GS283" s="153">
        <v>214</v>
      </c>
      <c r="GT283" s="153">
        <v>119</v>
      </c>
      <c r="GU283" s="153">
        <v>132</v>
      </c>
      <c r="GV283" s="153">
        <v>217</v>
      </c>
      <c r="GW283" s="153">
        <v>67</v>
      </c>
      <c r="GX283" s="153">
        <v>281</v>
      </c>
      <c r="GY283" s="153">
        <v>4371</v>
      </c>
      <c r="GZ283" s="153">
        <v>53</v>
      </c>
      <c r="HA283" s="153">
        <v>948</v>
      </c>
      <c r="HB283" s="153">
        <v>437</v>
      </c>
      <c r="HC283" s="153">
        <v>1453</v>
      </c>
      <c r="HD283" s="153">
        <v>487</v>
      </c>
      <c r="HE283" s="153">
        <v>49</v>
      </c>
      <c r="HF283" s="153">
        <v>651</v>
      </c>
      <c r="HG283" s="153">
        <v>593</v>
      </c>
      <c r="HH283" s="153">
        <v>304</v>
      </c>
      <c r="HI283" s="153">
        <v>400</v>
      </c>
      <c r="HJ283" s="153">
        <v>567</v>
      </c>
      <c r="HK283" s="153">
        <v>2144</v>
      </c>
      <c r="HL283" s="153">
        <v>1291</v>
      </c>
      <c r="HM283" s="153">
        <v>371</v>
      </c>
      <c r="HN283" s="153">
        <v>577</v>
      </c>
      <c r="HO283" s="153">
        <v>407</v>
      </c>
      <c r="HP283" s="153">
        <v>473</v>
      </c>
      <c r="HQ283" s="153">
        <v>183</v>
      </c>
      <c r="HR283" s="153">
        <v>344</v>
      </c>
      <c r="HS283" s="153">
        <v>397</v>
      </c>
      <c r="HT283" s="153">
        <v>195</v>
      </c>
      <c r="HU283" s="153">
        <v>64</v>
      </c>
      <c r="HV283" s="153">
        <v>841</v>
      </c>
      <c r="HW283" s="153">
        <v>362</v>
      </c>
      <c r="HX283" s="153">
        <v>2541</v>
      </c>
      <c r="HY283" s="153">
        <v>793</v>
      </c>
      <c r="HZ283" s="153">
        <v>265</v>
      </c>
      <c r="IA283" s="153">
        <v>523</v>
      </c>
      <c r="IB283" s="153">
        <v>93</v>
      </c>
      <c r="IC283" s="153">
        <v>2064</v>
      </c>
      <c r="ID283" s="153">
        <v>23</v>
      </c>
      <c r="IE283" s="153">
        <v>2444</v>
      </c>
      <c r="IF283" s="153">
        <v>40</v>
      </c>
      <c r="IG283" s="153">
        <v>44</v>
      </c>
      <c r="IH283" s="153">
        <v>445</v>
      </c>
      <c r="II283" s="153">
        <v>1694</v>
      </c>
      <c r="IJ283" s="153">
        <v>247</v>
      </c>
      <c r="IK283" s="153">
        <v>107</v>
      </c>
      <c r="IL283" s="153">
        <v>818</v>
      </c>
      <c r="IM283" s="153">
        <v>8443</v>
      </c>
      <c r="IN283" s="153">
        <v>3916</v>
      </c>
      <c r="IO283" s="153">
        <v>527</v>
      </c>
      <c r="IP283" s="153">
        <v>57</v>
      </c>
      <c r="IQ283" s="153">
        <v>243</v>
      </c>
      <c r="IR283" s="153">
        <v>103</v>
      </c>
      <c r="IS283" s="153">
        <v>123</v>
      </c>
      <c r="IT283" s="153">
        <v>1369</v>
      </c>
      <c r="IU283" s="153">
        <v>616</v>
      </c>
      <c r="IV283" s="153">
        <v>907</v>
      </c>
      <c r="IW283" s="153">
        <v>383</v>
      </c>
      <c r="IX283" s="153">
        <v>1138</v>
      </c>
      <c r="IY283" s="153">
        <v>593</v>
      </c>
      <c r="IZ283" s="153">
        <v>174</v>
      </c>
      <c r="JA283" s="153">
        <v>1378</v>
      </c>
      <c r="JB283" s="153">
        <v>1763</v>
      </c>
      <c r="JC283" s="153">
        <v>813</v>
      </c>
      <c r="JD283" s="153">
        <v>200</v>
      </c>
      <c r="JE283" s="153">
        <v>408</v>
      </c>
      <c r="JF283" s="153">
        <v>406</v>
      </c>
      <c r="JG283" s="153">
        <v>465</v>
      </c>
      <c r="JH283" s="153">
        <v>2937</v>
      </c>
      <c r="JI283" s="153">
        <v>371</v>
      </c>
      <c r="JJ283" s="153">
        <v>160</v>
      </c>
      <c r="JK283" s="153">
        <v>324</v>
      </c>
      <c r="JL283" s="153">
        <v>622</v>
      </c>
      <c r="JM283" s="153">
        <v>659</v>
      </c>
      <c r="JN283" s="153">
        <v>693</v>
      </c>
      <c r="JO283" s="153">
        <v>466</v>
      </c>
      <c r="JP283" s="153">
        <v>1040</v>
      </c>
      <c r="JQ283" s="153">
        <v>549</v>
      </c>
      <c r="JR283" s="153">
        <v>581</v>
      </c>
      <c r="JS283" s="153">
        <v>204</v>
      </c>
      <c r="JT283" s="153">
        <v>2205</v>
      </c>
      <c r="JU283" s="153">
        <v>174</v>
      </c>
      <c r="JV283" s="153"/>
      <c r="JW283" s="153">
        <v>543</v>
      </c>
      <c r="JX283" s="153">
        <v>349</v>
      </c>
      <c r="JY283" s="153">
        <v>831</v>
      </c>
      <c r="JZ283" s="153">
        <v>131</v>
      </c>
      <c r="KA283" s="153">
        <v>85</v>
      </c>
      <c r="KB283" s="153">
        <v>159</v>
      </c>
      <c r="KC283" s="153">
        <v>324</v>
      </c>
      <c r="KD283" s="153">
        <v>1038</v>
      </c>
      <c r="KE283" s="153">
        <v>244</v>
      </c>
      <c r="KF283" s="153">
        <v>287</v>
      </c>
      <c r="KG283" s="153">
        <v>55</v>
      </c>
      <c r="KH283" s="153">
        <v>69</v>
      </c>
      <c r="KI283" s="153">
        <v>163</v>
      </c>
      <c r="KJ283" s="153">
        <v>90</v>
      </c>
      <c r="KK283" s="153">
        <v>12</v>
      </c>
      <c r="KL283" s="153">
        <v>274</v>
      </c>
      <c r="KM283" s="153">
        <v>139</v>
      </c>
      <c r="KN283" s="153">
        <v>108</v>
      </c>
      <c r="KO283" s="153">
        <v>88</v>
      </c>
      <c r="KP283" s="153">
        <v>239</v>
      </c>
      <c r="KQ283" s="153">
        <v>288</v>
      </c>
      <c r="KR283" s="153">
        <v>115</v>
      </c>
      <c r="KS283" s="153">
        <v>161</v>
      </c>
      <c r="KT283" s="153">
        <v>118</v>
      </c>
      <c r="KU283" s="153">
        <v>11</v>
      </c>
      <c r="KV283" s="153">
        <v>1</v>
      </c>
      <c r="KW283" s="153">
        <v>192</v>
      </c>
      <c r="KX283" s="153">
        <v>318</v>
      </c>
      <c r="KY283" s="153">
        <v>382</v>
      </c>
      <c r="KZ283" s="153">
        <v>20</v>
      </c>
      <c r="LA283" s="153">
        <v>74</v>
      </c>
      <c r="LB283" s="153">
        <v>258</v>
      </c>
      <c r="LC283" s="153">
        <v>1</v>
      </c>
      <c r="LD283" s="153">
        <v>137</v>
      </c>
      <c r="LE283" s="153">
        <v>130</v>
      </c>
      <c r="LF283" s="153">
        <v>126</v>
      </c>
      <c r="LG283" s="153">
        <v>26</v>
      </c>
      <c r="LH283" s="153">
        <v>84</v>
      </c>
      <c r="LI283" s="153">
        <v>144</v>
      </c>
      <c r="LJ283" s="153">
        <v>99</v>
      </c>
      <c r="LK283" s="153">
        <v>7</v>
      </c>
      <c r="LL283" s="153">
        <v>105</v>
      </c>
      <c r="LM283" s="153">
        <v>6</v>
      </c>
      <c r="LN283" s="153">
        <v>1300</v>
      </c>
      <c r="LO283" s="153">
        <v>42</v>
      </c>
      <c r="LP283" s="153">
        <v>85</v>
      </c>
      <c r="LQ283" s="153">
        <v>69</v>
      </c>
      <c r="LR283" s="153">
        <v>216</v>
      </c>
      <c r="LS283" s="153">
        <v>147</v>
      </c>
      <c r="LT283" s="153">
        <v>20</v>
      </c>
      <c r="LU283" s="153">
        <v>243</v>
      </c>
      <c r="LV283" s="153">
        <v>23</v>
      </c>
      <c r="LW283" s="153">
        <v>96</v>
      </c>
      <c r="LX283" s="153">
        <v>611</v>
      </c>
      <c r="LY283" s="153">
        <v>191</v>
      </c>
      <c r="LZ283" s="153">
        <v>52</v>
      </c>
      <c r="MA283" s="153">
        <v>871</v>
      </c>
      <c r="MB283" s="153">
        <v>310</v>
      </c>
      <c r="MC283" s="153">
        <v>93</v>
      </c>
      <c r="MD283" s="153">
        <v>23</v>
      </c>
      <c r="ME283" s="153">
        <v>83</v>
      </c>
      <c r="MF283" s="153">
        <v>90</v>
      </c>
      <c r="MG283" s="153">
        <v>315</v>
      </c>
      <c r="MH283" s="153">
        <v>211</v>
      </c>
      <c r="MI283" s="153">
        <v>1713</v>
      </c>
      <c r="MJ283" s="153">
        <v>81</v>
      </c>
      <c r="MK283" s="153">
        <v>39</v>
      </c>
      <c r="ML283" s="153">
        <v>154</v>
      </c>
      <c r="MM283" s="153">
        <v>30</v>
      </c>
      <c r="MN283" s="153">
        <v>63</v>
      </c>
      <c r="MO283" s="153">
        <v>229</v>
      </c>
      <c r="MP283" s="153">
        <v>306</v>
      </c>
      <c r="MQ283" s="153">
        <v>75</v>
      </c>
      <c r="MR283" s="153">
        <v>643</v>
      </c>
      <c r="MS283" s="153">
        <v>147</v>
      </c>
      <c r="MT283" s="153">
        <v>931</v>
      </c>
      <c r="MU283" s="153">
        <v>142</v>
      </c>
      <c r="MV283" s="153">
        <v>238</v>
      </c>
      <c r="MW283" s="153">
        <v>276</v>
      </c>
      <c r="MX283" s="153">
        <v>110</v>
      </c>
      <c r="MY283" s="153">
        <v>247</v>
      </c>
      <c r="MZ283" s="153">
        <v>203</v>
      </c>
      <c r="NA283" s="153">
        <v>2048</v>
      </c>
      <c r="NB283" s="153">
        <v>280</v>
      </c>
      <c r="NC283" s="153">
        <v>70</v>
      </c>
      <c r="ND283" s="153">
        <v>494</v>
      </c>
      <c r="NE283" s="153">
        <v>84</v>
      </c>
      <c r="NF283" s="153">
        <v>257</v>
      </c>
      <c r="NG283" s="153">
        <v>55</v>
      </c>
      <c r="NH283" s="153">
        <v>20</v>
      </c>
      <c r="NI283" s="153">
        <v>5</v>
      </c>
      <c r="NJ283" s="153">
        <v>26</v>
      </c>
      <c r="NK283" s="153">
        <v>79</v>
      </c>
      <c r="NL283" s="153">
        <v>347</v>
      </c>
      <c r="NM283" s="153">
        <v>308</v>
      </c>
      <c r="NN283" s="153">
        <v>957</v>
      </c>
      <c r="NO283" s="153">
        <v>785</v>
      </c>
      <c r="NP283" s="153">
        <v>6275</v>
      </c>
      <c r="NQ283" s="153">
        <v>4951</v>
      </c>
      <c r="NR283" s="153">
        <v>2199</v>
      </c>
      <c r="NS283" s="153">
        <v>117</v>
      </c>
      <c r="NT283" s="153">
        <v>13</v>
      </c>
      <c r="NU283" s="153">
        <v>179</v>
      </c>
      <c r="NV283" s="153">
        <v>143</v>
      </c>
      <c r="NW283" s="153">
        <v>440</v>
      </c>
      <c r="NX283" s="153">
        <v>15</v>
      </c>
      <c r="NY283" s="153">
        <v>60</v>
      </c>
      <c r="NZ283" s="153">
        <v>85</v>
      </c>
      <c r="OA283" s="153">
        <v>99</v>
      </c>
      <c r="OB283" s="153">
        <v>106</v>
      </c>
      <c r="OC283" s="153">
        <v>827</v>
      </c>
      <c r="OD283" s="153"/>
      <c r="OE283" s="153">
        <v>511</v>
      </c>
      <c r="OF283" s="153">
        <v>797</v>
      </c>
      <c r="OG283" s="153">
        <v>34</v>
      </c>
      <c r="OH283" s="153">
        <v>11</v>
      </c>
      <c r="OI283" s="153">
        <v>100</v>
      </c>
      <c r="OJ283" s="153">
        <v>2251</v>
      </c>
      <c r="OK283" s="153">
        <v>2759</v>
      </c>
      <c r="OL283" s="153">
        <v>3947</v>
      </c>
      <c r="OM283" s="153">
        <v>163</v>
      </c>
      <c r="ON283" s="153">
        <v>22</v>
      </c>
      <c r="OO283" s="154">
        <v>577</v>
      </c>
      <c r="OP283" s="144">
        <v>187263</v>
      </c>
      <c r="OQ283" s="155">
        <v>157672</v>
      </c>
      <c r="OR283" s="153">
        <v>1812</v>
      </c>
      <c r="OS283" s="153">
        <v>173</v>
      </c>
      <c r="OT283" s="153">
        <v>45</v>
      </c>
      <c r="OU283" s="153">
        <v>1</v>
      </c>
      <c r="OV283" s="153">
        <v>2330</v>
      </c>
      <c r="OW283" s="153">
        <v>35426</v>
      </c>
      <c r="OX283" s="153"/>
      <c r="OY283" s="153"/>
      <c r="OZ283" s="153">
        <v>23</v>
      </c>
      <c r="PA283" s="153">
        <v>7</v>
      </c>
      <c r="PB283" s="153"/>
      <c r="PC283" s="153"/>
      <c r="PD283" s="153">
        <v>26</v>
      </c>
      <c r="PE283" s="153">
        <v>9</v>
      </c>
      <c r="PF283" s="153"/>
      <c r="PG283" s="153"/>
      <c r="PH283" s="153">
        <v>72</v>
      </c>
      <c r="PI283" s="153">
        <v>18</v>
      </c>
      <c r="PJ283" s="156"/>
      <c r="PK283" s="144">
        <v>197614</v>
      </c>
      <c r="PL283" s="144">
        <v>384877</v>
      </c>
    </row>
    <row r="284" spans="1:428" ht="15" x14ac:dyDescent="0.25">
      <c r="A284" s="158">
        <v>425000</v>
      </c>
      <c r="B284" s="159" t="s">
        <v>743</v>
      </c>
      <c r="C284" s="149" t="s">
        <v>471</v>
      </c>
      <c r="D284" s="155">
        <v>16</v>
      </c>
      <c r="E284" s="153">
        <v>25</v>
      </c>
      <c r="F284" s="153">
        <v>10</v>
      </c>
      <c r="G284" s="153">
        <v>25</v>
      </c>
      <c r="H284" s="153">
        <v>4</v>
      </c>
      <c r="I284" s="153">
        <v>12</v>
      </c>
      <c r="J284" s="153">
        <v>1034</v>
      </c>
      <c r="K284" s="153">
        <v>303</v>
      </c>
      <c r="L284" s="153">
        <v>28</v>
      </c>
      <c r="M284" s="153">
        <v>193</v>
      </c>
      <c r="N284" s="153">
        <v>2</v>
      </c>
      <c r="O284" s="153">
        <v>1</v>
      </c>
      <c r="P284" s="153">
        <v>4</v>
      </c>
      <c r="Q284" s="153">
        <v>22</v>
      </c>
      <c r="R284" s="153">
        <v>12</v>
      </c>
      <c r="S284" s="153">
        <v>2</v>
      </c>
      <c r="T284" s="153">
        <v>2</v>
      </c>
      <c r="U284" s="153">
        <v>1</v>
      </c>
      <c r="V284" s="153">
        <v>1</v>
      </c>
      <c r="W284" s="153">
        <v>2</v>
      </c>
      <c r="X284" s="153">
        <v>6</v>
      </c>
      <c r="Y284" s="153">
        <v>9</v>
      </c>
      <c r="Z284" s="153">
        <v>1203</v>
      </c>
      <c r="AA284" s="153">
        <v>1</v>
      </c>
      <c r="AB284" s="153">
        <v>12</v>
      </c>
      <c r="AC284" s="153">
        <v>53</v>
      </c>
      <c r="AD284" s="153">
        <v>39</v>
      </c>
      <c r="AE284" s="153">
        <v>13</v>
      </c>
      <c r="AF284" s="153">
        <v>53</v>
      </c>
      <c r="AG284" s="153">
        <v>16</v>
      </c>
      <c r="AH284" s="153">
        <v>59</v>
      </c>
      <c r="AI284" s="153">
        <v>20</v>
      </c>
      <c r="AJ284" s="153">
        <v>88</v>
      </c>
      <c r="AK284" s="153">
        <v>16</v>
      </c>
      <c r="AL284" s="153">
        <v>73</v>
      </c>
      <c r="AM284" s="153">
        <v>33</v>
      </c>
      <c r="AN284" s="153">
        <v>16</v>
      </c>
      <c r="AO284" s="153">
        <v>7</v>
      </c>
      <c r="AP284" s="153">
        <v>8</v>
      </c>
      <c r="AQ284" s="153">
        <v>13</v>
      </c>
      <c r="AR284" s="153">
        <v>3</v>
      </c>
      <c r="AS284" s="153">
        <v>12</v>
      </c>
      <c r="AT284" s="153">
        <v>2</v>
      </c>
      <c r="AU284" s="153">
        <v>9</v>
      </c>
      <c r="AV284" s="153">
        <v>1</v>
      </c>
      <c r="AW284" s="153">
        <v>4</v>
      </c>
      <c r="AX284" s="153">
        <v>4</v>
      </c>
      <c r="AY284" s="153">
        <v>1</v>
      </c>
      <c r="AZ284" s="153">
        <v>7</v>
      </c>
      <c r="BA284" s="153">
        <v>1</v>
      </c>
      <c r="BB284" s="153">
        <v>2</v>
      </c>
      <c r="BC284" s="153">
        <v>2</v>
      </c>
      <c r="BD284" s="153">
        <v>116</v>
      </c>
      <c r="BE284" s="153">
        <v>9</v>
      </c>
      <c r="BF284" s="153">
        <v>3</v>
      </c>
      <c r="BG284" s="153">
        <v>0</v>
      </c>
      <c r="BH284" s="153">
        <v>31</v>
      </c>
      <c r="BI284" s="153">
        <v>3</v>
      </c>
      <c r="BJ284" s="153">
        <v>7</v>
      </c>
      <c r="BK284" s="153">
        <v>4</v>
      </c>
      <c r="BL284" s="153">
        <v>13</v>
      </c>
      <c r="BM284" s="153">
        <v>3</v>
      </c>
      <c r="BN284" s="153">
        <v>2</v>
      </c>
      <c r="BO284" s="153">
        <v>7</v>
      </c>
      <c r="BP284" s="153">
        <v>2</v>
      </c>
      <c r="BQ284" s="153">
        <v>12</v>
      </c>
      <c r="BR284" s="153">
        <v>19</v>
      </c>
      <c r="BS284" s="153">
        <v>30</v>
      </c>
      <c r="BT284" s="153">
        <v>2</v>
      </c>
      <c r="BU284" s="153">
        <v>2</v>
      </c>
      <c r="BV284" s="153">
        <v>3</v>
      </c>
      <c r="BW284" s="153">
        <v>4</v>
      </c>
      <c r="BX284" s="153">
        <v>3</v>
      </c>
      <c r="BY284" s="153">
        <v>5</v>
      </c>
      <c r="BZ284" s="153">
        <v>12</v>
      </c>
      <c r="CA284" s="153">
        <v>3</v>
      </c>
      <c r="CB284" s="153">
        <v>2</v>
      </c>
      <c r="CC284" s="153">
        <v>21</v>
      </c>
      <c r="CD284" s="153">
        <v>3</v>
      </c>
      <c r="CE284" s="153">
        <v>2</v>
      </c>
      <c r="CF284" s="153">
        <v>11</v>
      </c>
      <c r="CG284" s="153">
        <v>12</v>
      </c>
      <c r="CH284" s="153">
        <v>7</v>
      </c>
      <c r="CI284" s="153">
        <v>2</v>
      </c>
      <c r="CJ284" s="153">
        <v>20</v>
      </c>
      <c r="CK284" s="153">
        <v>6</v>
      </c>
      <c r="CL284" s="153">
        <v>3</v>
      </c>
      <c r="CM284" s="153">
        <v>27</v>
      </c>
      <c r="CN284" s="153">
        <v>1</v>
      </c>
      <c r="CO284" s="153">
        <v>0</v>
      </c>
      <c r="CP284" s="153">
        <v>7</v>
      </c>
      <c r="CQ284" s="153">
        <v>4</v>
      </c>
      <c r="CR284" s="153">
        <v>29</v>
      </c>
      <c r="CS284" s="153">
        <v>3</v>
      </c>
      <c r="CT284" s="153">
        <v>2</v>
      </c>
      <c r="CU284" s="153">
        <v>3</v>
      </c>
      <c r="CV284" s="153">
        <v>3</v>
      </c>
      <c r="CW284" s="153">
        <v>4</v>
      </c>
      <c r="CX284" s="153">
        <v>6</v>
      </c>
      <c r="CY284" s="153">
        <v>3</v>
      </c>
      <c r="CZ284" s="153">
        <v>5</v>
      </c>
      <c r="DA284" s="153">
        <v>16</v>
      </c>
      <c r="DB284" s="153">
        <v>8</v>
      </c>
      <c r="DC284" s="153">
        <v>11</v>
      </c>
      <c r="DD284" s="153">
        <v>18</v>
      </c>
      <c r="DE284" s="153">
        <v>1</v>
      </c>
      <c r="DF284" s="153">
        <v>3</v>
      </c>
      <c r="DG284" s="153">
        <v>1</v>
      </c>
      <c r="DH284" s="153">
        <v>12</v>
      </c>
      <c r="DI284" s="153">
        <v>6</v>
      </c>
      <c r="DJ284" s="153">
        <v>0</v>
      </c>
      <c r="DK284" s="153">
        <v>0</v>
      </c>
      <c r="DL284" s="153">
        <v>1</v>
      </c>
      <c r="DM284" s="153">
        <v>3</v>
      </c>
      <c r="DN284" s="153">
        <v>6</v>
      </c>
      <c r="DO284" s="153">
        <v>1</v>
      </c>
      <c r="DP284" s="153">
        <v>2</v>
      </c>
      <c r="DQ284" s="153">
        <v>2</v>
      </c>
      <c r="DR284" s="153">
        <v>5</v>
      </c>
      <c r="DS284" s="153">
        <v>18</v>
      </c>
      <c r="DT284" s="153">
        <v>7</v>
      </c>
      <c r="DU284" s="153">
        <v>0</v>
      </c>
      <c r="DV284" s="153">
        <v>1</v>
      </c>
      <c r="DW284" s="153">
        <v>1</v>
      </c>
      <c r="DX284" s="153">
        <v>1</v>
      </c>
      <c r="DY284" s="153">
        <v>2</v>
      </c>
      <c r="DZ284" s="153">
        <v>5</v>
      </c>
      <c r="EA284" s="153">
        <v>4</v>
      </c>
      <c r="EB284" s="153">
        <v>10</v>
      </c>
      <c r="EC284" s="153">
        <v>0</v>
      </c>
      <c r="ED284" s="153">
        <v>2</v>
      </c>
      <c r="EE284" s="153">
        <v>81</v>
      </c>
      <c r="EF284" s="153">
        <v>3</v>
      </c>
      <c r="EG284" s="153">
        <v>5</v>
      </c>
      <c r="EH284" s="153">
        <v>9</v>
      </c>
      <c r="EI284" s="153">
        <v>8</v>
      </c>
      <c r="EJ284" s="153">
        <v>15</v>
      </c>
      <c r="EK284" s="153">
        <v>15</v>
      </c>
      <c r="EL284" s="153">
        <v>14</v>
      </c>
      <c r="EM284" s="153">
        <v>0</v>
      </c>
      <c r="EN284" s="153">
        <v>18</v>
      </c>
      <c r="EO284" s="153">
        <v>35</v>
      </c>
      <c r="EP284" s="153">
        <v>3</v>
      </c>
      <c r="EQ284" s="153">
        <v>25</v>
      </c>
      <c r="ER284" s="153">
        <v>20</v>
      </c>
      <c r="ES284" s="153">
        <v>266</v>
      </c>
      <c r="ET284" s="153">
        <v>60</v>
      </c>
      <c r="EU284" s="153">
        <v>6</v>
      </c>
      <c r="EV284" s="153">
        <v>5</v>
      </c>
      <c r="EW284" s="153">
        <v>0</v>
      </c>
      <c r="EX284" s="153">
        <v>15</v>
      </c>
      <c r="EY284" s="153">
        <v>31</v>
      </c>
      <c r="EZ284" s="153">
        <v>9</v>
      </c>
      <c r="FA284" s="153">
        <v>14</v>
      </c>
      <c r="FB284" s="153">
        <v>21</v>
      </c>
      <c r="FC284" s="153">
        <v>13</v>
      </c>
      <c r="FD284" s="153">
        <v>30</v>
      </c>
      <c r="FE284" s="153">
        <v>11</v>
      </c>
      <c r="FF284" s="153">
        <v>41</v>
      </c>
      <c r="FG284" s="153">
        <v>6</v>
      </c>
      <c r="FH284" s="153">
        <v>7</v>
      </c>
      <c r="FI284" s="153">
        <v>3</v>
      </c>
      <c r="FJ284" s="153">
        <v>2</v>
      </c>
      <c r="FK284" s="153">
        <v>6</v>
      </c>
      <c r="FL284" s="153">
        <v>3</v>
      </c>
      <c r="FM284" s="153">
        <v>5</v>
      </c>
      <c r="FN284" s="153">
        <v>5</v>
      </c>
      <c r="FO284" s="153">
        <v>1</v>
      </c>
      <c r="FP284" s="153">
        <v>3</v>
      </c>
      <c r="FQ284" s="153">
        <v>5</v>
      </c>
      <c r="FR284" s="153">
        <v>25</v>
      </c>
      <c r="FS284" s="153">
        <v>6</v>
      </c>
      <c r="FT284" s="153">
        <v>3</v>
      </c>
      <c r="FU284" s="153">
        <v>6</v>
      </c>
      <c r="FV284" s="153">
        <v>7</v>
      </c>
      <c r="FW284" s="153">
        <v>36</v>
      </c>
      <c r="FX284" s="153">
        <v>8</v>
      </c>
      <c r="FY284" s="153">
        <v>14</v>
      </c>
      <c r="FZ284" s="153">
        <v>194</v>
      </c>
      <c r="GA284" s="153">
        <v>1</v>
      </c>
      <c r="GB284" s="153">
        <v>1</v>
      </c>
      <c r="GC284" s="153">
        <v>1</v>
      </c>
      <c r="GD284" s="153">
        <v>8</v>
      </c>
      <c r="GE284" s="153">
        <v>10</v>
      </c>
      <c r="GF284" s="153">
        <v>0</v>
      </c>
      <c r="GG284" s="153">
        <v>1</v>
      </c>
      <c r="GH284" s="153">
        <v>3</v>
      </c>
      <c r="GI284" s="153">
        <v>16</v>
      </c>
      <c r="GJ284" s="153">
        <v>25</v>
      </c>
      <c r="GK284" s="153">
        <v>45</v>
      </c>
      <c r="GL284" s="153">
        <v>15</v>
      </c>
      <c r="GM284" s="153">
        <v>7</v>
      </c>
      <c r="GN284" s="153">
        <v>26</v>
      </c>
      <c r="GO284" s="153">
        <v>42</v>
      </c>
      <c r="GP284" s="153">
        <v>19</v>
      </c>
      <c r="GQ284" s="153">
        <v>147</v>
      </c>
      <c r="GR284" s="153">
        <v>270</v>
      </c>
      <c r="GS284" s="153">
        <v>61</v>
      </c>
      <c r="GT284" s="153">
        <v>93</v>
      </c>
      <c r="GU284" s="153">
        <v>47</v>
      </c>
      <c r="GV284" s="153">
        <v>70</v>
      </c>
      <c r="GW284" s="153">
        <v>15</v>
      </c>
      <c r="GX284" s="153">
        <v>33</v>
      </c>
      <c r="GY284" s="153">
        <v>565</v>
      </c>
      <c r="GZ284" s="153">
        <v>7</v>
      </c>
      <c r="HA284" s="153">
        <v>63</v>
      </c>
      <c r="HB284" s="153">
        <v>211</v>
      </c>
      <c r="HC284" s="153">
        <v>151</v>
      </c>
      <c r="HD284" s="153">
        <v>21</v>
      </c>
      <c r="HE284" s="153">
        <v>8</v>
      </c>
      <c r="HF284" s="153">
        <v>23</v>
      </c>
      <c r="HG284" s="153">
        <v>59</v>
      </c>
      <c r="HH284" s="153">
        <v>36</v>
      </c>
      <c r="HI284" s="153">
        <v>15</v>
      </c>
      <c r="HJ284" s="153">
        <v>28</v>
      </c>
      <c r="HK284" s="153">
        <v>2</v>
      </c>
      <c r="HL284" s="153">
        <v>7</v>
      </c>
      <c r="HM284" s="153">
        <v>2</v>
      </c>
      <c r="HN284" s="153">
        <v>6</v>
      </c>
      <c r="HO284" s="153">
        <v>11</v>
      </c>
      <c r="HP284" s="153">
        <v>2</v>
      </c>
      <c r="HQ284" s="153">
        <v>8</v>
      </c>
      <c r="HR284" s="153">
        <v>2</v>
      </c>
      <c r="HS284" s="153">
        <v>2</v>
      </c>
      <c r="HT284" s="153">
        <v>4</v>
      </c>
      <c r="HU284" s="153">
        <v>2</v>
      </c>
      <c r="HV284" s="153">
        <v>50</v>
      </c>
      <c r="HW284" s="153">
        <v>21</v>
      </c>
      <c r="HX284" s="153">
        <v>61</v>
      </c>
      <c r="HY284" s="153">
        <v>19</v>
      </c>
      <c r="HZ284" s="153">
        <v>3</v>
      </c>
      <c r="IA284" s="153">
        <v>12</v>
      </c>
      <c r="IB284" s="153">
        <v>3</v>
      </c>
      <c r="IC284" s="153">
        <v>19</v>
      </c>
      <c r="ID284" s="153">
        <v>0</v>
      </c>
      <c r="IE284" s="153">
        <v>142</v>
      </c>
      <c r="IF284" s="153">
        <v>2</v>
      </c>
      <c r="IG284" s="153">
        <v>3</v>
      </c>
      <c r="IH284" s="153">
        <v>4</v>
      </c>
      <c r="II284" s="153">
        <v>4</v>
      </c>
      <c r="IJ284" s="153">
        <v>1</v>
      </c>
      <c r="IK284" s="153">
        <v>1</v>
      </c>
      <c r="IL284" s="153">
        <v>5</v>
      </c>
      <c r="IM284" s="153">
        <v>50</v>
      </c>
      <c r="IN284" s="153">
        <v>55</v>
      </c>
      <c r="IO284" s="153">
        <v>1</v>
      </c>
      <c r="IP284" s="153">
        <v>5</v>
      </c>
      <c r="IQ284" s="153">
        <v>57</v>
      </c>
      <c r="IR284" s="153">
        <v>4</v>
      </c>
      <c r="IS284" s="153">
        <v>15</v>
      </c>
      <c r="IT284" s="153">
        <v>3</v>
      </c>
      <c r="IU284" s="153">
        <v>3</v>
      </c>
      <c r="IV284" s="153">
        <v>14</v>
      </c>
      <c r="IW284" s="153">
        <v>2</v>
      </c>
      <c r="IX284" s="153">
        <v>18</v>
      </c>
      <c r="IY284" s="153">
        <v>32</v>
      </c>
      <c r="IZ284" s="153">
        <v>1</v>
      </c>
      <c r="JA284" s="153">
        <v>15</v>
      </c>
      <c r="JB284" s="153">
        <v>26</v>
      </c>
      <c r="JC284" s="153">
        <v>22</v>
      </c>
      <c r="JD284" s="153">
        <v>3</v>
      </c>
      <c r="JE284" s="153">
        <v>3</v>
      </c>
      <c r="JF284" s="153">
        <v>8</v>
      </c>
      <c r="JG284" s="153">
        <v>2</v>
      </c>
      <c r="JH284" s="153">
        <v>78</v>
      </c>
      <c r="JI284" s="153">
        <v>6</v>
      </c>
      <c r="JJ284" s="153">
        <v>3</v>
      </c>
      <c r="JK284" s="153">
        <v>10</v>
      </c>
      <c r="JL284" s="153">
        <v>509</v>
      </c>
      <c r="JM284" s="153">
        <v>1418</v>
      </c>
      <c r="JN284" s="153">
        <v>1264</v>
      </c>
      <c r="JO284" s="153">
        <v>617</v>
      </c>
      <c r="JP284" s="153">
        <v>1332</v>
      </c>
      <c r="JQ284" s="153">
        <v>200</v>
      </c>
      <c r="JR284" s="153">
        <v>397</v>
      </c>
      <c r="JS284" s="153">
        <v>242</v>
      </c>
      <c r="JT284" s="153">
        <v>2298</v>
      </c>
      <c r="JU284" s="153">
        <v>2</v>
      </c>
      <c r="JV284" s="153"/>
      <c r="JW284" s="153">
        <v>329</v>
      </c>
      <c r="JX284" s="153">
        <v>187</v>
      </c>
      <c r="JY284" s="153">
        <v>16</v>
      </c>
      <c r="JZ284" s="153">
        <v>219</v>
      </c>
      <c r="KA284" s="153">
        <v>76</v>
      </c>
      <c r="KB284" s="153">
        <v>40</v>
      </c>
      <c r="KC284" s="153">
        <v>81</v>
      </c>
      <c r="KD284" s="153">
        <v>5464</v>
      </c>
      <c r="KE284" s="153">
        <v>214</v>
      </c>
      <c r="KF284" s="153">
        <v>13</v>
      </c>
      <c r="KG284" s="153">
        <v>3</v>
      </c>
      <c r="KH284" s="153">
        <v>4</v>
      </c>
      <c r="KI284" s="153">
        <v>12</v>
      </c>
      <c r="KJ284" s="153">
        <v>2</v>
      </c>
      <c r="KK284" s="153">
        <v>2</v>
      </c>
      <c r="KL284" s="153">
        <v>5</v>
      </c>
      <c r="KM284" s="153">
        <v>7</v>
      </c>
      <c r="KN284" s="153">
        <v>5</v>
      </c>
      <c r="KO284" s="153">
        <v>9</v>
      </c>
      <c r="KP284" s="153">
        <v>11</v>
      </c>
      <c r="KQ284" s="153">
        <v>67</v>
      </c>
      <c r="KR284" s="153">
        <v>10</v>
      </c>
      <c r="KS284" s="153">
        <v>32</v>
      </c>
      <c r="KT284" s="153">
        <v>1</v>
      </c>
      <c r="KU284" s="153">
        <v>0</v>
      </c>
      <c r="KV284" s="153">
        <v>0</v>
      </c>
      <c r="KW284" s="153">
        <v>16</v>
      </c>
      <c r="KX284" s="153">
        <v>22</v>
      </c>
      <c r="KY284" s="153">
        <v>19</v>
      </c>
      <c r="KZ284" s="153">
        <v>3</v>
      </c>
      <c r="LA284" s="153">
        <v>9</v>
      </c>
      <c r="LB284" s="153">
        <v>5</v>
      </c>
      <c r="LC284" s="153">
        <v>0</v>
      </c>
      <c r="LD284" s="153">
        <v>2</v>
      </c>
      <c r="LE284" s="153">
        <v>2</v>
      </c>
      <c r="LF284" s="153">
        <v>2</v>
      </c>
      <c r="LG284" s="153">
        <v>0</v>
      </c>
      <c r="LH284" s="153">
        <v>1</v>
      </c>
      <c r="LI284" s="153">
        <v>1</v>
      </c>
      <c r="LJ284" s="153">
        <v>1</v>
      </c>
      <c r="LK284" s="153">
        <v>2</v>
      </c>
      <c r="LL284" s="153">
        <v>2</v>
      </c>
      <c r="LM284" s="153">
        <v>0</v>
      </c>
      <c r="LN284" s="153">
        <v>15</v>
      </c>
      <c r="LO284" s="153">
        <v>767</v>
      </c>
      <c r="LP284" s="153">
        <v>10499</v>
      </c>
      <c r="LQ284" s="153">
        <v>1915</v>
      </c>
      <c r="LR284" s="153">
        <v>2</v>
      </c>
      <c r="LS284" s="153">
        <v>2</v>
      </c>
      <c r="LT284" s="153">
        <v>0</v>
      </c>
      <c r="LU284" s="153">
        <v>70</v>
      </c>
      <c r="LV284" s="153">
        <v>0</v>
      </c>
      <c r="LW284" s="153">
        <v>2</v>
      </c>
      <c r="LX284" s="153">
        <v>14</v>
      </c>
      <c r="LY284" s="153">
        <v>2</v>
      </c>
      <c r="LZ284" s="153">
        <v>1</v>
      </c>
      <c r="MA284" s="153">
        <v>23</v>
      </c>
      <c r="MB284" s="153">
        <v>3</v>
      </c>
      <c r="MC284" s="153">
        <v>3</v>
      </c>
      <c r="MD284" s="153">
        <v>1</v>
      </c>
      <c r="ME284" s="153">
        <v>24</v>
      </c>
      <c r="MF284" s="153">
        <v>2</v>
      </c>
      <c r="MG284" s="153">
        <v>20</v>
      </c>
      <c r="MH284" s="153">
        <v>4</v>
      </c>
      <c r="MI284" s="153">
        <v>37</v>
      </c>
      <c r="MJ284" s="153">
        <v>1</v>
      </c>
      <c r="MK284" s="153">
        <v>1</v>
      </c>
      <c r="ML284" s="153">
        <v>2</v>
      </c>
      <c r="MM284" s="153">
        <v>0</v>
      </c>
      <c r="MN284" s="153">
        <v>4</v>
      </c>
      <c r="MO284" s="153">
        <v>3</v>
      </c>
      <c r="MP284" s="153">
        <v>12</v>
      </c>
      <c r="MQ284" s="153">
        <v>9</v>
      </c>
      <c r="MR284" s="153">
        <v>18</v>
      </c>
      <c r="MS284" s="153">
        <v>3</v>
      </c>
      <c r="MT284" s="153">
        <v>25</v>
      </c>
      <c r="MU284" s="153">
        <v>5</v>
      </c>
      <c r="MV284" s="153">
        <v>4</v>
      </c>
      <c r="MW284" s="153">
        <v>8</v>
      </c>
      <c r="MX284" s="153">
        <v>5</v>
      </c>
      <c r="MY284" s="153">
        <v>6</v>
      </c>
      <c r="MZ284" s="153">
        <v>4</v>
      </c>
      <c r="NA284" s="153">
        <v>44</v>
      </c>
      <c r="NB284" s="153">
        <v>18</v>
      </c>
      <c r="NC284" s="153">
        <v>4</v>
      </c>
      <c r="ND284" s="153">
        <v>18</v>
      </c>
      <c r="NE284" s="153">
        <v>13</v>
      </c>
      <c r="NF284" s="153">
        <v>15</v>
      </c>
      <c r="NG284" s="153">
        <v>0</v>
      </c>
      <c r="NH284" s="153">
        <v>4</v>
      </c>
      <c r="NI284" s="153">
        <v>1</v>
      </c>
      <c r="NJ284" s="153">
        <v>0</v>
      </c>
      <c r="NK284" s="153">
        <v>1</v>
      </c>
      <c r="NL284" s="153">
        <v>5</v>
      </c>
      <c r="NM284" s="153">
        <v>3</v>
      </c>
      <c r="NN284" s="153">
        <v>15</v>
      </c>
      <c r="NO284" s="153">
        <v>23</v>
      </c>
      <c r="NP284" s="153">
        <v>97</v>
      </c>
      <c r="NQ284" s="153">
        <v>134</v>
      </c>
      <c r="NR284" s="153">
        <v>27</v>
      </c>
      <c r="NS284" s="153">
        <v>18</v>
      </c>
      <c r="NT284" s="153">
        <v>2</v>
      </c>
      <c r="NU284" s="153">
        <v>19</v>
      </c>
      <c r="NV284" s="153">
        <v>4</v>
      </c>
      <c r="NW284" s="153">
        <v>4</v>
      </c>
      <c r="NX284" s="153">
        <v>16</v>
      </c>
      <c r="NY284" s="153">
        <v>3</v>
      </c>
      <c r="NZ284" s="153">
        <v>3</v>
      </c>
      <c r="OA284" s="153">
        <v>3</v>
      </c>
      <c r="OB284" s="153">
        <v>2</v>
      </c>
      <c r="OC284" s="153">
        <v>11</v>
      </c>
      <c r="OD284" s="153"/>
      <c r="OE284" s="153">
        <v>69</v>
      </c>
      <c r="OF284" s="153">
        <v>11</v>
      </c>
      <c r="OG284" s="153">
        <v>3</v>
      </c>
      <c r="OH284" s="153">
        <v>1</v>
      </c>
      <c r="OI284" s="153">
        <v>3</v>
      </c>
      <c r="OJ284" s="153">
        <v>84</v>
      </c>
      <c r="OK284" s="153">
        <v>69</v>
      </c>
      <c r="OL284" s="153">
        <v>69</v>
      </c>
      <c r="OM284" s="153">
        <v>4</v>
      </c>
      <c r="ON284" s="153">
        <v>2</v>
      </c>
      <c r="OO284" s="154">
        <v>15</v>
      </c>
      <c r="OP284" s="144">
        <v>37741</v>
      </c>
      <c r="OQ284" s="155">
        <v>3610</v>
      </c>
      <c r="OR284" s="153">
        <v>2334</v>
      </c>
      <c r="OS284" s="153">
        <v>14</v>
      </c>
      <c r="OT284" s="153">
        <v>7</v>
      </c>
      <c r="OU284" s="153">
        <v>0</v>
      </c>
      <c r="OV284" s="153">
        <v>136</v>
      </c>
      <c r="OW284" s="153">
        <v>3585</v>
      </c>
      <c r="OX284" s="153"/>
      <c r="OY284" s="153"/>
      <c r="OZ284" s="153">
        <v>50</v>
      </c>
      <c r="PA284" s="153">
        <v>1</v>
      </c>
      <c r="PB284" s="153"/>
      <c r="PC284" s="153"/>
      <c r="PD284" s="153">
        <v>27</v>
      </c>
      <c r="PE284" s="153">
        <v>1</v>
      </c>
      <c r="PF284" s="153"/>
      <c r="PG284" s="153"/>
      <c r="PH284" s="153">
        <v>38</v>
      </c>
      <c r="PI284" s="153">
        <v>1</v>
      </c>
      <c r="PJ284" s="156"/>
      <c r="PK284" s="144">
        <v>9805</v>
      </c>
      <c r="PL284" s="144">
        <v>47545</v>
      </c>
    </row>
    <row r="285" spans="1:428" ht="15" x14ac:dyDescent="0.25">
      <c r="A285" s="158" t="s">
        <v>646</v>
      </c>
      <c r="B285" s="159" t="s">
        <v>743</v>
      </c>
      <c r="C285" s="149" t="s">
        <v>472</v>
      </c>
      <c r="D285" s="155"/>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c r="AA285" s="153"/>
      <c r="AB285" s="153"/>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c r="AY285" s="153"/>
      <c r="AZ285" s="153"/>
      <c r="BA285" s="153"/>
      <c r="BB285" s="153"/>
      <c r="BC285" s="153"/>
      <c r="BD285" s="153"/>
      <c r="BE285" s="153"/>
      <c r="BF285" s="153"/>
      <c r="BG285" s="153"/>
      <c r="BH285" s="153"/>
      <c r="BI285" s="153"/>
      <c r="BJ285" s="153"/>
      <c r="BK285" s="153"/>
      <c r="BL285" s="153"/>
      <c r="BM285" s="153"/>
      <c r="BN285" s="153"/>
      <c r="BO285" s="153"/>
      <c r="BP285" s="153"/>
      <c r="BQ285" s="153"/>
      <c r="BR285" s="153"/>
      <c r="BS285" s="153"/>
      <c r="BT285" s="153"/>
      <c r="BU285" s="153"/>
      <c r="BV285" s="153"/>
      <c r="BW285" s="153"/>
      <c r="BX285" s="153"/>
      <c r="BY285" s="153"/>
      <c r="BZ285" s="153"/>
      <c r="CA285" s="153"/>
      <c r="CB285" s="153"/>
      <c r="CC285" s="153"/>
      <c r="CD285" s="153"/>
      <c r="CE285" s="153"/>
      <c r="CF285" s="153"/>
      <c r="CG285" s="153"/>
      <c r="CH285" s="153"/>
      <c r="CI285" s="153"/>
      <c r="CJ285" s="153"/>
      <c r="CK285" s="153"/>
      <c r="CL285" s="153"/>
      <c r="CM285" s="153"/>
      <c r="CN285" s="153"/>
      <c r="CO285" s="153"/>
      <c r="CP285" s="153"/>
      <c r="CQ285" s="153"/>
      <c r="CR285" s="153"/>
      <c r="CS285" s="153"/>
      <c r="CT285" s="153"/>
      <c r="CU285" s="153"/>
      <c r="CV285" s="153"/>
      <c r="CW285" s="153"/>
      <c r="CX285" s="153"/>
      <c r="CY285" s="153"/>
      <c r="CZ285" s="153"/>
      <c r="DA285" s="153"/>
      <c r="DB285" s="153"/>
      <c r="DC285" s="153"/>
      <c r="DD285" s="153"/>
      <c r="DE285" s="153"/>
      <c r="DF285" s="153"/>
      <c r="DG285" s="153"/>
      <c r="DH285" s="153"/>
      <c r="DI285" s="153"/>
      <c r="DJ285" s="153"/>
      <c r="DK285" s="153"/>
      <c r="DL285" s="153"/>
      <c r="DM285" s="153"/>
      <c r="DN285" s="153"/>
      <c r="DO285" s="153"/>
      <c r="DP285" s="153"/>
      <c r="DQ285" s="153"/>
      <c r="DR285" s="153"/>
      <c r="DS285" s="153"/>
      <c r="DT285" s="153"/>
      <c r="DU285" s="153"/>
      <c r="DV285" s="153"/>
      <c r="DW285" s="153"/>
      <c r="DX285" s="153"/>
      <c r="DY285" s="153"/>
      <c r="DZ285" s="153"/>
      <c r="EA285" s="153"/>
      <c r="EB285" s="153"/>
      <c r="EC285" s="153"/>
      <c r="ED285" s="153"/>
      <c r="EE285" s="153"/>
      <c r="EF285" s="153"/>
      <c r="EG285" s="153"/>
      <c r="EH285" s="153"/>
      <c r="EI285" s="153"/>
      <c r="EJ285" s="153"/>
      <c r="EK285" s="153"/>
      <c r="EL285" s="153"/>
      <c r="EM285" s="153"/>
      <c r="EN285" s="153"/>
      <c r="EO285" s="153"/>
      <c r="EP285" s="153"/>
      <c r="EQ285" s="153"/>
      <c r="ER285" s="153"/>
      <c r="ES285" s="153"/>
      <c r="ET285" s="153"/>
      <c r="EU285" s="153"/>
      <c r="EV285" s="153"/>
      <c r="EW285" s="153"/>
      <c r="EX285" s="153"/>
      <c r="EY285" s="153"/>
      <c r="EZ285" s="153"/>
      <c r="FA285" s="153"/>
      <c r="FB285" s="153"/>
      <c r="FC285" s="153"/>
      <c r="FD285" s="153"/>
      <c r="FE285" s="153"/>
      <c r="FF285" s="153"/>
      <c r="FG285" s="153"/>
      <c r="FH285" s="153"/>
      <c r="FI285" s="153"/>
      <c r="FJ285" s="153"/>
      <c r="FK285" s="153"/>
      <c r="FL285" s="153"/>
      <c r="FM285" s="153"/>
      <c r="FN285" s="153"/>
      <c r="FO285" s="153"/>
      <c r="FP285" s="153"/>
      <c r="FQ285" s="153"/>
      <c r="FR285" s="153"/>
      <c r="FS285" s="153"/>
      <c r="FT285" s="153"/>
      <c r="FU285" s="153"/>
      <c r="FV285" s="153"/>
      <c r="FW285" s="153"/>
      <c r="FX285" s="153"/>
      <c r="FY285" s="153"/>
      <c r="FZ285" s="153"/>
      <c r="GA285" s="153"/>
      <c r="GB285" s="153"/>
      <c r="GC285" s="153"/>
      <c r="GD285" s="153"/>
      <c r="GE285" s="153"/>
      <c r="GF285" s="153"/>
      <c r="GG285" s="153"/>
      <c r="GH285" s="153"/>
      <c r="GI285" s="153"/>
      <c r="GJ285" s="153"/>
      <c r="GK285" s="153"/>
      <c r="GL285" s="153"/>
      <c r="GM285" s="153"/>
      <c r="GN285" s="153"/>
      <c r="GO285" s="153"/>
      <c r="GP285" s="153"/>
      <c r="GQ285" s="153"/>
      <c r="GR285" s="153"/>
      <c r="GS285" s="153"/>
      <c r="GT285" s="153"/>
      <c r="GU285" s="153"/>
      <c r="GV285" s="153"/>
      <c r="GW285" s="153"/>
      <c r="GX285" s="153"/>
      <c r="GY285" s="153"/>
      <c r="GZ285" s="153"/>
      <c r="HA285" s="153"/>
      <c r="HB285" s="153"/>
      <c r="HC285" s="153"/>
      <c r="HD285" s="153"/>
      <c r="HE285" s="153"/>
      <c r="HF285" s="153"/>
      <c r="HG285" s="153"/>
      <c r="HH285" s="153"/>
      <c r="HI285" s="153"/>
      <c r="HJ285" s="153"/>
      <c r="HK285" s="153"/>
      <c r="HL285" s="153"/>
      <c r="HM285" s="153"/>
      <c r="HN285" s="153"/>
      <c r="HO285" s="153"/>
      <c r="HP285" s="153"/>
      <c r="HQ285" s="153"/>
      <c r="HR285" s="153"/>
      <c r="HS285" s="153"/>
      <c r="HT285" s="153"/>
      <c r="HU285" s="153"/>
      <c r="HV285" s="153"/>
      <c r="HW285" s="153"/>
      <c r="HX285" s="153"/>
      <c r="HY285" s="153"/>
      <c r="HZ285" s="153"/>
      <c r="IA285" s="153"/>
      <c r="IB285" s="153"/>
      <c r="IC285" s="153"/>
      <c r="ID285" s="153"/>
      <c r="IE285" s="153"/>
      <c r="IF285" s="153"/>
      <c r="IG285" s="153"/>
      <c r="IH285" s="153"/>
      <c r="II285" s="153"/>
      <c r="IJ285" s="153"/>
      <c r="IK285" s="153"/>
      <c r="IL285" s="153"/>
      <c r="IM285" s="153"/>
      <c r="IN285" s="153"/>
      <c r="IO285" s="153"/>
      <c r="IP285" s="153"/>
      <c r="IQ285" s="153"/>
      <c r="IR285" s="153"/>
      <c r="IS285" s="153"/>
      <c r="IT285" s="153"/>
      <c r="IU285" s="153"/>
      <c r="IV285" s="153"/>
      <c r="IW285" s="153"/>
      <c r="IX285" s="153"/>
      <c r="IY285" s="153"/>
      <c r="IZ285" s="153"/>
      <c r="JA285" s="153"/>
      <c r="JB285" s="153"/>
      <c r="JC285" s="153"/>
      <c r="JD285" s="153"/>
      <c r="JE285" s="153"/>
      <c r="JF285" s="153"/>
      <c r="JG285" s="153"/>
      <c r="JH285" s="153"/>
      <c r="JI285" s="153"/>
      <c r="JJ285" s="153"/>
      <c r="JK285" s="153"/>
      <c r="JL285" s="153"/>
      <c r="JM285" s="153"/>
      <c r="JN285" s="153"/>
      <c r="JO285" s="153"/>
      <c r="JP285" s="153"/>
      <c r="JQ285" s="153"/>
      <c r="JR285" s="153"/>
      <c r="JS285" s="153"/>
      <c r="JT285" s="153"/>
      <c r="JU285" s="153"/>
      <c r="JV285" s="153"/>
      <c r="JW285" s="153"/>
      <c r="JX285" s="153"/>
      <c r="JY285" s="153"/>
      <c r="JZ285" s="153"/>
      <c r="KA285" s="153"/>
      <c r="KB285" s="153"/>
      <c r="KC285" s="153"/>
      <c r="KD285" s="153"/>
      <c r="KE285" s="153"/>
      <c r="KF285" s="153"/>
      <c r="KG285" s="153"/>
      <c r="KH285" s="153"/>
      <c r="KI285" s="153"/>
      <c r="KJ285" s="153"/>
      <c r="KK285" s="153"/>
      <c r="KL285" s="153"/>
      <c r="KM285" s="153"/>
      <c r="KN285" s="153"/>
      <c r="KO285" s="153"/>
      <c r="KP285" s="153"/>
      <c r="KQ285" s="153"/>
      <c r="KR285" s="153"/>
      <c r="KS285" s="153"/>
      <c r="KT285" s="153"/>
      <c r="KU285" s="153"/>
      <c r="KV285" s="153"/>
      <c r="KW285" s="153"/>
      <c r="KX285" s="153"/>
      <c r="KY285" s="153"/>
      <c r="KZ285" s="153"/>
      <c r="LA285" s="153"/>
      <c r="LB285" s="153"/>
      <c r="LC285" s="153"/>
      <c r="LD285" s="153"/>
      <c r="LE285" s="153"/>
      <c r="LF285" s="153"/>
      <c r="LG285" s="153"/>
      <c r="LH285" s="153"/>
      <c r="LI285" s="153"/>
      <c r="LJ285" s="153"/>
      <c r="LK285" s="153"/>
      <c r="LL285" s="153"/>
      <c r="LM285" s="153"/>
      <c r="LN285" s="153"/>
      <c r="LO285" s="153"/>
      <c r="LP285" s="153"/>
      <c r="LQ285" s="153"/>
      <c r="LR285" s="153"/>
      <c r="LS285" s="153"/>
      <c r="LT285" s="153"/>
      <c r="LU285" s="153"/>
      <c r="LV285" s="153"/>
      <c r="LW285" s="153"/>
      <c r="LX285" s="153"/>
      <c r="LY285" s="153"/>
      <c r="LZ285" s="153"/>
      <c r="MA285" s="153"/>
      <c r="MB285" s="153"/>
      <c r="MC285" s="153"/>
      <c r="MD285" s="153"/>
      <c r="ME285" s="153"/>
      <c r="MF285" s="153"/>
      <c r="MG285" s="153"/>
      <c r="MH285" s="153"/>
      <c r="MI285" s="153"/>
      <c r="MJ285" s="153"/>
      <c r="MK285" s="153"/>
      <c r="ML285" s="153"/>
      <c r="MM285" s="153"/>
      <c r="MN285" s="153"/>
      <c r="MO285" s="153"/>
      <c r="MP285" s="153"/>
      <c r="MQ285" s="153"/>
      <c r="MR285" s="153"/>
      <c r="MS285" s="153"/>
      <c r="MT285" s="153"/>
      <c r="MU285" s="153"/>
      <c r="MV285" s="153"/>
      <c r="MW285" s="153"/>
      <c r="MX285" s="153"/>
      <c r="MY285" s="153"/>
      <c r="MZ285" s="153"/>
      <c r="NA285" s="153"/>
      <c r="NB285" s="153"/>
      <c r="NC285" s="153"/>
      <c r="ND285" s="153"/>
      <c r="NE285" s="153"/>
      <c r="NF285" s="153"/>
      <c r="NG285" s="153"/>
      <c r="NH285" s="153"/>
      <c r="NI285" s="153"/>
      <c r="NJ285" s="153"/>
      <c r="NK285" s="153"/>
      <c r="NL285" s="153"/>
      <c r="NM285" s="153"/>
      <c r="NN285" s="153"/>
      <c r="NO285" s="153"/>
      <c r="NP285" s="153"/>
      <c r="NQ285" s="153"/>
      <c r="NR285" s="153"/>
      <c r="NS285" s="153"/>
      <c r="NT285" s="153"/>
      <c r="NU285" s="153"/>
      <c r="NV285" s="153"/>
      <c r="NW285" s="153"/>
      <c r="NX285" s="153"/>
      <c r="NY285" s="153"/>
      <c r="NZ285" s="153"/>
      <c r="OA285" s="153"/>
      <c r="OB285" s="153"/>
      <c r="OC285" s="153"/>
      <c r="OD285" s="153"/>
      <c r="OE285" s="153"/>
      <c r="OF285" s="153"/>
      <c r="OG285" s="153"/>
      <c r="OH285" s="153"/>
      <c r="OI285" s="153"/>
      <c r="OJ285" s="153"/>
      <c r="OK285" s="153"/>
      <c r="OL285" s="153"/>
      <c r="OM285" s="153"/>
      <c r="ON285" s="153"/>
      <c r="OO285" s="154"/>
      <c r="OP285" s="144"/>
      <c r="OQ285" s="155"/>
      <c r="OR285" s="153"/>
      <c r="OS285" s="153"/>
      <c r="OT285" s="153"/>
      <c r="OU285" s="153"/>
      <c r="OV285" s="153"/>
      <c r="OW285" s="153"/>
      <c r="OX285" s="153">
        <v>38513</v>
      </c>
      <c r="OY285" s="153"/>
      <c r="OZ285" s="153"/>
      <c r="PA285" s="153"/>
      <c r="PB285" s="153"/>
      <c r="PC285" s="153"/>
      <c r="PD285" s="153"/>
      <c r="PE285" s="153"/>
      <c r="PF285" s="153"/>
      <c r="PG285" s="153"/>
      <c r="PH285" s="153"/>
      <c r="PI285" s="153"/>
      <c r="PJ285" s="156"/>
      <c r="PK285" s="144">
        <v>38513</v>
      </c>
      <c r="PL285" s="144">
        <v>38513</v>
      </c>
    </row>
    <row r="286" spans="1:428" ht="15" x14ac:dyDescent="0.25">
      <c r="A286" s="158">
        <v>441000</v>
      </c>
      <c r="B286" s="159" t="s">
        <v>743</v>
      </c>
      <c r="C286" s="149" t="s">
        <v>473</v>
      </c>
      <c r="D286" s="155">
        <v>0</v>
      </c>
      <c r="E286" s="153">
        <v>1</v>
      </c>
      <c r="F286" s="153">
        <v>0</v>
      </c>
      <c r="G286" s="153">
        <v>0</v>
      </c>
      <c r="H286" s="153">
        <v>0</v>
      </c>
      <c r="I286" s="153">
        <v>0</v>
      </c>
      <c r="J286" s="153">
        <v>0</v>
      </c>
      <c r="K286" s="153">
        <v>11</v>
      </c>
      <c r="L286" s="153">
        <v>0</v>
      </c>
      <c r="M286" s="153">
        <v>0</v>
      </c>
      <c r="N286" s="153">
        <v>0</v>
      </c>
      <c r="O286" s="153">
        <v>2</v>
      </c>
      <c r="P286" s="153"/>
      <c r="Q286" s="153">
        <v>73</v>
      </c>
      <c r="R286" s="153">
        <v>40</v>
      </c>
      <c r="S286" s="153">
        <v>6</v>
      </c>
      <c r="T286" s="153">
        <v>28</v>
      </c>
      <c r="U286" s="153">
        <v>9</v>
      </c>
      <c r="V286" s="153">
        <v>58</v>
      </c>
      <c r="W286" s="153">
        <v>40</v>
      </c>
      <c r="X286" s="153">
        <v>86</v>
      </c>
      <c r="Y286" s="153">
        <v>12</v>
      </c>
      <c r="Z286" s="153">
        <v>1</v>
      </c>
      <c r="AA286" s="153">
        <v>0</v>
      </c>
      <c r="AB286" s="153">
        <v>1</v>
      </c>
      <c r="AC286" s="153">
        <v>402</v>
      </c>
      <c r="AD286" s="153">
        <v>476</v>
      </c>
      <c r="AE286" s="153">
        <v>394</v>
      </c>
      <c r="AF286" s="153">
        <v>49</v>
      </c>
      <c r="AG286" s="153">
        <v>24</v>
      </c>
      <c r="AH286" s="153">
        <v>271</v>
      </c>
      <c r="AI286" s="153"/>
      <c r="AJ286" s="153">
        <v>11</v>
      </c>
      <c r="AK286" s="153">
        <v>28</v>
      </c>
      <c r="AL286" s="153">
        <v>200</v>
      </c>
      <c r="AM286" s="153">
        <v>2</v>
      </c>
      <c r="AN286" s="153">
        <v>137</v>
      </c>
      <c r="AO286" s="153">
        <v>27</v>
      </c>
      <c r="AP286" s="153">
        <v>37</v>
      </c>
      <c r="AQ286" s="153">
        <v>34</v>
      </c>
      <c r="AR286" s="153">
        <v>0</v>
      </c>
      <c r="AS286" s="153">
        <v>6</v>
      </c>
      <c r="AT286" s="153">
        <v>6</v>
      </c>
      <c r="AU286" s="153">
        <v>71</v>
      </c>
      <c r="AV286" s="153">
        <v>5</v>
      </c>
      <c r="AW286" s="153">
        <v>16</v>
      </c>
      <c r="AX286" s="153">
        <v>2</v>
      </c>
      <c r="AY286" s="153"/>
      <c r="AZ286" s="153"/>
      <c r="BA286" s="153">
        <v>9</v>
      </c>
      <c r="BB286" s="153">
        <v>4</v>
      </c>
      <c r="BC286" s="153">
        <v>2</v>
      </c>
      <c r="BD286" s="153">
        <v>3</v>
      </c>
      <c r="BE286" s="153">
        <v>21</v>
      </c>
      <c r="BF286" s="153">
        <v>1</v>
      </c>
      <c r="BG286" s="153">
        <v>1</v>
      </c>
      <c r="BH286" s="153">
        <v>17</v>
      </c>
      <c r="BI286" s="153"/>
      <c r="BJ286" s="153">
        <v>9</v>
      </c>
      <c r="BK286" s="153">
        <v>3</v>
      </c>
      <c r="BL286" s="153">
        <v>15</v>
      </c>
      <c r="BM286" s="153"/>
      <c r="BN286" s="153">
        <v>1</v>
      </c>
      <c r="BO286" s="153"/>
      <c r="BP286" s="153">
        <v>9</v>
      </c>
      <c r="BQ286" s="153">
        <v>0</v>
      </c>
      <c r="BR286" s="153">
        <v>63</v>
      </c>
      <c r="BS286" s="153">
        <v>40</v>
      </c>
      <c r="BT286" s="153">
        <v>1</v>
      </c>
      <c r="BU286" s="153">
        <v>11</v>
      </c>
      <c r="BV286" s="153">
        <v>6</v>
      </c>
      <c r="BW286" s="153">
        <v>23</v>
      </c>
      <c r="BX286" s="153"/>
      <c r="BY286" s="153">
        <v>26</v>
      </c>
      <c r="BZ286" s="153">
        <v>6</v>
      </c>
      <c r="CA286" s="153">
        <v>45</v>
      </c>
      <c r="CB286" s="153">
        <v>1</v>
      </c>
      <c r="CC286" s="153">
        <v>28</v>
      </c>
      <c r="CD286" s="153">
        <v>9</v>
      </c>
      <c r="CE286" s="153"/>
      <c r="CF286" s="153">
        <v>0</v>
      </c>
      <c r="CG286" s="153">
        <v>10</v>
      </c>
      <c r="CH286" s="153">
        <v>259</v>
      </c>
      <c r="CI286" s="153">
        <v>71</v>
      </c>
      <c r="CJ286" s="153">
        <v>688</v>
      </c>
      <c r="CK286" s="153">
        <v>78</v>
      </c>
      <c r="CL286" s="153">
        <v>0</v>
      </c>
      <c r="CM286" s="153">
        <v>42</v>
      </c>
      <c r="CN286" s="153">
        <v>0</v>
      </c>
      <c r="CO286" s="153">
        <v>0</v>
      </c>
      <c r="CP286" s="153">
        <v>44</v>
      </c>
      <c r="CQ286" s="153">
        <v>0</v>
      </c>
      <c r="CR286" s="153">
        <v>2</v>
      </c>
      <c r="CS286" s="153"/>
      <c r="CT286" s="153">
        <v>0</v>
      </c>
      <c r="CU286" s="153">
        <v>1</v>
      </c>
      <c r="CV286" s="153"/>
      <c r="CW286" s="153"/>
      <c r="CX286" s="153"/>
      <c r="CY286" s="153"/>
      <c r="CZ286" s="153"/>
      <c r="DA286" s="153">
        <v>67</v>
      </c>
      <c r="DB286" s="153">
        <v>16</v>
      </c>
      <c r="DC286" s="153">
        <v>45</v>
      </c>
      <c r="DD286" s="153">
        <v>185</v>
      </c>
      <c r="DE286" s="153"/>
      <c r="DF286" s="153"/>
      <c r="DG286" s="153"/>
      <c r="DH286" s="153">
        <v>35</v>
      </c>
      <c r="DI286" s="153"/>
      <c r="DJ286" s="153">
        <v>1</v>
      </c>
      <c r="DK286" s="153">
        <v>0</v>
      </c>
      <c r="DL286" s="153">
        <v>1</v>
      </c>
      <c r="DM286" s="153">
        <v>2</v>
      </c>
      <c r="DN286" s="153">
        <v>43</v>
      </c>
      <c r="DO286" s="153">
        <v>0</v>
      </c>
      <c r="DP286" s="153">
        <v>6</v>
      </c>
      <c r="DQ286" s="153">
        <v>0</v>
      </c>
      <c r="DR286" s="153">
        <v>0</v>
      </c>
      <c r="DS286" s="153">
        <v>18</v>
      </c>
      <c r="DT286" s="153">
        <v>27</v>
      </c>
      <c r="DU286" s="153">
        <v>0</v>
      </c>
      <c r="DV286" s="153">
        <v>0</v>
      </c>
      <c r="DW286" s="153">
        <v>0</v>
      </c>
      <c r="DX286" s="153">
        <v>0</v>
      </c>
      <c r="DY286" s="153">
        <v>0</v>
      </c>
      <c r="DZ286" s="153"/>
      <c r="EA286" s="153">
        <v>0</v>
      </c>
      <c r="EB286" s="153">
        <v>0</v>
      </c>
      <c r="EC286" s="153">
        <v>1</v>
      </c>
      <c r="ED286" s="153">
        <v>0</v>
      </c>
      <c r="EE286" s="153">
        <v>1</v>
      </c>
      <c r="EF286" s="153">
        <v>0</v>
      </c>
      <c r="EG286" s="153">
        <v>0</v>
      </c>
      <c r="EH286" s="153">
        <v>0</v>
      </c>
      <c r="EI286" s="153">
        <v>0</v>
      </c>
      <c r="EJ286" s="153"/>
      <c r="EK286" s="153"/>
      <c r="EL286" s="153">
        <v>1</v>
      </c>
      <c r="EM286" s="153">
        <v>0</v>
      </c>
      <c r="EN286" s="153">
        <v>0</v>
      </c>
      <c r="EO286" s="153"/>
      <c r="EP286" s="153"/>
      <c r="EQ286" s="153">
        <v>0</v>
      </c>
      <c r="ER286" s="153">
        <v>0</v>
      </c>
      <c r="ES286" s="153">
        <v>0</v>
      </c>
      <c r="ET286" s="153"/>
      <c r="EU286" s="153">
        <v>56</v>
      </c>
      <c r="EV286" s="153">
        <v>50</v>
      </c>
      <c r="EW286" s="153">
        <v>1</v>
      </c>
      <c r="EX286" s="153">
        <v>1</v>
      </c>
      <c r="EY286" s="153">
        <v>1167</v>
      </c>
      <c r="EZ286" s="153">
        <v>4</v>
      </c>
      <c r="FA286" s="153">
        <v>1060</v>
      </c>
      <c r="FB286" s="153">
        <v>36</v>
      </c>
      <c r="FC286" s="153">
        <v>51</v>
      </c>
      <c r="FD286" s="153">
        <v>272</v>
      </c>
      <c r="FE286" s="153">
        <v>329</v>
      </c>
      <c r="FF286" s="153">
        <v>184</v>
      </c>
      <c r="FG286" s="153">
        <v>0</v>
      </c>
      <c r="FH286" s="153">
        <v>10</v>
      </c>
      <c r="FI286" s="153"/>
      <c r="FJ286" s="153"/>
      <c r="FK286" s="153"/>
      <c r="FL286" s="153">
        <v>23</v>
      </c>
      <c r="FM286" s="153">
        <v>280</v>
      </c>
      <c r="FN286" s="153"/>
      <c r="FO286" s="153"/>
      <c r="FP286" s="153">
        <v>174</v>
      </c>
      <c r="FQ286" s="153">
        <v>26</v>
      </c>
      <c r="FR286" s="153">
        <v>1</v>
      </c>
      <c r="FS286" s="153">
        <v>1</v>
      </c>
      <c r="FT286" s="153">
        <v>12</v>
      </c>
      <c r="FU286" s="153">
        <v>8</v>
      </c>
      <c r="FV286" s="153">
        <v>16</v>
      </c>
      <c r="FW286" s="153">
        <v>16</v>
      </c>
      <c r="FX286" s="153">
        <v>10</v>
      </c>
      <c r="FY286" s="153">
        <v>61</v>
      </c>
      <c r="FZ286" s="153">
        <v>33</v>
      </c>
      <c r="GA286" s="153">
        <v>1</v>
      </c>
      <c r="GB286" s="153">
        <v>9</v>
      </c>
      <c r="GC286" s="153"/>
      <c r="GD286" s="153">
        <v>1</v>
      </c>
      <c r="GE286" s="153">
        <v>20</v>
      </c>
      <c r="GF286" s="153">
        <v>2</v>
      </c>
      <c r="GG286" s="153">
        <v>0</v>
      </c>
      <c r="GH286" s="153">
        <v>53</v>
      </c>
      <c r="GI286" s="153">
        <v>18</v>
      </c>
      <c r="GJ286" s="153">
        <v>1</v>
      </c>
      <c r="GK286" s="153">
        <v>48</v>
      </c>
      <c r="GL286" s="153">
        <v>0</v>
      </c>
      <c r="GM286" s="153">
        <v>13</v>
      </c>
      <c r="GN286" s="153">
        <v>3</v>
      </c>
      <c r="GO286" s="153">
        <v>4</v>
      </c>
      <c r="GP286" s="153">
        <v>10</v>
      </c>
      <c r="GQ286" s="153">
        <v>1</v>
      </c>
      <c r="GR286" s="153">
        <v>18</v>
      </c>
      <c r="GS286" s="153">
        <v>32</v>
      </c>
      <c r="GT286" s="153">
        <v>117</v>
      </c>
      <c r="GU286" s="153">
        <v>137</v>
      </c>
      <c r="GV286" s="153">
        <v>21</v>
      </c>
      <c r="GW286" s="153">
        <v>9</v>
      </c>
      <c r="GX286" s="153">
        <v>36</v>
      </c>
      <c r="GY286" s="153">
        <v>27</v>
      </c>
      <c r="GZ286" s="153">
        <v>0</v>
      </c>
      <c r="HA286" s="153">
        <v>59</v>
      </c>
      <c r="HB286" s="153">
        <v>22</v>
      </c>
      <c r="HC286" s="153"/>
      <c r="HD286" s="153"/>
      <c r="HE286" s="153"/>
      <c r="HF286" s="153"/>
      <c r="HG286" s="153"/>
      <c r="HH286" s="153">
        <v>501</v>
      </c>
      <c r="HI286" s="153">
        <v>25</v>
      </c>
      <c r="HJ286" s="153">
        <v>2</v>
      </c>
      <c r="HK286" s="153">
        <v>8</v>
      </c>
      <c r="HL286" s="153">
        <v>0</v>
      </c>
      <c r="HM286" s="153">
        <v>3</v>
      </c>
      <c r="HN286" s="153">
        <v>3</v>
      </c>
      <c r="HO286" s="153"/>
      <c r="HP286" s="153">
        <v>10</v>
      </c>
      <c r="HQ286" s="153"/>
      <c r="HR286" s="153"/>
      <c r="HS286" s="153">
        <v>0</v>
      </c>
      <c r="HT286" s="153">
        <v>0</v>
      </c>
      <c r="HU286" s="153">
        <v>0</v>
      </c>
      <c r="HV286" s="153">
        <v>62</v>
      </c>
      <c r="HW286" s="153">
        <v>76</v>
      </c>
      <c r="HX286" s="153">
        <v>131</v>
      </c>
      <c r="HY286" s="153">
        <v>2</v>
      </c>
      <c r="HZ286" s="153"/>
      <c r="IA286" s="153">
        <v>0</v>
      </c>
      <c r="IB286" s="153"/>
      <c r="IC286" s="153">
        <v>36</v>
      </c>
      <c r="ID286" s="153">
        <v>0</v>
      </c>
      <c r="IE286" s="153">
        <v>1</v>
      </c>
      <c r="IF286" s="153"/>
      <c r="IG286" s="153"/>
      <c r="IH286" s="153">
        <v>1</v>
      </c>
      <c r="II286" s="153">
        <v>1</v>
      </c>
      <c r="IJ286" s="153"/>
      <c r="IK286" s="153">
        <v>0</v>
      </c>
      <c r="IL286" s="153">
        <v>8</v>
      </c>
      <c r="IM286" s="153">
        <v>54</v>
      </c>
      <c r="IN286" s="153">
        <v>56</v>
      </c>
      <c r="IO286" s="153">
        <v>0</v>
      </c>
      <c r="IP286" s="153">
        <v>2</v>
      </c>
      <c r="IQ286" s="153">
        <v>2</v>
      </c>
      <c r="IR286" s="153">
        <v>3</v>
      </c>
      <c r="IS286" s="153">
        <v>7</v>
      </c>
      <c r="IT286" s="153">
        <v>1</v>
      </c>
      <c r="IU286" s="153">
        <v>3</v>
      </c>
      <c r="IV286" s="153">
        <v>34</v>
      </c>
      <c r="IW286" s="153">
        <v>42</v>
      </c>
      <c r="IX286" s="153">
        <v>93</v>
      </c>
      <c r="IY286" s="153">
        <v>39</v>
      </c>
      <c r="IZ286" s="153"/>
      <c r="JA286" s="153">
        <v>32</v>
      </c>
      <c r="JB286" s="153">
        <v>20</v>
      </c>
      <c r="JC286" s="153">
        <v>0</v>
      </c>
      <c r="JD286" s="153"/>
      <c r="JE286" s="153">
        <v>0</v>
      </c>
      <c r="JF286" s="153">
        <v>0</v>
      </c>
      <c r="JG286" s="153">
        <v>0</v>
      </c>
      <c r="JH286" s="153">
        <v>87</v>
      </c>
      <c r="JI286" s="153">
        <v>1</v>
      </c>
      <c r="JJ286" s="153"/>
      <c r="JK286" s="153">
        <v>1</v>
      </c>
      <c r="JL286" s="153"/>
      <c r="JM286" s="153"/>
      <c r="JN286" s="153"/>
      <c r="JO286" s="153"/>
      <c r="JP286" s="153">
        <v>5</v>
      </c>
      <c r="JQ286" s="153">
        <v>19</v>
      </c>
      <c r="JR286" s="153"/>
      <c r="JS286" s="153"/>
      <c r="JT286" s="153">
        <v>1</v>
      </c>
      <c r="JU286" s="153"/>
      <c r="JV286" s="153"/>
      <c r="JW286" s="153">
        <v>298</v>
      </c>
      <c r="JX286" s="153">
        <v>491</v>
      </c>
      <c r="JY286" s="153">
        <v>88</v>
      </c>
      <c r="JZ286" s="153">
        <v>297</v>
      </c>
      <c r="KA286" s="153">
        <v>183</v>
      </c>
      <c r="KB286" s="153">
        <v>58</v>
      </c>
      <c r="KC286" s="153">
        <v>21</v>
      </c>
      <c r="KD286" s="153">
        <v>483</v>
      </c>
      <c r="KE286" s="153">
        <v>100</v>
      </c>
      <c r="KF286" s="153">
        <v>0</v>
      </c>
      <c r="KG286" s="153">
        <v>6</v>
      </c>
      <c r="KH286" s="153"/>
      <c r="KI286" s="153">
        <v>1312</v>
      </c>
      <c r="KJ286" s="153">
        <v>5</v>
      </c>
      <c r="KK286" s="153">
        <v>0</v>
      </c>
      <c r="KL286" s="153">
        <v>13</v>
      </c>
      <c r="KM286" s="153">
        <v>2</v>
      </c>
      <c r="KN286" s="153">
        <v>53</v>
      </c>
      <c r="KO286" s="153">
        <v>19</v>
      </c>
      <c r="KP286" s="153"/>
      <c r="KQ286" s="153">
        <v>2</v>
      </c>
      <c r="KR286" s="153">
        <v>42</v>
      </c>
      <c r="KS286" s="153">
        <v>8</v>
      </c>
      <c r="KT286" s="153">
        <v>18</v>
      </c>
      <c r="KU286" s="153"/>
      <c r="KV286" s="153">
        <v>2</v>
      </c>
      <c r="KW286" s="153"/>
      <c r="KX286" s="153">
        <v>37</v>
      </c>
      <c r="KY286" s="153">
        <v>36</v>
      </c>
      <c r="KZ286" s="153">
        <v>1</v>
      </c>
      <c r="LA286" s="153">
        <v>9</v>
      </c>
      <c r="LB286" s="153"/>
      <c r="LC286" s="153">
        <v>0</v>
      </c>
      <c r="LD286" s="153">
        <v>12</v>
      </c>
      <c r="LE286" s="153">
        <v>20</v>
      </c>
      <c r="LF286" s="153">
        <v>2</v>
      </c>
      <c r="LG286" s="153">
        <v>3</v>
      </c>
      <c r="LH286" s="153"/>
      <c r="LI286" s="153">
        <v>7</v>
      </c>
      <c r="LJ286" s="153">
        <v>0</v>
      </c>
      <c r="LK286" s="153"/>
      <c r="LL286" s="153">
        <v>79</v>
      </c>
      <c r="LM286" s="153"/>
      <c r="LN286" s="153">
        <v>300</v>
      </c>
      <c r="LO286" s="153">
        <v>386</v>
      </c>
      <c r="LP286" s="153">
        <v>7</v>
      </c>
      <c r="LQ286" s="153">
        <v>1</v>
      </c>
      <c r="LR286" s="153"/>
      <c r="LS286" s="153">
        <v>0</v>
      </c>
      <c r="LT286" s="153">
        <v>3</v>
      </c>
      <c r="LU286" s="153">
        <v>14</v>
      </c>
      <c r="LV286" s="153">
        <v>8</v>
      </c>
      <c r="LW286" s="153"/>
      <c r="LX286" s="153"/>
      <c r="LY286" s="153">
        <v>107</v>
      </c>
      <c r="LZ286" s="153"/>
      <c r="MA286" s="153">
        <v>166</v>
      </c>
      <c r="MB286" s="153">
        <v>91</v>
      </c>
      <c r="MC286" s="153">
        <v>2</v>
      </c>
      <c r="MD286" s="153"/>
      <c r="ME286" s="153"/>
      <c r="MF286" s="153">
        <v>66</v>
      </c>
      <c r="MG286" s="153"/>
      <c r="MH286" s="153">
        <v>61</v>
      </c>
      <c r="MI286" s="153">
        <v>1907</v>
      </c>
      <c r="MJ286" s="153"/>
      <c r="MK286" s="153"/>
      <c r="ML286" s="153">
        <v>36</v>
      </c>
      <c r="MM286" s="153"/>
      <c r="MN286" s="153">
        <v>0</v>
      </c>
      <c r="MO286" s="153">
        <v>40</v>
      </c>
      <c r="MP286" s="153">
        <v>71</v>
      </c>
      <c r="MQ286" s="153"/>
      <c r="MR286" s="153"/>
      <c r="MS286" s="153"/>
      <c r="MT286" s="153"/>
      <c r="MU286" s="153"/>
      <c r="MV286" s="153"/>
      <c r="MW286" s="153"/>
      <c r="MX286" s="153"/>
      <c r="MY286" s="153"/>
      <c r="MZ286" s="153"/>
      <c r="NA286" s="153"/>
      <c r="NB286" s="153"/>
      <c r="NC286" s="153"/>
      <c r="ND286" s="153"/>
      <c r="NE286" s="153"/>
      <c r="NF286" s="153"/>
      <c r="NG286" s="153"/>
      <c r="NH286" s="153">
        <v>1</v>
      </c>
      <c r="NI286" s="153">
        <v>0</v>
      </c>
      <c r="NJ286" s="153">
        <v>3</v>
      </c>
      <c r="NK286" s="153"/>
      <c r="NL286" s="153">
        <v>3</v>
      </c>
      <c r="NM286" s="153"/>
      <c r="NN286" s="153">
        <v>12</v>
      </c>
      <c r="NO286" s="153">
        <v>30</v>
      </c>
      <c r="NP286" s="153">
        <v>20</v>
      </c>
      <c r="NQ286" s="153">
        <v>79</v>
      </c>
      <c r="NR286" s="153">
        <v>5</v>
      </c>
      <c r="NS286" s="153">
        <v>4535</v>
      </c>
      <c r="NT286" s="153">
        <v>1</v>
      </c>
      <c r="NU286" s="153">
        <v>5</v>
      </c>
      <c r="NV286" s="153">
        <v>10</v>
      </c>
      <c r="NW286" s="153">
        <v>9</v>
      </c>
      <c r="NX286" s="153"/>
      <c r="NY286" s="153">
        <v>21</v>
      </c>
      <c r="NZ286" s="153">
        <v>107</v>
      </c>
      <c r="OA286" s="153">
        <v>3</v>
      </c>
      <c r="OB286" s="153">
        <v>154</v>
      </c>
      <c r="OC286" s="153">
        <v>57</v>
      </c>
      <c r="OD286" s="153"/>
      <c r="OE286" s="153"/>
      <c r="OF286" s="153"/>
      <c r="OG286" s="153"/>
      <c r="OH286" s="153"/>
      <c r="OI286" s="153">
        <v>0</v>
      </c>
      <c r="OJ286" s="153"/>
      <c r="OK286" s="153"/>
      <c r="OL286" s="153"/>
      <c r="OM286" s="153"/>
      <c r="ON286" s="153"/>
      <c r="OO286" s="154">
        <v>2</v>
      </c>
      <c r="OP286" s="144">
        <v>22515</v>
      </c>
      <c r="OQ286" s="155">
        <v>254196</v>
      </c>
      <c r="OR286" s="153">
        <v>25082</v>
      </c>
      <c r="OS286" s="153"/>
      <c r="OT286" s="153">
        <v>7</v>
      </c>
      <c r="OU286" s="153"/>
      <c r="OV286" s="153"/>
      <c r="OW286" s="153"/>
      <c r="OX286" s="153"/>
      <c r="OY286" s="153"/>
      <c r="OZ286" s="153"/>
      <c r="PA286" s="153"/>
      <c r="PB286" s="153"/>
      <c r="PC286" s="153"/>
      <c r="PD286" s="153"/>
      <c r="PE286" s="153"/>
      <c r="PF286" s="153"/>
      <c r="PG286" s="153"/>
      <c r="PH286" s="153"/>
      <c r="PI286" s="153"/>
      <c r="PJ286" s="156"/>
      <c r="PK286" s="144">
        <v>279285</v>
      </c>
      <c r="PL286" s="144">
        <v>301799</v>
      </c>
    </row>
    <row r="287" spans="1:428" ht="15" x14ac:dyDescent="0.25">
      <c r="A287" s="158">
        <v>445000</v>
      </c>
      <c r="B287" s="159" t="s">
        <v>743</v>
      </c>
      <c r="C287" s="149" t="s">
        <v>474</v>
      </c>
      <c r="D287" s="155">
        <v>3</v>
      </c>
      <c r="E287" s="153">
        <v>12</v>
      </c>
      <c r="F287" s="153">
        <v>2</v>
      </c>
      <c r="G287" s="153">
        <v>1</v>
      </c>
      <c r="H287" s="153">
        <v>5</v>
      </c>
      <c r="I287" s="153">
        <v>5</v>
      </c>
      <c r="J287" s="153">
        <v>7</v>
      </c>
      <c r="K287" s="153">
        <v>0</v>
      </c>
      <c r="L287" s="153">
        <v>4</v>
      </c>
      <c r="M287" s="153">
        <v>2</v>
      </c>
      <c r="N287" s="153">
        <v>0</v>
      </c>
      <c r="O287" s="153">
        <v>0</v>
      </c>
      <c r="P287" s="153"/>
      <c r="Q287" s="153">
        <v>0</v>
      </c>
      <c r="R287" s="153">
        <v>0</v>
      </c>
      <c r="S287" s="153"/>
      <c r="T287" s="153"/>
      <c r="U287" s="153"/>
      <c r="V287" s="153"/>
      <c r="W287" s="153"/>
      <c r="X287" s="153"/>
      <c r="Y287" s="153">
        <v>81</v>
      </c>
      <c r="Z287" s="153">
        <v>0</v>
      </c>
      <c r="AA287" s="153">
        <v>0</v>
      </c>
      <c r="AB287" s="153">
        <v>1</v>
      </c>
      <c r="AC287" s="153">
        <v>0</v>
      </c>
      <c r="AD287" s="153">
        <v>26</v>
      </c>
      <c r="AE287" s="153">
        <v>11</v>
      </c>
      <c r="AF287" s="153">
        <v>1</v>
      </c>
      <c r="AG287" s="153">
        <v>4</v>
      </c>
      <c r="AH287" s="153">
        <v>37</v>
      </c>
      <c r="AI287" s="153">
        <v>0</v>
      </c>
      <c r="AJ287" s="153">
        <v>7</v>
      </c>
      <c r="AK287" s="153">
        <v>6</v>
      </c>
      <c r="AL287" s="153">
        <v>121</v>
      </c>
      <c r="AM287" s="153">
        <v>2</v>
      </c>
      <c r="AN287" s="153"/>
      <c r="AO287" s="153"/>
      <c r="AP287" s="153"/>
      <c r="AQ287" s="153">
        <v>0</v>
      </c>
      <c r="AR287" s="153"/>
      <c r="AS287" s="153">
        <v>0</v>
      </c>
      <c r="AT287" s="153"/>
      <c r="AU287" s="153"/>
      <c r="AV287" s="153"/>
      <c r="AW287" s="153"/>
      <c r="AX287" s="153">
        <v>3</v>
      </c>
      <c r="AY287" s="153"/>
      <c r="AZ287" s="153"/>
      <c r="BA287" s="153"/>
      <c r="BB287" s="153"/>
      <c r="BC287" s="153"/>
      <c r="BD287" s="153">
        <v>0</v>
      </c>
      <c r="BE287" s="153"/>
      <c r="BF287" s="153"/>
      <c r="BG287" s="153"/>
      <c r="BH287" s="153"/>
      <c r="BI287" s="153"/>
      <c r="BJ287" s="153"/>
      <c r="BK287" s="153"/>
      <c r="BL287" s="153"/>
      <c r="BM287" s="153"/>
      <c r="BN287" s="153"/>
      <c r="BO287" s="153"/>
      <c r="BP287" s="153"/>
      <c r="BQ287" s="153">
        <v>0</v>
      </c>
      <c r="BR287" s="153">
        <v>0</v>
      </c>
      <c r="BS287" s="153">
        <v>0</v>
      </c>
      <c r="BT287" s="153">
        <v>0</v>
      </c>
      <c r="BU287" s="153">
        <v>0</v>
      </c>
      <c r="BV287" s="153"/>
      <c r="BW287" s="153">
        <v>0</v>
      </c>
      <c r="BX287" s="153"/>
      <c r="BY287" s="153">
        <v>0</v>
      </c>
      <c r="BZ287" s="153">
        <v>0</v>
      </c>
      <c r="CA287" s="153"/>
      <c r="CB287" s="153">
        <v>1</v>
      </c>
      <c r="CC287" s="153">
        <v>0</v>
      </c>
      <c r="CD287" s="153"/>
      <c r="CE287" s="153"/>
      <c r="CF287" s="153">
        <v>0</v>
      </c>
      <c r="CG287" s="153">
        <v>0</v>
      </c>
      <c r="CH287" s="153">
        <v>0</v>
      </c>
      <c r="CI287" s="153"/>
      <c r="CJ287" s="153">
        <v>0</v>
      </c>
      <c r="CK287" s="153"/>
      <c r="CL287" s="153">
        <v>0</v>
      </c>
      <c r="CM287" s="153">
        <v>0</v>
      </c>
      <c r="CN287" s="153">
        <v>0</v>
      </c>
      <c r="CO287" s="153">
        <v>0</v>
      </c>
      <c r="CP287" s="153">
        <v>1</v>
      </c>
      <c r="CQ287" s="153">
        <v>0</v>
      </c>
      <c r="CR287" s="153">
        <v>1</v>
      </c>
      <c r="CS287" s="153"/>
      <c r="CT287" s="153"/>
      <c r="CU287" s="153"/>
      <c r="CV287" s="153"/>
      <c r="CW287" s="153"/>
      <c r="CX287" s="153"/>
      <c r="CY287" s="153"/>
      <c r="CZ287" s="153"/>
      <c r="DA287" s="153">
        <v>2</v>
      </c>
      <c r="DB287" s="153">
        <v>1</v>
      </c>
      <c r="DC287" s="153">
        <v>9</v>
      </c>
      <c r="DD287" s="153"/>
      <c r="DE287" s="153"/>
      <c r="DF287" s="153"/>
      <c r="DG287" s="153"/>
      <c r="DH287" s="153">
        <v>0</v>
      </c>
      <c r="DI287" s="153"/>
      <c r="DJ287" s="153"/>
      <c r="DK287" s="153">
        <v>0</v>
      </c>
      <c r="DL287" s="153">
        <v>0</v>
      </c>
      <c r="DM287" s="153"/>
      <c r="DN287" s="153">
        <v>0</v>
      </c>
      <c r="DO287" s="153">
        <v>0</v>
      </c>
      <c r="DP287" s="153"/>
      <c r="DQ287" s="153">
        <v>0</v>
      </c>
      <c r="DR287" s="153">
        <v>0</v>
      </c>
      <c r="DS287" s="153"/>
      <c r="DT287" s="153">
        <v>0</v>
      </c>
      <c r="DU287" s="153">
        <v>0</v>
      </c>
      <c r="DV287" s="153">
        <v>0</v>
      </c>
      <c r="DW287" s="153">
        <v>0</v>
      </c>
      <c r="DX287" s="153">
        <v>0</v>
      </c>
      <c r="DY287" s="153">
        <v>0</v>
      </c>
      <c r="DZ287" s="153"/>
      <c r="EA287" s="153">
        <v>0</v>
      </c>
      <c r="EB287" s="153">
        <v>0</v>
      </c>
      <c r="EC287" s="153">
        <v>1</v>
      </c>
      <c r="ED287" s="153">
        <v>0</v>
      </c>
      <c r="EE287" s="153">
        <v>1</v>
      </c>
      <c r="EF287" s="153">
        <v>0</v>
      </c>
      <c r="EG287" s="153">
        <v>0</v>
      </c>
      <c r="EH287" s="153">
        <v>0</v>
      </c>
      <c r="EI287" s="153">
        <v>0</v>
      </c>
      <c r="EJ287" s="153"/>
      <c r="EK287" s="153"/>
      <c r="EL287" s="153">
        <v>1</v>
      </c>
      <c r="EM287" s="153">
        <v>0</v>
      </c>
      <c r="EN287" s="153">
        <v>0</v>
      </c>
      <c r="EO287" s="153"/>
      <c r="EP287" s="153"/>
      <c r="EQ287" s="153">
        <v>0</v>
      </c>
      <c r="ER287" s="153">
        <v>0</v>
      </c>
      <c r="ES287" s="153">
        <v>0</v>
      </c>
      <c r="ET287" s="153">
        <v>0</v>
      </c>
      <c r="EU287" s="153">
        <v>0</v>
      </c>
      <c r="EV287" s="153"/>
      <c r="EW287" s="153"/>
      <c r="EX287" s="153"/>
      <c r="EY287" s="153">
        <v>0</v>
      </c>
      <c r="EZ287" s="153">
        <v>3</v>
      </c>
      <c r="FA287" s="153">
        <v>1</v>
      </c>
      <c r="FB287" s="153">
        <v>1</v>
      </c>
      <c r="FC287" s="153"/>
      <c r="FD287" s="153">
        <v>3</v>
      </c>
      <c r="FE287" s="153">
        <v>0</v>
      </c>
      <c r="FF287" s="153">
        <v>0</v>
      </c>
      <c r="FG287" s="153">
        <v>0</v>
      </c>
      <c r="FH287" s="153">
        <v>0</v>
      </c>
      <c r="FI287" s="153"/>
      <c r="FJ287" s="153"/>
      <c r="FK287" s="153"/>
      <c r="FL287" s="153">
        <v>0</v>
      </c>
      <c r="FM287" s="153"/>
      <c r="FN287" s="153"/>
      <c r="FO287" s="153"/>
      <c r="FP287" s="153"/>
      <c r="FQ287" s="153">
        <v>2</v>
      </c>
      <c r="FR287" s="153">
        <v>0</v>
      </c>
      <c r="FS287" s="153">
        <v>0</v>
      </c>
      <c r="FT287" s="153">
        <v>0</v>
      </c>
      <c r="FU287" s="153">
        <v>0</v>
      </c>
      <c r="FV287" s="153">
        <v>0</v>
      </c>
      <c r="FW287" s="153">
        <v>2</v>
      </c>
      <c r="FX287" s="153">
        <v>0</v>
      </c>
      <c r="FY287" s="153">
        <v>1</v>
      </c>
      <c r="FZ287" s="153">
        <v>1</v>
      </c>
      <c r="GA287" s="153">
        <v>0</v>
      </c>
      <c r="GB287" s="153">
        <v>5</v>
      </c>
      <c r="GC287" s="153"/>
      <c r="GD287" s="153"/>
      <c r="GE287" s="153">
        <v>0</v>
      </c>
      <c r="GF287" s="153">
        <v>0</v>
      </c>
      <c r="GG287" s="153">
        <v>0</v>
      </c>
      <c r="GH287" s="153">
        <v>0</v>
      </c>
      <c r="GI287" s="153">
        <v>0</v>
      </c>
      <c r="GJ287" s="153">
        <v>0</v>
      </c>
      <c r="GK287" s="153">
        <v>0</v>
      </c>
      <c r="GL287" s="153">
        <v>0</v>
      </c>
      <c r="GM287" s="153"/>
      <c r="GN287" s="153">
        <v>0</v>
      </c>
      <c r="GO287" s="153"/>
      <c r="GP287" s="153">
        <v>0</v>
      </c>
      <c r="GQ287" s="153">
        <v>0</v>
      </c>
      <c r="GR287" s="153">
        <v>0</v>
      </c>
      <c r="GS287" s="153">
        <v>0</v>
      </c>
      <c r="GT287" s="153">
        <v>1</v>
      </c>
      <c r="GU287" s="153">
        <v>0</v>
      </c>
      <c r="GV287" s="153">
        <v>3</v>
      </c>
      <c r="GW287" s="153">
        <v>0</v>
      </c>
      <c r="GX287" s="153">
        <v>0</v>
      </c>
      <c r="GY287" s="153"/>
      <c r="GZ287" s="153">
        <v>0</v>
      </c>
      <c r="HA287" s="153">
        <v>0</v>
      </c>
      <c r="HB287" s="153">
        <v>0</v>
      </c>
      <c r="HC287" s="153"/>
      <c r="HD287" s="153"/>
      <c r="HE287" s="153"/>
      <c r="HF287" s="153"/>
      <c r="HG287" s="153"/>
      <c r="HH287" s="153">
        <v>6</v>
      </c>
      <c r="HI287" s="153">
        <v>0</v>
      </c>
      <c r="HJ287" s="153">
        <v>0</v>
      </c>
      <c r="HK287" s="153">
        <v>0</v>
      </c>
      <c r="HL287" s="153">
        <v>0</v>
      </c>
      <c r="HM287" s="153"/>
      <c r="HN287" s="153"/>
      <c r="HO287" s="153"/>
      <c r="HP287" s="153">
        <v>0</v>
      </c>
      <c r="HQ287" s="153"/>
      <c r="HR287" s="153">
        <v>0</v>
      </c>
      <c r="HS287" s="153"/>
      <c r="HT287" s="153">
        <v>0</v>
      </c>
      <c r="HU287" s="153"/>
      <c r="HV287" s="153"/>
      <c r="HW287" s="153"/>
      <c r="HX287" s="153">
        <v>1</v>
      </c>
      <c r="HY287" s="153"/>
      <c r="HZ287" s="153"/>
      <c r="IA287" s="153"/>
      <c r="IB287" s="153"/>
      <c r="IC287" s="153">
        <v>20</v>
      </c>
      <c r="ID287" s="153"/>
      <c r="IE287" s="153">
        <v>2</v>
      </c>
      <c r="IF287" s="153"/>
      <c r="IG287" s="153"/>
      <c r="IH287" s="153">
        <v>1</v>
      </c>
      <c r="II287" s="153">
        <v>6</v>
      </c>
      <c r="IJ287" s="153"/>
      <c r="IK287" s="153">
        <v>0</v>
      </c>
      <c r="IL287" s="153">
        <v>0</v>
      </c>
      <c r="IM287" s="153">
        <v>15</v>
      </c>
      <c r="IN287" s="153">
        <v>6</v>
      </c>
      <c r="IO287" s="153">
        <v>0</v>
      </c>
      <c r="IP287" s="153">
        <v>0</v>
      </c>
      <c r="IQ287" s="153">
        <v>1</v>
      </c>
      <c r="IR287" s="153">
        <v>0</v>
      </c>
      <c r="IS287" s="153"/>
      <c r="IT287" s="153"/>
      <c r="IU287" s="153">
        <v>1</v>
      </c>
      <c r="IV287" s="153"/>
      <c r="IW287" s="153">
        <v>1</v>
      </c>
      <c r="IX287" s="153">
        <v>6</v>
      </c>
      <c r="IY287" s="153">
        <v>13</v>
      </c>
      <c r="IZ287" s="153"/>
      <c r="JA287" s="153">
        <v>1</v>
      </c>
      <c r="JB287" s="153">
        <v>0</v>
      </c>
      <c r="JC287" s="153">
        <v>0</v>
      </c>
      <c r="JD287" s="153"/>
      <c r="JE287" s="153">
        <v>0</v>
      </c>
      <c r="JF287" s="153">
        <v>0</v>
      </c>
      <c r="JG287" s="153">
        <v>0</v>
      </c>
      <c r="JH287" s="153">
        <v>1</v>
      </c>
      <c r="JI287" s="153">
        <v>0</v>
      </c>
      <c r="JJ287" s="153"/>
      <c r="JK287" s="153">
        <v>0</v>
      </c>
      <c r="JL287" s="153">
        <v>0</v>
      </c>
      <c r="JM287" s="153">
        <v>1</v>
      </c>
      <c r="JN287" s="153">
        <v>1</v>
      </c>
      <c r="JO287" s="153">
        <v>1</v>
      </c>
      <c r="JP287" s="153">
        <v>1</v>
      </c>
      <c r="JQ287" s="153">
        <v>1</v>
      </c>
      <c r="JR287" s="153">
        <v>1</v>
      </c>
      <c r="JS287" s="153">
        <v>1</v>
      </c>
      <c r="JT287" s="153">
        <v>1</v>
      </c>
      <c r="JU287" s="153">
        <v>0</v>
      </c>
      <c r="JV287" s="153"/>
      <c r="JW287" s="153">
        <v>7</v>
      </c>
      <c r="JX287" s="153">
        <v>4</v>
      </c>
      <c r="JY287" s="153">
        <v>0</v>
      </c>
      <c r="JZ287" s="153">
        <v>2</v>
      </c>
      <c r="KA287" s="153">
        <v>1</v>
      </c>
      <c r="KB287" s="153">
        <v>4</v>
      </c>
      <c r="KC287" s="153">
        <v>0</v>
      </c>
      <c r="KD287" s="153">
        <v>3</v>
      </c>
      <c r="KE287" s="153">
        <v>0</v>
      </c>
      <c r="KF287" s="153">
        <v>0</v>
      </c>
      <c r="KG287" s="153">
        <v>4</v>
      </c>
      <c r="KH287" s="153"/>
      <c r="KI287" s="153">
        <v>212</v>
      </c>
      <c r="KJ287" s="153">
        <v>21</v>
      </c>
      <c r="KK287" s="153">
        <v>0</v>
      </c>
      <c r="KL287" s="153">
        <v>4</v>
      </c>
      <c r="KM287" s="153">
        <v>22</v>
      </c>
      <c r="KN287" s="153">
        <v>0</v>
      </c>
      <c r="KO287" s="153"/>
      <c r="KP287" s="153"/>
      <c r="KQ287" s="153"/>
      <c r="KR287" s="153">
        <v>0</v>
      </c>
      <c r="KS287" s="153">
        <v>0</v>
      </c>
      <c r="KT287" s="153">
        <v>0</v>
      </c>
      <c r="KU287" s="153">
        <v>0</v>
      </c>
      <c r="KV287" s="153"/>
      <c r="KW287" s="153"/>
      <c r="KX287" s="153">
        <v>0</v>
      </c>
      <c r="KY287" s="153">
        <v>0</v>
      </c>
      <c r="KZ287" s="153">
        <v>0</v>
      </c>
      <c r="LA287" s="153">
        <v>0</v>
      </c>
      <c r="LB287" s="153">
        <v>1</v>
      </c>
      <c r="LC287" s="153">
        <v>0</v>
      </c>
      <c r="LD287" s="153">
        <v>2</v>
      </c>
      <c r="LE287" s="153">
        <v>2</v>
      </c>
      <c r="LF287" s="153">
        <v>2</v>
      </c>
      <c r="LG287" s="153">
        <v>0</v>
      </c>
      <c r="LH287" s="153"/>
      <c r="LI287" s="153"/>
      <c r="LJ287" s="153">
        <v>0</v>
      </c>
      <c r="LK287" s="153"/>
      <c r="LL287" s="153">
        <v>60</v>
      </c>
      <c r="LM287" s="153"/>
      <c r="LN287" s="153">
        <v>23</v>
      </c>
      <c r="LO287" s="153">
        <v>2</v>
      </c>
      <c r="LP287" s="153">
        <v>0</v>
      </c>
      <c r="LQ287" s="153">
        <v>0</v>
      </c>
      <c r="LR287" s="153"/>
      <c r="LS287" s="153">
        <v>0</v>
      </c>
      <c r="LT287" s="153">
        <v>0</v>
      </c>
      <c r="LU287" s="153">
        <v>1</v>
      </c>
      <c r="LV287" s="153">
        <v>0</v>
      </c>
      <c r="LW287" s="153">
        <v>0</v>
      </c>
      <c r="LX287" s="153">
        <v>1</v>
      </c>
      <c r="LY287" s="153">
        <v>1</v>
      </c>
      <c r="LZ287" s="153">
        <v>0</v>
      </c>
      <c r="MA287" s="153">
        <v>0</v>
      </c>
      <c r="MB287" s="153">
        <v>1</v>
      </c>
      <c r="MC287" s="153">
        <v>0</v>
      </c>
      <c r="MD287" s="153">
        <v>0</v>
      </c>
      <c r="ME287" s="153">
        <v>0</v>
      </c>
      <c r="MF287" s="153">
        <v>0</v>
      </c>
      <c r="MG287" s="153"/>
      <c r="MH287" s="153">
        <v>1</v>
      </c>
      <c r="MI287" s="153">
        <v>51</v>
      </c>
      <c r="MJ287" s="153">
        <v>0</v>
      </c>
      <c r="MK287" s="153">
        <v>0</v>
      </c>
      <c r="ML287" s="153">
        <v>1</v>
      </c>
      <c r="MM287" s="153">
        <v>0</v>
      </c>
      <c r="MN287" s="153">
        <v>0</v>
      </c>
      <c r="MO287" s="153">
        <v>0</v>
      </c>
      <c r="MP287" s="153">
        <v>0</v>
      </c>
      <c r="MQ287" s="153">
        <v>0</v>
      </c>
      <c r="MR287" s="153">
        <v>0</v>
      </c>
      <c r="MS287" s="153">
        <v>5</v>
      </c>
      <c r="MT287" s="153">
        <v>1</v>
      </c>
      <c r="MU287" s="153">
        <v>1</v>
      </c>
      <c r="MV287" s="153">
        <v>0</v>
      </c>
      <c r="MW287" s="153">
        <v>0</v>
      </c>
      <c r="MX287" s="153">
        <v>0</v>
      </c>
      <c r="MY287" s="153">
        <v>0</v>
      </c>
      <c r="MZ287" s="153">
        <v>0</v>
      </c>
      <c r="NA287" s="153">
        <v>2</v>
      </c>
      <c r="NB287" s="153">
        <v>0</v>
      </c>
      <c r="NC287" s="153">
        <v>0</v>
      </c>
      <c r="ND287" s="153">
        <v>1</v>
      </c>
      <c r="NE287" s="153">
        <v>0</v>
      </c>
      <c r="NF287" s="153">
        <v>0</v>
      </c>
      <c r="NG287" s="153"/>
      <c r="NH287" s="153">
        <v>0</v>
      </c>
      <c r="NI287" s="153"/>
      <c r="NJ287" s="153"/>
      <c r="NK287" s="153">
        <v>0</v>
      </c>
      <c r="NL287" s="153">
        <v>0</v>
      </c>
      <c r="NM287" s="153">
        <v>0</v>
      </c>
      <c r="NN287" s="153">
        <v>0</v>
      </c>
      <c r="NO287" s="153">
        <v>17</v>
      </c>
      <c r="NP287" s="153">
        <v>521</v>
      </c>
      <c r="NQ287" s="153">
        <v>680</v>
      </c>
      <c r="NR287" s="153">
        <v>105</v>
      </c>
      <c r="NS287" s="153">
        <v>25</v>
      </c>
      <c r="NT287" s="153">
        <v>0</v>
      </c>
      <c r="NU287" s="153">
        <v>4</v>
      </c>
      <c r="NV287" s="153">
        <v>4</v>
      </c>
      <c r="NW287" s="153">
        <v>1</v>
      </c>
      <c r="NX287" s="153">
        <v>0</v>
      </c>
      <c r="NY287" s="153">
        <v>0</v>
      </c>
      <c r="NZ287" s="153">
        <v>0</v>
      </c>
      <c r="OA287" s="153">
        <v>1</v>
      </c>
      <c r="OB287" s="153">
        <v>0</v>
      </c>
      <c r="OC287" s="153">
        <v>0</v>
      </c>
      <c r="OD287" s="153"/>
      <c r="OE287" s="153">
        <v>0</v>
      </c>
      <c r="OF287" s="153">
        <v>0</v>
      </c>
      <c r="OG287" s="153"/>
      <c r="OH287" s="153"/>
      <c r="OI287" s="153">
        <v>0</v>
      </c>
      <c r="OJ287" s="153">
        <v>4</v>
      </c>
      <c r="OK287" s="153">
        <v>0</v>
      </c>
      <c r="OL287" s="153">
        <v>1</v>
      </c>
      <c r="OM287" s="153"/>
      <c r="ON287" s="153"/>
      <c r="OO287" s="154"/>
      <c r="OP287" s="144">
        <v>2288</v>
      </c>
      <c r="OQ287" s="155">
        <v>234329</v>
      </c>
      <c r="OR287" s="153">
        <v>180</v>
      </c>
      <c r="OS287" s="153">
        <v>1</v>
      </c>
      <c r="OT287" s="153">
        <v>7</v>
      </c>
      <c r="OU287" s="153"/>
      <c r="OV287" s="153"/>
      <c r="OW287" s="153"/>
      <c r="OX287" s="153"/>
      <c r="OY287" s="153"/>
      <c r="OZ287" s="153"/>
      <c r="PA287" s="153"/>
      <c r="PB287" s="153"/>
      <c r="PC287" s="153"/>
      <c r="PD287" s="153"/>
      <c r="PE287" s="153"/>
      <c r="PF287" s="153"/>
      <c r="PG287" s="153"/>
      <c r="PH287" s="153"/>
      <c r="PI287" s="153"/>
      <c r="PJ287" s="156"/>
      <c r="PK287" s="144">
        <v>234518</v>
      </c>
      <c r="PL287" s="144">
        <v>236806</v>
      </c>
    </row>
    <row r="288" spans="1:428" ht="15" x14ac:dyDescent="0.25">
      <c r="A288" s="158">
        <v>452000</v>
      </c>
      <c r="B288" s="159" t="s">
        <v>743</v>
      </c>
      <c r="C288" s="149" t="s">
        <v>475</v>
      </c>
      <c r="D288" s="155">
        <v>7</v>
      </c>
      <c r="E288" s="153">
        <v>31</v>
      </c>
      <c r="F288" s="153">
        <v>6</v>
      </c>
      <c r="G288" s="153">
        <v>3</v>
      </c>
      <c r="H288" s="153">
        <v>13</v>
      </c>
      <c r="I288" s="153">
        <v>13</v>
      </c>
      <c r="J288" s="153">
        <v>17</v>
      </c>
      <c r="K288" s="153">
        <v>3</v>
      </c>
      <c r="L288" s="153">
        <v>9</v>
      </c>
      <c r="M288" s="153">
        <v>5</v>
      </c>
      <c r="N288" s="153">
        <v>0</v>
      </c>
      <c r="O288" s="153">
        <v>1</v>
      </c>
      <c r="P288" s="153"/>
      <c r="Q288" s="153">
        <v>5</v>
      </c>
      <c r="R288" s="153">
        <v>3</v>
      </c>
      <c r="S288" s="153">
        <v>0</v>
      </c>
      <c r="T288" s="153">
        <v>1</v>
      </c>
      <c r="U288" s="153">
        <v>0</v>
      </c>
      <c r="V288" s="153">
        <v>2</v>
      </c>
      <c r="W288" s="153">
        <v>2</v>
      </c>
      <c r="X288" s="153">
        <v>3</v>
      </c>
      <c r="Y288" s="153">
        <v>207</v>
      </c>
      <c r="Z288" s="153">
        <v>0</v>
      </c>
      <c r="AA288" s="153">
        <v>0</v>
      </c>
      <c r="AB288" s="153">
        <v>4</v>
      </c>
      <c r="AC288" s="153">
        <v>16</v>
      </c>
      <c r="AD288" s="153">
        <v>240</v>
      </c>
      <c r="AE288" s="153">
        <v>120</v>
      </c>
      <c r="AF288" s="153">
        <v>13</v>
      </c>
      <c r="AG288" s="153">
        <v>75</v>
      </c>
      <c r="AH288" s="153">
        <v>367</v>
      </c>
      <c r="AI288" s="153">
        <v>0</v>
      </c>
      <c r="AJ288" s="153">
        <v>54</v>
      </c>
      <c r="AK288" s="153">
        <v>40</v>
      </c>
      <c r="AL288" s="153">
        <v>616</v>
      </c>
      <c r="AM288" s="153">
        <v>8</v>
      </c>
      <c r="AN288" s="153">
        <v>5</v>
      </c>
      <c r="AO288" s="153">
        <v>1</v>
      </c>
      <c r="AP288" s="153">
        <v>1</v>
      </c>
      <c r="AQ288" s="153">
        <v>5</v>
      </c>
      <c r="AR288" s="153">
        <v>0</v>
      </c>
      <c r="AS288" s="153">
        <v>0</v>
      </c>
      <c r="AT288" s="153">
        <v>0</v>
      </c>
      <c r="AU288" s="153">
        <v>3</v>
      </c>
      <c r="AV288" s="153">
        <v>0</v>
      </c>
      <c r="AW288" s="153">
        <v>1</v>
      </c>
      <c r="AX288" s="153">
        <v>7</v>
      </c>
      <c r="AY288" s="153"/>
      <c r="AZ288" s="153"/>
      <c r="BA288" s="153">
        <v>0</v>
      </c>
      <c r="BB288" s="153">
        <v>0</v>
      </c>
      <c r="BC288" s="153">
        <v>0</v>
      </c>
      <c r="BD288" s="153">
        <v>1</v>
      </c>
      <c r="BE288" s="153">
        <v>1</v>
      </c>
      <c r="BF288" s="153">
        <v>0</v>
      </c>
      <c r="BG288" s="153">
        <v>0</v>
      </c>
      <c r="BH288" s="153">
        <v>1</v>
      </c>
      <c r="BI288" s="153"/>
      <c r="BJ288" s="153">
        <v>0</v>
      </c>
      <c r="BK288" s="153">
        <v>0</v>
      </c>
      <c r="BL288" s="153">
        <v>1</v>
      </c>
      <c r="BM288" s="153"/>
      <c r="BN288" s="153">
        <v>0</v>
      </c>
      <c r="BO288" s="153"/>
      <c r="BP288" s="153">
        <v>0</v>
      </c>
      <c r="BQ288" s="153">
        <v>1</v>
      </c>
      <c r="BR288" s="153">
        <v>3</v>
      </c>
      <c r="BS288" s="153">
        <v>2</v>
      </c>
      <c r="BT288" s="153">
        <v>0</v>
      </c>
      <c r="BU288" s="153">
        <v>0</v>
      </c>
      <c r="BV288" s="153">
        <v>0</v>
      </c>
      <c r="BW288" s="153">
        <v>1</v>
      </c>
      <c r="BX288" s="153"/>
      <c r="BY288" s="153">
        <v>1</v>
      </c>
      <c r="BZ288" s="153">
        <v>0</v>
      </c>
      <c r="CA288" s="153">
        <v>2</v>
      </c>
      <c r="CB288" s="153">
        <v>4</v>
      </c>
      <c r="CC288" s="153">
        <v>2</v>
      </c>
      <c r="CD288" s="153">
        <v>0</v>
      </c>
      <c r="CE288" s="153"/>
      <c r="CF288" s="153">
        <v>0</v>
      </c>
      <c r="CG288" s="153">
        <v>1</v>
      </c>
      <c r="CH288" s="153">
        <v>10</v>
      </c>
      <c r="CI288" s="153">
        <v>3</v>
      </c>
      <c r="CJ288" s="153">
        <v>26</v>
      </c>
      <c r="CK288" s="153">
        <v>3</v>
      </c>
      <c r="CL288" s="153">
        <v>0</v>
      </c>
      <c r="CM288" s="153">
        <v>4</v>
      </c>
      <c r="CN288" s="153">
        <v>0</v>
      </c>
      <c r="CO288" s="153">
        <v>0</v>
      </c>
      <c r="CP288" s="153">
        <v>5</v>
      </c>
      <c r="CQ288" s="153">
        <v>1</v>
      </c>
      <c r="CR288" s="153">
        <v>6</v>
      </c>
      <c r="CS288" s="153"/>
      <c r="CT288" s="153">
        <v>0</v>
      </c>
      <c r="CU288" s="153">
        <v>0</v>
      </c>
      <c r="CV288" s="153"/>
      <c r="CW288" s="153"/>
      <c r="CX288" s="153"/>
      <c r="CY288" s="153"/>
      <c r="CZ288" s="153"/>
      <c r="DA288" s="153">
        <v>12</v>
      </c>
      <c r="DB288" s="153">
        <v>7</v>
      </c>
      <c r="DC288" s="153">
        <v>46</v>
      </c>
      <c r="DD288" s="153">
        <v>7</v>
      </c>
      <c r="DE288" s="153"/>
      <c r="DF288" s="153"/>
      <c r="DG288" s="153"/>
      <c r="DH288" s="153">
        <v>3</v>
      </c>
      <c r="DI288" s="153"/>
      <c r="DJ288" s="153">
        <v>0</v>
      </c>
      <c r="DK288" s="153">
        <v>0</v>
      </c>
      <c r="DL288" s="153">
        <v>1</v>
      </c>
      <c r="DM288" s="153">
        <v>0</v>
      </c>
      <c r="DN288" s="153">
        <v>2</v>
      </c>
      <c r="DO288" s="153">
        <v>0</v>
      </c>
      <c r="DP288" s="153">
        <v>0</v>
      </c>
      <c r="DQ288" s="153">
        <v>0</v>
      </c>
      <c r="DR288" s="153">
        <v>2</v>
      </c>
      <c r="DS288" s="153">
        <v>1</v>
      </c>
      <c r="DT288" s="153">
        <v>1</v>
      </c>
      <c r="DU288" s="153">
        <v>0</v>
      </c>
      <c r="DV288" s="153">
        <v>0</v>
      </c>
      <c r="DW288" s="153">
        <v>0</v>
      </c>
      <c r="DX288" s="153">
        <v>0</v>
      </c>
      <c r="DY288" s="153">
        <v>1</v>
      </c>
      <c r="DZ288" s="153"/>
      <c r="EA288" s="153">
        <v>1</v>
      </c>
      <c r="EB288" s="153">
        <v>0</v>
      </c>
      <c r="EC288" s="153">
        <v>4</v>
      </c>
      <c r="ED288" s="153">
        <v>0</v>
      </c>
      <c r="EE288" s="153">
        <v>3</v>
      </c>
      <c r="EF288" s="153">
        <v>0</v>
      </c>
      <c r="EG288" s="153">
        <v>0</v>
      </c>
      <c r="EH288" s="153">
        <v>1</v>
      </c>
      <c r="EI288" s="153">
        <v>0</v>
      </c>
      <c r="EJ288" s="153"/>
      <c r="EK288" s="153"/>
      <c r="EL288" s="153">
        <v>5</v>
      </c>
      <c r="EM288" s="153">
        <v>1</v>
      </c>
      <c r="EN288" s="153">
        <v>0</v>
      </c>
      <c r="EO288" s="153"/>
      <c r="EP288" s="153"/>
      <c r="EQ288" s="153">
        <v>0</v>
      </c>
      <c r="ER288" s="153">
        <v>0</v>
      </c>
      <c r="ES288" s="153">
        <v>0</v>
      </c>
      <c r="ET288" s="153">
        <v>0</v>
      </c>
      <c r="EU288" s="153">
        <v>3</v>
      </c>
      <c r="EV288" s="153">
        <v>2</v>
      </c>
      <c r="EW288" s="153">
        <v>0</v>
      </c>
      <c r="EX288" s="153">
        <v>0</v>
      </c>
      <c r="EY288" s="153">
        <v>47</v>
      </c>
      <c r="EZ288" s="153">
        <v>17</v>
      </c>
      <c r="FA288" s="153">
        <v>45</v>
      </c>
      <c r="FB288" s="153">
        <v>4</v>
      </c>
      <c r="FC288" s="153">
        <v>2</v>
      </c>
      <c r="FD288" s="153">
        <v>27</v>
      </c>
      <c r="FE288" s="153">
        <v>14</v>
      </c>
      <c r="FF288" s="153">
        <v>7</v>
      </c>
      <c r="FG288" s="153">
        <v>0</v>
      </c>
      <c r="FH288" s="153">
        <v>1</v>
      </c>
      <c r="FI288" s="153"/>
      <c r="FJ288" s="153"/>
      <c r="FK288" s="153"/>
      <c r="FL288" s="153">
        <v>1</v>
      </c>
      <c r="FM288" s="153">
        <v>11</v>
      </c>
      <c r="FN288" s="153"/>
      <c r="FO288" s="153"/>
      <c r="FP288" s="153">
        <v>7</v>
      </c>
      <c r="FQ288" s="153">
        <v>10</v>
      </c>
      <c r="FR288" s="153">
        <v>2</v>
      </c>
      <c r="FS288" s="153">
        <v>2</v>
      </c>
      <c r="FT288" s="153">
        <v>3</v>
      </c>
      <c r="FU288" s="153">
        <v>2</v>
      </c>
      <c r="FV288" s="153">
        <v>3</v>
      </c>
      <c r="FW288" s="153">
        <v>8</v>
      </c>
      <c r="FX288" s="153">
        <v>0</v>
      </c>
      <c r="FY288" s="153">
        <v>9</v>
      </c>
      <c r="FZ288" s="153">
        <v>7</v>
      </c>
      <c r="GA288" s="153">
        <v>2</v>
      </c>
      <c r="GB288" s="153">
        <v>29</v>
      </c>
      <c r="GC288" s="153"/>
      <c r="GD288" s="153">
        <v>0</v>
      </c>
      <c r="GE288" s="153">
        <v>1</v>
      </c>
      <c r="GF288" s="153">
        <v>0</v>
      </c>
      <c r="GG288" s="153">
        <v>0</v>
      </c>
      <c r="GH288" s="153">
        <v>2</v>
      </c>
      <c r="GI288" s="153">
        <v>1</v>
      </c>
      <c r="GJ288" s="153">
        <v>0</v>
      </c>
      <c r="GK288" s="153">
        <v>3</v>
      </c>
      <c r="GL288" s="153">
        <v>0</v>
      </c>
      <c r="GM288" s="153">
        <v>0</v>
      </c>
      <c r="GN288" s="153">
        <v>1</v>
      </c>
      <c r="GO288" s="153">
        <v>0</v>
      </c>
      <c r="GP288" s="153">
        <v>1</v>
      </c>
      <c r="GQ288" s="153">
        <v>3</v>
      </c>
      <c r="GR288" s="153">
        <v>2</v>
      </c>
      <c r="GS288" s="153">
        <v>2</v>
      </c>
      <c r="GT288" s="153">
        <v>8</v>
      </c>
      <c r="GU288" s="153">
        <v>7</v>
      </c>
      <c r="GV288" s="153">
        <v>14</v>
      </c>
      <c r="GW288" s="153">
        <v>2</v>
      </c>
      <c r="GX288" s="153">
        <v>2</v>
      </c>
      <c r="GY288" s="153">
        <v>1</v>
      </c>
      <c r="GZ288" s="153">
        <v>0</v>
      </c>
      <c r="HA288" s="153">
        <v>3</v>
      </c>
      <c r="HB288" s="153">
        <v>3</v>
      </c>
      <c r="HC288" s="153"/>
      <c r="HD288" s="153"/>
      <c r="HE288" s="153"/>
      <c r="HF288" s="153"/>
      <c r="HG288" s="153"/>
      <c r="HH288" s="153">
        <v>47</v>
      </c>
      <c r="HI288" s="153">
        <v>1</v>
      </c>
      <c r="HJ288" s="153">
        <v>0</v>
      </c>
      <c r="HK288" s="153">
        <v>0</v>
      </c>
      <c r="HL288" s="153">
        <v>0</v>
      </c>
      <c r="HM288" s="153">
        <v>0</v>
      </c>
      <c r="HN288" s="153">
        <v>0</v>
      </c>
      <c r="HO288" s="153"/>
      <c r="HP288" s="153">
        <v>1</v>
      </c>
      <c r="HQ288" s="153"/>
      <c r="HR288" s="153">
        <v>1</v>
      </c>
      <c r="HS288" s="153">
        <v>0</v>
      </c>
      <c r="HT288" s="153">
        <v>0</v>
      </c>
      <c r="HU288" s="153">
        <v>0</v>
      </c>
      <c r="HV288" s="153">
        <v>2</v>
      </c>
      <c r="HW288" s="153">
        <v>3</v>
      </c>
      <c r="HX288" s="153">
        <v>10</v>
      </c>
      <c r="HY288" s="153">
        <v>0</v>
      </c>
      <c r="HZ288" s="153"/>
      <c r="IA288" s="153">
        <v>0</v>
      </c>
      <c r="IB288" s="153"/>
      <c r="IC288" s="153">
        <v>63</v>
      </c>
      <c r="ID288" s="153">
        <v>0</v>
      </c>
      <c r="IE288" s="153">
        <v>0</v>
      </c>
      <c r="IF288" s="153"/>
      <c r="IG288" s="153"/>
      <c r="IH288" s="153">
        <v>6</v>
      </c>
      <c r="II288" s="153">
        <v>0</v>
      </c>
      <c r="IJ288" s="153"/>
      <c r="IK288" s="153"/>
      <c r="IL288" s="153">
        <v>0</v>
      </c>
      <c r="IM288" s="153">
        <v>8</v>
      </c>
      <c r="IN288" s="153">
        <v>2</v>
      </c>
      <c r="IO288" s="153">
        <v>0</v>
      </c>
      <c r="IP288" s="153">
        <v>0</v>
      </c>
      <c r="IQ288" s="153">
        <v>0</v>
      </c>
      <c r="IR288" s="153">
        <v>0</v>
      </c>
      <c r="IS288" s="153">
        <v>0</v>
      </c>
      <c r="IT288" s="153">
        <v>0</v>
      </c>
      <c r="IU288" s="153">
        <v>2</v>
      </c>
      <c r="IV288" s="153">
        <v>1</v>
      </c>
      <c r="IW288" s="153">
        <v>4</v>
      </c>
      <c r="IX288" s="153">
        <v>34</v>
      </c>
      <c r="IY288" s="153">
        <v>68</v>
      </c>
      <c r="IZ288" s="153"/>
      <c r="JA288" s="153">
        <v>8</v>
      </c>
      <c r="JB288" s="153">
        <v>1</v>
      </c>
      <c r="JC288" s="153">
        <v>0</v>
      </c>
      <c r="JD288" s="153"/>
      <c r="JE288" s="153">
        <v>0</v>
      </c>
      <c r="JF288" s="153">
        <v>0</v>
      </c>
      <c r="JG288" s="153">
        <v>0</v>
      </c>
      <c r="JH288" s="153">
        <v>10</v>
      </c>
      <c r="JI288" s="153">
        <v>1</v>
      </c>
      <c r="JJ288" s="153"/>
      <c r="JK288" s="153">
        <v>1</v>
      </c>
      <c r="JL288" s="153">
        <v>1</v>
      </c>
      <c r="JM288" s="153">
        <v>3</v>
      </c>
      <c r="JN288" s="153">
        <v>2</v>
      </c>
      <c r="JO288" s="153">
        <v>2</v>
      </c>
      <c r="JP288" s="153">
        <v>3</v>
      </c>
      <c r="JQ288" s="153">
        <v>4</v>
      </c>
      <c r="JR288" s="153">
        <v>2</v>
      </c>
      <c r="JS288" s="153">
        <v>2</v>
      </c>
      <c r="JT288" s="153">
        <v>4</v>
      </c>
      <c r="JU288" s="153">
        <v>1</v>
      </c>
      <c r="JV288" s="153"/>
      <c r="JW288" s="153">
        <v>37</v>
      </c>
      <c r="JX288" s="153">
        <v>43</v>
      </c>
      <c r="JY288" s="153">
        <v>8</v>
      </c>
      <c r="JZ288" s="153">
        <v>22</v>
      </c>
      <c r="KA288" s="153">
        <v>10</v>
      </c>
      <c r="KB288" s="153">
        <v>25</v>
      </c>
      <c r="KC288" s="153">
        <v>2</v>
      </c>
      <c r="KD288" s="153">
        <v>38</v>
      </c>
      <c r="KE288" s="153">
        <v>5</v>
      </c>
      <c r="KF288" s="153">
        <v>0</v>
      </c>
      <c r="KG288" s="153">
        <v>10</v>
      </c>
      <c r="KH288" s="153"/>
      <c r="KI288" s="153">
        <v>598</v>
      </c>
      <c r="KJ288" s="153">
        <v>56</v>
      </c>
      <c r="KK288" s="153">
        <v>0</v>
      </c>
      <c r="KL288" s="153">
        <v>12</v>
      </c>
      <c r="KM288" s="153">
        <v>56</v>
      </c>
      <c r="KN288" s="153">
        <v>2</v>
      </c>
      <c r="KO288" s="153">
        <v>1</v>
      </c>
      <c r="KP288" s="153"/>
      <c r="KQ288" s="153">
        <v>0</v>
      </c>
      <c r="KR288" s="153">
        <v>2</v>
      </c>
      <c r="KS288" s="153">
        <v>1</v>
      </c>
      <c r="KT288" s="153">
        <v>1</v>
      </c>
      <c r="KU288" s="153">
        <v>0</v>
      </c>
      <c r="KV288" s="153">
        <v>0</v>
      </c>
      <c r="KW288" s="153"/>
      <c r="KX288" s="153">
        <v>2</v>
      </c>
      <c r="KY288" s="153">
        <v>2</v>
      </c>
      <c r="KZ288" s="153">
        <v>0</v>
      </c>
      <c r="LA288" s="153">
        <v>1</v>
      </c>
      <c r="LB288" s="153">
        <v>3</v>
      </c>
      <c r="LC288" s="153">
        <v>0</v>
      </c>
      <c r="LD288" s="153">
        <v>5</v>
      </c>
      <c r="LE288" s="153">
        <v>7</v>
      </c>
      <c r="LF288" s="153">
        <v>6</v>
      </c>
      <c r="LG288" s="153">
        <v>0</v>
      </c>
      <c r="LH288" s="153"/>
      <c r="LI288" s="153">
        <v>0</v>
      </c>
      <c r="LJ288" s="153">
        <v>1</v>
      </c>
      <c r="LK288" s="153"/>
      <c r="LL288" s="153">
        <v>315</v>
      </c>
      <c r="LM288" s="153"/>
      <c r="LN288" s="153">
        <v>173</v>
      </c>
      <c r="LO288" s="153">
        <v>32</v>
      </c>
      <c r="LP288" s="153">
        <v>1</v>
      </c>
      <c r="LQ288" s="153">
        <v>0</v>
      </c>
      <c r="LR288" s="153"/>
      <c r="LS288" s="153">
        <v>2</v>
      </c>
      <c r="LT288" s="153">
        <v>0</v>
      </c>
      <c r="LU288" s="153">
        <v>2</v>
      </c>
      <c r="LV288" s="153">
        <v>1</v>
      </c>
      <c r="LW288" s="153">
        <v>1</v>
      </c>
      <c r="LX288" s="153">
        <v>3</v>
      </c>
      <c r="LY288" s="153">
        <v>7</v>
      </c>
      <c r="LZ288" s="153">
        <v>0</v>
      </c>
      <c r="MA288" s="153">
        <v>8</v>
      </c>
      <c r="MB288" s="153">
        <v>10</v>
      </c>
      <c r="MC288" s="153">
        <v>0</v>
      </c>
      <c r="MD288" s="153">
        <v>1</v>
      </c>
      <c r="ME288" s="153">
        <v>0</v>
      </c>
      <c r="MF288" s="153">
        <v>4</v>
      </c>
      <c r="MG288" s="153"/>
      <c r="MH288" s="153">
        <v>5</v>
      </c>
      <c r="MI288" s="153">
        <v>248</v>
      </c>
      <c r="MJ288" s="153">
        <v>0</v>
      </c>
      <c r="MK288" s="153">
        <v>0</v>
      </c>
      <c r="ML288" s="153">
        <v>5</v>
      </c>
      <c r="MM288" s="153">
        <v>0</v>
      </c>
      <c r="MN288" s="153">
        <v>1</v>
      </c>
      <c r="MO288" s="153">
        <v>5</v>
      </c>
      <c r="MP288" s="153">
        <v>3</v>
      </c>
      <c r="MQ288" s="153">
        <v>0</v>
      </c>
      <c r="MR288" s="153">
        <v>0</v>
      </c>
      <c r="MS288" s="153">
        <v>46</v>
      </c>
      <c r="MT288" s="153">
        <v>2</v>
      </c>
      <c r="MU288" s="153">
        <v>3</v>
      </c>
      <c r="MV288" s="153">
        <v>0</v>
      </c>
      <c r="MW288" s="153">
        <v>2</v>
      </c>
      <c r="MX288" s="153">
        <v>0</v>
      </c>
      <c r="MY288" s="153">
        <v>2</v>
      </c>
      <c r="MZ288" s="153">
        <v>1</v>
      </c>
      <c r="NA288" s="153">
        <v>5</v>
      </c>
      <c r="NB288" s="153">
        <v>1</v>
      </c>
      <c r="NC288" s="153">
        <v>0</v>
      </c>
      <c r="ND288" s="153">
        <v>2</v>
      </c>
      <c r="NE288" s="153">
        <v>0</v>
      </c>
      <c r="NF288" s="153">
        <v>1</v>
      </c>
      <c r="NG288" s="153"/>
      <c r="NH288" s="153">
        <v>0</v>
      </c>
      <c r="NI288" s="153">
        <v>2</v>
      </c>
      <c r="NJ288" s="153">
        <v>0</v>
      </c>
      <c r="NK288" s="153">
        <v>0</v>
      </c>
      <c r="NL288" s="153">
        <v>0</v>
      </c>
      <c r="NM288" s="153">
        <v>0</v>
      </c>
      <c r="NN288" s="153">
        <v>3</v>
      </c>
      <c r="NO288" s="153">
        <v>54</v>
      </c>
      <c r="NP288" s="153">
        <v>114</v>
      </c>
      <c r="NQ288" s="153">
        <v>159</v>
      </c>
      <c r="NR288" s="153">
        <v>22</v>
      </c>
      <c r="NS288" s="153">
        <v>313</v>
      </c>
      <c r="NT288" s="153">
        <v>2</v>
      </c>
      <c r="NU288" s="153">
        <v>20</v>
      </c>
      <c r="NV288" s="153">
        <v>25</v>
      </c>
      <c r="NW288" s="153">
        <v>4</v>
      </c>
      <c r="NX288" s="153">
        <v>0</v>
      </c>
      <c r="NY288" s="153">
        <v>1</v>
      </c>
      <c r="NZ288" s="153">
        <v>4</v>
      </c>
      <c r="OA288" s="153">
        <v>4</v>
      </c>
      <c r="OB288" s="153">
        <v>6</v>
      </c>
      <c r="OC288" s="153">
        <v>3</v>
      </c>
      <c r="OD288" s="153"/>
      <c r="OE288" s="153">
        <v>0</v>
      </c>
      <c r="OF288" s="153">
        <v>3</v>
      </c>
      <c r="OG288" s="153"/>
      <c r="OH288" s="153"/>
      <c r="OI288" s="153">
        <v>0</v>
      </c>
      <c r="OJ288" s="153">
        <v>12</v>
      </c>
      <c r="OK288" s="153">
        <v>0</v>
      </c>
      <c r="OL288" s="153">
        <v>1</v>
      </c>
      <c r="OM288" s="153"/>
      <c r="ON288" s="153"/>
      <c r="OO288" s="154">
        <v>0</v>
      </c>
      <c r="OP288" s="144">
        <v>5314</v>
      </c>
      <c r="OQ288" s="155">
        <v>219688</v>
      </c>
      <c r="OR288" s="153">
        <v>1691</v>
      </c>
      <c r="OS288" s="153">
        <v>479</v>
      </c>
      <c r="OT288" s="153">
        <v>175</v>
      </c>
      <c r="OU288" s="153"/>
      <c r="OV288" s="153"/>
      <c r="OW288" s="153"/>
      <c r="OX288" s="153"/>
      <c r="OY288" s="153"/>
      <c r="OZ288" s="153"/>
      <c r="PA288" s="153"/>
      <c r="PB288" s="153"/>
      <c r="PC288" s="153"/>
      <c r="PD288" s="153"/>
      <c r="PE288" s="153"/>
      <c r="PF288" s="153"/>
      <c r="PG288" s="153"/>
      <c r="PH288" s="153"/>
      <c r="PI288" s="153"/>
      <c r="PJ288" s="156"/>
      <c r="PK288" s="144">
        <v>222033</v>
      </c>
      <c r="PL288" s="144">
        <v>227348</v>
      </c>
    </row>
    <row r="289" spans="1:428" ht="15" x14ac:dyDescent="0.25">
      <c r="A289" s="158">
        <v>444000</v>
      </c>
      <c r="B289" s="159" t="s">
        <v>743</v>
      </c>
      <c r="C289" s="149" t="s">
        <v>476</v>
      </c>
      <c r="D289" s="155">
        <v>0</v>
      </c>
      <c r="E289" s="153">
        <v>1</v>
      </c>
      <c r="F289" s="153">
        <v>0</v>
      </c>
      <c r="G289" s="153">
        <v>0</v>
      </c>
      <c r="H289" s="153">
        <v>0</v>
      </c>
      <c r="I289" s="153">
        <v>0</v>
      </c>
      <c r="J289" s="153">
        <v>1</v>
      </c>
      <c r="K289" s="153">
        <v>1</v>
      </c>
      <c r="L289" s="153">
        <v>0</v>
      </c>
      <c r="M289" s="153">
        <v>0</v>
      </c>
      <c r="N289" s="153">
        <v>0</v>
      </c>
      <c r="O289" s="153">
        <v>0</v>
      </c>
      <c r="P289" s="153"/>
      <c r="Q289" s="153">
        <v>17</v>
      </c>
      <c r="R289" s="153">
        <v>11</v>
      </c>
      <c r="S289" s="153">
        <v>0</v>
      </c>
      <c r="T289" s="153">
        <v>0</v>
      </c>
      <c r="U289" s="153">
        <v>0</v>
      </c>
      <c r="V289" s="153">
        <v>1</v>
      </c>
      <c r="W289" s="153">
        <v>1</v>
      </c>
      <c r="X289" s="153">
        <v>1</v>
      </c>
      <c r="Y289" s="153">
        <v>16</v>
      </c>
      <c r="Z289" s="153">
        <v>0</v>
      </c>
      <c r="AA289" s="153">
        <v>0</v>
      </c>
      <c r="AB289" s="153">
        <v>274</v>
      </c>
      <c r="AC289" s="153">
        <v>96</v>
      </c>
      <c r="AD289" s="153">
        <v>10378</v>
      </c>
      <c r="AE289" s="153">
        <v>6335</v>
      </c>
      <c r="AF289" s="153">
        <v>245</v>
      </c>
      <c r="AG289" s="153">
        <v>5978</v>
      </c>
      <c r="AH289" s="153">
        <v>20792</v>
      </c>
      <c r="AI289" s="153"/>
      <c r="AJ289" s="153">
        <v>2911</v>
      </c>
      <c r="AK289" s="153">
        <v>1060</v>
      </c>
      <c r="AL289" s="153">
        <v>20734</v>
      </c>
      <c r="AM289" s="153">
        <v>588</v>
      </c>
      <c r="AN289" s="153">
        <v>2</v>
      </c>
      <c r="AO289" s="153">
        <v>0</v>
      </c>
      <c r="AP289" s="153">
        <v>1</v>
      </c>
      <c r="AQ289" s="153">
        <v>78</v>
      </c>
      <c r="AR289" s="153">
        <v>0</v>
      </c>
      <c r="AS289" s="153">
        <v>0</v>
      </c>
      <c r="AT289" s="153">
        <v>0</v>
      </c>
      <c r="AU289" s="153">
        <v>1</v>
      </c>
      <c r="AV289" s="153">
        <v>0</v>
      </c>
      <c r="AW289" s="153">
        <v>0</v>
      </c>
      <c r="AX289" s="153">
        <v>0</v>
      </c>
      <c r="AY289" s="153"/>
      <c r="AZ289" s="153"/>
      <c r="BA289" s="153">
        <v>0</v>
      </c>
      <c r="BB289" s="153">
        <v>0</v>
      </c>
      <c r="BC289" s="153">
        <v>0</v>
      </c>
      <c r="BD289" s="153">
        <v>6</v>
      </c>
      <c r="BE289" s="153">
        <v>0</v>
      </c>
      <c r="BF289" s="153">
        <v>0</v>
      </c>
      <c r="BG289" s="153">
        <v>0</v>
      </c>
      <c r="BH289" s="153">
        <v>0</v>
      </c>
      <c r="BI289" s="153"/>
      <c r="BJ289" s="153">
        <v>0</v>
      </c>
      <c r="BK289" s="153">
        <v>0</v>
      </c>
      <c r="BL289" s="153">
        <v>0</v>
      </c>
      <c r="BM289" s="153"/>
      <c r="BN289" s="153">
        <v>0</v>
      </c>
      <c r="BO289" s="153"/>
      <c r="BP289" s="153">
        <v>0</v>
      </c>
      <c r="BQ289" s="153">
        <v>7</v>
      </c>
      <c r="BR289" s="153">
        <v>5</v>
      </c>
      <c r="BS289" s="153">
        <v>4</v>
      </c>
      <c r="BT289" s="153">
        <v>1</v>
      </c>
      <c r="BU289" s="153">
        <v>0</v>
      </c>
      <c r="BV289" s="153">
        <v>0</v>
      </c>
      <c r="BW289" s="153">
        <v>3</v>
      </c>
      <c r="BX289" s="153"/>
      <c r="BY289" s="153">
        <v>2</v>
      </c>
      <c r="BZ289" s="153">
        <v>0</v>
      </c>
      <c r="CA289" s="153">
        <v>1</v>
      </c>
      <c r="CB289" s="153">
        <v>34</v>
      </c>
      <c r="CC289" s="153">
        <v>7</v>
      </c>
      <c r="CD289" s="153">
        <v>0</v>
      </c>
      <c r="CE289" s="153"/>
      <c r="CF289" s="153">
        <v>3</v>
      </c>
      <c r="CG289" s="153">
        <v>2</v>
      </c>
      <c r="CH289" s="153">
        <v>4</v>
      </c>
      <c r="CI289" s="153">
        <v>1</v>
      </c>
      <c r="CJ289" s="153">
        <v>14</v>
      </c>
      <c r="CK289" s="153">
        <v>1</v>
      </c>
      <c r="CL289" s="153">
        <v>1</v>
      </c>
      <c r="CM289" s="153">
        <v>17</v>
      </c>
      <c r="CN289" s="153">
        <v>0</v>
      </c>
      <c r="CO289" s="153">
        <v>1</v>
      </c>
      <c r="CP289" s="153">
        <v>25</v>
      </c>
      <c r="CQ289" s="153">
        <v>4</v>
      </c>
      <c r="CR289" s="153">
        <v>45</v>
      </c>
      <c r="CS289" s="153"/>
      <c r="CT289" s="153">
        <v>0</v>
      </c>
      <c r="CU289" s="153">
        <v>0</v>
      </c>
      <c r="CV289" s="153"/>
      <c r="CW289" s="153"/>
      <c r="CX289" s="153"/>
      <c r="CY289" s="153"/>
      <c r="CZ289" s="153"/>
      <c r="DA289" s="153">
        <v>75</v>
      </c>
      <c r="DB289" s="153">
        <v>51</v>
      </c>
      <c r="DC289" s="153">
        <v>350</v>
      </c>
      <c r="DD289" s="153">
        <v>3</v>
      </c>
      <c r="DE289" s="153"/>
      <c r="DF289" s="153"/>
      <c r="DG289" s="153"/>
      <c r="DH289" s="153">
        <v>14</v>
      </c>
      <c r="DI289" s="153"/>
      <c r="DJ289" s="153">
        <v>0</v>
      </c>
      <c r="DK289" s="153">
        <v>0</v>
      </c>
      <c r="DL289" s="153">
        <v>4</v>
      </c>
      <c r="DM289" s="153">
        <v>0</v>
      </c>
      <c r="DN289" s="153">
        <v>3</v>
      </c>
      <c r="DO289" s="153">
        <v>2</v>
      </c>
      <c r="DP289" s="153">
        <v>0</v>
      </c>
      <c r="DQ289" s="153">
        <v>0</v>
      </c>
      <c r="DR289" s="153">
        <v>12</v>
      </c>
      <c r="DS289" s="153">
        <v>0</v>
      </c>
      <c r="DT289" s="153">
        <v>2</v>
      </c>
      <c r="DU289" s="153">
        <v>2</v>
      </c>
      <c r="DV289" s="153">
        <v>1</v>
      </c>
      <c r="DW289" s="153">
        <v>1</v>
      </c>
      <c r="DX289" s="153">
        <v>2</v>
      </c>
      <c r="DY289" s="153">
        <v>6</v>
      </c>
      <c r="DZ289" s="153"/>
      <c r="EA289" s="153">
        <v>7</v>
      </c>
      <c r="EB289" s="153">
        <v>1</v>
      </c>
      <c r="EC289" s="153">
        <v>29</v>
      </c>
      <c r="ED289" s="153">
        <v>0</v>
      </c>
      <c r="EE289" s="153">
        <v>24</v>
      </c>
      <c r="EF289" s="153">
        <v>2</v>
      </c>
      <c r="EG289" s="153">
        <v>3</v>
      </c>
      <c r="EH289" s="153">
        <v>6</v>
      </c>
      <c r="EI289" s="153">
        <v>3</v>
      </c>
      <c r="EJ289" s="153"/>
      <c r="EK289" s="153"/>
      <c r="EL289" s="153">
        <v>41</v>
      </c>
      <c r="EM289" s="153">
        <v>4</v>
      </c>
      <c r="EN289" s="153">
        <v>0</v>
      </c>
      <c r="EO289" s="153"/>
      <c r="EP289" s="153"/>
      <c r="EQ289" s="153">
        <v>1</v>
      </c>
      <c r="ER289" s="153">
        <v>1</v>
      </c>
      <c r="ES289" s="153">
        <v>3</v>
      </c>
      <c r="ET289" s="153">
        <v>1</v>
      </c>
      <c r="EU289" s="153">
        <v>4</v>
      </c>
      <c r="EV289" s="153">
        <v>1</v>
      </c>
      <c r="EW289" s="153">
        <v>0</v>
      </c>
      <c r="EX289" s="153">
        <v>0</v>
      </c>
      <c r="EY289" s="153">
        <v>35</v>
      </c>
      <c r="EZ289" s="153">
        <v>135</v>
      </c>
      <c r="FA289" s="153">
        <v>41</v>
      </c>
      <c r="FB289" s="153">
        <v>21</v>
      </c>
      <c r="FC289" s="153">
        <v>1</v>
      </c>
      <c r="FD289" s="153">
        <v>114</v>
      </c>
      <c r="FE289" s="153">
        <v>13</v>
      </c>
      <c r="FF289" s="153">
        <v>4</v>
      </c>
      <c r="FG289" s="153">
        <v>1</v>
      </c>
      <c r="FH289" s="153">
        <v>1</v>
      </c>
      <c r="FI289" s="153"/>
      <c r="FJ289" s="153"/>
      <c r="FK289" s="153"/>
      <c r="FL289" s="153">
        <v>1</v>
      </c>
      <c r="FM289" s="153">
        <v>5</v>
      </c>
      <c r="FN289" s="153"/>
      <c r="FO289" s="153"/>
      <c r="FP289" s="153">
        <v>3</v>
      </c>
      <c r="FQ289" s="153">
        <v>75</v>
      </c>
      <c r="FR289" s="153">
        <v>19</v>
      </c>
      <c r="FS289" s="153">
        <v>18</v>
      </c>
      <c r="FT289" s="153">
        <v>16</v>
      </c>
      <c r="FU289" s="153">
        <v>17</v>
      </c>
      <c r="FV289" s="153">
        <v>16</v>
      </c>
      <c r="FW289" s="153">
        <v>62</v>
      </c>
      <c r="FX289" s="153">
        <v>0</v>
      </c>
      <c r="FY289" s="153">
        <v>56</v>
      </c>
      <c r="FZ289" s="153">
        <v>46</v>
      </c>
      <c r="GA289" s="153">
        <v>19</v>
      </c>
      <c r="GB289" s="153">
        <v>222</v>
      </c>
      <c r="GC289" s="153"/>
      <c r="GD289" s="153">
        <v>0</v>
      </c>
      <c r="GE289" s="153">
        <v>1</v>
      </c>
      <c r="GF289" s="153">
        <v>0</v>
      </c>
      <c r="GG289" s="153">
        <v>1</v>
      </c>
      <c r="GH289" s="153">
        <v>1</v>
      </c>
      <c r="GI289" s="153">
        <v>1</v>
      </c>
      <c r="GJ289" s="153">
        <v>2</v>
      </c>
      <c r="GK289" s="153">
        <v>12</v>
      </c>
      <c r="GL289" s="153">
        <v>1</v>
      </c>
      <c r="GM289" s="153">
        <v>0</v>
      </c>
      <c r="GN289" s="153">
        <v>9</v>
      </c>
      <c r="GO289" s="153">
        <v>0</v>
      </c>
      <c r="GP289" s="153">
        <v>2</v>
      </c>
      <c r="GQ289" s="153">
        <v>20</v>
      </c>
      <c r="GR289" s="153">
        <v>12</v>
      </c>
      <c r="GS289" s="153">
        <v>8</v>
      </c>
      <c r="GT289" s="153">
        <v>29</v>
      </c>
      <c r="GU289" s="153">
        <v>19</v>
      </c>
      <c r="GV289" s="153">
        <v>102</v>
      </c>
      <c r="GW289" s="153">
        <v>11</v>
      </c>
      <c r="GX289" s="153">
        <v>9</v>
      </c>
      <c r="GY289" s="153">
        <v>0</v>
      </c>
      <c r="GZ289" s="153">
        <v>3</v>
      </c>
      <c r="HA289" s="153">
        <v>10</v>
      </c>
      <c r="HB289" s="153">
        <v>17</v>
      </c>
      <c r="HC289" s="153"/>
      <c r="HD289" s="153"/>
      <c r="HE289" s="153"/>
      <c r="HF289" s="153"/>
      <c r="HG289" s="153"/>
      <c r="HH289" s="153">
        <v>232</v>
      </c>
      <c r="HI289" s="153">
        <v>1</v>
      </c>
      <c r="HJ289" s="153">
        <v>0</v>
      </c>
      <c r="HK289" s="153">
        <v>0</v>
      </c>
      <c r="HL289" s="153">
        <v>2</v>
      </c>
      <c r="HM289" s="153">
        <v>0</v>
      </c>
      <c r="HN289" s="153">
        <v>0</v>
      </c>
      <c r="HO289" s="153"/>
      <c r="HP289" s="153">
        <v>11</v>
      </c>
      <c r="HQ289" s="153"/>
      <c r="HR289" s="153"/>
      <c r="HS289" s="153">
        <v>0</v>
      </c>
      <c r="HT289" s="153">
        <v>1</v>
      </c>
      <c r="HU289" s="153">
        <v>0</v>
      </c>
      <c r="HV289" s="153">
        <v>1</v>
      </c>
      <c r="HW289" s="153">
        <v>1</v>
      </c>
      <c r="HX289" s="153">
        <v>40</v>
      </c>
      <c r="HY289" s="153">
        <v>0</v>
      </c>
      <c r="HZ289" s="153"/>
      <c r="IA289" s="153">
        <v>0</v>
      </c>
      <c r="IB289" s="153"/>
      <c r="IC289" s="153">
        <v>1</v>
      </c>
      <c r="ID289" s="153">
        <v>0</v>
      </c>
      <c r="IE289" s="153">
        <v>9</v>
      </c>
      <c r="IF289" s="153"/>
      <c r="IG289" s="153"/>
      <c r="IH289" s="153">
        <v>46</v>
      </c>
      <c r="II289" s="153">
        <v>19</v>
      </c>
      <c r="IJ289" s="153"/>
      <c r="IK289" s="153">
        <v>1</v>
      </c>
      <c r="IL289" s="153">
        <v>0</v>
      </c>
      <c r="IM289" s="153">
        <v>41</v>
      </c>
      <c r="IN289" s="153">
        <v>19</v>
      </c>
      <c r="IO289" s="153">
        <v>1</v>
      </c>
      <c r="IP289" s="153">
        <v>1</v>
      </c>
      <c r="IQ289" s="153">
        <v>4</v>
      </c>
      <c r="IR289" s="153">
        <v>0</v>
      </c>
      <c r="IS289" s="153">
        <v>0</v>
      </c>
      <c r="IT289" s="153">
        <v>0</v>
      </c>
      <c r="IU289" s="153">
        <v>12</v>
      </c>
      <c r="IV289" s="153">
        <v>1</v>
      </c>
      <c r="IW289" s="153">
        <v>14</v>
      </c>
      <c r="IX289" s="153">
        <v>241</v>
      </c>
      <c r="IY289" s="153">
        <v>523</v>
      </c>
      <c r="IZ289" s="153"/>
      <c r="JA289" s="153">
        <v>54</v>
      </c>
      <c r="JB289" s="153">
        <v>2</v>
      </c>
      <c r="JC289" s="153">
        <v>1</v>
      </c>
      <c r="JD289" s="153"/>
      <c r="JE289" s="153">
        <v>1</v>
      </c>
      <c r="JF289" s="153">
        <v>0</v>
      </c>
      <c r="JG289" s="153">
        <v>1</v>
      </c>
      <c r="JH289" s="153">
        <v>53</v>
      </c>
      <c r="JI289" s="153">
        <v>10</v>
      </c>
      <c r="JJ289" s="153"/>
      <c r="JK289" s="153">
        <v>8</v>
      </c>
      <c r="JL289" s="153"/>
      <c r="JM289" s="153"/>
      <c r="JN289" s="153"/>
      <c r="JO289" s="153"/>
      <c r="JP289" s="153">
        <v>0</v>
      </c>
      <c r="JQ289" s="153">
        <v>0</v>
      </c>
      <c r="JR289" s="153"/>
      <c r="JS289" s="153"/>
      <c r="JT289" s="153">
        <v>0</v>
      </c>
      <c r="JU289" s="153"/>
      <c r="JV289" s="153"/>
      <c r="JW289" s="153">
        <v>138</v>
      </c>
      <c r="JX289" s="153">
        <v>134</v>
      </c>
      <c r="JY289" s="153">
        <v>3</v>
      </c>
      <c r="JZ289" s="153">
        <v>84</v>
      </c>
      <c r="KA289" s="153">
        <v>24</v>
      </c>
      <c r="KB289" s="153">
        <v>131</v>
      </c>
      <c r="KC289" s="153">
        <v>0</v>
      </c>
      <c r="KD289" s="153">
        <v>13</v>
      </c>
      <c r="KE289" s="153">
        <v>2</v>
      </c>
      <c r="KF289" s="153">
        <v>1</v>
      </c>
      <c r="KG289" s="153">
        <v>4</v>
      </c>
      <c r="KH289" s="153"/>
      <c r="KI289" s="153">
        <v>40</v>
      </c>
      <c r="KJ289" s="153">
        <v>2</v>
      </c>
      <c r="KK289" s="153">
        <v>0</v>
      </c>
      <c r="KL289" s="153">
        <v>1</v>
      </c>
      <c r="KM289" s="153">
        <v>2</v>
      </c>
      <c r="KN289" s="153">
        <v>2</v>
      </c>
      <c r="KO289" s="153">
        <v>0</v>
      </c>
      <c r="KP289" s="153"/>
      <c r="KQ289" s="153">
        <v>0</v>
      </c>
      <c r="KR289" s="153">
        <v>1</v>
      </c>
      <c r="KS289" s="153">
        <v>0</v>
      </c>
      <c r="KT289" s="153">
        <v>0</v>
      </c>
      <c r="KU289" s="153"/>
      <c r="KV289" s="153">
        <v>0</v>
      </c>
      <c r="KW289" s="153"/>
      <c r="KX289" s="153">
        <v>2</v>
      </c>
      <c r="KY289" s="153">
        <v>4</v>
      </c>
      <c r="KZ289" s="153">
        <v>0</v>
      </c>
      <c r="LA289" s="153">
        <v>0</v>
      </c>
      <c r="LB289" s="153"/>
      <c r="LC289" s="153">
        <v>0</v>
      </c>
      <c r="LD289" s="153">
        <v>4</v>
      </c>
      <c r="LE289" s="153">
        <v>4</v>
      </c>
      <c r="LF289" s="153">
        <v>3</v>
      </c>
      <c r="LG289" s="153">
        <v>0</v>
      </c>
      <c r="LH289" s="153"/>
      <c r="LI289" s="153">
        <v>0</v>
      </c>
      <c r="LJ289" s="153">
        <v>0</v>
      </c>
      <c r="LK289" s="153"/>
      <c r="LL289" s="153">
        <v>2456</v>
      </c>
      <c r="LM289" s="153"/>
      <c r="LN289" s="153">
        <v>689</v>
      </c>
      <c r="LO289" s="153">
        <v>46</v>
      </c>
      <c r="LP289" s="153">
        <v>0</v>
      </c>
      <c r="LQ289" s="153">
        <v>0</v>
      </c>
      <c r="LR289" s="153"/>
      <c r="LS289" s="153">
        <v>1</v>
      </c>
      <c r="LT289" s="153">
        <v>0</v>
      </c>
      <c r="LU289" s="153">
        <v>0</v>
      </c>
      <c r="LV289" s="153">
        <v>0</v>
      </c>
      <c r="LW289" s="153"/>
      <c r="LX289" s="153"/>
      <c r="LY289" s="153">
        <v>10</v>
      </c>
      <c r="LZ289" s="153"/>
      <c r="MA289" s="153">
        <v>8</v>
      </c>
      <c r="MB289" s="153">
        <v>7</v>
      </c>
      <c r="MC289" s="153">
        <v>0</v>
      </c>
      <c r="MD289" s="153"/>
      <c r="ME289" s="153"/>
      <c r="MF289" s="153">
        <v>6</v>
      </c>
      <c r="MG289" s="153"/>
      <c r="MH289" s="153">
        <v>1</v>
      </c>
      <c r="MI289" s="153">
        <v>564</v>
      </c>
      <c r="MJ289" s="153"/>
      <c r="MK289" s="153"/>
      <c r="ML289" s="153">
        <v>1</v>
      </c>
      <c r="MM289" s="153"/>
      <c r="MN289" s="153">
        <v>4</v>
      </c>
      <c r="MO289" s="153">
        <v>1</v>
      </c>
      <c r="MP289" s="153">
        <v>1</v>
      </c>
      <c r="MQ289" s="153"/>
      <c r="MR289" s="153"/>
      <c r="MS289" s="153">
        <v>4</v>
      </c>
      <c r="MT289" s="153"/>
      <c r="MU289" s="153"/>
      <c r="MV289" s="153"/>
      <c r="MW289" s="153"/>
      <c r="MX289" s="153"/>
      <c r="MY289" s="153">
        <v>41</v>
      </c>
      <c r="MZ289" s="153"/>
      <c r="NA289" s="153">
        <v>2</v>
      </c>
      <c r="NB289" s="153">
        <v>11</v>
      </c>
      <c r="NC289" s="153">
        <v>10</v>
      </c>
      <c r="ND289" s="153"/>
      <c r="NE289" s="153"/>
      <c r="NF289" s="153"/>
      <c r="NG289" s="153"/>
      <c r="NH289" s="153">
        <v>0</v>
      </c>
      <c r="NI289" s="153">
        <v>236</v>
      </c>
      <c r="NJ289" s="153">
        <v>0</v>
      </c>
      <c r="NK289" s="153"/>
      <c r="NL289" s="153">
        <v>1</v>
      </c>
      <c r="NM289" s="153"/>
      <c r="NN289" s="153">
        <v>260</v>
      </c>
      <c r="NO289" s="153">
        <v>7</v>
      </c>
      <c r="NP289" s="153">
        <v>1287</v>
      </c>
      <c r="NQ289" s="153">
        <v>1680</v>
      </c>
      <c r="NR289" s="153">
        <v>258</v>
      </c>
      <c r="NS289" s="153">
        <v>1028</v>
      </c>
      <c r="NT289" s="153">
        <v>16</v>
      </c>
      <c r="NU289" s="153">
        <v>152</v>
      </c>
      <c r="NV289" s="153">
        <v>368</v>
      </c>
      <c r="NW289" s="153">
        <v>0</v>
      </c>
      <c r="NX289" s="153"/>
      <c r="NY289" s="153">
        <v>0</v>
      </c>
      <c r="NZ289" s="153">
        <v>2</v>
      </c>
      <c r="OA289" s="153">
        <v>9</v>
      </c>
      <c r="OB289" s="153">
        <v>3</v>
      </c>
      <c r="OC289" s="153">
        <v>1</v>
      </c>
      <c r="OD289" s="153"/>
      <c r="OE289" s="153"/>
      <c r="OF289" s="153"/>
      <c r="OG289" s="153"/>
      <c r="OH289" s="153"/>
      <c r="OI289" s="153">
        <v>0</v>
      </c>
      <c r="OJ289" s="153">
        <v>0</v>
      </c>
      <c r="OK289" s="153"/>
      <c r="OL289" s="153">
        <v>0</v>
      </c>
      <c r="OM289" s="153"/>
      <c r="ON289" s="153"/>
      <c r="OO289" s="154">
        <v>0</v>
      </c>
      <c r="OP289" s="144">
        <v>82711</v>
      </c>
      <c r="OQ289" s="155">
        <v>50101</v>
      </c>
      <c r="OR289" s="153">
        <v>8627</v>
      </c>
      <c r="OS289" s="153">
        <v>0</v>
      </c>
      <c r="OT289" s="153">
        <v>1501</v>
      </c>
      <c r="OU289" s="153"/>
      <c r="OV289" s="153"/>
      <c r="OW289" s="153"/>
      <c r="OX289" s="153"/>
      <c r="OY289" s="153"/>
      <c r="OZ289" s="153"/>
      <c r="PA289" s="153"/>
      <c r="PB289" s="153"/>
      <c r="PC289" s="153"/>
      <c r="PD289" s="153"/>
      <c r="PE289" s="153"/>
      <c r="PF289" s="153"/>
      <c r="PG289" s="153"/>
      <c r="PH289" s="153"/>
      <c r="PI289" s="153"/>
      <c r="PJ289" s="156"/>
      <c r="PK289" s="144">
        <v>60229</v>
      </c>
      <c r="PL289" s="144">
        <v>142940</v>
      </c>
    </row>
    <row r="290" spans="1:428" ht="15" x14ac:dyDescent="0.25">
      <c r="A290" s="158">
        <v>446000</v>
      </c>
      <c r="B290" s="159" t="s">
        <v>743</v>
      </c>
      <c r="C290" s="149" t="s">
        <v>477</v>
      </c>
      <c r="D290" s="155"/>
      <c r="E290" s="153"/>
      <c r="F290" s="153"/>
      <c r="G290" s="153"/>
      <c r="H290" s="153"/>
      <c r="I290" s="153"/>
      <c r="J290" s="153"/>
      <c r="K290" s="153">
        <v>0</v>
      </c>
      <c r="L290" s="153"/>
      <c r="M290" s="153"/>
      <c r="N290" s="153">
        <v>0</v>
      </c>
      <c r="O290" s="153">
        <v>0</v>
      </c>
      <c r="P290" s="153"/>
      <c r="Q290" s="153">
        <v>0</v>
      </c>
      <c r="R290" s="153">
        <v>0</v>
      </c>
      <c r="S290" s="153"/>
      <c r="T290" s="153"/>
      <c r="U290" s="153"/>
      <c r="V290" s="153"/>
      <c r="W290" s="153"/>
      <c r="X290" s="153"/>
      <c r="Y290" s="153">
        <v>0</v>
      </c>
      <c r="Z290" s="153"/>
      <c r="AA290" s="153"/>
      <c r="AB290" s="153">
        <v>0</v>
      </c>
      <c r="AC290" s="153">
        <v>0</v>
      </c>
      <c r="AD290" s="153">
        <v>3</v>
      </c>
      <c r="AE290" s="153">
        <v>2</v>
      </c>
      <c r="AF290" s="153">
        <v>0</v>
      </c>
      <c r="AG290" s="153">
        <v>1</v>
      </c>
      <c r="AH290" s="153">
        <v>5</v>
      </c>
      <c r="AI290" s="153">
        <v>0</v>
      </c>
      <c r="AJ290" s="153">
        <v>1</v>
      </c>
      <c r="AK290" s="153">
        <v>1</v>
      </c>
      <c r="AL290" s="153">
        <v>30</v>
      </c>
      <c r="AM290" s="153">
        <v>0</v>
      </c>
      <c r="AN290" s="153"/>
      <c r="AO290" s="153"/>
      <c r="AP290" s="153"/>
      <c r="AQ290" s="153">
        <v>0</v>
      </c>
      <c r="AR290" s="153"/>
      <c r="AS290" s="153">
        <v>0</v>
      </c>
      <c r="AT290" s="153"/>
      <c r="AU290" s="153"/>
      <c r="AV290" s="153"/>
      <c r="AW290" s="153"/>
      <c r="AX290" s="153">
        <v>0</v>
      </c>
      <c r="AY290" s="153"/>
      <c r="AZ290" s="153"/>
      <c r="BA290" s="153"/>
      <c r="BB290" s="153"/>
      <c r="BC290" s="153"/>
      <c r="BD290" s="153">
        <v>0</v>
      </c>
      <c r="BE290" s="153"/>
      <c r="BF290" s="153"/>
      <c r="BG290" s="153"/>
      <c r="BH290" s="153"/>
      <c r="BI290" s="153"/>
      <c r="BJ290" s="153"/>
      <c r="BK290" s="153"/>
      <c r="BL290" s="153"/>
      <c r="BM290" s="153"/>
      <c r="BN290" s="153"/>
      <c r="BO290" s="153"/>
      <c r="BP290" s="153"/>
      <c r="BQ290" s="153">
        <v>0</v>
      </c>
      <c r="BR290" s="153">
        <v>0</v>
      </c>
      <c r="BS290" s="153">
        <v>0</v>
      </c>
      <c r="BT290" s="153">
        <v>0</v>
      </c>
      <c r="BU290" s="153">
        <v>0</v>
      </c>
      <c r="BV290" s="153"/>
      <c r="BW290" s="153">
        <v>0</v>
      </c>
      <c r="BX290" s="153"/>
      <c r="BY290" s="153">
        <v>0</v>
      </c>
      <c r="BZ290" s="153">
        <v>0</v>
      </c>
      <c r="CA290" s="153"/>
      <c r="CB290" s="153">
        <v>0</v>
      </c>
      <c r="CC290" s="153">
        <v>0</v>
      </c>
      <c r="CD290" s="153"/>
      <c r="CE290" s="153"/>
      <c r="CF290" s="153">
        <v>0</v>
      </c>
      <c r="CG290" s="153">
        <v>0</v>
      </c>
      <c r="CH290" s="153">
        <v>0</v>
      </c>
      <c r="CI290" s="153"/>
      <c r="CJ290" s="153">
        <v>0</v>
      </c>
      <c r="CK290" s="153"/>
      <c r="CL290" s="153">
        <v>0</v>
      </c>
      <c r="CM290" s="153">
        <v>0</v>
      </c>
      <c r="CN290" s="153">
        <v>0</v>
      </c>
      <c r="CO290" s="153">
        <v>0</v>
      </c>
      <c r="CP290" s="153">
        <v>0</v>
      </c>
      <c r="CQ290" s="153">
        <v>0</v>
      </c>
      <c r="CR290" s="153">
        <v>0</v>
      </c>
      <c r="CS290" s="153"/>
      <c r="CT290" s="153"/>
      <c r="CU290" s="153"/>
      <c r="CV290" s="153"/>
      <c r="CW290" s="153"/>
      <c r="CX290" s="153"/>
      <c r="CY290" s="153"/>
      <c r="CZ290" s="153"/>
      <c r="DA290" s="153">
        <v>0</v>
      </c>
      <c r="DB290" s="153">
        <v>0</v>
      </c>
      <c r="DC290" s="153">
        <v>1</v>
      </c>
      <c r="DD290" s="153"/>
      <c r="DE290" s="153"/>
      <c r="DF290" s="153"/>
      <c r="DG290" s="153"/>
      <c r="DH290" s="153">
        <v>0</v>
      </c>
      <c r="DI290" s="153"/>
      <c r="DJ290" s="153"/>
      <c r="DK290" s="153">
        <v>0</v>
      </c>
      <c r="DL290" s="153">
        <v>0</v>
      </c>
      <c r="DM290" s="153"/>
      <c r="DN290" s="153">
        <v>0</v>
      </c>
      <c r="DO290" s="153">
        <v>0</v>
      </c>
      <c r="DP290" s="153"/>
      <c r="DQ290" s="153">
        <v>0</v>
      </c>
      <c r="DR290" s="153">
        <v>0</v>
      </c>
      <c r="DS290" s="153"/>
      <c r="DT290" s="153">
        <v>0</v>
      </c>
      <c r="DU290" s="153">
        <v>0</v>
      </c>
      <c r="DV290" s="153">
        <v>0</v>
      </c>
      <c r="DW290" s="153">
        <v>0</v>
      </c>
      <c r="DX290" s="153">
        <v>0</v>
      </c>
      <c r="DY290" s="153">
        <v>0</v>
      </c>
      <c r="DZ290" s="153"/>
      <c r="EA290" s="153">
        <v>0</v>
      </c>
      <c r="EB290" s="153">
        <v>0</v>
      </c>
      <c r="EC290" s="153">
        <v>0</v>
      </c>
      <c r="ED290" s="153">
        <v>0</v>
      </c>
      <c r="EE290" s="153">
        <v>0</v>
      </c>
      <c r="EF290" s="153">
        <v>0</v>
      </c>
      <c r="EG290" s="153">
        <v>0</v>
      </c>
      <c r="EH290" s="153">
        <v>0</v>
      </c>
      <c r="EI290" s="153">
        <v>0</v>
      </c>
      <c r="EJ290" s="153"/>
      <c r="EK290" s="153"/>
      <c r="EL290" s="153">
        <v>0</v>
      </c>
      <c r="EM290" s="153">
        <v>0</v>
      </c>
      <c r="EN290" s="153">
        <v>0</v>
      </c>
      <c r="EO290" s="153"/>
      <c r="EP290" s="153"/>
      <c r="EQ290" s="153">
        <v>0</v>
      </c>
      <c r="ER290" s="153">
        <v>0</v>
      </c>
      <c r="ES290" s="153">
        <v>0</v>
      </c>
      <c r="ET290" s="153"/>
      <c r="EU290" s="153">
        <v>0</v>
      </c>
      <c r="EV290" s="153"/>
      <c r="EW290" s="153"/>
      <c r="EX290" s="153"/>
      <c r="EY290" s="153">
        <v>0</v>
      </c>
      <c r="EZ290" s="153">
        <v>0</v>
      </c>
      <c r="FA290" s="153">
        <v>0</v>
      </c>
      <c r="FB290" s="153">
        <v>0</v>
      </c>
      <c r="FC290" s="153"/>
      <c r="FD290" s="153">
        <v>0</v>
      </c>
      <c r="FE290" s="153">
        <v>0</v>
      </c>
      <c r="FF290" s="153">
        <v>0</v>
      </c>
      <c r="FG290" s="153">
        <v>0</v>
      </c>
      <c r="FH290" s="153">
        <v>0</v>
      </c>
      <c r="FI290" s="153"/>
      <c r="FJ290" s="153"/>
      <c r="FK290" s="153"/>
      <c r="FL290" s="153">
        <v>0</v>
      </c>
      <c r="FM290" s="153"/>
      <c r="FN290" s="153"/>
      <c r="FO290" s="153"/>
      <c r="FP290" s="153"/>
      <c r="FQ290" s="153">
        <v>0</v>
      </c>
      <c r="FR290" s="153">
        <v>0</v>
      </c>
      <c r="FS290" s="153">
        <v>0</v>
      </c>
      <c r="FT290" s="153">
        <v>0</v>
      </c>
      <c r="FU290" s="153">
        <v>0</v>
      </c>
      <c r="FV290" s="153">
        <v>0</v>
      </c>
      <c r="FW290" s="153">
        <v>0</v>
      </c>
      <c r="FX290" s="153">
        <v>0</v>
      </c>
      <c r="FY290" s="153">
        <v>0</v>
      </c>
      <c r="FZ290" s="153">
        <v>0</v>
      </c>
      <c r="GA290" s="153">
        <v>0</v>
      </c>
      <c r="GB290" s="153">
        <v>1</v>
      </c>
      <c r="GC290" s="153"/>
      <c r="GD290" s="153"/>
      <c r="GE290" s="153">
        <v>0</v>
      </c>
      <c r="GF290" s="153">
        <v>0</v>
      </c>
      <c r="GG290" s="153">
        <v>0</v>
      </c>
      <c r="GH290" s="153">
        <v>0</v>
      </c>
      <c r="GI290" s="153">
        <v>0</v>
      </c>
      <c r="GJ290" s="153">
        <v>0</v>
      </c>
      <c r="GK290" s="153">
        <v>0</v>
      </c>
      <c r="GL290" s="153">
        <v>0</v>
      </c>
      <c r="GM290" s="153"/>
      <c r="GN290" s="153">
        <v>0</v>
      </c>
      <c r="GO290" s="153"/>
      <c r="GP290" s="153">
        <v>0</v>
      </c>
      <c r="GQ290" s="153">
        <v>0</v>
      </c>
      <c r="GR290" s="153">
        <v>0</v>
      </c>
      <c r="GS290" s="153">
        <v>0</v>
      </c>
      <c r="GT290" s="153">
        <v>0</v>
      </c>
      <c r="GU290" s="153">
        <v>0</v>
      </c>
      <c r="GV290" s="153">
        <v>0</v>
      </c>
      <c r="GW290" s="153">
        <v>0</v>
      </c>
      <c r="GX290" s="153">
        <v>0</v>
      </c>
      <c r="GY290" s="153"/>
      <c r="GZ290" s="153">
        <v>0</v>
      </c>
      <c r="HA290" s="153">
        <v>0</v>
      </c>
      <c r="HB290" s="153">
        <v>0</v>
      </c>
      <c r="HC290" s="153"/>
      <c r="HD290" s="153"/>
      <c r="HE290" s="153"/>
      <c r="HF290" s="153"/>
      <c r="HG290" s="153"/>
      <c r="HH290" s="153">
        <v>1</v>
      </c>
      <c r="HI290" s="153">
        <v>0</v>
      </c>
      <c r="HJ290" s="153">
        <v>0</v>
      </c>
      <c r="HK290" s="153">
        <v>0</v>
      </c>
      <c r="HL290" s="153">
        <v>0</v>
      </c>
      <c r="HM290" s="153"/>
      <c r="HN290" s="153"/>
      <c r="HO290" s="153"/>
      <c r="HP290" s="153"/>
      <c r="HQ290" s="153"/>
      <c r="HR290" s="153"/>
      <c r="HS290" s="153"/>
      <c r="HT290" s="153">
        <v>0</v>
      </c>
      <c r="HU290" s="153"/>
      <c r="HV290" s="153"/>
      <c r="HW290" s="153"/>
      <c r="HX290" s="153">
        <v>0</v>
      </c>
      <c r="HY290" s="153"/>
      <c r="HZ290" s="153"/>
      <c r="IA290" s="153"/>
      <c r="IB290" s="153"/>
      <c r="IC290" s="153">
        <v>17</v>
      </c>
      <c r="ID290" s="153"/>
      <c r="IE290" s="153">
        <v>0</v>
      </c>
      <c r="IF290" s="153"/>
      <c r="IG290" s="153"/>
      <c r="IH290" s="153">
        <v>0</v>
      </c>
      <c r="II290" s="153"/>
      <c r="IJ290" s="153"/>
      <c r="IK290" s="153"/>
      <c r="IL290" s="153">
        <v>0</v>
      </c>
      <c r="IM290" s="153">
        <v>0</v>
      </c>
      <c r="IN290" s="153"/>
      <c r="IO290" s="153">
        <v>0</v>
      </c>
      <c r="IP290" s="153"/>
      <c r="IQ290" s="153">
        <v>0</v>
      </c>
      <c r="IR290" s="153">
        <v>0</v>
      </c>
      <c r="IS290" s="153"/>
      <c r="IT290" s="153"/>
      <c r="IU290" s="153">
        <v>0</v>
      </c>
      <c r="IV290" s="153"/>
      <c r="IW290" s="153">
        <v>0</v>
      </c>
      <c r="IX290" s="153">
        <v>1</v>
      </c>
      <c r="IY290" s="153">
        <v>1</v>
      </c>
      <c r="IZ290" s="153"/>
      <c r="JA290" s="153">
        <v>0</v>
      </c>
      <c r="JB290" s="153">
        <v>0</v>
      </c>
      <c r="JC290" s="153">
        <v>0</v>
      </c>
      <c r="JD290" s="153"/>
      <c r="JE290" s="153">
        <v>0</v>
      </c>
      <c r="JF290" s="153">
        <v>0</v>
      </c>
      <c r="JG290" s="153">
        <v>0</v>
      </c>
      <c r="JH290" s="153">
        <v>0</v>
      </c>
      <c r="JI290" s="153">
        <v>0</v>
      </c>
      <c r="JJ290" s="153"/>
      <c r="JK290" s="153">
        <v>0</v>
      </c>
      <c r="JL290" s="153">
        <v>0</v>
      </c>
      <c r="JM290" s="153">
        <v>1</v>
      </c>
      <c r="JN290" s="153">
        <v>0</v>
      </c>
      <c r="JO290" s="153">
        <v>0</v>
      </c>
      <c r="JP290" s="153">
        <v>1</v>
      </c>
      <c r="JQ290" s="153">
        <v>1</v>
      </c>
      <c r="JR290" s="153">
        <v>1</v>
      </c>
      <c r="JS290" s="153">
        <v>1</v>
      </c>
      <c r="JT290" s="153">
        <v>1</v>
      </c>
      <c r="JU290" s="153">
        <v>0</v>
      </c>
      <c r="JV290" s="153"/>
      <c r="JW290" s="153">
        <v>1</v>
      </c>
      <c r="JX290" s="153">
        <v>1</v>
      </c>
      <c r="JY290" s="153">
        <v>0</v>
      </c>
      <c r="JZ290" s="153">
        <v>0</v>
      </c>
      <c r="KA290" s="153">
        <v>0</v>
      </c>
      <c r="KB290" s="153">
        <v>1</v>
      </c>
      <c r="KC290" s="153">
        <v>0</v>
      </c>
      <c r="KD290" s="153">
        <v>2</v>
      </c>
      <c r="KE290" s="153">
        <v>0</v>
      </c>
      <c r="KF290" s="153">
        <v>0</v>
      </c>
      <c r="KG290" s="153">
        <v>0</v>
      </c>
      <c r="KH290" s="153"/>
      <c r="KI290" s="153">
        <v>0</v>
      </c>
      <c r="KJ290" s="153"/>
      <c r="KK290" s="153">
        <v>0</v>
      </c>
      <c r="KL290" s="153">
        <v>0</v>
      </c>
      <c r="KM290" s="153">
        <v>0</v>
      </c>
      <c r="KN290" s="153">
        <v>0</v>
      </c>
      <c r="KO290" s="153"/>
      <c r="KP290" s="153"/>
      <c r="KQ290" s="153"/>
      <c r="KR290" s="153">
        <v>0</v>
      </c>
      <c r="KS290" s="153">
        <v>0</v>
      </c>
      <c r="KT290" s="153">
        <v>0</v>
      </c>
      <c r="KU290" s="153">
        <v>0</v>
      </c>
      <c r="KV290" s="153"/>
      <c r="KW290" s="153"/>
      <c r="KX290" s="153">
        <v>0</v>
      </c>
      <c r="KY290" s="153">
        <v>0</v>
      </c>
      <c r="KZ290" s="153">
        <v>0</v>
      </c>
      <c r="LA290" s="153">
        <v>0</v>
      </c>
      <c r="LB290" s="153">
        <v>1</v>
      </c>
      <c r="LC290" s="153">
        <v>0</v>
      </c>
      <c r="LD290" s="153">
        <v>1</v>
      </c>
      <c r="LE290" s="153">
        <v>2</v>
      </c>
      <c r="LF290" s="153">
        <v>2</v>
      </c>
      <c r="LG290" s="153">
        <v>0</v>
      </c>
      <c r="LH290" s="153"/>
      <c r="LI290" s="153"/>
      <c r="LJ290" s="153">
        <v>0</v>
      </c>
      <c r="LK290" s="153"/>
      <c r="LL290" s="153">
        <v>7</v>
      </c>
      <c r="LM290" s="153"/>
      <c r="LN290" s="153">
        <v>6</v>
      </c>
      <c r="LO290" s="153">
        <v>0</v>
      </c>
      <c r="LP290" s="153">
        <v>0</v>
      </c>
      <c r="LQ290" s="153">
        <v>0</v>
      </c>
      <c r="LR290" s="153"/>
      <c r="LS290" s="153">
        <v>0</v>
      </c>
      <c r="LT290" s="153">
        <v>0</v>
      </c>
      <c r="LU290" s="153">
        <v>1</v>
      </c>
      <c r="LV290" s="153">
        <v>0</v>
      </c>
      <c r="LW290" s="153">
        <v>0</v>
      </c>
      <c r="LX290" s="153">
        <v>1</v>
      </c>
      <c r="LY290" s="153">
        <v>0</v>
      </c>
      <c r="LZ290" s="153">
        <v>0</v>
      </c>
      <c r="MA290" s="153">
        <v>0</v>
      </c>
      <c r="MB290" s="153">
        <v>1</v>
      </c>
      <c r="MC290" s="153">
        <v>0</v>
      </c>
      <c r="MD290" s="153">
        <v>0</v>
      </c>
      <c r="ME290" s="153">
        <v>0</v>
      </c>
      <c r="MF290" s="153">
        <v>0</v>
      </c>
      <c r="MG290" s="153"/>
      <c r="MH290" s="153">
        <v>1</v>
      </c>
      <c r="MI290" s="153">
        <v>6</v>
      </c>
      <c r="MJ290" s="153">
        <v>0</v>
      </c>
      <c r="MK290" s="153">
        <v>0</v>
      </c>
      <c r="ML290" s="153">
        <v>1</v>
      </c>
      <c r="MM290" s="153">
        <v>0</v>
      </c>
      <c r="MN290" s="153">
        <v>0</v>
      </c>
      <c r="MO290" s="153">
        <v>0</v>
      </c>
      <c r="MP290" s="153">
        <v>0</v>
      </c>
      <c r="MQ290" s="153">
        <v>0</v>
      </c>
      <c r="MR290" s="153">
        <v>0</v>
      </c>
      <c r="MS290" s="153">
        <v>1</v>
      </c>
      <c r="MT290" s="153">
        <v>1</v>
      </c>
      <c r="MU290" s="153">
        <v>1</v>
      </c>
      <c r="MV290" s="153">
        <v>0</v>
      </c>
      <c r="MW290" s="153">
        <v>0</v>
      </c>
      <c r="MX290" s="153">
        <v>0</v>
      </c>
      <c r="MY290" s="153">
        <v>0</v>
      </c>
      <c r="MZ290" s="153">
        <v>0</v>
      </c>
      <c r="NA290" s="153">
        <v>1</v>
      </c>
      <c r="NB290" s="153">
        <v>0</v>
      </c>
      <c r="NC290" s="153">
        <v>0</v>
      </c>
      <c r="ND290" s="153">
        <v>0</v>
      </c>
      <c r="NE290" s="153">
        <v>0</v>
      </c>
      <c r="NF290" s="153">
        <v>0</v>
      </c>
      <c r="NG290" s="153"/>
      <c r="NH290" s="153">
        <v>0</v>
      </c>
      <c r="NI290" s="153"/>
      <c r="NJ290" s="153"/>
      <c r="NK290" s="153">
        <v>0</v>
      </c>
      <c r="NL290" s="153">
        <v>0</v>
      </c>
      <c r="NM290" s="153">
        <v>0</v>
      </c>
      <c r="NN290" s="153">
        <v>0</v>
      </c>
      <c r="NO290" s="153">
        <v>15</v>
      </c>
      <c r="NP290" s="153">
        <v>8</v>
      </c>
      <c r="NQ290" s="153">
        <v>10</v>
      </c>
      <c r="NR290" s="153">
        <v>1</v>
      </c>
      <c r="NS290" s="153">
        <v>3</v>
      </c>
      <c r="NT290" s="153">
        <v>0</v>
      </c>
      <c r="NU290" s="153">
        <v>0</v>
      </c>
      <c r="NV290" s="153">
        <v>1</v>
      </c>
      <c r="NW290" s="153">
        <v>1</v>
      </c>
      <c r="NX290" s="153">
        <v>0</v>
      </c>
      <c r="NY290" s="153">
        <v>0</v>
      </c>
      <c r="NZ290" s="153">
        <v>0</v>
      </c>
      <c r="OA290" s="153">
        <v>1</v>
      </c>
      <c r="OB290" s="153">
        <v>0</v>
      </c>
      <c r="OC290" s="153">
        <v>0</v>
      </c>
      <c r="OD290" s="153"/>
      <c r="OE290" s="153">
        <v>0</v>
      </c>
      <c r="OF290" s="153">
        <v>0</v>
      </c>
      <c r="OG290" s="153"/>
      <c r="OH290" s="153"/>
      <c r="OI290" s="153"/>
      <c r="OJ290" s="153">
        <v>2</v>
      </c>
      <c r="OK290" s="153">
        <v>0</v>
      </c>
      <c r="OL290" s="153">
        <v>0</v>
      </c>
      <c r="OM290" s="153"/>
      <c r="ON290" s="153"/>
      <c r="OO290" s="154"/>
      <c r="OP290" s="144">
        <v>163</v>
      </c>
      <c r="OQ290" s="155">
        <v>119329</v>
      </c>
      <c r="OR290" s="153">
        <v>23</v>
      </c>
      <c r="OS290" s="153">
        <v>0</v>
      </c>
      <c r="OT290" s="153">
        <v>2</v>
      </c>
      <c r="OU290" s="153"/>
      <c r="OV290" s="153"/>
      <c r="OW290" s="153"/>
      <c r="OX290" s="153"/>
      <c r="OY290" s="153"/>
      <c r="OZ290" s="153"/>
      <c r="PA290" s="153"/>
      <c r="PB290" s="153"/>
      <c r="PC290" s="153"/>
      <c r="PD290" s="153"/>
      <c r="PE290" s="153"/>
      <c r="PF290" s="153"/>
      <c r="PG290" s="153"/>
      <c r="PH290" s="153"/>
      <c r="PI290" s="153"/>
      <c r="PJ290" s="156"/>
      <c r="PK290" s="144">
        <v>119354</v>
      </c>
      <c r="PL290" s="144">
        <v>119517</v>
      </c>
    </row>
    <row r="291" spans="1:428" ht="15" x14ac:dyDescent="0.25">
      <c r="A291" s="158">
        <v>447000</v>
      </c>
      <c r="B291" s="159" t="s">
        <v>743</v>
      </c>
      <c r="C291" s="149" t="s">
        <v>478</v>
      </c>
      <c r="D291" s="155">
        <v>78</v>
      </c>
      <c r="E291" s="153">
        <v>363</v>
      </c>
      <c r="F291" s="153">
        <v>64</v>
      </c>
      <c r="G291" s="153">
        <v>41</v>
      </c>
      <c r="H291" s="153">
        <v>146</v>
      </c>
      <c r="I291" s="153">
        <v>152</v>
      </c>
      <c r="J291" s="153">
        <v>201</v>
      </c>
      <c r="K291" s="153">
        <v>0</v>
      </c>
      <c r="L291" s="153">
        <v>106</v>
      </c>
      <c r="M291" s="153">
        <v>53</v>
      </c>
      <c r="N291" s="153">
        <v>0</v>
      </c>
      <c r="O291" s="153">
        <v>0</v>
      </c>
      <c r="P291" s="153"/>
      <c r="Q291" s="153">
        <v>1</v>
      </c>
      <c r="R291" s="153">
        <v>2</v>
      </c>
      <c r="S291" s="153">
        <v>0</v>
      </c>
      <c r="T291" s="153">
        <v>0</v>
      </c>
      <c r="U291" s="153">
        <v>0</v>
      </c>
      <c r="V291" s="153">
        <v>1</v>
      </c>
      <c r="W291" s="153">
        <v>0</v>
      </c>
      <c r="X291" s="153">
        <v>1</v>
      </c>
      <c r="Y291" s="153">
        <v>2402</v>
      </c>
      <c r="Z291" s="153">
        <v>0</v>
      </c>
      <c r="AA291" s="153">
        <v>1</v>
      </c>
      <c r="AB291" s="153">
        <v>0</v>
      </c>
      <c r="AC291" s="153">
        <v>4</v>
      </c>
      <c r="AD291" s="153">
        <v>7</v>
      </c>
      <c r="AE291" s="153">
        <v>5</v>
      </c>
      <c r="AF291" s="153">
        <v>1</v>
      </c>
      <c r="AG291" s="153">
        <v>1</v>
      </c>
      <c r="AH291" s="153">
        <v>7</v>
      </c>
      <c r="AI291" s="153"/>
      <c r="AJ291" s="153">
        <v>0</v>
      </c>
      <c r="AK291" s="153">
        <v>1</v>
      </c>
      <c r="AL291" s="153">
        <v>6</v>
      </c>
      <c r="AM291" s="153">
        <v>31</v>
      </c>
      <c r="AN291" s="153">
        <v>1</v>
      </c>
      <c r="AO291" s="153">
        <v>0</v>
      </c>
      <c r="AP291" s="153">
        <v>0</v>
      </c>
      <c r="AQ291" s="153">
        <v>0</v>
      </c>
      <c r="AR291" s="153">
        <v>0</v>
      </c>
      <c r="AS291" s="153">
        <v>0</v>
      </c>
      <c r="AT291" s="153">
        <v>0</v>
      </c>
      <c r="AU291" s="153">
        <v>1</v>
      </c>
      <c r="AV291" s="153">
        <v>0</v>
      </c>
      <c r="AW291" s="153">
        <v>0</v>
      </c>
      <c r="AX291" s="153">
        <v>0</v>
      </c>
      <c r="AY291" s="153"/>
      <c r="AZ291" s="153"/>
      <c r="BA291" s="153">
        <v>0</v>
      </c>
      <c r="BB291" s="153">
        <v>0</v>
      </c>
      <c r="BC291" s="153">
        <v>0</v>
      </c>
      <c r="BD291" s="153">
        <v>0</v>
      </c>
      <c r="BE291" s="153">
        <v>0</v>
      </c>
      <c r="BF291" s="153">
        <v>0</v>
      </c>
      <c r="BG291" s="153">
        <v>0</v>
      </c>
      <c r="BH291" s="153">
        <v>0</v>
      </c>
      <c r="BI291" s="153"/>
      <c r="BJ291" s="153">
        <v>0</v>
      </c>
      <c r="BK291" s="153">
        <v>0</v>
      </c>
      <c r="BL291" s="153">
        <v>0</v>
      </c>
      <c r="BM291" s="153"/>
      <c r="BN291" s="153">
        <v>0</v>
      </c>
      <c r="BO291" s="153"/>
      <c r="BP291" s="153">
        <v>0</v>
      </c>
      <c r="BQ291" s="153">
        <v>0</v>
      </c>
      <c r="BR291" s="153">
        <v>1</v>
      </c>
      <c r="BS291" s="153">
        <v>0</v>
      </c>
      <c r="BT291" s="153">
        <v>0</v>
      </c>
      <c r="BU291" s="153">
        <v>0</v>
      </c>
      <c r="BV291" s="153">
        <v>0</v>
      </c>
      <c r="BW291" s="153">
        <v>0</v>
      </c>
      <c r="BX291" s="153"/>
      <c r="BY291" s="153">
        <v>0</v>
      </c>
      <c r="BZ291" s="153">
        <v>0</v>
      </c>
      <c r="CA291" s="153">
        <v>0</v>
      </c>
      <c r="CB291" s="153">
        <v>0</v>
      </c>
      <c r="CC291" s="153">
        <v>0</v>
      </c>
      <c r="CD291" s="153">
        <v>0</v>
      </c>
      <c r="CE291" s="153"/>
      <c r="CF291" s="153">
        <v>0</v>
      </c>
      <c r="CG291" s="153">
        <v>0</v>
      </c>
      <c r="CH291" s="153">
        <v>3</v>
      </c>
      <c r="CI291" s="153">
        <v>1</v>
      </c>
      <c r="CJ291" s="153">
        <v>7</v>
      </c>
      <c r="CK291" s="153">
        <v>1</v>
      </c>
      <c r="CL291" s="153">
        <v>0</v>
      </c>
      <c r="CM291" s="153">
        <v>0</v>
      </c>
      <c r="CN291" s="153">
        <v>0</v>
      </c>
      <c r="CO291" s="153">
        <v>0</v>
      </c>
      <c r="CP291" s="153">
        <v>0</v>
      </c>
      <c r="CQ291" s="153">
        <v>0</v>
      </c>
      <c r="CR291" s="153">
        <v>0</v>
      </c>
      <c r="CS291" s="153"/>
      <c r="CT291" s="153">
        <v>0</v>
      </c>
      <c r="CU291" s="153">
        <v>0</v>
      </c>
      <c r="CV291" s="153"/>
      <c r="CW291" s="153"/>
      <c r="CX291" s="153"/>
      <c r="CY291" s="153"/>
      <c r="CZ291" s="153"/>
      <c r="DA291" s="153">
        <v>1</v>
      </c>
      <c r="DB291" s="153">
        <v>0</v>
      </c>
      <c r="DC291" s="153">
        <v>1</v>
      </c>
      <c r="DD291" s="153">
        <v>2</v>
      </c>
      <c r="DE291" s="153"/>
      <c r="DF291" s="153"/>
      <c r="DG291" s="153"/>
      <c r="DH291" s="153">
        <v>0</v>
      </c>
      <c r="DI291" s="153"/>
      <c r="DJ291" s="153">
        <v>0</v>
      </c>
      <c r="DK291" s="153">
        <v>0</v>
      </c>
      <c r="DL291" s="153">
        <v>0</v>
      </c>
      <c r="DM291" s="153">
        <v>0</v>
      </c>
      <c r="DN291" s="153">
        <v>0</v>
      </c>
      <c r="DO291" s="153">
        <v>0</v>
      </c>
      <c r="DP291" s="153">
        <v>0</v>
      </c>
      <c r="DQ291" s="153">
        <v>0</v>
      </c>
      <c r="DR291" s="153">
        <v>0</v>
      </c>
      <c r="DS291" s="153">
        <v>0</v>
      </c>
      <c r="DT291" s="153">
        <v>0</v>
      </c>
      <c r="DU291" s="153">
        <v>0</v>
      </c>
      <c r="DV291" s="153">
        <v>0</v>
      </c>
      <c r="DW291" s="153">
        <v>0</v>
      </c>
      <c r="DX291" s="153">
        <v>0</v>
      </c>
      <c r="DY291" s="153">
        <v>0</v>
      </c>
      <c r="DZ291" s="153"/>
      <c r="EA291" s="153">
        <v>1</v>
      </c>
      <c r="EB291" s="153">
        <v>0</v>
      </c>
      <c r="EC291" s="153">
        <v>0</v>
      </c>
      <c r="ED291" s="153">
        <v>0</v>
      </c>
      <c r="EE291" s="153">
        <v>0</v>
      </c>
      <c r="EF291" s="153">
        <v>0</v>
      </c>
      <c r="EG291" s="153">
        <v>0</v>
      </c>
      <c r="EH291" s="153">
        <v>0</v>
      </c>
      <c r="EI291" s="153">
        <v>0</v>
      </c>
      <c r="EJ291" s="153"/>
      <c r="EK291" s="153"/>
      <c r="EL291" s="153">
        <v>0</v>
      </c>
      <c r="EM291" s="153">
        <v>0</v>
      </c>
      <c r="EN291" s="153">
        <v>0</v>
      </c>
      <c r="EO291" s="153"/>
      <c r="EP291" s="153"/>
      <c r="EQ291" s="153">
        <v>0</v>
      </c>
      <c r="ER291" s="153">
        <v>0</v>
      </c>
      <c r="ES291" s="153">
        <v>0</v>
      </c>
      <c r="ET291" s="153"/>
      <c r="EU291" s="153">
        <v>1</v>
      </c>
      <c r="EV291" s="153">
        <v>1</v>
      </c>
      <c r="EW291" s="153">
        <v>0</v>
      </c>
      <c r="EX291" s="153">
        <v>0</v>
      </c>
      <c r="EY291" s="153">
        <v>12</v>
      </c>
      <c r="EZ291" s="153">
        <v>0</v>
      </c>
      <c r="FA291" s="153">
        <v>11</v>
      </c>
      <c r="FB291" s="153">
        <v>0</v>
      </c>
      <c r="FC291" s="153">
        <v>1</v>
      </c>
      <c r="FD291" s="153">
        <v>3</v>
      </c>
      <c r="FE291" s="153">
        <v>3</v>
      </c>
      <c r="FF291" s="153">
        <v>2</v>
      </c>
      <c r="FG291" s="153">
        <v>0</v>
      </c>
      <c r="FH291" s="153">
        <v>0</v>
      </c>
      <c r="FI291" s="153"/>
      <c r="FJ291" s="153"/>
      <c r="FK291" s="153"/>
      <c r="FL291" s="153">
        <v>0</v>
      </c>
      <c r="FM291" s="153">
        <v>3</v>
      </c>
      <c r="FN291" s="153"/>
      <c r="FO291" s="153"/>
      <c r="FP291" s="153">
        <v>2</v>
      </c>
      <c r="FQ291" s="153">
        <v>0</v>
      </c>
      <c r="FR291" s="153">
        <v>0</v>
      </c>
      <c r="FS291" s="153">
        <v>0</v>
      </c>
      <c r="FT291" s="153">
        <v>0</v>
      </c>
      <c r="FU291" s="153">
        <v>0</v>
      </c>
      <c r="FV291" s="153">
        <v>0</v>
      </c>
      <c r="FW291" s="153">
        <v>0</v>
      </c>
      <c r="FX291" s="153">
        <v>0</v>
      </c>
      <c r="FY291" s="153">
        <v>1</v>
      </c>
      <c r="FZ291" s="153">
        <v>0</v>
      </c>
      <c r="GA291" s="153">
        <v>0</v>
      </c>
      <c r="GB291" s="153">
        <v>0</v>
      </c>
      <c r="GC291" s="153"/>
      <c r="GD291" s="153">
        <v>0</v>
      </c>
      <c r="GE291" s="153">
        <v>0</v>
      </c>
      <c r="GF291" s="153">
        <v>0</v>
      </c>
      <c r="GG291" s="153">
        <v>0</v>
      </c>
      <c r="GH291" s="153">
        <v>1</v>
      </c>
      <c r="GI291" s="153">
        <v>0</v>
      </c>
      <c r="GJ291" s="153">
        <v>0</v>
      </c>
      <c r="GK291" s="153">
        <v>0</v>
      </c>
      <c r="GL291" s="153">
        <v>0</v>
      </c>
      <c r="GM291" s="153">
        <v>0</v>
      </c>
      <c r="GN291" s="153">
        <v>0</v>
      </c>
      <c r="GO291" s="153">
        <v>0</v>
      </c>
      <c r="GP291" s="153">
        <v>0</v>
      </c>
      <c r="GQ291" s="153">
        <v>0</v>
      </c>
      <c r="GR291" s="153">
        <v>0</v>
      </c>
      <c r="GS291" s="153">
        <v>0</v>
      </c>
      <c r="GT291" s="153">
        <v>1</v>
      </c>
      <c r="GU291" s="153">
        <v>1</v>
      </c>
      <c r="GV291" s="153">
        <v>0</v>
      </c>
      <c r="GW291" s="153">
        <v>0</v>
      </c>
      <c r="GX291" s="153">
        <v>0</v>
      </c>
      <c r="GY291" s="153">
        <v>0</v>
      </c>
      <c r="GZ291" s="153">
        <v>0</v>
      </c>
      <c r="HA291" s="153">
        <v>1</v>
      </c>
      <c r="HB291" s="153">
        <v>0</v>
      </c>
      <c r="HC291" s="153"/>
      <c r="HD291" s="153"/>
      <c r="HE291" s="153"/>
      <c r="HF291" s="153"/>
      <c r="HG291" s="153"/>
      <c r="HH291" s="153">
        <v>5</v>
      </c>
      <c r="HI291" s="153">
        <v>0</v>
      </c>
      <c r="HJ291" s="153">
        <v>0</v>
      </c>
      <c r="HK291" s="153">
        <v>0</v>
      </c>
      <c r="HL291" s="153">
        <v>0</v>
      </c>
      <c r="HM291" s="153">
        <v>0</v>
      </c>
      <c r="HN291" s="153">
        <v>0</v>
      </c>
      <c r="HO291" s="153"/>
      <c r="HP291" s="153">
        <v>0</v>
      </c>
      <c r="HQ291" s="153"/>
      <c r="HR291" s="153"/>
      <c r="HS291" s="153">
        <v>0</v>
      </c>
      <c r="HT291" s="153">
        <v>0</v>
      </c>
      <c r="HU291" s="153">
        <v>0</v>
      </c>
      <c r="HV291" s="153">
        <v>1</v>
      </c>
      <c r="HW291" s="153">
        <v>1</v>
      </c>
      <c r="HX291" s="153">
        <v>1</v>
      </c>
      <c r="HY291" s="153">
        <v>0</v>
      </c>
      <c r="HZ291" s="153"/>
      <c r="IA291" s="153">
        <v>0</v>
      </c>
      <c r="IB291" s="153"/>
      <c r="IC291" s="153">
        <v>0</v>
      </c>
      <c r="ID291" s="153">
        <v>0</v>
      </c>
      <c r="IE291" s="153">
        <v>5</v>
      </c>
      <c r="IF291" s="153"/>
      <c r="IG291" s="153"/>
      <c r="IH291" s="153">
        <v>0</v>
      </c>
      <c r="II291" s="153">
        <v>14</v>
      </c>
      <c r="IJ291" s="153"/>
      <c r="IK291" s="153">
        <v>1</v>
      </c>
      <c r="IL291" s="153">
        <v>0</v>
      </c>
      <c r="IM291" s="153">
        <v>28</v>
      </c>
      <c r="IN291" s="153">
        <v>14</v>
      </c>
      <c r="IO291" s="153">
        <v>1</v>
      </c>
      <c r="IP291" s="153">
        <v>0</v>
      </c>
      <c r="IQ291" s="153">
        <v>1</v>
      </c>
      <c r="IR291" s="153">
        <v>0</v>
      </c>
      <c r="IS291" s="153">
        <v>0</v>
      </c>
      <c r="IT291" s="153">
        <v>0</v>
      </c>
      <c r="IU291" s="153">
        <v>0</v>
      </c>
      <c r="IV291" s="153">
        <v>0</v>
      </c>
      <c r="IW291" s="153">
        <v>0</v>
      </c>
      <c r="IX291" s="153">
        <v>1</v>
      </c>
      <c r="IY291" s="153">
        <v>0</v>
      </c>
      <c r="IZ291" s="153"/>
      <c r="JA291" s="153">
        <v>0</v>
      </c>
      <c r="JB291" s="153">
        <v>0</v>
      </c>
      <c r="JC291" s="153">
        <v>0</v>
      </c>
      <c r="JD291" s="153"/>
      <c r="JE291" s="153">
        <v>0</v>
      </c>
      <c r="JF291" s="153">
        <v>0</v>
      </c>
      <c r="JG291" s="153">
        <v>0</v>
      </c>
      <c r="JH291" s="153">
        <v>1</v>
      </c>
      <c r="JI291" s="153">
        <v>0</v>
      </c>
      <c r="JJ291" s="153"/>
      <c r="JK291" s="153">
        <v>0</v>
      </c>
      <c r="JL291" s="153"/>
      <c r="JM291" s="153"/>
      <c r="JN291" s="153"/>
      <c r="JO291" s="153"/>
      <c r="JP291" s="153">
        <v>0</v>
      </c>
      <c r="JQ291" s="153">
        <v>0</v>
      </c>
      <c r="JR291" s="153"/>
      <c r="JS291" s="153"/>
      <c r="JT291" s="153">
        <v>0</v>
      </c>
      <c r="JU291" s="153"/>
      <c r="JV291" s="153"/>
      <c r="JW291" s="153">
        <v>97</v>
      </c>
      <c r="JX291" s="153">
        <v>6</v>
      </c>
      <c r="JY291" s="153">
        <v>1</v>
      </c>
      <c r="JZ291" s="153">
        <v>3</v>
      </c>
      <c r="KA291" s="153">
        <v>3</v>
      </c>
      <c r="KB291" s="153">
        <v>1</v>
      </c>
      <c r="KC291" s="153">
        <v>0</v>
      </c>
      <c r="KD291" s="153">
        <v>7</v>
      </c>
      <c r="KE291" s="153">
        <v>1</v>
      </c>
      <c r="KF291" s="153">
        <v>0</v>
      </c>
      <c r="KG291" s="153">
        <v>108</v>
      </c>
      <c r="KH291" s="153">
        <v>8</v>
      </c>
      <c r="KI291" s="153">
        <v>6429</v>
      </c>
      <c r="KJ291" s="153">
        <v>646</v>
      </c>
      <c r="KK291" s="153">
        <v>0</v>
      </c>
      <c r="KL291" s="153">
        <v>130</v>
      </c>
      <c r="KM291" s="153">
        <v>661</v>
      </c>
      <c r="KN291" s="153">
        <v>1</v>
      </c>
      <c r="KO291" s="153">
        <v>0</v>
      </c>
      <c r="KP291" s="153"/>
      <c r="KQ291" s="153">
        <v>0</v>
      </c>
      <c r="KR291" s="153">
        <v>0</v>
      </c>
      <c r="KS291" s="153">
        <v>0</v>
      </c>
      <c r="KT291" s="153">
        <v>0</v>
      </c>
      <c r="KU291" s="153"/>
      <c r="KV291" s="153">
        <v>0</v>
      </c>
      <c r="KW291" s="153"/>
      <c r="KX291" s="153">
        <v>0</v>
      </c>
      <c r="KY291" s="153">
        <v>0</v>
      </c>
      <c r="KZ291" s="153">
        <v>0</v>
      </c>
      <c r="LA291" s="153">
        <v>0</v>
      </c>
      <c r="LB291" s="153">
        <v>0</v>
      </c>
      <c r="LC291" s="153">
        <v>0</v>
      </c>
      <c r="LD291" s="153">
        <v>0</v>
      </c>
      <c r="LE291" s="153">
        <v>0</v>
      </c>
      <c r="LF291" s="153">
        <v>0</v>
      </c>
      <c r="LG291" s="153">
        <v>0</v>
      </c>
      <c r="LH291" s="153"/>
      <c r="LI291" s="153">
        <v>0</v>
      </c>
      <c r="LJ291" s="153">
        <v>0</v>
      </c>
      <c r="LK291" s="153"/>
      <c r="LL291" s="153">
        <v>1</v>
      </c>
      <c r="LM291" s="153"/>
      <c r="LN291" s="153">
        <v>12</v>
      </c>
      <c r="LO291" s="153">
        <v>6</v>
      </c>
      <c r="LP291" s="153">
        <v>0</v>
      </c>
      <c r="LQ291" s="153">
        <v>0</v>
      </c>
      <c r="LR291" s="153"/>
      <c r="LS291" s="153">
        <v>0</v>
      </c>
      <c r="LT291" s="153">
        <v>0</v>
      </c>
      <c r="LU291" s="153">
        <v>0</v>
      </c>
      <c r="LV291" s="153">
        <v>0</v>
      </c>
      <c r="LW291" s="153">
        <v>0</v>
      </c>
      <c r="LX291" s="153">
        <v>0</v>
      </c>
      <c r="LY291" s="153">
        <v>1</v>
      </c>
      <c r="LZ291" s="153">
        <v>0</v>
      </c>
      <c r="MA291" s="153">
        <v>2</v>
      </c>
      <c r="MB291" s="153">
        <v>1</v>
      </c>
      <c r="MC291" s="153">
        <v>0</v>
      </c>
      <c r="MD291" s="153"/>
      <c r="ME291" s="153">
        <v>0</v>
      </c>
      <c r="MF291" s="153">
        <v>1</v>
      </c>
      <c r="MG291" s="153"/>
      <c r="MH291" s="153">
        <v>1</v>
      </c>
      <c r="MI291" s="153">
        <v>29</v>
      </c>
      <c r="MJ291" s="153">
        <v>0</v>
      </c>
      <c r="MK291" s="153">
        <v>0</v>
      </c>
      <c r="ML291" s="153">
        <v>0</v>
      </c>
      <c r="MM291" s="153">
        <v>0</v>
      </c>
      <c r="MN291" s="153">
        <v>0</v>
      </c>
      <c r="MO291" s="153">
        <v>1</v>
      </c>
      <c r="MP291" s="153">
        <v>1</v>
      </c>
      <c r="MQ291" s="153">
        <v>0</v>
      </c>
      <c r="MR291" s="153">
        <v>0</v>
      </c>
      <c r="MS291" s="153">
        <v>0</v>
      </c>
      <c r="MT291" s="153">
        <v>0</v>
      </c>
      <c r="MU291" s="153">
        <v>0</v>
      </c>
      <c r="MV291" s="153">
        <v>0</v>
      </c>
      <c r="MW291" s="153">
        <v>0</v>
      </c>
      <c r="MX291" s="153"/>
      <c r="MY291" s="153">
        <v>0</v>
      </c>
      <c r="MZ291" s="153">
        <v>0</v>
      </c>
      <c r="NA291" s="153">
        <v>0</v>
      </c>
      <c r="NB291" s="153">
        <v>0</v>
      </c>
      <c r="NC291" s="153"/>
      <c r="ND291" s="153">
        <v>0</v>
      </c>
      <c r="NE291" s="153">
        <v>0</v>
      </c>
      <c r="NF291" s="153">
        <v>0</v>
      </c>
      <c r="NG291" s="153"/>
      <c r="NH291" s="153">
        <v>0</v>
      </c>
      <c r="NI291" s="153"/>
      <c r="NJ291" s="153">
        <v>0</v>
      </c>
      <c r="NK291" s="153"/>
      <c r="NL291" s="153">
        <v>0</v>
      </c>
      <c r="NM291" s="153"/>
      <c r="NN291" s="153">
        <v>0</v>
      </c>
      <c r="NO291" s="153">
        <v>0</v>
      </c>
      <c r="NP291" s="153">
        <v>1</v>
      </c>
      <c r="NQ291" s="153">
        <v>2</v>
      </c>
      <c r="NR291" s="153">
        <v>0</v>
      </c>
      <c r="NS291" s="153">
        <v>49</v>
      </c>
      <c r="NT291" s="153">
        <v>0</v>
      </c>
      <c r="NU291" s="153">
        <v>0</v>
      </c>
      <c r="NV291" s="153">
        <v>0</v>
      </c>
      <c r="NW291" s="153">
        <v>0</v>
      </c>
      <c r="NX291" s="153"/>
      <c r="NY291" s="153">
        <v>0</v>
      </c>
      <c r="NZ291" s="153">
        <v>1</v>
      </c>
      <c r="OA291" s="153">
        <v>0</v>
      </c>
      <c r="OB291" s="153">
        <v>2</v>
      </c>
      <c r="OC291" s="153">
        <v>1</v>
      </c>
      <c r="OD291" s="153"/>
      <c r="OE291" s="153">
        <v>0</v>
      </c>
      <c r="OF291" s="153">
        <v>0</v>
      </c>
      <c r="OG291" s="153"/>
      <c r="OH291" s="153"/>
      <c r="OI291" s="153">
        <v>1</v>
      </c>
      <c r="OJ291" s="153">
        <v>1</v>
      </c>
      <c r="OK291" s="153">
        <v>0</v>
      </c>
      <c r="OL291" s="153">
        <v>0</v>
      </c>
      <c r="OM291" s="153"/>
      <c r="ON291" s="153"/>
      <c r="OO291" s="154">
        <v>0</v>
      </c>
      <c r="OP291" s="144">
        <v>12045</v>
      </c>
      <c r="OQ291" s="155">
        <v>77900</v>
      </c>
      <c r="OR291" s="153">
        <v>5</v>
      </c>
      <c r="OS291" s="153">
        <v>0</v>
      </c>
      <c r="OT291" s="153">
        <v>3</v>
      </c>
      <c r="OU291" s="153"/>
      <c r="OV291" s="153"/>
      <c r="OW291" s="153"/>
      <c r="OX291" s="153"/>
      <c r="OY291" s="153"/>
      <c r="OZ291" s="153"/>
      <c r="PA291" s="153"/>
      <c r="PB291" s="153"/>
      <c r="PC291" s="153"/>
      <c r="PD291" s="153"/>
      <c r="PE291" s="153"/>
      <c r="PF291" s="153"/>
      <c r="PG291" s="153"/>
      <c r="PH291" s="153"/>
      <c r="PI291" s="153"/>
      <c r="PJ291" s="156"/>
      <c r="PK291" s="144">
        <v>77909</v>
      </c>
      <c r="PL291" s="144">
        <v>89954</v>
      </c>
    </row>
    <row r="292" spans="1:428" ht="15" x14ac:dyDescent="0.25">
      <c r="A292" s="158">
        <v>448000</v>
      </c>
      <c r="B292" s="159" t="s">
        <v>743</v>
      </c>
      <c r="C292" s="149" t="s">
        <v>479</v>
      </c>
      <c r="D292" s="155"/>
      <c r="E292" s="153"/>
      <c r="F292" s="153"/>
      <c r="G292" s="153"/>
      <c r="H292" s="153"/>
      <c r="I292" s="153"/>
      <c r="J292" s="153"/>
      <c r="K292" s="153"/>
      <c r="L292" s="153"/>
      <c r="M292" s="153"/>
      <c r="N292" s="153"/>
      <c r="O292" s="153"/>
      <c r="P292" s="153"/>
      <c r="Q292" s="153">
        <v>0</v>
      </c>
      <c r="R292" s="153">
        <v>0</v>
      </c>
      <c r="S292" s="153">
        <v>0</v>
      </c>
      <c r="T292" s="153">
        <v>0</v>
      </c>
      <c r="U292" s="153">
        <v>0</v>
      </c>
      <c r="V292" s="153">
        <v>0</v>
      </c>
      <c r="W292" s="153">
        <v>0</v>
      </c>
      <c r="X292" s="153">
        <v>0</v>
      </c>
      <c r="Y292" s="153">
        <v>0</v>
      </c>
      <c r="Z292" s="153">
        <v>0</v>
      </c>
      <c r="AA292" s="153">
        <v>0</v>
      </c>
      <c r="AB292" s="153"/>
      <c r="AC292" s="153">
        <v>0</v>
      </c>
      <c r="AD292" s="153">
        <v>0</v>
      </c>
      <c r="AE292" s="153">
        <v>0</v>
      </c>
      <c r="AF292" s="153">
        <v>0</v>
      </c>
      <c r="AG292" s="153">
        <v>0</v>
      </c>
      <c r="AH292" s="153">
        <v>0</v>
      </c>
      <c r="AI292" s="153"/>
      <c r="AJ292" s="153">
        <v>0</v>
      </c>
      <c r="AK292" s="153"/>
      <c r="AL292" s="153">
        <v>5</v>
      </c>
      <c r="AM292" s="153">
        <v>0</v>
      </c>
      <c r="AN292" s="153">
        <v>0</v>
      </c>
      <c r="AO292" s="153">
        <v>0</v>
      </c>
      <c r="AP292" s="153">
        <v>0</v>
      </c>
      <c r="AQ292" s="153">
        <v>0</v>
      </c>
      <c r="AR292" s="153">
        <v>0</v>
      </c>
      <c r="AS292" s="153">
        <v>0</v>
      </c>
      <c r="AT292" s="153">
        <v>0</v>
      </c>
      <c r="AU292" s="153">
        <v>0</v>
      </c>
      <c r="AV292" s="153">
        <v>0</v>
      </c>
      <c r="AW292" s="153">
        <v>0</v>
      </c>
      <c r="AX292" s="153">
        <v>0</v>
      </c>
      <c r="AY292" s="153"/>
      <c r="AZ292" s="153"/>
      <c r="BA292" s="153">
        <v>0</v>
      </c>
      <c r="BB292" s="153">
        <v>0</v>
      </c>
      <c r="BC292" s="153">
        <v>0</v>
      </c>
      <c r="BD292" s="153">
        <v>0</v>
      </c>
      <c r="BE292" s="153">
        <v>0</v>
      </c>
      <c r="BF292" s="153">
        <v>0</v>
      </c>
      <c r="BG292" s="153">
        <v>0</v>
      </c>
      <c r="BH292" s="153">
        <v>0</v>
      </c>
      <c r="BI292" s="153"/>
      <c r="BJ292" s="153">
        <v>0</v>
      </c>
      <c r="BK292" s="153">
        <v>0</v>
      </c>
      <c r="BL292" s="153">
        <v>0</v>
      </c>
      <c r="BM292" s="153"/>
      <c r="BN292" s="153">
        <v>0</v>
      </c>
      <c r="BO292" s="153"/>
      <c r="BP292" s="153">
        <v>0</v>
      </c>
      <c r="BQ292" s="153">
        <v>0</v>
      </c>
      <c r="BR292" s="153">
        <v>0</v>
      </c>
      <c r="BS292" s="153">
        <v>0</v>
      </c>
      <c r="BT292" s="153">
        <v>0</v>
      </c>
      <c r="BU292" s="153">
        <v>0</v>
      </c>
      <c r="BV292" s="153">
        <v>0</v>
      </c>
      <c r="BW292" s="153">
        <v>0</v>
      </c>
      <c r="BX292" s="153"/>
      <c r="BY292" s="153">
        <v>0</v>
      </c>
      <c r="BZ292" s="153">
        <v>0</v>
      </c>
      <c r="CA292" s="153">
        <v>0</v>
      </c>
      <c r="CB292" s="153"/>
      <c r="CC292" s="153">
        <v>0</v>
      </c>
      <c r="CD292" s="153">
        <v>0</v>
      </c>
      <c r="CE292" s="153"/>
      <c r="CF292" s="153"/>
      <c r="CG292" s="153">
        <v>0</v>
      </c>
      <c r="CH292" s="153">
        <v>0</v>
      </c>
      <c r="CI292" s="153">
        <v>0</v>
      </c>
      <c r="CJ292" s="153">
        <v>0</v>
      </c>
      <c r="CK292" s="153">
        <v>0</v>
      </c>
      <c r="CL292" s="153">
        <v>0</v>
      </c>
      <c r="CM292" s="153">
        <v>0</v>
      </c>
      <c r="CN292" s="153"/>
      <c r="CO292" s="153"/>
      <c r="CP292" s="153">
        <v>0</v>
      </c>
      <c r="CQ292" s="153"/>
      <c r="CR292" s="153">
        <v>0</v>
      </c>
      <c r="CS292" s="153"/>
      <c r="CT292" s="153">
        <v>0</v>
      </c>
      <c r="CU292" s="153">
        <v>0</v>
      </c>
      <c r="CV292" s="153"/>
      <c r="CW292" s="153"/>
      <c r="CX292" s="153"/>
      <c r="CY292" s="153"/>
      <c r="CZ292" s="153"/>
      <c r="DA292" s="153">
        <v>0</v>
      </c>
      <c r="DB292" s="153">
        <v>0</v>
      </c>
      <c r="DC292" s="153">
        <v>0</v>
      </c>
      <c r="DD292" s="153">
        <v>0</v>
      </c>
      <c r="DE292" s="153"/>
      <c r="DF292" s="153"/>
      <c r="DG292" s="153"/>
      <c r="DH292" s="153">
        <v>0</v>
      </c>
      <c r="DI292" s="153"/>
      <c r="DJ292" s="153">
        <v>0</v>
      </c>
      <c r="DK292" s="153"/>
      <c r="DL292" s="153">
        <v>0</v>
      </c>
      <c r="DM292" s="153">
        <v>0</v>
      </c>
      <c r="DN292" s="153">
        <v>0</v>
      </c>
      <c r="DO292" s="153"/>
      <c r="DP292" s="153">
        <v>0</v>
      </c>
      <c r="DQ292" s="153">
        <v>0</v>
      </c>
      <c r="DR292" s="153"/>
      <c r="DS292" s="153">
        <v>0</v>
      </c>
      <c r="DT292" s="153">
        <v>0</v>
      </c>
      <c r="DU292" s="153"/>
      <c r="DV292" s="153"/>
      <c r="DW292" s="153"/>
      <c r="DX292" s="153"/>
      <c r="DY292" s="153"/>
      <c r="DZ292" s="153"/>
      <c r="EA292" s="153"/>
      <c r="EB292" s="153"/>
      <c r="EC292" s="153"/>
      <c r="ED292" s="153"/>
      <c r="EE292" s="153"/>
      <c r="EF292" s="153"/>
      <c r="EG292" s="153"/>
      <c r="EH292" s="153"/>
      <c r="EI292" s="153"/>
      <c r="EJ292" s="153"/>
      <c r="EK292" s="153"/>
      <c r="EL292" s="153"/>
      <c r="EM292" s="153"/>
      <c r="EN292" s="153"/>
      <c r="EO292" s="153"/>
      <c r="EP292" s="153"/>
      <c r="EQ292" s="153"/>
      <c r="ER292" s="153">
        <v>0</v>
      </c>
      <c r="ES292" s="153">
        <v>0</v>
      </c>
      <c r="ET292" s="153"/>
      <c r="EU292" s="153">
        <v>0</v>
      </c>
      <c r="EV292" s="153">
        <v>0</v>
      </c>
      <c r="EW292" s="153">
        <v>0</v>
      </c>
      <c r="EX292" s="153">
        <v>0</v>
      </c>
      <c r="EY292" s="153">
        <v>0</v>
      </c>
      <c r="EZ292" s="153"/>
      <c r="FA292" s="153">
        <v>0</v>
      </c>
      <c r="FB292" s="153">
        <v>0</v>
      </c>
      <c r="FC292" s="153">
        <v>0</v>
      </c>
      <c r="FD292" s="153">
        <v>0</v>
      </c>
      <c r="FE292" s="153">
        <v>0</v>
      </c>
      <c r="FF292" s="153">
        <v>0</v>
      </c>
      <c r="FG292" s="153"/>
      <c r="FH292" s="153">
        <v>0</v>
      </c>
      <c r="FI292" s="153"/>
      <c r="FJ292" s="153"/>
      <c r="FK292" s="153"/>
      <c r="FL292" s="153">
        <v>0</v>
      </c>
      <c r="FM292" s="153">
        <v>0</v>
      </c>
      <c r="FN292" s="153"/>
      <c r="FO292" s="153"/>
      <c r="FP292" s="153">
        <v>0</v>
      </c>
      <c r="FQ292" s="153">
        <v>0</v>
      </c>
      <c r="FR292" s="153">
        <v>0</v>
      </c>
      <c r="FS292" s="153"/>
      <c r="FT292" s="153">
        <v>0</v>
      </c>
      <c r="FU292" s="153">
        <v>0</v>
      </c>
      <c r="FV292" s="153">
        <v>0</v>
      </c>
      <c r="FW292" s="153">
        <v>0</v>
      </c>
      <c r="FX292" s="153">
        <v>0</v>
      </c>
      <c r="FY292" s="153">
        <v>0</v>
      </c>
      <c r="FZ292" s="153">
        <v>0</v>
      </c>
      <c r="GA292" s="153"/>
      <c r="GB292" s="153">
        <v>0</v>
      </c>
      <c r="GC292" s="153"/>
      <c r="GD292" s="153">
        <v>0</v>
      </c>
      <c r="GE292" s="153">
        <v>0</v>
      </c>
      <c r="GF292" s="153">
        <v>0</v>
      </c>
      <c r="GG292" s="153"/>
      <c r="GH292" s="153">
        <v>0</v>
      </c>
      <c r="GI292" s="153">
        <v>0</v>
      </c>
      <c r="GJ292" s="153">
        <v>0</v>
      </c>
      <c r="GK292" s="153">
        <v>0</v>
      </c>
      <c r="GL292" s="153"/>
      <c r="GM292" s="153">
        <v>0</v>
      </c>
      <c r="GN292" s="153">
        <v>0</v>
      </c>
      <c r="GO292" s="153">
        <v>0</v>
      </c>
      <c r="GP292" s="153">
        <v>0</v>
      </c>
      <c r="GQ292" s="153">
        <v>0</v>
      </c>
      <c r="GR292" s="153">
        <v>0</v>
      </c>
      <c r="GS292" s="153">
        <v>0</v>
      </c>
      <c r="GT292" s="153">
        <v>0</v>
      </c>
      <c r="GU292" s="153">
        <v>0</v>
      </c>
      <c r="GV292" s="153">
        <v>0</v>
      </c>
      <c r="GW292" s="153">
        <v>0</v>
      </c>
      <c r="GX292" s="153">
        <v>0</v>
      </c>
      <c r="GY292" s="153">
        <v>0</v>
      </c>
      <c r="GZ292" s="153">
        <v>0</v>
      </c>
      <c r="HA292" s="153">
        <v>0</v>
      </c>
      <c r="HB292" s="153">
        <v>0</v>
      </c>
      <c r="HC292" s="153"/>
      <c r="HD292" s="153"/>
      <c r="HE292" s="153"/>
      <c r="HF292" s="153"/>
      <c r="HG292" s="153"/>
      <c r="HH292" s="153">
        <v>0</v>
      </c>
      <c r="HI292" s="153">
        <v>0</v>
      </c>
      <c r="HJ292" s="153">
        <v>0</v>
      </c>
      <c r="HK292" s="153">
        <v>0</v>
      </c>
      <c r="HL292" s="153"/>
      <c r="HM292" s="153">
        <v>0</v>
      </c>
      <c r="HN292" s="153">
        <v>0</v>
      </c>
      <c r="HO292" s="153"/>
      <c r="HP292" s="153">
        <v>0</v>
      </c>
      <c r="HQ292" s="153"/>
      <c r="HR292" s="153">
        <v>6</v>
      </c>
      <c r="HS292" s="153">
        <v>0</v>
      </c>
      <c r="HT292" s="153"/>
      <c r="HU292" s="153">
        <v>0</v>
      </c>
      <c r="HV292" s="153">
        <v>0</v>
      </c>
      <c r="HW292" s="153">
        <v>0</v>
      </c>
      <c r="HX292" s="153">
        <v>0</v>
      </c>
      <c r="HY292" s="153">
        <v>0</v>
      </c>
      <c r="HZ292" s="153"/>
      <c r="IA292" s="153">
        <v>0</v>
      </c>
      <c r="IB292" s="153"/>
      <c r="IC292" s="153">
        <v>9</v>
      </c>
      <c r="ID292" s="153">
        <v>0</v>
      </c>
      <c r="IE292" s="153"/>
      <c r="IF292" s="153"/>
      <c r="IG292" s="153"/>
      <c r="IH292" s="153"/>
      <c r="II292" s="153">
        <v>0</v>
      </c>
      <c r="IJ292" s="153"/>
      <c r="IK292" s="153"/>
      <c r="IL292" s="153">
        <v>0</v>
      </c>
      <c r="IM292" s="153">
        <v>0</v>
      </c>
      <c r="IN292" s="153">
        <v>0</v>
      </c>
      <c r="IO292" s="153"/>
      <c r="IP292" s="153">
        <v>0</v>
      </c>
      <c r="IQ292" s="153">
        <v>0</v>
      </c>
      <c r="IR292" s="153">
        <v>0</v>
      </c>
      <c r="IS292" s="153">
        <v>0</v>
      </c>
      <c r="IT292" s="153">
        <v>0</v>
      </c>
      <c r="IU292" s="153">
        <v>0</v>
      </c>
      <c r="IV292" s="153">
        <v>0</v>
      </c>
      <c r="IW292" s="153">
        <v>0</v>
      </c>
      <c r="IX292" s="153">
        <v>0</v>
      </c>
      <c r="IY292" s="153">
        <v>0</v>
      </c>
      <c r="IZ292" s="153"/>
      <c r="JA292" s="153">
        <v>0</v>
      </c>
      <c r="JB292" s="153">
        <v>0</v>
      </c>
      <c r="JC292" s="153"/>
      <c r="JD292" s="153"/>
      <c r="JE292" s="153">
        <v>0</v>
      </c>
      <c r="JF292" s="153"/>
      <c r="JG292" s="153"/>
      <c r="JH292" s="153">
        <v>0</v>
      </c>
      <c r="JI292" s="153">
        <v>0</v>
      </c>
      <c r="JJ292" s="153"/>
      <c r="JK292" s="153">
        <v>0</v>
      </c>
      <c r="JL292" s="153"/>
      <c r="JM292" s="153"/>
      <c r="JN292" s="153"/>
      <c r="JO292" s="153"/>
      <c r="JP292" s="153">
        <v>0</v>
      </c>
      <c r="JQ292" s="153">
        <v>0</v>
      </c>
      <c r="JR292" s="153"/>
      <c r="JS292" s="153"/>
      <c r="JT292" s="153">
        <v>0</v>
      </c>
      <c r="JU292" s="153"/>
      <c r="JV292" s="153"/>
      <c r="JW292" s="153">
        <v>0</v>
      </c>
      <c r="JX292" s="153">
        <v>0</v>
      </c>
      <c r="JY292" s="153">
        <v>0</v>
      </c>
      <c r="JZ292" s="153">
        <v>0</v>
      </c>
      <c r="KA292" s="153">
        <v>0</v>
      </c>
      <c r="KB292" s="153">
        <v>0</v>
      </c>
      <c r="KC292" s="153">
        <v>0</v>
      </c>
      <c r="KD292" s="153">
        <v>0</v>
      </c>
      <c r="KE292" s="153">
        <v>0</v>
      </c>
      <c r="KF292" s="153"/>
      <c r="KG292" s="153">
        <v>0</v>
      </c>
      <c r="KH292" s="153"/>
      <c r="KI292" s="153">
        <v>0</v>
      </c>
      <c r="KJ292" s="153">
        <v>0</v>
      </c>
      <c r="KK292" s="153">
        <v>0</v>
      </c>
      <c r="KL292" s="153">
        <v>0</v>
      </c>
      <c r="KM292" s="153">
        <v>0</v>
      </c>
      <c r="KN292" s="153">
        <v>0</v>
      </c>
      <c r="KO292" s="153">
        <v>0</v>
      </c>
      <c r="KP292" s="153"/>
      <c r="KQ292" s="153">
        <v>0</v>
      </c>
      <c r="KR292" s="153">
        <v>0</v>
      </c>
      <c r="KS292" s="153">
        <v>0</v>
      </c>
      <c r="KT292" s="153">
        <v>0</v>
      </c>
      <c r="KU292" s="153"/>
      <c r="KV292" s="153">
        <v>0</v>
      </c>
      <c r="KW292" s="153"/>
      <c r="KX292" s="153">
        <v>0</v>
      </c>
      <c r="KY292" s="153">
        <v>0</v>
      </c>
      <c r="KZ292" s="153">
        <v>0</v>
      </c>
      <c r="LA292" s="153">
        <v>0</v>
      </c>
      <c r="LB292" s="153">
        <v>0</v>
      </c>
      <c r="LC292" s="153">
        <v>0</v>
      </c>
      <c r="LD292" s="153">
        <v>0</v>
      </c>
      <c r="LE292" s="153">
        <v>0</v>
      </c>
      <c r="LF292" s="153">
        <v>0</v>
      </c>
      <c r="LG292" s="153">
        <v>0</v>
      </c>
      <c r="LH292" s="153"/>
      <c r="LI292" s="153">
        <v>0</v>
      </c>
      <c r="LJ292" s="153">
        <v>0</v>
      </c>
      <c r="LK292" s="153"/>
      <c r="LL292" s="153">
        <v>0</v>
      </c>
      <c r="LM292" s="153"/>
      <c r="LN292" s="153">
        <v>0</v>
      </c>
      <c r="LO292" s="153">
        <v>0</v>
      </c>
      <c r="LP292" s="153">
        <v>0</v>
      </c>
      <c r="LQ292" s="153"/>
      <c r="LR292" s="153"/>
      <c r="LS292" s="153">
        <v>0</v>
      </c>
      <c r="LT292" s="153">
        <v>0</v>
      </c>
      <c r="LU292" s="153">
        <v>0</v>
      </c>
      <c r="LV292" s="153">
        <v>0</v>
      </c>
      <c r="LW292" s="153">
        <v>0</v>
      </c>
      <c r="LX292" s="153">
        <v>0</v>
      </c>
      <c r="LY292" s="153">
        <v>0</v>
      </c>
      <c r="LZ292" s="153">
        <v>0</v>
      </c>
      <c r="MA292" s="153">
        <v>0</v>
      </c>
      <c r="MB292" s="153">
        <v>0</v>
      </c>
      <c r="MC292" s="153">
        <v>0</v>
      </c>
      <c r="MD292" s="153"/>
      <c r="ME292" s="153">
        <v>0</v>
      </c>
      <c r="MF292" s="153">
        <v>0</v>
      </c>
      <c r="MG292" s="153"/>
      <c r="MH292" s="153">
        <v>0</v>
      </c>
      <c r="MI292" s="153">
        <v>0</v>
      </c>
      <c r="MJ292" s="153">
        <v>0</v>
      </c>
      <c r="MK292" s="153">
        <v>0</v>
      </c>
      <c r="ML292" s="153">
        <v>0</v>
      </c>
      <c r="MM292" s="153">
        <v>0</v>
      </c>
      <c r="MN292" s="153"/>
      <c r="MO292" s="153">
        <v>0</v>
      </c>
      <c r="MP292" s="153">
        <v>0</v>
      </c>
      <c r="MQ292" s="153">
        <v>0</v>
      </c>
      <c r="MR292" s="153">
        <v>0</v>
      </c>
      <c r="MS292" s="153">
        <v>0</v>
      </c>
      <c r="MT292" s="153">
        <v>0</v>
      </c>
      <c r="MU292" s="153">
        <v>0</v>
      </c>
      <c r="MV292" s="153">
        <v>0</v>
      </c>
      <c r="MW292" s="153">
        <v>0</v>
      </c>
      <c r="MX292" s="153"/>
      <c r="MY292" s="153">
        <v>0</v>
      </c>
      <c r="MZ292" s="153">
        <v>0</v>
      </c>
      <c r="NA292" s="153">
        <v>0</v>
      </c>
      <c r="NB292" s="153">
        <v>0</v>
      </c>
      <c r="NC292" s="153"/>
      <c r="ND292" s="153">
        <v>0</v>
      </c>
      <c r="NE292" s="153">
        <v>0</v>
      </c>
      <c r="NF292" s="153">
        <v>0</v>
      </c>
      <c r="NG292" s="153"/>
      <c r="NH292" s="153">
        <v>0</v>
      </c>
      <c r="NI292" s="153"/>
      <c r="NJ292" s="153">
        <v>0</v>
      </c>
      <c r="NK292" s="153"/>
      <c r="NL292" s="153">
        <v>0</v>
      </c>
      <c r="NM292" s="153"/>
      <c r="NN292" s="153">
        <v>0</v>
      </c>
      <c r="NO292" s="153">
        <v>0</v>
      </c>
      <c r="NP292" s="153">
        <v>0</v>
      </c>
      <c r="NQ292" s="153">
        <v>0</v>
      </c>
      <c r="NR292" s="153">
        <v>0</v>
      </c>
      <c r="NS292" s="153">
        <v>0</v>
      </c>
      <c r="NT292" s="153"/>
      <c r="NU292" s="153"/>
      <c r="NV292" s="153"/>
      <c r="NW292" s="153">
        <v>0</v>
      </c>
      <c r="NX292" s="153"/>
      <c r="NY292" s="153">
        <v>0</v>
      </c>
      <c r="NZ292" s="153">
        <v>0</v>
      </c>
      <c r="OA292" s="153">
        <v>0</v>
      </c>
      <c r="OB292" s="153">
        <v>0</v>
      </c>
      <c r="OC292" s="153">
        <v>0</v>
      </c>
      <c r="OD292" s="153"/>
      <c r="OE292" s="153">
        <v>0</v>
      </c>
      <c r="OF292" s="153">
        <v>0</v>
      </c>
      <c r="OG292" s="153"/>
      <c r="OH292" s="153"/>
      <c r="OI292" s="153"/>
      <c r="OJ292" s="153">
        <v>0</v>
      </c>
      <c r="OK292" s="153">
        <v>0</v>
      </c>
      <c r="OL292" s="153">
        <v>0</v>
      </c>
      <c r="OM292" s="153"/>
      <c r="ON292" s="153"/>
      <c r="OO292" s="154">
        <v>0</v>
      </c>
      <c r="OP292" s="144">
        <v>24</v>
      </c>
      <c r="OQ292" s="155">
        <v>138795</v>
      </c>
      <c r="OR292" s="153">
        <v>1</v>
      </c>
      <c r="OS292" s="153">
        <v>0</v>
      </c>
      <c r="OT292" s="153">
        <v>6</v>
      </c>
      <c r="OU292" s="153"/>
      <c r="OV292" s="153"/>
      <c r="OW292" s="153"/>
      <c r="OX292" s="153"/>
      <c r="OY292" s="153"/>
      <c r="OZ292" s="153"/>
      <c r="PA292" s="153"/>
      <c r="PB292" s="153"/>
      <c r="PC292" s="153"/>
      <c r="PD292" s="153"/>
      <c r="PE292" s="153"/>
      <c r="PF292" s="153"/>
      <c r="PG292" s="153"/>
      <c r="PH292" s="153"/>
      <c r="PI292" s="153"/>
      <c r="PJ292" s="156"/>
      <c r="PK292" s="144">
        <v>138803</v>
      </c>
      <c r="PL292" s="144">
        <v>138827</v>
      </c>
    </row>
    <row r="293" spans="1:428" ht="15" x14ac:dyDescent="0.25">
      <c r="A293" s="158">
        <v>454000</v>
      </c>
      <c r="B293" s="159" t="s">
        <v>743</v>
      </c>
      <c r="C293" s="149" t="s">
        <v>480</v>
      </c>
      <c r="D293" s="155">
        <v>1</v>
      </c>
      <c r="E293" s="153">
        <v>5</v>
      </c>
      <c r="F293" s="153">
        <v>1</v>
      </c>
      <c r="G293" s="153">
        <v>1</v>
      </c>
      <c r="H293" s="153">
        <v>2</v>
      </c>
      <c r="I293" s="153">
        <v>2</v>
      </c>
      <c r="J293" s="153">
        <v>3</v>
      </c>
      <c r="K293" s="153">
        <v>0</v>
      </c>
      <c r="L293" s="153">
        <v>1</v>
      </c>
      <c r="M293" s="153">
        <v>1</v>
      </c>
      <c r="N293" s="153">
        <v>0</v>
      </c>
      <c r="O293" s="153">
        <v>0</v>
      </c>
      <c r="P293" s="153"/>
      <c r="Q293" s="153">
        <v>10</v>
      </c>
      <c r="R293" s="153">
        <v>85</v>
      </c>
      <c r="S293" s="153">
        <v>0</v>
      </c>
      <c r="T293" s="153">
        <v>2</v>
      </c>
      <c r="U293" s="153">
        <v>1</v>
      </c>
      <c r="V293" s="153">
        <v>4</v>
      </c>
      <c r="W293" s="153">
        <v>3</v>
      </c>
      <c r="X293" s="153">
        <v>6</v>
      </c>
      <c r="Y293" s="153">
        <v>98</v>
      </c>
      <c r="Z293" s="153">
        <v>0</v>
      </c>
      <c r="AA293" s="153">
        <v>4</v>
      </c>
      <c r="AB293" s="153">
        <v>8</v>
      </c>
      <c r="AC293" s="153">
        <v>32</v>
      </c>
      <c r="AD293" s="153">
        <v>418</v>
      </c>
      <c r="AE293" s="153">
        <v>196</v>
      </c>
      <c r="AF293" s="153">
        <v>18</v>
      </c>
      <c r="AG293" s="153">
        <v>127</v>
      </c>
      <c r="AH293" s="153">
        <v>575</v>
      </c>
      <c r="AI293" s="153">
        <v>0</v>
      </c>
      <c r="AJ293" s="153">
        <v>96</v>
      </c>
      <c r="AK293" s="153">
        <v>76</v>
      </c>
      <c r="AL293" s="153">
        <v>810</v>
      </c>
      <c r="AM293" s="153">
        <v>4</v>
      </c>
      <c r="AN293" s="153">
        <v>10</v>
      </c>
      <c r="AO293" s="153">
        <v>2</v>
      </c>
      <c r="AP293" s="153">
        <v>3</v>
      </c>
      <c r="AQ293" s="153">
        <v>18</v>
      </c>
      <c r="AR293" s="153">
        <v>0</v>
      </c>
      <c r="AS293" s="153">
        <v>1</v>
      </c>
      <c r="AT293" s="153">
        <v>0</v>
      </c>
      <c r="AU293" s="153">
        <v>5</v>
      </c>
      <c r="AV293" s="153">
        <v>0</v>
      </c>
      <c r="AW293" s="153">
        <v>1</v>
      </c>
      <c r="AX293" s="153">
        <v>1</v>
      </c>
      <c r="AY293" s="153"/>
      <c r="AZ293" s="153"/>
      <c r="BA293" s="153">
        <v>1</v>
      </c>
      <c r="BB293" s="153">
        <v>0</v>
      </c>
      <c r="BC293" s="153">
        <v>0</v>
      </c>
      <c r="BD293" s="153">
        <v>2</v>
      </c>
      <c r="BE293" s="153">
        <v>2</v>
      </c>
      <c r="BF293" s="153">
        <v>0</v>
      </c>
      <c r="BG293" s="153">
        <v>0</v>
      </c>
      <c r="BH293" s="153">
        <v>1</v>
      </c>
      <c r="BI293" s="153"/>
      <c r="BJ293" s="153">
        <v>1</v>
      </c>
      <c r="BK293" s="153">
        <v>0</v>
      </c>
      <c r="BL293" s="153">
        <v>1</v>
      </c>
      <c r="BM293" s="153"/>
      <c r="BN293" s="153">
        <v>0</v>
      </c>
      <c r="BO293" s="153"/>
      <c r="BP293" s="153">
        <v>1</v>
      </c>
      <c r="BQ293" s="153">
        <v>2</v>
      </c>
      <c r="BR293" s="153">
        <v>6</v>
      </c>
      <c r="BS293" s="153">
        <v>4</v>
      </c>
      <c r="BT293" s="153">
        <v>0</v>
      </c>
      <c r="BU293" s="153">
        <v>1</v>
      </c>
      <c r="BV293" s="153">
        <v>0</v>
      </c>
      <c r="BW293" s="153">
        <v>2</v>
      </c>
      <c r="BX293" s="153"/>
      <c r="BY293" s="153">
        <v>2</v>
      </c>
      <c r="BZ293" s="153">
        <v>1</v>
      </c>
      <c r="CA293" s="153">
        <v>3</v>
      </c>
      <c r="CB293" s="153">
        <v>11</v>
      </c>
      <c r="CC293" s="153">
        <v>4</v>
      </c>
      <c r="CD293" s="153">
        <v>1</v>
      </c>
      <c r="CE293" s="153"/>
      <c r="CF293" s="153">
        <v>1</v>
      </c>
      <c r="CG293" s="153">
        <v>1</v>
      </c>
      <c r="CH293" s="153">
        <v>19</v>
      </c>
      <c r="CI293" s="153">
        <v>5</v>
      </c>
      <c r="CJ293" s="153">
        <v>52</v>
      </c>
      <c r="CK293" s="153">
        <v>6</v>
      </c>
      <c r="CL293" s="153">
        <v>0</v>
      </c>
      <c r="CM293" s="153">
        <v>8</v>
      </c>
      <c r="CN293" s="153">
        <v>0</v>
      </c>
      <c r="CO293" s="153">
        <v>0</v>
      </c>
      <c r="CP293" s="153">
        <v>11</v>
      </c>
      <c r="CQ293" s="153">
        <v>1</v>
      </c>
      <c r="CR293" s="153">
        <v>15</v>
      </c>
      <c r="CS293" s="153"/>
      <c r="CT293" s="153">
        <v>0</v>
      </c>
      <c r="CU293" s="153">
        <v>0</v>
      </c>
      <c r="CV293" s="153"/>
      <c r="CW293" s="153"/>
      <c r="CX293" s="153"/>
      <c r="CY293" s="153"/>
      <c r="CZ293" s="153"/>
      <c r="DA293" s="153">
        <v>29</v>
      </c>
      <c r="DB293" s="153">
        <v>17</v>
      </c>
      <c r="DC293" s="153">
        <v>115</v>
      </c>
      <c r="DD293" s="153">
        <v>14</v>
      </c>
      <c r="DE293" s="153"/>
      <c r="DF293" s="153"/>
      <c r="DG293" s="153"/>
      <c r="DH293" s="153">
        <v>7</v>
      </c>
      <c r="DI293" s="153"/>
      <c r="DJ293" s="153">
        <v>0</v>
      </c>
      <c r="DK293" s="153">
        <v>0</v>
      </c>
      <c r="DL293" s="153">
        <v>2</v>
      </c>
      <c r="DM293" s="153">
        <v>0</v>
      </c>
      <c r="DN293" s="153">
        <v>4</v>
      </c>
      <c r="DO293" s="153">
        <v>1</v>
      </c>
      <c r="DP293" s="153">
        <v>0</v>
      </c>
      <c r="DQ293" s="153">
        <v>0</v>
      </c>
      <c r="DR293" s="153">
        <v>4</v>
      </c>
      <c r="DS293" s="153">
        <v>1</v>
      </c>
      <c r="DT293" s="153">
        <v>2</v>
      </c>
      <c r="DU293" s="153">
        <v>1</v>
      </c>
      <c r="DV293" s="153">
        <v>0</v>
      </c>
      <c r="DW293" s="153">
        <v>0</v>
      </c>
      <c r="DX293" s="153">
        <v>1</v>
      </c>
      <c r="DY293" s="153">
        <v>2</v>
      </c>
      <c r="DZ293" s="153"/>
      <c r="EA293" s="153">
        <v>2</v>
      </c>
      <c r="EB293" s="153">
        <v>0</v>
      </c>
      <c r="EC293" s="153">
        <v>9</v>
      </c>
      <c r="ED293" s="153">
        <v>0</v>
      </c>
      <c r="EE293" s="153">
        <v>8</v>
      </c>
      <c r="EF293" s="153">
        <v>1</v>
      </c>
      <c r="EG293" s="153">
        <v>1</v>
      </c>
      <c r="EH293" s="153">
        <v>2</v>
      </c>
      <c r="EI293" s="153">
        <v>1</v>
      </c>
      <c r="EJ293" s="153"/>
      <c r="EK293" s="153"/>
      <c r="EL293" s="153">
        <v>13</v>
      </c>
      <c r="EM293" s="153">
        <v>1</v>
      </c>
      <c r="EN293" s="153">
        <v>0</v>
      </c>
      <c r="EO293" s="153"/>
      <c r="EP293" s="153"/>
      <c r="EQ293" s="153">
        <v>0</v>
      </c>
      <c r="ER293" s="153">
        <v>0</v>
      </c>
      <c r="ES293" s="153">
        <v>1</v>
      </c>
      <c r="ET293" s="153">
        <v>0</v>
      </c>
      <c r="EU293" s="153">
        <v>5</v>
      </c>
      <c r="EV293" s="153">
        <v>4</v>
      </c>
      <c r="EW293" s="153">
        <v>0</v>
      </c>
      <c r="EX293" s="153">
        <v>0</v>
      </c>
      <c r="EY293" s="153">
        <v>90</v>
      </c>
      <c r="EZ293" s="153">
        <v>44</v>
      </c>
      <c r="FA293" s="153">
        <v>84</v>
      </c>
      <c r="FB293" s="153">
        <v>9</v>
      </c>
      <c r="FC293" s="153">
        <v>4</v>
      </c>
      <c r="FD293" s="153">
        <v>54</v>
      </c>
      <c r="FE293" s="153">
        <v>26</v>
      </c>
      <c r="FF293" s="153">
        <v>14</v>
      </c>
      <c r="FG293" s="153">
        <v>0</v>
      </c>
      <c r="FH293" s="153">
        <v>1</v>
      </c>
      <c r="FI293" s="153"/>
      <c r="FJ293" s="153"/>
      <c r="FK293" s="153"/>
      <c r="FL293" s="153">
        <v>2</v>
      </c>
      <c r="FM293" s="153">
        <v>21</v>
      </c>
      <c r="FN293" s="153"/>
      <c r="FO293" s="153"/>
      <c r="FP293" s="153">
        <v>13</v>
      </c>
      <c r="FQ293" s="153">
        <v>26</v>
      </c>
      <c r="FR293" s="153">
        <v>6</v>
      </c>
      <c r="FS293" s="153">
        <v>6</v>
      </c>
      <c r="FT293" s="153">
        <v>6</v>
      </c>
      <c r="FU293" s="153">
        <v>6</v>
      </c>
      <c r="FV293" s="153">
        <v>6</v>
      </c>
      <c r="FW293" s="153">
        <v>21</v>
      </c>
      <c r="FX293" s="153">
        <v>1</v>
      </c>
      <c r="FY293" s="153">
        <v>22</v>
      </c>
      <c r="FZ293" s="153">
        <v>17</v>
      </c>
      <c r="GA293" s="153">
        <v>6</v>
      </c>
      <c r="GB293" s="153">
        <v>72</v>
      </c>
      <c r="GC293" s="153"/>
      <c r="GD293" s="153">
        <v>0</v>
      </c>
      <c r="GE293" s="153">
        <v>2</v>
      </c>
      <c r="GF293" s="153">
        <v>0</v>
      </c>
      <c r="GG293" s="153">
        <v>0</v>
      </c>
      <c r="GH293" s="153">
        <v>4</v>
      </c>
      <c r="GI293" s="153">
        <v>1</v>
      </c>
      <c r="GJ293" s="153">
        <v>1</v>
      </c>
      <c r="GK293" s="153">
        <v>7</v>
      </c>
      <c r="GL293" s="153">
        <v>0</v>
      </c>
      <c r="GM293" s="153">
        <v>1</v>
      </c>
      <c r="GN293" s="153">
        <v>3</v>
      </c>
      <c r="GO293" s="153">
        <v>0</v>
      </c>
      <c r="GP293" s="153">
        <v>1</v>
      </c>
      <c r="GQ293" s="153">
        <v>6</v>
      </c>
      <c r="GR293" s="153">
        <v>5</v>
      </c>
      <c r="GS293" s="153">
        <v>5</v>
      </c>
      <c r="GT293" s="153">
        <v>17</v>
      </c>
      <c r="GU293" s="153">
        <v>15</v>
      </c>
      <c r="GV293" s="153">
        <v>34</v>
      </c>
      <c r="GW293" s="153">
        <v>4</v>
      </c>
      <c r="GX293" s="153">
        <v>5</v>
      </c>
      <c r="GY293" s="153">
        <v>2</v>
      </c>
      <c r="GZ293" s="153">
        <v>1</v>
      </c>
      <c r="HA293" s="153">
        <v>7</v>
      </c>
      <c r="HB293" s="153">
        <v>7</v>
      </c>
      <c r="HC293" s="153"/>
      <c r="HD293" s="153"/>
      <c r="HE293" s="153"/>
      <c r="HF293" s="153"/>
      <c r="HG293" s="153"/>
      <c r="HH293" s="153">
        <v>108</v>
      </c>
      <c r="HI293" s="153">
        <v>2</v>
      </c>
      <c r="HJ293" s="153">
        <v>0</v>
      </c>
      <c r="HK293" s="153">
        <v>1</v>
      </c>
      <c r="HL293" s="153">
        <v>1</v>
      </c>
      <c r="HM293" s="153">
        <v>0</v>
      </c>
      <c r="HN293" s="153">
        <v>0</v>
      </c>
      <c r="HO293" s="153"/>
      <c r="HP293" s="153">
        <v>3</v>
      </c>
      <c r="HQ293" s="153"/>
      <c r="HR293" s="153">
        <v>4</v>
      </c>
      <c r="HS293" s="153">
        <v>0</v>
      </c>
      <c r="HT293" s="153">
        <v>0</v>
      </c>
      <c r="HU293" s="153">
        <v>0</v>
      </c>
      <c r="HV293" s="153">
        <v>5</v>
      </c>
      <c r="HW293" s="153">
        <v>6</v>
      </c>
      <c r="HX293" s="153">
        <v>22</v>
      </c>
      <c r="HY293" s="153">
        <v>0</v>
      </c>
      <c r="HZ293" s="153"/>
      <c r="IA293" s="153">
        <v>0</v>
      </c>
      <c r="IB293" s="153"/>
      <c r="IC293" s="153">
        <v>519</v>
      </c>
      <c r="ID293" s="153">
        <v>0</v>
      </c>
      <c r="IE293" s="153">
        <v>134</v>
      </c>
      <c r="IF293" s="153"/>
      <c r="IG293" s="153"/>
      <c r="IH293" s="153">
        <v>20</v>
      </c>
      <c r="II293" s="153">
        <v>379</v>
      </c>
      <c r="IJ293" s="153"/>
      <c r="IK293" s="153">
        <v>14</v>
      </c>
      <c r="IL293" s="153">
        <v>1</v>
      </c>
      <c r="IM293" s="153">
        <v>762</v>
      </c>
      <c r="IN293" s="153">
        <v>362</v>
      </c>
      <c r="IO293" s="153">
        <v>24</v>
      </c>
      <c r="IP293" s="153">
        <v>9</v>
      </c>
      <c r="IQ293" s="153">
        <v>37</v>
      </c>
      <c r="IR293" s="153">
        <v>0</v>
      </c>
      <c r="IS293" s="153">
        <v>0</v>
      </c>
      <c r="IT293" s="153">
        <v>0</v>
      </c>
      <c r="IU293" s="153">
        <v>4</v>
      </c>
      <c r="IV293" s="153">
        <v>2</v>
      </c>
      <c r="IW293" s="153">
        <v>7</v>
      </c>
      <c r="IX293" s="153">
        <v>84</v>
      </c>
      <c r="IY293" s="153">
        <v>171</v>
      </c>
      <c r="IZ293" s="153"/>
      <c r="JA293" s="153">
        <v>20</v>
      </c>
      <c r="JB293" s="153">
        <v>2</v>
      </c>
      <c r="JC293" s="153">
        <v>0</v>
      </c>
      <c r="JD293" s="153"/>
      <c r="JE293" s="153">
        <v>0</v>
      </c>
      <c r="JF293" s="153">
        <v>0</v>
      </c>
      <c r="JG293" s="153">
        <v>0</v>
      </c>
      <c r="JH293" s="153">
        <v>28</v>
      </c>
      <c r="JI293" s="153">
        <v>3</v>
      </c>
      <c r="JJ293" s="153"/>
      <c r="JK293" s="153">
        <v>3</v>
      </c>
      <c r="JL293" s="153">
        <v>9</v>
      </c>
      <c r="JM293" s="153">
        <v>24</v>
      </c>
      <c r="JN293" s="153">
        <v>15</v>
      </c>
      <c r="JO293" s="153">
        <v>14</v>
      </c>
      <c r="JP293" s="153">
        <v>28</v>
      </c>
      <c r="JQ293" s="153">
        <v>30</v>
      </c>
      <c r="JR293" s="153">
        <v>20</v>
      </c>
      <c r="JS293" s="153">
        <v>17</v>
      </c>
      <c r="JT293" s="153">
        <v>31</v>
      </c>
      <c r="JU293" s="153">
        <v>5</v>
      </c>
      <c r="JV293" s="153"/>
      <c r="JW293" s="153">
        <v>421</v>
      </c>
      <c r="JX293" s="153">
        <v>86</v>
      </c>
      <c r="JY293" s="153">
        <v>413</v>
      </c>
      <c r="JZ293" s="153">
        <v>49</v>
      </c>
      <c r="KA293" s="153">
        <v>46</v>
      </c>
      <c r="KB293" s="153">
        <v>48</v>
      </c>
      <c r="KC293" s="153">
        <v>8</v>
      </c>
      <c r="KD293" s="153">
        <v>248</v>
      </c>
      <c r="KE293" s="153">
        <v>160</v>
      </c>
      <c r="KF293" s="153">
        <v>0</v>
      </c>
      <c r="KG293" s="153">
        <v>3</v>
      </c>
      <c r="KH293" s="153">
        <v>436</v>
      </c>
      <c r="KI293" s="153">
        <v>889</v>
      </c>
      <c r="KJ293" s="153">
        <v>9</v>
      </c>
      <c r="KK293" s="153">
        <v>2</v>
      </c>
      <c r="KL293" s="153">
        <v>5</v>
      </c>
      <c r="KM293" s="153">
        <v>281</v>
      </c>
      <c r="KN293" s="153">
        <v>4</v>
      </c>
      <c r="KO293" s="153">
        <v>1</v>
      </c>
      <c r="KP293" s="153"/>
      <c r="KQ293" s="153">
        <v>0</v>
      </c>
      <c r="KR293" s="153">
        <v>6</v>
      </c>
      <c r="KS293" s="153">
        <v>4</v>
      </c>
      <c r="KT293" s="153">
        <v>4</v>
      </c>
      <c r="KU293" s="153">
        <v>0</v>
      </c>
      <c r="KV293" s="153">
        <v>0</v>
      </c>
      <c r="KW293" s="153"/>
      <c r="KX293" s="153">
        <v>4</v>
      </c>
      <c r="KY293" s="153">
        <v>4</v>
      </c>
      <c r="KZ293" s="153">
        <v>0</v>
      </c>
      <c r="LA293" s="153">
        <v>8</v>
      </c>
      <c r="LB293" s="153">
        <v>23</v>
      </c>
      <c r="LC293" s="153">
        <v>1</v>
      </c>
      <c r="LD293" s="153">
        <v>40</v>
      </c>
      <c r="LE293" s="153">
        <v>56</v>
      </c>
      <c r="LF293" s="153">
        <v>52</v>
      </c>
      <c r="LG293" s="153">
        <v>0</v>
      </c>
      <c r="LH293" s="153"/>
      <c r="LI293" s="153">
        <v>1</v>
      </c>
      <c r="LJ293" s="153">
        <v>8</v>
      </c>
      <c r="LK293" s="153"/>
      <c r="LL293" s="153">
        <v>792</v>
      </c>
      <c r="LM293" s="153"/>
      <c r="LN293" s="153">
        <v>301</v>
      </c>
      <c r="LO293" s="153">
        <v>39</v>
      </c>
      <c r="LP293" s="153">
        <v>1</v>
      </c>
      <c r="LQ293" s="153">
        <v>2</v>
      </c>
      <c r="LR293" s="153"/>
      <c r="LS293" s="153">
        <v>10</v>
      </c>
      <c r="LT293" s="153">
        <v>3</v>
      </c>
      <c r="LU293" s="153">
        <v>17</v>
      </c>
      <c r="LV293" s="153">
        <v>3</v>
      </c>
      <c r="LW293" s="153">
        <v>8</v>
      </c>
      <c r="LX293" s="153">
        <v>23</v>
      </c>
      <c r="LY293" s="153">
        <v>23</v>
      </c>
      <c r="LZ293" s="153">
        <v>4</v>
      </c>
      <c r="MA293" s="153">
        <v>19</v>
      </c>
      <c r="MB293" s="153">
        <v>40</v>
      </c>
      <c r="MC293" s="153">
        <v>3</v>
      </c>
      <c r="MD293" s="153">
        <v>5</v>
      </c>
      <c r="ME293" s="153">
        <v>2</v>
      </c>
      <c r="MF293" s="153">
        <v>13</v>
      </c>
      <c r="MG293" s="153"/>
      <c r="MH293" s="153">
        <v>24</v>
      </c>
      <c r="MI293" s="153">
        <v>342</v>
      </c>
      <c r="MJ293" s="153">
        <v>3</v>
      </c>
      <c r="MK293" s="153">
        <v>2</v>
      </c>
      <c r="ML293" s="153">
        <v>33</v>
      </c>
      <c r="MM293" s="153">
        <v>3</v>
      </c>
      <c r="MN293" s="153">
        <v>5</v>
      </c>
      <c r="MO293" s="153">
        <v>13</v>
      </c>
      <c r="MP293" s="153">
        <v>10</v>
      </c>
      <c r="MQ293" s="153">
        <v>0</v>
      </c>
      <c r="MR293" s="153">
        <v>0</v>
      </c>
      <c r="MS293" s="153">
        <v>64</v>
      </c>
      <c r="MT293" s="153">
        <v>19</v>
      </c>
      <c r="MU293" s="153">
        <v>23</v>
      </c>
      <c r="MV293" s="153">
        <v>4</v>
      </c>
      <c r="MW293" s="153">
        <v>8</v>
      </c>
      <c r="MX293" s="153">
        <v>0</v>
      </c>
      <c r="MY293" s="153">
        <v>10</v>
      </c>
      <c r="MZ293" s="153">
        <v>9</v>
      </c>
      <c r="NA293" s="153">
        <v>44</v>
      </c>
      <c r="NB293" s="153">
        <v>5</v>
      </c>
      <c r="NC293" s="153">
        <v>2</v>
      </c>
      <c r="ND293" s="153">
        <v>15</v>
      </c>
      <c r="NE293" s="153">
        <v>1</v>
      </c>
      <c r="NF293" s="153">
        <v>10</v>
      </c>
      <c r="NG293" s="153"/>
      <c r="NH293" s="153">
        <v>0</v>
      </c>
      <c r="NI293" s="153">
        <v>1</v>
      </c>
      <c r="NJ293" s="153">
        <v>0</v>
      </c>
      <c r="NK293" s="153">
        <v>4</v>
      </c>
      <c r="NL293" s="153">
        <v>1</v>
      </c>
      <c r="NM293" s="153">
        <v>1</v>
      </c>
      <c r="NN293" s="153">
        <v>6</v>
      </c>
      <c r="NO293" s="153">
        <v>455</v>
      </c>
      <c r="NP293" s="153">
        <v>489</v>
      </c>
      <c r="NQ293" s="153">
        <v>651</v>
      </c>
      <c r="NR293" s="153">
        <v>98</v>
      </c>
      <c r="NS293" s="153">
        <v>633</v>
      </c>
      <c r="NT293" s="153">
        <v>6</v>
      </c>
      <c r="NU293" s="153">
        <v>51</v>
      </c>
      <c r="NV293" s="153">
        <v>63</v>
      </c>
      <c r="NW293" s="153">
        <v>25</v>
      </c>
      <c r="NX293" s="153">
        <v>0</v>
      </c>
      <c r="NY293" s="153">
        <v>2</v>
      </c>
      <c r="NZ293" s="153">
        <v>9</v>
      </c>
      <c r="OA293" s="153">
        <v>22</v>
      </c>
      <c r="OB293" s="153">
        <v>17</v>
      </c>
      <c r="OC293" s="153">
        <v>14</v>
      </c>
      <c r="OD293" s="153"/>
      <c r="OE293" s="153">
        <v>0</v>
      </c>
      <c r="OF293" s="153">
        <v>14</v>
      </c>
      <c r="OG293" s="153"/>
      <c r="OH293" s="153"/>
      <c r="OI293" s="153">
        <v>0</v>
      </c>
      <c r="OJ293" s="153">
        <v>79</v>
      </c>
      <c r="OK293" s="153">
        <v>2</v>
      </c>
      <c r="OL293" s="153">
        <v>11</v>
      </c>
      <c r="OM293" s="153"/>
      <c r="ON293" s="153"/>
      <c r="OO293" s="154">
        <v>0</v>
      </c>
      <c r="OP293" s="144">
        <v>14602</v>
      </c>
      <c r="OQ293" s="155">
        <v>252459</v>
      </c>
      <c r="OR293" s="153">
        <v>8285</v>
      </c>
      <c r="OS293" s="153">
        <v>5463</v>
      </c>
      <c r="OT293" s="153">
        <v>411</v>
      </c>
      <c r="OU293" s="153"/>
      <c r="OV293" s="153"/>
      <c r="OW293" s="153"/>
      <c r="OX293" s="153"/>
      <c r="OY293" s="153"/>
      <c r="OZ293" s="153"/>
      <c r="PA293" s="153"/>
      <c r="PB293" s="153"/>
      <c r="PC293" s="153"/>
      <c r="PD293" s="153"/>
      <c r="PE293" s="153"/>
      <c r="PF293" s="153"/>
      <c r="PG293" s="153"/>
      <c r="PH293" s="153"/>
      <c r="PI293" s="153"/>
      <c r="PJ293" s="156"/>
      <c r="PK293" s="144">
        <v>266618</v>
      </c>
      <c r="PL293" s="144">
        <v>281220</v>
      </c>
    </row>
    <row r="294" spans="1:428" ht="15" x14ac:dyDescent="0.25">
      <c r="A294" s="158" t="s">
        <v>647</v>
      </c>
      <c r="B294" s="159" t="s">
        <v>743</v>
      </c>
      <c r="C294" s="149" t="s">
        <v>481</v>
      </c>
      <c r="D294" s="155">
        <v>0</v>
      </c>
      <c r="E294" s="153">
        <v>0</v>
      </c>
      <c r="F294" s="153">
        <v>0</v>
      </c>
      <c r="G294" s="153">
        <v>0</v>
      </c>
      <c r="H294" s="153">
        <v>0</v>
      </c>
      <c r="I294" s="153">
        <v>0</v>
      </c>
      <c r="J294" s="153">
        <v>0</v>
      </c>
      <c r="K294" s="153">
        <v>0</v>
      </c>
      <c r="L294" s="153">
        <v>0</v>
      </c>
      <c r="M294" s="153">
        <v>0</v>
      </c>
      <c r="N294" s="153">
        <v>0</v>
      </c>
      <c r="O294" s="153">
        <v>0</v>
      </c>
      <c r="P294" s="153"/>
      <c r="Q294" s="153">
        <v>2</v>
      </c>
      <c r="R294" s="153">
        <v>2</v>
      </c>
      <c r="S294" s="153">
        <v>0</v>
      </c>
      <c r="T294" s="153">
        <v>0</v>
      </c>
      <c r="U294" s="153">
        <v>0</v>
      </c>
      <c r="V294" s="153">
        <v>0</v>
      </c>
      <c r="W294" s="153">
        <v>0</v>
      </c>
      <c r="X294" s="153">
        <v>0</v>
      </c>
      <c r="Y294" s="153">
        <v>5</v>
      </c>
      <c r="Z294" s="153">
        <v>0</v>
      </c>
      <c r="AA294" s="153">
        <v>0</v>
      </c>
      <c r="AB294" s="153">
        <v>6</v>
      </c>
      <c r="AC294" s="153">
        <v>3</v>
      </c>
      <c r="AD294" s="153">
        <v>535</v>
      </c>
      <c r="AE294" s="153">
        <v>200</v>
      </c>
      <c r="AF294" s="153">
        <v>7</v>
      </c>
      <c r="AG294" s="153">
        <v>664</v>
      </c>
      <c r="AH294" s="153">
        <v>899</v>
      </c>
      <c r="AI294" s="153">
        <v>0</v>
      </c>
      <c r="AJ294" s="153">
        <v>58</v>
      </c>
      <c r="AK294" s="153">
        <v>35</v>
      </c>
      <c r="AL294" s="153">
        <v>633</v>
      </c>
      <c r="AM294" s="153">
        <v>2</v>
      </c>
      <c r="AN294" s="153">
        <v>0</v>
      </c>
      <c r="AO294" s="153">
        <v>0</v>
      </c>
      <c r="AP294" s="153">
        <v>0</v>
      </c>
      <c r="AQ294" s="153">
        <v>142</v>
      </c>
      <c r="AR294" s="153">
        <v>0</v>
      </c>
      <c r="AS294" s="153">
        <v>0</v>
      </c>
      <c r="AT294" s="153">
        <v>0</v>
      </c>
      <c r="AU294" s="153">
        <v>0</v>
      </c>
      <c r="AV294" s="153">
        <v>0</v>
      </c>
      <c r="AW294" s="153">
        <v>0</v>
      </c>
      <c r="AX294" s="153">
        <v>0</v>
      </c>
      <c r="AY294" s="153"/>
      <c r="AZ294" s="153"/>
      <c r="BA294" s="153">
        <v>0</v>
      </c>
      <c r="BB294" s="153">
        <v>0</v>
      </c>
      <c r="BC294" s="153">
        <v>0</v>
      </c>
      <c r="BD294" s="153">
        <v>1</v>
      </c>
      <c r="BE294" s="153">
        <v>0</v>
      </c>
      <c r="BF294" s="153">
        <v>0</v>
      </c>
      <c r="BG294" s="153">
        <v>0</v>
      </c>
      <c r="BH294" s="153">
        <v>0</v>
      </c>
      <c r="BI294" s="153"/>
      <c r="BJ294" s="153">
        <v>0</v>
      </c>
      <c r="BK294" s="153">
        <v>0</v>
      </c>
      <c r="BL294" s="153">
        <v>0</v>
      </c>
      <c r="BM294" s="153"/>
      <c r="BN294" s="153">
        <v>0</v>
      </c>
      <c r="BO294" s="153"/>
      <c r="BP294" s="153">
        <v>0</v>
      </c>
      <c r="BQ294" s="153">
        <v>1</v>
      </c>
      <c r="BR294" s="153">
        <v>1</v>
      </c>
      <c r="BS294" s="153">
        <v>1</v>
      </c>
      <c r="BT294" s="153">
        <v>0</v>
      </c>
      <c r="BU294" s="153">
        <v>0</v>
      </c>
      <c r="BV294" s="153">
        <v>0</v>
      </c>
      <c r="BW294" s="153">
        <v>0</v>
      </c>
      <c r="BX294" s="153"/>
      <c r="BY294" s="153">
        <v>0</v>
      </c>
      <c r="BZ294" s="153">
        <v>0</v>
      </c>
      <c r="CA294" s="153">
        <v>0</v>
      </c>
      <c r="CB294" s="153">
        <v>5</v>
      </c>
      <c r="CC294" s="153">
        <v>1</v>
      </c>
      <c r="CD294" s="153">
        <v>0</v>
      </c>
      <c r="CE294" s="153"/>
      <c r="CF294" s="153">
        <v>0</v>
      </c>
      <c r="CG294" s="153">
        <v>0</v>
      </c>
      <c r="CH294" s="153">
        <v>0</v>
      </c>
      <c r="CI294" s="153">
        <v>0</v>
      </c>
      <c r="CJ294" s="153">
        <v>2</v>
      </c>
      <c r="CK294" s="153">
        <v>0</v>
      </c>
      <c r="CL294" s="153">
        <v>0</v>
      </c>
      <c r="CM294" s="153">
        <v>3</v>
      </c>
      <c r="CN294" s="153">
        <v>0</v>
      </c>
      <c r="CO294" s="153">
        <v>0</v>
      </c>
      <c r="CP294" s="153">
        <v>4</v>
      </c>
      <c r="CQ294" s="153">
        <v>1</v>
      </c>
      <c r="CR294" s="153">
        <v>7</v>
      </c>
      <c r="CS294" s="153"/>
      <c r="CT294" s="153">
        <v>0</v>
      </c>
      <c r="CU294" s="153">
        <v>0</v>
      </c>
      <c r="CV294" s="153"/>
      <c r="CW294" s="153"/>
      <c r="CX294" s="153"/>
      <c r="CY294" s="153"/>
      <c r="CZ294" s="153"/>
      <c r="DA294" s="153">
        <v>11</v>
      </c>
      <c r="DB294" s="153">
        <v>8</v>
      </c>
      <c r="DC294" s="153">
        <v>52</v>
      </c>
      <c r="DD294" s="153">
        <v>0</v>
      </c>
      <c r="DE294" s="153"/>
      <c r="DF294" s="153"/>
      <c r="DG294" s="153"/>
      <c r="DH294" s="153">
        <v>2</v>
      </c>
      <c r="DI294" s="153"/>
      <c r="DJ294" s="153">
        <v>0</v>
      </c>
      <c r="DK294" s="153">
        <v>0</v>
      </c>
      <c r="DL294" s="153">
        <v>1</v>
      </c>
      <c r="DM294" s="153">
        <v>0</v>
      </c>
      <c r="DN294" s="153">
        <v>0</v>
      </c>
      <c r="DO294" s="153">
        <v>0</v>
      </c>
      <c r="DP294" s="153">
        <v>0</v>
      </c>
      <c r="DQ294" s="153">
        <v>0</v>
      </c>
      <c r="DR294" s="153">
        <v>2</v>
      </c>
      <c r="DS294" s="153">
        <v>0</v>
      </c>
      <c r="DT294" s="153">
        <v>0</v>
      </c>
      <c r="DU294" s="153">
        <v>0</v>
      </c>
      <c r="DV294" s="153">
        <v>0</v>
      </c>
      <c r="DW294" s="153">
        <v>0</v>
      </c>
      <c r="DX294" s="153">
        <v>0</v>
      </c>
      <c r="DY294" s="153">
        <v>1</v>
      </c>
      <c r="DZ294" s="153"/>
      <c r="EA294" s="153">
        <v>1</v>
      </c>
      <c r="EB294" s="153">
        <v>0</v>
      </c>
      <c r="EC294" s="153">
        <v>4</v>
      </c>
      <c r="ED294" s="153">
        <v>0</v>
      </c>
      <c r="EE294" s="153">
        <v>4</v>
      </c>
      <c r="EF294" s="153">
        <v>0</v>
      </c>
      <c r="EG294" s="153">
        <v>0</v>
      </c>
      <c r="EH294" s="153">
        <v>1</v>
      </c>
      <c r="EI294" s="153">
        <v>0</v>
      </c>
      <c r="EJ294" s="153"/>
      <c r="EK294" s="153"/>
      <c r="EL294" s="153">
        <v>6</v>
      </c>
      <c r="EM294" s="153">
        <v>1</v>
      </c>
      <c r="EN294" s="153">
        <v>0</v>
      </c>
      <c r="EO294" s="153"/>
      <c r="EP294" s="153"/>
      <c r="EQ294" s="153">
        <v>0</v>
      </c>
      <c r="ER294" s="153">
        <v>0</v>
      </c>
      <c r="ES294" s="153">
        <v>1</v>
      </c>
      <c r="ET294" s="153">
        <v>1</v>
      </c>
      <c r="EU294" s="153">
        <v>1</v>
      </c>
      <c r="EV294" s="153">
        <v>0</v>
      </c>
      <c r="EW294" s="153">
        <v>0</v>
      </c>
      <c r="EX294" s="153">
        <v>0</v>
      </c>
      <c r="EY294" s="153">
        <v>4</v>
      </c>
      <c r="EZ294" s="153">
        <v>20</v>
      </c>
      <c r="FA294" s="153">
        <v>5</v>
      </c>
      <c r="FB294" s="153">
        <v>3</v>
      </c>
      <c r="FC294" s="153">
        <v>0</v>
      </c>
      <c r="FD294" s="153">
        <v>17</v>
      </c>
      <c r="FE294" s="153">
        <v>2</v>
      </c>
      <c r="FF294" s="153">
        <v>0</v>
      </c>
      <c r="FG294" s="153">
        <v>0</v>
      </c>
      <c r="FH294" s="153">
        <v>0</v>
      </c>
      <c r="FI294" s="153"/>
      <c r="FJ294" s="153"/>
      <c r="FK294" s="153"/>
      <c r="FL294" s="153">
        <v>0</v>
      </c>
      <c r="FM294" s="153">
        <v>1</v>
      </c>
      <c r="FN294" s="153"/>
      <c r="FO294" s="153"/>
      <c r="FP294" s="153">
        <v>0</v>
      </c>
      <c r="FQ294" s="153">
        <v>11</v>
      </c>
      <c r="FR294" s="153">
        <v>3</v>
      </c>
      <c r="FS294" s="153">
        <v>3</v>
      </c>
      <c r="FT294" s="153">
        <v>2</v>
      </c>
      <c r="FU294" s="153">
        <v>3</v>
      </c>
      <c r="FV294" s="153">
        <v>2</v>
      </c>
      <c r="FW294" s="153">
        <v>9</v>
      </c>
      <c r="FX294" s="153">
        <v>0</v>
      </c>
      <c r="FY294" s="153">
        <v>8</v>
      </c>
      <c r="FZ294" s="153">
        <v>7</v>
      </c>
      <c r="GA294" s="153">
        <v>3</v>
      </c>
      <c r="GB294" s="153">
        <v>33</v>
      </c>
      <c r="GC294" s="153"/>
      <c r="GD294" s="153">
        <v>0</v>
      </c>
      <c r="GE294" s="153">
        <v>0</v>
      </c>
      <c r="GF294" s="153">
        <v>0</v>
      </c>
      <c r="GG294" s="153">
        <v>0</v>
      </c>
      <c r="GH294" s="153">
        <v>0</v>
      </c>
      <c r="GI294" s="153">
        <v>0</v>
      </c>
      <c r="GJ294" s="153">
        <v>0</v>
      </c>
      <c r="GK294" s="153">
        <v>2</v>
      </c>
      <c r="GL294" s="153">
        <v>0</v>
      </c>
      <c r="GM294" s="153">
        <v>0</v>
      </c>
      <c r="GN294" s="153">
        <v>1</v>
      </c>
      <c r="GO294" s="153">
        <v>0</v>
      </c>
      <c r="GP294" s="153">
        <v>0</v>
      </c>
      <c r="GQ294" s="153">
        <v>3</v>
      </c>
      <c r="GR294" s="153">
        <v>2</v>
      </c>
      <c r="GS294" s="153">
        <v>1</v>
      </c>
      <c r="GT294" s="153">
        <v>4</v>
      </c>
      <c r="GU294" s="153">
        <v>3</v>
      </c>
      <c r="GV294" s="153">
        <v>15</v>
      </c>
      <c r="GW294" s="153">
        <v>2</v>
      </c>
      <c r="GX294" s="153">
        <v>1</v>
      </c>
      <c r="GY294" s="153">
        <v>0</v>
      </c>
      <c r="GZ294" s="153">
        <v>0</v>
      </c>
      <c r="HA294" s="153">
        <v>1</v>
      </c>
      <c r="HB294" s="153">
        <v>3</v>
      </c>
      <c r="HC294" s="153"/>
      <c r="HD294" s="153"/>
      <c r="HE294" s="153"/>
      <c r="HF294" s="153"/>
      <c r="HG294" s="153"/>
      <c r="HH294" s="153">
        <v>34</v>
      </c>
      <c r="HI294" s="153">
        <v>0</v>
      </c>
      <c r="HJ294" s="153">
        <v>0</v>
      </c>
      <c r="HK294" s="153">
        <v>0</v>
      </c>
      <c r="HL294" s="153">
        <v>0</v>
      </c>
      <c r="HM294" s="153">
        <v>0</v>
      </c>
      <c r="HN294" s="153">
        <v>0</v>
      </c>
      <c r="HO294" s="153"/>
      <c r="HP294" s="153">
        <v>21</v>
      </c>
      <c r="HQ294" s="153"/>
      <c r="HR294" s="153">
        <v>1</v>
      </c>
      <c r="HS294" s="153">
        <v>0</v>
      </c>
      <c r="HT294" s="153">
        <v>0</v>
      </c>
      <c r="HU294" s="153">
        <v>0</v>
      </c>
      <c r="HV294" s="153">
        <v>0</v>
      </c>
      <c r="HW294" s="153">
        <v>0</v>
      </c>
      <c r="HX294" s="153">
        <v>6</v>
      </c>
      <c r="HY294" s="153">
        <v>0</v>
      </c>
      <c r="HZ294" s="153"/>
      <c r="IA294" s="153">
        <v>0</v>
      </c>
      <c r="IB294" s="153"/>
      <c r="IC294" s="153">
        <v>590</v>
      </c>
      <c r="ID294" s="153">
        <v>0</v>
      </c>
      <c r="IE294" s="153">
        <v>0</v>
      </c>
      <c r="IF294" s="153"/>
      <c r="IG294" s="153"/>
      <c r="IH294" s="153">
        <v>7</v>
      </c>
      <c r="II294" s="153">
        <v>0</v>
      </c>
      <c r="IJ294" s="153"/>
      <c r="IK294" s="153">
        <v>0</v>
      </c>
      <c r="IL294" s="153">
        <v>0</v>
      </c>
      <c r="IM294" s="153">
        <v>1</v>
      </c>
      <c r="IN294" s="153">
        <v>0</v>
      </c>
      <c r="IO294" s="153">
        <v>0</v>
      </c>
      <c r="IP294" s="153">
        <v>0</v>
      </c>
      <c r="IQ294" s="153">
        <v>0</v>
      </c>
      <c r="IR294" s="153">
        <v>0</v>
      </c>
      <c r="IS294" s="153">
        <v>0</v>
      </c>
      <c r="IT294" s="153">
        <v>0</v>
      </c>
      <c r="IU294" s="153">
        <v>2</v>
      </c>
      <c r="IV294" s="153">
        <v>0</v>
      </c>
      <c r="IW294" s="153">
        <v>2</v>
      </c>
      <c r="IX294" s="153">
        <v>36</v>
      </c>
      <c r="IY294" s="153">
        <v>78</v>
      </c>
      <c r="IZ294" s="153"/>
      <c r="JA294" s="153">
        <v>8</v>
      </c>
      <c r="JB294" s="153">
        <v>0</v>
      </c>
      <c r="JC294" s="153">
        <v>0</v>
      </c>
      <c r="JD294" s="153"/>
      <c r="JE294" s="153">
        <v>0</v>
      </c>
      <c r="JF294" s="153">
        <v>0</v>
      </c>
      <c r="JG294" s="153">
        <v>0</v>
      </c>
      <c r="JH294" s="153">
        <v>13</v>
      </c>
      <c r="JI294" s="153">
        <v>1</v>
      </c>
      <c r="JJ294" s="153"/>
      <c r="JK294" s="153">
        <v>1</v>
      </c>
      <c r="JL294" s="153">
        <v>10</v>
      </c>
      <c r="JM294" s="153">
        <v>27</v>
      </c>
      <c r="JN294" s="153">
        <v>17</v>
      </c>
      <c r="JO294" s="153">
        <v>16</v>
      </c>
      <c r="JP294" s="153">
        <v>32</v>
      </c>
      <c r="JQ294" s="153">
        <v>33</v>
      </c>
      <c r="JR294" s="153">
        <v>23</v>
      </c>
      <c r="JS294" s="153">
        <v>20</v>
      </c>
      <c r="JT294" s="153">
        <v>35</v>
      </c>
      <c r="JU294" s="153">
        <v>5</v>
      </c>
      <c r="JV294" s="153"/>
      <c r="JW294" s="153">
        <v>28</v>
      </c>
      <c r="JX294" s="153">
        <v>34</v>
      </c>
      <c r="JY294" s="153">
        <v>8</v>
      </c>
      <c r="JZ294" s="153">
        <v>15</v>
      </c>
      <c r="KA294" s="153">
        <v>10</v>
      </c>
      <c r="KB294" s="153">
        <v>24</v>
      </c>
      <c r="KC294" s="153">
        <v>7</v>
      </c>
      <c r="KD294" s="153">
        <v>69</v>
      </c>
      <c r="KE294" s="153">
        <v>15</v>
      </c>
      <c r="KF294" s="153">
        <v>0</v>
      </c>
      <c r="KG294" s="153">
        <v>1</v>
      </c>
      <c r="KH294" s="153"/>
      <c r="KI294" s="153">
        <v>7</v>
      </c>
      <c r="KJ294" s="153">
        <v>0</v>
      </c>
      <c r="KK294" s="153">
        <v>3</v>
      </c>
      <c r="KL294" s="153">
        <v>3</v>
      </c>
      <c r="KM294" s="153">
        <v>1</v>
      </c>
      <c r="KN294" s="153">
        <v>0</v>
      </c>
      <c r="KO294" s="153">
        <v>0</v>
      </c>
      <c r="KP294" s="153"/>
      <c r="KQ294" s="153">
        <v>0</v>
      </c>
      <c r="KR294" s="153">
        <v>5</v>
      </c>
      <c r="KS294" s="153">
        <v>4</v>
      </c>
      <c r="KT294" s="153">
        <v>3</v>
      </c>
      <c r="KU294" s="153">
        <v>0</v>
      </c>
      <c r="KV294" s="153">
        <v>0</v>
      </c>
      <c r="KW294" s="153"/>
      <c r="KX294" s="153">
        <v>1</v>
      </c>
      <c r="KY294" s="153">
        <v>1</v>
      </c>
      <c r="KZ294" s="153">
        <v>0</v>
      </c>
      <c r="LA294" s="153">
        <v>9</v>
      </c>
      <c r="LB294" s="153">
        <v>27</v>
      </c>
      <c r="LC294" s="153">
        <v>1</v>
      </c>
      <c r="LD294" s="153">
        <v>44</v>
      </c>
      <c r="LE294" s="153">
        <v>62</v>
      </c>
      <c r="LF294" s="153">
        <v>59</v>
      </c>
      <c r="LG294" s="153">
        <v>0</v>
      </c>
      <c r="LH294" s="153"/>
      <c r="LI294" s="153">
        <v>0</v>
      </c>
      <c r="LJ294" s="153">
        <v>9</v>
      </c>
      <c r="LK294" s="153"/>
      <c r="LL294" s="153">
        <v>365</v>
      </c>
      <c r="LM294" s="153"/>
      <c r="LN294" s="153">
        <v>199</v>
      </c>
      <c r="LO294" s="153">
        <v>9</v>
      </c>
      <c r="LP294" s="153">
        <v>1</v>
      </c>
      <c r="LQ294" s="153">
        <v>2</v>
      </c>
      <c r="LR294" s="153"/>
      <c r="LS294" s="153">
        <v>14</v>
      </c>
      <c r="LT294" s="153">
        <v>3</v>
      </c>
      <c r="LU294" s="153">
        <v>18</v>
      </c>
      <c r="LV294" s="153">
        <v>2</v>
      </c>
      <c r="LW294" s="153">
        <v>10</v>
      </c>
      <c r="LX294" s="153">
        <v>27</v>
      </c>
      <c r="LY294" s="153">
        <v>16</v>
      </c>
      <c r="LZ294" s="153">
        <v>4</v>
      </c>
      <c r="MA294" s="153">
        <v>8</v>
      </c>
      <c r="MB294" s="153">
        <v>48</v>
      </c>
      <c r="MC294" s="153">
        <v>4</v>
      </c>
      <c r="MD294" s="153">
        <v>6</v>
      </c>
      <c r="ME294" s="153">
        <v>2</v>
      </c>
      <c r="MF294" s="153">
        <v>9</v>
      </c>
      <c r="MG294" s="153"/>
      <c r="MH294" s="153">
        <v>22</v>
      </c>
      <c r="MI294" s="153">
        <v>150</v>
      </c>
      <c r="MJ294" s="153">
        <v>3</v>
      </c>
      <c r="MK294" s="153">
        <v>2</v>
      </c>
      <c r="ML294" s="153">
        <v>35</v>
      </c>
      <c r="MM294" s="153">
        <v>4</v>
      </c>
      <c r="MN294" s="153">
        <v>5</v>
      </c>
      <c r="MO294" s="153">
        <v>12</v>
      </c>
      <c r="MP294" s="153">
        <v>6</v>
      </c>
      <c r="MQ294" s="153">
        <v>0</v>
      </c>
      <c r="MR294" s="153">
        <v>0</v>
      </c>
      <c r="MS294" s="153">
        <v>25</v>
      </c>
      <c r="MT294" s="153">
        <v>22</v>
      </c>
      <c r="MU294" s="153">
        <v>26</v>
      </c>
      <c r="MV294" s="153">
        <v>4</v>
      </c>
      <c r="MW294" s="153">
        <v>14</v>
      </c>
      <c r="MX294" s="153">
        <v>0</v>
      </c>
      <c r="MY294" s="153">
        <v>87</v>
      </c>
      <c r="MZ294" s="153">
        <v>10</v>
      </c>
      <c r="NA294" s="153">
        <v>54</v>
      </c>
      <c r="NB294" s="153">
        <v>26</v>
      </c>
      <c r="NC294" s="153">
        <v>20</v>
      </c>
      <c r="ND294" s="153">
        <v>18</v>
      </c>
      <c r="NE294" s="153">
        <v>1</v>
      </c>
      <c r="NF294" s="153">
        <v>12</v>
      </c>
      <c r="NG294" s="153"/>
      <c r="NH294" s="153">
        <v>0</v>
      </c>
      <c r="NI294" s="153">
        <v>0</v>
      </c>
      <c r="NJ294" s="153">
        <v>0</v>
      </c>
      <c r="NK294" s="153">
        <v>4</v>
      </c>
      <c r="NL294" s="153">
        <v>0</v>
      </c>
      <c r="NM294" s="153">
        <v>1</v>
      </c>
      <c r="NN294" s="153">
        <v>6</v>
      </c>
      <c r="NO294" s="153">
        <v>527</v>
      </c>
      <c r="NP294" s="153">
        <v>513</v>
      </c>
      <c r="NQ294" s="153">
        <v>687</v>
      </c>
      <c r="NR294" s="153">
        <v>105</v>
      </c>
      <c r="NS294" s="153">
        <v>152</v>
      </c>
      <c r="NT294" s="153">
        <v>4</v>
      </c>
      <c r="NU294" s="153">
        <v>25</v>
      </c>
      <c r="NV294" s="153">
        <v>116</v>
      </c>
      <c r="NW294" s="153">
        <v>27</v>
      </c>
      <c r="NX294" s="153">
        <v>0</v>
      </c>
      <c r="NY294" s="153">
        <v>0</v>
      </c>
      <c r="NZ294" s="153">
        <v>2</v>
      </c>
      <c r="OA294" s="153">
        <v>24</v>
      </c>
      <c r="OB294" s="153">
        <v>7</v>
      </c>
      <c r="OC294" s="153">
        <v>10</v>
      </c>
      <c r="OD294" s="153"/>
      <c r="OE294" s="153">
        <v>1</v>
      </c>
      <c r="OF294" s="153">
        <v>27</v>
      </c>
      <c r="OG294" s="153"/>
      <c r="OH294" s="153"/>
      <c r="OI294" s="153">
        <v>0</v>
      </c>
      <c r="OJ294" s="153">
        <v>88</v>
      </c>
      <c r="OK294" s="153">
        <v>3</v>
      </c>
      <c r="OL294" s="153">
        <v>5</v>
      </c>
      <c r="OM294" s="153"/>
      <c r="ON294" s="153"/>
      <c r="OO294" s="154">
        <v>0</v>
      </c>
      <c r="OP294" s="144">
        <v>8615</v>
      </c>
      <c r="OQ294" s="155">
        <v>199714</v>
      </c>
      <c r="OR294" s="153">
        <v>13280</v>
      </c>
      <c r="OS294" s="153">
        <v>4599</v>
      </c>
      <c r="OT294" s="153">
        <v>4245</v>
      </c>
      <c r="OU294" s="153"/>
      <c r="OV294" s="153"/>
      <c r="OW294" s="153"/>
      <c r="OX294" s="153"/>
      <c r="OY294" s="153"/>
      <c r="OZ294" s="153"/>
      <c r="PA294" s="153"/>
      <c r="PB294" s="153"/>
      <c r="PC294" s="153"/>
      <c r="PD294" s="153"/>
      <c r="PE294" s="153"/>
      <c r="PF294" s="153"/>
      <c r="PG294" s="153"/>
      <c r="PH294" s="153"/>
      <c r="PI294" s="153"/>
      <c r="PJ294" s="156"/>
      <c r="PK294" s="144">
        <v>221838</v>
      </c>
      <c r="PL294" s="144">
        <v>230453</v>
      </c>
    </row>
    <row r="295" spans="1:428" ht="15" x14ac:dyDescent="0.25">
      <c r="A295" s="158">
        <v>481000</v>
      </c>
      <c r="B295" s="159" t="s">
        <v>743</v>
      </c>
      <c r="C295" s="149" t="s">
        <v>482</v>
      </c>
      <c r="D295" s="155">
        <v>20</v>
      </c>
      <c r="E295" s="153">
        <v>37</v>
      </c>
      <c r="F295" s="153">
        <v>3</v>
      </c>
      <c r="G295" s="153">
        <v>3</v>
      </c>
      <c r="H295" s="153">
        <v>7</v>
      </c>
      <c r="I295" s="153">
        <v>15</v>
      </c>
      <c r="J295" s="153">
        <v>5</v>
      </c>
      <c r="K295" s="153">
        <v>6</v>
      </c>
      <c r="L295" s="153">
        <v>4</v>
      </c>
      <c r="M295" s="153">
        <v>1</v>
      </c>
      <c r="N295" s="153">
        <v>6</v>
      </c>
      <c r="O295" s="153">
        <v>0</v>
      </c>
      <c r="P295" s="153">
        <v>1</v>
      </c>
      <c r="Q295" s="153">
        <v>16</v>
      </c>
      <c r="R295" s="153">
        <v>10</v>
      </c>
      <c r="S295" s="153">
        <v>1</v>
      </c>
      <c r="T295" s="153">
        <v>3</v>
      </c>
      <c r="U295" s="153">
        <v>5</v>
      </c>
      <c r="V295" s="153">
        <v>16</v>
      </c>
      <c r="W295" s="153">
        <v>15</v>
      </c>
      <c r="X295" s="153">
        <v>339</v>
      </c>
      <c r="Y295" s="153">
        <v>1078</v>
      </c>
      <c r="Z295" s="153">
        <v>188</v>
      </c>
      <c r="AA295" s="153">
        <v>13</v>
      </c>
      <c r="AB295" s="153">
        <v>12</v>
      </c>
      <c r="AC295" s="153">
        <v>30</v>
      </c>
      <c r="AD295" s="153">
        <v>424</v>
      </c>
      <c r="AE295" s="153">
        <v>54</v>
      </c>
      <c r="AF295" s="153">
        <v>64</v>
      </c>
      <c r="AG295" s="153">
        <v>25</v>
      </c>
      <c r="AH295" s="153">
        <v>75</v>
      </c>
      <c r="AI295" s="153">
        <v>22</v>
      </c>
      <c r="AJ295" s="153">
        <v>32</v>
      </c>
      <c r="AK295" s="153">
        <v>14</v>
      </c>
      <c r="AL295" s="153">
        <v>63</v>
      </c>
      <c r="AM295" s="153">
        <v>45</v>
      </c>
      <c r="AN295" s="153">
        <v>51</v>
      </c>
      <c r="AO295" s="153">
        <v>29</v>
      </c>
      <c r="AP295" s="153">
        <v>29</v>
      </c>
      <c r="AQ295" s="153">
        <v>47</v>
      </c>
      <c r="AR295" s="153">
        <v>45</v>
      </c>
      <c r="AS295" s="153">
        <v>63</v>
      </c>
      <c r="AT295" s="153">
        <v>8</v>
      </c>
      <c r="AU295" s="153">
        <v>179</v>
      </c>
      <c r="AV295" s="153">
        <v>14</v>
      </c>
      <c r="AW295" s="153">
        <v>40</v>
      </c>
      <c r="AX295" s="153">
        <v>28</v>
      </c>
      <c r="AY295" s="153">
        <v>6</v>
      </c>
      <c r="AZ295" s="153">
        <v>17</v>
      </c>
      <c r="BA295" s="153">
        <v>19</v>
      </c>
      <c r="BB295" s="153">
        <v>19</v>
      </c>
      <c r="BC295" s="153">
        <v>23</v>
      </c>
      <c r="BD295" s="153">
        <v>136</v>
      </c>
      <c r="BE295" s="153">
        <v>26</v>
      </c>
      <c r="BF295" s="153">
        <v>6</v>
      </c>
      <c r="BG295" s="153">
        <v>1</v>
      </c>
      <c r="BH295" s="153">
        <v>22</v>
      </c>
      <c r="BI295" s="153">
        <v>5</v>
      </c>
      <c r="BJ295" s="153">
        <v>16</v>
      </c>
      <c r="BK295" s="153">
        <v>10</v>
      </c>
      <c r="BL295" s="153">
        <v>24</v>
      </c>
      <c r="BM295" s="153">
        <v>23</v>
      </c>
      <c r="BN295" s="153">
        <v>12</v>
      </c>
      <c r="BO295" s="153">
        <v>13</v>
      </c>
      <c r="BP295" s="153">
        <v>22</v>
      </c>
      <c r="BQ295" s="153">
        <v>14</v>
      </c>
      <c r="BR295" s="153">
        <v>101</v>
      </c>
      <c r="BS295" s="153">
        <v>62</v>
      </c>
      <c r="BT295" s="153">
        <v>8</v>
      </c>
      <c r="BU295" s="153">
        <v>13</v>
      </c>
      <c r="BV295" s="153">
        <v>12</v>
      </c>
      <c r="BW295" s="153">
        <v>16</v>
      </c>
      <c r="BX295" s="153">
        <v>16</v>
      </c>
      <c r="BY295" s="153">
        <v>91</v>
      </c>
      <c r="BZ295" s="153">
        <v>63</v>
      </c>
      <c r="CA295" s="153">
        <v>55</v>
      </c>
      <c r="CB295" s="153">
        <v>2</v>
      </c>
      <c r="CC295" s="153">
        <v>26</v>
      </c>
      <c r="CD295" s="153">
        <v>3</v>
      </c>
      <c r="CE295" s="153">
        <v>8</v>
      </c>
      <c r="CF295" s="153">
        <v>4</v>
      </c>
      <c r="CG295" s="153">
        <v>15</v>
      </c>
      <c r="CH295" s="153">
        <v>29</v>
      </c>
      <c r="CI295" s="153">
        <v>9</v>
      </c>
      <c r="CJ295" s="153">
        <v>22</v>
      </c>
      <c r="CK295" s="153">
        <v>37</v>
      </c>
      <c r="CL295" s="153">
        <v>14</v>
      </c>
      <c r="CM295" s="153">
        <v>38</v>
      </c>
      <c r="CN295" s="153">
        <v>11</v>
      </c>
      <c r="CO295" s="153">
        <v>0</v>
      </c>
      <c r="CP295" s="153">
        <v>33</v>
      </c>
      <c r="CQ295" s="153">
        <v>10</v>
      </c>
      <c r="CR295" s="153">
        <v>38</v>
      </c>
      <c r="CS295" s="153">
        <v>5</v>
      </c>
      <c r="CT295" s="153">
        <v>6</v>
      </c>
      <c r="CU295" s="153">
        <v>15</v>
      </c>
      <c r="CV295" s="153">
        <v>11</v>
      </c>
      <c r="CW295" s="153">
        <v>10</v>
      </c>
      <c r="CX295" s="153">
        <v>4</v>
      </c>
      <c r="CY295" s="153">
        <v>2</v>
      </c>
      <c r="CZ295" s="153">
        <v>6</v>
      </c>
      <c r="DA295" s="153">
        <v>51</v>
      </c>
      <c r="DB295" s="153">
        <v>11</v>
      </c>
      <c r="DC295" s="153">
        <v>13</v>
      </c>
      <c r="DD295" s="153">
        <v>22</v>
      </c>
      <c r="DE295" s="153">
        <v>1</v>
      </c>
      <c r="DF295" s="153">
        <v>14</v>
      </c>
      <c r="DG295" s="153">
        <v>3</v>
      </c>
      <c r="DH295" s="153">
        <v>26</v>
      </c>
      <c r="DI295" s="153">
        <v>8</v>
      </c>
      <c r="DJ295" s="153">
        <v>1</v>
      </c>
      <c r="DK295" s="153">
        <v>1</v>
      </c>
      <c r="DL295" s="153">
        <v>1</v>
      </c>
      <c r="DM295" s="153">
        <v>1</v>
      </c>
      <c r="DN295" s="153">
        <v>4</v>
      </c>
      <c r="DO295" s="153">
        <v>1</v>
      </c>
      <c r="DP295" s="153">
        <v>6</v>
      </c>
      <c r="DQ295" s="153">
        <v>3</v>
      </c>
      <c r="DR295" s="153">
        <v>4</v>
      </c>
      <c r="DS295" s="153">
        <v>39</v>
      </c>
      <c r="DT295" s="153">
        <v>9</v>
      </c>
      <c r="DU295" s="153">
        <v>0</v>
      </c>
      <c r="DV295" s="153">
        <v>5</v>
      </c>
      <c r="DW295" s="153">
        <v>2</v>
      </c>
      <c r="DX295" s="153">
        <v>6</v>
      </c>
      <c r="DY295" s="153">
        <v>14</v>
      </c>
      <c r="DZ295" s="153">
        <v>2</v>
      </c>
      <c r="EA295" s="153">
        <v>15</v>
      </c>
      <c r="EB295" s="153">
        <v>0</v>
      </c>
      <c r="EC295" s="153">
        <v>0</v>
      </c>
      <c r="ED295" s="153">
        <v>0</v>
      </c>
      <c r="EE295" s="153">
        <v>10</v>
      </c>
      <c r="EF295" s="153">
        <v>3</v>
      </c>
      <c r="EG295" s="153">
        <v>5</v>
      </c>
      <c r="EH295" s="153">
        <v>1</v>
      </c>
      <c r="EI295" s="153">
        <v>3</v>
      </c>
      <c r="EJ295" s="153">
        <v>5</v>
      </c>
      <c r="EK295" s="153">
        <v>3</v>
      </c>
      <c r="EL295" s="153">
        <v>4</v>
      </c>
      <c r="EM295" s="153">
        <v>0</v>
      </c>
      <c r="EN295" s="153">
        <v>11</v>
      </c>
      <c r="EO295" s="153">
        <v>6</v>
      </c>
      <c r="EP295" s="153">
        <v>0</v>
      </c>
      <c r="EQ295" s="153">
        <v>11</v>
      </c>
      <c r="ER295" s="153">
        <v>33</v>
      </c>
      <c r="ES295" s="153">
        <v>104</v>
      </c>
      <c r="ET295" s="153">
        <v>13</v>
      </c>
      <c r="EU295" s="153">
        <v>19</v>
      </c>
      <c r="EV295" s="153">
        <v>7</v>
      </c>
      <c r="EW295" s="153">
        <v>0</v>
      </c>
      <c r="EX295" s="153">
        <v>21</v>
      </c>
      <c r="EY295" s="153">
        <v>34</v>
      </c>
      <c r="EZ295" s="153">
        <v>20</v>
      </c>
      <c r="FA295" s="153">
        <v>33</v>
      </c>
      <c r="FB295" s="153">
        <v>27</v>
      </c>
      <c r="FC295" s="153">
        <v>78</v>
      </c>
      <c r="FD295" s="153">
        <v>56</v>
      </c>
      <c r="FE295" s="153">
        <v>29</v>
      </c>
      <c r="FF295" s="153">
        <v>57</v>
      </c>
      <c r="FG295" s="153">
        <v>39</v>
      </c>
      <c r="FH295" s="153">
        <v>44</v>
      </c>
      <c r="FI295" s="153">
        <v>3</v>
      </c>
      <c r="FJ295" s="153">
        <v>3</v>
      </c>
      <c r="FK295" s="153">
        <v>35</v>
      </c>
      <c r="FL295" s="153">
        <v>34</v>
      </c>
      <c r="FM295" s="153">
        <v>9</v>
      </c>
      <c r="FN295" s="153">
        <v>5</v>
      </c>
      <c r="FO295" s="153">
        <v>1</v>
      </c>
      <c r="FP295" s="153">
        <v>4</v>
      </c>
      <c r="FQ295" s="153">
        <v>53</v>
      </c>
      <c r="FR295" s="153">
        <v>11</v>
      </c>
      <c r="FS295" s="153">
        <v>6</v>
      </c>
      <c r="FT295" s="153">
        <v>15</v>
      </c>
      <c r="FU295" s="153">
        <v>9</v>
      </c>
      <c r="FV295" s="153">
        <v>12</v>
      </c>
      <c r="FW295" s="153">
        <v>50</v>
      </c>
      <c r="FX295" s="153">
        <v>15</v>
      </c>
      <c r="FY295" s="153">
        <v>30</v>
      </c>
      <c r="FZ295" s="153">
        <v>79</v>
      </c>
      <c r="GA295" s="153">
        <v>6</v>
      </c>
      <c r="GB295" s="153">
        <v>2</v>
      </c>
      <c r="GC295" s="153">
        <v>7</v>
      </c>
      <c r="GD295" s="153">
        <v>26</v>
      </c>
      <c r="GE295" s="153">
        <v>24</v>
      </c>
      <c r="GF295" s="153">
        <v>1</v>
      </c>
      <c r="GG295" s="153">
        <v>5</v>
      </c>
      <c r="GH295" s="153">
        <v>33</v>
      </c>
      <c r="GI295" s="153">
        <v>34</v>
      </c>
      <c r="GJ295" s="153">
        <v>12</v>
      </c>
      <c r="GK295" s="153">
        <v>47</v>
      </c>
      <c r="GL295" s="153">
        <v>10</v>
      </c>
      <c r="GM295" s="153">
        <v>6</v>
      </c>
      <c r="GN295" s="153">
        <v>3</v>
      </c>
      <c r="GO295" s="153">
        <v>37</v>
      </c>
      <c r="GP295" s="153">
        <v>2</v>
      </c>
      <c r="GQ295" s="153">
        <v>21</v>
      </c>
      <c r="GR295" s="153">
        <v>13</v>
      </c>
      <c r="GS295" s="153">
        <v>19</v>
      </c>
      <c r="GT295" s="153">
        <v>12</v>
      </c>
      <c r="GU295" s="153">
        <v>6</v>
      </c>
      <c r="GV295" s="153">
        <v>42</v>
      </c>
      <c r="GW295" s="153">
        <v>3</v>
      </c>
      <c r="GX295" s="153">
        <v>55</v>
      </c>
      <c r="GY295" s="153">
        <v>76</v>
      </c>
      <c r="GZ295" s="153">
        <v>11</v>
      </c>
      <c r="HA295" s="153">
        <v>151</v>
      </c>
      <c r="HB295" s="153">
        <v>29</v>
      </c>
      <c r="HC295" s="153">
        <v>22</v>
      </c>
      <c r="HD295" s="153">
        <v>17</v>
      </c>
      <c r="HE295" s="153">
        <v>11</v>
      </c>
      <c r="HF295" s="153">
        <v>30</v>
      </c>
      <c r="HG295" s="153">
        <v>31</v>
      </c>
      <c r="HH295" s="153">
        <v>50</v>
      </c>
      <c r="HI295" s="153">
        <v>18</v>
      </c>
      <c r="HJ295" s="153">
        <v>26</v>
      </c>
      <c r="HK295" s="153">
        <v>4</v>
      </c>
      <c r="HL295" s="153">
        <v>12</v>
      </c>
      <c r="HM295" s="153">
        <v>7</v>
      </c>
      <c r="HN295" s="153">
        <v>11</v>
      </c>
      <c r="HO295" s="153">
        <v>8</v>
      </c>
      <c r="HP295" s="153">
        <v>4</v>
      </c>
      <c r="HQ295" s="153">
        <v>1</v>
      </c>
      <c r="HR295" s="153">
        <v>10</v>
      </c>
      <c r="HS295" s="153">
        <v>3</v>
      </c>
      <c r="HT295" s="153">
        <v>1</v>
      </c>
      <c r="HU295" s="153">
        <v>9</v>
      </c>
      <c r="HV295" s="153">
        <v>37</v>
      </c>
      <c r="HW295" s="153">
        <v>32</v>
      </c>
      <c r="HX295" s="153">
        <v>117</v>
      </c>
      <c r="HY295" s="153">
        <v>16</v>
      </c>
      <c r="HZ295" s="153">
        <v>9</v>
      </c>
      <c r="IA295" s="153">
        <v>6</v>
      </c>
      <c r="IB295" s="153">
        <v>2</v>
      </c>
      <c r="IC295" s="153">
        <v>234</v>
      </c>
      <c r="ID295" s="153">
        <v>4</v>
      </c>
      <c r="IE295" s="153">
        <v>105</v>
      </c>
      <c r="IF295" s="153">
        <v>35</v>
      </c>
      <c r="IG295" s="153">
        <v>11</v>
      </c>
      <c r="IH295" s="153">
        <v>5</v>
      </c>
      <c r="II295" s="153">
        <v>4</v>
      </c>
      <c r="IJ295" s="153">
        <v>4</v>
      </c>
      <c r="IK295" s="153">
        <v>3</v>
      </c>
      <c r="IL295" s="153">
        <v>43</v>
      </c>
      <c r="IM295" s="153">
        <v>173</v>
      </c>
      <c r="IN295" s="153">
        <v>87</v>
      </c>
      <c r="IO295" s="153">
        <v>11</v>
      </c>
      <c r="IP295" s="153">
        <v>3</v>
      </c>
      <c r="IQ295" s="153">
        <v>19</v>
      </c>
      <c r="IR295" s="153">
        <v>11</v>
      </c>
      <c r="IS295" s="153">
        <v>5</v>
      </c>
      <c r="IT295" s="153">
        <v>62</v>
      </c>
      <c r="IU295" s="153">
        <v>6</v>
      </c>
      <c r="IV295" s="153">
        <v>41</v>
      </c>
      <c r="IW295" s="153">
        <v>15</v>
      </c>
      <c r="IX295" s="153">
        <v>18</v>
      </c>
      <c r="IY295" s="153">
        <v>10</v>
      </c>
      <c r="IZ295" s="153">
        <v>5</v>
      </c>
      <c r="JA295" s="153">
        <v>28</v>
      </c>
      <c r="JB295" s="153">
        <v>106</v>
      </c>
      <c r="JC295" s="153">
        <v>18</v>
      </c>
      <c r="JD295" s="153">
        <v>3</v>
      </c>
      <c r="JE295" s="153">
        <v>89</v>
      </c>
      <c r="JF295" s="153">
        <v>17</v>
      </c>
      <c r="JG295" s="153">
        <v>10</v>
      </c>
      <c r="JH295" s="153">
        <v>252</v>
      </c>
      <c r="JI295" s="153">
        <v>24</v>
      </c>
      <c r="JJ295" s="153">
        <v>8</v>
      </c>
      <c r="JK295" s="153">
        <v>27</v>
      </c>
      <c r="JL295" s="153">
        <v>3292</v>
      </c>
      <c r="JM295" s="153">
        <v>719</v>
      </c>
      <c r="JN295" s="153">
        <v>1082</v>
      </c>
      <c r="JO295" s="153">
        <v>1130</v>
      </c>
      <c r="JP295" s="153">
        <v>1652</v>
      </c>
      <c r="JQ295" s="153">
        <v>371</v>
      </c>
      <c r="JR295" s="153">
        <v>644</v>
      </c>
      <c r="JS295" s="153">
        <v>32</v>
      </c>
      <c r="JT295" s="153">
        <v>1372</v>
      </c>
      <c r="JU295" s="153">
        <v>122</v>
      </c>
      <c r="JV295" s="153"/>
      <c r="JW295" s="153">
        <v>284</v>
      </c>
      <c r="JX295" s="153">
        <v>73</v>
      </c>
      <c r="JY295" s="153">
        <v>96</v>
      </c>
      <c r="JZ295" s="153">
        <v>58</v>
      </c>
      <c r="KA295" s="153">
        <v>35</v>
      </c>
      <c r="KB295" s="153">
        <v>31</v>
      </c>
      <c r="KC295" s="153">
        <v>41</v>
      </c>
      <c r="KD295" s="153">
        <v>198</v>
      </c>
      <c r="KE295" s="153">
        <v>56</v>
      </c>
      <c r="KF295" s="153">
        <v>324</v>
      </c>
      <c r="KG295" s="153">
        <v>27</v>
      </c>
      <c r="KH295" s="153">
        <v>220</v>
      </c>
      <c r="KI295" s="153">
        <v>3561</v>
      </c>
      <c r="KJ295" s="153">
        <v>49</v>
      </c>
      <c r="KK295" s="153">
        <v>3</v>
      </c>
      <c r="KL295" s="153">
        <v>1573</v>
      </c>
      <c r="KM295" s="153">
        <v>63</v>
      </c>
      <c r="KN295" s="153">
        <v>522</v>
      </c>
      <c r="KO295" s="153">
        <v>56</v>
      </c>
      <c r="KP295" s="153">
        <v>100</v>
      </c>
      <c r="KQ295" s="153">
        <v>147</v>
      </c>
      <c r="KR295" s="153">
        <v>36</v>
      </c>
      <c r="KS295" s="153">
        <v>341</v>
      </c>
      <c r="KT295" s="153">
        <v>165</v>
      </c>
      <c r="KU295" s="153">
        <v>53</v>
      </c>
      <c r="KV295" s="153">
        <v>10</v>
      </c>
      <c r="KW295" s="153">
        <v>30</v>
      </c>
      <c r="KX295" s="153">
        <v>180</v>
      </c>
      <c r="KY295" s="153">
        <v>471</v>
      </c>
      <c r="KZ295" s="153">
        <v>226</v>
      </c>
      <c r="LA295" s="153">
        <v>1583</v>
      </c>
      <c r="LB295" s="153">
        <v>413</v>
      </c>
      <c r="LC295" s="153">
        <v>0</v>
      </c>
      <c r="LD295" s="153">
        <v>2990</v>
      </c>
      <c r="LE295" s="153">
        <v>4144</v>
      </c>
      <c r="LF295" s="153">
        <v>3195</v>
      </c>
      <c r="LG295" s="153">
        <v>362</v>
      </c>
      <c r="LH295" s="153">
        <v>1</v>
      </c>
      <c r="LI295" s="153">
        <v>38</v>
      </c>
      <c r="LJ295" s="153">
        <v>120</v>
      </c>
      <c r="LK295" s="153">
        <v>805</v>
      </c>
      <c r="LL295" s="153">
        <v>3</v>
      </c>
      <c r="LM295" s="153">
        <v>19</v>
      </c>
      <c r="LN295" s="153">
        <v>14902</v>
      </c>
      <c r="LO295" s="153">
        <v>556</v>
      </c>
      <c r="LP295" s="153">
        <v>771</v>
      </c>
      <c r="LQ295" s="153">
        <v>137</v>
      </c>
      <c r="LR295" s="153">
        <v>69</v>
      </c>
      <c r="LS295" s="153">
        <v>1269</v>
      </c>
      <c r="LT295" s="153">
        <v>430</v>
      </c>
      <c r="LU295" s="153">
        <v>3336</v>
      </c>
      <c r="LV295" s="153">
        <v>1163</v>
      </c>
      <c r="LW295" s="153">
        <v>1344</v>
      </c>
      <c r="LX295" s="153">
        <v>1578</v>
      </c>
      <c r="LY295" s="153">
        <v>960</v>
      </c>
      <c r="LZ295" s="153">
        <v>300</v>
      </c>
      <c r="MA295" s="153">
        <v>614</v>
      </c>
      <c r="MB295" s="153">
        <v>485</v>
      </c>
      <c r="MC295" s="153">
        <v>127</v>
      </c>
      <c r="MD295" s="153">
        <v>95</v>
      </c>
      <c r="ME295" s="153">
        <v>132</v>
      </c>
      <c r="MF295" s="153">
        <v>275</v>
      </c>
      <c r="MG295" s="153">
        <v>554</v>
      </c>
      <c r="MH295" s="153">
        <v>2831</v>
      </c>
      <c r="MI295" s="153">
        <v>954</v>
      </c>
      <c r="MJ295" s="153">
        <v>228</v>
      </c>
      <c r="MK295" s="153">
        <v>174</v>
      </c>
      <c r="ML295" s="153">
        <v>695</v>
      </c>
      <c r="MM295" s="153">
        <v>440</v>
      </c>
      <c r="MN295" s="153">
        <v>456</v>
      </c>
      <c r="MO295" s="153">
        <v>274</v>
      </c>
      <c r="MP295" s="153">
        <v>604</v>
      </c>
      <c r="MQ295" s="153">
        <v>41</v>
      </c>
      <c r="MR295" s="153">
        <v>777</v>
      </c>
      <c r="MS295" s="153">
        <v>191</v>
      </c>
      <c r="MT295" s="153">
        <v>2114</v>
      </c>
      <c r="MU295" s="153">
        <v>271</v>
      </c>
      <c r="MV295" s="153">
        <v>207</v>
      </c>
      <c r="MW295" s="153">
        <v>265</v>
      </c>
      <c r="MX295" s="153">
        <v>69</v>
      </c>
      <c r="MY295" s="153">
        <v>222</v>
      </c>
      <c r="MZ295" s="153">
        <v>92</v>
      </c>
      <c r="NA295" s="153">
        <v>424</v>
      </c>
      <c r="NB295" s="153">
        <v>312</v>
      </c>
      <c r="NC295" s="153">
        <v>57</v>
      </c>
      <c r="ND295" s="153">
        <v>460</v>
      </c>
      <c r="NE295" s="153">
        <v>120</v>
      </c>
      <c r="NF295" s="153">
        <v>147</v>
      </c>
      <c r="NG295" s="153">
        <v>19</v>
      </c>
      <c r="NH295" s="153">
        <v>41</v>
      </c>
      <c r="NI295" s="153">
        <v>9</v>
      </c>
      <c r="NJ295" s="153">
        <v>92</v>
      </c>
      <c r="NK295" s="153">
        <v>10</v>
      </c>
      <c r="NL295" s="153">
        <v>19</v>
      </c>
      <c r="NM295" s="153">
        <v>123</v>
      </c>
      <c r="NN295" s="153">
        <v>99</v>
      </c>
      <c r="NO295" s="153">
        <v>250</v>
      </c>
      <c r="NP295" s="153">
        <v>754</v>
      </c>
      <c r="NQ295" s="153">
        <v>1081</v>
      </c>
      <c r="NR295" s="153">
        <v>264</v>
      </c>
      <c r="NS295" s="153">
        <v>68</v>
      </c>
      <c r="NT295" s="153">
        <v>26</v>
      </c>
      <c r="NU295" s="153">
        <v>67</v>
      </c>
      <c r="NV295" s="153">
        <v>18</v>
      </c>
      <c r="NW295" s="153">
        <v>150</v>
      </c>
      <c r="NX295" s="153">
        <v>2</v>
      </c>
      <c r="NY295" s="153">
        <v>27</v>
      </c>
      <c r="NZ295" s="153">
        <v>93</v>
      </c>
      <c r="OA295" s="153">
        <v>1</v>
      </c>
      <c r="OB295" s="153">
        <v>417</v>
      </c>
      <c r="OC295" s="153">
        <v>181</v>
      </c>
      <c r="OD295" s="153"/>
      <c r="OE295" s="153">
        <v>5912</v>
      </c>
      <c r="OF295" s="153">
        <v>4164</v>
      </c>
      <c r="OG295" s="153">
        <v>311</v>
      </c>
      <c r="OH295" s="153">
        <v>11</v>
      </c>
      <c r="OI295" s="153">
        <v>62</v>
      </c>
      <c r="OJ295" s="153">
        <v>978</v>
      </c>
      <c r="OK295" s="153">
        <v>1021</v>
      </c>
      <c r="OL295" s="153">
        <v>2209</v>
      </c>
      <c r="OM295" s="153">
        <v>14</v>
      </c>
      <c r="ON295" s="153">
        <v>4</v>
      </c>
      <c r="OO295" s="154">
        <v>94</v>
      </c>
      <c r="OP295" s="144">
        <v>101626</v>
      </c>
      <c r="OQ295" s="155">
        <v>130993</v>
      </c>
      <c r="OR295" s="153">
        <v>751</v>
      </c>
      <c r="OS295" s="153">
        <v>69</v>
      </c>
      <c r="OT295" s="153">
        <v>6</v>
      </c>
      <c r="OU295" s="153"/>
      <c r="OV295" s="153">
        <v>24</v>
      </c>
      <c r="OW295" s="153">
        <v>43420</v>
      </c>
      <c r="OX295" s="153">
        <v>-45443</v>
      </c>
      <c r="OY295" s="153"/>
      <c r="OZ295" s="153">
        <v>50</v>
      </c>
      <c r="PA295" s="153">
        <v>3</v>
      </c>
      <c r="PB295" s="153"/>
      <c r="PC295" s="153"/>
      <c r="PD295" s="153">
        <v>12</v>
      </c>
      <c r="PE295" s="153">
        <v>4</v>
      </c>
      <c r="PF295" s="153"/>
      <c r="PG295" s="153"/>
      <c r="PH295" s="153">
        <v>40</v>
      </c>
      <c r="PI295" s="153">
        <v>7</v>
      </c>
      <c r="PJ295" s="156"/>
      <c r="PK295" s="144">
        <v>129936</v>
      </c>
      <c r="PL295" s="144">
        <v>231562</v>
      </c>
    </row>
    <row r="296" spans="1:428" ht="15" x14ac:dyDescent="0.25">
      <c r="A296" s="158">
        <v>482000</v>
      </c>
      <c r="B296" s="159" t="s">
        <v>744</v>
      </c>
      <c r="C296" s="149" t="s">
        <v>483</v>
      </c>
      <c r="D296" s="155">
        <v>224</v>
      </c>
      <c r="E296" s="153">
        <v>807</v>
      </c>
      <c r="F296" s="153">
        <v>44</v>
      </c>
      <c r="G296" s="153">
        <v>27</v>
      </c>
      <c r="H296" s="153">
        <v>29</v>
      </c>
      <c r="I296" s="153">
        <v>100</v>
      </c>
      <c r="J296" s="153">
        <v>234</v>
      </c>
      <c r="K296" s="153">
        <v>383</v>
      </c>
      <c r="L296" s="153">
        <v>404</v>
      </c>
      <c r="M296" s="153">
        <v>34</v>
      </c>
      <c r="N296" s="153">
        <v>7</v>
      </c>
      <c r="O296" s="153">
        <v>3</v>
      </c>
      <c r="P296" s="153">
        <v>38</v>
      </c>
      <c r="Q296" s="153">
        <v>246</v>
      </c>
      <c r="R296" s="153">
        <v>830</v>
      </c>
      <c r="S296" s="153">
        <v>29</v>
      </c>
      <c r="T296" s="153">
        <v>44</v>
      </c>
      <c r="U296" s="153">
        <v>32</v>
      </c>
      <c r="V296" s="153">
        <v>72</v>
      </c>
      <c r="W296" s="153">
        <v>59</v>
      </c>
      <c r="X296" s="153">
        <v>140</v>
      </c>
      <c r="Y296" s="153">
        <v>1476</v>
      </c>
      <c r="Z296" s="153">
        <v>120</v>
      </c>
      <c r="AA296" s="153">
        <v>99</v>
      </c>
      <c r="AB296" s="153">
        <v>53</v>
      </c>
      <c r="AC296" s="153">
        <v>182</v>
      </c>
      <c r="AD296" s="153">
        <v>360</v>
      </c>
      <c r="AE296" s="153">
        <v>105</v>
      </c>
      <c r="AF296" s="153">
        <v>238</v>
      </c>
      <c r="AG296" s="153">
        <v>85</v>
      </c>
      <c r="AH296" s="153">
        <v>386</v>
      </c>
      <c r="AI296" s="153">
        <v>66</v>
      </c>
      <c r="AJ296" s="153">
        <v>114</v>
      </c>
      <c r="AK296" s="153">
        <v>69</v>
      </c>
      <c r="AL296" s="153">
        <v>367</v>
      </c>
      <c r="AM296" s="153">
        <v>260</v>
      </c>
      <c r="AN296" s="153">
        <v>245</v>
      </c>
      <c r="AO296" s="153">
        <v>184</v>
      </c>
      <c r="AP296" s="153">
        <v>208</v>
      </c>
      <c r="AQ296" s="153">
        <v>181</v>
      </c>
      <c r="AR296" s="153">
        <v>141</v>
      </c>
      <c r="AS296" s="153">
        <v>375</v>
      </c>
      <c r="AT296" s="153">
        <v>201</v>
      </c>
      <c r="AU296" s="153">
        <v>853</v>
      </c>
      <c r="AV296" s="153">
        <v>142</v>
      </c>
      <c r="AW296" s="153">
        <v>100</v>
      </c>
      <c r="AX296" s="153">
        <v>228</v>
      </c>
      <c r="AY296" s="153">
        <v>46</v>
      </c>
      <c r="AZ296" s="153">
        <v>101</v>
      </c>
      <c r="BA296" s="153">
        <v>99</v>
      </c>
      <c r="BB296" s="153">
        <v>63</v>
      </c>
      <c r="BC296" s="153">
        <v>183</v>
      </c>
      <c r="BD296" s="153">
        <v>1852</v>
      </c>
      <c r="BE296" s="153">
        <v>231</v>
      </c>
      <c r="BF296" s="153">
        <v>62</v>
      </c>
      <c r="BG296" s="153">
        <v>32</v>
      </c>
      <c r="BH296" s="153">
        <v>91</v>
      </c>
      <c r="BI296" s="153">
        <v>31</v>
      </c>
      <c r="BJ296" s="153">
        <v>62</v>
      </c>
      <c r="BK296" s="153">
        <v>38</v>
      </c>
      <c r="BL296" s="153">
        <v>372</v>
      </c>
      <c r="BM296" s="153">
        <v>37</v>
      </c>
      <c r="BN296" s="153">
        <v>38</v>
      </c>
      <c r="BO296" s="153">
        <v>38</v>
      </c>
      <c r="BP296" s="153">
        <v>47</v>
      </c>
      <c r="BQ296" s="153">
        <v>30</v>
      </c>
      <c r="BR296" s="153">
        <v>228</v>
      </c>
      <c r="BS296" s="153">
        <v>170</v>
      </c>
      <c r="BT296" s="153">
        <v>16</v>
      </c>
      <c r="BU296" s="153">
        <v>29</v>
      </c>
      <c r="BV296" s="153">
        <v>32</v>
      </c>
      <c r="BW296" s="153">
        <v>19</v>
      </c>
      <c r="BX296" s="153">
        <v>14</v>
      </c>
      <c r="BY296" s="153">
        <v>47</v>
      </c>
      <c r="BZ296" s="153">
        <v>51</v>
      </c>
      <c r="CA296" s="153">
        <v>49</v>
      </c>
      <c r="CB296" s="153">
        <v>3</v>
      </c>
      <c r="CC296" s="153">
        <v>38</v>
      </c>
      <c r="CD296" s="153">
        <v>5</v>
      </c>
      <c r="CE296" s="153">
        <v>20</v>
      </c>
      <c r="CF296" s="153">
        <v>11</v>
      </c>
      <c r="CG296" s="153">
        <v>41</v>
      </c>
      <c r="CH296" s="153">
        <v>61</v>
      </c>
      <c r="CI296" s="153">
        <v>13</v>
      </c>
      <c r="CJ296" s="153">
        <v>72</v>
      </c>
      <c r="CK296" s="153">
        <v>38</v>
      </c>
      <c r="CL296" s="153">
        <v>2</v>
      </c>
      <c r="CM296" s="153">
        <v>24</v>
      </c>
      <c r="CN296" s="153">
        <v>2</v>
      </c>
      <c r="CO296" s="153">
        <v>3</v>
      </c>
      <c r="CP296" s="153">
        <v>16</v>
      </c>
      <c r="CQ296" s="153">
        <v>11</v>
      </c>
      <c r="CR296" s="153">
        <v>39</v>
      </c>
      <c r="CS296" s="153">
        <v>10</v>
      </c>
      <c r="CT296" s="153">
        <v>6</v>
      </c>
      <c r="CU296" s="153">
        <v>6</v>
      </c>
      <c r="CV296" s="153">
        <v>11</v>
      </c>
      <c r="CW296" s="153">
        <v>8</v>
      </c>
      <c r="CX296" s="153">
        <v>10</v>
      </c>
      <c r="CY296" s="153">
        <v>1</v>
      </c>
      <c r="CZ296" s="153">
        <v>6</v>
      </c>
      <c r="DA296" s="153">
        <v>35</v>
      </c>
      <c r="DB296" s="153">
        <v>5</v>
      </c>
      <c r="DC296" s="153">
        <v>15</v>
      </c>
      <c r="DD296" s="153">
        <v>84</v>
      </c>
      <c r="DE296" s="153">
        <v>4</v>
      </c>
      <c r="DF296" s="153">
        <v>1</v>
      </c>
      <c r="DG296" s="153">
        <v>2</v>
      </c>
      <c r="DH296" s="153">
        <v>41</v>
      </c>
      <c r="DI296" s="153">
        <v>13</v>
      </c>
      <c r="DJ296" s="153">
        <v>0</v>
      </c>
      <c r="DK296" s="153">
        <v>0</v>
      </c>
      <c r="DL296" s="153">
        <v>1</v>
      </c>
      <c r="DM296" s="153">
        <v>2</v>
      </c>
      <c r="DN296" s="153">
        <v>4</v>
      </c>
      <c r="DO296" s="153">
        <v>1</v>
      </c>
      <c r="DP296" s="153">
        <v>23</v>
      </c>
      <c r="DQ296" s="153">
        <v>5</v>
      </c>
      <c r="DR296" s="153">
        <v>14</v>
      </c>
      <c r="DS296" s="153">
        <v>9</v>
      </c>
      <c r="DT296" s="153">
        <v>6</v>
      </c>
      <c r="DU296" s="153">
        <v>0</v>
      </c>
      <c r="DV296" s="153">
        <v>2</v>
      </c>
      <c r="DW296" s="153">
        <v>1</v>
      </c>
      <c r="DX296" s="153">
        <v>2</v>
      </c>
      <c r="DY296" s="153">
        <v>4</v>
      </c>
      <c r="DZ296" s="153">
        <v>2</v>
      </c>
      <c r="EA296" s="153">
        <v>3</v>
      </c>
      <c r="EB296" s="153">
        <v>0</v>
      </c>
      <c r="EC296" s="153">
        <v>0</v>
      </c>
      <c r="ED296" s="153">
        <v>1</v>
      </c>
      <c r="EE296" s="153">
        <v>7</v>
      </c>
      <c r="EF296" s="153">
        <v>6</v>
      </c>
      <c r="EG296" s="153">
        <v>33</v>
      </c>
      <c r="EH296" s="153">
        <v>8</v>
      </c>
      <c r="EI296" s="153">
        <v>5</v>
      </c>
      <c r="EJ296" s="153">
        <v>19</v>
      </c>
      <c r="EK296" s="153">
        <v>7</v>
      </c>
      <c r="EL296" s="153">
        <v>20</v>
      </c>
      <c r="EM296" s="153">
        <v>2</v>
      </c>
      <c r="EN296" s="153">
        <v>28</v>
      </c>
      <c r="EO296" s="153">
        <v>18</v>
      </c>
      <c r="EP296" s="153">
        <v>77</v>
      </c>
      <c r="EQ296" s="153">
        <v>2</v>
      </c>
      <c r="ER296" s="153">
        <v>49</v>
      </c>
      <c r="ES296" s="153">
        <v>343</v>
      </c>
      <c r="ET296" s="153">
        <v>33</v>
      </c>
      <c r="EU296" s="153">
        <v>35</v>
      </c>
      <c r="EV296" s="153">
        <v>26</v>
      </c>
      <c r="EW296" s="153">
        <v>1</v>
      </c>
      <c r="EX296" s="153">
        <v>35</v>
      </c>
      <c r="EY296" s="153">
        <v>43</v>
      </c>
      <c r="EZ296" s="153">
        <v>25</v>
      </c>
      <c r="FA296" s="153">
        <v>43</v>
      </c>
      <c r="FB296" s="153">
        <v>51</v>
      </c>
      <c r="FC296" s="153">
        <v>218</v>
      </c>
      <c r="FD296" s="153">
        <v>136</v>
      </c>
      <c r="FE296" s="153">
        <v>63</v>
      </c>
      <c r="FF296" s="153">
        <v>97</v>
      </c>
      <c r="FG296" s="153">
        <v>9</v>
      </c>
      <c r="FH296" s="153">
        <v>17</v>
      </c>
      <c r="FI296" s="153">
        <v>2</v>
      </c>
      <c r="FJ296" s="153">
        <v>6</v>
      </c>
      <c r="FK296" s="153">
        <v>160</v>
      </c>
      <c r="FL296" s="153">
        <v>19</v>
      </c>
      <c r="FM296" s="153">
        <v>17</v>
      </c>
      <c r="FN296" s="153">
        <v>7</v>
      </c>
      <c r="FO296" s="153">
        <v>16</v>
      </c>
      <c r="FP296" s="153">
        <v>15</v>
      </c>
      <c r="FQ296" s="153">
        <v>70</v>
      </c>
      <c r="FR296" s="153">
        <v>34</v>
      </c>
      <c r="FS296" s="153">
        <v>15</v>
      </c>
      <c r="FT296" s="153">
        <v>18</v>
      </c>
      <c r="FU296" s="153">
        <v>11</v>
      </c>
      <c r="FV296" s="153">
        <v>27</v>
      </c>
      <c r="FW296" s="153">
        <v>74</v>
      </c>
      <c r="FX296" s="153">
        <v>5</v>
      </c>
      <c r="FY296" s="153">
        <v>35</v>
      </c>
      <c r="FZ296" s="153">
        <v>26</v>
      </c>
      <c r="GA296" s="153">
        <v>11</v>
      </c>
      <c r="GB296" s="153">
        <v>11</v>
      </c>
      <c r="GC296" s="153">
        <v>7</v>
      </c>
      <c r="GD296" s="153">
        <v>3</v>
      </c>
      <c r="GE296" s="153">
        <v>18</v>
      </c>
      <c r="GF296" s="153">
        <v>5</v>
      </c>
      <c r="GG296" s="153">
        <v>10</v>
      </c>
      <c r="GH296" s="153">
        <v>28</v>
      </c>
      <c r="GI296" s="153">
        <v>80</v>
      </c>
      <c r="GJ296" s="153">
        <v>286</v>
      </c>
      <c r="GK296" s="153">
        <v>770</v>
      </c>
      <c r="GL296" s="153">
        <v>800</v>
      </c>
      <c r="GM296" s="153">
        <v>240</v>
      </c>
      <c r="GN296" s="153">
        <v>224</v>
      </c>
      <c r="GO296" s="153">
        <v>532</v>
      </c>
      <c r="GP296" s="153">
        <v>179</v>
      </c>
      <c r="GQ296" s="153">
        <v>357</v>
      </c>
      <c r="GR296" s="153">
        <v>271</v>
      </c>
      <c r="GS296" s="153">
        <v>126</v>
      </c>
      <c r="GT296" s="153">
        <v>55</v>
      </c>
      <c r="GU296" s="153">
        <v>74</v>
      </c>
      <c r="GV296" s="153">
        <v>71</v>
      </c>
      <c r="GW296" s="153">
        <v>23</v>
      </c>
      <c r="GX296" s="153">
        <v>27</v>
      </c>
      <c r="GY296" s="153">
        <v>121</v>
      </c>
      <c r="GZ296" s="153">
        <v>23</v>
      </c>
      <c r="HA296" s="153">
        <v>410</v>
      </c>
      <c r="HB296" s="153">
        <v>277</v>
      </c>
      <c r="HC296" s="153">
        <v>283</v>
      </c>
      <c r="HD296" s="153">
        <v>14</v>
      </c>
      <c r="HE296" s="153">
        <v>40</v>
      </c>
      <c r="HF296" s="153">
        <v>77</v>
      </c>
      <c r="HG296" s="153">
        <v>213</v>
      </c>
      <c r="HH296" s="153">
        <v>108</v>
      </c>
      <c r="HI296" s="153">
        <v>160</v>
      </c>
      <c r="HJ296" s="153">
        <v>19</v>
      </c>
      <c r="HK296" s="153">
        <v>69</v>
      </c>
      <c r="HL296" s="153">
        <v>24</v>
      </c>
      <c r="HM296" s="153">
        <v>6</v>
      </c>
      <c r="HN296" s="153">
        <v>39</v>
      </c>
      <c r="HO296" s="153">
        <v>15</v>
      </c>
      <c r="HP296" s="153">
        <v>2</v>
      </c>
      <c r="HQ296" s="153">
        <v>2</v>
      </c>
      <c r="HR296" s="153">
        <v>8</v>
      </c>
      <c r="HS296" s="153">
        <v>1</v>
      </c>
      <c r="HT296" s="153">
        <v>1</v>
      </c>
      <c r="HU296" s="153">
        <v>154</v>
      </c>
      <c r="HV296" s="153">
        <v>540</v>
      </c>
      <c r="HW296" s="153">
        <v>493</v>
      </c>
      <c r="HX296" s="153">
        <v>944</v>
      </c>
      <c r="HY296" s="153">
        <v>146</v>
      </c>
      <c r="HZ296" s="153">
        <v>66</v>
      </c>
      <c r="IA296" s="153">
        <v>56</v>
      </c>
      <c r="IB296" s="153">
        <v>43</v>
      </c>
      <c r="IC296" s="153">
        <v>123</v>
      </c>
      <c r="ID296" s="153">
        <v>2</v>
      </c>
      <c r="IE296" s="153">
        <v>1900</v>
      </c>
      <c r="IF296" s="153">
        <v>506</v>
      </c>
      <c r="IG296" s="153">
        <v>425</v>
      </c>
      <c r="IH296" s="153">
        <v>133</v>
      </c>
      <c r="II296" s="153">
        <v>378</v>
      </c>
      <c r="IJ296" s="153">
        <v>56</v>
      </c>
      <c r="IK296" s="153">
        <v>76</v>
      </c>
      <c r="IL296" s="153">
        <v>419</v>
      </c>
      <c r="IM296" s="153">
        <v>1457</v>
      </c>
      <c r="IN296" s="153">
        <v>883</v>
      </c>
      <c r="IO296" s="153">
        <v>131</v>
      </c>
      <c r="IP296" s="153">
        <v>10</v>
      </c>
      <c r="IQ296" s="153">
        <v>24</v>
      </c>
      <c r="IR296" s="153">
        <v>20</v>
      </c>
      <c r="IS296" s="153">
        <v>17</v>
      </c>
      <c r="IT296" s="153">
        <v>177</v>
      </c>
      <c r="IU296" s="153">
        <v>109</v>
      </c>
      <c r="IV296" s="153">
        <v>418</v>
      </c>
      <c r="IW296" s="153">
        <v>243</v>
      </c>
      <c r="IX296" s="153">
        <v>186</v>
      </c>
      <c r="IY296" s="153">
        <v>68</v>
      </c>
      <c r="IZ296" s="153">
        <v>17</v>
      </c>
      <c r="JA296" s="153">
        <v>367</v>
      </c>
      <c r="JB296" s="153">
        <v>366</v>
      </c>
      <c r="JC296" s="153">
        <v>182</v>
      </c>
      <c r="JD296" s="153">
        <v>27</v>
      </c>
      <c r="JE296" s="153">
        <v>87</v>
      </c>
      <c r="JF296" s="153">
        <v>107</v>
      </c>
      <c r="JG296" s="153">
        <v>107</v>
      </c>
      <c r="JH296" s="153">
        <v>638</v>
      </c>
      <c r="JI296" s="153">
        <v>45</v>
      </c>
      <c r="JJ296" s="153">
        <v>11</v>
      </c>
      <c r="JK296" s="153">
        <v>47</v>
      </c>
      <c r="JL296" s="153">
        <v>22</v>
      </c>
      <c r="JM296" s="153">
        <v>15</v>
      </c>
      <c r="JN296" s="153">
        <v>23</v>
      </c>
      <c r="JO296" s="153">
        <v>31</v>
      </c>
      <c r="JP296" s="153">
        <v>43</v>
      </c>
      <c r="JQ296" s="153">
        <v>8</v>
      </c>
      <c r="JR296" s="153">
        <v>45</v>
      </c>
      <c r="JS296" s="153">
        <v>6</v>
      </c>
      <c r="JT296" s="153">
        <v>90</v>
      </c>
      <c r="JU296" s="153">
        <v>6</v>
      </c>
      <c r="JV296" s="153"/>
      <c r="JW296" s="153">
        <v>27</v>
      </c>
      <c r="JX296" s="153">
        <v>50</v>
      </c>
      <c r="JY296" s="153">
        <v>18</v>
      </c>
      <c r="JZ296" s="153">
        <v>18</v>
      </c>
      <c r="KA296" s="153">
        <v>5</v>
      </c>
      <c r="KB296" s="153">
        <v>20</v>
      </c>
      <c r="KC296" s="153">
        <v>7</v>
      </c>
      <c r="KD296" s="153">
        <v>32</v>
      </c>
      <c r="KE296" s="153">
        <v>16</v>
      </c>
      <c r="KF296" s="153">
        <v>119</v>
      </c>
      <c r="KG296" s="153">
        <v>175</v>
      </c>
      <c r="KH296" s="153">
        <v>25</v>
      </c>
      <c r="KI296" s="153">
        <v>4345</v>
      </c>
      <c r="KJ296" s="153">
        <v>20</v>
      </c>
      <c r="KK296" s="153">
        <v>2</v>
      </c>
      <c r="KL296" s="153">
        <v>195</v>
      </c>
      <c r="KM296" s="153">
        <v>37</v>
      </c>
      <c r="KN296" s="153">
        <v>36</v>
      </c>
      <c r="KO296" s="153">
        <v>3</v>
      </c>
      <c r="KP296" s="153">
        <v>6</v>
      </c>
      <c r="KQ296" s="153">
        <v>7</v>
      </c>
      <c r="KR296" s="153">
        <v>3</v>
      </c>
      <c r="KS296" s="153">
        <v>14</v>
      </c>
      <c r="KT296" s="153">
        <v>4</v>
      </c>
      <c r="KU296" s="153">
        <v>0</v>
      </c>
      <c r="KV296" s="153">
        <v>1</v>
      </c>
      <c r="KW296" s="153">
        <v>7</v>
      </c>
      <c r="KX296" s="153">
        <v>281</v>
      </c>
      <c r="KY296" s="153">
        <v>86</v>
      </c>
      <c r="KZ296" s="153">
        <v>4</v>
      </c>
      <c r="LA296" s="153">
        <v>13</v>
      </c>
      <c r="LB296" s="153">
        <v>14</v>
      </c>
      <c r="LC296" s="153">
        <v>0</v>
      </c>
      <c r="LD296" s="153">
        <v>40</v>
      </c>
      <c r="LE296" s="153">
        <v>38</v>
      </c>
      <c r="LF296" s="153">
        <v>28</v>
      </c>
      <c r="LG296" s="153">
        <v>6</v>
      </c>
      <c r="LH296" s="153">
        <v>0</v>
      </c>
      <c r="LI296" s="153">
        <v>136</v>
      </c>
      <c r="LJ296" s="153">
        <v>2</v>
      </c>
      <c r="LK296" s="153">
        <v>5</v>
      </c>
      <c r="LL296" s="153">
        <v>86</v>
      </c>
      <c r="LM296" s="153">
        <v>2</v>
      </c>
      <c r="LN296" s="153">
        <v>313</v>
      </c>
      <c r="LO296" s="153">
        <v>12</v>
      </c>
      <c r="LP296" s="153">
        <v>23</v>
      </c>
      <c r="LQ296" s="153">
        <v>3</v>
      </c>
      <c r="LR296" s="153">
        <v>29</v>
      </c>
      <c r="LS296" s="153">
        <v>40</v>
      </c>
      <c r="LT296" s="153">
        <v>2</v>
      </c>
      <c r="LU296" s="153">
        <v>17</v>
      </c>
      <c r="LV296" s="153">
        <v>22</v>
      </c>
      <c r="LW296" s="153">
        <v>33</v>
      </c>
      <c r="LX296" s="153">
        <v>124</v>
      </c>
      <c r="LY296" s="153">
        <v>160</v>
      </c>
      <c r="LZ296" s="153">
        <v>13</v>
      </c>
      <c r="MA296" s="153">
        <v>267</v>
      </c>
      <c r="MB296" s="153">
        <v>30</v>
      </c>
      <c r="MC296" s="153">
        <v>16</v>
      </c>
      <c r="MD296" s="153">
        <v>5</v>
      </c>
      <c r="ME296" s="153">
        <v>16</v>
      </c>
      <c r="MF296" s="153">
        <v>38</v>
      </c>
      <c r="MG296" s="153">
        <v>34</v>
      </c>
      <c r="MH296" s="153">
        <v>58</v>
      </c>
      <c r="MI296" s="153">
        <v>309</v>
      </c>
      <c r="MJ296" s="153">
        <v>37</v>
      </c>
      <c r="MK296" s="153">
        <v>26</v>
      </c>
      <c r="ML296" s="153">
        <v>21</v>
      </c>
      <c r="MM296" s="153">
        <v>26</v>
      </c>
      <c r="MN296" s="153">
        <v>13</v>
      </c>
      <c r="MO296" s="153">
        <v>23</v>
      </c>
      <c r="MP296" s="153">
        <v>56</v>
      </c>
      <c r="MQ296" s="153">
        <v>14</v>
      </c>
      <c r="MR296" s="153">
        <v>27</v>
      </c>
      <c r="MS296" s="153">
        <v>24</v>
      </c>
      <c r="MT296" s="153">
        <v>94</v>
      </c>
      <c r="MU296" s="153">
        <v>11</v>
      </c>
      <c r="MV296" s="153">
        <v>86</v>
      </c>
      <c r="MW296" s="153">
        <v>15</v>
      </c>
      <c r="MX296" s="153">
        <v>76</v>
      </c>
      <c r="MY296" s="153">
        <v>42</v>
      </c>
      <c r="MZ296" s="153">
        <v>54</v>
      </c>
      <c r="NA296" s="153">
        <v>175</v>
      </c>
      <c r="NB296" s="153">
        <v>46</v>
      </c>
      <c r="NC296" s="153">
        <v>32</v>
      </c>
      <c r="ND296" s="153">
        <v>49</v>
      </c>
      <c r="NE296" s="153">
        <v>99</v>
      </c>
      <c r="NF296" s="153">
        <v>39</v>
      </c>
      <c r="NG296" s="153">
        <v>2</v>
      </c>
      <c r="NH296" s="153">
        <v>9</v>
      </c>
      <c r="NI296" s="153">
        <v>3</v>
      </c>
      <c r="NJ296" s="153">
        <v>1</v>
      </c>
      <c r="NK296" s="153">
        <v>2</v>
      </c>
      <c r="NL296" s="153">
        <v>9</v>
      </c>
      <c r="NM296" s="153">
        <v>9</v>
      </c>
      <c r="NN296" s="153">
        <v>56</v>
      </c>
      <c r="NO296" s="153">
        <v>93</v>
      </c>
      <c r="NP296" s="153">
        <v>386</v>
      </c>
      <c r="NQ296" s="153">
        <v>393</v>
      </c>
      <c r="NR296" s="153">
        <v>173</v>
      </c>
      <c r="NS296" s="153">
        <v>63</v>
      </c>
      <c r="NT296" s="153">
        <v>2</v>
      </c>
      <c r="NU296" s="153">
        <v>21</v>
      </c>
      <c r="NV296" s="153">
        <v>18</v>
      </c>
      <c r="NW296" s="153">
        <v>14</v>
      </c>
      <c r="NX296" s="153">
        <v>1</v>
      </c>
      <c r="NY296" s="153">
        <v>22</v>
      </c>
      <c r="NZ296" s="153">
        <v>5</v>
      </c>
      <c r="OA296" s="153">
        <v>7</v>
      </c>
      <c r="OB296" s="153">
        <v>7</v>
      </c>
      <c r="OC296" s="153">
        <v>33</v>
      </c>
      <c r="OD296" s="153"/>
      <c r="OE296" s="153">
        <v>230</v>
      </c>
      <c r="OF296" s="153">
        <v>1255</v>
      </c>
      <c r="OG296" s="153">
        <v>855</v>
      </c>
      <c r="OH296" s="153">
        <v>7</v>
      </c>
      <c r="OI296" s="153">
        <v>6</v>
      </c>
      <c r="OJ296" s="153">
        <v>462</v>
      </c>
      <c r="OK296" s="153">
        <v>673</v>
      </c>
      <c r="OL296" s="153">
        <v>818</v>
      </c>
      <c r="OM296" s="153">
        <v>78</v>
      </c>
      <c r="ON296" s="153">
        <v>1667</v>
      </c>
      <c r="OO296" s="154">
        <v>135</v>
      </c>
      <c r="OP296" s="144">
        <v>52182</v>
      </c>
      <c r="OQ296" s="155">
        <v>7817</v>
      </c>
      <c r="OR296" s="153">
        <v>3931</v>
      </c>
      <c r="OS296" s="153"/>
      <c r="OT296" s="153">
        <v>34</v>
      </c>
      <c r="OU296" s="153"/>
      <c r="OV296" s="153">
        <v>-203</v>
      </c>
      <c r="OW296" s="153">
        <v>14380</v>
      </c>
      <c r="OX296" s="153">
        <v>412</v>
      </c>
      <c r="OY296" s="153"/>
      <c r="OZ296" s="153">
        <v>16</v>
      </c>
      <c r="PA296" s="153"/>
      <c r="PB296" s="153"/>
      <c r="PC296" s="153"/>
      <c r="PD296" s="153">
        <v>8</v>
      </c>
      <c r="PE296" s="153"/>
      <c r="PF296" s="153"/>
      <c r="PG296" s="153"/>
      <c r="PH296" s="153">
        <v>92</v>
      </c>
      <c r="PI296" s="153"/>
      <c r="PJ296" s="156"/>
      <c r="PK296" s="144">
        <v>26486</v>
      </c>
      <c r="PL296" s="144">
        <v>78668</v>
      </c>
    </row>
    <row r="297" spans="1:428" ht="15" x14ac:dyDescent="0.25">
      <c r="A297" s="158">
        <v>483000</v>
      </c>
      <c r="B297" s="159" t="s">
        <v>744</v>
      </c>
      <c r="C297" s="149" t="s">
        <v>484</v>
      </c>
      <c r="D297" s="155">
        <v>69</v>
      </c>
      <c r="E297" s="153">
        <v>267</v>
      </c>
      <c r="F297" s="153">
        <v>10</v>
      </c>
      <c r="G297" s="153">
        <v>9</v>
      </c>
      <c r="H297" s="153">
        <v>23</v>
      </c>
      <c r="I297" s="153">
        <v>33</v>
      </c>
      <c r="J297" s="153">
        <v>66</v>
      </c>
      <c r="K297" s="153">
        <v>137</v>
      </c>
      <c r="L297" s="153">
        <v>80</v>
      </c>
      <c r="M297" s="153">
        <v>10</v>
      </c>
      <c r="N297" s="153">
        <v>0</v>
      </c>
      <c r="O297" s="153">
        <v>3</v>
      </c>
      <c r="P297" s="153">
        <v>5</v>
      </c>
      <c r="Q297" s="153">
        <v>100</v>
      </c>
      <c r="R297" s="153">
        <v>64</v>
      </c>
      <c r="S297" s="153">
        <v>18</v>
      </c>
      <c r="T297" s="153">
        <v>22</v>
      </c>
      <c r="U297" s="153">
        <v>10</v>
      </c>
      <c r="V297" s="153">
        <v>15</v>
      </c>
      <c r="W297" s="153">
        <v>15</v>
      </c>
      <c r="X297" s="153">
        <v>45</v>
      </c>
      <c r="Y297" s="153">
        <v>111</v>
      </c>
      <c r="Z297" s="153">
        <v>10</v>
      </c>
      <c r="AA297" s="153">
        <v>10</v>
      </c>
      <c r="AB297" s="153">
        <v>8</v>
      </c>
      <c r="AC297" s="153">
        <v>13</v>
      </c>
      <c r="AD297" s="153">
        <v>184</v>
      </c>
      <c r="AE297" s="153">
        <v>46</v>
      </c>
      <c r="AF297" s="153">
        <v>82</v>
      </c>
      <c r="AG297" s="153">
        <v>27</v>
      </c>
      <c r="AH297" s="153">
        <v>155</v>
      </c>
      <c r="AI297" s="153">
        <v>26</v>
      </c>
      <c r="AJ297" s="153">
        <v>24</v>
      </c>
      <c r="AK297" s="153">
        <v>22</v>
      </c>
      <c r="AL297" s="153">
        <v>98</v>
      </c>
      <c r="AM297" s="153">
        <v>216</v>
      </c>
      <c r="AN297" s="153">
        <v>3</v>
      </c>
      <c r="AO297" s="153">
        <v>1</v>
      </c>
      <c r="AP297" s="153">
        <v>1</v>
      </c>
      <c r="AQ297" s="153">
        <v>2</v>
      </c>
      <c r="AR297" s="153">
        <v>37</v>
      </c>
      <c r="AS297" s="153">
        <v>26</v>
      </c>
      <c r="AT297" s="153">
        <v>20</v>
      </c>
      <c r="AU297" s="153">
        <v>76</v>
      </c>
      <c r="AV297" s="153">
        <v>10</v>
      </c>
      <c r="AW297" s="153">
        <v>6</v>
      </c>
      <c r="AX297" s="153">
        <v>39</v>
      </c>
      <c r="AY297" s="153">
        <v>3</v>
      </c>
      <c r="AZ297" s="153">
        <v>8</v>
      </c>
      <c r="BA297" s="153">
        <v>29</v>
      </c>
      <c r="BB297" s="153">
        <v>8</v>
      </c>
      <c r="BC297" s="153">
        <v>6</v>
      </c>
      <c r="BD297" s="153">
        <v>207</v>
      </c>
      <c r="BE297" s="153">
        <v>28</v>
      </c>
      <c r="BF297" s="153">
        <v>8</v>
      </c>
      <c r="BG297" s="153">
        <v>5</v>
      </c>
      <c r="BH297" s="153">
        <v>24</v>
      </c>
      <c r="BI297" s="153">
        <v>10</v>
      </c>
      <c r="BJ297" s="153">
        <v>23</v>
      </c>
      <c r="BK297" s="153">
        <v>20</v>
      </c>
      <c r="BL297" s="153">
        <v>14</v>
      </c>
      <c r="BM297" s="153">
        <v>5</v>
      </c>
      <c r="BN297" s="153">
        <v>4</v>
      </c>
      <c r="BO297" s="153">
        <v>5</v>
      </c>
      <c r="BP297" s="153">
        <v>5</v>
      </c>
      <c r="BQ297" s="153">
        <v>2</v>
      </c>
      <c r="BR297" s="153">
        <v>20</v>
      </c>
      <c r="BS297" s="153">
        <v>17</v>
      </c>
      <c r="BT297" s="153">
        <v>2</v>
      </c>
      <c r="BU297" s="153">
        <v>3</v>
      </c>
      <c r="BV297" s="153">
        <v>8</v>
      </c>
      <c r="BW297" s="153">
        <v>3</v>
      </c>
      <c r="BX297" s="153">
        <v>2</v>
      </c>
      <c r="BY297" s="153">
        <v>6</v>
      </c>
      <c r="BZ297" s="153">
        <v>6</v>
      </c>
      <c r="CA297" s="153">
        <v>12</v>
      </c>
      <c r="CB297" s="153">
        <v>1</v>
      </c>
      <c r="CC297" s="153">
        <v>5</v>
      </c>
      <c r="CD297" s="153">
        <v>0</v>
      </c>
      <c r="CE297" s="153">
        <v>2</v>
      </c>
      <c r="CF297" s="153">
        <v>1</v>
      </c>
      <c r="CG297" s="153">
        <v>6</v>
      </c>
      <c r="CH297" s="153">
        <v>5</v>
      </c>
      <c r="CI297" s="153">
        <v>1</v>
      </c>
      <c r="CJ297" s="153">
        <v>5</v>
      </c>
      <c r="CK297" s="153">
        <v>3</v>
      </c>
      <c r="CL297" s="153">
        <v>1</v>
      </c>
      <c r="CM297" s="153">
        <v>3</v>
      </c>
      <c r="CN297" s="153">
        <v>1</v>
      </c>
      <c r="CO297" s="153">
        <v>0</v>
      </c>
      <c r="CP297" s="153">
        <v>2</v>
      </c>
      <c r="CQ297" s="153">
        <v>1</v>
      </c>
      <c r="CR297" s="153">
        <v>6</v>
      </c>
      <c r="CS297" s="153">
        <v>2</v>
      </c>
      <c r="CT297" s="153">
        <v>1</v>
      </c>
      <c r="CU297" s="153">
        <v>1</v>
      </c>
      <c r="CV297" s="153">
        <v>1</v>
      </c>
      <c r="CW297" s="153">
        <v>1</v>
      </c>
      <c r="CX297" s="153">
        <v>1</v>
      </c>
      <c r="CY297" s="153">
        <v>0</v>
      </c>
      <c r="CZ297" s="153">
        <v>1</v>
      </c>
      <c r="DA297" s="153">
        <v>2</v>
      </c>
      <c r="DB297" s="153">
        <v>1</v>
      </c>
      <c r="DC297" s="153">
        <v>2</v>
      </c>
      <c r="DD297" s="153">
        <v>7</v>
      </c>
      <c r="DE297" s="153">
        <v>0</v>
      </c>
      <c r="DF297" s="153">
        <v>0</v>
      </c>
      <c r="DG297" s="153">
        <v>0</v>
      </c>
      <c r="DH297" s="153">
        <v>5</v>
      </c>
      <c r="DI297" s="153">
        <v>6</v>
      </c>
      <c r="DJ297" s="153">
        <v>0</v>
      </c>
      <c r="DK297" s="153">
        <v>0</v>
      </c>
      <c r="DL297" s="153">
        <v>0</v>
      </c>
      <c r="DM297" s="153">
        <v>0</v>
      </c>
      <c r="DN297" s="153">
        <v>1</v>
      </c>
      <c r="DO297" s="153">
        <v>0</v>
      </c>
      <c r="DP297" s="153">
        <v>7</v>
      </c>
      <c r="DQ297" s="153">
        <v>1</v>
      </c>
      <c r="DR297" s="153">
        <v>3</v>
      </c>
      <c r="DS297" s="153">
        <v>1</v>
      </c>
      <c r="DT297" s="153">
        <v>1</v>
      </c>
      <c r="DU297" s="153">
        <v>0</v>
      </c>
      <c r="DV297" s="153">
        <v>0</v>
      </c>
      <c r="DW297" s="153">
        <v>0</v>
      </c>
      <c r="DX297" s="153">
        <v>0</v>
      </c>
      <c r="DY297" s="153">
        <v>1</v>
      </c>
      <c r="DZ297" s="153">
        <v>0</v>
      </c>
      <c r="EA297" s="153">
        <v>1</v>
      </c>
      <c r="EB297" s="153">
        <v>0</v>
      </c>
      <c r="EC297" s="153">
        <v>0</v>
      </c>
      <c r="ED297" s="153">
        <v>1</v>
      </c>
      <c r="EE297" s="153">
        <v>3</v>
      </c>
      <c r="EF297" s="153">
        <v>2</v>
      </c>
      <c r="EG297" s="153">
        <v>3</v>
      </c>
      <c r="EH297" s="153">
        <v>3</v>
      </c>
      <c r="EI297" s="153">
        <v>1</v>
      </c>
      <c r="EJ297" s="153">
        <v>3</v>
      </c>
      <c r="EK297" s="153">
        <v>1</v>
      </c>
      <c r="EL297" s="153">
        <v>6</v>
      </c>
      <c r="EM297" s="153">
        <v>1</v>
      </c>
      <c r="EN297" s="153">
        <v>6</v>
      </c>
      <c r="EO297" s="153">
        <v>1</v>
      </c>
      <c r="EP297" s="153">
        <v>20</v>
      </c>
      <c r="EQ297" s="153">
        <v>1</v>
      </c>
      <c r="ER297" s="153">
        <v>2</v>
      </c>
      <c r="ES297" s="153">
        <v>10</v>
      </c>
      <c r="ET297" s="153">
        <v>1</v>
      </c>
      <c r="EU297" s="153">
        <v>2</v>
      </c>
      <c r="EV297" s="153">
        <v>2</v>
      </c>
      <c r="EW297" s="153">
        <v>0</v>
      </c>
      <c r="EX297" s="153">
        <v>1</v>
      </c>
      <c r="EY297" s="153">
        <v>2</v>
      </c>
      <c r="EZ297" s="153">
        <v>4</v>
      </c>
      <c r="FA297" s="153">
        <v>5</v>
      </c>
      <c r="FB297" s="153">
        <v>1</v>
      </c>
      <c r="FC297" s="153">
        <v>20</v>
      </c>
      <c r="FD297" s="153">
        <v>9</v>
      </c>
      <c r="FE297" s="153">
        <v>6</v>
      </c>
      <c r="FF297" s="153">
        <v>13</v>
      </c>
      <c r="FG297" s="153">
        <v>0</v>
      </c>
      <c r="FH297" s="153">
        <v>9</v>
      </c>
      <c r="FI297" s="153">
        <v>0</v>
      </c>
      <c r="FJ297" s="153">
        <v>0</v>
      </c>
      <c r="FK297" s="153">
        <v>2</v>
      </c>
      <c r="FL297" s="153">
        <v>2</v>
      </c>
      <c r="FM297" s="153">
        <v>1</v>
      </c>
      <c r="FN297" s="153">
        <v>1</v>
      </c>
      <c r="FO297" s="153">
        <v>3</v>
      </c>
      <c r="FP297" s="153">
        <v>1</v>
      </c>
      <c r="FQ297" s="153">
        <v>1</v>
      </c>
      <c r="FR297" s="153">
        <v>1</v>
      </c>
      <c r="FS297" s="153">
        <v>0</v>
      </c>
      <c r="FT297" s="153">
        <v>1</v>
      </c>
      <c r="FU297" s="153">
        <v>3</v>
      </c>
      <c r="FV297" s="153">
        <v>2</v>
      </c>
      <c r="FW297" s="153">
        <v>4</v>
      </c>
      <c r="FX297" s="153">
        <v>1</v>
      </c>
      <c r="FY297" s="153">
        <v>5</v>
      </c>
      <c r="FZ297" s="153">
        <v>4</v>
      </c>
      <c r="GA297" s="153">
        <v>6</v>
      </c>
      <c r="GB297" s="153">
        <v>0</v>
      </c>
      <c r="GC297" s="153">
        <v>2</v>
      </c>
      <c r="GD297" s="153">
        <v>1</v>
      </c>
      <c r="GE297" s="153">
        <v>2</v>
      </c>
      <c r="GF297" s="153">
        <v>0</v>
      </c>
      <c r="GG297" s="153">
        <v>3</v>
      </c>
      <c r="GH297" s="153">
        <v>6</v>
      </c>
      <c r="GI297" s="153">
        <v>18</v>
      </c>
      <c r="GJ297" s="153">
        <v>40</v>
      </c>
      <c r="GK297" s="153">
        <v>209</v>
      </c>
      <c r="GL297" s="153">
        <v>182</v>
      </c>
      <c r="GM297" s="153">
        <v>96</v>
      </c>
      <c r="GN297" s="153">
        <v>11</v>
      </c>
      <c r="GO297" s="153">
        <v>133</v>
      </c>
      <c r="GP297" s="153">
        <v>13</v>
      </c>
      <c r="GQ297" s="153">
        <v>42</v>
      </c>
      <c r="GR297" s="153">
        <v>104</v>
      </c>
      <c r="GS297" s="153">
        <v>31</v>
      </c>
      <c r="GT297" s="153">
        <v>10</v>
      </c>
      <c r="GU297" s="153">
        <v>9</v>
      </c>
      <c r="GV297" s="153">
        <v>9</v>
      </c>
      <c r="GW297" s="153">
        <v>7</v>
      </c>
      <c r="GX297" s="153">
        <v>4</v>
      </c>
      <c r="GY297" s="153">
        <v>12</v>
      </c>
      <c r="GZ297" s="153">
        <v>3</v>
      </c>
      <c r="HA297" s="153">
        <v>63</v>
      </c>
      <c r="HB297" s="153">
        <v>22</v>
      </c>
      <c r="HC297" s="153">
        <v>81</v>
      </c>
      <c r="HD297" s="153">
        <v>29</v>
      </c>
      <c r="HE297" s="153">
        <v>4</v>
      </c>
      <c r="HF297" s="153">
        <v>19</v>
      </c>
      <c r="HG297" s="153">
        <v>71</v>
      </c>
      <c r="HH297" s="153">
        <v>19</v>
      </c>
      <c r="HI297" s="153">
        <v>26</v>
      </c>
      <c r="HJ297" s="153">
        <v>31</v>
      </c>
      <c r="HK297" s="153">
        <v>6</v>
      </c>
      <c r="HL297" s="153">
        <v>17</v>
      </c>
      <c r="HM297" s="153">
        <v>12</v>
      </c>
      <c r="HN297" s="153">
        <v>4</v>
      </c>
      <c r="HO297" s="153">
        <v>6</v>
      </c>
      <c r="HP297" s="153">
        <v>4</v>
      </c>
      <c r="HQ297" s="153">
        <v>0</v>
      </c>
      <c r="HR297" s="153">
        <v>0</v>
      </c>
      <c r="HS297" s="153">
        <v>0</v>
      </c>
      <c r="HT297" s="153">
        <v>0</v>
      </c>
      <c r="HU297" s="153">
        <v>11</v>
      </c>
      <c r="HV297" s="153">
        <v>37</v>
      </c>
      <c r="HW297" s="153">
        <v>42</v>
      </c>
      <c r="HX297" s="153">
        <v>3</v>
      </c>
      <c r="HY297" s="153">
        <v>6</v>
      </c>
      <c r="HZ297" s="153">
        <v>1</v>
      </c>
      <c r="IA297" s="153">
        <v>0</v>
      </c>
      <c r="IB297" s="153">
        <v>1</v>
      </c>
      <c r="IC297" s="153">
        <v>1</v>
      </c>
      <c r="ID297" s="153">
        <v>0</v>
      </c>
      <c r="IE297" s="153">
        <v>86</v>
      </c>
      <c r="IF297" s="153">
        <v>22</v>
      </c>
      <c r="IG297" s="153">
        <v>24</v>
      </c>
      <c r="IH297" s="153">
        <v>8</v>
      </c>
      <c r="II297" s="153">
        <v>7</v>
      </c>
      <c r="IJ297" s="153">
        <v>11</v>
      </c>
      <c r="IK297" s="153">
        <v>13</v>
      </c>
      <c r="IL297" s="153">
        <v>55</v>
      </c>
      <c r="IM297" s="153">
        <v>332</v>
      </c>
      <c r="IN297" s="153">
        <v>11</v>
      </c>
      <c r="IO297" s="153">
        <v>8</v>
      </c>
      <c r="IP297" s="153">
        <v>1</v>
      </c>
      <c r="IQ297" s="153">
        <v>1</v>
      </c>
      <c r="IR297" s="153">
        <v>15</v>
      </c>
      <c r="IS297" s="153">
        <v>4</v>
      </c>
      <c r="IT297" s="153">
        <v>61</v>
      </c>
      <c r="IU297" s="153">
        <v>3</v>
      </c>
      <c r="IV297" s="153">
        <v>69</v>
      </c>
      <c r="IW297" s="153">
        <v>12</v>
      </c>
      <c r="IX297" s="153">
        <v>15</v>
      </c>
      <c r="IY297" s="153">
        <v>5</v>
      </c>
      <c r="IZ297" s="153">
        <v>19</v>
      </c>
      <c r="JA297" s="153">
        <v>47</v>
      </c>
      <c r="JB297" s="153">
        <v>9</v>
      </c>
      <c r="JC297" s="153">
        <v>5</v>
      </c>
      <c r="JD297" s="153">
        <v>2</v>
      </c>
      <c r="JE297" s="153">
        <v>2</v>
      </c>
      <c r="JF297" s="153">
        <v>6</v>
      </c>
      <c r="JG297" s="153">
        <v>3</v>
      </c>
      <c r="JH297" s="153">
        <v>21</v>
      </c>
      <c r="JI297" s="153">
        <v>17</v>
      </c>
      <c r="JJ297" s="153">
        <v>1</v>
      </c>
      <c r="JK297" s="153">
        <v>12</v>
      </c>
      <c r="JL297" s="153">
        <v>1</v>
      </c>
      <c r="JM297" s="153">
        <v>1</v>
      </c>
      <c r="JN297" s="153">
        <v>2</v>
      </c>
      <c r="JO297" s="153">
        <v>1</v>
      </c>
      <c r="JP297" s="153">
        <v>4</v>
      </c>
      <c r="JQ297" s="153">
        <v>0</v>
      </c>
      <c r="JR297" s="153">
        <v>1</v>
      </c>
      <c r="JS297" s="153">
        <v>0</v>
      </c>
      <c r="JT297" s="153">
        <v>24</v>
      </c>
      <c r="JU297" s="153">
        <v>0</v>
      </c>
      <c r="JV297" s="153"/>
      <c r="JW297" s="153">
        <v>19</v>
      </c>
      <c r="JX297" s="153">
        <v>8</v>
      </c>
      <c r="JY297" s="153">
        <v>3</v>
      </c>
      <c r="JZ297" s="153">
        <v>2</v>
      </c>
      <c r="KA297" s="153">
        <v>1</v>
      </c>
      <c r="KB297" s="153">
        <v>6</v>
      </c>
      <c r="KC297" s="153">
        <v>2</v>
      </c>
      <c r="KD297" s="153">
        <v>8</v>
      </c>
      <c r="KE297" s="153">
        <v>2</v>
      </c>
      <c r="KF297" s="153">
        <v>20</v>
      </c>
      <c r="KG297" s="153">
        <v>9</v>
      </c>
      <c r="KH297" s="153">
        <v>4</v>
      </c>
      <c r="KI297" s="153">
        <v>21</v>
      </c>
      <c r="KJ297" s="153">
        <v>2</v>
      </c>
      <c r="KK297" s="153">
        <v>1</v>
      </c>
      <c r="KL297" s="153">
        <v>3</v>
      </c>
      <c r="KM297" s="153">
        <v>5</v>
      </c>
      <c r="KN297" s="153">
        <v>6</v>
      </c>
      <c r="KO297" s="153">
        <v>0</v>
      </c>
      <c r="KP297" s="153">
        <v>0</v>
      </c>
      <c r="KQ297" s="153">
        <v>0</v>
      </c>
      <c r="KR297" s="153">
        <v>0</v>
      </c>
      <c r="KS297" s="153">
        <v>0</v>
      </c>
      <c r="KT297" s="153">
        <v>0</v>
      </c>
      <c r="KU297" s="153">
        <v>0</v>
      </c>
      <c r="KV297" s="153">
        <v>1</v>
      </c>
      <c r="KW297" s="153">
        <v>1</v>
      </c>
      <c r="KX297" s="153">
        <v>4</v>
      </c>
      <c r="KY297" s="153">
        <v>13</v>
      </c>
      <c r="KZ297" s="153">
        <v>1</v>
      </c>
      <c r="LA297" s="153">
        <v>1</v>
      </c>
      <c r="LB297" s="153">
        <v>3</v>
      </c>
      <c r="LC297" s="153">
        <v>0</v>
      </c>
      <c r="LD297" s="153">
        <v>3</v>
      </c>
      <c r="LE297" s="153">
        <v>3</v>
      </c>
      <c r="LF297" s="153">
        <v>2</v>
      </c>
      <c r="LG297" s="153">
        <v>0</v>
      </c>
      <c r="LH297" s="153">
        <v>0</v>
      </c>
      <c r="LI297" s="153">
        <v>0</v>
      </c>
      <c r="LJ297" s="153">
        <v>0</v>
      </c>
      <c r="LK297" s="153">
        <v>1</v>
      </c>
      <c r="LL297" s="153">
        <v>9</v>
      </c>
      <c r="LM297" s="153">
        <v>0</v>
      </c>
      <c r="LN297" s="153">
        <v>65</v>
      </c>
      <c r="LO297" s="153">
        <v>8</v>
      </c>
      <c r="LP297" s="153">
        <v>1</v>
      </c>
      <c r="LQ297" s="153">
        <v>1</v>
      </c>
      <c r="LR297" s="153">
        <v>0</v>
      </c>
      <c r="LS297" s="153">
        <v>0</v>
      </c>
      <c r="LT297" s="153">
        <v>0</v>
      </c>
      <c r="LU297" s="153">
        <v>5</v>
      </c>
      <c r="LV297" s="153">
        <v>0</v>
      </c>
      <c r="LW297" s="153">
        <v>0</v>
      </c>
      <c r="LX297" s="153">
        <v>19</v>
      </c>
      <c r="LY297" s="153">
        <v>1</v>
      </c>
      <c r="LZ297" s="153">
        <v>4</v>
      </c>
      <c r="MA297" s="153">
        <v>1422</v>
      </c>
      <c r="MB297" s="153">
        <v>1</v>
      </c>
      <c r="MC297" s="153">
        <v>6</v>
      </c>
      <c r="MD297" s="153">
        <v>0</v>
      </c>
      <c r="ME297" s="153">
        <v>10</v>
      </c>
      <c r="MF297" s="153">
        <v>0</v>
      </c>
      <c r="MG297" s="153">
        <v>36</v>
      </c>
      <c r="MH297" s="153">
        <v>0</v>
      </c>
      <c r="MI297" s="153">
        <v>75</v>
      </c>
      <c r="MJ297" s="153">
        <v>1</v>
      </c>
      <c r="MK297" s="153">
        <v>5</v>
      </c>
      <c r="ML297" s="153">
        <v>3</v>
      </c>
      <c r="MM297" s="153">
        <v>0</v>
      </c>
      <c r="MN297" s="153">
        <v>3</v>
      </c>
      <c r="MO297" s="153">
        <v>6</v>
      </c>
      <c r="MP297" s="153">
        <v>21</v>
      </c>
      <c r="MQ297" s="153">
        <v>2</v>
      </c>
      <c r="MR297" s="153">
        <v>6</v>
      </c>
      <c r="MS297" s="153">
        <v>10</v>
      </c>
      <c r="MT297" s="153">
        <v>42</v>
      </c>
      <c r="MU297" s="153">
        <v>3</v>
      </c>
      <c r="MV297" s="153">
        <v>31</v>
      </c>
      <c r="MW297" s="153">
        <v>1</v>
      </c>
      <c r="MX297" s="153">
        <v>13</v>
      </c>
      <c r="MY297" s="153">
        <v>8</v>
      </c>
      <c r="MZ297" s="153">
        <v>13</v>
      </c>
      <c r="NA297" s="153">
        <v>56</v>
      </c>
      <c r="NB297" s="153">
        <v>8</v>
      </c>
      <c r="NC297" s="153">
        <v>1</v>
      </c>
      <c r="ND297" s="153">
        <v>11</v>
      </c>
      <c r="NE297" s="153">
        <v>5</v>
      </c>
      <c r="NF297" s="153">
        <v>2</v>
      </c>
      <c r="NG297" s="153">
        <v>2</v>
      </c>
      <c r="NH297" s="153">
        <v>2</v>
      </c>
      <c r="NI297" s="153">
        <v>0</v>
      </c>
      <c r="NJ297" s="153">
        <v>0</v>
      </c>
      <c r="NK297" s="153">
        <v>0</v>
      </c>
      <c r="NL297" s="153">
        <v>1</v>
      </c>
      <c r="NM297" s="153">
        <v>1</v>
      </c>
      <c r="NN297" s="153">
        <v>9</v>
      </c>
      <c r="NO297" s="153">
        <v>11</v>
      </c>
      <c r="NP297" s="153">
        <v>26</v>
      </c>
      <c r="NQ297" s="153">
        <v>39</v>
      </c>
      <c r="NR297" s="153">
        <v>10</v>
      </c>
      <c r="NS297" s="153">
        <v>14</v>
      </c>
      <c r="NT297" s="153">
        <v>1</v>
      </c>
      <c r="NU297" s="153">
        <v>7</v>
      </c>
      <c r="NV297" s="153">
        <v>3</v>
      </c>
      <c r="NW297" s="153">
        <v>9</v>
      </c>
      <c r="NX297" s="153">
        <v>0</v>
      </c>
      <c r="NY297" s="153">
        <v>1</v>
      </c>
      <c r="NZ297" s="153">
        <v>3</v>
      </c>
      <c r="OA297" s="153">
        <v>1</v>
      </c>
      <c r="OB297" s="153">
        <v>0</v>
      </c>
      <c r="OC297" s="153">
        <v>5</v>
      </c>
      <c r="OD297" s="153"/>
      <c r="OE297" s="153">
        <v>1202</v>
      </c>
      <c r="OF297" s="153">
        <v>199</v>
      </c>
      <c r="OG297" s="153">
        <v>888</v>
      </c>
      <c r="OH297" s="153">
        <v>1</v>
      </c>
      <c r="OI297" s="153">
        <v>0</v>
      </c>
      <c r="OJ297" s="153">
        <v>64</v>
      </c>
      <c r="OK297" s="153">
        <v>181</v>
      </c>
      <c r="OL297" s="153">
        <v>220</v>
      </c>
      <c r="OM297" s="153">
        <v>10</v>
      </c>
      <c r="ON297" s="153">
        <v>94</v>
      </c>
      <c r="OO297" s="154">
        <v>33</v>
      </c>
      <c r="OP297" s="144">
        <v>10528</v>
      </c>
      <c r="OQ297" s="155">
        <v>23267</v>
      </c>
      <c r="OR297" s="153">
        <v>6</v>
      </c>
      <c r="OS297" s="153">
        <v>0</v>
      </c>
      <c r="OT297" s="153">
        <v>0</v>
      </c>
      <c r="OU297" s="153"/>
      <c r="OV297" s="153">
        <v>5</v>
      </c>
      <c r="OW297" s="153">
        <v>6410</v>
      </c>
      <c r="OX297" s="153">
        <v>12794</v>
      </c>
      <c r="OY297" s="153"/>
      <c r="OZ297" s="153">
        <v>0</v>
      </c>
      <c r="PA297" s="153">
        <v>0</v>
      </c>
      <c r="PB297" s="153"/>
      <c r="PC297" s="153"/>
      <c r="PD297" s="153">
        <v>0</v>
      </c>
      <c r="PE297" s="153">
        <v>0</v>
      </c>
      <c r="PF297" s="153"/>
      <c r="PG297" s="153"/>
      <c r="PH297" s="153">
        <v>0</v>
      </c>
      <c r="PI297" s="153">
        <v>0</v>
      </c>
      <c r="PJ297" s="156"/>
      <c r="PK297" s="144">
        <v>42482</v>
      </c>
      <c r="PL297" s="144">
        <v>53010</v>
      </c>
    </row>
    <row r="298" spans="1:428" ht="15" x14ac:dyDescent="0.25">
      <c r="A298" s="158">
        <v>484000</v>
      </c>
      <c r="B298" s="159" t="s">
        <v>744</v>
      </c>
      <c r="C298" s="149" t="s">
        <v>485</v>
      </c>
      <c r="D298" s="155">
        <v>903</v>
      </c>
      <c r="E298" s="153">
        <v>1206</v>
      </c>
      <c r="F298" s="153">
        <v>153</v>
      </c>
      <c r="G298" s="153">
        <v>156</v>
      </c>
      <c r="H298" s="153">
        <v>310</v>
      </c>
      <c r="I298" s="153">
        <v>276</v>
      </c>
      <c r="J298" s="153">
        <v>698</v>
      </c>
      <c r="K298" s="153">
        <v>2871</v>
      </c>
      <c r="L298" s="153">
        <v>1360</v>
      </c>
      <c r="M298" s="153">
        <v>404</v>
      </c>
      <c r="N298" s="153">
        <v>331</v>
      </c>
      <c r="O298" s="153">
        <v>76</v>
      </c>
      <c r="P298" s="153">
        <v>87</v>
      </c>
      <c r="Q298" s="153">
        <v>612</v>
      </c>
      <c r="R298" s="153">
        <v>220</v>
      </c>
      <c r="S298" s="153">
        <v>341</v>
      </c>
      <c r="T298" s="153">
        <v>315</v>
      </c>
      <c r="U298" s="153">
        <v>104</v>
      </c>
      <c r="V298" s="153">
        <v>123</v>
      </c>
      <c r="W298" s="153">
        <v>177</v>
      </c>
      <c r="X298" s="153">
        <v>432</v>
      </c>
      <c r="Y298" s="153">
        <v>1502</v>
      </c>
      <c r="Z298" s="153">
        <v>24</v>
      </c>
      <c r="AA298" s="153">
        <v>134</v>
      </c>
      <c r="AB298" s="153">
        <v>502</v>
      </c>
      <c r="AC298" s="153">
        <v>1337</v>
      </c>
      <c r="AD298" s="153">
        <v>2298</v>
      </c>
      <c r="AE298" s="153">
        <v>809</v>
      </c>
      <c r="AF298" s="153">
        <v>2874</v>
      </c>
      <c r="AG298" s="153">
        <v>1139</v>
      </c>
      <c r="AH298" s="153">
        <v>3849</v>
      </c>
      <c r="AI298" s="153">
        <v>999</v>
      </c>
      <c r="AJ298" s="153">
        <v>1641</v>
      </c>
      <c r="AK298" s="153">
        <v>658</v>
      </c>
      <c r="AL298" s="153">
        <v>3336</v>
      </c>
      <c r="AM298" s="153">
        <v>2225</v>
      </c>
      <c r="AN298" s="153">
        <v>819</v>
      </c>
      <c r="AO298" s="153">
        <v>394</v>
      </c>
      <c r="AP298" s="153">
        <v>475</v>
      </c>
      <c r="AQ298" s="153">
        <v>458</v>
      </c>
      <c r="AR298" s="153">
        <v>163</v>
      </c>
      <c r="AS298" s="153">
        <v>499</v>
      </c>
      <c r="AT298" s="153">
        <v>119</v>
      </c>
      <c r="AU298" s="153">
        <v>1364</v>
      </c>
      <c r="AV298" s="153">
        <v>158</v>
      </c>
      <c r="AW298" s="153">
        <v>232</v>
      </c>
      <c r="AX298" s="153">
        <v>156</v>
      </c>
      <c r="AY298" s="153">
        <v>60</v>
      </c>
      <c r="AZ298" s="153">
        <v>141</v>
      </c>
      <c r="BA298" s="153">
        <v>123</v>
      </c>
      <c r="BB298" s="153">
        <v>106</v>
      </c>
      <c r="BC298" s="153">
        <v>131</v>
      </c>
      <c r="BD298" s="153">
        <v>3902</v>
      </c>
      <c r="BE298" s="153">
        <v>493</v>
      </c>
      <c r="BF298" s="153">
        <v>256</v>
      </c>
      <c r="BG298" s="153">
        <v>46</v>
      </c>
      <c r="BH298" s="153">
        <v>539</v>
      </c>
      <c r="BI298" s="153">
        <v>230</v>
      </c>
      <c r="BJ298" s="153">
        <v>480</v>
      </c>
      <c r="BK298" s="153">
        <v>436</v>
      </c>
      <c r="BL298" s="153">
        <v>494</v>
      </c>
      <c r="BM298" s="153">
        <v>145</v>
      </c>
      <c r="BN298" s="153">
        <v>100</v>
      </c>
      <c r="BO298" s="153">
        <v>158</v>
      </c>
      <c r="BP298" s="153">
        <v>128</v>
      </c>
      <c r="BQ298" s="153">
        <v>92</v>
      </c>
      <c r="BR298" s="153">
        <v>599</v>
      </c>
      <c r="BS298" s="153">
        <v>540</v>
      </c>
      <c r="BT298" s="153">
        <v>86</v>
      </c>
      <c r="BU298" s="153">
        <v>85</v>
      </c>
      <c r="BV298" s="153">
        <v>270</v>
      </c>
      <c r="BW298" s="153">
        <v>117</v>
      </c>
      <c r="BX298" s="153">
        <v>108</v>
      </c>
      <c r="BY298" s="153">
        <v>293</v>
      </c>
      <c r="BZ298" s="153">
        <v>335</v>
      </c>
      <c r="CA298" s="153">
        <v>260</v>
      </c>
      <c r="CB298" s="153">
        <v>62</v>
      </c>
      <c r="CC298" s="153">
        <v>320</v>
      </c>
      <c r="CD298" s="153">
        <v>62</v>
      </c>
      <c r="CE298" s="153">
        <v>58</v>
      </c>
      <c r="CF298" s="153">
        <v>102</v>
      </c>
      <c r="CG298" s="153">
        <v>159</v>
      </c>
      <c r="CH298" s="153">
        <v>265</v>
      </c>
      <c r="CI298" s="153">
        <v>77</v>
      </c>
      <c r="CJ298" s="153">
        <v>287</v>
      </c>
      <c r="CK298" s="153">
        <v>295</v>
      </c>
      <c r="CL298" s="153">
        <v>64</v>
      </c>
      <c r="CM298" s="153">
        <v>364</v>
      </c>
      <c r="CN298" s="153">
        <v>54</v>
      </c>
      <c r="CO298" s="153">
        <v>12</v>
      </c>
      <c r="CP298" s="153">
        <v>185</v>
      </c>
      <c r="CQ298" s="153">
        <v>45</v>
      </c>
      <c r="CR298" s="153">
        <v>360</v>
      </c>
      <c r="CS298" s="153">
        <v>55</v>
      </c>
      <c r="CT298" s="153">
        <v>57</v>
      </c>
      <c r="CU298" s="153">
        <v>71</v>
      </c>
      <c r="CV298" s="153">
        <v>72</v>
      </c>
      <c r="CW298" s="153">
        <v>77</v>
      </c>
      <c r="CX298" s="153">
        <v>157</v>
      </c>
      <c r="CY298" s="153">
        <v>32</v>
      </c>
      <c r="CZ298" s="153">
        <v>50</v>
      </c>
      <c r="DA298" s="153">
        <v>388</v>
      </c>
      <c r="DB298" s="153">
        <v>103</v>
      </c>
      <c r="DC298" s="153">
        <v>162</v>
      </c>
      <c r="DD298" s="153">
        <v>356</v>
      </c>
      <c r="DE298" s="153">
        <v>28</v>
      </c>
      <c r="DF298" s="153">
        <v>72</v>
      </c>
      <c r="DG298" s="153">
        <v>25</v>
      </c>
      <c r="DH298" s="153">
        <v>240</v>
      </c>
      <c r="DI298" s="153">
        <v>158</v>
      </c>
      <c r="DJ298" s="153">
        <v>11</v>
      </c>
      <c r="DK298" s="153">
        <v>17</v>
      </c>
      <c r="DL298" s="153">
        <v>25</v>
      </c>
      <c r="DM298" s="153">
        <v>19</v>
      </c>
      <c r="DN298" s="153">
        <v>110</v>
      </c>
      <c r="DO298" s="153">
        <v>21</v>
      </c>
      <c r="DP298" s="153">
        <v>208</v>
      </c>
      <c r="DQ298" s="153">
        <v>92</v>
      </c>
      <c r="DR298" s="153">
        <v>134</v>
      </c>
      <c r="DS298" s="153">
        <v>150</v>
      </c>
      <c r="DT298" s="153">
        <v>162</v>
      </c>
      <c r="DU298" s="153">
        <v>13</v>
      </c>
      <c r="DV298" s="153">
        <v>39</v>
      </c>
      <c r="DW298" s="153">
        <v>33</v>
      </c>
      <c r="DX298" s="153">
        <v>72</v>
      </c>
      <c r="DY298" s="153">
        <v>73</v>
      </c>
      <c r="DZ298" s="153">
        <v>47</v>
      </c>
      <c r="EA298" s="153">
        <v>49</v>
      </c>
      <c r="EB298" s="153">
        <v>25</v>
      </c>
      <c r="EC298" s="153">
        <v>2</v>
      </c>
      <c r="ED298" s="153">
        <v>9</v>
      </c>
      <c r="EE298" s="153">
        <v>93</v>
      </c>
      <c r="EF298" s="153">
        <v>27</v>
      </c>
      <c r="EG298" s="153">
        <v>172</v>
      </c>
      <c r="EH298" s="153">
        <v>46</v>
      </c>
      <c r="EI298" s="153">
        <v>94</v>
      </c>
      <c r="EJ298" s="153">
        <v>114</v>
      </c>
      <c r="EK298" s="153">
        <v>125</v>
      </c>
      <c r="EL298" s="153">
        <v>94</v>
      </c>
      <c r="EM298" s="153">
        <v>12</v>
      </c>
      <c r="EN298" s="153">
        <v>238</v>
      </c>
      <c r="EO298" s="153">
        <v>111</v>
      </c>
      <c r="EP298" s="153">
        <v>64</v>
      </c>
      <c r="EQ298" s="153">
        <v>118</v>
      </c>
      <c r="ER298" s="153">
        <v>463</v>
      </c>
      <c r="ES298" s="153">
        <v>1743</v>
      </c>
      <c r="ET298" s="153">
        <v>283</v>
      </c>
      <c r="EU298" s="153">
        <v>185</v>
      </c>
      <c r="EV298" s="153">
        <v>110</v>
      </c>
      <c r="EW298" s="153">
        <v>5</v>
      </c>
      <c r="EX298" s="153">
        <v>134</v>
      </c>
      <c r="EY298" s="153">
        <v>523</v>
      </c>
      <c r="EZ298" s="153">
        <v>274</v>
      </c>
      <c r="FA298" s="153">
        <v>471</v>
      </c>
      <c r="FB298" s="153">
        <v>331</v>
      </c>
      <c r="FC298" s="153">
        <v>543</v>
      </c>
      <c r="FD298" s="153">
        <v>877</v>
      </c>
      <c r="FE298" s="153">
        <v>441</v>
      </c>
      <c r="FF298" s="153">
        <v>807</v>
      </c>
      <c r="FG298" s="153">
        <v>220</v>
      </c>
      <c r="FH298" s="153">
        <v>227</v>
      </c>
      <c r="FI298" s="153">
        <v>96</v>
      </c>
      <c r="FJ298" s="153">
        <v>54</v>
      </c>
      <c r="FK298" s="153">
        <v>148</v>
      </c>
      <c r="FL298" s="153">
        <v>198</v>
      </c>
      <c r="FM298" s="153">
        <v>111</v>
      </c>
      <c r="FN298" s="153">
        <v>42</v>
      </c>
      <c r="FO298" s="153">
        <v>85</v>
      </c>
      <c r="FP298" s="153">
        <v>84</v>
      </c>
      <c r="FQ298" s="153">
        <v>218</v>
      </c>
      <c r="FR298" s="153">
        <v>300</v>
      </c>
      <c r="FS298" s="153">
        <v>63</v>
      </c>
      <c r="FT298" s="153">
        <v>76</v>
      </c>
      <c r="FU298" s="153">
        <v>60</v>
      </c>
      <c r="FV298" s="153">
        <v>112</v>
      </c>
      <c r="FW298" s="153">
        <v>277</v>
      </c>
      <c r="FX298" s="153">
        <v>149</v>
      </c>
      <c r="FY298" s="153">
        <v>229</v>
      </c>
      <c r="FZ298" s="153">
        <v>251</v>
      </c>
      <c r="GA298" s="153">
        <v>47</v>
      </c>
      <c r="GB298" s="153">
        <v>25</v>
      </c>
      <c r="GC298" s="153">
        <v>44</v>
      </c>
      <c r="GD298" s="153">
        <v>59</v>
      </c>
      <c r="GE298" s="153">
        <v>137</v>
      </c>
      <c r="GF298" s="153">
        <v>19</v>
      </c>
      <c r="GG298" s="153">
        <v>84</v>
      </c>
      <c r="GH298" s="153">
        <v>144</v>
      </c>
      <c r="GI298" s="153">
        <v>372</v>
      </c>
      <c r="GJ298" s="153">
        <v>326</v>
      </c>
      <c r="GK298" s="153">
        <v>916</v>
      </c>
      <c r="GL298" s="153">
        <v>666</v>
      </c>
      <c r="GM298" s="153">
        <v>405</v>
      </c>
      <c r="GN298" s="153">
        <v>164</v>
      </c>
      <c r="GO298" s="153">
        <v>1736</v>
      </c>
      <c r="GP298" s="153">
        <v>125</v>
      </c>
      <c r="GQ298" s="153">
        <v>611</v>
      </c>
      <c r="GR298" s="153">
        <v>743</v>
      </c>
      <c r="GS298" s="153">
        <v>579</v>
      </c>
      <c r="GT298" s="153">
        <v>1872</v>
      </c>
      <c r="GU298" s="153">
        <v>603</v>
      </c>
      <c r="GV298" s="153">
        <v>1783</v>
      </c>
      <c r="GW298" s="153">
        <v>135</v>
      </c>
      <c r="GX298" s="153">
        <v>2920</v>
      </c>
      <c r="GY298" s="153">
        <v>7791</v>
      </c>
      <c r="GZ298" s="153">
        <v>589</v>
      </c>
      <c r="HA298" s="153">
        <v>549</v>
      </c>
      <c r="HB298" s="153">
        <v>314</v>
      </c>
      <c r="HC298" s="153">
        <v>861</v>
      </c>
      <c r="HD298" s="153">
        <v>437</v>
      </c>
      <c r="HE298" s="153">
        <v>103</v>
      </c>
      <c r="HF298" s="153">
        <v>418</v>
      </c>
      <c r="HG298" s="153">
        <v>970</v>
      </c>
      <c r="HH298" s="153">
        <v>486</v>
      </c>
      <c r="HI298" s="153">
        <v>493</v>
      </c>
      <c r="HJ298" s="153">
        <v>557</v>
      </c>
      <c r="HK298" s="153">
        <v>125</v>
      </c>
      <c r="HL298" s="153">
        <v>378</v>
      </c>
      <c r="HM298" s="153">
        <v>223</v>
      </c>
      <c r="HN298" s="153">
        <v>185</v>
      </c>
      <c r="HO298" s="153">
        <v>113</v>
      </c>
      <c r="HP298" s="153">
        <v>114</v>
      </c>
      <c r="HQ298" s="153">
        <v>57</v>
      </c>
      <c r="HR298" s="153">
        <v>112</v>
      </c>
      <c r="HS298" s="153">
        <v>107</v>
      </c>
      <c r="HT298" s="153">
        <v>30</v>
      </c>
      <c r="HU298" s="153">
        <v>119</v>
      </c>
      <c r="HV298" s="153">
        <v>638</v>
      </c>
      <c r="HW298" s="153">
        <v>561</v>
      </c>
      <c r="HX298" s="153">
        <v>1302</v>
      </c>
      <c r="HY298" s="153">
        <v>328</v>
      </c>
      <c r="HZ298" s="153">
        <v>148</v>
      </c>
      <c r="IA298" s="153">
        <v>195</v>
      </c>
      <c r="IB298" s="153">
        <v>80</v>
      </c>
      <c r="IC298" s="153">
        <v>791</v>
      </c>
      <c r="ID298" s="153">
        <v>21</v>
      </c>
      <c r="IE298" s="153">
        <v>6833</v>
      </c>
      <c r="IF298" s="153">
        <v>304</v>
      </c>
      <c r="IG298" s="153">
        <v>328</v>
      </c>
      <c r="IH298" s="153">
        <v>227</v>
      </c>
      <c r="II298" s="153">
        <v>517</v>
      </c>
      <c r="IJ298" s="153">
        <v>91</v>
      </c>
      <c r="IK298" s="153">
        <v>213</v>
      </c>
      <c r="IL298" s="153">
        <v>363</v>
      </c>
      <c r="IM298" s="153">
        <v>2346</v>
      </c>
      <c r="IN298" s="153">
        <v>995</v>
      </c>
      <c r="IO298" s="153">
        <v>144</v>
      </c>
      <c r="IP298" s="153">
        <v>78</v>
      </c>
      <c r="IQ298" s="153">
        <v>693</v>
      </c>
      <c r="IR298" s="153">
        <v>92</v>
      </c>
      <c r="IS298" s="153">
        <v>161</v>
      </c>
      <c r="IT298" s="153">
        <v>206</v>
      </c>
      <c r="IU298" s="153">
        <v>130</v>
      </c>
      <c r="IV298" s="153">
        <v>389</v>
      </c>
      <c r="IW298" s="153">
        <v>147</v>
      </c>
      <c r="IX298" s="153">
        <v>297</v>
      </c>
      <c r="IY298" s="153">
        <v>302</v>
      </c>
      <c r="IZ298" s="153">
        <v>39</v>
      </c>
      <c r="JA298" s="153">
        <v>490</v>
      </c>
      <c r="JB298" s="153">
        <v>421</v>
      </c>
      <c r="JC298" s="153">
        <v>180</v>
      </c>
      <c r="JD298" s="153">
        <v>41</v>
      </c>
      <c r="JE298" s="153">
        <v>111</v>
      </c>
      <c r="JF298" s="153">
        <v>117</v>
      </c>
      <c r="JG298" s="153">
        <v>114</v>
      </c>
      <c r="JH298" s="153">
        <v>1187</v>
      </c>
      <c r="JI298" s="153">
        <v>308</v>
      </c>
      <c r="JJ298" s="153">
        <v>63</v>
      </c>
      <c r="JK298" s="153">
        <v>246</v>
      </c>
      <c r="JL298" s="153">
        <v>479</v>
      </c>
      <c r="JM298" s="153">
        <v>459</v>
      </c>
      <c r="JN298" s="153">
        <v>741</v>
      </c>
      <c r="JO298" s="153">
        <v>419</v>
      </c>
      <c r="JP298" s="153">
        <v>1051</v>
      </c>
      <c r="JQ298" s="153">
        <v>1382</v>
      </c>
      <c r="JR298" s="153">
        <v>707</v>
      </c>
      <c r="JS298" s="153">
        <v>165</v>
      </c>
      <c r="JT298" s="153">
        <v>1252</v>
      </c>
      <c r="JU298" s="153">
        <v>202</v>
      </c>
      <c r="JV298" s="153"/>
      <c r="JW298" s="153">
        <v>2303</v>
      </c>
      <c r="JX298" s="153">
        <v>1274</v>
      </c>
      <c r="JY298" s="153">
        <v>936</v>
      </c>
      <c r="JZ298" s="153">
        <v>273</v>
      </c>
      <c r="KA298" s="153">
        <v>146</v>
      </c>
      <c r="KB298" s="153">
        <v>933</v>
      </c>
      <c r="KC298" s="153">
        <v>805</v>
      </c>
      <c r="KD298" s="153">
        <v>2348</v>
      </c>
      <c r="KE298" s="153">
        <v>835</v>
      </c>
      <c r="KF298" s="153">
        <v>1476</v>
      </c>
      <c r="KG298" s="153">
        <v>391</v>
      </c>
      <c r="KH298" s="153">
        <v>246</v>
      </c>
      <c r="KI298" s="153">
        <v>11379</v>
      </c>
      <c r="KJ298" s="153">
        <v>209</v>
      </c>
      <c r="KK298" s="153">
        <v>57</v>
      </c>
      <c r="KL298" s="153">
        <v>3672</v>
      </c>
      <c r="KM298" s="153">
        <v>390</v>
      </c>
      <c r="KN298" s="153">
        <v>1381</v>
      </c>
      <c r="KO298" s="153">
        <v>69</v>
      </c>
      <c r="KP298" s="153">
        <v>137</v>
      </c>
      <c r="KQ298" s="153">
        <v>211</v>
      </c>
      <c r="KR298" s="153">
        <v>64</v>
      </c>
      <c r="KS298" s="153">
        <v>376</v>
      </c>
      <c r="KT298" s="153">
        <v>104</v>
      </c>
      <c r="KU298" s="153">
        <v>11</v>
      </c>
      <c r="KV298" s="153">
        <v>20</v>
      </c>
      <c r="KW298" s="153">
        <v>199</v>
      </c>
      <c r="KX298" s="153">
        <v>521</v>
      </c>
      <c r="KY298" s="153">
        <v>532</v>
      </c>
      <c r="KZ298" s="153">
        <v>44</v>
      </c>
      <c r="LA298" s="153">
        <v>420</v>
      </c>
      <c r="LB298" s="153">
        <v>307</v>
      </c>
      <c r="LC298" s="153">
        <v>2</v>
      </c>
      <c r="LD298" s="153">
        <v>175</v>
      </c>
      <c r="LE298" s="153">
        <v>160</v>
      </c>
      <c r="LF298" s="153">
        <v>131</v>
      </c>
      <c r="LG298" s="153">
        <v>30</v>
      </c>
      <c r="LH298" s="153">
        <v>47</v>
      </c>
      <c r="LI298" s="153">
        <v>96</v>
      </c>
      <c r="LJ298" s="153">
        <v>53</v>
      </c>
      <c r="LK298" s="153">
        <v>44</v>
      </c>
      <c r="LL298" s="153">
        <v>152</v>
      </c>
      <c r="LM298" s="153">
        <v>8</v>
      </c>
      <c r="LN298" s="153">
        <v>1050</v>
      </c>
      <c r="LO298" s="153">
        <v>88</v>
      </c>
      <c r="LP298" s="153">
        <v>210</v>
      </c>
      <c r="LQ298" s="153">
        <v>30</v>
      </c>
      <c r="LR298" s="153">
        <v>212</v>
      </c>
      <c r="LS298" s="153">
        <v>171</v>
      </c>
      <c r="LT298" s="153">
        <v>49</v>
      </c>
      <c r="LU298" s="153">
        <v>402</v>
      </c>
      <c r="LV298" s="153">
        <v>65</v>
      </c>
      <c r="LW298" s="153">
        <v>142</v>
      </c>
      <c r="LX298" s="153">
        <v>811</v>
      </c>
      <c r="LY298" s="153">
        <v>784</v>
      </c>
      <c r="LZ298" s="153">
        <v>115</v>
      </c>
      <c r="MA298" s="153">
        <v>874</v>
      </c>
      <c r="MB298" s="153">
        <v>242</v>
      </c>
      <c r="MC298" s="153">
        <v>181</v>
      </c>
      <c r="MD298" s="153">
        <v>29</v>
      </c>
      <c r="ME298" s="153">
        <v>117</v>
      </c>
      <c r="MF298" s="153">
        <v>159</v>
      </c>
      <c r="MG298" s="153">
        <v>356</v>
      </c>
      <c r="MH298" s="153">
        <v>161</v>
      </c>
      <c r="MI298" s="153">
        <v>855</v>
      </c>
      <c r="MJ298" s="153">
        <v>73</v>
      </c>
      <c r="MK298" s="153">
        <v>134</v>
      </c>
      <c r="ML298" s="153">
        <v>183</v>
      </c>
      <c r="MM298" s="153">
        <v>68</v>
      </c>
      <c r="MN298" s="153">
        <v>132</v>
      </c>
      <c r="MO298" s="153">
        <v>142</v>
      </c>
      <c r="MP298" s="153">
        <v>481</v>
      </c>
      <c r="MQ298" s="153">
        <v>113</v>
      </c>
      <c r="MR298" s="153">
        <v>179</v>
      </c>
      <c r="MS298" s="153">
        <v>226</v>
      </c>
      <c r="MT298" s="153">
        <v>614</v>
      </c>
      <c r="MU298" s="153">
        <v>169</v>
      </c>
      <c r="MV298" s="153">
        <v>151</v>
      </c>
      <c r="MW298" s="153">
        <v>266</v>
      </c>
      <c r="MX298" s="153">
        <v>126</v>
      </c>
      <c r="MY298" s="153">
        <v>252</v>
      </c>
      <c r="MZ298" s="153">
        <v>124</v>
      </c>
      <c r="NA298" s="153">
        <v>1625</v>
      </c>
      <c r="NB298" s="153">
        <v>346</v>
      </c>
      <c r="NC298" s="153">
        <v>115</v>
      </c>
      <c r="ND298" s="153">
        <v>404</v>
      </c>
      <c r="NE298" s="153">
        <v>176</v>
      </c>
      <c r="NF298" s="153">
        <v>349</v>
      </c>
      <c r="NG298" s="153">
        <v>63</v>
      </c>
      <c r="NH298" s="153">
        <v>20</v>
      </c>
      <c r="NI298" s="153">
        <v>39</v>
      </c>
      <c r="NJ298" s="153">
        <v>12</v>
      </c>
      <c r="NK298" s="153">
        <v>62</v>
      </c>
      <c r="NL298" s="153">
        <v>59</v>
      </c>
      <c r="NM298" s="153">
        <v>153</v>
      </c>
      <c r="NN298" s="153">
        <v>497</v>
      </c>
      <c r="NO298" s="153">
        <v>594</v>
      </c>
      <c r="NP298" s="153">
        <v>1174</v>
      </c>
      <c r="NQ298" s="153">
        <v>1585</v>
      </c>
      <c r="NR298" s="153">
        <v>329</v>
      </c>
      <c r="NS298" s="153">
        <v>471</v>
      </c>
      <c r="NT298" s="153">
        <v>143</v>
      </c>
      <c r="NU298" s="153">
        <v>248</v>
      </c>
      <c r="NV298" s="153">
        <v>144</v>
      </c>
      <c r="NW298" s="153">
        <v>326</v>
      </c>
      <c r="NX298" s="153">
        <v>134</v>
      </c>
      <c r="NY298" s="153">
        <v>65</v>
      </c>
      <c r="NZ298" s="153">
        <v>87</v>
      </c>
      <c r="OA298" s="153">
        <v>88</v>
      </c>
      <c r="OB298" s="153">
        <v>94</v>
      </c>
      <c r="OC298" s="153">
        <v>262</v>
      </c>
      <c r="OD298" s="153"/>
      <c r="OE298" s="153">
        <v>5200</v>
      </c>
      <c r="OF298" s="153">
        <v>706</v>
      </c>
      <c r="OG298" s="153">
        <v>1019</v>
      </c>
      <c r="OH298" s="153">
        <v>29</v>
      </c>
      <c r="OI298" s="153">
        <v>35</v>
      </c>
      <c r="OJ298" s="153">
        <v>2044</v>
      </c>
      <c r="OK298" s="153">
        <v>1232</v>
      </c>
      <c r="OL298" s="153">
        <v>2176</v>
      </c>
      <c r="OM298" s="153">
        <v>341</v>
      </c>
      <c r="ON298" s="153">
        <v>149</v>
      </c>
      <c r="OO298" s="154">
        <v>1014</v>
      </c>
      <c r="OP298" s="144">
        <v>193608</v>
      </c>
      <c r="OQ298" s="155">
        <v>85348</v>
      </c>
      <c r="OR298" s="153">
        <v>20634</v>
      </c>
      <c r="OS298" s="153">
        <v>677</v>
      </c>
      <c r="OT298" s="153">
        <v>645</v>
      </c>
      <c r="OU298" s="153">
        <v>21</v>
      </c>
      <c r="OV298" s="153">
        <v>842</v>
      </c>
      <c r="OW298" s="153">
        <v>30445</v>
      </c>
      <c r="OX298" s="153">
        <v>4900</v>
      </c>
      <c r="OY298" s="153"/>
      <c r="OZ298" s="153">
        <v>621</v>
      </c>
      <c r="PA298" s="153">
        <v>26</v>
      </c>
      <c r="PB298" s="153"/>
      <c r="PC298" s="153"/>
      <c r="PD298" s="153">
        <v>177</v>
      </c>
      <c r="PE298" s="153">
        <v>34</v>
      </c>
      <c r="PF298" s="153"/>
      <c r="PG298" s="153"/>
      <c r="PH298" s="153">
        <v>1101</v>
      </c>
      <c r="PI298" s="153">
        <v>69</v>
      </c>
      <c r="PJ298" s="156"/>
      <c r="PK298" s="144">
        <v>145539</v>
      </c>
      <c r="PL298" s="144">
        <v>339147</v>
      </c>
    </row>
    <row r="299" spans="1:428" ht="15" x14ac:dyDescent="0.25">
      <c r="A299" s="158">
        <v>485000</v>
      </c>
      <c r="B299" s="159" t="s">
        <v>744</v>
      </c>
      <c r="C299" s="149" t="s">
        <v>486</v>
      </c>
      <c r="D299" s="155"/>
      <c r="E299" s="153"/>
      <c r="F299" s="153"/>
      <c r="G299" s="153"/>
      <c r="H299" s="153"/>
      <c r="I299" s="153"/>
      <c r="J299" s="153"/>
      <c r="K299" s="153"/>
      <c r="L299" s="153"/>
      <c r="M299" s="153"/>
      <c r="N299" s="153"/>
      <c r="O299" s="153">
        <v>1</v>
      </c>
      <c r="P299" s="153"/>
      <c r="Q299" s="153">
        <v>0</v>
      </c>
      <c r="R299" s="153">
        <v>2</v>
      </c>
      <c r="S299" s="153"/>
      <c r="T299" s="153"/>
      <c r="U299" s="153">
        <v>1</v>
      </c>
      <c r="V299" s="153">
        <v>0</v>
      </c>
      <c r="W299" s="153">
        <v>3</v>
      </c>
      <c r="X299" s="153">
        <v>80</v>
      </c>
      <c r="Y299" s="153">
        <v>157</v>
      </c>
      <c r="Z299" s="153">
        <v>619</v>
      </c>
      <c r="AA299" s="153">
        <v>1</v>
      </c>
      <c r="AB299" s="153">
        <v>6</v>
      </c>
      <c r="AC299" s="153">
        <v>1</v>
      </c>
      <c r="AD299" s="153">
        <v>98</v>
      </c>
      <c r="AE299" s="153">
        <v>12</v>
      </c>
      <c r="AF299" s="153">
        <v>60</v>
      </c>
      <c r="AG299" s="153">
        <v>12</v>
      </c>
      <c r="AH299" s="153">
        <v>88</v>
      </c>
      <c r="AI299" s="153">
        <v>7</v>
      </c>
      <c r="AJ299" s="153">
        <v>20</v>
      </c>
      <c r="AK299" s="153">
        <v>4</v>
      </c>
      <c r="AL299" s="153">
        <v>89</v>
      </c>
      <c r="AM299" s="153">
        <v>27</v>
      </c>
      <c r="AN299" s="153">
        <v>9</v>
      </c>
      <c r="AO299" s="153">
        <v>6</v>
      </c>
      <c r="AP299" s="153">
        <v>7</v>
      </c>
      <c r="AQ299" s="153">
        <v>12</v>
      </c>
      <c r="AR299" s="153">
        <v>1</v>
      </c>
      <c r="AS299" s="153">
        <v>13</v>
      </c>
      <c r="AT299" s="153">
        <v>2</v>
      </c>
      <c r="AU299" s="153">
        <v>28</v>
      </c>
      <c r="AV299" s="153">
        <v>1</v>
      </c>
      <c r="AW299" s="153">
        <v>9</v>
      </c>
      <c r="AX299" s="153">
        <v>1</v>
      </c>
      <c r="AY299" s="153">
        <v>1</v>
      </c>
      <c r="AZ299" s="153">
        <v>3</v>
      </c>
      <c r="BA299" s="153">
        <v>1</v>
      </c>
      <c r="BB299" s="153">
        <v>4</v>
      </c>
      <c r="BC299" s="153">
        <v>4</v>
      </c>
      <c r="BD299" s="153">
        <v>24</v>
      </c>
      <c r="BE299" s="153">
        <v>5</v>
      </c>
      <c r="BF299" s="153">
        <v>1</v>
      </c>
      <c r="BG299" s="153">
        <v>0</v>
      </c>
      <c r="BH299" s="153">
        <v>4</v>
      </c>
      <c r="BI299" s="153">
        <v>1</v>
      </c>
      <c r="BJ299" s="153">
        <v>2</v>
      </c>
      <c r="BK299" s="153">
        <v>2</v>
      </c>
      <c r="BL299" s="153">
        <v>5</v>
      </c>
      <c r="BM299" s="153">
        <v>6</v>
      </c>
      <c r="BN299" s="153">
        <v>3</v>
      </c>
      <c r="BO299" s="153">
        <v>3</v>
      </c>
      <c r="BP299" s="153">
        <v>6</v>
      </c>
      <c r="BQ299" s="153">
        <v>3</v>
      </c>
      <c r="BR299" s="153">
        <v>24</v>
      </c>
      <c r="BS299" s="153">
        <v>14</v>
      </c>
      <c r="BT299" s="153">
        <v>2</v>
      </c>
      <c r="BU299" s="153">
        <v>3</v>
      </c>
      <c r="BV299" s="153">
        <v>2</v>
      </c>
      <c r="BW299" s="153">
        <v>4</v>
      </c>
      <c r="BX299" s="153">
        <v>4</v>
      </c>
      <c r="BY299" s="153">
        <v>22</v>
      </c>
      <c r="BZ299" s="153">
        <v>15</v>
      </c>
      <c r="CA299" s="153">
        <v>13</v>
      </c>
      <c r="CB299" s="153"/>
      <c r="CC299" s="153">
        <v>6</v>
      </c>
      <c r="CD299" s="153">
        <v>0</v>
      </c>
      <c r="CE299" s="153">
        <v>2</v>
      </c>
      <c r="CF299" s="153"/>
      <c r="CG299" s="153">
        <v>3</v>
      </c>
      <c r="CH299" s="153">
        <v>6</v>
      </c>
      <c r="CI299" s="153">
        <v>1</v>
      </c>
      <c r="CJ299" s="153">
        <v>4</v>
      </c>
      <c r="CK299" s="153">
        <v>10</v>
      </c>
      <c r="CL299" s="153">
        <v>3</v>
      </c>
      <c r="CM299" s="153">
        <v>9</v>
      </c>
      <c r="CN299" s="153">
        <v>2</v>
      </c>
      <c r="CO299" s="153"/>
      <c r="CP299" s="153">
        <v>7</v>
      </c>
      <c r="CQ299" s="153">
        <v>2</v>
      </c>
      <c r="CR299" s="153">
        <v>8</v>
      </c>
      <c r="CS299" s="153">
        <v>1</v>
      </c>
      <c r="CT299" s="153">
        <v>1</v>
      </c>
      <c r="CU299" s="153">
        <v>4</v>
      </c>
      <c r="CV299" s="153">
        <v>2</v>
      </c>
      <c r="CW299" s="153">
        <v>2</v>
      </c>
      <c r="CX299" s="153"/>
      <c r="CY299" s="153">
        <v>0</v>
      </c>
      <c r="CZ299" s="153">
        <v>1</v>
      </c>
      <c r="DA299" s="153">
        <v>12</v>
      </c>
      <c r="DB299" s="153">
        <v>2</v>
      </c>
      <c r="DC299" s="153">
        <v>2</v>
      </c>
      <c r="DD299" s="153">
        <v>4</v>
      </c>
      <c r="DE299" s="153"/>
      <c r="DF299" s="153">
        <v>3</v>
      </c>
      <c r="DG299" s="153">
        <v>0</v>
      </c>
      <c r="DH299" s="153">
        <v>6</v>
      </c>
      <c r="DI299" s="153">
        <v>1</v>
      </c>
      <c r="DJ299" s="153"/>
      <c r="DK299" s="153"/>
      <c r="DL299" s="153">
        <v>0</v>
      </c>
      <c r="DM299" s="153">
        <v>0</v>
      </c>
      <c r="DN299" s="153">
        <v>0</v>
      </c>
      <c r="DO299" s="153"/>
      <c r="DP299" s="153">
        <v>0</v>
      </c>
      <c r="DQ299" s="153"/>
      <c r="DR299" s="153">
        <v>0</v>
      </c>
      <c r="DS299" s="153">
        <v>9</v>
      </c>
      <c r="DT299" s="153">
        <v>1</v>
      </c>
      <c r="DU299" s="153"/>
      <c r="DV299" s="153">
        <v>1</v>
      </c>
      <c r="DW299" s="153">
        <v>0</v>
      </c>
      <c r="DX299" s="153">
        <v>1</v>
      </c>
      <c r="DY299" s="153">
        <v>3</v>
      </c>
      <c r="DZ299" s="153">
        <v>0</v>
      </c>
      <c r="EA299" s="153">
        <v>3</v>
      </c>
      <c r="EB299" s="153"/>
      <c r="EC299" s="153"/>
      <c r="ED299" s="153"/>
      <c r="EE299" s="153">
        <v>2</v>
      </c>
      <c r="EF299" s="153">
        <v>0</v>
      </c>
      <c r="EG299" s="153"/>
      <c r="EH299" s="153"/>
      <c r="EI299" s="153"/>
      <c r="EJ299" s="153">
        <v>1</v>
      </c>
      <c r="EK299" s="153"/>
      <c r="EL299" s="153"/>
      <c r="EM299" s="153"/>
      <c r="EN299" s="153">
        <v>1</v>
      </c>
      <c r="EO299" s="153">
        <v>1</v>
      </c>
      <c r="EP299" s="153"/>
      <c r="EQ299" s="153">
        <v>2</v>
      </c>
      <c r="ER299" s="153">
        <v>4</v>
      </c>
      <c r="ES299" s="153">
        <v>3</v>
      </c>
      <c r="ET299" s="153">
        <v>0</v>
      </c>
      <c r="EU299" s="153">
        <v>4</v>
      </c>
      <c r="EV299" s="153">
        <v>1</v>
      </c>
      <c r="EW299" s="153"/>
      <c r="EX299" s="153">
        <v>4</v>
      </c>
      <c r="EY299" s="153">
        <v>5</v>
      </c>
      <c r="EZ299" s="153">
        <v>4</v>
      </c>
      <c r="FA299" s="153">
        <v>5</v>
      </c>
      <c r="FB299" s="153">
        <v>5</v>
      </c>
      <c r="FC299" s="153">
        <v>19</v>
      </c>
      <c r="FD299" s="153">
        <v>9</v>
      </c>
      <c r="FE299" s="153">
        <v>6</v>
      </c>
      <c r="FF299" s="153">
        <v>3</v>
      </c>
      <c r="FG299" s="153">
        <v>8</v>
      </c>
      <c r="FH299" s="153">
        <v>9</v>
      </c>
      <c r="FI299" s="153"/>
      <c r="FJ299" s="153"/>
      <c r="FK299" s="153">
        <v>8</v>
      </c>
      <c r="FL299" s="153">
        <v>7</v>
      </c>
      <c r="FM299" s="153">
        <v>2</v>
      </c>
      <c r="FN299" s="153">
        <v>1</v>
      </c>
      <c r="FO299" s="153"/>
      <c r="FP299" s="153"/>
      <c r="FQ299" s="153">
        <v>13</v>
      </c>
      <c r="FR299" s="153">
        <v>3</v>
      </c>
      <c r="FS299" s="153">
        <v>1</v>
      </c>
      <c r="FT299" s="153">
        <v>4</v>
      </c>
      <c r="FU299" s="153">
        <v>2</v>
      </c>
      <c r="FV299" s="153">
        <v>3</v>
      </c>
      <c r="FW299" s="153">
        <v>13</v>
      </c>
      <c r="FX299" s="153">
        <v>3</v>
      </c>
      <c r="FY299" s="153">
        <v>6</v>
      </c>
      <c r="FZ299" s="153">
        <v>33</v>
      </c>
      <c r="GA299" s="153">
        <v>1</v>
      </c>
      <c r="GB299" s="153"/>
      <c r="GC299" s="153">
        <v>1</v>
      </c>
      <c r="GD299" s="153">
        <v>4</v>
      </c>
      <c r="GE299" s="153">
        <v>6</v>
      </c>
      <c r="GF299" s="153"/>
      <c r="GG299" s="153">
        <v>0</v>
      </c>
      <c r="GH299" s="153">
        <v>8</v>
      </c>
      <c r="GI299" s="153">
        <v>7</v>
      </c>
      <c r="GJ299" s="153">
        <v>2</v>
      </c>
      <c r="GK299" s="153">
        <v>8</v>
      </c>
      <c r="GL299" s="153">
        <v>2</v>
      </c>
      <c r="GM299" s="153">
        <v>1</v>
      </c>
      <c r="GN299" s="153"/>
      <c r="GO299" s="153"/>
      <c r="GP299" s="153"/>
      <c r="GQ299" s="153">
        <v>2</v>
      </c>
      <c r="GR299" s="153">
        <v>1</v>
      </c>
      <c r="GS299" s="153">
        <v>2</v>
      </c>
      <c r="GT299" s="153">
        <v>2</v>
      </c>
      <c r="GU299" s="153">
        <v>1</v>
      </c>
      <c r="GV299" s="153">
        <v>10</v>
      </c>
      <c r="GW299" s="153"/>
      <c r="GX299" s="153">
        <v>12</v>
      </c>
      <c r="GY299" s="153">
        <v>14</v>
      </c>
      <c r="GZ299" s="153">
        <v>2</v>
      </c>
      <c r="HA299" s="153">
        <v>38</v>
      </c>
      <c r="HB299" s="153">
        <v>7</v>
      </c>
      <c r="HC299" s="153">
        <v>2</v>
      </c>
      <c r="HD299" s="153">
        <v>1</v>
      </c>
      <c r="HE299" s="153">
        <v>2</v>
      </c>
      <c r="HF299" s="153">
        <v>5</v>
      </c>
      <c r="HG299" s="153">
        <v>4</v>
      </c>
      <c r="HH299" s="153">
        <v>10</v>
      </c>
      <c r="HI299" s="153">
        <v>3</v>
      </c>
      <c r="HJ299" s="153">
        <v>4</v>
      </c>
      <c r="HK299" s="153"/>
      <c r="HL299" s="153">
        <v>2</v>
      </c>
      <c r="HM299" s="153"/>
      <c r="HN299" s="153">
        <v>1</v>
      </c>
      <c r="HO299" s="153">
        <v>1</v>
      </c>
      <c r="HP299" s="153">
        <v>0</v>
      </c>
      <c r="HQ299" s="153"/>
      <c r="HR299" s="153">
        <v>2</v>
      </c>
      <c r="HS299" s="153">
        <v>0</v>
      </c>
      <c r="HT299" s="153">
        <v>0</v>
      </c>
      <c r="HU299" s="153">
        <v>2</v>
      </c>
      <c r="HV299" s="153">
        <v>4</v>
      </c>
      <c r="HW299" s="153">
        <v>5</v>
      </c>
      <c r="HX299" s="153">
        <v>29</v>
      </c>
      <c r="HY299" s="153">
        <v>3</v>
      </c>
      <c r="HZ299" s="153">
        <v>2</v>
      </c>
      <c r="IA299" s="153">
        <v>1</v>
      </c>
      <c r="IB299" s="153">
        <v>0</v>
      </c>
      <c r="IC299" s="153">
        <v>57</v>
      </c>
      <c r="ID299" s="153">
        <v>1</v>
      </c>
      <c r="IE299" s="153">
        <v>25</v>
      </c>
      <c r="IF299" s="153">
        <v>5</v>
      </c>
      <c r="IG299" s="153">
        <v>1</v>
      </c>
      <c r="IH299" s="153">
        <v>1</v>
      </c>
      <c r="II299" s="153"/>
      <c r="IJ299" s="153"/>
      <c r="IK299" s="153"/>
      <c r="IL299" s="153">
        <v>6</v>
      </c>
      <c r="IM299" s="153">
        <v>39</v>
      </c>
      <c r="IN299" s="153">
        <v>17</v>
      </c>
      <c r="IO299" s="153">
        <v>2</v>
      </c>
      <c r="IP299" s="153"/>
      <c r="IQ299" s="153">
        <v>3</v>
      </c>
      <c r="IR299" s="153">
        <v>2</v>
      </c>
      <c r="IS299" s="153">
        <v>0</v>
      </c>
      <c r="IT299" s="153">
        <v>1</v>
      </c>
      <c r="IU299" s="153">
        <v>0</v>
      </c>
      <c r="IV299" s="153">
        <v>3</v>
      </c>
      <c r="IW299" s="153">
        <v>2</v>
      </c>
      <c r="IX299" s="153">
        <v>3</v>
      </c>
      <c r="IY299" s="153">
        <v>1</v>
      </c>
      <c r="IZ299" s="153"/>
      <c r="JA299" s="153">
        <v>4</v>
      </c>
      <c r="JB299" s="153">
        <v>22</v>
      </c>
      <c r="JC299" s="153">
        <v>1</v>
      </c>
      <c r="JD299" s="153"/>
      <c r="JE299" s="153">
        <v>22</v>
      </c>
      <c r="JF299" s="153">
        <v>4</v>
      </c>
      <c r="JG299" s="153">
        <v>1</v>
      </c>
      <c r="JH299" s="153">
        <v>54</v>
      </c>
      <c r="JI299" s="153">
        <v>4</v>
      </c>
      <c r="JJ299" s="153">
        <v>2</v>
      </c>
      <c r="JK299" s="153">
        <v>5</v>
      </c>
      <c r="JL299" s="153">
        <v>144</v>
      </c>
      <c r="JM299" s="153">
        <v>130</v>
      </c>
      <c r="JN299" s="153">
        <v>130</v>
      </c>
      <c r="JO299" s="153">
        <v>102</v>
      </c>
      <c r="JP299" s="153">
        <v>174</v>
      </c>
      <c r="JQ299" s="153">
        <v>25</v>
      </c>
      <c r="JR299" s="153">
        <v>200</v>
      </c>
      <c r="JS299" s="153"/>
      <c r="JT299" s="153">
        <v>259</v>
      </c>
      <c r="JU299" s="153"/>
      <c r="JV299" s="153"/>
      <c r="JW299" s="153">
        <v>109</v>
      </c>
      <c r="JX299" s="153">
        <v>4</v>
      </c>
      <c r="JY299" s="153">
        <v>21</v>
      </c>
      <c r="JZ299" s="153">
        <v>26</v>
      </c>
      <c r="KA299" s="153"/>
      <c r="KB299" s="153">
        <v>18</v>
      </c>
      <c r="KC299" s="153">
        <v>1</v>
      </c>
      <c r="KD299" s="153">
        <v>50</v>
      </c>
      <c r="KE299" s="153"/>
      <c r="KF299" s="153">
        <v>1</v>
      </c>
      <c r="KG299" s="153">
        <v>270</v>
      </c>
      <c r="KH299" s="153"/>
      <c r="KI299" s="153"/>
      <c r="KJ299" s="153"/>
      <c r="KK299" s="153">
        <v>1</v>
      </c>
      <c r="KL299" s="153">
        <v>167</v>
      </c>
      <c r="KM299" s="153"/>
      <c r="KN299" s="153">
        <v>4</v>
      </c>
      <c r="KO299" s="153">
        <v>12</v>
      </c>
      <c r="KP299" s="153">
        <v>23</v>
      </c>
      <c r="KQ299" s="153">
        <v>34</v>
      </c>
      <c r="KR299" s="153">
        <v>7</v>
      </c>
      <c r="KS299" s="153">
        <v>117</v>
      </c>
      <c r="KT299" s="153">
        <v>40</v>
      </c>
      <c r="KU299" s="153">
        <v>14</v>
      </c>
      <c r="KV299" s="153">
        <v>2</v>
      </c>
      <c r="KW299" s="153">
        <v>6</v>
      </c>
      <c r="KX299" s="153">
        <v>52</v>
      </c>
      <c r="KY299" s="153">
        <v>468</v>
      </c>
      <c r="KZ299" s="153">
        <v>63</v>
      </c>
      <c r="LA299" s="153">
        <v>703</v>
      </c>
      <c r="LB299" s="153">
        <v>101</v>
      </c>
      <c r="LC299" s="153">
        <v>0</v>
      </c>
      <c r="LD299" s="153">
        <v>1131</v>
      </c>
      <c r="LE299" s="153">
        <v>1610</v>
      </c>
      <c r="LF299" s="153">
        <v>865</v>
      </c>
      <c r="LG299" s="153">
        <v>145</v>
      </c>
      <c r="LH299" s="153">
        <v>797</v>
      </c>
      <c r="LI299" s="153">
        <v>344</v>
      </c>
      <c r="LJ299" s="153">
        <v>49</v>
      </c>
      <c r="LK299" s="153">
        <v>217</v>
      </c>
      <c r="LL299" s="153"/>
      <c r="LM299" s="153">
        <v>20</v>
      </c>
      <c r="LN299" s="153">
        <v>5095</v>
      </c>
      <c r="LO299" s="153">
        <v>336</v>
      </c>
      <c r="LP299" s="153">
        <v>208</v>
      </c>
      <c r="LQ299" s="153">
        <v>41</v>
      </c>
      <c r="LR299" s="153"/>
      <c r="LS299" s="153">
        <v>552</v>
      </c>
      <c r="LT299" s="153">
        <v>176</v>
      </c>
      <c r="LU299" s="153">
        <v>1339</v>
      </c>
      <c r="LV299" s="153">
        <v>348</v>
      </c>
      <c r="LW299" s="153">
        <v>445</v>
      </c>
      <c r="LX299" s="153">
        <v>586</v>
      </c>
      <c r="LY299" s="153">
        <v>1456</v>
      </c>
      <c r="LZ299" s="153">
        <v>106</v>
      </c>
      <c r="MA299" s="153">
        <v>257</v>
      </c>
      <c r="MB299" s="153">
        <v>177</v>
      </c>
      <c r="MC299" s="153">
        <v>30</v>
      </c>
      <c r="MD299" s="153">
        <v>25</v>
      </c>
      <c r="ME299" s="153">
        <v>33</v>
      </c>
      <c r="MF299" s="153">
        <v>138</v>
      </c>
      <c r="MG299" s="153">
        <v>184</v>
      </c>
      <c r="MH299" s="153">
        <v>1144</v>
      </c>
      <c r="MI299" s="153">
        <v>116</v>
      </c>
      <c r="MJ299" s="153">
        <v>313</v>
      </c>
      <c r="MK299" s="153">
        <v>46</v>
      </c>
      <c r="ML299" s="153">
        <v>190</v>
      </c>
      <c r="MM299" s="153">
        <v>198</v>
      </c>
      <c r="MN299" s="153">
        <v>120</v>
      </c>
      <c r="MO299" s="153">
        <v>149</v>
      </c>
      <c r="MP299" s="153">
        <v>154</v>
      </c>
      <c r="MQ299" s="153">
        <v>179</v>
      </c>
      <c r="MR299" s="153">
        <v>209</v>
      </c>
      <c r="MS299" s="153">
        <v>56</v>
      </c>
      <c r="MT299" s="153">
        <v>1217</v>
      </c>
      <c r="MU299" s="153">
        <v>67</v>
      </c>
      <c r="MV299" s="153">
        <v>52</v>
      </c>
      <c r="MW299" s="153">
        <v>69</v>
      </c>
      <c r="MX299" s="153">
        <v>16</v>
      </c>
      <c r="MY299" s="153">
        <v>58</v>
      </c>
      <c r="MZ299" s="153">
        <v>26</v>
      </c>
      <c r="NA299" s="153">
        <v>1848</v>
      </c>
      <c r="NB299" s="153">
        <v>490</v>
      </c>
      <c r="NC299" s="153">
        <v>14</v>
      </c>
      <c r="ND299" s="153">
        <v>111</v>
      </c>
      <c r="NE299" s="153">
        <v>29</v>
      </c>
      <c r="NF299" s="153">
        <v>30</v>
      </c>
      <c r="NG299" s="153">
        <v>5</v>
      </c>
      <c r="NH299" s="153">
        <v>30</v>
      </c>
      <c r="NI299" s="153">
        <v>2</v>
      </c>
      <c r="NJ299" s="153">
        <v>2113</v>
      </c>
      <c r="NK299" s="153">
        <v>0</v>
      </c>
      <c r="NL299" s="153">
        <v>18</v>
      </c>
      <c r="NM299" s="153">
        <v>13</v>
      </c>
      <c r="NN299" s="153">
        <v>25</v>
      </c>
      <c r="NO299" s="153">
        <v>91</v>
      </c>
      <c r="NP299" s="153">
        <v>274</v>
      </c>
      <c r="NQ299" s="153">
        <v>396</v>
      </c>
      <c r="NR299" s="153">
        <v>69</v>
      </c>
      <c r="NS299" s="153">
        <v>12</v>
      </c>
      <c r="NT299" s="153">
        <v>5</v>
      </c>
      <c r="NU299" s="153">
        <v>15</v>
      </c>
      <c r="NV299" s="153">
        <v>4</v>
      </c>
      <c r="NW299" s="153">
        <v>38</v>
      </c>
      <c r="NX299" s="153">
        <v>0</v>
      </c>
      <c r="NY299" s="153">
        <v>7</v>
      </c>
      <c r="NZ299" s="153">
        <v>22</v>
      </c>
      <c r="OA299" s="153"/>
      <c r="OB299" s="153">
        <v>150</v>
      </c>
      <c r="OC299" s="153">
        <v>61</v>
      </c>
      <c r="OD299" s="153"/>
      <c r="OE299" s="153">
        <v>27</v>
      </c>
      <c r="OF299" s="153">
        <v>5</v>
      </c>
      <c r="OG299" s="153"/>
      <c r="OH299" s="153">
        <v>2</v>
      </c>
      <c r="OI299" s="153">
        <v>11</v>
      </c>
      <c r="OJ299" s="153">
        <v>12568</v>
      </c>
      <c r="OK299" s="153">
        <v>77</v>
      </c>
      <c r="OL299" s="153">
        <v>1840</v>
      </c>
      <c r="OM299" s="153">
        <v>774</v>
      </c>
      <c r="ON299" s="153">
        <v>1</v>
      </c>
      <c r="OO299" s="154">
        <v>24</v>
      </c>
      <c r="OP299" s="144">
        <v>48152</v>
      </c>
      <c r="OQ299" s="155">
        <v>47460</v>
      </c>
      <c r="OR299" s="153"/>
      <c r="OS299" s="153"/>
      <c r="OT299" s="153"/>
      <c r="OU299" s="153"/>
      <c r="OV299" s="153"/>
      <c r="OW299" s="153"/>
      <c r="OX299" s="153"/>
      <c r="OY299" s="153"/>
      <c r="OZ299" s="153"/>
      <c r="PA299" s="153"/>
      <c r="PB299" s="153"/>
      <c r="PC299" s="153"/>
      <c r="PD299" s="153"/>
      <c r="PE299" s="153"/>
      <c r="PF299" s="153"/>
      <c r="PG299" s="153"/>
      <c r="PH299" s="153"/>
      <c r="PI299" s="153"/>
      <c r="PJ299" s="156"/>
      <c r="PK299" s="144">
        <v>47460</v>
      </c>
      <c r="PL299" s="144">
        <v>95611</v>
      </c>
    </row>
    <row r="300" spans="1:428" ht="15" x14ac:dyDescent="0.25">
      <c r="A300" s="158">
        <v>486000</v>
      </c>
      <c r="B300" s="159" t="s">
        <v>744</v>
      </c>
      <c r="C300" s="149" t="s">
        <v>487</v>
      </c>
      <c r="D300" s="155">
        <v>13</v>
      </c>
      <c r="E300" s="153">
        <v>77</v>
      </c>
      <c r="F300" s="153">
        <v>14</v>
      </c>
      <c r="G300" s="153">
        <v>10</v>
      </c>
      <c r="H300" s="153">
        <v>15</v>
      </c>
      <c r="I300" s="153">
        <v>25</v>
      </c>
      <c r="J300" s="153">
        <v>19</v>
      </c>
      <c r="K300" s="153">
        <v>15</v>
      </c>
      <c r="L300" s="153">
        <v>10</v>
      </c>
      <c r="M300" s="153">
        <v>4</v>
      </c>
      <c r="N300" s="153">
        <v>0</v>
      </c>
      <c r="O300" s="153">
        <v>5</v>
      </c>
      <c r="P300" s="153">
        <v>5</v>
      </c>
      <c r="Q300" s="153">
        <v>5772</v>
      </c>
      <c r="R300" s="153">
        <v>24</v>
      </c>
      <c r="S300" s="153">
        <v>7</v>
      </c>
      <c r="T300" s="153">
        <v>12</v>
      </c>
      <c r="U300" s="153">
        <v>8</v>
      </c>
      <c r="V300" s="153">
        <v>9</v>
      </c>
      <c r="W300" s="153">
        <v>8</v>
      </c>
      <c r="X300" s="153">
        <v>29</v>
      </c>
      <c r="Y300" s="153">
        <v>2145</v>
      </c>
      <c r="Z300" s="153">
        <v>1530</v>
      </c>
      <c r="AA300" s="153">
        <v>5</v>
      </c>
      <c r="AB300" s="153">
        <v>8</v>
      </c>
      <c r="AC300" s="153">
        <v>21</v>
      </c>
      <c r="AD300" s="153">
        <v>75</v>
      </c>
      <c r="AE300" s="153">
        <v>18</v>
      </c>
      <c r="AF300" s="153">
        <v>41</v>
      </c>
      <c r="AG300" s="153">
        <v>13</v>
      </c>
      <c r="AH300" s="153">
        <v>72</v>
      </c>
      <c r="AI300" s="153">
        <v>15</v>
      </c>
      <c r="AJ300" s="153">
        <v>27</v>
      </c>
      <c r="AK300" s="153">
        <v>29</v>
      </c>
      <c r="AL300" s="153">
        <v>51</v>
      </c>
      <c r="AM300" s="153">
        <v>50</v>
      </c>
      <c r="AN300" s="153">
        <v>3</v>
      </c>
      <c r="AO300" s="153">
        <v>6</v>
      </c>
      <c r="AP300" s="153">
        <v>1</v>
      </c>
      <c r="AQ300" s="153">
        <v>3</v>
      </c>
      <c r="AR300" s="153">
        <v>1</v>
      </c>
      <c r="AS300" s="153">
        <v>2</v>
      </c>
      <c r="AT300" s="153">
        <v>2</v>
      </c>
      <c r="AU300" s="153">
        <v>1</v>
      </c>
      <c r="AV300" s="153">
        <v>0</v>
      </c>
      <c r="AW300" s="153">
        <v>0</v>
      </c>
      <c r="AX300" s="153">
        <v>1</v>
      </c>
      <c r="AY300" s="153">
        <v>0</v>
      </c>
      <c r="AZ300" s="153">
        <v>0</v>
      </c>
      <c r="BA300" s="153">
        <v>0</v>
      </c>
      <c r="BB300" s="153">
        <v>1</v>
      </c>
      <c r="BC300" s="153">
        <v>0</v>
      </c>
      <c r="BD300" s="153">
        <v>10</v>
      </c>
      <c r="BE300" s="153">
        <v>1</v>
      </c>
      <c r="BF300" s="153">
        <v>0</v>
      </c>
      <c r="BG300" s="153">
        <v>0</v>
      </c>
      <c r="BH300" s="153">
        <v>0</v>
      </c>
      <c r="BI300" s="153">
        <v>0</v>
      </c>
      <c r="BJ300" s="153">
        <v>0</v>
      </c>
      <c r="BK300" s="153">
        <v>0</v>
      </c>
      <c r="BL300" s="153">
        <v>0</v>
      </c>
      <c r="BM300" s="153">
        <v>0</v>
      </c>
      <c r="BN300" s="153">
        <v>0</v>
      </c>
      <c r="BO300" s="153">
        <v>1</v>
      </c>
      <c r="BP300" s="153">
        <v>0</v>
      </c>
      <c r="BQ300" s="153">
        <v>0</v>
      </c>
      <c r="BR300" s="153">
        <v>1</v>
      </c>
      <c r="BS300" s="153">
        <v>1</v>
      </c>
      <c r="BT300" s="153">
        <v>0</v>
      </c>
      <c r="BU300" s="153">
        <v>0</v>
      </c>
      <c r="BV300" s="153">
        <v>0</v>
      </c>
      <c r="BW300" s="153">
        <v>1</v>
      </c>
      <c r="BX300" s="153">
        <v>0</v>
      </c>
      <c r="BY300" s="153">
        <v>2</v>
      </c>
      <c r="BZ300" s="153">
        <v>1</v>
      </c>
      <c r="CA300" s="153">
        <v>5</v>
      </c>
      <c r="CB300" s="153">
        <v>0</v>
      </c>
      <c r="CC300" s="153">
        <v>1</v>
      </c>
      <c r="CD300" s="153">
        <v>0</v>
      </c>
      <c r="CE300" s="153">
        <v>0</v>
      </c>
      <c r="CF300" s="153">
        <v>0</v>
      </c>
      <c r="CG300" s="153">
        <v>1</v>
      </c>
      <c r="CH300" s="153">
        <v>0</v>
      </c>
      <c r="CI300" s="153">
        <v>0</v>
      </c>
      <c r="CJ300" s="153">
        <v>2</v>
      </c>
      <c r="CK300" s="153">
        <v>0</v>
      </c>
      <c r="CL300" s="153">
        <v>0</v>
      </c>
      <c r="CM300" s="153">
        <v>0</v>
      </c>
      <c r="CN300" s="153">
        <v>0</v>
      </c>
      <c r="CO300" s="153">
        <v>0</v>
      </c>
      <c r="CP300" s="153">
        <v>4</v>
      </c>
      <c r="CQ300" s="153">
        <v>0</v>
      </c>
      <c r="CR300" s="153">
        <v>1</v>
      </c>
      <c r="CS300" s="153">
        <v>0</v>
      </c>
      <c r="CT300" s="153">
        <v>0</v>
      </c>
      <c r="CU300" s="153">
        <v>0</v>
      </c>
      <c r="CV300" s="153">
        <v>0</v>
      </c>
      <c r="CW300" s="153">
        <v>0</v>
      </c>
      <c r="CX300" s="153">
        <v>0</v>
      </c>
      <c r="CY300" s="153">
        <v>0</v>
      </c>
      <c r="CZ300" s="153">
        <v>0</v>
      </c>
      <c r="DA300" s="153">
        <v>0</v>
      </c>
      <c r="DB300" s="153">
        <v>0</v>
      </c>
      <c r="DC300" s="153">
        <v>0</v>
      </c>
      <c r="DD300" s="153">
        <v>0</v>
      </c>
      <c r="DE300" s="153">
        <v>0</v>
      </c>
      <c r="DF300" s="153">
        <v>0</v>
      </c>
      <c r="DG300" s="153">
        <v>0</v>
      </c>
      <c r="DH300" s="153">
        <v>1</v>
      </c>
      <c r="DI300" s="153">
        <v>3</v>
      </c>
      <c r="DJ300" s="153">
        <v>0</v>
      </c>
      <c r="DK300" s="153">
        <v>0</v>
      </c>
      <c r="DL300" s="153">
        <v>0</v>
      </c>
      <c r="DM300" s="153">
        <v>0</v>
      </c>
      <c r="DN300" s="153">
        <v>0</v>
      </c>
      <c r="DO300" s="153">
        <v>0</v>
      </c>
      <c r="DP300" s="153">
        <v>1</v>
      </c>
      <c r="DQ300" s="153">
        <v>0</v>
      </c>
      <c r="DR300" s="153">
        <v>0</v>
      </c>
      <c r="DS300" s="153">
        <v>0</v>
      </c>
      <c r="DT300" s="153">
        <v>0</v>
      </c>
      <c r="DU300" s="153">
        <v>0</v>
      </c>
      <c r="DV300" s="153">
        <v>0</v>
      </c>
      <c r="DW300" s="153">
        <v>0</v>
      </c>
      <c r="DX300" s="153">
        <v>0</v>
      </c>
      <c r="DY300" s="153">
        <v>0</v>
      </c>
      <c r="DZ300" s="153">
        <v>0</v>
      </c>
      <c r="EA300" s="153">
        <v>1</v>
      </c>
      <c r="EB300" s="153">
        <v>0</v>
      </c>
      <c r="EC300" s="153">
        <v>0</v>
      </c>
      <c r="ED300" s="153">
        <v>0</v>
      </c>
      <c r="EE300" s="153">
        <v>1</v>
      </c>
      <c r="EF300" s="153">
        <v>0</v>
      </c>
      <c r="EG300" s="153">
        <v>0</v>
      </c>
      <c r="EH300" s="153">
        <v>1</v>
      </c>
      <c r="EI300" s="153">
        <v>0</v>
      </c>
      <c r="EJ300" s="153">
        <v>0</v>
      </c>
      <c r="EK300" s="153">
        <v>0</v>
      </c>
      <c r="EL300" s="153">
        <v>1</v>
      </c>
      <c r="EM300" s="153">
        <v>0</v>
      </c>
      <c r="EN300" s="153">
        <v>0</v>
      </c>
      <c r="EO300" s="153">
        <v>0</v>
      </c>
      <c r="EP300" s="153">
        <v>3</v>
      </c>
      <c r="EQ300" s="153">
        <v>0</v>
      </c>
      <c r="ER300" s="153">
        <v>0</v>
      </c>
      <c r="ES300" s="153">
        <v>1</v>
      </c>
      <c r="ET300" s="153">
        <v>0</v>
      </c>
      <c r="EU300" s="153">
        <v>0</v>
      </c>
      <c r="EV300" s="153">
        <v>0</v>
      </c>
      <c r="EW300" s="153">
        <v>0</v>
      </c>
      <c r="EX300" s="153">
        <v>0</v>
      </c>
      <c r="EY300" s="153">
        <v>1</v>
      </c>
      <c r="EZ300" s="153">
        <v>1</v>
      </c>
      <c r="FA300" s="153">
        <v>1</v>
      </c>
      <c r="FB300" s="153">
        <v>1</v>
      </c>
      <c r="FC300" s="153">
        <v>1</v>
      </c>
      <c r="FD300" s="153">
        <v>1</v>
      </c>
      <c r="FE300" s="153">
        <v>0</v>
      </c>
      <c r="FF300" s="153">
        <v>0</v>
      </c>
      <c r="FG300" s="153">
        <v>1</v>
      </c>
      <c r="FH300" s="153">
        <v>1</v>
      </c>
      <c r="FI300" s="153">
        <v>0</v>
      </c>
      <c r="FJ300" s="153">
        <v>0</v>
      </c>
      <c r="FK300" s="153">
        <v>0</v>
      </c>
      <c r="FL300" s="153">
        <v>0</v>
      </c>
      <c r="FM300" s="153">
        <v>0</v>
      </c>
      <c r="FN300" s="153">
        <v>0</v>
      </c>
      <c r="FO300" s="153">
        <v>0</v>
      </c>
      <c r="FP300" s="153">
        <v>0</v>
      </c>
      <c r="FQ300" s="153">
        <v>1</v>
      </c>
      <c r="FR300" s="153">
        <v>0</v>
      </c>
      <c r="FS300" s="153">
        <v>0</v>
      </c>
      <c r="FT300" s="153">
        <v>0</v>
      </c>
      <c r="FU300" s="153">
        <v>1</v>
      </c>
      <c r="FV300" s="153">
        <v>1</v>
      </c>
      <c r="FW300" s="153">
        <v>1</v>
      </c>
      <c r="FX300" s="153">
        <v>0</v>
      </c>
      <c r="FY300" s="153">
        <v>2</v>
      </c>
      <c r="FZ300" s="153">
        <v>2</v>
      </c>
      <c r="GA300" s="153">
        <v>2</v>
      </c>
      <c r="GB300" s="153">
        <v>0</v>
      </c>
      <c r="GC300" s="153">
        <v>0</v>
      </c>
      <c r="GD300" s="153">
        <v>0</v>
      </c>
      <c r="GE300" s="153">
        <v>1</v>
      </c>
      <c r="GF300" s="153">
        <v>0</v>
      </c>
      <c r="GG300" s="153">
        <v>1</v>
      </c>
      <c r="GH300" s="153">
        <v>3</v>
      </c>
      <c r="GI300" s="153">
        <v>4</v>
      </c>
      <c r="GJ300" s="153">
        <v>1</v>
      </c>
      <c r="GK300" s="153">
        <v>0</v>
      </c>
      <c r="GL300" s="153">
        <v>0</v>
      </c>
      <c r="GM300" s="153">
        <v>0</v>
      </c>
      <c r="GN300" s="153">
        <v>0</v>
      </c>
      <c r="GO300" s="153">
        <v>0</v>
      </c>
      <c r="GP300" s="153">
        <v>2</v>
      </c>
      <c r="GQ300" s="153">
        <v>6</v>
      </c>
      <c r="GR300" s="153">
        <v>1</v>
      </c>
      <c r="GS300" s="153">
        <v>2</v>
      </c>
      <c r="GT300" s="153">
        <v>1</v>
      </c>
      <c r="GU300" s="153">
        <v>3</v>
      </c>
      <c r="GV300" s="153">
        <v>3</v>
      </c>
      <c r="GW300" s="153">
        <v>2</v>
      </c>
      <c r="GX300" s="153">
        <v>0</v>
      </c>
      <c r="GY300" s="153">
        <v>1</v>
      </c>
      <c r="GZ300" s="153">
        <v>0</v>
      </c>
      <c r="HA300" s="153">
        <v>3</v>
      </c>
      <c r="HB300" s="153">
        <v>1</v>
      </c>
      <c r="HC300" s="153">
        <v>4</v>
      </c>
      <c r="HD300" s="153">
        <v>0</v>
      </c>
      <c r="HE300" s="153">
        <v>1</v>
      </c>
      <c r="HF300" s="153">
        <v>1</v>
      </c>
      <c r="HG300" s="153">
        <v>1</v>
      </c>
      <c r="HH300" s="153">
        <v>6</v>
      </c>
      <c r="HI300" s="153">
        <v>1</v>
      </c>
      <c r="HJ300" s="153">
        <v>0</v>
      </c>
      <c r="HK300" s="153">
        <v>0</v>
      </c>
      <c r="HL300" s="153">
        <v>2</v>
      </c>
      <c r="HM300" s="153">
        <v>0</v>
      </c>
      <c r="HN300" s="153">
        <v>2</v>
      </c>
      <c r="HO300" s="153">
        <v>5</v>
      </c>
      <c r="HP300" s="153">
        <v>4</v>
      </c>
      <c r="HQ300" s="153">
        <v>0</v>
      </c>
      <c r="HR300" s="153">
        <v>0</v>
      </c>
      <c r="HS300" s="153">
        <v>0</v>
      </c>
      <c r="HT300" s="153">
        <v>0</v>
      </c>
      <c r="HU300" s="153">
        <v>1</v>
      </c>
      <c r="HV300" s="153">
        <v>9</v>
      </c>
      <c r="HW300" s="153">
        <v>7</v>
      </c>
      <c r="HX300" s="153">
        <v>8</v>
      </c>
      <c r="HY300" s="153">
        <v>1</v>
      </c>
      <c r="HZ300" s="153">
        <v>0</v>
      </c>
      <c r="IA300" s="153">
        <v>0</v>
      </c>
      <c r="IB300" s="153">
        <v>0</v>
      </c>
      <c r="IC300" s="153">
        <v>9</v>
      </c>
      <c r="ID300" s="153">
        <v>0</v>
      </c>
      <c r="IE300" s="153">
        <v>18533</v>
      </c>
      <c r="IF300" s="153">
        <v>74</v>
      </c>
      <c r="IG300" s="153">
        <v>26</v>
      </c>
      <c r="IH300" s="153">
        <v>86</v>
      </c>
      <c r="II300" s="153">
        <v>161</v>
      </c>
      <c r="IJ300" s="153">
        <v>14</v>
      </c>
      <c r="IK300" s="153">
        <v>2</v>
      </c>
      <c r="IL300" s="153">
        <v>20</v>
      </c>
      <c r="IM300" s="153">
        <v>76</v>
      </c>
      <c r="IN300" s="153">
        <v>33</v>
      </c>
      <c r="IO300" s="153">
        <v>5</v>
      </c>
      <c r="IP300" s="153">
        <v>1</v>
      </c>
      <c r="IQ300" s="153">
        <v>2</v>
      </c>
      <c r="IR300" s="153">
        <v>0</v>
      </c>
      <c r="IS300" s="153">
        <v>1</v>
      </c>
      <c r="IT300" s="153">
        <v>41</v>
      </c>
      <c r="IU300" s="153">
        <v>10</v>
      </c>
      <c r="IV300" s="153">
        <v>13</v>
      </c>
      <c r="IW300" s="153">
        <v>9</v>
      </c>
      <c r="IX300" s="153">
        <v>9</v>
      </c>
      <c r="IY300" s="153">
        <v>6</v>
      </c>
      <c r="IZ300" s="153">
        <v>8</v>
      </c>
      <c r="JA300" s="153">
        <v>20</v>
      </c>
      <c r="JB300" s="153">
        <v>3</v>
      </c>
      <c r="JC300" s="153">
        <v>2</v>
      </c>
      <c r="JD300" s="153">
        <v>0</v>
      </c>
      <c r="JE300" s="153">
        <v>1</v>
      </c>
      <c r="JF300" s="153">
        <v>2</v>
      </c>
      <c r="JG300" s="153">
        <v>1</v>
      </c>
      <c r="JH300" s="153">
        <v>8</v>
      </c>
      <c r="JI300" s="153">
        <v>2</v>
      </c>
      <c r="JJ300" s="153">
        <v>0</v>
      </c>
      <c r="JK300" s="153">
        <v>1</v>
      </c>
      <c r="JL300" s="153">
        <v>8</v>
      </c>
      <c r="JM300" s="153">
        <v>3</v>
      </c>
      <c r="JN300" s="153">
        <v>17</v>
      </c>
      <c r="JO300" s="153">
        <v>4</v>
      </c>
      <c r="JP300" s="153">
        <v>13</v>
      </c>
      <c r="JQ300" s="153">
        <v>1</v>
      </c>
      <c r="JR300" s="153">
        <v>9</v>
      </c>
      <c r="JS300" s="153">
        <v>3</v>
      </c>
      <c r="JT300" s="153">
        <v>25</v>
      </c>
      <c r="JU300" s="153">
        <v>2</v>
      </c>
      <c r="JV300" s="153"/>
      <c r="JW300" s="153">
        <v>17</v>
      </c>
      <c r="JX300" s="153">
        <v>9</v>
      </c>
      <c r="JY300" s="153">
        <v>5</v>
      </c>
      <c r="JZ300" s="153">
        <v>10</v>
      </c>
      <c r="KA300" s="153">
        <v>2</v>
      </c>
      <c r="KB300" s="153">
        <v>6</v>
      </c>
      <c r="KC300" s="153">
        <v>2</v>
      </c>
      <c r="KD300" s="153">
        <v>8</v>
      </c>
      <c r="KE300" s="153">
        <v>5</v>
      </c>
      <c r="KF300" s="153">
        <v>408</v>
      </c>
      <c r="KG300" s="153">
        <v>82</v>
      </c>
      <c r="KH300" s="153">
        <v>80</v>
      </c>
      <c r="KI300" s="153">
        <v>326</v>
      </c>
      <c r="KJ300" s="153">
        <v>35</v>
      </c>
      <c r="KK300" s="153">
        <v>2</v>
      </c>
      <c r="KL300" s="153">
        <v>27</v>
      </c>
      <c r="KM300" s="153">
        <v>111</v>
      </c>
      <c r="KN300" s="153">
        <v>77</v>
      </c>
      <c r="KO300" s="153">
        <v>0</v>
      </c>
      <c r="KP300" s="153">
        <v>0</v>
      </c>
      <c r="KQ300" s="153">
        <v>1</v>
      </c>
      <c r="KR300" s="153">
        <v>0</v>
      </c>
      <c r="KS300" s="153">
        <v>2</v>
      </c>
      <c r="KT300" s="153">
        <v>1</v>
      </c>
      <c r="KU300" s="153">
        <v>0</v>
      </c>
      <c r="KV300" s="153">
        <v>0</v>
      </c>
      <c r="KW300" s="153">
        <v>0</v>
      </c>
      <c r="KX300" s="153">
        <v>2</v>
      </c>
      <c r="KY300" s="153">
        <v>3</v>
      </c>
      <c r="KZ300" s="153">
        <v>1</v>
      </c>
      <c r="LA300" s="153">
        <v>7</v>
      </c>
      <c r="LB300" s="153">
        <v>1</v>
      </c>
      <c r="LC300" s="153">
        <v>0</v>
      </c>
      <c r="LD300" s="153">
        <v>61</v>
      </c>
      <c r="LE300" s="153">
        <v>52</v>
      </c>
      <c r="LF300" s="153">
        <v>41</v>
      </c>
      <c r="LG300" s="153">
        <v>7</v>
      </c>
      <c r="LH300" s="153"/>
      <c r="LI300" s="153">
        <v>0</v>
      </c>
      <c r="LJ300" s="153">
        <v>0</v>
      </c>
      <c r="LK300" s="153">
        <v>17</v>
      </c>
      <c r="LL300" s="153">
        <v>7</v>
      </c>
      <c r="LM300" s="153">
        <v>1</v>
      </c>
      <c r="LN300" s="153">
        <v>97</v>
      </c>
      <c r="LO300" s="153">
        <v>13</v>
      </c>
      <c r="LP300" s="153">
        <v>8</v>
      </c>
      <c r="LQ300" s="153">
        <v>4</v>
      </c>
      <c r="LR300" s="153">
        <v>3</v>
      </c>
      <c r="LS300" s="153">
        <v>1</v>
      </c>
      <c r="LT300" s="153">
        <v>2</v>
      </c>
      <c r="LU300" s="153">
        <v>16</v>
      </c>
      <c r="LV300" s="153">
        <v>4</v>
      </c>
      <c r="LW300" s="153">
        <v>1</v>
      </c>
      <c r="LX300" s="153">
        <v>10</v>
      </c>
      <c r="LY300" s="153">
        <v>1</v>
      </c>
      <c r="LZ300" s="153">
        <v>0</v>
      </c>
      <c r="MA300" s="153">
        <v>6</v>
      </c>
      <c r="MB300" s="153">
        <v>1</v>
      </c>
      <c r="MC300" s="153">
        <v>1</v>
      </c>
      <c r="MD300" s="153">
        <v>0</v>
      </c>
      <c r="ME300" s="153">
        <v>1</v>
      </c>
      <c r="MF300" s="153">
        <v>1</v>
      </c>
      <c r="MG300" s="153">
        <v>15</v>
      </c>
      <c r="MH300" s="153">
        <v>1</v>
      </c>
      <c r="MI300" s="153">
        <v>81</v>
      </c>
      <c r="MJ300" s="153">
        <v>2</v>
      </c>
      <c r="MK300" s="153">
        <v>5</v>
      </c>
      <c r="ML300" s="153">
        <v>3</v>
      </c>
      <c r="MM300" s="153">
        <v>1</v>
      </c>
      <c r="MN300" s="153">
        <v>3</v>
      </c>
      <c r="MO300" s="153">
        <v>3</v>
      </c>
      <c r="MP300" s="153">
        <v>25</v>
      </c>
      <c r="MQ300" s="153">
        <v>1</v>
      </c>
      <c r="MR300" s="153">
        <v>5</v>
      </c>
      <c r="MS300" s="153">
        <v>17</v>
      </c>
      <c r="MT300" s="153">
        <v>7</v>
      </c>
      <c r="MU300" s="153">
        <v>0</v>
      </c>
      <c r="MV300" s="153">
        <v>3</v>
      </c>
      <c r="MW300" s="153">
        <v>2</v>
      </c>
      <c r="MX300" s="153">
        <v>1</v>
      </c>
      <c r="MY300" s="153">
        <v>2</v>
      </c>
      <c r="MZ300" s="153">
        <v>4</v>
      </c>
      <c r="NA300" s="153">
        <v>26</v>
      </c>
      <c r="NB300" s="153">
        <v>11</v>
      </c>
      <c r="NC300" s="153">
        <v>2</v>
      </c>
      <c r="ND300" s="153">
        <v>5</v>
      </c>
      <c r="NE300" s="153">
        <v>3</v>
      </c>
      <c r="NF300" s="153">
        <v>1</v>
      </c>
      <c r="NG300" s="153">
        <v>1</v>
      </c>
      <c r="NH300" s="153">
        <v>0</v>
      </c>
      <c r="NI300" s="153">
        <v>0</v>
      </c>
      <c r="NJ300" s="153">
        <v>1</v>
      </c>
      <c r="NK300" s="153">
        <v>1</v>
      </c>
      <c r="NL300" s="153">
        <v>1</v>
      </c>
      <c r="NM300" s="153">
        <v>4</v>
      </c>
      <c r="NN300" s="153">
        <v>7</v>
      </c>
      <c r="NO300" s="153">
        <v>17</v>
      </c>
      <c r="NP300" s="153">
        <v>25</v>
      </c>
      <c r="NQ300" s="153">
        <v>30</v>
      </c>
      <c r="NR300" s="153">
        <v>2</v>
      </c>
      <c r="NS300" s="153">
        <v>12</v>
      </c>
      <c r="NT300" s="153">
        <v>0</v>
      </c>
      <c r="NU300" s="153">
        <v>3</v>
      </c>
      <c r="NV300" s="153">
        <v>1</v>
      </c>
      <c r="NW300" s="153">
        <v>2</v>
      </c>
      <c r="NX300" s="153">
        <v>0</v>
      </c>
      <c r="NY300" s="153">
        <v>5</v>
      </c>
      <c r="NZ300" s="153">
        <v>2</v>
      </c>
      <c r="OA300" s="153">
        <v>7</v>
      </c>
      <c r="OB300" s="153">
        <v>2</v>
      </c>
      <c r="OC300" s="153">
        <v>9</v>
      </c>
      <c r="OD300" s="153"/>
      <c r="OE300" s="153">
        <v>173</v>
      </c>
      <c r="OF300" s="153">
        <v>26</v>
      </c>
      <c r="OG300" s="153">
        <v>5</v>
      </c>
      <c r="OH300" s="153">
        <v>557</v>
      </c>
      <c r="OI300" s="153">
        <v>2</v>
      </c>
      <c r="OJ300" s="153">
        <v>497</v>
      </c>
      <c r="OK300" s="153">
        <v>69</v>
      </c>
      <c r="OL300" s="153">
        <v>575</v>
      </c>
      <c r="OM300" s="153">
        <v>197</v>
      </c>
      <c r="ON300" s="153">
        <v>5685</v>
      </c>
      <c r="OO300" s="154">
        <v>1055</v>
      </c>
      <c r="OP300" s="144">
        <v>40428</v>
      </c>
      <c r="OQ300" s="155">
        <v>2986</v>
      </c>
      <c r="OR300" s="153"/>
      <c r="OS300" s="153"/>
      <c r="OT300" s="153"/>
      <c r="OU300" s="153"/>
      <c r="OV300" s="153">
        <v>-4627</v>
      </c>
      <c r="OW300" s="153">
        <v>11409</v>
      </c>
      <c r="OX300" s="153"/>
      <c r="OY300" s="153"/>
      <c r="OZ300" s="153"/>
      <c r="PA300" s="153"/>
      <c r="PB300" s="153"/>
      <c r="PC300" s="153"/>
      <c r="PD300" s="153"/>
      <c r="PE300" s="153"/>
      <c r="PF300" s="153"/>
      <c r="PG300" s="153"/>
      <c r="PH300" s="153"/>
      <c r="PI300" s="153"/>
      <c r="PJ300" s="156"/>
      <c r="PK300" s="144">
        <v>9768</v>
      </c>
      <c r="PL300" s="144">
        <v>50196</v>
      </c>
    </row>
    <row r="301" spans="1:428" ht="15" x14ac:dyDescent="0.25">
      <c r="A301" s="158" t="s">
        <v>648</v>
      </c>
      <c r="B301" s="159" t="s">
        <v>744</v>
      </c>
      <c r="C301" s="149" t="s">
        <v>1888</v>
      </c>
      <c r="D301" s="155"/>
      <c r="E301" s="153"/>
      <c r="F301" s="153"/>
      <c r="G301" s="153"/>
      <c r="H301" s="153"/>
      <c r="I301" s="153"/>
      <c r="J301" s="153"/>
      <c r="K301" s="153"/>
      <c r="L301" s="153"/>
      <c r="M301" s="153"/>
      <c r="N301" s="153"/>
      <c r="O301" s="153">
        <v>38</v>
      </c>
      <c r="P301" s="153">
        <v>44</v>
      </c>
      <c r="Q301" s="153">
        <v>12</v>
      </c>
      <c r="R301" s="153">
        <v>40</v>
      </c>
      <c r="S301" s="153"/>
      <c r="T301" s="153">
        <v>6</v>
      </c>
      <c r="U301" s="153">
        <v>377</v>
      </c>
      <c r="V301" s="153"/>
      <c r="W301" s="153"/>
      <c r="X301" s="153">
        <v>6</v>
      </c>
      <c r="Y301" s="153">
        <v>8376</v>
      </c>
      <c r="Z301" s="153">
        <v>438</v>
      </c>
      <c r="AA301" s="153">
        <v>8</v>
      </c>
      <c r="AB301" s="153"/>
      <c r="AC301" s="153"/>
      <c r="AD301" s="153"/>
      <c r="AE301" s="153"/>
      <c r="AF301" s="153"/>
      <c r="AG301" s="153"/>
      <c r="AH301" s="153"/>
      <c r="AI301" s="153"/>
      <c r="AJ301" s="153"/>
      <c r="AK301" s="153"/>
      <c r="AL301" s="153"/>
      <c r="AM301" s="153"/>
      <c r="AN301" s="153">
        <v>49</v>
      </c>
      <c r="AO301" s="153">
        <v>96</v>
      </c>
      <c r="AP301" s="153">
        <v>284</v>
      </c>
      <c r="AQ301" s="153">
        <v>100</v>
      </c>
      <c r="AR301" s="153">
        <v>20</v>
      </c>
      <c r="AS301" s="153"/>
      <c r="AT301" s="153">
        <v>16</v>
      </c>
      <c r="AU301" s="153">
        <v>177</v>
      </c>
      <c r="AV301" s="153">
        <v>277</v>
      </c>
      <c r="AW301" s="153">
        <v>31</v>
      </c>
      <c r="AX301" s="153">
        <v>7</v>
      </c>
      <c r="AY301" s="153">
        <v>3</v>
      </c>
      <c r="AZ301" s="153"/>
      <c r="BA301" s="153">
        <v>4</v>
      </c>
      <c r="BB301" s="153">
        <v>76</v>
      </c>
      <c r="BC301" s="153">
        <v>7</v>
      </c>
      <c r="BD301" s="153">
        <v>20</v>
      </c>
      <c r="BE301" s="153">
        <v>29</v>
      </c>
      <c r="BF301" s="153">
        <v>12</v>
      </c>
      <c r="BG301" s="153">
        <v>4</v>
      </c>
      <c r="BH301" s="153">
        <v>12</v>
      </c>
      <c r="BI301" s="153"/>
      <c r="BJ301" s="153">
        <v>7</v>
      </c>
      <c r="BK301" s="153">
        <v>27</v>
      </c>
      <c r="BL301" s="153">
        <v>7</v>
      </c>
      <c r="BM301" s="153"/>
      <c r="BN301" s="153"/>
      <c r="BO301" s="153">
        <v>49</v>
      </c>
      <c r="BP301" s="153"/>
      <c r="BQ301" s="153"/>
      <c r="BR301" s="153"/>
      <c r="BS301" s="153"/>
      <c r="BT301" s="153"/>
      <c r="BU301" s="153"/>
      <c r="BV301" s="153"/>
      <c r="BW301" s="153"/>
      <c r="BX301" s="153"/>
      <c r="BY301" s="153">
        <v>6</v>
      </c>
      <c r="BZ301" s="153"/>
      <c r="CA301" s="153">
        <v>20</v>
      </c>
      <c r="CB301" s="153"/>
      <c r="CC301" s="153"/>
      <c r="CD301" s="153"/>
      <c r="CE301" s="153"/>
      <c r="CF301" s="153"/>
      <c r="CG301" s="153">
        <v>4</v>
      </c>
      <c r="CH301" s="153">
        <v>6</v>
      </c>
      <c r="CI301" s="153"/>
      <c r="CJ301" s="153"/>
      <c r="CK301" s="153"/>
      <c r="CL301" s="153"/>
      <c r="CM301" s="153"/>
      <c r="CN301" s="153"/>
      <c r="CO301" s="153"/>
      <c r="CP301" s="153">
        <v>12</v>
      </c>
      <c r="CQ301" s="153"/>
      <c r="CR301" s="153"/>
      <c r="CS301" s="153"/>
      <c r="CT301" s="153"/>
      <c r="CU301" s="153"/>
      <c r="CV301" s="153"/>
      <c r="CW301" s="153"/>
      <c r="CX301" s="153"/>
      <c r="CY301" s="153"/>
      <c r="CZ301" s="153"/>
      <c r="DA301" s="153"/>
      <c r="DB301" s="153"/>
      <c r="DC301" s="153"/>
      <c r="DD301" s="153"/>
      <c r="DE301" s="153"/>
      <c r="DF301" s="153"/>
      <c r="DG301" s="153"/>
      <c r="DH301" s="153"/>
      <c r="DI301" s="153"/>
      <c r="DJ301" s="153"/>
      <c r="DK301" s="153"/>
      <c r="DL301" s="153"/>
      <c r="DM301" s="153"/>
      <c r="DN301" s="153"/>
      <c r="DO301" s="153"/>
      <c r="DP301" s="153"/>
      <c r="DQ301" s="153"/>
      <c r="DR301" s="153"/>
      <c r="DS301" s="153"/>
      <c r="DT301" s="153"/>
      <c r="DU301" s="153"/>
      <c r="DV301" s="153"/>
      <c r="DW301" s="153"/>
      <c r="DX301" s="153"/>
      <c r="DY301" s="153"/>
      <c r="DZ301" s="153"/>
      <c r="EA301" s="153"/>
      <c r="EB301" s="153"/>
      <c r="EC301" s="153"/>
      <c r="ED301" s="153"/>
      <c r="EE301" s="153"/>
      <c r="EF301" s="153"/>
      <c r="EG301" s="153"/>
      <c r="EH301" s="153"/>
      <c r="EI301" s="153"/>
      <c r="EJ301" s="153"/>
      <c r="EK301" s="153"/>
      <c r="EL301" s="153"/>
      <c r="EM301" s="153"/>
      <c r="EN301" s="153">
        <v>3</v>
      </c>
      <c r="EO301" s="153"/>
      <c r="EP301" s="153"/>
      <c r="EQ301" s="153"/>
      <c r="ER301" s="153"/>
      <c r="ES301" s="153"/>
      <c r="ET301" s="153"/>
      <c r="EU301" s="153"/>
      <c r="EV301" s="153"/>
      <c r="EW301" s="153"/>
      <c r="EX301" s="153"/>
      <c r="EY301" s="153"/>
      <c r="EZ301" s="153"/>
      <c r="FA301" s="153"/>
      <c r="FB301" s="153"/>
      <c r="FC301" s="153">
        <v>8</v>
      </c>
      <c r="FD301" s="153">
        <v>2</v>
      </c>
      <c r="FE301" s="153"/>
      <c r="FF301" s="153"/>
      <c r="FG301" s="153"/>
      <c r="FH301" s="153"/>
      <c r="FI301" s="153"/>
      <c r="FJ301" s="153"/>
      <c r="FK301" s="153"/>
      <c r="FL301" s="153"/>
      <c r="FM301" s="153"/>
      <c r="FN301" s="153"/>
      <c r="FO301" s="153"/>
      <c r="FP301" s="153"/>
      <c r="FQ301" s="153"/>
      <c r="FR301" s="153"/>
      <c r="FS301" s="153"/>
      <c r="FT301" s="153"/>
      <c r="FU301" s="153"/>
      <c r="FV301" s="153"/>
      <c r="FW301" s="153"/>
      <c r="FX301" s="153">
        <v>323</v>
      </c>
      <c r="FY301" s="153"/>
      <c r="FZ301" s="153">
        <v>20</v>
      </c>
      <c r="GA301" s="153"/>
      <c r="GB301" s="153"/>
      <c r="GC301" s="153"/>
      <c r="GD301" s="153"/>
      <c r="GE301" s="153">
        <v>109</v>
      </c>
      <c r="GF301" s="153"/>
      <c r="GG301" s="153"/>
      <c r="GH301" s="153"/>
      <c r="GI301" s="153">
        <v>41</v>
      </c>
      <c r="GJ301" s="153"/>
      <c r="GK301" s="153">
        <v>5</v>
      </c>
      <c r="GL301" s="153">
        <v>33</v>
      </c>
      <c r="GM301" s="153">
        <v>50</v>
      </c>
      <c r="GN301" s="153"/>
      <c r="GO301" s="153"/>
      <c r="GP301" s="153"/>
      <c r="GQ301" s="153">
        <v>14</v>
      </c>
      <c r="GR301" s="153">
        <v>8</v>
      </c>
      <c r="GS301" s="153">
        <v>8</v>
      </c>
      <c r="GT301" s="153"/>
      <c r="GU301" s="153">
        <v>7</v>
      </c>
      <c r="GV301" s="153"/>
      <c r="GW301" s="153"/>
      <c r="GX301" s="153"/>
      <c r="GY301" s="153">
        <v>3</v>
      </c>
      <c r="GZ301" s="153">
        <v>45</v>
      </c>
      <c r="HA301" s="153"/>
      <c r="HB301" s="153">
        <v>209</v>
      </c>
      <c r="HC301" s="153"/>
      <c r="HD301" s="153"/>
      <c r="HE301" s="153"/>
      <c r="HF301" s="153"/>
      <c r="HG301" s="153"/>
      <c r="HH301" s="153">
        <v>11</v>
      </c>
      <c r="HI301" s="153">
        <v>10</v>
      </c>
      <c r="HJ301" s="153">
        <v>14</v>
      </c>
      <c r="HK301" s="153"/>
      <c r="HL301" s="153"/>
      <c r="HM301" s="153"/>
      <c r="HN301" s="153"/>
      <c r="HO301" s="153"/>
      <c r="HP301" s="153">
        <v>15</v>
      </c>
      <c r="HQ301" s="153"/>
      <c r="HR301" s="153">
        <v>27</v>
      </c>
      <c r="HS301" s="153"/>
      <c r="HT301" s="153"/>
      <c r="HU301" s="153">
        <v>16</v>
      </c>
      <c r="HV301" s="153"/>
      <c r="HW301" s="153">
        <v>36</v>
      </c>
      <c r="HX301" s="153">
        <v>225</v>
      </c>
      <c r="HY301" s="153">
        <v>26</v>
      </c>
      <c r="HZ301" s="153"/>
      <c r="IA301" s="153"/>
      <c r="IB301" s="153">
        <v>92</v>
      </c>
      <c r="IC301" s="153">
        <v>346</v>
      </c>
      <c r="ID301" s="153"/>
      <c r="IE301" s="153">
        <v>626</v>
      </c>
      <c r="IF301" s="153">
        <v>120</v>
      </c>
      <c r="IG301" s="153">
        <v>29</v>
      </c>
      <c r="IH301" s="153">
        <v>40</v>
      </c>
      <c r="II301" s="153"/>
      <c r="IJ301" s="153"/>
      <c r="IK301" s="153"/>
      <c r="IL301" s="153">
        <v>5</v>
      </c>
      <c r="IM301" s="153"/>
      <c r="IN301" s="153">
        <v>89</v>
      </c>
      <c r="IO301" s="153">
        <v>31</v>
      </c>
      <c r="IP301" s="153"/>
      <c r="IQ301" s="153"/>
      <c r="IR301" s="153"/>
      <c r="IS301" s="153"/>
      <c r="IT301" s="153">
        <v>11</v>
      </c>
      <c r="IU301" s="153"/>
      <c r="IV301" s="153">
        <v>6</v>
      </c>
      <c r="IW301" s="153">
        <v>8</v>
      </c>
      <c r="IX301" s="153">
        <v>4</v>
      </c>
      <c r="IY301" s="153"/>
      <c r="IZ301" s="153"/>
      <c r="JA301" s="153">
        <v>21</v>
      </c>
      <c r="JB301" s="153">
        <v>42</v>
      </c>
      <c r="JC301" s="153">
        <v>31</v>
      </c>
      <c r="JD301" s="153"/>
      <c r="JE301" s="153">
        <v>19</v>
      </c>
      <c r="JF301" s="153">
        <v>76</v>
      </c>
      <c r="JG301" s="153">
        <v>17</v>
      </c>
      <c r="JH301" s="153">
        <v>145</v>
      </c>
      <c r="JI301" s="153">
        <v>148</v>
      </c>
      <c r="JJ301" s="153"/>
      <c r="JK301" s="153">
        <v>11</v>
      </c>
      <c r="JL301" s="153">
        <v>1828</v>
      </c>
      <c r="JM301" s="153">
        <v>1601</v>
      </c>
      <c r="JN301" s="153">
        <v>2879</v>
      </c>
      <c r="JO301" s="153">
        <v>1637</v>
      </c>
      <c r="JP301" s="153">
        <v>3517</v>
      </c>
      <c r="JQ301" s="153">
        <v>1382</v>
      </c>
      <c r="JR301" s="153">
        <v>1366</v>
      </c>
      <c r="JS301" s="153">
        <v>270</v>
      </c>
      <c r="JT301" s="153">
        <v>4599</v>
      </c>
      <c r="JU301" s="153">
        <v>400</v>
      </c>
      <c r="JV301" s="153"/>
      <c r="JW301" s="153">
        <v>1099</v>
      </c>
      <c r="JX301" s="153">
        <v>437</v>
      </c>
      <c r="JY301" s="153">
        <v>160</v>
      </c>
      <c r="JZ301" s="153">
        <v>744</v>
      </c>
      <c r="KA301" s="153">
        <v>297</v>
      </c>
      <c r="KB301" s="153">
        <v>156</v>
      </c>
      <c r="KC301" s="153">
        <v>294</v>
      </c>
      <c r="KD301" s="153">
        <v>1637</v>
      </c>
      <c r="KE301" s="153">
        <v>907</v>
      </c>
      <c r="KF301" s="153">
        <v>23545</v>
      </c>
      <c r="KG301" s="153">
        <v>1023</v>
      </c>
      <c r="KH301" s="153">
        <v>3597</v>
      </c>
      <c r="KI301" s="153">
        <v>29523</v>
      </c>
      <c r="KJ301" s="153">
        <v>453</v>
      </c>
      <c r="KK301" s="153">
        <v>244</v>
      </c>
      <c r="KL301" s="153">
        <v>15839</v>
      </c>
      <c r="KM301" s="153">
        <v>9414</v>
      </c>
      <c r="KN301" s="153">
        <v>4144</v>
      </c>
      <c r="KO301" s="153">
        <v>81</v>
      </c>
      <c r="KP301" s="153">
        <v>94</v>
      </c>
      <c r="KQ301" s="153">
        <v>175</v>
      </c>
      <c r="KR301" s="153">
        <v>58</v>
      </c>
      <c r="KS301" s="153">
        <v>25</v>
      </c>
      <c r="KT301" s="153">
        <v>124</v>
      </c>
      <c r="KU301" s="153">
        <v>15</v>
      </c>
      <c r="KV301" s="153"/>
      <c r="KW301" s="153">
        <v>2</v>
      </c>
      <c r="KX301" s="153">
        <v>25</v>
      </c>
      <c r="KY301" s="153">
        <v>89</v>
      </c>
      <c r="KZ301" s="153">
        <v>12</v>
      </c>
      <c r="LA301" s="153">
        <v>563</v>
      </c>
      <c r="LB301" s="153">
        <v>317</v>
      </c>
      <c r="LC301" s="153">
        <v>0</v>
      </c>
      <c r="LD301" s="153">
        <v>11</v>
      </c>
      <c r="LE301" s="153">
        <v>12</v>
      </c>
      <c r="LF301" s="153">
        <v>9</v>
      </c>
      <c r="LG301" s="153">
        <v>2</v>
      </c>
      <c r="LH301" s="153"/>
      <c r="LI301" s="153"/>
      <c r="LJ301" s="153">
        <v>1</v>
      </c>
      <c r="LK301" s="153"/>
      <c r="LL301" s="153"/>
      <c r="LM301" s="153"/>
      <c r="LN301" s="153"/>
      <c r="LO301" s="153">
        <v>102</v>
      </c>
      <c r="LP301" s="153">
        <v>539</v>
      </c>
      <c r="LQ301" s="153">
        <v>34</v>
      </c>
      <c r="LR301" s="153">
        <v>9</v>
      </c>
      <c r="LS301" s="153">
        <v>215</v>
      </c>
      <c r="LT301" s="153">
        <v>59</v>
      </c>
      <c r="LU301" s="153">
        <v>186</v>
      </c>
      <c r="LV301" s="153">
        <v>56</v>
      </c>
      <c r="LW301" s="153">
        <v>210</v>
      </c>
      <c r="LX301" s="153">
        <v>86</v>
      </c>
      <c r="LY301" s="153">
        <v>415</v>
      </c>
      <c r="LZ301" s="153">
        <v>39</v>
      </c>
      <c r="MA301" s="153">
        <v>2599</v>
      </c>
      <c r="MB301" s="153">
        <v>257</v>
      </c>
      <c r="MC301" s="153">
        <v>33</v>
      </c>
      <c r="MD301" s="153">
        <v>21</v>
      </c>
      <c r="ME301" s="153">
        <v>44</v>
      </c>
      <c r="MF301" s="153">
        <v>92</v>
      </c>
      <c r="MG301" s="153">
        <v>607</v>
      </c>
      <c r="MH301" s="153">
        <v>116</v>
      </c>
      <c r="MI301" s="153">
        <v>28</v>
      </c>
      <c r="MJ301" s="153">
        <v>22</v>
      </c>
      <c r="MK301" s="153">
        <v>7</v>
      </c>
      <c r="ML301" s="153">
        <v>295</v>
      </c>
      <c r="MM301" s="153">
        <v>68</v>
      </c>
      <c r="MN301" s="153">
        <v>24</v>
      </c>
      <c r="MO301" s="153">
        <v>87</v>
      </c>
      <c r="MP301" s="153">
        <v>1332</v>
      </c>
      <c r="MQ301" s="153"/>
      <c r="MR301" s="153">
        <v>0</v>
      </c>
      <c r="MS301" s="153">
        <v>90</v>
      </c>
      <c r="MT301" s="153">
        <v>216</v>
      </c>
      <c r="MU301" s="153">
        <v>40</v>
      </c>
      <c r="MV301" s="153">
        <v>30</v>
      </c>
      <c r="MW301" s="153">
        <v>109</v>
      </c>
      <c r="MX301" s="153">
        <v>34</v>
      </c>
      <c r="MY301" s="153">
        <v>40</v>
      </c>
      <c r="MZ301" s="153">
        <v>29</v>
      </c>
      <c r="NA301" s="153">
        <v>829</v>
      </c>
      <c r="NB301" s="153">
        <v>28</v>
      </c>
      <c r="NC301" s="153">
        <v>60</v>
      </c>
      <c r="ND301" s="153">
        <v>194</v>
      </c>
      <c r="NE301" s="153">
        <v>4</v>
      </c>
      <c r="NF301" s="153">
        <v>143</v>
      </c>
      <c r="NG301" s="153">
        <v>17</v>
      </c>
      <c r="NH301" s="153">
        <v>30</v>
      </c>
      <c r="NI301" s="153">
        <v>7</v>
      </c>
      <c r="NJ301" s="153">
        <v>15</v>
      </c>
      <c r="NK301" s="153">
        <v>146</v>
      </c>
      <c r="NL301" s="153">
        <v>24</v>
      </c>
      <c r="NM301" s="153">
        <v>295</v>
      </c>
      <c r="NN301" s="153">
        <v>185</v>
      </c>
      <c r="NO301" s="153">
        <v>46</v>
      </c>
      <c r="NP301" s="153">
        <v>90</v>
      </c>
      <c r="NQ301" s="153">
        <v>108</v>
      </c>
      <c r="NR301" s="153">
        <v>7</v>
      </c>
      <c r="NS301" s="153">
        <v>48</v>
      </c>
      <c r="NT301" s="153">
        <v>12</v>
      </c>
      <c r="NU301" s="153">
        <v>14</v>
      </c>
      <c r="NV301" s="153">
        <v>3</v>
      </c>
      <c r="NW301" s="153">
        <v>47</v>
      </c>
      <c r="NX301" s="153">
        <v>0</v>
      </c>
      <c r="NY301" s="153">
        <v>8</v>
      </c>
      <c r="NZ301" s="153">
        <v>87</v>
      </c>
      <c r="OA301" s="153">
        <v>5</v>
      </c>
      <c r="OB301" s="153">
        <v>82</v>
      </c>
      <c r="OC301" s="153">
        <v>52</v>
      </c>
      <c r="OD301" s="153"/>
      <c r="OE301" s="153"/>
      <c r="OF301" s="153">
        <v>239</v>
      </c>
      <c r="OG301" s="153">
        <v>854</v>
      </c>
      <c r="OH301" s="153">
        <v>243</v>
      </c>
      <c r="OI301" s="153"/>
      <c r="OJ301" s="153">
        <v>51</v>
      </c>
      <c r="OK301" s="153">
        <v>15</v>
      </c>
      <c r="OL301" s="153">
        <v>230</v>
      </c>
      <c r="OM301" s="153">
        <v>61</v>
      </c>
      <c r="ON301" s="153"/>
      <c r="OO301" s="154">
        <v>2721</v>
      </c>
      <c r="OP301" s="144">
        <v>143680</v>
      </c>
      <c r="OQ301" s="155">
        <v>11399</v>
      </c>
      <c r="OR301" s="153"/>
      <c r="OS301" s="153"/>
      <c r="OT301" s="153"/>
      <c r="OU301" s="153"/>
      <c r="OV301" s="153"/>
      <c r="OW301" s="153">
        <v>685</v>
      </c>
      <c r="OX301" s="153"/>
      <c r="OY301" s="153"/>
      <c r="OZ301" s="153"/>
      <c r="PA301" s="153"/>
      <c r="PB301" s="153"/>
      <c r="PC301" s="153"/>
      <c r="PD301" s="153"/>
      <c r="PE301" s="153"/>
      <c r="PF301" s="153"/>
      <c r="PG301" s="153"/>
      <c r="PH301" s="153"/>
      <c r="PI301" s="153"/>
      <c r="PJ301" s="156"/>
      <c r="PK301" s="144">
        <v>12084</v>
      </c>
      <c r="PL301" s="144">
        <v>155764</v>
      </c>
    </row>
    <row r="302" spans="1:428" ht="15" x14ac:dyDescent="0.25">
      <c r="A302" s="158">
        <v>492000</v>
      </c>
      <c r="B302" s="159" t="s">
        <v>744</v>
      </c>
      <c r="C302" s="149" t="s">
        <v>488</v>
      </c>
      <c r="D302" s="155"/>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c r="AA302" s="153"/>
      <c r="AB302" s="153"/>
      <c r="AC302" s="153"/>
      <c r="AD302" s="153"/>
      <c r="AE302" s="153"/>
      <c r="AF302" s="153"/>
      <c r="AG302" s="153"/>
      <c r="AH302" s="153"/>
      <c r="AI302" s="153"/>
      <c r="AJ302" s="153"/>
      <c r="AK302" s="153"/>
      <c r="AL302" s="153"/>
      <c r="AM302" s="153"/>
      <c r="AN302" s="153"/>
      <c r="AO302" s="153"/>
      <c r="AP302" s="153"/>
      <c r="AQ302" s="153"/>
      <c r="AR302" s="153"/>
      <c r="AS302" s="153"/>
      <c r="AT302" s="153"/>
      <c r="AU302" s="153"/>
      <c r="AV302" s="153"/>
      <c r="AW302" s="153"/>
      <c r="AX302" s="153"/>
      <c r="AY302" s="153"/>
      <c r="AZ302" s="153"/>
      <c r="BA302" s="153"/>
      <c r="BB302" s="153"/>
      <c r="BC302" s="153"/>
      <c r="BD302" s="153"/>
      <c r="BE302" s="153"/>
      <c r="BF302" s="153"/>
      <c r="BG302" s="153"/>
      <c r="BH302" s="153"/>
      <c r="BI302" s="153"/>
      <c r="BJ302" s="153"/>
      <c r="BK302" s="153"/>
      <c r="BL302" s="153"/>
      <c r="BM302" s="153"/>
      <c r="BN302" s="153"/>
      <c r="BO302" s="153"/>
      <c r="BP302" s="153"/>
      <c r="BQ302" s="153"/>
      <c r="BR302" s="153"/>
      <c r="BS302" s="153"/>
      <c r="BT302" s="153"/>
      <c r="BU302" s="153"/>
      <c r="BV302" s="153"/>
      <c r="BW302" s="153"/>
      <c r="BX302" s="153"/>
      <c r="BY302" s="153"/>
      <c r="BZ302" s="153"/>
      <c r="CA302" s="153"/>
      <c r="CB302" s="153"/>
      <c r="CC302" s="153"/>
      <c r="CD302" s="153"/>
      <c r="CE302" s="153"/>
      <c r="CF302" s="153"/>
      <c r="CG302" s="153"/>
      <c r="CH302" s="153"/>
      <c r="CI302" s="153"/>
      <c r="CJ302" s="153"/>
      <c r="CK302" s="153"/>
      <c r="CL302" s="153"/>
      <c r="CM302" s="153"/>
      <c r="CN302" s="153"/>
      <c r="CO302" s="153"/>
      <c r="CP302" s="153"/>
      <c r="CQ302" s="153"/>
      <c r="CR302" s="153"/>
      <c r="CS302" s="153"/>
      <c r="CT302" s="153"/>
      <c r="CU302" s="153"/>
      <c r="CV302" s="153"/>
      <c r="CW302" s="153"/>
      <c r="CX302" s="153"/>
      <c r="CY302" s="153"/>
      <c r="CZ302" s="153"/>
      <c r="DA302" s="153"/>
      <c r="DB302" s="153"/>
      <c r="DC302" s="153"/>
      <c r="DD302" s="153"/>
      <c r="DE302" s="153"/>
      <c r="DF302" s="153"/>
      <c r="DG302" s="153"/>
      <c r="DH302" s="153"/>
      <c r="DI302" s="153"/>
      <c r="DJ302" s="153"/>
      <c r="DK302" s="153"/>
      <c r="DL302" s="153"/>
      <c r="DM302" s="153"/>
      <c r="DN302" s="153"/>
      <c r="DO302" s="153"/>
      <c r="DP302" s="153"/>
      <c r="DQ302" s="153"/>
      <c r="DR302" s="153"/>
      <c r="DS302" s="153"/>
      <c r="DT302" s="153"/>
      <c r="DU302" s="153"/>
      <c r="DV302" s="153"/>
      <c r="DW302" s="153"/>
      <c r="DX302" s="153"/>
      <c r="DY302" s="153"/>
      <c r="DZ302" s="153"/>
      <c r="EA302" s="153"/>
      <c r="EB302" s="153"/>
      <c r="EC302" s="153"/>
      <c r="ED302" s="153"/>
      <c r="EE302" s="153"/>
      <c r="EF302" s="153"/>
      <c r="EG302" s="153"/>
      <c r="EH302" s="153"/>
      <c r="EI302" s="153"/>
      <c r="EJ302" s="153"/>
      <c r="EK302" s="153"/>
      <c r="EL302" s="153"/>
      <c r="EM302" s="153"/>
      <c r="EN302" s="153"/>
      <c r="EO302" s="153"/>
      <c r="EP302" s="153"/>
      <c r="EQ302" s="153"/>
      <c r="ER302" s="153"/>
      <c r="ES302" s="153"/>
      <c r="ET302" s="153"/>
      <c r="EU302" s="153"/>
      <c r="EV302" s="153"/>
      <c r="EW302" s="153"/>
      <c r="EX302" s="153"/>
      <c r="EY302" s="153"/>
      <c r="EZ302" s="153"/>
      <c r="FA302" s="153"/>
      <c r="FB302" s="153"/>
      <c r="FC302" s="153"/>
      <c r="FD302" s="153"/>
      <c r="FE302" s="153"/>
      <c r="FF302" s="153"/>
      <c r="FG302" s="153"/>
      <c r="FH302" s="153"/>
      <c r="FI302" s="153"/>
      <c r="FJ302" s="153"/>
      <c r="FK302" s="153"/>
      <c r="FL302" s="153"/>
      <c r="FM302" s="153"/>
      <c r="FN302" s="153"/>
      <c r="FO302" s="153"/>
      <c r="FP302" s="153"/>
      <c r="FQ302" s="153"/>
      <c r="FR302" s="153"/>
      <c r="FS302" s="153"/>
      <c r="FT302" s="153"/>
      <c r="FU302" s="153"/>
      <c r="FV302" s="153"/>
      <c r="FW302" s="153"/>
      <c r="FX302" s="153"/>
      <c r="FY302" s="153"/>
      <c r="FZ302" s="153"/>
      <c r="GA302" s="153"/>
      <c r="GB302" s="153"/>
      <c r="GC302" s="153"/>
      <c r="GD302" s="153"/>
      <c r="GE302" s="153"/>
      <c r="GF302" s="153"/>
      <c r="GG302" s="153"/>
      <c r="GH302" s="153"/>
      <c r="GI302" s="153"/>
      <c r="GJ302" s="153"/>
      <c r="GK302" s="153"/>
      <c r="GL302" s="153"/>
      <c r="GM302" s="153"/>
      <c r="GN302" s="153"/>
      <c r="GO302" s="153"/>
      <c r="GP302" s="153"/>
      <c r="GQ302" s="153"/>
      <c r="GR302" s="153"/>
      <c r="GS302" s="153"/>
      <c r="GT302" s="153"/>
      <c r="GU302" s="153"/>
      <c r="GV302" s="153"/>
      <c r="GW302" s="153"/>
      <c r="GX302" s="153"/>
      <c r="GY302" s="153"/>
      <c r="GZ302" s="153"/>
      <c r="HA302" s="153"/>
      <c r="HB302" s="153"/>
      <c r="HC302" s="153"/>
      <c r="HD302" s="153"/>
      <c r="HE302" s="153"/>
      <c r="HF302" s="153"/>
      <c r="HG302" s="153"/>
      <c r="HH302" s="153"/>
      <c r="HI302" s="153"/>
      <c r="HJ302" s="153"/>
      <c r="HK302" s="153"/>
      <c r="HL302" s="153"/>
      <c r="HM302" s="153"/>
      <c r="HN302" s="153"/>
      <c r="HO302" s="153"/>
      <c r="HP302" s="153"/>
      <c r="HQ302" s="153"/>
      <c r="HR302" s="153"/>
      <c r="HS302" s="153"/>
      <c r="HT302" s="153"/>
      <c r="HU302" s="153"/>
      <c r="HV302" s="153"/>
      <c r="HW302" s="153"/>
      <c r="HX302" s="153"/>
      <c r="HY302" s="153"/>
      <c r="HZ302" s="153"/>
      <c r="IA302" s="153"/>
      <c r="IB302" s="153"/>
      <c r="IC302" s="153">
        <v>25</v>
      </c>
      <c r="ID302" s="153"/>
      <c r="IE302" s="153"/>
      <c r="IF302" s="153"/>
      <c r="IG302" s="153"/>
      <c r="IH302" s="153"/>
      <c r="II302" s="153"/>
      <c r="IJ302" s="153"/>
      <c r="IK302" s="153"/>
      <c r="IL302" s="153"/>
      <c r="IM302" s="153"/>
      <c r="IN302" s="153"/>
      <c r="IO302" s="153"/>
      <c r="IP302" s="153"/>
      <c r="IQ302" s="153"/>
      <c r="IR302" s="153"/>
      <c r="IS302" s="153"/>
      <c r="IT302" s="153"/>
      <c r="IU302" s="153"/>
      <c r="IV302" s="153"/>
      <c r="IW302" s="153"/>
      <c r="IX302" s="153"/>
      <c r="IY302" s="153"/>
      <c r="IZ302" s="153"/>
      <c r="JA302" s="153"/>
      <c r="JB302" s="153"/>
      <c r="JC302" s="153"/>
      <c r="JD302" s="153"/>
      <c r="JE302" s="153">
        <v>1</v>
      </c>
      <c r="JF302" s="153"/>
      <c r="JG302" s="153"/>
      <c r="JH302" s="153"/>
      <c r="JI302" s="153"/>
      <c r="JJ302" s="153"/>
      <c r="JK302" s="153"/>
      <c r="JL302" s="153">
        <v>2369</v>
      </c>
      <c r="JM302" s="153">
        <v>3713</v>
      </c>
      <c r="JN302" s="153">
        <v>6272</v>
      </c>
      <c r="JO302" s="153">
        <v>3694</v>
      </c>
      <c r="JP302" s="153">
        <v>7175</v>
      </c>
      <c r="JQ302" s="153">
        <v>3610</v>
      </c>
      <c r="JR302" s="153">
        <v>3456</v>
      </c>
      <c r="JS302" s="153">
        <v>679</v>
      </c>
      <c r="JT302" s="153">
        <v>7916</v>
      </c>
      <c r="JU302" s="153">
        <v>818</v>
      </c>
      <c r="JV302" s="153"/>
      <c r="JW302" s="153">
        <v>1124</v>
      </c>
      <c r="JX302" s="153">
        <v>1086</v>
      </c>
      <c r="JY302" s="153">
        <v>360</v>
      </c>
      <c r="JZ302" s="153">
        <v>662</v>
      </c>
      <c r="KA302" s="153">
        <v>622</v>
      </c>
      <c r="KB302" s="153">
        <v>345</v>
      </c>
      <c r="KC302" s="153">
        <v>725</v>
      </c>
      <c r="KD302" s="153">
        <v>4143</v>
      </c>
      <c r="KE302" s="153">
        <v>1155</v>
      </c>
      <c r="KF302" s="153">
        <v>1</v>
      </c>
      <c r="KG302" s="153">
        <v>1</v>
      </c>
      <c r="KH302" s="153">
        <v>562</v>
      </c>
      <c r="KI302" s="153">
        <v>15140</v>
      </c>
      <c r="KJ302" s="153">
        <v>381</v>
      </c>
      <c r="KK302" s="153">
        <v>14</v>
      </c>
      <c r="KL302" s="153">
        <v>237</v>
      </c>
      <c r="KM302" s="153">
        <v>1234</v>
      </c>
      <c r="KN302" s="153">
        <v>1427</v>
      </c>
      <c r="KO302" s="153">
        <v>206</v>
      </c>
      <c r="KP302" s="153">
        <v>240</v>
      </c>
      <c r="KQ302" s="153">
        <v>448</v>
      </c>
      <c r="KR302" s="153">
        <v>162</v>
      </c>
      <c r="KS302" s="153">
        <v>64</v>
      </c>
      <c r="KT302" s="153">
        <v>319</v>
      </c>
      <c r="KU302" s="153">
        <v>39</v>
      </c>
      <c r="KV302" s="153"/>
      <c r="KW302" s="153"/>
      <c r="KX302" s="153">
        <v>3</v>
      </c>
      <c r="KY302" s="153"/>
      <c r="KZ302" s="153">
        <v>23</v>
      </c>
      <c r="LA302" s="153">
        <v>2107</v>
      </c>
      <c r="LB302" s="153">
        <v>806</v>
      </c>
      <c r="LC302" s="153">
        <v>0</v>
      </c>
      <c r="LD302" s="153">
        <v>430</v>
      </c>
      <c r="LE302" s="153">
        <v>470</v>
      </c>
      <c r="LF302" s="153">
        <v>2879</v>
      </c>
      <c r="LG302" s="153">
        <v>427</v>
      </c>
      <c r="LH302" s="153"/>
      <c r="LI302" s="153">
        <v>8</v>
      </c>
      <c r="LJ302" s="153">
        <v>59</v>
      </c>
      <c r="LK302" s="153"/>
      <c r="LL302" s="153"/>
      <c r="LM302" s="153"/>
      <c r="LN302" s="153"/>
      <c r="LO302" s="153">
        <v>263</v>
      </c>
      <c r="LP302" s="153">
        <v>642</v>
      </c>
      <c r="LQ302" s="153">
        <v>84</v>
      </c>
      <c r="LR302" s="153">
        <v>1569</v>
      </c>
      <c r="LS302" s="153">
        <v>532</v>
      </c>
      <c r="LT302" s="153">
        <v>149</v>
      </c>
      <c r="LU302" s="153">
        <v>465</v>
      </c>
      <c r="LV302" s="153">
        <v>58</v>
      </c>
      <c r="LW302" s="153">
        <v>543</v>
      </c>
      <c r="LX302" s="153">
        <v>223</v>
      </c>
      <c r="LY302" s="153">
        <v>751</v>
      </c>
      <c r="LZ302" s="153">
        <v>102</v>
      </c>
      <c r="MA302" s="153">
        <v>286</v>
      </c>
      <c r="MB302" s="153">
        <v>636</v>
      </c>
      <c r="MC302" s="153">
        <v>92</v>
      </c>
      <c r="MD302" s="153">
        <v>54</v>
      </c>
      <c r="ME302" s="153">
        <v>10</v>
      </c>
      <c r="MF302" s="153">
        <v>157</v>
      </c>
      <c r="MG302" s="153">
        <v>6</v>
      </c>
      <c r="MH302" s="153">
        <v>295</v>
      </c>
      <c r="MI302" s="153">
        <v>52</v>
      </c>
      <c r="MJ302" s="153">
        <v>54</v>
      </c>
      <c r="MK302" s="153">
        <v>18</v>
      </c>
      <c r="ML302" s="153">
        <v>757</v>
      </c>
      <c r="MM302" s="153">
        <v>171</v>
      </c>
      <c r="MN302" s="153">
        <v>62</v>
      </c>
      <c r="MO302" s="153">
        <v>220</v>
      </c>
      <c r="MP302" s="153">
        <v>243</v>
      </c>
      <c r="MQ302" s="153">
        <v>10</v>
      </c>
      <c r="MR302" s="153">
        <v>28</v>
      </c>
      <c r="MS302" s="153">
        <v>240</v>
      </c>
      <c r="MT302" s="153">
        <v>549</v>
      </c>
      <c r="MU302" s="153">
        <v>102</v>
      </c>
      <c r="MV302" s="153">
        <v>77</v>
      </c>
      <c r="MW302" s="153">
        <v>231</v>
      </c>
      <c r="MX302" s="153">
        <v>86</v>
      </c>
      <c r="MY302" s="153">
        <v>82</v>
      </c>
      <c r="MZ302" s="153">
        <v>74</v>
      </c>
      <c r="NA302" s="153">
        <v>2113</v>
      </c>
      <c r="NB302" s="153">
        <v>71</v>
      </c>
      <c r="NC302" s="153">
        <v>153</v>
      </c>
      <c r="ND302" s="153">
        <v>494</v>
      </c>
      <c r="NE302" s="153">
        <v>11</v>
      </c>
      <c r="NF302" s="153">
        <v>507</v>
      </c>
      <c r="NG302" s="153">
        <v>44</v>
      </c>
      <c r="NH302" s="153">
        <v>13</v>
      </c>
      <c r="NI302" s="153">
        <v>20</v>
      </c>
      <c r="NJ302" s="153">
        <v>43</v>
      </c>
      <c r="NK302" s="153">
        <v>189</v>
      </c>
      <c r="NL302" s="153">
        <v>7</v>
      </c>
      <c r="NM302" s="153">
        <v>13</v>
      </c>
      <c r="NN302" s="153">
        <v>39</v>
      </c>
      <c r="NO302" s="153">
        <v>52</v>
      </c>
      <c r="NP302" s="153">
        <v>228</v>
      </c>
      <c r="NQ302" s="153">
        <v>274</v>
      </c>
      <c r="NR302" s="153">
        <v>19</v>
      </c>
      <c r="NS302" s="153">
        <v>38</v>
      </c>
      <c r="NT302" s="153">
        <v>30</v>
      </c>
      <c r="NU302" s="153">
        <v>36</v>
      </c>
      <c r="NV302" s="153">
        <v>10</v>
      </c>
      <c r="NW302" s="153">
        <v>121</v>
      </c>
      <c r="NX302" s="153">
        <v>0</v>
      </c>
      <c r="NY302" s="153">
        <v>20</v>
      </c>
      <c r="NZ302" s="153">
        <v>243</v>
      </c>
      <c r="OA302" s="153">
        <v>122</v>
      </c>
      <c r="OB302" s="153">
        <v>231</v>
      </c>
      <c r="OC302" s="153">
        <v>144</v>
      </c>
      <c r="OD302" s="153"/>
      <c r="OE302" s="153">
        <v>1</v>
      </c>
      <c r="OF302" s="153"/>
      <c r="OG302" s="153">
        <v>11</v>
      </c>
      <c r="OH302" s="153"/>
      <c r="OI302" s="153">
        <v>6</v>
      </c>
      <c r="OJ302" s="153">
        <v>77</v>
      </c>
      <c r="OK302" s="153">
        <v>39</v>
      </c>
      <c r="OL302" s="153">
        <v>231</v>
      </c>
      <c r="OM302" s="153"/>
      <c r="ON302" s="153"/>
      <c r="OO302" s="154">
        <v>211</v>
      </c>
      <c r="OP302" s="144">
        <v>93464</v>
      </c>
      <c r="OQ302" s="155">
        <v>6456</v>
      </c>
      <c r="OR302" s="153"/>
      <c r="OS302" s="153"/>
      <c r="OT302" s="153"/>
      <c r="OU302" s="153"/>
      <c r="OV302" s="153"/>
      <c r="OW302" s="153">
        <v>9411</v>
      </c>
      <c r="OX302" s="153">
        <v>3318</v>
      </c>
      <c r="OY302" s="153"/>
      <c r="OZ302" s="153"/>
      <c r="PA302" s="153"/>
      <c r="PB302" s="153"/>
      <c r="PC302" s="153"/>
      <c r="PD302" s="153"/>
      <c r="PE302" s="153"/>
      <c r="PF302" s="153"/>
      <c r="PG302" s="153"/>
      <c r="PH302" s="153"/>
      <c r="PI302" s="153"/>
      <c r="PJ302" s="156"/>
      <c r="PK302" s="144">
        <v>19185</v>
      </c>
      <c r="PL302" s="144">
        <v>112649</v>
      </c>
    </row>
    <row r="303" spans="1:428" ht="15" x14ac:dyDescent="0.25">
      <c r="A303" s="158">
        <v>493000</v>
      </c>
      <c r="B303" s="159" t="s">
        <v>744</v>
      </c>
      <c r="C303" s="149" t="s">
        <v>489</v>
      </c>
      <c r="D303" s="155">
        <v>164</v>
      </c>
      <c r="E303" s="153">
        <v>54</v>
      </c>
      <c r="F303" s="153">
        <v>70</v>
      </c>
      <c r="G303" s="153">
        <v>82</v>
      </c>
      <c r="H303" s="153">
        <v>29</v>
      </c>
      <c r="I303" s="153">
        <v>96</v>
      </c>
      <c r="J303" s="153">
        <v>18</v>
      </c>
      <c r="K303" s="153">
        <v>27</v>
      </c>
      <c r="L303" s="153">
        <v>83</v>
      </c>
      <c r="M303" s="153">
        <v>118</v>
      </c>
      <c r="N303" s="153"/>
      <c r="O303" s="153"/>
      <c r="P303" s="153"/>
      <c r="Q303" s="153">
        <v>4</v>
      </c>
      <c r="R303" s="153">
        <v>12</v>
      </c>
      <c r="S303" s="153"/>
      <c r="T303" s="153">
        <v>2</v>
      </c>
      <c r="U303" s="153">
        <v>110</v>
      </c>
      <c r="V303" s="153"/>
      <c r="W303" s="153"/>
      <c r="X303" s="153"/>
      <c r="Y303" s="153">
        <v>429</v>
      </c>
      <c r="Z303" s="153">
        <v>65</v>
      </c>
      <c r="AA303" s="153">
        <v>266</v>
      </c>
      <c r="AB303" s="153"/>
      <c r="AC303" s="153"/>
      <c r="AD303" s="153"/>
      <c r="AE303" s="153"/>
      <c r="AF303" s="153"/>
      <c r="AG303" s="153"/>
      <c r="AH303" s="153"/>
      <c r="AI303" s="153"/>
      <c r="AJ303" s="153"/>
      <c r="AK303" s="153"/>
      <c r="AL303" s="153"/>
      <c r="AM303" s="153"/>
      <c r="AN303" s="153">
        <v>188</v>
      </c>
      <c r="AO303" s="153">
        <v>229</v>
      </c>
      <c r="AP303" s="153">
        <v>235</v>
      </c>
      <c r="AQ303" s="153">
        <v>318</v>
      </c>
      <c r="AR303" s="153">
        <v>179</v>
      </c>
      <c r="AS303" s="153">
        <v>469</v>
      </c>
      <c r="AT303" s="153">
        <v>92</v>
      </c>
      <c r="AU303" s="153">
        <v>356</v>
      </c>
      <c r="AV303" s="153">
        <v>130</v>
      </c>
      <c r="AW303" s="153">
        <v>178</v>
      </c>
      <c r="AX303" s="153">
        <v>74</v>
      </c>
      <c r="AY303" s="153">
        <v>55</v>
      </c>
      <c r="AZ303" s="153">
        <v>62</v>
      </c>
      <c r="BA303" s="153">
        <v>28</v>
      </c>
      <c r="BB303" s="153">
        <v>80</v>
      </c>
      <c r="BC303" s="153">
        <v>35</v>
      </c>
      <c r="BD303" s="153">
        <v>14</v>
      </c>
      <c r="BE303" s="153">
        <v>8</v>
      </c>
      <c r="BF303" s="153">
        <v>2</v>
      </c>
      <c r="BG303" s="153">
        <v>5</v>
      </c>
      <c r="BH303" s="153">
        <v>7</v>
      </c>
      <c r="BI303" s="153">
        <v>4</v>
      </c>
      <c r="BJ303" s="153">
        <v>5</v>
      </c>
      <c r="BK303" s="153">
        <v>4</v>
      </c>
      <c r="BL303" s="153">
        <v>9</v>
      </c>
      <c r="BM303" s="153">
        <v>13</v>
      </c>
      <c r="BN303" s="153">
        <v>8</v>
      </c>
      <c r="BO303" s="153">
        <v>15</v>
      </c>
      <c r="BP303" s="153">
        <v>30</v>
      </c>
      <c r="BQ303" s="153">
        <v>26</v>
      </c>
      <c r="BR303" s="153">
        <v>72</v>
      </c>
      <c r="BS303" s="153">
        <v>75</v>
      </c>
      <c r="BT303" s="153">
        <v>8</v>
      </c>
      <c r="BU303" s="153">
        <v>10</v>
      </c>
      <c r="BV303" s="153">
        <v>12</v>
      </c>
      <c r="BW303" s="153">
        <v>23</v>
      </c>
      <c r="BX303" s="153">
        <v>18</v>
      </c>
      <c r="BY303" s="153">
        <v>76</v>
      </c>
      <c r="BZ303" s="153">
        <v>58</v>
      </c>
      <c r="CA303" s="153">
        <v>50</v>
      </c>
      <c r="CB303" s="153">
        <v>9</v>
      </c>
      <c r="CC303" s="153">
        <v>36</v>
      </c>
      <c r="CD303" s="153">
        <v>10</v>
      </c>
      <c r="CE303" s="153">
        <v>7</v>
      </c>
      <c r="CF303" s="153">
        <v>13</v>
      </c>
      <c r="CG303" s="153">
        <v>28</v>
      </c>
      <c r="CH303" s="153">
        <v>29</v>
      </c>
      <c r="CI303" s="153">
        <v>6</v>
      </c>
      <c r="CJ303" s="153">
        <v>19</v>
      </c>
      <c r="CK303" s="153">
        <v>27</v>
      </c>
      <c r="CL303" s="153">
        <v>11</v>
      </c>
      <c r="CM303" s="153">
        <v>61</v>
      </c>
      <c r="CN303" s="153">
        <v>8</v>
      </c>
      <c r="CO303" s="153">
        <v>2</v>
      </c>
      <c r="CP303" s="153">
        <v>37</v>
      </c>
      <c r="CQ303" s="153">
        <v>7</v>
      </c>
      <c r="CR303" s="153">
        <v>45</v>
      </c>
      <c r="CS303" s="153">
        <v>8</v>
      </c>
      <c r="CT303" s="153">
        <v>18</v>
      </c>
      <c r="CU303" s="153">
        <v>20</v>
      </c>
      <c r="CV303" s="153">
        <v>12</v>
      </c>
      <c r="CW303" s="153">
        <v>19</v>
      </c>
      <c r="CX303" s="153">
        <v>11</v>
      </c>
      <c r="CY303" s="153">
        <v>4</v>
      </c>
      <c r="CZ303" s="153">
        <v>5</v>
      </c>
      <c r="DA303" s="153">
        <v>29</v>
      </c>
      <c r="DB303" s="153">
        <v>8</v>
      </c>
      <c r="DC303" s="153">
        <v>21</v>
      </c>
      <c r="DD303" s="153">
        <v>35</v>
      </c>
      <c r="DE303" s="153">
        <v>4</v>
      </c>
      <c r="DF303" s="153">
        <v>9</v>
      </c>
      <c r="DG303" s="153">
        <v>4</v>
      </c>
      <c r="DH303" s="153">
        <v>42</v>
      </c>
      <c r="DI303" s="153">
        <v>15</v>
      </c>
      <c r="DJ303" s="153">
        <v>0</v>
      </c>
      <c r="DK303" s="153">
        <v>1</v>
      </c>
      <c r="DL303" s="153">
        <v>2</v>
      </c>
      <c r="DM303" s="153">
        <v>14</v>
      </c>
      <c r="DN303" s="153">
        <v>21</v>
      </c>
      <c r="DO303" s="153">
        <v>5</v>
      </c>
      <c r="DP303" s="153">
        <v>38</v>
      </c>
      <c r="DQ303" s="153">
        <v>14</v>
      </c>
      <c r="DR303" s="153">
        <v>31</v>
      </c>
      <c r="DS303" s="153">
        <v>53</v>
      </c>
      <c r="DT303" s="153">
        <v>95</v>
      </c>
      <c r="DU303" s="153">
        <v>5</v>
      </c>
      <c r="DV303" s="153">
        <v>14</v>
      </c>
      <c r="DW303" s="153">
        <v>8</v>
      </c>
      <c r="DX303" s="153">
        <v>189</v>
      </c>
      <c r="DY303" s="153">
        <v>26</v>
      </c>
      <c r="DZ303" s="153">
        <v>10</v>
      </c>
      <c r="EA303" s="153">
        <v>17</v>
      </c>
      <c r="EB303" s="153">
        <v>3</v>
      </c>
      <c r="EC303" s="153">
        <v>4</v>
      </c>
      <c r="ED303" s="153">
        <v>1</v>
      </c>
      <c r="EE303" s="153">
        <v>8</v>
      </c>
      <c r="EF303" s="153">
        <v>2</v>
      </c>
      <c r="EG303" s="153">
        <v>11</v>
      </c>
      <c r="EH303" s="153">
        <v>3</v>
      </c>
      <c r="EI303" s="153">
        <v>7</v>
      </c>
      <c r="EJ303" s="153">
        <v>7</v>
      </c>
      <c r="EK303" s="153">
        <v>9</v>
      </c>
      <c r="EL303" s="153">
        <v>3</v>
      </c>
      <c r="EM303" s="153">
        <v>0</v>
      </c>
      <c r="EN303" s="153">
        <v>9</v>
      </c>
      <c r="EO303" s="153">
        <v>3</v>
      </c>
      <c r="EP303" s="153">
        <v>1</v>
      </c>
      <c r="EQ303" s="153">
        <v>14</v>
      </c>
      <c r="ER303" s="153">
        <v>2</v>
      </c>
      <c r="ES303" s="153">
        <v>13</v>
      </c>
      <c r="ET303" s="153">
        <v>3</v>
      </c>
      <c r="EU303" s="153">
        <v>3</v>
      </c>
      <c r="EV303" s="153"/>
      <c r="EW303" s="153">
        <v>0</v>
      </c>
      <c r="EX303" s="153">
        <v>4</v>
      </c>
      <c r="EY303" s="153">
        <v>11</v>
      </c>
      <c r="EZ303" s="153">
        <v>8</v>
      </c>
      <c r="FA303" s="153">
        <v>8</v>
      </c>
      <c r="FB303" s="153">
        <v>10</v>
      </c>
      <c r="FC303" s="153">
        <v>7</v>
      </c>
      <c r="FD303" s="153">
        <v>6</v>
      </c>
      <c r="FE303" s="153">
        <v>6</v>
      </c>
      <c r="FF303" s="153">
        <v>19</v>
      </c>
      <c r="FG303" s="153">
        <v>32</v>
      </c>
      <c r="FH303" s="153">
        <v>13</v>
      </c>
      <c r="FI303" s="153">
        <v>23</v>
      </c>
      <c r="FJ303" s="153">
        <v>14</v>
      </c>
      <c r="FK303" s="153">
        <v>7</v>
      </c>
      <c r="FL303" s="153">
        <v>14</v>
      </c>
      <c r="FM303" s="153">
        <v>5</v>
      </c>
      <c r="FN303" s="153">
        <v>4</v>
      </c>
      <c r="FO303" s="153">
        <v>1</v>
      </c>
      <c r="FP303" s="153">
        <v>2</v>
      </c>
      <c r="FQ303" s="153">
        <v>16</v>
      </c>
      <c r="FR303" s="153">
        <v>20</v>
      </c>
      <c r="FS303" s="153">
        <v>7</v>
      </c>
      <c r="FT303" s="153">
        <v>11</v>
      </c>
      <c r="FU303" s="153">
        <v>0</v>
      </c>
      <c r="FV303" s="153">
        <v>11</v>
      </c>
      <c r="FW303" s="153">
        <v>26</v>
      </c>
      <c r="FX303" s="153">
        <v>13</v>
      </c>
      <c r="FY303" s="153">
        <v>82</v>
      </c>
      <c r="FZ303" s="153">
        <v>86</v>
      </c>
      <c r="GA303" s="153">
        <v>17</v>
      </c>
      <c r="GB303" s="153">
        <v>9</v>
      </c>
      <c r="GC303" s="153">
        <v>33</v>
      </c>
      <c r="GD303" s="153">
        <v>19</v>
      </c>
      <c r="GE303" s="153">
        <v>37</v>
      </c>
      <c r="GF303" s="153">
        <v>3</v>
      </c>
      <c r="GG303" s="153">
        <v>10</v>
      </c>
      <c r="GH303" s="153">
        <v>47</v>
      </c>
      <c r="GI303" s="153">
        <v>85</v>
      </c>
      <c r="GJ303" s="153">
        <v>42</v>
      </c>
      <c r="GK303" s="153">
        <v>47</v>
      </c>
      <c r="GL303" s="153">
        <v>102</v>
      </c>
      <c r="GM303" s="153">
        <v>30</v>
      </c>
      <c r="GN303" s="153">
        <v>15</v>
      </c>
      <c r="GO303" s="153"/>
      <c r="GP303" s="153"/>
      <c r="GQ303" s="153">
        <v>159</v>
      </c>
      <c r="GR303" s="153">
        <v>110</v>
      </c>
      <c r="GS303" s="153">
        <v>161</v>
      </c>
      <c r="GT303" s="153">
        <v>71</v>
      </c>
      <c r="GU303" s="153">
        <v>35</v>
      </c>
      <c r="GV303" s="153">
        <v>91</v>
      </c>
      <c r="GW303" s="153">
        <v>23</v>
      </c>
      <c r="GX303" s="153">
        <v>146</v>
      </c>
      <c r="GY303" s="153">
        <v>315</v>
      </c>
      <c r="GZ303" s="153">
        <v>44</v>
      </c>
      <c r="HA303" s="153">
        <v>251</v>
      </c>
      <c r="HB303" s="153">
        <v>118</v>
      </c>
      <c r="HC303" s="153">
        <v>99</v>
      </c>
      <c r="HD303" s="153">
        <v>20</v>
      </c>
      <c r="HE303" s="153">
        <v>50</v>
      </c>
      <c r="HF303" s="153">
        <v>52</v>
      </c>
      <c r="HG303" s="153">
        <v>92</v>
      </c>
      <c r="HH303" s="153">
        <v>463</v>
      </c>
      <c r="HI303" s="153">
        <v>278</v>
      </c>
      <c r="HJ303" s="153">
        <v>193</v>
      </c>
      <c r="HK303" s="153">
        <v>68</v>
      </c>
      <c r="HL303" s="153"/>
      <c r="HM303" s="153">
        <v>95</v>
      </c>
      <c r="HN303" s="153">
        <v>283</v>
      </c>
      <c r="HO303" s="153">
        <v>100</v>
      </c>
      <c r="HP303" s="153">
        <v>52</v>
      </c>
      <c r="HQ303" s="153">
        <v>42</v>
      </c>
      <c r="HR303" s="153">
        <v>115</v>
      </c>
      <c r="HS303" s="153">
        <v>82</v>
      </c>
      <c r="HT303" s="153">
        <v>5</v>
      </c>
      <c r="HU303" s="153">
        <v>55</v>
      </c>
      <c r="HV303" s="153">
        <v>536</v>
      </c>
      <c r="HW303" s="153">
        <v>280</v>
      </c>
      <c r="HX303" s="153">
        <v>1054</v>
      </c>
      <c r="HY303" s="153">
        <v>310</v>
      </c>
      <c r="HZ303" s="153">
        <v>121</v>
      </c>
      <c r="IA303" s="153">
        <v>83</v>
      </c>
      <c r="IB303" s="153">
        <v>82</v>
      </c>
      <c r="IC303" s="153">
        <v>699</v>
      </c>
      <c r="ID303" s="153">
        <v>47</v>
      </c>
      <c r="IE303" s="153">
        <v>587</v>
      </c>
      <c r="IF303" s="153">
        <v>74</v>
      </c>
      <c r="IG303" s="153">
        <v>39</v>
      </c>
      <c r="IH303" s="153">
        <v>108</v>
      </c>
      <c r="II303" s="153">
        <v>86</v>
      </c>
      <c r="IJ303" s="153">
        <v>109</v>
      </c>
      <c r="IK303" s="153">
        <v>70</v>
      </c>
      <c r="IL303" s="153">
        <v>283</v>
      </c>
      <c r="IM303" s="153">
        <v>593</v>
      </c>
      <c r="IN303" s="153">
        <v>292</v>
      </c>
      <c r="IO303" s="153">
        <v>84</v>
      </c>
      <c r="IP303" s="153">
        <v>25</v>
      </c>
      <c r="IQ303" s="153">
        <v>264</v>
      </c>
      <c r="IR303" s="153">
        <v>29</v>
      </c>
      <c r="IS303" s="153">
        <v>14</v>
      </c>
      <c r="IT303" s="153">
        <v>54</v>
      </c>
      <c r="IU303" s="153">
        <v>25</v>
      </c>
      <c r="IV303" s="153">
        <v>100</v>
      </c>
      <c r="IW303" s="153">
        <v>53</v>
      </c>
      <c r="IX303" s="153">
        <v>110</v>
      </c>
      <c r="IY303" s="153">
        <v>101</v>
      </c>
      <c r="IZ303" s="153">
        <v>29</v>
      </c>
      <c r="JA303" s="153">
        <v>238</v>
      </c>
      <c r="JB303" s="153">
        <v>367</v>
      </c>
      <c r="JC303" s="153">
        <v>195</v>
      </c>
      <c r="JD303" s="153">
        <v>49</v>
      </c>
      <c r="JE303" s="153">
        <v>100</v>
      </c>
      <c r="JF303" s="153">
        <v>94</v>
      </c>
      <c r="JG303" s="153">
        <v>101</v>
      </c>
      <c r="JH303" s="153">
        <v>1314</v>
      </c>
      <c r="JI303" s="153">
        <v>213</v>
      </c>
      <c r="JJ303" s="153">
        <v>58</v>
      </c>
      <c r="JK303" s="153">
        <v>266</v>
      </c>
      <c r="JL303" s="153">
        <v>1891</v>
      </c>
      <c r="JM303" s="153">
        <v>2971</v>
      </c>
      <c r="JN303" s="153">
        <v>4595</v>
      </c>
      <c r="JO303" s="153">
        <v>1842</v>
      </c>
      <c r="JP303" s="153">
        <v>4086</v>
      </c>
      <c r="JQ303" s="153">
        <v>2460</v>
      </c>
      <c r="JR303" s="153">
        <v>2241</v>
      </c>
      <c r="JS303" s="153">
        <v>919</v>
      </c>
      <c r="JT303" s="153">
        <v>4237</v>
      </c>
      <c r="JU303" s="153">
        <v>1279</v>
      </c>
      <c r="JV303" s="153"/>
      <c r="JW303" s="153">
        <v>7813</v>
      </c>
      <c r="JX303" s="153">
        <v>5734</v>
      </c>
      <c r="JY303" s="153">
        <v>4221</v>
      </c>
      <c r="JZ303" s="153">
        <v>973</v>
      </c>
      <c r="KA303" s="153">
        <v>398</v>
      </c>
      <c r="KB303" s="153">
        <v>4259</v>
      </c>
      <c r="KC303" s="153">
        <v>3334</v>
      </c>
      <c r="KD303" s="153">
        <v>9399</v>
      </c>
      <c r="KE303" s="153">
        <v>3011</v>
      </c>
      <c r="KF303" s="153">
        <v>72</v>
      </c>
      <c r="KG303" s="153">
        <v>1</v>
      </c>
      <c r="KH303" s="153">
        <v>735</v>
      </c>
      <c r="KI303" s="153">
        <v>5383</v>
      </c>
      <c r="KJ303" s="153">
        <v>199</v>
      </c>
      <c r="KK303" s="153">
        <v>47</v>
      </c>
      <c r="KL303" s="153">
        <v>380</v>
      </c>
      <c r="KM303" s="153">
        <v>513</v>
      </c>
      <c r="KN303" s="153">
        <v>6810</v>
      </c>
      <c r="KO303" s="153">
        <v>87</v>
      </c>
      <c r="KP303" s="153">
        <v>92</v>
      </c>
      <c r="KQ303" s="153">
        <v>189</v>
      </c>
      <c r="KR303" s="153">
        <v>55</v>
      </c>
      <c r="KS303" s="153">
        <v>86</v>
      </c>
      <c r="KT303" s="153">
        <v>125</v>
      </c>
      <c r="KU303" s="153">
        <v>13</v>
      </c>
      <c r="KV303" s="153">
        <v>73</v>
      </c>
      <c r="KW303" s="153">
        <v>66</v>
      </c>
      <c r="KX303" s="153">
        <v>168</v>
      </c>
      <c r="KY303" s="153">
        <v>40</v>
      </c>
      <c r="KZ303" s="153">
        <v>20</v>
      </c>
      <c r="LA303" s="153">
        <v>738</v>
      </c>
      <c r="LB303" s="153">
        <v>279</v>
      </c>
      <c r="LC303" s="153">
        <v>1</v>
      </c>
      <c r="LD303" s="153"/>
      <c r="LE303" s="153"/>
      <c r="LF303" s="153"/>
      <c r="LG303" s="153"/>
      <c r="LH303" s="153"/>
      <c r="LI303" s="153"/>
      <c r="LJ303" s="153">
        <v>19</v>
      </c>
      <c r="LK303" s="153"/>
      <c r="LL303" s="153"/>
      <c r="LM303" s="153">
        <v>2</v>
      </c>
      <c r="LN303" s="153">
        <v>142</v>
      </c>
      <c r="LO303" s="153">
        <v>101</v>
      </c>
      <c r="LP303" s="153">
        <v>231</v>
      </c>
      <c r="LQ303" s="153">
        <v>35</v>
      </c>
      <c r="LR303" s="153">
        <v>131</v>
      </c>
      <c r="LS303" s="153">
        <v>215</v>
      </c>
      <c r="LT303" s="153">
        <v>61</v>
      </c>
      <c r="LU303" s="153">
        <v>176</v>
      </c>
      <c r="LV303" s="153">
        <v>23</v>
      </c>
      <c r="LW303" s="153">
        <v>193</v>
      </c>
      <c r="LX303" s="153">
        <v>96</v>
      </c>
      <c r="LY303" s="153">
        <v>264</v>
      </c>
      <c r="LZ303" s="153">
        <v>35</v>
      </c>
      <c r="MA303" s="153">
        <v>146</v>
      </c>
      <c r="MB303" s="153">
        <v>192</v>
      </c>
      <c r="MC303" s="153">
        <v>28</v>
      </c>
      <c r="MD303" s="153">
        <v>15</v>
      </c>
      <c r="ME303" s="153">
        <v>5</v>
      </c>
      <c r="MF303" s="153">
        <v>50</v>
      </c>
      <c r="MG303" s="153">
        <v>10</v>
      </c>
      <c r="MH303" s="153">
        <v>7907</v>
      </c>
      <c r="MI303" s="153">
        <v>1239</v>
      </c>
      <c r="MJ303" s="153">
        <v>438</v>
      </c>
      <c r="MK303" s="153">
        <v>193</v>
      </c>
      <c r="ML303" s="153">
        <v>1001</v>
      </c>
      <c r="MM303" s="153">
        <v>358</v>
      </c>
      <c r="MN303" s="153">
        <v>553</v>
      </c>
      <c r="MO303" s="153">
        <v>279</v>
      </c>
      <c r="MP303" s="153">
        <v>263</v>
      </c>
      <c r="MQ303" s="153"/>
      <c r="MR303" s="153">
        <v>0</v>
      </c>
      <c r="MS303" s="153">
        <v>77</v>
      </c>
      <c r="MT303" s="153">
        <v>191</v>
      </c>
      <c r="MU303" s="153">
        <v>84</v>
      </c>
      <c r="MV303" s="153">
        <v>45</v>
      </c>
      <c r="MW303" s="153">
        <v>157</v>
      </c>
      <c r="MX303" s="153">
        <v>42</v>
      </c>
      <c r="MY303" s="153">
        <v>65</v>
      </c>
      <c r="MZ303" s="153">
        <v>38</v>
      </c>
      <c r="NA303" s="153">
        <v>1063</v>
      </c>
      <c r="NB303" s="153">
        <v>88</v>
      </c>
      <c r="NC303" s="153">
        <v>87</v>
      </c>
      <c r="ND303" s="153">
        <v>184</v>
      </c>
      <c r="NE303" s="153">
        <v>53</v>
      </c>
      <c r="NF303" s="153">
        <v>128</v>
      </c>
      <c r="NG303" s="153">
        <v>40</v>
      </c>
      <c r="NH303" s="153">
        <v>9</v>
      </c>
      <c r="NI303" s="153">
        <v>31</v>
      </c>
      <c r="NJ303" s="153">
        <v>23</v>
      </c>
      <c r="NK303" s="153">
        <v>97</v>
      </c>
      <c r="NL303" s="153">
        <v>12</v>
      </c>
      <c r="NM303" s="153">
        <v>21</v>
      </c>
      <c r="NN303" s="153">
        <v>58</v>
      </c>
      <c r="NO303" s="153">
        <v>99</v>
      </c>
      <c r="NP303" s="153">
        <v>295</v>
      </c>
      <c r="NQ303" s="153">
        <v>259</v>
      </c>
      <c r="NR303" s="153">
        <v>1332</v>
      </c>
      <c r="NS303" s="153">
        <v>108</v>
      </c>
      <c r="NT303" s="153">
        <v>28</v>
      </c>
      <c r="NU303" s="153">
        <v>43</v>
      </c>
      <c r="NV303" s="153">
        <v>38</v>
      </c>
      <c r="NW303" s="153">
        <v>112</v>
      </c>
      <c r="NX303" s="153">
        <v>2</v>
      </c>
      <c r="NY303" s="153">
        <v>28</v>
      </c>
      <c r="NZ303" s="153">
        <v>104</v>
      </c>
      <c r="OA303" s="153"/>
      <c r="OB303" s="153">
        <v>76</v>
      </c>
      <c r="OC303" s="153">
        <v>64</v>
      </c>
      <c r="OD303" s="153"/>
      <c r="OE303" s="153">
        <v>305</v>
      </c>
      <c r="OF303" s="153">
        <v>1288</v>
      </c>
      <c r="OG303" s="153"/>
      <c r="OH303" s="153"/>
      <c r="OI303" s="153"/>
      <c r="OJ303" s="153">
        <v>854</v>
      </c>
      <c r="OK303" s="153">
        <v>1409</v>
      </c>
      <c r="OL303" s="153">
        <v>2706</v>
      </c>
      <c r="OM303" s="153">
        <v>34</v>
      </c>
      <c r="ON303" s="153"/>
      <c r="OO303" s="154">
        <v>69</v>
      </c>
      <c r="OP303" s="144">
        <v>128203</v>
      </c>
      <c r="OQ303" s="155">
        <v>251</v>
      </c>
      <c r="OR303" s="153"/>
      <c r="OS303" s="153"/>
      <c r="OT303" s="153"/>
      <c r="OU303" s="153"/>
      <c r="OV303" s="153"/>
      <c r="OW303" s="153">
        <v>166</v>
      </c>
      <c r="OX303" s="153"/>
      <c r="OY303" s="153"/>
      <c r="OZ303" s="153"/>
      <c r="PA303" s="153"/>
      <c r="PB303" s="153"/>
      <c r="PC303" s="153"/>
      <c r="PD303" s="153"/>
      <c r="PE303" s="153"/>
      <c r="PF303" s="153"/>
      <c r="PG303" s="153"/>
      <c r="PH303" s="153"/>
      <c r="PI303" s="153"/>
      <c r="PJ303" s="156"/>
      <c r="PK303" s="144">
        <v>417</v>
      </c>
      <c r="PL303" s="144">
        <v>128619</v>
      </c>
    </row>
    <row r="304" spans="1:428" ht="15" x14ac:dyDescent="0.25">
      <c r="A304" s="158">
        <v>511110</v>
      </c>
      <c r="B304" s="159" t="s">
        <v>744</v>
      </c>
      <c r="C304" s="149" t="s">
        <v>490</v>
      </c>
      <c r="D304" s="155"/>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c r="AA304" s="153"/>
      <c r="AB304" s="153"/>
      <c r="AC304" s="153"/>
      <c r="AD304" s="153"/>
      <c r="AE304" s="153"/>
      <c r="AF304" s="153"/>
      <c r="AG304" s="153"/>
      <c r="AH304" s="153"/>
      <c r="AI304" s="153"/>
      <c r="AJ304" s="153"/>
      <c r="AK304" s="153"/>
      <c r="AL304" s="153"/>
      <c r="AM304" s="153"/>
      <c r="AN304" s="153"/>
      <c r="AO304" s="153"/>
      <c r="AP304" s="153"/>
      <c r="AQ304" s="153"/>
      <c r="AR304" s="153"/>
      <c r="AS304" s="153"/>
      <c r="AT304" s="153"/>
      <c r="AU304" s="153"/>
      <c r="AV304" s="153"/>
      <c r="AW304" s="153"/>
      <c r="AX304" s="153"/>
      <c r="AY304" s="153"/>
      <c r="AZ304" s="153"/>
      <c r="BA304" s="153"/>
      <c r="BB304" s="153"/>
      <c r="BC304" s="153"/>
      <c r="BD304" s="153"/>
      <c r="BE304" s="153"/>
      <c r="BF304" s="153"/>
      <c r="BG304" s="153"/>
      <c r="BH304" s="153"/>
      <c r="BI304" s="153"/>
      <c r="BJ304" s="153"/>
      <c r="BK304" s="153"/>
      <c r="BL304" s="153"/>
      <c r="BM304" s="153"/>
      <c r="BN304" s="153"/>
      <c r="BO304" s="153"/>
      <c r="BP304" s="153"/>
      <c r="BQ304" s="153"/>
      <c r="BR304" s="153"/>
      <c r="BS304" s="153"/>
      <c r="BT304" s="153"/>
      <c r="BU304" s="153"/>
      <c r="BV304" s="153"/>
      <c r="BW304" s="153"/>
      <c r="BX304" s="153"/>
      <c r="BY304" s="153"/>
      <c r="BZ304" s="153"/>
      <c r="CA304" s="153"/>
      <c r="CB304" s="153"/>
      <c r="CC304" s="153"/>
      <c r="CD304" s="153"/>
      <c r="CE304" s="153"/>
      <c r="CF304" s="153"/>
      <c r="CG304" s="153"/>
      <c r="CH304" s="153"/>
      <c r="CI304" s="153"/>
      <c r="CJ304" s="153"/>
      <c r="CK304" s="153"/>
      <c r="CL304" s="153"/>
      <c r="CM304" s="153"/>
      <c r="CN304" s="153"/>
      <c r="CO304" s="153"/>
      <c r="CP304" s="153"/>
      <c r="CQ304" s="153"/>
      <c r="CR304" s="153"/>
      <c r="CS304" s="153"/>
      <c r="CT304" s="153"/>
      <c r="CU304" s="153"/>
      <c r="CV304" s="153"/>
      <c r="CW304" s="153"/>
      <c r="CX304" s="153"/>
      <c r="CY304" s="153"/>
      <c r="CZ304" s="153"/>
      <c r="DA304" s="153"/>
      <c r="DB304" s="153"/>
      <c r="DC304" s="153"/>
      <c r="DD304" s="153"/>
      <c r="DE304" s="153"/>
      <c r="DF304" s="153"/>
      <c r="DG304" s="153"/>
      <c r="DH304" s="153"/>
      <c r="DI304" s="153"/>
      <c r="DJ304" s="153"/>
      <c r="DK304" s="153"/>
      <c r="DL304" s="153"/>
      <c r="DM304" s="153"/>
      <c r="DN304" s="153"/>
      <c r="DO304" s="153"/>
      <c r="DP304" s="153"/>
      <c r="DQ304" s="153"/>
      <c r="DR304" s="153"/>
      <c r="DS304" s="153"/>
      <c r="DT304" s="153"/>
      <c r="DU304" s="153"/>
      <c r="DV304" s="153"/>
      <c r="DW304" s="153"/>
      <c r="DX304" s="153"/>
      <c r="DY304" s="153"/>
      <c r="DZ304" s="153"/>
      <c r="EA304" s="153"/>
      <c r="EB304" s="153"/>
      <c r="EC304" s="153"/>
      <c r="ED304" s="153"/>
      <c r="EE304" s="153"/>
      <c r="EF304" s="153"/>
      <c r="EG304" s="153"/>
      <c r="EH304" s="153"/>
      <c r="EI304" s="153"/>
      <c r="EJ304" s="153"/>
      <c r="EK304" s="153"/>
      <c r="EL304" s="153"/>
      <c r="EM304" s="153"/>
      <c r="EN304" s="153"/>
      <c r="EO304" s="153"/>
      <c r="EP304" s="153"/>
      <c r="EQ304" s="153"/>
      <c r="ER304" s="153"/>
      <c r="ES304" s="153"/>
      <c r="ET304" s="153"/>
      <c r="EU304" s="153"/>
      <c r="EV304" s="153"/>
      <c r="EW304" s="153"/>
      <c r="EX304" s="153"/>
      <c r="EY304" s="153"/>
      <c r="EZ304" s="153"/>
      <c r="FA304" s="153"/>
      <c r="FB304" s="153"/>
      <c r="FC304" s="153"/>
      <c r="FD304" s="153"/>
      <c r="FE304" s="153"/>
      <c r="FF304" s="153"/>
      <c r="FG304" s="153"/>
      <c r="FH304" s="153"/>
      <c r="FI304" s="153"/>
      <c r="FJ304" s="153"/>
      <c r="FK304" s="153"/>
      <c r="FL304" s="153"/>
      <c r="FM304" s="153"/>
      <c r="FN304" s="153"/>
      <c r="FO304" s="153"/>
      <c r="FP304" s="153"/>
      <c r="FQ304" s="153"/>
      <c r="FR304" s="153"/>
      <c r="FS304" s="153"/>
      <c r="FT304" s="153"/>
      <c r="FU304" s="153"/>
      <c r="FV304" s="153"/>
      <c r="FW304" s="153"/>
      <c r="FX304" s="153"/>
      <c r="FY304" s="153"/>
      <c r="FZ304" s="153"/>
      <c r="GA304" s="153"/>
      <c r="GB304" s="153"/>
      <c r="GC304" s="153"/>
      <c r="GD304" s="153"/>
      <c r="GE304" s="153"/>
      <c r="GF304" s="153"/>
      <c r="GG304" s="153"/>
      <c r="GH304" s="153"/>
      <c r="GI304" s="153"/>
      <c r="GJ304" s="153"/>
      <c r="GK304" s="153"/>
      <c r="GL304" s="153"/>
      <c r="GM304" s="153"/>
      <c r="GN304" s="153"/>
      <c r="GO304" s="153"/>
      <c r="GP304" s="153"/>
      <c r="GQ304" s="153"/>
      <c r="GR304" s="153"/>
      <c r="GS304" s="153"/>
      <c r="GT304" s="153"/>
      <c r="GU304" s="153"/>
      <c r="GV304" s="153"/>
      <c r="GW304" s="153"/>
      <c r="GX304" s="153"/>
      <c r="GY304" s="153"/>
      <c r="GZ304" s="153"/>
      <c r="HA304" s="153"/>
      <c r="HB304" s="153"/>
      <c r="HC304" s="153"/>
      <c r="HD304" s="153"/>
      <c r="HE304" s="153"/>
      <c r="HF304" s="153"/>
      <c r="HG304" s="153"/>
      <c r="HH304" s="153"/>
      <c r="HI304" s="153"/>
      <c r="HJ304" s="153"/>
      <c r="HK304" s="153"/>
      <c r="HL304" s="153"/>
      <c r="HM304" s="153"/>
      <c r="HN304" s="153"/>
      <c r="HO304" s="153"/>
      <c r="HP304" s="153"/>
      <c r="HQ304" s="153"/>
      <c r="HR304" s="153"/>
      <c r="HS304" s="153"/>
      <c r="HT304" s="153"/>
      <c r="HU304" s="153"/>
      <c r="HV304" s="153"/>
      <c r="HW304" s="153"/>
      <c r="HX304" s="153"/>
      <c r="HY304" s="153"/>
      <c r="HZ304" s="153"/>
      <c r="IA304" s="153"/>
      <c r="IB304" s="153"/>
      <c r="IC304" s="153"/>
      <c r="ID304" s="153"/>
      <c r="IE304" s="153"/>
      <c r="IF304" s="153"/>
      <c r="IG304" s="153"/>
      <c r="IH304" s="153"/>
      <c r="II304" s="153"/>
      <c r="IJ304" s="153"/>
      <c r="IK304" s="153"/>
      <c r="IL304" s="153"/>
      <c r="IM304" s="153"/>
      <c r="IN304" s="153"/>
      <c r="IO304" s="153"/>
      <c r="IP304" s="153"/>
      <c r="IQ304" s="153"/>
      <c r="IR304" s="153"/>
      <c r="IS304" s="153"/>
      <c r="IT304" s="153"/>
      <c r="IU304" s="153"/>
      <c r="IV304" s="153"/>
      <c r="IW304" s="153"/>
      <c r="IX304" s="153"/>
      <c r="IY304" s="153"/>
      <c r="IZ304" s="153"/>
      <c r="JA304" s="153"/>
      <c r="JB304" s="153"/>
      <c r="JC304" s="153"/>
      <c r="JD304" s="153"/>
      <c r="JE304" s="153"/>
      <c r="JF304" s="153"/>
      <c r="JG304" s="153"/>
      <c r="JH304" s="153"/>
      <c r="JI304" s="153"/>
      <c r="JJ304" s="153"/>
      <c r="JK304" s="153"/>
      <c r="JL304" s="153"/>
      <c r="JM304" s="153"/>
      <c r="JN304" s="153"/>
      <c r="JO304" s="153"/>
      <c r="JP304" s="153"/>
      <c r="JQ304" s="153"/>
      <c r="JR304" s="153"/>
      <c r="JS304" s="153"/>
      <c r="JT304" s="153"/>
      <c r="JU304" s="153"/>
      <c r="JV304" s="153"/>
      <c r="JW304" s="153"/>
      <c r="JX304" s="153">
        <v>46</v>
      </c>
      <c r="JY304" s="153"/>
      <c r="JZ304" s="153">
        <v>138</v>
      </c>
      <c r="KA304" s="153"/>
      <c r="KB304" s="153">
        <v>39</v>
      </c>
      <c r="KC304" s="153"/>
      <c r="KD304" s="153"/>
      <c r="KE304" s="153"/>
      <c r="KF304" s="153"/>
      <c r="KG304" s="153"/>
      <c r="KH304" s="153"/>
      <c r="KI304" s="153"/>
      <c r="KJ304" s="153"/>
      <c r="KK304" s="153"/>
      <c r="KL304" s="153"/>
      <c r="KM304" s="153"/>
      <c r="KN304" s="153"/>
      <c r="KO304" s="153">
        <v>38</v>
      </c>
      <c r="KP304" s="153"/>
      <c r="KQ304" s="153"/>
      <c r="KR304" s="153"/>
      <c r="KS304" s="153"/>
      <c r="KT304" s="153"/>
      <c r="KU304" s="153"/>
      <c r="KV304" s="153"/>
      <c r="KW304" s="153"/>
      <c r="KX304" s="153"/>
      <c r="KY304" s="153"/>
      <c r="KZ304" s="153"/>
      <c r="LA304" s="153"/>
      <c r="LB304" s="153"/>
      <c r="LC304" s="153">
        <v>0</v>
      </c>
      <c r="LD304" s="153"/>
      <c r="LE304" s="153"/>
      <c r="LF304" s="153"/>
      <c r="LG304" s="153"/>
      <c r="LH304" s="153"/>
      <c r="LI304" s="153"/>
      <c r="LJ304" s="153"/>
      <c r="LK304" s="153"/>
      <c r="LL304" s="153"/>
      <c r="LM304" s="153"/>
      <c r="LN304" s="153"/>
      <c r="LO304" s="153"/>
      <c r="LP304" s="153"/>
      <c r="LQ304" s="153"/>
      <c r="LR304" s="153"/>
      <c r="LS304" s="153"/>
      <c r="LT304" s="153"/>
      <c r="LU304" s="153"/>
      <c r="LV304" s="153"/>
      <c r="LW304" s="153"/>
      <c r="LX304" s="153"/>
      <c r="LY304" s="153">
        <v>6</v>
      </c>
      <c r="LZ304" s="153"/>
      <c r="MA304" s="153"/>
      <c r="MB304" s="153"/>
      <c r="MC304" s="153"/>
      <c r="MD304" s="153"/>
      <c r="ME304" s="153"/>
      <c r="MF304" s="153"/>
      <c r="MG304" s="153">
        <v>49</v>
      </c>
      <c r="MH304" s="153"/>
      <c r="MI304" s="153"/>
      <c r="MJ304" s="153"/>
      <c r="MK304" s="153"/>
      <c r="ML304" s="153"/>
      <c r="MM304" s="153"/>
      <c r="MN304" s="153"/>
      <c r="MO304" s="153"/>
      <c r="MP304" s="153"/>
      <c r="MQ304" s="153"/>
      <c r="MR304" s="153"/>
      <c r="MS304" s="153">
        <v>26</v>
      </c>
      <c r="MT304" s="153"/>
      <c r="MU304" s="153"/>
      <c r="MV304" s="153"/>
      <c r="MW304" s="153"/>
      <c r="MX304" s="153"/>
      <c r="MY304" s="153"/>
      <c r="MZ304" s="153"/>
      <c r="NA304" s="153"/>
      <c r="NB304" s="153"/>
      <c r="NC304" s="153"/>
      <c r="ND304" s="153">
        <v>26</v>
      </c>
      <c r="NE304" s="153"/>
      <c r="NF304" s="153">
        <v>44</v>
      </c>
      <c r="NG304" s="153"/>
      <c r="NH304" s="153"/>
      <c r="NI304" s="153"/>
      <c r="NJ304" s="153"/>
      <c r="NK304" s="153"/>
      <c r="NL304" s="153"/>
      <c r="NM304" s="153"/>
      <c r="NN304" s="153"/>
      <c r="NO304" s="153"/>
      <c r="NP304" s="153"/>
      <c r="NQ304" s="153"/>
      <c r="NR304" s="153"/>
      <c r="NS304" s="153"/>
      <c r="NT304" s="153"/>
      <c r="NU304" s="153"/>
      <c r="NV304" s="153"/>
      <c r="NW304" s="153"/>
      <c r="NX304" s="153"/>
      <c r="NY304" s="153"/>
      <c r="NZ304" s="153"/>
      <c r="OA304" s="153"/>
      <c r="OB304" s="153"/>
      <c r="OC304" s="153"/>
      <c r="OD304" s="153"/>
      <c r="OE304" s="153"/>
      <c r="OF304" s="153">
        <v>12</v>
      </c>
      <c r="OG304" s="153"/>
      <c r="OH304" s="153"/>
      <c r="OI304" s="153"/>
      <c r="OJ304" s="153"/>
      <c r="OK304" s="153"/>
      <c r="OL304" s="153">
        <v>4</v>
      </c>
      <c r="OM304" s="153"/>
      <c r="ON304" s="153"/>
      <c r="OO304" s="154"/>
      <c r="OP304" s="144">
        <v>428</v>
      </c>
      <c r="OQ304" s="155">
        <v>13189</v>
      </c>
      <c r="OR304" s="153"/>
      <c r="OS304" s="153"/>
      <c r="OT304" s="153"/>
      <c r="OU304" s="153"/>
      <c r="OV304" s="153">
        <v>-386</v>
      </c>
      <c r="OW304" s="153">
        <v>416</v>
      </c>
      <c r="OX304" s="153">
        <v>-147</v>
      </c>
      <c r="OY304" s="153"/>
      <c r="OZ304" s="153"/>
      <c r="PA304" s="153"/>
      <c r="PB304" s="153"/>
      <c r="PC304" s="153"/>
      <c r="PD304" s="153"/>
      <c r="PE304" s="153"/>
      <c r="PF304" s="153"/>
      <c r="PG304" s="153"/>
      <c r="PH304" s="153"/>
      <c r="PI304" s="153"/>
      <c r="PJ304" s="156"/>
      <c r="PK304" s="144">
        <v>13073</v>
      </c>
      <c r="PL304" s="144">
        <v>13501</v>
      </c>
    </row>
    <row r="305" spans="1:428" ht="15" x14ac:dyDescent="0.25">
      <c r="A305" s="158">
        <v>511120</v>
      </c>
      <c r="B305" s="159" t="s">
        <v>745</v>
      </c>
      <c r="C305" s="149" t="s">
        <v>491</v>
      </c>
      <c r="D305" s="155">
        <v>2</v>
      </c>
      <c r="E305" s="153">
        <v>4</v>
      </c>
      <c r="F305" s="153"/>
      <c r="G305" s="153"/>
      <c r="H305" s="153"/>
      <c r="I305" s="153"/>
      <c r="J305" s="153">
        <v>7</v>
      </c>
      <c r="K305" s="153"/>
      <c r="L305" s="153">
        <v>2</v>
      </c>
      <c r="M305" s="153"/>
      <c r="N305" s="153"/>
      <c r="O305" s="153"/>
      <c r="P305" s="153"/>
      <c r="Q305" s="153">
        <v>0</v>
      </c>
      <c r="R305" s="153"/>
      <c r="S305" s="153"/>
      <c r="T305" s="153"/>
      <c r="U305" s="153"/>
      <c r="V305" s="153"/>
      <c r="W305" s="153"/>
      <c r="X305" s="153"/>
      <c r="Y305" s="153">
        <v>3</v>
      </c>
      <c r="Z305" s="153">
        <v>0</v>
      </c>
      <c r="AA305" s="153"/>
      <c r="AB305" s="153"/>
      <c r="AC305" s="153"/>
      <c r="AD305" s="153"/>
      <c r="AE305" s="153"/>
      <c r="AF305" s="153"/>
      <c r="AG305" s="153"/>
      <c r="AH305" s="153"/>
      <c r="AI305" s="153"/>
      <c r="AJ305" s="153"/>
      <c r="AK305" s="153"/>
      <c r="AL305" s="153"/>
      <c r="AM305" s="153"/>
      <c r="AN305" s="153"/>
      <c r="AO305" s="153"/>
      <c r="AP305" s="153"/>
      <c r="AQ305" s="153"/>
      <c r="AR305" s="153"/>
      <c r="AS305" s="153"/>
      <c r="AT305" s="153"/>
      <c r="AU305" s="153">
        <v>1</v>
      </c>
      <c r="AV305" s="153"/>
      <c r="AW305" s="153">
        <v>1</v>
      </c>
      <c r="AX305" s="153"/>
      <c r="AY305" s="153"/>
      <c r="AZ305" s="153"/>
      <c r="BA305" s="153"/>
      <c r="BB305" s="153"/>
      <c r="BC305" s="153"/>
      <c r="BD305" s="153">
        <v>1</v>
      </c>
      <c r="BE305" s="153"/>
      <c r="BF305" s="153"/>
      <c r="BG305" s="153"/>
      <c r="BH305" s="153"/>
      <c r="BI305" s="153"/>
      <c r="BJ305" s="153"/>
      <c r="BK305" s="153"/>
      <c r="BL305" s="153"/>
      <c r="BM305" s="153"/>
      <c r="BN305" s="153"/>
      <c r="BO305" s="153"/>
      <c r="BP305" s="153"/>
      <c r="BQ305" s="153"/>
      <c r="BR305" s="153"/>
      <c r="BS305" s="153">
        <v>2</v>
      </c>
      <c r="BT305" s="153"/>
      <c r="BU305" s="153"/>
      <c r="BV305" s="153"/>
      <c r="BW305" s="153"/>
      <c r="BX305" s="153"/>
      <c r="BY305" s="153">
        <v>1</v>
      </c>
      <c r="BZ305" s="153"/>
      <c r="CA305" s="153"/>
      <c r="CB305" s="153"/>
      <c r="CC305" s="153"/>
      <c r="CD305" s="153"/>
      <c r="CE305" s="153"/>
      <c r="CF305" s="153"/>
      <c r="CG305" s="153">
        <v>0</v>
      </c>
      <c r="CH305" s="153"/>
      <c r="CI305" s="153"/>
      <c r="CJ305" s="153">
        <v>1</v>
      </c>
      <c r="CK305" s="153"/>
      <c r="CL305" s="153"/>
      <c r="CM305" s="153"/>
      <c r="CN305" s="153"/>
      <c r="CO305" s="153"/>
      <c r="CP305" s="153"/>
      <c r="CQ305" s="153"/>
      <c r="CR305" s="153"/>
      <c r="CS305" s="153"/>
      <c r="CT305" s="153"/>
      <c r="CU305" s="153"/>
      <c r="CV305" s="153"/>
      <c r="CW305" s="153"/>
      <c r="CX305" s="153"/>
      <c r="CY305" s="153"/>
      <c r="CZ305" s="153"/>
      <c r="DA305" s="153"/>
      <c r="DB305" s="153"/>
      <c r="DC305" s="153"/>
      <c r="DD305" s="153"/>
      <c r="DE305" s="153"/>
      <c r="DF305" s="153"/>
      <c r="DG305" s="153"/>
      <c r="DH305" s="153"/>
      <c r="DI305" s="153"/>
      <c r="DJ305" s="153"/>
      <c r="DK305" s="153"/>
      <c r="DL305" s="153">
        <v>0</v>
      </c>
      <c r="DM305" s="153"/>
      <c r="DN305" s="153">
        <v>0</v>
      </c>
      <c r="DO305" s="153"/>
      <c r="DP305" s="153"/>
      <c r="DQ305" s="153"/>
      <c r="DR305" s="153"/>
      <c r="DS305" s="153"/>
      <c r="DT305" s="153">
        <v>0</v>
      </c>
      <c r="DU305" s="153"/>
      <c r="DV305" s="153">
        <v>0</v>
      </c>
      <c r="DW305" s="153"/>
      <c r="DX305" s="153"/>
      <c r="DY305" s="153"/>
      <c r="DZ305" s="153"/>
      <c r="EA305" s="153"/>
      <c r="EB305" s="153"/>
      <c r="EC305" s="153"/>
      <c r="ED305" s="153"/>
      <c r="EE305" s="153"/>
      <c r="EF305" s="153"/>
      <c r="EG305" s="153"/>
      <c r="EH305" s="153"/>
      <c r="EI305" s="153">
        <v>0</v>
      </c>
      <c r="EJ305" s="153"/>
      <c r="EK305" s="153">
        <v>0</v>
      </c>
      <c r="EL305" s="153"/>
      <c r="EM305" s="153"/>
      <c r="EN305" s="153"/>
      <c r="EO305" s="153">
        <v>1</v>
      </c>
      <c r="EP305" s="153"/>
      <c r="EQ305" s="153">
        <v>0</v>
      </c>
      <c r="ER305" s="153"/>
      <c r="ES305" s="153"/>
      <c r="ET305" s="153"/>
      <c r="EU305" s="153"/>
      <c r="EV305" s="153"/>
      <c r="EW305" s="153"/>
      <c r="EX305" s="153"/>
      <c r="EY305" s="153"/>
      <c r="EZ305" s="153"/>
      <c r="FA305" s="153">
        <v>1</v>
      </c>
      <c r="FB305" s="153"/>
      <c r="FC305" s="153"/>
      <c r="FD305" s="153">
        <v>1</v>
      </c>
      <c r="FE305" s="153"/>
      <c r="FF305" s="153">
        <v>0</v>
      </c>
      <c r="FG305" s="153"/>
      <c r="FH305" s="153">
        <v>1</v>
      </c>
      <c r="FI305" s="153"/>
      <c r="FJ305" s="153"/>
      <c r="FK305" s="153"/>
      <c r="FL305" s="153">
        <v>0</v>
      </c>
      <c r="FM305" s="153"/>
      <c r="FN305" s="153"/>
      <c r="FO305" s="153"/>
      <c r="FP305" s="153"/>
      <c r="FQ305" s="153"/>
      <c r="FR305" s="153"/>
      <c r="FS305" s="153"/>
      <c r="FT305" s="153"/>
      <c r="FU305" s="153"/>
      <c r="FV305" s="153"/>
      <c r="FW305" s="153"/>
      <c r="FX305" s="153"/>
      <c r="FY305" s="153">
        <v>0</v>
      </c>
      <c r="FZ305" s="153">
        <v>1</v>
      </c>
      <c r="GA305" s="153"/>
      <c r="GB305" s="153"/>
      <c r="GC305" s="153"/>
      <c r="GD305" s="153"/>
      <c r="GE305" s="153">
        <v>0</v>
      </c>
      <c r="GF305" s="153"/>
      <c r="GG305" s="153"/>
      <c r="GH305" s="153"/>
      <c r="GI305" s="153">
        <v>3</v>
      </c>
      <c r="GJ305" s="153"/>
      <c r="GK305" s="153"/>
      <c r="GL305" s="153"/>
      <c r="GM305" s="153"/>
      <c r="GN305" s="153"/>
      <c r="GO305" s="153"/>
      <c r="GP305" s="153"/>
      <c r="GQ305" s="153"/>
      <c r="GR305" s="153"/>
      <c r="GS305" s="153"/>
      <c r="GT305" s="153"/>
      <c r="GU305" s="153"/>
      <c r="GV305" s="153"/>
      <c r="GW305" s="153"/>
      <c r="GX305" s="153"/>
      <c r="GY305" s="153"/>
      <c r="GZ305" s="153"/>
      <c r="HA305" s="153">
        <v>1</v>
      </c>
      <c r="HB305" s="153"/>
      <c r="HC305" s="153"/>
      <c r="HD305" s="153"/>
      <c r="HE305" s="153"/>
      <c r="HF305" s="153"/>
      <c r="HG305" s="153"/>
      <c r="HH305" s="153">
        <v>1</v>
      </c>
      <c r="HI305" s="153"/>
      <c r="HJ305" s="153"/>
      <c r="HK305" s="153"/>
      <c r="HL305" s="153"/>
      <c r="HM305" s="153"/>
      <c r="HN305" s="153"/>
      <c r="HO305" s="153"/>
      <c r="HP305" s="153"/>
      <c r="HQ305" s="153"/>
      <c r="HR305" s="153"/>
      <c r="HS305" s="153"/>
      <c r="HT305" s="153"/>
      <c r="HU305" s="153"/>
      <c r="HV305" s="153"/>
      <c r="HW305" s="153"/>
      <c r="HX305" s="153"/>
      <c r="HY305" s="153"/>
      <c r="HZ305" s="153"/>
      <c r="IA305" s="153"/>
      <c r="IB305" s="153"/>
      <c r="IC305" s="153">
        <v>4</v>
      </c>
      <c r="ID305" s="153"/>
      <c r="IE305" s="153"/>
      <c r="IF305" s="153"/>
      <c r="IG305" s="153"/>
      <c r="IH305" s="153"/>
      <c r="II305" s="153"/>
      <c r="IJ305" s="153"/>
      <c r="IK305" s="153"/>
      <c r="IL305" s="153"/>
      <c r="IM305" s="153"/>
      <c r="IN305" s="153">
        <v>1</v>
      </c>
      <c r="IO305" s="153"/>
      <c r="IP305" s="153"/>
      <c r="IQ305" s="153"/>
      <c r="IR305" s="153"/>
      <c r="IS305" s="153"/>
      <c r="IT305" s="153"/>
      <c r="IU305" s="153"/>
      <c r="IV305" s="153"/>
      <c r="IW305" s="153"/>
      <c r="IX305" s="153"/>
      <c r="IY305" s="153">
        <v>3</v>
      </c>
      <c r="IZ305" s="153"/>
      <c r="JA305" s="153">
        <v>1</v>
      </c>
      <c r="JB305" s="153"/>
      <c r="JC305" s="153"/>
      <c r="JD305" s="153"/>
      <c r="JE305" s="153"/>
      <c r="JF305" s="153"/>
      <c r="JG305" s="153"/>
      <c r="JH305" s="153"/>
      <c r="JI305" s="153"/>
      <c r="JJ305" s="153"/>
      <c r="JK305" s="153">
        <v>1</v>
      </c>
      <c r="JL305" s="153">
        <v>10</v>
      </c>
      <c r="JM305" s="153"/>
      <c r="JN305" s="153">
        <v>10</v>
      </c>
      <c r="JO305" s="153">
        <v>7</v>
      </c>
      <c r="JP305" s="153">
        <v>53</v>
      </c>
      <c r="JQ305" s="153"/>
      <c r="JR305" s="153">
        <v>19</v>
      </c>
      <c r="JS305" s="153">
        <v>4</v>
      </c>
      <c r="JT305" s="153">
        <v>15</v>
      </c>
      <c r="JU305" s="153">
        <v>43</v>
      </c>
      <c r="JV305" s="153"/>
      <c r="JW305" s="153">
        <v>2</v>
      </c>
      <c r="JX305" s="153">
        <v>22</v>
      </c>
      <c r="JY305" s="153"/>
      <c r="JZ305" s="153">
        <v>11</v>
      </c>
      <c r="KA305" s="153">
        <v>16</v>
      </c>
      <c r="KB305" s="153">
        <v>49</v>
      </c>
      <c r="KC305" s="153">
        <v>2</v>
      </c>
      <c r="KD305" s="153">
        <v>30</v>
      </c>
      <c r="KE305" s="153">
        <v>1</v>
      </c>
      <c r="KF305" s="153">
        <v>3</v>
      </c>
      <c r="KG305" s="153">
        <v>1</v>
      </c>
      <c r="KH305" s="153"/>
      <c r="KI305" s="153">
        <v>9</v>
      </c>
      <c r="KJ305" s="153"/>
      <c r="KK305" s="153"/>
      <c r="KL305" s="153">
        <v>55</v>
      </c>
      <c r="KM305" s="153">
        <v>2</v>
      </c>
      <c r="KN305" s="153">
        <v>17</v>
      </c>
      <c r="KO305" s="153">
        <v>7</v>
      </c>
      <c r="KP305" s="153">
        <v>1622</v>
      </c>
      <c r="KQ305" s="153">
        <v>5</v>
      </c>
      <c r="KR305" s="153">
        <v>2</v>
      </c>
      <c r="KS305" s="153">
        <v>9</v>
      </c>
      <c r="KT305" s="153">
        <v>5</v>
      </c>
      <c r="KU305" s="153"/>
      <c r="KV305" s="153"/>
      <c r="KW305" s="153"/>
      <c r="KX305" s="153">
        <v>6</v>
      </c>
      <c r="KY305" s="153">
        <v>33</v>
      </c>
      <c r="KZ305" s="153">
        <v>1</v>
      </c>
      <c r="LA305" s="153">
        <v>16</v>
      </c>
      <c r="LB305" s="153">
        <v>5</v>
      </c>
      <c r="LC305" s="153">
        <v>2</v>
      </c>
      <c r="LD305" s="153">
        <v>27</v>
      </c>
      <c r="LE305" s="153">
        <v>75</v>
      </c>
      <c r="LF305" s="153">
        <v>73</v>
      </c>
      <c r="LG305" s="153">
        <v>7</v>
      </c>
      <c r="LH305" s="153">
        <v>19</v>
      </c>
      <c r="LI305" s="153">
        <v>28</v>
      </c>
      <c r="LJ305" s="153">
        <v>0</v>
      </c>
      <c r="LK305" s="153">
        <v>21</v>
      </c>
      <c r="LL305" s="153"/>
      <c r="LM305" s="153"/>
      <c r="LN305" s="153">
        <v>155</v>
      </c>
      <c r="LO305" s="153">
        <v>19</v>
      </c>
      <c r="LP305" s="153">
        <v>6</v>
      </c>
      <c r="LQ305" s="153"/>
      <c r="LR305" s="153">
        <v>64</v>
      </c>
      <c r="LS305" s="153">
        <v>23</v>
      </c>
      <c r="LT305" s="153">
        <v>13</v>
      </c>
      <c r="LU305" s="153">
        <v>28</v>
      </c>
      <c r="LV305" s="153">
        <v>9</v>
      </c>
      <c r="LW305" s="153">
        <v>74</v>
      </c>
      <c r="LX305" s="153">
        <v>30</v>
      </c>
      <c r="LY305" s="153">
        <v>128</v>
      </c>
      <c r="LZ305" s="153">
        <v>21</v>
      </c>
      <c r="MA305" s="153">
        <v>181</v>
      </c>
      <c r="MB305" s="153">
        <v>8</v>
      </c>
      <c r="MC305" s="153"/>
      <c r="MD305" s="153"/>
      <c r="ME305" s="153">
        <v>10</v>
      </c>
      <c r="MF305" s="153">
        <v>3</v>
      </c>
      <c r="MG305" s="153">
        <v>161</v>
      </c>
      <c r="MH305" s="153">
        <v>25</v>
      </c>
      <c r="MI305" s="153">
        <v>12</v>
      </c>
      <c r="MJ305" s="153">
        <v>7</v>
      </c>
      <c r="MK305" s="153">
        <v>4</v>
      </c>
      <c r="ML305" s="153">
        <v>12</v>
      </c>
      <c r="MM305" s="153">
        <v>7</v>
      </c>
      <c r="MN305" s="153">
        <v>3</v>
      </c>
      <c r="MO305" s="153">
        <v>10</v>
      </c>
      <c r="MP305" s="153">
        <v>2</v>
      </c>
      <c r="MQ305" s="153">
        <v>2</v>
      </c>
      <c r="MR305" s="153">
        <v>7</v>
      </c>
      <c r="MS305" s="153">
        <v>55</v>
      </c>
      <c r="MT305" s="153">
        <v>70</v>
      </c>
      <c r="MU305" s="153">
        <v>8</v>
      </c>
      <c r="MV305" s="153">
        <v>3</v>
      </c>
      <c r="MW305" s="153">
        <v>11</v>
      </c>
      <c r="MX305" s="153">
        <v>4</v>
      </c>
      <c r="MY305" s="153">
        <v>7</v>
      </c>
      <c r="MZ305" s="153">
        <v>3</v>
      </c>
      <c r="NA305" s="153">
        <v>61</v>
      </c>
      <c r="NB305" s="153">
        <v>24</v>
      </c>
      <c r="NC305" s="153">
        <v>2</v>
      </c>
      <c r="ND305" s="153">
        <v>511</v>
      </c>
      <c r="NE305" s="153">
        <v>1</v>
      </c>
      <c r="NF305" s="153">
        <v>302</v>
      </c>
      <c r="NG305" s="153"/>
      <c r="NH305" s="153"/>
      <c r="NI305" s="153"/>
      <c r="NJ305" s="153">
        <v>1</v>
      </c>
      <c r="NK305" s="153"/>
      <c r="NL305" s="153">
        <v>1</v>
      </c>
      <c r="NM305" s="153">
        <v>4</v>
      </c>
      <c r="NN305" s="153">
        <v>6</v>
      </c>
      <c r="NO305" s="153">
        <v>27</v>
      </c>
      <c r="NP305" s="153">
        <v>26</v>
      </c>
      <c r="NQ305" s="153">
        <v>35</v>
      </c>
      <c r="NR305" s="153">
        <v>7</v>
      </c>
      <c r="NS305" s="153">
        <v>3</v>
      </c>
      <c r="NT305" s="153"/>
      <c r="NU305" s="153">
        <v>3</v>
      </c>
      <c r="NV305" s="153"/>
      <c r="NW305" s="153">
        <v>12</v>
      </c>
      <c r="NX305" s="153"/>
      <c r="NY305" s="153">
        <v>10</v>
      </c>
      <c r="NZ305" s="153">
        <v>34</v>
      </c>
      <c r="OA305" s="153">
        <v>6</v>
      </c>
      <c r="OB305" s="153">
        <v>32</v>
      </c>
      <c r="OC305" s="153">
        <v>3</v>
      </c>
      <c r="OD305" s="153"/>
      <c r="OE305" s="153"/>
      <c r="OF305" s="153">
        <v>27</v>
      </c>
      <c r="OG305" s="153"/>
      <c r="OH305" s="153"/>
      <c r="OI305" s="153"/>
      <c r="OJ305" s="153">
        <v>44</v>
      </c>
      <c r="OK305" s="153">
        <v>14</v>
      </c>
      <c r="OL305" s="153">
        <v>10</v>
      </c>
      <c r="OM305" s="153"/>
      <c r="ON305" s="153"/>
      <c r="OO305" s="154"/>
      <c r="OP305" s="144">
        <v>4779</v>
      </c>
      <c r="OQ305" s="155">
        <v>8236</v>
      </c>
      <c r="OR305" s="153"/>
      <c r="OS305" s="153">
        <v>124</v>
      </c>
      <c r="OT305" s="153"/>
      <c r="OU305" s="153"/>
      <c r="OV305" s="153">
        <v>51</v>
      </c>
      <c r="OW305" s="153">
        <v>1071</v>
      </c>
      <c r="OX305" s="153">
        <v>-271</v>
      </c>
      <c r="OY305" s="153"/>
      <c r="OZ305" s="153"/>
      <c r="PA305" s="153"/>
      <c r="PB305" s="153"/>
      <c r="PC305" s="153"/>
      <c r="PD305" s="153"/>
      <c r="PE305" s="153"/>
      <c r="PF305" s="153"/>
      <c r="PG305" s="153"/>
      <c r="PH305" s="153"/>
      <c r="PI305" s="153"/>
      <c r="PJ305" s="156"/>
      <c r="PK305" s="144">
        <v>9211</v>
      </c>
      <c r="PL305" s="144">
        <v>13989</v>
      </c>
    </row>
    <row r="306" spans="1:428" ht="15" x14ac:dyDescent="0.25">
      <c r="A306" s="158">
        <v>511130</v>
      </c>
      <c r="B306" s="159" t="s">
        <v>745</v>
      </c>
      <c r="C306" s="149" t="s">
        <v>492</v>
      </c>
      <c r="D306" s="155"/>
      <c r="E306" s="153"/>
      <c r="F306" s="153"/>
      <c r="G306" s="153"/>
      <c r="H306" s="153"/>
      <c r="I306" s="153"/>
      <c r="J306" s="153"/>
      <c r="K306" s="153"/>
      <c r="L306" s="153"/>
      <c r="M306" s="153"/>
      <c r="N306" s="153"/>
      <c r="O306" s="153"/>
      <c r="P306" s="153"/>
      <c r="Q306" s="153"/>
      <c r="R306" s="153"/>
      <c r="S306" s="153"/>
      <c r="T306" s="153"/>
      <c r="U306" s="153"/>
      <c r="V306" s="153"/>
      <c r="W306" s="153"/>
      <c r="X306" s="153"/>
      <c r="Y306" s="153">
        <v>2</v>
      </c>
      <c r="Z306" s="153"/>
      <c r="AA306" s="153"/>
      <c r="AB306" s="153"/>
      <c r="AC306" s="153"/>
      <c r="AD306" s="153"/>
      <c r="AE306" s="153"/>
      <c r="AF306" s="153"/>
      <c r="AG306" s="153"/>
      <c r="AH306" s="153"/>
      <c r="AI306" s="153"/>
      <c r="AJ306" s="153"/>
      <c r="AK306" s="153"/>
      <c r="AL306" s="153"/>
      <c r="AM306" s="153"/>
      <c r="AN306" s="153"/>
      <c r="AO306" s="153"/>
      <c r="AP306" s="153"/>
      <c r="AQ306" s="153"/>
      <c r="AR306" s="153"/>
      <c r="AS306" s="153"/>
      <c r="AT306" s="153"/>
      <c r="AU306" s="153"/>
      <c r="AV306" s="153"/>
      <c r="AW306" s="153"/>
      <c r="AX306" s="153"/>
      <c r="AY306" s="153"/>
      <c r="AZ306" s="153"/>
      <c r="BA306" s="153"/>
      <c r="BB306" s="153"/>
      <c r="BC306" s="153"/>
      <c r="BD306" s="153"/>
      <c r="BE306" s="153"/>
      <c r="BF306" s="153"/>
      <c r="BG306" s="153"/>
      <c r="BH306" s="153"/>
      <c r="BI306" s="153"/>
      <c r="BJ306" s="153"/>
      <c r="BK306" s="153"/>
      <c r="BL306" s="153"/>
      <c r="BM306" s="153"/>
      <c r="BN306" s="153"/>
      <c r="BO306" s="153"/>
      <c r="BP306" s="153"/>
      <c r="BQ306" s="153"/>
      <c r="BR306" s="153"/>
      <c r="BS306" s="153"/>
      <c r="BT306" s="153"/>
      <c r="BU306" s="153"/>
      <c r="BV306" s="153"/>
      <c r="BW306" s="153"/>
      <c r="BX306" s="153"/>
      <c r="BY306" s="153"/>
      <c r="BZ306" s="153"/>
      <c r="CA306" s="153"/>
      <c r="CB306" s="153"/>
      <c r="CC306" s="153"/>
      <c r="CD306" s="153"/>
      <c r="CE306" s="153"/>
      <c r="CF306" s="153"/>
      <c r="CG306" s="153"/>
      <c r="CH306" s="153"/>
      <c r="CI306" s="153"/>
      <c r="CJ306" s="153"/>
      <c r="CK306" s="153"/>
      <c r="CL306" s="153"/>
      <c r="CM306" s="153"/>
      <c r="CN306" s="153"/>
      <c r="CO306" s="153"/>
      <c r="CP306" s="153"/>
      <c r="CQ306" s="153"/>
      <c r="CR306" s="153"/>
      <c r="CS306" s="153"/>
      <c r="CT306" s="153"/>
      <c r="CU306" s="153"/>
      <c r="CV306" s="153"/>
      <c r="CW306" s="153"/>
      <c r="CX306" s="153"/>
      <c r="CY306" s="153"/>
      <c r="CZ306" s="153"/>
      <c r="DA306" s="153"/>
      <c r="DB306" s="153"/>
      <c r="DC306" s="153"/>
      <c r="DD306" s="153"/>
      <c r="DE306" s="153"/>
      <c r="DF306" s="153"/>
      <c r="DG306" s="153"/>
      <c r="DH306" s="153"/>
      <c r="DI306" s="153"/>
      <c r="DJ306" s="153"/>
      <c r="DK306" s="153"/>
      <c r="DL306" s="153"/>
      <c r="DM306" s="153"/>
      <c r="DN306" s="153"/>
      <c r="DO306" s="153"/>
      <c r="DP306" s="153"/>
      <c r="DQ306" s="153"/>
      <c r="DR306" s="153"/>
      <c r="DS306" s="153"/>
      <c r="DT306" s="153"/>
      <c r="DU306" s="153"/>
      <c r="DV306" s="153"/>
      <c r="DW306" s="153"/>
      <c r="DX306" s="153"/>
      <c r="DY306" s="153"/>
      <c r="DZ306" s="153"/>
      <c r="EA306" s="153"/>
      <c r="EB306" s="153"/>
      <c r="EC306" s="153"/>
      <c r="ED306" s="153"/>
      <c r="EE306" s="153"/>
      <c r="EF306" s="153"/>
      <c r="EG306" s="153"/>
      <c r="EH306" s="153"/>
      <c r="EI306" s="153"/>
      <c r="EJ306" s="153"/>
      <c r="EK306" s="153"/>
      <c r="EL306" s="153"/>
      <c r="EM306" s="153"/>
      <c r="EN306" s="153"/>
      <c r="EO306" s="153"/>
      <c r="EP306" s="153"/>
      <c r="EQ306" s="153"/>
      <c r="ER306" s="153">
        <v>1</v>
      </c>
      <c r="ES306" s="153">
        <v>6</v>
      </c>
      <c r="ET306" s="153"/>
      <c r="EU306" s="153"/>
      <c r="EV306" s="153"/>
      <c r="EW306" s="153"/>
      <c r="EX306" s="153"/>
      <c r="EY306" s="153"/>
      <c r="EZ306" s="153"/>
      <c r="FA306" s="153"/>
      <c r="FB306" s="153"/>
      <c r="FC306" s="153"/>
      <c r="FD306" s="153"/>
      <c r="FE306" s="153"/>
      <c r="FF306" s="153"/>
      <c r="FG306" s="153"/>
      <c r="FH306" s="153"/>
      <c r="FI306" s="153"/>
      <c r="FJ306" s="153"/>
      <c r="FK306" s="153"/>
      <c r="FL306" s="153"/>
      <c r="FM306" s="153"/>
      <c r="FN306" s="153"/>
      <c r="FO306" s="153"/>
      <c r="FP306" s="153"/>
      <c r="FQ306" s="153"/>
      <c r="FR306" s="153"/>
      <c r="FS306" s="153"/>
      <c r="FT306" s="153"/>
      <c r="FU306" s="153"/>
      <c r="FV306" s="153"/>
      <c r="FW306" s="153"/>
      <c r="FX306" s="153"/>
      <c r="FY306" s="153"/>
      <c r="FZ306" s="153"/>
      <c r="GA306" s="153"/>
      <c r="GB306" s="153"/>
      <c r="GC306" s="153"/>
      <c r="GD306" s="153"/>
      <c r="GE306" s="153"/>
      <c r="GF306" s="153"/>
      <c r="GG306" s="153"/>
      <c r="GH306" s="153"/>
      <c r="GI306" s="153"/>
      <c r="GJ306" s="153"/>
      <c r="GK306" s="153"/>
      <c r="GL306" s="153"/>
      <c r="GM306" s="153"/>
      <c r="GN306" s="153"/>
      <c r="GO306" s="153"/>
      <c r="GP306" s="153"/>
      <c r="GQ306" s="153"/>
      <c r="GR306" s="153"/>
      <c r="GS306" s="153"/>
      <c r="GT306" s="153"/>
      <c r="GU306" s="153"/>
      <c r="GV306" s="153"/>
      <c r="GW306" s="153"/>
      <c r="GX306" s="153"/>
      <c r="GY306" s="153"/>
      <c r="GZ306" s="153"/>
      <c r="HA306" s="153"/>
      <c r="HB306" s="153"/>
      <c r="HC306" s="153"/>
      <c r="HD306" s="153"/>
      <c r="HE306" s="153"/>
      <c r="HF306" s="153"/>
      <c r="HG306" s="153"/>
      <c r="HH306" s="153"/>
      <c r="HI306" s="153"/>
      <c r="HJ306" s="153"/>
      <c r="HK306" s="153"/>
      <c r="HL306" s="153"/>
      <c r="HM306" s="153"/>
      <c r="HN306" s="153"/>
      <c r="HO306" s="153"/>
      <c r="HP306" s="153"/>
      <c r="HQ306" s="153"/>
      <c r="HR306" s="153"/>
      <c r="HS306" s="153"/>
      <c r="HT306" s="153"/>
      <c r="HU306" s="153"/>
      <c r="HV306" s="153"/>
      <c r="HW306" s="153"/>
      <c r="HX306" s="153"/>
      <c r="HY306" s="153"/>
      <c r="HZ306" s="153"/>
      <c r="IA306" s="153"/>
      <c r="IB306" s="153"/>
      <c r="IC306" s="153">
        <v>19</v>
      </c>
      <c r="ID306" s="153"/>
      <c r="IE306" s="153"/>
      <c r="IF306" s="153"/>
      <c r="IG306" s="153"/>
      <c r="IH306" s="153"/>
      <c r="II306" s="153"/>
      <c r="IJ306" s="153"/>
      <c r="IK306" s="153"/>
      <c r="IL306" s="153"/>
      <c r="IM306" s="153"/>
      <c r="IN306" s="153"/>
      <c r="IO306" s="153"/>
      <c r="IP306" s="153"/>
      <c r="IQ306" s="153"/>
      <c r="IR306" s="153"/>
      <c r="IS306" s="153"/>
      <c r="IT306" s="153"/>
      <c r="IU306" s="153"/>
      <c r="IV306" s="153"/>
      <c r="IW306" s="153"/>
      <c r="IX306" s="153"/>
      <c r="IY306" s="153"/>
      <c r="IZ306" s="153"/>
      <c r="JA306" s="153"/>
      <c r="JB306" s="153"/>
      <c r="JC306" s="153"/>
      <c r="JD306" s="153"/>
      <c r="JE306" s="153"/>
      <c r="JF306" s="153"/>
      <c r="JG306" s="153"/>
      <c r="JH306" s="153"/>
      <c r="JI306" s="153"/>
      <c r="JJ306" s="153"/>
      <c r="JK306" s="153"/>
      <c r="JL306" s="153"/>
      <c r="JM306" s="153">
        <v>5</v>
      </c>
      <c r="JN306" s="153">
        <v>6</v>
      </c>
      <c r="JO306" s="153">
        <v>8</v>
      </c>
      <c r="JP306" s="153">
        <v>28</v>
      </c>
      <c r="JQ306" s="153"/>
      <c r="JR306" s="153">
        <v>12</v>
      </c>
      <c r="JS306" s="153"/>
      <c r="JT306" s="153">
        <v>3</v>
      </c>
      <c r="JU306" s="153">
        <v>19</v>
      </c>
      <c r="JV306" s="153"/>
      <c r="JW306" s="153"/>
      <c r="JX306" s="153">
        <v>2</v>
      </c>
      <c r="JY306" s="153">
        <v>3</v>
      </c>
      <c r="JZ306" s="153"/>
      <c r="KA306" s="153">
        <v>4</v>
      </c>
      <c r="KB306" s="153">
        <v>3</v>
      </c>
      <c r="KC306" s="153">
        <v>1</v>
      </c>
      <c r="KD306" s="153"/>
      <c r="KE306" s="153">
        <v>3</v>
      </c>
      <c r="KF306" s="153"/>
      <c r="KG306" s="153">
        <v>1</v>
      </c>
      <c r="KH306" s="153"/>
      <c r="KI306" s="153">
        <v>10</v>
      </c>
      <c r="KJ306" s="153"/>
      <c r="KK306" s="153"/>
      <c r="KL306" s="153">
        <v>419</v>
      </c>
      <c r="KM306" s="153">
        <v>3</v>
      </c>
      <c r="KN306" s="153">
        <v>13</v>
      </c>
      <c r="KO306" s="153"/>
      <c r="KP306" s="153"/>
      <c r="KQ306" s="153">
        <v>911</v>
      </c>
      <c r="KR306" s="153"/>
      <c r="KS306" s="153">
        <v>6</v>
      </c>
      <c r="KT306" s="153"/>
      <c r="KU306" s="153"/>
      <c r="KV306" s="153"/>
      <c r="KW306" s="153"/>
      <c r="KX306" s="153">
        <v>4</v>
      </c>
      <c r="KY306" s="153">
        <v>21</v>
      </c>
      <c r="KZ306" s="153"/>
      <c r="LA306" s="153">
        <v>12</v>
      </c>
      <c r="LB306" s="153"/>
      <c r="LC306" s="153">
        <v>4</v>
      </c>
      <c r="LD306" s="153">
        <v>21</v>
      </c>
      <c r="LE306" s="153">
        <v>21</v>
      </c>
      <c r="LF306" s="153">
        <v>15</v>
      </c>
      <c r="LG306" s="153">
        <v>4</v>
      </c>
      <c r="LH306" s="153"/>
      <c r="LI306" s="153"/>
      <c r="LJ306" s="153"/>
      <c r="LK306" s="153"/>
      <c r="LL306" s="153"/>
      <c r="LM306" s="153"/>
      <c r="LN306" s="153">
        <v>248</v>
      </c>
      <c r="LO306" s="153">
        <v>15</v>
      </c>
      <c r="LP306" s="153">
        <v>10</v>
      </c>
      <c r="LQ306" s="153"/>
      <c r="LR306" s="153"/>
      <c r="LS306" s="153">
        <v>354</v>
      </c>
      <c r="LT306" s="153">
        <v>10</v>
      </c>
      <c r="LU306" s="153">
        <v>11</v>
      </c>
      <c r="LV306" s="153">
        <v>1</v>
      </c>
      <c r="LW306" s="153">
        <v>65</v>
      </c>
      <c r="LX306" s="153">
        <v>20</v>
      </c>
      <c r="LY306" s="153"/>
      <c r="LZ306" s="153"/>
      <c r="MA306" s="153">
        <v>72</v>
      </c>
      <c r="MB306" s="153">
        <v>4</v>
      </c>
      <c r="MC306" s="153"/>
      <c r="MD306" s="153"/>
      <c r="ME306" s="153">
        <v>14</v>
      </c>
      <c r="MF306" s="153"/>
      <c r="MG306" s="153">
        <v>63</v>
      </c>
      <c r="MH306" s="153"/>
      <c r="MI306" s="153">
        <v>4</v>
      </c>
      <c r="MJ306" s="153">
        <v>5</v>
      </c>
      <c r="MK306" s="153">
        <v>2</v>
      </c>
      <c r="ML306" s="153">
        <v>9</v>
      </c>
      <c r="MM306" s="153">
        <v>0</v>
      </c>
      <c r="MN306" s="153"/>
      <c r="MO306" s="153">
        <v>7</v>
      </c>
      <c r="MP306" s="153"/>
      <c r="MQ306" s="153">
        <v>2</v>
      </c>
      <c r="MR306" s="153">
        <v>3</v>
      </c>
      <c r="MS306" s="153">
        <v>197</v>
      </c>
      <c r="MT306" s="153">
        <v>157</v>
      </c>
      <c r="MU306" s="153">
        <v>5</v>
      </c>
      <c r="MV306" s="153">
        <v>7</v>
      </c>
      <c r="MW306" s="153">
        <v>1178</v>
      </c>
      <c r="MX306" s="153"/>
      <c r="MY306" s="153">
        <v>16</v>
      </c>
      <c r="MZ306" s="153">
        <v>5</v>
      </c>
      <c r="NA306" s="153">
        <v>67</v>
      </c>
      <c r="NB306" s="153">
        <v>10</v>
      </c>
      <c r="NC306" s="153"/>
      <c r="ND306" s="153">
        <v>184</v>
      </c>
      <c r="NE306" s="153">
        <v>0</v>
      </c>
      <c r="NF306" s="153">
        <v>112</v>
      </c>
      <c r="NG306" s="153"/>
      <c r="NH306" s="153"/>
      <c r="NI306" s="153"/>
      <c r="NJ306" s="153"/>
      <c r="NK306" s="153"/>
      <c r="NL306" s="153"/>
      <c r="NM306" s="153"/>
      <c r="NN306" s="153"/>
      <c r="NO306" s="153">
        <v>19</v>
      </c>
      <c r="NP306" s="153"/>
      <c r="NQ306" s="153">
        <v>11</v>
      </c>
      <c r="NR306" s="153"/>
      <c r="NS306" s="153">
        <v>2</v>
      </c>
      <c r="NT306" s="153"/>
      <c r="NU306" s="153"/>
      <c r="NV306" s="153"/>
      <c r="NW306" s="153"/>
      <c r="NX306" s="153"/>
      <c r="NY306" s="153">
        <v>5</v>
      </c>
      <c r="NZ306" s="153">
        <v>29</v>
      </c>
      <c r="OA306" s="153">
        <v>37</v>
      </c>
      <c r="OB306" s="153">
        <v>26</v>
      </c>
      <c r="OC306" s="153">
        <v>6</v>
      </c>
      <c r="OD306" s="153"/>
      <c r="OE306" s="153"/>
      <c r="OF306" s="153">
        <v>557</v>
      </c>
      <c r="OG306" s="153"/>
      <c r="OH306" s="153"/>
      <c r="OI306" s="153">
        <v>3</v>
      </c>
      <c r="OJ306" s="153">
        <v>4387</v>
      </c>
      <c r="OK306" s="153">
        <v>61</v>
      </c>
      <c r="OL306" s="153">
        <v>95</v>
      </c>
      <c r="OM306" s="153"/>
      <c r="ON306" s="153"/>
      <c r="OO306" s="154"/>
      <c r="OP306" s="144">
        <v>9687</v>
      </c>
      <c r="OQ306" s="155">
        <v>17282</v>
      </c>
      <c r="OR306" s="153"/>
      <c r="OS306" s="153">
        <v>9627</v>
      </c>
      <c r="OT306" s="153"/>
      <c r="OU306" s="153"/>
      <c r="OV306" s="153">
        <v>-19</v>
      </c>
      <c r="OW306" s="153">
        <v>2252</v>
      </c>
      <c r="OX306" s="153">
        <v>-1786</v>
      </c>
      <c r="OY306" s="153"/>
      <c r="OZ306" s="153"/>
      <c r="PA306" s="153"/>
      <c r="PB306" s="153"/>
      <c r="PC306" s="153"/>
      <c r="PD306" s="153"/>
      <c r="PE306" s="153"/>
      <c r="PF306" s="153"/>
      <c r="PG306" s="153"/>
      <c r="PH306" s="153"/>
      <c r="PI306" s="153"/>
      <c r="PJ306" s="156"/>
      <c r="PK306" s="144">
        <v>27355</v>
      </c>
      <c r="PL306" s="144">
        <v>37042</v>
      </c>
    </row>
    <row r="307" spans="1:428" ht="15" x14ac:dyDescent="0.25">
      <c r="A307" s="158" t="s">
        <v>649</v>
      </c>
      <c r="B307" s="159" t="s">
        <v>745</v>
      </c>
      <c r="C307" s="149" t="s">
        <v>493</v>
      </c>
      <c r="D307" s="155"/>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v>5</v>
      </c>
      <c r="AA307" s="153"/>
      <c r="AB307" s="153"/>
      <c r="AC307" s="153"/>
      <c r="AD307" s="153"/>
      <c r="AE307" s="153"/>
      <c r="AF307" s="153"/>
      <c r="AG307" s="153"/>
      <c r="AH307" s="153"/>
      <c r="AI307" s="153"/>
      <c r="AJ307" s="153"/>
      <c r="AK307" s="153"/>
      <c r="AL307" s="153"/>
      <c r="AM307" s="153"/>
      <c r="AN307" s="153"/>
      <c r="AO307" s="153"/>
      <c r="AP307" s="153"/>
      <c r="AQ307" s="153"/>
      <c r="AR307" s="153"/>
      <c r="AS307" s="153"/>
      <c r="AT307" s="153"/>
      <c r="AU307" s="153"/>
      <c r="AV307" s="153"/>
      <c r="AW307" s="153"/>
      <c r="AX307" s="153"/>
      <c r="AY307" s="153"/>
      <c r="AZ307" s="153"/>
      <c r="BA307" s="153"/>
      <c r="BB307" s="153"/>
      <c r="BC307" s="153"/>
      <c r="BD307" s="153"/>
      <c r="BE307" s="153"/>
      <c r="BF307" s="153"/>
      <c r="BG307" s="153"/>
      <c r="BH307" s="153"/>
      <c r="BI307" s="153"/>
      <c r="BJ307" s="153"/>
      <c r="BK307" s="153"/>
      <c r="BL307" s="153"/>
      <c r="BM307" s="153"/>
      <c r="BN307" s="153"/>
      <c r="BO307" s="153"/>
      <c r="BP307" s="153"/>
      <c r="BQ307" s="153"/>
      <c r="BR307" s="153"/>
      <c r="BS307" s="153"/>
      <c r="BT307" s="153"/>
      <c r="BU307" s="153"/>
      <c r="BV307" s="153"/>
      <c r="BW307" s="153"/>
      <c r="BX307" s="153"/>
      <c r="BY307" s="153"/>
      <c r="BZ307" s="153"/>
      <c r="CA307" s="153"/>
      <c r="CB307" s="153"/>
      <c r="CC307" s="153"/>
      <c r="CD307" s="153"/>
      <c r="CE307" s="153"/>
      <c r="CF307" s="153"/>
      <c r="CG307" s="153"/>
      <c r="CH307" s="153"/>
      <c r="CI307" s="153"/>
      <c r="CJ307" s="153"/>
      <c r="CK307" s="153"/>
      <c r="CL307" s="153"/>
      <c r="CM307" s="153"/>
      <c r="CN307" s="153"/>
      <c r="CO307" s="153"/>
      <c r="CP307" s="153"/>
      <c r="CQ307" s="153"/>
      <c r="CR307" s="153"/>
      <c r="CS307" s="153"/>
      <c r="CT307" s="153"/>
      <c r="CU307" s="153"/>
      <c r="CV307" s="153"/>
      <c r="CW307" s="153"/>
      <c r="CX307" s="153"/>
      <c r="CY307" s="153"/>
      <c r="CZ307" s="153"/>
      <c r="DA307" s="153"/>
      <c r="DB307" s="153"/>
      <c r="DC307" s="153"/>
      <c r="DD307" s="153"/>
      <c r="DE307" s="153"/>
      <c r="DF307" s="153"/>
      <c r="DG307" s="153"/>
      <c r="DH307" s="153"/>
      <c r="DI307" s="153"/>
      <c r="DJ307" s="153"/>
      <c r="DK307" s="153"/>
      <c r="DL307" s="153"/>
      <c r="DM307" s="153"/>
      <c r="DN307" s="153"/>
      <c r="DO307" s="153"/>
      <c r="DP307" s="153"/>
      <c r="DQ307" s="153"/>
      <c r="DR307" s="153"/>
      <c r="DS307" s="153"/>
      <c r="DT307" s="153"/>
      <c r="DU307" s="153"/>
      <c r="DV307" s="153"/>
      <c r="DW307" s="153"/>
      <c r="DX307" s="153"/>
      <c r="DY307" s="153"/>
      <c r="DZ307" s="153"/>
      <c r="EA307" s="153"/>
      <c r="EB307" s="153"/>
      <c r="EC307" s="153"/>
      <c r="ED307" s="153"/>
      <c r="EE307" s="153"/>
      <c r="EF307" s="153"/>
      <c r="EG307" s="153"/>
      <c r="EH307" s="153"/>
      <c r="EI307" s="153"/>
      <c r="EJ307" s="153"/>
      <c r="EK307" s="153"/>
      <c r="EL307" s="153"/>
      <c r="EM307" s="153"/>
      <c r="EN307" s="153"/>
      <c r="EO307" s="153"/>
      <c r="EP307" s="153"/>
      <c r="EQ307" s="153"/>
      <c r="ER307" s="153"/>
      <c r="ES307" s="153"/>
      <c r="ET307" s="153"/>
      <c r="EU307" s="153"/>
      <c r="EV307" s="153"/>
      <c r="EW307" s="153"/>
      <c r="EX307" s="153"/>
      <c r="EY307" s="153"/>
      <c r="EZ307" s="153"/>
      <c r="FA307" s="153"/>
      <c r="FB307" s="153"/>
      <c r="FC307" s="153"/>
      <c r="FD307" s="153"/>
      <c r="FE307" s="153"/>
      <c r="FF307" s="153"/>
      <c r="FG307" s="153"/>
      <c r="FH307" s="153"/>
      <c r="FI307" s="153"/>
      <c r="FJ307" s="153"/>
      <c r="FK307" s="153"/>
      <c r="FL307" s="153"/>
      <c r="FM307" s="153"/>
      <c r="FN307" s="153"/>
      <c r="FO307" s="153"/>
      <c r="FP307" s="153"/>
      <c r="FQ307" s="153"/>
      <c r="FR307" s="153"/>
      <c r="FS307" s="153"/>
      <c r="FT307" s="153"/>
      <c r="FU307" s="153"/>
      <c r="FV307" s="153"/>
      <c r="FW307" s="153"/>
      <c r="FX307" s="153"/>
      <c r="FY307" s="153"/>
      <c r="FZ307" s="153"/>
      <c r="GA307" s="153"/>
      <c r="GB307" s="153"/>
      <c r="GC307" s="153"/>
      <c r="GD307" s="153"/>
      <c r="GE307" s="153"/>
      <c r="GF307" s="153"/>
      <c r="GG307" s="153"/>
      <c r="GH307" s="153"/>
      <c r="GI307" s="153"/>
      <c r="GJ307" s="153"/>
      <c r="GK307" s="153"/>
      <c r="GL307" s="153"/>
      <c r="GM307" s="153"/>
      <c r="GN307" s="153"/>
      <c r="GO307" s="153"/>
      <c r="GP307" s="153"/>
      <c r="GQ307" s="153"/>
      <c r="GR307" s="153"/>
      <c r="GS307" s="153"/>
      <c r="GT307" s="153"/>
      <c r="GU307" s="153"/>
      <c r="GV307" s="153"/>
      <c r="GW307" s="153"/>
      <c r="GX307" s="153"/>
      <c r="GY307" s="153"/>
      <c r="GZ307" s="153"/>
      <c r="HA307" s="153"/>
      <c r="HB307" s="153"/>
      <c r="HC307" s="153"/>
      <c r="HD307" s="153"/>
      <c r="HE307" s="153"/>
      <c r="HF307" s="153"/>
      <c r="HG307" s="153"/>
      <c r="HH307" s="153"/>
      <c r="HI307" s="153"/>
      <c r="HJ307" s="153"/>
      <c r="HK307" s="153"/>
      <c r="HL307" s="153"/>
      <c r="HM307" s="153"/>
      <c r="HN307" s="153"/>
      <c r="HO307" s="153"/>
      <c r="HP307" s="153"/>
      <c r="HQ307" s="153"/>
      <c r="HR307" s="153"/>
      <c r="HS307" s="153"/>
      <c r="HT307" s="153"/>
      <c r="HU307" s="153"/>
      <c r="HV307" s="153"/>
      <c r="HW307" s="153"/>
      <c r="HX307" s="153"/>
      <c r="HY307" s="153"/>
      <c r="HZ307" s="153"/>
      <c r="IA307" s="153"/>
      <c r="IB307" s="153"/>
      <c r="IC307" s="153"/>
      <c r="ID307" s="153"/>
      <c r="IE307" s="153"/>
      <c r="IF307" s="153"/>
      <c r="IG307" s="153"/>
      <c r="IH307" s="153"/>
      <c r="II307" s="153"/>
      <c r="IJ307" s="153"/>
      <c r="IK307" s="153"/>
      <c r="IL307" s="153"/>
      <c r="IM307" s="153"/>
      <c r="IN307" s="153"/>
      <c r="IO307" s="153"/>
      <c r="IP307" s="153"/>
      <c r="IQ307" s="153"/>
      <c r="IR307" s="153"/>
      <c r="IS307" s="153"/>
      <c r="IT307" s="153"/>
      <c r="IU307" s="153"/>
      <c r="IV307" s="153"/>
      <c r="IW307" s="153"/>
      <c r="IX307" s="153"/>
      <c r="IY307" s="153"/>
      <c r="IZ307" s="153"/>
      <c r="JA307" s="153"/>
      <c r="JB307" s="153"/>
      <c r="JC307" s="153"/>
      <c r="JD307" s="153"/>
      <c r="JE307" s="153"/>
      <c r="JF307" s="153"/>
      <c r="JG307" s="153"/>
      <c r="JH307" s="153"/>
      <c r="JI307" s="153"/>
      <c r="JJ307" s="153"/>
      <c r="JK307" s="153"/>
      <c r="JL307" s="153">
        <v>76</v>
      </c>
      <c r="JM307" s="153">
        <v>64</v>
      </c>
      <c r="JN307" s="153">
        <v>44</v>
      </c>
      <c r="JO307" s="153">
        <v>24</v>
      </c>
      <c r="JP307" s="153">
        <v>36</v>
      </c>
      <c r="JQ307" s="153">
        <v>37</v>
      </c>
      <c r="JR307" s="153">
        <v>22</v>
      </c>
      <c r="JS307" s="153"/>
      <c r="JT307" s="153">
        <v>26</v>
      </c>
      <c r="JU307" s="153">
        <v>9</v>
      </c>
      <c r="JV307" s="153"/>
      <c r="JW307" s="153">
        <v>7</v>
      </c>
      <c r="JX307" s="153">
        <v>4</v>
      </c>
      <c r="JY307" s="153">
        <v>5</v>
      </c>
      <c r="JZ307" s="153"/>
      <c r="KA307" s="153">
        <v>2</v>
      </c>
      <c r="KB307" s="153">
        <v>2</v>
      </c>
      <c r="KC307" s="153"/>
      <c r="KD307" s="153">
        <v>105</v>
      </c>
      <c r="KE307" s="153">
        <v>0</v>
      </c>
      <c r="KF307" s="153"/>
      <c r="KG307" s="153"/>
      <c r="KH307" s="153"/>
      <c r="KI307" s="153">
        <v>4</v>
      </c>
      <c r="KJ307" s="153"/>
      <c r="KK307" s="153"/>
      <c r="KL307" s="153">
        <v>34</v>
      </c>
      <c r="KM307" s="153"/>
      <c r="KN307" s="153"/>
      <c r="KO307" s="153">
        <v>11</v>
      </c>
      <c r="KP307" s="153">
        <v>6</v>
      </c>
      <c r="KQ307" s="153">
        <v>22</v>
      </c>
      <c r="KR307" s="153">
        <v>463</v>
      </c>
      <c r="KS307" s="153"/>
      <c r="KT307" s="153">
        <v>6</v>
      </c>
      <c r="KU307" s="153">
        <v>2</v>
      </c>
      <c r="KV307" s="153"/>
      <c r="KW307" s="153"/>
      <c r="KX307" s="153"/>
      <c r="KY307" s="153"/>
      <c r="KZ307" s="153"/>
      <c r="LA307" s="153">
        <v>7</v>
      </c>
      <c r="LB307" s="153">
        <v>214</v>
      </c>
      <c r="LC307" s="153">
        <v>0</v>
      </c>
      <c r="LD307" s="153"/>
      <c r="LE307" s="153">
        <v>4</v>
      </c>
      <c r="LF307" s="153">
        <v>89</v>
      </c>
      <c r="LG307" s="153">
        <v>18</v>
      </c>
      <c r="LH307" s="153">
        <v>23</v>
      </c>
      <c r="LI307" s="153">
        <v>77</v>
      </c>
      <c r="LJ307" s="153">
        <v>2</v>
      </c>
      <c r="LK307" s="153"/>
      <c r="LL307" s="153"/>
      <c r="LM307" s="153"/>
      <c r="LN307" s="153"/>
      <c r="LO307" s="153"/>
      <c r="LP307" s="153"/>
      <c r="LQ307" s="153"/>
      <c r="LR307" s="153">
        <v>640</v>
      </c>
      <c r="LS307" s="153">
        <v>33</v>
      </c>
      <c r="LT307" s="153">
        <v>3</v>
      </c>
      <c r="LU307" s="153"/>
      <c r="LV307" s="153">
        <v>9</v>
      </c>
      <c r="LW307" s="153">
        <v>20</v>
      </c>
      <c r="LX307" s="153">
        <v>11</v>
      </c>
      <c r="LY307" s="153">
        <v>132</v>
      </c>
      <c r="LZ307" s="153">
        <v>8</v>
      </c>
      <c r="MA307" s="153">
        <v>23</v>
      </c>
      <c r="MB307" s="153">
        <v>46</v>
      </c>
      <c r="MC307" s="153">
        <v>8</v>
      </c>
      <c r="MD307" s="153">
        <v>1</v>
      </c>
      <c r="ME307" s="153"/>
      <c r="MF307" s="153">
        <v>12</v>
      </c>
      <c r="MG307" s="153">
        <v>110</v>
      </c>
      <c r="MH307" s="153">
        <v>11</v>
      </c>
      <c r="MI307" s="153"/>
      <c r="MJ307" s="153">
        <v>15</v>
      </c>
      <c r="MK307" s="153"/>
      <c r="ML307" s="153">
        <v>61</v>
      </c>
      <c r="MM307" s="153">
        <v>20</v>
      </c>
      <c r="MN307" s="153"/>
      <c r="MO307" s="153">
        <v>40</v>
      </c>
      <c r="MP307" s="153">
        <v>0</v>
      </c>
      <c r="MQ307" s="153">
        <v>12</v>
      </c>
      <c r="MR307" s="153">
        <v>0</v>
      </c>
      <c r="MS307" s="153">
        <v>39</v>
      </c>
      <c r="MT307" s="153">
        <v>19</v>
      </c>
      <c r="MU307" s="153">
        <v>4</v>
      </c>
      <c r="MV307" s="153">
        <v>2</v>
      </c>
      <c r="MW307" s="153">
        <v>51</v>
      </c>
      <c r="MX307" s="153">
        <v>0</v>
      </c>
      <c r="MY307" s="153">
        <v>9</v>
      </c>
      <c r="MZ307" s="153">
        <v>15</v>
      </c>
      <c r="NA307" s="153">
        <v>65</v>
      </c>
      <c r="NB307" s="153">
        <v>2</v>
      </c>
      <c r="NC307" s="153"/>
      <c r="ND307" s="153">
        <v>73</v>
      </c>
      <c r="NE307" s="153"/>
      <c r="NF307" s="153">
        <v>25</v>
      </c>
      <c r="NG307" s="153"/>
      <c r="NH307" s="153">
        <v>0</v>
      </c>
      <c r="NI307" s="153"/>
      <c r="NJ307" s="153">
        <v>1</v>
      </c>
      <c r="NK307" s="153">
        <v>11</v>
      </c>
      <c r="NL307" s="153"/>
      <c r="NM307" s="153"/>
      <c r="NN307" s="153">
        <v>3</v>
      </c>
      <c r="NO307" s="153">
        <v>2</v>
      </c>
      <c r="NP307" s="153">
        <v>5</v>
      </c>
      <c r="NQ307" s="153">
        <v>15</v>
      </c>
      <c r="NR307" s="153"/>
      <c r="NS307" s="153">
        <v>2</v>
      </c>
      <c r="NT307" s="153">
        <v>0</v>
      </c>
      <c r="NU307" s="153"/>
      <c r="NV307" s="153"/>
      <c r="NW307" s="153">
        <v>2</v>
      </c>
      <c r="NX307" s="153"/>
      <c r="NY307" s="153"/>
      <c r="NZ307" s="153">
        <v>148</v>
      </c>
      <c r="OA307" s="153">
        <v>14</v>
      </c>
      <c r="OB307" s="153">
        <v>17</v>
      </c>
      <c r="OC307" s="153">
        <v>17</v>
      </c>
      <c r="OD307" s="153"/>
      <c r="OE307" s="153">
        <v>47</v>
      </c>
      <c r="OF307" s="153">
        <v>177</v>
      </c>
      <c r="OG307" s="153"/>
      <c r="OH307" s="153"/>
      <c r="OI307" s="153">
        <v>29</v>
      </c>
      <c r="OJ307" s="153">
        <v>285</v>
      </c>
      <c r="OK307" s="153">
        <v>108</v>
      </c>
      <c r="OL307" s="153">
        <v>92</v>
      </c>
      <c r="OM307" s="153"/>
      <c r="ON307" s="153"/>
      <c r="OO307" s="154">
        <v>3</v>
      </c>
      <c r="OP307" s="144">
        <v>3950</v>
      </c>
      <c r="OQ307" s="155">
        <v>7921</v>
      </c>
      <c r="OR307" s="153"/>
      <c r="OS307" s="153">
        <v>372</v>
      </c>
      <c r="OT307" s="153"/>
      <c r="OU307" s="153"/>
      <c r="OV307" s="153">
        <v>12</v>
      </c>
      <c r="OW307" s="153">
        <v>301</v>
      </c>
      <c r="OX307" s="153">
        <v>-622</v>
      </c>
      <c r="OY307" s="153"/>
      <c r="OZ307" s="153"/>
      <c r="PA307" s="153"/>
      <c r="PB307" s="153"/>
      <c r="PC307" s="153"/>
      <c r="PD307" s="153"/>
      <c r="PE307" s="153"/>
      <c r="PF307" s="153"/>
      <c r="PG307" s="153"/>
      <c r="PH307" s="153"/>
      <c r="PI307" s="153"/>
      <c r="PJ307" s="156"/>
      <c r="PK307" s="144">
        <v>7983</v>
      </c>
      <c r="PL307" s="144">
        <v>11933</v>
      </c>
    </row>
    <row r="308" spans="1:428" ht="15" x14ac:dyDescent="0.25">
      <c r="A308" s="158">
        <v>511200</v>
      </c>
      <c r="B308" s="159" t="s">
        <v>745</v>
      </c>
      <c r="C308" s="149" t="s">
        <v>494</v>
      </c>
      <c r="D308" s="155"/>
      <c r="E308" s="153">
        <v>17</v>
      </c>
      <c r="F308" s="153">
        <v>10</v>
      </c>
      <c r="G308" s="153">
        <v>9</v>
      </c>
      <c r="H308" s="153">
        <v>5</v>
      </c>
      <c r="I308" s="153">
        <v>5</v>
      </c>
      <c r="J308" s="153">
        <v>4</v>
      </c>
      <c r="K308" s="153">
        <v>3</v>
      </c>
      <c r="L308" s="153">
        <v>6</v>
      </c>
      <c r="M308" s="153">
        <v>2</v>
      </c>
      <c r="N308" s="153">
        <v>0</v>
      </c>
      <c r="O308" s="153"/>
      <c r="P308" s="153"/>
      <c r="Q308" s="153">
        <v>13</v>
      </c>
      <c r="R308" s="153">
        <v>0</v>
      </c>
      <c r="S308" s="153"/>
      <c r="T308" s="153">
        <v>0</v>
      </c>
      <c r="U308" s="153"/>
      <c r="V308" s="153">
        <v>1</v>
      </c>
      <c r="W308" s="153">
        <v>3</v>
      </c>
      <c r="X308" s="153">
        <v>5</v>
      </c>
      <c r="Y308" s="153">
        <v>141</v>
      </c>
      <c r="Z308" s="153">
        <v>113</v>
      </c>
      <c r="AA308" s="153"/>
      <c r="AB308" s="153">
        <v>11</v>
      </c>
      <c r="AC308" s="153">
        <v>42</v>
      </c>
      <c r="AD308" s="153">
        <v>113</v>
      </c>
      <c r="AE308" s="153">
        <v>26</v>
      </c>
      <c r="AF308" s="153">
        <v>44</v>
      </c>
      <c r="AG308" s="153">
        <v>29</v>
      </c>
      <c r="AH308" s="153">
        <v>177</v>
      </c>
      <c r="AI308" s="153">
        <v>39</v>
      </c>
      <c r="AJ308" s="153">
        <v>31</v>
      </c>
      <c r="AK308" s="153">
        <v>49</v>
      </c>
      <c r="AL308" s="153">
        <v>90</v>
      </c>
      <c r="AM308" s="153">
        <v>58</v>
      </c>
      <c r="AN308" s="153">
        <v>2</v>
      </c>
      <c r="AO308" s="153">
        <v>5</v>
      </c>
      <c r="AP308" s="153">
        <v>2</v>
      </c>
      <c r="AQ308" s="153">
        <v>6</v>
      </c>
      <c r="AR308" s="153"/>
      <c r="AS308" s="153"/>
      <c r="AT308" s="153"/>
      <c r="AU308" s="153"/>
      <c r="AV308" s="153"/>
      <c r="AW308" s="153"/>
      <c r="AX308" s="153"/>
      <c r="AY308" s="153"/>
      <c r="AZ308" s="153"/>
      <c r="BA308" s="153"/>
      <c r="BB308" s="153"/>
      <c r="BC308" s="153"/>
      <c r="BD308" s="153">
        <v>4</v>
      </c>
      <c r="BE308" s="153">
        <v>2</v>
      </c>
      <c r="BF308" s="153">
        <v>0</v>
      </c>
      <c r="BG308" s="153">
        <v>0</v>
      </c>
      <c r="BH308" s="153">
        <v>1</v>
      </c>
      <c r="BI308" s="153">
        <v>1</v>
      </c>
      <c r="BJ308" s="153">
        <v>1</v>
      </c>
      <c r="BK308" s="153">
        <v>1</v>
      </c>
      <c r="BL308" s="153">
        <v>1</v>
      </c>
      <c r="BM308" s="153">
        <v>1</v>
      </c>
      <c r="BN308" s="153">
        <v>3</v>
      </c>
      <c r="BO308" s="153">
        <v>4</v>
      </c>
      <c r="BP308" s="153">
        <v>2</v>
      </c>
      <c r="BQ308" s="153">
        <v>7</v>
      </c>
      <c r="BR308" s="153">
        <v>5</v>
      </c>
      <c r="BS308" s="153">
        <v>4</v>
      </c>
      <c r="BT308" s="153">
        <v>3</v>
      </c>
      <c r="BU308" s="153">
        <v>2</v>
      </c>
      <c r="BV308" s="153">
        <v>0</v>
      </c>
      <c r="BW308" s="153">
        <v>3</v>
      </c>
      <c r="BX308" s="153">
        <v>2</v>
      </c>
      <c r="BY308" s="153">
        <v>4</v>
      </c>
      <c r="BZ308" s="153">
        <v>4</v>
      </c>
      <c r="CA308" s="153">
        <v>1</v>
      </c>
      <c r="CB308" s="153">
        <v>2</v>
      </c>
      <c r="CC308" s="153">
        <v>3</v>
      </c>
      <c r="CD308" s="153">
        <v>1</v>
      </c>
      <c r="CE308" s="153">
        <v>1</v>
      </c>
      <c r="CF308" s="153">
        <v>14</v>
      </c>
      <c r="CG308" s="153">
        <v>1</v>
      </c>
      <c r="CH308" s="153">
        <v>2</v>
      </c>
      <c r="CI308" s="153">
        <v>0</v>
      </c>
      <c r="CJ308" s="153">
        <v>4</v>
      </c>
      <c r="CK308" s="153">
        <v>2</v>
      </c>
      <c r="CL308" s="153">
        <v>0</v>
      </c>
      <c r="CM308" s="153">
        <v>5</v>
      </c>
      <c r="CN308" s="153"/>
      <c r="CO308" s="153"/>
      <c r="CP308" s="153">
        <v>6</v>
      </c>
      <c r="CQ308" s="153"/>
      <c r="CR308" s="153">
        <v>5</v>
      </c>
      <c r="CS308" s="153"/>
      <c r="CT308" s="153"/>
      <c r="CU308" s="153"/>
      <c r="CV308" s="153"/>
      <c r="CW308" s="153"/>
      <c r="CX308" s="153">
        <v>3</v>
      </c>
      <c r="CY308" s="153"/>
      <c r="CZ308" s="153"/>
      <c r="DA308" s="153">
        <v>2</v>
      </c>
      <c r="DB308" s="153">
        <v>0</v>
      </c>
      <c r="DC308" s="153">
        <v>3</v>
      </c>
      <c r="DD308" s="153">
        <v>3</v>
      </c>
      <c r="DE308" s="153"/>
      <c r="DF308" s="153"/>
      <c r="DG308" s="153"/>
      <c r="DH308" s="153">
        <v>4</v>
      </c>
      <c r="DI308" s="153">
        <v>3</v>
      </c>
      <c r="DJ308" s="153">
        <v>6</v>
      </c>
      <c r="DK308" s="153">
        <v>9</v>
      </c>
      <c r="DL308" s="153">
        <v>15</v>
      </c>
      <c r="DM308" s="153">
        <v>0</v>
      </c>
      <c r="DN308" s="153">
        <v>2</v>
      </c>
      <c r="DO308" s="153">
        <v>0</v>
      </c>
      <c r="DP308" s="153">
        <v>1</v>
      </c>
      <c r="DQ308" s="153">
        <v>1</v>
      </c>
      <c r="DR308" s="153">
        <v>1</v>
      </c>
      <c r="DS308" s="153">
        <v>8</v>
      </c>
      <c r="DT308" s="153">
        <v>5</v>
      </c>
      <c r="DU308" s="153">
        <v>0</v>
      </c>
      <c r="DV308" s="153">
        <v>1</v>
      </c>
      <c r="DW308" s="153">
        <v>0</v>
      </c>
      <c r="DX308" s="153">
        <v>1</v>
      </c>
      <c r="DY308" s="153">
        <v>3</v>
      </c>
      <c r="DZ308" s="153">
        <v>1</v>
      </c>
      <c r="EA308" s="153">
        <v>2</v>
      </c>
      <c r="EB308" s="153">
        <v>0</v>
      </c>
      <c r="EC308" s="153">
        <v>0</v>
      </c>
      <c r="ED308" s="153"/>
      <c r="EE308" s="153"/>
      <c r="EF308" s="153"/>
      <c r="EG308" s="153"/>
      <c r="EH308" s="153"/>
      <c r="EI308" s="153"/>
      <c r="EJ308" s="153"/>
      <c r="EK308" s="153"/>
      <c r="EL308" s="153"/>
      <c r="EM308" s="153"/>
      <c r="EN308" s="153"/>
      <c r="EO308" s="153"/>
      <c r="EP308" s="153"/>
      <c r="EQ308" s="153"/>
      <c r="ER308" s="153"/>
      <c r="ES308" s="153"/>
      <c r="ET308" s="153"/>
      <c r="EU308" s="153"/>
      <c r="EV308" s="153"/>
      <c r="EW308" s="153"/>
      <c r="EX308" s="153"/>
      <c r="EY308" s="153"/>
      <c r="EZ308" s="153">
        <v>1</v>
      </c>
      <c r="FA308" s="153">
        <v>2</v>
      </c>
      <c r="FB308" s="153"/>
      <c r="FC308" s="153"/>
      <c r="FD308" s="153">
        <v>3</v>
      </c>
      <c r="FE308" s="153"/>
      <c r="FF308" s="153">
        <v>185</v>
      </c>
      <c r="FG308" s="153">
        <v>33</v>
      </c>
      <c r="FH308" s="153">
        <v>10</v>
      </c>
      <c r="FI308" s="153">
        <v>15</v>
      </c>
      <c r="FJ308" s="153">
        <v>1</v>
      </c>
      <c r="FK308" s="153">
        <v>2</v>
      </c>
      <c r="FL308" s="153">
        <v>7</v>
      </c>
      <c r="FM308" s="153"/>
      <c r="FN308" s="153"/>
      <c r="FO308" s="153"/>
      <c r="FP308" s="153"/>
      <c r="FQ308" s="153">
        <v>2</v>
      </c>
      <c r="FR308" s="153">
        <v>2</v>
      </c>
      <c r="FS308" s="153"/>
      <c r="FT308" s="153">
        <v>1</v>
      </c>
      <c r="FU308" s="153"/>
      <c r="FV308" s="153"/>
      <c r="FW308" s="153">
        <v>5</v>
      </c>
      <c r="FX308" s="153">
        <v>1</v>
      </c>
      <c r="FY308" s="153">
        <v>5</v>
      </c>
      <c r="FZ308" s="153">
        <v>8</v>
      </c>
      <c r="GA308" s="153"/>
      <c r="GB308" s="153">
        <v>1</v>
      </c>
      <c r="GC308" s="153"/>
      <c r="GD308" s="153">
        <v>1</v>
      </c>
      <c r="GE308" s="153">
        <v>2</v>
      </c>
      <c r="GF308" s="153"/>
      <c r="GG308" s="153"/>
      <c r="GH308" s="153"/>
      <c r="GI308" s="153">
        <v>5</v>
      </c>
      <c r="GJ308" s="153"/>
      <c r="GK308" s="153"/>
      <c r="GL308" s="153"/>
      <c r="GM308" s="153"/>
      <c r="GN308" s="153"/>
      <c r="GO308" s="153"/>
      <c r="GP308" s="153"/>
      <c r="GQ308" s="153">
        <v>0</v>
      </c>
      <c r="GR308" s="153">
        <v>1</v>
      </c>
      <c r="GS308" s="153">
        <v>2</v>
      </c>
      <c r="GT308" s="153"/>
      <c r="GU308" s="153"/>
      <c r="GV308" s="153"/>
      <c r="GW308" s="153">
        <v>0</v>
      </c>
      <c r="GX308" s="153"/>
      <c r="GY308" s="153">
        <v>1</v>
      </c>
      <c r="GZ308" s="153"/>
      <c r="HA308" s="153">
        <v>2</v>
      </c>
      <c r="HB308" s="153">
        <v>1</v>
      </c>
      <c r="HC308" s="153"/>
      <c r="HD308" s="153"/>
      <c r="HE308" s="153"/>
      <c r="HF308" s="153"/>
      <c r="HG308" s="153"/>
      <c r="HH308" s="153"/>
      <c r="HI308" s="153"/>
      <c r="HJ308" s="153"/>
      <c r="HK308" s="153"/>
      <c r="HL308" s="153"/>
      <c r="HM308" s="153"/>
      <c r="HN308" s="153"/>
      <c r="HO308" s="153"/>
      <c r="HP308" s="153"/>
      <c r="HQ308" s="153"/>
      <c r="HR308" s="153"/>
      <c r="HS308" s="153">
        <v>0</v>
      </c>
      <c r="HT308" s="153"/>
      <c r="HU308" s="153"/>
      <c r="HV308" s="153">
        <v>3</v>
      </c>
      <c r="HW308" s="153"/>
      <c r="HX308" s="153">
        <v>4</v>
      </c>
      <c r="HY308" s="153">
        <v>1</v>
      </c>
      <c r="HZ308" s="153"/>
      <c r="IA308" s="153"/>
      <c r="IB308" s="153"/>
      <c r="IC308" s="153">
        <v>26</v>
      </c>
      <c r="ID308" s="153"/>
      <c r="IE308" s="153">
        <v>5</v>
      </c>
      <c r="IF308" s="153"/>
      <c r="IG308" s="153"/>
      <c r="IH308" s="153"/>
      <c r="II308" s="153"/>
      <c r="IJ308" s="153"/>
      <c r="IK308" s="153"/>
      <c r="IL308" s="153"/>
      <c r="IM308" s="153">
        <v>6</v>
      </c>
      <c r="IN308" s="153">
        <v>4</v>
      </c>
      <c r="IO308" s="153"/>
      <c r="IP308" s="153"/>
      <c r="IQ308" s="153">
        <v>22</v>
      </c>
      <c r="IR308" s="153"/>
      <c r="IS308" s="153">
        <v>3</v>
      </c>
      <c r="IT308" s="153"/>
      <c r="IU308" s="153"/>
      <c r="IV308" s="153"/>
      <c r="IW308" s="153"/>
      <c r="IX308" s="153">
        <v>1</v>
      </c>
      <c r="IY308" s="153">
        <v>2</v>
      </c>
      <c r="IZ308" s="153"/>
      <c r="JA308" s="153">
        <v>1</v>
      </c>
      <c r="JB308" s="153"/>
      <c r="JC308" s="153"/>
      <c r="JD308" s="153"/>
      <c r="JE308" s="153"/>
      <c r="JF308" s="153"/>
      <c r="JG308" s="153"/>
      <c r="JH308" s="153">
        <v>7</v>
      </c>
      <c r="JI308" s="153"/>
      <c r="JJ308" s="153"/>
      <c r="JK308" s="153"/>
      <c r="JL308" s="153">
        <v>102</v>
      </c>
      <c r="JM308" s="153">
        <v>473</v>
      </c>
      <c r="JN308" s="153">
        <v>671</v>
      </c>
      <c r="JO308" s="153">
        <v>404</v>
      </c>
      <c r="JP308" s="153">
        <v>577</v>
      </c>
      <c r="JQ308" s="153">
        <v>58</v>
      </c>
      <c r="JR308" s="153">
        <v>121</v>
      </c>
      <c r="JS308" s="153">
        <v>32</v>
      </c>
      <c r="JT308" s="153">
        <v>238</v>
      </c>
      <c r="JU308" s="153">
        <v>17</v>
      </c>
      <c r="JV308" s="153"/>
      <c r="JW308" s="153">
        <v>424</v>
      </c>
      <c r="JX308" s="153">
        <v>34</v>
      </c>
      <c r="JY308" s="153">
        <v>206</v>
      </c>
      <c r="JZ308" s="153">
        <v>77</v>
      </c>
      <c r="KA308" s="153">
        <v>48</v>
      </c>
      <c r="KB308" s="153">
        <v>39</v>
      </c>
      <c r="KC308" s="153">
        <v>36</v>
      </c>
      <c r="KD308" s="153">
        <v>187</v>
      </c>
      <c r="KE308" s="153">
        <v>83</v>
      </c>
      <c r="KF308" s="153">
        <v>14</v>
      </c>
      <c r="KG308" s="153">
        <v>54</v>
      </c>
      <c r="KH308" s="153"/>
      <c r="KI308" s="153">
        <v>10</v>
      </c>
      <c r="KJ308" s="153">
        <v>8</v>
      </c>
      <c r="KK308" s="153"/>
      <c r="KL308" s="153">
        <v>17</v>
      </c>
      <c r="KM308" s="153"/>
      <c r="KN308" s="153">
        <v>97</v>
      </c>
      <c r="KO308" s="153">
        <v>36</v>
      </c>
      <c r="KP308" s="153">
        <v>36</v>
      </c>
      <c r="KQ308" s="153">
        <v>76</v>
      </c>
      <c r="KR308" s="153">
        <v>19</v>
      </c>
      <c r="KS308" s="153">
        <v>34095</v>
      </c>
      <c r="KT308" s="153">
        <v>22</v>
      </c>
      <c r="KU308" s="153">
        <v>0</v>
      </c>
      <c r="KV308" s="153">
        <v>10</v>
      </c>
      <c r="KW308" s="153">
        <v>18</v>
      </c>
      <c r="KX308" s="153">
        <v>172</v>
      </c>
      <c r="KY308" s="153">
        <v>285</v>
      </c>
      <c r="KZ308" s="153">
        <v>122</v>
      </c>
      <c r="LA308" s="153">
        <v>1220</v>
      </c>
      <c r="LB308" s="153">
        <v>467</v>
      </c>
      <c r="LC308" s="153">
        <v>0</v>
      </c>
      <c r="LD308" s="153">
        <v>411</v>
      </c>
      <c r="LE308" s="153">
        <v>514</v>
      </c>
      <c r="LF308" s="153">
        <v>402</v>
      </c>
      <c r="LG308" s="153">
        <v>365</v>
      </c>
      <c r="LH308" s="153">
        <v>273</v>
      </c>
      <c r="LI308" s="153">
        <v>57</v>
      </c>
      <c r="LJ308" s="153">
        <v>118</v>
      </c>
      <c r="LK308" s="153">
        <v>74</v>
      </c>
      <c r="LL308" s="153"/>
      <c r="LM308" s="153">
        <v>0</v>
      </c>
      <c r="LN308" s="153">
        <v>403</v>
      </c>
      <c r="LO308" s="153">
        <v>13</v>
      </c>
      <c r="LP308" s="153">
        <v>21</v>
      </c>
      <c r="LQ308" s="153">
        <v>3</v>
      </c>
      <c r="LR308" s="153">
        <v>6</v>
      </c>
      <c r="LS308" s="153">
        <v>934</v>
      </c>
      <c r="LT308" s="153">
        <v>106</v>
      </c>
      <c r="LU308" s="153">
        <v>624</v>
      </c>
      <c r="LV308" s="153">
        <v>125</v>
      </c>
      <c r="LW308" s="153">
        <v>84</v>
      </c>
      <c r="LX308" s="153">
        <v>1471</v>
      </c>
      <c r="LY308" s="153">
        <v>267</v>
      </c>
      <c r="LZ308" s="153">
        <v>515</v>
      </c>
      <c r="MA308" s="153">
        <v>997</v>
      </c>
      <c r="MB308" s="153">
        <v>63</v>
      </c>
      <c r="MC308" s="153">
        <v>11</v>
      </c>
      <c r="MD308" s="153">
        <v>27</v>
      </c>
      <c r="ME308" s="153">
        <v>4</v>
      </c>
      <c r="MF308" s="153">
        <v>204</v>
      </c>
      <c r="MG308" s="153">
        <v>223</v>
      </c>
      <c r="MH308" s="153">
        <v>879</v>
      </c>
      <c r="MI308" s="153">
        <v>215</v>
      </c>
      <c r="MJ308" s="153">
        <v>88</v>
      </c>
      <c r="MK308" s="153">
        <v>94</v>
      </c>
      <c r="ML308" s="153">
        <v>203</v>
      </c>
      <c r="MM308" s="153">
        <v>178</v>
      </c>
      <c r="MN308" s="153">
        <v>126</v>
      </c>
      <c r="MO308" s="153">
        <v>96</v>
      </c>
      <c r="MP308" s="153">
        <v>17</v>
      </c>
      <c r="MQ308" s="153">
        <v>20</v>
      </c>
      <c r="MR308" s="153">
        <v>85</v>
      </c>
      <c r="MS308" s="153">
        <v>279</v>
      </c>
      <c r="MT308" s="153">
        <v>187</v>
      </c>
      <c r="MU308" s="153">
        <v>18</v>
      </c>
      <c r="MV308" s="153">
        <v>14</v>
      </c>
      <c r="MW308" s="153">
        <v>54</v>
      </c>
      <c r="MX308" s="153">
        <v>4</v>
      </c>
      <c r="MY308" s="153">
        <v>13</v>
      </c>
      <c r="MZ308" s="153">
        <v>10</v>
      </c>
      <c r="NA308" s="153">
        <v>1060</v>
      </c>
      <c r="NB308" s="153">
        <v>62</v>
      </c>
      <c r="NC308" s="153">
        <v>7</v>
      </c>
      <c r="ND308" s="153">
        <v>175</v>
      </c>
      <c r="NE308" s="153">
        <v>19</v>
      </c>
      <c r="NF308" s="153">
        <v>58</v>
      </c>
      <c r="NG308" s="153"/>
      <c r="NH308" s="153">
        <v>4</v>
      </c>
      <c r="NI308" s="153">
        <v>4</v>
      </c>
      <c r="NJ308" s="153">
        <v>12</v>
      </c>
      <c r="NK308" s="153">
        <v>9</v>
      </c>
      <c r="NL308" s="153">
        <v>8</v>
      </c>
      <c r="NM308" s="153">
        <v>19</v>
      </c>
      <c r="NN308" s="153">
        <v>20</v>
      </c>
      <c r="NO308" s="153">
        <v>81</v>
      </c>
      <c r="NP308" s="153">
        <v>25</v>
      </c>
      <c r="NQ308" s="153">
        <v>24</v>
      </c>
      <c r="NR308" s="153"/>
      <c r="NS308" s="153">
        <v>37</v>
      </c>
      <c r="NT308" s="153">
        <v>10</v>
      </c>
      <c r="NU308" s="153">
        <v>17</v>
      </c>
      <c r="NV308" s="153"/>
      <c r="NW308" s="153">
        <v>28</v>
      </c>
      <c r="NX308" s="153">
        <v>0</v>
      </c>
      <c r="NY308" s="153">
        <v>6</v>
      </c>
      <c r="NZ308" s="153">
        <v>23</v>
      </c>
      <c r="OA308" s="153">
        <v>39</v>
      </c>
      <c r="OB308" s="153">
        <v>36</v>
      </c>
      <c r="OC308" s="153">
        <v>51</v>
      </c>
      <c r="OD308" s="153"/>
      <c r="OE308" s="153">
        <v>0</v>
      </c>
      <c r="OF308" s="153">
        <v>370</v>
      </c>
      <c r="OG308" s="153">
        <v>3</v>
      </c>
      <c r="OH308" s="153"/>
      <c r="OI308" s="153"/>
      <c r="OJ308" s="153">
        <v>710</v>
      </c>
      <c r="OK308" s="153">
        <v>772</v>
      </c>
      <c r="OL308" s="153">
        <v>1365</v>
      </c>
      <c r="OM308" s="153">
        <v>9</v>
      </c>
      <c r="ON308" s="153"/>
      <c r="OO308" s="154">
        <v>250</v>
      </c>
      <c r="OP308" s="144">
        <v>58436</v>
      </c>
      <c r="OQ308" s="155">
        <v>48204</v>
      </c>
      <c r="OR308" s="153"/>
      <c r="OS308" s="153">
        <v>81081</v>
      </c>
      <c r="OT308" s="153"/>
      <c r="OU308" s="153"/>
      <c r="OV308" s="153">
        <v>52</v>
      </c>
      <c r="OW308" s="153">
        <v>31467</v>
      </c>
      <c r="OX308" s="153">
        <v>-1637</v>
      </c>
      <c r="OY308" s="153"/>
      <c r="OZ308" s="153"/>
      <c r="PA308" s="153">
        <v>3154</v>
      </c>
      <c r="PB308" s="153"/>
      <c r="PC308" s="153"/>
      <c r="PD308" s="153"/>
      <c r="PE308" s="153">
        <v>4093</v>
      </c>
      <c r="PF308" s="153"/>
      <c r="PG308" s="153"/>
      <c r="PH308" s="153"/>
      <c r="PI308" s="153">
        <v>8225</v>
      </c>
      <c r="PJ308" s="156"/>
      <c r="PK308" s="144">
        <v>174639</v>
      </c>
      <c r="PL308" s="144">
        <v>233075</v>
      </c>
    </row>
    <row r="309" spans="1:428" ht="15" x14ac:dyDescent="0.25">
      <c r="A309" s="158">
        <v>512100</v>
      </c>
      <c r="B309" s="159" t="s">
        <v>745</v>
      </c>
      <c r="C309" s="149" t="s">
        <v>495</v>
      </c>
      <c r="D309" s="155"/>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c r="AA309" s="153"/>
      <c r="AB309" s="153"/>
      <c r="AC309" s="153"/>
      <c r="AD309" s="153"/>
      <c r="AE309" s="153"/>
      <c r="AF309" s="153"/>
      <c r="AG309" s="153"/>
      <c r="AH309" s="153"/>
      <c r="AI309" s="153"/>
      <c r="AJ309" s="153"/>
      <c r="AK309" s="153"/>
      <c r="AL309" s="153"/>
      <c r="AM309" s="153"/>
      <c r="AN309" s="153"/>
      <c r="AO309" s="153"/>
      <c r="AP309" s="153"/>
      <c r="AQ309" s="153"/>
      <c r="AR309" s="153"/>
      <c r="AS309" s="153"/>
      <c r="AT309" s="153"/>
      <c r="AU309" s="153"/>
      <c r="AV309" s="153"/>
      <c r="AW309" s="153"/>
      <c r="AX309" s="153"/>
      <c r="AY309" s="153"/>
      <c r="AZ309" s="153"/>
      <c r="BA309" s="153"/>
      <c r="BB309" s="153"/>
      <c r="BC309" s="153"/>
      <c r="BD309" s="153"/>
      <c r="BE309" s="153"/>
      <c r="BF309" s="153"/>
      <c r="BG309" s="153"/>
      <c r="BH309" s="153"/>
      <c r="BI309" s="153"/>
      <c r="BJ309" s="153"/>
      <c r="BK309" s="153"/>
      <c r="BL309" s="153"/>
      <c r="BM309" s="153"/>
      <c r="BN309" s="153"/>
      <c r="BO309" s="153"/>
      <c r="BP309" s="153"/>
      <c r="BQ309" s="153"/>
      <c r="BR309" s="153"/>
      <c r="BS309" s="153"/>
      <c r="BT309" s="153"/>
      <c r="BU309" s="153"/>
      <c r="BV309" s="153"/>
      <c r="BW309" s="153"/>
      <c r="BX309" s="153"/>
      <c r="BY309" s="153"/>
      <c r="BZ309" s="153"/>
      <c r="CA309" s="153"/>
      <c r="CB309" s="153"/>
      <c r="CC309" s="153"/>
      <c r="CD309" s="153"/>
      <c r="CE309" s="153"/>
      <c r="CF309" s="153"/>
      <c r="CG309" s="153"/>
      <c r="CH309" s="153"/>
      <c r="CI309" s="153"/>
      <c r="CJ309" s="153"/>
      <c r="CK309" s="153"/>
      <c r="CL309" s="153"/>
      <c r="CM309" s="153"/>
      <c r="CN309" s="153"/>
      <c r="CO309" s="153"/>
      <c r="CP309" s="153"/>
      <c r="CQ309" s="153"/>
      <c r="CR309" s="153"/>
      <c r="CS309" s="153"/>
      <c r="CT309" s="153"/>
      <c r="CU309" s="153"/>
      <c r="CV309" s="153"/>
      <c r="CW309" s="153"/>
      <c r="CX309" s="153"/>
      <c r="CY309" s="153"/>
      <c r="CZ309" s="153"/>
      <c r="DA309" s="153"/>
      <c r="DB309" s="153"/>
      <c r="DC309" s="153"/>
      <c r="DD309" s="153"/>
      <c r="DE309" s="153"/>
      <c r="DF309" s="153"/>
      <c r="DG309" s="153"/>
      <c r="DH309" s="153"/>
      <c r="DI309" s="153"/>
      <c r="DJ309" s="153"/>
      <c r="DK309" s="153"/>
      <c r="DL309" s="153"/>
      <c r="DM309" s="153"/>
      <c r="DN309" s="153"/>
      <c r="DO309" s="153"/>
      <c r="DP309" s="153"/>
      <c r="DQ309" s="153"/>
      <c r="DR309" s="153"/>
      <c r="DS309" s="153"/>
      <c r="DT309" s="153"/>
      <c r="DU309" s="153"/>
      <c r="DV309" s="153"/>
      <c r="DW309" s="153"/>
      <c r="DX309" s="153"/>
      <c r="DY309" s="153"/>
      <c r="DZ309" s="153"/>
      <c r="EA309" s="153"/>
      <c r="EB309" s="153"/>
      <c r="EC309" s="153"/>
      <c r="ED309" s="153"/>
      <c r="EE309" s="153"/>
      <c r="EF309" s="153"/>
      <c r="EG309" s="153"/>
      <c r="EH309" s="153"/>
      <c r="EI309" s="153"/>
      <c r="EJ309" s="153"/>
      <c r="EK309" s="153"/>
      <c r="EL309" s="153"/>
      <c r="EM309" s="153"/>
      <c r="EN309" s="153"/>
      <c r="EO309" s="153"/>
      <c r="EP309" s="153"/>
      <c r="EQ309" s="153"/>
      <c r="ER309" s="153"/>
      <c r="ES309" s="153"/>
      <c r="ET309" s="153"/>
      <c r="EU309" s="153"/>
      <c r="EV309" s="153"/>
      <c r="EW309" s="153"/>
      <c r="EX309" s="153"/>
      <c r="EY309" s="153"/>
      <c r="EZ309" s="153"/>
      <c r="FA309" s="153"/>
      <c r="FB309" s="153"/>
      <c r="FC309" s="153"/>
      <c r="FD309" s="153"/>
      <c r="FE309" s="153"/>
      <c r="FF309" s="153"/>
      <c r="FG309" s="153"/>
      <c r="FH309" s="153"/>
      <c r="FI309" s="153"/>
      <c r="FJ309" s="153"/>
      <c r="FK309" s="153"/>
      <c r="FL309" s="153"/>
      <c r="FM309" s="153"/>
      <c r="FN309" s="153"/>
      <c r="FO309" s="153"/>
      <c r="FP309" s="153"/>
      <c r="FQ309" s="153"/>
      <c r="FR309" s="153"/>
      <c r="FS309" s="153"/>
      <c r="FT309" s="153"/>
      <c r="FU309" s="153"/>
      <c r="FV309" s="153"/>
      <c r="FW309" s="153"/>
      <c r="FX309" s="153"/>
      <c r="FY309" s="153"/>
      <c r="FZ309" s="153"/>
      <c r="GA309" s="153"/>
      <c r="GB309" s="153"/>
      <c r="GC309" s="153"/>
      <c r="GD309" s="153"/>
      <c r="GE309" s="153"/>
      <c r="GF309" s="153"/>
      <c r="GG309" s="153"/>
      <c r="GH309" s="153"/>
      <c r="GI309" s="153"/>
      <c r="GJ309" s="153"/>
      <c r="GK309" s="153"/>
      <c r="GL309" s="153"/>
      <c r="GM309" s="153"/>
      <c r="GN309" s="153"/>
      <c r="GO309" s="153"/>
      <c r="GP309" s="153"/>
      <c r="GQ309" s="153"/>
      <c r="GR309" s="153"/>
      <c r="GS309" s="153"/>
      <c r="GT309" s="153"/>
      <c r="GU309" s="153"/>
      <c r="GV309" s="153"/>
      <c r="GW309" s="153"/>
      <c r="GX309" s="153"/>
      <c r="GY309" s="153"/>
      <c r="GZ309" s="153"/>
      <c r="HA309" s="153"/>
      <c r="HB309" s="153"/>
      <c r="HC309" s="153"/>
      <c r="HD309" s="153"/>
      <c r="HE309" s="153"/>
      <c r="HF309" s="153"/>
      <c r="HG309" s="153"/>
      <c r="HH309" s="153"/>
      <c r="HI309" s="153"/>
      <c r="HJ309" s="153"/>
      <c r="HK309" s="153"/>
      <c r="HL309" s="153"/>
      <c r="HM309" s="153"/>
      <c r="HN309" s="153"/>
      <c r="HO309" s="153"/>
      <c r="HP309" s="153"/>
      <c r="HQ309" s="153"/>
      <c r="HR309" s="153"/>
      <c r="HS309" s="153"/>
      <c r="HT309" s="153"/>
      <c r="HU309" s="153"/>
      <c r="HV309" s="153"/>
      <c r="HW309" s="153"/>
      <c r="HX309" s="153"/>
      <c r="HY309" s="153"/>
      <c r="HZ309" s="153"/>
      <c r="IA309" s="153"/>
      <c r="IB309" s="153"/>
      <c r="IC309" s="153"/>
      <c r="ID309" s="153"/>
      <c r="IE309" s="153"/>
      <c r="IF309" s="153"/>
      <c r="IG309" s="153"/>
      <c r="IH309" s="153"/>
      <c r="II309" s="153"/>
      <c r="IJ309" s="153"/>
      <c r="IK309" s="153"/>
      <c r="IL309" s="153"/>
      <c r="IM309" s="153"/>
      <c r="IN309" s="153"/>
      <c r="IO309" s="153"/>
      <c r="IP309" s="153"/>
      <c r="IQ309" s="153"/>
      <c r="IR309" s="153"/>
      <c r="IS309" s="153"/>
      <c r="IT309" s="153"/>
      <c r="IU309" s="153"/>
      <c r="IV309" s="153"/>
      <c r="IW309" s="153"/>
      <c r="IX309" s="153"/>
      <c r="IY309" s="153"/>
      <c r="IZ309" s="153"/>
      <c r="JA309" s="153"/>
      <c r="JB309" s="153"/>
      <c r="JC309" s="153"/>
      <c r="JD309" s="153"/>
      <c r="JE309" s="153"/>
      <c r="JF309" s="153"/>
      <c r="JG309" s="153"/>
      <c r="JH309" s="153"/>
      <c r="JI309" s="153"/>
      <c r="JJ309" s="153"/>
      <c r="JK309" s="153"/>
      <c r="JL309" s="153">
        <v>7</v>
      </c>
      <c r="JM309" s="153"/>
      <c r="JN309" s="153"/>
      <c r="JO309" s="153"/>
      <c r="JP309" s="153">
        <v>71</v>
      </c>
      <c r="JQ309" s="153"/>
      <c r="JR309" s="153"/>
      <c r="JS309" s="153"/>
      <c r="JT309" s="153"/>
      <c r="JU309" s="153"/>
      <c r="JV309" s="153"/>
      <c r="JW309" s="153">
        <v>9</v>
      </c>
      <c r="JX309" s="153"/>
      <c r="JY309" s="153"/>
      <c r="JZ309" s="153"/>
      <c r="KA309" s="153"/>
      <c r="KB309" s="153">
        <v>2</v>
      </c>
      <c r="KC309" s="153"/>
      <c r="KD309" s="153"/>
      <c r="KE309" s="153"/>
      <c r="KF309" s="153">
        <v>8</v>
      </c>
      <c r="KG309" s="153"/>
      <c r="KH309" s="153"/>
      <c r="KI309" s="153">
        <v>1</v>
      </c>
      <c r="KJ309" s="153"/>
      <c r="KK309" s="153">
        <v>16</v>
      </c>
      <c r="KL309" s="153">
        <v>11</v>
      </c>
      <c r="KM309" s="153"/>
      <c r="KN309" s="153"/>
      <c r="KO309" s="153"/>
      <c r="KP309" s="153"/>
      <c r="KQ309" s="153"/>
      <c r="KR309" s="153">
        <v>0</v>
      </c>
      <c r="KS309" s="153">
        <v>98</v>
      </c>
      <c r="KT309" s="153">
        <v>20369</v>
      </c>
      <c r="KU309" s="153"/>
      <c r="KV309" s="153">
        <v>173</v>
      </c>
      <c r="KW309" s="153">
        <v>9571</v>
      </c>
      <c r="KX309" s="153">
        <v>30033</v>
      </c>
      <c r="KY309" s="153">
        <v>19</v>
      </c>
      <c r="KZ309" s="153"/>
      <c r="LA309" s="153">
        <v>11</v>
      </c>
      <c r="LB309" s="153"/>
      <c r="LC309" s="153"/>
      <c r="LD309" s="153">
        <v>15</v>
      </c>
      <c r="LE309" s="153">
        <v>15</v>
      </c>
      <c r="LF309" s="153">
        <v>18</v>
      </c>
      <c r="LG309" s="153">
        <v>3</v>
      </c>
      <c r="LH309" s="153"/>
      <c r="LI309" s="153"/>
      <c r="LJ309" s="153"/>
      <c r="LK309" s="153"/>
      <c r="LL309" s="153"/>
      <c r="LM309" s="153"/>
      <c r="LN309" s="153">
        <v>60</v>
      </c>
      <c r="LO309" s="153"/>
      <c r="LP309" s="153">
        <v>4</v>
      </c>
      <c r="LQ309" s="153">
        <v>276</v>
      </c>
      <c r="LR309" s="153"/>
      <c r="LS309" s="153">
        <v>8</v>
      </c>
      <c r="LT309" s="153">
        <v>8</v>
      </c>
      <c r="LU309" s="153">
        <v>25</v>
      </c>
      <c r="LV309" s="153">
        <v>5</v>
      </c>
      <c r="LW309" s="153">
        <v>4</v>
      </c>
      <c r="LX309" s="153">
        <v>3</v>
      </c>
      <c r="LY309" s="153">
        <v>19</v>
      </c>
      <c r="LZ309" s="153">
        <v>1</v>
      </c>
      <c r="MA309" s="153">
        <v>6</v>
      </c>
      <c r="MB309" s="153">
        <v>351</v>
      </c>
      <c r="MC309" s="153"/>
      <c r="MD309" s="153">
        <v>3</v>
      </c>
      <c r="ME309" s="153"/>
      <c r="MF309" s="153">
        <v>170</v>
      </c>
      <c r="MG309" s="153"/>
      <c r="MH309" s="153"/>
      <c r="MI309" s="153">
        <v>15</v>
      </c>
      <c r="MJ309" s="153">
        <v>2</v>
      </c>
      <c r="MK309" s="153"/>
      <c r="ML309" s="153">
        <v>3</v>
      </c>
      <c r="MM309" s="153">
        <v>6</v>
      </c>
      <c r="MN309" s="153">
        <v>2</v>
      </c>
      <c r="MO309" s="153">
        <v>15</v>
      </c>
      <c r="MP309" s="153"/>
      <c r="MQ309" s="153"/>
      <c r="MR309" s="153">
        <v>2</v>
      </c>
      <c r="MS309" s="153">
        <v>73</v>
      </c>
      <c r="MT309" s="153">
        <v>21</v>
      </c>
      <c r="MU309" s="153">
        <v>4</v>
      </c>
      <c r="MV309" s="153">
        <v>3</v>
      </c>
      <c r="MW309" s="153">
        <v>5</v>
      </c>
      <c r="MX309" s="153"/>
      <c r="MY309" s="153">
        <v>2</v>
      </c>
      <c r="MZ309" s="153">
        <v>1</v>
      </c>
      <c r="NA309" s="153">
        <v>9</v>
      </c>
      <c r="NB309" s="153">
        <v>381</v>
      </c>
      <c r="NC309" s="153"/>
      <c r="ND309" s="153">
        <v>648</v>
      </c>
      <c r="NE309" s="153">
        <v>61</v>
      </c>
      <c r="NF309" s="153">
        <v>80</v>
      </c>
      <c r="NG309" s="153">
        <v>1</v>
      </c>
      <c r="NH309" s="153">
        <v>0</v>
      </c>
      <c r="NI309" s="153"/>
      <c r="NJ309" s="153">
        <v>1</v>
      </c>
      <c r="NK309" s="153"/>
      <c r="NL309" s="153">
        <v>1</v>
      </c>
      <c r="NM309" s="153">
        <v>2</v>
      </c>
      <c r="NN309" s="153">
        <v>13</v>
      </c>
      <c r="NO309" s="153">
        <v>16</v>
      </c>
      <c r="NP309" s="153">
        <v>73</v>
      </c>
      <c r="NQ309" s="153">
        <v>196</v>
      </c>
      <c r="NR309" s="153">
        <v>39</v>
      </c>
      <c r="NS309" s="153">
        <v>1</v>
      </c>
      <c r="NT309" s="153"/>
      <c r="NU309" s="153">
        <v>2</v>
      </c>
      <c r="NV309" s="153"/>
      <c r="NW309" s="153">
        <v>9</v>
      </c>
      <c r="NX309" s="153"/>
      <c r="NY309" s="153">
        <v>2</v>
      </c>
      <c r="NZ309" s="153">
        <v>28</v>
      </c>
      <c r="OA309" s="153">
        <v>14</v>
      </c>
      <c r="OB309" s="153">
        <v>25</v>
      </c>
      <c r="OC309" s="153">
        <v>4</v>
      </c>
      <c r="OD309" s="153"/>
      <c r="OE309" s="153">
        <v>0</v>
      </c>
      <c r="OF309" s="153">
        <v>5</v>
      </c>
      <c r="OG309" s="153"/>
      <c r="OH309" s="153"/>
      <c r="OI309" s="153"/>
      <c r="OJ309" s="153">
        <v>11</v>
      </c>
      <c r="OK309" s="153">
        <v>6</v>
      </c>
      <c r="OL309" s="153">
        <v>98</v>
      </c>
      <c r="OM309" s="153"/>
      <c r="ON309" s="153"/>
      <c r="OO309" s="154"/>
      <c r="OP309" s="144">
        <v>63271</v>
      </c>
      <c r="OQ309" s="155">
        <v>21990</v>
      </c>
      <c r="OR309" s="153"/>
      <c r="OS309" s="153">
        <v>34944</v>
      </c>
      <c r="OT309" s="153"/>
      <c r="OU309" s="153"/>
      <c r="OV309" s="153">
        <v>108</v>
      </c>
      <c r="OW309" s="153">
        <v>20775</v>
      </c>
      <c r="OX309" s="153">
        <v>-9710</v>
      </c>
      <c r="OY309" s="153"/>
      <c r="OZ309" s="153"/>
      <c r="PA309" s="153"/>
      <c r="PB309" s="153"/>
      <c r="PC309" s="153"/>
      <c r="PD309" s="153"/>
      <c r="PE309" s="153"/>
      <c r="PF309" s="153"/>
      <c r="PG309" s="153"/>
      <c r="PH309" s="153"/>
      <c r="PI309" s="153"/>
      <c r="PJ309" s="156"/>
      <c r="PK309" s="144">
        <v>68106</v>
      </c>
      <c r="PL309" s="144">
        <v>131377</v>
      </c>
    </row>
    <row r="310" spans="1:428" ht="15" x14ac:dyDescent="0.25">
      <c r="A310" s="158">
        <v>512200</v>
      </c>
      <c r="B310" s="159" t="s">
        <v>745</v>
      </c>
      <c r="C310" s="149" t="s">
        <v>496</v>
      </c>
      <c r="D310" s="155"/>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c r="AA310" s="153"/>
      <c r="AB310" s="153"/>
      <c r="AC310" s="153"/>
      <c r="AD310" s="153"/>
      <c r="AE310" s="153"/>
      <c r="AF310" s="153"/>
      <c r="AG310" s="153"/>
      <c r="AH310" s="153"/>
      <c r="AI310" s="153"/>
      <c r="AJ310" s="153"/>
      <c r="AK310" s="153"/>
      <c r="AL310" s="153"/>
      <c r="AM310" s="153"/>
      <c r="AN310" s="153"/>
      <c r="AO310" s="153"/>
      <c r="AP310" s="153"/>
      <c r="AQ310" s="153"/>
      <c r="AR310" s="153"/>
      <c r="AS310" s="153"/>
      <c r="AT310" s="153"/>
      <c r="AU310" s="153"/>
      <c r="AV310" s="153"/>
      <c r="AW310" s="153"/>
      <c r="AX310" s="153"/>
      <c r="AY310" s="153"/>
      <c r="AZ310" s="153"/>
      <c r="BA310" s="153"/>
      <c r="BB310" s="153"/>
      <c r="BC310" s="153"/>
      <c r="BD310" s="153"/>
      <c r="BE310" s="153"/>
      <c r="BF310" s="153"/>
      <c r="BG310" s="153"/>
      <c r="BH310" s="153"/>
      <c r="BI310" s="153"/>
      <c r="BJ310" s="153"/>
      <c r="BK310" s="153"/>
      <c r="BL310" s="153"/>
      <c r="BM310" s="153"/>
      <c r="BN310" s="153"/>
      <c r="BO310" s="153"/>
      <c r="BP310" s="153"/>
      <c r="BQ310" s="153"/>
      <c r="BR310" s="153"/>
      <c r="BS310" s="153"/>
      <c r="BT310" s="153"/>
      <c r="BU310" s="153"/>
      <c r="BV310" s="153"/>
      <c r="BW310" s="153"/>
      <c r="BX310" s="153"/>
      <c r="BY310" s="153"/>
      <c r="BZ310" s="153"/>
      <c r="CA310" s="153"/>
      <c r="CB310" s="153"/>
      <c r="CC310" s="153"/>
      <c r="CD310" s="153"/>
      <c r="CE310" s="153"/>
      <c r="CF310" s="153"/>
      <c r="CG310" s="153"/>
      <c r="CH310" s="153"/>
      <c r="CI310" s="153"/>
      <c r="CJ310" s="153"/>
      <c r="CK310" s="153"/>
      <c r="CL310" s="153"/>
      <c r="CM310" s="153"/>
      <c r="CN310" s="153"/>
      <c r="CO310" s="153"/>
      <c r="CP310" s="153"/>
      <c r="CQ310" s="153"/>
      <c r="CR310" s="153"/>
      <c r="CS310" s="153"/>
      <c r="CT310" s="153"/>
      <c r="CU310" s="153"/>
      <c r="CV310" s="153"/>
      <c r="CW310" s="153"/>
      <c r="CX310" s="153"/>
      <c r="CY310" s="153"/>
      <c r="CZ310" s="153"/>
      <c r="DA310" s="153"/>
      <c r="DB310" s="153"/>
      <c r="DC310" s="153"/>
      <c r="DD310" s="153"/>
      <c r="DE310" s="153"/>
      <c r="DF310" s="153"/>
      <c r="DG310" s="153"/>
      <c r="DH310" s="153"/>
      <c r="DI310" s="153"/>
      <c r="DJ310" s="153"/>
      <c r="DK310" s="153"/>
      <c r="DL310" s="153"/>
      <c r="DM310" s="153"/>
      <c r="DN310" s="153"/>
      <c r="DO310" s="153"/>
      <c r="DP310" s="153"/>
      <c r="DQ310" s="153"/>
      <c r="DR310" s="153"/>
      <c r="DS310" s="153"/>
      <c r="DT310" s="153"/>
      <c r="DU310" s="153"/>
      <c r="DV310" s="153"/>
      <c r="DW310" s="153"/>
      <c r="DX310" s="153"/>
      <c r="DY310" s="153"/>
      <c r="DZ310" s="153"/>
      <c r="EA310" s="153"/>
      <c r="EB310" s="153"/>
      <c r="EC310" s="153"/>
      <c r="ED310" s="153"/>
      <c r="EE310" s="153"/>
      <c r="EF310" s="153"/>
      <c r="EG310" s="153"/>
      <c r="EH310" s="153"/>
      <c r="EI310" s="153"/>
      <c r="EJ310" s="153"/>
      <c r="EK310" s="153"/>
      <c r="EL310" s="153"/>
      <c r="EM310" s="153"/>
      <c r="EN310" s="153"/>
      <c r="EO310" s="153"/>
      <c r="EP310" s="153"/>
      <c r="EQ310" s="153"/>
      <c r="ER310" s="153"/>
      <c r="ES310" s="153"/>
      <c r="ET310" s="153"/>
      <c r="EU310" s="153"/>
      <c r="EV310" s="153"/>
      <c r="EW310" s="153"/>
      <c r="EX310" s="153"/>
      <c r="EY310" s="153"/>
      <c r="EZ310" s="153"/>
      <c r="FA310" s="153"/>
      <c r="FB310" s="153"/>
      <c r="FC310" s="153"/>
      <c r="FD310" s="153"/>
      <c r="FE310" s="153"/>
      <c r="FF310" s="153"/>
      <c r="FG310" s="153"/>
      <c r="FH310" s="153"/>
      <c r="FI310" s="153"/>
      <c r="FJ310" s="153"/>
      <c r="FK310" s="153"/>
      <c r="FL310" s="153"/>
      <c r="FM310" s="153"/>
      <c r="FN310" s="153"/>
      <c r="FO310" s="153"/>
      <c r="FP310" s="153"/>
      <c r="FQ310" s="153"/>
      <c r="FR310" s="153"/>
      <c r="FS310" s="153"/>
      <c r="FT310" s="153"/>
      <c r="FU310" s="153"/>
      <c r="FV310" s="153"/>
      <c r="FW310" s="153"/>
      <c r="FX310" s="153"/>
      <c r="FY310" s="153"/>
      <c r="FZ310" s="153"/>
      <c r="GA310" s="153"/>
      <c r="GB310" s="153"/>
      <c r="GC310" s="153"/>
      <c r="GD310" s="153"/>
      <c r="GE310" s="153"/>
      <c r="GF310" s="153"/>
      <c r="GG310" s="153"/>
      <c r="GH310" s="153"/>
      <c r="GI310" s="153"/>
      <c r="GJ310" s="153"/>
      <c r="GK310" s="153"/>
      <c r="GL310" s="153"/>
      <c r="GM310" s="153"/>
      <c r="GN310" s="153"/>
      <c r="GO310" s="153"/>
      <c r="GP310" s="153"/>
      <c r="GQ310" s="153"/>
      <c r="GR310" s="153"/>
      <c r="GS310" s="153"/>
      <c r="GT310" s="153"/>
      <c r="GU310" s="153"/>
      <c r="GV310" s="153"/>
      <c r="GW310" s="153"/>
      <c r="GX310" s="153"/>
      <c r="GY310" s="153"/>
      <c r="GZ310" s="153"/>
      <c r="HA310" s="153"/>
      <c r="HB310" s="153"/>
      <c r="HC310" s="153"/>
      <c r="HD310" s="153"/>
      <c r="HE310" s="153"/>
      <c r="HF310" s="153"/>
      <c r="HG310" s="153"/>
      <c r="HH310" s="153"/>
      <c r="HI310" s="153"/>
      <c r="HJ310" s="153"/>
      <c r="HK310" s="153"/>
      <c r="HL310" s="153"/>
      <c r="HM310" s="153"/>
      <c r="HN310" s="153"/>
      <c r="HO310" s="153"/>
      <c r="HP310" s="153"/>
      <c r="HQ310" s="153"/>
      <c r="HR310" s="153"/>
      <c r="HS310" s="153"/>
      <c r="HT310" s="153"/>
      <c r="HU310" s="153"/>
      <c r="HV310" s="153"/>
      <c r="HW310" s="153"/>
      <c r="HX310" s="153"/>
      <c r="HY310" s="153"/>
      <c r="HZ310" s="153"/>
      <c r="IA310" s="153"/>
      <c r="IB310" s="153"/>
      <c r="IC310" s="153"/>
      <c r="ID310" s="153"/>
      <c r="IE310" s="153"/>
      <c r="IF310" s="153"/>
      <c r="IG310" s="153"/>
      <c r="IH310" s="153"/>
      <c r="II310" s="153"/>
      <c r="IJ310" s="153"/>
      <c r="IK310" s="153"/>
      <c r="IL310" s="153"/>
      <c r="IM310" s="153"/>
      <c r="IN310" s="153"/>
      <c r="IO310" s="153"/>
      <c r="IP310" s="153"/>
      <c r="IQ310" s="153"/>
      <c r="IR310" s="153"/>
      <c r="IS310" s="153"/>
      <c r="IT310" s="153"/>
      <c r="IU310" s="153"/>
      <c r="IV310" s="153"/>
      <c r="IW310" s="153"/>
      <c r="IX310" s="153"/>
      <c r="IY310" s="153"/>
      <c r="IZ310" s="153"/>
      <c r="JA310" s="153"/>
      <c r="JB310" s="153"/>
      <c r="JC310" s="153"/>
      <c r="JD310" s="153"/>
      <c r="JE310" s="153"/>
      <c r="JF310" s="153"/>
      <c r="JG310" s="153"/>
      <c r="JH310" s="153"/>
      <c r="JI310" s="153"/>
      <c r="JJ310" s="153"/>
      <c r="JK310" s="153"/>
      <c r="JL310" s="153"/>
      <c r="JM310" s="153"/>
      <c r="JN310" s="153"/>
      <c r="JO310" s="153"/>
      <c r="JP310" s="153"/>
      <c r="JQ310" s="153"/>
      <c r="JR310" s="153"/>
      <c r="JS310" s="153"/>
      <c r="JT310" s="153"/>
      <c r="JU310" s="153"/>
      <c r="JV310" s="153"/>
      <c r="JW310" s="153">
        <v>255</v>
      </c>
      <c r="JX310" s="153">
        <v>230</v>
      </c>
      <c r="JY310" s="153"/>
      <c r="JZ310" s="153"/>
      <c r="KA310" s="153"/>
      <c r="KB310" s="153"/>
      <c r="KC310" s="153"/>
      <c r="KD310" s="153"/>
      <c r="KE310" s="153"/>
      <c r="KF310" s="153"/>
      <c r="KG310" s="153"/>
      <c r="KH310" s="153"/>
      <c r="KI310" s="153"/>
      <c r="KJ310" s="153"/>
      <c r="KK310" s="153"/>
      <c r="KL310" s="153"/>
      <c r="KM310" s="153"/>
      <c r="KN310" s="153"/>
      <c r="KO310" s="153"/>
      <c r="KP310" s="153"/>
      <c r="KQ310" s="153"/>
      <c r="KR310" s="153"/>
      <c r="KS310" s="153"/>
      <c r="KT310" s="153">
        <v>1484</v>
      </c>
      <c r="KU310" s="153">
        <v>1517</v>
      </c>
      <c r="KV310" s="153">
        <v>14</v>
      </c>
      <c r="KW310" s="153">
        <v>257</v>
      </c>
      <c r="KX310" s="153">
        <v>1227</v>
      </c>
      <c r="KY310" s="153"/>
      <c r="KZ310" s="153"/>
      <c r="LA310" s="153"/>
      <c r="LB310" s="153"/>
      <c r="LC310" s="153"/>
      <c r="LD310" s="153"/>
      <c r="LE310" s="153"/>
      <c r="LF310" s="153"/>
      <c r="LG310" s="153"/>
      <c r="LH310" s="153"/>
      <c r="LI310" s="153"/>
      <c r="LJ310" s="153"/>
      <c r="LK310" s="153"/>
      <c r="LL310" s="153"/>
      <c r="LM310" s="153"/>
      <c r="LN310" s="153"/>
      <c r="LO310" s="153"/>
      <c r="LP310" s="153"/>
      <c r="LQ310" s="153"/>
      <c r="LR310" s="153"/>
      <c r="LS310" s="153"/>
      <c r="LT310" s="153"/>
      <c r="LU310" s="153"/>
      <c r="LV310" s="153"/>
      <c r="LW310" s="153"/>
      <c r="LX310" s="153"/>
      <c r="LY310" s="153"/>
      <c r="LZ310" s="153"/>
      <c r="MA310" s="153"/>
      <c r="MB310" s="153">
        <v>2009</v>
      </c>
      <c r="MC310" s="153"/>
      <c r="MD310" s="153"/>
      <c r="ME310" s="153"/>
      <c r="MF310" s="153"/>
      <c r="MG310" s="153">
        <v>286</v>
      </c>
      <c r="MH310" s="153"/>
      <c r="MI310" s="153"/>
      <c r="MJ310" s="153"/>
      <c r="MK310" s="153"/>
      <c r="ML310" s="153"/>
      <c r="MM310" s="153"/>
      <c r="MN310" s="153"/>
      <c r="MO310" s="153"/>
      <c r="MP310" s="153"/>
      <c r="MQ310" s="153">
        <v>17</v>
      </c>
      <c r="MR310" s="153">
        <v>101</v>
      </c>
      <c r="MS310" s="153">
        <v>125</v>
      </c>
      <c r="MT310" s="153"/>
      <c r="MU310" s="153"/>
      <c r="MV310" s="153"/>
      <c r="MW310" s="153"/>
      <c r="MX310" s="153"/>
      <c r="MY310" s="153"/>
      <c r="MZ310" s="153"/>
      <c r="NA310" s="153"/>
      <c r="NB310" s="153"/>
      <c r="NC310" s="153"/>
      <c r="ND310" s="153"/>
      <c r="NE310" s="153"/>
      <c r="NF310" s="153"/>
      <c r="NG310" s="153"/>
      <c r="NH310" s="153"/>
      <c r="NI310" s="153">
        <v>281</v>
      </c>
      <c r="NJ310" s="153">
        <v>12</v>
      </c>
      <c r="NK310" s="153"/>
      <c r="NL310" s="153"/>
      <c r="NM310" s="153"/>
      <c r="NN310" s="153">
        <v>5</v>
      </c>
      <c r="NO310" s="153">
        <v>347</v>
      </c>
      <c r="NP310" s="153">
        <v>516</v>
      </c>
      <c r="NQ310" s="153">
        <v>1591</v>
      </c>
      <c r="NR310" s="153">
        <v>403</v>
      </c>
      <c r="NS310" s="153"/>
      <c r="NT310" s="153"/>
      <c r="NU310" s="153"/>
      <c r="NV310" s="153"/>
      <c r="NW310" s="153"/>
      <c r="NX310" s="153"/>
      <c r="NY310" s="153"/>
      <c r="NZ310" s="153"/>
      <c r="OA310" s="153">
        <v>315</v>
      </c>
      <c r="OB310" s="153"/>
      <c r="OC310" s="153">
        <v>34</v>
      </c>
      <c r="OD310" s="153"/>
      <c r="OE310" s="153">
        <v>16</v>
      </c>
      <c r="OF310" s="153">
        <v>861</v>
      </c>
      <c r="OG310" s="153"/>
      <c r="OH310" s="153"/>
      <c r="OI310" s="153">
        <v>70</v>
      </c>
      <c r="OJ310" s="153">
        <v>78</v>
      </c>
      <c r="OK310" s="153">
        <v>22</v>
      </c>
      <c r="OL310" s="153">
        <v>36</v>
      </c>
      <c r="OM310" s="153"/>
      <c r="ON310" s="153"/>
      <c r="OO310" s="154"/>
      <c r="OP310" s="144">
        <v>12107</v>
      </c>
      <c r="OQ310" s="155">
        <v>1752</v>
      </c>
      <c r="OR310" s="153"/>
      <c r="OS310" s="153">
        <v>3597</v>
      </c>
      <c r="OT310" s="153"/>
      <c r="OU310" s="153"/>
      <c r="OV310" s="153">
        <v>-94</v>
      </c>
      <c r="OW310" s="153">
        <v>2781</v>
      </c>
      <c r="OX310" s="153">
        <v>-1416</v>
      </c>
      <c r="OY310" s="153"/>
      <c r="OZ310" s="153"/>
      <c r="PA310" s="153"/>
      <c r="PB310" s="153"/>
      <c r="PC310" s="153"/>
      <c r="PD310" s="153"/>
      <c r="PE310" s="153"/>
      <c r="PF310" s="153"/>
      <c r="PG310" s="153"/>
      <c r="PH310" s="153"/>
      <c r="PI310" s="153"/>
      <c r="PJ310" s="156"/>
      <c r="PK310" s="144">
        <v>6620</v>
      </c>
      <c r="PL310" s="144">
        <v>18727</v>
      </c>
    </row>
    <row r="311" spans="1:428" ht="15" x14ac:dyDescent="0.25">
      <c r="A311" s="158">
        <v>515100</v>
      </c>
      <c r="B311" s="159" t="s">
        <v>745</v>
      </c>
      <c r="C311" s="149" t="s">
        <v>497</v>
      </c>
      <c r="D311" s="155"/>
      <c r="E311" s="153"/>
      <c r="F311" s="153"/>
      <c r="G311" s="153"/>
      <c r="H311" s="153"/>
      <c r="I311" s="153"/>
      <c r="J311" s="153"/>
      <c r="K311" s="153"/>
      <c r="L311" s="153"/>
      <c r="M311" s="153"/>
      <c r="N311" s="153"/>
      <c r="O311" s="153"/>
      <c r="P311" s="153"/>
      <c r="Q311" s="153">
        <v>114</v>
      </c>
      <c r="R311" s="153">
        <v>3</v>
      </c>
      <c r="S311" s="153">
        <v>2</v>
      </c>
      <c r="T311" s="153">
        <v>2</v>
      </c>
      <c r="U311" s="153">
        <v>0</v>
      </c>
      <c r="V311" s="153"/>
      <c r="W311" s="153"/>
      <c r="X311" s="153"/>
      <c r="Y311" s="153"/>
      <c r="Z311" s="153"/>
      <c r="AA311" s="153"/>
      <c r="AB311" s="153"/>
      <c r="AC311" s="153"/>
      <c r="AD311" s="153"/>
      <c r="AE311" s="153"/>
      <c r="AF311" s="153"/>
      <c r="AG311" s="153"/>
      <c r="AH311" s="153"/>
      <c r="AI311" s="153"/>
      <c r="AJ311" s="153"/>
      <c r="AK311" s="153"/>
      <c r="AL311" s="153"/>
      <c r="AM311" s="153"/>
      <c r="AN311" s="153"/>
      <c r="AO311" s="153"/>
      <c r="AP311" s="153"/>
      <c r="AQ311" s="153"/>
      <c r="AR311" s="153"/>
      <c r="AS311" s="153"/>
      <c r="AT311" s="153"/>
      <c r="AU311" s="153"/>
      <c r="AV311" s="153"/>
      <c r="AW311" s="153"/>
      <c r="AX311" s="153"/>
      <c r="AY311" s="153"/>
      <c r="AZ311" s="153"/>
      <c r="BA311" s="153"/>
      <c r="BB311" s="153"/>
      <c r="BC311" s="153"/>
      <c r="BD311" s="153"/>
      <c r="BE311" s="153"/>
      <c r="BF311" s="153"/>
      <c r="BG311" s="153"/>
      <c r="BH311" s="153"/>
      <c r="BI311" s="153"/>
      <c r="BJ311" s="153"/>
      <c r="BK311" s="153"/>
      <c r="BL311" s="153"/>
      <c r="BM311" s="153"/>
      <c r="BN311" s="153"/>
      <c r="BO311" s="153"/>
      <c r="BP311" s="153"/>
      <c r="BQ311" s="153"/>
      <c r="BR311" s="153"/>
      <c r="BS311" s="153"/>
      <c r="BT311" s="153"/>
      <c r="BU311" s="153"/>
      <c r="BV311" s="153"/>
      <c r="BW311" s="153"/>
      <c r="BX311" s="153"/>
      <c r="BY311" s="153"/>
      <c r="BZ311" s="153"/>
      <c r="CA311" s="153"/>
      <c r="CB311" s="153"/>
      <c r="CC311" s="153"/>
      <c r="CD311" s="153"/>
      <c r="CE311" s="153"/>
      <c r="CF311" s="153"/>
      <c r="CG311" s="153"/>
      <c r="CH311" s="153"/>
      <c r="CI311" s="153"/>
      <c r="CJ311" s="153"/>
      <c r="CK311" s="153"/>
      <c r="CL311" s="153"/>
      <c r="CM311" s="153"/>
      <c r="CN311" s="153"/>
      <c r="CO311" s="153"/>
      <c r="CP311" s="153"/>
      <c r="CQ311" s="153"/>
      <c r="CR311" s="153"/>
      <c r="CS311" s="153"/>
      <c r="CT311" s="153"/>
      <c r="CU311" s="153"/>
      <c r="CV311" s="153"/>
      <c r="CW311" s="153"/>
      <c r="CX311" s="153"/>
      <c r="CY311" s="153"/>
      <c r="CZ311" s="153"/>
      <c r="DA311" s="153"/>
      <c r="DB311" s="153"/>
      <c r="DC311" s="153"/>
      <c r="DD311" s="153"/>
      <c r="DE311" s="153"/>
      <c r="DF311" s="153"/>
      <c r="DG311" s="153"/>
      <c r="DH311" s="153"/>
      <c r="DI311" s="153"/>
      <c r="DJ311" s="153"/>
      <c r="DK311" s="153"/>
      <c r="DL311" s="153"/>
      <c r="DM311" s="153"/>
      <c r="DN311" s="153"/>
      <c r="DO311" s="153"/>
      <c r="DP311" s="153"/>
      <c r="DQ311" s="153"/>
      <c r="DR311" s="153"/>
      <c r="DS311" s="153"/>
      <c r="DT311" s="153"/>
      <c r="DU311" s="153"/>
      <c r="DV311" s="153"/>
      <c r="DW311" s="153"/>
      <c r="DX311" s="153"/>
      <c r="DY311" s="153"/>
      <c r="DZ311" s="153"/>
      <c r="EA311" s="153"/>
      <c r="EB311" s="153"/>
      <c r="EC311" s="153"/>
      <c r="ED311" s="153"/>
      <c r="EE311" s="153"/>
      <c r="EF311" s="153"/>
      <c r="EG311" s="153"/>
      <c r="EH311" s="153"/>
      <c r="EI311" s="153"/>
      <c r="EJ311" s="153"/>
      <c r="EK311" s="153"/>
      <c r="EL311" s="153"/>
      <c r="EM311" s="153"/>
      <c r="EN311" s="153"/>
      <c r="EO311" s="153"/>
      <c r="EP311" s="153"/>
      <c r="EQ311" s="153"/>
      <c r="ER311" s="153"/>
      <c r="ES311" s="153"/>
      <c r="ET311" s="153"/>
      <c r="EU311" s="153"/>
      <c r="EV311" s="153"/>
      <c r="EW311" s="153"/>
      <c r="EX311" s="153"/>
      <c r="EY311" s="153"/>
      <c r="EZ311" s="153"/>
      <c r="FA311" s="153"/>
      <c r="FB311" s="153"/>
      <c r="FC311" s="153"/>
      <c r="FD311" s="153"/>
      <c r="FE311" s="153"/>
      <c r="FF311" s="153"/>
      <c r="FG311" s="153"/>
      <c r="FH311" s="153"/>
      <c r="FI311" s="153"/>
      <c r="FJ311" s="153"/>
      <c r="FK311" s="153"/>
      <c r="FL311" s="153"/>
      <c r="FM311" s="153"/>
      <c r="FN311" s="153"/>
      <c r="FO311" s="153"/>
      <c r="FP311" s="153"/>
      <c r="FQ311" s="153"/>
      <c r="FR311" s="153"/>
      <c r="FS311" s="153"/>
      <c r="FT311" s="153"/>
      <c r="FU311" s="153"/>
      <c r="FV311" s="153"/>
      <c r="FW311" s="153"/>
      <c r="FX311" s="153"/>
      <c r="FY311" s="153"/>
      <c r="FZ311" s="153"/>
      <c r="GA311" s="153"/>
      <c r="GB311" s="153"/>
      <c r="GC311" s="153"/>
      <c r="GD311" s="153"/>
      <c r="GE311" s="153"/>
      <c r="GF311" s="153"/>
      <c r="GG311" s="153"/>
      <c r="GH311" s="153"/>
      <c r="GI311" s="153"/>
      <c r="GJ311" s="153"/>
      <c r="GK311" s="153"/>
      <c r="GL311" s="153"/>
      <c r="GM311" s="153"/>
      <c r="GN311" s="153"/>
      <c r="GO311" s="153"/>
      <c r="GP311" s="153"/>
      <c r="GQ311" s="153"/>
      <c r="GR311" s="153"/>
      <c r="GS311" s="153"/>
      <c r="GT311" s="153"/>
      <c r="GU311" s="153"/>
      <c r="GV311" s="153"/>
      <c r="GW311" s="153"/>
      <c r="GX311" s="153"/>
      <c r="GY311" s="153"/>
      <c r="GZ311" s="153"/>
      <c r="HA311" s="153"/>
      <c r="HB311" s="153"/>
      <c r="HC311" s="153"/>
      <c r="HD311" s="153"/>
      <c r="HE311" s="153"/>
      <c r="HF311" s="153"/>
      <c r="HG311" s="153"/>
      <c r="HH311" s="153"/>
      <c r="HI311" s="153"/>
      <c r="HJ311" s="153"/>
      <c r="HK311" s="153"/>
      <c r="HL311" s="153"/>
      <c r="HM311" s="153"/>
      <c r="HN311" s="153"/>
      <c r="HO311" s="153"/>
      <c r="HP311" s="153"/>
      <c r="HQ311" s="153"/>
      <c r="HR311" s="153"/>
      <c r="HS311" s="153"/>
      <c r="HT311" s="153"/>
      <c r="HU311" s="153"/>
      <c r="HV311" s="153"/>
      <c r="HW311" s="153"/>
      <c r="HX311" s="153"/>
      <c r="HY311" s="153"/>
      <c r="HZ311" s="153"/>
      <c r="IA311" s="153"/>
      <c r="IB311" s="153"/>
      <c r="IC311" s="153"/>
      <c r="ID311" s="153"/>
      <c r="IE311" s="153"/>
      <c r="IF311" s="153"/>
      <c r="IG311" s="153"/>
      <c r="IH311" s="153"/>
      <c r="II311" s="153"/>
      <c r="IJ311" s="153"/>
      <c r="IK311" s="153"/>
      <c r="IL311" s="153"/>
      <c r="IM311" s="153"/>
      <c r="IN311" s="153"/>
      <c r="IO311" s="153"/>
      <c r="IP311" s="153"/>
      <c r="IQ311" s="153"/>
      <c r="IR311" s="153"/>
      <c r="IS311" s="153"/>
      <c r="IT311" s="153"/>
      <c r="IU311" s="153"/>
      <c r="IV311" s="153"/>
      <c r="IW311" s="153"/>
      <c r="IX311" s="153"/>
      <c r="IY311" s="153"/>
      <c r="IZ311" s="153"/>
      <c r="JA311" s="153"/>
      <c r="JB311" s="153"/>
      <c r="JC311" s="153"/>
      <c r="JD311" s="153"/>
      <c r="JE311" s="153"/>
      <c r="JF311" s="153"/>
      <c r="JG311" s="153"/>
      <c r="JH311" s="153"/>
      <c r="JI311" s="153"/>
      <c r="JJ311" s="153"/>
      <c r="JK311" s="153"/>
      <c r="JL311" s="153"/>
      <c r="JM311" s="153"/>
      <c r="JN311" s="153"/>
      <c r="JO311" s="153"/>
      <c r="JP311" s="153"/>
      <c r="JQ311" s="153"/>
      <c r="JR311" s="153"/>
      <c r="JS311" s="153"/>
      <c r="JT311" s="153"/>
      <c r="JU311" s="153"/>
      <c r="JV311" s="153"/>
      <c r="JW311" s="153"/>
      <c r="JX311" s="153"/>
      <c r="JY311" s="153"/>
      <c r="JZ311" s="153"/>
      <c r="KA311" s="153"/>
      <c r="KB311" s="153"/>
      <c r="KC311" s="153"/>
      <c r="KD311" s="153"/>
      <c r="KE311" s="153"/>
      <c r="KF311" s="153"/>
      <c r="KG311" s="153"/>
      <c r="KH311" s="153"/>
      <c r="KI311" s="153"/>
      <c r="KJ311" s="153"/>
      <c r="KK311" s="153"/>
      <c r="KL311" s="153"/>
      <c r="KM311" s="153"/>
      <c r="KN311" s="153"/>
      <c r="KO311" s="153"/>
      <c r="KP311" s="153"/>
      <c r="KQ311" s="153"/>
      <c r="KR311" s="153"/>
      <c r="KS311" s="153"/>
      <c r="KT311" s="153"/>
      <c r="KU311" s="153"/>
      <c r="KV311" s="153">
        <v>35897</v>
      </c>
      <c r="KW311" s="153">
        <v>4948</v>
      </c>
      <c r="KX311" s="153">
        <v>30</v>
      </c>
      <c r="KY311" s="153"/>
      <c r="KZ311" s="153"/>
      <c r="LA311" s="153">
        <v>6051</v>
      </c>
      <c r="LB311" s="153"/>
      <c r="LC311" s="153"/>
      <c r="LD311" s="153"/>
      <c r="LE311" s="153"/>
      <c r="LF311" s="153"/>
      <c r="LG311" s="153"/>
      <c r="LH311" s="153"/>
      <c r="LI311" s="153"/>
      <c r="LJ311" s="153"/>
      <c r="LK311" s="153"/>
      <c r="LL311" s="153"/>
      <c r="LM311" s="153"/>
      <c r="LN311" s="153"/>
      <c r="LO311" s="153"/>
      <c r="LP311" s="153"/>
      <c r="LQ311" s="153"/>
      <c r="LR311" s="153"/>
      <c r="LS311" s="153"/>
      <c r="LT311" s="153"/>
      <c r="LU311" s="153"/>
      <c r="LV311" s="153"/>
      <c r="LW311" s="153"/>
      <c r="LX311" s="153"/>
      <c r="LY311" s="153"/>
      <c r="LZ311" s="153"/>
      <c r="MA311" s="153"/>
      <c r="MB311" s="153">
        <v>214</v>
      </c>
      <c r="MC311" s="153"/>
      <c r="MD311" s="153"/>
      <c r="ME311" s="153"/>
      <c r="MF311" s="153">
        <v>37</v>
      </c>
      <c r="MG311" s="153"/>
      <c r="MH311" s="153"/>
      <c r="MI311" s="153"/>
      <c r="MJ311" s="153"/>
      <c r="MK311" s="153"/>
      <c r="ML311" s="153"/>
      <c r="MM311" s="153"/>
      <c r="MN311" s="153"/>
      <c r="MO311" s="153"/>
      <c r="MP311" s="153"/>
      <c r="MQ311" s="153"/>
      <c r="MR311" s="153"/>
      <c r="MS311" s="153"/>
      <c r="MT311" s="153"/>
      <c r="MU311" s="153"/>
      <c r="MV311" s="153"/>
      <c r="MW311" s="153"/>
      <c r="MX311" s="153"/>
      <c r="MY311" s="153"/>
      <c r="MZ311" s="153"/>
      <c r="NA311" s="153"/>
      <c r="NB311" s="153"/>
      <c r="NC311" s="153"/>
      <c r="ND311" s="153"/>
      <c r="NE311" s="153"/>
      <c r="NF311" s="153"/>
      <c r="NG311" s="153"/>
      <c r="NH311" s="153"/>
      <c r="NI311" s="153"/>
      <c r="NJ311" s="153"/>
      <c r="NK311" s="153"/>
      <c r="NL311" s="153"/>
      <c r="NM311" s="153"/>
      <c r="NN311" s="153"/>
      <c r="NO311" s="153">
        <v>2771</v>
      </c>
      <c r="NP311" s="153"/>
      <c r="NQ311" s="153"/>
      <c r="NR311" s="153"/>
      <c r="NS311" s="153"/>
      <c r="NT311" s="153"/>
      <c r="NU311" s="153"/>
      <c r="NV311" s="153"/>
      <c r="NW311" s="153"/>
      <c r="NX311" s="153"/>
      <c r="NY311" s="153"/>
      <c r="NZ311" s="153"/>
      <c r="OA311" s="153"/>
      <c r="OB311" s="153"/>
      <c r="OC311" s="153"/>
      <c r="OD311" s="153"/>
      <c r="OE311" s="153">
        <v>692</v>
      </c>
      <c r="OF311" s="153">
        <v>325</v>
      </c>
      <c r="OG311" s="153"/>
      <c r="OH311" s="153"/>
      <c r="OI311" s="153">
        <v>218</v>
      </c>
      <c r="OJ311" s="153">
        <v>3453</v>
      </c>
      <c r="OK311" s="153"/>
      <c r="OL311" s="153">
        <v>2316</v>
      </c>
      <c r="OM311" s="153"/>
      <c r="ON311" s="153"/>
      <c r="OO311" s="154"/>
      <c r="OP311" s="144">
        <v>57073</v>
      </c>
      <c r="OQ311" s="155">
        <v>11653</v>
      </c>
      <c r="OR311" s="153"/>
      <c r="OS311" s="153">
        <v>12966</v>
      </c>
      <c r="OT311" s="153"/>
      <c r="OU311" s="153"/>
      <c r="OV311" s="153"/>
      <c r="OW311" s="153">
        <v>19</v>
      </c>
      <c r="OX311" s="153"/>
      <c r="OY311" s="153"/>
      <c r="OZ311" s="153"/>
      <c r="PA311" s="153"/>
      <c r="PB311" s="153"/>
      <c r="PC311" s="153"/>
      <c r="PD311" s="153"/>
      <c r="PE311" s="153"/>
      <c r="PF311" s="153"/>
      <c r="PG311" s="153"/>
      <c r="PH311" s="153"/>
      <c r="PI311" s="153"/>
      <c r="PJ311" s="156"/>
      <c r="PK311" s="144">
        <v>24637</v>
      </c>
      <c r="PL311" s="144">
        <v>81710</v>
      </c>
    </row>
    <row r="312" spans="1:428" ht="15" x14ac:dyDescent="0.25">
      <c r="A312" s="158">
        <v>515200</v>
      </c>
      <c r="B312" s="159" t="s">
        <v>745</v>
      </c>
      <c r="C312" s="149" t="s">
        <v>498</v>
      </c>
      <c r="D312" s="155"/>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c r="AA312" s="153"/>
      <c r="AB312" s="153"/>
      <c r="AC312" s="153"/>
      <c r="AD312" s="153"/>
      <c r="AE312" s="153"/>
      <c r="AF312" s="153"/>
      <c r="AG312" s="153"/>
      <c r="AH312" s="153"/>
      <c r="AI312" s="153"/>
      <c r="AJ312" s="153"/>
      <c r="AK312" s="153"/>
      <c r="AL312" s="153"/>
      <c r="AM312" s="153"/>
      <c r="AN312" s="153"/>
      <c r="AO312" s="153"/>
      <c r="AP312" s="153"/>
      <c r="AQ312" s="153"/>
      <c r="AR312" s="153"/>
      <c r="AS312" s="153"/>
      <c r="AT312" s="153"/>
      <c r="AU312" s="153"/>
      <c r="AV312" s="153"/>
      <c r="AW312" s="153"/>
      <c r="AX312" s="153"/>
      <c r="AY312" s="153"/>
      <c r="AZ312" s="153"/>
      <c r="BA312" s="153"/>
      <c r="BB312" s="153"/>
      <c r="BC312" s="153"/>
      <c r="BD312" s="153"/>
      <c r="BE312" s="153"/>
      <c r="BF312" s="153"/>
      <c r="BG312" s="153"/>
      <c r="BH312" s="153"/>
      <c r="BI312" s="153"/>
      <c r="BJ312" s="153"/>
      <c r="BK312" s="153"/>
      <c r="BL312" s="153"/>
      <c r="BM312" s="153"/>
      <c r="BN312" s="153"/>
      <c r="BO312" s="153"/>
      <c r="BP312" s="153"/>
      <c r="BQ312" s="153"/>
      <c r="BR312" s="153"/>
      <c r="BS312" s="153"/>
      <c r="BT312" s="153"/>
      <c r="BU312" s="153"/>
      <c r="BV312" s="153"/>
      <c r="BW312" s="153"/>
      <c r="BX312" s="153"/>
      <c r="BY312" s="153"/>
      <c r="BZ312" s="153"/>
      <c r="CA312" s="153"/>
      <c r="CB312" s="153"/>
      <c r="CC312" s="153"/>
      <c r="CD312" s="153"/>
      <c r="CE312" s="153"/>
      <c r="CF312" s="153"/>
      <c r="CG312" s="153"/>
      <c r="CH312" s="153"/>
      <c r="CI312" s="153"/>
      <c r="CJ312" s="153"/>
      <c r="CK312" s="153"/>
      <c r="CL312" s="153"/>
      <c r="CM312" s="153"/>
      <c r="CN312" s="153"/>
      <c r="CO312" s="153"/>
      <c r="CP312" s="153"/>
      <c r="CQ312" s="153"/>
      <c r="CR312" s="153"/>
      <c r="CS312" s="153"/>
      <c r="CT312" s="153"/>
      <c r="CU312" s="153"/>
      <c r="CV312" s="153"/>
      <c r="CW312" s="153"/>
      <c r="CX312" s="153"/>
      <c r="CY312" s="153"/>
      <c r="CZ312" s="153"/>
      <c r="DA312" s="153"/>
      <c r="DB312" s="153"/>
      <c r="DC312" s="153"/>
      <c r="DD312" s="153"/>
      <c r="DE312" s="153"/>
      <c r="DF312" s="153"/>
      <c r="DG312" s="153"/>
      <c r="DH312" s="153"/>
      <c r="DI312" s="153"/>
      <c r="DJ312" s="153"/>
      <c r="DK312" s="153"/>
      <c r="DL312" s="153"/>
      <c r="DM312" s="153"/>
      <c r="DN312" s="153"/>
      <c r="DO312" s="153"/>
      <c r="DP312" s="153"/>
      <c r="DQ312" s="153"/>
      <c r="DR312" s="153"/>
      <c r="DS312" s="153"/>
      <c r="DT312" s="153"/>
      <c r="DU312" s="153"/>
      <c r="DV312" s="153"/>
      <c r="DW312" s="153"/>
      <c r="DX312" s="153"/>
      <c r="DY312" s="153"/>
      <c r="DZ312" s="153"/>
      <c r="EA312" s="153"/>
      <c r="EB312" s="153"/>
      <c r="EC312" s="153"/>
      <c r="ED312" s="153"/>
      <c r="EE312" s="153"/>
      <c r="EF312" s="153"/>
      <c r="EG312" s="153"/>
      <c r="EH312" s="153"/>
      <c r="EI312" s="153"/>
      <c r="EJ312" s="153"/>
      <c r="EK312" s="153"/>
      <c r="EL312" s="153"/>
      <c r="EM312" s="153"/>
      <c r="EN312" s="153"/>
      <c r="EO312" s="153"/>
      <c r="EP312" s="153"/>
      <c r="EQ312" s="153"/>
      <c r="ER312" s="153"/>
      <c r="ES312" s="153"/>
      <c r="ET312" s="153"/>
      <c r="EU312" s="153"/>
      <c r="EV312" s="153"/>
      <c r="EW312" s="153"/>
      <c r="EX312" s="153"/>
      <c r="EY312" s="153"/>
      <c r="EZ312" s="153"/>
      <c r="FA312" s="153"/>
      <c r="FB312" s="153"/>
      <c r="FC312" s="153"/>
      <c r="FD312" s="153"/>
      <c r="FE312" s="153"/>
      <c r="FF312" s="153"/>
      <c r="FG312" s="153"/>
      <c r="FH312" s="153"/>
      <c r="FI312" s="153"/>
      <c r="FJ312" s="153"/>
      <c r="FK312" s="153"/>
      <c r="FL312" s="153"/>
      <c r="FM312" s="153"/>
      <c r="FN312" s="153"/>
      <c r="FO312" s="153"/>
      <c r="FP312" s="153"/>
      <c r="FQ312" s="153"/>
      <c r="FR312" s="153"/>
      <c r="FS312" s="153"/>
      <c r="FT312" s="153"/>
      <c r="FU312" s="153"/>
      <c r="FV312" s="153"/>
      <c r="FW312" s="153"/>
      <c r="FX312" s="153"/>
      <c r="FY312" s="153"/>
      <c r="FZ312" s="153"/>
      <c r="GA312" s="153"/>
      <c r="GB312" s="153"/>
      <c r="GC312" s="153"/>
      <c r="GD312" s="153"/>
      <c r="GE312" s="153"/>
      <c r="GF312" s="153"/>
      <c r="GG312" s="153"/>
      <c r="GH312" s="153"/>
      <c r="GI312" s="153"/>
      <c r="GJ312" s="153"/>
      <c r="GK312" s="153"/>
      <c r="GL312" s="153"/>
      <c r="GM312" s="153"/>
      <c r="GN312" s="153"/>
      <c r="GO312" s="153"/>
      <c r="GP312" s="153"/>
      <c r="GQ312" s="153"/>
      <c r="GR312" s="153"/>
      <c r="GS312" s="153"/>
      <c r="GT312" s="153"/>
      <c r="GU312" s="153"/>
      <c r="GV312" s="153"/>
      <c r="GW312" s="153"/>
      <c r="GX312" s="153"/>
      <c r="GY312" s="153"/>
      <c r="GZ312" s="153"/>
      <c r="HA312" s="153"/>
      <c r="HB312" s="153"/>
      <c r="HC312" s="153"/>
      <c r="HD312" s="153"/>
      <c r="HE312" s="153"/>
      <c r="HF312" s="153"/>
      <c r="HG312" s="153"/>
      <c r="HH312" s="153"/>
      <c r="HI312" s="153"/>
      <c r="HJ312" s="153"/>
      <c r="HK312" s="153"/>
      <c r="HL312" s="153"/>
      <c r="HM312" s="153"/>
      <c r="HN312" s="153"/>
      <c r="HO312" s="153"/>
      <c r="HP312" s="153"/>
      <c r="HQ312" s="153"/>
      <c r="HR312" s="153"/>
      <c r="HS312" s="153"/>
      <c r="HT312" s="153"/>
      <c r="HU312" s="153"/>
      <c r="HV312" s="153"/>
      <c r="HW312" s="153"/>
      <c r="HX312" s="153"/>
      <c r="HY312" s="153"/>
      <c r="HZ312" s="153"/>
      <c r="IA312" s="153"/>
      <c r="IB312" s="153"/>
      <c r="IC312" s="153"/>
      <c r="ID312" s="153"/>
      <c r="IE312" s="153"/>
      <c r="IF312" s="153"/>
      <c r="IG312" s="153"/>
      <c r="IH312" s="153"/>
      <c r="II312" s="153"/>
      <c r="IJ312" s="153"/>
      <c r="IK312" s="153"/>
      <c r="IL312" s="153"/>
      <c r="IM312" s="153"/>
      <c r="IN312" s="153"/>
      <c r="IO312" s="153"/>
      <c r="IP312" s="153"/>
      <c r="IQ312" s="153"/>
      <c r="IR312" s="153"/>
      <c r="IS312" s="153"/>
      <c r="IT312" s="153"/>
      <c r="IU312" s="153"/>
      <c r="IV312" s="153"/>
      <c r="IW312" s="153"/>
      <c r="IX312" s="153"/>
      <c r="IY312" s="153"/>
      <c r="IZ312" s="153"/>
      <c r="JA312" s="153"/>
      <c r="JB312" s="153"/>
      <c r="JC312" s="153"/>
      <c r="JD312" s="153"/>
      <c r="JE312" s="153"/>
      <c r="JF312" s="153"/>
      <c r="JG312" s="153"/>
      <c r="JH312" s="153"/>
      <c r="JI312" s="153"/>
      <c r="JJ312" s="153"/>
      <c r="JK312" s="153"/>
      <c r="JL312" s="153"/>
      <c r="JM312" s="153"/>
      <c r="JN312" s="153"/>
      <c r="JO312" s="153"/>
      <c r="JP312" s="153"/>
      <c r="JQ312" s="153"/>
      <c r="JR312" s="153"/>
      <c r="JS312" s="153"/>
      <c r="JT312" s="153"/>
      <c r="JU312" s="153"/>
      <c r="JV312" s="153"/>
      <c r="JW312" s="153"/>
      <c r="JX312" s="153"/>
      <c r="JY312" s="153"/>
      <c r="JZ312" s="153"/>
      <c r="KA312" s="153"/>
      <c r="KB312" s="153"/>
      <c r="KC312" s="153"/>
      <c r="KD312" s="153"/>
      <c r="KE312" s="153"/>
      <c r="KF312" s="153"/>
      <c r="KG312" s="153"/>
      <c r="KH312" s="153"/>
      <c r="KI312" s="153"/>
      <c r="KJ312" s="153"/>
      <c r="KK312" s="153"/>
      <c r="KL312" s="153"/>
      <c r="KM312" s="153"/>
      <c r="KN312" s="153"/>
      <c r="KO312" s="153"/>
      <c r="KP312" s="153"/>
      <c r="KQ312" s="153"/>
      <c r="KR312" s="153"/>
      <c r="KS312" s="153"/>
      <c r="KT312" s="153"/>
      <c r="KU312" s="153"/>
      <c r="KV312" s="153"/>
      <c r="KW312" s="153">
        <v>891</v>
      </c>
      <c r="KX312" s="153">
        <v>4057</v>
      </c>
      <c r="KY312" s="153"/>
      <c r="KZ312" s="153"/>
      <c r="LA312" s="153"/>
      <c r="LB312" s="153"/>
      <c r="LC312" s="153"/>
      <c r="LD312" s="153"/>
      <c r="LE312" s="153"/>
      <c r="LF312" s="153"/>
      <c r="LG312" s="153"/>
      <c r="LH312" s="153"/>
      <c r="LI312" s="153"/>
      <c r="LJ312" s="153"/>
      <c r="LK312" s="153"/>
      <c r="LL312" s="153"/>
      <c r="LM312" s="153"/>
      <c r="LN312" s="153"/>
      <c r="LO312" s="153"/>
      <c r="LP312" s="153"/>
      <c r="LQ312" s="153"/>
      <c r="LR312" s="153"/>
      <c r="LS312" s="153"/>
      <c r="LT312" s="153"/>
      <c r="LU312" s="153"/>
      <c r="LV312" s="153"/>
      <c r="LW312" s="153"/>
      <c r="LX312" s="153"/>
      <c r="LY312" s="153"/>
      <c r="LZ312" s="153"/>
      <c r="MA312" s="153"/>
      <c r="MB312" s="153"/>
      <c r="MC312" s="153"/>
      <c r="MD312" s="153"/>
      <c r="ME312" s="153"/>
      <c r="MF312" s="153"/>
      <c r="MG312" s="153"/>
      <c r="MH312" s="153"/>
      <c r="MI312" s="153"/>
      <c r="MJ312" s="153"/>
      <c r="MK312" s="153"/>
      <c r="ML312" s="153"/>
      <c r="MM312" s="153"/>
      <c r="MN312" s="153"/>
      <c r="MO312" s="153"/>
      <c r="MP312" s="153"/>
      <c r="MQ312" s="153"/>
      <c r="MR312" s="153"/>
      <c r="MS312" s="153"/>
      <c r="MT312" s="153"/>
      <c r="MU312" s="153"/>
      <c r="MV312" s="153"/>
      <c r="MW312" s="153"/>
      <c r="MX312" s="153"/>
      <c r="MY312" s="153"/>
      <c r="MZ312" s="153"/>
      <c r="NA312" s="153"/>
      <c r="NB312" s="153"/>
      <c r="NC312" s="153"/>
      <c r="ND312" s="153"/>
      <c r="NE312" s="153"/>
      <c r="NF312" s="153"/>
      <c r="NG312" s="153"/>
      <c r="NH312" s="153"/>
      <c r="NI312" s="153"/>
      <c r="NJ312" s="153"/>
      <c r="NK312" s="153"/>
      <c r="NL312" s="153"/>
      <c r="NM312" s="153"/>
      <c r="NN312" s="153"/>
      <c r="NO312" s="153"/>
      <c r="NP312" s="153"/>
      <c r="NQ312" s="153"/>
      <c r="NR312" s="153"/>
      <c r="NS312" s="153"/>
      <c r="NT312" s="153"/>
      <c r="NU312" s="153"/>
      <c r="NV312" s="153"/>
      <c r="NW312" s="153"/>
      <c r="NX312" s="153"/>
      <c r="NY312" s="153"/>
      <c r="NZ312" s="153"/>
      <c r="OA312" s="153"/>
      <c r="OB312" s="153"/>
      <c r="OC312" s="153"/>
      <c r="OD312" s="153"/>
      <c r="OE312" s="153"/>
      <c r="OF312" s="153"/>
      <c r="OG312" s="153"/>
      <c r="OH312" s="153"/>
      <c r="OI312" s="153"/>
      <c r="OJ312" s="153"/>
      <c r="OK312" s="153"/>
      <c r="OL312" s="153"/>
      <c r="OM312" s="153"/>
      <c r="ON312" s="153"/>
      <c r="OO312" s="154"/>
      <c r="OP312" s="144">
        <v>4948</v>
      </c>
      <c r="OQ312" s="155"/>
      <c r="OR312" s="153"/>
      <c r="OS312" s="153">
        <v>17552</v>
      </c>
      <c r="OT312" s="153"/>
      <c r="OU312" s="153"/>
      <c r="OV312" s="153"/>
      <c r="OW312" s="153"/>
      <c r="OX312" s="153"/>
      <c r="OY312" s="153"/>
      <c r="OZ312" s="153"/>
      <c r="PA312" s="153"/>
      <c r="PB312" s="153"/>
      <c r="PC312" s="153"/>
      <c r="PD312" s="153"/>
      <c r="PE312" s="153"/>
      <c r="PF312" s="153"/>
      <c r="PG312" s="153"/>
      <c r="PH312" s="153"/>
      <c r="PI312" s="153"/>
      <c r="PJ312" s="156"/>
      <c r="PK312" s="144">
        <v>17552</v>
      </c>
      <c r="PL312" s="144">
        <v>22500</v>
      </c>
    </row>
    <row r="313" spans="1:428" ht="15" x14ac:dyDescent="0.25">
      <c r="A313" s="158">
        <v>517110</v>
      </c>
      <c r="B313" s="159" t="s">
        <v>745</v>
      </c>
      <c r="C313" s="149" t="s">
        <v>499</v>
      </c>
      <c r="D313" s="155">
        <v>41</v>
      </c>
      <c r="E313" s="153">
        <v>50</v>
      </c>
      <c r="F313" s="153">
        <v>7</v>
      </c>
      <c r="G313" s="153">
        <v>29</v>
      </c>
      <c r="H313" s="153">
        <v>42</v>
      </c>
      <c r="I313" s="153">
        <v>59</v>
      </c>
      <c r="J313" s="153">
        <v>115</v>
      </c>
      <c r="K313" s="153">
        <v>80</v>
      </c>
      <c r="L313" s="153">
        <v>101</v>
      </c>
      <c r="M313" s="153">
        <v>31</v>
      </c>
      <c r="N313" s="153">
        <v>3</v>
      </c>
      <c r="O313" s="153">
        <v>1</v>
      </c>
      <c r="P313" s="153">
        <v>9</v>
      </c>
      <c r="Q313" s="153">
        <v>118</v>
      </c>
      <c r="R313" s="153">
        <v>16</v>
      </c>
      <c r="S313" s="153">
        <v>1</v>
      </c>
      <c r="T313" s="153">
        <v>10</v>
      </c>
      <c r="U313" s="153">
        <v>34</v>
      </c>
      <c r="V313" s="153">
        <v>22</v>
      </c>
      <c r="W313" s="153">
        <v>103</v>
      </c>
      <c r="X313" s="153">
        <v>315</v>
      </c>
      <c r="Y313" s="153">
        <v>921</v>
      </c>
      <c r="Z313" s="153">
        <v>63</v>
      </c>
      <c r="AA313" s="153">
        <v>88</v>
      </c>
      <c r="AB313" s="153">
        <v>45</v>
      </c>
      <c r="AC313" s="153">
        <v>100</v>
      </c>
      <c r="AD313" s="153">
        <v>444</v>
      </c>
      <c r="AE313" s="153">
        <v>194</v>
      </c>
      <c r="AF313" s="153">
        <v>237</v>
      </c>
      <c r="AG313" s="153">
        <v>93</v>
      </c>
      <c r="AH313" s="153">
        <v>567</v>
      </c>
      <c r="AI313" s="153">
        <v>84</v>
      </c>
      <c r="AJ313" s="153">
        <v>150</v>
      </c>
      <c r="AK313" s="153">
        <v>146</v>
      </c>
      <c r="AL313" s="153">
        <v>385</v>
      </c>
      <c r="AM313" s="153">
        <v>162</v>
      </c>
      <c r="AN313" s="153">
        <v>85</v>
      </c>
      <c r="AO313" s="153">
        <v>38</v>
      </c>
      <c r="AP313" s="153">
        <v>47</v>
      </c>
      <c r="AQ313" s="153">
        <v>72</v>
      </c>
      <c r="AR313" s="153">
        <v>46</v>
      </c>
      <c r="AS313" s="153">
        <v>145</v>
      </c>
      <c r="AT313" s="153">
        <v>30</v>
      </c>
      <c r="AU313" s="153">
        <v>108</v>
      </c>
      <c r="AV313" s="153">
        <v>17</v>
      </c>
      <c r="AW313" s="153">
        <v>27</v>
      </c>
      <c r="AX313" s="153">
        <v>30</v>
      </c>
      <c r="AY313" s="153">
        <v>28</v>
      </c>
      <c r="AZ313" s="153">
        <v>35</v>
      </c>
      <c r="BA313" s="153">
        <v>35</v>
      </c>
      <c r="BB313" s="153">
        <v>29</v>
      </c>
      <c r="BC313" s="153">
        <v>44</v>
      </c>
      <c r="BD313" s="153">
        <v>73</v>
      </c>
      <c r="BE313" s="153">
        <v>15</v>
      </c>
      <c r="BF313" s="153">
        <v>6</v>
      </c>
      <c r="BG313" s="153">
        <v>2</v>
      </c>
      <c r="BH313" s="153">
        <v>11</v>
      </c>
      <c r="BI313" s="153">
        <v>5</v>
      </c>
      <c r="BJ313" s="153">
        <v>6</v>
      </c>
      <c r="BK313" s="153">
        <v>7</v>
      </c>
      <c r="BL313" s="153">
        <v>11</v>
      </c>
      <c r="BM313" s="153">
        <v>30</v>
      </c>
      <c r="BN313" s="153">
        <v>15</v>
      </c>
      <c r="BO313" s="153">
        <v>17</v>
      </c>
      <c r="BP313" s="153">
        <v>23</v>
      </c>
      <c r="BQ313" s="153">
        <v>34</v>
      </c>
      <c r="BR313" s="153">
        <v>107</v>
      </c>
      <c r="BS313" s="153">
        <v>97</v>
      </c>
      <c r="BT313" s="153">
        <v>17</v>
      </c>
      <c r="BU313" s="153">
        <v>18</v>
      </c>
      <c r="BV313" s="153">
        <v>7</v>
      </c>
      <c r="BW313" s="153">
        <v>31</v>
      </c>
      <c r="BX313" s="153">
        <v>23</v>
      </c>
      <c r="BY313" s="153">
        <v>107</v>
      </c>
      <c r="BZ313" s="153">
        <v>79</v>
      </c>
      <c r="CA313" s="153">
        <v>56</v>
      </c>
      <c r="CB313" s="153">
        <v>25</v>
      </c>
      <c r="CC313" s="153">
        <v>50</v>
      </c>
      <c r="CD313" s="153">
        <v>4</v>
      </c>
      <c r="CE313" s="153">
        <v>9</v>
      </c>
      <c r="CF313" s="153">
        <v>22</v>
      </c>
      <c r="CG313" s="153">
        <v>29</v>
      </c>
      <c r="CH313" s="153">
        <v>44</v>
      </c>
      <c r="CI313" s="153">
        <v>8</v>
      </c>
      <c r="CJ313" s="153">
        <v>61</v>
      </c>
      <c r="CK313" s="153">
        <v>30</v>
      </c>
      <c r="CL313" s="153">
        <v>8</v>
      </c>
      <c r="CM313" s="153">
        <v>86</v>
      </c>
      <c r="CN313" s="153">
        <v>14</v>
      </c>
      <c r="CO313" s="153">
        <v>5</v>
      </c>
      <c r="CP313" s="153">
        <v>88</v>
      </c>
      <c r="CQ313" s="153">
        <v>15</v>
      </c>
      <c r="CR313" s="153">
        <v>60</v>
      </c>
      <c r="CS313" s="153">
        <v>17</v>
      </c>
      <c r="CT313" s="153">
        <v>46</v>
      </c>
      <c r="CU313" s="153">
        <v>25</v>
      </c>
      <c r="CV313" s="153">
        <v>24</v>
      </c>
      <c r="CW313" s="153">
        <v>35</v>
      </c>
      <c r="CX313" s="153">
        <v>27</v>
      </c>
      <c r="CY313" s="153">
        <v>7</v>
      </c>
      <c r="CZ313" s="153">
        <v>13</v>
      </c>
      <c r="DA313" s="153">
        <v>38</v>
      </c>
      <c r="DB313" s="153">
        <v>21</v>
      </c>
      <c r="DC313" s="153">
        <v>34</v>
      </c>
      <c r="DD313" s="153">
        <v>52</v>
      </c>
      <c r="DE313" s="153">
        <v>9</v>
      </c>
      <c r="DF313" s="153">
        <v>19</v>
      </c>
      <c r="DG313" s="153">
        <v>8</v>
      </c>
      <c r="DH313" s="153">
        <v>47</v>
      </c>
      <c r="DI313" s="153">
        <v>40</v>
      </c>
      <c r="DJ313" s="153">
        <v>0</v>
      </c>
      <c r="DK313" s="153">
        <v>1</v>
      </c>
      <c r="DL313" s="153">
        <v>5</v>
      </c>
      <c r="DM313" s="153">
        <v>0</v>
      </c>
      <c r="DN313" s="153">
        <v>55</v>
      </c>
      <c r="DO313" s="153">
        <v>1</v>
      </c>
      <c r="DP313" s="153">
        <v>20</v>
      </c>
      <c r="DQ313" s="153">
        <v>0</v>
      </c>
      <c r="DR313" s="153">
        <v>12</v>
      </c>
      <c r="DS313" s="153">
        <v>58</v>
      </c>
      <c r="DT313" s="153">
        <v>88</v>
      </c>
      <c r="DU313" s="153">
        <v>1</v>
      </c>
      <c r="DV313" s="153">
        <v>2</v>
      </c>
      <c r="DW313" s="153">
        <v>1</v>
      </c>
      <c r="DX313" s="153">
        <v>5</v>
      </c>
      <c r="DY313" s="153">
        <v>7</v>
      </c>
      <c r="DZ313" s="153">
        <v>1</v>
      </c>
      <c r="EA313" s="153">
        <v>9</v>
      </c>
      <c r="EB313" s="153">
        <v>0</v>
      </c>
      <c r="EC313" s="153">
        <v>0</v>
      </c>
      <c r="ED313" s="153">
        <v>3</v>
      </c>
      <c r="EE313" s="153">
        <v>8</v>
      </c>
      <c r="EF313" s="153">
        <v>0</v>
      </c>
      <c r="EG313" s="153">
        <v>3</v>
      </c>
      <c r="EH313" s="153">
        <v>0</v>
      </c>
      <c r="EI313" s="153">
        <v>3</v>
      </c>
      <c r="EJ313" s="153">
        <v>10</v>
      </c>
      <c r="EK313" s="153">
        <v>11</v>
      </c>
      <c r="EL313" s="153">
        <v>2</v>
      </c>
      <c r="EM313" s="153">
        <v>0</v>
      </c>
      <c r="EN313" s="153">
        <v>4</v>
      </c>
      <c r="EO313" s="153">
        <v>5</v>
      </c>
      <c r="EP313" s="153">
        <v>0</v>
      </c>
      <c r="EQ313" s="153">
        <v>26</v>
      </c>
      <c r="ER313" s="153">
        <v>1</v>
      </c>
      <c r="ES313" s="153">
        <v>1</v>
      </c>
      <c r="ET313" s="153">
        <v>1</v>
      </c>
      <c r="EU313" s="153">
        <v>8</v>
      </c>
      <c r="EV313" s="153">
        <v>2</v>
      </c>
      <c r="EW313" s="153">
        <v>0</v>
      </c>
      <c r="EX313" s="153">
        <v>4</v>
      </c>
      <c r="EY313" s="153">
        <v>4</v>
      </c>
      <c r="EZ313" s="153">
        <v>7</v>
      </c>
      <c r="FA313" s="153">
        <v>28</v>
      </c>
      <c r="FB313" s="153">
        <v>11</v>
      </c>
      <c r="FC313" s="153">
        <v>21</v>
      </c>
      <c r="FD313" s="153">
        <v>55</v>
      </c>
      <c r="FE313" s="153">
        <v>5</v>
      </c>
      <c r="FF313" s="153">
        <v>305</v>
      </c>
      <c r="FG313" s="153">
        <v>133</v>
      </c>
      <c r="FH313" s="153">
        <v>45</v>
      </c>
      <c r="FI313" s="153">
        <v>25</v>
      </c>
      <c r="FJ313" s="153">
        <v>13</v>
      </c>
      <c r="FK313" s="153">
        <v>25</v>
      </c>
      <c r="FL313" s="153">
        <v>41</v>
      </c>
      <c r="FM313" s="153">
        <v>5</v>
      </c>
      <c r="FN313" s="153">
        <v>3</v>
      </c>
      <c r="FO313" s="153">
        <v>7</v>
      </c>
      <c r="FP313" s="153">
        <v>2</v>
      </c>
      <c r="FQ313" s="153">
        <v>28</v>
      </c>
      <c r="FR313" s="153">
        <v>7</v>
      </c>
      <c r="FS313" s="153">
        <v>2</v>
      </c>
      <c r="FT313" s="153">
        <v>5</v>
      </c>
      <c r="FU313" s="153">
        <v>4</v>
      </c>
      <c r="FV313" s="153">
        <v>5</v>
      </c>
      <c r="FW313" s="153">
        <v>42</v>
      </c>
      <c r="FX313" s="153">
        <v>9</v>
      </c>
      <c r="FY313" s="153">
        <v>43</v>
      </c>
      <c r="FZ313" s="153">
        <v>50</v>
      </c>
      <c r="GA313" s="153">
        <v>20</v>
      </c>
      <c r="GB313" s="153">
        <v>7</v>
      </c>
      <c r="GC313" s="153">
        <v>34</v>
      </c>
      <c r="GD313" s="153">
        <v>25</v>
      </c>
      <c r="GE313" s="153">
        <v>24</v>
      </c>
      <c r="GF313" s="153">
        <v>3</v>
      </c>
      <c r="GG313" s="153">
        <v>10</v>
      </c>
      <c r="GH313" s="153">
        <v>46</v>
      </c>
      <c r="GI313" s="153">
        <v>51</v>
      </c>
      <c r="GJ313" s="153">
        <v>8</v>
      </c>
      <c r="GK313" s="153">
        <v>6</v>
      </c>
      <c r="GL313" s="153">
        <v>4</v>
      </c>
      <c r="GM313" s="153">
        <v>2</v>
      </c>
      <c r="GN313" s="153">
        <v>3</v>
      </c>
      <c r="GO313" s="153">
        <v>3</v>
      </c>
      <c r="GP313" s="153">
        <v>3</v>
      </c>
      <c r="GQ313" s="153">
        <v>20</v>
      </c>
      <c r="GR313" s="153">
        <v>7</v>
      </c>
      <c r="GS313" s="153">
        <v>22</v>
      </c>
      <c r="GT313" s="153">
        <v>6</v>
      </c>
      <c r="GU313" s="153">
        <v>10</v>
      </c>
      <c r="GV313" s="153">
        <v>42</v>
      </c>
      <c r="GW313" s="153">
        <v>5</v>
      </c>
      <c r="GX313" s="153">
        <v>47</v>
      </c>
      <c r="GY313" s="153">
        <v>64</v>
      </c>
      <c r="GZ313" s="153">
        <v>14</v>
      </c>
      <c r="HA313" s="153">
        <v>140</v>
      </c>
      <c r="HB313" s="153">
        <v>12</v>
      </c>
      <c r="HC313" s="153">
        <v>14</v>
      </c>
      <c r="HD313" s="153">
        <v>4</v>
      </c>
      <c r="HE313" s="153">
        <v>16</v>
      </c>
      <c r="HF313" s="153">
        <v>25</v>
      </c>
      <c r="HG313" s="153">
        <v>25</v>
      </c>
      <c r="HH313" s="153">
        <v>30</v>
      </c>
      <c r="HI313" s="153">
        <v>6</v>
      </c>
      <c r="HJ313" s="153">
        <v>19</v>
      </c>
      <c r="HK313" s="153">
        <v>10</v>
      </c>
      <c r="HL313" s="153">
        <v>7</v>
      </c>
      <c r="HM313" s="153">
        <v>1</v>
      </c>
      <c r="HN313" s="153">
        <v>7</v>
      </c>
      <c r="HO313" s="153">
        <v>4</v>
      </c>
      <c r="HP313" s="153">
        <v>3</v>
      </c>
      <c r="HQ313" s="153">
        <v>5</v>
      </c>
      <c r="HR313" s="153">
        <v>10</v>
      </c>
      <c r="HS313" s="153">
        <v>3</v>
      </c>
      <c r="HT313" s="153">
        <v>4</v>
      </c>
      <c r="HU313" s="153">
        <v>3</v>
      </c>
      <c r="HV313" s="153">
        <v>8</v>
      </c>
      <c r="HW313" s="153">
        <v>8</v>
      </c>
      <c r="HX313" s="153">
        <v>144</v>
      </c>
      <c r="HY313" s="153">
        <v>14</v>
      </c>
      <c r="HZ313" s="153">
        <v>7</v>
      </c>
      <c r="IA313" s="153">
        <v>4</v>
      </c>
      <c r="IB313" s="153">
        <v>4</v>
      </c>
      <c r="IC313" s="153">
        <v>320</v>
      </c>
      <c r="ID313" s="153">
        <v>10</v>
      </c>
      <c r="IE313" s="153">
        <v>41</v>
      </c>
      <c r="IF313" s="153">
        <v>6</v>
      </c>
      <c r="IG313" s="153">
        <v>6</v>
      </c>
      <c r="IH313" s="153">
        <v>2</v>
      </c>
      <c r="II313" s="153">
        <v>3</v>
      </c>
      <c r="IJ313" s="153">
        <v>13</v>
      </c>
      <c r="IK313" s="153">
        <v>3</v>
      </c>
      <c r="IL313" s="153">
        <v>20</v>
      </c>
      <c r="IM313" s="153">
        <v>51</v>
      </c>
      <c r="IN313" s="153">
        <v>14</v>
      </c>
      <c r="IO313" s="153">
        <v>4</v>
      </c>
      <c r="IP313" s="153">
        <v>20</v>
      </c>
      <c r="IQ313" s="153">
        <v>71</v>
      </c>
      <c r="IR313" s="153">
        <v>8</v>
      </c>
      <c r="IS313" s="153">
        <v>33</v>
      </c>
      <c r="IT313" s="153">
        <v>17</v>
      </c>
      <c r="IU313" s="153">
        <v>6</v>
      </c>
      <c r="IV313" s="153">
        <v>17</v>
      </c>
      <c r="IW313" s="153">
        <v>11</v>
      </c>
      <c r="IX313" s="153">
        <v>8</v>
      </c>
      <c r="IY313" s="153">
        <v>9</v>
      </c>
      <c r="IZ313" s="153">
        <v>2</v>
      </c>
      <c r="JA313" s="153">
        <v>45</v>
      </c>
      <c r="JB313" s="153">
        <v>36</v>
      </c>
      <c r="JC313" s="153">
        <v>28</v>
      </c>
      <c r="JD313" s="153">
        <v>10</v>
      </c>
      <c r="JE313" s="153">
        <v>10</v>
      </c>
      <c r="JF313" s="153">
        <v>11</v>
      </c>
      <c r="JG313" s="153">
        <v>11</v>
      </c>
      <c r="JH313" s="153">
        <v>109</v>
      </c>
      <c r="JI313" s="153">
        <v>16</v>
      </c>
      <c r="JJ313" s="153">
        <v>9</v>
      </c>
      <c r="JK313" s="153">
        <v>20</v>
      </c>
      <c r="JL313" s="153">
        <v>289</v>
      </c>
      <c r="JM313" s="153">
        <v>439</v>
      </c>
      <c r="JN313" s="153">
        <v>679</v>
      </c>
      <c r="JO313" s="153">
        <v>566</v>
      </c>
      <c r="JP313" s="153">
        <v>860</v>
      </c>
      <c r="JQ313" s="153">
        <v>461</v>
      </c>
      <c r="JR313" s="153">
        <v>519</v>
      </c>
      <c r="JS313" s="153">
        <v>85</v>
      </c>
      <c r="JT313" s="153">
        <v>967</v>
      </c>
      <c r="JU313" s="153">
        <v>116</v>
      </c>
      <c r="JV313" s="153"/>
      <c r="JW313" s="153">
        <v>950</v>
      </c>
      <c r="JX313" s="153">
        <v>304</v>
      </c>
      <c r="JY313" s="153">
        <v>243</v>
      </c>
      <c r="JZ313" s="153">
        <v>460</v>
      </c>
      <c r="KA313" s="153">
        <v>407</v>
      </c>
      <c r="KB313" s="153">
        <v>434</v>
      </c>
      <c r="KC313" s="153">
        <v>378</v>
      </c>
      <c r="KD313" s="153">
        <v>619</v>
      </c>
      <c r="KE313" s="153">
        <v>574</v>
      </c>
      <c r="KF313" s="153">
        <v>305</v>
      </c>
      <c r="KG313" s="153">
        <v>0</v>
      </c>
      <c r="KH313" s="153">
        <v>60</v>
      </c>
      <c r="KI313" s="153">
        <v>429</v>
      </c>
      <c r="KJ313" s="153">
        <v>625</v>
      </c>
      <c r="KK313" s="153">
        <v>81</v>
      </c>
      <c r="KL313" s="153">
        <v>441</v>
      </c>
      <c r="KM313" s="153">
        <v>133</v>
      </c>
      <c r="KN313" s="153">
        <v>283</v>
      </c>
      <c r="KO313" s="153">
        <v>88</v>
      </c>
      <c r="KP313" s="153">
        <v>91</v>
      </c>
      <c r="KQ313" s="153">
        <v>188</v>
      </c>
      <c r="KR313" s="153">
        <v>40</v>
      </c>
      <c r="KS313" s="153">
        <v>640</v>
      </c>
      <c r="KT313" s="153">
        <v>352</v>
      </c>
      <c r="KU313" s="153">
        <v>106</v>
      </c>
      <c r="KV313" s="153">
        <v>242</v>
      </c>
      <c r="KW313" s="153">
        <v>140</v>
      </c>
      <c r="KX313" s="153">
        <v>22889</v>
      </c>
      <c r="KY313" s="153">
        <v>15390</v>
      </c>
      <c r="KZ313" s="153">
        <v>6868</v>
      </c>
      <c r="LA313" s="153">
        <v>1284</v>
      </c>
      <c r="LB313" s="153">
        <v>3369</v>
      </c>
      <c r="LC313" s="153">
        <v>5</v>
      </c>
      <c r="LD313" s="153">
        <v>1405</v>
      </c>
      <c r="LE313" s="153">
        <v>2439</v>
      </c>
      <c r="LF313" s="153">
        <v>951</v>
      </c>
      <c r="LG313" s="153">
        <v>931</v>
      </c>
      <c r="LH313" s="153">
        <v>124</v>
      </c>
      <c r="LI313" s="153">
        <v>1611</v>
      </c>
      <c r="LJ313" s="153">
        <v>331</v>
      </c>
      <c r="LK313" s="153">
        <v>615</v>
      </c>
      <c r="LL313" s="153"/>
      <c r="LM313" s="153">
        <v>38</v>
      </c>
      <c r="LN313" s="153">
        <v>3007</v>
      </c>
      <c r="LO313" s="153">
        <v>163</v>
      </c>
      <c r="LP313" s="153">
        <v>485</v>
      </c>
      <c r="LQ313" s="153">
        <v>59</v>
      </c>
      <c r="LR313" s="153">
        <v>50</v>
      </c>
      <c r="LS313" s="153">
        <v>1423</v>
      </c>
      <c r="LT313" s="153">
        <v>347</v>
      </c>
      <c r="LU313" s="153">
        <v>662</v>
      </c>
      <c r="LV313" s="153">
        <v>125</v>
      </c>
      <c r="LW313" s="153">
        <v>327</v>
      </c>
      <c r="LX313" s="153">
        <v>912</v>
      </c>
      <c r="LY313" s="153">
        <v>609</v>
      </c>
      <c r="LZ313" s="153">
        <v>244</v>
      </c>
      <c r="MA313" s="153">
        <v>347</v>
      </c>
      <c r="MB313" s="153">
        <v>410</v>
      </c>
      <c r="MC313" s="153">
        <v>114</v>
      </c>
      <c r="MD313" s="153">
        <v>44</v>
      </c>
      <c r="ME313" s="153">
        <v>81</v>
      </c>
      <c r="MF313" s="153">
        <v>484</v>
      </c>
      <c r="MG313" s="153">
        <v>809</v>
      </c>
      <c r="MH313" s="153">
        <v>882</v>
      </c>
      <c r="MI313" s="153">
        <v>1091</v>
      </c>
      <c r="MJ313" s="153">
        <v>364</v>
      </c>
      <c r="MK313" s="153">
        <v>160</v>
      </c>
      <c r="ML313" s="153">
        <v>648</v>
      </c>
      <c r="MM313" s="153">
        <v>371</v>
      </c>
      <c r="MN313" s="153">
        <v>398</v>
      </c>
      <c r="MO313" s="153">
        <v>213</v>
      </c>
      <c r="MP313" s="153">
        <v>332</v>
      </c>
      <c r="MQ313" s="153">
        <v>39</v>
      </c>
      <c r="MR313" s="153">
        <v>431</v>
      </c>
      <c r="MS313" s="153">
        <v>526</v>
      </c>
      <c r="MT313" s="153">
        <v>772</v>
      </c>
      <c r="MU313" s="153">
        <v>136</v>
      </c>
      <c r="MV313" s="153">
        <v>370</v>
      </c>
      <c r="MW313" s="153">
        <v>862</v>
      </c>
      <c r="MX313" s="153">
        <v>102</v>
      </c>
      <c r="MY313" s="153">
        <v>230</v>
      </c>
      <c r="MZ313" s="153">
        <v>112</v>
      </c>
      <c r="NA313" s="153">
        <v>1033</v>
      </c>
      <c r="NB313" s="153">
        <v>359</v>
      </c>
      <c r="NC313" s="153">
        <v>198</v>
      </c>
      <c r="ND313" s="153">
        <v>180</v>
      </c>
      <c r="NE313" s="153">
        <v>215</v>
      </c>
      <c r="NF313" s="153">
        <v>41</v>
      </c>
      <c r="NG313" s="153">
        <v>56</v>
      </c>
      <c r="NH313" s="153">
        <v>58</v>
      </c>
      <c r="NI313" s="153">
        <v>113</v>
      </c>
      <c r="NJ313" s="153">
        <v>86</v>
      </c>
      <c r="NK313" s="153">
        <v>51</v>
      </c>
      <c r="NL313" s="153">
        <v>44</v>
      </c>
      <c r="NM313" s="153">
        <v>99</v>
      </c>
      <c r="NN313" s="153">
        <v>323</v>
      </c>
      <c r="NO313" s="153">
        <v>591</v>
      </c>
      <c r="NP313" s="153">
        <v>1002</v>
      </c>
      <c r="NQ313" s="153">
        <v>1109</v>
      </c>
      <c r="NR313" s="153">
        <v>248</v>
      </c>
      <c r="NS313" s="153">
        <v>260</v>
      </c>
      <c r="NT313" s="153">
        <v>106</v>
      </c>
      <c r="NU313" s="153">
        <v>124</v>
      </c>
      <c r="NV313" s="153">
        <v>105</v>
      </c>
      <c r="NW313" s="153">
        <v>333</v>
      </c>
      <c r="NX313" s="153">
        <v>14</v>
      </c>
      <c r="NY313" s="153">
        <v>49</v>
      </c>
      <c r="NZ313" s="153">
        <v>404</v>
      </c>
      <c r="OA313" s="153">
        <v>164</v>
      </c>
      <c r="OB313" s="153">
        <v>247</v>
      </c>
      <c r="OC313" s="153">
        <v>291</v>
      </c>
      <c r="OD313" s="153"/>
      <c r="OE313" s="153">
        <v>865</v>
      </c>
      <c r="OF313" s="153">
        <v>1196</v>
      </c>
      <c r="OG313" s="153">
        <v>1246</v>
      </c>
      <c r="OH313" s="153">
        <v>52</v>
      </c>
      <c r="OI313" s="153">
        <v>274</v>
      </c>
      <c r="OJ313" s="153">
        <v>14004</v>
      </c>
      <c r="OK313" s="153">
        <v>15473</v>
      </c>
      <c r="OL313" s="153">
        <v>8669</v>
      </c>
      <c r="OM313" s="153">
        <v>97</v>
      </c>
      <c r="ON313" s="153">
        <v>83</v>
      </c>
      <c r="OO313" s="154">
        <v>568</v>
      </c>
      <c r="OP313" s="144">
        <v>151832</v>
      </c>
      <c r="OQ313" s="155">
        <v>201552</v>
      </c>
      <c r="OR313" s="153">
        <v>7351</v>
      </c>
      <c r="OS313" s="153"/>
      <c r="OT313" s="153"/>
      <c r="OU313" s="153"/>
      <c r="OV313" s="153"/>
      <c r="OW313" s="153">
        <v>7503</v>
      </c>
      <c r="OX313" s="153">
        <v>-141</v>
      </c>
      <c r="OY313" s="153"/>
      <c r="OZ313" s="153"/>
      <c r="PA313" s="153"/>
      <c r="PB313" s="153"/>
      <c r="PC313" s="153"/>
      <c r="PD313" s="153"/>
      <c r="PE313" s="153"/>
      <c r="PF313" s="153"/>
      <c r="PG313" s="153"/>
      <c r="PH313" s="153"/>
      <c r="PI313" s="153"/>
      <c r="PJ313" s="156"/>
      <c r="PK313" s="144">
        <v>216265</v>
      </c>
      <c r="PL313" s="144">
        <v>368097</v>
      </c>
    </row>
    <row r="314" spans="1:428" ht="15" x14ac:dyDescent="0.25">
      <c r="A314" s="158">
        <v>517210</v>
      </c>
      <c r="B314" s="159" t="s">
        <v>746</v>
      </c>
      <c r="C314" s="149" t="s">
        <v>500</v>
      </c>
      <c r="D314" s="155">
        <v>32</v>
      </c>
      <c r="E314" s="153">
        <v>52</v>
      </c>
      <c r="F314" s="153">
        <v>10</v>
      </c>
      <c r="G314" s="153">
        <v>14</v>
      </c>
      <c r="H314" s="153">
        <v>15</v>
      </c>
      <c r="I314" s="153">
        <v>9</v>
      </c>
      <c r="J314" s="153">
        <v>86</v>
      </c>
      <c r="K314" s="153">
        <v>4</v>
      </c>
      <c r="L314" s="153">
        <v>31</v>
      </c>
      <c r="M314" s="153">
        <v>21</v>
      </c>
      <c r="N314" s="153">
        <v>1</v>
      </c>
      <c r="O314" s="153"/>
      <c r="P314" s="153"/>
      <c r="Q314" s="153">
        <v>69</v>
      </c>
      <c r="R314" s="153">
        <v>6</v>
      </c>
      <c r="S314" s="153">
        <v>7</v>
      </c>
      <c r="T314" s="153">
        <v>3</v>
      </c>
      <c r="U314" s="153">
        <v>13</v>
      </c>
      <c r="V314" s="153">
        <v>13</v>
      </c>
      <c r="W314" s="153">
        <v>17</v>
      </c>
      <c r="X314" s="153">
        <v>112</v>
      </c>
      <c r="Y314" s="153">
        <v>471</v>
      </c>
      <c r="Z314" s="153">
        <v>75</v>
      </c>
      <c r="AA314" s="153">
        <v>17</v>
      </c>
      <c r="AB314" s="153">
        <v>38</v>
      </c>
      <c r="AC314" s="153">
        <v>93</v>
      </c>
      <c r="AD314" s="153">
        <v>459</v>
      </c>
      <c r="AE314" s="153">
        <v>146</v>
      </c>
      <c r="AF314" s="153">
        <v>301</v>
      </c>
      <c r="AG314" s="153">
        <v>171</v>
      </c>
      <c r="AH314" s="153">
        <v>622</v>
      </c>
      <c r="AI314" s="153">
        <v>91</v>
      </c>
      <c r="AJ314" s="153">
        <v>181</v>
      </c>
      <c r="AK314" s="153">
        <v>135</v>
      </c>
      <c r="AL314" s="153">
        <v>368</v>
      </c>
      <c r="AM314" s="153">
        <v>236</v>
      </c>
      <c r="AN314" s="153">
        <v>22</v>
      </c>
      <c r="AO314" s="153">
        <v>10</v>
      </c>
      <c r="AP314" s="153">
        <v>19</v>
      </c>
      <c r="AQ314" s="153">
        <v>21</v>
      </c>
      <c r="AR314" s="153">
        <v>4</v>
      </c>
      <c r="AS314" s="153">
        <v>23</v>
      </c>
      <c r="AT314" s="153">
        <v>3</v>
      </c>
      <c r="AU314" s="153">
        <v>48</v>
      </c>
      <c r="AV314" s="153">
        <v>4</v>
      </c>
      <c r="AW314" s="153">
        <v>16</v>
      </c>
      <c r="AX314" s="153">
        <v>0</v>
      </c>
      <c r="AY314" s="153">
        <v>1</v>
      </c>
      <c r="AZ314" s="153">
        <v>7</v>
      </c>
      <c r="BA314" s="153">
        <v>1</v>
      </c>
      <c r="BB314" s="153">
        <v>4</v>
      </c>
      <c r="BC314" s="153">
        <v>5</v>
      </c>
      <c r="BD314" s="153">
        <v>34</v>
      </c>
      <c r="BE314" s="153">
        <v>9</v>
      </c>
      <c r="BF314" s="153">
        <v>1</v>
      </c>
      <c r="BG314" s="153">
        <v>0</v>
      </c>
      <c r="BH314" s="153">
        <v>7</v>
      </c>
      <c r="BI314" s="153">
        <v>1</v>
      </c>
      <c r="BJ314" s="153">
        <v>3</v>
      </c>
      <c r="BK314" s="153">
        <v>4</v>
      </c>
      <c r="BL314" s="153">
        <v>7</v>
      </c>
      <c r="BM314" s="153">
        <v>11</v>
      </c>
      <c r="BN314" s="153">
        <v>4</v>
      </c>
      <c r="BO314" s="153">
        <v>4</v>
      </c>
      <c r="BP314" s="153">
        <v>12</v>
      </c>
      <c r="BQ314" s="153">
        <v>9</v>
      </c>
      <c r="BR314" s="153">
        <v>48</v>
      </c>
      <c r="BS314" s="153">
        <v>41</v>
      </c>
      <c r="BT314" s="153">
        <v>3</v>
      </c>
      <c r="BU314" s="153">
        <v>4</v>
      </c>
      <c r="BV314" s="153">
        <v>3</v>
      </c>
      <c r="BW314" s="153">
        <v>8</v>
      </c>
      <c r="BX314" s="153">
        <v>7</v>
      </c>
      <c r="BY314" s="153">
        <v>55</v>
      </c>
      <c r="BZ314" s="153">
        <v>33</v>
      </c>
      <c r="CA314" s="153">
        <v>28</v>
      </c>
      <c r="CB314" s="153">
        <v>2</v>
      </c>
      <c r="CC314" s="153">
        <v>18</v>
      </c>
      <c r="CD314" s="153">
        <v>2</v>
      </c>
      <c r="CE314" s="153">
        <v>4</v>
      </c>
      <c r="CF314" s="153">
        <v>3</v>
      </c>
      <c r="CG314" s="153">
        <v>11</v>
      </c>
      <c r="CH314" s="153">
        <v>4</v>
      </c>
      <c r="CI314" s="153">
        <v>0</v>
      </c>
      <c r="CJ314" s="153">
        <v>4</v>
      </c>
      <c r="CK314" s="153">
        <v>13</v>
      </c>
      <c r="CL314" s="153">
        <v>0</v>
      </c>
      <c r="CM314" s="153">
        <v>26</v>
      </c>
      <c r="CN314" s="153">
        <v>6</v>
      </c>
      <c r="CO314" s="153">
        <v>3</v>
      </c>
      <c r="CP314" s="153">
        <v>26</v>
      </c>
      <c r="CQ314" s="153">
        <v>3</v>
      </c>
      <c r="CR314" s="153">
        <v>8</v>
      </c>
      <c r="CS314" s="153">
        <v>3</v>
      </c>
      <c r="CT314" s="153">
        <v>13</v>
      </c>
      <c r="CU314" s="153">
        <v>9</v>
      </c>
      <c r="CV314" s="153">
        <v>5</v>
      </c>
      <c r="CW314" s="153">
        <v>12</v>
      </c>
      <c r="CX314" s="153">
        <v>4</v>
      </c>
      <c r="CY314" s="153">
        <v>1</v>
      </c>
      <c r="CZ314" s="153">
        <v>2</v>
      </c>
      <c r="DA314" s="153">
        <v>1</v>
      </c>
      <c r="DB314" s="153">
        <v>2</v>
      </c>
      <c r="DC314" s="153">
        <v>10</v>
      </c>
      <c r="DD314" s="153">
        <v>16</v>
      </c>
      <c r="DE314" s="153">
        <v>0</v>
      </c>
      <c r="DF314" s="153">
        <v>4</v>
      </c>
      <c r="DG314" s="153">
        <v>2</v>
      </c>
      <c r="DH314" s="153">
        <v>13</v>
      </c>
      <c r="DI314" s="153">
        <v>7</v>
      </c>
      <c r="DJ314" s="153">
        <v>0</v>
      </c>
      <c r="DK314" s="153">
        <v>0</v>
      </c>
      <c r="DL314" s="153">
        <v>2</v>
      </c>
      <c r="DM314" s="153">
        <v>0</v>
      </c>
      <c r="DN314" s="153">
        <v>21</v>
      </c>
      <c r="DO314" s="153">
        <v>0</v>
      </c>
      <c r="DP314" s="153">
        <v>7</v>
      </c>
      <c r="DQ314" s="153">
        <v>0</v>
      </c>
      <c r="DR314" s="153">
        <v>2</v>
      </c>
      <c r="DS314" s="153">
        <v>18</v>
      </c>
      <c r="DT314" s="153">
        <v>5</v>
      </c>
      <c r="DU314" s="153">
        <v>0</v>
      </c>
      <c r="DV314" s="153">
        <v>2</v>
      </c>
      <c r="DW314" s="153">
        <v>0</v>
      </c>
      <c r="DX314" s="153">
        <v>3</v>
      </c>
      <c r="DY314" s="153">
        <v>5</v>
      </c>
      <c r="DZ314" s="153">
        <v>1</v>
      </c>
      <c r="EA314" s="153">
        <v>6</v>
      </c>
      <c r="EB314" s="153">
        <v>0</v>
      </c>
      <c r="EC314" s="153">
        <v>0</v>
      </c>
      <c r="ED314" s="153">
        <v>0</v>
      </c>
      <c r="EE314" s="153">
        <v>12</v>
      </c>
      <c r="EF314" s="153">
        <v>0</v>
      </c>
      <c r="EG314" s="153">
        <v>0</v>
      </c>
      <c r="EH314" s="153">
        <v>0</v>
      </c>
      <c r="EI314" s="153">
        <v>4</v>
      </c>
      <c r="EJ314" s="153">
        <v>14</v>
      </c>
      <c r="EK314" s="153">
        <v>4</v>
      </c>
      <c r="EL314" s="153">
        <v>3</v>
      </c>
      <c r="EM314" s="153">
        <v>0</v>
      </c>
      <c r="EN314" s="153">
        <v>6</v>
      </c>
      <c r="EO314" s="153">
        <v>7</v>
      </c>
      <c r="EP314" s="153">
        <v>0</v>
      </c>
      <c r="EQ314" s="153">
        <v>10</v>
      </c>
      <c r="ER314" s="153">
        <v>4</v>
      </c>
      <c r="ES314" s="153">
        <v>6</v>
      </c>
      <c r="ET314" s="153">
        <v>1</v>
      </c>
      <c r="EU314" s="153">
        <v>12</v>
      </c>
      <c r="EV314" s="153">
        <v>4</v>
      </c>
      <c r="EW314" s="153">
        <v>0</v>
      </c>
      <c r="EX314" s="153">
        <v>8</v>
      </c>
      <c r="EY314" s="153">
        <v>10</v>
      </c>
      <c r="EZ314" s="153">
        <v>11</v>
      </c>
      <c r="FA314" s="153">
        <v>10</v>
      </c>
      <c r="FB314" s="153">
        <v>16</v>
      </c>
      <c r="FC314" s="153">
        <v>27</v>
      </c>
      <c r="FD314" s="153">
        <v>22</v>
      </c>
      <c r="FE314" s="153">
        <v>13</v>
      </c>
      <c r="FF314" s="153">
        <v>80</v>
      </c>
      <c r="FG314" s="153">
        <v>43</v>
      </c>
      <c r="FH314" s="153">
        <v>24</v>
      </c>
      <c r="FI314" s="153">
        <v>11</v>
      </c>
      <c r="FJ314" s="153">
        <v>19</v>
      </c>
      <c r="FK314" s="153">
        <v>16</v>
      </c>
      <c r="FL314" s="153">
        <v>18</v>
      </c>
      <c r="FM314" s="153">
        <v>8</v>
      </c>
      <c r="FN314" s="153">
        <v>4</v>
      </c>
      <c r="FO314" s="153">
        <v>0</v>
      </c>
      <c r="FP314" s="153">
        <v>2</v>
      </c>
      <c r="FQ314" s="153">
        <v>25</v>
      </c>
      <c r="FR314" s="153">
        <v>11</v>
      </c>
      <c r="FS314" s="153">
        <v>4</v>
      </c>
      <c r="FT314" s="153">
        <v>9</v>
      </c>
      <c r="FU314" s="153">
        <v>6</v>
      </c>
      <c r="FV314" s="153">
        <v>9</v>
      </c>
      <c r="FW314" s="153">
        <v>33</v>
      </c>
      <c r="FX314" s="153">
        <v>14</v>
      </c>
      <c r="FY314" s="153">
        <v>16</v>
      </c>
      <c r="FZ314" s="153">
        <v>24</v>
      </c>
      <c r="GA314" s="153">
        <v>4</v>
      </c>
      <c r="GB314" s="153">
        <v>1</v>
      </c>
      <c r="GC314" s="153">
        <v>11</v>
      </c>
      <c r="GD314" s="153">
        <v>5</v>
      </c>
      <c r="GE314" s="153">
        <v>10</v>
      </c>
      <c r="GF314" s="153">
        <v>0</v>
      </c>
      <c r="GG314" s="153">
        <v>1</v>
      </c>
      <c r="GH314" s="153">
        <v>18</v>
      </c>
      <c r="GI314" s="153">
        <v>14</v>
      </c>
      <c r="GJ314" s="153">
        <v>8</v>
      </c>
      <c r="GK314" s="153">
        <v>10</v>
      </c>
      <c r="GL314" s="153">
        <v>4</v>
      </c>
      <c r="GM314" s="153">
        <v>1</v>
      </c>
      <c r="GN314" s="153"/>
      <c r="GO314" s="153">
        <v>0</v>
      </c>
      <c r="GP314" s="153">
        <v>2</v>
      </c>
      <c r="GQ314" s="153">
        <v>16</v>
      </c>
      <c r="GR314" s="153">
        <v>6</v>
      </c>
      <c r="GS314" s="153">
        <v>10</v>
      </c>
      <c r="GT314" s="153">
        <v>5</v>
      </c>
      <c r="GU314" s="153">
        <v>5</v>
      </c>
      <c r="GV314" s="153">
        <v>17</v>
      </c>
      <c r="GW314" s="153">
        <v>3</v>
      </c>
      <c r="GX314" s="153">
        <v>19</v>
      </c>
      <c r="GY314" s="153">
        <v>29</v>
      </c>
      <c r="GZ314" s="153">
        <v>7</v>
      </c>
      <c r="HA314" s="153">
        <v>62</v>
      </c>
      <c r="HB314" s="153">
        <v>15</v>
      </c>
      <c r="HC314" s="153">
        <v>13</v>
      </c>
      <c r="HD314" s="153">
        <v>4</v>
      </c>
      <c r="HE314" s="153">
        <v>19</v>
      </c>
      <c r="HF314" s="153">
        <v>12</v>
      </c>
      <c r="HG314" s="153">
        <v>13</v>
      </c>
      <c r="HH314" s="153">
        <v>19</v>
      </c>
      <c r="HI314" s="153">
        <v>7</v>
      </c>
      <c r="HJ314" s="153">
        <v>21</v>
      </c>
      <c r="HK314" s="153">
        <v>10</v>
      </c>
      <c r="HL314" s="153">
        <v>9</v>
      </c>
      <c r="HM314" s="153">
        <v>1</v>
      </c>
      <c r="HN314" s="153">
        <v>5</v>
      </c>
      <c r="HO314" s="153">
        <v>3</v>
      </c>
      <c r="HP314" s="153">
        <v>2</v>
      </c>
      <c r="HQ314" s="153">
        <v>4</v>
      </c>
      <c r="HR314" s="153">
        <v>9</v>
      </c>
      <c r="HS314" s="153">
        <v>2</v>
      </c>
      <c r="HT314" s="153">
        <v>2</v>
      </c>
      <c r="HU314" s="153">
        <v>2</v>
      </c>
      <c r="HV314" s="153">
        <v>6</v>
      </c>
      <c r="HW314" s="153">
        <v>7</v>
      </c>
      <c r="HX314" s="153">
        <v>58</v>
      </c>
      <c r="HY314" s="153">
        <v>9</v>
      </c>
      <c r="HZ314" s="153">
        <v>3</v>
      </c>
      <c r="IA314" s="153">
        <v>2</v>
      </c>
      <c r="IB314" s="153">
        <v>2</v>
      </c>
      <c r="IC314" s="153">
        <v>154</v>
      </c>
      <c r="ID314" s="153">
        <v>5</v>
      </c>
      <c r="IE314" s="153">
        <v>15</v>
      </c>
      <c r="IF314" s="153">
        <v>4</v>
      </c>
      <c r="IG314" s="153">
        <v>2</v>
      </c>
      <c r="IH314" s="153">
        <v>2</v>
      </c>
      <c r="II314" s="153">
        <v>0</v>
      </c>
      <c r="IJ314" s="153">
        <v>4</v>
      </c>
      <c r="IK314" s="153">
        <v>1</v>
      </c>
      <c r="IL314" s="153">
        <v>8</v>
      </c>
      <c r="IM314" s="153">
        <v>23</v>
      </c>
      <c r="IN314" s="153">
        <v>5</v>
      </c>
      <c r="IO314" s="153">
        <v>1</v>
      </c>
      <c r="IP314" s="153">
        <v>2</v>
      </c>
      <c r="IQ314" s="153">
        <v>27</v>
      </c>
      <c r="IR314" s="153">
        <v>3</v>
      </c>
      <c r="IS314" s="153">
        <v>9</v>
      </c>
      <c r="IT314" s="153">
        <v>3</v>
      </c>
      <c r="IU314" s="153">
        <v>1</v>
      </c>
      <c r="IV314" s="153">
        <v>5</v>
      </c>
      <c r="IW314" s="153">
        <v>3</v>
      </c>
      <c r="IX314" s="153">
        <v>6</v>
      </c>
      <c r="IY314" s="153">
        <v>6</v>
      </c>
      <c r="IZ314" s="153">
        <v>1</v>
      </c>
      <c r="JA314" s="153">
        <v>19</v>
      </c>
      <c r="JB314" s="153">
        <v>11</v>
      </c>
      <c r="JC314" s="153">
        <v>9</v>
      </c>
      <c r="JD314" s="153">
        <v>3</v>
      </c>
      <c r="JE314" s="153">
        <v>3</v>
      </c>
      <c r="JF314" s="153">
        <v>5</v>
      </c>
      <c r="JG314" s="153">
        <v>3</v>
      </c>
      <c r="JH314" s="153">
        <v>50</v>
      </c>
      <c r="JI314" s="153">
        <v>1</v>
      </c>
      <c r="JJ314" s="153">
        <v>3</v>
      </c>
      <c r="JK314" s="153">
        <v>8</v>
      </c>
      <c r="JL314" s="153">
        <v>411</v>
      </c>
      <c r="JM314" s="153">
        <v>687</v>
      </c>
      <c r="JN314" s="153">
        <v>953</v>
      </c>
      <c r="JO314" s="153">
        <v>859</v>
      </c>
      <c r="JP314" s="153">
        <v>993</v>
      </c>
      <c r="JQ314" s="153">
        <v>425</v>
      </c>
      <c r="JR314" s="153">
        <v>490</v>
      </c>
      <c r="JS314" s="153">
        <v>85</v>
      </c>
      <c r="JT314" s="153">
        <v>975</v>
      </c>
      <c r="JU314" s="153">
        <v>166</v>
      </c>
      <c r="JV314" s="153"/>
      <c r="JW314" s="153">
        <v>995</v>
      </c>
      <c r="JX314" s="153">
        <v>422</v>
      </c>
      <c r="JY314" s="153">
        <v>213</v>
      </c>
      <c r="JZ314" s="153">
        <v>421</v>
      </c>
      <c r="KA314" s="153">
        <v>400</v>
      </c>
      <c r="KB314" s="153">
        <v>406</v>
      </c>
      <c r="KC314" s="153">
        <v>364</v>
      </c>
      <c r="KD314" s="153">
        <v>782</v>
      </c>
      <c r="KE314" s="153">
        <v>564</v>
      </c>
      <c r="KF314" s="153">
        <v>294</v>
      </c>
      <c r="KG314" s="153">
        <v>15</v>
      </c>
      <c r="KH314" s="153">
        <v>27</v>
      </c>
      <c r="KI314" s="153">
        <v>605</v>
      </c>
      <c r="KJ314" s="153">
        <v>186</v>
      </c>
      <c r="KK314" s="153">
        <v>1</v>
      </c>
      <c r="KL314" s="153">
        <v>359</v>
      </c>
      <c r="KM314" s="153">
        <v>47</v>
      </c>
      <c r="KN314" s="153">
        <v>166</v>
      </c>
      <c r="KO314" s="153">
        <v>56</v>
      </c>
      <c r="KP314" s="153">
        <v>63</v>
      </c>
      <c r="KQ314" s="153">
        <v>162</v>
      </c>
      <c r="KR314" s="153">
        <v>34</v>
      </c>
      <c r="KS314" s="153">
        <v>789</v>
      </c>
      <c r="KT314" s="153">
        <v>118</v>
      </c>
      <c r="KU314" s="153">
        <v>16</v>
      </c>
      <c r="KV314" s="153">
        <v>70</v>
      </c>
      <c r="KW314" s="153">
        <v>61</v>
      </c>
      <c r="KX314" s="153">
        <v>101</v>
      </c>
      <c r="KY314" s="153">
        <v>7065</v>
      </c>
      <c r="KZ314" s="153">
        <v>876</v>
      </c>
      <c r="LA314" s="153">
        <v>1552</v>
      </c>
      <c r="LB314" s="153">
        <v>297</v>
      </c>
      <c r="LC314" s="153">
        <v>4</v>
      </c>
      <c r="LD314" s="153">
        <v>1359</v>
      </c>
      <c r="LE314" s="153">
        <v>6418</v>
      </c>
      <c r="LF314" s="153">
        <v>943</v>
      </c>
      <c r="LG314" s="153">
        <v>757</v>
      </c>
      <c r="LH314" s="153"/>
      <c r="LI314" s="153">
        <v>158</v>
      </c>
      <c r="LJ314" s="153">
        <v>404</v>
      </c>
      <c r="LK314" s="153">
        <v>315</v>
      </c>
      <c r="LL314" s="153"/>
      <c r="LM314" s="153">
        <v>7</v>
      </c>
      <c r="LN314" s="153">
        <v>3050</v>
      </c>
      <c r="LO314" s="153">
        <v>144</v>
      </c>
      <c r="LP314" s="153">
        <v>387</v>
      </c>
      <c r="LQ314" s="153">
        <v>57</v>
      </c>
      <c r="LR314" s="153">
        <v>67</v>
      </c>
      <c r="LS314" s="153">
        <v>1619</v>
      </c>
      <c r="LT314" s="153">
        <v>233</v>
      </c>
      <c r="LU314" s="153">
        <v>847</v>
      </c>
      <c r="LV314" s="153">
        <v>132</v>
      </c>
      <c r="LW314" s="153">
        <v>345</v>
      </c>
      <c r="LX314" s="153">
        <v>1092</v>
      </c>
      <c r="LY314" s="153">
        <v>1095</v>
      </c>
      <c r="LZ314" s="153">
        <v>258</v>
      </c>
      <c r="MA314" s="153">
        <v>471</v>
      </c>
      <c r="MB314" s="153">
        <v>338</v>
      </c>
      <c r="MC314" s="153">
        <v>118</v>
      </c>
      <c r="MD314" s="153">
        <v>53</v>
      </c>
      <c r="ME314" s="153">
        <v>64</v>
      </c>
      <c r="MF314" s="153">
        <v>371</v>
      </c>
      <c r="MG314" s="153">
        <v>936</v>
      </c>
      <c r="MH314" s="153">
        <v>1851</v>
      </c>
      <c r="MI314" s="153">
        <v>1286</v>
      </c>
      <c r="MJ314" s="153">
        <v>276</v>
      </c>
      <c r="MK314" s="153">
        <v>203</v>
      </c>
      <c r="ML314" s="153">
        <v>973</v>
      </c>
      <c r="MM314" s="153">
        <v>559</v>
      </c>
      <c r="MN314" s="153">
        <v>608</v>
      </c>
      <c r="MO314" s="153">
        <v>231</v>
      </c>
      <c r="MP314" s="153">
        <v>300</v>
      </c>
      <c r="MQ314" s="153">
        <v>75</v>
      </c>
      <c r="MR314" s="153">
        <v>680</v>
      </c>
      <c r="MS314" s="153">
        <v>503</v>
      </c>
      <c r="MT314" s="153">
        <v>1346</v>
      </c>
      <c r="MU314" s="153">
        <v>236</v>
      </c>
      <c r="MV314" s="153">
        <v>451</v>
      </c>
      <c r="MW314" s="153">
        <v>266</v>
      </c>
      <c r="MX314" s="153">
        <v>100</v>
      </c>
      <c r="MY314" s="153">
        <v>279</v>
      </c>
      <c r="MZ314" s="153">
        <v>117</v>
      </c>
      <c r="NA314" s="153">
        <v>923</v>
      </c>
      <c r="NB314" s="153">
        <v>452</v>
      </c>
      <c r="NC314" s="153">
        <v>140</v>
      </c>
      <c r="ND314" s="153">
        <v>212</v>
      </c>
      <c r="NE314" s="153">
        <v>171</v>
      </c>
      <c r="NF314" s="153">
        <v>103</v>
      </c>
      <c r="NG314" s="153">
        <v>30</v>
      </c>
      <c r="NH314" s="153">
        <v>36</v>
      </c>
      <c r="NI314" s="153">
        <v>88</v>
      </c>
      <c r="NJ314" s="153">
        <v>97</v>
      </c>
      <c r="NK314" s="153">
        <v>22</v>
      </c>
      <c r="NL314" s="153">
        <v>35</v>
      </c>
      <c r="NM314" s="153">
        <v>295</v>
      </c>
      <c r="NN314" s="153">
        <v>177</v>
      </c>
      <c r="NO314" s="153">
        <v>416</v>
      </c>
      <c r="NP314" s="153">
        <v>857</v>
      </c>
      <c r="NQ314" s="153">
        <v>1087</v>
      </c>
      <c r="NR314" s="153">
        <v>448</v>
      </c>
      <c r="NS314" s="153">
        <v>327</v>
      </c>
      <c r="NT314" s="153">
        <v>9</v>
      </c>
      <c r="NU314" s="153">
        <v>22</v>
      </c>
      <c r="NV314" s="153">
        <v>134</v>
      </c>
      <c r="NW314" s="153">
        <v>460</v>
      </c>
      <c r="NX314" s="153">
        <v>19</v>
      </c>
      <c r="NY314" s="153">
        <v>44</v>
      </c>
      <c r="NZ314" s="153">
        <v>451</v>
      </c>
      <c r="OA314" s="153">
        <v>83</v>
      </c>
      <c r="OB314" s="153">
        <v>304</v>
      </c>
      <c r="OC314" s="153">
        <v>299</v>
      </c>
      <c r="OD314" s="153"/>
      <c r="OE314" s="153">
        <v>4214</v>
      </c>
      <c r="OF314" s="153">
        <v>5296</v>
      </c>
      <c r="OG314" s="153">
        <v>88</v>
      </c>
      <c r="OH314" s="153">
        <v>2</v>
      </c>
      <c r="OI314" s="153">
        <v>34</v>
      </c>
      <c r="OJ314" s="153">
        <v>3150</v>
      </c>
      <c r="OK314" s="153">
        <v>2579</v>
      </c>
      <c r="OL314" s="153">
        <v>14962</v>
      </c>
      <c r="OM314" s="153">
        <v>22</v>
      </c>
      <c r="ON314" s="153">
        <v>20</v>
      </c>
      <c r="OO314" s="154">
        <v>160</v>
      </c>
      <c r="OP314" s="144">
        <v>100487</v>
      </c>
      <c r="OQ314" s="155">
        <v>122323</v>
      </c>
      <c r="OR314" s="153"/>
      <c r="OS314" s="153"/>
      <c r="OT314" s="153"/>
      <c r="OU314" s="153"/>
      <c r="OV314" s="153"/>
      <c r="OW314" s="153">
        <v>4702</v>
      </c>
      <c r="OX314" s="153"/>
      <c r="OY314" s="153"/>
      <c r="OZ314" s="153"/>
      <c r="PA314" s="153"/>
      <c r="PB314" s="153"/>
      <c r="PC314" s="153"/>
      <c r="PD314" s="153"/>
      <c r="PE314" s="153"/>
      <c r="PF314" s="153"/>
      <c r="PG314" s="153"/>
      <c r="PH314" s="153"/>
      <c r="PI314" s="153"/>
      <c r="PJ314" s="156"/>
      <c r="PK314" s="144">
        <v>127025</v>
      </c>
      <c r="PL314" s="144">
        <v>227512</v>
      </c>
    </row>
    <row r="315" spans="1:428" ht="15" x14ac:dyDescent="0.25">
      <c r="A315" s="158" t="s">
        <v>650</v>
      </c>
      <c r="B315" s="159" t="s">
        <v>746</v>
      </c>
      <c r="C315" s="149" t="s">
        <v>501</v>
      </c>
      <c r="D315" s="155">
        <v>7</v>
      </c>
      <c r="E315" s="153">
        <v>7</v>
      </c>
      <c r="F315" s="153">
        <v>3</v>
      </c>
      <c r="G315" s="153">
        <v>5</v>
      </c>
      <c r="H315" s="153">
        <v>8</v>
      </c>
      <c r="I315" s="153">
        <v>34</v>
      </c>
      <c r="J315" s="153">
        <v>24</v>
      </c>
      <c r="K315" s="153">
        <v>17</v>
      </c>
      <c r="L315" s="153">
        <v>20</v>
      </c>
      <c r="M315" s="153">
        <v>2</v>
      </c>
      <c r="N315" s="153">
        <v>0</v>
      </c>
      <c r="O315" s="153">
        <v>1</v>
      </c>
      <c r="P315" s="153">
        <v>2</v>
      </c>
      <c r="Q315" s="153">
        <v>15</v>
      </c>
      <c r="R315" s="153">
        <v>0</v>
      </c>
      <c r="S315" s="153">
        <v>0</v>
      </c>
      <c r="T315" s="153">
        <v>2</v>
      </c>
      <c r="U315" s="153">
        <v>2</v>
      </c>
      <c r="V315" s="153">
        <v>9</v>
      </c>
      <c r="W315" s="153">
        <v>6</v>
      </c>
      <c r="X315" s="153">
        <v>37</v>
      </c>
      <c r="Y315" s="153">
        <v>240</v>
      </c>
      <c r="Z315" s="153">
        <v>19</v>
      </c>
      <c r="AA315" s="153">
        <v>12</v>
      </c>
      <c r="AB315" s="153">
        <v>12</v>
      </c>
      <c r="AC315" s="153">
        <v>22</v>
      </c>
      <c r="AD315" s="153">
        <v>119</v>
      </c>
      <c r="AE315" s="153">
        <v>32</v>
      </c>
      <c r="AF315" s="153">
        <v>56</v>
      </c>
      <c r="AG315" s="153">
        <v>15</v>
      </c>
      <c r="AH315" s="153">
        <v>139</v>
      </c>
      <c r="AI315" s="153">
        <v>25</v>
      </c>
      <c r="AJ315" s="153">
        <v>31</v>
      </c>
      <c r="AK315" s="153">
        <v>23</v>
      </c>
      <c r="AL315" s="153">
        <v>91</v>
      </c>
      <c r="AM315" s="153">
        <v>30</v>
      </c>
      <c r="AN315" s="153"/>
      <c r="AO315" s="153">
        <v>2</v>
      </c>
      <c r="AP315" s="153">
        <v>11</v>
      </c>
      <c r="AQ315" s="153"/>
      <c r="AR315" s="153">
        <v>13</v>
      </c>
      <c r="AS315" s="153">
        <v>27</v>
      </c>
      <c r="AT315" s="153">
        <v>6</v>
      </c>
      <c r="AU315" s="153">
        <v>18</v>
      </c>
      <c r="AV315" s="153">
        <v>9</v>
      </c>
      <c r="AW315" s="153">
        <v>12</v>
      </c>
      <c r="AX315" s="153">
        <v>6</v>
      </c>
      <c r="AY315" s="153">
        <v>4</v>
      </c>
      <c r="AZ315" s="153">
        <v>10</v>
      </c>
      <c r="BA315" s="153">
        <v>4</v>
      </c>
      <c r="BB315" s="153">
        <v>4</v>
      </c>
      <c r="BC315" s="153">
        <v>7</v>
      </c>
      <c r="BD315" s="153">
        <v>0</v>
      </c>
      <c r="BE315" s="153">
        <v>7</v>
      </c>
      <c r="BF315" s="153"/>
      <c r="BG315" s="153"/>
      <c r="BH315" s="153">
        <v>7</v>
      </c>
      <c r="BI315" s="153">
        <v>3</v>
      </c>
      <c r="BJ315" s="153">
        <v>4</v>
      </c>
      <c r="BK315" s="153">
        <v>4</v>
      </c>
      <c r="BL315" s="153">
        <v>5</v>
      </c>
      <c r="BM315" s="153"/>
      <c r="BN315" s="153">
        <v>2</v>
      </c>
      <c r="BO315" s="153">
        <v>3</v>
      </c>
      <c r="BP315" s="153">
        <v>8</v>
      </c>
      <c r="BQ315" s="153">
        <v>4</v>
      </c>
      <c r="BR315" s="153">
        <v>5</v>
      </c>
      <c r="BS315" s="153">
        <v>5</v>
      </c>
      <c r="BT315" s="153">
        <v>2</v>
      </c>
      <c r="BU315" s="153">
        <v>2</v>
      </c>
      <c r="BV315" s="153">
        <v>2</v>
      </c>
      <c r="BW315" s="153">
        <v>3</v>
      </c>
      <c r="BX315" s="153">
        <v>2</v>
      </c>
      <c r="BY315" s="153">
        <v>6</v>
      </c>
      <c r="BZ315" s="153">
        <v>14</v>
      </c>
      <c r="CA315" s="153">
        <v>16</v>
      </c>
      <c r="CB315" s="153">
        <v>7</v>
      </c>
      <c r="CC315" s="153">
        <v>9</v>
      </c>
      <c r="CD315" s="153">
        <v>1</v>
      </c>
      <c r="CE315" s="153">
        <v>1</v>
      </c>
      <c r="CF315" s="153">
        <v>5</v>
      </c>
      <c r="CG315" s="153">
        <v>7</v>
      </c>
      <c r="CH315" s="153"/>
      <c r="CI315" s="153"/>
      <c r="CJ315" s="153">
        <v>7</v>
      </c>
      <c r="CK315" s="153">
        <v>9</v>
      </c>
      <c r="CL315" s="153"/>
      <c r="CM315" s="153">
        <v>15</v>
      </c>
      <c r="CN315" s="153"/>
      <c r="CO315" s="153"/>
      <c r="CP315" s="153">
        <v>10</v>
      </c>
      <c r="CQ315" s="153"/>
      <c r="CR315" s="153">
        <v>11</v>
      </c>
      <c r="CS315" s="153"/>
      <c r="CT315" s="153"/>
      <c r="CU315" s="153"/>
      <c r="CV315" s="153"/>
      <c r="CW315" s="153"/>
      <c r="CX315" s="153">
        <v>3</v>
      </c>
      <c r="CY315" s="153"/>
      <c r="CZ315" s="153"/>
      <c r="DA315" s="153">
        <v>6</v>
      </c>
      <c r="DB315" s="153"/>
      <c r="DC315" s="153">
        <v>4</v>
      </c>
      <c r="DD315" s="153">
        <v>13</v>
      </c>
      <c r="DE315" s="153"/>
      <c r="DF315" s="153">
        <v>6</v>
      </c>
      <c r="DG315" s="153"/>
      <c r="DH315" s="153">
        <v>8</v>
      </c>
      <c r="DI315" s="153"/>
      <c r="DJ315" s="153">
        <v>0</v>
      </c>
      <c r="DK315" s="153">
        <v>0</v>
      </c>
      <c r="DL315" s="153">
        <v>2</v>
      </c>
      <c r="DM315" s="153">
        <v>0</v>
      </c>
      <c r="DN315" s="153">
        <v>9</v>
      </c>
      <c r="DO315" s="153">
        <v>0</v>
      </c>
      <c r="DP315" s="153">
        <v>2</v>
      </c>
      <c r="DQ315" s="153">
        <v>0</v>
      </c>
      <c r="DR315" s="153">
        <v>3</v>
      </c>
      <c r="DS315" s="153">
        <v>4</v>
      </c>
      <c r="DT315" s="153">
        <v>3</v>
      </c>
      <c r="DU315" s="153">
        <v>0</v>
      </c>
      <c r="DV315" s="153">
        <v>0</v>
      </c>
      <c r="DW315" s="153">
        <v>0</v>
      </c>
      <c r="DX315" s="153">
        <v>2</v>
      </c>
      <c r="DY315" s="153">
        <v>2</v>
      </c>
      <c r="DZ315" s="153">
        <v>0</v>
      </c>
      <c r="EA315" s="153">
        <v>1</v>
      </c>
      <c r="EB315" s="153">
        <v>0</v>
      </c>
      <c r="EC315" s="153">
        <v>0</v>
      </c>
      <c r="ED315" s="153">
        <v>1</v>
      </c>
      <c r="EE315" s="153"/>
      <c r="EF315" s="153"/>
      <c r="EG315" s="153">
        <v>1</v>
      </c>
      <c r="EH315" s="153"/>
      <c r="EI315" s="153"/>
      <c r="EJ315" s="153"/>
      <c r="EK315" s="153">
        <v>3</v>
      </c>
      <c r="EL315" s="153"/>
      <c r="EM315" s="153"/>
      <c r="EN315" s="153">
        <v>7</v>
      </c>
      <c r="EO315" s="153">
        <v>5</v>
      </c>
      <c r="EP315" s="153"/>
      <c r="EQ315" s="153"/>
      <c r="ER315" s="153">
        <v>5</v>
      </c>
      <c r="ES315" s="153">
        <v>23</v>
      </c>
      <c r="ET315" s="153">
        <v>4</v>
      </c>
      <c r="EU315" s="153">
        <v>9</v>
      </c>
      <c r="EV315" s="153"/>
      <c r="EW315" s="153">
        <v>0</v>
      </c>
      <c r="EX315" s="153">
        <v>6</v>
      </c>
      <c r="EY315" s="153">
        <v>25</v>
      </c>
      <c r="EZ315" s="153">
        <v>15</v>
      </c>
      <c r="FA315" s="153">
        <v>19</v>
      </c>
      <c r="FB315" s="153">
        <v>29</v>
      </c>
      <c r="FC315" s="153">
        <v>27</v>
      </c>
      <c r="FD315" s="153">
        <v>0</v>
      </c>
      <c r="FE315" s="153">
        <v>20</v>
      </c>
      <c r="FF315" s="153">
        <v>17</v>
      </c>
      <c r="FG315" s="153">
        <v>8</v>
      </c>
      <c r="FH315" s="153">
        <v>0</v>
      </c>
      <c r="FI315" s="153">
        <v>20</v>
      </c>
      <c r="FJ315" s="153"/>
      <c r="FK315" s="153">
        <v>10</v>
      </c>
      <c r="FL315" s="153">
        <v>0</v>
      </c>
      <c r="FM315" s="153"/>
      <c r="FN315" s="153"/>
      <c r="FO315" s="153"/>
      <c r="FP315" s="153"/>
      <c r="FQ315" s="153"/>
      <c r="FR315" s="153"/>
      <c r="FS315" s="153"/>
      <c r="FT315" s="153"/>
      <c r="FU315" s="153"/>
      <c r="FV315" s="153"/>
      <c r="FW315" s="153"/>
      <c r="FX315" s="153"/>
      <c r="FY315" s="153">
        <v>13</v>
      </c>
      <c r="FZ315" s="153">
        <v>4</v>
      </c>
      <c r="GA315" s="153"/>
      <c r="GB315" s="153"/>
      <c r="GC315" s="153"/>
      <c r="GD315" s="153"/>
      <c r="GE315" s="153">
        <v>6</v>
      </c>
      <c r="GF315" s="153"/>
      <c r="GG315" s="153"/>
      <c r="GH315" s="153">
        <v>7</v>
      </c>
      <c r="GI315" s="153">
        <v>5</v>
      </c>
      <c r="GJ315" s="153">
        <v>14</v>
      </c>
      <c r="GK315" s="153">
        <v>14</v>
      </c>
      <c r="GL315" s="153">
        <v>8</v>
      </c>
      <c r="GM315" s="153">
        <v>3</v>
      </c>
      <c r="GN315" s="153">
        <v>1</v>
      </c>
      <c r="GO315" s="153">
        <v>3</v>
      </c>
      <c r="GP315" s="153">
        <v>2</v>
      </c>
      <c r="GQ315" s="153">
        <v>10</v>
      </c>
      <c r="GR315" s="153">
        <v>17</v>
      </c>
      <c r="GS315" s="153">
        <v>15</v>
      </c>
      <c r="GT315" s="153">
        <v>19</v>
      </c>
      <c r="GU315" s="153">
        <v>14</v>
      </c>
      <c r="GV315" s="153">
        <v>20</v>
      </c>
      <c r="GW315" s="153">
        <v>2</v>
      </c>
      <c r="GX315" s="153">
        <v>2</v>
      </c>
      <c r="GY315" s="153">
        <v>3</v>
      </c>
      <c r="GZ315" s="153">
        <v>3</v>
      </c>
      <c r="HA315" s="153">
        <v>7</v>
      </c>
      <c r="HB315" s="153">
        <v>18</v>
      </c>
      <c r="HC315" s="153">
        <v>35</v>
      </c>
      <c r="HD315" s="153">
        <v>2</v>
      </c>
      <c r="HE315" s="153">
        <v>2</v>
      </c>
      <c r="HF315" s="153">
        <v>12</v>
      </c>
      <c r="HG315" s="153">
        <v>11</v>
      </c>
      <c r="HH315" s="153">
        <v>34</v>
      </c>
      <c r="HI315" s="153">
        <v>35</v>
      </c>
      <c r="HJ315" s="153">
        <v>16</v>
      </c>
      <c r="HK315" s="153">
        <v>3</v>
      </c>
      <c r="HL315" s="153">
        <v>53</v>
      </c>
      <c r="HM315" s="153">
        <v>3</v>
      </c>
      <c r="HN315" s="153">
        <v>7</v>
      </c>
      <c r="HO315" s="153">
        <v>4</v>
      </c>
      <c r="HP315" s="153">
        <v>3</v>
      </c>
      <c r="HQ315" s="153">
        <v>3</v>
      </c>
      <c r="HR315" s="153">
        <v>8</v>
      </c>
      <c r="HS315" s="153">
        <v>1</v>
      </c>
      <c r="HT315" s="153">
        <v>1</v>
      </c>
      <c r="HU315" s="153">
        <v>3</v>
      </c>
      <c r="HV315" s="153">
        <v>7</v>
      </c>
      <c r="HW315" s="153">
        <v>8</v>
      </c>
      <c r="HX315" s="153">
        <v>20</v>
      </c>
      <c r="HY315" s="153">
        <v>10</v>
      </c>
      <c r="HZ315" s="153">
        <v>4</v>
      </c>
      <c r="IA315" s="153">
        <v>3</v>
      </c>
      <c r="IB315" s="153">
        <v>4</v>
      </c>
      <c r="IC315" s="153">
        <v>25</v>
      </c>
      <c r="ID315" s="153">
        <v>4</v>
      </c>
      <c r="IE315" s="153">
        <v>2</v>
      </c>
      <c r="IF315" s="153">
        <v>24</v>
      </c>
      <c r="IG315" s="153">
        <v>7</v>
      </c>
      <c r="IH315" s="153">
        <v>12</v>
      </c>
      <c r="II315" s="153">
        <v>8</v>
      </c>
      <c r="IJ315" s="153">
        <v>17</v>
      </c>
      <c r="IK315" s="153">
        <v>1</v>
      </c>
      <c r="IL315" s="153">
        <v>10</v>
      </c>
      <c r="IM315" s="153">
        <v>6</v>
      </c>
      <c r="IN315" s="153">
        <v>32</v>
      </c>
      <c r="IO315" s="153">
        <v>4</v>
      </c>
      <c r="IP315" s="153">
        <v>3</v>
      </c>
      <c r="IQ315" s="153">
        <v>7</v>
      </c>
      <c r="IR315" s="153">
        <v>3</v>
      </c>
      <c r="IS315" s="153">
        <v>5</v>
      </c>
      <c r="IT315" s="153">
        <v>4</v>
      </c>
      <c r="IU315" s="153">
        <v>2</v>
      </c>
      <c r="IV315" s="153">
        <v>10</v>
      </c>
      <c r="IW315" s="153">
        <v>4</v>
      </c>
      <c r="IX315" s="153">
        <v>18</v>
      </c>
      <c r="IY315" s="153">
        <v>11</v>
      </c>
      <c r="IZ315" s="153">
        <v>1</v>
      </c>
      <c r="JA315" s="153">
        <v>28</v>
      </c>
      <c r="JB315" s="153">
        <v>16</v>
      </c>
      <c r="JC315" s="153">
        <v>10</v>
      </c>
      <c r="JD315" s="153">
        <v>4</v>
      </c>
      <c r="JE315" s="153">
        <v>3</v>
      </c>
      <c r="JF315" s="153">
        <v>3</v>
      </c>
      <c r="JG315" s="153">
        <v>5</v>
      </c>
      <c r="JH315" s="153">
        <v>14</v>
      </c>
      <c r="JI315" s="153">
        <v>4</v>
      </c>
      <c r="JJ315" s="153">
        <v>3</v>
      </c>
      <c r="JK315" s="153">
        <v>9</v>
      </c>
      <c r="JL315" s="153">
        <v>82</v>
      </c>
      <c r="JM315" s="153">
        <v>242</v>
      </c>
      <c r="JN315" s="153">
        <v>237</v>
      </c>
      <c r="JO315" s="153">
        <v>164</v>
      </c>
      <c r="JP315" s="153">
        <v>169</v>
      </c>
      <c r="JQ315" s="153">
        <v>72</v>
      </c>
      <c r="JR315" s="153">
        <v>78</v>
      </c>
      <c r="JS315" s="153">
        <v>13</v>
      </c>
      <c r="JT315" s="153">
        <v>163</v>
      </c>
      <c r="JU315" s="153">
        <v>32</v>
      </c>
      <c r="JV315" s="153"/>
      <c r="JW315" s="153">
        <v>180</v>
      </c>
      <c r="JX315" s="153">
        <v>63</v>
      </c>
      <c r="JY315" s="153">
        <v>41</v>
      </c>
      <c r="JZ315" s="153">
        <v>59</v>
      </c>
      <c r="KA315" s="153">
        <v>57</v>
      </c>
      <c r="KB315" s="153">
        <v>62</v>
      </c>
      <c r="KC315" s="153">
        <v>39</v>
      </c>
      <c r="KD315" s="153">
        <v>160</v>
      </c>
      <c r="KE315" s="153">
        <v>20</v>
      </c>
      <c r="KF315" s="153">
        <v>72</v>
      </c>
      <c r="KG315" s="153">
        <v>88</v>
      </c>
      <c r="KH315" s="153">
        <v>4</v>
      </c>
      <c r="KI315" s="153">
        <v>122</v>
      </c>
      <c r="KJ315" s="153">
        <v>48</v>
      </c>
      <c r="KK315" s="153">
        <v>18</v>
      </c>
      <c r="KL315" s="153">
        <v>131</v>
      </c>
      <c r="KM315" s="153">
        <v>1</v>
      </c>
      <c r="KN315" s="153">
        <v>41</v>
      </c>
      <c r="KO315" s="153">
        <v>5</v>
      </c>
      <c r="KP315" s="153">
        <v>6</v>
      </c>
      <c r="KQ315" s="153">
        <v>25</v>
      </c>
      <c r="KR315" s="153">
        <v>3</v>
      </c>
      <c r="KS315" s="153">
        <v>291</v>
      </c>
      <c r="KT315" s="153">
        <v>26</v>
      </c>
      <c r="KU315" s="153">
        <v>10</v>
      </c>
      <c r="KV315" s="153">
        <v>26</v>
      </c>
      <c r="KW315" s="153">
        <v>16</v>
      </c>
      <c r="KX315" s="153">
        <v>97</v>
      </c>
      <c r="KY315" s="153">
        <v>1185</v>
      </c>
      <c r="KZ315" s="153">
        <v>552</v>
      </c>
      <c r="LA315" s="153">
        <v>325</v>
      </c>
      <c r="LB315" s="153">
        <v>694</v>
      </c>
      <c r="LC315" s="153">
        <v>2</v>
      </c>
      <c r="LD315" s="153">
        <v>303</v>
      </c>
      <c r="LE315" s="153">
        <v>772</v>
      </c>
      <c r="LF315" s="153">
        <v>277</v>
      </c>
      <c r="LG315" s="153">
        <v>278</v>
      </c>
      <c r="LH315" s="153">
        <v>52</v>
      </c>
      <c r="LI315" s="153">
        <v>3</v>
      </c>
      <c r="LJ315" s="153">
        <v>56</v>
      </c>
      <c r="LK315" s="153">
        <v>35</v>
      </c>
      <c r="LL315" s="153"/>
      <c r="LM315" s="153">
        <v>9</v>
      </c>
      <c r="LN315" s="153">
        <v>745</v>
      </c>
      <c r="LO315" s="153">
        <v>15</v>
      </c>
      <c r="LP315" s="153">
        <v>134</v>
      </c>
      <c r="LQ315" s="153">
        <v>74</v>
      </c>
      <c r="LR315" s="153">
        <v>2</v>
      </c>
      <c r="LS315" s="153">
        <v>285</v>
      </c>
      <c r="LT315" s="153">
        <v>85</v>
      </c>
      <c r="LU315" s="153">
        <v>232</v>
      </c>
      <c r="LV315" s="153">
        <v>40</v>
      </c>
      <c r="LW315" s="153">
        <v>78</v>
      </c>
      <c r="LX315" s="153">
        <v>209</v>
      </c>
      <c r="LY315" s="153">
        <v>157</v>
      </c>
      <c r="LZ315" s="153">
        <v>51</v>
      </c>
      <c r="MA315" s="153">
        <v>76</v>
      </c>
      <c r="MB315" s="153">
        <v>68</v>
      </c>
      <c r="MC315" s="153">
        <v>2</v>
      </c>
      <c r="MD315" s="153">
        <v>1</v>
      </c>
      <c r="ME315" s="153">
        <v>14</v>
      </c>
      <c r="MF315" s="153">
        <v>32</v>
      </c>
      <c r="MG315" s="153">
        <v>229</v>
      </c>
      <c r="MH315" s="153">
        <v>291</v>
      </c>
      <c r="MI315" s="153">
        <v>257</v>
      </c>
      <c r="MJ315" s="153">
        <v>54</v>
      </c>
      <c r="MK315" s="153">
        <v>143</v>
      </c>
      <c r="ML315" s="153">
        <v>111</v>
      </c>
      <c r="MM315" s="153">
        <v>111</v>
      </c>
      <c r="MN315" s="153">
        <v>56</v>
      </c>
      <c r="MO315" s="153">
        <v>17</v>
      </c>
      <c r="MP315" s="153">
        <v>379</v>
      </c>
      <c r="MQ315" s="153">
        <v>8</v>
      </c>
      <c r="MR315" s="153">
        <v>73</v>
      </c>
      <c r="MS315" s="153">
        <v>84</v>
      </c>
      <c r="MT315" s="153">
        <v>223</v>
      </c>
      <c r="MU315" s="153">
        <v>42</v>
      </c>
      <c r="MV315" s="153">
        <v>48</v>
      </c>
      <c r="MW315" s="153">
        <v>169</v>
      </c>
      <c r="MX315" s="153">
        <v>10</v>
      </c>
      <c r="MY315" s="153">
        <v>42</v>
      </c>
      <c r="MZ315" s="153">
        <v>11</v>
      </c>
      <c r="NA315" s="153">
        <v>334</v>
      </c>
      <c r="NB315" s="153">
        <v>77</v>
      </c>
      <c r="NC315" s="153">
        <v>4</v>
      </c>
      <c r="ND315" s="153">
        <v>28</v>
      </c>
      <c r="NE315" s="153">
        <v>12</v>
      </c>
      <c r="NF315" s="153">
        <v>5</v>
      </c>
      <c r="NG315" s="153">
        <v>0</v>
      </c>
      <c r="NH315" s="153">
        <v>2</v>
      </c>
      <c r="NI315" s="153">
        <v>1</v>
      </c>
      <c r="NJ315" s="153">
        <v>12</v>
      </c>
      <c r="NK315" s="153">
        <v>1</v>
      </c>
      <c r="NL315" s="153">
        <v>1</v>
      </c>
      <c r="NM315" s="153">
        <v>28</v>
      </c>
      <c r="NN315" s="153">
        <v>24</v>
      </c>
      <c r="NO315" s="153">
        <v>99</v>
      </c>
      <c r="NP315" s="153">
        <v>105</v>
      </c>
      <c r="NQ315" s="153">
        <v>122</v>
      </c>
      <c r="NR315" s="153">
        <v>7</v>
      </c>
      <c r="NS315" s="153">
        <v>55</v>
      </c>
      <c r="NT315" s="153">
        <v>32</v>
      </c>
      <c r="NU315" s="153">
        <v>42</v>
      </c>
      <c r="NV315" s="153">
        <v>3</v>
      </c>
      <c r="NW315" s="153">
        <v>47</v>
      </c>
      <c r="NX315" s="153">
        <v>1</v>
      </c>
      <c r="NY315" s="153">
        <v>8</v>
      </c>
      <c r="NZ315" s="153">
        <v>22</v>
      </c>
      <c r="OA315" s="153">
        <v>88</v>
      </c>
      <c r="OB315" s="153">
        <v>24</v>
      </c>
      <c r="OC315" s="153">
        <v>58</v>
      </c>
      <c r="OD315" s="153"/>
      <c r="OE315" s="153">
        <v>195</v>
      </c>
      <c r="OF315" s="153">
        <v>260</v>
      </c>
      <c r="OG315" s="153">
        <v>34</v>
      </c>
      <c r="OH315" s="153">
        <v>24</v>
      </c>
      <c r="OI315" s="153">
        <v>135</v>
      </c>
      <c r="OJ315" s="153">
        <v>608</v>
      </c>
      <c r="OK315" s="153">
        <v>291</v>
      </c>
      <c r="OL315" s="153">
        <v>1266</v>
      </c>
      <c r="OM315" s="153">
        <v>447</v>
      </c>
      <c r="ON315" s="153">
        <v>18</v>
      </c>
      <c r="OO315" s="154">
        <v>261</v>
      </c>
      <c r="OP315" s="144">
        <v>19476</v>
      </c>
      <c r="OQ315" s="155">
        <v>13485</v>
      </c>
      <c r="OR315" s="153"/>
      <c r="OS315" s="153"/>
      <c r="OT315" s="153"/>
      <c r="OU315" s="153"/>
      <c r="OV315" s="153"/>
      <c r="OW315" s="153">
        <v>727</v>
      </c>
      <c r="OX315" s="153">
        <v>-18</v>
      </c>
      <c r="OY315" s="153"/>
      <c r="OZ315" s="153"/>
      <c r="PA315" s="153"/>
      <c r="PB315" s="153"/>
      <c r="PC315" s="153"/>
      <c r="PD315" s="153"/>
      <c r="PE315" s="153"/>
      <c r="PF315" s="153"/>
      <c r="PG315" s="153"/>
      <c r="PH315" s="153"/>
      <c r="PI315" s="153"/>
      <c r="PJ315" s="156"/>
      <c r="PK315" s="144">
        <v>14195</v>
      </c>
      <c r="PL315" s="144">
        <v>33671</v>
      </c>
    </row>
    <row r="316" spans="1:428" ht="15" x14ac:dyDescent="0.25">
      <c r="A316" s="158">
        <v>518200</v>
      </c>
      <c r="B316" s="159" t="s">
        <v>746</v>
      </c>
      <c r="C316" s="149" t="s">
        <v>502</v>
      </c>
      <c r="D316" s="155"/>
      <c r="E316" s="153"/>
      <c r="F316" s="153"/>
      <c r="G316" s="153"/>
      <c r="H316" s="153"/>
      <c r="I316" s="153"/>
      <c r="J316" s="153"/>
      <c r="K316" s="153"/>
      <c r="L316" s="153"/>
      <c r="M316" s="153"/>
      <c r="N316" s="153"/>
      <c r="O316" s="153"/>
      <c r="P316" s="153">
        <v>0</v>
      </c>
      <c r="Q316" s="153">
        <v>35</v>
      </c>
      <c r="R316" s="153">
        <v>1</v>
      </c>
      <c r="S316" s="153"/>
      <c r="T316" s="153">
        <v>4</v>
      </c>
      <c r="U316" s="153">
        <v>2</v>
      </c>
      <c r="V316" s="153">
        <v>2</v>
      </c>
      <c r="W316" s="153">
        <v>3</v>
      </c>
      <c r="X316" s="153">
        <v>9</v>
      </c>
      <c r="Y316" s="153">
        <v>4373</v>
      </c>
      <c r="Z316" s="153">
        <v>169</v>
      </c>
      <c r="AA316" s="153"/>
      <c r="AB316" s="153">
        <v>24</v>
      </c>
      <c r="AC316" s="153">
        <v>6</v>
      </c>
      <c r="AD316" s="153">
        <v>406</v>
      </c>
      <c r="AE316" s="153">
        <v>156</v>
      </c>
      <c r="AF316" s="153">
        <v>113</v>
      </c>
      <c r="AG316" s="153">
        <v>5</v>
      </c>
      <c r="AH316" s="153">
        <v>340</v>
      </c>
      <c r="AI316" s="153">
        <v>76</v>
      </c>
      <c r="AJ316" s="153">
        <v>141</v>
      </c>
      <c r="AK316" s="153">
        <v>82</v>
      </c>
      <c r="AL316" s="153">
        <v>231</v>
      </c>
      <c r="AM316" s="153">
        <v>102</v>
      </c>
      <c r="AN316" s="153">
        <v>129</v>
      </c>
      <c r="AO316" s="153">
        <v>75</v>
      </c>
      <c r="AP316" s="153">
        <v>86</v>
      </c>
      <c r="AQ316" s="153">
        <v>123</v>
      </c>
      <c r="AR316" s="153">
        <v>30</v>
      </c>
      <c r="AS316" s="153">
        <v>173</v>
      </c>
      <c r="AT316" s="153">
        <v>29</v>
      </c>
      <c r="AU316" s="153">
        <v>291</v>
      </c>
      <c r="AV316" s="153">
        <v>19</v>
      </c>
      <c r="AW316" s="153">
        <v>95</v>
      </c>
      <c r="AX316" s="153">
        <v>12</v>
      </c>
      <c r="AY316" s="153">
        <v>13</v>
      </c>
      <c r="AZ316" s="153">
        <v>36</v>
      </c>
      <c r="BA316" s="153">
        <v>12</v>
      </c>
      <c r="BB316" s="153">
        <v>47</v>
      </c>
      <c r="BC316" s="153">
        <v>44</v>
      </c>
      <c r="BD316" s="153">
        <v>154</v>
      </c>
      <c r="BE316" s="153">
        <v>78</v>
      </c>
      <c r="BF316" s="153">
        <v>6</v>
      </c>
      <c r="BG316" s="153">
        <v>1</v>
      </c>
      <c r="BH316" s="153">
        <v>47</v>
      </c>
      <c r="BI316" s="153">
        <v>11</v>
      </c>
      <c r="BJ316" s="153">
        <v>36</v>
      </c>
      <c r="BK316" s="153">
        <v>29</v>
      </c>
      <c r="BL316" s="153">
        <v>64</v>
      </c>
      <c r="BM316" s="153">
        <v>87</v>
      </c>
      <c r="BN316" s="153">
        <v>32</v>
      </c>
      <c r="BO316" s="153">
        <v>40</v>
      </c>
      <c r="BP316" s="153">
        <v>69</v>
      </c>
      <c r="BQ316" s="153">
        <v>48</v>
      </c>
      <c r="BR316" s="153">
        <v>307</v>
      </c>
      <c r="BS316" s="153">
        <v>178</v>
      </c>
      <c r="BT316" s="153">
        <v>26</v>
      </c>
      <c r="BU316" s="153">
        <v>36</v>
      </c>
      <c r="BV316" s="153">
        <v>30</v>
      </c>
      <c r="BW316" s="153">
        <v>51</v>
      </c>
      <c r="BX316" s="153">
        <v>52</v>
      </c>
      <c r="BY316" s="153">
        <v>40</v>
      </c>
      <c r="BZ316" s="153">
        <v>194</v>
      </c>
      <c r="CA316" s="153">
        <v>141</v>
      </c>
      <c r="CB316" s="153">
        <v>20</v>
      </c>
      <c r="CC316" s="153">
        <v>87</v>
      </c>
      <c r="CD316" s="153">
        <v>14</v>
      </c>
      <c r="CE316" s="153">
        <v>24</v>
      </c>
      <c r="CF316" s="153">
        <v>26</v>
      </c>
      <c r="CG316" s="153">
        <v>47</v>
      </c>
      <c r="CH316" s="153">
        <v>86</v>
      </c>
      <c r="CI316" s="153">
        <v>38</v>
      </c>
      <c r="CJ316" s="153">
        <v>150</v>
      </c>
      <c r="CK316" s="153">
        <v>29</v>
      </c>
      <c r="CL316" s="153">
        <v>50</v>
      </c>
      <c r="CM316" s="153">
        <v>160</v>
      </c>
      <c r="CN316" s="153">
        <v>39</v>
      </c>
      <c r="CO316" s="153">
        <v>6</v>
      </c>
      <c r="CP316" s="153">
        <v>157</v>
      </c>
      <c r="CQ316" s="153">
        <v>37</v>
      </c>
      <c r="CR316" s="153">
        <v>98</v>
      </c>
      <c r="CS316" s="153">
        <v>22</v>
      </c>
      <c r="CT316" s="153">
        <v>32</v>
      </c>
      <c r="CU316" s="153">
        <v>43</v>
      </c>
      <c r="CV316" s="153">
        <v>45</v>
      </c>
      <c r="CW316" s="153">
        <v>44</v>
      </c>
      <c r="CX316" s="153">
        <v>29</v>
      </c>
      <c r="CY316" s="153">
        <v>4</v>
      </c>
      <c r="CZ316" s="153">
        <v>22</v>
      </c>
      <c r="DA316" s="153">
        <v>130</v>
      </c>
      <c r="DB316" s="153">
        <v>41</v>
      </c>
      <c r="DC316" s="153">
        <v>73</v>
      </c>
      <c r="DD316" s="153">
        <v>89</v>
      </c>
      <c r="DE316" s="153">
        <v>11</v>
      </c>
      <c r="DF316" s="153">
        <v>45</v>
      </c>
      <c r="DG316" s="153">
        <v>10</v>
      </c>
      <c r="DH316" s="153">
        <v>112</v>
      </c>
      <c r="DI316" s="153">
        <v>44</v>
      </c>
      <c r="DJ316" s="153">
        <v>0</v>
      </c>
      <c r="DK316" s="153">
        <v>1</v>
      </c>
      <c r="DL316" s="153">
        <v>2</v>
      </c>
      <c r="DM316" s="153">
        <v>1</v>
      </c>
      <c r="DN316" s="153">
        <v>20</v>
      </c>
      <c r="DO316" s="153">
        <v>1</v>
      </c>
      <c r="DP316" s="153">
        <v>11</v>
      </c>
      <c r="DQ316" s="153">
        <v>5</v>
      </c>
      <c r="DR316" s="153">
        <v>6</v>
      </c>
      <c r="DS316" s="153">
        <v>55</v>
      </c>
      <c r="DT316" s="153">
        <v>41</v>
      </c>
      <c r="DU316" s="153">
        <v>1</v>
      </c>
      <c r="DV316" s="153">
        <v>9</v>
      </c>
      <c r="DW316" s="153">
        <v>1</v>
      </c>
      <c r="DX316" s="153">
        <v>24</v>
      </c>
      <c r="DY316" s="153">
        <v>20</v>
      </c>
      <c r="DZ316" s="153">
        <v>2</v>
      </c>
      <c r="EA316" s="153">
        <v>16</v>
      </c>
      <c r="EB316" s="153">
        <v>1</v>
      </c>
      <c r="EC316" s="153">
        <v>1</v>
      </c>
      <c r="ED316" s="153">
        <v>6</v>
      </c>
      <c r="EE316" s="153">
        <v>54</v>
      </c>
      <c r="EF316" s="153">
        <v>15</v>
      </c>
      <c r="EG316" s="153">
        <v>17</v>
      </c>
      <c r="EH316" s="153">
        <v>3</v>
      </c>
      <c r="EI316" s="153">
        <v>13</v>
      </c>
      <c r="EJ316" s="153">
        <v>23</v>
      </c>
      <c r="EK316" s="153">
        <v>36</v>
      </c>
      <c r="EL316" s="153">
        <v>18</v>
      </c>
      <c r="EM316" s="153">
        <v>2</v>
      </c>
      <c r="EN316" s="153">
        <v>27</v>
      </c>
      <c r="EO316" s="153">
        <v>27</v>
      </c>
      <c r="EP316" s="153">
        <v>23</v>
      </c>
      <c r="EQ316" s="153">
        <v>58</v>
      </c>
      <c r="ER316" s="153">
        <v>7</v>
      </c>
      <c r="ES316" s="153">
        <v>22</v>
      </c>
      <c r="ET316" s="153">
        <v>0</v>
      </c>
      <c r="EU316" s="153">
        <v>33</v>
      </c>
      <c r="EV316" s="153">
        <v>11</v>
      </c>
      <c r="EW316" s="153">
        <v>0</v>
      </c>
      <c r="EX316" s="153">
        <v>47</v>
      </c>
      <c r="EY316" s="153">
        <v>43</v>
      </c>
      <c r="EZ316" s="153">
        <v>32</v>
      </c>
      <c r="FA316" s="153">
        <v>51</v>
      </c>
      <c r="FB316" s="153">
        <v>51</v>
      </c>
      <c r="FC316" s="153">
        <v>40</v>
      </c>
      <c r="FD316" s="153">
        <v>75</v>
      </c>
      <c r="FE316" s="153">
        <v>69</v>
      </c>
      <c r="FF316" s="153">
        <v>1275</v>
      </c>
      <c r="FG316" s="153">
        <v>284</v>
      </c>
      <c r="FH316" s="153">
        <v>126</v>
      </c>
      <c r="FI316" s="153">
        <v>113</v>
      </c>
      <c r="FJ316" s="153">
        <v>14</v>
      </c>
      <c r="FK316" s="153">
        <v>63</v>
      </c>
      <c r="FL316" s="153">
        <v>132</v>
      </c>
      <c r="FM316" s="153">
        <v>22</v>
      </c>
      <c r="FN316" s="153">
        <v>10</v>
      </c>
      <c r="FO316" s="153">
        <v>1</v>
      </c>
      <c r="FP316" s="153">
        <v>0</v>
      </c>
      <c r="FQ316" s="153">
        <v>144</v>
      </c>
      <c r="FR316" s="153">
        <v>48</v>
      </c>
      <c r="FS316" s="153">
        <v>15</v>
      </c>
      <c r="FT316" s="153">
        <v>45</v>
      </c>
      <c r="FU316" s="153">
        <v>26</v>
      </c>
      <c r="FV316" s="153">
        <v>39</v>
      </c>
      <c r="FW316" s="153">
        <v>155</v>
      </c>
      <c r="FX316" s="153">
        <v>34</v>
      </c>
      <c r="FY316" s="153">
        <v>98</v>
      </c>
      <c r="FZ316" s="153">
        <v>174</v>
      </c>
      <c r="GA316" s="153">
        <v>19</v>
      </c>
      <c r="GB316" s="153">
        <v>12</v>
      </c>
      <c r="GC316" s="153">
        <v>31</v>
      </c>
      <c r="GD316" s="153">
        <v>34</v>
      </c>
      <c r="GE316" s="153">
        <v>47</v>
      </c>
      <c r="GF316" s="153">
        <v>3</v>
      </c>
      <c r="GG316" s="153">
        <v>8</v>
      </c>
      <c r="GH316" s="153">
        <v>97</v>
      </c>
      <c r="GI316" s="153">
        <v>116</v>
      </c>
      <c r="GJ316" s="153">
        <v>27</v>
      </c>
      <c r="GK316" s="153">
        <v>24</v>
      </c>
      <c r="GL316" s="153">
        <v>20</v>
      </c>
      <c r="GM316" s="153">
        <v>12</v>
      </c>
      <c r="GN316" s="153"/>
      <c r="GO316" s="153">
        <v>1</v>
      </c>
      <c r="GP316" s="153">
        <v>4</v>
      </c>
      <c r="GQ316" s="153">
        <v>39</v>
      </c>
      <c r="GR316" s="153">
        <v>26</v>
      </c>
      <c r="GS316" s="153">
        <v>50</v>
      </c>
      <c r="GT316" s="153">
        <v>32</v>
      </c>
      <c r="GU316" s="153">
        <v>15</v>
      </c>
      <c r="GV316" s="153">
        <v>106</v>
      </c>
      <c r="GW316" s="153">
        <v>9</v>
      </c>
      <c r="GX316" s="153">
        <v>138</v>
      </c>
      <c r="GY316" s="153">
        <v>128</v>
      </c>
      <c r="GZ316" s="153">
        <v>21</v>
      </c>
      <c r="HA316" s="153">
        <v>215</v>
      </c>
      <c r="HB316" s="153">
        <v>89</v>
      </c>
      <c r="HC316" s="153">
        <v>22</v>
      </c>
      <c r="HD316" s="153">
        <v>18</v>
      </c>
      <c r="HE316" s="153">
        <v>4</v>
      </c>
      <c r="HF316" s="153">
        <v>71</v>
      </c>
      <c r="HG316" s="153">
        <v>64</v>
      </c>
      <c r="HH316" s="153">
        <v>76</v>
      </c>
      <c r="HI316" s="153">
        <v>26</v>
      </c>
      <c r="HJ316" s="153">
        <v>35</v>
      </c>
      <c r="HK316" s="153">
        <v>20</v>
      </c>
      <c r="HL316" s="153">
        <v>14</v>
      </c>
      <c r="HM316" s="153">
        <v>10</v>
      </c>
      <c r="HN316" s="153">
        <v>21</v>
      </c>
      <c r="HO316" s="153">
        <v>22</v>
      </c>
      <c r="HP316" s="153">
        <v>6</v>
      </c>
      <c r="HQ316" s="153">
        <v>4</v>
      </c>
      <c r="HR316" s="153">
        <v>28</v>
      </c>
      <c r="HS316" s="153">
        <v>9</v>
      </c>
      <c r="HT316" s="153">
        <v>3</v>
      </c>
      <c r="HU316" s="153">
        <v>2</v>
      </c>
      <c r="HV316" s="153">
        <v>72</v>
      </c>
      <c r="HW316" s="153">
        <v>68</v>
      </c>
      <c r="HX316" s="153">
        <v>387</v>
      </c>
      <c r="HY316" s="153">
        <v>54</v>
      </c>
      <c r="HZ316" s="153">
        <v>26</v>
      </c>
      <c r="IA316" s="153">
        <v>20</v>
      </c>
      <c r="IB316" s="153">
        <v>7</v>
      </c>
      <c r="IC316" s="153">
        <v>273</v>
      </c>
      <c r="ID316" s="153">
        <v>10</v>
      </c>
      <c r="IE316" s="153">
        <v>81</v>
      </c>
      <c r="IF316" s="153">
        <v>51</v>
      </c>
      <c r="IG316" s="153">
        <v>15</v>
      </c>
      <c r="IH316" s="153">
        <v>17</v>
      </c>
      <c r="II316" s="153">
        <v>2</v>
      </c>
      <c r="IJ316" s="153">
        <v>5</v>
      </c>
      <c r="IK316" s="153">
        <v>5</v>
      </c>
      <c r="IL316" s="153">
        <v>71</v>
      </c>
      <c r="IM316" s="153">
        <v>92</v>
      </c>
      <c r="IN316" s="153">
        <v>25</v>
      </c>
      <c r="IO316" s="153">
        <v>25</v>
      </c>
      <c r="IP316" s="153">
        <v>6</v>
      </c>
      <c r="IQ316" s="153">
        <v>153</v>
      </c>
      <c r="IR316" s="153">
        <v>34</v>
      </c>
      <c r="IS316" s="153">
        <v>21</v>
      </c>
      <c r="IT316" s="153">
        <v>12</v>
      </c>
      <c r="IU316" s="153">
        <v>1</v>
      </c>
      <c r="IV316" s="153">
        <v>21</v>
      </c>
      <c r="IW316" s="153">
        <v>16</v>
      </c>
      <c r="IX316" s="153">
        <v>24</v>
      </c>
      <c r="IY316" s="153">
        <v>18</v>
      </c>
      <c r="IZ316" s="153">
        <v>2</v>
      </c>
      <c r="JA316" s="153">
        <v>50</v>
      </c>
      <c r="JB316" s="153">
        <v>102</v>
      </c>
      <c r="JC316" s="153">
        <v>28</v>
      </c>
      <c r="JD316" s="153">
        <v>7</v>
      </c>
      <c r="JE316" s="153">
        <v>51</v>
      </c>
      <c r="JF316" s="153">
        <v>21</v>
      </c>
      <c r="JG316" s="153">
        <v>13</v>
      </c>
      <c r="JH316" s="153">
        <v>137</v>
      </c>
      <c r="JI316" s="153">
        <v>27</v>
      </c>
      <c r="JJ316" s="153">
        <v>13</v>
      </c>
      <c r="JK316" s="153">
        <v>35</v>
      </c>
      <c r="JL316" s="153">
        <v>22</v>
      </c>
      <c r="JM316" s="153">
        <v>389</v>
      </c>
      <c r="JN316" s="153">
        <v>551</v>
      </c>
      <c r="JO316" s="153">
        <v>421</v>
      </c>
      <c r="JP316" s="153">
        <v>581</v>
      </c>
      <c r="JQ316" s="153">
        <v>239</v>
      </c>
      <c r="JR316" s="153">
        <v>352</v>
      </c>
      <c r="JS316" s="153">
        <v>81</v>
      </c>
      <c r="JT316" s="153">
        <v>695</v>
      </c>
      <c r="JU316" s="153">
        <v>131</v>
      </c>
      <c r="JV316" s="153"/>
      <c r="JW316" s="153">
        <v>4010</v>
      </c>
      <c r="JX316" s="153">
        <v>1092</v>
      </c>
      <c r="JY316" s="153">
        <v>596</v>
      </c>
      <c r="JZ316" s="153">
        <v>965</v>
      </c>
      <c r="KA316" s="153">
        <v>670</v>
      </c>
      <c r="KB316" s="153">
        <v>1320</v>
      </c>
      <c r="KC316" s="153">
        <v>703</v>
      </c>
      <c r="KD316" s="153">
        <v>2751</v>
      </c>
      <c r="KE316" s="153">
        <v>1001</v>
      </c>
      <c r="KF316" s="153">
        <v>601</v>
      </c>
      <c r="KG316" s="153">
        <v>0</v>
      </c>
      <c r="KH316" s="153"/>
      <c r="KI316" s="153">
        <v>108</v>
      </c>
      <c r="KJ316" s="153">
        <v>112</v>
      </c>
      <c r="KK316" s="153">
        <v>20</v>
      </c>
      <c r="KL316" s="153">
        <v>490</v>
      </c>
      <c r="KM316" s="153">
        <v>306</v>
      </c>
      <c r="KN316" s="153">
        <v>173</v>
      </c>
      <c r="KO316" s="153">
        <v>105</v>
      </c>
      <c r="KP316" s="153">
        <v>65</v>
      </c>
      <c r="KQ316" s="153">
        <v>142</v>
      </c>
      <c r="KR316" s="153">
        <v>100</v>
      </c>
      <c r="KS316" s="153">
        <v>1534</v>
      </c>
      <c r="KT316" s="153">
        <v>76</v>
      </c>
      <c r="KU316" s="153">
        <v>0</v>
      </c>
      <c r="KV316" s="153">
        <v>71</v>
      </c>
      <c r="KW316" s="153">
        <v>137</v>
      </c>
      <c r="KX316" s="153">
        <v>1121</v>
      </c>
      <c r="KY316" s="153">
        <v>2174</v>
      </c>
      <c r="KZ316" s="153">
        <v>120</v>
      </c>
      <c r="LA316" s="153">
        <v>2493</v>
      </c>
      <c r="LB316" s="153">
        <v>1025</v>
      </c>
      <c r="LC316" s="153">
        <v>1</v>
      </c>
      <c r="LD316" s="153">
        <v>23926</v>
      </c>
      <c r="LE316" s="153">
        <v>9085</v>
      </c>
      <c r="LF316" s="153">
        <v>2205</v>
      </c>
      <c r="LG316" s="153">
        <v>1799</v>
      </c>
      <c r="LH316" s="153">
        <v>149</v>
      </c>
      <c r="LI316" s="153">
        <v>615</v>
      </c>
      <c r="LJ316" s="153">
        <v>378</v>
      </c>
      <c r="LK316" s="153">
        <v>2448</v>
      </c>
      <c r="LL316" s="153"/>
      <c r="LM316" s="153">
        <v>1</v>
      </c>
      <c r="LN316" s="153">
        <v>969</v>
      </c>
      <c r="LO316" s="153">
        <v>70</v>
      </c>
      <c r="LP316" s="153">
        <v>129</v>
      </c>
      <c r="LQ316" s="153">
        <v>47</v>
      </c>
      <c r="LR316" s="153">
        <v>13</v>
      </c>
      <c r="LS316" s="153">
        <v>3057</v>
      </c>
      <c r="LT316" s="153">
        <v>384</v>
      </c>
      <c r="LU316" s="153">
        <v>2259</v>
      </c>
      <c r="LV316" s="153">
        <v>179</v>
      </c>
      <c r="LW316" s="153">
        <v>498</v>
      </c>
      <c r="LX316" s="153">
        <v>1665</v>
      </c>
      <c r="LY316" s="153">
        <v>1894</v>
      </c>
      <c r="LZ316" s="153">
        <v>123</v>
      </c>
      <c r="MA316" s="153">
        <v>2257</v>
      </c>
      <c r="MB316" s="153">
        <v>406</v>
      </c>
      <c r="MC316" s="153">
        <v>63</v>
      </c>
      <c r="MD316" s="153">
        <v>14</v>
      </c>
      <c r="ME316" s="153">
        <v>43</v>
      </c>
      <c r="MF316" s="153">
        <v>510</v>
      </c>
      <c r="MG316" s="153">
        <v>746</v>
      </c>
      <c r="MH316" s="153">
        <v>11350</v>
      </c>
      <c r="MI316" s="153">
        <v>1669</v>
      </c>
      <c r="MJ316" s="153">
        <v>840</v>
      </c>
      <c r="MK316" s="153">
        <v>573</v>
      </c>
      <c r="ML316" s="153">
        <v>1411</v>
      </c>
      <c r="MM316" s="153">
        <v>4480</v>
      </c>
      <c r="MN316" s="153">
        <v>1593</v>
      </c>
      <c r="MO316" s="153">
        <v>477</v>
      </c>
      <c r="MP316" s="153">
        <v>1058</v>
      </c>
      <c r="MQ316" s="153"/>
      <c r="MR316" s="153">
        <v>176</v>
      </c>
      <c r="MS316" s="153">
        <v>366</v>
      </c>
      <c r="MT316" s="153">
        <v>494</v>
      </c>
      <c r="MU316" s="153">
        <v>27</v>
      </c>
      <c r="MV316" s="153">
        <v>32</v>
      </c>
      <c r="MW316" s="153">
        <v>257</v>
      </c>
      <c r="MX316" s="153">
        <v>14</v>
      </c>
      <c r="MY316" s="153">
        <v>33</v>
      </c>
      <c r="MZ316" s="153">
        <v>6</v>
      </c>
      <c r="NA316" s="153">
        <v>1898</v>
      </c>
      <c r="NB316" s="153">
        <v>93</v>
      </c>
      <c r="NC316" s="153">
        <v>38</v>
      </c>
      <c r="ND316" s="153">
        <v>112</v>
      </c>
      <c r="NE316" s="153">
        <v>57</v>
      </c>
      <c r="NF316" s="153">
        <v>195</v>
      </c>
      <c r="NG316" s="153">
        <v>33</v>
      </c>
      <c r="NH316" s="153">
        <v>114</v>
      </c>
      <c r="NI316" s="153">
        <v>25</v>
      </c>
      <c r="NJ316" s="153">
        <v>321</v>
      </c>
      <c r="NK316" s="153">
        <v>25</v>
      </c>
      <c r="NL316" s="153">
        <v>85</v>
      </c>
      <c r="NM316" s="153">
        <v>191</v>
      </c>
      <c r="NN316" s="153">
        <v>274</v>
      </c>
      <c r="NO316" s="153">
        <v>594</v>
      </c>
      <c r="NP316" s="153">
        <v>1193</v>
      </c>
      <c r="NQ316" s="153">
        <v>4402</v>
      </c>
      <c r="NR316" s="153">
        <v>319</v>
      </c>
      <c r="NS316" s="153">
        <v>270</v>
      </c>
      <c r="NT316" s="153">
        <v>75</v>
      </c>
      <c r="NU316" s="153">
        <v>46</v>
      </c>
      <c r="NV316" s="153">
        <v>62</v>
      </c>
      <c r="NW316" s="153">
        <v>507</v>
      </c>
      <c r="NX316" s="153">
        <v>0</v>
      </c>
      <c r="NY316" s="153">
        <v>25</v>
      </c>
      <c r="NZ316" s="153">
        <v>219</v>
      </c>
      <c r="OA316" s="153">
        <v>447</v>
      </c>
      <c r="OB316" s="153">
        <v>1729</v>
      </c>
      <c r="OC316" s="153">
        <v>460</v>
      </c>
      <c r="OD316" s="153"/>
      <c r="OE316" s="153">
        <v>1303</v>
      </c>
      <c r="OF316" s="153">
        <v>3730</v>
      </c>
      <c r="OG316" s="153">
        <v>2</v>
      </c>
      <c r="OH316" s="153">
        <v>37</v>
      </c>
      <c r="OI316" s="153">
        <v>355</v>
      </c>
      <c r="OJ316" s="153">
        <v>1260</v>
      </c>
      <c r="OK316" s="153">
        <v>7845</v>
      </c>
      <c r="OL316" s="153">
        <v>14163</v>
      </c>
      <c r="OM316" s="153">
        <v>34</v>
      </c>
      <c r="ON316" s="153">
        <v>23</v>
      </c>
      <c r="OO316" s="154">
        <v>1616</v>
      </c>
      <c r="OP316" s="144">
        <v>171347</v>
      </c>
      <c r="OQ316" s="155">
        <v>31753</v>
      </c>
      <c r="OR316" s="153"/>
      <c r="OS316" s="153">
        <v>35440</v>
      </c>
      <c r="OT316" s="153"/>
      <c r="OU316" s="153"/>
      <c r="OV316" s="153"/>
      <c r="OW316" s="153">
        <v>1370</v>
      </c>
      <c r="OX316" s="153">
        <v>-439</v>
      </c>
      <c r="OY316" s="153"/>
      <c r="OZ316" s="153"/>
      <c r="PA316" s="153">
        <v>1781</v>
      </c>
      <c r="PB316" s="153"/>
      <c r="PC316" s="153"/>
      <c r="PD316" s="153"/>
      <c r="PE316" s="153">
        <v>2310</v>
      </c>
      <c r="PF316" s="153"/>
      <c r="PG316" s="153"/>
      <c r="PH316" s="153"/>
      <c r="PI316" s="153">
        <v>4545</v>
      </c>
      <c r="PJ316" s="156"/>
      <c r="PK316" s="144">
        <v>76761</v>
      </c>
      <c r="PL316" s="144">
        <v>248108</v>
      </c>
    </row>
    <row r="317" spans="1:428" ht="15" x14ac:dyDescent="0.25">
      <c r="A317" s="158">
        <v>519130</v>
      </c>
      <c r="B317" s="159" t="s">
        <v>747</v>
      </c>
      <c r="C317" s="149" t="s">
        <v>503</v>
      </c>
      <c r="D317" s="155"/>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c r="AA317" s="153"/>
      <c r="AB317" s="153"/>
      <c r="AC317" s="153"/>
      <c r="AD317" s="153"/>
      <c r="AE317" s="153"/>
      <c r="AF317" s="153"/>
      <c r="AG317" s="153"/>
      <c r="AH317" s="153"/>
      <c r="AI317" s="153"/>
      <c r="AJ317" s="153"/>
      <c r="AK317" s="153"/>
      <c r="AL317" s="153"/>
      <c r="AM317" s="153"/>
      <c r="AN317" s="153"/>
      <c r="AO317" s="153"/>
      <c r="AP317" s="153"/>
      <c r="AQ317" s="153"/>
      <c r="AR317" s="153"/>
      <c r="AS317" s="153"/>
      <c r="AT317" s="153"/>
      <c r="AU317" s="153"/>
      <c r="AV317" s="153"/>
      <c r="AW317" s="153"/>
      <c r="AX317" s="153"/>
      <c r="AY317" s="153"/>
      <c r="AZ317" s="153"/>
      <c r="BA317" s="153"/>
      <c r="BB317" s="153"/>
      <c r="BC317" s="153"/>
      <c r="BD317" s="153"/>
      <c r="BE317" s="153"/>
      <c r="BF317" s="153"/>
      <c r="BG317" s="153"/>
      <c r="BH317" s="153"/>
      <c r="BI317" s="153"/>
      <c r="BJ317" s="153"/>
      <c r="BK317" s="153"/>
      <c r="BL317" s="153"/>
      <c r="BM317" s="153"/>
      <c r="BN317" s="153"/>
      <c r="BO317" s="153"/>
      <c r="BP317" s="153"/>
      <c r="BQ317" s="153"/>
      <c r="BR317" s="153"/>
      <c r="BS317" s="153"/>
      <c r="BT317" s="153"/>
      <c r="BU317" s="153"/>
      <c r="BV317" s="153"/>
      <c r="BW317" s="153"/>
      <c r="BX317" s="153"/>
      <c r="BY317" s="153"/>
      <c r="BZ317" s="153"/>
      <c r="CA317" s="153"/>
      <c r="CB317" s="153"/>
      <c r="CC317" s="153"/>
      <c r="CD317" s="153"/>
      <c r="CE317" s="153"/>
      <c r="CF317" s="153"/>
      <c r="CG317" s="153"/>
      <c r="CH317" s="153"/>
      <c r="CI317" s="153"/>
      <c r="CJ317" s="153"/>
      <c r="CK317" s="153"/>
      <c r="CL317" s="153"/>
      <c r="CM317" s="153"/>
      <c r="CN317" s="153"/>
      <c r="CO317" s="153"/>
      <c r="CP317" s="153"/>
      <c r="CQ317" s="153"/>
      <c r="CR317" s="153"/>
      <c r="CS317" s="153"/>
      <c r="CT317" s="153"/>
      <c r="CU317" s="153"/>
      <c r="CV317" s="153"/>
      <c r="CW317" s="153"/>
      <c r="CX317" s="153"/>
      <c r="CY317" s="153"/>
      <c r="CZ317" s="153"/>
      <c r="DA317" s="153"/>
      <c r="DB317" s="153"/>
      <c r="DC317" s="153"/>
      <c r="DD317" s="153"/>
      <c r="DE317" s="153"/>
      <c r="DF317" s="153"/>
      <c r="DG317" s="153"/>
      <c r="DH317" s="153"/>
      <c r="DI317" s="153"/>
      <c r="DJ317" s="153"/>
      <c r="DK317" s="153"/>
      <c r="DL317" s="153"/>
      <c r="DM317" s="153"/>
      <c r="DN317" s="153"/>
      <c r="DO317" s="153"/>
      <c r="DP317" s="153"/>
      <c r="DQ317" s="153"/>
      <c r="DR317" s="153"/>
      <c r="DS317" s="153"/>
      <c r="DT317" s="153"/>
      <c r="DU317" s="153"/>
      <c r="DV317" s="153"/>
      <c r="DW317" s="153"/>
      <c r="DX317" s="153"/>
      <c r="DY317" s="153"/>
      <c r="DZ317" s="153"/>
      <c r="EA317" s="153"/>
      <c r="EB317" s="153"/>
      <c r="EC317" s="153"/>
      <c r="ED317" s="153"/>
      <c r="EE317" s="153"/>
      <c r="EF317" s="153"/>
      <c r="EG317" s="153"/>
      <c r="EH317" s="153"/>
      <c r="EI317" s="153"/>
      <c r="EJ317" s="153"/>
      <c r="EK317" s="153"/>
      <c r="EL317" s="153"/>
      <c r="EM317" s="153"/>
      <c r="EN317" s="153"/>
      <c r="EO317" s="153"/>
      <c r="EP317" s="153"/>
      <c r="EQ317" s="153"/>
      <c r="ER317" s="153"/>
      <c r="ES317" s="153"/>
      <c r="ET317" s="153"/>
      <c r="EU317" s="153"/>
      <c r="EV317" s="153"/>
      <c r="EW317" s="153"/>
      <c r="EX317" s="153"/>
      <c r="EY317" s="153"/>
      <c r="EZ317" s="153"/>
      <c r="FA317" s="153"/>
      <c r="FB317" s="153"/>
      <c r="FC317" s="153"/>
      <c r="FD317" s="153"/>
      <c r="FE317" s="153"/>
      <c r="FF317" s="153"/>
      <c r="FG317" s="153"/>
      <c r="FH317" s="153"/>
      <c r="FI317" s="153"/>
      <c r="FJ317" s="153"/>
      <c r="FK317" s="153"/>
      <c r="FL317" s="153"/>
      <c r="FM317" s="153"/>
      <c r="FN317" s="153"/>
      <c r="FO317" s="153"/>
      <c r="FP317" s="153"/>
      <c r="FQ317" s="153"/>
      <c r="FR317" s="153"/>
      <c r="FS317" s="153"/>
      <c r="FT317" s="153"/>
      <c r="FU317" s="153"/>
      <c r="FV317" s="153"/>
      <c r="FW317" s="153"/>
      <c r="FX317" s="153"/>
      <c r="FY317" s="153"/>
      <c r="FZ317" s="153"/>
      <c r="GA317" s="153"/>
      <c r="GB317" s="153"/>
      <c r="GC317" s="153"/>
      <c r="GD317" s="153"/>
      <c r="GE317" s="153"/>
      <c r="GF317" s="153"/>
      <c r="GG317" s="153"/>
      <c r="GH317" s="153"/>
      <c r="GI317" s="153"/>
      <c r="GJ317" s="153"/>
      <c r="GK317" s="153"/>
      <c r="GL317" s="153"/>
      <c r="GM317" s="153"/>
      <c r="GN317" s="153"/>
      <c r="GO317" s="153"/>
      <c r="GP317" s="153"/>
      <c r="GQ317" s="153"/>
      <c r="GR317" s="153"/>
      <c r="GS317" s="153"/>
      <c r="GT317" s="153"/>
      <c r="GU317" s="153"/>
      <c r="GV317" s="153"/>
      <c r="GW317" s="153"/>
      <c r="GX317" s="153"/>
      <c r="GY317" s="153"/>
      <c r="GZ317" s="153"/>
      <c r="HA317" s="153"/>
      <c r="HB317" s="153"/>
      <c r="HC317" s="153"/>
      <c r="HD317" s="153"/>
      <c r="HE317" s="153"/>
      <c r="HF317" s="153"/>
      <c r="HG317" s="153"/>
      <c r="HH317" s="153"/>
      <c r="HI317" s="153"/>
      <c r="HJ317" s="153"/>
      <c r="HK317" s="153"/>
      <c r="HL317" s="153"/>
      <c r="HM317" s="153"/>
      <c r="HN317" s="153"/>
      <c r="HO317" s="153"/>
      <c r="HP317" s="153"/>
      <c r="HQ317" s="153"/>
      <c r="HR317" s="153"/>
      <c r="HS317" s="153"/>
      <c r="HT317" s="153"/>
      <c r="HU317" s="153"/>
      <c r="HV317" s="153"/>
      <c r="HW317" s="153"/>
      <c r="HX317" s="153"/>
      <c r="HY317" s="153"/>
      <c r="HZ317" s="153"/>
      <c r="IA317" s="153"/>
      <c r="IB317" s="153"/>
      <c r="IC317" s="153"/>
      <c r="ID317" s="153"/>
      <c r="IE317" s="153"/>
      <c r="IF317" s="153"/>
      <c r="IG317" s="153"/>
      <c r="IH317" s="153"/>
      <c r="II317" s="153"/>
      <c r="IJ317" s="153"/>
      <c r="IK317" s="153"/>
      <c r="IL317" s="153"/>
      <c r="IM317" s="153"/>
      <c r="IN317" s="153"/>
      <c r="IO317" s="153"/>
      <c r="IP317" s="153"/>
      <c r="IQ317" s="153"/>
      <c r="IR317" s="153"/>
      <c r="IS317" s="153"/>
      <c r="IT317" s="153"/>
      <c r="IU317" s="153"/>
      <c r="IV317" s="153"/>
      <c r="IW317" s="153"/>
      <c r="IX317" s="153"/>
      <c r="IY317" s="153"/>
      <c r="IZ317" s="153"/>
      <c r="JA317" s="153"/>
      <c r="JB317" s="153"/>
      <c r="JC317" s="153"/>
      <c r="JD317" s="153"/>
      <c r="JE317" s="153"/>
      <c r="JF317" s="153"/>
      <c r="JG317" s="153"/>
      <c r="JH317" s="153"/>
      <c r="JI317" s="153"/>
      <c r="JJ317" s="153"/>
      <c r="JK317" s="153"/>
      <c r="JL317" s="153"/>
      <c r="JM317" s="153"/>
      <c r="JN317" s="153"/>
      <c r="JO317" s="153"/>
      <c r="JP317" s="153"/>
      <c r="JQ317" s="153"/>
      <c r="JR317" s="153"/>
      <c r="JS317" s="153"/>
      <c r="JT317" s="153"/>
      <c r="JU317" s="153"/>
      <c r="JV317" s="153"/>
      <c r="JW317" s="153">
        <v>497</v>
      </c>
      <c r="JX317" s="153">
        <v>241</v>
      </c>
      <c r="JY317" s="153">
        <v>630</v>
      </c>
      <c r="JZ317" s="153">
        <v>65</v>
      </c>
      <c r="KA317" s="153">
        <v>87</v>
      </c>
      <c r="KB317" s="153">
        <v>182</v>
      </c>
      <c r="KC317" s="153">
        <v>77</v>
      </c>
      <c r="KD317" s="153">
        <v>171</v>
      </c>
      <c r="KE317" s="153">
        <v>100</v>
      </c>
      <c r="KF317" s="153">
        <v>3</v>
      </c>
      <c r="KG317" s="153"/>
      <c r="KH317" s="153"/>
      <c r="KI317" s="153">
        <v>6</v>
      </c>
      <c r="KJ317" s="153"/>
      <c r="KK317" s="153"/>
      <c r="KL317" s="153">
        <v>29</v>
      </c>
      <c r="KM317" s="153"/>
      <c r="KN317" s="153"/>
      <c r="KO317" s="153">
        <v>31</v>
      </c>
      <c r="KP317" s="153">
        <v>33</v>
      </c>
      <c r="KQ317" s="153">
        <v>234</v>
      </c>
      <c r="KR317" s="153">
        <v>28</v>
      </c>
      <c r="KS317" s="153">
        <v>133</v>
      </c>
      <c r="KT317" s="153">
        <v>30</v>
      </c>
      <c r="KU317" s="153">
        <v>3</v>
      </c>
      <c r="KV317" s="153"/>
      <c r="KW317" s="153"/>
      <c r="KX317" s="153">
        <v>96</v>
      </c>
      <c r="KY317" s="153">
        <v>389</v>
      </c>
      <c r="KZ317" s="153">
        <v>50</v>
      </c>
      <c r="LA317" s="153">
        <v>354</v>
      </c>
      <c r="LB317" s="153">
        <v>7664</v>
      </c>
      <c r="LC317" s="153">
        <v>0</v>
      </c>
      <c r="LD317" s="153"/>
      <c r="LE317" s="153"/>
      <c r="LF317" s="153"/>
      <c r="LG317" s="153"/>
      <c r="LH317" s="153">
        <v>196</v>
      </c>
      <c r="LI317" s="153">
        <v>1012</v>
      </c>
      <c r="LJ317" s="153">
        <v>29</v>
      </c>
      <c r="LK317" s="153">
        <v>809</v>
      </c>
      <c r="LL317" s="153"/>
      <c r="LM317" s="153">
        <v>3</v>
      </c>
      <c r="LN317" s="153">
        <v>50</v>
      </c>
      <c r="LO317" s="153">
        <v>58</v>
      </c>
      <c r="LP317" s="153">
        <v>62</v>
      </c>
      <c r="LQ317" s="153">
        <v>22</v>
      </c>
      <c r="LR317" s="153">
        <v>272</v>
      </c>
      <c r="LS317" s="153">
        <v>1188</v>
      </c>
      <c r="LT317" s="153">
        <v>55</v>
      </c>
      <c r="LU317" s="153">
        <v>168</v>
      </c>
      <c r="LV317" s="153">
        <v>160</v>
      </c>
      <c r="LW317" s="153">
        <v>382</v>
      </c>
      <c r="LX317" s="153">
        <v>448</v>
      </c>
      <c r="LY317" s="153">
        <v>1934</v>
      </c>
      <c r="LZ317" s="153">
        <v>431</v>
      </c>
      <c r="MA317" s="153">
        <v>285</v>
      </c>
      <c r="MB317" s="153">
        <v>534</v>
      </c>
      <c r="MC317" s="153">
        <v>72</v>
      </c>
      <c r="MD317" s="153">
        <v>99</v>
      </c>
      <c r="ME317" s="153">
        <v>26</v>
      </c>
      <c r="MF317" s="153">
        <v>2087</v>
      </c>
      <c r="MG317" s="153">
        <v>602</v>
      </c>
      <c r="MH317" s="153">
        <v>1011</v>
      </c>
      <c r="MI317" s="153">
        <v>393</v>
      </c>
      <c r="MJ317" s="153">
        <v>592</v>
      </c>
      <c r="MK317" s="153">
        <v>64</v>
      </c>
      <c r="ML317" s="153">
        <v>1855</v>
      </c>
      <c r="MM317" s="153">
        <v>630</v>
      </c>
      <c r="MN317" s="153">
        <v>378</v>
      </c>
      <c r="MO317" s="153">
        <v>1054</v>
      </c>
      <c r="MP317" s="153">
        <v>202</v>
      </c>
      <c r="MQ317" s="153">
        <v>211</v>
      </c>
      <c r="MR317" s="153">
        <v>474</v>
      </c>
      <c r="MS317" s="153">
        <v>3892</v>
      </c>
      <c r="MT317" s="153">
        <v>549</v>
      </c>
      <c r="MU317" s="153">
        <v>57</v>
      </c>
      <c r="MV317" s="153">
        <v>27</v>
      </c>
      <c r="MW317" s="153">
        <v>16</v>
      </c>
      <c r="MX317" s="153">
        <v>16</v>
      </c>
      <c r="MY317" s="153">
        <v>40</v>
      </c>
      <c r="MZ317" s="153">
        <v>15</v>
      </c>
      <c r="NA317" s="153">
        <v>775</v>
      </c>
      <c r="NB317" s="153">
        <v>119</v>
      </c>
      <c r="NC317" s="153">
        <v>21</v>
      </c>
      <c r="ND317" s="153">
        <v>293</v>
      </c>
      <c r="NE317" s="153">
        <v>14</v>
      </c>
      <c r="NF317" s="153">
        <v>108</v>
      </c>
      <c r="NG317" s="153">
        <v>18</v>
      </c>
      <c r="NH317" s="153">
        <v>53</v>
      </c>
      <c r="NI317" s="153">
        <v>31</v>
      </c>
      <c r="NJ317" s="153">
        <v>163</v>
      </c>
      <c r="NK317" s="153">
        <v>19</v>
      </c>
      <c r="NL317" s="153">
        <v>11</v>
      </c>
      <c r="NM317" s="153">
        <v>99</v>
      </c>
      <c r="NN317" s="153">
        <v>67</v>
      </c>
      <c r="NO317" s="153">
        <v>263</v>
      </c>
      <c r="NP317" s="153">
        <v>884</v>
      </c>
      <c r="NQ317" s="153">
        <v>1014</v>
      </c>
      <c r="NR317" s="153">
        <v>204</v>
      </c>
      <c r="NS317" s="153">
        <v>48</v>
      </c>
      <c r="NT317" s="153">
        <v>25</v>
      </c>
      <c r="NU317" s="153">
        <v>46</v>
      </c>
      <c r="NV317" s="153">
        <v>8</v>
      </c>
      <c r="NW317" s="153">
        <v>10</v>
      </c>
      <c r="NX317" s="153">
        <v>0</v>
      </c>
      <c r="NY317" s="153">
        <v>41</v>
      </c>
      <c r="NZ317" s="153">
        <v>3423</v>
      </c>
      <c r="OA317" s="153">
        <v>115</v>
      </c>
      <c r="OB317" s="153">
        <v>54</v>
      </c>
      <c r="OC317" s="153">
        <v>117</v>
      </c>
      <c r="OD317" s="153"/>
      <c r="OE317" s="153"/>
      <c r="OF317" s="153"/>
      <c r="OG317" s="153"/>
      <c r="OH317" s="153"/>
      <c r="OI317" s="153"/>
      <c r="OJ317" s="153">
        <v>361</v>
      </c>
      <c r="OK317" s="153">
        <v>141</v>
      </c>
      <c r="OL317" s="153">
        <v>438</v>
      </c>
      <c r="OM317" s="153">
        <v>31</v>
      </c>
      <c r="ON317" s="153">
        <v>87</v>
      </c>
      <c r="OO317" s="154">
        <v>747</v>
      </c>
      <c r="OP317" s="144">
        <v>43440</v>
      </c>
      <c r="OQ317" s="155">
        <v>10416</v>
      </c>
      <c r="OR317" s="153"/>
      <c r="OS317" s="153"/>
      <c r="OT317" s="153"/>
      <c r="OU317" s="153"/>
      <c r="OV317" s="153"/>
      <c r="OW317" s="153">
        <v>3877</v>
      </c>
      <c r="OX317" s="153">
        <v>-811</v>
      </c>
      <c r="OY317" s="153"/>
      <c r="OZ317" s="153"/>
      <c r="PA317" s="153"/>
      <c r="PB317" s="153"/>
      <c r="PC317" s="153"/>
      <c r="PD317" s="153"/>
      <c r="PE317" s="153"/>
      <c r="PF317" s="153"/>
      <c r="PG317" s="153"/>
      <c r="PH317" s="153"/>
      <c r="PI317" s="153"/>
      <c r="PJ317" s="156"/>
      <c r="PK317" s="144">
        <v>13482</v>
      </c>
      <c r="PL317" s="144">
        <v>56921</v>
      </c>
    </row>
    <row r="318" spans="1:428" ht="15" x14ac:dyDescent="0.25">
      <c r="A318" s="158" t="s">
        <v>651</v>
      </c>
      <c r="B318" s="159" t="s">
        <v>747</v>
      </c>
      <c r="C318" s="149" t="s">
        <v>504</v>
      </c>
      <c r="D318" s="155"/>
      <c r="E318" s="153"/>
      <c r="F318" s="153"/>
      <c r="G318" s="153"/>
      <c r="H318" s="153"/>
      <c r="I318" s="153"/>
      <c r="J318" s="153"/>
      <c r="K318" s="153"/>
      <c r="L318" s="153"/>
      <c r="M318" s="153"/>
      <c r="N318" s="153"/>
      <c r="O318" s="153"/>
      <c r="P318" s="153"/>
      <c r="Q318" s="153">
        <v>1</v>
      </c>
      <c r="R318" s="153"/>
      <c r="S318" s="153"/>
      <c r="T318" s="153"/>
      <c r="U318" s="153"/>
      <c r="V318" s="153"/>
      <c r="W318" s="153">
        <v>2</v>
      </c>
      <c r="X318" s="153">
        <v>11</v>
      </c>
      <c r="Y318" s="153">
        <v>97</v>
      </c>
      <c r="Z318" s="153">
        <v>3</v>
      </c>
      <c r="AA318" s="153"/>
      <c r="AB318" s="153"/>
      <c r="AC318" s="153"/>
      <c r="AD318" s="153">
        <v>1</v>
      </c>
      <c r="AE318" s="153"/>
      <c r="AF318" s="153"/>
      <c r="AG318" s="153"/>
      <c r="AH318" s="153"/>
      <c r="AI318" s="153"/>
      <c r="AJ318" s="153"/>
      <c r="AK318" s="153"/>
      <c r="AL318" s="153"/>
      <c r="AM318" s="153">
        <v>3</v>
      </c>
      <c r="AN318" s="153"/>
      <c r="AO318" s="153"/>
      <c r="AP318" s="153"/>
      <c r="AQ318" s="153"/>
      <c r="AR318" s="153"/>
      <c r="AS318" s="153"/>
      <c r="AT318" s="153"/>
      <c r="AU318" s="153"/>
      <c r="AV318" s="153"/>
      <c r="AW318" s="153"/>
      <c r="AX318" s="153"/>
      <c r="AY318" s="153"/>
      <c r="AZ318" s="153"/>
      <c r="BA318" s="153"/>
      <c r="BB318" s="153"/>
      <c r="BC318" s="153"/>
      <c r="BD318" s="153"/>
      <c r="BE318" s="153"/>
      <c r="BF318" s="153"/>
      <c r="BG318" s="153"/>
      <c r="BH318" s="153"/>
      <c r="BI318" s="153"/>
      <c r="BJ318" s="153"/>
      <c r="BK318" s="153"/>
      <c r="BL318" s="153"/>
      <c r="BM318" s="153"/>
      <c r="BN318" s="153"/>
      <c r="BO318" s="153"/>
      <c r="BP318" s="153"/>
      <c r="BQ318" s="153"/>
      <c r="BR318" s="153"/>
      <c r="BS318" s="153"/>
      <c r="BT318" s="153"/>
      <c r="BU318" s="153"/>
      <c r="BV318" s="153"/>
      <c r="BW318" s="153"/>
      <c r="BX318" s="153"/>
      <c r="BY318" s="153"/>
      <c r="BZ318" s="153"/>
      <c r="CA318" s="153"/>
      <c r="CB318" s="153"/>
      <c r="CC318" s="153"/>
      <c r="CD318" s="153"/>
      <c r="CE318" s="153"/>
      <c r="CF318" s="153"/>
      <c r="CG318" s="153"/>
      <c r="CH318" s="153"/>
      <c r="CI318" s="153"/>
      <c r="CJ318" s="153"/>
      <c r="CK318" s="153"/>
      <c r="CL318" s="153"/>
      <c r="CM318" s="153"/>
      <c r="CN318" s="153"/>
      <c r="CO318" s="153"/>
      <c r="CP318" s="153"/>
      <c r="CQ318" s="153"/>
      <c r="CR318" s="153"/>
      <c r="CS318" s="153"/>
      <c r="CT318" s="153"/>
      <c r="CU318" s="153"/>
      <c r="CV318" s="153"/>
      <c r="CW318" s="153"/>
      <c r="CX318" s="153"/>
      <c r="CY318" s="153"/>
      <c r="CZ318" s="153"/>
      <c r="DA318" s="153"/>
      <c r="DB318" s="153"/>
      <c r="DC318" s="153"/>
      <c r="DD318" s="153"/>
      <c r="DE318" s="153"/>
      <c r="DF318" s="153"/>
      <c r="DG318" s="153"/>
      <c r="DH318" s="153"/>
      <c r="DI318" s="153"/>
      <c r="DJ318" s="153"/>
      <c r="DK318" s="153"/>
      <c r="DL318" s="153"/>
      <c r="DM318" s="153"/>
      <c r="DN318" s="153"/>
      <c r="DO318" s="153"/>
      <c r="DP318" s="153"/>
      <c r="DQ318" s="153"/>
      <c r="DR318" s="153"/>
      <c r="DS318" s="153"/>
      <c r="DT318" s="153"/>
      <c r="DU318" s="153"/>
      <c r="DV318" s="153"/>
      <c r="DW318" s="153"/>
      <c r="DX318" s="153"/>
      <c r="DY318" s="153"/>
      <c r="DZ318" s="153"/>
      <c r="EA318" s="153"/>
      <c r="EB318" s="153"/>
      <c r="EC318" s="153"/>
      <c r="ED318" s="153"/>
      <c r="EE318" s="153"/>
      <c r="EF318" s="153"/>
      <c r="EG318" s="153"/>
      <c r="EH318" s="153"/>
      <c r="EI318" s="153"/>
      <c r="EJ318" s="153"/>
      <c r="EK318" s="153"/>
      <c r="EL318" s="153"/>
      <c r="EM318" s="153"/>
      <c r="EN318" s="153"/>
      <c r="EO318" s="153"/>
      <c r="EP318" s="153"/>
      <c r="EQ318" s="153"/>
      <c r="ER318" s="153"/>
      <c r="ES318" s="153"/>
      <c r="ET318" s="153"/>
      <c r="EU318" s="153"/>
      <c r="EV318" s="153"/>
      <c r="EW318" s="153"/>
      <c r="EX318" s="153"/>
      <c r="EY318" s="153"/>
      <c r="EZ318" s="153"/>
      <c r="FA318" s="153"/>
      <c r="FB318" s="153"/>
      <c r="FC318" s="153"/>
      <c r="FD318" s="153"/>
      <c r="FE318" s="153"/>
      <c r="FF318" s="153"/>
      <c r="FG318" s="153"/>
      <c r="FH318" s="153"/>
      <c r="FI318" s="153"/>
      <c r="FJ318" s="153"/>
      <c r="FK318" s="153"/>
      <c r="FL318" s="153"/>
      <c r="FM318" s="153"/>
      <c r="FN318" s="153"/>
      <c r="FO318" s="153"/>
      <c r="FP318" s="153"/>
      <c r="FQ318" s="153"/>
      <c r="FR318" s="153"/>
      <c r="FS318" s="153"/>
      <c r="FT318" s="153"/>
      <c r="FU318" s="153"/>
      <c r="FV318" s="153"/>
      <c r="FW318" s="153"/>
      <c r="FX318" s="153"/>
      <c r="FY318" s="153"/>
      <c r="FZ318" s="153"/>
      <c r="GA318" s="153"/>
      <c r="GB318" s="153"/>
      <c r="GC318" s="153"/>
      <c r="GD318" s="153"/>
      <c r="GE318" s="153"/>
      <c r="GF318" s="153"/>
      <c r="GG318" s="153"/>
      <c r="GH318" s="153"/>
      <c r="GI318" s="153"/>
      <c r="GJ318" s="153"/>
      <c r="GK318" s="153"/>
      <c r="GL318" s="153"/>
      <c r="GM318" s="153"/>
      <c r="GN318" s="153"/>
      <c r="GO318" s="153"/>
      <c r="GP318" s="153"/>
      <c r="GQ318" s="153"/>
      <c r="GR318" s="153"/>
      <c r="GS318" s="153"/>
      <c r="GT318" s="153"/>
      <c r="GU318" s="153"/>
      <c r="GV318" s="153"/>
      <c r="GW318" s="153"/>
      <c r="GX318" s="153"/>
      <c r="GY318" s="153"/>
      <c r="GZ318" s="153"/>
      <c r="HA318" s="153"/>
      <c r="HB318" s="153"/>
      <c r="HC318" s="153"/>
      <c r="HD318" s="153"/>
      <c r="HE318" s="153"/>
      <c r="HF318" s="153"/>
      <c r="HG318" s="153"/>
      <c r="HH318" s="153"/>
      <c r="HI318" s="153"/>
      <c r="HJ318" s="153"/>
      <c r="HK318" s="153"/>
      <c r="HL318" s="153"/>
      <c r="HM318" s="153"/>
      <c r="HN318" s="153"/>
      <c r="HO318" s="153"/>
      <c r="HP318" s="153"/>
      <c r="HQ318" s="153"/>
      <c r="HR318" s="153"/>
      <c r="HS318" s="153"/>
      <c r="HT318" s="153"/>
      <c r="HU318" s="153"/>
      <c r="HV318" s="153"/>
      <c r="HW318" s="153"/>
      <c r="HX318" s="153"/>
      <c r="HY318" s="153"/>
      <c r="HZ318" s="153"/>
      <c r="IA318" s="153"/>
      <c r="IB318" s="153"/>
      <c r="IC318" s="153"/>
      <c r="ID318" s="153"/>
      <c r="IE318" s="153"/>
      <c r="IF318" s="153"/>
      <c r="IG318" s="153"/>
      <c r="IH318" s="153"/>
      <c r="II318" s="153"/>
      <c r="IJ318" s="153"/>
      <c r="IK318" s="153"/>
      <c r="IL318" s="153"/>
      <c r="IM318" s="153"/>
      <c r="IN318" s="153"/>
      <c r="IO318" s="153"/>
      <c r="IP318" s="153"/>
      <c r="IQ318" s="153"/>
      <c r="IR318" s="153"/>
      <c r="IS318" s="153"/>
      <c r="IT318" s="153"/>
      <c r="IU318" s="153"/>
      <c r="IV318" s="153"/>
      <c r="IW318" s="153"/>
      <c r="IX318" s="153"/>
      <c r="IY318" s="153"/>
      <c r="IZ318" s="153"/>
      <c r="JA318" s="153"/>
      <c r="JB318" s="153"/>
      <c r="JC318" s="153"/>
      <c r="JD318" s="153"/>
      <c r="JE318" s="153"/>
      <c r="JF318" s="153"/>
      <c r="JG318" s="153"/>
      <c r="JH318" s="153"/>
      <c r="JI318" s="153"/>
      <c r="JJ318" s="153"/>
      <c r="JK318" s="153"/>
      <c r="JL318" s="153">
        <v>5</v>
      </c>
      <c r="JM318" s="153">
        <v>20</v>
      </c>
      <c r="JN318" s="153">
        <v>11</v>
      </c>
      <c r="JO318" s="153">
        <v>5</v>
      </c>
      <c r="JP318" s="153">
        <v>10</v>
      </c>
      <c r="JQ318" s="153">
        <v>4</v>
      </c>
      <c r="JR318" s="153">
        <v>3</v>
      </c>
      <c r="JS318" s="153"/>
      <c r="JT318" s="153">
        <v>12</v>
      </c>
      <c r="JU318" s="153">
        <v>2</v>
      </c>
      <c r="JV318" s="153"/>
      <c r="JW318" s="153">
        <v>20</v>
      </c>
      <c r="JX318" s="153">
        <v>4</v>
      </c>
      <c r="JY318" s="153">
        <v>3</v>
      </c>
      <c r="JZ318" s="153">
        <v>8</v>
      </c>
      <c r="KA318" s="153">
        <v>4</v>
      </c>
      <c r="KB318" s="153">
        <v>8</v>
      </c>
      <c r="KC318" s="153">
        <v>4</v>
      </c>
      <c r="KD318" s="153">
        <v>22</v>
      </c>
      <c r="KE318" s="153">
        <v>3</v>
      </c>
      <c r="KF318" s="153">
        <v>1</v>
      </c>
      <c r="KG318" s="153"/>
      <c r="KH318" s="153"/>
      <c r="KI318" s="153">
        <v>7</v>
      </c>
      <c r="KJ318" s="153"/>
      <c r="KK318" s="153"/>
      <c r="KL318" s="153">
        <v>28</v>
      </c>
      <c r="KM318" s="153"/>
      <c r="KN318" s="153">
        <v>3</v>
      </c>
      <c r="KO318" s="153">
        <v>1239</v>
      </c>
      <c r="KP318" s="153">
        <v>115</v>
      </c>
      <c r="KQ318" s="153">
        <v>2</v>
      </c>
      <c r="KR318" s="153"/>
      <c r="KS318" s="153">
        <v>45</v>
      </c>
      <c r="KT318" s="153">
        <v>1</v>
      </c>
      <c r="KU318" s="153"/>
      <c r="KV318" s="153">
        <v>4</v>
      </c>
      <c r="KW318" s="153"/>
      <c r="KX318" s="153"/>
      <c r="KY318" s="153"/>
      <c r="KZ318" s="153">
        <v>19</v>
      </c>
      <c r="LA318" s="153">
        <v>39</v>
      </c>
      <c r="LB318" s="153">
        <v>133</v>
      </c>
      <c r="LC318" s="153">
        <v>0</v>
      </c>
      <c r="LD318" s="153">
        <v>123</v>
      </c>
      <c r="LE318" s="153">
        <v>46</v>
      </c>
      <c r="LF318" s="153">
        <v>103</v>
      </c>
      <c r="LG318" s="153">
        <v>23</v>
      </c>
      <c r="LH318" s="153">
        <v>5</v>
      </c>
      <c r="LI318" s="153"/>
      <c r="LJ318" s="153">
        <v>7</v>
      </c>
      <c r="LK318" s="153"/>
      <c r="LL318" s="153"/>
      <c r="LM318" s="153"/>
      <c r="LN318" s="153">
        <v>149</v>
      </c>
      <c r="LO318" s="153">
        <v>1</v>
      </c>
      <c r="LP318" s="153">
        <v>11</v>
      </c>
      <c r="LQ318" s="153">
        <v>1</v>
      </c>
      <c r="LR318" s="153">
        <v>28</v>
      </c>
      <c r="LS318" s="153">
        <v>15</v>
      </c>
      <c r="LT318" s="153">
        <v>7</v>
      </c>
      <c r="LU318" s="153">
        <v>8</v>
      </c>
      <c r="LV318" s="153">
        <v>3</v>
      </c>
      <c r="LW318" s="153">
        <v>3</v>
      </c>
      <c r="LX318" s="153">
        <v>53</v>
      </c>
      <c r="LY318" s="153">
        <v>150</v>
      </c>
      <c r="LZ318" s="153">
        <v>5</v>
      </c>
      <c r="MA318" s="153">
        <v>216</v>
      </c>
      <c r="MB318" s="153">
        <v>3</v>
      </c>
      <c r="MC318" s="153"/>
      <c r="MD318" s="153"/>
      <c r="ME318" s="153"/>
      <c r="MF318" s="153">
        <v>6</v>
      </c>
      <c r="MG318" s="153">
        <v>5</v>
      </c>
      <c r="MH318" s="153">
        <v>17</v>
      </c>
      <c r="MI318" s="153">
        <v>2</v>
      </c>
      <c r="MJ318" s="153">
        <v>4</v>
      </c>
      <c r="MK318" s="153">
        <v>1</v>
      </c>
      <c r="ML318" s="153">
        <v>10</v>
      </c>
      <c r="MM318" s="153">
        <v>8</v>
      </c>
      <c r="MN318" s="153">
        <v>2</v>
      </c>
      <c r="MO318" s="153">
        <v>3</v>
      </c>
      <c r="MP318" s="153">
        <v>0</v>
      </c>
      <c r="MQ318" s="153"/>
      <c r="MR318" s="153">
        <v>1</v>
      </c>
      <c r="MS318" s="153"/>
      <c r="MT318" s="153">
        <v>8</v>
      </c>
      <c r="MU318" s="153">
        <v>2</v>
      </c>
      <c r="MV318" s="153">
        <v>3</v>
      </c>
      <c r="MW318" s="153">
        <v>2</v>
      </c>
      <c r="MX318" s="153">
        <v>0</v>
      </c>
      <c r="MY318" s="153">
        <v>2</v>
      </c>
      <c r="MZ318" s="153">
        <v>1</v>
      </c>
      <c r="NA318" s="153">
        <v>11</v>
      </c>
      <c r="NB318" s="153">
        <v>2</v>
      </c>
      <c r="NC318" s="153"/>
      <c r="ND318" s="153">
        <v>1</v>
      </c>
      <c r="NE318" s="153">
        <v>1</v>
      </c>
      <c r="NF318" s="153">
        <v>0</v>
      </c>
      <c r="NG318" s="153"/>
      <c r="NH318" s="153"/>
      <c r="NI318" s="153">
        <v>2</v>
      </c>
      <c r="NJ318" s="153">
        <v>3</v>
      </c>
      <c r="NK318" s="153"/>
      <c r="NL318" s="153"/>
      <c r="NM318" s="153">
        <v>41</v>
      </c>
      <c r="NN318" s="153">
        <v>1</v>
      </c>
      <c r="NO318" s="153">
        <v>7</v>
      </c>
      <c r="NP318" s="153">
        <v>4</v>
      </c>
      <c r="NQ318" s="153">
        <v>4</v>
      </c>
      <c r="NR318" s="153">
        <v>1</v>
      </c>
      <c r="NS318" s="153">
        <v>4</v>
      </c>
      <c r="NT318" s="153">
        <v>7</v>
      </c>
      <c r="NU318" s="153">
        <v>7</v>
      </c>
      <c r="NV318" s="153">
        <v>2</v>
      </c>
      <c r="NW318" s="153">
        <v>2</v>
      </c>
      <c r="NX318" s="153">
        <v>0</v>
      </c>
      <c r="NY318" s="153">
        <v>2</v>
      </c>
      <c r="NZ318" s="153"/>
      <c r="OA318" s="153">
        <v>63</v>
      </c>
      <c r="OB318" s="153">
        <v>83</v>
      </c>
      <c r="OC318" s="153">
        <v>38</v>
      </c>
      <c r="OD318" s="153"/>
      <c r="OE318" s="153">
        <v>284</v>
      </c>
      <c r="OF318" s="153">
        <v>7</v>
      </c>
      <c r="OG318" s="153">
        <v>1</v>
      </c>
      <c r="OH318" s="153">
        <v>21</v>
      </c>
      <c r="OI318" s="153">
        <v>111</v>
      </c>
      <c r="OJ318" s="153">
        <v>361</v>
      </c>
      <c r="OK318" s="153">
        <v>249</v>
      </c>
      <c r="OL318" s="153">
        <v>955</v>
      </c>
      <c r="OM318" s="153"/>
      <c r="ON318" s="153"/>
      <c r="OO318" s="154">
        <v>12</v>
      </c>
      <c r="OP318" s="144">
        <v>5231</v>
      </c>
      <c r="OQ318" s="155">
        <v>4546</v>
      </c>
      <c r="OR318" s="153"/>
      <c r="OS318" s="153"/>
      <c r="OT318" s="153"/>
      <c r="OU318" s="153"/>
      <c r="OV318" s="153"/>
      <c r="OW318" s="153">
        <v>829</v>
      </c>
      <c r="OX318" s="153">
        <v>-3</v>
      </c>
      <c r="OY318" s="153"/>
      <c r="OZ318" s="153"/>
      <c r="PA318" s="153"/>
      <c r="PB318" s="153"/>
      <c r="PC318" s="153"/>
      <c r="PD318" s="153"/>
      <c r="PE318" s="153"/>
      <c r="PF318" s="153"/>
      <c r="PG318" s="153"/>
      <c r="PH318" s="153"/>
      <c r="PI318" s="153"/>
      <c r="PJ318" s="156"/>
      <c r="PK318" s="144">
        <v>5372</v>
      </c>
      <c r="PL318" s="144">
        <v>10603</v>
      </c>
    </row>
    <row r="319" spans="1:428" ht="15" x14ac:dyDescent="0.25">
      <c r="A319" s="158" t="s">
        <v>652</v>
      </c>
      <c r="B319" s="159" t="s">
        <v>747</v>
      </c>
      <c r="C319" s="149" t="s">
        <v>505</v>
      </c>
      <c r="D319" s="155">
        <v>16</v>
      </c>
      <c r="E319" s="153">
        <v>16</v>
      </c>
      <c r="F319" s="153">
        <v>11</v>
      </c>
      <c r="G319" s="153">
        <v>11</v>
      </c>
      <c r="H319" s="153">
        <v>2</v>
      </c>
      <c r="I319" s="153">
        <v>53</v>
      </c>
      <c r="J319" s="153">
        <v>8</v>
      </c>
      <c r="K319" s="153">
        <v>5</v>
      </c>
      <c r="L319" s="153">
        <v>19</v>
      </c>
      <c r="M319" s="153">
        <v>27</v>
      </c>
      <c r="N319" s="153">
        <v>0</v>
      </c>
      <c r="O319" s="153">
        <v>8</v>
      </c>
      <c r="P319" s="153">
        <v>12</v>
      </c>
      <c r="Q319" s="153">
        <v>167</v>
      </c>
      <c r="R319" s="153">
        <v>63</v>
      </c>
      <c r="S319" s="153">
        <v>3</v>
      </c>
      <c r="T319" s="153">
        <v>13</v>
      </c>
      <c r="U319" s="153">
        <v>33</v>
      </c>
      <c r="V319" s="153">
        <v>50</v>
      </c>
      <c r="W319" s="153">
        <v>93</v>
      </c>
      <c r="X319" s="153">
        <v>148</v>
      </c>
      <c r="Y319" s="153">
        <v>531</v>
      </c>
      <c r="Z319" s="153">
        <v>94</v>
      </c>
      <c r="AA319" s="153">
        <v>14</v>
      </c>
      <c r="AB319" s="153">
        <v>15</v>
      </c>
      <c r="AC319" s="153">
        <v>1</v>
      </c>
      <c r="AD319" s="153">
        <v>111</v>
      </c>
      <c r="AE319" s="153">
        <v>102</v>
      </c>
      <c r="AF319" s="153">
        <v>89</v>
      </c>
      <c r="AG319" s="153">
        <v>34</v>
      </c>
      <c r="AH319" s="153">
        <v>204</v>
      </c>
      <c r="AI319" s="153">
        <v>15</v>
      </c>
      <c r="AJ319" s="153">
        <v>38</v>
      </c>
      <c r="AK319" s="153">
        <v>5</v>
      </c>
      <c r="AL319" s="153">
        <v>159</v>
      </c>
      <c r="AM319" s="153">
        <v>49</v>
      </c>
      <c r="AN319" s="153">
        <v>40</v>
      </c>
      <c r="AO319" s="153">
        <v>17</v>
      </c>
      <c r="AP319" s="153">
        <v>12</v>
      </c>
      <c r="AQ319" s="153">
        <v>33</v>
      </c>
      <c r="AR319" s="153">
        <v>36</v>
      </c>
      <c r="AS319" s="153">
        <v>58</v>
      </c>
      <c r="AT319" s="153">
        <v>10</v>
      </c>
      <c r="AU319" s="153">
        <v>42</v>
      </c>
      <c r="AV319" s="153">
        <v>3</v>
      </c>
      <c r="AW319" s="153">
        <v>15</v>
      </c>
      <c r="AX319" s="153">
        <v>8</v>
      </c>
      <c r="AY319" s="153">
        <v>7</v>
      </c>
      <c r="AZ319" s="153">
        <v>7</v>
      </c>
      <c r="BA319" s="153">
        <v>1</v>
      </c>
      <c r="BB319" s="153">
        <v>6</v>
      </c>
      <c r="BC319" s="153">
        <v>13</v>
      </c>
      <c r="BD319" s="153">
        <v>52</v>
      </c>
      <c r="BE319" s="153">
        <v>23</v>
      </c>
      <c r="BF319" s="153">
        <v>6</v>
      </c>
      <c r="BG319" s="153">
        <v>16</v>
      </c>
      <c r="BH319" s="153">
        <v>20</v>
      </c>
      <c r="BI319" s="153">
        <v>19</v>
      </c>
      <c r="BJ319" s="153">
        <v>5</v>
      </c>
      <c r="BK319" s="153">
        <v>17</v>
      </c>
      <c r="BL319" s="153">
        <v>11</v>
      </c>
      <c r="BM319" s="153">
        <v>36</v>
      </c>
      <c r="BN319" s="153">
        <v>8</v>
      </c>
      <c r="BO319" s="153">
        <v>7</v>
      </c>
      <c r="BP319" s="153">
        <v>13</v>
      </c>
      <c r="BQ319" s="153">
        <v>22</v>
      </c>
      <c r="BR319" s="153">
        <v>40</v>
      </c>
      <c r="BS319" s="153">
        <v>23</v>
      </c>
      <c r="BT319" s="153">
        <v>12</v>
      </c>
      <c r="BU319" s="153">
        <v>21</v>
      </c>
      <c r="BV319" s="153">
        <v>6</v>
      </c>
      <c r="BW319" s="153">
        <v>8</v>
      </c>
      <c r="BX319" s="153">
        <v>12</v>
      </c>
      <c r="BY319" s="153">
        <v>26</v>
      </c>
      <c r="BZ319" s="153">
        <v>33</v>
      </c>
      <c r="CA319" s="153">
        <v>14</v>
      </c>
      <c r="CB319" s="153"/>
      <c r="CC319" s="153">
        <v>30</v>
      </c>
      <c r="CD319" s="153">
        <v>4</v>
      </c>
      <c r="CE319" s="153">
        <v>7</v>
      </c>
      <c r="CF319" s="153">
        <v>34</v>
      </c>
      <c r="CG319" s="153">
        <v>9</v>
      </c>
      <c r="CH319" s="153">
        <v>19</v>
      </c>
      <c r="CI319" s="153">
        <v>7</v>
      </c>
      <c r="CJ319" s="153">
        <v>17</v>
      </c>
      <c r="CK319" s="153">
        <v>6</v>
      </c>
      <c r="CL319" s="153">
        <v>5</v>
      </c>
      <c r="CM319" s="153">
        <v>29</v>
      </c>
      <c r="CN319" s="153">
        <v>9</v>
      </c>
      <c r="CO319" s="153">
        <v>1</v>
      </c>
      <c r="CP319" s="153">
        <v>21</v>
      </c>
      <c r="CQ319" s="153">
        <v>10</v>
      </c>
      <c r="CR319" s="153">
        <v>10</v>
      </c>
      <c r="CS319" s="153">
        <v>9</v>
      </c>
      <c r="CT319" s="153">
        <v>8</v>
      </c>
      <c r="CU319" s="153">
        <v>9</v>
      </c>
      <c r="CV319" s="153">
        <v>17</v>
      </c>
      <c r="CW319" s="153">
        <v>13</v>
      </c>
      <c r="CX319" s="153">
        <v>15</v>
      </c>
      <c r="CY319" s="153">
        <v>9</v>
      </c>
      <c r="CZ319" s="153">
        <v>2</v>
      </c>
      <c r="DA319" s="153">
        <v>38</v>
      </c>
      <c r="DB319" s="153">
        <v>7</v>
      </c>
      <c r="DC319" s="153">
        <v>31</v>
      </c>
      <c r="DD319" s="153">
        <v>15</v>
      </c>
      <c r="DE319" s="153">
        <v>2</v>
      </c>
      <c r="DF319" s="153">
        <v>19</v>
      </c>
      <c r="DG319" s="153">
        <v>7</v>
      </c>
      <c r="DH319" s="153">
        <v>13</v>
      </c>
      <c r="DI319" s="153">
        <v>8</v>
      </c>
      <c r="DJ319" s="153"/>
      <c r="DK319" s="153"/>
      <c r="DL319" s="153">
        <v>1</v>
      </c>
      <c r="DM319" s="153">
        <v>0</v>
      </c>
      <c r="DN319" s="153">
        <v>0</v>
      </c>
      <c r="DO319" s="153">
        <v>0</v>
      </c>
      <c r="DP319" s="153">
        <v>0</v>
      </c>
      <c r="DQ319" s="153">
        <v>1</v>
      </c>
      <c r="DR319" s="153">
        <v>11</v>
      </c>
      <c r="DS319" s="153">
        <v>13</v>
      </c>
      <c r="DT319" s="153">
        <v>0</v>
      </c>
      <c r="DU319" s="153"/>
      <c r="DV319" s="153">
        <v>2</v>
      </c>
      <c r="DW319" s="153">
        <v>2</v>
      </c>
      <c r="DX319" s="153">
        <v>1</v>
      </c>
      <c r="DY319" s="153">
        <v>5</v>
      </c>
      <c r="DZ319" s="153">
        <v>5</v>
      </c>
      <c r="EA319" s="153">
        <v>7</v>
      </c>
      <c r="EB319" s="153">
        <v>21</v>
      </c>
      <c r="EC319" s="153">
        <v>0</v>
      </c>
      <c r="ED319" s="153">
        <v>2</v>
      </c>
      <c r="EE319" s="153">
        <v>12</v>
      </c>
      <c r="EF319" s="153">
        <v>9</v>
      </c>
      <c r="EG319" s="153">
        <v>29</v>
      </c>
      <c r="EH319" s="153">
        <v>7</v>
      </c>
      <c r="EI319" s="153">
        <v>6</v>
      </c>
      <c r="EJ319" s="153">
        <v>30</v>
      </c>
      <c r="EK319" s="153">
        <v>1</v>
      </c>
      <c r="EL319" s="153">
        <v>3</v>
      </c>
      <c r="EM319" s="153">
        <v>0</v>
      </c>
      <c r="EN319" s="153">
        <v>7</v>
      </c>
      <c r="EO319" s="153">
        <v>13</v>
      </c>
      <c r="EP319" s="153">
        <v>3</v>
      </c>
      <c r="EQ319" s="153">
        <v>9</v>
      </c>
      <c r="ER319" s="153">
        <v>8</v>
      </c>
      <c r="ES319" s="153">
        <v>90</v>
      </c>
      <c r="ET319" s="153">
        <v>35</v>
      </c>
      <c r="EU319" s="153">
        <v>20</v>
      </c>
      <c r="EV319" s="153">
        <v>21</v>
      </c>
      <c r="EW319" s="153">
        <v>0</v>
      </c>
      <c r="EX319" s="153">
        <v>17</v>
      </c>
      <c r="EY319" s="153">
        <v>24</v>
      </c>
      <c r="EZ319" s="153">
        <v>10</v>
      </c>
      <c r="FA319" s="153">
        <v>34</v>
      </c>
      <c r="FB319" s="153">
        <v>44</v>
      </c>
      <c r="FC319" s="153">
        <v>19</v>
      </c>
      <c r="FD319" s="153">
        <v>32</v>
      </c>
      <c r="FE319" s="153">
        <v>29</v>
      </c>
      <c r="FF319" s="153">
        <v>13</v>
      </c>
      <c r="FG319" s="153">
        <v>17</v>
      </c>
      <c r="FH319" s="153">
        <v>28</v>
      </c>
      <c r="FI319" s="153"/>
      <c r="FJ319" s="153">
        <v>0</v>
      </c>
      <c r="FK319" s="153">
        <v>23</v>
      </c>
      <c r="FL319" s="153">
        <v>30</v>
      </c>
      <c r="FM319" s="153">
        <v>7</v>
      </c>
      <c r="FN319" s="153">
        <v>2</v>
      </c>
      <c r="FO319" s="153"/>
      <c r="FP319" s="153">
        <v>2</v>
      </c>
      <c r="FQ319" s="153">
        <v>22</v>
      </c>
      <c r="FR319" s="153">
        <v>18</v>
      </c>
      <c r="FS319" s="153">
        <v>6</v>
      </c>
      <c r="FT319" s="153">
        <v>24</v>
      </c>
      <c r="FU319" s="153">
        <v>12</v>
      </c>
      <c r="FV319" s="153">
        <v>11</v>
      </c>
      <c r="FW319" s="153">
        <v>50</v>
      </c>
      <c r="FX319" s="153">
        <v>12</v>
      </c>
      <c r="FY319" s="153">
        <v>14</v>
      </c>
      <c r="FZ319" s="153">
        <v>22</v>
      </c>
      <c r="GA319" s="153">
        <v>3</v>
      </c>
      <c r="GB319" s="153">
        <v>38</v>
      </c>
      <c r="GC319" s="153">
        <v>8</v>
      </c>
      <c r="GD319" s="153">
        <v>12</v>
      </c>
      <c r="GE319" s="153">
        <v>8</v>
      </c>
      <c r="GF319" s="153">
        <v>1</v>
      </c>
      <c r="GG319" s="153">
        <v>4</v>
      </c>
      <c r="GH319" s="153">
        <v>19</v>
      </c>
      <c r="GI319" s="153">
        <v>35</v>
      </c>
      <c r="GJ319" s="153">
        <v>29</v>
      </c>
      <c r="GK319" s="153">
        <v>15</v>
      </c>
      <c r="GL319" s="153">
        <v>16</v>
      </c>
      <c r="GM319" s="153">
        <v>4</v>
      </c>
      <c r="GN319" s="153">
        <v>6</v>
      </c>
      <c r="GO319" s="153">
        <v>1</v>
      </c>
      <c r="GP319" s="153">
        <v>5</v>
      </c>
      <c r="GQ319" s="153">
        <v>123</v>
      </c>
      <c r="GR319" s="153">
        <v>15</v>
      </c>
      <c r="GS319" s="153">
        <v>9</v>
      </c>
      <c r="GT319" s="153">
        <v>6</v>
      </c>
      <c r="GU319" s="153">
        <v>17</v>
      </c>
      <c r="GV319" s="153">
        <v>38</v>
      </c>
      <c r="GW319" s="153">
        <v>13</v>
      </c>
      <c r="GX319" s="153">
        <v>31</v>
      </c>
      <c r="GY319" s="153">
        <v>28</v>
      </c>
      <c r="GZ319" s="153">
        <v>10</v>
      </c>
      <c r="HA319" s="153">
        <v>85</v>
      </c>
      <c r="HB319" s="153">
        <v>24</v>
      </c>
      <c r="HC319" s="153">
        <v>54</v>
      </c>
      <c r="HD319" s="153">
        <v>11</v>
      </c>
      <c r="HE319" s="153">
        <v>34</v>
      </c>
      <c r="HF319" s="153">
        <v>23</v>
      </c>
      <c r="HG319" s="153">
        <v>28</v>
      </c>
      <c r="HH319" s="153">
        <v>23</v>
      </c>
      <c r="HI319" s="153">
        <v>51</v>
      </c>
      <c r="HJ319" s="153">
        <v>50</v>
      </c>
      <c r="HK319" s="153">
        <v>28</v>
      </c>
      <c r="HL319" s="153">
        <v>33</v>
      </c>
      <c r="HM319" s="153">
        <v>2</v>
      </c>
      <c r="HN319" s="153">
        <v>14</v>
      </c>
      <c r="HO319" s="153">
        <v>10</v>
      </c>
      <c r="HP319" s="153">
        <v>3</v>
      </c>
      <c r="HQ319" s="153">
        <v>3</v>
      </c>
      <c r="HR319" s="153">
        <v>11</v>
      </c>
      <c r="HS319" s="153">
        <v>6</v>
      </c>
      <c r="HT319" s="153">
        <v>3</v>
      </c>
      <c r="HU319" s="153">
        <v>6</v>
      </c>
      <c r="HV319" s="153">
        <v>14</v>
      </c>
      <c r="HW319" s="153">
        <v>15</v>
      </c>
      <c r="HX319" s="153">
        <v>67</v>
      </c>
      <c r="HY319" s="153">
        <v>19</v>
      </c>
      <c r="HZ319" s="153">
        <v>12</v>
      </c>
      <c r="IA319" s="153">
        <v>13</v>
      </c>
      <c r="IB319" s="153">
        <v>2</v>
      </c>
      <c r="IC319" s="153">
        <v>137</v>
      </c>
      <c r="ID319" s="153">
        <v>1</v>
      </c>
      <c r="IE319" s="153">
        <v>99</v>
      </c>
      <c r="IF319" s="153">
        <v>15</v>
      </c>
      <c r="IG319" s="153">
        <v>11</v>
      </c>
      <c r="IH319" s="153">
        <v>16</v>
      </c>
      <c r="II319" s="153"/>
      <c r="IJ319" s="153">
        <v>20</v>
      </c>
      <c r="IK319" s="153">
        <v>3</v>
      </c>
      <c r="IL319" s="153">
        <v>22</v>
      </c>
      <c r="IM319" s="153">
        <v>37</v>
      </c>
      <c r="IN319" s="153">
        <v>42</v>
      </c>
      <c r="IO319" s="153">
        <v>20</v>
      </c>
      <c r="IP319" s="153">
        <v>31</v>
      </c>
      <c r="IQ319" s="153">
        <v>14</v>
      </c>
      <c r="IR319" s="153">
        <v>17</v>
      </c>
      <c r="IS319" s="153">
        <v>32</v>
      </c>
      <c r="IT319" s="153">
        <v>17</v>
      </c>
      <c r="IU319" s="153">
        <v>15</v>
      </c>
      <c r="IV319" s="153">
        <v>12</v>
      </c>
      <c r="IW319" s="153">
        <v>13</v>
      </c>
      <c r="IX319" s="153">
        <v>19</v>
      </c>
      <c r="IY319" s="153">
        <v>29</v>
      </c>
      <c r="IZ319" s="153">
        <v>11</v>
      </c>
      <c r="JA319" s="153">
        <v>31</v>
      </c>
      <c r="JB319" s="153">
        <v>44</v>
      </c>
      <c r="JC319" s="153">
        <v>15</v>
      </c>
      <c r="JD319" s="153">
        <v>5</v>
      </c>
      <c r="JE319" s="153">
        <v>22</v>
      </c>
      <c r="JF319" s="153">
        <v>13</v>
      </c>
      <c r="JG319" s="153">
        <v>7</v>
      </c>
      <c r="JH319" s="153">
        <v>114</v>
      </c>
      <c r="JI319" s="153">
        <v>14</v>
      </c>
      <c r="JJ319" s="153">
        <v>4</v>
      </c>
      <c r="JK319" s="153">
        <v>19</v>
      </c>
      <c r="JL319" s="153">
        <v>2280</v>
      </c>
      <c r="JM319" s="153">
        <v>2696</v>
      </c>
      <c r="JN319" s="153">
        <v>3774</v>
      </c>
      <c r="JO319" s="153">
        <v>3364</v>
      </c>
      <c r="JP319" s="153">
        <v>5079</v>
      </c>
      <c r="JQ319" s="153">
        <v>478</v>
      </c>
      <c r="JR319" s="153">
        <v>2465</v>
      </c>
      <c r="JS319" s="153">
        <v>703</v>
      </c>
      <c r="JT319" s="153">
        <v>3854</v>
      </c>
      <c r="JU319" s="153">
        <v>409</v>
      </c>
      <c r="JV319" s="153"/>
      <c r="JW319" s="153">
        <v>1464</v>
      </c>
      <c r="JX319" s="153">
        <v>1484</v>
      </c>
      <c r="JY319" s="153">
        <v>1681</v>
      </c>
      <c r="JZ319" s="153">
        <v>542</v>
      </c>
      <c r="KA319" s="153">
        <v>921</v>
      </c>
      <c r="KB319" s="153">
        <v>1461</v>
      </c>
      <c r="KC319" s="153">
        <v>1282</v>
      </c>
      <c r="KD319" s="153">
        <v>1233</v>
      </c>
      <c r="KE319" s="153">
        <v>1540</v>
      </c>
      <c r="KF319" s="153">
        <v>171</v>
      </c>
      <c r="KG319" s="153">
        <v>5211</v>
      </c>
      <c r="KH319" s="153">
        <v>199</v>
      </c>
      <c r="KI319" s="153">
        <v>177</v>
      </c>
      <c r="KJ319" s="153">
        <v>2911</v>
      </c>
      <c r="KK319" s="153">
        <v>6</v>
      </c>
      <c r="KL319" s="153">
        <v>393</v>
      </c>
      <c r="KM319" s="153">
        <v>27</v>
      </c>
      <c r="KN319" s="153">
        <v>112</v>
      </c>
      <c r="KO319" s="153">
        <v>13</v>
      </c>
      <c r="KP319" s="153">
        <v>13</v>
      </c>
      <c r="KQ319" s="153">
        <v>33</v>
      </c>
      <c r="KR319" s="153">
        <v>6</v>
      </c>
      <c r="KS319" s="153">
        <v>57</v>
      </c>
      <c r="KT319" s="153">
        <v>134</v>
      </c>
      <c r="KU319" s="153">
        <v>15</v>
      </c>
      <c r="KV319" s="153">
        <v>0</v>
      </c>
      <c r="KW319" s="153">
        <v>0</v>
      </c>
      <c r="KX319" s="153">
        <v>28</v>
      </c>
      <c r="KY319" s="153">
        <v>137</v>
      </c>
      <c r="KZ319" s="153">
        <v>206</v>
      </c>
      <c r="LA319" s="153">
        <v>123</v>
      </c>
      <c r="LB319" s="153">
        <v>29</v>
      </c>
      <c r="LC319" s="153">
        <v>0</v>
      </c>
      <c r="LD319" s="153">
        <v>20552</v>
      </c>
      <c r="LE319" s="153">
        <v>23862</v>
      </c>
      <c r="LF319" s="153">
        <v>10361</v>
      </c>
      <c r="LG319" s="153">
        <v>12652</v>
      </c>
      <c r="LH319" s="153"/>
      <c r="LI319" s="153">
        <v>6</v>
      </c>
      <c r="LJ319" s="153"/>
      <c r="LK319" s="153">
        <v>331</v>
      </c>
      <c r="LL319" s="153">
        <v>72720</v>
      </c>
      <c r="LM319" s="153">
        <v>2255</v>
      </c>
      <c r="LN319" s="153">
        <v>11112</v>
      </c>
      <c r="LO319" s="153">
        <v>947</v>
      </c>
      <c r="LP319" s="153">
        <v>516</v>
      </c>
      <c r="LQ319" s="153">
        <v>217</v>
      </c>
      <c r="LR319" s="153">
        <v>5223</v>
      </c>
      <c r="LS319" s="153">
        <v>926</v>
      </c>
      <c r="LT319" s="153">
        <v>88</v>
      </c>
      <c r="LU319" s="153">
        <v>193</v>
      </c>
      <c r="LV319" s="153">
        <v>428</v>
      </c>
      <c r="LW319" s="153">
        <v>1492</v>
      </c>
      <c r="LX319" s="153">
        <v>177</v>
      </c>
      <c r="LY319" s="153">
        <v>1065</v>
      </c>
      <c r="LZ319" s="153">
        <v>277</v>
      </c>
      <c r="MA319" s="153">
        <v>120</v>
      </c>
      <c r="MB319" s="153">
        <v>532</v>
      </c>
      <c r="MC319" s="153">
        <v>18</v>
      </c>
      <c r="MD319" s="153">
        <v>9</v>
      </c>
      <c r="ME319" s="153">
        <v>17</v>
      </c>
      <c r="MF319" s="153">
        <v>588</v>
      </c>
      <c r="MG319" s="153">
        <v>15539</v>
      </c>
      <c r="MH319" s="153">
        <v>426</v>
      </c>
      <c r="MI319" s="153">
        <v>197</v>
      </c>
      <c r="MJ319" s="153">
        <v>761</v>
      </c>
      <c r="MK319" s="153">
        <v>26</v>
      </c>
      <c r="ML319" s="153">
        <v>249</v>
      </c>
      <c r="MM319" s="153">
        <v>712</v>
      </c>
      <c r="MN319" s="153">
        <v>38</v>
      </c>
      <c r="MO319" s="153">
        <v>401</v>
      </c>
      <c r="MP319" s="153">
        <v>22</v>
      </c>
      <c r="MQ319" s="153">
        <v>18</v>
      </c>
      <c r="MR319" s="153">
        <v>9</v>
      </c>
      <c r="MS319" s="153">
        <v>262</v>
      </c>
      <c r="MT319" s="153">
        <v>665</v>
      </c>
      <c r="MU319" s="153">
        <v>86</v>
      </c>
      <c r="MV319" s="153">
        <v>41</v>
      </c>
      <c r="MW319" s="153">
        <v>384</v>
      </c>
      <c r="MX319" s="153">
        <v>14</v>
      </c>
      <c r="MY319" s="153">
        <v>61</v>
      </c>
      <c r="MZ319" s="153">
        <v>51</v>
      </c>
      <c r="NA319" s="153">
        <v>1391</v>
      </c>
      <c r="NB319" s="153">
        <v>180</v>
      </c>
      <c r="NC319" s="153">
        <v>123</v>
      </c>
      <c r="ND319" s="153">
        <v>185</v>
      </c>
      <c r="NE319" s="153">
        <v>8</v>
      </c>
      <c r="NF319" s="153">
        <v>102</v>
      </c>
      <c r="NG319" s="153">
        <v>18</v>
      </c>
      <c r="NH319" s="153">
        <v>56</v>
      </c>
      <c r="NI319" s="153">
        <v>1</v>
      </c>
      <c r="NJ319" s="153">
        <v>98</v>
      </c>
      <c r="NK319" s="153">
        <v>37</v>
      </c>
      <c r="NL319" s="153">
        <v>21</v>
      </c>
      <c r="NM319" s="153">
        <v>506</v>
      </c>
      <c r="NN319" s="153">
        <v>285</v>
      </c>
      <c r="NO319" s="153">
        <v>863</v>
      </c>
      <c r="NP319" s="153">
        <v>876</v>
      </c>
      <c r="NQ319" s="153">
        <v>1329</v>
      </c>
      <c r="NR319" s="153">
        <v>6197</v>
      </c>
      <c r="NS319" s="153">
        <v>233</v>
      </c>
      <c r="NT319" s="153">
        <v>3</v>
      </c>
      <c r="NU319" s="153">
        <v>107</v>
      </c>
      <c r="NV319" s="153">
        <v>15</v>
      </c>
      <c r="NW319" s="153">
        <v>262</v>
      </c>
      <c r="NX319" s="153">
        <v>0</v>
      </c>
      <c r="NY319" s="153">
        <v>81</v>
      </c>
      <c r="NZ319" s="153">
        <v>142</v>
      </c>
      <c r="OA319" s="153">
        <v>1663</v>
      </c>
      <c r="OB319" s="153">
        <v>1568</v>
      </c>
      <c r="OC319" s="153">
        <v>6334</v>
      </c>
      <c r="OD319" s="153"/>
      <c r="OE319" s="153"/>
      <c r="OF319" s="153"/>
      <c r="OG319" s="153">
        <v>181</v>
      </c>
      <c r="OH319" s="153">
        <v>110</v>
      </c>
      <c r="OI319" s="153">
        <v>430</v>
      </c>
      <c r="OJ319" s="153"/>
      <c r="OK319" s="153">
        <v>1424</v>
      </c>
      <c r="OL319" s="153">
        <v>7587</v>
      </c>
      <c r="OM319" s="153">
        <v>0</v>
      </c>
      <c r="ON319" s="153">
        <v>17</v>
      </c>
      <c r="OO319" s="154">
        <v>2927</v>
      </c>
      <c r="OP319" s="144">
        <v>275096</v>
      </c>
      <c r="OQ319" s="155">
        <v>42387</v>
      </c>
      <c r="OR319" s="153"/>
      <c r="OS319" s="153"/>
      <c r="OT319" s="153"/>
      <c r="OU319" s="153"/>
      <c r="OV319" s="153"/>
      <c r="OW319" s="153">
        <v>29227</v>
      </c>
      <c r="OX319" s="153"/>
      <c r="OY319" s="153"/>
      <c r="OZ319" s="153"/>
      <c r="PA319" s="153"/>
      <c r="PB319" s="153"/>
      <c r="PC319" s="153"/>
      <c r="PD319" s="153"/>
      <c r="PE319" s="153"/>
      <c r="PF319" s="153"/>
      <c r="PG319" s="153"/>
      <c r="PH319" s="153"/>
      <c r="PI319" s="153"/>
      <c r="PJ319" s="156"/>
      <c r="PK319" s="144">
        <v>71614</v>
      </c>
      <c r="PL319" s="144">
        <v>346710</v>
      </c>
    </row>
    <row r="320" spans="1:428" ht="15" x14ac:dyDescent="0.25">
      <c r="A320" s="158" t="s">
        <v>653</v>
      </c>
      <c r="B320" s="159" t="s">
        <v>748</v>
      </c>
      <c r="C320" s="149" t="s">
        <v>506</v>
      </c>
      <c r="D320" s="155">
        <v>263</v>
      </c>
      <c r="E320" s="153">
        <v>198</v>
      </c>
      <c r="F320" s="153">
        <v>170</v>
      </c>
      <c r="G320" s="153">
        <v>294</v>
      </c>
      <c r="H320" s="153">
        <v>182</v>
      </c>
      <c r="I320" s="153">
        <v>279</v>
      </c>
      <c r="J320" s="153">
        <v>308</v>
      </c>
      <c r="K320" s="153">
        <v>510</v>
      </c>
      <c r="L320" s="153">
        <v>249</v>
      </c>
      <c r="M320" s="153">
        <v>218</v>
      </c>
      <c r="N320" s="153">
        <v>79</v>
      </c>
      <c r="O320" s="153">
        <v>47</v>
      </c>
      <c r="P320" s="153">
        <v>129</v>
      </c>
      <c r="Q320" s="153">
        <v>1365</v>
      </c>
      <c r="R320" s="153">
        <v>237</v>
      </c>
      <c r="S320" s="153">
        <v>57</v>
      </c>
      <c r="T320" s="153">
        <v>77</v>
      </c>
      <c r="U320" s="153">
        <v>147</v>
      </c>
      <c r="V320" s="153">
        <v>142</v>
      </c>
      <c r="W320" s="153">
        <v>153</v>
      </c>
      <c r="X320" s="153">
        <v>375</v>
      </c>
      <c r="Y320" s="153">
        <v>7001</v>
      </c>
      <c r="Z320" s="153">
        <v>3368</v>
      </c>
      <c r="AA320" s="153">
        <v>219</v>
      </c>
      <c r="AB320" s="153">
        <v>90</v>
      </c>
      <c r="AC320" s="153">
        <v>198</v>
      </c>
      <c r="AD320" s="153">
        <v>937</v>
      </c>
      <c r="AE320" s="153">
        <v>276</v>
      </c>
      <c r="AF320" s="153">
        <v>429</v>
      </c>
      <c r="AG320" s="153">
        <v>571</v>
      </c>
      <c r="AH320" s="153">
        <v>1508</v>
      </c>
      <c r="AI320" s="153">
        <v>156</v>
      </c>
      <c r="AJ320" s="153">
        <v>344</v>
      </c>
      <c r="AK320" s="153">
        <v>655</v>
      </c>
      <c r="AL320" s="153">
        <v>1020</v>
      </c>
      <c r="AM320" s="153">
        <v>599</v>
      </c>
      <c r="AN320" s="153">
        <v>137</v>
      </c>
      <c r="AO320" s="153">
        <v>92</v>
      </c>
      <c r="AP320" s="153">
        <v>94</v>
      </c>
      <c r="AQ320" s="153">
        <v>109</v>
      </c>
      <c r="AR320" s="153">
        <v>53</v>
      </c>
      <c r="AS320" s="153">
        <v>159</v>
      </c>
      <c r="AT320" s="153">
        <v>32</v>
      </c>
      <c r="AU320" s="153">
        <v>161</v>
      </c>
      <c r="AV320" s="153">
        <v>27</v>
      </c>
      <c r="AW320" s="153">
        <v>56</v>
      </c>
      <c r="AX320" s="153">
        <v>32</v>
      </c>
      <c r="AY320" s="153">
        <v>20</v>
      </c>
      <c r="AZ320" s="153">
        <v>21</v>
      </c>
      <c r="BA320" s="153">
        <v>15</v>
      </c>
      <c r="BB320" s="153">
        <v>27</v>
      </c>
      <c r="BC320" s="153">
        <v>21</v>
      </c>
      <c r="BD320" s="153">
        <v>260</v>
      </c>
      <c r="BE320" s="153">
        <v>81</v>
      </c>
      <c r="BF320" s="153">
        <v>23</v>
      </c>
      <c r="BG320" s="153">
        <v>14</v>
      </c>
      <c r="BH320" s="153">
        <v>93</v>
      </c>
      <c r="BI320" s="153">
        <v>41</v>
      </c>
      <c r="BJ320" s="153">
        <v>74</v>
      </c>
      <c r="BK320" s="153">
        <v>44</v>
      </c>
      <c r="BL320" s="153">
        <v>52</v>
      </c>
      <c r="BM320" s="153">
        <v>61</v>
      </c>
      <c r="BN320" s="153">
        <v>34</v>
      </c>
      <c r="BO320" s="153">
        <v>58</v>
      </c>
      <c r="BP320" s="153">
        <v>47</v>
      </c>
      <c r="BQ320" s="153">
        <v>48</v>
      </c>
      <c r="BR320" s="153">
        <v>218</v>
      </c>
      <c r="BS320" s="153">
        <v>184</v>
      </c>
      <c r="BT320" s="153">
        <v>33</v>
      </c>
      <c r="BU320" s="153">
        <v>37</v>
      </c>
      <c r="BV320" s="153">
        <v>49</v>
      </c>
      <c r="BW320" s="153">
        <v>41</v>
      </c>
      <c r="BX320" s="153">
        <v>39</v>
      </c>
      <c r="BY320" s="153">
        <v>187</v>
      </c>
      <c r="BZ320" s="153">
        <v>159</v>
      </c>
      <c r="CA320" s="153">
        <v>117</v>
      </c>
      <c r="CB320" s="153">
        <v>27</v>
      </c>
      <c r="CC320" s="153">
        <v>111</v>
      </c>
      <c r="CD320" s="153">
        <v>26</v>
      </c>
      <c r="CE320" s="153">
        <v>28</v>
      </c>
      <c r="CF320" s="153">
        <v>61</v>
      </c>
      <c r="CG320" s="153">
        <v>60</v>
      </c>
      <c r="CH320" s="153">
        <v>111</v>
      </c>
      <c r="CI320" s="153">
        <v>21</v>
      </c>
      <c r="CJ320" s="153">
        <v>117</v>
      </c>
      <c r="CK320" s="153">
        <v>73</v>
      </c>
      <c r="CL320" s="153">
        <v>12</v>
      </c>
      <c r="CM320" s="153">
        <v>135</v>
      </c>
      <c r="CN320" s="153">
        <v>21</v>
      </c>
      <c r="CO320" s="153">
        <v>3</v>
      </c>
      <c r="CP320" s="153">
        <v>90</v>
      </c>
      <c r="CQ320" s="153">
        <v>20</v>
      </c>
      <c r="CR320" s="153">
        <v>152</v>
      </c>
      <c r="CS320" s="153">
        <v>33</v>
      </c>
      <c r="CT320" s="153">
        <v>34</v>
      </c>
      <c r="CU320" s="153">
        <v>29</v>
      </c>
      <c r="CV320" s="153">
        <v>37</v>
      </c>
      <c r="CW320" s="153">
        <v>46</v>
      </c>
      <c r="CX320" s="153">
        <v>56</v>
      </c>
      <c r="CY320" s="153">
        <v>15</v>
      </c>
      <c r="CZ320" s="153">
        <v>20</v>
      </c>
      <c r="DA320" s="153">
        <v>157</v>
      </c>
      <c r="DB320" s="153">
        <v>40</v>
      </c>
      <c r="DC320" s="153">
        <v>86</v>
      </c>
      <c r="DD320" s="153">
        <v>128</v>
      </c>
      <c r="DE320" s="153">
        <v>14</v>
      </c>
      <c r="DF320" s="153">
        <v>34</v>
      </c>
      <c r="DG320" s="153">
        <v>12</v>
      </c>
      <c r="DH320" s="153">
        <v>108</v>
      </c>
      <c r="DI320" s="153">
        <v>51</v>
      </c>
      <c r="DJ320" s="153">
        <v>4</v>
      </c>
      <c r="DK320" s="153">
        <v>7</v>
      </c>
      <c r="DL320" s="153">
        <v>52</v>
      </c>
      <c r="DM320" s="153">
        <v>12</v>
      </c>
      <c r="DN320" s="153">
        <v>77</v>
      </c>
      <c r="DO320" s="153">
        <v>17</v>
      </c>
      <c r="DP320" s="153">
        <v>106</v>
      </c>
      <c r="DQ320" s="153">
        <v>35</v>
      </c>
      <c r="DR320" s="153">
        <v>83</v>
      </c>
      <c r="DS320" s="153">
        <v>192</v>
      </c>
      <c r="DT320" s="153">
        <v>138</v>
      </c>
      <c r="DU320" s="153">
        <v>7</v>
      </c>
      <c r="DV320" s="153">
        <v>24</v>
      </c>
      <c r="DW320" s="153">
        <v>21</v>
      </c>
      <c r="DX320" s="153">
        <v>37</v>
      </c>
      <c r="DY320" s="153">
        <v>55</v>
      </c>
      <c r="DZ320" s="153">
        <v>29</v>
      </c>
      <c r="EA320" s="153">
        <v>42</v>
      </c>
      <c r="EB320" s="153">
        <v>18</v>
      </c>
      <c r="EC320" s="153">
        <v>6</v>
      </c>
      <c r="ED320" s="153">
        <v>5</v>
      </c>
      <c r="EE320" s="153">
        <v>76</v>
      </c>
      <c r="EF320" s="153">
        <v>19</v>
      </c>
      <c r="EG320" s="153">
        <v>90</v>
      </c>
      <c r="EH320" s="153">
        <v>18</v>
      </c>
      <c r="EI320" s="153">
        <v>48</v>
      </c>
      <c r="EJ320" s="153">
        <v>98</v>
      </c>
      <c r="EK320" s="153">
        <v>46</v>
      </c>
      <c r="EL320" s="153">
        <v>38</v>
      </c>
      <c r="EM320" s="153">
        <v>2</v>
      </c>
      <c r="EN320" s="153">
        <v>46</v>
      </c>
      <c r="EO320" s="153">
        <v>70</v>
      </c>
      <c r="EP320" s="153">
        <v>12</v>
      </c>
      <c r="EQ320" s="153">
        <v>69</v>
      </c>
      <c r="ER320" s="153">
        <v>61</v>
      </c>
      <c r="ES320" s="153">
        <v>619</v>
      </c>
      <c r="ET320" s="153">
        <v>51</v>
      </c>
      <c r="EU320" s="153">
        <v>44</v>
      </c>
      <c r="EV320" s="153">
        <v>29</v>
      </c>
      <c r="EW320" s="153">
        <v>1</v>
      </c>
      <c r="EX320" s="153">
        <v>55</v>
      </c>
      <c r="EY320" s="153">
        <v>97</v>
      </c>
      <c r="EZ320" s="153">
        <v>39</v>
      </c>
      <c r="FA320" s="153">
        <v>106</v>
      </c>
      <c r="FB320" s="153">
        <v>175</v>
      </c>
      <c r="FC320" s="153">
        <v>87</v>
      </c>
      <c r="FD320" s="153">
        <v>97</v>
      </c>
      <c r="FE320" s="153">
        <v>61</v>
      </c>
      <c r="FF320" s="153">
        <v>489</v>
      </c>
      <c r="FG320" s="153">
        <v>322</v>
      </c>
      <c r="FH320" s="153">
        <v>72</v>
      </c>
      <c r="FI320" s="153">
        <v>64</v>
      </c>
      <c r="FJ320" s="153">
        <v>75</v>
      </c>
      <c r="FK320" s="153">
        <v>53</v>
      </c>
      <c r="FL320" s="153">
        <v>77</v>
      </c>
      <c r="FM320" s="153">
        <v>26</v>
      </c>
      <c r="FN320" s="153">
        <v>26</v>
      </c>
      <c r="FO320" s="153">
        <v>12</v>
      </c>
      <c r="FP320" s="153">
        <v>17</v>
      </c>
      <c r="FQ320" s="153">
        <v>66</v>
      </c>
      <c r="FR320" s="153">
        <v>63</v>
      </c>
      <c r="FS320" s="153">
        <v>14</v>
      </c>
      <c r="FT320" s="153">
        <v>27</v>
      </c>
      <c r="FU320" s="153">
        <v>19</v>
      </c>
      <c r="FV320" s="153">
        <v>31</v>
      </c>
      <c r="FW320" s="153">
        <v>99</v>
      </c>
      <c r="FX320" s="153">
        <v>58</v>
      </c>
      <c r="FY320" s="153">
        <v>324</v>
      </c>
      <c r="FZ320" s="153">
        <v>289</v>
      </c>
      <c r="GA320" s="153">
        <v>55</v>
      </c>
      <c r="GB320" s="153">
        <v>52</v>
      </c>
      <c r="GC320" s="153">
        <v>53</v>
      </c>
      <c r="GD320" s="153">
        <v>69</v>
      </c>
      <c r="GE320" s="153">
        <v>95</v>
      </c>
      <c r="GF320" s="153">
        <v>2</v>
      </c>
      <c r="GG320" s="153">
        <v>28</v>
      </c>
      <c r="GH320" s="153">
        <v>141</v>
      </c>
      <c r="GI320" s="153">
        <v>236</v>
      </c>
      <c r="GJ320" s="153">
        <v>85</v>
      </c>
      <c r="GK320" s="153">
        <v>82</v>
      </c>
      <c r="GL320" s="153">
        <v>48</v>
      </c>
      <c r="GM320" s="153">
        <v>18</v>
      </c>
      <c r="GN320" s="153">
        <v>12</v>
      </c>
      <c r="GO320" s="153">
        <v>27</v>
      </c>
      <c r="GP320" s="153">
        <v>26</v>
      </c>
      <c r="GQ320" s="153">
        <v>158</v>
      </c>
      <c r="GR320" s="153">
        <v>86</v>
      </c>
      <c r="GS320" s="153">
        <v>98</v>
      </c>
      <c r="GT320" s="153">
        <v>114</v>
      </c>
      <c r="GU320" s="153">
        <v>75</v>
      </c>
      <c r="GV320" s="153">
        <v>145</v>
      </c>
      <c r="GW320" s="153">
        <v>30</v>
      </c>
      <c r="GX320" s="153">
        <v>152</v>
      </c>
      <c r="GY320" s="153">
        <v>348</v>
      </c>
      <c r="GZ320" s="153">
        <v>43</v>
      </c>
      <c r="HA320" s="153">
        <v>234</v>
      </c>
      <c r="HB320" s="153">
        <v>96</v>
      </c>
      <c r="HC320" s="153">
        <v>164</v>
      </c>
      <c r="HD320" s="153">
        <v>38</v>
      </c>
      <c r="HE320" s="153">
        <v>65</v>
      </c>
      <c r="HF320" s="153">
        <v>67</v>
      </c>
      <c r="HG320" s="153">
        <v>81</v>
      </c>
      <c r="HH320" s="153">
        <v>105</v>
      </c>
      <c r="HI320" s="153">
        <v>100</v>
      </c>
      <c r="HJ320" s="153">
        <v>59</v>
      </c>
      <c r="HK320" s="153">
        <v>63</v>
      </c>
      <c r="HL320" s="153">
        <v>366</v>
      </c>
      <c r="HM320" s="153">
        <v>24</v>
      </c>
      <c r="HN320" s="153">
        <v>66</v>
      </c>
      <c r="HO320" s="153">
        <v>33</v>
      </c>
      <c r="HP320" s="153">
        <v>39</v>
      </c>
      <c r="HQ320" s="153">
        <v>17</v>
      </c>
      <c r="HR320" s="153">
        <v>41</v>
      </c>
      <c r="HS320" s="153">
        <v>98</v>
      </c>
      <c r="HT320" s="153">
        <v>32</v>
      </c>
      <c r="HU320" s="153">
        <v>29</v>
      </c>
      <c r="HV320" s="153">
        <v>162</v>
      </c>
      <c r="HW320" s="153">
        <v>137</v>
      </c>
      <c r="HX320" s="153">
        <v>424</v>
      </c>
      <c r="HY320" s="153">
        <v>104</v>
      </c>
      <c r="HZ320" s="153">
        <v>30</v>
      </c>
      <c r="IA320" s="153">
        <v>55</v>
      </c>
      <c r="IB320" s="153">
        <v>23</v>
      </c>
      <c r="IC320" s="153">
        <v>609</v>
      </c>
      <c r="ID320" s="153">
        <v>21</v>
      </c>
      <c r="IE320" s="153">
        <v>1082</v>
      </c>
      <c r="IF320" s="153">
        <v>45</v>
      </c>
      <c r="IG320" s="153">
        <v>28</v>
      </c>
      <c r="IH320" s="153">
        <v>47</v>
      </c>
      <c r="II320" s="153">
        <v>310</v>
      </c>
      <c r="IJ320" s="153">
        <v>75</v>
      </c>
      <c r="IK320" s="153">
        <v>31</v>
      </c>
      <c r="IL320" s="153">
        <v>173</v>
      </c>
      <c r="IM320" s="153">
        <v>644</v>
      </c>
      <c r="IN320" s="153">
        <v>488</v>
      </c>
      <c r="IO320" s="153">
        <v>71</v>
      </c>
      <c r="IP320" s="153">
        <v>55</v>
      </c>
      <c r="IQ320" s="153">
        <v>644</v>
      </c>
      <c r="IR320" s="153">
        <v>46</v>
      </c>
      <c r="IS320" s="153">
        <v>113</v>
      </c>
      <c r="IT320" s="153">
        <v>89</v>
      </c>
      <c r="IU320" s="153">
        <v>67</v>
      </c>
      <c r="IV320" s="153">
        <v>131</v>
      </c>
      <c r="IW320" s="153">
        <v>72</v>
      </c>
      <c r="IX320" s="153">
        <v>206</v>
      </c>
      <c r="IY320" s="153">
        <v>225</v>
      </c>
      <c r="IZ320" s="153">
        <v>21</v>
      </c>
      <c r="JA320" s="153">
        <v>226</v>
      </c>
      <c r="JB320" s="153">
        <v>240</v>
      </c>
      <c r="JC320" s="153">
        <v>117</v>
      </c>
      <c r="JD320" s="153">
        <v>23</v>
      </c>
      <c r="JE320" s="153">
        <v>56</v>
      </c>
      <c r="JF320" s="153">
        <v>63</v>
      </c>
      <c r="JG320" s="153">
        <v>58</v>
      </c>
      <c r="JH320" s="153">
        <v>590</v>
      </c>
      <c r="JI320" s="153">
        <v>100</v>
      </c>
      <c r="JJ320" s="153">
        <v>27</v>
      </c>
      <c r="JK320" s="153">
        <v>113</v>
      </c>
      <c r="JL320" s="153">
        <v>1572</v>
      </c>
      <c r="JM320" s="153">
        <v>2202</v>
      </c>
      <c r="JN320" s="153">
        <v>1944</v>
      </c>
      <c r="JO320" s="153">
        <v>1457</v>
      </c>
      <c r="JP320" s="153">
        <v>2081</v>
      </c>
      <c r="JQ320" s="153">
        <v>1240</v>
      </c>
      <c r="JR320" s="153">
        <v>1488</v>
      </c>
      <c r="JS320" s="153">
        <v>1145</v>
      </c>
      <c r="JT320" s="153">
        <v>2405</v>
      </c>
      <c r="JU320" s="153">
        <v>1083</v>
      </c>
      <c r="JV320" s="153">
        <v>0</v>
      </c>
      <c r="JW320" s="153">
        <v>4006</v>
      </c>
      <c r="JX320" s="153">
        <v>1267</v>
      </c>
      <c r="JY320" s="153">
        <v>1652</v>
      </c>
      <c r="JZ320" s="153">
        <v>748</v>
      </c>
      <c r="KA320" s="153">
        <v>458</v>
      </c>
      <c r="KB320" s="153">
        <v>689</v>
      </c>
      <c r="KC320" s="153">
        <v>509</v>
      </c>
      <c r="KD320" s="153">
        <v>1256</v>
      </c>
      <c r="KE320" s="153">
        <v>903</v>
      </c>
      <c r="KF320" s="153">
        <v>1010</v>
      </c>
      <c r="KG320" s="153">
        <v>1303</v>
      </c>
      <c r="KH320" s="153">
        <v>865</v>
      </c>
      <c r="KI320" s="153">
        <v>1786</v>
      </c>
      <c r="KJ320" s="153">
        <v>1900</v>
      </c>
      <c r="KK320" s="153">
        <v>852</v>
      </c>
      <c r="KL320" s="153">
        <v>1073</v>
      </c>
      <c r="KM320" s="153">
        <v>479</v>
      </c>
      <c r="KN320" s="153">
        <v>248</v>
      </c>
      <c r="KO320" s="153">
        <v>371</v>
      </c>
      <c r="KP320" s="153">
        <v>306</v>
      </c>
      <c r="KQ320" s="153">
        <v>553</v>
      </c>
      <c r="KR320" s="153">
        <v>137</v>
      </c>
      <c r="KS320" s="153">
        <v>3303</v>
      </c>
      <c r="KT320" s="153">
        <v>2087</v>
      </c>
      <c r="KU320" s="153">
        <v>192</v>
      </c>
      <c r="KV320" s="153">
        <v>1037</v>
      </c>
      <c r="KW320" s="153">
        <v>3651</v>
      </c>
      <c r="KX320" s="153">
        <v>6749</v>
      </c>
      <c r="KY320" s="153">
        <v>4973</v>
      </c>
      <c r="KZ320" s="153">
        <v>936</v>
      </c>
      <c r="LA320" s="153">
        <v>1965</v>
      </c>
      <c r="LB320" s="153">
        <v>1330</v>
      </c>
      <c r="LC320" s="153">
        <v>21</v>
      </c>
      <c r="LD320" s="153">
        <v>21667</v>
      </c>
      <c r="LE320" s="153">
        <v>34451</v>
      </c>
      <c r="LF320" s="153">
        <v>20455</v>
      </c>
      <c r="LG320" s="153">
        <v>6021</v>
      </c>
      <c r="LH320" s="153">
        <v>114</v>
      </c>
      <c r="LI320" s="153">
        <v>915</v>
      </c>
      <c r="LJ320" s="153">
        <v>198</v>
      </c>
      <c r="LK320" s="153">
        <v>3842</v>
      </c>
      <c r="LL320" s="153">
        <v>26085</v>
      </c>
      <c r="LM320" s="153">
        <v>1136</v>
      </c>
      <c r="LN320" s="153">
        <v>70475</v>
      </c>
      <c r="LO320" s="153">
        <v>722</v>
      </c>
      <c r="LP320" s="153">
        <v>836</v>
      </c>
      <c r="LQ320" s="153">
        <v>268</v>
      </c>
      <c r="LR320" s="153">
        <v>5116</v>
      </c>
      <c r="LS320" s="153">
        <v>1623</v>
      </c>
      <c r="LT320" s="153">
        <v>711</v>
      </c>
      <c r="LU320" s="153">
        <v>2878</v>
      </c>
      <c r="LV320" s="153">
        <v>445</v>
      </c>
      <c r="LW320" s="153">
        <v>1166</v>
      </c>
      <c r="LX320" s="153">
        <v>2416</v>
      </c>
      <c r="LY320" s="153">
        <v>1969</v>
      </c>
      <c r="LZ320" s="153">
        <v>512</v>
      </c>
      <c r="MA320" s="153">
        <v>3832</v>
      </c>
      <c r="MB320" s="153">
        <v>771</v>
      </c>
      <c r="MC320" s="153">
        <v>220</v>
      </c>
      <c r="MD320" s="153">
        <v>94</v>
      </c>
      <c r="ME320" s="153">
        <v>258</v>
      </c>
      <c r="MF320" s="153">
        <v>682</v>
      </c>
      <c r="MG320" s="153">
        <v>9837</v>
      </c>
      <c r="MH320" s="153">
        <v>3662</v>
      </c>
      <c r="MI320" s="153">
        <v>879</v>
      </c>
      <c r="MJ320" s="153">
        <v>394</v>
      </c>
      <c r="MK320" s="153">
        <v>160</v>
      </c>
      <c r="ML320" s="153">
        <v>531</v>
      </c>
      <c r="MM320" s="153">
        <v>395</v>
      </c>
      <c r="MN320" s="153">
        <v>259</v>
      </c>
      <c r="MO320" s="153">
        <v>279</v>
      </c>
      <c r="MP320" s="153">
        <v>1046</v>
      </c>
      <c r="MQ320" s="153">
        <v>52</v>
      </c>
      <c r="MR320" s="153">
        <v>85</v>
      </c>
      <c r="MS320" s="153">
        <v>845</v>
      </c>
      <c r="MT320" s="153">
        <v>2214</v>
      </c>
      <c r="MU320" s="153">
        <v>247</v>
      </c>
      <c r="MV320" s="153">
        <v>118</v>
      </c>
      <c r="MW320" s="153">
        <v>1224</v>
      </c>
      <c r="MX320" s="153">
        <v>89</v>
      </c>
      <c r="MY320" s="153">
        <v>231</v>
      </c>
      <c r="MZ320" s="153">
        <v>148</v>
      </c>
      <c r="NA320" s="153">
        <v>4152</v>
      </c>
      <c r="NB320" s="153">
        <v>563</v>
      </c>
      <c r="NC320" s="153">
        <v>207</v>
      </c>
      <c r="ND320" s="153">
        <v>516</v>
      </c>
      <c r="NE320" s="153">
        <v>262</v>
      </c>
      <c r="NF320" s="153">
        <v>318</v>
      </c>
      <c r="NG320" s="153">
        <v>110</v>
      </c>
      <c r="NH320" s="153">
        <v>143</v>
      </c>
      <c r="NI320" s="153">
        <v>194</v>
      </c>
      <c r="NJ320" s="153">
        <v>215</v>
      </c>
      <c r="NK320" s="153">
        <v>62</v>
      </c>
      <c r="NL320" s="153">
        <v>132</v>
      </c>
      <c r="NM320" s="153">
        <v>477</v>
      </c>
      <c r="NN320" s="153">
        <v>457</v>
      </c>
      <c r="NO320" s="153">
        <v>4314</v>
      </c>
      <c r="NP320" s="153">
        <v>1368</v>
      </c>
      <c r="NQ320" s="153">
        <v>1441</v>
      </c>
      <c r="NR320" s="153">
        <v>486</v>
      </c>
      <c r="NS320" s="153">
        <v>329</v>
      </c>
      <c r="NT320" s="153">
        <v>140</v>
      </c>
      <c r="NU320" s="153">
        <v>233</v>
      </c>
      <c r="NV320" s="153">
        <v>78</v>
      </c>
      <c r="NW320" s="153">
        <v>353</v>
      </c>
      <c r="NX320" s="153">
        <v>2941</v>
      </c>
      <c r="NY320" s="153">
        <v>95</v>
      </c>
      <c r="NZ320" s="153">
        <v>276</v>
      </c>
      <c r="OA320" s="153">
        <v>281</v>
      </c>
      <c r="OB320" s="153">
        <v>83</v>
      </c>
      <c r="OC320" s="153">
        <v>2049</v>
      </c>
      <c r="OD320" s="153">
        <v>0</v>
      </c>
      <c r="OE320" s="153"/>
      <c r="OF320" s="153">
        <v>2172</v>
      </c>
      <c r="OG320" s="153">
        <v>21</v>
      </c>
      <c r="OH320" s="153">
        <v>669</v>
      </c>
      <c r="OI320" s="153">
        <v>23</v>
      </c>
      <c r="OJ320" s="153"/>
      <c r="OK320" s="153"/>
      <c r="OL320" s="153">
        <v>4623</v>
      </c>
      <c r="OM320" s="153">
        <v>10</v>
      </c>
      <c r="ON320" s="153">
        <v>49</v>
      </c>
      <c r="OO320" s="154">
        <v>308</v>
      </c>
      <c r="OP320" s="144">
        <v>373110</v>
      </c>
      <c r="OQ320" s="155">
        <v>236363</v>
      </c>
      <c r="OR320" s="153"/>
      <c r="OS320" s="153"/>
      <c r="OT320" s="153"/>
      <c r="OU320" s="153"/>
      <c r="OV320" s="153"/>
      <c r="OW320" s="153">
        <v>30778</v>
      </c>
      <c r="OX320" s="153">
        <v>-6646</v>
      </c>
      <c r="OY320" s="153"/>
      <c r="OZ320" s="153"/>
      <c r="PA320" s="153"/>
      <c r="PB320" s="153"/>
      <c r="PC320" s="153"/>
      <c r="PD320" s="153"/>
      <c r="PE320" s="153"/>
      <c r="PF320" s="153"/>
      <c r="PG320" s="153"/>
      <c r="PH320" s="153"/>
      <c r="PI320" s="153"/>
      <c r="PJ320" s="156"/>
      <c r="PK320" s="144">
        <v>260495</v>
      </c>
      <c r="PL320" s="144">
        <v>633605</v>
      </c>
    </row>
    <row r="321" spans="1:428" ht="15" x14ac:dyDescent="0.25">
      <c r="A321" s="158">
        <v>523900</v>
      </c>
      <c r="B321" s="159" t="s">
        <v>748</v>
      </c>
      <c r="C321" s="149" t="s">
        <v>507</v>
      </c>
      <c r="D321" s="155">
        <v>4</v>
      </c>
      <c r="E321" s="153">
        <v>6</v>
      </c>
      <c r="F321" s="153">
        <v>2</v>
      </c>
      <c r="G321" s="153">
        <v>2</v>
      </c>
      <c r="H321" s="153">
        <v>2</v>
      </c>
      <c r="I321" s="153">
        <v>2</v>
      </c>
      <c r="J321" s="153">
        <v>2</v>
      </c>
      <c r="K321" s="153">
        <v>1</v>
      </c>
      <c r="L321" s="153">
        <v>3</v>
      </c>
      <c r="M321" s="153">
        <v>2</v>
      </c>
      <c r="N321" s="153">
        <v>0</v>
      </c>
      <c r="O321" s="153">
        <v>0</v>
      </c>
      <c r="P321" s="153">
        <v>1</v>
      </c>
      <c r="Q321" s="153">
        <v>6</v>
      </c>
      <c r="R321" s="153">
        <v>927</v>
      </c>
      <c r="S321" s="153">
        <v>18</v>
      </c>
      <c r="T321" s="153">
        <v>19</v>
      </c>
      <c r="U321" s="153">
        <v>143</v>
      </c>
      <c r="V321" s="153">
        <v>161</v>
      </c>
      <c r="W321" s="153">
        <v>335</v>
      </c>
      <c r="X321" s="153">
        <v>7167</v>
      </c>
      <c r="Y321" s="153">
        <v>50</v>
      </c>
      <c r="Z321" s="153">
        <v>17</v>
      </c>
      <c r="AA321" s="153">
        <v>1</v>
      </c>
      <c r="AB321" s="153">
        <v>2</v>
      </c>
      <c r="AC321" s="153">
        <v>0</v>
      </c>
      <c r="AD321" s="153">
        <v>14</v>
      </c>
      <c r="AE321" s="153">
        <v>3</v>
      </c>
      <c r="AF321" s="153">
        <v>10</v>
      </c>
      <c r="AG321" s="153">
        <v>3</v>
      </c>
      <c r="AH321" s="153">
        <v>10</v>
      </c>
      <c r="AI321" s="153">
        <v>5</v>
      </c>
      <c r="AJ321" s="153">
        <v>8</v>
      </c>
      <c r="AK321" s="153">
        <v>1</v>
      </c>
      <c r="AL321" s="153">
        <v>12</v>
      </c>
      <c r="AM321" s="153">
        <v>8</v>
      </c>
      <c r="AN321" s="153">
        <v>3</v>
      </c>
      <c r="AO321" s="153">
        <v>1</v>
      </c>
      <c r="AP321" s="153">
        <v>1</v>
      </c>
      <c r="AQ321" s="153">
        <v>1</v>
      </c>
      <c r="AR321" s="153">
        <v>0</v>
      </c>
      <c r="AS321" s="153">
        <v>3</v>
      </c>
      <c r="AT321" s="153">
        <v>0</v>
      </c>
      <c r="AU321" s="153">
        <v>3</v>
      </c>
      <c r="AV321" s="153">
        <v>0</v>
      </c>
      <c r="AW321" s="153">
        <v>1</v>
      </c>
      <c r="AX321" s="153">
        <v>0</v>
      </c>
      <c r="AY321" s="153">
        <v>0</v>
      </c>
      <c r="AZ321" s="153">
        <v>0</v>
      </c>
      <c r="BA321" s="153">
        <v>0</v>
      </c>
      <c r="BB321" s="153">
        <v>0</v>
      </c>
      <c r="BC321" s="153">
        <v>0</v>
      </c>
      <c r="BD321" s="153">
        <v>4</v>
      </c>
      <c r="BE321" s="153">
        <v>1</v>
      </c>
      <c r="BF321" s="153">
        <v>0</v>
      </c>
      <c r="BG321" s="153">
        <v>0</v>
      </c>
      <c r="BH321" s="153">
        <v>1</v>
      </c>
      <c r="BI321" s="153">
        <v>0</v>
      </c>
      <c r="BJ321" s="153">
        <v>0</v>
      </c>
      <c r="BK321" s="153">
        <v>1</v>
      </c>
      <c r="BL321" s="153">
        <v>1</v>
      </c>
      <c r="BM321" s="153">
        <v>1</v>
      </c>
      <c r="BN321" s="153">
        <v>0</v>
      </c>
      <c r="BO321" s="153">
        <v>0</v>
      </c>
      <c r="BP321" s="153">
        <v>0</v>
      </c>
      <c r="BQ321" s="153">
        <v>1</v>
      </c>
      <c r="BR321" s="153">
        <v>2</v>
      </c>
      <c r="BS321" s="153">
        <v>2</v>
      </c>
      <c r="BT321" s="153">
        <v>0</v>
      </c>
      <c r="BU321" s="153">
        <v>0</v>
      </c>
      <c r="BV321" s="153">
        <v>0</v>
      </c>
      <c r="BW321" s="153">
        <v>0</v>
      </c>
      <c r="BX321" s="153">
        <v>1</v>
      </c>
      <c r="BY321" s="153">
        <v>2</v>
      </c>
      <c r="BZ321" s="153">
        <v>2</v>
      </c>
      <c r="CA321" s="153">
        <v>1</v>
      </c>
      <c r="CB321" s="153"/>
      <c r="CC321" s="153">
        <v>1</v>
      </c>
      <c r="CD321" s="153">
        <v>0</v>
      </c>
      <c r="CE321" s="153">
        <v>0</v>
      </c>
      <c r="CF321" s="153"/>
      <c r="CG321" s="153">
        <v>1</v>
      </c>
      <c r="CH321" s="153">
        <v>1</v>
      </c>
      <c r="CI321" s="153">
        <v>0</v>
      </c>
      <c r="CJ321" s="153">
        <v>0</v>
      </c>
      <c r="CK321" s="153">
        <v>0</v>
      </c>
      <c r="CL321" s="153">
        <v>0</v>
      </c>
      <c r="CM321" s="153">
        <v>1</v>
      </c>
      <c r="CN321" s="153">
        <v>0</v>
      </c>
      <c r="CO321" s="153"/>
      <c r="CP321" s="153">
        <v>1</v>
      </c>
      <c r="CQ321" s="153">
        <v>0</v>
      </c>
      <c r="CR321" s="153">
        <v>1</v>
      </c>
      <c r="CS321" s="153">
        <v>0</v>
      </c>
      <c r="CT321" s="153">
        <v>0</v>
      </c>
      <c r="CU321" s="153">
        <v>0</v>
      </c>
      <c r="CV321" s="153">
        <v>0</v>
      </c>
      <c r="CW321" s="153">
        <v>0</v>
      </c>
      <c r="CX321" s="153">
        <v>0</v>
      </c>
      <c r="CY321" s="153"/>
      <c r="CZ321" s="153">
        <v>0</v>
      </c>
      <c r="DA321" s="153">
        <v>1</v>
      </c>
      <c r="DB321" s="153">
        <v>0</v>
      </c>
      <c r="DC321" s="153">
        <v>1</v>
      </c>
      <c r="DD321" s="153">
        <v>1</v>
      </c>
      <c r="DE321" s="153"/>
      <c r="DF321" s="153">
        <v>0</v>
      </c>
      <c r="DG321" s="153"/>
      <c r="DH321" s="153">
        <v>1</v>
      </c>
      <c r="DI321" s="153">
        <v>0</v>
      </c>
      <c r="DJ321" s="153"/>
      <c r="DK321" s="153"/>
      <c r="DL321" s="153"/>
      <c r="DM321" s="153"/>
      <c r="DN321" s="153">
        <v>0</v>
      </c>
      <c r="DO321" s="153"/>
      <c r="DP321" s="153">
        <v>0</v>
      </c>
      <c r="DQ321" s="153"/>
      <c r="DR321" s="153"/>
      <c r="DS321" s="153">
        <v>0</v>
      </c>
      <c r="DT321" s="153">
        <v>0</v>
      </c>
      <c r="DU321" s="153"/>
      <c r="DV321" s="153">
        <v>0</v>
      </c>
      <c r="DW321" s="153"/>
      <c r="DX321" s="153">
        <v>0</v>
      </c>
      <c r="DY321" s="153">
        <v>0</v>
      </c>
      <c r="DZ321" s="153"/>
      <c r="EA321" s="153">
        <v>0</v>
      </c>
      <c r="EB321" s="153"/>
      <c r="EC321" s="153"/>
      <c r="ED321" s="153"/>
      <c r="EE321" s="153">
        <v>0</v>
      </c>
      <c r="EF321" s="153"/>
      <c r="EG321" s="153"/>
      <c r="EH321" s="153"/>
      <c r="EI321" s="153"/>
      <c r="EJ321" s="153"/>
      <c r="EK321" s="153"/>
      <c r="EL321" s="153"/>
      <c r="EM321" s="153"/>
      <c r="EN321" s="153">
        <v>0</v>
      </c>
      <c r="EO321" s="153">
        <v>0</v>
      </c>
      <c r="EP321" s="153"/>
      <c r="EQ321" s="153">
        <v>0</v>
      </c>
      <c r="ER321" s="153">
        <v>0</v>
      </c>
      <c r="ES321" s="153"/>
      <c r="ET321" s="153"/>
      <c r="EU321" s="153">
        <v>1</v>
      </c>
      <c r="EV321" s="153">
        <v>0</v>
      </c>
      <c r="EW321" s="153"/>
      <c r="EX321" s="153">
        <v>1</v>
      </c>
      <c r="EY321" s="153">
        <v>1</v>
      </c>
      <c r="EZ321" s="153">
        <v>1</v>
      </c>
      <c r="FA321" s="153">
        <v>1</v>
      </c>
      <c r="FB321" s="153">
        <v>1</v>
      </c>
      <c r="FC321" s="153">
        <v>1</v>
      </c>
      <c r="FD321" s="153">
        <v>1</v>
      </c>
      <c r="FE321" s="153">
        <v>1</v>
      </c>
      <c r="FF321" s="153">
        <v>0</v>
      </c>
      <c r="FG321" s="153">
        <v>1</v>
      </c>
      <c r="FH321" s="153">
        <v>1</v>
      </c>
      <c r="FI321" s="153"/>
      <c r="FJ321" s="153"/>
      <c r="FK321" s="153">
        <v>1</v>
      </c>
      <c r="FL321" s="153">
        <v>1</v>
      </c>
      <c r="FM321" s="153">
        <v>0</v>
      </c>
      <c r="FN321" s="153">
        <v>0</v>
      </c>
      <c r="FO321" s="153"/>
      <c r="FP321" s="153"/>
      <c r="FQ321" s="153">
        <v>1</v>
      </c>
      <c r="FR321" s="153">
        <v>1</v>
      </c>
      <c r="FS321" s="153">
        <v>0</v>
      </c>
      <c r="FT321" s="153">
        <v>0</v>
      </c>
      <c r="FU321" s="153">
        <v>0</v>
      </c>
      <c r="FV321" s="153">
        <v>0</v>
      </c>
      <c r="FW321" s="153">
        <v>2</v>
      </c>
      <c r="FX321" s="153">
        <v>0</v>
      </c>
      <c r="FY321" s="153">
        <v>1</v>
      </c>
      <c r="FZ321" s="153">
        <v>1</v>
      </c>
      <c r="GA321" s="153">
        <v>0</v>
      </c>
      <c r="GB321" s="153"/>
      <c r="GC321" s="153">
        <v>0</v>
      </c>
      <c r="GD321" s="153">
        <v>1</v>
      </c>
      <c r="GE321" s="153">
        <v>0</v>
      </c>
      <c r="GF321" s="153"/>
      <c r="GG321" s="153"/>
      <c r="GH321" s="153">
        <v>1</v>
      </c>
      <c r="GI321" s="153">
        <v>1</v>
      </c>
      <c r="GJ321" s="153">
        <v>1</v>
      </c>
      <c r="GK321" s="153">
        <v>1</v>
      </c>
      <c r="GL321" s="153">
        <v>1</v>
      </c>
      <c r="GM321" s="153">
        <v>0</v>
      </c>
      <c r="GN321" s="153">
        <v>0</v>
      </c>
      <c r="GO321" s="153"/>
      <c r="GP321" s="153">
        <v>0</v>
      </c>
      <c r="GQ321" s="153">
        <v>1</v>
      </c>
      <c r="GR321" s="153">
        <v>1</v>
      </c>
      <c r="GS321" s="153">
        <v>1</v>
      </c>
      <c r="GT321" s="153">
        <v>0</v>
      </c>
      <c r="GU321" s="153">
        <v>0</v>
      </c>
      <c r="GV321" s="153">
        <v>2</v>
      </c>
      <c r="GW321" s="153"/>
      <c r="GX321" s="153">
        <v>2</v>
      </c>
      <c r="GY321" s="153">
        <v>2</v>
      </c>
      <c r="GZ321" s="153">
        <v>0</v>
      </c>
      <c r="HA321" s="153">
        <v>4</v>
      </c>
      <c r="HB321" s="153">
        <v>1</v>
      </c>
      <c r="HC321" s="153">
        <v>0</v>
      </c>
      <c r="HD321" s="153">
        <v>1</v>
      </c>
      <c r="HE321" s="153"/>
      <c r="HF321" s="153">
        <v>1</v>
      </c>
      <c r="HG321" s="153">
        <v>1</v>
      </c>
      <c r="HH321" s="153">
        <v>1</v>
      </c>
      <c r="HI321" s="153">
        <v>1</v>
      </c>
      <c r="HJ321" s="153">
        <v>0</v>
      </c>
      <c r="HK321" s="153"/>
      <c r="HL321" s="153">
        <v>0</v>
      </c>
      <c r="HM321" s="153">
        <v>0</v>
      </c>
      <c r="HN321" s="153">
        <v>1</v>
      </c>
      <c r="HO321" s="153">
        <v>0</v>
      </c>
      <c r="HP321" s="153">
        <v>0</v>
      </c>
      <c r="HQ321" s="153">
        <v>0</v>
      </c>
      <c r="HR321" s="153">
        <v>0</v>
      </c>
      <c r="HS321" s="153">
        <v>0</v>
      </c>
      <c r="HT321" s="153">
        <v>0</v>
      </c>
      <c r="HU321" s="153">
        <v>0</v>
      </c>
      <c r="HV321" s="153">
        <v>1</v>
      </c>
      <c r="HW321" s="153">
        <v>1</v>
      </c>
      <c r="HX321" s="153">
        <v>4</v>
      </c>
      <c r="HY321" s="153">
        <v>1</v>
      </c>
      <c r="HZ321" s="153">
        <v>0</v>
      </c>
      <c r="IA321" s="153">
        <v>0</v>
      </c>
      <c r="IB321" s="153">
        <v>0</v>
      </c>
      <c r="IC321" s="153">
        <v>5</v>
      </c>
      <c r="ID321" s="153"/>
      <c r="IE321" s="153">
        <v>8</v>
      </c>
      <c r="IF321" s="153">
        <v>1</v>
      </c>
      <c r="IG321" s="153">
        <v>0</v>
      </c>
      <c r="IH321" s="153">
        <v>0</v>
      </c>
      <c r="II321" s="153"/>
      <c r="IJ321" s="153"/>
      <c r="IK321" s="153"/>
      <c r="IL321" s="153">
        <v>1</v>
      </c>
      <c r="IM321" s="153">
        <v>2</v>
      </c>
      <c r="IN321" s="153">
        <v>2</v>
      </c>
      <c r="IO321" s="153">
        <v>0</v>
      </c>
      <c r="IP321" s="153"/>
      <c r="IQ321" s="153"/>
      <c r="IR321" s="153">
        <v>1</v>
      </c>
      <c r="IS321" s="153"/>
      <c r="IT321" s="153">
        <v>0</v>
      </c>
      <c r="IU321" s="153"/>
      <c r="IV321" s="153">
        <v>0</v>
      </c>
      <c r="IW321" s="153">
        <v>0</v>
      </c>
      <c r="IX321" s="153">
        <v>0</v>
      </c>
      <c r="IY321" s="153"/>
      <c r="IZ321" s="153"/>
      <c r="JA321" s="153">
        <v>0</v>
      </c>
      <c r="JB321" s="153">
        <v>3</v>
      </c>
      <c r="JC321" s="153">
        <v>1</v>
      </c>
      <c r="JD321" s="153"/>
      <c r="JE321" s="153"/>
      <c r="JF321" s="153">
        <v>1</v>
      </c>
      <c r="JG321" s="153">
        <v>0</v>
      </c>
      <c r="JH321" s="153">
        <v>9</v>
      </c>
      <c r="JI321" s="153">
        <v>1</v>
      </c>
      <c r="JJ321" s="153">
        <v>0</v>
      </c>
      <c r="JK321" s="153">
        <v>1</v>
      </c>
      <c r="JL321" s="153">
        <v>79</v>
      </c>
      <c r="JM321" s="153">
        <v>93</v>
      </c>
      <c r="JN321" s="153">
        <v>89</v>
      </c>
      <c r="JO321" s="153">
        <v>67</v>
      </c>
      <c r="JP321" s="153">
        <v>71</v>
      </c>
      <c r="JQ321" s="153">
        <v>5</v>
      </c>
      <c r="JR321" s="153">
        <v>30</v>
      </c>
      <c r="JS321" s="153">
        <v>2</v>
      </c>
      <c r="JT321" s="153">
        <v>64</v>
      </c>
      <c r="JU321" s="153">
        <v>5</v>
      </c>
      <c r="JV321" s="153"/>
      <c r="JW321" s="153">
        <v>7</v>
      </c>
      <c r="JX321" s="153">
        <v>15</v>
      </c>
      <c r="JY321" s="153">
        <v>18</v>
      </c>
      <c r="JZ321" s="153">
        <v>6</v>
      </c>
      <c r="KA321" s="153">
        <v>7</v>
      </c>
      <c r="KB321" s="153">
        <v>14</v>
      </c>
      <c r="KC321" s="153">
        <v>6</v>
      </c>
      <c r="KD321" s="153">
        <v>15</v>
      </c>
      <c r="KE321" s="153">
        <v>9</v>
      </c>
      <c r="KF321" s="153">
        <v>149</v>
      </c>
      <c r="KG321" s="153">
        <v>200</v>
      </c>
      <c r="KH321" s="153"/>
      <c r="KI321" s="153">
        <v>43</v>
      </c>
      <c r="KJ321" s="153">
        <v>57</v>
      </c>
      <c r="KK321" s="153">
        <v>1</v>
      </c>
      <c r="KL321" s="153">
        <v>12</v>
      </c>
      <c r="KM321" s="153">
        <v>2</v>
      </c>
      <c r="KN321" s="153">
        <v>2</v>
      </c>
      <c r="KO321" s="153">
        <v>2</v>
      </c>
      <c r="KP321" s="153">
        <v>2</v>
      </c>
      <c r="KQ321" s="153">
        <v>5</v>
      </c>
      <c r="KR321" s="153">
        <v>1</v>
      </c>
      <c r="KS321" s="153">
        <v>6</v>
      </c>
      <c r="KT321" s="153">
        <v>5</v>
      </c>
      <c r="KU321" s="153">
        <v>0</v>
      </c>
      <c r="KV321" s="153"/>
      <c r="KW321" s="153">
        <v>0</v>
      </c>
      <c r="KX321" s="153">
        <v>5</v>
      </c>
      <c r="KY321" s="153">
        <v>21</v>
      </c>
      <c r="KZ321" s="153">
        <v>1</v>
      </c>
      <c r="LA321" s="153">
        <v>12</v>
      </c>
      <c r="LB321" s="153">
        <v>3</v>
      </c>
      <c r="LC321" s="153">
        <v>0</v>
      </c>
      <c r="LD321" s="153">
        <v>13048</v>
      </c>
      <c r="LE321" s="153">
        <v>11425</v>
      </c>
      <c r="LF321" s="153">
        <v>5285</v>
      </c>
      <c r="LG321" s="153">
        <v>3078</v>
      </c>
      <c r="LH321" s="153">
        <v>2</v>
      </c>
      <c r="LI321" s="153">
        <v>15</v>
      </c>
      <c r="LJ321" s="153"/>
      <c r="LK321" s="153">
        <v>95221</v>
      </c>
      <c r="LL321" s="153"/>
      <c r="LM321" s="153">
        <v>2</v>
      </c>
      <c r="LN321" s="153">
        <v>869</v>
      </c>
      <c r="LO321" s="153">
        <v>9</v>
      </c>
      <c r="LP321" s="153">
        <v>7</v>
      </c>
      <c r="LQ321" s="153">
        <v>2</v>
      </c>
      <c r="LR321" s="153">
        <v>1577</v>
      </c>
      <c r="LS321" s="153">
        <v>40</v>
      </c>
      <c r="LT321" s="153">
        <v>8</v>
      </c>
      <c r="LU321" s="153">
        <v>85</v>
      </c>
      <c r="LV321" s="153">
        <v>10</v>
      </c>
      <c r="LW321" s="153">
        <v>227</v>
      </c>
      <c r="LX321" s="153">
        <v>41</v>
      </c>
      <c r="LY321" s="153">
        <v>19</v>
      </c>
      <c r="LZ321" s="153">
        <v>9</v>
      </c>
      <c r="MA321" s="153">
        <v>189</v>
      </c>
      <c r="MB321" s="153">
        <v>13</v>
      </c>
      <c r="MC321" s="153">
        <v>3</v>
      </c>
      <c r="MD321" s="153">
        <v>1</v>
      </c>
      <c r="ME321" s="153">
        <v>2</v>
      </c>
      <c r="MF321" s="153">
        <v>14</v>
      </c>
      <c r="MG321" s="153">
        <v>292</v>
      </c>
      <c r="MH321" s="153">
        <v>41</v>
      </c>
      <c r="MI321" s="153">
        <v>9</v>
      </c>
      <c r="MJ321" s="153">
        <v>8</v>
      </c>
      <c r="MK321" s="153">
        <v>3</v>
      </c>
      <c r="ML321" s="153">
        <v>9</v>
      </c>
      <c r="MM321" s="153">
        <v>10</v>
      </c>
      <c r="MN321" s="153">
        <v>4</v>
      </c>
      <c r="MO321" s="153">
        <v>7</v>
      </c>
      <c r="MP321" s="153">
        <v>7</v>
      </c>
      <c r="MQ321" s="153">
        <v>3</v>
      </c>
      <c r="MR321" s="153">
        <v>4</v>
      </c>
      <c r="MS321" s="153">
        <v>8</v>
      </c>
      <c r="MT321" s="153">
        <v>80</v>
      </c>
      <c r="MU321" s="153">
        <v>10</v>
      </c>
      <c r="MV321" s="153">
        <v>7</v>
      </c>
      <c r="MW321" s="153">
        <v>15</v>
      </c>
      <c r="MX321" s="153">
        <v>2</v>
      </c>
      <c r="MY321" s="153">
        <v>38</v>
      </c>
      <c r="MZ321" s="153">
        <v>19</v>
      </c>
      <c r="NA321" s="153">
        <v>5050</v>
      </c>
      <c r="NB321" s="153">
        <v>26</v>
      </c>
      <c r="NC321" s="153">
        <v>9</v>
      </c>
      <c r="ND321" s="153">
        <v>358</v>
      </c>
      <c r="NE321" s="153">
        <v>91</v>
      </c>
      <c r="NF321" s="153">
        <v>882</v>
      </c>
      <c r="NG321" s="153">
        <v>3</v>
      </c>
      <c r="NH321" s="153">
        <v>1</v>
      </c>
      <c r="NI321" s="153">
        <v>0</v>
      </c>
      <c r="NJ321" s="153">
        <v>2</v>
      </c>
      <c r="NK321" s="153">
        <v>5</v>
      </c>
      <c r="NL321" s="153">
        <v>1</v>
      </c>
      <c r="NM321" s="153">
        <v>1</v>
      </c>
      <c r="NN321" s="153">
        <v>9</v>
      </c>
      <c r="NO321" s="153">
        <v>16</v>
      </c>
      <c r="NP321" s="153">
        <v>101</v>
      </c>
      <c r="NQ321" s="153">
        <v>54</v>
      </c>
      <c r="NR321" s="153">
        <v>8</v>
      </c>
      <c r="NS321" s="153">
        <v>3</v>
      </c>
      <c r="NT321" s="153">
        <v>2</v>
      </c>
      <c r="NU321" s="153">
        <v>4</v>
      </c>
      <c r="NV321" s="153">
        <v>1</v>
      </c>
      <c r="NW321" s="153">
        <v>12</v>
      </c>
      <c r="NX321" s="153"/>
      <c r="NY321" s="153">
        <v>3</v>
      </c>
      <c r="NZ321" s="153">
        <v>4</v>
      </c>
      <c r="OA321" s="153">
        <v>1277</v>
      </c>
      <c r="OB321" s="153">
        <v>522</v>
      </c>
      <c r="OC321" s="153">
        <v>166</v>
      </c>
      <c r="OD321" s="153"/>
      <c r="OE321" s="153"/>
      <c r="OF321" s="153"/>
      <c r="OG321" s="153">
        <v>2</v>
      </c>
      <c r="OH321" s="153"/>
      <c r="OI321" s="153"/>
      <c r="OJ321" s="153"/>
      <c r="OK321" s="153"/>
      <c r="OL321" s="153">
        <v>32</v>
      </c>
      <c r="OM321" s="153"/>
      <c r="ON321" s="153"/>
      <c r="OO321" s="154">
        <v>2173</v>
      </c>
      <c r="OP321" s="144">
        <v>152813</v>
      </c>
      <c r="OQ321" s="155">
        <v>177895</v>
      </c>
      <c r="OR321" s="153"/>
      <c r="OS321" s="153"/>
      <c r="OT321" s="153"/>
      <c r="OU321" s="153"/>
      <c r="OV321" s="153"/>
      <c r="OW321" s="153">
        <v>58535</v>
      </c>
      <c r="OX321" s="153"/>
      <c r="OY321" s="153"/>
      <c r="OZ321" s="153"/>
      <c r="PA321" s="153"/>
      <c r="PB321" s="153"/>
      <c r="PC321" s="153"/>
      <c r="PD321" s="153"/>
      <c r="PE321" s="153"/>
      <c r="PF321" s="153"/>
      <c r="PG321" s="153"/>
      <c r="PH321" s="153"/>
      <c r="PI321" s="153"/>
      <c r="PJ321" s="156"/>
      <c r="PK321" s="144">
        <v>236430</v>
      </c>
      <c r="PL321" s="144">
        <v>389244</v>
      </c>
    </row>
    <row r="322" spans="1:428" ht="15" x14ac:dyDescent="0.25">
      <c r="A322" s="158" t="s">
        <v>654</v>
      </c>
      <c r="B322" s="159" t="s">
        <v>748</v>
      </c>
      <c r="C322" s="149" t="s">
        <v>508</v>
      </c>
      <c r="D322" s="155">
        <v>0</v>
      </c>
      <c r="E322" s="153">
        <v>37</v>
      </c>
      <c r="F322" s="153">
        <v>4</v>
      </c>
      <c r="G322" s="153">
        <v>4</v>
      </c>
      <c r="H322" s="153"/>
      <c r="I322" s="153">
        <v>20</v>
      </c>
      <c r="J322" s="153">
        <v>4</v>
      </c>
      <c r="K322" s="153">
        <v>137</v>
      </c>
      <c r="L322" s="153">
        <v>3</v>
      </c>
      <c r="M322" s="153">
        <v>1</v>
      </c>
      <c r="N322" s="153">
        <v>0</v>
      </c>
      <c r="O322" s="153">
        <v>6</v>
      </c>
      <c r="P322" s="153">
        <v>7</v>
      </c>
      <c r="Q322" s="153">
        <v>24</v>
      </c>
      <c r="R322" s="153">
        <v>15</v>
      </c>
      <c r="S322" s="153">
        <v>1</v>
      </c>
      <c r="T322" s="153">
        <v>1</v>
      </c>
      <c r="U322" s="153">
        <v>1</v>
      </c>
      <c r="V322" s="153">
        <v>2</v>
      </c>
      <c r="W322" s="153">
        <v>12</v>
      </c>
      <c r="X322" s="153">
        <v>26</v>
      </c>
      <c r="Y322" s="153">
        <v>432</v>
      </c>
      <c r="Z322" s="153">
        <v>123</v>
      </c>
      <c r="AA322" s="153">
        <v>4</v>
      </c>
      <c r="AB322" s="153">
        <v>17</v>
      </c>
      <c r="AC322" s="153">
        <v>2</v>
      </c>
      <c r="AD322" s="153">
        <v>125</v>
      </c>
      <c r="AE322" s="153">
        <v>67</v>
      </c>
      <c r="AF322" s="153">
        <v>130</v>
      </c>
      <c r="AG322" s="153">
        <v>20</v>
      </c>
      <c r="AH322" s="153">
        <v>220</v>
      </c>
      <c r="AI322" s="153">
        <v>18</v>
      </c>
      <c r="AJ322" s="153">
        <v>66</v>
      </c>
      <c r="AK322" s="153">
        <v>14</v>
      </c>
      <c r="AL322" s="153">
        <v>304</v>
      </c>
      <c r="AM322" s="153">
        <v>101</v>
      </c>
      <c r="AN322" s="153">
        <v>1</v>
      </c>
      <c r="AO322" s="153">
        <v>0</v>
      </c>
      <c r="AP322" s="153">
        <v>0</v>
      </c>
      <c r="AQ322" s="153">
        <v>7</v>
      </c>
      <c r="AR322" s="153">
        <v>0</v>
      </c>
      <c r="AS322" s="153">
        <v>9</v>
      </c>
      <c r="AT322" s="153">
        <v>1</v>
      </c>
      <c r="AU322" s="153">
        <v>12</v>
      </c>
      <c r="AV322" s="153">
        <v>0</v>
      </c>
      <c r="AW322" s="153">
        <v>5</v>
      </c>
      <c r="AX322" s="153">
        <v>2</v>
      </c>
      <c r="AY322" s="153">
        <v>1</v>
      </c>
      <c r="AZ322" s="153">
        <v>1</v>
      </c>
      <c r="BA322" s="153">
        <v>0</v>
      </c>
      <c r="BB322" s="153">
        <v>2</v>
      </c>
      <c r="BC322" s="153">
        <v>1</v>
      </c>
      <c r="BD322" s="153">
        <v>384</v>
      </c>
      <c r="BE322" s="153">
        <v>117</v>
      </c>
      <c r="BF322" s="153">
        <v>27</v>
      </c>
      <c r="BG322" s="153">
        <v>17</v>
      </c>
      <c r="BH322" s="153">
        <v>129</v>
      </c>
      <c r="BI322" s="153">
        <v>20</v>
      </c>
      <c r="BJ322" s="153">
        <v>46</v>
      </c>
      <c r="BK322" s="153">
        <v>77</v>
      </c>
      <c r="BL322" s="153">
        <v>100</v>
      </c>
      <c r="BM322" s="153">
        <v>117</v>
      </c>
      <c r="BN322" s="153">
        <v>21</v>
      </c>
      <c r="BO322" s="153">
        <v>37</v>
      </c>
      <c r="BP322" s="153">
        <v>32</v>
      </c>
      <c r="BQ322" s="153">
        <v>60</v>
      </c>
      <c r="BR322" s="153">
        <v>251</v>
      </c>
      <c r="BS322" s="153">
        <v>190</v>
      </c>
      <c r="BT322" s="153">
        <v>38</v>
      </c>
      <c r="BU322" s="153">
        <v>45</v>
      </c>
      <c r="BV322" s="153">
        <v>35</v>
      </c>
      <c r="BW322" s="153">
        <v>44</v>
      </c>
      <c r="BX322" s="153">
        <v>57</v>
      </c>
      <c r="BY322" s="153">
        <v>172</v>
      </c>
      <c r="BZ322" s="153">
        <v>193</v>
      </c>
      <c r="CA322" s="153">
        <v>104</v>
      </c>
      <c r="CB322" s="153">
        <v>7</v>
      </c>
      <c r="CC322" s="153">
        <v>135</v>
      </c>
      <c r="CD322" s="153">
        <v>14</v>
      </c>
      <c r="CE322" s="153">
        <v>28</v>
      </c>
      <c r="CF322" s="153">
        <v>24</v>
      </c>
      <c r="CG322" s="153">
        <v>61</v>
      </c>
      <c r="CH322" s="153">
        <v>96</v>
      </c>
      <c r="CI322" s="153">
        <v>48</v>
      </c>
      <c r="CJ322" s="153">
        <v>45</v>
      </c>
      <c r="CK322" s="153">
        <v>44</v>
      </c>
      <c r="CL322" s="153">
        <v>40</v>
      </c>
      <c r="CM322" s="153">
        <v>150</v>
      </c>
      <c r="CN322" s="153">
        <v>20</v>
      </c>
      <c r="CO322" s="153">
        <v>3</v>
      </c>
      <c r="CP322" s="153">
        <v>126</v>
      </c>
      <c r="CQ322" s="153">
        <v>28</v>
      </c>
      <c r="CR322" s="153">
        <v>90</v>
      </c>
      <c r="CS322" s="153">
        <v>19</v>
      </c>
      <c r="CT322" s="153">
        <v>26</v>
      </c>
      <c r="CU322" s="153">
        <v>35</v>
      </c>
      <c r="CV322" s="153">
        <v>41</v>
      </c>
      <c r="CW322" s="153">
        <v>39</v>
      </c>
      <c r="CX322" s="153">
        <v>34</v>
      </c>
      <c r="CY322" s="153">
        <v>5</v>
      </c>
      <c r="CZ322" s="153">
        <v>16</v>
      </c>
      <c r="DA322" s="153">
        <v>128</v>
      </c>
      <c r="DB322" s="153">
        <v>36</v>
      </c>
      <c r="DC322" s="153">
        <v>90</v>
      </c>
      <c r="DD322" s="153">
        <v>105</v>
      </c>
      <c r="DE322" s="153">
        <v>4</v>
      </c>
      <c r="DF322" s="153">
        <v>31</v>
      </c>
      <c r="DG322" s="153">
        <v>9</v>
      </c>
      <c r="DH322" s="153">
        <v>88</v>
      </c>
      <c r="DI322" s="153">
        <v>38</v>
      </c>
      <c r="DJ322" s="153"/>
      <c r="DK322" s="153"/>
      <c r="DL322" s="153">
        <v>0</v>
      </c>
      <c r="DM322" s="153">
        <v>0</v>
      </c>
      <c r="DN322" s="153">
        <v>0</v>
      </c>
      <c r="DO322" s="153">
        <v>0</v>
      </c>
      <c r="DP322" s="153">
        <v>0</v>
      </c>
      <c r="DQ322" s="153">
        <v>0</v>
      </c>
      <c r="DR322" s="153">
        <v>7</v>
      </c>
      <c r="DS322" s="153">
        <v>55</v>
      </c>
      <c r="DT322" s="153">
        <v>4</v>
      </c>
      <c r="DU322" s="153"/>
      <c r="DV322" s="153">
        <v>5</v>
      </c>
      <c r="DW322" s="153">
        <v>2</v>
      </c>
      <c r="DX322" s="153">
        <v>10</v>
      </c>
      <c r="DY322" s="153">
        <v>15</v>
      </c>
      <c r="DZ322" s="153">
        <v>13</v>
      </c>
      <c r="EA322" s="153">
        <v>17</v>
      </c>
      <c r="EB322" s="153">
        <v>1</v>
      </c>
      <c r="EC322" s="153">
        <v>0</v>
      </c>
      <c r="ED322" s="153">
        <v>5</v>
      </c>
      <c r="EE322" s="153">
        <v>54</v>
      </c>
      <c r="EF322" s="153">
        <v>6</v>
      </c>
      <c r="EG322" s="153">
        <v>13</v>
      </c>
      <c r="EH322" s="153">
        <v>7</v>
      </c>
      <c r="EI322" s="153">
        <v>5</v>
      </c>
      <c r="EJ322" s="153">
        <v>23</v>
      </c>
      <c r="EK322" s="153">
        <v>6</v>
      </c>
      <c r="EL322" s="153">
        <v>17</v>
      </c>
      <c r="EM322" s="153">
        <v>3</v>
      </c>
      <c r="EN322" s="153">
        <v>26</v>
      </c>
      <c r="EO322" s="153">
        <v>42</v>
      </c>
      <c r="EP322" s="153">
        <v>4</v>
      </c>
      <c r="EQ322" s="153">
        <v>50</v>
      </c>
      <c r="ER322" s="153">
        <v>21</v>
      </c>
      <c r="ES322" s="153">
        <v>68</v>
      </c>
      <c r="ET322" s="153">
        <v>49</v>
      </c>
      <c r="EU322" s="153">
        <v>75</v>
      </c>
      <c r="EV322" s="153">
        <v>68</v>
      </c>
      <c r="EW322" s="153">
        <v>1</v>
      </c>
      <c r="EX322" s="153">
        <v>89</v>
      </c>
      <c r="EY322" s="153">
        <v>65</v>
      </c>
      <c r="EZ322" s="153">
        <v>113</v>
      </c>
      <c r="FA322" s="153">
        <v>160</v>
      </c>
      <c r="FB322" s="153">
        <v>183</v>
      </c>
      <c r="FC322" s="153">
        <v>79</v>
      </c>
      <c r="FD322" s="153">
        <v>144</v>
      </c>
      <c r="FE322" s="153">
        <v>120</v>
      </c>
      <c r="FF322" s="153">
        <v>71</v>
      </c>
      <c r="FG322" s="153">
        <v>96</v>
      </c>
      <c r="FH322" s="153">
        <v>99</v>
      </c>
      <c r="FI322" s="153">
        <v>3</v>
      </c>
      <c r="FJ322" s="153">
        <v>30</v>
      </c>
      <c r="FK322" s="153">
        <v>124</v>
      </c>
      <c r="FL322" s="153">
        <v>75</v>
      </c>
      <c r="FM322" s="153">
        <v>41</v>
      </c>
      <c r="FN322" s="153">
        <v>22</v>
      </c>
      <c r="FO322" s="153"/>
      <c r="FP322" s="153">
        <v>6</v>
      </c>
      <c r="FQ322" s="153">
        <v>71</v>
      </c>
      <c r="FR322" s="153">
        <v>79</v>
      </c>
      <c r="FS322" s="153">
        <v>19</v>
      </c>
      <c r="FT322" s="153">
        <v>43</v>
      </c>
      <c r="FU322" s="153">
        <v>38</v>
      </c>
      <c r="FV322" s="153">
        <v>31</v>
      </c>
      <c r="FW322" s="153">
        <v>240</v>
      </c>
      <c r="FX322" s="153">
        <v>33</v>
      </c>
      <c r="FY322" s="153">
        <v>114</v>
      </c>
      <c r="FZ322" s="153">
        <v>159</v>
      </c>
      <c r="GA322" s="153">
        <v>22</v>
      </c>
      <c r="GB322" s="153">
        <v>30</v>
      </c>
      <c r="GC322" s="153">
        <v>26</v>
      </c>
      <c r="GD322" s="153">
        <v>55</v>
      </c>
      <c r="GE322" s="153">
        <v>50</v>
      </c>
      <c r="GF322" s="153">
        <v>4</v>
      </c>
      <c r="GG322" s="153">
        <v>21</v>
      </c>
      <c r="GH322" s="153">
        <v>63</v>
      </c>
      <c r="GI322" s="153">
        <v>164</v>
      </c>
      <c r="GJ322" s="153">
        <v>1</v>
      </c>
      <c r="GK322" s="153">
        <v>1</v>
      </c>
      <c r="GL322" s="153">
        <v>1</v>
      </c>
      <c r="GM322" s="153">
        <v>1</v>
      </c>
      <c r="GN322" s="153"/>
      <c r="GO322" s="153"/>
      <c r="GP322" s="153">
        <v>0</v>
      </c>
      <c r="GQ322" s="153">
        <v>2</v>
      </c>
      <c r="GR322" s="153">
        <v>1</v>
      </c>
      <c r="GS322" s="153">
        <v>1</v>
      </c>
      <c r="GT322" s="153">
        <v>1</v>
      </c>
      <c r="GU322" s="153">
        <v>2</v>
      </c>
      <c r="GV322" s="153">
        <v>7</v>
      </c>
      <c r="GW322" s="153">
        <v>1</v>
      </c>
      <c r="GX322" s="153">
        <v>9</v>
      </c>
      <c r="GY322" s="153">
        <v>4</v>
      </c>
      <c r="GZ322" s="153">
        <v>1</v>
      </c>
      <c r="HA322" s="153">
        <v>18</v>
      </c>
      <c r="HB322" s="153">
        <v>2</v>
      </c>
      <c r="HC322" s="153">
        <v>0</v>
      </c>
      <c r="HD322" s="153">
        <v>0</v>
      </c>
      <c r="HE322" s="153"/>
      <c r="HF322" s="153">
        <v>1</v>
      </c>
      <c r="HG322" s="153">
        <v>2</v>
      </c>
      <c r="HH322" s="153">
        <v>4</v>
      </c>
      <c r="HI322" s="153">
        <v>2</v>
      </c>
      <c r="HJ322" s="153">
        <v>1</v>
      </c>
      <c r="HK322" s="153"/>
      <c r="HL322" s="153">
        <v>0</v>
      </c>
      <c r="HM322" s="153">
        <v>0</v>
      </c>
      <c r="HN322" s="153">
        <v>1</v>
      </c>
      <c r="HO322" s="153">
        <v>0</v>
      </c>
      <c r="HP322" s="153">
        <v>0</v>
      </c>
      <c r="HQ322" s="153"/>
      <c r="HR322" s="153">
        <v>1</v>
      </c>
      <c r="HS322" s="153">
        <v>0</v>
      </c>
      <c r="HT322" s="153">
        <v>0</v>
      </c>
      <c r="HU322" s="153"/>
      <c r="HV322" s="153">
        <v>0</v>
      </c>
      <c r="HW322" s="153">
        <v>1</v>
      </c>
      <c r="HX322" s="153">
        <v>2</v>
      </c>
      <c r="HY322" s="153">
        <v>0</v>
      </c>
      <c r="HZ322" s="153">
        <v>0</v>
      </c>
      <c r="IA322" s="153">
        <v>0</v>
      </c>
      <c r="IB322" s="153"/>
      <c r="IC322" s="153">
        <v>18</v>
      </c>
      <c r="ID322" s="153"/>
      <c r="IE322" s="153">
        <v>6</v>
      </c>
      <c r="IF322" s="153">
        <v>5</v>
      </c>
      <c r="IG322" s="153">
        <v>2</v>
      </c>
      <c r="IH322" s="153">
        <v>1</v>
      </c>
      <c r="II322" s="153"/>
      <c r="IJ322" s="153"/>
      <c r="IK322" s="153"/>
      <c r="IL322" s="153">
        <v>2</v>
      </c>
      <c r="IM322" s="153">
        <v>1</v>
      </c>
      <c r="IN322" s="153">
        <v>7</v>
      </c>
      <c r="IO322" s="153"/>
      <c r="IP322" s="153"/>
      <c r="IQ322" s="153"/>
      <c r="IR322" s="153">
        <v>1</v>
      </c>
      <c r="IS322" s="153"/>
      <c r="IT322" s="153">
        <v>1</v>
      </c>
      <c r="IU322" s="153">
        <v>0</v>
      </c>
      <c r="IV322" s="153">
        <v>1</v>
      </c>
      <c r="IW322" s="153">
        <v>1</v>
      </c>
      <c r="IX322" s="153"/>
      <c r="IY322" s="153"/>
      <c r="IZ322" s="153"/>
      <c r="JA322" s="153">
        <v>1</v>
      </c>
      <c r="JB322" s="153">
        <v>11</v>
      </c>
      <c r="JC322" s="153">
        <v>3</v>
      </c>
      <c r="JD322" s="153">
        <v>1</v>
      </c>
      <c r="JE322" s="153">
        <v>0</v>
      </c>
      <c r="JF322" s="153">
        <v>3</v>
      </c>
      <c r="JG322" s="153">
        <v>0</v>
      </c>
      <c r="JH322" s="153">
        <v>21</v>
      </c>
      <c r="JI322" s="153">
        <v>1</v>
      </c>
      <c r="JJ322" s="153">
        <v>1</v>
      </c>
      <c r="JK322" s="153">
        <v>2</v>
      </c>
      <c r="JL322" s="153">
        <v>430</v>
      </c>
      <c r="JM322" s="153">
        <v>244</v>
      </c>
      <c r="JN322" s="153">
        <v>394</v>
      </c>
      <c r="JO322" s="153">
        <v>52</v>
      </c>
      <c r="JP322" s="153">
        <v>286</v>
      </c>
      <c r="JQ322" s="153">
        <v>12</v>
      </c>
      <c r="JR322" s="153">
        <v>255</v>
      </c>
      <c r="JS322" s="153">
        <v>4</v>
      </c>
      <c r="JT322" s="153">
        <v>366</v>
      </c>
      <c r="JU322" s="153">
        <v>8</v>
      </c>
      <c r="JV322" s="153"/>
      <c r="JW322" s="153">
        <v>78</v>
      </c>
      <c r="JX322" s="153">
        <v>104</v>
      </c>
      <c r="JY322" s="153">
        <v>86</v>
      </c>
      <c r="JZ322" s="153">
        <v>42</v>
      </c>
      <c r="KA322" s="153">
        <v>64</v>
      </c>
      <c r="KB322" s="153">
        <v>125</v>
      </c>
      <c r="KC322" s="153">
        <v>90</v>
      </c>
      <c r="KD322" s="153">
        <v>61</v>
      </c>
      <c r="KE322" s="153">
        <v>88</v>
      </c>
      <c r="KF322" s="153">
        <v>1390</v>
      </c>
      <c r="KG322" s="153">
        <v>141</v>
      </c>
      <c r="KH322" s="153">
        <v>515</v>
      </c>
      <c r="KI322" s="153">
        <v>265</v>
      </c>
      <c r="KJ322" s="153">
        <v>1469</v>
      </c>
      <c r="KK322" s="153">
        <v>39</v>
      </c>
      <c r="KL322" s="153">
        <v>1349</v>
      </c>
      <c r="KM322" s="153">
        <v>11</v>
      </c>
      <c r="KN322" s="153">
        <v>23</v>
      </c>
      <c r="KO322" s="153">
        <v>15</v>
      </c>
      <c r="KP322" s="153">
        <v>18</v>
      </c>
      <c r="KQ322" s="153">
        <v>199</v>
      </c>
      <c r="KR322" s="153">
        <v>6</v>
      </c>
      <c r="KS322" s="153">
        <v>58</v>
      </c>
      <c r="KT322" s="153">
        <v>26</v>
      </c>
      <c r="KU322" s="153">
        <v>209</v>
      </c>
      <c r="KV322" s="153">
        <v>0</v>
      </c>
      <c r="KW322" s="153">
        <v>55</v>
      </c>
      <c r="KX322" s="153">
        <v>24</v>
      </c>
      <c r="KY322" s="153">
        <v>67</v>
      </c>
      <c r="KZ322" s="153">
        <v>2</v>
      </c>
      <c r="LA322" s="153">
        <v>66</v>
      </c>
      <c r="LB322" s="153">
        <v>10</v>
      </c>
      <c r="LC322" s="153">
        <v>0</v>
      </c>
      <c r="LD322" s="153">
        <v>4229</v>
      </c>
      <c r="LE322" s="153">
        <v>8139</v>
      </c>
      <c r="LF322" s="153">
        <v>13871</v>
      </c>
      <c r="LG322" s="153">
        <v>4860</v>
      </c>
      <c r="LH322" s="153">
        <v>2510</v>
      </c>
      <c r="LI322" s="153">
        <v>0</v>
      </c>
      <c r="LJ322" s="153"/>
      <c r="LK322" s="153">
        <v>18628</v>
      </c>
      <c r="LL322" s="153">
        <v>1</v>
      </c>
      <c r="LM322" s="153">
        <v>0</v>
      </c>
      <c r="LN322" s="153">
        <v>5055</v>
      </c>
      <c r="LO322" s="153">
        <v>72</v>
      </c>
      <c r="LP322" s="153">
        <v>119</v>
      </c>
      <c r="LQ322" s="153">
        <v>8</v>
      </c>
      <c r="LR322" s="153">
        <v>75</v>
      </c>
      <c r="LS322" s="153">
        <v>466</v>
      </c>
      <c r="LT322" s="153">
        <v>91</v>
      </c>
      <c r="LU322" s="153">
        <v>144</v>
      </c>
      <c r="LV322" s="153">
        <v>120</v>
      </c>
      <c r="LW322" s="153">
        <v>360</v>
      </c>
      <c r="LX322" s="153">
        <v>125</v>
      </c>
      <c r="LY322" s="153">
        <v>337</v>
      </c>
      <c r="LZ322" s="153">
        <v>83</v>
      </c>
      <c r="MA322" s="153">
        <v>28</v>
      </c>
      <c r="MB322" s="153">
        <v>118</v>
      </c>
      <c r="MC322" s="153">
        <v>8</v>
      </c>
      <c r="MD322" s="153">
        <v>4</v>
      </c>
      <c r="ME322" s="153">
        <v>7</v>
      </c>
      <c r="MF322" s="153">
        <v>202</v>
      </c>
      <c r="MG322" s="153">
        <v>6764</v>
      </c>
      <c r="MH322" s="153">
        <v>91</v>
      </c>
      <c r="MI322" s="153">
        <v>143</v>
      </c>
      <c r="MJ322" s="153">
        <v>171</v>
      </c>
      <c r="MK322" s="153">
        <v>30</v>
      </c>
      <c r="ML322" s="153">
        <v>80</v>
      </c>
      <c r="MM322" s="153">
        <v>155</v>
      </c>
      <c r="MN322" s="153">
        <v>36</v>
      </c>
      <c r="MO322" s="153">
        <v>94</v>
      </c>
      <c r="MP322" s="153">
        <v>23</v>
      </c>
      <c r="MQ322" s="153"/>
      <c r="MR322" s="153">
        <v>1</v>
      </c>
      <c r="MS322" s="153">
        <v>134</v>
      </c>
      <c r="MT322" s="153">
        <v>398</v>
      </c>
      <c r="MU322" s="153">
        <v>94</v>
      </c>
      <c r="MV322" s="153">
        <v>60</v>
      </c>
      <c r="MW322" s="153">
        <v>154</v>
      </c>
      <c r="MX322" s="153">
        <v>24</v>
      </c>
      <c r="MY322" s="153">
        <v>69</v>
      </c>
      <c r="MZ322" s="153">
        <v>47</v>
      </c>
      <c r="NA322" s="153">
        <v>883</v>
      </c>
      <c r="NB322" s="153">
        <v>195</v>
      </c>
      <c r="NC322" s="153">
        <v>31</v>
      </c>
      <c r="ND322" s="153">
        <v>148</v>
      </c>
      <c r="NE322" s="153">
        <v>3</v>
      </c>
      <c r="NF322" s="153">
        <v>18</v>
      </c>
      <c r="NG322" s="153">
        <v>1</v>
      </c>
      <c r="NH322" s="153">
        <v>8</v>
      </c>
      <c r="NI322" s="153"/>
      <c r="NJ322" s="153">
        <v>687</v>
      </c>
      <c r="NK322" s="153"/>
      <c r="NL322" s="153">
        <v>5</v>
      </c>
      <c r="NM322" s="153">
        <v>21</v>
      </c>
      <c r="NN322" s="153">
        <v>19</v>
      </c>
      <c r="NO322" s="153">
        <v>80</v>
      </c>
      <c r="NP322" s="153">
        <v>31</v>
      </c>
      <c r="NQ322" s="153">
        <v>146</v>
      </c>
      <c r="NR322" s="153">
        <v>10650</v>
      </c>
      <c r="NS322" s="153">
        <v>13</v>
      </c>
      <c r="NT322" s="153">
        <v>4</v>
      </c>
      <c r="NU322" s="153">
        <v>20</v>
      </c>
      <c r="NV322" s="153">
        <v>3</v>
      </c>
      <c r="NW322" s="153">
        <v>4</v>
      </c>
      <c r="NX322" s="153">
        <v>0</v>
      </c>
      <c r="NY322" s="153">
        <v>10</v>
      </c>
      <c r="NZ322" s="153">
        <v>15</v>
      </c>
      <c r="OA322" s="153">
        <v>1501</v>
      </c>
      <c r="OB322" s="153">
        <v>19</v>
      </c>
      <c r="OC322" s="153">
        <v>342</v>
      </c>
      <c r="OD322" s="153"/>
      <c r="OE322" s="153"/>
      <c r="OF322" s="153">
        <v>0</v>
      </c>
      <c r="OG322" s="153">
        <v>1</v>
      </c>
      <c r="OH322" s="153">
        <v>10</v>
      </c>
      <c r="OI322" s="153">
        <v>0</v>
      </c>
      <c r="OJ322" s="153"/>
      <c r="OK322" s="153"/>
      <c r="OL322" s="153">
        <v>483</v>
      </c>
      <c r="OM322" s="153">
        <v>4</v>
      </c>
      <c r="ON322" s="153"/>
      <c r="OO322" s="154">
        <v>162</v>
      </c>
      <c r="OP322" s="144">
        <v>102108</v>
      </c>
      <c r="OQ322" s="155">
        <v>47331</v>
      </c>
      <c r="OR322" s="153"/>
      <c r="OS322" s="153"/>
      <c r="OT322" s="153"/>
      <c r="OU322" s="153"/>
      <c r="OV322" s="153"/>
      <c r="OW322" s="153">
        <v>13343</v>
      </c>
      <c r="OX322" s="153">
        <v>-57</v>
      </c>
      <c r="OY322" s="153"/>
      <c r="OZ322" s="153"/>
      <c r="PA322" s="153"/>
      <c r="PB322" s="153"/>
      <c r="PC322" s="153"/>
      <c r="PD322" s="153"/>
      <c r="PE322" s="153"/>
      <c r="PF322" s="153"/>
      <c r="PG322" s="153"/>
      <c r="PH322" s="153"/>
      <c r="PI322" s="153"/>
      <c r="PJ322" s="156"/>
      <c r="PK322" s="144">
        <v>60617</v>
      </c>
      <c r="PL322" s="144">
        <v>162725</v>
      </c>
    </row>
    <row r="323" spans="1:428" ht="15" x14ac:dyDescent="0.25">
      <c r="A323" s="158">
        <v>524113</v>
      </c>
      <c r="B323" s="159" t="s">
        <v>748</v>
      </c>
      <c r="C323" s="149" t="s">
        <v>509</v>
      </c>
      <c r="D323" s="155"/>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c r="AA323" s="153"/>
      <c r="AB323" s="153"/>
      <c r="AC323" s="153"/>
      <c r="AD323" s="153"/>
      <c r="AE323" s="153"/>
      <c r="AF323" s="153"/>
      <c r="AG323" s="153"/>
      <c r="AH323" s="153"/>
      <c r="AI323" s="153"/>
      <c r="AJ323" s="153"/>
      <c r="AK323" s="153"/>
      <c r="AL323" s="153"/>
      <c r="AM323" s="153"/>
      <c r="AN323" s="153"/>
      <c r="AO323" s="153"/>
      <c r="AP323" s="153"/>
      <c r="AQ323" s="153"/>
      <c r="AR323" s="153"/>
      <c r="AS323" s="153"/>
      <c r="AT323" s="153"/>
      <c r="AU323" s="153"/>
      <c r="AV323" s="153"/>
      <c r="AW323" s="153"/>
      <c r="AX323" s="153"/>
      <c r="AY323" s="153"/>
      <c r="AZ323" s="153"/>
      <c r="BA323" s="153"/>
      <c r="BB323" s="153"/>
      <c r="BC323" s="153"/>
      <c r="BD323" s="153"/>
      <c r="BE323" s="153"/>
      <c r="BF323" s="153"/>
      <c r="BG323" s="153"/>
      <c r="BH323" s="153"/>
      <c r="BI323" s="153"/>
      <c r="BJ323" s="153"/>
      <c r="BK323" s="153"/>
      <c r="BL323" s="153"/>
      <c r="BM323" s="153"/>
      <c r="BN323" s="153"/>
      <c r="BO323" s="153"/>
      <c r="BP323" s="153"/>
      <c r="BQ323" s="153"/>
      <c r="BR323" s="153"/>
      <c r="BS323" s="153"/>
      <c r="BT323" s="153"/>
      <c r="BU323" s="153"/>
      <c r="BV323" s="153"/>
      <c r="BW323" s="153"/>
      <c r="BX323" s="153"/>
      <c r="BY323" s="153"/>
      <c r="BZ323" s="153"/>
      <c r="CA323" s="153"/>
      <c r="CB323" s="153"/>
      <c r="CC323" s="153"/>
      <c r="CD323" s="153"/>
      <c r="CE323" s="153"/>
      <c r="CF323" s="153"/>
      <c r="CG323" s="153"/>
      <c r="CH323" s="153"/>
      <c r="CI323" s="153"/>
      <c r="CJ323" s="153"/>
      <c r="CK323" s="153"/>
      <c r="CL323" s="153"/>
      <c r="CM323" s="153"/>
      <c r="CN323" s="153"/>
      <c r="CO323" s="153"/>
      <c r="CP323" s="153"/>
      <c r="CQ323" s="153"/>
      <c r="CR323" s="153"/>
      <c r="CS323" s="153"/>
      <c r="CT323" s="153"/>
      <c r="CU323" s="153"/>
      <c r="CV323" s="153"/>
      <c r="CW323" s="153"/>
      <c r="CX323" s="153"/>
      <c r="CY323" s="153"/>
      <c r="CZ323" s="153"/>
      <c r="DA323" s="153"/>
      <c r="DB323" s="153"/>
      <c r="DC323" s="153"/>
      <c r="DD323" s="153"/>
      <c r="DE323" s="153"/>
      <c r="DF323" s="153"/>
      <c r="DG323" s="153"/>
      <c r="DH323" s="153"/>
      <c r="DI323" s="153"/>
      <c r="DJ323" s="153"/>
      <c r="DK323" s="153"/>
      <c r="DL323" s="153"/>
      <c r="DM323" s="153"/>
      <c r="DN323" s="153"/>
      <c r="DO323" s="153"/>
      <c r="DP323" s="153"/>
      <c r="DQ323" s="153"/>
      <c r="DR323" s="153"/>
      <c r="DS323" s="153"/>
      <c r="DT323" s="153"/>
      <c r="DU323" s="153"/>
      <c r="DV323" s="153"/>
      <c r="DW323" s="153"/>
      <c r="DX323" s="153"/>
      <c r="DY323" s="153"/>
      <c r="DZ323" s="153"/>
      <c r="EA323" s="153"/>
      <c r="EB323" s="153"/>
      <c r="EC323" s="153"/>
      <c r="ED323" s="153"/>
      <c r="EE323" s="153"/>
      <c r="EF323" s="153"/>
      <c r="EG323" s="153"/>
      <c r="EH323" s="153"/>
      <c r="EI323" s="153"/>
      <c r="EJ323" s="153"/>
      <c r="EK323" s="153"/>
      <c r="EL323" s="153"/>
      <c r="EM323" s="153"/>
      <c r="EN323" s="153"/>
      <c r="EO323" s="153"/>
      <c r="EP323" s="153"/>
      <c r="EQ323" s="153"/>
      <c r="ER323" s="153"/>
      <c r="ES323" s="153"/>
      <c r="ET323" s="153"/>
      <c r="EU323" s="153"/>
      <c r="EV323" s="153"/>
      <c r="EW323" s="153"/>
      <c r="EX323" s="153"/>
      <c r="EY323" s="153"/>
      <c r="EZ323" s="153"/>
      <c r="FA323" s="153"/>
      <c r="FB323" s="153"/>
      <c r="FC323" s="153"/>
      <c r="FD323" s="153"/>
      <c r="FE323" s="153"/>
      <c r="FF323" s="153"/>
      <c r="FG323" s="153"/>
      <c r="FH323" s="153"/>
      <c r="FI323" s="153"/>
      <c r="FJ323" s="153"/>
      <c r="FK323" s="153"/>
      <c r="FL323" s="153"/>
      <c r="FM323" s="153"/>
      <c r="FN323" s="153"/>
      <c r="FO323" s="153"/>
      <c r="FP323" s="153"/>
      <c r="FQ323" s="153"/>
      <c r="FR323" s="153"/>
      <c r="FS323" s="153"/>
      <c r="FT323" s="153"/>
      <c r="FU323" s="153"/>
      <c r="FV323" s="153"/>
      <c r="FW323" s="153"/>
      <c r="FX323" s="153"/>
      <c r="FY323" s="153"/>
      <c r="FZ323" s="153"/>
      <c r="GA323" s="153"/>
      <c r="GB323" s="153"/>
      <c r="GC323" s="153"/>
      <c r="GD323" s="153"/>
      <c r="GE323" s="153"/>
      <c r="GF323" s="153"/>
      <c r="GG323" s="153"/>
      <c r="GH323" s="153"/>
      <c r="GI323" s="153"/>
      <c r="GJ323" s="153"/>
      <c r="GK323" s="153"/>
      <c r="GL323" s="153"/>
      <c r="GM323" s="153"/>
      <c r="GN323" s="153"/>
      <c r="GO323" s="153"/>
      <c r="GP323" s="153"/>
      <c r="GQ323" s="153"/>
      <c r="GR323" s="153"/>
      <c r="GS323" s="153"/>
      <c r="GT323" s="153"/>
      <c r="GU323" s="153"/>
      <c r="GV323" s="153"/>
      <c r="GW323" s="153"/>
      <c r="GX323" s="153"/>
      <c r="GY323" s="153"/>
      <c r="GZ323" s="153"/>
      <c r="HA323" s="153"/>
      <c r="HB323" s="153"/>
      <c r="HC323" s="153"/>
      <c r="HD323" s="153"/>
      <c r="HE323" s="153"/>
      <c r="HF323" s="153"/>
      <c r="HG323" s="153"/>
      <c r="HH323" s="153"/>
      <c r="HI323" s="153"/>
      <c r="HJ323" s="153"/>
      <c r="HK323" s="153"/>
      <c r="HL323" s="153"/>
      <c r="HM323" s="153"/>
      <c r="HN323" s="153"/>
      <c r="HO323" s="153"/>
      <c r="HP323" s="153"/>
      <c r="HQ323" s="153"/>
      <c r="HR323" s="153"/>
      <c r="HS323" s="153"/>
      <c r="HT323" s="153"/>
      <c r="HU323" s="153"/>
      <c r="HV323" s="153"/>
      <c r="HW323" s="153"/>
      <c r="HX323" s="153"/>
      <c r="HY323" s="153"/>
      <c r="HZ323" s="153"/>
      <c r="IA323" s="153"/>
      <c r="IB323" s="153"/>
      <c r="IC323" s="153"/>
      <c r="ID323" s="153"/>
      <c r="IE323" s="153"/>
      <c r="IF323" s="153"/>
      <c r="IG323" s="153"/>
      <c r="IH323" s="153"/>
      <c r="II323" s="153"/>
      <c r="IJ323" s="153"/>
      <c r="IK323" s="153"/>
      <c r="IL323" s="153"/>
      <c r="IM323" s="153"/>
      <c r="IN323" s="153"/>
      <c r="IO323" s="153"/>
      <c r="IP323" s="153"/>
      <c r="IQ323" s="153"/>
      <c r="IR323" s="153"/>
      <c r="IS323" s="153"/>
      <c r="IT323" s="153"/>
      <c r="IU323" s="153"/>
      <c r="IV323" s="153"/>
      <c r="IW323" s="153"/>
      <c r="IX323" s="153"/>
      <c r="IY323" s="153"/>
      <c r="IZ323" s="153"/>
      <c r="JA323" s="153"/>
      <c r="JB323" s="153"/>
      <c r="JC323" s="153"/>
      <c r="JD323" s="153"/>
      <c r="JE323" s="153"/>
      <c r="JF323" s="153"/>
      <c r="JG323" s="153"/>
      <c r="JH323" s="153"/>
      <c r="JI323" s="153"/>
      <c r="JJ323" s="153"/>
      <c r="JK323" s="153"/>
      <c r="JL323" s="153"/>
      <c r="JM323" s="153"/>
      <c r="JN323" s="153"/>
      <c r="JO323" s="153"/>
      <c r="JP323" s="153"/>
      <c r="JQ323" s="153"/>
      <c r="JR323" s="153"/>
      <c r="JS323" s="153"/>
      <c r="JT323" s="153"/>
      <c r="JU323" s="153"/>
      <c r="JV323" s="153"/>
      <c r="JW323" s="153"/>
      <c r="JX323" s="153"/>
      <c r="JY323" s="153"/>
      <c r="JZ323" s="153"/>
      <c r="KA323" s="153"/>
      <c r="KB323" s="153"/>
      <c r="KC323" s="153"/>
      <c r="KD323" s="153"/>
      <c r="KE323" s="153"/>
      <c r="KF323" s="153"/>
      <c r="KG323" s="153"/>
      <c r="KH323" s="153"/>
      <c r="KI323" s="153"/>
      <c r="KJ323" s="153"/>
      <c r="KK323" s="153"/>
      <c r="KL323" s="153"/>
      <c r="KM323" s="153"/>
      <c r="KN323" s="153"/>
      <c r="KO323" s="153"/>
      <c r="KP323" s="153"/>
      <c r="KQ323" s="153"/>
      <c r="KR323" s="153"/>
      <c r="KS323" s="153"/>
      <c r="KT323" s="153"/>
      <c r="KU323" s="153"/>
      <c r="KV323" s="153"/>
      <c r="KW323" s="153"/>
      <c r="KX323" s="153"/>
      <c r="KY323" s="153"/>
      <c r="KZ323" s="153"/>
      <c r="LA323" s="153"/>
      <c r="LB323" s="153"/>
      <c r="LC323" s="153"/>
      <c r="LD323" s="153"/>
      <c r="LE323" s="153"/>
      <c r="LF323" s="153"/>
      <c r="LG323" s="153"/>
      <c r="LH323" s="153"/>
      <c r="LI323" s="153"/>
      <c r="LJ323" s="153"/>
      <c r="LK323" s="153"/>
      <c r="LL323" s="153"/>
      <c r="LM323" s="153"/>
      <c r="LN323" s="153"/>
      <c r="LO323" s="153"/>
      <c r="LP323" s="153"/>
      <c r="LQ323" s="153"/>
      <c r="LR323" s="153"/>
      <c r="LS323" s="153"/>
      <c r="LT323" s="153"/>
      <c r="LU323" s="153"/>
      <c r="LV323" s="153"/>
      <c r="LW323" s="153"/>
      <c r="LX323" s="153"/>
      <c r="LY323" s="153"/>
      <c r="LZ323" s="153"/>
      <c r="MA323" s="153"/>
      <c r="MB323" s="153"/>
      <c r="MC323" s="153"/>
      <c r="MD323" s="153"/>
      <c r="ME323" s="153"/>
      <c r="MF323" s="153"/>
      <c r="MG323" s="153"/>
      <c r="MH323" s="153"/>
      <c r="MI323" s="153"/>
      <c r="MJ323" s="153"/>
      <c r="MK323" s="153"/>
      <c r="ML323" s="153"/>
      <c r="MM323" s="153"/>
      <c r="MN323" s="153"/>
      <c r="MO323" s="153"/>
      <c r="MP323" s="153"/>
      <c r="MQ323" s="153"/>
      <c r="MR323" s="153"/>
      <c r="MS323" s="153"/>
      <c r="MT323" s="153"/>
      <c r="MU323" s="153"/>
      <c r="MV323" s="153"/>
      <c r="MW323" s="153"/>
      <c r="MX323" s="153"/>
      <c r="MY323" s="153"/>
      <c r="MZ323" s="153"/>
      <c r="NA323" s="153"/>
      <c r="NB323" s="153"/>
      <c r="NC323" s="153"/>
      <c r="ND323" s="153"/>
      <c r="NE323" s="153"/>
      <c r="NF323" s="153"/>
      <c r="NG323" s="153"/>
      <c r="NH323" s="153"/>
      <c r="NI323" s="153"/>
      <c r="NJ323" s="153"/>
      <c r="NK323" s="153"/>
      <c r="NL323" s="153"/>
      <c r="NM323" s="153"/>
      <c r="NN323" s="153"/>
      <c r="NO323" s="153"/>
      <c r="NP323" s="153"/>
      <c r="NQ323" s="153"/>
      <c r="NR323" s="153"/>
      <c r="NS323" s="153"/>
      <c r="NT323" s="153"/>
      <c r="NU323" s="153"/>
      <c r="NV323" s="153"/>
      <c r="NW323" s="153"/>
      <c r="NX323" s="153"/>
      <c r="NY323" s="153"/>
      <c r="NZ323" s="153"/>
      <c r="OA323" s="153"/>
      <c r="OB323" s="153"/>
      <c r="OC323" s="153"/>
      <c r="OD323" s="153"/>
      <c r="OE323" s="153"/>
      <c r="OF323" s="153"/>
      <c r="OG323" s="153"/>
      <c r="OH323" s="153"/>
      <c r="OI323" s="153"/>
      <c r="OJ323" s="153"/>
      <c r="OK323" s="153"/>
      <c r="OL323" s="153"/>
      <c r="OM323" s="153"/>
      <c r="ON323" s="153"/>
      <c r="OO323" s="154"/>
      <c r="OP323" s="144"/>
      <c r="OQ323" s="155">
        <v>90314</v>
      </c>
      <c r="OR323" s="153"/>
      <c r="OS323" s="153"/>
      <c r="OT323" s="153"/>
      <c r="OU323" s="153"/>
      <c r="OV323" s="153"/>
      <c r="OW323" s="153"/>
      <c r="OX323" s="153"/>
      <c r="OY323" s="153"/>
      <c r="OZ323" s="153"/>
      <c r="PA323" s="153"/>
      <c r="PB323" s="153"/>
      <c r="PC323" s="153"/>
      <c r="PD323" s="153"/>
      <c r="PE323" s="153"/>
      <c r="PF323" s="153"/>
      <c r="PG323" s="153"/>
      <c r="PH323" s="153"/>
      <c r="PI323" s="153"/>
      <c r="PJ323" s="156"/>
      <c r="PK323" s="144">
        <v>90314</v>
      </c>
      <c r="PL323" s="144">
        <v>90314</v>
      </c>
    </row>
    <row r="324" spans="1:428" ht="15" x14ac:dyDescent="0.25">
      <c r="A324" s="158" t="s">
        <v>655</v>
      </c>
      <c r="B324" s="159" t="s">
        <v>748</v>
      </c>
      <c r="C324" s="149" t="s">
        <v>510</v>
      </c>
      <c r="D324" s="155">
        <v>183</v>
      </c>
      <c r="E324" s="153">
        <v>278</v>
      </c>
      <c r="F324" s="153">
        <v>275</v>
      </c>
      <c r="G324" s="153">
        <v>441</v>
      </c>
      <c r="H324" s="153">
        <v>297</v>
      </c>
      <c r="I324" s="153">
        <v>1022</v>
      </c>
      <c r="J324" s="153">
        <v>314</v>
      </c>
      <c r="K324" s="153">
        <v>62</v>
      </c>
      <c r="L324" s="153">
        <v>247</v>
      </c>
      <c r="M324" s="153">
        <v>264</v>
      </c>
      <c r="N324" s="153">
        <v>0</v>
      </c>
      <c r="O324" s="153">
        <v>445</v>
      </c>
      <c r="P324" s="153">
        <v>135</v>
      </c>
      <c r="Q324" s="153">
        <v>1698</v>
      </c>
      <c r="R324" s="153">
        <v>27</v>
      </c>
      <c r="S324" s="153">
        <v>49</v>
      </c>
      <c r="T324" s="153">
        <v>30</v>
      </c>
      <c r="U324" s="153">
        <v>11</v>
      </c>
      <c r="V324" s="153">
        <v>227</v>
      </c>
      <c r="W324" s="153">
        <v>824</v>
      </c>
      <c r="X324" s="153">
        <v>2322</v>
      </c>
      <c r="Y324" s="153">
        <v>690</v>
      </c>
      <c r="Z324" s="153">
        <v>74</v>
      </c>
      <c r="AA324" s="153">
        <v>53</v>
      </c>
      <c r="AB324" s="153">
        <v>1</v>
      </c>
      <c r="AC324" s="153">
        <v>19</v>
      </c>
      <c r="AD324" s="153">
        <v>290</v>
      </c>
      <c r="AE324" s="153">
        <v>13</v>
      </c>
      <c r="AF324" s="153">
        <v>13</v>
      </c>
      <c r="AG324" s="153">
        <v>8</v>
      </c>
      <c r="AH324" s="153">
        <v>18</v>
      </c>
      <c r="AI324" s="153">
        <v>6</v>
      </c>
      <c r="AJ324" s="153">
        <v>3</v>
      </c>
      <c r="AK324" s="153">
        <v>5</v>
      </c>
      <c r="AL324" s="153">
        <v>18</v>
      </c>
      <c r="AM324" s="153">
        <v>10</v>
      </c>
      <c r="AN324" s="153">
        <v>2</v>
      </c>
      <c r="AO324" s="153">
        <v>4</v>
      </c>
      <c r="AP324" s="153">
        <v>1</v>
      </c>
      <c r="AQ324" s="153">
        <v>20</v>
      </c>
      <c r="AR324" s="153">
        <v>53</v>
      </c>
      <c r="AS324" s="153">
        <v>67</v>
      </c>
      <c r="AT324" s="153">
        <v>22</v>
      </c>
      <c r="AU324" s="153">
        <v>50</v>
      </c>
      <c r="AV324" s="153">
        <v>6</v>
      </c>
      <c r="AW324" s="153">
        <v>15</v>
      </c>
      <c r="AX324" s="153">
        <v>17</v>
      </c>
      <c r="AY324" s="153">
        <v>13</v>
      </c>
      <c r="AZ324" s="153">
        <v>15</v>
      </c>
      <c r="BA324" s="153">
        <v>4</v>
      </c>
      <c r="BB324" s="153">
        <v>18</v>
      </c>
      <c r="BC324" s="153">
        <v>21</v>
      </c>
      <c r="BD324" s="153">
        <v>12</v>
      </c>
      <c r="BE324" s="153">
        <v>25</v>
      </c>
      <c r="BF324" s="153">
        <v>10</v>
      </c>
      <c r="BG324" s="153">
        <v>22</v>
      </c>
      <c r="BH324" s="153">
        <v>23</v>
      </c>
      <c r="BI324" s="153">
        <v>16</v>
      </c>
      <c r="BJ324" s="153">
        <v>3</v>
      </c>
      <c r="BK324" s="153">
        <v>15</v>
      </c>
      <c r="BL324" s="153">
        <v>2</v>
      </c>
      <c r="BM324" s="153">
        <v>42</v>
      </c>
      <c r="BN324" s="153">
        <v>6</v>
      </c>
      <c r="BO324" s="153">
        <v>9</v>
      </c>
      <c r="BP324" s="153">
        <v>13</v>
      </c>
      <c r="BQ324" s="153">
        <v>12</v>
      </c>
      <c r="BR324" s="153">
        <v>4</v>
      </c>
      <c r="BS324" s="153">
        <v>9</v>
      </c>
      <c r="BT324" s="153">
        <v>18</v>
      </c>
      <c r="BU324" s="153">
        <v>11</v>
      </c>
      <c r="BV324" s="153">
        <v>15</v>
      </c>
      <c r="BW324" s="153">
        <v>8</v>
      </c>
      <c r="BX324" s="153">
        <v>13</v>
      </c>
      <c r="BY324" s="153">
        <v>10</v>
      </c>
      <c r="BZ324" s="153">
        <v>33</v>
      </c>
      <c r="CA324" s="153">
        <v>10</v>
      </c>
      <c r="CB324" s="153">
        <v>1</v>
      </c>
      <c r="CC324" s="153">
        <v>14</v>
      </c>
      <c r="CD324" s="153">
        <v>5</v>
      </c>
      <c r="CE324" s="153">
        <v>8</v>
      </c>
      <c r="CF324" s="153">
        <v>61</v>
      </c>
      <c r="CG324" s="153">
        <v>16</v>
      </c>
      <c r="CH324" s="153">
        <v>18</v>
      </c>
      <c r="CI324" s="153">
        <v>4</v>
      </c>
      <c r="CJ324" s="153">
        <v>30</v>
      </c>
      <c r="CK324" s="153">
        <v>7</v>
      </c>
      <c r="CL324" s="153">
        <v>3</v>
      </c>
      <c r="CM324" s="153">
        <v>13</v>
      </c>
      <c r="CN324" s="153">
        <v>14</v>
      </c>
      <c r="CO324" s="153">
        <v>7</v>
      </c>
      <c r="CP324" s="153">
        <v>21</v>
      </c>
      <c r="CQ324" s="153">
        <v>2</v>
      </c>
      <c r="CR324" s="153">
        <v>12</v>
      </c>
      <c r="CS324" s="153">
        <v>13</v>
      </c>
      <c r="CT324" s="153">
        <v>2</v>
      </c>
      <c r="CU324" s="153">
        <v>2</v>
      </c>
      <c r="CV324" s="153">
        <v>21</v>
      </c>
      <c r="CW324" s="153">
        <v>27</v>
      </c>
      <c r="CX324" s="153">
        <v>28</v>
      </c>
      <c r="CY324" s="153">
        <v>15</v>
      </c>
      <c r="CZ324" s="153">
        <v>12</v>
      </c>
      <c r="DA324" s="153">
        <v>44</v>
      </c>
      <c r="DB324" s="153">
        <v>18</v>
      </c>
      <c r="DC324" s="153">
        <v>37</v>
      </c>
      <c r="DD324" s="153">
        <v>11</v>
      </c>
      <c r="DE324" s="153">
        <v>21</v>
      </c>
      <c r="DF324" s="153">
        <v>15</v>
      </c>
      <c r="DG324" s="153">
        <v>15</v>
      </c>
      <c r="DH324" s="153">
        <v>15</v>
      </c>
      <c r="DI324" s="153">
        <v>9</v>
      </c>
      <c r="DJ324" s="153">
        <v>0</v>
      </c>
      <c r="DK324" s="153"/>
      <c r="DL324" s="153">
        <v>2</v>
      </c>
      <c r="DM324" s="153">
        <v>0</v>
      </c>
      <c r="DN324" s="153">
        <v>0</v>
      </c>
      <c r="DO324" s="153">
        <v>0</v>
      </c>
      <c r="DP324" s="153">
        <v>1</v>
      </c>
      <c r="DQ324" s="153">
        <v>4</v>
      </c>
      <c r="DR324" s="153">
        <v>18</v>
      </c>
      <c r="DS324" s="153">
        <v>19</v>
      </c>
      <c r="DT324" s="153">
        <v>0</v>
      </c>
      <c r="DU324" s="153">
        <v>1</v>
      </c>
      <c r="DV324" s="153">
        <v>4</v>
      </c>
      <c r="DW324" s="153">
        <v>7</v>
      </c>
      <c r="DX324" s="153">
        <v>0</v>
      </c>
      <c r="DY324" s="153">
        <v>7</v>
      </c>
      <c r="DZ324" s="153">
        <v>8</v>
      </c>
      <c r="EA324" s="153">
        <v>12</v>
      </c>
      <c r="EB324" s="153">
        <v>31</v>
      </c>
      <c r="EC324" s="153">
        <v>1</v>
      </c>
      <c r="ED324" s="153">
        <v>5</v>
      </c>
      <c r="EE324" s="153">
        <v>16</v>
      </c>
      <c r="EF324" s="153">
        <v>13</v>
      </c>
      <c r="EG324" s="153">
        <v>49</v>
      </c>
      <c r="EH324" s="153">
        <v>12</v>
      </c>
      <c r="EI324" s="153">
        <v>9</v>
      </c>
      <c r="EJ324" s="153">
        <v>67</v>
      </c>
      <c r="EK324" s="153">
        <v>24</v>
      </c>
      <c r="EL324" s="153">
        <v>8</v>
      </c>
      <c r="EM324" s="153">
        <v>1</v>
      </c>
      <c r="EN324" s="153">
        <v>32</v>
      </c>
      <c r="EO324" s="153">
        <v>22</v>
      </c>
      <c r="EP324" s="153">
        <v>6</v>
      </c>
      <c r="EQ324" s="153">
        <v>12</v>
      </c>
      <c r="ER324" s="153">
        <v>51</v>
      </c>
      <c r="ES324" s="153">
        <v>168</v>
      </c>
      <c r="ET324" s="153">
        <v>38</v>
      </c>
      <c r="EU324" s="153">
        <v>28</v>
      </c>
      <c r="EV324" s="153">
        <v>29</v>
      </c>
      <c r="EW324" s="153">
        <v>0</v>
      </c>
      <c r="EX324" s="153">
        <v>20</v>
      </c>
      <c r="EY324" s="153">
        <v>46</v>
      </c>
      <c r="EZ324" s="153">
        <v>13</v>
      </c>
      <c r="FA324" s="153">
        <v>42</v>
      </c>
      <c r="FB324" s="153">
        <v>62</v>
      </c>
      <c r="FC324" s="153">
        <v>27</v>
      </c>
      <c r="FD324" s="153">
        <v>35</v>
      </c>
      <c r="FE324" s="153">
        <v>72</v>
      </c>
      <c r="FF324" s="153">
        <v>8</v>
      </c>
      <c r="FG324" s="153">
        <v>19</v>
      </c>
      <c r="FH324" s="153">
        <v>43</v>
      </c>
      <c r="FI324" s="153">
        <v>53</v>
      </c>
      <c r="FJ324" s="153">
        <v>116</v>
      </c>
      <c r="FK324" s="153">
        <v>21</v>
      </c>
      <c r="FL324" s="153">
        <v>282</v>
      </c>
      <c r="FM324" s="153">
        <v>442</v>
      </c>
      <c r="FN324" s="153">
        <v>1</v>
      </c>
      <c r="FO324" s="153"/>
      <c r="FP324" s="153">
        <v>11</v>
      </c>
      <c r="FQ324" s="153">
        <v>2</v>
      </c>
      <c r="FR324" s="153">
        <v>21</v>
      </c>
      <c r="FS324" s="153">
        <v>11</v>
      </c>
      <c r="FT324" s="153">
        <v>15</v>
      </c>
      <c r="FU324" s="153">
        <v>18</v>
      </c>
      <c r="FV324" s="153">
        <v>1</v>
      </c>
      <c r="FW324" s="153">
        <v>55</v>
      </c>
      <c r="FX324" s="153">
        <v>20</v>
      </c>
      <c r="FY324" s="153">
        <v>9</v>
      </c>
      <c r="FZ324" s="153">
        <v>12</v>
      </c>
      <c r="GA324" s="153">
        <v>2</v>
      </c>
      <c r="GB324" s="153">
        <v>54</v>
      </c>
      <c r="GC324" s="153">
        <v>12</v>
      </c>
      <c r="GD324" s="153">
        <v>25</v>
      </c>
      <c r="GE324" s="153">
        <v>7</v>
      </c>
      <c r="GF324" s="153">
        <v>1</v>
      </c>
      <c r="GG324" s="153">
        <v>10</v>
      </c>
      <c r="GH324" s="153">
        <v>4</v>
      </c>
      <c r="GI324" s="153">
        <v>48</v>
      </c>
      <c r="GJ324" s="153">
        <v>41</v>
      </c>
      <c r="GK324" s="153">
        <v>17</v>
      </c>
      <c r="GL324" s="153">
        <v>19</v>
      </c>
      <c r="GM324" s="153">
        <v>6</v>
      </c>
      <c r="GN324" s="153">
        <v>10</v>
      </c>
      <c r="GO324" s="153"/>
      <c r="GP324" s="153">
        <v>12</v>
      </c>
      <c r="GQ324" s="153">
        <v>214</v>
      </c>
      <c r="GR324" s="153">
        <v>16</v>
      </c>
      <c r="GS324" s="153">
        <v>29</v>
      </c>
      <c r="GT324" s="153">
        <v>8</v>
      </c>
      <c r="GU324" s="153">
        <v>25</v>
      </c>
      <c r="GV324" s="153">
        <v>26</v>
      </c>
      <c r="GW324" s="153">
        <v>23</v>
      </c>
      <c r="GX324" s="153">
        <v>17</v>
      </c>
      <c r="GY324" s="153">
        <v>6</v>
      </c>
      <c r="GZ324" s="153">
        <v>9</v>
      </c>
      <c r="HA324" s="153">
        <v>32</v>
      </c>
      <c r="HB324" s="153">
        <v>30</v>
      </c>
      <c r="HC324" s="153">
        <v>89</v>
      </c>
      <c r="HD324" s="153">
        <v>11</v>
      </c>
      <c r="HE324" s="153">
        <v>63</v>
      </c>
      <c r="HF324" s="153">
        <v>26</v>
      </c>
      <c r="HG324" s="153">
        <v>27</v>
      </c>
      <c r="HH324" s="153">
        <v>14</v>
      </c>
      <c r="HI324" s="153">
        <v>90</v>
      </c>
      <c r="HJ324" s="153">
        <v>86</v>
      </c>
      <c r="HK324" s="153">
        <v>51</v>
      </c>
      <c r="HL324" s="153">
        <v>70</v>
      </c>
      <c r="HM324" s="153">
        <v>2</v>
      </c>
      <c r="HN324" s="153">
        <v>23</v>
      </c>
      <c r="HO324" s="153">
        <v>13</v>
      </c>
      <c r="HP324" s="153">
        <v>2</v>
      </c>
      <c r="HQ324" s="153">
        <v>9</v>
      </c>
      <c r="HR324" s="153">
        <v>20</v>
      </c>
      <c r="HS324" s="153">
        <v>10</v>
      </c>
      <c r="HT324" s="153">
        <v>6</v>
      </c>
      <c r="HU324" s="153">
        <v>4</v>
      </c>
      <c r="HV324" s="153">
        <v>7</v>
      </c>
      <c r="HW324" s="153">
        <v>5</v>
      </c>
      <c r="HX324" s="153">
        <v>4</v>
      </c>
      <c r="HY324" s="153">
        <v>20</v>
      </c>
      <c r="HZ324" s="153">
        <v>11</v>
      </c>
      <c r="IA324" s="153">
        <v>16</v>
      </c>
      <c r="IB324" s="153">
        <v>4</v>
      </c>
      <c r="IC324" s="153">
        <v>58</v>
      </c>
      <c r="ID324" s="153">
        <v>5</v>
      </c>
      <c r="IE324" s="153">
        <v>3</v>
      </c>
      <c r="IF324" s="153">
        <v>10</v>
      </c>
      <c r="IG324" s="153">
        <v>15</v>
      </c>
      <c r="IH324" s="153">
        <v>62</v>
      </c>
      <c r="II324" s="153">
        <v>51</v>
      </c>
      <c r="IJ324" s="153">
        <v>39</v>
      </c>
      <c r="IK324" s="153">
        <v>19</v>
      </c>
      <c r="IL324" s="153">
        <v>27</v>
      </c>
      <c r="IM324" s="153">
        <v>36</v>
      </c>
      <c r="IN324" s="153">
        <v>43</v>
      </c>
      <c r="IO324" s="153">
        <v>40</v>
      </c>
      <c r="IP324" s="153">
        <v>46</v>
      </c>
      <c r="IQ324" s="153">
        <v>27</v>
      </c>
      <c r="IR324" s="153">
        <v>20</v>
      </c>
      <c r="IS324" s="153">
        <v>46</v>
      </c>
      <c r="IT324" s="153">
        <v>44</v>
      </c>
      <c r="IU324" s="153">
        <v>47</v>
      </c>
      <c r="IV324" s="153">
        <v>19</v>
      </c>
      <c r="IW324" s="153">
        <v>29</v>
      </c>
      <c r="IX324" s="153">
        <v>46</v>
      </c>
      <c r="IY324" s="153">
        <v>70</v>
      </c>
      <c r="IZ324" s="153">
        <v>16</v>
      </c>
      <c r="JA324" s="153">
        <v>54</v>
      </c>
      <c r="JB324" s="153">
        <v>53</v>
      </c>
      <c r="JC324" s="153">
        <v>9</v>
      </c>
      <c r="JD324" s="153">
        <v>4</v>
      </c>
      <c r="JE324" s="153">
        <v>28</v>
      </c>
      <c r="JF324" s="153">
        <v>12</v>
      </c>
      <c r="JG324" s="153">
        <v>11</v>
      </c>
      <c r="JH324" s="153">
        <v>18</v>
      </c>
      <c r="JI324" s="153">
        <v>25</v>
      </c>
      <c r="JJ324" s="153">
        <v>13</v>
      </c>
      <c r="JK324" s="153">
        <v>20</v>
      </c>
      <c r="JL324" s="153">
        <v>4399</v>
      </c>
      <c r="JM324" s="153">
        <v>5096</v>
      </c>
      <c r="JN324" s="153">
        <v>5428</v>
      </c>
      <c r="JO324" s="153">
        <v>3906</v>
      </c>
      <c r="JP324" s="153">
        <v>4440</v>
      </c>
      <c r="JQ324" s="153">
        <v>5824</v>
      </c>
      <c r="JR324" s="153">
        <v>3374</v>
      </c>
      <c r="JS324" s="153">
        <v>2570</v>
      </c>
      <c r="JT324" s="153">
        <v>4378</v>
      </c>
      <c r="JU324" s="153">
        <v>2019</v>
      </c>
      <c r="JV324" s="153"/>
      <c r="JW324" s="153">
        <v>2961</v>
      </c>
      <c r="JX324" s="153">
        <v>1012</v>
      </c>
      <c r="JY324" s="153">
        <v>1301</v>
      </c>
      <c r="JZ324" s="153">
        <v>768</v>
      </c>
      <c r="KA324" s="153">
        <v>427</v>
      </c>
      <c r="KB324" s="153">
        <v>1104</v>
      </c>
      <c r="KC324" s="153">
        <v>296</v>
      </c>
      <c r="KD324" s="153">
        <v>1219</v>
      </c>
      <c r="KE324" s="153">
        <v>762</v>
      </c>
      <c r="KF324" s="153">
        <v>612</v>
      </c>
      <c r="KG324" s="153">
        <v>11</v>
      </c>
      <c r="KH324" s="153">
        <v>766</v>
      </c>
      <c r="KI324" s="153">
        <v>13080</v>
      </c>
      <c r="KJ324" s="153">
        <v>1536</v>
      </c>
      <c r="KK324" s="153">
        <v>206</v>
      </c>
      <c r="KL324" s="153">
        <v>1249</v>
      </c>
      <c r="KM324" s="153">
        <v>442</v>
      </c>
      <c r="KN324" s="153">
        <v>1582</v>
      </c>
      <c r="KO324" s="153">
        <v>101</v>
      </c>
      <c r="KP324" s="153">
        <v>53</v>
      </c>
      <c r="KQ324" s="153">
        <v>88</v>
      </c>
      <c r="KR324" s="153">
        <v>15</v>
      </c>
      <c r="KS324" s="153">
        <v>209</v>
      </c>
      <c r="KT324" s="153">
        <v>512</v>
      </c>
      <c r="KU324" s="153">
        <v>32</v>
      </c>
      <c r="KV324" s="153">
        <v>2</v>
      </c>
      <c r="KW324" s="153">
        <v>0</v>
      </c>
      <c r="KX324" s="153">
        <v>166</v>
      </c>
      <c r="KY324" s="153">
        <v>48</v>
      </c>
      <c r="KZ324" s="153">
        <v>606</v>
      </c>
      <c r="LA324" s="153">
        <v>387</v>
      </c>
      <c r="LB324" s="153">
        <v>301</v>
      </c>
      <c r="LC324" s="153">
        <v>0</v>
      </c>
      <c r="LD324" s="153">
        <v>1749</v>
      </c>
      <c r="LE324" s="153">
        <v>642</v>
      </c>
      <c r="LF324" s="153">
        <v>6137</v>
      </c>
      <c r="LG324" s="153">
        <v>1261</v>
      </c>
      <c r="LH324" s="153">
        <v>5182</v>
      </c>
      <c r="LI324" s="153">
        <v>45267</v>
      </c>
      <c r="LJ324" s="153">
        <v>408</v>
      </c>
      <c r="LK324" s="153">
        <v>382</v>
      </c>
      <c r="LL324" s="153">
        <v>7200</v>
      </c>
      <c r="LM324" s="153">
        <v>164</v>
      </c>
      <c r="LN324" s="153">
        <v>56122</v>
      </c>
      <c r="LO324" s="153">
        <v>2063</v>
      </c>
      <c r="LP324" s="153">
        <v>1165</v>
      </c>
      <c r="LQ324" s="153">
        <v>430</v>
      </c>
      <c r="LR324" s="153">
        <v>3664</v>
      </c>
      <c r="LS324" s="153">
        <v>3544</v>
      </c>
      <c r="LT324" s="153">
        <v>668</v>
      </c>
      <c r="LU324" s="153">
        <v>1235</v>
      </c>
      <c r="LV324" s="153">
        <v>360</v>
      </c>
      <c r="LW324" s="153">
        <v>2384</v>
      </c>
      <c r="LX324" s="153">
        <v>2994</v>
      </c>
      <c r="LY324" s="153">
        <v>999</v>
      </c>
      <c r="LZ324" s="153">
        <v>590</v>
      </c>
      <c r="MA324" s="153">
        <v>893</v>
      </c>
      <c r="MB324" s="153">
        <v>362</v>
      </c>
      <c r="MC324" s="153">
        <v>113</v>
      </c>
      <c r="MD324" s="153">
        <v>94</v>
      </c>
      <c r="ME324" s="153"/>
      <c r="MF324" s="153">
        <v>625</v>
      </c>
      <c r="MG324" s="153">
        <v>166</v>
      </c>
      <c r="MH324" s="153">
        <v>1082</v>
      </c>
      <c r="MI324" s="153">
        <v>2443</v>
      </c>
      <c r="MJ324" s="153">
        <v>348</v>
      </c>
      <c r="MK324" s="153">
        <v>188</v>
      </c>
      <c r="ML324" s="153">
        <v>315</v>
      </c>
      <c r="MM324" s="153">
        <v>358</v>
      </c>
      <c r="MN324" s="153">
        <v>585</v>
      </c>
      <c r="MO324" s="153">
        <v>450</v>
      </c>
      <c r="MP324" s="153">
        <v>1215</v>
      </c>
      <c r="MQ324" s="153">
        <v>52</v>
      </c>
      <c r="MR324" s="153">
        <v>48</v>
      </c>
      <c r="MS324" s="153">
        <v>700</v>
      </c>
      <c r="MT324" s="153">
        <v>8348</v>
      </c>
      <c r="MU324" s="153">
        <v>407</v>
      </c>
      <c r="MV324" s="153">
        <v>710</v>
      </c>
      <c r="MW324" s="153">
        <v>904</v>
      </c>
      <c r="MX324" s="153">
        <v>234</v>
      </c>
      <c r="MY324" s="153">
        <v>664</v>
      </c>
      <c r="MZ324" s="153">
        <v>830</v>
      </c>
      <c r="NA324" s="153">
        <v>13707</v>
      </c>
      <c r="NB324" s="153">
        <v>2551</v>
      </c>
      <c r="NC324" s="153">
        <v>484</v>
      </c>
      <c r="ND324" s="153">
        <v>6067</v>
      </c>
      <c r="NE324" s="153">
        <v>365</v>
      </c>
      <c r="NF324" s="153">
        <v>2756</v>
      </c>
      <c r="NG324" s="153">
        <v>126</v>
      </c>
      <c r="NH324" s="153">
        <v>133</v>
      </c>
      <c r="NI324" s="153">
        <v>92</v>
      </c>
      <c r="NJ324" s="153">
        <v>210</v>
      </c>
      <c r="NK324" s="153">
        <v>1161</v>
      </c>
      <c r="NL324" s="153">
        <v>99</v>
      </c>
      <c r="NM324" s="153">
        <v>239</v>
      </c>
      <c r="NN324" s="153">
        <v>879</v>
      </c>
      <c r="NO324" s="153">
        <v>1177</v>
      </c>
      <c r="NP324" s="153">
        <v>2781</v>
      </c>
      <c r="NQ324" s="153">
        <v>3021</v>
      </c>
      <c r="NR324" s="153">
        <v>1103</v>
      </c>
      <c r="NS324" s="153">
        <v>422</v>
      </c>
      <c r="NT324" s="153">
        <v>52</v>
      </c>
      <c r="NU324" s="153">
        <v>179</v>
      </c>
      <c r="NV324" s="153">
        <v>66</v>
      </c>
      <c r="NW324" s="153">
        <v>680</v>
      </c>
      <c r="NX324" s="153">
        <v>9</v>
      </c>
      <c r="NY324" s="153">
        <v>86</v>
      </c>
      <c r="NZ324" s="153">
        <v>463</v>
      </c>
      <c r="OA324" s="153">
        <v>6</v>
      </c>
      <c r="OB324" s="153">
        <v>459</v>
      </c>
      <c r="OC324" s="153">
        <v>951</v>
      </c>
      <c r="OD324" s="153"/>
      <c r="OE324" s="153"/>
      <c r="OF324" s="153">
        <v>807</v>
      </c>
      <c r="OG324" s="153">
        <v>2</v>
      </c>
      <c r="OH324" s="153">
        <v>37</v>
      </c>
      <c r="OI324" s="153">
        <v>99</v>
      </c>
      <c r="OJ324" s="153">
        <v>676</v>
      </c>
      <c r="OK324" s="153">
        <v>1884</v>
      </c>
      <c r="OL324" s="153">
        <v>508</v>
      </c>
      <c r="OM324" s="153">
        <v>61</v>
      </c>
      <c r="ON324" s="153">
        <v>42</v>
      </c>
      <c r="OO324" s="154">
        <v>3014</v>
      </c>
      <c r="OP324" s="144">
        <v>303702</v>
      </c>
      <c r="OQ324" s="155">
        <v>308251</v>
      </c>
      <c r="OR324" s="153"/>
      <c r="OS324" s="153"/>
      <c r="OT324" s="153">
        <v>5033</v>
      </c>
      <c r="OU324" s="153"/>
      <c r="OV324" s="153"/>
      <c r="OW324" s="153">
        <v>19554</v>
      </c>
      <c r="OX324" s="153">
        <v>-52692</v>
      </c>
      <c r="OY324" s="153"/>
      <c r="OZ324" s="153"/>
      <c r="PA324" s="153"/>
      <c r="PB324" s="153"/>
      <c r="PC324" s="153"/>
      <c r="PD324" s="153"/>
      <c r="PE324" s="153"/>
      <c r="PF324" s="153"/>
      <c r="PG324" s="153"/>
      <c r="PH324" s="153"/>
      <c r="PI324" s="153"/>
      <c r="PJ324" s="156"/>
      <c r="PK324" s="144">
        <v>280146</v>
      </c>
      <c r="PL324" s="144">
        <v>583848</v>
      </c>
    </row>
    <row r="325" spans="1:428" ht="15" x14ac:dyDescent="0.25">
      <c r="A325" s="158">
        <v>524200</v>
      </c>
      <c r="B325" s="159" t="s">
        <v>748</v>
      </c>
      <c r="C325" s="149" t="s">
        <v>511</v>
      </c>
      <c r="D325" s="155">
        <v>72</v>
      </c>
      <c r="E325" s="153">
        <v>70</v>
      </c>
      <c r="F325" s="153">
        <v>50</v>
      </c>
      <c r="G325" s="153">
        <v>92</v>
      </c>
      <c r="H325" s="153">
        <v>32</v>
      </c>
      <c r="I325" s="153">
        <v>278</v>
      </c>
      <c r="J325" s="153">
        <v>46</v>
      </c>
      <c r="K325" s="153">
        <v>25</v>
      </c>
      <c r="L325" s="153">
        <v>79</v>
      </c>
      <c r="M325" s="153">
        <v>123</v>
      </c>
      <c r="N325" s="153">
        <v>5</v>
      </c>
      <c r="O325" s="153">
        <v>10</v>
      </c>
      <c r="P325" s="153">
        <v>57</v>
      </c>
      <c r="Q325" s="153">
        <v>88</v>
      </c>
      <c r="R325" s="153">
        <v>74</v>
      </c>
      <c r="S325" s="153">
        <v>71</v>
      </c>
      <c r="T325" s="153">
        <v>76</v>
      </c>
      <c r="U325" s="153">
        <v>31</v>
      </c>
      <c r="V325" s="153">
        <v>204</v>
      </c>
      <c r="W325" s="153">
        <v>45</v>
      </c>
      <c r="X325" s="153">
        <v>197</v>
      </c>
      <c r="Y325" s="153">
        <v>1143</v>
      </c>
      <c r="Z325" s="153">
        <v>114</v>
      </c>
      <c r="AA325" s="153">
        <v>139</v>
      </c>
      <c r="AB325" s="153"/>
      <c r="AC325" s="153"/>
      <c r="AD325" s="153">
        <v>50</v>
      </c>
      <c r="AE325" s="153">
        <v>39</v>
      </c>
      <c r="AF325" s="153"/>
      <c r="AG325" s="153"/>
      <c r="AH325" s="153"/>
      <c r="AI325" s="153"/>
      <c r="AJ325" s="153"/>
      <c r="AK325" s="153"/>
      <c r="AL325" s="153"/>
      <c r="AM325" s="153"/>
      <c r="AN325" s="153">
        <v>34</v>
      </c>
      <c r="AO325" s="153">
        <v>54</v>
      </c>
      <c r="AP325" s="153">
        <v>14</v>
      </c>
      <c r="AQ325" s="153">
        <v>70</v>
      </c>
      <c r="AR325" s="153">
        <v>135</v>
      </c>
      <c r="AS325" s="153">
        <v>180</v>
      </c>
      <c r="AT325" s="153">
        <v>41</v>
      </c>
      <c r="AU325" s="153">
        <v>52</v>
      </c>
      <c r="AV325" s="153">
        <v>12</v>
      </c>
      <c r="AW325" s="153">
        <v>43</v>
      </c>
      <c r="AX325" s="153">
        <v>28</v>
      </c>
      <c r="AY325" s="153">
        <v>30</v>
      </c>
      <c r="AZ325" s="153">
        <v>34</v>
      </c>
      <c r="BA325" s="153">
        <v>12</v>
      </c>
      <c r="BB325" s="153">
        <v>52</v>
      </c>
      <c r="BC325" s="153">
        <v>60</v>
      </c>
      <c r="BD325" s="153">
        <v>33</v>
      </c>
      <c r="BE325" s="153">
        <v>75</v>
      </c>
      <c r="BF325" s="153">
        <v>24</v>
      </c>
      <c r="BG325" s="153">
        <v>51</v>
      </c>
      <c r="BH325" s="153">
        <v>55</v>
      </c>
      <c r="BI325" s="153">
        <v>47</v>
      </c>
      <c r="BJ325" s="153">
        <v>26</v>
      </c>
      <c r="BK325" s="153">
        <v>33</v>
      </c>
      <c r="BL325" s="153">
        <v>32</v>
      </c>
      <c r="BM325" s="153">
        <v>121</v>
      </c>
      <c r="BN325" s="153">
        <v>34</v>
      </c>
      <c r="BO325" s="153">
        <v>39</v>
      </c>
      <c r="BP325" s="153">
        <v>24</v>
      </c>
      <c r="BQ325" s="153">
        <v>34</v>
      </c>
      <c r="BR325" s="153">
        <v>36</v>
      </c>
      <c r="BS325" s="153">
        <v>24</v>
      </c>
      <c r="BT325" s="153">
        <v>54</v>
      </c>
      <c r="BU325" s="153">
        <v>30</v>
      </c>
      <c r="BV325" s="153">
        <v>17</v>
      </c>
      <c r="BW325" s="153">
        <v>23</v>
      </c>
      <c r="BX325" s="153">
        <v>40</v>
      </c>
      <c r="BY325" s="153">
        <v>31</v>
      </c>
      <c r="BZ325" s="153">
        <v>89</v>
      </c>
      <c r="CA325" s="153">
        <v>30</v>
      </c>
      <c r="CB325" s="153">
        <v>20</v>
      </c>
      <c r="CC325" s="153">
        <v>45</v>
      </c>
      <c r="CD325" s="153">
        <v>16</v>
      </c>
      <c r="CE325" s="153">
        <v>25</v>
      </c>
      <c r="CF325" s="153">
        <v>138</v>
      </c>
      <c r="CG325" s="153">
        <v>23</v>
      </c>
      <c r="CH325" s="153">
        <v>36</v>
      </c>
      <c r="CI325" s="153">
        <v>63</v>
      </c>
      <c r="CJ325" s="153">
        <v>58</v>
      </c>
      <c r="CK325" s="153">
        <v>13</v>
      </c>
      <c r="CL325" s="153">
        <v>35</v>
      </c>
      <c r="CM325" s="153">
        <v>56</v>
      </c>
      <c r="CN325" s="153">
        <v>43</v>
      </c>
      <c r="CO325" s="153">
        <v>6</v>
      </c>
      <c r="CP325" s="153">
        <v>72</v>
      </c>
      <c r="CQ325" s="153">
        <v>21</v>
      </c>
      <c r="CR325" s="153">
        <v>26</v>
      </c>
      <c r="CS325" s="153">
        <v>44</v>
      </c>
      <c r="CT325" s="153">
        <v>40</v>
      </c>
      <c r="CU325" s="153">
        <v>38</v>
      </c>
      <c r="CV325" s="153">
        <v>57</v>
      </c>
      <c r="CW325" s="153">
        <v>75</v>
      </c>
      <c r="CX325" s="153">
        <v>64</v>
      </c>
      <c r="CY325" s="153">
        <v>34</v>
      </c>
      <c r="CZ325" s="153">
        <v>24</v>
      </c>
      <c r="DA325" s="153">
        <v>166</v>
      </c>
      <c r="DB325" s="153">
        <v>29</v>
      </c>
      <c r="DC325" s="153">
        <v>110</v>
      </c>
      <c r="DD325" s="153">
        <v>29</v>
      </c>
      <c r="DE325" s="153">
        <v>45</v>
      </c>
      <c r="DF325" s="153">
        <v>51</v>
      </c>
      <c r="DG325" s="153">
        <v>33</v>
      </c>
      <c r="DH325" s="153">
        <v>33</v>
      </c>
      <c r="DI325" s="153">
        <v>26</v>
      </c>
      <c r="DJ325" s="153"/>
      <c r="DK325" s="153"/>
      <c r="DL325" s="153">
        <v>4</v>
      </c>
      <c r="DM325" s="153">
        <v>0</v>
      </c>
      <c r="DN325" s="153">
        <v>0</v>
      </c>
      <c r="DO325" s="153">
        <v>0</v>
      </c>
      <c r="DP325" s="153">
        <v>1</v>
      </c>
      <c r="DQ325" s="153">
        <v>4</v>
      </c>
      <c r="DR325" s="153">
        <v>48</v>
      </c>
      <c r="DS325" s="153">
        <v>59</v>
      </c>
      <c r="DT325" s="153">
        <v>3</v>
      </c>
      <c r="DU325" s="153"/>
      <c r="DV325" s="153">
        <v>7</v>
      </c>
      <c r="DW325" s="153">
        <v>13</v>
      </c>
      <c r="DX325" s="153">
        <v>4</v>
      </c>
      <c r="DY325" s="153">
        <v>20</v>
      </c>
      <c r="DZ325" s="153">
        <v>25</v>
      </c>
      <c r="EA325" s="153">
        <v>37</v>
      </c>
      <c r="EB325" s="153">
        <v>69</v>
      </c>
      <c r="EC325" s="153">
        <v>2</v>
      </c>
      <c r="ED325" s="153">
        <v>12</v>
      </c>
      <c r="EE325" s="153">
        <v>45</v>
      </c>
      <c r="EF325" s="153">
        <v>44</v>
      </c>
      <c r="EG325" s="153">
        <v>148</v>
      </c>
      <c r="EH325" s="153">
        <v>26</v>
      </c>
      <c r="EI325" s="153">
        <v>23</v>
      </c>
      <c r="EJ325" s="153">
        <v>169</v>
      </c>
      <c r="EK325" s="153">
        <v>24</v>
      </c>
      <c r="EL325" s="153">
        <v>36</v>
      </c>
      <c r="EM325" s="153">
        <v>8</v>
      </c>
      <c r="EN325" s="153">
        <v>28</v>
      </c>
      <c r="EO325" s="153">
        <v>54</v>
      </c>
      <c r="EP325" s="153">
        <v>13</v>
      </c>
      <c r="EQ325" s="153">
        <v>29</v>
      </c>
      <c r="ER325" s="153">
        <v>27</v>
      </c>
      <c r="ES325" s="153">
        <v>388</v>
      </c>
      <c r="ET325" s="153">
        <v>109</v>
      </c>
      <c r="EU325" s="153">
        <v>84</v>
      </c>
      <c r="EV325" s="153">
        <v>87</v>
      </c>
      <c r="EW325" s="153">
        <v>2</v>
      </c>
      <c r="EX325" s="153">
        <v>63</v>
      </c>
      <c r="EY325" s="153">
        <v>104</v>
      </c>
      <c r="EZ325" s="153">
        <v>38</v>
      </c>
      <c r="FA325" s="153">
        <v>127</v>
      </c>
      <c r="FB325" s="153">
        <v>186</v>
      </c>
      <c r="FC325" s="153">
        <v>74</v>
      </c>
      <c r="FD325" s="153">
        <v>88</v>
      </c>
      <c r="FE325" s="153">
        <v>115</v>
      </c>
      <c r="FF325" s="153">
        <v>22</v>
      </c>
      <c r="FG325" s="153">
        <v>52</v>
      </c>
      <c r="FH325" s="153">
        <v>117</v>
      </c>
      <c r="FI325" s="153"/>
      <c r="FJ325" s="153">
        <v>0</v>
      </c>
      <c r="FK325" s="153">
        <v>58</v>
      </c>
      <c r="FL325" s="153">
        <v>17</v>
      </c>
      <c r="FM325" s="153">
        <v>27</v>
      </c>
      <c r="FN325" s="153">
        <v>18</v>
      </c>
      <c r="FO325" s="153"/>
      <c r="FP325" s="153">
        <v>33</v>
      </c>
      <c r="FQ325" s="153">
        <v>26</v>
      </c>
      <c r="FR325" s="153">
        <v>66</v>
      </c>
      <c r="FS325" s="153">
        <v>30</v>
      </c>
      <c r="FT325" s="153">
        <v>48</v>
      </c>
      <c r="FU325" s="153">
        <v>46</v>
      </c>
      <c r="FV325" s="153">
        <v>28</v>
      </c>
      <c r="FW325" s="153">
        <v>147</v>
      </c>
      <c r="FX325" s="153">
        <v>57</v>
      </c>
      <c r="FY325" s="153">
        <v>28</v>
      </c>
      <c r="FZ325" s="153">
        <v>32</v>
      </c>
      <c r="GA325" s="153">
        <v>23</v>
      </c>
      <c r="GB325" s="153">
        <v>122</v>
      </c>
      <c r="GC325" s="153">
        <v>36</v>
      </c>
      <c r="GD325" s="153">
        <v>44</v>
      </c>
      <c r="GE325" s="153">
        <v>21</v>
      </c>
      <c r="GF325" s="153">
        <v>4</v>
      </c>
      <c r="GG325" s="153">
        <v>23</v>
      </c>
      <c r="GH325" s="153">
        <v>36</v>
      </c>
      <c r="GI325" s="153">
        <v>132</v>
      </c>
      <c r="GJ325" s="153">
        <v>92</v>
      </c>
      <c r="GK325" s="153">
        <v>51</v>
      </c>
      <c r="GL325" s="153">
        <v>53</v>
      </c>
      <c r="GM325" s="153">
        <v>18</v>
      </c>
      <c r="GN325" s="153">
        <v>24</v>
      </c>
      <c r="GO325" s="153"/>
      <c r="GP325" s="153">
        <v>25</v>
      </c>
      <c r="GQ325" s="153">
        <v>465</v>
      </c>
      <c r="GR325" s="153">
        <v>50</v>
      </c>
      <c r="GS325" s="153">
        <v>23</v>
      </c>
      <c r="GT325" s="153">
        <v>23</v>
      </c>
      <c r="GU325" s="153">
        <v>73</v>
      </c>
      <c r="GV325" s="153">
        <v>77</v>
      </c>
      <c r="GW325" s="153">
        <v>71</v>
      </c>
      <c r="GX325" s="153">
        <v>50</v>
      </c>
      <c r="GY325" s="153">
        <v>18</v>
      </c>
      <c r="GZ325" s="153">
        <v>27</v>
      </c>
      <c r="HA325" s="153">
        <v>95</v>
      </c>
      <c r="HB325" s="153">
        <v>91</v>
      </c>
      <c r="HC325" s="153">
        <v>201</v>
      </c>
      <c r="HD325" s="153">
        <v>33</v>
      </c>
      <c r="HE325" s="153">
        <v>139</v>
      </c>
      <c r="HF325" s="153">
        <v>81</v>
      </c>
      <c r="HG325" s="153">
        <v>58</v>
      </c>
      <c r="HH325" s="153">
        <v>41</v>
      </c>
      <c r="HI325" s="153">
        <v>265</v>
      </c>
      <c r="HJ325" s="153">
        <v>254</v>
      </c>
      <c r="HK325" s="153">
        <v>116</v>
      </c>
      <c r="HL325" s="153">
        <v>139</v>
      </c>
      <c r="HM325" s="153">
        <v>4</v>
      </c>
      <c r="HN325" s="153">
        <v>86</v>
      </c>
      <c r="HO325" s="153">
        <v>51</v>
      </c>
      <c r="HP325" s="153">
        <v>13</v>
      </c>
      <c r="HQ325" s="153">
        <v>21</v>
      </c>
      <c r="HR325" s="153">
        <v>52</v>
      </c>
      <c r="HS325" s="153">
        <v>31</v>
      </c>
      <c r="HT325" s="153">
        <v>14</v>
      </c>
      <c r="HU325" s="153">
        <v>44</v>
      </c>
      <c r="HV325" s="153">
        <v>19</v>
      </c>
      <c r="HW325" s="153">
        <v>53</v>
      </c>
      <c r="HX325" s="153">
        <v>36</v>
      </c>
      <c r="HY325" s="153">
        <v>58</v>
      </c>
      <c r="HZ325" s="153">
        <v>31</v>
      </c>
      <c r="IA325" s="153">
        <v>45</v>
      </c>
      <c r="IB325" s="153">
        <v>10</v>
      </c>
      <c r="IC325" s="153">
        <v>24</v>
      </c>
      <c r="ID325" s="153">
        <v>9</v>
      </c>
      <c r="IE325" s="153">
        <v>26</v>
      </c>
      <c r="IF325" s="153">
        <v>64</v>
      </c>
      <c r="IG325" s="153">
        <v>39</v>
      </c>
      <c r="IH325" s="153">
        <v>151</v>
      </c>
      <c r="II325" s="153"/>
      <c r="IJ325" s="153">
        <v>115</v>
      </c>
      <c r="IK325" s="153">
        <v>43</v>
      </c>
      <c r="IL325" s="153">
        <v>77</v>
      </c>
      <c r="IM325" s="153">
        <v>103</v>
      </c>
      <c r="IN325" s="153">
        <v>123</v>
      </c>
      <c r="IO325" s="153">
        <v>117</v>
      </c>
      <c r="IP325" s="153">
        <v>104</v>
      </c>
      <c r="IQ325" s="153">
        <v>60</v>
      </c>
      <c r="IR325" s="153">
        <v>59</v>
      </c>
      <c r="IS325" s="153">
        <v>130</v>
      </c>
      <c r="IT325" s="153">
        <v>79</v>
      </c>
      <c r="IU325" s="153">
        <v>79</v>
      </c>
      <c r="IV325" s="153">
        <v>56</v>
      </c>
      <c r="IW325" s="153">
        <v>67</v>
      </c>
      <c r="IX325" s="153">
        <v>98</v>
      </c>
      <c r="IY325" s="153">
        <v>159</v>
      </c>
      <c r="IZ325" s="153">
        <v>47</v>
      </c>
      <c r="JA325" s="153">
        <v>200</v>
      </c>
      <c r="JB325" s="153">
        <v>151</v>
      </c>
      <c r="JC325" s="153">
        <v>102</v>
      </c>
      <c r="JD325" s="153">
        <v>62</v>
      </c>
      <c r="JE325" s="153">
        <v>80</v>
      </c>
      <c r="JF325" s="153">
        <v>35</v>
      </c>
      <c r="JG325" s="153">
        <v>24</v>
      </c>
      <c r="JH325" s="153">
        <v>51</v>
      </c>
      <c r="JI325" s="153">
        <v>36</v>
      </c>
      <c r="JJ325" s="153">
        <v>31</v>
      </c>
      <c r="JK325" s="153">
        <v>57</v>
      </c>
      <c r="JL325" s="153">
        <v>122</v>
      </c>
      <c r="JM325" s="153">
        <v>200</v>
      </c>
      <c r="JN325" s="153">
        <v>258</v>
      </c>
      <c r="JO325" s="153">
        <v>209</v>
      </c>
      <c r="JP325" s="153">
        <v>661</v>
      </c>
      <c r="JQ325" s="153">
        <v>300</v>
      </c>
      <c r="JR325" s="153">
        <v>199</v>
      </c>
      <c r="JS325" s="153">
        <v>802</v>
      </c>
      <c r="JT325" s="153">
        <v>804</v>
      </c>
      <c r="JU325" s="153">
        <v>324</v>
      </c>
      <c r="JV325" s="153"/>
      <c r="JW325" s="153">
        <v>1098</v>
      </c>
      <c r="JX325" s="153">
        <v>483</v>
      </c>
      <c r="JY325" s="153">
        <v>403</v>
      </c>
      <c r="JZ325" s="153">
        <v>575</v>
      </c>
      <c r="KA325" s="153">
        <v>609</v>
      </c>
      <c r="KB325" s="153">
        <v>156</v>
      </c>
      <c r="KC325" s="153">
        <v>649</v>
      </c>
      <c r="KD325" s="153">
        <v>714</v>
      </c>
      <c r="KE325" s="153">
        <v>1407</v>
      </c>
      <c r="KF325" s="153">
        <v>68</v>
      </c>
      <c r="KG325" s="153">
        <v>30</v>
      </c>
      <c r="KH325" s="153">
        <v>94</v>
      </c>
      <c r="KI325" s="153">
        <v>39</v>
      </c>
      <c r="KJ325" s="153">
        <v>4543</v>
      </c>
      <c r="KK325" s="153">
        <v>26</v>
      </c>
      <c r="KL325" s="153">
        <v>1939</v>
      </c>
      <c r="KM325" s="153">
        <v>50</v>
      </c>
      <c r="KN325" s="153">
        <v>1045</v>
      </c>
      <c r="KO325" s="153">
        <v>20</v>
      </c>
      <c r="KP325" s="153">
        <v>13</v>
      </c>
      <c r="KQ325" s="153">
        <v>60</v>
      </c>
      <c r="KR325" s="153">
        <v>44</v>
      </c>
      <c r="KS325" s="153"/>
      <c r="KT325" s="153">
        <v>567</v>
      </c>
      <c r="KU325" s="153">
        <v>139</v>
      </c>
      <c r="KV325" s="153">
        <v>8</v>
      </c>
      <c r="KW325" s="153"/>
      <c r="KX325" s="153"/>
      <c r="KY325" s="153">
        <v>108</v>
      </c>
      <c r="KZ325" s="153">
        <v>1264</v>
      </c>
      <c r="LA325" s="153">
        <v>125</v>
      </c>
      <c r="LB325" s="153">
        <v>124</v>
      </c>
      <c r="LC325" s="153">
        <v>2</v>
      </c>
      <c r="LD325" s="153">
        <v>2671</v>
      </c>
      <c r="LE325" s="153">
        <v>119</v>
      </c>
      <c r="LF325" s="153">
        <v>2293</v>
      </c>
      <c r="LG325" s="153">
        <v>23</v>
      </c>
      <c r="LH325" s="153">
        <v>11342</v>
      </c>
      <c r="LI325" s="153">
        <v>146824</v>
      </c>
      <c r="LJ325" s="153">
        <v>134353</v>
      </c>
      <c r="LK325" s="153">
        <v>12700</v>
      </c>
      <c r="LL325" s="153"/>
      <c r="LM325" s="153">
        <v>5</v>
      </c>
      <c r="LN325" s="153">
        <v>366</v>
      </c>
      <c r="LO325" s="153">
        <v>109</v>
      </c>
      <c r="LP325" s="153">
        <v>286</v>
      </c>
      <c r="LQ325" s="153">
        <v>469</v>
      </c>
      <c r="LR325" s="153">
        <v>434</v>
      </c>
      <c r="LS325" s="153">
        <v>188</v>
      </c>
      <c r="LT325" s="153">
        <v>139</v>
      </c>
      <c r="LU325" s="153">
        <v>234</v>
      </c>
      <c r="LV325" s="153">
        <v>102</v>
      </c>
      <c r="LW325" s="153">
        <v>334</v>
      </c>
      <c r="LX325" s="153">
        <v>200</v>
      </c>
      <c r="LY325" s="153">
        <v>476</v>
      </c>
      <c r="LZ325" s="153">
        <v>235</v>
      </c>
      <c r="MA325" s="153">
        <v>280</v>
      </c>
      <c r="MB325" s="153">
        <v>119</v>
      </c>
      <c r="MC325" s="153">
        <v>340</v>
      </c>
      <c r="MD325" s="153">
        <v>199</v>
      </c>
      <c r="ME325" s="153">
        <v>18</v>
      </c>
      <c r="MF325" s="153">
        <v>140</v>
      </c>
      <c r="MG325" s="153">
        <v>193</v>
      </c>
      <c r="MH325" s="153">
        <v>52</v>
      </c>
      <c r="MI325" s="153">
        <v>298</v>
      </c>
      <c r="MJ325" s="153">
        <v>67</v>
      </c>
      <c r="MK325" s="153">
        <v>46</v>
      </c>
      <c r="ML325" s="153">
        <v>639</v>
      </c>
      <c r="MM325" s="153">
        <v>69</v>
      </c>
      <c r="MN325" s="153">
        <v>207</v>
      </c>
      <c r="MO325" s="153">
        <v>270</v>
      </c>
      <c r="MP325" s="153">
        <v>141</v>
      </c>
      <c r="MQ325" s="153">
        <v>42</v>
      </c>
      <c r="MR325" s="153">
        <v>21</v>
      </c>
      <c r="MS325" s="153">
        <v>1542</v>
      </c>
      <c r="MT325" s="153">
        <v>67</v>
      </c>
      <c r="MU325" s="153">
        <v>39</v>
      </c>
      <c r="MV325" s="153">
        <v>137</v>
      </c>
      <c r="MW325" s="153">
        <v>118</v>
      </c>
      <c r="MX325" s="153">
        <v>42</v>
      </c>
      <c r="MY325" s="153">
        <v>77</v>
      </c>
      <c r="MZ325" s="153">
        <v>258</v>
      </c>
      <c r="NA325" s="153">
        <v>57</v>
      </c>
      <c r="NB325" s="153">
        <v>68</v>
      </c>
      <c r="NC325" s="153">
        <v>44</v>
      </c>
      <c r="ND325" s="153">
        <v>350</v>
      </c>
      <c r="NE325" s="153">
        <v>57</v>
      </c>
      <c r="NF325" s="153">
        <v>357</v>
      </c>
      <c r="NG325" s="153">
        <v>85</v>
      </c>
      <c r="NH325" s="153">
        <v>88</v>
      </c>
      <c r="NI325" s="153">
        <v>36</v>
      </c>
      <c r="NJ325" s="153">
        <v>259</v>
      </c>
      <c r="NK325" s="153">
        <v>137</v>
      </c>
      <c r="NL325" s="153">
        <v>31</v>
      </c>
      <c r="NM325" s="153">
        <v>147</v>
      </c>
      <c r="NN325" s="153">
        <v>113</v>
      </c>
      <c r="NO325" s="153">
        <v>170</v>
      </c>
      <c r="NP325" s="153">
        <v>77</v>
      </c>
      <c r="NQ325" s="153">
        <v>118</v>
      </c>
      <c r="NR325" s="153">
        <v>9</v>
      </c>
      <c r="NS325" s="153">
        <v>58</v>
      </c>
      <c r="NT325" s="153">
        <v>30</v>
      </c>
      <c r="NU325" s="153">
        <v>59</v>
      </c>
      <c r="NV325" s="153"/>
      <c r="NW325" s="153">
        <v>168</v>
      </c>
      <c r="NX325" s="153">
        <v>0</v>
      </c>
      <c r="NY325" s="153">
        <v>92</v>
      </c>
      <c r="NZ325" s="153">
        <v>146</v>
      </c>
      <c r="OA325" s="153">
        <v>29</v>
      </c>
      <c r="OB325" s="153">
        <v>66</v>
      </c>
      <c r="OC325" s="153">
        <v>196</v>
      </c>
      <c r="OD325" s="153"/>
      <c r="OE325" s="153"/>
      <c r="OF325" s="153"/>
      <c r="OG325" s="153"/>
      <c r="OH325" s="153">
        <v>0</v>
      </c>
      <c r="OI325" s="153">
        <v>3337</v>
      </c>
      <c r="OJ325" s="153"/>
      <c r="OK325" s="153">
        <v>181</v>
      </c>
      <c r="OL325" s="153"/>
      <c r="OM325" s="153"/>
      <c r="ON325" s="153"/>
      <c r="OO325" s="154">
        <v>7763</v>
      </c>
      <c r="OP325" s="144">
        <v>370207</v>
      </c>
      <c r="OQ325" s="155"/>
      <c r="OR325" s="153"/>
      <c r="OS325" s="153"/>
      <c r="OT325" s="153"/>
      <c r="OU325" s="153"/>
      <c r="OV325" s="153"/>
      <c r="OW325" s="153"/>
      <c r="OX325" s="153"/>
      <c r="OY325" s="153"/>
      <c r="OZ325" s="153"/>
      <c r="PA325" s="153"/>
      <c r="PB325" s="153"/>
      <c r="PC325" s="153"/>
      <c r="PD325" s="153"/>
      <c r="PE325" s="153"/>
      <c r="PF325" s="153"/>
      <c r="PG325" s="153"/>
      <c r="PH325" s="153"/>
      <c r="PI325" s="153"/>
      <c r="PJ325" s="156"/>
      <c r="PK325" s="144"/>
      <c r="PL325" s="144">
        <v>370207</v>
      </c>
    </row>
    <row r="326" spans="1:428" ht="15" x14ac:dyDescent="0.25">
      <c r="A326" s="158">
        <v>525000</v>
      </c>
      <c r="B326" s="159" t="s">
        <v>748</v>
      </c>
      <c r="C326" s="149" t="s">
        <v>512</v>
      </c>
      <c r="D326" s="155"/>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3"/>
      <c r="AN326" s="153"/>
      <c r="AO326" s="153"/>
      <c r="AP326" s="153"/>
      <c r="AQ326" s="153"/>
      <c r="AR326" s="153"/>
      <c r="AS326" s="153"/>
      <c r="AT326" s="153"/>
      <c r="AU326" s="153"/>
      <c r="AV326" s="153"/>
      <c r="AW326" s="153"/>
      <c r="AX326" s="153"/>
      <c r="AY326" s="153"/>
      <c r="AZ326" s="153"/>
      <c r="BA326" s="153"/>
      <c r="BB326" s="153"/>
      <c r="BC326" s="153"/>
      <c r="BD326" s="153"/>
      <c r="BE326" s="153"/>
      <c r="BF326" s="153"/>
      <c r="BG326" s="153"/>
      <c r="BH326" s="153"/>
      <c r="BI326" s="153"/>
      <c r="BJ326" s="153"/>
      <c r="BK326" s="153"/>
      <c r="BL326" s="153"/>
      <c r="BM326" s="153"/>
      <c r="BN326" s="153"/>
      <c r="BO326" s="153"/>
      <c r="BP326" s="153"/>
      <c r="BQ326" s="153"/>
      <c r="BR326" s="153"/>
      <c r="BS326" s="153"/>
      <c r="BT326" s="153"/>
      <c r="BU326" s="153"/>
      <c r="BV326" s="153"/>
      <c r="BW326" s="153"/>
      <c r="BX326" s="153"/>
      <c r="BY326" s="153"/>
      <c r="BZ326" s="153"/>
      <c r="CA326" s="153"/>
      <c r="CB326" s="153"/>
      <c r="CC326" s="153"/>
      <c r="CD326" s="153"/>
      <c r="CE326" s="153"/>
      <c r="CF326" s="153"/>
      <c r="CG326" s="153"/>
      <c r="CH326" s="153"/>
      <c r="CI326" s="153"/>
      <c r="CJ326" s="153"/>
      <c r="CK326" s="153"/>
      <c r="CL326" s="153"/>
      <c r="CM326" s="153"/>
      <c r="CN326" s="153"/>
      <c r="CO326" s="153"/>
      <c r="CP326" s="153"/>
      <c r="CQ326" s="153"/>
      <c r="CR326" s="153"/>
      <c r="CS326" s="153"/>
      <c r="CT326" s="153"/>
      <c r="CU326" s="153"/>
      <c r="CV326" s="153"/>
      <c r="CW326" s="153"/>
      <c r="CX326" s="153"/>
      <c r="CY326" s="153"/>
      <c r="CZ326" s="153"/>
      <c r="DA326" s="153"/>
      <c r="DB326" s="153"/>
      <c r="DC326" s="153"/>
      <c r="DD326" s="153"/>
      <c r="DE326" s="153"/>
      <c r="DF326" s="153"/>
      <c r="DG326" s="153"/>
      <c r="DH326" s="153"/>
      <c r="DI326" s="153"/>
      <c r="DJ326" s="153"/>
      <c r="DK326" s="153"/>
      <c r="DL326" s="153"/>
      <c r="DM326" s="153"/>
      <c r="DN326" s="153"/>
      <c r="DO326" s="153"/>
      <c r="DP326" s="153"/>
      <c r="DQ326" s="153"/>
      <c r="DR326" s="153"/>
      <c r="DS326" s="153"/>
      <c r="DT326" s="153"/>
      <c r="DU326" s="153"/>
      <c r="DV326" s="153"/>
      <c r="DW326" s="153"/>
      <c r="DX326" s="153"/>
      <c r="DY326" s="153"/>
      <c r="DZ326" s="153"/>
      <c r="EA326" s="153"/>
      <c r="EB326" s="153"/>
      <c r="EC326" s="153"/>
      <c r="ED326" s="153"/>
      <c r="EE326" s="153"/>
      <c r="EF326" s="153"/>
      <c r="EG326" s="153"/>
      <c r="EH326" s="153"/>
      <c r="EI326" s="153"/>
      <c r="EJ326" s="153"/>
      <c r="EK326" s="153"/>
      <c r="EL326" s="153"/>
      <c r="EM326" s="153"/>
      <c r="EN326" s="153"/>
      <c r="EO326" s="153"/>
      <c r="EP326" s="153"/>
      <c r="EQ326" s="153"/>
      <c r="ER326" s="153"/>
      <c r="ES326" s="153"/>
      <c r="ET326" s="153"/>
      <c r="EU326" s="153"/>
      <c r="EV326" s="153"/>
      <c r="EW326" s="153"/>
      <c r="EX326" s="153"/>
      <c r="EY326" s="153"/>
      <c r="EZ326" s="153"/>
      <c r="FA326" s="153"/>
      <c r="FB326" s="153"/>
      <c r="FC326" s="153"/>
      <c r="FD326" s="153"/>
      <c r="FE326" s="153"/>
      <c r="FF326" s="153"/>
      <c r="FG326" s="153"/>
      <c r="FH326" s="153"/>
      <c r="FI326" s="153"/>
      <c r="FJ326" s="153"/>
      <c r="FK326" s="153"/>
      <c r="FL326" s="153"/>
      <c r="FM326" s="153"/>
      <c r="FN326" s="153"/>
      <c r="FO326" s="153"/>
      <c r="FP326" s="153"/>
      <c r="FQ326" s="153"/>
      <c r="FR326" s="153"/>
      <c r="FS326" s="153"/>
      <c r="FT326" s="153"/>
      <c r="FU326" s="153"/>
      <c r="FV326" s="153"/>
      <c r="FW326" s="153"/>
      <c r="FX326" s="153"/>
      <c r="FY326" s="153"/>
      <c r="FZ326" s="153"/>
      <c r="GA326" s="153"/>
      <c r="GB326" s="153"/>
      <c r="GC326" s="153"/>
      <c r="GD326" s="153"/>
      <c r="GE326" s="153"/>
      <c r="GF326" s="153"/>
      <c r="GG326" s="153"/>
      <c r="GH326" s="153"/>
      <c r="GI326" s="153"/>
      <c r="GJ326" s="153"/>
      <c r="GK326" s="153"/>
      <c r="GL326" s="153"/>
      <c r="GM326" s="153"/>
      <c r="GN326" s="153"/>
      <c r="GO326" s="153"/>
      <c r="GP326" s="153"/>
      <c r="GQ326" s="153"/>
      <c r="GR326" s="153"/>
      <c r="GS326" s="153"/>
      <c r="GT326" s="153"/>
      <c r="GU326" s="153"/>
      <c r="GV326" s="153"/>
      <c r="GW326" s="153"/>
      <c r="GX326" s="153"/>
      <c r="GY326" s="153"/>
      <c r="GZ326" s="153"/>
      <c r="HA326" s="153"/>
      <c r="HB326" s="153"/>
      <c r="HC326" s="153"/>
      <c r="HD326" s="153"/>
      <c r="HE326" s="153"/>
      <c r="HF326" s="153"/>
      <c r="HG326" s="153"/>
      <c r="HH326" s="153"/>
      <c r="HI326" s="153"/>
      <c r="HJ326" s="153"/>
      <c r="HK326" s="153"/>
      <c r="HL326" s="153"/>
      <c r="HM326" s="153"/>
      <c r="HN326" s="153"/>
      <c r="HO326" s="153"/>
      <c r="HP326" s="153"/>
      <c r="HQ326" s="153"/>
      <c r="HR326" s="153"/>
      <c r="HS326" s="153"/>
      <c r="HT326" s="153"/>
      <c r="HU326" s="153"/>
      <c r="HV326" s="153"/>
      <c r="HW326" s="153"/>
      <c r="HX326" s="153"/>
      <c r="HY326" s="153"/>
      <c r="HZ326" s="153"/>
      <c r="IA326" s="153"/>
      <c r="IB326" s="153"/>
      <c r="IC326" s="153"/>
      <c r="ID326" s="153"/>
      <c r="IE326" s="153"/>
      <c r="IF326" s="153"/>
      <c r="IG326" s="153"/>
      <c r="IH326" s="153"/>
      <c r="II326" s="153"/>
      <c r="IJ326" s="153"/>
      <c r="IK326" s="153"/>
      <c r="IL326" s="153"/>
      <c r="IM326" s="153"/>
      <c r="IN326" s="153"/>
      <c r="IO326" s="153"/>
      <c r="IP326" s="153"/>
      <c r="IQ326" s="153"/>
      <c r="IR326" s="153"/>
      <c r="IS326" s="153"/>
      <c r="IT326" s="153"/>
      <c r="IU326" s="153"/>
      <c r="IV326" s="153"/>
      <c r="IW326" s="153"/>
      <c r="IX326" s="153"/>
      <c r="IY326" s="153"/>
      <c r="IZ326" s="153"/>
      <c r="JA326" s="153"/>
      <c r="JB326" s="153"/>
      <c r="JC326" s="153"/>
      <c r="JD326" s="153"/>
      <c r="JE326" s="153"/>
      <c r="JF326" s="153"/>
      <c r="JG326" s="153"/>
      <c r="JH326" s="153"/>
      <c r="JI326" s="153"/>
      <c r="JJ326" s="153"/>
      <c r="JK326" s="153"/>
      <c r="JL326" s="153"/>
      <c r="JM326" s="153"/>
      <c r="JN326" s="153"/>
      <c r="JO326" s="153"/>
      <c r="JP326" s="153"/>
      <c r="JQ326" s="153"/>
      <c r="JR326" s="153"/>
      <c r="JS326" s="153"/>
      <c r="JT326" s="153"/>
      <c r="JU326" s="153"/>
      <c r="JV326" s="153"/>
      <c r="JW326" s="153"/>
      <c r="JX326" s="153"/>
      <c r="JY326" s="153"/>
      <c r="JZ326" s="153"/>
      <c r="KA326" s="153"/>
      <c r="KB326" s="153"/>
      <c r="KC326" s="153"/>
      <c r="KD326" s="153"/>
      <c r="KE326" s="153"/>
      <c r="KF326" s="153"/>
      <c r="KG326" s="153"/>
      <c r="KH326" s="153"/>
      <c r="KI326" s="153"/>
      <c r="KJ326" s="153"/>
      <c r="KK326" s="153"/>
      <c r="KL326" s="153"/>
      <c r="KM326" s="153"/>
      <c r="KN326" s="153"/>
      <c r="KO326" s="153"/>
      <c r="KP326" s="153"/>
      <c r="KQ326" s="153"/>
      <c r="KR326" s="153"/>
      <c r="KS326" s="153"/>
      <c r="KT326" s="153"/>
      <c r="KU326" s="153"/>
      <c r="KV326" s="153"/>
      <c r="KW326" s="153"/>
      <c r="KX326" s="153"/>
      <c r="KY326" s="153"/>
      <c r="KZ326" s="153"/>
      <c r="LA326" s="153"/>
      <c r="LB326" s="153"/>
      <c r="LC326" s="153"/>
      <c r="LD326" s="153"/>
      <c r="LE326" s="153"/>
      <c r="LF326" s="153"/>
      <c r="LG326" s="153"/>
      <c r="LH326" s="153">
        <v>685</v>
      </c>
      <c r="LI326" s="153"/>
      <c r="LJ326" s="153">
        <v>4074</v>
      </c>
      <c r="LK326" s="153">
        <v>10443</v>
      </c>
      <c r="LL326" s="153"/>
      <c r="LM326" s="153"/>
      <c r="LN326" s="153"/>
      <c r="LO326" s="153"/>
      <c r="LP326" s="153"/>
      <c r="LQ326" s="153"/>
      <c r="LR326" s="153"/>
      <c r="LS326" s="153"/>
      <c r="LT326" s="153"/>
      <c r="LU326" s="153"/>
      <c r="LV326" s="153"/>
      <c r="LW326" s="153"/>
      <c r="LX326" s="153"/>
      <c r="LY326" s="153"/>
      <c r="LZ326" s="153"/>
      <c r="MA326" s="153"/>
      <c r="MB326" s="153"/>
      <c r="MC326" s="153"/>
      <c r="MD326" s="153"/>
      <c r="ME326" s="153"/>
      <c r="MF326" s="153"/>
      <c r="MG326" s="153">
        <v>94</v>
      </c>
      <c r="MH326" s="153"/>
      <c r="MI326" s="153"/>
      <c r="MJ326" s="153"/>
      <c r="MK326" s="153"/>
      <c r="ML326" s="153"/>
      <c r="MM326" s="153"/>
      <c r="MN326" s="153"/>
      <c r="MO326" s="153"/>
      <c r="MP326" s="153"/>
      <c r="MQ326" s="153"/>
      <c r="MR326" s="153"/>
      <c r="MS326" s="153"/>
      <c r="MT326" s="153"/>
      <c r="MU326" s="153"/>
      <c r="MV326" s="153"/>
      <c r="MW326" s="153"/>
      <c r="MX326" s="153"/>
      <c r="MY326" s="153"/>
      <c r="MZ326" s="153"/>
      <c r="NA326" s="153"/>
      <c r="NB326" s="153"/>
      <c r="NC326" s="153"/>
      <c r="ND326" s="153"/>
      <c r="NE326" s="153"/>
      <c r="NF326" s="153"/>
      <c r="NG326" s="153"/>
      <c r="NH326" s="153"/>
      <c r="NI326" s="153"/>
      <c r="NJ326" s="153"/>
      <c r="NK326" s="153"/>
      <c r="NL326" s="153"/>
      <c r="NM326" s="153"/>
      <c r="NN326" s="153"/>
      <c r="NO326" s="153"/>
      <c r="NP326" s="153"/>
      <c r="NQ326" s="153"/>
      <c r="NR326" s="153"/>
      <c r="NS326" s="153"/>
      <c r="NT326" s="153"/>
      <c r="NU326" s="153"/>
      <c r="NV326" s="153"/>
      <c r="NW326" s="153"/>
      <c r="NX326" s="153"/>
      <c r="NY326" s="153"/>
      <c r="NZ326" s="153"/>
      <c r="OA326" s="153"/>
      <c r="OB326" s="153"/>
      <c r="OC326" s="153"/>
      <c r="OD326" s="153"/>
      <c r="OE326" s="153"/>
      <c r="OF326" s="153"/>
      <c r="OG326" s="153"/>
      <c r="OH326" s="153"/>
      <c r="OI326" s="153"/>
      <c r="OJ326" s="153"/>
      <c r="OK326" s="153"/>
      <c r="OL326" s="153">
        <v>672</v>
      </c>
      <c r="OM326" s="153"/>
      <c r="ON326" s="153"/>
      <c r="OO326" s="154"/>
      <c r="OP326" s="144">
        <v>15967</v>
      </c>
      <c r="OQ326" s="155">
        <v>170526</v>
      </c>
      <c r="OR326" s="153"/>
      <c r="OS326" s="153"/>
      <c r="OT326" s="153"/>
      <c r="OU326" s="153"/>
      <c r="OV326" s="153"/>
      <c r="OW326" s="153"/>
      <c r="OX326" s="153"/>
      <c r="OY326" s="153"/>
      <c r="OZ326" s="153"/>
      <c r="PA326" s="153"/>
      <c r="PB326" s="153"/>
      <c r="PC326" s="153"/>
      <c r="PD326" s="153"/>
      <c r="PE326" s="153"/>
      <c r="PF326" s="153"/>
      <c r="PG326" s="153"/>
      <c r="PH326" s="153"/>
      <c r="PI326" s="153"/>
      <c r="PJ326" s="156"/>
      <c r="PK326" s="144">
        <v>170526</v>
      </c>
      <c r="PL326" s="144">
        <v>186494</v>
      </c>
    </row>
    <row r="327" spans="1:428" ht="15" x14ac:dyDescent="0.25">
      <c r="A327" s="158" t="s">
        <v>656</v>
      </c>
      <c r="B327" s="159" t="s">
        <v>748</v>
      </c>
      <c r="C327" s="149" t="s">
        <v>513</v>
      </c>
      <c r="D327" s="155"/>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3"/>
      <c r="AO327" s="153"/>
      <c r="AP327" s="153"/>
      <c r="AQ327" s="153"/>
      <c r="AR327" s="153"/>
      <c r="AS327" s="153"/>
      <c r="AT327" s="153"/>
      <c r="AU327" s="153"/>
      <c r="AV327" s="153"/>
      <c r="AW327" s="153"/>
      <c r="AX327" s="153"/>
      <c r="AY327" s="153"/>
      <c r="AZ327" s="153"/>
      <c r="BA327" s="153"/>
      <c r="BB327" s="153"/>
      <c r="BC327" s="153"/>
      <c r="BD327" s="153"/>
      <c r="BE327" s="153"/>
      <c r="BF327" s="153"/>
      <c r="BG327" s="153"/>
      <c r="BH327" s="153"/>
      <c r="BI327" s="153"/>
      <c r="BJ327" s="153"/>
      <c r="BK327" s="153"/>
      <c r="BL327" s="153"/>
      <c r="BM327" s="153"/>
      <c r="BN327" s="153"/>
      <c r="BO327" s="153"/>
      <c r="BP327" s="153"/>
      <c r="BQ327" s="153"/>
      <c r="BR327" s="153"/>
      <c r="BS327" s="153"/>
      <c r="BT327" s="153"/>
      <c r="BU327" s="153"/>
      <c r="BV327" s="153"/>
      <c r="BW327" s="153"/>
      <c r="BX327" s="153"/>
      <c r="BY327" s="153"/>
      <c r="BZ327" s="153"/>
      <c r="CA327" s="153"/>
      <c r="CB327" s="153"/>
      <c r="CC327" s="153"/>
      <c r="CD327" s="153"/>
      <c r="CE327" s="153"/>
      <c r="CF327" s="153"/>
      <c r="CG327" s="153"/>
      <c r="CH327" s="153"/>
      <c r="CI327" s="153"/>
      <c r="CJ327" s="153"/>
      <c r="CK327" s="153"/>
      <c r="CL327" s="153"/>
      <c r="CM327" s="153"/>
      <c r="CN327" s="153"/>
      <c r="CO327" s="153"/>
      <c r="CP327" s="153"/>
      <c r="CQ327" s="153"/>
      <c r="CR327" s="153"/>
      <c r="CS327" s="153"/>
      <c r="CT327" s="153"/>
      <c r="CU327" s="153"/>
      <c r="CV327" s="153"/>
      <c r="CW327" s="153"/>
      <c r="CX327" s="153"/>
      <c r="CY327" s="153"/>
      <c r="CZ327" s="153"/>
      <c r="DA327" s="153"/>
      <c r="DB327" s="153"/>
      <c r="DC327" s="153"/>
      <c r="DD327" s="153"/>
      <c r="DE327" s="153"/>
      <c r="DF327" s="153"/>
      <c r="DG327" s="153"/>
      <c r="DH327" s="153"/>
      <c r="DI327" s="153"/>
      <c r="DJ327" s="153"/>
      <c r="DK327" s="153"/>
      <c r="DL327" s="153"/>
      <c r="DM327" s="153"/>
      <c r="DN327" s="153"/>
      <c r="DO327" s="153"/>
      <c r="DP327" s="153"/>
      <c r="DQ327" s="153"/>
      <c r="DR327" s="153"/>
      <c r="DS327" s="153"/>
      <c r="DT327" s="153"/>
      <c r="DU327" s="153"/>
      <c r="DV327" s="153"/>
      <c r="DW327" s="153"/>
      <c r="DX327" s="153"/>
      <c r="DY327" s="153"/>
      <c r="DZ327" s="153"/>
      <c r="EA327" s="153"/>
      <c r="EB327" s="153"/>
      <c r="EC327" s="153"/>
      <c r="ED327" s="153"/>
      <c r="EE327" s="153"/>
      <c r="EF327" s="153"/>
      <c r="EG327" s="153"/>
      <c r="EH327" s="153"/>
      <c r="EI327" s="153"/>
      <c r="EJ327" s="153"/>
      <c r="EK327" s="153"/>
      <c r="EL327" s="153"/>
      <c r="EM327" s="153"/>
      <c r="EN327" s="153"/>
      <c r="EO327" s="153"/>
      <c r="EP327" s="153"/>
      <c r="EQ327" s="153"/>
      <c r="ER327" s="153"/>
      <c r="ES327" s="153"/>
      <c r="ET327" s="153"/>
      <c r="EU327" s="153"/>
      <c r="EV327" s="153"/>
      <c r="EW327" s="153"/>
      <c r="EX327" s="153"/>
      <c r="EY327" s="153"/>
      <c r="EZ327" s="153"/>
      <c r="FA327" s="153"/>
      <c r="FB327" s="153"/>
      <c r="FC327" s="153"/>
      <c r="FD327" s="153"/>
      <c r="FE327" s="153"/>
      <c r="FF327" s="153"/>
      <c r="FG327" s="153"/>
      <c r="FH327" s="153"/>
      <c r="FI327" s="153"/>
      <c r="FJ327" s="153"/>
      <c r="FK327" s="153"/>
      <c r="FL327" s="153"/>
      <c r="FM327" s="153"/>
      <c r="FN327" s="153"/>
      <c r="FO327" s="153"/>
      <c r="FP327" s="153"/>
      <c r="FQ327" s="153"/>
      <c r="FR327" s="153"/>
      <c r="FS327" s="153"/>
      <c r="FT327" s="153"/>
      <c r="FU327" s="153"/>
      <c r="FV327" s="153"/>
      <c r="FW327" s="153"/>
      <c r="FX327" s="153"/>
      <c r="FY327" s="153"/>
      <c r="FZ327" s="153"/>
      <c r="GA327" s="153"/>
      <c r="GB327" s="153"/>
      <c r="GC327" s="153"/>
      <c r="GD327" s="153"/>
      <c r="GE327" s="153"/>
      <c r="GF327" s="153"/>
      <c r="GG327" s="153"/>
      <c r="GH327" s="153"/>
      <c r="GI327" s="153"/>
      <c r="GJ327" s="153"/>
      <c r="GK327" s="153"/>
      <c r="GL327" s="153"/>
      <c r="GM327" s="153"/>
      <c r="GN327" s="153"/>
      <c r="GO327" s="153"/>
      <c r="GP327" s="153"/>
      <c r="GQ327" s="153"/>
      <c r="GR327" s="153"/>
      <c r="GS327" s="153"/>
      <c r="GT327" s="153"/>
      <c r="GU327" s="153"/>
      <c r="GV327" s="153"/>
      <c r="GW327" s="153"/>
      <c r="GX327" s="153"/>
      <c r="GY327" s="153"/>
      <c r="GZ327" s="153"/>
      <c r="HA327" s="153"/>
      <c r="HB327" s="153"/>
      <c r="HC327" s="153"/>
      <c r="HD327" s="153"/>
      <c r="HE327" s="153"/>
      <c r="HF327" s="153"/>
      <c r="HG327" s="153"/>
      <c r="HH327" s="153"/>
      <c r="HI327" s="153"/>
      <c r="HJ327" s="153"/>
      <c r="HK327" s="153"/>
      <c r="HL327" s="153"/>
      <c r="HM327" s="153"/>
      <c r="HN327" s="153"/>
      <c r="HO327" s="153"/>
      <c r="HP327" s="153"/>
      <c r="HQ327" s="153"/>
      <c r="HR327" s="153"/>
      <c r="HS327" s="153"/>
      <c r="HT327" s="153"/>
      <c r="HU327" s="153"/>
      <c r="HV327" s="153"/>
      <c r="HW327" s="153"/>
      <c r="HX327" s="153"/>
      <c r="HY327" s="153"/>
      <c r="HZ327" s="153"/>
      <c r="IA327" s="153"/>
      <c r="IB327" s="153"/>
      <c r="IC327" s="153"/>
      <c r="ID327" s="153"/>
      <c r="IE327" s="153"/>
      <c r="IF327" s="153"/>
      <c r="IG327" s="153"/>
      <c r="IH327" s="153"/>
      <c r="II327" s="153"/>
      <c r="IJ327" s="153"/>
      <c r="IK327" s="153"/>
      <c r="IL327" s="153"/>
      <c r="IM327" s="153"/>
      <c r="IN327" s="153"/>
      <c r="IO327" s="153"/>
      <c r="IP327" s="153"/>
      <c r="IQ327" s="153"/>
      <c r="IR327" s="153"/>
      <c r="IS327" s="153"/>
      <c r="IT327" s="153"/>
      <c r="IU327" s="153"/>
      <c r="IV327" s="153"/>
      <c r="IW327" s="153"/>
      <c r="IX327" s="153"/>
      <c r="IY327" s="153"/>
      <c r="IZ327" s="153"/>
      <c r="JA327" s="153"/>
      <c r="JB327" s="153"/>
      <c r="JC327" s="153"/>
      <c r="JD327" s="153"/>
      <c r="JE327" s="153"/>
      <c r="JF327" s="153"/>
      <c r="JG327" s="153"/>
      <c r="JH327" s="153"/>
      <c r="JI327" s="153"/>
      <c r="JJ327" s="153"/>
      <c r="JK327" s="153"/>
      <c r="JL327" s="153"/>
      <c r="JM327" s="153"/>
      <c r="JN327" s="153"/>
      <c r="JO327" s="153"/>
      <c r="JP327" s="153"/>
      <c r="JQ327" s="153"/>
      <c r="JR327" s="153"/>
      <c r="JS327" s="153"/>
      <c r="JT327" s="153"/>
      <c r="JU327" s="153"/>
      <c r="JV327" s="153"/>
      <c r="JW327" s="153"/>
      <c r="JX327" s="153"/>
      <c r="JY327" s="153"/>
      <c r="JZ327" s="153"/>
      <c r="KA327" s="153"/>
      <c r="KB327" s="153"/>
      <c r="KC327" s="153"/>
      <c r="KD327" s="153"/>
      <c r="KE327" s="153"/>
      <c r="KF327" s="153"/>
      <c r="KG327" s="153"/>
      <c r="KH327" s="153"/>
      <c r="KI327" s="153"/>
      <c r="KJ327" s="153"/>
      <c r="KK327" s="153"/>
      <c r="KL327" s="153"/>
      <c r="KM327" s="153"/>
      <c r="KN327" s="153"/>
      <c r="KO327" s="153"/>
      <c r="KP327" s="153"/>
      <c r="KQ327" s="153"/>
      <c r="KR327" s="153"/>
      <c r="KS327" s="153"/>
      <c r="KT327" s="153"/>
      <c r="KU327" s="153"/>
      <c r="KV327" s="153"/>
      <c r="KW327" s="153"/>
      <c r="KX327" s="153"/>
      <c r="KY327" s="153"/>
      <c r="KZ327" s="153"/>
      <c r="LA327" s="153"/>
      <c r="LB327" s="153"/>
      <c r="LC327" s="153"/>
      <c r="LD327" s="153"/>
      <c r="LE327" s="153"/>
      <c r="LF327" s="153"/>
      <c r="LG327" s="153"/>
      <c r="LH327" s="153"/>
      <c r="LI327" s="153"/>
      <c r="LJ327" s="153"/>
      <c r="LK327" s="153"/>
      <c r="LL327" s="153"/>
      <c r="LM327" s="153"/>
      <c r="LN327" s="153"/>
      <c r="LO327" s="153"/>
      <c r="LP327" s="153"/>
      <c r="LQ327" s="153"/>
      <c r="LR327" s="153"/>
      <c r="LS327" s="153"/>
      <c r="LT327" s="153"/>
      <c r="LU327" s="153"/>
      <c r="LV327" s="153"/>
      <c r="LW327" s="153"/>
      <c r="LX327" s="153"/>
      <c r="LY327" s="153"/>
      <c r="LZ327" s="153"/>
      <c r="MA327" s="153"/>
      <c r="MB327" s="153"/>
      <c r="MC327" s="153"/>
      <c r="MD327" s="153"/>
      <c r="ME327" s="153"/>
      <c r="MF327" s="153"/>
      <c r="MG327" s="153"/>
      <c r="MH327" s="153"/>
      <c r="MI327" s="153"/>
      <c r="MJ327" s="153"/>
      <c r="MK327" s="153"/>
      <c r="ML327" s="153"/>
      <c r="MM327" s="153"/>
      <c r="MN327" s="153"/>
      <c r="MO327" s="153"/>
      <c r="MP327" s="153"/>
      <c r="MQ327" s="153"/>
      <c r="MR327" s="153"/>
      <c r="MS327" s="153"/>
      <c r="MT327" s="153"/>
      <c r="MU327" s="153"/>
      <c r="MV327" s="153"/>
      <c r="MW327" s="153"/>
      <c r="MX327" s="153"/>
      <c r="MY327" s="153"/>
      <c r="MZ327" s="153"/>
      <c r="NA327" s="153"/>
      <c r="NB327" s="153"/>
      <c r="NC327" s="153"/>
      <c r="ND327" s="153"/>
      <c r="NE327" s="153"/>
      <c r="NF327" s="153"/>
      <c r="NG327" s="153"/>
      <c r="NH327" s="153"/>
      <c r="NI327" s="153"/>
      <c r="NJ327" s="153"/>
      <c r="NK327" s="153"/>
      <c r="NL327" s="153"/>
      <c r="NM327" s="153"/>
      <c r="NN327" s="153"/>
      <c r="NO327" s="153"/>
      <c r="NP327" s="153"/>
      <c r="NQ327" s="153"/>
      <c r="NR327" s="153"/>
      <c r="NS327" s="153"/>
      <c r="NT327" s="153"/>
      <c r="NU327" s="153"/>
      <c r="NV327" s="153"/>
      <c r="NW327" s="153"/>
      <c r="NX327" s="153"/>
      <c r="NY327" s="153"/>
      <c r="NZ327" s="153"/>
      <c r="OA327" s="153"/>
      <c r="OB327" s="153"/>
      <c r="OC327" s="153"/>
      <c r="OD327" s="153"/>
      <c r="OE327" s="153"/>
      <c r="OF327" s="153"/>
      <c r="OG327" s="153"/>
      <c r="OH327" s="153"/>
      <c r="OI327" s="153"/>
      <c r="OJ327" s="153"/>
      <c r="OK327" s="153"/>
      <c r="OL327" s="153"/>
      <c r="OM327" s="153"/>
      <c r="ON327" s="153"/>
      <c r="OO327" s="154"/>
      <c r="OP327" s="144"/>
      <c r="OQ327" s="155">
        <v>1553178</v>
      </c>
      <c r="OR327" s="153"/>
      <c r="OS327" s="153"/>
      <c r="OT327" s="153"/>
      <c r="OU327" s="153"/>
      <c r="OV327" s="153"/>
      <c r="OW327" s="153"/>
      <c r="OX327" s="153"/>
      <c r="OY327" s="153"/>
      <c r="OZ327" s="153"/>
      <c r="PA327" s="153"/>
      <c r="PB327" s="153"/>
      <c r="PC327" s="153"/>
      <c r="PD327" s="153"/>
      <c r="PE327" s="153"/>
      <c r="PF327" s="153"/>
      <c r="PG327" s="153"/>
      <c r="PH327" s="153"/>
      <c r="PI327" s="153"/>
      <c r="PJ327" s="156"/>
      <c r="PK327" s="144">
        <v>1553178</v>
      </c>
      <c r="PL327" s="144">
        <v>1553178</v>
      </c>
    </row>
    <row r="328" spans="1:428" ht="15" x14ac:dyDescent="0.25">
      <c r="A328" s="158" t="s">
        <v>657</v>
      </c>
      <c r="B328" s="159" t="s">
        <v>749</v>
      </c>
      <c r="C328" s="149" t="s">
        <v>514</v>
      </c>
      <c r="D328" s="155"/>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c r="AA328" s="153"/>
      <c r="AB328" s="153"/>
      <c r="AC328" s="153"/>
      <c r="AD328" s="153"/>
      <c r="AE328" s="153"/>
      <c r="AF328" s="153"/>
      <c r="AG328" s="153"/>
      <c r="AH328" s="153"/>
      <c r="AI328" s="153"/>
      <c r="AJ328" s="153"/>
      <c r="AK328" s="153"/>
      <c r="AL328" s="153"/>
      <c r="AM328" s="153"/>
      <c r="AN328" s="153"/>
      <c r="AO328" s="153"/>
      <c r="AP328" s="153"/>
      <c r="AQ328" s="153"/>
      <c r="AR328" s="153"/>
      <c r="AS328" s="153"/>
      <c r="AT328" s="153"/>
      <c r="AU328" s="153"/>
      <c r="AV328" s="153"/>
      <c r="AW328" s="153"/>
      <c r="AX328" s="153"/>
      <c r="AY328" s="153"/>
      <c r="AZ328" s="153"/>
      <c r="BA328" s="153"/>
      <c r="BB328" s="153"/>
      <c r="BC328" s="153"/>
      <c r="BD328" s="153"/>
      <c r="BE328" s="153"/>
      <c r="BF328" s="153"/>
      <c r="BG328" s="153"/>
      <c r="BH328" s="153"/>
      <c r="BI328" s="153"/>
      <c r="BJ328" s="153"/>
      <c r="BK328" s="153"/>
      <c r="BL328" s="153"/>
      <c r="BM328" s="153"/>
      <c r="BN328" s="153"/>
      <c r="BO328" s="153"/>
      <c r="BP328" s="153"/>
      <c r="BQ328" s="153"/>
      <c r="BR328" s="153"/>
      <c r="BS328" s="153"/>
      <c r="BT328" s="153"/>
      <c r="BU328" s="153"/>
      <c r="BV328" s="153"/>
      <c r="BW328" s="153"/>
      <c r="BX328" s="153"/>
      <c r="BY328" s="153"/>
      <c r="BZ328" s="153"/>
      <c r="CA328" s="153"/>
      <c r="CB328" s="153"/>
      <c r="CC328" s="153"/>
      <c r="CD328" s="153"/>
      <c r="CE328" s="153"/>
      <c r="CF328" s="153"/>
      <c r="CG328" s="153"/>
      <c r="CH328" s="153"/>
      <c r="CI328" s="153"/>
      <c r="CJ328" s="153"/>
      <c r="CK328" s="153"/>
      <c r="CL328" s="153"/>
      <c r="CM328" s="153"/>
      <c r="CN328" s="153"/>
      <c r="CO328" s="153"/>
      <c r="CP328" s="153"/>
      <c r="CQ328" s="153"/>
      <c r="CR328" s="153"/>
      <c r="CS328" s="153"/>
      <c r="CT328" s="153"/>
      <c r="CU328" s="153"/>
      <c r="CV328" s="153"/>
      <c r="CW328" s="153"/>
      <c r="CX328" s="153"/>
      <c r="CY328" s="153"/>
      <c r="CZ328" s="153"/>
      <c r="DA328" s="153"/>
      <c r="DB328" s="153"/>
      <c r="DC328" s="153"/>
      <c r="DD328" s="153"/>
      <c r="DE328" s="153"/>
      <c r="DF328" s="153"/>
      <c r="DG328" s="153"/>
      <c r="DH328" s="153"/>
      <c r="DI328" s="153"/>
      <c r="DJ328" s="153"/>
      <c r="DK328" s="153"/>
      <c r="DL328" s="153"/>
      <c r="DM328" s="153"/>
      <c r="DN328" s="153"/>
      <c r="DO328" s="153"/>
      <c r="DP328" s="153"/>
      <c r="DQ328" s="153"/>
      <c r="DR328" s="153"/>
      <c r="DS328" s="153"/>
      <c r="DT328" s="153"/>
      <c r="DU328" s="153"/>
      <c r="DV328" s="153"/>
      <c r="DW328" s="153"/>
      <c r="DX328" s="153"/>
      <c r="DY328" s="153"/>
      <c r="DZ328" s="153"/>
      <c r="EA328" s="153"/>
      <c r="EB328" s="153"/>
      <c r="EC328" s="153"/>
      <c r="ED328" s="153"/>
      <c r="EE328" s="153"/>
      <c r="EF328" s="153"/>
      <c r="EG328" s="153"/>
      <c r="EH328" s="153"/>
      <c r="EI328" s="153"/>
      <c r="EJ328" s="153"/>
      <c r="EK328" s="153"/>
      <c r="EL328" s="153"/>
      <c r="EM328" s="153"/>
      <c r="EN328" s="153"/>
      <c r="EO328" s="153"/>
      <c r="EP328" s="153"/>
      <c r="EQ328" s="153"/>
      <c r="ER328" s="153"/>
      <c r="ES328" s="153"/>
      <c r="ET328" s="153"/>
      <c r="EU328" s="153"/>
      <c r="EV328" s="153"/>
      <c r="EW328" s="153"/>
      <c r="EX328" s="153"/>
      <c r="EY328" s="153"/>
      <c r="EZ328" s="153"/>
      <c r="FA328" s="153"/>
      <c r="FB328" s="153"/>
      <c r="FC328" s="153"/>
      <c r="FD328" s="153"/>
      <c r="FE328" s="153"/>
      <c r="FF328" s="153"/>
      <c r="FG328" s="153"/>
      <c r="FH328" s="153"/>
      <c r="FI328" s="153"/>
      <c r="FJ328" s="153"/>
      <c r="FK328" s="153"/>
      <c r="FL328" s="153"/>
      <c r="FM328" s="153"/>
      <c r="FN328" s="153"/>
      <c r="FO328" s="153"/>
      <c r="FP328" s="153"/>
      <c r="FQ328" s="153"/>
      <c r="FR328" s="153"/>
      <c r="FS328" s="153"/>
      <c r="FT328" s="153"/>
      <c r="FU328" s="153"/>
      <c r="FV328" s="153"/>
      <c r="FW328" s="153"/>
      <c r="FX328" s="153"/>
      <c r="FY328" s="153"/>
      <c r="FZ328" s="153"/>
      <c r="GA328" s="153"/>
      <c r="GB328" s="153"/>
      <c r="GC328" s="153"/>
      <c r="GD328" s="153"/>
      <c r="GE328" s="153"/>
      <c r="GF328" s="153"/>
      <c r="GG328" s="153"/>
      <c r="GH328" s="153"/>
      <c r="GI328" s="153"/>
      <c r="GJ328" s="153"/>
      <c r="GK328" s="153"/>
      <c r="GL328" s="153"/>
      <c r="GM328" s="153"/>
      <c r="GN328" s="153"/>
      <c r="GO328" s="153"/>
      <c r="GP328" s="153"/>
      <c r="GQ328" s="153"/>
      <c r="GR328" s="153"/>
      <c r="GS328" s="153"/>
      <c r="GT328" s="153"/>
      <c r="GU328" s="153"/>
      <c r="GV328" s="153"/>
      <c r="GW328" s="153"/>
      <c r="GX328" s="153"/>
      <c r="GY328" s="153"/>
      <c r="GZ328" s="153"/>
      <c r="HA328" s="153"/>
      <c r="HB328" s="153"/>
      <c r="HC328" s="153"/>
      <c r="HD328" s="153"/>
      <c r="HE328" s="153"/>
      <c r="HF328" s="153"/>
      <c r="HG328" s="153"/>
      <c r="HH328" s="153"/>
      <c r="HI328" s="153"/>
      <c r="HJ328" s="153"/>
      <c r="HK328" s="153"/>
      <c r="HL328" s="153"/>
      <c r="HM328" s="153"/>
      <c r="HN328" s="153"/>
      <c r="HO328" s="153"/>
      <c r="HP328" s="153"/>
      <c r="HQ328" s="153"/>
      <c r="HR328" s="153"/>
      <c r="HS328" s="153"/>
      <c r="HT328" s="153"/>
      <c r="HU328" s="153"/>
      <c r="HV328" s="153"/>
      <c r="HW328" s="153"/>
      <c r="HX328" s="153"/>
      <c r="HY328" s="153"/>
      <c r="HZ328" s="153"/>
      <c r="IA328" s="153"/>
      <c r="IB328" s="153"/>
      <c r="IC328" s="153"/>
      <c r="ID328" s="153"/>
      <c r="IE328" s="153"/>
      <c r="IF328" s="153"/>
      <c r="IG328" s="153"/>
      <c r="IH328" s="153"/>
      <c r="II328" s="153"/>
      <c r="IJ328" s="153"/>
      <c r="IK328" s="153"/>
      <c r="IL328" s="153"/>
      <c r="IM328" s="153"/>
      <c r="IN328" s="153"/>
      <c r="IO328" s="153"/>
      <c r="IP328" s="153"/>
      <c r="IQ328" s="153"/>
      <c r="IR328" s="153"/>
      <c r="IS328" s="153"/>
      <c r="IT328" s="153"/>
      <c r="IU328" s="153"/>
      <c r="IV328" s="153"/>
      <c r="IW328" s="153"/>
      <c r="IX328" s="153"/>
      <c r="IY328" s="153"/>
      <c r="IZ328" s="153"/>
      <c r="JA328" s="153"/>
      <c r="JB328" s="153"/>
      <c r="JC328" s="153"/>
      <c r="JD328" s="153"/>
      <c r="JE328" s="153"/>
      <c r="JF328" s="153"/>
      <c r="JG328" s="153"/>
      <c r="JH328" s="153"/>
      <c r="JI328" s="153"/>
      <c r="JJ328" s="153"/>
      <c r="JK328" s="153"/>
      <c r="JL328" s="153"/>
      <c r="JM328" s="153"/>
      <c r="JN328" s="153"/>
      <c r="JO328" s="153"/>
      <c r="JP328" s="153"/>
      <c r="JQ328" s="153"/>
      <c r="JR328" s="153"/>
      <c r="JS328" s="153"/>
      <c r="JT328" s="153"/>
      <c r="JU328" s="153"/>
      <c r="JV328" s="153"/>
      <c r="JW328" s="153"/>
      <c r="JX328" s="153"/>
      <c r="JY328" s="153"/>
      <c r="JZ328" s="153"/>
      <c r="KA328" s="153"/>
      <c r="KB328" s="153"/>
      <c r="KC328" s="153"/>
      <c r="KD328" s="153"/>
      <c r="KE328" s="153"/>
      <c r="KF328" s="153"/>
      <c r="KG328" s="153"/>
      <c r="KH328" s="153"/>
      <c r="KI328" s="153"/>
      <c r="KJ328" s="153"/>
      <c r="KK328" s="153"/>
      <c r="KL328" s="153"/>
      <c r="KM328" s="153"/>
      <c r="KN328" s="153"/>
      <c r="KO328" s="153"/>
      <c r="KP328" s="153"/>
      <c r="KQ328" s="153"/>
      <c r="KR328" s="153"/>
      <c r="KS328" s="153"/>
      <c r="KT328" s="153"/>
      <c r="KU328" s="153"/>
      <c r="KV328" s="153"/>
      <c r="KW328" s="153"/>
      <c r="KX328" s="153"/>
      <c r="KY328" s="153"/>
      <c r="KZ328" s="153"/>
      <c r="LA328" s="153"/>
      <c r="LB328" s="153"/>
      <c r="LC328" s="153"/>
      <c r="LD328" s="153"/>
      <c r="LE328" s="153"/>
      <c r="LF328" s="153"/>
      <c r="LG328" s="153"/>
      <c r="LH328" s="153"/>
      <c r="LI328" s="153"/>
      <c r="LJ328" s="153"/>
      <c r="LK328" s="153"/>
      <c r="LL328" s="153"/>
      <c r="LM328" s="153"/>
      <c r="LN328" s="153"/>
      <c r="LO328" s="153"/>
      <c r="LP328" s="153"/>
      <c r="LQ328" s="153"/>
      <c r="LR328" s="153"/>
      <c r="LS328" s="153"/>
      <c r="LT328" s="153"/>
      <c r="LU328" s="153"/>
      <c r="LV328" s="153"/>
      <c r="LW328" s="153"/>
      <c r="LX328" s="153"/>
      <c r="LY328" s="153"/>
      <c r="LZ328" s="153"/>
      <c r="MA328" s="153"/>
      <c r="MB328" s="153"/>
      <c r="MC328" s="153"/>
      <c r="MD328" s="153"/>
      <c r="ME328" s="153"/>
      <c r="MF328" s="153"/>
      <c r="MG328" s="153"/>
      <c r="MH328" s="153"/>
      <c r="MI328" s="153"/>
      <c r="MJ328" s="153"/>
      <c r="MK328" s="153"/>
      <c r="ML328" s="153"/>
      <c r="MM328" s="153"/>
      <c r="MN328" s="153"/>
      <c r="MO328" s="153"/>
      <c r="MP328" s="153"/>
      <c r="MQ328" s="153"/>
      <c r="MR328" s="153"/>
      <c r="MS328" s="153"/>
      <c r="MT328" s="153"/>
      <c r="MU328" s="153"/>
      <c r="MV328" s="153"/>
      <c r="MW328" s="153"/>
      <c r="MX328" s="153"/>
      <c r="MY328" s="153"/>
      <c r="MZ328" s="153"/>
      <c r="NA328" s="153"/>
      <c r="NB328" s="153"/>
      <c r="NC328" s="153"/>
      <c r="ND328" s="153"/>
      <c r="NE328" s="153"/>
      <c r="NF328" s="153"/>
      <c r="NG328" s="153"/>
      <c r="NH328" s="153"/>
      <c r="NI328" s="153"/>
      <c r="NJ328" s="153"/>
      <c r="NK328" s="153"/>
      <c r="NL328" s="153"/>
      <c r="NM328" s="153"/>
      <c r="NN328" s="153"/>
      <c r="NO328" s="153"/>
      <c r="NP328" s="153"/>
      <c r="NQ328" s="153"/>
      <c r="NR328" s="153"/>
      <c r="NS328" s="153"/>
      <c r="NT328" s="153"/>
      <c r="NU328" s="153"/>
      <c r="NV328" s="153"/>
      <c r="NW328" s="153"/>
      <c r="NX328" s="153"/>
      <c r="NY328" s="153"/>
      <c r="NZ328" s="153"/>
      <c r="OA328" s="153"/>
      <c r="OB328" s="153"/>
      <c r="OC328" s="153"/>
      <c r="OD328" s="153"/>
      <c r="OE328" s="153"/>
      <c r="OF328" s="153"/>
      <c r="OG328" s="153"/>
      <c r="OH328" s="153"/>
      <c r="OI328" s="153"/>
      <c r="OJ328" s="153"/>
      <c r="OK328" s="153"/>
      <c r="OL328" s="153"/>
      <c r="OM328" s="153"/>
      <c r="ON328" s="153"/>
      <c r="OO328" s="154"/>
      <c r="OP328" s="144"/>
      <c r="OQ328" s="155">
        <v>467675</v>
      </c>
      <c r="OR328" s="153"/>
      <c r="OS328" s="153"/>
      <c r="OT328" s="153"/>
      <c r="OU328" s="153"/>
      <c r="OV328" s="153"/>
      <c r="OW328" s="153"/>
      <c r="OX328" s="153"/>
      <c r="OY328" s="153"/>
      <c r="OZ328" s="153"/>
      <c r="PA328" s="153"/>
      <c r="PB328" s="153"/>
      <c r="PC328" s="153"/>
      <c r="PD328" s="153"/>
      <c r="PE328" s="153"/>
      <c r="PF328" s="153"/>
      <c r="PG328" s="153"/>
      <c r="PH328" s="153"/>
      <c r="PI328" s="153"/>
      <c r="PJ328" s="156"/>
      <c r="PK328" s="144">
        <v>467675</v>
      </c>
      <c r="PL328" s="144">
        <v>467675</v>
      </c>
    </row>
    <row r="329" spans="1:428" ht="15" x14ac:dyDescent="0.25">
      <c r="A329" s="158" t="s">
        <v>658</v>
      </c>
      <c r="B329" s="159" t="s">
        <v>749</v>
      </c>
      <c r="C329" s="149" t="s">
        <v>515</v>
      </c>
      <c r="D329" s="155">
        <v>543</v>
      </c>
      <c r="E329" s="153">
        <v>2115</v>
      </c>
      <c r="F329" s="153">
        <v>211</v>
      </c>
      <c r="G329" s="153">
        <v>131</v>
      </c>
      <c r="H329" s="153">
        <v>89</v>
      </c>
      <c r="I329" s="153">
        <v>581</v>
      </c>
      <c r="J329" s="153">
        <v>728</v>
      </c>
      <c r="K329" s="153">
        <v>472</v>
      </c>
      <c r="L329" s="153">
        <v>38</v>
      </c>
      <c r="M329" s="153">
        <v>119</v>
      </c>
      <c r="N329" s="153">
        <v>13</v>
      </c>
      <c r="O329" s="153">
        <v>4</v>
      </c>
      <c r="P329" s="153">
        <v>3</v>
      </c>
      <c r="Q329" s="153">
        <v>907</v>
      </c>
      <c r="R329" s="153">
        <v>10</v>
      </c>
      <c r="S329" s="153"/>
      <c r="T329" s="153">
        <v>17</v>
      </c>
      <c r="U329" s="153">
        <v>53</v>
      </c>
      <c r="V329" s="153">
        <v>75</v>
      </c>
      <c r="W329" s="153">
        <v>184</v>
      </c>
      <c r="X329" s="153">
        <v>541</v>
      </c>
      <c r="Y329" s="153">
        <v>5778</v>
      </c>
      <c r="Z329" s="153">
        <v>1424</v>
      </c>
      <c r="AA329" s="153">
        <v>197</v>
      </c>
      <c r="AB329" s="153">
        <v>223</v>
      </c>
      <c r="AC329" s="153">
        <v>552</v>
      </c>
      <c r="AD329" s="153">
        <v>1831</v>
      </c>
      <c r="AE329" s="153">
        <v>999</v>
      </c>
      <c r="AF329" s="153">
        <v>1321</v>
      </c>
      <c r="AG329" s="153">
        <v>499</v>
      </c>
      <c r="AH329" s="153">
        <v>4085</v>
      </c>
      <c r="AI329" s="153">
        <v>407</v>
      </c>
      <c r="AJ329" s="153">
        <v>731</v>
      </c>
      <c r="AK329" s="153">
        <v>444</v>
      </c>
      <c r="AL329" s="153">
        <v>1400</v>
      </c>
      <c r="AM329" s="153">
        <v>808</v>
      </c>
      <c r="AN329" s="153">
        <v>20</v>
      </c>
      <c r="AO329" s="153">
        <v>69</v>
      </c>
      <c r="AP329" s="153">
        <v>160</v>
      </c>
      <c r="AQ329" s="153">
        <v>249</v>
      </c>
      <c r="AR329" s="153">
        <v>56</v>
      </c>
      <c r="AS329" s="153">
        <v>286</v>
      </c>
      <c r="AT329" s="153">
        <v>14</v>
      </c>
      <c r="AU329" s="153">
        <v>145</v>
      </c>
      <c r="AV329" s="153">
        <v>27</v>
      </c>
      <c r="AW329" s="153">
        <v>113</v>
      </c>
      <c r="AX329" s="153">
        <v>6</v>
      </c>
      <c r="AY329" s="153">
        <v>10</v>
      </c>
      <c r="AZ329" s="153">
        <v>87</v>
      </c>
      <c r="BA329" s="153">
        <v>12</v>
      </c>
      <c r="BB329" s="153">
        <v>25</v>
      </c>
      <c r="BC329" s="153">
        <v>24</v>
      </c>
      <c r="BD329" s="153">
        <v>35</v>
      </c>
      <c r="BE329" s="153">
        <v>91</v>
      </c>
      <c r="BF329" s="153">
        <v>9</v>
      </c>
      <c r="BG329" s="153">
        <v>10</v>
      </c>
      <c r="BH329" s="153">
        <v>46</v>
      </c>
      <c r="BI329" s="153">
        <v>14</v>
      </c>
      <c r="BJ329" s="153">
        <v>26</v>
      </c>
      <c r="BK329" s="153">
        <v>33</v>
      </c>
      <c r="BL329" s="153">
        <v>44</v>
      </c>
      <c r="BM329" s="153">
        <v>76</v>
      </c>
      <c r="BN329" s="153">
        <v>64</v>
      </c>
      <c r="BO329" s="153">
        <v>74</v>
      </c>
      <c r="BP329" s="153">
        <v>165</v>
      </c>
      <c r="BQ329" s="153">
        <v>85</v>
      </c>
      <c r="BR329" s="153">
        <v>553</v>
      </c>
      <c r="BS329" s="153">
        <v>648</v>
      </c>
      <c r="BT329" s="153">
        <v>49</v>
      </c>
      <c r="BU329" s="153">
        <v>68</v>
      </c>
      <c r="BV329" s="153">
        <v>66</v>
      </c>
      <c r="BW329" s="153">
        <v>65</v>
      </c>
      <c r="BX329" s="153">
        <v>121</v>
      </c>
      <c r="BY329" s="153">
        <v>812</v>
      </c>
      <c r="BZ329" s="153">
        <v>559</v>
      </c>
      <c r="CA329" s="153">
        <v>420</v>
      </c>
      <c r="CB329" s="153">
        <v>41</v>
      </c>
      <c r="CC329" s="153">
        <v>96</v>
      </c>
      <c r="CD329" s="153">
        <v>18</v>
      </c>
      <c r="CE329" s="153">
        <v>70</v>
      </c>
      <c r="CF329" s="153">
        <v>68</v>
      </c>
      <c r="CG329" s="153">
        <v>205</v>
      </c>
      <c r="CH329" s="153">
        <v>27</v>
      </c>
      <c r="CI329" s="153">
        <v>5</v>
      </c>
      <c r="CJ329" s="153">
        <v>11</v>
      </c>
      <c r="CK329" s="153">
        <v>34</v>
      </c>
      <c r="CL329" s="153">
        <v>5</v>
      </c>
      <c r="CM329" s="153">
        <v>227</v>
      </c>
      <c r="CN329" s="153">
        <v>6</v>
      </c>
      <c r="CO329" s="153">
        <v>3</v>
      </c>
      <c r="CP329" s="153">
        <v>21</v>
      </c>
      <c r="CQ329" s="153">
        <v>49</v>
      </c>
      <c r="CR329" s="153">
        <v>131</v>
      </c>
      <c r="CS329" s="153">
        <v>50</v>
      </c>
      <c r="CT329" s="153">
        <v>111</v>
      </c>
      <c r="CU329" s="153">
        <v>89</v>
      </c>
      <c r="CV329" s="153">
        <v>46</v>
      </c>
      <c r="CW329" s="153">
        <v>86</v>
      </c>
      <c r="CX329" s="153">
        <v>68</v>
      </c>
      <c r="CY329" s="153">
        <v>10</v>
      </c>
      <c r="CZ329" s="153">
        <v>17</v>
      </c>
      <c r="DA329" s="153">
        <v>13</v>
      </c>
      <c r="DB329" s="153">
        <v>48</v>
      </c>
      <c r="DC329" s="153">
        <v>103</v>
      </c>
      <c r="DD329" s="153">
        <v>113</v>
      </c>
      <c r="DE329" s="153">
        <v>1</v>
      </c>
      <c r="DF329" s="153">
        <v>51</v>
      </c>
      <c r="DG329" s="153">
        <v>23</v>
      </c>
      <c r="DH329" s="153">
        <v>160</v>
      </c>
      <c r="DI329" s="153">
        <v>6</v>
      </c>
      <c r="DJ329" s="153">
        <v>0</v>
      </c>
      <c r="DK329" s="153">
        <v>0</v>
      </c>
      <c r="DL329" s="153">
        <v>0</v>
      </c>
      <c r="DM329" s="153">
        <v>0</v>
      </c>
      <c r="DN329" s="153">
        <v>1</v>
      </c>
      <c r="DO329" s="153">
        <v>0</v>
      </c>
      <c r="DP329" s="153">
        <v>0</v>
      </c>
      <c r="DQ329" s="153">
        <v>1</v>
      </c>
      <c r="DR329" s="153">
        <v>3</v>
      </c>
      <c r="DS329" s="153">
        <v>10</v>
      </c>
      <c r="DT329" s="153">
        <v>0</v>
      </c>
      <c r="DU329" s="153">
        <v>0</v>
      </c>
      <c r="DV329" s="153">
        <v>1</v>
      </c>
      <c r="DW329" s="153">
        <v>3</v>
      </c>
      <c r="DX329" s="153">
        <v>0</v>
      </c>
      <c r="DY329" s="153">
        <v>2</v>
      </c>
      <c r="DZ329" s="153">
        <v>3</v>
      </c>
      <c r="EA329" s="153">
        <v>1</v>
      </c>
      <c r="EB329" s="153">
        <v>5</v>
      </c>
      <c r="EC329" s="153">
        <v>1</v>
      </c>
      <c r="ED329" s="153">
        <v>1</v>
      </c>
      <c r="EE329" s="153">
        <v>158</v>
      </c>
      <c r="EF329" s="153">
        <v>2</v>
      </c>
      <c r="EG329" s="153">
        <v>19</v>
      </c>
      <c r="EH329" s="153">
        <v>5</v>
      </c>
      <c r="EI329" s="153">
        <v>19</v>
      </c>
      <c r="EJ329" s="153">
        <v>44</v>
      </c>
      <c r="EK329" s="153">
        <v>25</v>
      </c>
      <c r="EL329" s="153">
        <v>60</v>
      </c>
      <c r="EM329" s="153">
        <v>0</v>
      </c>
      <c r="EN329" s="153">
        <v>23</v>
      </c>
      <c r="EO329" s="153">
        <v>4</v>
      </c>
      <c r="EP329" s="153">
        <v>2</v>
      </c>
      <c r="EQ329" s="153">
        <v>105</v>
      </c>
      <c r="ER329" s="153">
        <v>0</v>
      </c>
      <c r="ES329" s="153">
        <v>5</v>
      </c>
      <c r="ET329" s="153">
        <v>1</v>
      </c>
      <c r="EU329" s="153">
        <v>61</v>
      </c>
      <c r="EV329" s="153">
        <v>15</v>
      </c>
      <c r="EW329" s="153">
        <v>0</v>
      </c>
      <c r="EX329" s="153">
        <v>8</v>
      </c>
      <c r="EY329" s="153">
        <v>1</v>
      </c>
      <c r="EZ329" s="153">
        <v>1</v>
      </c>
      <c r="FA329" s="153">
        <v>1</v>
      </c>
      <c r="FB329" s="153">
        <v>16</v>
      </c>
      <c r="FC329" s="153">
        <v>24</v>
      </c>
      <c r="FD329" s="153">
        <v>9</v>
      </c>
      <c r="FE329" s="153">
        <v>4</v>
      </c>
      <c r="FF329" s="153">
        <v>29</v>
      </c>
      <c r="FG329" s="153">
        <v>8</v>
      </c>
      <c r="FH329" s="153">
        <v>52</v>
      </c>
      <c r="FI329" s="153"/>
      <c r="FJ329" s="153">
        <v>42</v>
      </c>
      <c r="FK329" s="153">
        <v>47</v>
      </c>
      <c r="FL329" s="153">
        <v>163</v>
      </c>
      <c r="FM329" s="153">
        <v>79</v>
      </c>
      <c r="FN329" s="153">
        <v>0</v>
      </c>
      <c r="FO329" s="153">
        <v>2</v>
      </c>
      <c r="FP329" s="153">
        <v>0</v>
      </c>
      <c r="FQ329" s="153">
        <v>218</v>
      </c>
      <c r="FR329" s="153">
        <v>115</v>
      </c>
      <c r="FS329" s="153">
        <v>67</v>
      </c>
      <c r="FT329" s="153">
        <v>79</v>
      </c>
      <c r="FU329" s="153">
        <v>31</v>
      </c>
      <c r="FV329" s="153">
        <v>77</v>
      </c>
      <c r="FW329" s="153">
        <v>248</v>
      </c>
      <c r="FX329" s="153">
        <v>91</v>
      </c>
      <c r="FY329" s="153">
        <v>20</v>
      </c>
      <c r="FZ329" s="153">
        <v>11</v>
      </c>
      <c r="GA329" s="153">
        <v>7</v>
      </c>
      <c r="GB329" s="153">
        <v>2</v>
      </c>
      <c r="GC329" s="153">
        <v>4</v>
      </c>
      <c r="GD329" s="153">
        <v>118</v>
      </c>
      <c r="GE329" s="153">
        <v>148</v>
      </c>
      <c r="GF329" s="153">
        <v>1</v>
      </c>
      <c r="GG329" s="153">
        <v>18</v>
      </c>
      <c r="GH329" s="153">
        <v>344</v>
      </c>
      <c r="GI329" s="153">
        <v>222</v>
      </c>
      <c r="GJ329" s="153">
        <v>44</v>
      </c>
      <c r="GK329" s="153">
        <v>56</v>
      </c>
      <c r="GL329" s="153">
        <v>36</v>
      </c>
      <c r="GM329" s="153">
        <v>18</v>
      </c>
      <c r="GN329" s="153">
        <v>6</v>
      </c>
      <c r="GO329" s="153">
        <v>3</v>
      </c>
      <c r="GP329" s="153">
        <v>1</v>
      </c>
      <c r="GQ329" s="153">
        <v>425</v>
      </c>
      <c r="GR329" s="153">
        <v>134</v>
      </c>
      <c r="GS329" s="153">
        <v>145</v>
      </c>
      <c r="GT329" s="153">
        <v>64</v>
      </c>
      <c r="GU329" s="153">
        <v>46</v>
      </c>
      <c r="GV329" s="153">
        <v>64</v>
      </c>
      <c r="GW329" s="153">
        <v>27</v>
      </c>
      <c r="GX329" s="153">
        <v>35</v>
      </c>
      <c r="GY329" s="153">
        <v>149</v>
      </c>
      <c r="GZ329" s="153">
        <v>49</v>
      </c>
      <c r="HA329" s="153">
        <v>642</v>
      </c>
      <c r="HB329" s="153">
        <v>367</v>
      </c>
      <c r="HC329" s="153">
        <v>174</v>
      </c>
      <c r="HD329" s="153">
        <v>82</v>
      </c>
      <c r="HE329" s="153">
        <v>48</v>
      </c>
      <c r="HF329" s="153">
        <v>136</v>
      </c>
      <c r="HG329" s="153">
        <v>175</v>
      </c>
      <c r="HH329" s="153">
        <v>299</v>
      </c>
      <c r="HI329" s="153">
        <v>345</v>
      </c>
      <c r="HJ329" s="153">
        <v>221</v>
      </c>
      <c r="HK329" s="153">
        <v>102</v>
      </c>
      <c r="HL329" s="153">
        <v>110</v>
      </c>
      <c r="HM329" s="153">
        <v>12</v>
      </c>
      <c r="HN329" s="153">
        <v>53</v>
      </c>
      <c r="HO329" s="153">
        <v>46</v>
      </c>
      <c r="HP329" s="153">
        <v>39</v>
      </c>
      <c r="HQ329" s="153">
        <v>70</v>
      </c>
      <c r="HR329" s="153">
        <v>127</v>
      </c>
      <c r="HS329" s="153">
        <v>35</v>
      </c>
      <c r="HT329" s="153">
        <v>2</v>
      </c>
      <c r="HU329" s="153">
        <v>2</v>
      </c>
      <c r="HV329" s="153">
        <v>64</v>
      </c>
      <c r="HW329" s="153">
        <v>45</v>
      </c>
      <c r="HX329" s="153">
        <v>933</v>
      </c>
      <c r="HY329" s="153">
        <v>175</v>
      </c>
      <c r="HZ329" s="153">
        <v>64</v>
      </c>
      <c r="IA329" s="153">
        <v>72</v>
      </c>
      <c r="IB329" s="153">
        <v>66</v>
      </c>
      <c r="IC329" s="153">
        <v>1750</v>
      </c>
      <c r="ID329" s="153">
        <v>96</v>
      </c>
      <c r="IE329" s="153">
        <v>0</v>
      </c>
      <c r="IF329" s="153">
        <v>74</v>
      </c>
      <c r="IG329" s="153">
        <v>9</v>
      </c>
      <c r="IH329" s="153">
        <v>14</v>
      </c>
      <c r="II329" s="153"/>
      <c r="IJ329" s="153">
        <v>1</v>
      </c>
      <c r="IK329" s="153">
        <v>3</v>
      </c>
      <c r="IL329" s="153">
        <v>30</v>
      </c>
      <c r="IM329" s="153">
        <v>23</v>
      </c>
      <c r="IN329" s="153">
        <v>81</v>
      </c>
      <c r="IO329" s="153">
        <v>4</v>
      </c>
      <c r="IP329" s="153">
        <v>1</v>
      </c>
      <c r="IQ329" s="153">
        <v>1</v>
      </c>
      <c r="IR329" s="153">
        <v>1</v>
      </c>
      <c r="IS329" s="153">
        <v>2</v>
      </c>
      <c r="IT329" s="153">
        <v>33</v>
      </c>
      <c r="IU329" s="153">
        <v>4</v>
      </c>
      <c r="IV329" s="153">
        <v>26</v>
      </c>
      <c r="IW329" s="153">
        <v>56</v>
      </c>
      <c r="IX329" s="153">
        <v>149</v>
      </c>
      <c r="IY329" s="153">
        <v>274</v>
      </c>
      <c r="IZ329" s="153">
        <v>16</v>
      </c>
      <c r="JA329" s="153">
        <v>143</v>
      </c>
      <c r="JB329" s="153">
        <v>221</v>
      </c>
      <c r="JC329" s="153">
        <v>129</v>
      </c>
      <c r="JD329" s="153">
        <v>36</v>
      </c>
      <c r="JE329" s="153">
        <v>114</v>
      </c>
      <c r="JF329" s="153">
        <v>109</v>
      </c>
      <c r="JG329" s="153">
        <v>223</v>
      </c>
      <c r="JH329" s="153">
        <v>1070</v>
      </c>
      <c r="JI329" s="153">
        <v>23</v>
      </c>
      <c r="JJ329" s="153">
        <v>23</v>
      </c>
      <c r="JK329" s="153">
        <v>122</v>
      </c>
      <c r="JL329" s="153">
        <v>6802</v>
      </c>
      <c r="JM329" s="153">
        <v>5046</v>
      </c>
      <c r="JN329" s="153">
        <v>8780</v>
      </c>
      <c r="JO329" s="153">
        <v>7580</v>
      </c>
      <c r="JP329" s="153">
        <v>14827</v>
      </c>
      <c r="JQ329" s="153">
        <v>5305</v>
      </c>
      <c r="JR329" s="153">
        <v>5960</v>
      </c>
      <c r="JS329" s="153">
        <v>1528</v>
      </c>
      <c r="JT329" s="153">
        <v>14160</v>
      </c>
      <c r="JU329" s="153">
        <v>2304</v>
      </c>
      <c r="JV329" s="153"/>
      <c r="JW329" s="153">
        <v>15038</v>
      </c>
      <c r="JX329" s="153">
        <v>21897</v>
      </c>
      <c r="JY329" s="153">
        <v>16246</v>
      </c>
      <c r="JZ329" s="153">
        <v>8289</v>
      </c>
      <c r="KA329" s="153">
        <v>18129</v>
      </c>
      <c r="KB329" s="153">
        <v>8679</v>
      </c>
      <c r="KC329" s="153">
        <v>24812</v>
      </c>
      <c r="KD329" s="153">
        <v>10554</v>
      </c>
      <c r="KE329" s="153">
        <v>27642</v>
      </c>
      <c r="KF329" s="153">
        <v>222</v>
      </c>
      <c r="KG329" s="153">
        <v>131</v>
      </c>
      <c r="KH329" s="153">
        <v>784</v>
      </c>
      <c r="KI329" s="153">
        <v>6001</v>
      </c>
      <c r="KJ329" s="153">
        <v>1932</v>
      </c>
      <c r="KK329" s="153">
        <v>157</v>
      </c>
      <c r="KL329" s="153">
        <v>4752</v>
      </c>
      <c r="KM329" s="153">
        <v>1846</v>
      </c>
      <c r="KN329" s="153">
        <v>8853</v>
      </c>
      <c r="KO329" s="153">
        <v>195</v>
      </c>
      <c r="KP329" s="153">
        <v>519</v>
      </c>
      <c r="KQ329" s="153">
        <v>948</v>
      </c>
      <c r="KR329" s="153">
        <v>204</v>
      </c>
      <c r="KS329" s="153">
        <v>3656</v>
      </c>
      <c r="KT329" s="153">
        <v>3232</v>
      </c>
      <c r="KU329" s="153">
        <v>239</v>
      </c>
      <c r="KV329" s="153">
        <v>552</v>
      </c>
      <c r="KW329" s="153">
        <v>804</v>
      </c>
      <c r="KX329" s="153">
        <v>3589</v>
      </c>
      <c r="KY329" s="153">
        <v>13179</v>
      </c>
      <c r="KZ329" s="153">
        <v>2615</v>
      </c>
      <c r="LA329" s="153">
        <v>7541</v>
      </c>
      <c r="LB329" s="153">
        <v>2458</v>
      </c>
      <c r="LC329" s="153">
        <v>2</v>
      </c>
      <c r="LD329" s="153">
        <v>7969</v>
      </c>
      <c r="LE329" s="153">
        <v>19112</v>
      </c>
      <c r="LF329" s="153">
        <v>16857</v>
      </c>
      <c r="LG329" s="153">
        <v>5139</v>
      </c>
      <c r="LH329" s="153">
        <v>1011</v>
      </c>
      <c r="LI329" s="153">
        <v>14943</v>
      </c>
      <c r="LJ329" s="153">
        <v>4588</v>
      </c>
      <c r="LK329" s="153">
        <v>692</v>
      </c>
      <c r="LL329" s="153">
        <v>10984</v>
      </c>
      <c r="LM329" s="153">
        <v>97</v>
      </c>
      <c r="LN329" s="153">
        <v>172028</v>
      </c>
      <c r="LO329" s="153">
        <v>3640</v>
      </c>
      <c r="LP329" s="153">
        <v>1783</v>
      </c>
      <c r="LQ329" s="153">
        <v>1784</v>
      </c>
      <c r="LR329" s="153">
        <v>1768</v>
      </c>
      <c r="LS329" s="153">
        <v>22399</v>
      </c>
      <c r="LT329" s="153">
        <v>2999</v>
      </c>
      <c r="LU329" s="153">
        <v>3798</v>
      </c>
      <c r="LV329" s="153">
        <v>1011</v>
      </c>
      <c r="LW329" s="153">
        <v>7045</v>
      </c>
      <c r="LX329" s="153">
        <v>9919</v>
      </c>
      <c r="LY329" s="153">
        <v>6153</v>
      </c>
      <c r="LZ329" s="153">
        <v>1409</v>
      </c>
      <c r="MA329" s="153">
        <v>57380</v>
      </c>
      <c r="MB329" s="153">
        <v>4835</v>
      </c>
      <c r="MC329" s="153">
        <v>1158</v>
      </c>
      <c r="MD329" s="153">
        <v>1037</v>
      </c>
      <c r="ME329" s="153">
        <v>660</v>
      </c>
      <c r="MF329" s="153">
        <v>4053</v>
      </c>
      <c r="MG329" s="153">
        <v>31959</v>
      </c>
      <c r="MH329" s="153">
        <v>10512</v>
      </c>
      <c r="MI329" s="153">
        <v>7611</v>
      </c>
      <c r="MJ329" s="153">
        <v>2378</v>
      </c>
      <c r="MK329" s="153">
        <v>775</v>
      </c>
      <c r="ML329" s="153">
        <v>3559</v>
      </c>
      <c r="MM329" s="153">
        <v>1747</v>
      </c>
      <c r="MN329" s="153">
        <v>1737</v>
      </c>
      <c r="MO329" s="153">
        <v>1654</v>
      </c>
      <c r="MP329" s="153">
        <v>2467</v>
      </c>
      <c r="MQ329" s="153">
        <v>2499</v>
      </c>
      <c r="MR329" s="153">
        <v>14246</v>
      </c>
      <c r="MS329" s="153">
        <v>3505</v>
      </c>
      <c r="MT329" s="153">
        <v>22338</v>
      </c>
      <c r="MU329" s="153">
        <v>5640</v>
      </c>
      <c r="MV329" s="153">
        <v>5769</v>
      </c>
      <c r="MW329" s="153">
        <v>7863</v>
      </c>
      <c r="MX329" s="153">
        <v>929</v>
      </c>
      <c r="MY329" s="153">
        <v>3950</v>
      </c>
      <c r="MZ329" s="153">
        <v>1314</v>
      </c>
      <c r="NA329" s="153">
        <v>60688</v>
      </c>
      <c r="NB329" s="153">
        <v>20836</v>
      </c>
      <c r="NC329" s="153">
        <v>6263</v>
      </c>
      <c r="ND329" s="153">
        <v>6447</v>
      </c>
      <c r="NE329" s="153">
        <v>10388</v>
      </c>
      <c r="NF329" s="153">
        <v>3178</v>
      </c>
      <c r="NG329" s="153">
        <v>3089</v>
      </c>
      <c r="NH329" s="153">
        <v>370</v>
      </c>
      <c r="NI329" s="153">
        <v>807</v>
      </c>
      <c r="NJ329" s="153">
        <v>4403</v>
      </c>
      <c r="NK329" s="153">
        <v>2415</v>
      </c>
      <c r="NL329" s="153">
        <v>181</v>
      </c>
      <c r="NM329" s="153">
        <v>542</v>
      </c>
      <c r="NN329" s="153">
        <v>14788</v>
      </c>
      <c r="NO329" s="153">
        <v>5320</v>
      </c>
      <c r="NP329" s="153">
        <v>18215</v>
      </c>
      <c r="NQ329" s="153">
        <v>26560</v>
      </c>
      <c r="NR329" s="153">
        <v>3828</v>
      </c>
      <c r="NS329" s="153">
        <v>8449</v>
      </c>
      <c r="NT329" s="153">
        <v>1729</v>
      </c>
      <c r="NU329" s="153">
        <v>1819</v>
      </c>
      <c r="NV329" s="153">
        <v>1451</v>
      </c>
      <c r="NW329" s="153">
        <v>10982</v>
      </c>
      <c r="NX329" s="153">
        <v>61</v>
      </c>
      <c r="NY329" s="153">
        <v>1562</v>
      </c>
      <c r="NZ329" s="153">
        <v>11736</v>
      </c>
      <c r="OA329" s="153">
        <v>16067</v>
      </c>
      <c r="OB329" s="153">
        <v>1324</v>
      </c>
      <c r="OC329" s="153">
        <v>2034</v>
      </c>
      <c r="OD329" s="153"/>
      <c r="OE329" s="153">
        <v>224</v>
      </c>
      <c r="OF329" s="153">
        <v>5463</v>
      </c>
      <c r="OG329" s="153">
        <v>417</v>
      </c>
      <c r="OH329" s="153">
        <v>6</v>
      </c>
      <c r="OI329" s="153">
        <v>68</v>
      </c>
      <c r="OJ329" s="153">
        <v>867</v>
      </c>
      <c r="OK329" s="153">
        <v>844</v>
      </c>
      <c r="OL329" s="153">
        <v>7798</v>
      </c>
      <c r="OM329" s="153">
        <v>55</v>
      </c>
      <c r="ON329" s="153">
        <v>701</v>
      </c>
      <c r="OO329" s="154">
        <v>1857</v>
      </c>
      <c r="OP329" s="144">
        <v>1119061</v>
      </c>
      <c r="OQ329" s="155">
        <v>5861</v>
      </c>
      <c r="OR329" s="153"/>
      <c r="OS329" s="153"/>
      <c r="OT329" s="153">
        <v>129878</v>
      </c>
      <c r="OU329" s="153">
        <v>33104</v>
      </c>
      <c r="OV329" s="153"/>
      <c r="OW329" s="153">
        <v>3274</v>
      </c>
      <c r="OX329" s="153"/>
      <c r="OY329" s="153"/>
      <c r="OZ329" s="153"/>
      <c r="PA329" s="153"/>
      <c r="PB329" s="153"/>
      <c r="PC329" s="153"/>
      <c r="PD329" s="153"/>
      <c r="PE329" s="153"/>
      <c r="PF329" s="153"/>
      <c r="PG329" s="153"/>
      <c r="PH329" s="153"/>
      <c r="PI329" s="153"/>
      <c r="PJ329" s="156"/>
      <c r="PK329" s="144">
        <v>172117</v>
      </c>
      <c r="PL329" s="144">
        <v>1291178</v>
      </c>
    </row>
    <row r="330" spans="1:428" ht="15" x14ac:dyDescent="0.25">
      <c r="A330" s="158">
        <v>532100</v>
      </c>
      <c r="B330" s="159" t="s">
        <v>749</v>
      </c>
      <c r="C330" s="149" t="s">
        <v>516</v>
      </c>
      <c r="D330" s="155">
        <v>98</v>
      </c>
      <c r="E330" s="153">
        <v>108</v>
      </c>
      <c r="F330" s="153">
        <v>132</v>
      </c>
      <c r="G330" s="153">
        <v>86</v>
      </c>
      <c r="H330" s="153">
        <v>4</v>
      </c>
      <c r="I330" s="153">
        <v>116</v>
      </c>
      <c r="J330" s="153">
        <v>175</v>
      </c>
      <c r="K330" s="153">
        <v>109</v>
      </c>
      <c r="L330" s="153">
        <v>57</v>
      </c>
      <c r="M330" s="153">
        <v>36</v>
      </c>
      <c r="N330" s="153">
        <v>0</v>
      </c>
      <c r="O330" s="153"/>
      <c r="P330" s="153">
        <v>1</v>
      </c>
      <c r="Q330" s="153">
        <v>16</v>
      </c>
      <c r="R330" s="153">
        <v>5</v>
      </c>
      <c r="S330" s="153">
        <v>0</v>
      </c>
      <c r="T330" s="153">
        <v>1</v>
      </c>
      <c r="U330" s="153">
        <v>3</v>
      </c>
      <c r="V330" s="153">
        <v>6</v>
      </c>
      <c r="W330" s="153">
        <v>10</v>
      </c>
      <c r="X330" s="153">
        <v>68</v>
      </c>
      <c r="Y330" s="153">
        <v>486</v>
      </c>
      <c r="Z330" s="153">
        <v>53</v>
      </c>
      <c r="AA330" s="153">
        <v>21</v>
      </c>
      <c r="AB330" s="153">
        <v>4</v>
      </c>
      <c r="AC330" s="153">
        <v>11</v>
      </c>
      <c r="AD330" s="153">
        <v>48</v>
      </c>
      <c r="AE330" s="153">
        <v>13</v>
      </c>
      <c r="AF330" s="153">
        <v>26</v>
      </c>
      <c r="AG330" s="153">
        <v>18</v>
      </c>
      <c r="AH330" s="153">
        <v>30</v>
      </c>
      <c r="AI330" s="153">
        <v>11</v>
      </c>
      <c r="AJ330" s="153">
        <v>20</v>
      </c>
      <c r="AK330" s="153">
        <v>14</v>
      </c>
      <c r="AL330" s="153">
        <v>23</v>
      </c>
      <c r="AM330" s="153">
        <v>59</v>
      </c>
      <c r="AN330" s="153">
        <v>19</v>
      </c>
      <c r="AO330" s="153">
        <v>22</v>
      </c>
      <c r="AP330" s="153">
        <v>14</v>
      </c>
      <c r="AQ330" s="153">
        <v>21</v>
      </c>
      <c r="AR330" s="153">
        <v>5</v>
      </c>
      <c r="AS330" s="153">
        <v>21</v>
      </c>
      <c r="AT330" s="153">
        <v>18</v>
      </c>
      <c r="AU330" s="153">
        <v>47</v>
      </c>
      <c r="AV330" s="153">
        <v>11</v>
      </c>
      <c r="AW330" s="153">
        <v>24</v>
      </c>
      <c r="AX330" s="153">
        <v>14</v>
      </c>
      <c r="AY330" s="153">
        <v>1</v>
      </c>
      <c r="AZ330" s="153">
        <v>4</v>
      </c>
      <c r="BA330" s="153">
        <v>6</v>
      </c>
      <c r="BB330" s="153">
        <v>5</v>
      </c>
      <c r="BC330" s="153">
        <v>12</v>
      </c>
      <c r="BD330" s="153">
        <v>55</v>
      </c>
      <c r="BE330" s="153">
        <v>12</v>
      </c>
      <c r="BF330" s="153">
        <v>5</v>
      </c>
      <c r="BG330" s="153">
        <v>2</v>
      </c>
      <c r="BH330" s="153">
        <v>17</v>
      </c>
      <c r="BI330" s="153">
        <v>10</v>
      </c>
      <c r="BJ330" s="153">
        <v>5</v>
      </c>
      <c r="BK330" s="153">
        <v>7</v>
      </c>
      <c r="BL330" s="153">
        <v>8</v>
      </c>
      <c r="BM330" s="153">
        <v>10</v>
      </c>
      <c r="BN330" s="153">
        <v>7</v>
      </c>
      <c r="BO330" s="153">
        <v>6</v>
      </c>
      <c r="BP330" s="153">
        <v>7</v>
      </c>
      <c r="BQ330" s="153">
        <v>8</v>
      </c>
      <c r="BR330" s="153">
        <v>56</v>
      </c>
      <c r="BS330" s="153">
        <v>39</v>
      </c>
      <c r="BT330" s="153">
        <v>4</v>
      </c>
      <c r="BU330" s="153">
        <v>7</v>
      </c>
      <c r="BV330" s="153">
        <v>5</v>
      </c>
      <c r="BW330" s="153">
        <v>6</v>
      </c>
      <c r="BX330" s="153">
        <v>6</v>
      </c>
      <c r="BY330" s="153">
        <v>44</v>
      </c>
      <c r="BZ330" s="153">
        <v>46</v>
      </c>
      <c r="CA330" s="153">
        <v>23</v>
      </c>
      <c r="CB330" s="153">
        <v>7</v>
      </c>
      <c r="CC330" s="153">
        <v>12</v>
      </c>
      <c r="CD330" s="153">
        <v>4</v>
      </c>
      <c r="CE330" s="153">
        <v>4</v>
      </c>
      <c r="CF330" s="153">
        <v>7</v>
      </c>
      <c r="CG330" s="153">
        <v>9</v>
      </c>
      <c r="CH330" s="153">
        <v>9</v>
      </c>
      <c r="CI330" s="153">
        <v>1</v>
      </c>
      <c r="CJ330" s="153">
        <v>12</v>
      </c>
      <c r="CK330" s="153">
        <v>11</v>
      </c>
      <c r="CL330" s="153">
        <v>0</v>
      </c>
      <c r="CM330" s="153">
        <v>17</v>
      </c>
      <c r="CN330" s="153">
        <v>1</v>
      </c>
      <c r="CO330" s="153">
        <v>0</v>
      </c>
      <c r="CP330" s="153">
        <v>9</v>
      </c>
      <c r="CQ330" s="153">
        <v>1</v>
      </c>
      <c r="CR330" s="153">
        <v>12</v>
      </c>
      <c r="CS330" s="153">
        <v>2</v>
      </c>
      <c r="CT330" s="153">
        <v>6</v>
      </c>
      <c r="CU330" s="153">
        <v>7</v>
      </c>
      <c r="CV330" s="153">
        <v>4</v>
      </c>
      <c r="CW330" s="153">
        <v>7</v>
      </c>
      <c r="CX330" s="153">
        <v>6</v>
      </c>
      <c r="CY330" s="153">
        <v>1</v>
      </c>
      <c r="CZ330" s="153">
        <v>1</v>
      </c>
      <c r="DA330" s="153">
        <v>6</v>
      </c>
      <c r="DB330" s="153">
        <v>2</v>
      </c>
      <c r="DC330" s="153">
        <v>9</v>
      </c>
      <c r="DD330" s="153">
        <v>20</v>
      </c>
      <c r="DE330" s="153">
        <v>1</v>
      </c>
      <c r="DF330" s="153">
        <v>2</v>
      </c>
      <c r="DG330" s="153">
        <v>1</v>
      </c>
      <c r="DH330" s="153">
        <v>8</v>
      </c>
      <c r="DI330" s="153">
        <v>8</v>
      </c>
      <c r="DJ330" s="153">
        <v>0</v>
      </c>
      <c r="DK330" s="153">
        <v>0</v>
      </c>
      <c r="DL330" s="153">
        <v>1</v>
      </c>
      <c r="DM330" s="153">
        <v>0</v>
      </c>
      <c r="DN330" s="153">
        <v>2</v>
      </c>
      <c r="DO330" s="153">
        <v>0</v>
      </c>
      <c r="DP330" s="153">
        <v>6</v>
      </c>
      <c r="DQ330" s="153">
        <v>2</v>
      </c>
      <c r="DR330" s="153">
        <v>1</v>
      </c>
      <c r="DS330" s="153">
        <v>10</v>
      </c>
      <c r="DT330" s="153">
        <v>8</v>
      </c>
      <c r="DU330" s="153">
        <v>0</v>
      </c>
      <c r="DV330" s="153">
        <v>0</v>
      </c>
      <c r="DW330" s="153">
        <v>0</v>
      </c>
      <c r="DX330" s="153">
        <v>0</v>
      </c>
      <c r="DY330" s="153">
        <v>3</v>
      </c>
      <c r="DZ330" s="153">
        <v>0</v>
      </c>
      <c r="EA330" s="153">
        <v>0</v>
      </c>
      <c r="EB330" s="153">
        <v>0</v>
      </c>
      <c r="EC330" s="153">
        <v>1</v>
      </c>
      <c r="ED330" s="153">
        <v>0</v>
      </c>
      <c r="EE330" s="153">
        <v>4</v>
      </c>
      <c r="EF330" s="153">
        <v>0</v>
      </c>
      <c r="EG330" s="153">
        <v>7</v>
      </c>
      <c r="EH330" s="153">
        <v>0</v>
      </c>
      <c r="EI330" s="153">
        <v>4</v>
      </c>
      <c r="EJ330" s="153">
        <v>4</v>
      </c>
      <c r="EK330" s="153">
        <v>3</v>
      </c>
      <c r="EL330" s="153">
        <v>2</v>
      </c>
      <c r="EM330" s="153">
        <v>0</v>
      </c>
      <c r="EN330" s="153">
        <v>2</v>
      </c>
      <c r="EO330" s="153">
        <v>3</v>
      </c>
      <c r="EP330" s="153">
        <v>0</v>
      </c>
      <c r="EQ330" s="153">
        <v>4</v>
      </c>
      <c r="ER330" s="153">
        <v>1</v>
      </c>
      <c r="ES330" s="153">
        <v>5</v>
      </c>
      <c r="ET330" s="153">
        <v>1</v>
      </c>
      <c r="EU330" s="153">
        <v>6</v>
      </c>
      <c r="EV330" s="153">
        <v>2</v>
      </c>
      <c r="EW330" s="153">
        <v>3933</v>
      </c>
      <c r="EX330" s="153">
        <v>3</v>
      </c>
      <c r="EY330" s="153">
        <v>17</v>
      </c>
      <c r="EZ330" s="153">
        <v>10</v>
      </c>
      <c r="FA330" s="153">
        <v>11</v>
      </c>
      <c r="FB330" s="153">
        <v>30</v>
      </c>
      <c r="FC330" s="153">
        <v>24</v>
      </c>
      <c r="FD330" s="153">
        <v>26</v>
      </c>
      <c r="FE330" s="153">
        <v>9</v>
      </c>
      <c r="FF330" s="153">
        <v>38</v>
      </c>
      <c r="FG330" s="153">
        <v>25</v>
      </c>
      <c r="FH330" s="153">
        <v>18</v>
      </c>
      <c r="FI330" s="153">
        <v>14</v>
      </c>
      <c r="FJ330" s="153">
        <v>50</v>
      </c>
      <c r="FK330" s="153">
        <v>4</v>
      </c>
      <c r="FL330" s="153">
        <v>28</v>
      </c>
      <c r="FM330" s="153">
        <v>9</v>
      </c>
      <c r="FN330" s="153">
        <v>2</v>
      </c>
      <c r="FO330" s="153">
        <v>3</v>
      </c>
      <c r="FP330" s="153">
        <v>4</v>
      </c>
      <c r="FQ330" s="153">
        <v>9</v>
      </c>
      <c r="FR330" s="153">
        <v>19</v>
      </c>
      <c r="FS330" s="153">
        <v>2</v>
      </c>
      <c r="FT330" s="153">
        <v>4</v>
      </c>
      <c r="FU330" s="153">
        <v>3</v>
      </c>
      <c r="FV330" s="153">
        <v>5</v>
      </c>
      <c r="FW330" s="153">
        <v>13</v>
      </c>
      <c r="FX330" s="153">
        <v>9</v>
      </c>
      <c r="FY330" s="153">
        <v>9</v>
      </c>
      <c r="FZ330" s="153">
        <v>8</v>
      </c>
      <c r="GA330" s="153">
        <v>2</v>
      </c>
      <c r="GB330" s="153">
        <v>0</v>
      </c>
      <c r="GC330" s="153">
        <v>3</v>
      </c>
      <c r="GD330" s="153">
        <v>2</v>
      </c>
      <c r="GE330" s="153">
        <v>3</v>
      </c>
      <c r="GF330" s="153">
        <v>0</v>
      </c>
      <c r="GG330" s="153">
        <v>0</v>
      </c>
      <c r="GH330" s="153">
        <v>10</v>
      </c>
      <c r="GI330" s="153">
        <v>7</v>
      </c>
      <c r="GJ330" s="153">
        <v>9</v>
      </c>
      <c r="GK330" s="153">
        <v>10</v>
      </c>
      <c r="GL330" s="153">
        <v>10</v>
      </c>
      <c r="GM330" s="153">
        <v>5</v>
      </c>
      <c r="GN330" s="153">
        <v>2</v>
      </c>
      <c r="GO330" s="153">
        <v>3</v>
      </c>
      <c r="GP330" s="153">
        <v>1</v>
      </c>
      <c r="GQ330" s="153">
        <v>30</v>
      </c>
      <c r="GR330" s="153">
        <v>22</v>
      </c>
      <c r="GS330" s="153">
        <v>41</v>
      </c>
      <c r="GT330" s="153">
        <v>17</v>
      </c>
      <c r="GU330" s="153">
        <v>14</v>
      </c>
      <c r="GV330" s="153">
        <v>36</v>
      </c>
      <c r="GW330" s="153">
        <v>3</v>
      </c>
      <c r="GX330" s="153">
        <v>20</v>
      </c>
      <c r="GY330" s="153">
        <v>40</v>
      </c>
      <c r="GZ330" s="153">
        <v>6</v>
      </c>
      <c r="HA330" s="153">
        <v>56</v>
      </c>
      <c r="HB330" s="153">
        <v>35</v>
      </c>
      <c r="HC330" s="153">
        <v>26</v>
      </c>
      <c r="HD330" s="153">
        <v>6</v>
      </c>
      <c r="HE330" s="153">
        <v>5</v>
      </c>
      <c r="HF330" s="153">
        <v>13</v>
      </c>
      <c r="HG330" s="153">
        <v>31</v>
      </c>
      <c r="HH330" s="153">
        <v>24</v>
      </c>
      <c r="HI330" s="153">
        <v>20</v>
      </c>
      <c r="HJ330" s="153">
        <v>16</v>
      </c>
      <c r="HK330" s="153">
        <v>9</v>
      </c>
      <c r="HL330" s="153">
        <v>11</v>
      </c>
      <c r="HM330" s="153">
        <v>1</v>
      </c>
      <c r="HN330" s="153">
        <v>3</v>
      </c>
      <c r="HO330" s="153">
        <v>1</v>
      </c>
      <c r="HP330" s="153">
        <v>2</v>
      </c>
      <c r="HQ330" s="153">
        <v>2</v>
      </c>
      <c r="HR330" s="153">
        <v>2</v>
      </c>
      <c r="HS330" s="153">
        <v>520</v>
      </c>
      <c r="HT330" s="153">
        <v>1017</v>
      </c>
      <c r="HU330" s="153">
        <v>7</v>
      </c>
      <c r="HV330" s="153">
        <v>35</v>
      </c>
      <c r="HW330" s="153">
        <v>30</v>
      </c>
      <c r="HX330" s="153">
        <v>79</v>
      </c>
      <c r="HY330" s="153">
        <v>11</v>
      </c>
      <c r="HZ330" s="153">
        <v>3</v>
      </c>
      <c r="IA330" s="153">
        <v>3</v>
      </c>
      <c r="IB330" s="153">
        <v>2</v>
      </c>
      <c r="IC330" s="153">
        <v>121</v>
      </c>
      <c r="ID330" s="153">
        <v>3</v>
      </c>
      <c r="IE330" s="153">
        <v>215</v>
      </c>
      <c r="IF330" s="153">
        <v>42</v>
      </c>
      <c r="IG330" s="153">
        <v>11</v>
      </c>
      <c r="IH330" s="153">
        <v>15</v>
      </c>
      <c r="II330" s="153">
        <v>27</v>
      </c>
      <c r="IJ330" s="153">
        <v>18</v>
      </c>
      <c r="IK330" s="153">
        <v>2</v>
      </c>
      <c r="IL330" s="153">
        <v>44</v>
      </c>
      <c r="IM330" s="153">
        <v>122</v>
      </c>
      <c r="IN330" s="153">
        <v>75</v>
      </c>
      <c r="IO330" s="153">
        <v>5</v>
      </c>
      <c r="IP330" s="153">
        <v>7</v>
      </c>
      <c r="IQ330" s="153">
        <v>25</v>
      </c>
      <c r="IR330" s="153">
        <v>1</v>
      </c>
      <c r="IS330" s="153">
        <v>7</v>
      </c>
      <c r="IT330" s="153">
        <v>17</v>
      </c>
      <c r="IU330" s="153">
        <v>15</v>
      </c>
      <c r="IV330" s="153">
        <v>7</v>
      </c>
      <c r="IW330" s="153">
        <v>6</v>
      </c>
      <c r="IX330" s="153">
        <v>17</v>
      </c>
      <c r="IY330" s="153">
        <v>12</v>
      </c>
      <c r="IZ330" s="153">
        <v>1</v>
      </c>
      <c r="JA330" s="153">
        <v>23</v>
      </c>
      <c r="JB330" s="153">
        <v>20</v>
      </c>
      <c r="JC330" s="153">
        <v>14</v>
      </c>
      <c r="JD330" s="153">
        <v>2</v>
      </c>
      <c r="JE330" s="153">
        <v>7</v>
      </c>
      <c r="JF330" s="153">
        <v>9</v>
      </c>
      <c r="JG330" s="153">
        <v>6</v>
      </c>
      <c r="JH330" s="153">
        <v>83</v>
      </c>
      <c r="JI330" s="153">
        <v>10</v>
      </c>
      <c r="JJ330" s="153">
        <v>2</v>
      </c>
      <c r="JK330" s="153">
        <v>14</v>
      </c>
      <c r="JL330" s="153">
        <v>394</v>
      </c>
      <c r="JM330" s="153">
        <v>299</v>
      </c>
      <c r="JN330" s="153">
        <v>256</v>
      </c>
      <c r="JO330" s="153">
        <v>589</v>
      </c>
      <c r="JP330" s="153">
        <v>1211</v>
      </c>
      <c r="JQ330" s="153">
        <v>93</v>
      </c>
      <c r="JR330" s="153">
        <v>766</v>
      </c>
      <c r="JS330" s="153">
        <v>328</v>
      </c>
      <c r="JT330" s="153">
        <v>1760</v>
      </c>
      <c r="JU330" s="153">
        <v>149</v>
      </c>
      <c r="JV330" s="153"/>
      <c r="JW330" s="153">
        <v>343</v>
      </c>
      <c r="JX330" s="153">
        <v>196</v>
      </c>
      <c r="JY330" s="153">
        <v>267</v>
      </c>
      <c r="JZ330" s="153">
        <v>432</v>
      </c>
      <c r="KA330" s="153">
        <v>273</v>
      </c>
      <c r="KB330" s="153">
        <v>205</v>
      </c>
      <c r="KC330" s="153">
        <v>95</v>
      </c>
      <c r="KD330" s="153">
        <v>291</v>
      </c>
      <c r="KE330" s="153">
        <v>185</v>
      </c>
      <c r="KF330" s="153">
        <v>1</v>
      </c>
      <c r="KG330" s="153">
        <v>1</v>
      </c>
      <c r="KH330" s="153">
        <v>688</v>
      </c>
      <c r="KI330" s="153">
        <v>2949</v>
      </c>
      <c r="KJ330" s="153">
        <v>644</v>
      </c>
      <c r="KK330" s="153">
        <v>17</v>
      </c>
      <c r="KL330" s="153">
        <v>638</v>
      </c>
      <c r="KM330" s="153">
        <v>69</v>
      </c>
      <c r="KN330" s="153">
        <v>2989</v>
      </c>
      <c r="KO330" s="153">
        <v>21</v>
      </c>
      <c r="KP330" s="153">
        <v>26</v>
      </c>
      <c r="KQ330" s="153">
        <v>36</v>
      </c>
      <c r="KR330" s="153">
        <v>2</v>
      </c>
      <c r="KS330" s="153">
        <v>140</v>
      </c>
      <c r="KT330" s="153">
        <v>92</v>
      </c>
      <c r="KU330" s="153">
        <v>0</v>
      </c>
      <c r="KV330" s="153">
        <v>3</v>
      </c>
      <c r="KW330" s="153">
        <v>6</v>
      </c>
      <c r="KX330" s="153">
        <v>1774</v>
      </c>
      <c r="KY330" s="153">
        <v>1149</v>
      </c>
      <c r="KZ330" s="153">
        <v>30</v>
      </c>
      <c r="LA330" s="153">
        <v>500</v>
      </c>
      <c r="LB330" s="153">
        <v>18</v>
      </c>
      <c r="LC330" s="153">
        <v>0</v>
      </c>
      <c r="LD330" s="153">
        <v>660</v>
      </c>
      <c r="LE330" s="153">
        <v>1292</v>
      </c>
      <c r="LF330" s="153">
        <v>691</v>
      </c>
      <c r="LG330" s="153">
        <v>133</v>
      </c>
      <c r="LH330" s="153">
        <v>1</v>
      </c>
      <c r="LI330" s="153">
        <v>74</v>
      </c>
      <c r="LJ330" s="153">
        <v>186</v>
      </c>
      <c r="LK330" s="153">
        <v>26</v>
      </c>
      <c r="LL330" s="153">
        <v>3975</v>
      </c>
      <c r="LM330" s="153">
        <v>460</v>
      </c>
      <c r="LN330" s="153">
        <v>453</v>
      </c>
      <c r="LO330" s="153">
        <v>837</v>
      </c>
      <c r="LP330" s="153">
        <v>2106</v>
      </c>
      <c r="LQ330" s="153">
        <v>187</v>
      </c>
      <c r="LR330" s="153">
        <v>1603</v>
      </c>
      <c r="LS330" s="153">
        <v>666</v>
      </c>
      <c r="LT330" s="153">
        <v>84</v>
      </c>
      <c r="LU330" s="153">
        <v>107</v>
      </c>
      <c r="LV330" s="153">
        <v>101</v>
      </c>
      <c r="LW330" s="153">
        <v>273</v>
      </c>
      <c r="LX330" s="153">
        <v>827</v>
      </c>
      <c r="LY330" s="153">
        <v>218</v>
      </c>
      <c r="LZ330" s="153">
        <v>63</v>
      </c>
      <c r="MA330" s="153">
        <v>759</v>
      </c>
      <c r="MB330" s="153">
        <v>66</v>
      </c>
      <c r="MC330" s="153">
        <v>52</v>
      </c>
      <c r="MD330" s="153">
        <v>23</v>
      </c>
      <c r="ME330" s="153">
        <v>31</v>
      </c>
      <c r="MF330" s="153">
        <v>184</v>
      </c>
      <c r="MG330" s="153">
        <v>1133</v>
      </c>
      <c r="MH330" s="153">
        <v>329</v>
      </c>
      <c r="MI330" s="153">
        <v>1038</v>
      </c>
      <c r="MJ330" s="153">
        <v>89</v>
      </c>
      <c r="MK330" s="153">
        <v>140</v>
      </c>
      <c r="ML330" s="153">
        <v>205</v>
      </c>
      <c r="MM330" s="153">
        <v>100</v>
      </c>
      <c r="MN330" s="153">
        <v>318</v>
      </c>
      <c r="MO330" s="153">
        <v>303</v>
      </c>
      <c r="MP330" s="153">
        <v>1257</v>
      </c>
      <c r="MQ330" s="153">
        <v>29</v>
      </c>
      <c r="MR330" s="153">
        <v>46</v>
      </c>
      <c r="MS330" s="153">
        <v>30</v>
      </c>
      <c r="MT330" s="153">
        <v>752</v>
      </c>
      <c r="MU330" s="153">
        <v>19</v>
      </c>
      <c r="MV330" s="153">
        <v>36</v>
      </c>
      <c r="MW330" s="153">
        <v>217</v>
      </c>
      <c r="MX330" s="153">
        <v>181</v>
      </c>
      <c r="MY330" s="153">
        <v>82</v>
      </c>
      <c r="MZ330" s="153">
        <v>155</v>
      </c>
      <c r="NA330" s="153">
        <v>1801</v>
      </c>
      <c r="NB330" s="153">
        <v>239</v>
      </c>
      <c r="NC330" s="153">
        <v>57</v>
      </c>
      <c r="ND330" s="153">
        <v>72</v>
      </c>
      <c r="NE330" s="153">
        <v>83</v>
      </c>
      <c r="NF330" s="153">
        <v>57</v>
      </c>
      <c r="NG330" s="153">
        <v>157</v>
      </c>
      <c r="NH330" s="153">
        <v>114</v>
      </c>
      <c r="NI330" s="153">
        <v>127</v>
      </c>
      <c r="NJ330" s="153">
        <v>152</v>
      </c>
      <c r="NK330" s="153">
        <v>44</v>
      </c>
      <c r="NL330" s="153">
        <v>53</v>
      </c>
      <c r="NM330" s="153">
        <v>146</v>
      </c>
      <c r="NN330" s="153">
        <v>281</v>
      </c>
      <c r="NO330" s="153">
        <v>469</v>
      </c>
      <c r="NP330" s="153">
        <v>187</v>
      </c>
      <c r="NQ330" s="153">
        <v>180</v>
      </c>
      <c r="NR330" s="153">
        <v>78</v>
      </c>
      <c r="NS330" s="153">
        <v>193</v>
      </c>
      <c r="NT330" s="153">
        <v>47</v>
      </c>
      <c r="NU330" s="153">
        <v>224</v>
      </c>
      <c r="NV330" s="153">
        <v>57</v>
      </c>
      <c r="NW330" s="153">
        <v>337</v>
      </c>
      <c r="NX330" s="153">
        <v>8</v>
      </c>
      <c r="NY330" s="153">
        <v>71</v>
      </c>
      <c r="NZ330" s="153">
        <v>260</v>
      </c>
      <c r="OA330" s="153">
        <v>15</v>
      </c>
      <c r="OB330" s="153">
        <v>34</v>
      </c>
      <c r="OC330" s="153">
        <v>140</v>
      </c>
      <c r="OD330" s="153"/>
      <c r="OE330" s="153">
        <v>217</v>
      </c>
      <c r="OF330" s="153">
        <v>146</v>
      </c>
      <c r="OG330" s="153">
        <v>0</v>
      </c>
      <c r="OH330" s="153">
        <v>17</v>
      </c>
      <c r="OI330" s="153">
        <v>93</v>
      </c>
      <c r="OJ330" s="153">
        <v>55</v>
      </c>
      <c r="OK330" s="153">
        <v>72</v>
      </c>
      <c r="OL330" s="153">
        <v>387</v>
      </c>
      <c r="OM330" s="153"/>
      <c r="ON330" s="153">
        <v>5</v>
      </c>
      <c r="OO330" s="154">
        <v>129</v>
      </c>
      <c r="OP330" s="144">
        <v>59731</v>
      </c>
      <c r="OQ330" s="155">
        <v>78600</v>
      </c>
      <c r="OR330" s="153"/>
      <c r="OS330" s="153"/>
      <c r="OT330" s="153"/>
      <c r="OU330" s="153"/>
      <c r="OV330" s="153"/>
      <c r="OW330" s="153">
        <v>2192</v>
      </c>
      <c r="OX330" s="153"/>
      <c r="OY330" s="153"/>
      <c r="OZ330" s="153"/>
      <c r="PA330" s="153"/>
      <c r="PB330" s="153"/>
      <c r="PC330" s="153"/>
      <c r="PD330" s="153"/>
      <c r="PE330" s="153"/>
      <c r="PF330" s="153"/>
      <c r="PG330" s="153"/>
      <c r="PH330" s="153"/>
      <c r="PI330" s="153"/>
      <c r="PJ330" s="156"/>
      <c r="PK330" s="144">
        <v>80792</v>
      </c>
      <c r="PL330" s="144">
        <v>140524</v>
      </c>
    </row>
    <row r="331" spans="1:428" ht="15" x14ac:dyDescent="0.25">
      <c r="A331" s="158">
        <v>532400</v>
      </c>
      <c r="B331" s="159" t="s">
        <v>749</v>
      </c>
      <c r="C331" s="149" t="s">
        <v>517</v>
      </c>
      <c r="D331" s="155">
        <v>106</v>
      </c>
      <c r="E331" s="153">
        <v>631</v>
      </c>
      <c r="F331" s="153">
        <v>140</v>
      </c>
      <c r="G331" s="153">
        <v>93</v>
      </c>
      <c r="H331" s="153">
        <v>132</v>
      </c>
      <c r="I331" s="153">
        <v>253</v>
      </c>
      <c r="J331" s="153">
        <v>183</v>
      </c>
      <c r="K331" s="153">
        <v>112</v>
      </c>
      <c r="L331" s="153">
        <v>58</v>
      </c>
      <c r="M331" s="153">
        <v>36</v>
      </c>
      <c r="N331" s="153">
        <v>25</v>
      </c>
      <c r="O331" s="153"/>
      <c r="P331" s="153">
        <v>74</v>
      </c>
      <c r="Q331" s="153">
        <v>2243</v>
      </c>
      <c r="R331" s="153">
        <v>668</v>
      </c>
      <c r="S331" s="153">
        <v>57</v>
      </c>
      <c r="T331" s="153">
        <v>146</v>
      </c>
      <c r="U331" s="153">
        <v>475</v>
      </c>
      <c r="V331" s="153">
        <v>482</v>
      </c>
      <c r="W331" s="153">
        <v>1276</v>
      </c>
      <c r="X331" s="153">
        <v>2319</v>
      </c>
      <c r="Y331" s="153">
        <v>1393</v>
      </c>
      <c r="Z331" s="153">
        <v>265</v>
      </c>
      <c r="AA331" s="153">
        <v>17</v>
      </c>
      <c r="AB331" s="153">
        <v>332</v>
      </c>
      <c r="AC331" s="153">
        <v>922</v>
      </c>
      <c r="AD331" s="153">
        <v>4605</v>
      </c>
      <c r="AE331" s="153">
        <v>1031</v>
      </c>
      <c r="AF331" s="153">
        <v>1929</v>
      </c>
      <c r="AG331" s="153">
        <v>705</v>
      </c>
      <c r="AH331" s="153">
        <v>3642</v>
      </c>
      <c r="AI331" s="153">
        <v>962</v>
      </c>
      <c r="AJ331" s="153">
        <v>1839</v>
      </c>
      <c r="AK331" s="153">
        <v>1775</v>
      </c>
      <c r="AL331" s="153">
        <v>1662</v>
      </c>
      <c r="AM331" s="153">
        <v>3591</v>
      </c>
      <c r="AN331" s="153">
        <v>29</v>
      </c>
      <c r="AO331" s="153">
        <v>21</v>
      </c>
      <c r="AP331" s="153">
        <v>22</v>
      </c>
      <c r="AQ331" s="153">
        <v>26</v>
      </c>
      <c r="AR331" s="153">
        <v>10</v>
      </c>
      <c r="AS331" s="153">
        <v>38</v>
      </c>
      <c r="AT331" s="153">
        <v>28</v>
      </c>
      <c r="AU331" s="153">
        <v>71</v>
      </c>
      <c r="AV331" s="153">
        <v>17</v>
      </c>
      <c r="AW331" s="153">
        <v>36</v>
      </c>
      <c r="AX331" s="153">
        <v>22</v>
      </c>
      <c r="AY331" s="153">
        <v>3</v>
      </c>
      <c r="AZ331" s="153">
        <v>7</v>
      </c>
      <c r="BA331" s="153">
        <v>10</v>
      </c>
      <c r="BB331" s="153">
        <v>8</v>
      </c>
      <c r="BC331" s="153">
        <v>18</v>
      </c>
      <c r="BD331" s="153">
        <v>82</v>
      </c>
      <c r="BE331" s="153">
        <v>19</v>
      </c>
      <c r="BF331" s="153">
        <v>4</v>
      </c>
      <c r="BG331" s="153">
        <v>4</v>
      </c>
      <c r="BH331" s="153">
        <v>27</v>
      </c>
      <c r="BI331" s="153">
        <v>15</v>
      </c>
      <c r="BJ331" s="153">
        <v>8</v>
      </c>
      <c r="BK331" s="153">
        <v>12</v>
      </c>
      <c r="BL331" s="153">
        <v>12</v>
      </c>
      <c r="BM331" s="153">
        <v>14</v>
      </c>
      <c r="BN331" s="153">
        <v>10</v>
      </c>
      <c r="BO331" s="153">
        <v>10</v>
      </c>
      <c r="BP331" s="153">
        <v>10</v>
      </c>
      <c r="BQ331" s="153">
        <v>15</v>
      </c>
      <c r="BR331" s="153">
        <v>84</v>
      </c>
      <c r="BS331" s="153">
        <v>59</v>
      </c>
      <c r="BT331" s="153">
        <v>7</v>
      </c>
      <c r="BU331" s="153">
        <v>11</v>
      </c>
      <c r="BV331" s="153">
        <v>7</v>
      </c>
      <c r="BW331" s="153">
        <v>9</v>
      </c>
      <c r="BX331" s="153">
        <v>7</v>
      </c>
      <c r="BY331" s="153">
        <v>66</v>
      </c>
      <c r="BZ331" s="153">
        <v>69</v>
      </c>
      <c r="CA331" s="153">
        <v>35</v>
      </c>
      <c r="CB331" s="153">
        <v>8</v>
      </c>
      <c r="CC331" s="153">
        <v>19</v>
      </c>
      <c r="CD331" s="153">
        <v>6</v>
      </c>
      <c r="CE331" s="153">
        <v>6</v>
      </c>
      <c r="CF331" s="153">
        <v>14</v>
      </c>
      <c r="CG331" s="153">
        <v>13</v>
      </c>
      <c r="CH331" s="153">
        <v>13</v>
      </c>
      <c r="CI331" s="153">
        <v>3</v>
      </c>
      <c r="CJ331" s="153">
        <v>18</v>
      </c>
      <c r="CK331" s="153">
        <v>17</v>
      </c>
      <c r="CL331" s="153">
        <v>1</v>
      </c>
      <c r="CM331" s="153">
        <v>29</v>
      </c>
      <c r="CN331" s="153">
        <v>4</v>
      </c>
      <c r="CO331" s="153">
        <v>1</v>
      </c>
      <c r="CP331" s="153">
        <v>16</v>
      </c>
      <c r="CQ331" s="153">
        <v>3</v>
      </c>
      <c r="CR331" s="153">
        <v>19</v>
      </c>
      <c r="CS331" s="153">
        <v>6</v>
      </c>
      <c r="CT331" s="153">
        <v>10</v>
      </c>
      <c r="CU331" s="153">
        <v>11</v>
      </c>
      <c r="CV331" s="153">
        <v>7</v>
      </c>
      <c r="CW331" s="153">
        <v>15</v>
      </c>
      <c r="CX331" s="153">
        <v>9</v>
      </c>
      <c r="CY331" s="153">
        <v>3</v>
      </c>
      <c r="CZ331" s="153">
        <v>4</v>
      </c>
      <c r="DA331" s="153">
        <v>9</v>
      </c>
      <c r="DB331" s="153">
        <v>6</v>
      </c>
      <c r="DC331" s="153">
        <v>16</v>
      </c>
      <c r="DD331" s="153">
        <v>30</v>
      </c>
      <c r="DE331" s="153">
        <v>2</v>
      </c>
      <c r="DF331" s="153">
        <v>4</v>
      </c>
      <c r="DG331" s="153">
        <v>2</v>
      </c>
      <c r="DH331" s="153">
        <v>13</v>
      </c>
      <c r="DI331" s="153">
        <v>13</v>
      </c>
      <c r="DJ331" s="153">
        <v>0</v>
      </c>
      <c r="DK331" s="153">
        <v>0</v>
      </c>
      <c r="DL331" s="153">
        <v>1</v>
      </c>
      <c r="DM331" s="153">
        <v>0</v>
      </c>
      <c r="DN331" s="153">
        <v>4</v>
      </c>
      <c r="DO331" s="153">
        <v>0</v>
      </c>
      <c r="DP331" s="153">
        <v>9</v>
      </c>
      <c r="DQ331" s="153">
        <v>3</v>
      </c>
      <c r="DR331" s="153">
        <v>2</v>
      </c>
      <c r="DS331" s="153">
        <v>15</v>
      </c>
      <c r="DT331" s="153">
        <v>12</v>
      </c>
      <c r="DU331" s="153">
        <v>0</v>
      </c>
      <c r="DV331" s="153">
        <v>1</v>
      </c>
      <c r="DW331" s="153">
        <v>0</v>
      </c>
      <c r="DX331" s="153">
        <v>0</v>
      </c>
      <c r="DY331" s="153">
        <v>5</v>
      </c>
      <c r="DZ331" s="153">
        <v>0</v>
      </c>
      <c r="EA331" s="153">
        <v>1</v>
      </c>
      <c r="EB331" s="153">
        <v>0</v>
      </c>
      <c r="EC331" s="153">
        <v>0</v>
      </c>
      <c r="ED331" s="153">
        <v>1</v>
      </c>
      <c r="EE331" s="153">
        <v>6</v>
      </c>
      <c r="EF331" s="153">
        <v>0</v>
      </c>
      <c r="EG331" s="153">
        <v>19</v>
      </c>
      <c r="EH331" s="153">
        <v>1</v>
      </c>
      <c r="EI331" s="153">
        <v>7</v>
      </c>
      <c r="EJ331" s="153">
        <v>8</v>
      </c>
      <c r="EK331" s="153">
        <v>5</v>
      </c>
      <c r="EL331" s="153">
        <v>3</v>
      </c>
      <c r="EM331" s="153">
        <v>0</v>
      </c>
      <c r="EN331" s="153">
        <v>3</v>
      </c>
      <c r="EO331" s="153">
        <v>5</v>
      </c>
      <c r="EP331" s="153">
        <v>0</v>
      </c>
      <c r="EQ331" s="153">
        <v>11</v>
      </c>
      <c r="ER331" s="153">
        <v>2</v>
      </c>
      <c r="ES331" s="153">
        <v>8</v>
      </c>
      <c r="ET331" s="153">
        <v>4</v>
      </c>
      <c r="EU331" s="153">
        <v>10</v>
      </c>
      <c r="EV331" s="153">
        <v>6</v>
      </c>
      <c r="EW331" s="153"/>
      <c r="EX331" s="153">
        <v>5</v>
      </c>
      <c r="EY331" s="153">
        <v>26</v>
      </c>
      <c r="EZ331" s="153">
        <v>16</v>
      </c>
      <c r="FA331" s="153">
        <v>16</v>
      </c>
      <c r="FB331" s="153">
        <v>48</v>
      </c>
      <c r="FC331" s="153">
        <v>35</v>
      </c>
      <c r="FD331" s="153">
        <v>40</v>
      </c>
      <c r="FE331" s="153">
        <v>17</v>
      </c>
      <c r="FF331" s="153">
        <v>57</v>
      </c>
      <c r="FG331" s="153">
        <v>38</v>
      </c>
      <c r="FH331" s="153">
        <v>28</v>
      </c>
      <c r="FI331" s="153">
        <v>21</v>
      </c>
      <c r="FJ331" s="153">
        <v>114</v>
      </c>
      <c r="FK331" s="153">
        <v>10</v>
      </c>
      <c r="FL331" s="153">
        <v>42</v>
      </c>
      <c r="FM331" s="153">
        <v>14</v>
      </c>
      <c r="FN331" s="153">
        <v>5</v>
      </c>
      <c r="FO331" s="153">
        <v>9</v>
      </c>
      <c r="FP331" s="153">
        <v>10</v>
      </c>
      <c r="FQ331" s="153">
        <v>14</v>
      </c>
      <c r="FR331" s="153">
        <v>45</v>
      </c>
      <c r="FS331" s="153">
        <v>3</v>
      </c>
      <c r="FT331" s="153">
        <v>5</v>
      </c>
      <c r="FU331" s="153">
        <v>5</v>
      </c>
      <c r="FV331" s="153">
        <v>8</v>
      </c>
      <c r="FW331" s="153">
        <v>21</v>
      </c>
      <c r="FX331" s="153">
        <v>13</v>
      </c>
      <c r="FY331" s="153">
        <v>15</v>
      </c>
      <c r="FZ331" s="153">
        <v>12</v>
      </c>
      <c r="GA331" s="153">
        <v>5</v>
      </c>
      <c r="GB331" s="153">
        <v>1</v>
      </c>
      <c r="GC331" s="153">
        <v>5</v>
      </c>
      <c r="GD331" s="153">
        <v>6</v>
      </c>
      <c r="GE331" s="153">
        <v>5</v>
      </c>
      <c r="GF331" s="153">
        <v>0</v>
      </c>
      <c r="GG331" s="153">
        <v>3</v>
      </c>
      <c r="GH331" s="153">
        <v>15</v>
      </c>
      <c r="GI331" s="153">
        <v>14</v>
      </c>
      <c r="GJ331" s="153">
        <v>14</v>
      </c>
      <c r="GK331" s="153">
        <v>16</v>
      </c>
      <c r="GL331" s="153">
        <v>16</v>
      </c>
      <c r="GM331" s="153">
        <v>7</v>
      </c>
      <c r="GN331" s="153">
        <v>4</v>
      </c>
      <c r="GO331" s="153">
        <v>4</v>
      </c>
      <c r="GP331" s="153">
        <v>4</v>
      </c>
      <c r="GQ331" s="153">
        <v>69</v>
      </c>
      <c r="GR331" s="153">
        <v>34</v>
      </c>
      <c r="GS331" s="153">
        <v>64</v>
      </c>
      <c r="GT331" s="153">
        <v>27</v>
      </c>
      <c r="GU331" s="153">
        <v>22</v>
      </c>
      <c r="GV331" s="153">
        <v>56</v>
      </c>
      <c r="GW331" s="153">
        <v>9</v>
      </c>
      <c r="GX331" s="153">
        <v>30</v>
      </c>
      <c r="GY331" s="153">
        <v>63</v>
      </c>
      <c r="GZ331" s="153">
        <v>10</v>
      </c>
      <c r="HA331" s="153">
        <v>86</v>
      </c>
      <c r="HB331" s="153">
        <v>58</v>
      </c>
      <c r="HC331" s="153">
        <v>41</v>
      </c>
      <c r="HD331" s="153">
        <v>10</v>
      </c>
      <c r="HE331" s="153">
        <v>13</v>
      </c>
      <c r="HF331" s="153">
        <v>20</v>
      </c>
      <c r="HG331" s="153">
        <v>35</v>
      </c>
      <c r="HH331" s="153">
        <v>37</v>
      </c>
      <c r="HI331" s="153">
        <v>34</v>
      </c>
      <c r="HJ331" s="153">
        <v>26</v>
      </c>
      <c r="HK331" s="153">
        <v>24</v>
      </c>
      <c r="HL331" s="153">
        <v>33</v>
      </c>
      <c r="HM331" s="153">
        <v>2</v>
      </c>
      <c r="HN331" s="153">
        <v>9</v>
      </c>
      <c r="HO331" s="153">
        <v>4</v>
      </c>
      <c r="HP331" s="153">
        <v>3</v>
      </c>
      <c r="HQ331" s="153">
        <v>5</v>
      </c>
      <c r="HR331" s="153">
        <v>8</v>
      </c>
      <c r="HS331" s="153">
        <v>1</v>
      </c>
      <c r="HT331" s="153">
        <v>1</v>
      </c>
      <c r="HU331" s="153">
        <v>17</v>
      </c>
      <c r="HV331" s="153">
        <v>53</v>
      </c>
      <c r="HW331" s="153">
        <v>45</v>
      </c>
      <c r="HX331" s="153">
        <v>118</v>
      </c>
      <c r="HY331" s="153">
        <v>17</v>
      </c>
      <c r="HZ331" s="153">
        <v>5</v>
      </c>
      <c r="IA331" s="153">
        <v>8</v>
      </c>
      <c r="IB331" s="153">
        <v>6</v>
      </c>
      <c r="IC331" s="153">
        <v>180</v>
      </c>
      <c r="ID331" s="153">
        <v>7</v>
      </c>
      <c r="IE331" s="153">
        <v>323</v>
      </c>
      <c r="IF331" s="153">
        <v>63</v>
      </c>
      <c r="IG331" s="153">
        <v>17</v>
      </c>
      <c r="IH331" s="153">
        <v>28</v>
      </c>
      <c r="II331" s="153">
        <v>42</v>
      </c>
      <c r="IJ331" s="153">
        <v>28</v>
      </c>
      <c r="IK331" s="153">
        <v>3</v>
      </c>
      <c r="IL331" s="153">
        <v>68</v>
      </c>
      <c r="IM331" s="153">
        <v>181</v>
      </c>
      <c r="IN331" s="153">
        <v>113</v>
      </c>
      <c r="IO331" s="153">
        <v>12</v>
      </c>
      <c r="IP331" s="153">
        <v>12</v>
      </c>
      <c r="IQ331" s="153">
        <v>39</v>
      </c>
      <c r="IR331" s="153">
        <v>3</v>
      </c>
      <c r="IS331" s="153">
        <v>11</v>
      </c>
      <c r="IT331" s="153">
        <v>32</v>
      </c>
      <c r="IU331" s="153">
        <v>22</v>
      </c>
      <c r="IV331" s="153">
        <v>11</v>
      </c>
      <c r="IW331" s="153">
        <v>10</v>
      </c>
      <c r="IX331" s="153">
        <v>27</v>
      </c>
      <c r="IY331" s="153">
        <v>19</v>
      </c>
      <c r="IZ331" s="153">
        <v>2</v>
      </c>
      <c r="JA331" s="153">
        <v>39</v>
      </c>
      <c r="JB331" s="153">
        <v>34</v>
      </c>
      <c r="JC331" s="153">
        <v>23</v>
      </c>
      <c r="JD331" s="153">
        <v>6</v>
      </c>
      <c r="JE331" s="153">
        <v>10</v>
      </c>
      <c r="JF331" s="153">
        <v>14</v>
      </c>
      <c r="JG331" s="153">
        <v>10</v>
      </c>
      <c r="JH331" s="153">
        <v>123</v>
      </c>
      <c r="JI331" s="153">
        <v>16</v>
      </c>
      <c r="JJ331" s="153">
        <v>6</v>
      </c>
      <c r="JK331" s="153">
        <v>21</v>
      </c>
      <c r="JL331" s="153">
        <v>232</v>
      </c>
      <c r="JM331" s="153">
        <v>167</v>
      </c>
      <c r="JN331" s="153">
        <v>145</v>
      </c>
      <c r="JO331" s="153">
        <v>285</v>
      </c>
      <c r="JP331" s="153">
        <v>707</v>
      </c>
      <c r="JQ331" s="153">
        <v>54</v>
      </c>
      <c r="JR331" s="153">
        <v>445</v>
      </c>
      <c r="JS331" s="153">
        <v>191</v>
      </c>
      <c r="JT331" s="153">
        <v>1027</v>
      </c>
      <c r="JU331" s="153">
        <v>81</v>
      </c>
      <c r="JV331" s="153"/>
      <c r="JW331" s="153">
        <v>251</v>
      </c>
      <c r="JX331" s="153">
        <v>119</v>
      </c>
      <c r="JY331" s="153">
        <v>92</v>
      </c>
      <c r="JZ331" s="153">
        <v>215</v>
      </c>
      <c r="KA331" s="153">
        <v>156</v>
      </c>
      <c r="KB331" s="153">
        <v>116</v>
      </c>
      <c r="KC331" s="153">
        <v>55</v>
      </c>
      <c r="KD331" s="153">
        <v>172</v>
      </c>
      <c r="KE331" s="153">
        <v>114</v>
      </c>
      <c r="KF331" s="153">
        <v>12264</v>
      </c>
      <c r="KG331" s="153">
        <v>5841</v>
      </c>
      <c r="KH331" s="153">
        <v>5720</v>
      </c>
      <c r="KI331" s="153">
        <v>3414</v>
      </c>
      <c r="KJ331" s="153">
        <v>276</v>
      </c>
      <c r="KK331" s="153">
        <v>35</v>
      </c>
      <c r="KL331" s="153">
        <v>1852</v>
      </c>
      <c r="KM331" s="153">
        <v>142</v>
      </c>
      <c r="KN331" s="153">
        <v>2378</v>
      </c>
      <c r="KO331" s="153">
        <v>12</v>
      </c>
      <c r="KP331" s="153">
        <v>16</v>
      </c>
      <c r="KQ331" s="153">
        <v>22</v>
      </c>
      <c r="KR331" s="153">
        <v>2</v>
      </c>
      <c r="KS331" s="153">
        <v>83</v>
      </c>
      <c r="KT331" s="153">
        <v>694</v>
      </c>
      <c r="KU331" s="153">
        <v>0</v>
      </c>
      <c r="KV331" s="153">
        <v>703</v>
      </c>
      <c r="KW331" s="153">
        <v>1389</v>
      </c>
      <c r="KX331" s="153">
        <v>1204</v>
      </c>
      <c r="KY331" s="153">
        <v>766</v>
      </c>
      <c r="KZ331" s="153">
        <v>16</v>
      </c>
      <c r="LA331" s="153">
        <v>385</v>
      </c>
      <c r="LB331" s="153">
        <v>2992</v>
      </c>
      <c r="LC331" s="153">
        <v>0</v>
      </c>
      <c r="LD331" s="153">
        <v>398</v>
      </c>
      <c r="LE331" s="153">
        <v>792</v>
      </c>
      <c r="LF331" s="153">
        <v>416</v>
      </c>
      <c r="LG331" s="153">
        <v>80</v>
      </c>
      <c r="LH331" s="153"/>
      <c r="LI331" s="153">
        <v>1946</v>
      </c>
      <c r="LJ331" s="153">
        <v>112</v>
      </c>
      <c r="LK331" s="153">
        <v>15</v>
      </c>
      <c r="LL331" s="153"/>
      <c r="LM331" s="153"/>
      <c r="LN331" s="153">
        <v>289</v>
      </c>
      <c r="LO331" s="153">
        <v>505</v>
      </c>
      <c r="LP331" s="153">
        <v>1325</v>
      </c>
      <c r="LQ331" s="153">
        <v>4</v>
      </c>
      <c r="LR331" s="153">
        <v>35</v>
      </c>
      <c r="LS331" s="153">
        <v>398</v>
      </c>
      <c r="LT331" s="153">
        <v>48</v>
      </c>
      <c r="LU331" s="153">
        <v>49</v>
      </c>
      <c r="LV331" s="153">
        <v>60</v>
      </c>
      <c r="LW331" s="153">
        <v>166</v>
      </c>
      <c r="LX331" s="153">
        <v>491</v>
      </c>
      <c r="LY331" s="153">
        <v>131</v>
      </c>
      <c r="LZ331" s="153">
        <v>39</v>
      </c>
      <c r="MA331" s="153">
        <v>449</v>
      </c>
      <c r="MB331" s="153">
        <v>2049</v>
      </c>
      <c r="MC331" s="153">
        <v>32</v>
      </c>
      <c r="MD331" s="153">
        <v>14</v>
      </c>
      <c r="ME331" s="153">
        <v>19</v>
      </c>
      <c r="MF331" s="153">
        <v>111</v>
      </c>
      <c r="MG331" s="153">
        <v>681</v>
      </c>
      <c r="MH331" s="153">
        <v>173</v>
      </c>
      <c r="MI331" s="153">
        <v>629</v>
      </c>
      <c r="MJ331" s="153">
        <v>53</v>
      </c>
      <c r="MK331" s="153">
        <v>83</v>
      </c>
      <c r="ML331" s="153">
        <v>126</v>
      </c>
      <c r="MM331" s="153">
        <v>59</v>
      </c>
      <c r="MN331" s="153">
        <v>191</v>
      </c>
      <c r="MO331" s="153">
        <v>183</v>
      </c>
      <c r="MP331" s="153">
        <v>759</v>
      </c>
      <c r="MQ331" s="153">
        <v>7</v>
      </c>
      <c r="MR331" s="153">
        <v>22</v>
      </c>
      <c r="MS331" s="153">
        <v>25</v>
      </c>
      <c r="MT331" s="153">
        <v>667</v>
      </c>
      <c r="MU331" s="153">
        <v>17</v>
      </c>
      <c r="MV331" s="153">
        <v>32</v>
      </c>
      <c r="MW331" s="153">
        <v>195</v>
      </c>
      <c r="MX331" s="153">
        <v>161</v>
      </c>
      <c r="MY331" s="153">
        <v>151</v>
      </c>
      <c r="MZ331" s="153">
        <v>141</v>
      </c>
      <c r="NA331" s="153">
        <v>1785</v>
      </c>
      <c r="NB331" s="153">
        <v>214</v>
      </c>
      <c r="NC331" s="153">
        <v>55</v>
      </c>
      <c r="ND331" s="153">
        <v>67</v>
      </c>
      <c r="NE331" s="153">
        <v>69</v>
      </c>
      <c r="NF331" s="153">
        <v>38</v>
      </c>
      <c r="NG331" s="153">
        <v>95</v>
      </c>
      <c r="NH331" s="153">
        <v>69</v>
      </c>
      <c r="NI331" s="153">
        <v>77</v>
      </c>
      <c r="NJ331" s="153">
        <v>90</v>
      </c>
      <c r="NK331" s="153">
        <v>26</v>
      </c>
      <c r="NL331" s="153">
        <v>31</v>
      </c>
      <c r="NM331" s="153">
        <v>1164</v>
      </c>
      <c r="NN331" s="153">
        <v>168</v>
      </c>
      <c r="NO331" s="153">
        <v>291</v>
      </c>
      <c r="NP331" s="153">
        <v>107</v>
      </c>
      <c r="NQ331" s="153">
        <v>98</v>
      </c>
      <c r="NR331" s="153">
        <v>44</v>
      </c>
      <c r="NS331" s="153">
        <v>119</v>
      </c>
      <c r="NT331" s="153">
        <v>28</v>
      </c>
      <c r="NU331" s="153">
        <v>137</v>
      </c>
      <c r="NV331" s="153">
        <v>35</v>
      </c>
      <c r="NW331" s="153">
        <v>210</v>
      </c>
      <c r="NX331" s="153">
        <v>5</v>
      </c>
      <c r="NY331" s="153">
        <v>43</v>
      </c>
      <c r="NZ331" s="153">
        <v>156</v>
      </c>
      <c r="OA331" s="153">
        <v>1</v>
      </c>
      <c r="OB331" s="153">
        <v>17</v>
      </c>
      <c r="OC331" s="153">
        <v>85</v>
      </c>
      <c r="OD331" s="153"/>
      <c r="OE331" s="153">
        <v>1</v>
      </c>
      <c r="OF331" s="153">
        <v>5</v>
      </c>
      <c r="OG331" s="153">
        <v>0</v>
      </c>
      <c r="OH331" s="153">
        <v>10</v>
      </c>
      <c r="OI331" s="153">
        <v>72</v>
      </c>
      <c r="OJ331" s="153">
        <v>31</v>
      </c>
      <c r="OK331" s="153">
        <v>2866</v>
      </c>
      <c r="OL331" s="153">
        <v>163</v>
      </c>
      <c r="OM331" s="153"/>
      <c r="ON331" s="153">
        <v>3</v>
      </c>
      <c r="OO331" s="154">
        <v>134</v>
      </c>
      <c r="OP331" s="144">
        <v>106880</v>
      </c>
      <c r="OQ331" s="155">
        <v>441</v>
      </c>
      <c r="OR331" s="153"/>
      <c r="OS331" s="153"/>
      <c r="OT331" s="153"/>
      <c r="OU331" s="153"/>
      <c r="OV331" s="153"/>
      <c r="OW331" s="153">
        <v>3883</v>
      </c>
      <c r="OX331" s="153"/>
      <c r="OY331" s="153"/>
      <c r="OZ331" s="153"/>
      <c r="PA331" s="153"/>
      <c r="PB331" s="153"/>
      <c r="PC331" s="153"/>
      <c r="PD331" s="153"/>
      <c r="PE331" s="153"/>
      <c r="PF331" s="153"/>
      <c r="PG331" s="153"/>
      <c r="PH331" s="153"/>
      <c r="PI331" s="153"/>
      <c r="PJ331" s="156"/>
      <c r="PK331" s="144">
        <v>4323</v>
      </c>
      <c r="PL331" s="144">
        <v>111204</v>
      </c>
    </row>
    <row r="332" spans="1:428" ht="15" x14ac:dyDescent="0.25">
      <c r="A332" s="158" t="s">
        <v>659</v>
      </c>
      <c r="B332" s="159" t="s">
        <v>749</v>
      </c>
      <c r="C332" s="149" t="s">
        <v>518</v>
      </c>
      <c r="D332" s="155"/>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c r="AA332" s="153"/>
      <c r="AB332" s="153"/>
      <c r="AC332" s="153"/>
      <c r="AD332" s="153">
        <v>5</v>
      </c>
      <c r="AE332" s="153">
        <v>0</v>
      </c>
      <c r="AF332" s="153"/>
      <c r="AG332" s="153"/>
      <c r="AH332" s="153"/>
      <c r="AI332" s="153"/>
      <c r="AJ332" s="153"/>
      <c r="AK332" s="153"/>
      <c r="AL332" s="153"/>
      <c r="AM332" s="153"/>
      <c r="AN332" s="153">
        <v>3</v>
      </c>
      <c r="AO332" s="153">
        <v>2</v>
      </c>
      <c r="AP332" s="153">
        <v>3</v>
      </c>
      <c r="AQ332" s="153">
        <v>3</v>
      </c>
      <c r="AR332" s="153">
        <v>2</v>
      </c>
      <c r="AS332" s="153">
        <v>6</v>
      </c>
      <c r="AT332" s="153">
        <v>3</v>
      </c>
      <c r="AU332" s="153">
        <v>8</v>
      </c>
      <c r="AV332" s="153">
        <v>2</v>
      </c>
      <c r="AW332" s="153">
        <v>4</v>
      </c>
      <c r="AX332" s="153">
        <v>2</v>
      </c>
      <c r="AY332" s="153">
        <v>2</v>
      </c>
      <c r="AZ332" s="153">
        <v>1</v>
      </c>
      <c r="BA332" s="153">
        <v>1</v>
      </c>
      <c r="BB332" s="153">
        <v>1</v>
      </c>
      <c r="BC332" s="153">
        <v>2</v>
      </c>
      <c r="BD332" s="153">
        <v>9</v>
      </c>
      <c r="BE332" s="153">
        <v>2</v>
      </c>
      <c r="BF332" s="153">
        <v>0</v>
      </c>
      <c r="BG332" s="153">
        <v>0</v>
      </c>
      <c r="BH332" s="153">
        <v>3</v>
      </c>
      <c r="BI332" s="153">
        <v>2</v>
      </c>
      <c r="BJ332" s="153">
        <v>1</v>
      </c>
      <c r="BK332" s="153">
        <v>1</v>
      </c>
      <c r="BL332" s="153">
        <v>1</v>
      </c>
      <c r="BM332" s="153">
        <v>1</v>
      </c>
      <c r="BN332" s="153">
        <v>1</v>
      </c>
      <c r="BO332" s="153">
        <v>1</v>
      </c>
      <c r="BP332" s="153">
        <v>1</v>
      </c>
      <c r="BQ332" s="153">
        <v>1</v>
      </c>
      <c r="BR332" s="153">
        <v>10</v>
      </c>
      <c r="BS332" s="153">
        <v>7</v>
      </c>
      <c r="BT332" s="153">
        <v>1</v>
      </c>
      <c r="BU332" s="153">
        <v>1</v>
      </c>
      <c r="BV332" s="153">
        <v>1</v>
      </c>
      <c r="BW332" s="153"/>
      <c r="BX332" s="153">
        <v>1</v>
      </c>
      <c r="BY332" s="153">
        <v>7</v>
      </c>
      <c r="BZ332" s="153">
        <v>8</v>
      </c>
      <c r="CA332" s="153">
        <v>4</v>
      </c>
      <c r="CB332" s="153"/>
      <c r="CC332" s="153">
        <v>2</v>
      </c>
      <c r="CD332" s="153">
        <v>1</v>
      </c>
      <c r="CE332" s="153">
        <v>1</v>
      </c>
      <c r="CF332" s="153">
        <v>1</v>
      </c>
      <c r="CG332" s="153">
        <v>2</v>
      </c>
      <c r="CH332" s="153">
        <v>1</v>
      </c>
      <c r="CI332" s="153">
        <v>0</v>
      </c>
      <c r="CJ332" s="153">
        <v>2</v>
      </c>
      <c r="CK332" s="153">
        <v>2</v>
      </c>
      <c r="CL332" s="153"/>
      <c r="CM332" s="153">
        <v>3</v>
      </c>
      <c r="CN332" s="153"/>
      <c r="CO332" s="153"/>
      <c r="CP332" s="153">
        <v>1</v>
      </c>
      <c r="CQ332" s="153"/>
      <c r="CR332" s="153">
        <v>2</v>
      </c>
      <c r="CS332" s="153"/>
      <c r="CT332" s="153">
        <v>1</v>
      </c>
      <c r="CU332" s="153">
        <v>1</v>
      </c>
      <c r="CV332" s="153">
        <v>1</v>
      </c>
      <c r="CW332" s="153">
        <v>1</v>
      </c>
      <c r="CX332" s="153">
        <v>1</v>
      </c>
      <c r="CY332" s="153">
        <v>0</v>
      </c>
      <c r="CZ332" s="153">
        <v>0</v>
      </c>
      <c r="DA332" s="153">
        <v>1</v>
      </c>
      <c r="DB332" s="153">
        <v>1</v>
      </c>
      <c r="DC332" s="153">
        <v>1</v>
      </c>
      <c r="DD332" s="153">
        <v>4</v>
      </c>
      <c r="DE332" s="153">
        <v>0</v>
      </c>
      <c r="DF332" s="153">
        <v>0</v>
      </c>
      <c r="DG332" s="153"/>
      <c r="DH332" s="153">
        <v>1</v>
      </c>
      <c r="DI332" s="153">
        <v>1</v>
      </c>
      <c r="DJ332" s="153"/>
      <c r="DK332" s="153"/>
      <c r="DL332" s="153">
        <v>0</v>
      </c>
      <c r="DM332" s="153"/>
      <c r="DN332" s="153">
        <v>0</v>
      </c>
      <c r="DO332" s="153"/>
      <c r="DP332" s="153">
        <v>1</v>
      </c>
      <c r="DQ332" s="153">
        <v>0</v>
      </c>
      <c r="DR332" s="153">
        <v>0</v>
      </c>
      <c r="DS332" s="153">
        <v>2</v>
      </c>
      <c r="DT332" s="153">
        <v>1</v>
      </c>
      <c r="DU332" s="153"/>
      <c r="DV332" s="153">
        <v>0</v>
      </c>
      <c r="DW332" s="153">
        <v>0</v>
      </c>
      <c r="DX332" s="153">
        <v>0</v>
      </c>
      <c r="DY332" s="153">
        <v>1</v>
      </c>
      <c r="DZ332" s="153"/>
      <c r="EA332" s="153">
        <v>0</v>
      </c>
      <c r="EB332" s="153"/>
      <c r="EC332" s="153"/>
      <c r="ED332" s="153"/>
      <c r="EE332" s="153">
        <v>1</v>
      </c>
      <c r="EF332" s="153"/>
      <c r="EG332" s="153"/>
      <c r="EH332" s="153">
        <v>0</v>
      </c>
      <c r="EI332" s="153">
        <v>1</v>
      </c>
      <c r="EJ332" s="153">
        <v>1</v>
      </c>
      <c r="EK332" s="153">
        <v>1</v>
      </c>
      <c r="EL332" s="153">
        <v>0</v>
      </c>
      <c r="EM332" s="153"/>
      <c r="EN332" s="153">
        <v>0</v>
      </c>
      <c r="EO332" s="153">
        <v>0</v>
      </c>
      <c r="EP332" s="153"/>
      <c r="EQ332" s="153">
        <v>1</v>
      </c>
      <c r="ER332" s="153">
        <v>0</v>
      </c>
      <c r="ES332" s="153">
        <v>1</v>
      </c>
      <c r="ET332" s="153">
        <v>0</v>
      </c>
      <c r="EU332" s="153">
        <v>1</v>
      </c>
      <c r="EV332" s="153">
        <v>1</v>
      </c>
      <c r="EW332" s="153"/>
      <c r="EX332" s="153">
        <v>1</v>
      </c>
      <c r="EY332" s="153">
        <v>3</v>
      </c>
      <c r="EZ332" s="153">
        <v>2</v>
      </c>
      <c r="FA332" s="153">
        <v>2</v>
      </c>
      <c r="FB332" s="153">
        <v>5</v>
      </c>
      <c r="FC332" s="153">
        <v>4</v>
      </c>
      <c r="FD332" s="153">
        <v>4</v>
      </c>
      <c r="FE332" s="153">
        <v>2</v>
      </c>
      <c r="FF332" s="153">
        <v>6</v>
      </c>
      <c r="FG332" s="153">
        <v>4</v>
      </c>
      <c r="FH332" s="153">
        <v>3</v>
      </c>
      <c r="FI332" s="153">
        <v>2</v>
      </c>
      <c r="FJ332" s="153">
        <v>11</v>
      </c>
      <c r="FK332" s="153">
        <v>1</v>
      </c>
      <c r="FL332" s="153">
        <v>5</v>
      </c>
      <c r="FM332" s="153">
        <v>2</v>
      </c>
      <c r="FN332" s="153"/>
      <c r="FO332" s="153"/>
      <c r="FP332" s="153"/>
      <c r="FQ332" s="153">
        <v>2</v>
      </c>
      <c r="FR332" s="153">
        <v>5</v>
      </c>
      <c r="FS332" s="153">
        <v>0</v>
      </c>
      <c r="FT332" s="153">
        <v>1</v>
      </c>
      <c r="FU332" s="153"/>
      <c r="FV332" s="153">
        <v>1</v>
      </c>
      <c r="FW332" s="153">
        <v>2</v>
      </c>
      <c r="FX332" s="153">
        <v>1</v>
      </c>
      <c r="FY332" s="153">
        <v>2</v>
      </c>
      <c r="FZ332" s="153">
        <v>1</v>
      </c>
      <c r="GA332" s="153"/>
      <c r="GB332" s="153"/>
      <c r="GC332" s="153">
        <v>1</v>
      </c>
      <c r="GD332" s="153">
        <v>1</v>
      </c>
      <c r="GE332" s="153">
        <v>1</v>
      </c>
      <c r="GF332" s="153"/>
      <c r="GG332" s="153"/>
      <c r="GH332" s="153">
        <v>2</v>
      </c>
      <c r="GI332" s="153">
        <v>1</v>
      </c>
      <c r="GJ332" s="153">
        <v>2</v>
      </c>
      <c r="GK332" s="153">
        <v>2</v>
      </c>
      <c r="GL332" s="153">
        <v>2</v>
      </c>
      <c r="GM332" s="153">
        <v>1</v>
      </c>
      <c r="GN332" s="153">
        <v>0</v>
      </c>
      <c r="GO332" s="153">
        <v>0</v>
      </c>
      <c r="GP332" s="153"/>
      <c r="GQ332" s="153">
        <v>7</v>
      </c>
      <c r="GR332" s="153">
        <v>4</v>
      </c>
      <c r="GS332" s="153">
        <v>7</v>
      </c>
      <c r="GT332" s="153">
        <v>3</v>
      </c>
      <c r="GU332" s="153">
        <v>2</v>
      </c>
      <c r="GV332" s="153">
        <v>6</v>
      </c>
      <c r="GW332" s="153">
        <v>1</v>
      </c>
      <c r="GX332" s="153">
        <v>3</v>
      </c>
      <c r="GY332" s="153">
        <v>7</v>
      </c>
      <c r="GZ332" s="153">
        <v>1</v>
      </c>
      <c r="HA332" s="153">
        <v>9</v>
      </c>
      <c r="HB332" s="153">
        <v>6</v>
      </c>
      <c r="HC332" s="153">
        <v>5</v>
      </c>
      <c r="HD332" s="153">
        <v>1</v>
      </c>
      <c r="HE332" s="153">
        <v>2</v>
      </c>
      <c r="HF332" s="153">
        <v>2</v>
      </c>
      <c r="HG332" s="153">
        <v>4</v>
      </c>
      <c r="HH332" s="153">
        <v>4</v>
      </c>
      <c r="HI332" s="153">
        <v>3</v>
      </c>
      <c r="HJ332" s="153">
        <v>3</v>
      </c>
      <c r="HK332" s="153"/>
      <c r="HL332" s="153">
        <v>3</v>
      </c>
      <c r="HM332" s="153"/>
      <c r="HN332" s="153">
        <v>1</v>
      </c>
      <c r="HO332" s="153"/>
      <c r="HP332" s="153">
        <v>0</v>
      </c>
      <c r="HQ332" s="153"/>
      <c r="HR332" s="153">
        <v>0</v>
      </c>
      <c r="HS332" s="153">
        <v>0</v>
      </c>
      <c r="HT332" s="153"/>
      <c r="HU332" s="153">
        <v>2</v>
      </c>
      <c r="HV332" s="153">
        <v>6</v>
      </c>
      <c r="HW332" s="153">
        <v>5</v>
      </c>
      <c r="HX332" s="153">
        <v>13</v>
      </c>
      <c r="HY332" s="153">
        <v>2</v>
      </c>
      <c r="HZ332" s="153">
        <v>0</v>
      </c>
      <c r="IA332" s="153">
        <v>1</v>
      </c>
      <c r="IB332" s="153">
        <v>1</v>
      </c>
      <c r="IC332" s="153">
        <v>20</v>
      </c>
      <c r="ID332" s="153">
        <v>1</v>
      </c>
      <c r="IE332" s="153">
        <v>36</v>
      </c>
      <c r="IF332" s="153">
        <v>7</v>
      </c>
      <c r="IG332" s="153">
        <v>2</v>
      </c>
      <c r="IH332" s="153">
        <v>2</v>
      </c>
      <c r="II332" s="153">
        <v>5</v>
      </c>
      <c r="IJ332" s="153">
        <v>3</v>
      </c>
      <c r="IK332" s="153">
        <v>0</v>
      </c>
      <c r="IL332" s="153">
        <v>7</v>
      </c>
      <c r="IM332" s="153">
        <v>20</v>
      </c>
      <c r="IN332" s="153">
        <v>13</v>
      </c>
      <c r="IO332" s="153">
        <v>1</v>
      </c>
      <c r="IP332" s="153">
        <v>1</v>
      </c>
      <c r="IQ332" s="153">
        <v>4</v>
      </c>
      <c r="IR332" s="153">
        <v>0</v>
      </c>
      <c r="IS332" s="153">
        <v>1</v>
      </c>
      <c r="IT332" s="153">
        <v>3</v>
      </c>
      <c r="IU332" s="153">
        <v>2</v>
      </c>
      <c r="IV332" s="153">
        <v>1</v>
      </c>
      <c r="IW332" s="153">
        <v>1</v>
      </c>
      <c r="IX332" s="153">
        <v>3</v>
      </c>
      <c r="IY332" s="153">
        <v>2</v>
      </c>
      <c r="IZ332" s="153">
        <v>0</v>
      </c>
      <c r="JA332" s="153">
        <v>4</v>
      </c>
      <c r="JB332" s="153">
        <v>4</v>
      </c>
      <c r="JC332" s="153">
        <v>2</v>
      </c>
      <c r="JD332" s="153"/>
      <c r="JE332" s="153">
        <v>1</v>
      </c>
      <c r="JF332" s="153">
        <v>1</v>
      </c>
      <c r="JG332" s="153">
        <v>1</v>
      </c>
      <c r="JH332" s="153">
        <v>14</v>
      </c>
      <c r="JI332" s="153">
        <v>2</v>
      </c>
      <c r="JJ332" s="153">
        <v>1</v>
      </c>
      <c r="JK332" s="153">
        <v>2</v>
      </c>
      <c r="JL332" s="153">
        <v>34</v>
      </c>
      <c r="JM332" s="153">
        <v>26</v>
      </c>
      <c r="JN332" s="153">
        <v>22</v>
      </c>
      <c r="JO332" s="153">
        <v>43</v>
      </c>
      <c r="JP332" s="153">
        <v>101</v>
      </c>
      <c r="JQ332" s="153">
        <v>8</v>
      </c>
      <c r="JR332" s="153">
        <v>64</v>
      </c>
      <c r="JS332" s="153">
        <v>28</v>
      </c>
      <c r="JT332" s="153">
        <v>149</v>
      </c>
      <c r="JU332" s="153">
        <v>13</v>
      </c>
      <c r="JV332" s="153"/>
      <c r="JW332" s="153">
        <v>36</v>
      </c>
      <c r="JX332" s="153">
        <v>16</v>
      </c>
      <c r="JY332" s="153">
        <v>50</v>
      </c>
      <c r="JZ332" s="153">
        <v>32</v>
      </c>
      <c r="KA332" s="153">
        <v>23</v>
      </c>
      <c r="KB332" s="153">
        <v>17</v>
      </c>
      <c r="KC332" s="153">
        <v>8</v>
      </c>
      <c r="KD332" s="153">
        <v>24</v>
      </c>
      <c r="KE332" s="153">
        <v>15</v>
      </c>
      <c r="KF332" s="153">
        <v>0</v>
      </c>
      <c r="KG332" s="153">
        <v>9</v>
      </c>
      <c r="KH332" s="153"/>
      <c r="KI332" s="153">
        <v>1558</v>
      </c>
      <c r="KJ332" s="153"/>
      <c r="KK332" s="153">
        <v>6</v>
      </c>
      <c r="KL332" s="153">
        <v>225</v>
      </c>
      <c r="KM332" s="153">
        <v>530</v>
      </c>
      <c r="KN332" s="153">
        <v>439</v>
      </c>
      <c r="KO332" s="153">
        <v>2</v>
      </c>
      <c r="KP332" s="153">
        <v>2</v>
      </c>
      <c r="KQ332" s="153">
        <v>3</v>
      </c>
      <c r="KR332" s="153">
        <v>0</v>
      </c>
      <c r="KS332" s="153">
        <v>11</v>
      </c>
      <c r="KT332" s="153">
        <v>81</v>
      </c>
      <c r="KU332" s="153">
        <v>0</v>
      </c>
      <c r="KV332" s="153">
        <v>2</v>
      </c>
      <c r="KW332" s="153">
        <v>6</v>
      </c>
      <c r="KX332" s="153">
        <v>177</v>
      </c>
      <c r="KY332" s="153">
        <v>105</v>
      </c>
      <c r="KZ332" s="153">
        <v>2</v>
      </c>
      <c r="LA332" s="153">
        <v>40</v>
      </c>
      <c r="LB332" s="153">
        <v>1</v>
      </c>
      <c r="LC332" s="153"/>
      <c r="LD332" s="153">
        <v>55</v>
      </c>
      <c r="LE332" s="153">
        <v>109</v>
      </c>
      <c r="LF332" s="153">
        <v>58</v>
      </c>
      <c r="LG332" s="153">
        <v>11</v>
      </c>
      <c r="LH332" s="153"/>
      <c r="LI332" s="153">
        <v>273</v>
      </c>
      <c r="LJ332" s="153">
        <v>16</v>
      </c>
      <c r="LK332" s="153"/>
      <c r="LL332" s="153"/>
      <c r="LM332" s="153">
        <v>0</v>
      </c>
      <c r="LN332" s="153">
        <v>37</v>
      </c>
      <c r="LO332" s="153">
        <v>70</v>
      </c>
      <c r="LP332" s="153">
        <v>177</v>
      </c>
      <c r="LQ332" s="153">
        <v>16</v>
      </c>
      <c r="LR332" s="153">
        <v>135</v>
      </c>
      <c r="LS332" s="153">
        <v>147</v>
      </c>
      <c r="LT332" s="153">
        <v>7</v>
      </c>
      <c r="LU332" s="153">
        <v>7</v>
      </c>
      <c r="LV332" s="153">
        <v>42</v>
      </c>
      <c r="LW332" s="153">
        <v>88</v>
      </c>
      <c r="LX332" s="153">
        <v>68</v>
      </c>
      <c r="LY332" s="153">
        <v>86</v>
      </c>
      <c r="LZ332" s="153">
        <v>24</v>
      </c>
      <c r="MA332" s="153">
        <v>64</v>
      </c>
      <c r="MB332" s="153">
        <v>43</v>
      </c>
      <c r="MC332" s="153">
        <v>4</v>
      </c>
      <c r="MD332" s="153">
        <v>2</v>
      </c>
      <c r="ME332" s="153">
        <v>3</v>
      </c>
      <c r="MF332" s="153">
        <v>62</v>
      </c>
      <c r="MG332" s="153">
        <v>1133</v>
      </c>
      <c r="MH332" s="153">
        <v>48</v>
      </c>
      <c r="MI332" s="153">
        <v>1472</v>
      </c>
      <c r="MJ332" s="153">
        <v>62</v>
      </c>
      <c r="MK332" s="153">
        <v>12</v>
      </c>
      <c r="ML332" s="153">
        <v>27</v>
      </c>
      <c r="MM332" s="153">
        <v>65</v>
      </c>
      <c r="MN332" s="153">
        <v>27</v>
      </c>
      <c r="MO332" s="153">
        <v>79</v>
      </c>
      <c r="MP332" s="153">
        <v>104</v>
      </c>
      <c r="MQ332" s="153">
        <v>393</v>
      </c>
      <c r="MR332" s="153">
        <v>584</v>
      </c>
      <c r="MS332" s="153">
        <v>2</v>
      </c>
      <c r="MT332" s="153">
        <v>63</v>
      </c>
      <c r="MU332" s="153">
        <v>2</v>
      </c>
      <c r="MV332" s="153">
        <v>3</v>
      </c>
      <c r="MW332" s="153">
        <v>16</v>
      </c>
      <c r="MX332" s="153">
        <v>15</v>
      </c>
      <c r="MY332" s="153">
        <v>7</v>
      </c>
      <c r="MZ332" s="153">
        <v>13</v>
      </c>
      <c r="NA332" s="153">
        <v>148</v>
      </c>
      <c r="NB332" s="153">
        <v>20</v>
      </c>
      <c r="NC332" s="153">
        <v>5</v>
      </c>
      <c r="ND332" s="153">
        <v>6</v>
      </c>
      <c r="NE332" s="153">
        <v>6</v>
      </c>
      <c r="NF332" s="153">
        <v>3</v>
      </c>
      <c r="NG332" s="153">
        <v>19</v>
      </c>
      <c r="NH332" s="153">
        <v>8</v>
      </c>
      <c r="NI332" s="153">
        <v>11</v>
      </c>
      <c r="NJ332" s="153">
        <v>13</v>
      </c>
      <c r="NK332" s="153">
        <v>4</v>
      </c>
      <c r="NL332" s="153">
        <v>4</v>
      </c>
      <c r="NM332" s="153">
        <v>12</v>
      </c>
      <c r="NN332" s="153">
        <v>24</v>
      </c>
      <c r="NO332" s="153">
        <v>39</v>
      </c>
      <c r="NP332" s="153">
        <v>15</v>
      </c>
      <c r="NQ332" s="153">
        <v>14</v>
      </c>
      <c r="NR332" s="153">
        <v>6</v>
      </c>
      <c r="NS332" s="153">
        <v>17</v>
      </c>
      <c r="NT332" s="153">
        <v>4</v>
      </c>
      <c r="NU332" s="153">
        <v>19</v>
      </c>
      <c r="NV332" s="153">
        <v>5</v>
      </c>
      <c r="NW332" s="153">
        <v>29</v>
      </c>
      <c r="NX332" s="153">
        <v>0</v>
      </c>
      <c r="NY332" s="153">
        <v>6</v>
      </c>
      <c r="NZ332" s="153">
        <v>22</v>
      </c>
      <c r="OA332" s="153"/>
      <c r="OB332" s="153">
        <v>2</v>
      </c>
      <c r="OC332" s="153">
        <v>12</v>
      </c>
      <c r="OD332" s="153"/>
      <c r="OE332" s="153"/>
      <c r="OF332" s="153"/>
      <c r="OG332" s="153"/>
      <c r="OH332" s="153"/>
      <c r="OI332" s="153"/>
      <c r="OJ332" s="153">
        <v>778</v>
      </c>
      <c r="OK332" s="153">
        <v>1153</v>
      </c>
      <c r="OL332" s="153">
        <v>175</v>
      </c>
      <c r="OM332" s="153"/>
      <c r="ON332" s="153"/>
      <c r="OO332" s="154">
        <v>26</v>
      </c>
      <c r="OP332" s="144">
        <v>12770</v>
      </c>
      <c r="OQ332" s="155">
        <v>18051</v>
      </c>
      <c r="OR332" s="153"/>
      <c r="OS332" s="153"/>
      <c r="OT332" s="153"/>
      <c r="OU332" s="153"/>
      <c r="OV332" s="153"/>
      <c r="OW332" s="153">
        <v>920</v>
      </c>
      <c r="OX332" s="153"/>
      <c r="OY332" s="153"/>
      <c r="OZ332" s="153"/>
      <c r="PA332" s="153"/>
      <c r="PB332" s="153"/>
      <c r="PC332" s="153"/>
      <c r="PD332" s="153"/>
      <c r="PE332" s="153"/>
      <c r="PF332" s="153"/>
      <c r="PG332" s="153"/>
      <c r="PH332" s="153"/>
      <c r="PI332" s="153"/>
      <c r="PJ332" s="156"/>
      <c r="PK332" s="144">
        <v>18971</v>
      </c>
      <c r="PL332" s="144">
        <v>31741</v>
      </c>
    </row>
    <row r="333" spans="1:428" ht="15" x14ac:dyDescent="0.25">
      <c r="A333" s="158">
        <v>533000</v>
      </c>
      <c r="B333" s="159" t="s">
        <v>749</v>
      </c>
      <c r="C333" s="149" t="s">
        <v>519</v>
      </c>
      <c r="D333" s="155">
        <v>4</v>
      </c>
      <c r="E333" s="153">
        <v>23</v>
      </c>
      <c r="F333" s="153">
        <v>14</v>
      </c>
      <c r="G333" s="153">
        <v>12</v>
      </c>
      <c r="H333" s="153">
        <v>6</v>
      </c>
      <c r="I333" s="153">
        <v>8</v>
      </c>
      <c r="J333" s="153"/>
      <c r="K333" s="153"/>
      <c r="L333" s="153"/>
      <c r="M333" s="153"/>
      <c r="N333" s="153"/>
      <c r="O333" s="153"/>
      <c r="P333" s="153">
        <v>8</v>
      </c>
      <c r="Q333" s="153">
        <v>85</v>
      </c>
      <c r="R333" s="153">
        <v>216</v>
      </c>
      <c r="S333" s="153">
        <v>11</v>
      </c>
      <c r="T333" s="153">
        <v>7</v>
      </c>
      <c r="U333" s="153">
        <v>17</v>
      </c>
      <c r="V333" s="153">
        <v>28</v>
      </c>
      <c r="W333" s="153">
        <v>77</v>
      </c>
      <c r="X333" s="153">
        <v>610</v>
      </c>
      <c r="Y333" s="153">
        <v>515</v>
      </c>
      <c r="Z333" s="153">
        <v>27</v>
      </c>
      <c r="AA333" s="153">
        <v>19</v>
      </c>
      <c r="AB333" s="153">
        <v>5</v>
      </c>
      <c r="AC333" s="153">
        <v>1</v>
      </c>
      <c r="AD333" s="153">
        <v>81</v>
      </c>
      <c r="AE333" s="153">
        <v>51</v>
      </c>
      <c r="AF333" s="153">
        <v>41</v>
      </c>
      <c r="AG333" s="153">
        <v>16</v>
      </c>
      <c r="AH333" s="153">
        <v>107</v>
      </c>
      <c r="AI333" s="153">
        <v>51</v>
      </c>
      <c r="AJ333" s="153">
        <v>25</v>
      </c>
      <c r="AK333" s="153">
        <v>91</v>
      </c>
      <c r="AL333" s="153">
        <v>73</v>
      </c>
      <c r="AM333" s="153">
        <v>81</v>
      </c>
      <c r="AN333" s="153">
        <v>6</v>
      </c>
      <c r="AO333" s="153">
        <v>2</v>
      </c>
      <c r="AP333" s="153">
        <v>14</v>
      </c>
      <c r="AQ333" s="153">
        <v>10</v>
      </c>
      <c r="AR333" s="153">
        <v>7</v>
      </c>
      <c r="AS333" s="153">
        <v>51</v>
      </c>
      <c r="AT333" s="153">
        <v>10</v>
      </c>
      <c r="AU333" s="153">
        <v>72</v>
      </c>
      <c r="AV333" s="153">
        <v>3</v>
      </c>
      <c r="AW333" s="153">
        <v>27</v>
      </c>
      <c r="AX333" s="153">
        <v>2</v>
      </c>
      <c r="AY333" s="153">
        <v>3</v>
      </c>
      <c r="AZ333" s="153">
        <v>7</v>
      </c>
      <c r="BA333" s="153">
        <v>2</v>
      </c>
      <c r="BB333" s="153">
        <v>10</v>
      </c>
      <c r="BC333" s="153">
        <v>9</v>
      </c>
      <c r="BD333" s="153">
        <v>73</v>
      </c>
      <c r="BE333" s="153">
        <v>21</v>
      </c>
      <c r="BF333" s="153">
        <v>5</v>
      </c>
      <c r="BG333" s="153">
        <v>2</v>
      </c>
      <c r="BH333" s="153">
        <v>22</v>
      </c>
      <c r="BI333" s="153">
        <v>3</v>
      </c>
      <c r="BJ333" s="153">
        <v>13</v>
      </c>
      <c r="BK333" s="153">
        <v>13</v>
      </c>
      <c r="BL333" s="153">
        <v>19</v>
      </c>
      <c r="BM333" s="153">
        <v>25</v>
      </c>
      <c r="BN333" s="153">
        <v>10</v>
      </c>
      <c r="BO333" s="153">
        <v>16</v>
      </c>
      <c r="BP333" s="153">
        <v>28</v>
      </c>
      <c r="BQ333" s="153">
        <v>31</v>
      </c>
      <c r="BR333" s="153">
        <v>134</v>
      </c>
      <c r="BS333" s="153">
        <v>87</v>
      </c>
      <c r="BT333" s="153">
        <v>17</v>
      </c>
      <c r="BU333" s="153">
        <v>20</v>
      </c>
      <c r="BV333" s="153">
        <v>17</v>
      </c>
      <c r="BW333" s="153">
        <v>20</v>
      </c>
      <c r="BX333" s="153">
        <v>26</v>
      </c>
      <c r="BY333" s="153">
        <v>79</v>
      </c>
      <c r="BZ333" s="153">
        <v>89</v>
      </c>
      <c r="CA333" s="153">
        <v>51</v>
      </c>
      <c r="CB333" s="153">
        <v>3</v>
      </c>
      <c r="CC333" s="153">
        <v>55</v>
      </c>
      <c r="CD333" s="153">
        <v>6</v>
      </c>
      <c r="CE333" s="153">
        <v>12</v>
      </c>
      <c r="CF333" s="153">
        <v>9</v>
      </c>
      <c r="CG333" s="153">
        <v>28</v>
      </c>
      <c r="CH333" s="153">
        <v>48</v>
      </c>
      <c r="CI333" s="153">
        <v>23</v>
      </c>
      <c r="CJ333" s="153">
        <v>20</v>
      </c>
      <c r="CK333" s="153">
        <v>18</v>
      </c>
      <c r="CL333" s="153">
        <v>19</v>
      </c>
      <c r="CM333" s="153">
        <v>65</v>
      </c>
      <c r="CN333" s="153">
        <v>10</v>
      </c>
      <c r="CO333" s="153">
        <v>3</v>
      </c>
      <c r="CP333" s="153">
        <v>79</v>
      </c>
      <c r="CQ333" s="153">
        <v>15</v>
      </c>
      <c r="CR333" s="153">
        <v>50</v>
      </c>
      <c r="CS333" s="153">
        <v>9</v>
      </c>
      <c r="CT333" s="153">
        <v>13</v>
      </c>
      <c r="CU333" s="153">
        <v>16</v>
      </c>
      <c r="CV333" s="153">
        <v>15</v>
      </c>
      <c r="CW333" s="153">
        <v>18</v>
      </c>
      <c r="CX333" s="153">
        <v>19</v>
      </c>
      <c r="CY333" s="153">
        <v>2</v>
      </c>
      <c r="CZ333" s="153">
        <v>8</v>
      </c>
      <c r="DA333" s="153">
        <v>65</v>
      </c>
      <c r="DB333" s="153">
        <v>18</v>
      </c>
      <c r="DC333" s="153">
        <v>42</v>
      </c>
      <c r="DD333" s="153">
        <v>48</v>
      </c>
      <c r="DE333" s="153">
        <v>6</v>
      </c>
      <c r="DF333" s="153">
        <v>15</v>
      </c>
      <c r="DG333" s="153">
        <v>3</v>
      </c>
      <c r="DH333" s="153">
        <v>44</v>
      </c>
      <c r="DI333" s="153">
        <v>16</v>
      </c>
      <c r="DJ333" s="153"/>
      <c r="DK333" s="153"/>
      <c r="DL333" s="153">
        <v>0</v>
      </c>
      <c r="DM333" s="153">
        <v>0</v>
      </c>
      <c r="DN333" s="153">
        <v>0</v>
      </c>
      <c r="DO333" s="153">
        <v>0</v>
      </c>
      <c r="DP333" s="153">
        <v>1</v>
      </c>
      <c r="DQ333" s="153">
        <v>1</v>
      </c>
      <c r="DR333" s="153">
        <v>14</v>
      </c>
      <c r="DS333" s="153">
        <v>213</v>
      </c>
      <c r="DT333" s="153">
        <v>15</v>
      </c>
      <c r="DU333" s="153"/>
      <c r="DV333" s="153">
        <v>16</v>
      </c>
      <c r="DW333" s="153">
        <v>6</v>
      </c>
      <c r="DX333" s="153">
        <v>26</v>
      </c>
      <c r="DY333" s="153">
        <v>55</v>
      </c>
      <c r="DZ333" s="153">
        <v>9</v>
      </c>
      <c r="EA333" s="153">
        <v>63</v>
      </c>
      <c r="EB333" s="153"/>
      <c r="EC333" s="153">
        <v>1</v>
      </c>
      <c r="ED333" s="153">
        <v>3</v>
      </c>
      <c r="EE333" s="153">
        <v>52</v>
      </c>
      <c r="EF333" s="153">
        <v>3</v>
      </c>
      <c r="EG333" s="153">
        <v>9</v>
      </c>
      <c r="EH333" s="153">
        <v>5</v>
      </c>
      <c r="EI333" s="153">
        <v>1</v>
      </c>
      <c r="EJ333" s="153">
        <v>20</v>
      </c>
      <c r="EK333" s="153">
        <v>0</v>
      </c>
      <c r="EL333" s="153">
        <v>16</v>
      </c>
      <c r="EM333" s="153">
        <v>2</v>
      </c>
      <c r="EN333" s="153">
        <v>19</v>
      </c>
      <c r="EO333" s="153">
        <v>35</v>
      </c>
      <c r="EP333" s="153">
        <v>2</v>
      </c>
      <c r="EQ333" s="153">
        <v>52</v>
      </c>
      <c r="ER333" s="153">
        <v>13</v>
      </c>
      <c r="ES333" s="153">
        <v>52</v>
      </c>
      <c r="ET333" s="153">
        <v>18</v>
      </c>
      <c r="EU333" s="153">
        <v>54</v>
      </c>
      <c r="EV333" s="153">
        <v>35</v>
      </c>
      <c r="EW333" s="153">
        <v>1</v>
      </c>
      <c r="EX333" s="153">
        <v>76</v>
      </c>
      <c r="EY333" s="153">
        <v>39</v>
      </c>
      <c r="EZ333" s="153">
        <v>79</v>
      </c>
      <c r="FA333" s="153">
        <v>125</v>
      </c>
      <c r="FB333" s="153">
        <v>141</v>
      </c>
      <c r="FC333" s="153">
        <v>58</v>
      </c>
      <c r="FD333" s="153">
        <v>103</v>
      </c>
      <c r="FE333" s="153">
        <v>86</v>
      </c>
      <c r="FF333" s="153">
        <v>56</v>
      </c>
      <c r="FG333" s="153">
        <v>69</v>
      </c>
      <c r="FH333" s="153">
        <v>73</v>
      </c>
      <c r="FI333" s="153">
        <v>2</v>
      </c>
      <c r="FJ333" s="153">
        <v>15</v>
      </c>
      <c r="FK333" s="153">
        <v>84</v>
      </c>
      <c r="FL333" s="153">
        <v>92</v>
      </c>
      <c r="FM333" s="153">
        <v>34</v>
      </c>
      <c r="FN333" s="153">
        <v>19</v>
      </c>
      <c r="FO333" s="153"/>
      <c r="FP333" s="153">
        <v>5</v>
      </c>
      <c r="FQ333" s="153">
        <v>12</v>
      </c>
      <c r="FR333" s="153">
        <v>3</v>
      </c>
      <c r="FS333" s="153">
        <v>2</v>
      </c>
      <c r="FT333" s="153">
        <v>7</v>
      </c>
      <c r="FU333" s="153">
        <v>1</v>
      </c>
      <c r="FV333" s="153">
        <v>1</v>
      </c>
      <c r="FW333" s="153">
        <v>10</v>
      </c>
      <c r="FX333" s="153">
        <v>4</v>
      </c>
      <c r="FY333" s="153">
        <v>85</v>
      </c>
      <c r="FZ333" s="153">
        <v>133</v>
      </c>
      <c r="GA333" s="153">
        <v>16</v>
      </c>
      <c r="GB333" s="153">
        <v>17</v>
      </c>
      <c r="GC333" s="153">
        <v>18</v>
      </c>
      <c r="GD333" s="153">
        <v>43</v>
      </c>
      <c r="GE333" s="153">
        <v>38</v>
      </c>
      <c r="GF333" s="153">
        <v>3</v>
      </c>
      <c r="GG333" s="153">
        <v>7</v>
      </c>
      <c r="GH333" s="153">
        <v>46</v>
      </c>
      <c r="GI333" s="153">
        <v>124</v>
      </c>
      <c r="GJ333" s="153">
        <v>25</v>
      </c>
      <c r="GK333" s="153">
        <v>13</v>
      </c>
      <c r="GL333" s="153">
        <v>14</v>
      </c>
      <c r="GM333" s="153">
        <v>3</v>
      </c>
      <c r="GN333" s="153">
        <v>3</v>
      </c>
      <c r="GO333" s="153">
        <v>1</v>
      </c>
      <c r="GP333" s="153">
        <v>3</v>
      </c>
      <c r="GQ333" s="153">
        <v>22</v>
      </c>
      <c r="GR333" s="153">
        <v>14</v>
      </c>
      <c r="GS333" s="153">
        <v>21</v>
      </c>
      <c r="GT333" s="153">
        <v>11</v>
      </c>
      <c r="GU333" s="153">
        <v>12</v>
      </c>
      <c r="GV333" s="153">
        <v>48</v>
      </c>
      <c r="GW333" s="153">
        <v>6</v>
      </c>
      <c r="GX333" s="153">
        <v>56</v>
      </c>
      <c r="GY333" s="153">
        <v>43</v>
      </c>
      <c r="GZ333" s="153">
        <v>12</v>
      </c>
      <c r="HA333" s="153">
        <v>123</v>
      </c>
      <c r="HB333" s="153">
        <v>26</v>
      </c>
      <c r="HC333" s="153">
        <v>17</v>
      </c>
      <c r="HD333" s="153">
        <v>8</v>
      </c>
      <c r="HE333" s="153"/>
      <c r="HF333" s="153">
        <v>26</v>
      </c>
      <c r="HG333" s="153">
        <v>30</v>
      </c>
      <c r="HH333" s="153">
        <v>280</v>
      </c>
      <c r="HI333" s="153">
        <v>167</v>
      </c>
      <c r="HJ333" s="153">
        <v>151</v>
      </c>
      <c r="HK333" s="153"/>
      <c r="HL333" s="153">
        <v>48</v>
      </c>
      <c r="HM333" s="153">
        <v>4</v>
      </c>
      <c r="HN333" s="153">
        <v>13</v>
      </c>
      <c r="HO333" s="153">
        <v>8</v>
      </c>
      <c r="HP333" s="153"/>
      <c r="HQ333" s="153"/>
      <c r="HR333" s="153"/>
      <c r="HS333" s="153">
        <v>16</v>
      </c>
      <c r="HT333" s="153">
        <v>2</v>
      </c>
      <c r="HU333" s="153">
        <v>16</v>
      </c>
      <c r="HV333" s="153">
        <v>27</v>
      </c>
      <c r="HW333" s="153">
        <v>42</v>
      </c>
      <c r="HX333" s="153">
        <v>141</v>
      </c>
      <c r="HY333" s="153">
        <v>28</v>
      </c>
      <c r="HZ333" s="153">
        <v>11</v>
      </c>
      <c r="IA333" s="153">
        <v>24</v>
      </c>
      <c r="IB333" s="153">
        <v>2</v>
      </c>
      <c r="IC333" s="153">
        <v>121</v>
      </c>
      <c r="ID333" s="153">
        <v>1</v>
      </c>
      <c r="IE333" s="153">
        <v>160</v>
      </c>
      <c r="IF333" s="153">
        <v>25</v>
      </c>
      <c r="IG333" s="153">
        <v>8</v>
      </c>
      <c r="IH333" s="153">
        <v>5</v>
      </c>
      <c r="II333" s="153">
        <v>40</v>
      </c>
      <c r="IJ333" s="153">
        <v>31</v>
      </c>
      <c r="IK333" s="153">
        <v>31</v>
      </c>
      <c r="IL333" s="153">
        <v>174</v>
      </c>
      <c r="IM333" s="153">
        <v>487</v>
      </c>
      <c r="IN333" s="153">
        <v>459</v>
      </c>
      <c r="IO333" s="153">
        <v>88</v>
      </c>
      <c r="IP333" s="153"/>
      <c r="IQ333" s="153">
        <v>35</v>
      </c>
      <c r="IR333" s="153">
        <v>149</v>
      </c>
      <c r="IS333" s="153">
        <v>21</v>
      </c>
      <c r="IT333" s="153">
        <v>60</v>
      </c>
      <c r="IU333" s="153">
        <v>14</v>
      </c>
      <c r="IV333" s="153">
        <v>95</v>
      </c>
      <c r="IW333" s="153">
        <v>73</v>
      </c>
      <c r="IX333" s="153">
        <v>70</v>
      </c>
      <c r="IY333" s="153"/>
      <c r="IZ333" s="153">
        <v>13</v>
      </c>
      <c r="JA333" s="153">
        <v>151</v>
      </c>
      <c r="JB333" s="153">
        <v>44</v>
      </c>
      <c r="JC333" s="153">
        <v>19</v>
      </c>
      <c r="JD333" s="153">
        <v>3</v>
      </c>
      <c r="JE333" s="153">
        <v>3</v>
      </c>
      <c r="JF333" s="153">
        <v>10</v>
      </c>
      <c r="JG333" s="153">
        <v>7</v>
      </c>
      <c r="JH333" s="153">
        <v>219</v>
      </c>
      <c r="JI333" s="153">
        <v>8</v>
      </c>
      <c r="JJ333" s="153">
        <v>5</v>
      </c>
      <c r="JK333" s="153">
        <v>16</v>
      </c>
      <c r="JL333" s="153">
        <v>1641</v>
      </c>
      <c r="JM333" s="153">
        <v>1170</v>
      </c>
      <c r="JN333" s="153">
        <v>1612</v>
      </c>
      <c r="JO333" s="153">
        <v>831</v>
      </c>
      <c r="JP333" s="153">
        <v>1476</v>
      </c>
      <c r="JQ333" s="153">
        <v>707</v>
      </c>
      <c r="JR333" s="153">
        <v>1848</v>
      </c>
      <c r="JS333" s="153">
        <v>113</v>
      </c>
      <c r="JT333" s="153">
        <v>3637</v>
      </c>
      <c r="JU333" s="153"/>
      <c r="JV333" s="153"/>
      <c r="JW333" s="153">
        <v>296</v>
      </c>
      <c r="JX333" s="153">
        <v>626</v>
      </c>
      <c r="JY333" s="153">
        <v>2264</v>
      </c>
      <c r="JZ333" s="153">
        <v>1663</v>
      </c>
      <c r="KA333" s="153">
        <v>193</v>
      </c>
      <c r="KB333" s="153">
        <v>253</v>
      </c>
      <c r="KC333" s="153">
        <v>361</v>
      </c>
      <c r="KD333" s="153">
        <v>632</v>
      </c>
      <c r="KE333" s="153">
        <v>346</v>
      </c>
      <c r="KF333" s="153">
        <v>280</v>
      </c>
      <c r="KG333" s="153">
        <v>29</v>
      </c>
      <c r="KH333" s="153">
        <v>3</v>
      </c>
      <c r="KI333" s="153">
        <v>842</v>
      </c>
      <c r="KJ333" s="153"/>
      <c r="KK333" s="153"/>
      <c r="KL333" s="153">
        <v>50</v>
      </c>
      <c r="KM333" s="153"/>
      <c r="KN333" s="153">
        <v>60</v>
      </c>
      <c r="KO333" s="153">
        <v>95</v>
      </c>
      <c r="KP333" s="153">
        <v>395</v>
      </c>
      <c r="KQ333" s="153">
        <v>361</v>
      </c>
      <c r="KR333" s="153">
        <v>64</v>
      </c>
      <c r="KS333" s="153">
        <v>432</v>
      </c>
      <c r="KT333" s="153">
        <v>4</v>
      </c>
      <c r="KU333" s="153">
        <v>59</v>
      </c>
      <c r="KV333" s="153">
        <v>594</v>
      </c>
      <c r="KW333" s="153">
        <v>95</v>
      </c>
      <c r="KX333" s="153">
        <v>243</v>
      </c>
      <c r="KY333" s="153">
        <v>635</v>
      </c>
      <c r="KZ333" s="153">
        <v>540</v>
      </c>
      <c r="LA333" s="153">
        <v>5310</v>
      </c>
      <c r="LB333" s="153">
        <v>159</v>
      </c>
      <c r="LC333" s="153">
        <v>0</v>
      </c>
      <c r="LD333" s="153">
        <v>682</v>
      </c>
      <c r="LE333" s="153">
        <v>555</v>
      </c>
      <c r="LF333" s="153">
        <v>3181</v>
      </c>
      <c r="LG333" s="153">
        <v>75</v>
      </c>
      <c r="LH333" s="153">
        <v>14</v>
      </c>
      <c r="LI333" s="153">
        <v>989</v>
      </c>
      <c r="LJ333" s="153">
        <v>42</v>
      </c>
      <c r="LK333" s="153"/>
      <c r="LL333" s="153"/>
      <c r="LM333" s="153"/>
      <c r="LN333" s="153">
        <v>1346</v>
      </c>
      <c r="LO333" s="153">
        <v>73</v>
      </c>
      <c r="LP333" s="153">
        <v>260</v>
      </c>
      <c r="LQ333" s="153">
        <v>127</v>
      </c>
      <c r="LR333" s="153">
        <v>2209</v>
      </c>
      <c r="LS333" s="153">
        <v>810</v>
      </c>
      <c r="LT333" s="153">
        <v>445</v>
      </c>
      <c r="LU333" s="153">
        <v>816</v>
      </c>
      <c r="LV333" s="153">
        <v>291</v>
      </c>
      <c r="LW333" s="153">
        <v>879</v>
      </c>
      <c r="LX333" s="153">
        <v>734</v>
      </c>
      <c r="LY333" s="153">
        <v>1242</v>
      </c>
      <c r="LZ333" s="153">
        <v>196</v>
      </c>
      <c r="MA333" s="153">
        <v>1954</v>
      </c>
      <c r="MB333" s="153">
        <v>509</v>
      </c>
      <c r="MC333" s="153">
        <v>63</v>
      </c>
      <c r="MD333" s="153">
        <v>25</v>
      </c>
      <c r="ME333" s="153">
        <v>24</v>
      </c>
      <c r="MF333" s="153">
        <v>685</v>
      </c>
      <c r="MG333" s="153">
        <v>12661</v>
      </c>
      <c r="MH333" s="153">
        <v>765</v>
      </c>
      <c r="MI333" s="153">
        <v>191</v>
      </c>
      <c r="MJ333" s="153">
        <v>102</v>
      </c>
      <c r="MK333" s="153">
        <v>175</v>
      </c>
      <c r="ML333" s="153">
        <v>216</v>
      </c>
      <c r="MM333" s="153">
        <v>418</v>
      </c>
      <c r="MN333" s="153">
        <v>131</v>
      </c>
      <c r="MO333" s="153">
        <v>116</v>
      </c>
      <c r="MP333" s="153">
        <v>280</v>
      </c>
      <c r="MQ333" s="153">
        <v>12</v>
      </c>
      <c r="MR333" s="153">
        <v>129</v>
      </c>
      <c r="MS333" s="153">
        <v>79</v>
      </c>
      <c r="MT333" s="153">
        <v>695</v>
      </c>
      <c r="MU333" s="153">
        <v>44</v>
      </c>
      <c r="MV333" s="153">
        <v>108</v>
      </c>
      <c r="MW333" s="153">
        <v>72</v>
      </c>
      <c r="MX333" s="153">
        <v>13</v>
      </c>
      <c r="MY333" s="153">
        <v>32</v>
      </c>
      <c r="MZ333" s="153">
        <v>19</v>
      </c>
      <c r="NA333" s="153">
        <v>214</v>
      </c>
      <c r="NB333" s="153"/>
      <c r="NC333" s="153">
        <v>1</v>
      </c>
      <c r="ND333" s="153">
        <v>82</v>
      </c>
      <c r="NE333" s="153">
        <v>14</v>
      </c>
      <c r="NF333" s="153">
        <v>55</v>
      </c>
      <c r="NG333" s="153">
        <v>1</v>
      </c>
      <c r="NH333" s="153">
        <v>76</v>
      </c>
      <c r="NI333" s="153"/>
      <c r="NJ333" s="153">
        <v>601</v>
      </c>
      <c r="NK333" s="153">
        <v>1</v>
      </c>
      <c r="NL333" s="153">
        <v>5</v>
      </c>
      <c r="NM333" s="153">
        <v>98</v>
      </c>
      <c r="NN333" s="153">
        <v>87</v>
      </c>
      <c r="NO333" s="153">
        <v>406</v>
      </c>
      <c r="NP333" s="153">
        <v>2516</v>
      </c>
      <c r="NQ333" s="153">
        <v>3692</v>
      </c>
      <c r="NR333" s="153">
        <v>1627</v>
      </c>
      <c r="NS333" s="153">
        <v>15</v>
      </c>
      <c r="NT333" s="153">
        <v>2</v>
      </c>
      <c r="NU333" s="153">
        <v>4</v>
      </c>
      <c r="NV333" s="153"/>
      <c r="NW333" s="153">
        <v>116</v>
      </c>
      <c r="NX333" s="153"/>
      <c r="NY333" s="153">
        <v>6</v>
      </c>
      <c r="NZ333" s="153">
        <v>12</v>
      </c>
      <c r="OA333" s="153">
        <v>1</v>
      </c>
      <c r="OB333" s="153">
        <v>1</v>
      </c>
      <c r="OC333" s="153">
        <v>14</v>
      </c>
      <c r="OD333" s="153"/>
      <c r="OE333" s="153"/>
      <c r="OF333" s="153"/>
      <c r="OG333" s="153">
        <v>9</v>
      </c>
      <c r="OH333" s="153"/>
      <c r="OI333" s="153">
        <v>15</v>
      </c>
      <c r="OJ333" s="153"/>
      <c r="OK333" s="153"/>
      <c r="OL333" s="153"/>
      <c r="OM333" s="153"/>
      <c r="ON333" s="153"/>
      <c r="OO333" s="154">
        <v>251</v>
      </c>
      <c r="OP333" s="144">
        <v>85211</v>
      </c>
      <c r="OQ333" s="155"/>
      <c r="OR333" s="153"/>
      <c r="OS333" s="153"/>
      <c r="OT333" s="153"/>
      <c r="OU333" s="153"/>
      <c r="OV333" s="153"/>
      <c r="OW333" s="153">
        <v>73049</v>
      </c>
      <c r="OX333" s="153"/>
      <c r="OY333" s="153"/>
      <c r="OZ333" s="153"/>
      <c r="PA333" s="153"/>
      <c r="PB333" s="153"/>
      <c r="PC333" s="153"/>
      <c r="PD333" s="153"/>
      <c r="PE333" s="153"/>
      <c r="PF333" s="153"/>
      <c r="PG333" s="153"/>
      <c r="PH333" s="153"/>
      <c r="PI333" s="153"/>
      <c r="PJ333" s="156"/>
      <c r="PK333" s="144">
        <v>73049</v>
      </c>
      <c r="PL333" s="144">
        <v>158260</v>
      </c>
    </row>
    <row r="334" spans="1:428" ht="15" x14ac:dyDescent="0.25">
      <c r="A334" s="158">
        <v>541100</v>
      </c>
      <c r="B334" s="159" t="s">
        <v>749</v>
      </c>
      <c r="C334" s="149" t="s">
        <v>520</v>
      </c>
      <c r="D334" s="155">
        <v>18</v>
      </c>
      <c r="E334" s="153">
        <v>79</v>
      </c>
      <c r="F334" s="153">
        <v>34</v>
      </c>
      <c r="G334" s="153">
        <v>30</v>
      </c>
      <c r="H334" s="153">
        <v>6</v>
      </c>
      <c r="I334" s="153">
        <v>30</v>
      </c>
      <c r="J334" s="153">
        <v>43</v>
      </c>
      <c r="K334" s="153">
        <v>30</v>
      </c>
      <c r="L334" s="153">
        <v>77</v>
      </c>
      <c r="M334" s="153">
        <v>34</v>
      </c>
      <c r="N334" s="153">
        <v>1</v>
      </c>
      <c r="O334" s="153">
        <v>1</v>
      </c>
      <c r="P334" s="153">
        <v>101</v>
      </c>
      <c r="Q334" s="153">
        <v>405</v>
      </c>
      <c r="R334" s="153">
        <v>121</v>
      </c>
      <c r="S334" s="153">
        <v>20</v>
      </c>
      <c r="T334" s="153">
        <v>142</v>
      </c>
      <c r="U334" s="153">
        <v>59</v>
      </c>
      <c r="V334" s="153">
        <v>97</v>
      </c>
      <c r="W334" s="153">
        <v>359</v>
      </c>
      <c r="X334" s="153">
        <v>146</v>
      </c>
      <c r="Y334" s="153">
        <v>6605</v>
      </c>
      <c r="Z334" s="153">
        <v>778</v>
      </c>
      <c r="AA334" s="153">
        <v>93</v>
      </c>
      <c r="AB334" s="153">
        <v>103</v>
      </c>
      <c r="AC334" s="153">
        <v>73</v>
      </c>
      <c r="AD334" s="153">
        <v>898</v>
      </c>
      <c r="AE334" s="153">
        <v>250</v>
      </c>
      <c r="AF334" s="153">
        <v>553</v>
      </c>
      <c r="AG334" s="153">
        <v>260</v>
      </c>
      <c r="AH334" s="153">
        <v>1094</v>
      </c>
      <c r="AI334" s="153">
        <v>472</v>
      </c>
      <c r="AJ334" s="153">
        <v>397</v>
      </c>
      <c r="AK334" s="153">
        <v>211</v>
      </c>
      <c r="AL334" s="153">
        <v>696</v>
      </c>
      <c r="AM334" s="153">
        <v>682</v>
      </c>
      <c r="AN334" s="153">
        <v>127</v>
      </c>
      <c r="AO334" s="153">
        <v>22</v>
      </c>
      <c r="AP334" s="153">
        <v>117</v>
      </c>
      <c r="AQ334" s="153">
        <v>74</v>
      </c>
      <c r="AR334" s="153">
        <v>6</v>
      </c>
      <c r="AS334" s="153">
        <v>108</v>
      </c>
      <c r="AT334" s="153">
        <v>5</v>
      </c>
      <c r="AU334" s="153">
        <v>149</v>
      </c>
      <c r="AV334" s="153">
        <v>4</v>
      </c>
      <c r="AW334" s="153">
        <v>85</v>
      </c>
      <c r="AX334" s="153">
        <v>1</v>
      </c>
      <c r="AY334" s="153">
        <v>4</v>
      </c>
      <c r="AZ334" s="153">
        <v>7</v>
      </c>
      <c r="BA334" s="153">
        <v>2</v>
      </c>
      <c r="BB334" s="153">
        <v>5</v>
      </c>
      <c r="BC334" s="153">
        <v>6</v>
      </c>
      <c r="BD334" s="153">
        <v>196</v>
      </c>
      <c r="BE334" s="153">
        <v>11</v>
      </c>
      <c r="BF334" s="153">
        <v>2</v>
      </c>
      <c r="BG334" s="153">
        <v>0</v>
      </c>
      <c r="BH334" s="153">
        <v>10</v>
      </c>
      <c r="BI334" s="153">
        <v>5</v>
      </c>
      <c r="BJ334" s="153">
        <v>8</v>
      </c>
      <c r="BK334" s="153">
        <v>8</v>
      </c>
      <c r="BL334" s="153">
        <v>114</v>
      </c>
      <c r="BM334" s="153">
        <v>11</v>
      </c>
      <c r="BN334" s="153">
        <v>20</v>
      </c>
      <c r="BO334" s="153">
        <v>32</v>
      </c>
      <c r="BP334" s="153">
        <v>79</v>
      </c>
      <c r="BQ334" s="153">
        <v>64</v>
      </c>
      <c r="BR334" s="153">
        <v>216</v>
      </c>
      <c r="BS334" s="153">
        <v>189</v>
      </c>
      <c r="BT334" s="153">
        <v>25</v>
      </c>
      <c r="BU334" s="153">
        <v>27</v>
      </c>
      <c r="BV334" s="153">
        <v>33</v>
      </c>
      <c r="BW334" s="153">
        <v>62</v>
      </c>
      <c r="BX334" s="153">
        <v>47</v>
      </c>
      <c r="BY334" s="153">
        <v>209</v>
      </c>
      <c r="BZ334" s="153">
        <v>161</v>
      </c>
      <c r="CA334" s="153">
        <v>141</v>
      </c>
      <c r="CB334" s="153">
        <v>24</v>
      </c>
      <c r="CC334" s="153">
        <v>99</v>
      </c>
      <c r="CD334" s="153">
        <v>25</v>
      </c>
      <c r="CE334" s="153">
        <v>19</v>
      </c>
      <c r="CF334" s="153">
        <v>15</v>
      </c>
      <c r="CG334" s="153">
        <v>75</v>
      </c>
      <c r="CH334" s="153">
        <v>59</v>
      </c>
      <c r="CI334" s="153">
        <v>5</v>
      </c>
      <c r="CJ334" s="153">
        <v>43</v>
      </c>
      <c r="CK334" s="153">
        <v>7</v>
      </c>
      <c r="CL334" s="153">
        <v>38</v>
      </c>
      <c r="CM334" s="153">
        <v>143</v>
      </c>
      <c r="CN334" s="153">
        <v>19</v>
      </c>
      <c r="CO334" s="153">
        <v>1</v>
      </c>
      <c r="CP334" s="153">
        <v>66</v>
      </c>
      <c r="CQ334" s="153">
        <v>10</v>
      </c>
      <c r="CR334" s="153">
        <v>103</v>
      </c>
      <c r="CS334" s="153">
        <v>10</v>
      </c>
      <c r="CT334" s="153">
        <v>33</v>
      </c>
      <c r="CU334" s="153">
        <v>44</v>
      </c>
      <c r="CV334" s="153">
        <v>9</v>
      </c>
      <c r="CW334" s="153">
        <v>28</v>
      </c>
      <c r="CX334" s="153">
        <v>26</v>
      </c>
      <c r="CY334" s="153">
        <v>0</v>
      </c>
      <c r="CZ334" s="153">
        <v>11</v>
      </c>
      <c r="DA334" s="153">
        <v>69</v>
      </c>
      <c r="DB334" s="153">
        <v>6</v>
      </c>
      <c r="DC334" s="153">
        <v>53</v>
      </c>
      <c r="DD334" s="153">
        <v>91</v>
      </c>
      <c r="DE334" s="153">
        <v>3</v>
      </c>
      <c r="DF334" s="153">
        <v>28</v>
      </c>
      <c r="DG334" s="153">
        <v>4</v>
      </c>
      <c r="DH334" s="153">
        <v>105</v>
      </c>
      <c r="DI334" s="153">
        <v>5</v>
      </c>
      <c r="DJ334" s="153">
        <v>0</v>
      </c>
      <c r="DK334" s="153">
        <v>1</v>
      </c>
      <c r="DL334" s="153">
        <v>1</v>
      </c>
      <c r="DM334" s="153">
        <v>9</v>
      </c>
      <c r="DN334" s="153">
        <v>15</v>
      </c>
      <c r="DO334" s="153">
        <v>4</v>
      </c>
      <c r="DP334" s="153">
        <v>26</v>
      </c>
      <c r="DQ334" s="153">
        <v>10</v>
      </c>
      <c r="DR334" s="153">
        <v>19</v>
      </c>
      <c r="DS334" s="153">
        <v>64</v>
      </c>
      <c r="DT334" s="153">
        <v>61</v>
      </c>
      <c r="DU334" s="153">
        <v>5</v>
      </c>
      <c r="DV334" s="153">
        <v>10</v>
      </c>
      <c r="DW334" s="153">
        <v>14</v>
      </c>
      <c r="DX334" s="153">
        <v>110</v>
      </c>
      <c r="DY334" s="153">
        <v>28</v>
      </c>
      <c r="DZ334" s="153">
        <v>9</v>
      </c>
      <c r="EA334" s="153">
        <v>17</v>
      </c>
      <c r="EB334" s="153">
        <v>5</v>
      </c>
      <c r="EC334" s="153">
        <v>3</v>
      </c>
      <c r="ED334" s="153">
        <v>0</v>
      </c>
      <c r="EE334" s="153">
        <v>31</v>
      </c>
      <c r="EF334" s="153">
        <v>1</v>
      </c>
      <c r="EG334" s="153">
        <v>0</v>
      </c>
      <c r="EH334" s="153">
        <v>1</v>
      </c>
      <c r="EI334" s="153">
        <v>4</v>
      </c>
      <c r="EJ334" s="153">
        <v>10</v>
      </c>
      <c r="EK334" s="153">
        <v>11</v>
      </c>
      <c r="EL334" s="153">
        <v>4</v>
      </c>
      <c r="EM334" s="153">
        <v>0</v>
      </c>
      <c r="EN334" s="153">
        <v>4</v>
      </c>
      <c r="EO334" s="153">
        <v>3</v>
      </c>
      <c r="EP334" s="153">
        <v>0</v>
      </c>
      <c r="EQ334" s="153">
        <v>35</v>
      </c>
      <c r="ER334" s="153">
        <v>12</v>
      </c>
      <c r="ES334" s="153">
        <v>202</v>
      </c>
      <c r="ET334" s="153">
        <v>1</v>
      </c>
      <c r="EU334" s="153">
        <v>13</v>
      </c>
      <c r="EV334" s="153">
        <v>7</v>
      </c>
      <c r="EW334" s="153">
        <v>0</v>
      </c>
      <c r="EX334" s="153">
        <v>11</v>
      </c>
      <c r="EY334" s="153">
        <v>5</v>
      </c>
      <c r="EZ334" s="153">
        <v>19</v>
      </c>
      <c r="FA334" s="153">
        <v>57</v>
      </c>
      <c r="FB334" s="153">
        <v>19</v>
      </c>
      <c r="FC334" s="153">
        <v>52</v>
      </c>
      <c r="FD334" s="153">
        <v>46</v>
      </c>
      <c r="FE334" s="153">
        <v>15</v>
      </c>
      <c r="FF334" s="153">
        <v>81</v>
      </c>
      <c r="FG334" s="153">
        <v>122</v>
      </c>
      <c r="FH334" s="153">
        <v>54</v>
      </c>
      <c r="FI334" s="153">
        <v>77</v>
      </c>
      <c r="FJ334" s="153">
        <v>1</v>
      </c>
      <c r="FK334" s="153">
        <v>58</v>
      </c>
      <c r="FL334" s="153">
        <v>95</v>
      </c>
      <c r="FM334" s="153">
        <v>23</v>
      </c>
      <c r="FN334" s="153">
        <v>6</v>
      </c>
      <c r="FO334" s="153"/>
      <c r="FP334" s="153">
        <v>1</v>
      </c>
      <c r="FQ334" s="153">
        <v>96</v>
      </c>
      <c r="FR334" s="153">
        <v>22</v>
      </c>
      <c r="FS334" s="153">
        <v>43</v>
      </c>
      <c r="FT334" s="153">
        <v>11</v>
      </c>
      <c r="FU334" s="153">
        <v>7</v>
      </c>
      <c r="FV334" s="153">
        <v>19</v>
      </c>
      <c r="FW334" s="153">
        <v>71</v>
      </c>
      <c r="FX334" s="153">
        <v>12</v>
      </c>
      <c r="FY334" s="153">
        <v>214</v>
      </c>
      <c r="FZ334" s="153">
        <v>279</v>
      </c>
      <c r="GA334" s="153">
        <v>9</v>
      </c>
      <c r="GB334" s="153">
        <v>0</v>
      </c>
      <c r="GC334" s="153">
        <v>64</v>
      </c>
      <c r="GD334" s="153">
        <v>43</v>
      </c>
      <c r="GE334" s="153">
        <v>107</v>
      </c>
      <c r="GF334" s="153">
        <v>5</v>
      </c>
      <c r="GG334" s="153">
        <v>1</v>
      </c>
      <c r="GH334" s="153">
        <v>98</v>
      </c>
      <c r="GI334" s="153">
        <v>156</v>
      </c>
      <c r="GJ334" s="153">
        <v>10</v>
      </c>
      <c r="GK334" s="153">
        <v>13</v>
      </c>
      <c r="GL334" s="153">
        <v>10</v>
      </c>
      <c r="GM334" s="153">
        <v>4</v>
      </c>
      <c r="GN334" s="153">
        <v>2</v>
      </c>
      <c r="GO334" s="153">
        <v>1</v>
      </c>
      <c r="GP334" s="153">
        <v>1</v>
      </c>
      <c r="GQ334" s="153">
        <v>78</v>
      </c>
      <c r="GR334" s="153">
        <v>17</v>
      </c>
      <c r="GS334" s="153">
        <v>90</v>
      </c>
      <c r="GT334" s="153">
        <v>13</v>
      </c>
      <c r="GU334" s="153">
        <v>29</v>
      </c>
      <c r="GV334" s="153">
        <v>64</v>
      </c>
      <c r="GW334" s="153">
        <v>2</v>
      </c>
      <c r="GX334" s="153">
        <v>113</v>
      </c>
      <c r="GY334" s="153">
        <v>148</v>
      </c>
      <c r="GZ334" s="153">
        <v>13</v>
      </c>
      <c r="HA334" s="153">
        <v>149</v>
      </c>
      <c r="HB334" s="153">
        <v>30</v>
      </c>
      <c r="HC334" s="153">
        <v>11</v>
      </c>
      <c r="HD334" s="153">
        <v>11</v>
      </c>
      <c r="HE334" s="153">
        <v>16</v>
      </c>
      <c r="HF334" s="153">
        <v>24</v>
      </c>
      <c r="HG334" s="153">
        <v>37</v>
      </c>
      <c r="HH334" s="153">
        <v>28</v>
      </c>
      <c r="HI334" s="153">
        <v>6</v>
      </c>
      <c r="HJ334" s="153">
        <v>31</v>
      </c>
      <c r="HK334" s="153">
        <v>11</v>
      </c>
      <c r="HL334" s="153">
        <v>53</v>
      </c>
      <c r="HM334" s="153">
        <v>1</v>
      </c>
      <c r="HN334" s="153">
        <v>16</v>
      </c>
      <c r="HO334" s="153">
        <v>31</v>
      </c>
      <c r="HP334" s="153">
        <v>11</v>
      </c>
      <c r="HQ334" s="153">
        <v>15</v>
      </c>
      <c r="HR334" s="153">
        <v>10</v>
      </c>
      <c r="HS334" s="153">
        <v>26</v>
      </c>
      <c r="HT334" s="153">
        <v>1</v>
      </c>
      <c r="HU334" s="153">
        <v>10</v>
      </c>
      <c r="HV334" s="153">
        <v>194</v>
      </c>
      <c r="HW334" s="153">
        <v>145</v>
      </c>
      <c r="HX334" s="153">
        <v>73</v>
      </c>
      <c r="HY334" s="153">
        <v>108</v>
      </c>
      <c r="HZ334" s="153">
        <v>46</v>
      </c>
      <c r="IA334" s="153">
        <v>44</v>
      </c>
      <c r="IB334" s="153">
        <v>30</v>
      </c>
      <c r="IC334" s="153">
        <v>274</v>
      </c>
      <c r="ID334" s="153">
        <v>15</v>
      </c>
      <c r="IE334" s="153">
        <v>376</v>
      </c>
      <c r="IF334" s="153">
        <v>35</v>
      </c>
      <c r="IG334" s="153">
        <v>41</v>
      </c>
      <c r="IH334" s="153">
        <v>32</v>
      </c>
      <c r="II334" s="153">
        <v>5</v>
      </c>
      <c r="IJ334" s="153">
        <v>2</v>
      </c>
      <c r="IK334" s="153">
        <v>4</v>
      </c>
      <c r="IL334" s="153">
        <v>95</v>
      </c>
      <c r="IM334" s="153">
        <v>258</v>
      </c>
      <c r="IN334" s="153">
        <v>122</v>
      </c>
      <c r="IO334" s="153">
        <v>9</v>
      </c>
      <c r="IP334" s="153"/>
      <c r="IQ334" s="153">
        <v>188</v>
      </c>
      <c r="IR334" s="153">
        <v>10</v>
      </c>
      <c r="IS334" s="153">
        <v>0</v>
      </c>
      <c r="IT334" s="153">
        <v>9</v>
      </c>
      <c r="IU334" s="153">
        <v>2</v>
      </c>
      <c r="IV334" s="153">
        <v>37</v>
      </c>
      <c r="IW334" s="153">
        <v>5</v>
      </c>
      <c r="IX334" s="153">
        <v>24</v>
      </c>
      <c r="IY334" s="153">
        <v>101</v>
      </c>
      <c r="IZ334" s="153">
        <v>1</v>
      </c>
      <c r="JA334" s="153">
        <v>90</v>
      </c>
      <c r="JB334" s="153">
        <v>70</v>
      </c>
      <c r="JC334" s="153">
        <v>5</v>
      </c>
      <c r="JD334" s="153">
        <v>1</v>
      </c>
      <c r="JE334" s="153">
        <v>7</v>
      </c>
      <c r="JF334" s="153">
        <v>6</v>
      </c>
      <c r="JG334" s="153">
        <v>6</v>
      </c>
      <c r="JH334" s="153">
        <v>514</v>
      </c>
      <c r="JI334" s="153">
        <v>68</v>
      </c>
      <c r="JJ334" s="153">
        <v>2</v>
      </c>
      <c r="JK334" s="153">
        <v>104</v>
      </c>
      <c r="JL334" s="153">
        <v>576</v>
      </c>
      <c r="JM334" s="153">
        <v>2406</v>
      </c>
      <c r="JN334" s="153">
        <v>3397</v>
      </c>
      <c r="JO334" s="153">
        <v>1672</v>
      </c>
      <c r="JP334" s="153">
        <v>2256</v>
      </c>
      <c r="JQ334" s="153">
        <v>1648</v>
      </c>
      <c r="JR334" s="153">
        <v>1389</v>
      </c>
      <c r="JS334" s="153">
        <v>390</v>
      </c>
      <c r="JT334" s="153">
        <v>2956</v>
      </c>
      <c r="JU334" s="153">
        <v>312</v>
      </c>
      <c r="JV334" s="153"/>
      <c r="JW334" s="153">
        <v>668</v>
      </c>
      <c r="JX334" s="153">
        <v>669</v>
      </c>
      <c r="JY334" s="153">
        <v>678</v>
      </c>
      <c r="JZ334" s="153">
        <v>387</v>
      </c>
      <c r="KA334" s="153">
        <v>572</v>
      </c>
      <c r="KB334" s="153">
        <v>361</v>
      </c>
      <c r="KC334" s="153">
        <v>313</v>
      </c>
      <c r="KD334" s="153">
        <v>1793</v>
      </c>
      <c r="KE334" s="153">
        <v>538</v>
      </c>
      <c r="KF334" s="153">
        <v>612</v>
      </c>
      <c r="KG334" s="153">
        <v>888</v>
      </c>
      <c r="KH334" s="153">
        <v>136</v>
      </c>
      <c r="KI334" s="153">
        <v>217</v>
      </c>
      <c r="KJ334" s="153">
        <v>203</v>
      </c>
      <c r="KK334" s="153">
        <v>43</v>
      </c>
      <c r="KL334" s="153">
        <v>408</v>
      </c>
      <c r="KM334" s="153">
        <v>189</v>
      </c>
      <c r="KN334" s="153">
        <v>303</v>
      </c>
      <c r="KO334" s="153">
        <v>168</v>
      </c>
      <c r="KP334" s="153">
        <v>191</v>
      </c>
      <c r="KQ334" s="153">
        <v>318</v>
      </c>
      <c r="KR334" s="153">
        <v>43</v>
      </c>
      <c r="KS334" s="153">
        <v>2633</v>
      </c>
      <c r="KT334" s="153">
        <v>364</v>
      </c>
      <c r="KU334" s="153">
        <v>136</v>
      </c>
      <c r="KV334" s="153">
        <v>181</v>
      </c>
      <c r="KW334" s="153">
        <v>311</v>
      </c>
      <c r="KX334" s="153">
        <v>1166</v>
      </c>
      <c r="KY334" s="153">
        <v>1379</v>
      </c>
      <c r="KZ334" s="153">
        <v>342</v>
      </c>
      <c r="LA334" s="153">
        <v>2032</v>
      </c>
      <c r="LB334" s="153">
        <v>1809</v>
      </c>
      <c r="LC334" s="153">
        <v>1</v>
      </c>
      <c r="LD334" s="153">
        <v>4261</v>
      </c>
      <c r="LE334" s="153">
        <v>2315</v>
      </c>
      <c r="LF334" s="153">
        <v>7855</v>
      </c>
      <c r="LG334" s="153">
        <v>2682</v>
      </c>
      <c r="LH334" s="153">
        <v>2209</v>
      </c>
      <c r="LI334" s="153">
        <v>9242</v>
      </c>
      <c r="LJ334" s="153">
        <v>1666</v>
      </c>
      <c r="LK334" s="153">
        <v>2781</v>
      </c>
      <c r="LL334" s="153">
        <v>1983</v>
      </c>
      <c r="LM334" s="153">
        <v>3</v>
      </c>
      <c r="LN334" s="153">
        <v>13361</v>
      </c>
      <c r="LO334" s="153">
        <v>280</v>
      </c>
      <c r="LP334" s="153">
        <v>225</v>
      </c>
      <c r="LQ334" s="153">
        <v>68</v>
      </c>
      <c r="LR334" s="153">
        <v>188</v>
      </c>
      <c r="LS334" s="153">
        <v>2925</v>
      </c>
      <c r="LT334" s="153">
        <v>1199</v>
      </c>
      <c r="LU334" s="153">
        <v>1715</v>
      </c>
      <c r="LV334" s="153">
        <v>458</v>
      </c>
      <c r="LW334" s="153">
        <v>913</v>
      </c>
      <c r="LX334" s="153">
        <v>1779</v>
      </c>
      <c r="LY334" s="153">
        <v>2213</v>
      </c>
      <c r="LZ334" s="153">
        <v>342</v>
      </c>
      <c r="MA334" s="153">
        <v>24777</v>
      </c>
      <c r="MB334" s="153">
        <v>288</v>
      </c>
      <c r="MC334" s="153">
        <v>180</v>
      </c>
      <c r="MD334" s="153">
        <v>24</v>
      </c>
      <c r="ME334" s="153">
        <v>137</v>
      </c>
      <c r="MF334" s="153">
        <v>645</v>
      </c>
      <c r="MG334" s="153">
        <v>10310</v>
      </c>
      <c r="MH334" s="153">
        <v>3696</v>
      </c>
      <c r="MI334" s="153">
        <v>1675</v>
      </c>
      <c r="MJ334" s="153">
        <v>683</v>
      </c>
      <c r="MK334" s="153">
        <v>162</v>
      </c>
      <c r="ML334" s="153">
        <v>1121</v>
      </c>
      <c r="MM334" s="153">
        <v>470</v>
      </c>
      <c r="MN334" s="153">
        <v>389</v>
      </c>
      <c r="MO334" s="153">
        <v>300</v>
      </c>
      <c r="MP334" s="153">
        <v>486</v>
      </c>
      <c r="MQ334" s="153">
        <v>10</v>
      </c>
      <c r="MR334" s="153">
        <v>36</v>
      </c>
      <c r="MS334" s="153">
        <v>361</v>
      </c>
      <c r="MT334" s="153">
        <v>2405</v>
      </c>
      <c r="MU334" s="153">
        <v>376</v>
      </c>
      <c r="MV334" s="153">
        <v>633</v>
      </c>
      <c r="MW334" s="153">
        <v>531</v>
      </c>
      <c r="MX334" s="153">
        <v>180</v>
      </c>
      <c r="MY334" s="153">
        <v>343</v>
      </c>
      <c r="MZ334" s="153">
        <v>1335</v>
      </c>
      <c r="NA334" s="153">
        <v>15311</v>
      </c>
      <c r="NB334" s="153">
        <v>1317</v>
      </c>
      <c r="NC334" s="153">
        <v>310</v>
      </c>
      <c r="ND334" s="153">
        <v>176</v>
      </c>
      <c r="NE334" s="153">
        <v>210</v>
      </c>
      <c r="NF334" s="153">
        <v>183</v>
      </c>
      <c r="NG334" s="153">
        <v>240</v>
      </c>
      <c r="NH334" s="153">
        <v>139</v>
      </c>
      <c r="NI334" s="153">
        <v>966</v>
      </c>
      <c r="NJ334" s="153">
        <v>699</v>
      </c>
      <c r="NK334" s="153">
        <v>165</v>
      </c>
      <c r="NL334" s="153">
        <v>89</v>
      </c>
      <c r="NM334" s="153">
        <v>1305</v>
      </c>
      <c r="NN334" s="153">
        <v>446</v>
      </c>
      <c r="NO334" s="153">
        <v>789</v>
      </c>
      <c r="NP334" s="153">
        <v>955</v>
      </c>
      <c r="NQ334" s="153">
        <v>942</v>
      </c>
      <c r="NR334" s="153">
        <v>723</v>
      </c>
      <c r="NS334" s="153">
        <v>407</v>
      </c>
      <c r="NT334" s="153">
        <v>615</v>
      </c>
      <c r="NU334" s="153">
        <v>183</v>
      </c>
      <c r="NV334" s="153">
        <v>155</v>
      </c>
      <c r="NW334" s="153">
        <v>532</v>
      </c>
      <c r="NX334" s="153">
        <v>9</v>
      </c>
      <c r="NY334" s="153">
        <v>121</v>
      </c>
      <c r="NZ334" s="153">
        <v>481</v>
      </c>
      <c r="OA334" s="153">
        <v>358</v>
      </c>
      <c r="OB334" s="153">
        <v>430</v>
      </c>
      <c r="OC334" s="153">
        <v>1564</v>
      </c>
      <c r="OD334" s="153"/>
      <c r="OE334" s="153">
        <v>0</v>
      </c>
      <c r="OF334" s="153">
        <v>115</v>
      </c>
      <c r="OG334" s="153">
        <v>76</v>
      </c>
      <c r="OH334" s="153"/>
      <c r="OI334" s="153"/>
      <c r="OJ334" s="153">
        <v>1705</v>
      </c>
      <c r="OK334" s="153">
        <v>2432</v>
      </c>
      <c r="OL334" s="153">
        <v>7129</v>
      </c>
      <c r="OM334" s="153">
        <v>6</v>
      </c>
      <c r="ON334" s="153"/>
      <c r="OO334" s="154">
        <v>1187</v>
      </c>
      <c r="OP334" s="144">
        <v>217452</v>
      </c>
      <c r="OQ334" s="155">
        <v>104093</v>
      </c>
      <c r="OR334" s="153"/>
      <c r="OS334" s="153"/>
      <c r="OT334" s="153">
        <v>22342</v>
      </c>
      <c r="OU334" s="153"/>
      <c r="OV334" s="153"/>
      <c r="OW334" s="153">
        <v>14209</v>
      </c>
      <c r="OX334" s="153">
        <v>-3860</v>
      </c>
      <c r="OY334" s="153"/>
      <c r="OZ334" s="153"/>
      <c r="PA334" s="153"/>
      <c r="PB334" s="153"/>
      <c r="PC334" s="153"/>
      <c r="PD334" s="153"/>
      <c r="PE334" s="153"/>
      <c r="PF334" s="153"/>
      <c r="PG334" s="153"/>
      <c r="PH334" s="153"/>
      <c r="PI334" s="153"/>
      <c r="PJ334" s="156"/>
      <c r="PK334" s="144">
        <v>136783</v>
      </c>
      <c r="PL334" s="144">
        <v>354236</v>
      </c>
    </row>
    <row r="335" spans="1:428" ht="15" x14ac:dyDescent="0.25">
      <c r="A335" s="158">
        <v>541511</v>
      </c>
      <c r="B335" s="159" t="s">
        <v>750</v>
      </c>
      <c r="C335" s="149" t="s">
        <v>521</v>
      </c>
      <c r="D335" s="155"/>
      <c r="E335" s="153"/>
      <c r="F335" s="153"/>
      <c r="G335" s="153"/>
      <c r="H335" s="153"/>
      <c r="I335" s="153"/>
      <c r="J335" s="153"/>
      <c r="K335" s="153"/>
      <c r="L335" s="153"/>
      <c r="M335" s="153"/>
      <c r="N335" s="153"/>
      <c r="O335" s="153"/>
      <c r="P335" s="153"/>
      <c r="Q335" s="153">
        <v>2220</v>
      </c>
      <c r="R335" s="153"/>
      <c r="S335" s="153">
        <v>497</v>
      </c>
      <c r="T335" s="153"/>
      <c r="U335" s="153"/>
      <c r="V335" s="153"/>
      <c r="W335" s="153"/>
      <c r="X335" s="153"/>
      <c r="Y335" s="153"/>
      <c r="Z335" s="153"/>
      <c r="AA335" s="153"/>
      <c r="AB335" s="153"/>
      <c r="AC335" s="153"/>
      <c r="AD335" s="153"/>
      <c r="AE335" s="153"/>
      <c r="AF335" s="153"/>
      <c r="AG335" s="153"/>
      <c r="AH335" s="153"/>
      <c r="AI335" s="153"/>
      <c r="AJ335" s="153"/>
      <c r="AK335" s="153"/>
      <c r="AL335" s="153"/>
      <c r="AM335" s="153"/>
      <c r="AN335" s="153"/>
      <c r="AO335" s="153"/>
      <c r="AP335" s="153"/>
      <c r="AQ335" s="153"/>
      <c r="AR335" s="153"/>
      <c r="AS335" s="153"/>
      <c r="AT335" s="153"/>
      <c r="AU335" s="153"/>
      <c r="AV335" s="153"/>
      <c r="AW335" s="153"/>
      <c r="AX335" s="153"/>
      <c r="AY335" s="153"/>
      <c r="AZ335" s="153"/>
      <c r="BA335" s="153"/>
      <c r="BB335" s="153"/>
      <c r="BC335" s="153"/>
      <c r="BD335" s="153"/>
      <c r="BE335" s="153"/>
      <c r="BF335" s="153"/>
      <c r="BG335" s="153"/>
      <c r="BH335" s="153"/>
      <c r="BI335" s="153"/>
      <c r="BJ335" s="153"/>
      <c r="BK335" s="153"/>
      <c r="BL335" s="153"/>
      <c r="BM335" s="153"/>
      <c r="BN335" s="153"/>
      <c r="BO335" s="153"/>
      <c r="BP335" s="153"/>
      <c r="BQ335" s="153">
        <v>22</v>
      </c>
      <c r="BR335" s="153"/>
      <c r="BS335" s="153"/>
      <c r="BT335" s="153"/>
      <c r="BU335" s="153"/>
      <c r="BV335" s="153"/>
      <c r="BW335" s="153"/>
      <c r="BX335" s="153"/>
      <c r="BY335" s="153">
        <v>614</v>
      </c>
      <c r="BZ335" s="153"/>
      <c r="CA335" s="153"/>
      <c r="CB335" s="153"/>
      <c r="CC335" s="153"/>
      <c r="CD335" s="153"/>
      <c r="CE335" s="153"/>
      <c r="CF335" s="153">
        <v>167</v>
      </c>
      <c r="CG335" s="153">
        <v>22</v>
      </c>
      <c r="CH335" s="153"/>
      <c r="CI335" s="153"/>
      <c r="CJ335" s="153"/>
      <c r="CK335" s="153"/>
      <c r="CL335" s="153">
        <v>167</v>
      </c>
      <c r="CM335" s="153">
        <v>597</v>
      </c>
      <c r="CN335" s="153">
        <v>57</v>
      </c>
      <c r="CO335" s="153"/>
      <c r="CP335" s="153">
        <v>32</v>
      </c>
      <c r="CQ335" s="153"/>
      <c r="CR335" s="153"/>
      <c r="CS335" s="153"/>
      <c r="CT335" s="153">
        <v>19</v>
      </c>
      <c r="CU335" s="153">
        <v>108</v>
      </c>
      <c r="CV335" s="153">
        <v>174</v>
      </c>
      <c r="CW335" s="153">
        <v>131</v>
      </c>
      <c r="CX335" s="153"/>
      <c r="CY335" s="153"/>
      <c r="CZ335" s="153"/>
      <c r="DA335" s="153"/>
      <c r="DB335" s="153"/>
      <c r="DC335" s="153"/>
      <c r="DD335" s="153"/>
      <c r="DE335" s="153"/>
      <c r="DF335" s="153"/>
      <c r="DG335" s="153"/>
      <c r="DH335" s="153">
        <v>145</v>
      </c>
      <c r="DI335" s="153">
        <v>119</v>
      </c>
      <c r="DJ335" s="153">
        <v>0</v>
      </c>
      <c r="DK335" s="153">
        <v>0</v>
      </c>
      <c r="DL335" s="153">
        <v>1</v>
      </c>
      <c r="DM335" s="153">
        <v>1</v>
      </c>
      <c r="DN335" s="153">
        <v>1</v>
      </c>
      <c r="DO335" s="153">
        <v>0</v>
      </c>
      <c r="DP335" s="153">
        <v>3</v>
      </c>
      <c r="DQ335" s="153">
        <v>2</v>
      </c>
      <c r="DR335" s="153">
        <v>9</v>
      </c>
      <c r="DS335" s="153">
        <v>10</v>
      </c>
      <c r="DT335" s="153">
        <v>58</v>
      </c>
      <c r="DU335" s="153">
        <v>3</v>
      </c>
      <c r="DV335" s="153">
        <v>30</v>
      </c>
      <c r="DW335" s="153">
        <v>19</v>
      </c>
      <c r="DX335" s="153">
        <v>33</v>
      </c>
      <c r="DY335" s="153">
        <v>88</v>
      </c>
      <c r="DZ335" s="153">
        <v>3</v>
      </c>
      <c r="EA335" s="153">
        <v>92</v>
      </c>
      <c r="EB335" s="153">
        <v>6</v>
      </c>
      <c r="EC335" s="153">
        <v>2</v>
      </c>
      <c r="ED335" s="153"/>
      <c r="EE335" s="153"/>
      <c r="EF335" s="153"/>
      <c r="EG335" s="153"/>
      <c r="EH335" s="153">
        <v>2</v>
      </c>
      <c r="EI335" s="153"/>
      <c r="EJ335" s="153"/>
      <c r="EK335" s="153"/>
      <c r="EL335" s="153"/>
      <c r="EM335" s="153"/>
      <c r="EN335" s="153"/>
      <c r="EO335" s="153"/>
      <c r="EP335" s="153"/>
      <c r="EQ335" s="153"/>
      <c r="ER335" s="153"/>
      <c r="ES335" s="153"/>
      <c r="ET335" s="153"/>
      <c r="EU335" s="153"/>
      <c r="EV335" s="153"/>
      <c r="EW335" s="153"/>
      <c r="EX335" s="153"/>
      <c r="EY335" s="153">
        <v>174</v>
      </c>
      <c r="EZ335" s="153">
        <v>12</v>
      </c>
      <c r="FA335" s="153"/>
      <c r="FB335" s="153"/>
      <c r="FC335" s="153"/>
      <c r="FD335" s="153"/>
      <c r="FE335" s="153"/>
      <c r="FF335" s="153">
        <v>99</v>
      </c>
      <c r="FG335" s="153">
        <v>258</v>
      </c>
      <c r="FH335" s="153">
        <v>265</v>
      </c>
      <c r="FI335" s="153"/>
      <c r="FJ335" s="153"/>
      <c r="FK335" s="153"/>
      <c r="FL335" s="153"/>
      <c r="FM335" s="153"/>
      <c r="FN335" s="153"/>
      <c r="FO335" s="153"/>
      <c r="FP335" s="153"/>
      <c r="FQ335" s="153"/>
      <c r="FR335" s="153"/>
      <c r="FS335" s="153"/>
      <c r="FT335" s="153"/>
      <c r="FU335" s="153"/>
      <c r="FV335" s="153"/>
      <c r="FW335" s="153"/>
      <c r="FX335" s="153"/>
      <c r="FY335" s="153">
        <v>1</v>
      </c>
      <c r="FZ335" s="153">
        <v>16</v>
      </c>
      <c r="GA335" s="153"/>
      <c r="GB335" s="153"/>
      <c r="GC335" s="153"/>
      <c r="GD335" s="153"/>
      <c r="GE335" s="153"/>
      <c r="GF335" s="153"/>
      <c r="GG335" s="153"/>
      <c r="GH335" s="153"/>
      <c r="GI335" s="153"/>
      <c r="GJ335" s="153"/>
      <c r="GK335" s="153"/>
      <c r="GL335" s="153"/>
      <c r="GM335" s="153"/>
      <c r="GN335" s="153"/>
      <c r="GO335" s="153"/>
      <c r="GP335" s="153"/>
      <c r="GQ335" s="153"/>
      <c r="GR335" s="153"/>
      <c r="GS335" s="153"/>
      <c r="GT335" s="153"/>
      <c r="GU335" s="153"/>
      <c r="GV335" s="153"/>
      <c r="GW335" s="153"/>
      <c r="GX335" s="153"/>
      <c r="GY335" s="153"/>
      <c r="GZ335" s="153"/>
      <c r="HA335" s="153"/>
      <c r="HB335" s="153"/>
      <c r="HC335" s="153"/>
      <c r="HD335" s="153"/>
      <c r="HE335" s="153"/>
      <c r="HF335" s="153"/>
      <c r="HG335" s="153"/>
      <c r="HH335" s="153"/>
      <c r="HI335" s="153"/>
      <c r="HJ335" s="153"/>
      <c r="HK335" s="153"/>
      <c r="HL335" s="153">
        <v>86</v>
      </c>
      <c r="HM335" s="153"/>
      <c r="HN335" s="153"/>
      <c r="HO335" s="153"/>
      <c r="HP335" s="153"/>
      <c r="HQ335" s="153"/>
      <c r="HR335" s="153"/>
      <c r="HS335" s="153"/>
      <c r="HT335" s="153"/>
      <c r="HU335" s="153"/>
      <c r="HV335" s="153"/>
      <c r="HW335" s="153"/>
      <c r="HX335" s="153"/>
      <c r="HY335" s="153"/>
      <c r="HZ335" s="153"/>
      <c r="IA335" s="153"/>
      <c r="IB335" s="153"/>
      <c r="IC335" s="153"/>
      <c r="ID335" s="153">
        <v>139</v>
      </c>
      <c r="IE335" s="153"/>
      <c r="IF335" s="153"/>
      <c r="IG335" s="153"/>
      <c r="IH335" s="153">
        <v>452</v>
      </c>
      <c r="II335" s="153"/>
      <c r="IJ335" s="153"/>
      <c r="IK335" s="153"/>
      <c r="IL335" s="153"/>
      <c r="IM335" s="153"/>
      <c r="IN335" s="153"/>
      <c r="IO335" s="153"/>
      <c r="IP335" s="153"/>
      <c r="IQ335" s="153"/>
      <c r="IR335" s="153"/>
      <c r="IS335" s="153"/>
      <c r="IT335" s="153"/>
      <c r="IU335" s="153"/>
      <c r="IV335" s="153"/>
      <c r="IW335" s="153"/>
      <c r="IX335" s="153"/>
      <c r="IY335" s="153"/>
      <c r="IZ335" s="153"/>
      <c r="JA335" s="153">
        <v>161</v>
      </c>
      <c r="JB335" s="153"/>
      <c r="JC335" s="153"/>
      <c r="JD335" s="153"/>
      <c r="JE335" s="153"/>
      <c r="JF335" s="153"/>
      <c r="JG335" s="153"/>
      <c r="JH335" s="153"/>
      <c r="JI335" s="153"/>
      <c r="JJ335" s="153"/>
      <c r="JK335" s="153"/>
      <c r="JL335" s="153"/>
      <c r="JM335" s="153"/>
      <c r="JN335" s="153"/>
      <c r="JO335" s="153"/>
      <c r="JP335" s="153"/>
      <c r="JQ335" s="153"/>
      <c r="JR335" s="153"/>
      <c r="JS335" s="153"/>
      <c r="JT335" s="153"/>
      <c r="JU335" s="153"/>
      <c r="JV335" s="153"/>
      <c r="JW335" s="153"/>
      <c r="JX335" s="153"/>
      <c r="JY335" s="153"/>
      <c r="JZ335" s="153"/>
      <c r="KA335" s="153"/>
      <c r="KB335" s="153"/>
      <c r="KC335" s="153"/>
      <c r="KD335" s="153"/>
      <c r="KE335" s="153"/>
      <c r="KF335" s="153"/>
      <c r="KG335" s="153"/>
      <c r="KH335" s="153"/>
      <c r="KI335" s="153"/>
      <c r="KJ335" s="153"/>
      <c r="KK335" s="153"/>
      <c r="KL335" s="153"/>
      <c r="KM335" s="153"/>
      <c r="KN335" s="153"/>
      <c r="KO335" s="153">
        <v>708</v>
      </c>
      <c r="KP335" s="153">
        <v>789</v>
      </c>
      <c r="KQ335" s="153">
        <v>2777</v>
      </c>
      <c r="KR335" s="153">
        <v>1</v>
      </c>
      <c r="KS335" s="153"/>
      <c r="KT335" s="153"/>
      <c r="KU335" s="153">
        <v>20</v>
      </c>
      <c r="KV335" s="153"/>
      <c r="KW335" s="153"/>
      <c r="KX335" s="153"/>
      <c r="KY335" s="153"/>
      <c r="KZ335" s="153"/>
      <c r="LA335" s="153"/>
      <c r="LB335" s="153">
        <v>787</v>
      </c>
      <c r="LC335" s="153"/>
      <c r="LD335" s="153"/>
      <c r="LE335" s="153"/>
      <c r="LF335" s="153"/>
      <c r="LG335" s="153"/>
      <c r="LH335" s="153"/>
      <c r="LI335" s="153"/>
      <c r="LJ335" s="153"/>
      <c r="LK335" s="153"/>
      <c r="LL335" s="153"/>
      <c r="LM335" s="153"/>
      <c r="LN335" s="153"/>
      <c r="LO335" s="153"/>
      <c r="LP335" s="153"/>
      <c r="LQ335" s="153"/>
      <c r="LR335" s="153"/>
      <c r="LS335" s="153"/>
      <c r="LT335" s="153"/>
      <c r="LU335" s="153"/>
      <c r="LV335" s="153"/>
      <c r="LW335" s="153"/>
      <c r="LX335" s="153"/>
      <c r="LY335" s="153"/>
      <c r="LZ335" s="153"/>
      <c r="MA335" s="153"/>
      <c r="MB335" s="153"/>
      <c r="MC335" s="153"/>
      <c r="MD335" s="153"/>
      <c r="ME335" s="153"/>
      <c r="MF335" s="153"/>
      <c r="MG335" s="153"/>
      <c r="MH335" s="153"/>
      <c r="MI335" s="153"/>
      <c r="MJ335" s="153"/>
      <c r="MK335" s="153"/>
      <c r="ML335" s="153"/>
      <c r="MM335" s="153"/>
      <c r="MN335" s="153"/>
      <c r="MO335" s="153"/>
      <c r="MP335" s="153"/>
      <c r="MQ335" s="153"/>
      <c r="MR335" s="153"/>
      <c r="MS335" s="153"/>
      <c r="MT335" s="153"/>
      <c r="MU335" s="153"/>
      <c r="MV335" s="153"/>
      <c r="MW335" s="153"/>
      <c r="MX335" s="153"/>
      <c r="MY335" s="153"/>
      <c r="MZ335" s="153"/>
      <c r="NA335" s="153"/>
      <c r="NB335" s="153"/>
      <c r="NC335" s="153"/>
      <c r="ND335" s="153"/>
      <c r="NE335" s="153"/>
      <c r="NF335" s="153"/>
      <c r="NG335" s="153"/>
      <c r="NH335" s="153"/>
      <c r="NI335" s="153"/>
      <c r="NJ335" s="153"/>
      <c r="NK335" s="153"/>
      <c r="NL335" s="153"/>
      <c r="NM335" s="153"/>
      <c r="NN335" s="153"/>
      <c r="NO335" s="153"/>
      <c r="NP335" s="153"/>
      <c r="NQ335" s="153"/>
      <c r="NR335" s="153"/>
      <c r="NS335" s="153"/>
      <c r="NT335" s="153"/>
      <c r="NU335" s="153"/>
      <c r="NV335" s="153"/>
      <c r="NW335" s="153"/>
      <c r="NX335" s="153"/>
      <c r="NY335" s="153"/>
      <c r="NZ335" s="153"/>
      <c r="OA335" s="153"/>
      <c r="OB335" s="153"/>
      <c r="OC335" s="153"/>
      <c r="OD335" s="153"/>
      <c r="OE335" s="153"/>
      <c r="OF335" s="153"/>
      <c r="OG335" s="153"/>
      <c r="OH335" s="153"/>
      <c r="OI335" s="153"/>
      <c r="OJ335" s="153"/>
      <c r="OK335" s="153"/>
      <c r="OL335" s="153"/>
      <c r="OM335" s="153"/>
      <c r="ON335" s="153"/>
      <c r="OO335" s="154"/>
      <c r="OP335" s="144">
        <v>12200</v>
      </c>
      <c r="OQ335" s="155"/>
      <c r="OR335" s="153"/>
      <c r="OS335" s="153">
        <v>224926</v>
      </c>
      <c r="OT335" s="153"/>
      <c r="OU335" s="153"/>
      <c r="OV335" s="153"/>
      <c r="OW335" s="153">
        <v>11016</v>
      </c>
      <c r="OX335" s="153">
        <v>-13253</v>
      </c>
      <c r="OY335" s="153"/>
      <c r="OZ335" s="153"/>
      <c r="PA335" s="153">
        <v>7374</v>
      </c>
      <c r="PB335" s="153"/>
      <c r="PC335" s="153"/>
      <c r="PD335" s="153"/>
      <c r="PE335" s="153">
        <v>21084</v>
      </c>
      <c r="PF335" s="153"/>
      <c r="PG335" s="153"/>
      <c r="PH335" s="153"/>
      <c r="PI335" s="153">
        <v>8235</v>
      </c>
      <c r="PJ335" s="156"/>
      <c r="PK335" s="144">
        <v>259383</v>
      </c>
      <c r="PL335" s="144">
        <v>271583</v>
      </c>
    </row>
    <row r="336" spans="1:428" ht="15" x14ac:dyDescent="0.25">
      <c r="A336" s="158">
        <v>541512</v>
      </c>
      <c r="B336" s="159" t="s">
        <v>747</v>
      </c>
      <c r="C336" s="149" t="s">
        <v>522</v>
      </c>
      <c r="D336" s="155">
        <v>1</v>
      </c>
      <c r="E336" s="153">
        <v>83</v>
      </c>
      <c r="F336" s="153">
        <v>51</v>
      </c>
      <c r="G336" s="153">
        <v>47</v>
      </c>
      <c r="H336" s="153">
        <v>23</v>
      </c>
      <c r="I336" s="153">
        <v>29</v>
      </c>
      <c r="J336" s="153">
        <v>19</v>
      </c>
      <c r="K336" s="153">
        <v>12</v>
      </c>
      <c r="L336" s="153">
        <v>27</v>
      </c>
      <c r="M336" s="153">
        <v>12</v>
      </c>
      <c r="N336" s="153">
        <v>2</v>
      </c>
      <c r="O336" s="153">
        <v>2</v>
      </c>
      <c r="P336" s="153">
        <v>22</v>
      </c>
      <c r="Q336" s="153">
        <v>232</v>
      </c>
      <c r="R336" s="153">
        <v>7</v>
      </c>
      <c r="S336" s="153">
        <v>17</v>
      </c>
      <c r="T336" s="153">
        <v>17</v>
      </c>
      <c r="U336" s="153">
        <v>8</v>
      </c>
      <c r="V336" s="153">
        <v>8</v>
      </c>
      <c r="W336" s="153">
        <v>33</v>
      </c>
      <c r="X336" s="153">
        <v>67</v>
      </c>
      <c r="Y336" s="153">
        <v>1062</v>
      </c>
      <c r="Z336" s="153">
        <v>413</v>
      </c>
      <c r="AA336" s="153">
        <v>71</v>
      </c>
      <c r="AB336" s="153">
        <v>68</v>
      </c>
      <c r="AC336" s="153">
        <v>236</v>
      </c>
      <c r="AD336" s="153">
        <v>507</v>
      </c>
      <c r="AE336" s="153">
        <v>123</v>
      </c>
      <c r="AF336" s="153">
        <v>272</v>
      </c>
      <c r="AG336" s="153">
        <v>146</v>
      </c>
      <c r="AH336" s="153">
        <v>420</v>
      </c>
      <c r="AI336" s="153">
        <v>216</v>
      </c>
      <c r="AJ336" s="153">
        <v>203</v>
      </c>
      <c r="AK336" s="153">
        <v>180</v>
      </c>
      <c r="AL336" s="153">
        <v>392</v>
      </c>
      <c r="AM336" s="153">
        <v>332</v>
      </c>
      <c r="AN336" s="153">
        <v>81</v>
      </c>
      <c r="AO336" s="153">
        <v>35</v>
      </c>
      <c r="AP336" s="153">
        <v>33</v>
      </c>
      <c r="AQ336" s="153">
        <v>51</v>
      </c>
      <c r="AR336" s="153">
        <v>14</v>
      </c>
      <c r="AS336" s="153">
        <v>82</v>
      </c>
      <c r="AT336" s="153">
        <v>16</v>
      </c>
      <c r="AU336" s="153">
        <v>89</v>
      </c>
      <c r="AV336" s="153">
        <v>7</v>
      </c>
      <c r="AW336" s="153">
        <v>42</v>
      </c>
      <c r="AX336" s="153">
        <v>6</v>
      </c>
      <c r="AY336" s="153">
        <v>7</v>
      </c>
      <c r="AZ336" s="153">
        <v>15</v>
      </c>
      <c r="BA336" s="153">
        <v>5</v>
      </c>
      <c r="BB336" s="153">
        <v>14</v>
      </c>
      <c r="BC336" s="153">
        <v>14</v>
      </c>
      <c r="BD336" s="153">
        <v>104</v>
      </c>
      <c r="BE336" s="153">
        <v>29</v>
      </c>
      <c r="BF336" s="153">
        <v>6</v>
      </c>
      <c r="BG336" s="153">
        <v>1</v>
      </c>
      <c r="BH336" s="153">
        <v>27</v>
      </c>
      <c r="BI336" s="153">
        <v>4</v>
      </c>
      <c r="BJ336" s="153">
        <v>19</v>
      </c>
      <c r="BK336" s="153">
        <v>16</v>
      </c>
      <c r="BL336" s="153">
        <v>23</v>
      </c>
      <c r="BM336" s="153">
        <v>31</v>
      </c>
      <c r="BN336" s="153">
        <v>10</v>
      </c>
      <c r="BO336" s="153">
        <v>14</v>
      </c>
      <c r="BP336" s="153">
        <v>18</v>
      </c>
      <c r="BQ336" s="153">
        <v>25</v>
      </c>
      <c r="BR336" s="153">
        <v>99</v>
      </c>
      <c r="BS336" s="153">
        <v>70</v>
      </c>
      <c r="BT336" s="153">
        <v>14</v>
      </c>
      <c r="BU336" s="153">
        <v>13</v>
      </c>
      <c r="BV336" s="153">
        <v>9</v>
      </c>
      <c r="BW336" s="153">
        <v>18</v>
      </c>
      <c r="BX336" s="153">
        <v>20</v>
      </c>
      <c r="BY336" s="153">
        <v>71</v>
      </c>
      <c r="BZ336" s="153">
        <v>88</v>
      </c>
      <c r="CA336" s="153">
        <v>40</v>
      </c>
      <c r="CB336" s="153">
        <v>5</v>
      </c>
      <c r="CC336" s="153">
        <v>58</v>
      </c>
      <c r="CD336" s="153">
        <v>11</v>
      </c>
      <c r="CE336" s="153">
        <v>10</v>
      </c>
      <c r="CF336" s="153">
        <v>85</v>
      </c>
      <c r="CG336" s="153">
        <v>26</v>
      </c>
      <c r="CH336" s="153">
        <v>42</v>
      </c>
      <c r="CI336" s="153">
        <v>12</v>
      </c>
      <c r="CJ336" s="153">
        <v>47</v>
      </c>
      <c r="CK336" s="153">
        <v>20</v>
      </c>
      <c r="CL336" s="153">
        <v>13</v>
      </c>
      <c r="CM336" s="153">
        <v>73</v>
      </c>
      <c r="CN336" s="153">
        <v>17</v>
      </c>
      <c r="CO336" s="153">
        <v>2</v>
      </c>
      <c r="CP336" s="153">
        <v>90</v>
      </c>
      <c r="CQ336" s="153">
        <v>15</v>
      </c>
      <c r="CR336" s="153">
        <v>59</v>
      </c>
      <c r="CS336" s="153">
        <v>12</v>
      </c>
      <c r="CT336" s="153">
        <v>18</v>
      </c>
      <c r="CU336" s="153">
        <v>25</v>
      </c>
      <c r="CV336" s="153">
        <v>19</v>
      </c>
      <c r="CW336" s="153">
        <v>26</v>
      </c>
      <c r="CX336" s="153">
        <v>41</v>
      </c>
      <c r="CY336" s="153">
        <v>2</v>
      </c>
      <c r="CZ336" s="153">
        <v>10</v>
      </c>
      <c r="DA336" s="153">
        <v>57</v>
      </c>
      <c r="DB336" s="153">
        <v>15</v>
      </c>
      <c r="DC336" s="153">
        <v>46</v>
      </c>
      <c r="DD336" s="153">
        <v>42</v>
      </c>
      <c r="DE336" s="153">
        <v>6</v>
      </c>
      <c r="DF336" s="153">
        <v>16</v>
      </c>
      <c r="DG336" s="153">
        <v>9</v>
      </c>
      <c r="DH336" s="153">
        <v>51</v>
      </c>
      <c r="DI336" s="153">
        <v>40</v>
      </c>
      <c r="DJ336" s="153">
        <v>0</v>
      </c>
      <c r="DK336" s="153">
        <v>1</v>
      </c>
      <c r="DL336" s="153">
        <v>1</v>
      </c>
      <c r="DM336" s="153">
        <v>1</v>
      </c>
      <c r="DN336" s="153">
        <v>33</v>
      </c>
      <c r="DO336" s="153">
        <v>0</v>
      </c>
      <c r="DP336" s="153">
        <v>15</v>
      </c>
      <c r="DQ336" s="153">
        <v>7</v>
      </c>
      <c r="DR336" s="153">
        <v>4</v>
      </c>
      <c r="DS336" s="153">
        <v>81</v>
      </c>
      <c r="DT336" s="153">
        <v>59</v>
      </c>
      <c r="DU336" s="153">
        <v>0</v>
      </c>
      <c r="DV336" s="153">
        <v>9</v>
      </c>
      <c r="DW336" s="153">
        <v>1</v>
      </c>
      <c r="DX336" s="153">
        <v>4</v>
      </c>
      <c r="DY336" s="153">
        <v>11</v>
      </c>
      <c r="DZ336" s="153">
        <v>5</v>
      </c>
      <c r="EA336" s="153">
        <v>11</v>
      </c>
      <c r="EB336" s="153">
        <v>0</v>
      </c>
      <c r="EC336" s="153">
        <v>0</v>
      </c>
      <c r="ED336" s="153"/>
      <c r="EE336" s="153">
        <v>18</v>
      </c>
      <c r="EF336" s="153">
        <v>0</v>
      </c>
      <c r="EG336" s="153">
        <v>1</v>
      </c>
      <c r="EH336" s="153">
        <v>0</v>
      </c>
      <c r="EI336" s="153">
        <v>5</v>
      </c>
      <c r="EJ336" s="153">
        <v>15</v>
      </c>
      <c r="EK336" s="153">
        <v>7</v>
      </c>
      <c r="EL336" s="153">
        <v>7</v>
      </c>
      <c r="EM336" s="153"/>
      <c r="EN336" s="153">
        <v>11</v>
      </c>
      <c r="EO336" s="153">
        <v>10</v>
      </c>
      <c r="EP336" s="153"/>
      <c r="EQ336" s="153">
        <v>20</v>
      </c>
      <c r="ER336" s="153">
        <v>13</v>
      </c>
      <c r="ES336" s="153">
        <v>40</v>
      </c>
      <c r="ET336" s="153">
        <v>8</v>
      </c>
      <c r="EU336" s="153">
        <v>32</v>
      </c>
      <c r="EV336" s="153">
        <v>13</v>
      </c>
      <c r="EW336" s="153">
        <v>0</v>
      </c>
      <c r="EX336" s="153">
        <v>25</v>
      </c>
      <c r="EY336" s="153">
        <v>33</v>
      </c>
      <c r="EZ336" s="153">
        <v>35</v>
      </c>
      <c r="FA336" s="153">
        <v>62</v>
      </c>
      <c r="FB336" s="153">
        <v>51</v>
      </c>
      <c r="FC336" s="153">
        <v>36</v>
      </c>
      <c r="FD336" s="153">
        <v>51</v>
      </c>
      <c r="FE336" s="153">
        <v>46</v>
      </c>
      <c r="FF336" s="153">
        <v>2163</v>
      </c>
      <c r="FG336" s="153">
        <v>417</v>
      </c>
      <c r="FH336" s="153">
        <v>143</v>
      </c>
      <c r="FI336" s="153">
        <v>179</v>
      </c>
      <c r="FJ336" s="153">
        <v>26</v>
      </c>
      <c r="FK336" s="153">
        <v>52</v>
      </c>
      <c r="FL336" s="153">
        <v>91</v>
      </c>
      <c r="FM336" s="153">
        <v>23</v>
      </c>
      <c r="FN336" s="153">
        <v>8</v>
      </c>
      <c r="FO336" s="153">
        <v>7</v>
      </c>
      <c r="FP336" s="153">
        <v>7</v>
      </c>
      <c r="FQ336" s="153">
        <v>41</v>
      </c>
      <c r="FR336" s="153">
        <v>34</v>
      </c>
      <c r="FS336" s="153">
        <v>8</v>
      </c>
      <c r="FT336" s="153">
        <v>20</v>
      </c>
      <c r="FU336" s="153">
        <v>18</v>
      </c>
      <c r="FV336" s="153">
        <v>19</v>
      </c>
      <c r="FW336" s="153">
        <v>105</v>
      </c>
      <c r="FX336" s="153">
        <v>28</v>
      </c>
      <c r="FY336" s="153">
        <v>66</v>
      </c>
      <c r="FZ336" s="153">
        <v>98</v>
      </c>
      <c r="GA336" s="153">
        <v>16</v>
      </c>
      <c r="GB336" s="153">
        <v>18</v>
      </c>
      <c r="GC336" s="153">
        <v>22</v>
      </c>
      <c r="GD336" s="153">
        <v>30</v>
      </c>
      <c r="GE336" s="153">
        <v>31</v>
      </c>
      <c r="GF336" s="153">
        <v>4</v>
      </c>
      <c r="GG336" s="153">
        <v>7</v>
      </c>
      <c r="GH336" s="153">
        <v>50</v>
      </c>
      <c r="GI336" s="153">
        <v>97</v>
      </c>
      <c r="GJ336" s="153">
        <v>30</v>
      </c>
      <c r="GK336" s="153">
        <v>18</v>
      </c>
      <c r="GL336" s="153">
        <v>16</v>
      </c>
      <c r="GM336" s="153">
        <v>8</v>
      </c>
      <c r="GN336" s="153">
        <v>4</v>
      </c>
      <c r="GO336" s="153">
        <v>2</v>
      </c>
      <c r="GP336" s="153">
        <v>7</v>
      </c>
      <c r="GQ336" s="153">
        <v>50</v>
      </c>
      <c r="GR336" s="153">
        <v>27</v>
      </c>
      <c r="GS336" s="153">
        <v>42</v>
      </c>
      <c r="GT336" s="153">
        <v>46</v>
      </c>
      <c r="GU336" s="153">
        <v>22</v>
      </c>
      <c r="GV336" s="153">
        <v>57</v>
      </c>
      <c r="GW336" s="153">
        <v>7</v>
      </c>
      <c r="GX336" s="153">
        <v>61</v>
      </c>
      <c r="GY336" s="153">
        <v>55</v>
      </c>
      <c r="GZ336" s="153">
        <v>18</v>
      </c>
      <c r="HA336" s="153">
        <v>147</v>
      </c>
      <c r="HB336" s="153">
        <v>33</v>
      </c>
      <c r="HC336" s="153">
        <v>27</v>
      </c>
      <c r="HD336" s="153">
        <v>12</v>
      </c>
      <c r="HE336" s="153">
        <v>26</v>
      </c>
      <c r="HF336" s="153">
        <v>40</v>
      </c>
      <c r="HG336" s="153">
        <v>37</v>
      </c>
      <c r="HH336" s="153">
        <v>52</v>
      </c>
      <c r="HI336" s="153">
        <v>32</v>
      </c>
      <c r="HJ336" s="153">
        <v>27</v>
      </c>
      <c r="HK336" s="153"/>
      <c r="HL336" s="153">
        <v>61</v>
      </c>
      <c r="HM336" s="153">
        <v>8</v>
      </c>
      <c r="HN336" s="153">
        <v>22</v>
      </c>
      <c r="HO336" s="153">
        <v>14</v>
      </c>
      <c r="HP336" s="153">
        <v>8</v>
      </c>
      <c r="HQ336" s="153">
        <v>9</v>
      </c>
      <c r="HR336" s="153">
        <v>20</v>
      </c>
      <c r="HS336" s="153">
        <v>4</v>
      </c>
      <c r="HT336" s="153">
        <v>3</v>
      </c>
      <c r="HU336" s="153">
        <v>16</v>
      </c>
      <c r="HV336" s="153">
        <v>48</v>
      </c>
      <c r="HW336" s="153">
        <v>33</v>
      </c>
      <c r="HX336" s="153">
        <v>127</v>
      </c>
      <c r="HY336" s="153">
        <v>29</v>
      </c>
      <c r="HZ336" s="153">
        <v>12</v>
      </c>
      <c r="IA336" s="153">
        <v>17</v>
      </c>
      <c r="IB336" s="153">
        <v>9</v>
      </c>
      <c r="IC336" s="153">
        <v>293</v>
      </c>
      <c r="ID336" s="153">
        <v>8</v>
      </c>
      <c r="IE336" s="153">
        <v>63</v>
      </c>
      <c r="IF336" s="153">
        <v>13</v>
      </c>
      <c r="IG336" s="153">
        <v>7</v>
      </c>
      <c r="IH336" s="153">
        <v>8</v>
      </c>
      <c r="II336" s="153">
        <v>5</v>
      </c>
      <c r="IJ336" s="153">
        <v>25</v>
      </c>
      <c r="IK336" s="153">
        <v>8</v>
      </c>
      <c r="IL336" s="153">
        <v>11</v>
      </c>
      <c r="IM336" s="153">
        <v>49</v>
      </c>
      <c r="IN336" s="153">
        <v>24</v>
      </c>
      <c r="IO336" s="153">
        <v>7</v>
      </c>
      <c r="IP336" s="153">
        <v>10</v>
      </c>
      <c r="IQ336" s="153">
        <v>61</v>
      </c>
      <c r="IR336" s="153">
        <v>15</v>
      </c>
      <c r="IS336" s="153">
        <v>35</v>
      </c>
      <c r="IT336" s="153">
        <v>5</v>
      </c>
      <c r="IU336" s="153">
        <v>2</v>
      </c>
      <c r="IV336" s="153">
        <v>17</v>
      </c>
      <c r="IW336" s="153">
        <v>8</v>
      </c>
      <c r="IX336" s="153">
        <v>19</v>
      </c>
      <c r="IY336" s="153">
        <v>25</v>
      </c>
      <c r="IZ336" s="153">
        <v>1</v>
      </c>
      <c r="JA336" s="153">
        <v>16</v>
      </c>
      <c r="JB336" s="153">
        <v>76</v>
      </c>
      <c r="JC336" s="153">
        <v>39</v>
      </c>
      <c r="JD336" s="153">
        <v>14</v>
      </c>
      <c r="JE336" s="153">
        <v>4</v>
      </c>
      <c r="JF336" s="153">
        <v>23</v>
      </c>
      <c r="JG336" s="153">
        <v>16</v>
      </c>
      <c r="JH336" s="153">
        <v>293</v>
      </c>
      <c r="JI336" s="153">
        <v>19</v>
      </c>
      <c r="JJ336" s="153">
        <v>16</v>
      </c>
      <c r="JK336" s="153">
        <v>40</v>
      </c>
      <c r="JL336" s="153">
        <v>797</v>
      </c>
      <c r="JM336" s="153">
        <v>1781</v>
      </c>
      <c r="JN336" s="153">
        <v>2379</v>
      </c>
      <c r="JO336" s="153">
        <v>1350</v>
      </c>
      <c r="JP336" s="153">
        <v>2168</v>
      </c>
      <c r="JQ336" s="153">
        <v>545</v>
      </c>
      <c r="JR336" s="153">
        <v>1153</v>
      </c>
      <c r="JS336" s="153">
        <v>316</v>
      </c>
      <c r="JT336" s="153">
        <v>2283</v>
      </c>
      <c r="JU336" s="153">
        <v>153</v>
      </c>
      <c r="JV336" s="153"/>
      <c r="JW336" s="153">
        <v>3307</v>
      </c>
      <c r="JX336" s="153">
        <v>707</v>
      </c>
      <c r="JY336" s="153">
        <v>1096</v>
      </c>
      <c r="JZ336" s="153">
        <v>605</v>
      </c>
      <c r="KA336" s="153">
        <v>584</v>
      </c>
      <c r="KB336" s="153">
        <v>713</v>
      </c>
      <c r="KC336" s="153">
        <v>436</v>
      </c>
      <c r="KD336" s="153">
        <v>1282</v>
      </c>
      <c r="KE336" s="153">
        <v>665</v>
      </c>
      <c r="KF336" s="153">
        <v>331</v>
      </c>
      <c r="KG336" s="153">
        <v>1091</v>
      </c>
      <c r="KH336" s="153">
        <v>13</v>
      </c>
      <c r="KI336" s="153">
        <v>426</v>
      </c>
      <c r="KJ336" s="153">
        <v>134</v>
      </c>
      <c r="KK336" s="153">
        <v>4</v>
      </c>
      <c r="KL336" s="153">
        <v>104</v>
      </c>
      <c r="KM336" s="153"/>
      <c r="KN336" s="153">
        <v>238</v>
      </c>
      <c r="KO336" s="153">
        <v>190</v>
      </c>
      <c r="KP336" s="153">
        <v>139</v>
      </c>
      <c r="KQ336" s="153">
        <v>367</v>
      </c>
      <c r="KR336" s="153">
        <v>65</v>
      </c>
      <c r="KS336" s="153">
        <v>2614</v>
      </c>
      <c r="KT336" s="153">
        <v>262</v>
      </c>
      <c r="KU336" s="153">
        <v>16</v>
      </c>
      <c r="KV336" s="153">
        <v>88</v>
      </c>
      <c r="KW336" s="153">
        <v>139</v>
      </c>
      <c r="KX336" s="153">
        <v>1208</v>
      </c>
      <c r="KY336" s="153">
        <v>1823</v>
      </c>
      <c r="KZ336" s="153">
        <v>172</v>
      </c>
      <c r="LA336" s="153">
        <v>4060</v>
      </c>
      <c r="LB336" s="153">
        <v>1670</v>
      </c>
      <c r="LC336" s="153">
        <v>1</v>
      </c>
      <c r="LD336" s="153">
        <v>1852</v>
      </c>
      <c r="LE336" s="153">
        <v>2921</v>
      </c>
      <c r="LF336" s="153">
        <v>3442</v>
      </c>
      <c r="LG336" s="153">
        <v>3972</v>
      </c>
      <c r="LH336" s="153">
        <v>1044</v>
      </c>
      <c r="LI336" s="153">
        <v>3205</v>
      </c>
      <c r="LJ336" s="153">
        <v>1013</v>
      </c>
      <c r="LK336" s="153">
        <v>1264</v>
      </c>
      <c r="LL336" s="153">
        <v>725</v>
      </c>
      <c r="LM336" s="153">
        <v>1</v>
      </c>
      <c r="LN336" s="153">
        <v>2783</v>
      </c>
      <c r="LO336" s="153">
        <v>96</v>
      </c>
      <c r="LP336" s="153">
        <v>153</v>
      </c>
      <c r="LQ336" s="153">
        <v>43</v>
      </c>
      <c r="LR336" s="153">
        <v>18</v>
      </c>
      <c r="LS336" s="153">
        <v>2329</v>
      </c>
      <c r="LT336" s="153">
        <v>514</v>
      </c>
      <c r="LU336" s="153">
        <v>2226</v>
      </c>
      <c r="LV336" s="153">
        <v>615</v>
      </c>
      <c r="LW336" s="153">
        <v>671</v>
      </c>
      <c r="LX336" s="153">
        <v>333</v>
      </c>
      <c r="LY336" s="153">
        <v>976</v>
      </c>
      <c r="LZ336" s="153">
        <v>516</v>
      </c>
      <c r="MA336" s="153">
        <v>1404</v>
      </c>
      <c r="MB336" s="153">
        <v>546</v>
      </c>
      <c r="MC336" s="153">
        <v>78</v>
      </c>
      <c r="MD336" s="153">
        <v>24</v>
      </c>
      <c r="ME336" s="153">
        <v>18</v>
      </c>
      <c r="MF336" s="153">
        <v>685</v>
      </c>
      <c r="MG336" s="153">
        <v>1809</v>
      </c>
      <c r="MH336" s="153">
        <v>2869</v>
      </c>
      <c r="MI336" s="153">
        <v>667</v>
      </c>
      <c r="MJ336" s="153">
        <v>545</v>
      </c>
      <c r="MK336" s="153">
        <v>1372</v>
      </c>
      <c r="ML336" s="153">
        <v>2143</v>
      </c>
      <c r="MM336" s="153">
        <v>1184</v>
      </c>
      <c r="MN336" s="153">
        <v>944</v>
      </c>
      <c r="MO336" s="153">
        <v>754</v>
      </c>
      <c r="MP336" s="153">
        <v>357</v>
      </c>
      <c r="MQ336" s="153">
        <v>27</v>
      </c>
      <c r="MR336" s="153">
        <v>27</v>
      </c>
      <c r="MS336" s="153">
        <v>536</v>
      </c>
      <c r="MT336" s="153">
        <v>1281</v>
      </c>
      <c r="MU336" s="153">
        <v>192</v>
      </c>
      <c r="MV336" s="153">
        <v>158</v>
      </c>
      <c r="MW336" s="153">
        <v>593</v>
      </c>
      <c r="MX336" s="153">
        <v>34</v>
      </c>
      <c r="MY336" s="153">
        <v>146</v>
      </c>
      <c r="MZ336" s="153">
        <v>107</v>
      </c>
      <c r="NA336" s="153">
        <v>2663</v>
      </c>
      <c r="NB336" s="153">
        <v>459</v>
      </c>
      <c r="NC336" s="153">
        <v>106</v>
      </c>
      <c r="ND336" s="153">
        <v>289</v>
      </c>
      <c r="NE336" s="153">
        <v>147</v>
      </c>
      <c r="NF336" s="153">
        <v>372</v>
      </c>
      <c r="NG336" s="153">
        <v>31</v>
      </c>
      <c r="NH336" s="153">
        <v>50</v>
      </c>
      <c r="NI336" s="153">
        <v>48</v>
      </c>
      <c r="NJ336" s="153">
        <v>111</v>
      </c>
      <c r="NK336" s="153">
        <v>48</v>
      </c>
      <c r="NL336" s="153">
        <v>80</v>
      </c>
      <c r="NM336" s="153">
        <v>420</v>
      </c>
      <c r="NN336" s="153">
        <v>222</v>
      </c>
      <c r="NO336" s="153">
        <v>785</v>
      </c>
      <c r="NP336" s="153">
        <v>936</v>
      </c>
      <c r="NQ336" s="153">
        <v>2199</v>
      </c>
      <c r="NR336" s="153">
        <v>283</v>
      </c>
      <c r="NS336" s="153">
        <v>391</v>
      </c>
      <c r="NT336" s="153">
        <v>121</v>
      </c>
      <c r="NU336" s="153">
        <v>215</v>
      </c>
      <c r="NV336" s="153">
        <v>80</v>
      </c>
      <c r="NW336" s="153">
        <v>235</v>
      </c>
      <c r="NX336" s="153">
        <v>5</v>
      </c>
      <c r="NY336" s="153">
        <v>96</v>
      </c>
      <c r="NZ336" s="153">
        <v>300</v>
      </c>
      <c r="OA336" s="153">
        <v>264</v>
      </c>
      <c r="OB336" s="153">
        <v>214</v>
      </c>
      <c r="OC336" s="153">
        <v>556</v>
      </c>
      <c r="OD336" s="153"/>
      <c r="OE336" s="153">
        <v>2427</v>
      </c>
      <c r="OF336" s="153">
        <v>11139</v>
      </c>
      <c r="OG336" s="153">
        <v>27</v>
      </c>
      <c r="OH336" s="153"/>
      <c r="OI336" s="153"/>
      <c r="OJ336" s="153">
        <v>4516</v>
      </c>
      <c r="OK336" s="153">
        <v>5685</v>
      </c>
      <c r="OL336" s="153">
        <v>14104</v>
      </c>
      <c r="OM336" s="153">
        <v>56</v>
      </c>
      <c r="ON336" s="153">
        <v>6</v>
      </c>
      <c r="OO336" s="154">
        <v>4354</v>
      </c>
      <c r="OP336" s="144">
        <v>155614</v>
      </c>
      <c r="OQ336" s="155"/>
      <c r="OR336" s="153">
        <v>37753</v>
      </c>
      <c r="OS336" s="153"/>
      <c r="OT336" s="153"/>
      <c r="OU336" s="153"/>
      <c r="OV336" s="153"/>
      <c r="OW336" s="153">
        <v>11216</v>
      </c>
      <c r="OX336" s="153">
        <v>-13328</v>
      </c>
      <c r="OY336" s="153"/>
      <c r="OZ336" s="153">
        <v>3669</v>
      </c>
      <c r="PA336" s="153"/>
      <c r="PB336" s="153"/>
      <c r="PC336" s="153"/>
      <c r="PD336" s="153"/>
      <c r="PE336" s="153"/>
      <c r="PF336" s="153"/>
      <c r="PG336" s="153"/>
      <c r="PH336" s="153">
        <v>2338</v>
      </c>
      <c r="PI336" s="153"/>
      <c r="PJ336" s="156"/>
      <c r="PK336" s="144">
        <v>41648</v>
      </c>
      <c r="PL336" s="144">
        <v>197262</v>
      </c>
    </row>
    <row r="337" spans="1:428" ht="15" x14ac:dyDescent="0.25">
      <c r="A337" s="158" t="s">
        <v>660</v>
      </c>
      <c r="B337" s="159" t="s">
        <v>747</v>
      </c>
      <c r="C337" s="149" t="s">
        <v>523</v>
      </c>
      <c r="D337" s="155">
        <v>1</v>
      </c>
      <c r="E337" s="153">
        <v>48</v>
      </c>
      <c r="F337" s="153">
        <v>29</v>
      </c>
      <c r="G337" s="153">
        <v>27</v>
      </c>
      <c r="H337" s="153">
        <v>13</v>
      </c>
      <c r="I337" s="153">
        <v>16</v>
      </c>
      <c r="J337" s="153">
        <v>12</v>
      </c>
      <c r="K337" s="153">
        <v>7</v>
      </c>
      <c r="L337" s="153">
        <v>16</v>
      </c>
      <c r="M337" s="153">
        <v>7</v>
      </c>
      <c r="N337" s="153">
        <v>1</v>
      </c>
      <c r="O337" s="153">
        <v>1</v>
      </c>
      <c r="P337" s="153">
        <v>6</v>
      </c>
      <c r="Q337" s="153">
        <v>31</v>
      </c>
      <c r="R337" s="153">
        <v>1</v>
      </c>
      <c r="S337" s="153">
        <v>0</v>
      </c>
      <c r="T337" s="153">
        <v>3</v>
      </c>
      <c r="U337" s="153">
        <v>1</v>
      </c>
      <c r="V337" s="153">
        <v>2</v>
      </c>
      <c r="W337" s="153">
        <v>4</v>
      </c>
      <c r="X337" s="153">
        <v>9</v>
      </c>
      <c r="Y337" s="153">
        <v>565</v>
      </c>
      <c r="Z337" s="153">
        <v>306</v>
      </c>
      <c r="AA337" s="153">
        <v>24</v>
      </c>
      <c r="AB337" s="153">
        <v>41</v>
      </c>
      <c r="AC337" s="153">
        <v>127</v>
      </c>
      <c r="AD337" s="153">
        <v>291</v>
      </c>
      <c r="AE337" s="153">
        <v>71</v>
      </c>
      <c r="AF337" s="153">
        <v>158</v>
      </c>
      <c r="AG337" s="153">
        <v>111</v>
      </c>
      <c r="AH337" s="153">
        <v>235</v>
      </c>
      <c r="AI337" s="153">
        <v>115</v>
      </c>
      <c r="AJ337" s="153">
        <v>105</v>
      </c>
      <c r="AK337" s="153">
        <v>106</v>
      </c>
      <c r="AL337" s="153">
        <v>257</v>
      </c>
      <c r="AM337" s="153">
        <v>198</v>
      </c>
      <c r="AN337" s="153">
        <v>9</v>
      </c>
      <c r="AO337" s="153">
        <v>2</v>
      </c>
      <c r="AP337" s="153">
        <v>3</v>
      </c>
      <c r="AQ337" s="153">
        <v>3</v>
      </c>
      <c r="AR337" s="153">
        <v>1</v>
      </c>
      <c r="AS337" s="153">
        <v>6</v>
      </c>
      <c r="AT337" s="153">
        <v>1</v>
      </c>
      <c r="AU337" s="153">
        <v>10</v>
      </c>
      <c r="AV337" s="153">
        <v>1</v>
      </c>
      <c r="AW337" s="153">
        <v>3</v>
      </c>
      <c r="AX337" s="153">
        <v>0</v>
      </c>
      <c r="AY337" s="153">
        <v>0</v>
      </c>
      <c r="AZ337" s="153">
        <v>1</v>
      </c>
      <c r="BA337" s="153">
        <v>0</v>
      </c>
      <c r="BB337" s="153">
        <v>1</v>
      </c>
      <c r="BC337" s="153">
        <v>1</v>
      </c>
      <c r="BD337" s="153">
        <v>11</v>
      </c>
      <c r="BE337" s="153">
        <v>2</v>
      </c>
      <c r="BF337" s="153">
        <v>1</v>
      </c>
      <c r="BG337" s="153"/>
      <c r="BH337" s="153">
        <v>2</v>
      </c>
      <c r="BI337" s="153">
        <v>0</v>
      </c>
      <c r="BJ337" s="153">
        <v>1</v>
      </c>
      <c r="BK337" s="153">
        <v>1</v>
      </c>
      <c r="BL337" s="153">
        <v>2</v>
      </c>
      <c r="BM337" s="153">
        <v>3</v>
      </c>
      <c r="BN337" s="153">
        <v>1</v>
      </c>
      <c r="BO337" s="153">
        <v>1</v>
      </c>
      <c r="BP337" s="153">
        <v>1</v>
      </c>
      <c r="BQ337" s="153">
        <v>1</v>
      </c>
      <c r="BR337" s="153">
        <v>10</v>
      </c>
      <c r="BS337" s="153">
        <v>7</v>
      </c>
      <c r="BT337" s="153">
        <v>1</v>
      </c>
      <c r="BU337" s="153">
        <v>1</v>
      </c>
      <c r="BV337" s="153">
        <v>1</v>
      </c>
      <c r="BW337" s="153">
        <v>1</v>
      </c>
      <c r="BX337" s="153">
        <v>1</v>
      </c>
      <c r="BY337" s="153">
        <v>7</v>
      </c>
      <c r="BZ337" s="153">
        <v>8</v>
      </c>
      <c r="CA337" s="153">
        <v>4</v>
      </c>
      <c r="CB337" s="153"/>
      <c r="CC337" s="153">
        <v>5</v>
      </c>
      <c r="CD337" s="153">
        <v>0</v>
      </c>
      <c r="CE337" s="153">
        <v>1</v>
      </c>
      <c r="CF337" s="153">
        <v>8</v>
      </c>
      <c r="CG337" s="153">
        <v>2</v>
      </c>
      <c r="CH337" s="153">
        <v>4</v>
      </c>
      <c r="CI337" s="153">
        <v>1</v>
      </c>
      <c r="CJ337" s="153">
        <v>4</v>
      </c>
      <c r="CK337" s="153">
        <v>2</v>
      </c>
      <c r="CL337" s="153">
        <v>1</v>
      </c>
      <c r="CM337" s="153">
        <v>7</v>
      </c>
      <c r="CN337" s="153">
        <v>0</v>
      </c>
      <c r="CO337" s="153">
        <v>0</v>
      </c>
      <c r="CP337" s="153">
        <v>8</v>
      </c>
      <c r="CQ337" s="153">
        <v>1</v>
      </c>
      <c r="CR337" s="153">
        <v>6</v>
      </c>
      <c r="CS337" s="153">
        <v>1</v>
      </c>
      <c r="CT337" s="153">
        <v>1</v>
      </c>
      <c r="CU337" s="153">
        <v>1</v>
      </c>
      <c r="CV337" s="153">
        <v>2</v>
      </c>
      <c r="CW337" s="153">
        <v>1</v>
      </c>
      <c r="CX337" s="153">
        <v>3</v>
      </c>
      <c r="CY337" s="153">
        <v>0</v>
      </c>
      <c r="CZ337" s="153">
        <v>0</v>
      </c>
      <c r="DA337" s="153">
        <v>6</v>
      </c>
      <c r="DB337" s="153">
        <v>2</v>
      </c>
      <c r="DC337" s="153">
        <v>4</v>
      </c>
      <c r="DD337" s="153">
        <v>5</v>
      </c>
      <c r="DE337" s="153">
        <v>0</v>
      </c>
      <c r="DF337" s="153">
        <v>1</v>
      </c>
      <c r="DG337" s="153">
        <v>0</v>
      </c>
      <c r="DH337" s="153">
        <v>5</v>
      </c>
      <c r="DI337" s="153">
        <v>3</v>
      </c>
      <c r="DJ337" s="153">
        <v>0</v>
      </c>
      <c r="DK337" s="153">
        <v>0</v>
      </c>
      <c r="DL337" s="153">
        <v>0</v>
      </c>
      <c r="DM337" s="153">
        <v>0</v>
      </c>
      <c r="DN337" s="153">
        <v>2</v>
      </c>
      <c r="DO337" s="153">
        <v>0</v>
      </c>
      <c r="DP337" s="153">
        <v>1</v>
      </c>
      <c r="DQ337" s="153">
        <v>0</v>
      </c>
      <c r="DR337" s="153">
        <v>1</v>
      </c>
      <c r="DS337" s="153">
        <v>7</v>
      </c>
      <c r="DT337" s="153">
        <v>4</v>
      </c>
      <c r="DU337" s="153">
        <v>0</v>
      </c>
      <c r="DV337" s="153">
        <v>1</v>
      </c>
      <c r="DW337" s="153">
        <v>0</v>
      </c>
      <c r="DX337" s="153">
        <v>1</v>
      </c>
      <c r="DY337" s="153">
        <v>2</v>
      </c>
      <c r="DZ337" s="153">
        <v>1</v>
      </c>
      <c r="EA337" s="153">
        <v>1</v>
      </c>
      <c r="EB337" s="153">
        <v>0</v>
      </c>
      <c r="EC337" s="153">
        <v>0</v>
      </c>
      <c r="ED337" s="153"/>
      <c r="EE337" s="153">
        <v>1</v>
      </c>
      <c r="EF337" s="153"/>
      <c r="EG337" s="153"/>
      <c r="EH337" s="153"/>
      <c r="EI337" s="153"/>
      <c r="EJ337" s="153">
        <v>0</v>
      </c>
      <c r="EK337" s="153">
        <v>1</v>
      </c>
      <c r="EL337" s="153">
        <v>0</v>
      </c>
      <c r="EM337" s="153"/>
      <c r="EN337" s="153">
        <v>0</v>
      </c>
      <c r="EO337" s="153">
        <v>1</v>
      </c>
      <c r="EP337" s="153"/>
      <c r="EQ337" s="153">
        <v>2</v>
      </c>
      <c r="ER337" s="153">
        <v>1</v>
      </c>
      <c r="ES337" s="153">
        <v>2</v>
      </c>
      <c r="ET337" s="153"/>
      <c r="EU337" s="153">
        <v>2</v>
      </c>
      <c r="EV337" s="153">
        <v>1</v>
      </c>
      <c r="EW337" s="153"/>
      <c r="EX337" s="153">
        <v>3</v>
      </c>
      <c r="EY337" s="153">
        <v>1</v>
      </c>
      <c r="EZ337" s="153">
        <v>3</v>
      </c>
      <c r="FA337" s="153">
        <v>6</v>
      </c>
      <c r="FB337" s="153">
        <v>4</v>
      </c>
      <c r="FC337" s="153">
        <v>2</v>
      </c>
      <c r="FD337" s="153">
        <v>5</v>
      </c>
      <c r="FE337" s="153">
        <v>4</v>
      </c>
      <c r="FF337" s="153">
        <v>149</v>
      </c>
      <c r="FG337" s="153">
        <v>29</v>
      </c>
      <c r="FH337" s="153">
        <v>11</v>
      </c>
      <c r="FI337" s="153">
        <v>12</v>
      </c>
      <c r="FJ337" s="153">
        <v>1</v>
      </c>
      <c r="FK337" s="153">
        <v>5</v>
      </c>
      <c r="FL337" s="153">
        <v>7</v>
      </c>
      <c r="FM337" s="153">
        <v>1</v>
      </c>
      <c r="FN337" s="153">
        <v>1</v>
      </c>
      <c r="FO337" s="153"/>
      <c r="FP337" s="153"/>
      <c r="FQ337" s="153">
        <v>4</v>
      </c>
      <c r="FR337" s="153">
        <v>3</v>
      </c>
      <c r="FS337" s="153">
        <v>0</v>
      </c>
      <c r="FT337" s="153">
        <v>2</v>
      </c>
      <c r="FU337" s="153">
        <v>1</v>
      </c>
      <c r="FV337" s="153">
        <v>1</v>
      </c>
      <c r="FW337" s="153">
        <v>9</v>
      </c>
      <c r="FX337" s="153">
        <v>1</v>
      </c>
      <c r="FY337" s="153">
        <v>7</v>
      </c>
      <c r="FZ337" s="153">
        <v>10</v>
      </c>
      <c r="GA337" s="153">
        <v>1</v>
      </c>
      <c r="GB337" s="153">
        <v>1</v>
      </c>
      <c r="GC337" s="153">
        <v>1</v>
      </c>
      <c r="GD337" s="153">
        <v>2</v>
      </c>
      <c r="GE337" s="153">
        <v>3</v>
      </c>
      <c r="GF337" s="153">
        <v>0</v>
      </c>
      <c r="GG337" s="153">
        <v>0</v>
      </c>
      <c r="GH337" s="153">
        <v>3</v>
      </c>
      <c r="GI337" s="153">
        <v>9</v>
      </c>
      <c r="GJ337" s="153">
        <v>2</v>
      </c>
      <c r="GK337" s="153">
        <v>1</v>
      </c>
      <c r="GL337" s="153">
        <v>1</v>
      </c>
      <c r="GM337" s="153">
        <v>0</v>
      </c>
      <c r="GN337" s="153">
        <v>0</v>
      </c>
      <c r="GO337" s="153"/>
      <c r="GP337" s="153">
        <v>0</v>
      </c>
      <c r="GQ337" s="153">
        <v>2</v>
      </c>
      <c r="GR337" s="153">
        <v>2</v>
      </c>
      <c r="GS337" s="153">
        <v>4</v>
      </c>
      <c r="GT337" s="153">
        <v>1</v>
      </c>
      <c r="GU337" s="153">
        <v>1</v>
      </c>
      <c r="GV337" s="153">
        <v>6</v>
      </c>
      <c r="GW337" s="153">
        <v>1</v>
      </c>
      <c r="GX337" s="153">
        <v>7</v>
      </c>
      <c r="GY337" s="153">
        <v>6</v>
      </c>
      <c r="GZ337" s="153">
        <v>1</v>
      </c>
      <c r="HA337" s="153">
        <v>16</v>
      </c>
      <c r="HB337" s="153">
        <v>2</v>
      </c>
      <c r="HC337" s="153">
        <v>1</v>
      </c>
      <c r="HD337" s="153">
        <v>1</v>
      </c>
      <c r="HE337" s="153"/>
      <c r="HF337" s="153">
        <v>3</v>
      </c>
      <c r="HG337" s="153">
        <v>3</v>
      </c>
      <c r="HH337" s="153">
        <v>3</v>
      </c>
      <c r="HI337" s="153">
        <v>2</v>
      </c>
      <c r="HJ337" s="153">
        <v>2</v>
      </c>
      <c r="HK337" s="153"/>
      <c r="HL337" s="153">
        <v>0</v>
      </c>
      <c r="HM337" s="153">
        <v>0</v>
      </c>
      <c r="HN337" s="153">
        <v>1</v>
      </c>
      <c r="HO337" s="153">
        <v>1</v>
      </c>
      <c r="HP337" s="153">
        <v>1</v>
      </c>
      <c r="HQ337" s="153">
        <v>0</v>
      </c>
      <c r="HR337" s="153">
        <v>1</v>
      </c>
      <c r="HS337" s="153">
        <v>0</v>
      </c>
      <c r="HT337" s="153">
        <v>0</v>
      </c>
      <c r="HU337" s="153">
        <v>1</v>
      </c>
      <c r="HV337" s="153">
        <v>4</v>
      </c>
      <c r="HW337" s="153">
        <v>3</v>
      </c>
      <c r="HX337" s="153">
        <v>13</v>
      </c>
      <c r="HY337" s="153">
        <v>3</v>
      </c>
      <c r="HZ337" s="153">
        <v>1</v>
      </c>
      <c r="IA337" s="153">
        <v>1</v>
      </c>
      <c r="IB337" s="153">
        <v>0</v>
      </c>
      <c r="IC337" s="153">
        <v>30</v>
      </c>
      <c r="ID337" s="153"/>
      <c r="IE337" s="153">
        <v>4</v>
      </c>
      <c r="IF337" s="153">
        <v>3</v>
      </c>
      <c r="IG337" s="153">
        <v>1</v>
      </c>
      <c r="IH337" s="153">
        <v>0</v>
      </c>
      <c r="II337" s="153"/>
      <c r="IJ337" s="153"/>
      <c r="IK337" s="153">
        <v>0</v>
      </c>
      <c r="IL337" s="153">
        <v>2</v>
      </c>
      <c r="IM337" s="153">
        <v>3</v>
      </c>
      <c r="IN337" s="153">
        <v>2</v>
      </c>
      <c r="IO337" s="153">
        <v>0</v>
      </c>
      <c r="IP337" s="153">
        <v>0</v>
      </c>
      <c r="IQ337" s="153">
        <v>4</v>
      </c>
      <c r="IR337" s="153">
        <v>2</v>
      </c>
      <c r="IS337" s="153">
        <v>2</v>
      </c>
      <c r="IT337" s="153">
        <v>0</v>
      </c>
      <c r="IU337" s="153"/>
      <c r="IV337" s="153">
        <v>1</v>
      </c>
      <c r="IW337" s="153">
        <v>1</v>
      </c>
      <c r="IX337" s="153">
        <v>1</v>
      </c>
      <c r="IY337" s="153">
        <v>2</v>
      </c>
      <c r="IZ337" s="153">
        <v>0</v>
      </c>
      <c r="JA337" s="153">
        <v>1</v>
      </c>
      <c r="JB337" s="153">
        <v>3</v>
      </c>
      <c r="JC337" s="153">
        <v>3</v>
      </c>
      <c r="JD337" s="153"/>
      <c r="JE337" s="153"/>
      <c r="JF337" s="153">
        <v>1</v>
      </c>
      <c r="JG337" s="153">
        <v>1</v>
      </c>
      <c r="JH337" s="153">
        <v>5</v>
      </c>
      <c r="JI337" s="153">
        <v>1</v>
      </c>
      <c r="JJ337" s="153">
        <v>1</v>
      </c>
      <c r="JK337" s="153">
        <v>3</v>
      </c>
      <c r="JL337" s="153">
        <v>233</v>
      </c>
      <c r="JM337" s="153">
        <v>1147</v>
      </c>
      <c r="JN337" s="153">
        <v>1615</v>
      </c>
      <c r="JO337" s="153">
        <v>951</v>
      </c>
      <c r="JP337" s="153">
        <v>1387</v>
      </c>
      <c r="JQ337" s="153">
        <v>169</v>
      </c>
      <c r="JR337" s="153">
        <v>377</v>
      </c>
      <c r="JS337" s="153">
        <v>107</v>
      </c>
      <c r="JT337" s="153">
        <v>751</v>
      </c>
      <c r="JU337" s="153">
        <v>40</v>
      </c>
      <c r="JV337" s="153"/>
      <c r="JW337" s="153">
        <v>1181</v>
      </c>
      <c r="JX337" s="153">
        <v>150</v>
      </c>
      <c r="JY337" s="153">
        <v>596</v>
      </c>
      <c r="JZ337" s="153">
        <v>213</v>
      </c>
      <c r="KA337" s="153">
        <v>147</v>
      </c>
      <c r="KB337" s="153">
        <v>143</v>
      </c>
      <c r="KC337" s="153">
        <v>120</v>
      </c>
      <c r="KD337" s="153">
        <v>477</v>
      </c>
      <c r="KE337" s="153">
        <v>247</v>
      </c>
      <c r="KF337" s="153">
        <v>90</v>
      </c>
      <c r="KG337" s="153">
        <v>130</v>
      </c>
      <c r="KH337" s="153">
        <v>3</v>
      </c>
      <c r="KI337" s="153">
        <v>146</v>
      </c>
      <c r="KJ337" s="153">
        <v>34</v>
      </c>
      <c r="KK337" s="153">
        <v>1</v>
      </c>
      <c r="KL337" s="153">
        <v>122</v>
      </c>
      <c r="KM337" s="153"/>
      <c r="KN337" s="153">
        <v>63</v>
      </c>
      <c r="KO337" s="153">
        <v>111</v>
      </c>
      <c r="KP337" s="153">
        <v>98</v>
      </c>
      <c r="KQ337" s="153">
        <v>233</v>
      </c>
      <c r="KR337" s="153">
        <v>49</v>
      </c>
      <c r="KS337" s="153">
        <v>747</v>
      </c>
      <c r="KT337" s="153">
        <v>77</v>
      </c>
      <c r="KU337" s="153">
        <v>5</v>
      </c>
      <c r="KV337" s="153">
        <v>24</v>
      </c>
      <c r="KW337" s="153">
        <v>43</v>
      </c>
      <c r="KX337" s="153">
        <v>399</v>
      </c>
      <c r="KY337" s="153">
        <v>702</v>
      </c>
      <c r="KZ337" s="153">
        <v>252</v>
      </c>
      <c r="LA337" s="153">
        <v>3324</v>
      </c>
      <c r="LB337" s="153">
        <v>1006</v>
      </c>
      <c r="LC337" s="153">
        <v>1</v>
      </c>
      <c r="LD337" s="153">
        <v>1122</v>
      </c>
      <c r="LE337" s="153">
        <v>8322</v>
      </c>
      <c r="LF337" s="153">
        <v>910</v>
      </c>
      <c r="LG337" s="153">
        <v>884</v>
      </c>
      <c r="LH337" s="153">
        <v>711</v>
      </c>
      <c r="LI337" s="153">
        <v>676</v>
      </c>
      <c r="LJ337" s="153">
        <v>268</v>
      </c>
      <c r="LK337" s="153">
        <v>373</v>
      </c>
      <c r="LL337" s="153">
        <v>149</v>
      </c>
      <c r="LM337" s="153">
        <v>0</v>
      </c>
      <c r="LN337" s="153">
        <v>826</v>
      </c>
      <c r="LO337" s="153">
        <v>25</v>
      </c>
      <c r="LP337" s="153">
        <v>49</v>
      </c>
      <c r="LQ337" s="153">
        <v>13</v>
      </c>
      <c r="LR337" s="153">
        <v>5</v>
      </c>
      <c r="LS337" s="153">
        <v>2013</v>
      </c>
      <c r="LT337" s="153">
        <v>607</v>
      </c>
      <c r="LU337" s="153">
        <v>1798</v>
      </c>
      <c r="LV337" s="153">
        <v>239</v>
      </c>
      <c r="LW337" s="153">
        <v>177</v>
      </c>
      <c r="LX337" s="153">
        <v>344</v>
      </c>
      <c r="LY337" s="153">
        <v>709</v>
      </c>
      <c r="LZ337" s="153">
        <v>162</v>
      </c>
      <c r="MA337" s="153">
        <v>1282</v>
      </c>
      <c r="MB337" s="153">
        <v>144</v>
      </c>
      <c r="MC337" s="153">
        <v>32</v>
      </c>
      <c r="MD337" s="153">
        <v>14</v>
      </c>
      <c r="ME337" s="153">
        <v>9</v>
      </c>
      <c r="MF337" s="153">
        <v>287</v>
      </c>
      <c r="MG337" s="153">
        <v>359</v>
      </c>
      <c r="MH337" s="153">
        <v>1968</v>
      </c>
      <c r="MI337" s="153">
        <v>504</v>
      </c>
      <c r="MJ337" s="153">
        <v>210</v>
      </c>
      <c r="MK337" s="153">
        <v>251</v>
      </c>
      <c r="ML337" s="153">
        <v>475</v>
      </c>
      <c r="MM337" s="153">
        <v>416</v>
      </c>
      <c r="MN337" s="153">
        <v>311</v>
      </c>
      <c r="MO337" s="153">
        <v>223</v>
      </c>
      <c r="MP337" s="153">
        <v>90</v>
      </c>
      <c r="MQ337" s="153">
        <v>42</v>
      </c>
      <c r="MR337" s="153">
        <v>173</v>
      </c>
      <c r="MS337" s="153">
        <v>719</v>
      </c>
      <c r="MT337" s="153">
        <v>830</v>
      </c>
      <c r="MU337" s="153">
        <v>66</v>
      </c>
      <c r="MV337" s="153">
        <v>54</v>
      </c>
      <c r="MW337" s="153">
        <v>168</v>
      </c>
      <c r="MX337" s="153">
        <v>11</v>
      </c>
      <c r="MY337" s="153">
        <v>51</v>
      </c>
      <c r="MZ337" s="153">
        <v>39</v>
      </c>
      <c r="NA337" s="153">
        <v>1690</v>
      </c>
      <c r="NB337" s="153">
        <v>237</v>
      </c>
      <c r="NC337" s="153">
        <v>36</v>
      </c>
      <c r="ND337" s="153">
        <v>156</v>
      </c>
      <c r="NE337" s="153">
        <v>56</v>
      </c>
      <c r="NF337" s="153">
        <v>169</v>
      </c>
      <c r="NG337" s="153">
        <v>10</v>
      </c>
      <c r="NH337" s="153">
        <v>15</v>
      </c>
      <c r="NI337" s="153">
        <v>11</v>
      </c>
      <c r="NJ337" s="153">
        <v>40</v>
      </c>
      <c r="NK337" s="153">
        <v>21</v>
      </c>
      <c r="NL337" s="153">
        <v>21</v>
      </c>
      <c r="NM337" s="153">
        <v>129</v>
      </c>
      <c r="NN337" s="153">
        <v>57</v>
      </c>
      <c r="NO337" s="153">
        <v>205</v>
      </c>
      <c r="NP337" s="153">
        <v>152</v>
      </c>
      <c r="NQ337" s="153">
        <v>415</v>
      </c>
      <c r="NR337" s="153">
        <v>52</v>
      </c>
      <c r="NS337" s="153">
        <v>106</v>
      </c>
      <c r="NT337" s="153">
        <v>34</v>
      </c>
      <c r="NU337" s="153">
        <v>55</v>
      </c>
      <c r="NV337" s="153">
        <v>23</v>
      </c>
      <c r="NW337" s="153">
        <v>92</v>
      </c>
      <c r="NX337" s="153">
        <v>2</v>
      </c>
      <c r="NY337" s="153">
        <v>25</v>
      </c>
      <c r="NZ337" s="153">
        <v>77</v>
      </c>
      <c r="OA337" s="153">
        <v>109</v>
      </c>
      <c r="OB337" s="153">
        <v>92</v>
      </c>
      <c r="OC337" s="153">
        <v>121</v>
      </c>
      <c r="OD337" s="153"/>
      <c r="OE337" s="153">
        <v>1549</v>
      </c>
      <c r="OF337" s="153">
        <v>220</v>
      </c>
      <c r="OG337" s="153">
        <v>3</v>
      </c>
      <c r="OH337" s="153">
        <v>24</v>
      </c>
      <c r="OI337" s="153">
        <v>50</v>
      </c>
      <c r="OJ337" s="153">
        <v>426</v>
      </c>
      <c r="OK337" s="153">
        <v>1053</v>
      </c>
      <c r="OL337" s="153">
        <v>1240</v>
      </c>
      <c r="OM337" s="153">
        <v>13</v>
      </c>
      <c r="ON337" s="153">
        <v>15</v>
      </c>
      <c r="OO337" s="154">
        <v>335</v>
      </c>
      <c r="OP337" s="144">
        <v>59606</v>
      </c>
      <c r="OQ337" s="155"/>
      <c r="OR337" s="153"/>
      <c r="OS337" s="153"/>
      <c r="OT337" s="153"/>
      <c r="OU337" s="153"/>
      <c r="OV337" s="153"/>
      <c r="OW337" s="153">
        <v>8269</v>
      </c>
      <c r="OX337" s="153">
        <v>-7562</v>
      </c>
      <c r="OY337" s="153"/>
      <c r="OZ337" s="153"/>
      <c r="PA337" s="153"/>
      <c r="PB337" s="153"/>
      <c r="PC337" s="153"/>
      <c r="PD337" s="153"/>
      <c r="PE337" s="153"/>
      <c r="PF337" s="153"/>
      <c r="PG337" s="153"/>
      <c r="PH337" s="153"/>
      <c r="PI337" s="153"/>
      <c r="PJ337" s="156"/>
      <c r="PK337" s="144">
        <v>707</v>
      </c>
      <c r="PL337" s="144">
        <v>60313</v>
      </c>
    </row>
    <row r="338" spans="1:428" ht="15" x14ac:dyDescent="0.25">
      <c r="A338" s="158">
        <v>541200</v>
      </c>
      <c r="B338" s="159" t="s">
        <v>747</v>
      </c>
      <c r="C338" s="149" t="s">
        <v>524</v>
      </c>
      <c r="D338" s="155">
        <v>124</v>
      </c>
      <c r="E338" s="153">
        <v>190</v>
      </c>
      <c r="F338" s="153">
        <v>85</v>
      </c>
      <c r="G338" s="153">
        <v>82</v>
      </c>
      <c r="H338" s="153">
        <v>60</v>
      </c>
      <c r="I338" s="153">
        <v>89</v>
      </c>
      <c r="J338" s="153">
        <v>372</v>
      </c>
      <c r="K338" s="153">
        <v>73</v>
      </c>
      <c r="L338" s="153">
        <v>168</v>
      </c>
      <c r="M338" s="153">
        <v>66</v>
      </c>
      <c r="N338" s="153">
        <v>2</v>
      </c>
      <c r="O338" s="153">
        <v>18</v>
      </c>
      <c r="P338" s="153">
        <v>56</v>
      </c>
      <c r="Q338" s="153">
        <v>239</v>
      </c>
      <c r="R338" s="153">
        <v>90</v>
      </c>
      <c r="S338" s="153">
        <v>9</v>
      </c>
      <c r="T338" s="153">
        <v>53</v>
      </c>
      <c r="U338" s="153">
        <v>60</v>
      </c>
      <c r="V338" s="153">
        <v>77</v>
      </c>
      <c r="W338" s="153">
        <v>27</v>
      </c>
      <c r="X338" s="153">
        <v>52</v>
      </c>
      <c r="Y338" s="153">
        <v>2035</v>
      </c>
      <c r="Z338" s="153">
        <v>1224</v>
      </c>
      <c r="AA338" s="153">
        <v>283</v>
      </c>
      <c r="AB338" s="153">
        <v>60</v>
      </c>
      <c r="AC338" s="153">
        <v>61</v>
      </c>
      <c r="AD338" s="153">
        <v>620</v>
      </c>
      <c r="AE338" s="153">
        <v>175</v>
      </c>
      <c r="AF338" s="153">
        <v>366</v>
      </c>
      <c r="AG338" s="153">
        <v>136</v>
      </c>
      <c r="AH338" s="153">
        <v>565</v>
      </c>
      <c r="AI338" s="153">
        <v>270</v>
      </c>
      <c r="AJ338" s="153">
        <v>224</v>
      </c>
      <c r="AK338" s="153">
        <v>115</v>
      </c>
      <c r="AL338" s="153">
        <v>488</v>
      </c>
      <c r="AM338" s="153">
        <v>430</v>
      </c>
      <c r="AN338" s="153">
        <v>101</v>
      </c>
      <c r="AO338" s="153">
        <v>41</v>
      </c>
      <c r="AP338" s="153">
        <v>56</v>
      </c>
      <c r="AQ338" s="153">
        <v>69</v>
      </c>
      <c r="AR338" s="153">
        <v>18</v>
      </c>
      <c r="AS338" s="153">
        <v>77</v>
      </c>
      <c r="AT338" s="153">
        <v>11</v>
      </c>
      <c r="AU338" s="153">
        <v>88</v>
      </c>
      <c r="AV338" s="153">
        <v>11</v>
      </c>
      <c r="AW338" s="153">
        <v>47</v>
      </c>
      <c r="AX338" s="153">
        <v>6</v>
      </c>
      <c r="AY338" s="153">
        <v>7</v>
      </c>
      <c r="AZ338" s="153">
        <v>13</v>
      </c>
      <c r="BA338" s="153">
        <v>2</v>
      </c>
      <c r="BB338" s="153">
        <v>12</v>
      </c>
      <c r="BC338" s="153">
        <v>8</v>
      </c>
      <c r="BD338" s="153">
        <v>78</v>
      </c>
      <c r="BE338" s="153">
        <v>29</v>
      </c>
      <c r="BF338" s="153">
        <v>4</v>
      </c>
      <c r="BG338" s="153">
        <v>1</v>
      </c>
      <c r="BH338" s="153">
        <v>26</v>
      </c>
      <c r="BI338" s="153">
        <v>3</v>
      </c>
      <c r="BJ338" s="153">
        <v>11</v>
      </c>
      <c r="BK338" s="153">
        <v>17</v>
      </c>
      <c r="BL338" s="153">
        <v>28</v>
      </c>
      <c r="BM338" s="153">
        <v>19</v>
      </c>
      <c r="BN338" s="153">
        <v>8</v>
      </c>
      <c r="BO338" s="153">
        <v>14</v>
      </c>
      <c r="BP338" s="153">
        <v>26</v>
      </c>
      <c r="BQ338" s="153">
        <v>27</v>
      </c>
      <c r="BR338" s="153">
        <v>87</v>
      </c>
      <c r="BS338" s="153">
        <v>74</v>
      </c>
      <c r="BT338" s="153">
        <v>10</v>
      </c>
      <c r="BU338" s="153">
        <v>12</v>
      </c>
      <c r="BV338" s="153">
        <v>10</v>
      </c>
      <c r="BW338" s="153">
        <v>17</v>
      </c>
      <c r="BX338" s="153">
        <v>17</v>
      </c>
      <c r="BY338" s="153">
        <v>79</v>
      </c>
      <c r="BZ338" s="153">
        <v>74</v>
      </c>
      <c r="CA338" s="153">
        <v>60</v>
      </c>
      <c r="CB338" s="153">
        <v>12</v>
      </c>
      <c r="CC338" s="153">
        <v>33</v>
      </c>
      <c r="CD338" s="153">
        <v>8</v>
      </c>
      <c r="CE338" s="153">
        <v>8</v>
      </c>
      <c r="CF338" s="153">
        <v>12</v>
      </c>
      <c r="CG338" s="153">
        <v>25</v>
      </c>
      <c r="CH338" s="153">
        <v>29</v>
      </c>
      <c r="CI338" s="153">
        <v>10</v>
      </c>
      <c r="CJ338" s="153">
        <v>12</v>
      </c>
      <c r="CK338" s="153">
        <v>12</v>
      </c>
      <c r="CL338" s="153">
        <v>12</v>
      </c>
      <c r="CM338" s="153">
        <v>58</v>
      </c>
      <c r="CN338" s="153">
        <v>8</v>
      </c>
      <c r="CO338" s="153">
        <v>9</v>
      </c>
      <c r="CP338" s="153">
        <v>30</v>
      </c>
      <c r="CQ338" s="153">
        <v>11</v>
      </c>
      <c r="CR338" s="153">
        <v>32</v>
      </c>
      <c r="CS338" s="153">
        <v>9</v>
      </c>
      <c r="CT338" s="153">
        <v>9</v>
      </c>
      <c r="CU338" s="153">
        <v>25</v>
      </c>
      <c r="CV338" s="153">
        <v>11</v>
      </c>
      <c r="CW338" s="153">
        <v>15</v>
      </c>
      <c r="CX338" s="153">
        <v>8</v>
      </c>
      <c r="CY338" s="153">
        <v>2</v>
      </c>
      <c r="CZ338" s="153">
        <v>11</v>
      </c>
      <c r="DA338" s="153">
        <v>27</v>
      </c>
      <c r="DB338" s="153">
        <v>8</v>
      </c>
      <c r="DC338" s="153">
        <v>20</v>
      </c>
      <c r="DD338" s="153">
        <v>35</v>
      </c>
      <c r="DE338" s="153">
        <v>23</v>
      </c>
      <c r="DF338" s="153">
        <v>18</v>
      </c>
      <c r="DG338" s="153">
        <v>4</v>
      </c>
      <c r="DH338" s="153">
        <v>39</v>
      </c>
      <c r="DI338" s="153">
        <v>9</v>
      </c>
      <c r="DJ338" s="153">
        <v>0</v>
      </c>
      <c r="DK338" s="153">
        <v>0</v>
      </c>
      <c r="DL338" s="153">
        <v>0</v>
      </c>
      <c r="DM338" s="153">
        <v>2</v>
      </c>
      <c r="DN338" s="153">
        <v>3</v>
      </c>
      <c r="DO338" s="153">
        <v>1</v>
      </c>
      <c r="DP338" s="153">
        <v>4</v>
      </c>
      <c r="DQ338" s="153">
        <v>4</v>
      </c>
      <c r="DR338" s="153">
        <v>9</v>
      </c>
      <c r="DS338" s="153">
        <v>23</v>
      </c>
      <c r="DT338" s="153">
        <v>9</v>
      </c>
      <c r="DU338" s="153">
        <v>4</v>
      </c>
      <c r="DV338" s="153">
        <v>3</v>
      </c>
      <c r="DW338" s="153">
        <v>4</v>
      </c>
      <c r="DX338" s="153">
        <v>16</v>
      </c>
      <c r="DY338" s="153">
        <v>6</v>
      </c>
      <c r="DZ338" s="153">
        <v>3</v>
      </c>
      <c r="EA338" s="153">
        <v>5</v>
      </c>
      <c r="EB338" s="153">
        <v>9</v>
      </c>
      <c r="EC338" s="153">
        <v>1</v>
      </c>
      <c r="ED338" s="153">
        <v>1</v>
      </c>
      <c r="EE338" s="153">
        <v>27</v>
      </c>
      <c r="EF338" s="153">
        <v>0</v>
      </c>
      <c r="EG338" s="153">
        <v>48</v>
      </c>
      <c r="EH338" s="153">
        <v>1</v>
      </c>
      <c r="EI338" s="153">
        <v>9</v>
      </c>
      <c r="EJ338" s="153">
        <v>15</v>
      </c>
      <c r="EK338" s="153">
        <v>15</v>
      </c>
      <c r="EL338" s="153">
        <v>6</v>
      </c>
      <c r="EM338" s="153">
        <v>0</v>
      </c>
      <c r="EN338" s="153">
        <v>13</v>
      </c>
      <c r="EO338" s="153">
        <v>7</v>
      </c>
      <c r="EP338" s="153">
        <v>3</v>
      </c>
      <c r="EQ338" s="153">
        <v>34</v>
      </c>
      <c r="ER338" s="153">
        <v>4</v>
      </c>
      <c r="ES338" s="153">
        <v>20</v>
      </c>
      <c r="ET338" s="153">
        <v>3</v>
      </c>
      <c r="EU338" s="153">
        <v>17</v>
      </c>
      <c r="EV338" s="153">
        <v>9</v>
      </c>
      <c r="EW338" s="153">
        <v>1</v>
      </c>
      <c r="EX338" s="153">
        <v>18</v>
      </c>
      <c r="EY338" s="153">
        <v>15</v>
      </c>
      <c r="EZ338" s="153">
        <v>26</v>
      </c>
      <c r="FA338" s="153">
        <v>33</v>
      </c>
      <c r="FB338" s="153">
        <v>34</v>
      </c>
      <c r="FC338" s="153">
        <v>26</v>
      </c>
      <c r="FD338" s="153">
        <v>29</v>
      </c>
      <c r="FE338" s="153">
        <v>23</v>
      </c>
      <c r="FF338" s="153">
        <v>21</v>
      </c>
      <c r="FG338" s="153">
        <v>29</v>
      </c>
      <c r="FH338" s="153">
        <v>22</v>
      </c>
      <c r="FI338" s="153">
        <v>17</v>
      </c>
      <c r="FJ338" s="153">
        <v>215</v>
      </c>
      <c r="FK338" s="153">
        <v>41</v>
      </c>
      <c r="FL338" s="153">
        <v>26</v>
      </c>
      <c r="FM338" s="153">
        <v>16</v>
      </c>
      <c r="FN338" s="153">
        <v>4</v>
      </c>
      <c r="FO338" s="153">
        <v>3</v>
      </c>
      <c r="FP338" s="153">
        <v>4</v>
      </c>
      <c r="FQ338" s="153">
        <v>73</v>
      </c>
      <c r="FR338" s="153">
        <v>42</v>
      </c>
      <c r="FS338" s="153">
        <v>14</v>
      </c>
      <c r="FT338" s="153">
        <v>24</v>
      </c>
      <c r="FU338" s="153">
        <v>9</v>
      </c>
      <c r="FV338" s="153">
        <v>26</v>
      </c>
      <c r="FW338" s="153">
        <v>81</v>
      </c>
      <c r="FX338" s="153">
        <v>16</v>
      </c>
      <c r="FY338" s="153">
        <v>47</v>
      </c>
      <c r="FZ338" s="153">
        <v>78</v>
      </c>
      <c r="GA338" s="153">
        <v>13</v>
      </c>
      <c r="GB338" s="153">
        <v>4</v>
      </c>
      <c r="GC338" s="153">
        <v>15</v>
      </c>
      <c r="GD338" s="153">
        <v>16</v>
      </c>
      <c r="GE338" s="153">
        <v>26</v>
      </c>
      <c r="GF338" s="153">
        <v>1</v>
      </c>
      <c r="GG338" s="153">
        <v>4</v>
      </c>
      <c r="GH338" s="153">
        <v>52</v>
      </c>
      <c r="GI338" s="153">
        <v>56</v>
      </c>
      <c r="GJ338" s="153">
        <v>14</v>
      </c>
      <c r="GK338" s="153">
        <v>17</v>
      </c>
      <c r="GL338" s="153">
        <v>15</v>
      </c>
      <c r="GM338" s="153">
        <v>3</v>
      </c>
      <c r="GN338" s="153">
        <v>3</v>
      </c>
      <c r="GO338" s="153">
        <v>1</v>
      </c>
      <c r="GP338" s="153">
        <v>7</v>
      </c>
      <c r="GQ338" s="153">
        <v>66</v>
      </c>
      <c r="GR338" s="153">
        <v>24</v>
      </c>
      <c r="GS338" s="153">
        <v>48</v>
      </c>
      <c r="GT338" s="153">
        <v>13</v>
      </c>
      <c r="GU338" s="153">
        <v>12</v>
      </c>
      <c r="GV338" s="153">
        <v>66</v>
      </c>
      <c r="GW338" s="153">
        <v>21</v>
      </c>
      <c r="GX338" s="153">
        <v>67</v>
      </c>
      <c r="GY338" s="153">
        <v>63</v>
      </c>
      <c r="GZ338" s="153">
        <v>16</v>
      </c>
      <c r="HA338" s="153">
        <v>156</v>
      </c>
      <c r="HB338" s="153">
        <v>33</v>
      </c>
      <c r="HC338" s="153">
        <v>11</v>
      </c>
      <c r="HD338" s="153">
        <v>13</v>
      </c>
      <c r="HE338" s="153">
        <v>4</v>
      </c>
      <c r="HF338" s="153">
        <v>27</v>
      </c>
      <c r="HG338" s="153">
        <v>45</v>
      </c>
      <c r="HH338" s="153">
        <v>53</v>
      </c>
      <c r="HI338" s="153">
        <v>90</v>
      </c>
      <c r="HJ338" s="153">
        <v>53</v>
      </c>
      <c r="HK338" s="153">
        <v>29</v>
      </c>
      <c r="HL338" s="153">
        <v>3</v>
      </c>
      <c r="HM338" s="153">
        <v>10</v>
      </c>
      <c r="HN338" s="153">
        <v>26</v>
      </c>
      <c r="HO338" s="153">
        <v>15</v>
      </c>
      <c r="HP338" s="153">
        <v>9</v>
      </c>
      <c r="HQ338" s="153">
        <v>7</v>
      </c>
      <c r="HR338" s="153">
        <v>18</v>
      </c>
      <c r="HS338" s="153">
        <v>6</v>
      </c>
      <c r="HT338" s="153">
        <v>1</v>
      </c>
      <c r="HU338" s="153">
        <v>15</v>
      </c>
      <c r="HV338" s="153">
        <v>43</v>
      </c>
      <c r="HW338" s="153">
        <v>34</v>
      </c>
      <c r="HX338" s="153">
        <v>151</v>
      </c>
      <c r="HY338" s="153">
        <v>33</v>
      </c>
      <c r="HZ338" s="153">
        <v>15</v>
      </c>
      <c r="IA338" s="153">
        <v>16</v>
      </c>
      <c r="IB338" s="153">
        <v>10</v>
      </c>
      <c r="IC338" s="153">
        <v>165</v>
      </c>
      <c r="ID338" s="153">
        <v>3</v>
      </c>
      <c r="IE338" s="153">
        <v>303</v>
      </c>
      <c r="IF338" s="153">
        <v>39</v>
      </c>
      <c r="IG338" s="153">
        <v>32</v>
      </c>
      <c r="IH338" s="153">
        <v>28</v>
      </c>
      <c r="II338" s="153">
        <v>7</v>
      </c>
      <c r="IJ338" s="153">
        <v>22</v>
      </c>
      <c r="IK338" s="153">
        <v>3</v>
      </c>
      <c r="IL338" s="153">
        <v>22</v>
      </c>
      <c r="IM338" s="153">
        <v>67</v>
      </c>
      <c r="IN338" s="153">
        <v>49</v>
      </c>
      <c r="IO338" s="153">
        <v>12</v>
      </c>
      <c r="IP338" s="153">
        <v>2</v>
      </c>
      <c r="IQ338" s="153">
        <v>24</v>
      </c>
      <c r="IR338" s="153">
        <v>4</v>
      </c>
      <c r="IS338" s="153">
        <v>2</v>
      </c>
      <c r="IT338" s="153">
        <v>26</v>
      </c>
      <c r="IU338" s="153">
        <v>28</v>
      </c>
      <c r="IV338" s="153">
        <v>16</v>
      </c>
      <c r="IW338" s="153">
        <v>8</v>
      </c>
      <c r="IX338" s="153">
        <v>31</v>
      </c>
      <c r="IY338" s="153">
        <v>27</v>
      </c>
      <c r="IZ338" s="153">
        <v>3</v>
      </c>
      <c r="JA338" s="153">
        <v>76</v>
      </c>
      <c r="JB338" s="153">
        <v>58</v>
      </c>
      <c r="JC338" s="153">
        <v>33</v>
      </c>
      <c r="JD338" s="153">
        <v>6</v>
      </c>
      <c r="JE338" s="153">
        <v>17</v>
      </c>
      <c r="JF338" s="153">
        <v>19</v>
      </c>
      <c r="JG338" s="153">
        <v>17</v>
      </c>
      <c r="JH338" s="153">
        <v>191</v>
      </c>
      <c r="JI338" s="153">
        <v>32</v>
      </c>
      <c r="JJ338" s="153">
        <v>8</v>
      </c>
      <c r="JK338" s="153">
        <v>31</v>
      </c>
      <c r="JL338" s="153">
        <v>488</v>
      </c>
      <c r="JM338" s="153">
        <v>1953</v>
      </c>
      <c r="JN338" s="153">
        <v>3324</v>
      </c>
      <c r="JO338" s="153">
        <v>2708</v>
      </c>
      <c r="JP338" s="153">
        <v>2908</v>
      </c>
      <c r="JQ338" s="153">
        <v>875</v>
      </c>
      <c r="JR338" s="153">
        <v>1666</v>
      </c>
      <c r="JS338" s="153">
        <v>338</v>
      </c>
      <c r="JT338" s="153">
        <v>3132</v>
      </c>
      <c r="JU338" s="153">
        <v>361</v>
      </c>
      <c r="JV338" s="153"/>
      <c r="JW338" s="153">
        <v>2872</v>
      </c>
      <c r="JX338" s="153">
        <v>1638</v>
      </c>
      <c r="JY338" s="153">
        <v>769</v>
      </c>
      <c r="JZ338" s="153">
        <v>670</v>
      </c>
      <c r="KA338" s="153">
        <v>716</v>
      </c>
      <c r="KB338" s="153">
        <v>842</v>
      </c>
      <c r="KC338" s="153">
        <v>503</v>
      </c>
      <c r="KD338" s="153">
        <v>1058</v>
      </c>
      <c r="KE338" s="153">
        <v>1070</v>
      </c>
      <c r="KF338" s="153">
        <v>242</v>
      </c>
      <c r="KG338" s="153">
        <v>431</v>
      </c>
      <c r="KH338" s="153">
        <v>106</v>
      </c>
      <c r="KI338" s="153">
        <v>1301</v>
      </c>
      <c r="KJ338" s="153">
        <v>250</v>
      </c>
      <c r="KK338" s="153">
        <v>12</v>
      </c>
      <c r="KL338" s="153">
        <v>546</v>
      </c>
      <c r="KM338" s="153">
        <v>72</v>
      </c>
      <c r="KN338" s="153">
        <v>437</v>
      </c>
      <c r="KO338" s="153">
        <v>113</v>
      </c>
      <c r="KP338" s="153">
        <v>195</v>
      </c>
      <c r="KQ338" s="153">
        <v>319</v>
      </c>
      <c r="KR338" s="153">
        <v>47</v>
      </c>
      <c r="KS338" s="153">
        <v>1039</v>
      </c>
      <c r="KT338" s="153">
        <v>323</v>
      </c>
      <c r="KU338" s="153">
        <v>106</v>
      </c>
      <c r="KV338" s="153">
        <v>178</v>
      </c>
      <c r="KW338" s="153">
        <v>335</v>
      </c>
      <c r="KX338" s="153">
        <v>1261</v>
      </c>
      <c r="KY338" s="153">
        <v>2694</v>
      </c>
      <c r="KZ338" s="153">
        <v>360</v>
      </c>
      <c r="LA338" s="153">
        <v>458</v>
      </c>
      <c r="LB338" s="153">
        <v>1035</v>
      </c>
      <c r="LC338" s="153">
        <v>1</v>
      </c>
      <c r="LD338" s="153">
        <v>1547</v>
      </c>
      <c r="LE338" s="153">
        <v>2216</v>
      </c>
      <c r="LF338" s="153">
        <v>4852</v>
      </c>
      <c r="LG338" s="153">
        <v>995</v>
      </c>
      <c r="LH338" s="153">
        <v>1794</v>
      </c>
      <c r="LI338" s="153">
        <v>6529</v>
      </c>
      <c r="LJ338" s="153">
        <v>2220</v>
      </c>
      <c r="LK338" s="153">
        <v>2169</v>
      </c>
      <c r="LL338" s="153">
        <v>367</v>
      </c>
      <c r="LM338" s="153">
        <v>1</v>
      </c>
      <c r="LN338" s="153">
        <v>5690</v>
      </c>
      <c r="LO338" s="153">
        <v>298</v>
      </c>
      <c r="LP338" s="153">
        <v>331</v>
      </c>
      <c r="LQ338" s="153">
        <v>154</v>
      </c>
      <c r="LR338" s="153">
        <v>213</v>
      </c>
      <c r="LS338" s="153">
        <v>2280</v>
      </c>
      <c r="LT338" s="153">
        <v>832</v>
      </c>
      <c r="LU338" s="153">
        <v>1472</v>
      </c>
      <c r="LV338" s="153">
        <v>249</v>
      </c>
      <c r="LW338" s="153">
        <v>4745</v>
      </c>
      <c r="LX338" s="153">
        <v>1973</v>
      </c>
      <c r="LY338" s="153">
        <v>2277</v>
      </c>
      <c r="LZ338" s="153">
        <v>493</v>
      </c>
      <c r="MA338" s="153">
        <v>2273</v>
      </c>
      <c r="MB338" s="153">
        <v>283</v>
      </c>
      <c r="MC338" s="153">
        <v>422</v>
      </c>
      <c r="MD338" s="153">
        <v>105</v>
      </c>
      <c r="ME338" s="153">
        <v>350</v>
      </c>
      <c r="MF338" s="153">
        <v>745</v>
      </c>
      <c r="MG338" s="153">
        <v>5727</v>
      </c>
      <c r="MH338" s="153">
        <v>3845</v>
      </c>
      <c r="MI338" s="153">
        <v>809</v>
      </c>
      <c r="MJ338" s="153">
        <v>1649</v>
      </c>
      <c r="MK338" s="153">
        <v>176</v>
      </c>
      <c r="ML338" s="153">
        <v>920</v>
      </c>
      <c r="MM338" s="153">
        <v>562</v>
      </c>
      <c r="MN338" s="153">
        <v>438</v>
      </c>
      <c r="MO338" s="153">
        <v>432</v>
      </c>
      <c r="MP338" s="153">
        <v>452</v>
      </c>
      <c r="MQ338" s="153">
        <v>21</v>
      </c>
      <c r="MR338" s="153">
        <v>50</v>
      </c>
      <c r="MS338" s="153">
        <v>492</v>
      </c>
      <c r="MT338" s="153">
        <v>3341</v>
      </c>
      <c r="MU338" s="153">
        <v>531</v>
      </c>
      <c r="MV338" s="153">
        <v>659</v>
      </c>
      <c r="MW338" s="153">
        <v>568</v>
      </c>
      <c r="MX338" s="153">
        <v>196</v>
      </c>
      <c r="MY338" s="153">
        <v>466</v>
      </c>
      <c r="MZ338" s="153">
        <v>312</v>
      </c>
      <c r="NA338" s="153">
        <v>8209</v>
      </c>
      <c r="NB338" s="153">
        <v>1633</v>
      </c>
      <c r="NC338" s="153">
        <v>524</v>
      </c>
      <c r="ND338" s="153">
        <v>333</v>
      </c>
      <c r="NE338" s="153">
        <v>451</v>
      </c>
      <c r="NF338" s="153">
        <v>309</v>
      </c>
      <c r="NG338" s="153">
        <v>365</v>
      </c>
      <c r="NH338" s="153">
        <v>113</v>
      </c>
      <c r="NI338" s="153">
        <v>933</v>
      </c>
      <c r="NJ338" s="153">
        <v>365</v>
      </c>
      <c r="NK338" s="153">
        <v>151</v>
      </c>
      <c r="NL338" s="153">
        <v>61</v>
      </c>
      <c r="NM338" s="153">
        <v>742</v>
      </c>
      <c r="NN338" s="153">
        <v>606</v>
      </c>
      <c r="NO338" s="153">
        <v>778</v>
      </c>
      <c r="NP338" s="153">
        <v>1326</v>
      </c>
      <c r="NQ338" s="153">
        <v>1042</v>
      </c>
      <c r="NR338" s="153">
        <v>1165</v>
      </c>
      <c r="NS338" s="153">
        <v>902</v>
      </c>
      <c r="NT338" s="153">
        <v>280</v>
      </c>
      <c r="NU338" s="153">
        <v>985</v>
      </c>
      <c r="NV338" s="153">
        <v>526</v>
      </c>
      <c r="NW338" s="153">
        <v>1539</v>
      </c>
      <c r="NX338" s="153">
        <v>14</v>
      </c>
      <c r="NY338" s="153">
        <v>115</v>
      </c>
      <c r="NZ338" s="153">
        <v>679</v>
      </c>
      <c r="OA338" s="153">
        <v>206</v>
      </c>
      <c r="OB338" s="153">
        <v>621</v>
      </c>
      <c r="OC338" s="153">
        <v>899</v>
      </c>
      <c r="OD338" s="153"/>
      <c r="OE338" s="153">
        <v>0</v>
      </c>
      <c r="OF338" s="153">
        <v>9</v>
      </c>
      <c r="OG338" s="153">
        <v>28</v>
      </c>
      <c r="OH338" s="153">
        <v>178</v>
      </c>
      <c r="OI338" s="153">
        <v>38</v>
      </c>
      <c r="OJ338" s="153">
        <v>1540</v>
      </c>
      <c r="OK338" s="153">
        <v>3195</v>
      </c>
      <c r="OL338" s="153">
        <v>4122</v>
      </c>
      <c r="OM338" s="153">
        <v>87</v>
      </c>
      <c r="ON338" s="153">
        <v>125</v>
      </c>
      <c r="OO338" s="154">
        <v>1711</v>
      </c>
      <c r="OP338" s="144">
        <v>161458</v>
      </c>
      <c r="OQ338" s="155">
        <v>17900</v>
      </c>
      <c r="OR338" s="153"/>
      <c r="OS338" s="153"/>
      <c r="OT338" s="153"/>
      <c r="OU338" s="153"/>
      <c r="OV338" s="153"/>
      <c r="OW338" s="153">
        <v>2679</v>
      </c>
      <c r="OX338" s="153">
        <v>-3367</v>
      </c>
      <c r="OY338" s="153"/>
      <c r="OZ338" s="153"/>
      <c r="PA338" s="153"/>
      <c r="PB338" s="153"/>
      <c r="PC338" s="153"/>
      <c r="PD338" s="153"/>
      <c r="PE338" s="153"/>
      <c r="PF338" s="153"/>
      <c r="PG338" s="153"/>
      <c r="PH338" s="153"/>
      <c r="PI338" s="153"/>
      <c r="PJ338" s="156"/>
      <c r="PK338" s="144">
        <v>17212</v>
      </c>
      <c r="PL338" s="144">
        <v>178669</v>
      </c>
    </row>
    <row r="339" spans="1:428" ht="15" x14ac:dyDescent="0.25">
      <c r="A339" s="158">
        <v>541300</v>
      </c>
      <c r="B339" s="159" t="s">
        <v>750</v>
      </c>
      <c r="C339" s="149" t="s">
        <v>525</v>
      </c>
      <c r="D339" s="155">
        <v>3</v>
      </c>
      <c r="E339" s="153"/>
      <c r="F339" s="153"/>
      <c r="G339" s="153"/>
      <c r="H339" s="153"/>
      <c r="I339" s="153">
        <v>3</v>
      </c>
      <c r="J339" s="153"/>
      <c r="K339" s="153"/>
      <c r="L339" s="153"/>
      <c r="M339" s="153">
        <v>2</v>
      </c>
      <c r="N339" s="153">
        <v>10</v>
      </c>
      <c r="O339" s="153">
        <v>4</v>
      </c>
      <c r="P339" s="153">
        <v>407</v>
      </c>
      <c r="Q339" s="153">
        <v>1084</v>
      </c>
      <c r="R339" s="153">
        <v>545</v>
      </c>
      <c r="S339" s="153">
        <v>40</v>
      </c>
      <c r="T339" s="153">
        <v>28</v>
      </c>
      <c r="U339" s="153">
        <v>232</v>
      </c>
      <c r="V339" s="153">
        <v>244</v>
      </c>
      <c r="W339" s="153">
        <v>157</v>
      </c>
      <c r="X339" s="153">
        <v>1123</v>
      </c>
      <c r="Y339" s="153">
        <v>1051</v>
      </c>
      <c r="Z339" s="153">
        <v>1018</v>
      </c>
      <c r="AA339" s="153">
        <v>644</v>
      </c>
      <c r="AB339" s="153">
        <v>459</v>
      </c>
      <c r="AC339" s="153">
        <v>1273</v>
      </c>
      <c r="AD339" s="153">
        <v>4659</v>
      </c>
      <c r="AE339" s="153">
        <v>1845</v>
      </c>
      <c r="AF339" s="153">
        <v>3920</v>
      </c>
      <c r="AG339" s="153">
        <v>1383</v>
      </c>
      <c r="AH339" s="153">
        <v>8453</v>
      </c>
      <c r="AI339" s="153">
        <v>732</v>
      </c>
      <c r="AJ339" s="153">
        <v>2336</v>
      </c>
      <c r="AK339" s="153">
        <v>2470</v>
      </c>
      <c r="AL339" s="153">
        <v>5801</v>
      </c>
      <c r="AM339" s="153">
        <v>3156</v>
      </c>
      <c r="AN339" s="153">
        <v>98</v>
      </c>
      <c r="AO339" s="153">
        <v>117</v>
      </c>
      <c r="AP339" s="153">
        <v>72</v>
      </c>
      <c r="AQ339" s="153">
        <v>187</v>
      </c>
      <c r="AR339" s="153">
        <v>41</v>
      </c>
      <c r="AS339" s="153">
        <v>114</v>
      </c>
      <c r="AT339" s="153">
        <v>61</v>
      </c>
      <c r="AU339" s="153">
        <v>114</v>
      </c>
      <c r="AV339" s="153">
        <v>7</v>
      </c>
      <c r="AW339" s="153">
        <v>76</v>
      </c>
      <c r="AX339" s="153">
        <v>15</v>
      </c>
      <c r="AY339" s="153">
        <v>8</v>
      </c>
      <c r="AZ339" s="153">
        <v>22</v>
      </c>
      <c r="BA339" s="153">
        <v>16</v>
      </c>
      <c r="BB339" s="153">
        <v>22</v>
      </c>
      <c r="BC339" s="153">
        <v>67</v>
      </c>
      <c r="BD339" s="153">
        <v>477</v>
      </c>
      <c r="BE339" s="153">
        <v>56</v>
      </c>
      <c r="BF339" s="153">
        <v>5</v>
      </c>
      <c r="BG339" s="153">
        <v>0</v>
      </c>
      <c r="BH339" s="153">
        <v>39</v>
      </c>
      <c r="BI339" s="153">
        <v>27</v>
      </c>
      <c r="BJ339" s="153">
        <v>20</v>
      </c>
      <c r="BK339" s="153">
        <v>22</v>
      </c>
      <c r="BL339" s="153">
        <v>40</v>
      </c>
      <c r="BM339" s="153">
        <v>52</v>
      </c>
      <c r="BN339" s="153">
        <v>14</v>
      </c>
      <c r="BO339" s="153">
        <v>35</v>
      </c>
      <c r="BP339" s="153">
        <v>13</v>
      </c>
      <c r="BQ339" s="153">
        <v>57</v>
      </c>
      <c r="BR339" s="153">
        <v>191</v>
      </c>
      <c r="BS339" s="153">
        <v>212</v>
      </c>
      <c r="BT339" s="153">
        <v>20</v>
      </c>
      <c r="BU339" s="153">
        <v>33</v>
      </c>
      <c r="BV339" s="153">
        <v>19</v>
      </c>
      <c r="BW339" s="153">
        <v>35</v>
      </c>
      <c r="BX339" s="153">
        <v>29</v>
      </c>
      <c r="BY339" s="153">
        <v>100</v>
      </c>
      <c r="BZ339" s="153">
        <v>91</v>
      </c>
      <c r="CA339" s="153">
        <v>36</v>
      </c>
      <c r="CB339" s="153">
        <v>4</v>
      </c>
      <c r="CC339" s="153">
        <v>60</v>
      </c>
      <c r="CD339" s="153">
        <v>6</v>
      </c>
      <c r="CE339" s="153">
        <v>13</v>
      </c>
      <c r="CF339" s="153">
        <v>28</v>
      </c>
      <c r="CG339" s="153">
        <v>38</v>
      </c>
      <c r="CH339" s="153">
        <v>134</v>
      </c>
      <c r="CI339" s="153">
        <v>33</v>
      </c>
      <c r="CJ339" s="153">
        <v>52</v>
      </c>
      <c r="CK339" s="153">
        <v>39</v>
      </c>
      <c r="CL339" s="153">
        <v>12</v>
      </c>
      <c r="CM339" s="153">
        <v>80</v>
      </c>
      <c r="CN339" s="153">
        <v>16</v>
      </c>
      <c r="CO339" s="153">
        <v>2</v>
      </c>
      <c r="CP339" s="153">
        <v>50</v>
      </c>
      <c r="CQ339" s="153">
        <v>18</v>
      </c>
      <c r="CR339" s="153">
        <v>22</v>
      </c>
      <c r="CS339" s="153">
        <v>6</v>
      </c>
      <c r="CT339" s="153">
        <v>9</v>
      </c>
      <c r="CU339" s="153">
        <v>12</v>
      </c>
      <c r="CV339" s="153">
        <v>8</v>
      </c>
      <c r="CW339" s="153">
        <v>20</v>
      </c>
      <c r="CX339" s="153">
        <v>26</v>
      </c>
      <c r="CY339" s="153">
        <v>4</v>
      </c>
      <c r="CZ339" s="153">
        <v>17</v>
      </c>
      <c r="DA339" s="153">
        <v>46</v>
      </c>
      <c r="DB339" s="153">
        <v>17</v>
      </c>
      <c r="DC339" s="153">
        <v>23</v>
      </c>
      <c r="DD339" s="153">
        <v>67</v>
      </c>
      <c r="DE339" s="153">
        <v>2</v>
      </c>
      <c r="DF339" s="153">
        <v>15</v>
      </c>
      <c r="DG339" s="153">
        <v>8</v>
      </c>
      <c r="DH339" s="153">
        <v>48</v>
      </c>
      <c r="DI339" s="153">
        <v>18</v>
      </c>
      <c r="DJ339" s="153">
        <v>0</v>
      </c>
      <c r="DK339" s="153">
        <v>0</v>
      </c>
      <c r="DL339" s="153">
        <v>0</v>
      </c>
      <c r="DM339" s="153">
        <v>0</v>
      </c>
      <c r="DN339" s="153">
        <v>0</v>
      </c>
      <c r="DO339" s="153">
        <v>0</v>
      </c>
      <c r="DP339" s="153">
        <v>0</v>
      </c>
      <c r="DQ339" s="153">
        <v>0</v>
      </c>
      <c r="DR339" s="153">
        <v>2</v>
      </c>
      <c r="DS339" s="153">
        <v>77</v>
      </c>
      <c r="DT339" s="153">
        <v>11</v>
      </c>
      <c r="DU339" s="153">
        <v>0</v>
      </c>
      <c r="DV339" s="153">
        <v>7</v>
      </c>
      <c r="DW339" s="153">
        <v>3</v>
      </c>
      <c r="DX339" s="153">
        <v>9</v>
      </c>
      <c r="DY339" s="153">
        <v>20</v>
      </c>
      <c r="DZ339" s="153">
        <v>6</v>
      </c>
      <c r="EA339" s="153">
        <v>26</v>
      </c>
      <c r="EB339" s="153">
        <v>1</v>
      </c>
      <c r="EC339" s="153">
        <v>0</v>
      </c>
      <c r="ED339" s="153">
        <v>1</v>
      </c>
      <c r="EE339" s="153">
        <v>55</v>
      </c>
      <c r="EF339" s="153">
        <v>3</v>
      </c>
      <c r="EG339" s="153">
        <v>4</v>
      </c>
      <c r="EH339" s="153">
        <v>3</v>
      </c>
      <c r="EI339" s="153"/>
      <c r="EJ339" s="153">
        <v>10</v>
      </c>
      <c r="EK339" s="153"/>
      <c r="EL339" s="153">
        <v>18</v>
      </c>
      <c r="EM339" s="153">
        <v>2</v>
      </c>
      <c r="EN339" s="153">
        <v>19</v>
      </c>
      <c r="EO339" s="153">
        <v>29</v>
      </c>
      <c r="EP339" s="153">
        <v>1</v>
      </c>
      <c r="EQ339" s="153">
        <v>64</v>
      </c>
      <c r="ER339" s="153">
        <v>0</v>
      </c>
      <c r="ES339" s="153">
        <v>77</v>
      </c>
      <c r="ET339" s="153">
        <v>10</v>
      </c>
      <c r="EU339" s="153">
        <v>82</v>
      </c>
      <c r="EV339" s="153">
        <v>15</v>
      </c>
      <c r="EW339" s="153">
        <v>0</v>
      </c>
      <c r="EX339" s="153">
        <v>121</v>
      </c>
      <c r="EY339" s="153">
        <v>21</v>
      </c>
      <c r="EZ339" s="153">
        <v>45</v>
      </c>
      <c r="FA339" s="153">
        <v>87</v>
      </c>
      <c r="FB339" s="153">
        <v>34</v>
      </c>
      <c r="FC339" s="153">
        <v>34</v>
      </c>
      <c r="FD339" s="153">
        <v>36</v>
      </c>
      <c r="FE339" s="153">
        <v>67</v>
      </c>
      <c r="FF339" s="153">
        <v>61</v>
      </c>
      <c r="FG339" s="153">
        <v>87</v>
      </c>
      <c r="FH339" s="153">
        <v>140</v>
      </c>
      <c r="FI339" s="153">
        <v>14</v>
      </c>
      <c r="FJ339" s="153">
        <v>13</v>
      </c>
      <c r="FK339" s="153">
        <v>160</v>
      </c>
      <c r="FL339" s="153">
        <v>498</v>
      </c>
      <c r="FM339" s="153">
        <v>14</v>
      </c>
      <c r="FN339" s="153">
        <v>45</v>
      </c>
      <c r="FO339" s="153">
        <v>2</v>
      </c>
      <c r="FP339" s="153">
        <v>4</v>
      </c>
      <c r="FQ339" s="153">
        <v>42</v>
      </c>
      <c r="FR339" s="153">
        <v>20</v>
      </c>
      <c r="FS339" s="153">
        <v>9</v>
      </c>
      <c r="FT339" s="153">
        <v>19</v>
      </c>
      <c r="FU339" s="153">
        <v>33</v>
      </c>
      <c r="FV339" s="153">
        <v>16</v>
      </c>
      <c r="FW339" s="153">
        <v>75</v>
      </c>
      <c r="FX339" s="153">
        <v>26</v>
      </c>
      <c r="FY339" s="153">
        <v>52</v>
      </c>
      <c r="FZ339" s="153">
        <v>67</v>
      </c>
      <c r="GA339" s="153">
        <v>34</v>
      </c>
      <c r="GB339" s="153">
        <v>8</v>
      </c>
      <c r="GC339" s="153">
        <v>9</v>
      </c>
      <c r="GD339" s="153">
        <v>31</v>
      </c>
      <c r="GE339" s="153">
        <v>18</v>
      </c>
      <c r="GF339" s="153">
        <v>1</v>
      </c>
      <c r="GG339" s="153">
        <v>14</v>
      </c>
      <c r="GH339" s="153">
        <v>32</v>
      </c>
      <c r="GI339" s="153">
        <v>107</v>
      </c>
      <c r="GJ339" s="153">
        <v>102</v>
      </c>
      <c r="GK339" s="153">
        <v>87</v>
      </c>
      <c r="GL339" s="153">
        <v>52</v>
      </c>
      <c r="GM339" s="153">
        <v>8</v>
      </c>
      <c r="GN339" s="153">
        <v>9</v>
      </c>
      <c r="GO339" s="153">
        <v>5</v>
      </c>
      <c r="GP339" s="153">
        <v>12</v>
      </c>
      <c r="GQ339" s="153">
        <v>89</v>
      </c>
      <c r="GR339" s="153">
        <v>39</v>
      </c>
      <c r="GS339" s="153">
        <v>51</v>
      </c>
      <c r="GT339" s="153">
        <v>74</v>
      </c>
      <c r="GU339" s="153">
        <v>75</v>
      </c>
      <c r="GV339" s="153">
        <v>71</v>
      </c>
      <c r="GW339" s="153">
        <v>34</v>
      </c>
      <c r="GX339" s="153">
        <v>44</v>
      </c>
      <c r="GY339" s="153">
        <v>128</v>
      </c>
      <c r="GZ339" s="153">
        <v>84</v>
      </c>
      <c r="HA339" s="153">
        <v>199</v>
      </c>
      <c r="HB339" s="153">
        <v>75</v>
      </c>
      <c r="HC339" s="153">
        <v>81</v>
      </c>
      <c r="HD339" s="153">
        <v>58</v>
      </c>
      <c r="HE339" s="153">
        <v>0</v>
      </c>
      <c r="HF339" s="153">
        <v>128</v>
      </c>
      <c r="HG339" s="153">
        <v>87</v>
      </c>
      <c r="HH339" s="153">
        <v>97</v>
      </c>
      <c r="HI339" s="153">
        <v>10</v>
      </c>
      <c r="HJ339" s="153">
        <v>64</v>
      </c>
      <c r="HK339" s="153"/>
      <c r="HL339" s="153">
        <v>22</v>
      </c>
      <c r="HM339" s="153">
        <v>4</v>
      </c>
      <c r="HN339" s="153">
        <v>50</v>
      </c>
      <c r="HO339" s="153">
        <v>19</v>
      </c>
      <c r="HP339" s="153">
        <v>4</v>
      </c>
      <c r="HQ339" s="153">
        <v>9</v>
      </c>
      <c r="HR339" s="153">
        <v>21</v>
      </c>
      <c r="HS339" s="153">
        <v>17</v>
      </c>
      <c r="HT339" s="153">
        <v>7</v>
      </c>
      <c r="HU339" s="153">
        <v>35</v>
      </c>
      <c r="HV339" s="153">
        <v>161</v>
      </c>
      <c r="HW339" s="153">
        <v>223</v>
      </c>
      <c r="HX339" s="153">
        <v>358</v>
      </c>
      <c r="HY339" s="153">
        <v>58</v>
      </c>
      <c r="HZ339" s="153">
        <v>23</v>
      </c>
      <c r="IA339" s="153">
        <v>24</v>
      </c>
      <c r="IB339" s="153">
        <v>9</v>
      </c>
      <c r="IC339" s="153">
        <v>556</v>
      </c>
      <c r="ID339" s="153">
        <v>13</v>
      </c>
      <c r="IE339" s="153">
        <v>414</v>
      </c>
      <c r="IF339" s="153">
        <v>54</v>
      </c>
      <c r="IG339" s="153">
        <v>17</v>
      </c>
      <c r="IH339" s="153">
        <v>19</v>
      </c>
      <c r="II339" s="153">
        <v>43</v>
      </c>
      <c r="IJ339" s="153">
        <v>29</v>
      </c>
      <c r="IK339" s="153">
        <v>30</v>
      </c>
      <c r="IL339" s="153">
        <v>138</v>
      </c>
      <c r="IM339" s="153">
        <v>508</v>
      </c>
      <c r="IN339" s="153">
        <v>210</v>
      </c>
      <c r="IO339" s="153">
        <v>75</v>
      </c>
      <c r="IP339" s="153"/>
      <c r="IQ339" s="153">
        <v>6</v>
      </c>
      <c r="IR339" s="153">
        <v>20</v>
      </c>
      <c r="IS339" s="153">
        <v>2</v>
      </c>
      <c r="IT339" s="153">
        <v>27</v>
      </c>
      <c r="IU339" s="153">
        <v>14</v>
      </c>
      <c r="IV339" s="153">
        <v>15</v>
      </c>
      <c r="IW339" s="153">
        <v>58</v>
      </c>
      <c r="IX339" s="153">
        <v>28</v>
      </c>
      <c r="IY339" s="153">
        <v>45</v>
      </c>
      <c r="IZ339" s="153">
        <v>7</v>
      </c>
      <c r="JA339" s="153">
        <v>51</v>
      </c>
      <c r="JB339" s="153">
        <v>136</v>
      </c>
      <c r="JC339" s="153">
        <v>66</v>
      </c>
      <c r="JD339" s="153">
        <v>18</v>
      </c>
      <c r="JE339" s="153">
        <v>24</v>
      </c>
      <c r="JF339" s="153">
        <v>39</v>
      </c>
      <c r="JG339" s="153">
        <v>53</v>
      </c>
      <c r="JH339" s="153">
        <v>372</v>
      </c>
      <c r="JI339" s="153">
        <v>26</v>
      </c>
      <c r="JJ339" s="153">
        <v>40</v>
      </c>
      <c r="JK339" s="153">
        <v>95</v>
      </c>
      <c r="JL339" s="153"/>
      <c r="JM339" s="153">
        <v>370</v>
      </c>
      <c r="JN339" s="153">
        <v>599</v>
      </c>
      <c r="JO339" s="153">
        <v>1373</v>
      </c>
      <c r="JP339" s="153">
        <v>934</v>
      </c>
      <c r="JQ339" s="153">
        <v>6866</v>
      </c>
      <c r="JR339" s="153">
        <v>960</v>
      </c>
      <c r="JS339" s="153">
        <v>145</v>
      </c>
      <c r="JT339" s="153">
        <v>1250</v>
      </c>
      <c r="JU339" s="153">
        <v>56</v>
      </c>
      <c r="JV339" s="153"/>
      <c r="JW339" s="153">
        <v>313</v>
      </c>
      <c r="JX339" s="153">
        <v>167</v>
      </c>
      <c r="JY339" s="153">
        <v>497</v>
      </c>
      <c r="JZ339" s="153">
        <v>226</v>
      </c>
      <c r="KA339" s="153">
        <v>148</v>
      </c>
      <c r="KB339" s="153">
        <v>125</v>
      </c>
      <c r="KC339" s="153">
        <v>187</v>
      </c>
      <c r="KD339" s="153">
        <v>464</v>
      </c>
      <c r="KE339" s="153">
        <v>236</v>
      </c>
      <c r="KF339" s="153">
        <v>279</v>
      </c>
      <c r="KG339" s="153">
        <v>1229</v>
      </c>
      <c r="KH339" s="153">
        <v>2</v>
      </c>
      <c r="KI339" s="153">
        <v>230</v>
      </c>
      <c r="KJ339" s="153">
        <v>34</v>
      </c>
      <c r="KK339" s="153">
        <v>177</v>
      </c>
      <c r="KL339" s="153">
        <v>199</v>
      </c>
      <c r="KM339" s="153">
        <v>3</v>
      </c>
      <c r="KN339" s="153">
        <v>288</v>
      </c>
      <c r="KO339" s="153">
        <v>13</v>
      </c>
      <c r="KP339" s="153">
        <v>42</v>
      </c>
      <c r="KQ339" s="153">
        <v>64</v>
      </c>
      <c r="KR339" s="153">
        <v>14</v>
      </c>
      <c r="KS339" s="153">
        <v>166</v>
      </c>
      <c r="KT339" s="153">
        <v>131</v>
      </c>
      <c r="KU339" s="153">
        <v>10</v>
      </c>
      <c r="KV339" s="153">
        <v>3</v>
      </c>
      <c r="KW339" s="153">
        <v>17</v>
      </c>
      <c r="KX339" s="153">
        <v>1595</v>
      </c>
      <c r="KY339" s="153">
        <v>9697</v>
      </c>
      <c r="KZ339" s="153">
        <v>402</v>
      </c>
      <c r="LA339" s="153">
        <v>495</v>
      </c>
      <c r="LB339" s="153">
        <v>44</v>
      </c>
      <c r="LC339" s="153">
        <v>0</v>
      </c>
      <c r="LD339" s="153">
        <v>96</v>
      </c>
      <c r="LE339" s="153">
        <v>19</v>
      </c>
      <c r="LF339" s="153">
        <v>12</v>
      </c>
      <c r="LG339" s="153">
        <v>1089</v>
      </c>
      <c r="LH339" s="153">
        <v>3</v>
      </c>
      <c r="LI339" s="153">
        <v>235</v>
      </c>
      <c r="LJ339" s="153">
        <v>241</v>
      </c>
      <c r="LK339" s="153">
        <v>1383</v>
      </c>
      <c r="LL339" s="153">
        <v>2336</v>
      </c>
      <c r="LM339" s="153">
        <v>4</v>
      </c>
      <c r="LN339" s="153">
        <v>30649</v>
      </c>
      <c r="LO339" s="153">
        <v>69</v>
      </c>
      <c r="LP339" s="153">
        <v>211</v>
      </c>
      <c r="LQ339" s="153">
        <v>8</v>
      </c>
      <c r="LR339" s="153">
        <v>1063</v>
      </c>
      <c r="LS339" s="153">
        <v>496</v>
      </c>
      <c r="LT339" s="153">
        <v>582</v>
      </c>
      <c r="LU339" s="153">
        <v>9092</v>
      </c>
      <c r="LV339" s="153">
        <v>110</v>
      </c>
      <c r="LW339" s="153">
        <v>369</v>
      </c>
      <c r="LX339" s="153">
        <v>16398</v>
      </c>
      <c r="LY339" s="153">
        <v>1074</v>
      </c>
      <c r="LZ339" s="153">
        <v>3939</v>
      </c>
      <c r="MA339" s="153">
        <v>17232</v>
      </c>
      <c r="MB339" s="153">
        <v>54</v>
      </c>
      <c r="MC339" s="153">
        <v>229</v>
      </c>
      <c r="MD339" s="153">
        <v>40</v>
      </c>
      <c r="ME339" s="153">
        <v>158</v>
      </c>
      <c r="MF339" s="153">
        <v>126</v>
      </c>
      <c r="MG339" s="153">
        <v>3062</v>
      </c>
      <c r="MH339" s="153">
        <v>583</v>
      </c>
      <c r="MI339" s="153">
        <v>1584</v>
      </c>
      <c r="MJ339" s="153">
        <v>385</v>
      </c>
      <c r="MK339" s="153">
        <v>956</v>
      </c>
      <c r="ML339" s="153">
        <v>289</v>
      </c>
      <c r="MM339" s="153">
        <v>464</v>
      </c>
      <c r="MN339" s="153">
        <v>523</v>
      </c>
      <c r="MO339" s="153">
        <v>253</v>
      </c>
      <c r="MP339" s="153">
        <v>721</v>
      </c>
      <c r="MQ339" s="153">
        <v>56</v>
      </c>
      <c r="MR339" s="153">
        <v>144</v>
      </c>
      <c r="MS339" s="153">
        <v>120</v>
      </c>
      <c r="MT339" s="153">
        <v>1139</v>
      </c>
      <c r="MU339" s="153">
        <v>39</v>
      </c>
      <c r="MV339" s="153">
        <v>271</v>
      </c>
      <c r="MW339" s="153">
        <v>155</v>
      </c>
      <c r="MX339" s="153">
        <v>205</v>
      </c>
      <c r="MY339" s="153">
        <v>65</v>
      </c>
      <c r="MZ339" s="153">
        <v>60</v>
      </c>
      <c r="NA339" s="153">
        <v>1259</v>
      </c>
      <c r="NB339" s="153">
        <v>418</v>
      </c>
      <c r="NC339" s="153">
        <v>20</v>
      </c>
      <c r="ND339" s="153">
        <v>365</v>
      </c>
      <c r="NE339" s="153">
        <v>38</v>
      </c>
      <c r="NF339" s="153">
        <v>140</v>
      </c>
      <c r="NG339" s="153">
        <v>22</v>
      </c>
      <c r="NH339" s="153">
        <v>25</v>
      </c>
      <c r="NI339" s="153">
        <v>2</v>
      </c>
      <c r="NJ339" s="153">
        <v>20</v>
      </c>
      <c r="NK339" s="153">
        <v>4</v>
      </c>
      <c r="NL339" s="153">
        <v>62</v>
      </c>
      <c r="NM339" s="153">
        <v>132</v>
      </c>
      <c r="NN339" s="153">
        <v>398</v>
      </c>
      <c r="NO339" s="153">
        <v>428</v>
      </c>
      <c r="NP339" s="153">
        <v>268</v>
      </c>
      <c r="NQ339" s="153">
        <v>817</v>
      </c>
      <c r="NR339" s="153">
        <v>204</v>
      </c>
      <c r="NS339" s="153">
        <v>20</v>
      </c>
      <c r="NT339" s="153">
        <v>1</v>
      </c>
      <c r="NU339" s="153">
        <v>29</v>
      </c>
      <c r="NV339" s="153">
        <v>2</v>
      </c>
      <c r="NW339" s="153">
        <v>66</v>
      </c>
      <c r="NX339" s="153">
        <v>0</v>
      </c>
      <c r="NY339" s="153">
        <v>16</v>
      </c>
      <c r="NZ339" s="153">
        <v>126</v>
      </c>
      <c r="OA339" s="153">
        <v>320</v>
      </c>
      <c r="OB339" s="153">
        <v>108</v>
      </c>
      <c r="OC339" s="153">
        <v>100</v>
      </c>
      <c r="OD339" s="153"/>
      <c r="OE339" s="153">
        <v>34478</v>
      </c>
      <c r="OF339" s="153">
        <v>3153</v>
      </c>
      <c r="OG339" s="153">
        <v>9</v>
      </c>
      <c r="OH339" s="153">
        <v>520</v>
      </c>
      <c r="OI339" s="153">
        <v>54</v>
      </c>
      <c r="OJ339" s="153">
        <v>4023</v>
      </c>
      <c r="OK339" s="153">
        <v>2825</v>
      </c>
      <c r="OL339" s="153">
        <v>19088</v>
      </c>
      <c r="OM339" s="153">
        <v>1960</v>
      </c>
      <c r="ON339" s="153">
        <v>681</v>
      </c>
      <c r="OO339" s="154">
        <v>10656</v>
      </c>
      <c r="OP339" s="144">
        <v>266697</v>
      </c>
      <c r="OQ339" s="155"/>
      <c r="OR339" s="153">
        <v>51774</v>
      </c>
      <c r="OS339" s="153"/>
      <c r="OT339" s="153">
        <v>3058</v>
      </c>
      <c r="OU339" s="153"/>
      <c r="OV339" s="153"/>
      <c r="OW339" s="153">
        <v>33253</v>
      </c>
      <c r="OX339" s="153">
        <v>-14609</v>
      </c>
      <c r="OY339" s="153"/>
      <c r="OZ339" s="153"/>
      <c r="PA339" s="153"/>
      <c r="PB339" s="153"/>
      <c r="PC339" s="153"/>
      <c r="PD339" s="153"/>
      <c r="PE339" s="153"/>
      <c r="PF339" s="153"/>
      <c r="PG339" s="153"/>
      <c r="PH339" s="153"/>
      <c r="PI339" s="153"/>
      <c r="PJ339" s="156"/>
      <c r="PK339" s="144">
        <v>73475</v>
      </c>
      <c r="PL339" s="144">
        <v>340173</v>
      </c>
    </row>
    <row r="340" spans="1:428" ht="15" x14ac:dyDescent="0.25">
      <c r="A340" s="158">
        <v>541610</v>
      </c>
      <c r="B340" s="159" t="s">
        <v>750</v>
      </c>
      <c r="C340" s="149" t="s">
        <v>526</v>
      </c>
      <c r="D340" s="155">
        <v>0</v>
      </c>
      <c r="E340" s="153"/>
      <c r="F340" s="153"/>
      <c r="G340" s="153"/>
      <c r="H340" s="153"/>
      <c r="I340" s="153">
        <v>0</v>
      </c>
      <c r="J340" s="153"/>
      <c r="K340" s="153"/>
      <c r="L340" s="153"/>
      <c r="M340" s="153"/>
      <c r="N340" s="153"/>
      <c r="O340" s="153">
        <v>1</v>
      </c>
      <c r="P340" s="153">
        <v>1</v>
      </c>
      <c r="Q340" s="153">
        <v>58</v>
      </c>
      <c r="R340" s="153">
        <v>18</v>
      </c>
      <c r="S340" s="153">
        <v>1</v>
      </c>
      <c r="T340" s="153">
        <v>1</v>
      </c>
      <c r="U340" s="153">
        <v>3</v>
      </c>
      <c r="V340" s="153">
        <v>2</v>
      </c>
      <c r="W340" s="153">
        <v>32</v>
      </c>
      <c r="X340" s="153">
        <v>56</v>
      </c>
      <c r="Y340" s="153">
        <v>159</v>
      </c>
      <c r="Z340" s="153">
        <v>154</v>
      </c>
      <c r="AA340" s="153">
        <v>53</v>
      </c>
      <c r="AB340" s="153">
        <v>40</v>
      </c>
      <c r="AC340" s="153">
        <v>153</v>
      </c>
      <c r="AD340" s="153">
        <v>94</v>
      </c>
      <c r="AE340" s="153">
        <v>199</v>
      </c>
      <c r="AF340" s="153">
        <v>101</v>
      </c>
      <c r="AG340" s="153">
        <v>176</v>
      </c>
      <c r="AH340" s="153">
        <v>184</v>
      </c>
      <c r="AI340" s="153">
        <v>48</v>
      </c>
      <c r="AJ340" s="153">
        <v>60</v>
      </c>
      <c r="AK340" s="153">
        <v>43</v>
      </c>
      <c r="AL340" s="153">
        <v>145</v>
      </c>
      <c r="AM340" s="153">
        <v>71</v>
      </c>
      <c r="AN340" s="153">
        <v>28</v>
      </c>
      <c r="AO340" s="153">
        <v>17</v>
      </c>
      <c r="AP340" s="153">
        <v>19</v>
      </c>
      <c r="AQ340" s="153">
        <v>16</v>
      </c>
      <c r="AR340" s="153">
        <v>2</v>
      </c>
      <c r="AS340" s="153">
        <v>9</v>
      </c>
      <c r="AT340" s="153">
        <v>2</v>
      </c>
      <c r="AU340" s="153">
        <v>8</v>
      </c>
      <c r="AV340" s="153">
        <v>4</v>
      </c>
      <c r="AW340" s="153">
        <v>9</v>
      </c>
      <c r="AX340" s="153">
        <v>2</v>
      </c>
      <c r="AY340" s="153">
        <v>3</v>
      </c>
      <c r="AZ340" s="153">
        <v>1</v>
      </c>
      <c r="BA340" s="153">
        <v>0</v>
      </c>
      <c r="BB340" s="153">
        <v>1</v>
      </c>
      <c r="BC340" s="153">
        <v>1</v>
      </c>
      <c r="BD340" s="153">
        <v>10</v>
      </c>
      <c r="BE340" s="153">
        <v>6</v>
      </c>
      <c r="BF340" s="153">
        <v>2</v>
      </c>
      <c r="BG340" s="153">
        <v>1</v>
      </c>
      <c r="BH340" s="153">
        <v>6</v>
      </c>
      <c r="BI340" s="153">
        <v>15</v>
      </c>
      <c r="BJ340" s="153">
        <v>3</v>
      </c>
      <c r="BK340" s="153">
        <v>4</v>
      </c>
      <c r="BL340" s="153">
        <v>1</v>
      </c>
      <c r="BM340" s="153">
        <v>2</v>
      </c>
      <c r="BN340" s="153">
        <v>1</v>
      </c>
      <c r="BO340" s="153">
        <v>3</v>
      </c>
      <c r="BP340" s="153">
        <v>7</v>
      </c>
      <c r="BQ340" s="153">
        <v>9</v>
      </c>
      <c r="BR340" s="153">
        <v>9</v>
      </c>
      <c r="BS340" s="153">
        <v>3</v>
      </c>
      <c r="BT340" s="153">
        <v>3</v>
      </c>
      <c r="BU340" s="153">
        <v>2</v>
      </c>
      <c r="BV340" s="153">
        <v>2</v>
      </c>
      <c r="BW340" s="153">
        <v>6</v>
      </c>
      <c r="BX340" s="153">
        <v>3</v>
      </c>
      <c r="BY340" s="153">
        <v>8</v>
      </c>
      <c r="BZ340" s="153">
        <v>13</v>
      </c>
      <c r="CA340" s="153">
        <v>21</v>
      </c>
      <c r="CB340" s="153">
        <v>4</v>
      </c>
      <c r="CC340" s="153">
        <v>9</v>
      </c>
      <c r="CD340" s="153">
        <v>2</v>
      </c>
      <c r="CE340" s="153">
        <v>3</v>
      </c>
      <c r="CF340" s="153">
        <v>11</v>
      </c>
      <c r="CG340" s="153">
        <v>5</v>
      </c>
      <c r="CH340" s="153">
        <v>6</v>
      </c>
      <c r="CI340" s="153">
        <v>1</v>
      </c>
      <c r="CJ340" s="153">
        <v>7</v>
      </c>
      <c r="CK340" s="153">
        <v>3</v>
      </c>
      <c r="CL340" s="153">
        <v>20</v>
      </c>
      <c r="CM340" s="153">
        <v>24</v>
      </c>
      <c r="CN340" s="153">
        <v>2</v>
      </c>
      <c r="CO340" s="153"/>
      <c r="CP340" s="153">
        <v>8</v>
      </c>
      <c r="CQ340" s="153">
        <v>4</v>
      </c>
      <c r="CR340" s="153">
        <v>24</v>
      </c>
      <c r="CS340" s="153">
        <v>2</v>
      </c>
      <c r="CT340" s="153">
        <v>0</v>
      </c>
      <c r="CU340" s="153">
        <v>9</v>
      </c>
      <c r="CV340" s="153">
        <v>3</v>
      </c>
      <c r="CW340" s="153">
        <v>4</v>
      </c>
      <c r="CX340" s="153">
        <v>1</v>
      </c>
      <c r="CY340" s="153"/>
      <c r="CZ340" s="153">
        <v>9</v>
      </c>
      <c r="DA340" s="153">
        <v>12</v>
      </c>
      <c r="DB340" s="153">
        <v>3</v>
      </c>
      <c r="DC340" s="153">
        <v>37</v>
      </c>
      <c r="DD340" s="153">
        <v>12</v>
      </c>
      <c r="DE340" s="153"/>
      <c r="DF340" s="153">
        <v>5</v>
      </c>
      <c r="DG340" s="153">
        <v>2</v>
      </c>
      <c r="DH340" s="153">
        <v>22</v>
      </c>
      <c r="DI340" s="153">
        <v>5</v>
      </c>
      <c r="DJ340" s="153">
        <v>0</v>
      </c>
      <c r="DK340" s="153">
        <v>0</v>
      </c>
      <c r="DL340" s="153">
        <v>0</v>
      </c>
      <c r="DM340" s="153">
        <v>0</v>
      </c>
      <c r="DN340" s="153">
        <v>1</v>
      </c>
      <c r="DO340" s="153">
        <v>0</v>
      </c>
      <c r="DP340" s="153">
        <v>0</v>
      </c>
      <c r="DQ340" s="153">
        <v>1</v>
      </c>
      <c r="DR340" s="153">
        <v>2</v>
      </c>
      <c r="DS340" s="153">
        <v>30</v>
      </c>
      <c r="DT340" s="153">
        <v>1</v>
      </c>
      <c r="DU340" s="153">
        <v>2</v>
      </c>
      <c r="DV340" s="153">
        <v>1</v>
      </c>
      <c r="DW340" s="153">
        <v>5</v>
      </c>
      <c r="DX340" s="153">
        <v>0</v>
      </c>
      <c r="DY340" s="153">
        <v>5</v>
      </c>
      <c r="DZ340" s="153">
        <v>1</v>
      </c>
      <c r="EA340" s="153">
        <v>1</v>
      </c>
      <c r="EB340" s="153">
        <v>2</v>
      </c>
      <c r="EC340" s="153">
        <v>0</v>
      </c>
      <c r="ED340" s="153">
        <v>0</v>
      </c>
      <c r="EE340" s="153">
        <v>10</v>
      </c>
      <c r="EF340" s="153">
        <v>2</v>
      </c>
      <c r="EG340" s="153">
        <v>1</v>
      </c>
      <c r="EH340" s="153">
        <v>5</v>
      </c>
      <c r="EI340" s="153">
        <v>7</v>
      </c>
      <c r="EJ340" s="153">
        <v>21</v>
      </c>
      <c r="EK340" s="153">
        <v>12</v>
      </c>
      <c r="EL340" s="153">
        <v>7</v>
      </c>
      <c r="EM340" s="153">
        <v>0</v>
      </c>
      <c r="EN340" s="153">
        <v>5</v>
      </c>
      <c r="EO340" s="153">
        <v>6</v>
      </c>
      <c r="EP340" s="153">
        <v>3</v>
      </c>
      <c r="EQ340" s="153">
        <v>32</v>
      </c>
      <c r="ER340" s="153">
        <v>2</v>
      </c>
      <c r="ES340" s="153">
        <v>122</v>
      </c>
      <c r="ET340" s="153">
        <v>0</v>
      </c>
      <c r="EU340" s="153">
        <v>3</v>
      </c>
      <c r="EV340" s="153">
        <v>1</v>
      </c>
      <c r="EW340" s="153"/>
      <c r="EX340" s="153">
        <v>2</v>
      </c>
      <c r="EY340" s="153">
        <v>2</v>
      </c>
      <c r="EZ340" s="153">
        <v>20</v>
      </c>
      <c r="FA340" s="153">
        <v>2</v>
      </c>
      <c r="FB340" s="153">
        <v>17</v>
      </c>
      <c r="FC340" s="153">
        <v>17</v>
      </c>
      <c r="FD340" s="153">
        <v>7</v>
      </c>
      <c r="FE340" s="153">
        <v>16</v>
      </c>
      <c r="FF340" s="153">
        <v>3</v>
      </c>
      <c r="FG340" s="153">
        <v>9</v>
      </c>
      <c r="FH340" s="153">
        <v>1</v>
      </c>
      <c r="FI340" s="153">
        <v>0</v>
      </c>
      <c r="FJ340" s="153">
        <v>1</v>
      </c>
      <c r="FK340" s="153">
        <v>27</v>
      </c>
      <c r="FL340" s="153">
        <v>38</v>
      </c>
      <c r="FM340" s="153">
        <v>9</v>
      </c>
      <c r="FN340" s="153">
        <v>2</v>
      </c>
      <c r="FO340" s="153">
        <v>0</v>
      </c>
      <c r="FP340" s="153"/>
      <c r="FQ340" s="153">
        <v>11</v>
      </c>
      <c r="FR340" s="153">
        <v>13</v>
      </c>
      <c r="FS340" s="153">
        <v>4</v>
      </c>
      <c r="FT340" s="153">
        <v>11</v>
      </c>
      <c r="FU340" s="153">
        <v>7</v>
      </c>
      <c r="FV340" s="153">
        <v>8</v>
      </c>
      <c r="FW340" s="153">
        <v>42</v>
      </c>
      <c r="FX340" s="153">
        <v>12</v>
      </c>
      <c r="FY340" s="153">
        <v>29</v>
      </c>
      <c r="FZ340" s="153">
        <v>96</v>
      </c>
      <c r="GA340" s="153">
        <v>7</v>
      </c>
      <c r="GB340" s="153">
        <v>0</v>
      </c>
      <c r="GC340" s="153">
        <v>1</v>
      </c>
      <c r="GD340" s="153">
        <v>1</v>
      </c>
      <c r="GE340" s="153">
        <v>18</v>
      </c>
      <c r="GF340" s="153">
        <v>0</v>
      </c>
      <c r="GG340" s="153">
        <v>1</v>
      </c>
      <c r="GH340" s="153">
        <v>5</v>
      </c>
      <c r="GI340" s="153">
        <v>15</v>
      </c>
      <c r="GJ340" s="153">
        <v>9</v>
      </c>
      <c r="GK340" s="153">
        <v>5</v>
      </c>
      <c r="GL340" s="153">
        <v>6</v>
      </c>
      <c r="GM340" s="153">
        <v>4</v>
      </c>
      <c r="GN340" s="153">
        <v>0</v>
      </c>
      <c r="GO340" s="153">
        <v>1</v>
      </c>
      <c r="GP340" s="153">
        <v>1</v>
      </c>
      <c r="GQ340" s="153">
        <v>72</v>
      </c>
      <c r="GR340" s="153">
        <v>20</v>
      </c>
      <c r="GS340" s="153">
        <v>20</v>
      </c>
      <c r="GT340" s="153">
        <v>6</v>
      </c>
      <c r="GU340" s="153">
        <v>14</v>
      </c>
      <c r="GV340" s="153">
        <v>29</v>
      </c>
      <c r="GW340" s="153">
        <v>9</v>
      </c>
      <c r="GX340" s="153">
        <v>33</v>
      </c>
      <c r="GY340" s="153">
        <v>74</v>
      </c>
      <c r="GZ340" s="153">
        <v>14</v>
      </c>
      <c r="HA340" s="153">
        <v>19</v>
      </c>
      <c r="HB340" s="153">
        <v>12</v>
      </c>
      <c r="HC340" s="153">
        <v>13</v>
      </c>
      <c r="HD340" s="153">
        <v>3</v>
      </c>
      <c r="HE340" s="153">
        <v>3</v>
      </c>
      <c r="HF340" s="153">
        <v>22</v>
      </c>
      <c r="HG340" s="153">
        <v>14</v>
      </c>
      <c r="HH340" s="153">
        <v>18</v>
      </c>
      <c r="HI340" s="153">
        <v>8</v>
      </c>
      <c r="HJ340" s="153">
        <v>34</v>
      </c>
      <c r="HK340" s="153">
        <v>4</v>
      </c>
      <c r="HL340" s="153">
        <v>167</v>
      </c>
      <c r="HM340" s="153"/>
      <c r="HN340" s="153">
        <v>11</v>
      </c>
      <c r="HO340" s="153">
        <v>1</v>
      </c>
      <c r="HP340" s="153">
        <v>5</v>
      </c>
      <c r="HQ340" s="153">
        <v>2</v>
      </c>
      <c r="HR340" s="153">
        <v>3</v>
      </c>
      <c r="HS340" s="153">
        <v>0</v>
      </c>
      <c r="HT340" s="153">
        <v>0</v>
      </c>
      <c r="HU340" s="153">
        <v>10</v>
      </c>
      <c r="HV340" s="153">
        <v>50</v>
      </c>
      <c r="HW340" s="153">
        <v>49</v>
      </c>
      <c r="HX340" s="153">
        <v>27</v>
      </c>
      <c r="HY340" s="153">
        <v>9</v>
      </c>
      <c r="HZ340" s="153">
        <v>1</v>
      </c>
      <c r="IA340" s="153">
        <v>7</v>
      </c>
      <c r="IB340" s="153">
        <v>1</v>
      </c>
      <c r="IC340" s="153">
        <v>64</v>
      </c>
      <c r="ID340" s="153"/>
      <c r="IE340" s="153">
        <v>443</v>
      </c>
      <c r="IF340" s="153">
        <v>14</v>
      </c>
      <c r="IG340" s="153">
        <v>2</v>
      </c>
      <c r="IH340" s="153">
        <v>8</v>
      </c>
      <c r="II340" s="153">
        <v>31</v>
      </c>
      <c r="IJ340" s="153">
        <v>2</v>
      </c>
      <c r="IK340" s="153">
        <v>4</v>
      </c>
      <c r="IL340" s="153">
        <v>21</v>
      </c>
      <c r="IM340" s="153">
        <v>137</v>
      </c>
      <c r="IN340" s="153">
        <v>34</v>
      </c>
      <c r="IO340" s="153">
        <v>15</v>
      </c>
      <c r="IP340" s="153"/>
      <c r="IQ340" s="153">
        <v>213</v>
      </c>
      <c r="IR340" s="153">
        <v>1</v>
      </c>
      <c r="IS340" s="153">
        <v>0</v>
      </c>
      <c r="IT340" s="153">
        <v>11</v>
      </c>
      <c r="IU340" s="153">
        <v>1</v>
      </c>
      <c r="IV340" s="153">
        <v>3</v>
      </c>
      <c r="IW340" s="153">
        <v>6</v>
      </c>
      <c r="IX340" s="153">
        <v>28</v>
      </c>
      <c r="IY340" s="153">
        <v>30</v>
      </c>
      <c r="IZ340" s="153">
        <v>3</v>
      </c>
      <c r="JA340" s="153">
        <v>39</v>
      </c>
      <c r="JB340" s="153">
        <v>14</v>
      </c>
      <c r="JC340" s="153">
        <v>5</v>
      </c>
      <c r="JD340" s="153"/>
      <c r="JE340" s="153">
        <v>16</v>
      </c>
      <c r="JF340" s="153">
        <v>9</v>
      </c>
      <c r="JG340" s="153">
        <v>4</v>
      </c>
      <c r="JH340" s="153">
        <v>63</v>
      </c>
      <c r="JI340" s="153">
        <v>8</v>
      </c>
      <c r="JJ340" s="153">
        <v>2</v>
      </c>
      <c r="JK340" s="153">
        <v>7</v>
      </c>
      <c r="JL340" s="153">
        <v>982</v>
      </c>
      <c r="JM340" s="153">
        <v>2569</v>
      </c>
      <c r="JN340" s="153">
        <v>3271</v>
      </c>
      <c r="JO340" s="153">
        <v>3674</v>
      </c>
      <c r="JP340" s="153">
        <v>2910</v>
      </c>
      <c r="JQ340" s="153">
        <v>1521</v>
      </c>
      <c r="JR340" s="153">
        <v>924</v>
      </c>
      <c r="JS340" s="153">
        <v>116</v>
      </c>
      <c r="JT340" s="153">
        <v>3912</v>
      </c>
      <c r="JU340" s="153">
        <v>34</v>
      </c>
      <c r="JV340" s="153"/>
      <c r="JW340" s="153">
        <v>1257</v>
      </c>
      <c r="JX340" s="153">
        <v>787</v>
      </c>
      <c r="JY340" s="153">
        <v>305</v>
      </c>
      <c r="JZ340" s="153">
        <v>283</v>
      </c>
      <c r="KA340" s="153">
        <v>595</v>
      </c>
      <c r="KB340" s="153">
        <v>297</v>
      </c>
      <c r="KC340" s="153">
        <v>491</v>
      </c>
      <c r="KD340" s="153">
        <v>2914</v>
      </c>
      <c r="KE340" s="153">
        <v>353</v>
      </c>
      <c r="KF340" s="153">
        <v>13</v>
      </c>
      <c r="KG340" s="153">
        <v>18</v>
      </c>
      <c r="KH340" s="153">
        <v>144</v>
      </c>
      <c r="KI340" s="153">
        <v>343</v>
      </c>
      <c r="KJ340" s="153">
        <v>373</v>
      </c>
      <c r="KK340" s="153">
        <v>2</v>
      </c>
      <c r="KL340" s="153">
        <v>393</v>
      </c>
      <c r="KM340" s="153">
        <v>97</v>
      </c>
      <c r="KN340" s="153">
        <v>451</v>
      </c>
      <c r="KO340" s="153">
        <v>165</v>
      </c>
      <c r="KP340" s="153">
        <v>247</v>
      </c>
      <c r="KQ340" s="153">
        <v>667</v>
      </c>
      <c r="KR340" s="153">
        <v>56</v>
      </c>
      <c r="KS340" s="153">
        <v>2438</v>
      </c>
      <c r="KT340" s="153">
        <v>413</v>
      </c>
      <c r="KU340" s="153">
        <v>67</v>
      </c>
      <c r="KV340" s="153">
        <v>148</v>
      </c>
      <c r="KW340" s="153">
        <v>154</v>
      </c>
      <c r="KX340" s="153">
        <v>853</v>
      </c>
      <c r="KY340" s="153">
        <v>976</v>
      </c>
      <c r="KZ340" s="153">
        <v>264</v>
      </c>
      <c r="LA340" s="153">
        <v>4670</v>
      </c>
      <c r="LB340" s="153">
        <v>2160</v>
      </c>
      <c r="LC340" s="153">
        <v>2</v>
      </c>
      <c r="LD340" s="153">
        <v>6006</v>
      </c>
      <c r="LE340" s="153">
        <v>7306</v>
      </c>
      <c r="LF340" s="153">
        <v>11311</v>
      </c>
      <c r="LG340" s="153">
        <v>2149</v>
      </c>
      <c r="LH340" s="153">
        <v>14</v>
      </c>
      <c r="LI340" s="153">
        <v>210</v>
      </c>
      <c r="LJ340" s="153">
        <v>2601</v>
      </c>
      <c r="LK340" s="153">
        <v>259</v>
      </c>
      <c r="LL340" s="153"/>
      <c r="LM340" s="153"/>
      <c r="LN340" s="153">
        <v>1053</v>
      </c>
      <c r="LO340" s="153">
        <v>210</v>
      </c>
      <c r="LP340" s="153">
        <v>126</v>
      </c>
      <c r="LQ340" s="153">
        <v>65</v>
      </c>
      <c r="LR340" s="153">
        <v>316</v>
      </c>
      <c r="LS340" s="153">
        <v>1130</v>
      </c>
      <c r="LT340" s="153">
        <v>1455</v>
      </c>
      <c r="LU340" s="153">
        <v>1316</v>
      </c>
      <c r="LV340" s="153">
        <v>702</v>
      </c>
      <c r="LW340" s="153">
        <v>571</v>
      </c>
      <c r="LX340" s="153">
        <v>7149</v>
      </c>
      <c r="LY340" s="153">
        <v>2789</v>
      </c>
      <c r="LZ340" s="153">
        <v>706</v>
      </c>
      <c r="MA340" s="153">
        <v>23400</v>
      </c>
      <c r="MB340" s="153">
        <v>252</v>
      </c>
      <c r="MC340" s="153">
        <v>253</v>
      </c>
      <c r="MD340" s="153">
        <v>48</v>
      </c>
      <c r="ME340" s="153">
        <v>14</v>
      </c>
      <c r="MF340" s="153">
        <v>889</v>
      </c>
      <c r="MG340" s="153">
        <v>8418</v>
      </c>
      <c r="MH340" s="153">
        <v>1058</v>
      </c>
      <c r="MI340" s="153">
        <v>1194</v>
      </c>
      <c r="MJ340" s="153">
        <v>838</v>
      </c>
      <c r="MK340" s="153">
        <v>453</v>
      </c>
      <c r="ML340" s="153">
        <v>953</v>
      </c>
      <c r="MM340" s="153">
        <v>290</v>
      </c>
      <c r="MN340" s="153">
        <v>251</v>
      </c>
      <c r="MO340" s="153">
        <v>281</v>
      </c>
      <c r="MP340" s="153">
        <v>546</v>
      </c>
      <c r="MQ340" s="153">
        <v>1</v>
      </c>
      <c r="MR340" s="153">
        <v>19</v>
      </c>
      <c r="MS340" s="153">
        <v>591</v>
      </c>
      <c r="MT340" s="153">
        <v>5992</v>
      </c>
      <c r="MU340" s="153">
        <v>198</v>
      </c>
      <c r="MV340" s="153">
        <v>424</v>
      </c>
      <c r="MW340" s="153">
        <v>1293</v>
      </c>
      <c r="MX340" s="153">
        <v>699</v>
      </c>
      <c r="MY340" s="153">
        <v>411</v>
      </c>
      <c r="MZ340" s="153">
        <v>356</v>
      </c>
      <c r="NA340" s="153">
        <v>10744</v>
      </c>
      <c r="NB340" s="153">
        <v>3088</v>
      </c>
      <c r="NC340" s="153">
        <v>267</v>
      </c>
      <c r="ND340" s="153">
        <v>579</v>
      </c>
      <c r="NE340" s="153">
        <v>226</v>
      </c>
      <c r="NF340" s="153">
        <v>256</v>
      </c>
      <c r="NG340" s="153">
        <v>519</v>
      </c>
      <c r="NH340" s="153">
        <v>89</v>
      </c>
      <c r="NI340" s="153">
        <v>1082</v>
      </c>
      <c r="NJ340" s="153">
        <v>302</v>
      </c>
      <c r="NK340" s="153">
        <v>280</v>
      </c>
      <c r="NL340" s="153">
        <v>126</v>
      </c>
      <c r="NM340" s="153">
        <v>301</v>
      </c>
      <c r="NN340" s="153">
        <v>298</v>
      </c>
      <c r="NO340" s="153">
        <v>1269</v>
      </c>
      <c r="NP340" s="153">
        <v>684</v>
      </c>
      <c r="NQ340" s="153">
        <v>1187</v>
      </c>
      <c r="NR340" s="153">
        <v>96</v>
      </c>
      <c r="NS340" s="153">
        <v>191</v>
      </c>
      <c r="NT340" s="153">
        <v>305</v>
      </c>
      <c r="NU340" s="153">
        <v>135</v>
      </c>
      <c r="NV340" s="153">
        <v>149</v>
      </c>
      <c r="NW340" s="153">
        <v>191</v>
      </c>
      <c r="NX340" s="153">
        <v>17</v>
      </c>
      <c r="NY340" s="153">
        <v>69</v>
      </c>
      <c r="NZ340" s="153">
        <v>706</v>
      </c>
      <c r="OA340" s="153">
        <v>69</v>
      </c>
      <c r="OB340" s="153">
        <v>2178</v>
      </c>
      <c r="OC340" s="153">
        <v>1760</v>
      </c>
      <c r="OD340" s="153"/>
      <c r="OE340" s="153">
        <v>2</v>
      </c>
      <c r="OF340" s="153">
        <v>5195</v>
      </c>
      <c r="OG340" s="153">
        <v>16</v>
      </c>
      <c r="OH340" s="153"/>
      <c r="OI340" s="153"/>
      <c r="OJ340" s="153">
        <v>1931</v>
      </c>
      <c r="OK340" s="153">
        <v>997</v>
      </c>
      <c r="OL340" s="153">
        <v>3623</v>
      </c>
      <c r="OM340" s="153">
        <v>25</v>
      </c>
      <c r="ON340" s="153"/>
      <c r="OO340" s="154">
        <v>379</v>
      </c>
      <c r="OP340" s="144">
        <v>183376</v>
      </c>
      <c r="OQ340" s="155"/>
      <c r="OR340" s="153"/>
      <c r="OS340" s="153"/>
      <c r="OT340" s="153"/>
      <c r="OU340" s="153"/>
      <c r="OV340" s="153"/>
      <c r="OW340" s="153">
        <v>51279</v>
      </c>
      <c r="OX340" s="153">
        <v>-31341</v>
      </c>
      <c r="OY340" s="153"/>
      <c r="OZ340" s="153"/>
      <c r="PA340" s="153"/>
      <c r="PB340" s="153"/>
      <c r="PC340" s="153"/>
      <c r="PD340" s="153"/>
      <c r="PE340" s="153"/>
      <c r="PF340" s="153"/>
      <c r="PG340" s="153"/>
      <c r="PH340" s="153"/>
      <c r="PI340" s="153"/>
      <c r="PJ340" s="156"/>
      <c r="PK340" s="144">
        <v>19938</v>
      </c>
      <c r="PL340" s="144">
        <v>203314</v>
      </c>
    </row>
    <row r="341" spans="1:428" ht="15" x14ac:dyDescent="0.25">
      <c r="A341" s="158" t="s">
        <v>661</v>
      </c>
      <c r="B341" s="159" t="s">
        <v>750</v>
      </c>
      <c r="C341" s="149" t="s">
        <v>527</v>
      </c>
      <c r="D341" s="155"/>
      <c r="E341" s="153"/>
      <c r="F341" s="153"/>
      <c r="G341" s="153"/>
      <c r="H341" s="153"/>
      <c r="I341" s="153"/>
      <c r="J341" s="153"/>
      <c r="K341" s="153"/>
      <c r="L341" s="153"/>
      <c r="M341" s="153"/>
      <c r="N341" s="153">
        <v>0</v>
      </c>
      <c r="O341" s="153">
        <v>3</v>
      </c>
      <c r="P341" s="153">
        <v>0</v>
      </c>
      <c r="Q341" s="153">
        <v>0</v>
      </c>
      <c r="R341" s="153">
        <v>8</v>
      </c>
      <c r="S341" s="153"/>
      <c r="T341" s="153">
        <v>2</v>
      </c>
      <c r="U341" s="153">
        <v>2</v>
      </c>
      <c r="V341" s="153">
        <v>1</v>
      </c>
      <c r="W341" s="153">
        <v>36</v>
      </c>
      <c r="X341" s="153">
        <v>23</v>
      </c>
      <c r="Y341" s="153">
        <v>42</v>
      </c>
      <c r="Z341" s="153">
        <v>47</v>
      </c>
      <c r="AA341" s="153">
        <v>62</v>
      </c>
      <c r="AB341" s="153">
        <v>4</v>
      </c>
      <c r="AC341" s="153">
        <v>1</v>
      </c>
      <c r="AD341" s="153">
        <v>47</v>
      </c>
      <c r="AE341" s="153">
        <v>2</v>
      </c>
      <c r="AF341" s="153">
        <v>41</v>
      </c>
      <c r="AG341" s="153">
        <v>8</v>
      </c>
      <c r="AH341" s="153">
        <v>114</v>
      </c>
      <c r="AI341" s="153">
        <v>13</v>
      </c>
      <c r="AJ341" s="153">
        <v>20</v>
      </c>
      <c r="AK341" s="153">
        <v>8</v>
      </c>
      <c r="AL341" s="153">
        <v>42</v>
      </c>
      <c r="AM341" s="153">
        <v>37</v>
      </c>
      <c r="AN341" s="153">
        <v>8</v>
      </c>
      <c r="AO341" s="153">
        <v>4</v>
      </c>
      <c r="AP341" s="153">
        <v>6</v>
      </c>
      <c r="AQ341" s="153">
        <v>7</v>
      </c>
      <c r="AR341" s="153"/>
      <c r="AS341" s="153">
        <v>2</v>
      </c>
      <c r="AT341" s="153">
        <v>1</v>
      </c>
      <c r="AU341" s="153">
        <v>3</v>
      </c>
      <c r="AV341" s="153">
        <v>1</v>
      </c>
      <c r="AW341" s="153">
        <v>3</v>
      </c>
      <c r="AX341" s="153"/>
      <c r="AY341" s="153">
        <v>1</v>
      </c>
      <c r="AZ341" s="153"/>
      <c r="BA341" s="153">
        <v>0</v>
      </c>
      <c r="BB341" s="153"/>
      <c r="BC341" s="153"/>
      <c r="BD341" s="153">
        <v>3</v>
      </c>
      <c r="BE341" s="153">
        <v>2</v>
      </c>
      <c r="BF341" s="153">
        <v>1</v>
      </c>
      <c r="BG341" s="153">
        <v>1</v>
      </c>
      <c r="BH341" s="153">
        <v>2</v>
      </c>
      <c r="BI341" s="153">
        <v>5</v>
      </c>
      <c r="BJ341" s="153">
        <v>1</v>
      </c>
      <c r="BK341" s="153">
        <v>1</v>
      </c>
      <c r="BL341" s="153">
        <v>0</v>
      </c>
      <c r="BM341" s="153">
        <v>1</v>
      </c>
      <c r="BN341" s="153">
        <v>1</v>
      </c>
      <c r="BO341" s="153">
        <v>3</v>
      </c>
      <c r="BP341" s="153">
        <v>2</v>
      </c>
      <c r="BQ341" s="153">
        <v>3</v>
      </c>
      <c r="BR341" s="153">
        <v>2</v>
      </c>
      <c r="BS341" s="153">
        <v>1</v>
      </c>
      <c r="BT341" s="153">
        <v>1</v>
      </c>
      <c r="BU341" s="153">
        <v>1</v>
      </c>
      <c r="BV341" s="153">
        <v>1</v>
      </c>
      <c r="BW341" s="153">
        <v>2</v>
      </c>
      <c r="BX341" s="153">
        <v>1</v>
      </c>
      <c r="BY341" s="153">
        <v>2</v>
      </c>
      <c r="BZ341" s="153">
        <v>4</v>
      </c>
      <c r="CA341" s="153">
        <v>6</v>
      </c>
      <c r="CB341" s="153">
        <v>1</v>
      </c>
      <c r="CC341" s="153">
        <v>3</v>
      </c>
      <c r="CD341" s="153">
        <v>1</v>
      </c>
      <c r="CE341" s="153">
        <v>1</v>
      </c>
      <c r="CF341" s="153">
        <v>3</v>
      </c>
      <c r="CG341" s="153">
        <v>1</v>
      </c>
      <c r="CH341" s="153">
        <v>3</v>
      </c>
      <c r="CI341" s="153"/>
      <c r="CJ341" s="153">
        <v>2</v>
      </c>
      <c r="CK341" s="153">
        <v>1</v>
      </c>
      <c r="CL341" s="153">
        <v>7</v>
      </c>
      <c r="CM341" s="153">
        <v>8</v>
      </c>
      <c r="CN341" s="153">
        <v>1</v>
      </c>
      <c r="CO341" s="153"/>
      <c r="CP341" s="153">
        <v>4</v>
      </c>
      <c r="CQ341" s="153">
        <v>2</v>
      </c>
      <c r="CR341" s="153">
        <v>8</v>
      </c>
      <c r="CS341" s="153">
        <v>0</v>
      </c>
      <c r="CT341" s="153">
        <v>0</v>
      </c>
      <c r="CU341" s="153">
        <v>3</v>
      </c>
      <c r="CV341" s="153">
        <v>1</v>
      </c>
      <c r="CW341" s="153">
        <v>1</v>
      </c>
      <c r="CX341" s="153">
        <v>0</v>
      </c>
      <c r="CY341" s="153"/>
      <c r="CZ341" s="153">
        <v>3</v>
      </c>
      <c r="DA341" s="153">
        <v>5</v>
      </c>
      <c r="DB341" s="153">
        <v>1</v>
      </c>
      <c r="DC341" s="153">
        <v>12</v>
      </c>
      <c r="DD341" s="153">
        <v>4</v>
      </c>
      <c r="DE341" s="153"/>
      <c r="DF341" s="153">
        <v>3</v>
      </c>
      <c r="DG341" s="153">
        <v>1</v>
      </c>
      <c r="DH341" s="153">
        <v>7</v>
      </c>
      <c r="DI341" s="153">
        <v>2</v>
      </c>
      <c r="DJ341" s="153">
        <v>0</v>
      </c>
      <c r="DK341" s="153">
        <v>0</v>
      </c>
      <c r="DL341" s="153">
        <v>0</v>
      </c>
      <c r="DM341" s="153">
        <v>0</v>
      </c>
      <c r="DN341" s="153">
        <v>1</v>
      </c>
      <c r="DO341" s="153">
        <v>0</v>
      </c>
      <c r="DP341" s="153">
        <v>0</v>
      </c>
      <c r="DQ341" s="153">
        <v>1</v>
      </c>
      <c r="DR341" s="153">
        <v>2</v>
      </c>
      <c r="DS341" s="153">
        <v>9</v>
      </c>
      <c r="DT341" s="153">
        <v>0</v>
      </c>
      <c r="DU341" s="153">
        <v>2</v>
      </c>
      <c r="DV341" s="153">
        <v>1</v>
      </c>
      <c r="DW341" s="153">
        <v>3</v>
      </c>
      <c r="DX341" s="153">
        <v>0</v>
      </c>
      <c r="DY341" s="153">
        <v>2</v>
      </c>
      <c r="DZ341" s="153">
        <v>0</v>
      </c>
      <c r="EA341" s="153">
        <v>0</v>
      </c>
      <c r="EB341" s="153">
        <v>1</v>
      </c>
      <c r="EC341" s="153">
        <v>0</v>
      </c>
      <c r="ED341" s="153">
        <v>0</v>
      </c>
      <c r="EE341" s="153">
        <v>2</v>
      </c>
      <c r="EF341" s="153">
        <v>0</v>
      </c>
      <c r="EG341" s="153">
        <v>0</v>
      </c>
      <c r="EH341" s="153">
        <v>1</v>
      </c>
      <c r="EI341" s="153">
        <v>1</v>
      </c>
      <c r="EJ341" s="153">
        <v>7</v>
      </c>
      <c r="EK341" s="153">
        <v>3</v>
      </c>
      <c r="EL341" s="153">
        <v>2</v>
      </c>
      <c r="EM341" s="153">
        <v>0</v>
      </c>
      <c r="EN341" s="153">
        <v>1</v>
      </c>
      <c r="EO341" s="153">
        <v>0</v>
      </c>
      <c r="EP341" s="153">
        <v>0</v>
      </c>
      <c r="EQ341" s="153">
        <v>14</v>
      </c>
      <c r="ER341" s="153">
        <v>0</v>
      </c>
      <c r="ES341" s="153">
        <v>38</v>
      </c>
      <c r="ET341" s="153"/>
      <c r="EU341" s="153">
        <v>1</v>
      </c>
      <c r="EV341" s="153"/>
      <c r="EW341" s="153"/>
      <c r="EX341" s="153"/>
      <c r="EY341" s="153">
        <v>1</v>
      </c>
      <c r="EZ341" s="153">
        <v>6</v>
      </c>
      <c r="FA341" s="153">
        <v>1</v>
      </c>
      <c r="FB341" s="153">
        <v>6</v>
      </c>
      <c r="FC341" s="153">
        <v>5</v>
      </c>
      <c r="FD341" s="153">
        <v>2</v>
      </c>
      <c r="FE341" s="153">
        <v>5</v>
      </c>
      <c r="FF341" s="153">
        <v>1</v>
      </c>
      <c r="FG341" s="153">
        <v>3</v>
      </c>
      <c r="FH341" s="153">
        <v>0</v>
      </c>
      <c r="FI341" s="153"/>
      <c r="FJ341" s="153">
        <v>0</v>
      </c>
      <c r="FK341" s="153">
        <v>9</v>
      </c>
      <c r="FL341" s="153">
        <v>12</v>
      </c>
      <c r="FM341" s="153">
        <v>3</v>
      </c>
      <c r="FN341" s="153"/>
      <c r="FO341" s="153"/>
      <c r="FP341" s="153"/>
      <c r="FQ341" s="153">
        <v>3</v>
      </c>
      <c r="FR341" s="153">
        <v>4</v>
      </c>
      <c r="FS341" s="153">
        <v>1</v>
      </c>
      <c r="FT341" s="153">
        <v>3</v>
      </c>
      <c r="FU341" s="153">
        <v>2</v>
      </c>
      <c r="FV341" s="153">
        <v>2</v>
      </c>
      <c r="FW341" s="153">
        <v>13</v>
      </c>
      <c r="FX341" s="153">
        <v>4</v>
      </c>
      <c r="FY341" s="153">
        <v>9</v>
      </c>
      <c r="FZ341" s="153">
        <v>30</v>
      </c>
      <c r="GA341" s="153">
        <v>2</v>
      </c>
      <c r="GB341" s="153">
        <v>0</v>
      </c>
      <c r="GC341" s="153"/>
      <c r="GD341" s="153"/>
      <c r="GE341" s="153">
        <v>6</v>
      </c>
      <c r="GF341" s="153"/>
      <c r="GG341" s="153"/>
      <c r="GH341" s="153">
        <v>2</v>
      </c>
      <c r="GI341" s="153">
        <v>4</v>
      </c>
      <c r="GJ341" s="153">
        <v>3</v>
      </c>
      <c r="GK341" s="153">
        <v>2</v>
      </c>
      <c r="GL341" s="153">
        <v>2</v>
      </c>
      <c r="GM341" s="153">
        <v>1</v>
      </c>
      <c r="GN341" s="153"/>
      <c r="GO341" s="153"/>
      <c r="GP341" s="153"/>
      <c r="GQ341" s="153">
        <v>7</v>
      </c>
      <c r="GR341" s="153">
        <v>6</v>
      </c>
      <c r="GS341" s="153">
        <v>7</v>
      </c>
      <c r="GT341" s="153">
        <v>2</v>
      </c>
      <c r="GU341" s="153">
        <v>5</v>
      </c>
      <c r="GV341" s="153">
        <v>8</v>
      </c>
      <c r="GW341" s="153">
        <v>3</v>
      </c>
      <c r="GX341" s="153">
        <v>10</v>
      </c>
      <c r="GY341" s="153">
        <v>22</v>
      </c>
      <c r="GZ341" s="153">
        <v>5</v>
      </c>
      <c r="HA341" s="153">
        <v>6</v>
      </c>
      <c r="HB341" s="153">
        <v>3</v>
      </c>
      <c r="HC341" s="153">
        <v>4</v>
      </c>
      <c r="HD341" s="153">
        <v>1</v>
      </c>
      <c r="HE341" s="153"/>
      <c r="HF341" s="153">
        <v>6</v>
      </c>
      <c r="HG341" s="153">
        <v>4</v>
      </c>
      <c r="HH341" s="153">
        <v>5</v>
      </c>
      <c r="HI341" s="153"/>
      <c r="HJ341" s="153">
        <v>10</v>
      </c>
      <c r="HK341" s="153">
        <v>4</v>
      </c>
      <c r="HL341" s="153">
        <v>52</v>
      </c>
      <c r="HM341" s="153"/>
      <c r="HN341" s="153">
        <v>4</v>
      </c>
      <c r="HO341" s="153"/>
      <c r="HP341" s="153">
        <v>2</v>
      </c>
      <c r="HQ341" s="153"/>
      <c r="HR341" s="153">
        <v>1</v>
      </c>
      <c r="HS341" s="153"/>
      <c r="HT341" s="153"/>
      <c r="HU341" s="153">
        <v>3</v>
      </c>
      <c r="HV341" s="153">
        <v>15</v>
      </c>
      <c r="HW341" s="153">
        <v>15</v>
      </c>
      <c r="HX341" s="153">
        <v>8</v>
      </c>
      <c r="HY341" s="153">
        <v>3</v>
      </c>
      <c r="HZ341" s="153"/>
      <c r="IA341" s="153">
        <v>3</v>
      </c>
      <c r="IB341" s="153"/>
      <c r="IC341" s="153">
        <v>17</v>
      </c>
      <c r="ID341" s="153"/>
      <c r="IE341" s="153">
        <v>138</v>
      </c>
      <c r="IF341" s="153">
        <v>5</v>
      </c>
      <c r="IG341" s="153"/>
      <c r="IH341" s="153">
        <v>2</v>
      </c>
      <c r="II341" s="153">
        <v>10</v>
      </c>
      <c r="IJ341" s="153"/>
      <c r="IK341" s="153">
        <v>1</v>
      </c>
      <c r="IL341" s="153">
        <v>7</v>
      </c>
      <c r="IM341" s="153">
        <v>42</v>
      </c>
      <c r="IN341" s="153">
        <v>11</v>
      </c>
      <c r="IO341" s="153">
        <v>5</v>
      </c>
      <c r="IP341" s="153"/>
      <c r="IQ341" s="153">
        <v>66</v>
      </c>
      <c r="IR341" s="153">
        <v>0</v>
      </c>
      <c r="IS341" s="153">
        <v>0</v>
      </c>
      <c r="IT341" s="153">
        <v>3</v>
      </c>
      <c r="IU341" s="153"/>
      <c r="IV341" s="153"/>
      <c r="IW341" s="153">
        <v>1</v>
      </c>
      <c r="IX341" s="153">
        <v>8</v>
      </c>
      <c r="IY341" s="153">
        <v>10</v>
      </c>
      <c r="IZ341" s="153">
        <v>1</v>
      </c>
      <c r="JA341" s="153">
        <v>12</v>
      </c>
      <c r="JB341" s="153">
        <v>3</v>
      </c>
      <c r="JC341" s="153"/>
      <c r="JD341" s="153"/>
      <c r="JE341" s="153">
        <v>10</v>
      </c>
      <c r="JF341" s="153">
        <v>3</v>
      </c>
      <c r="JG341" s="153">
        <v>1</v>
      </c>
      <c r="JH341" s="153">
        <v>19</v>
      </c>
      <c r="JI341" s="153">
        <v>3</v>
      </c>
      <c r="JJ341" s="153"/>
      <c r="JK341" s="153">
        <v>2</v>
      </c>
      <c r="JL341" s="153">
        <v>294</v>
      </c>
      <c r="JM341" s="153">
        <v>571</v>
      </c>
      <c r="JN341" s="153">
        <v>640</v>
      </c>
      <c r="JO341" s="153">
        <v>286</v>
      </c>
      <c r="JP341" s="153">
        <v>422</v>
      </c>
      <c r="JQ341" s="153">
        <v>466</v>
      </c>
      <c r="JR341" s="153">
        <v>314</v>
      </c>
      <c r="JS341" s="153">
        <v>36</v>
      </c>
      <c r="JT341" s="153">
        <v>690</v>
      </c>
      <c r="JU341" s="153">
        <v>12</v>
      </c>
      <c r="JV341" s="153"/>
      <c r="JW341" s="153">
        <v>331</v>
      </c>
      <c r="JX341" s="153">
        <v>243</v>
      </c>
      <c r="JY341" s="153">
        <v>91</v>
      </c>
      <c r="JZ341" s="153">
        <v>90</v>
      </c>
      <c r="KA341" s="153">
        <v>182</v>
      </c>
      <c r="KB341" s="153">
        <v>91</v>
      </c>
      <c r="KC341" s="153">
        <v>148</v>
      </c>
      <c r="KD341" s="153">
        <v>893</v>
      </c>
      <c r="KE341" s="153">
        <v>106</v>
      </c>
      <c r="KF341" s="153">
        <v>8</v>
      </c>
      <c r="KG341" s="153">
        <v>1</v>
      </c>
      <c r="KH341" s="153">
        <v>44</v>
      </c>
      <c r="KI341" s="153">
        <v>155</v>
      </c>
      <c r="KJ341" s="153">
        <v>142</v>
      </c>
      <c r="KK341" s="153">
        <v>32</v>
      </c>
      <c r="KL341" s="153">
        <v>180</v>
      </c>
      <c r="KM341" s="153">
        <v>45</v>
      </c>
      <c r="KN341" s="153">
        <v>139</v>
      </c>
      <c r="KO341" s="153">
        <v>51</v>
      </c>
      <c r="KP341" s="153">
        <v>75</v>
      </c>
      <c r="KQ341" s="153">
        <v>205</v>
      </c>
      <c r="KR341" s="153">
        <v>17</v>
      </c>
      <c r="KS341" s="153">
        <v>750</v>
      </c>
      <c r="KT341" s="153">
        <v>128</v>
      </c>
      <c r="KU341" s="153">
        <v>21</v>
      </c>
      <c r="KV341" s="153">
        <v>46</v>
      </c>
      <c r="KW341" s="153">
        <v>48</v>
      </c>
      <c r="KX341" s="153">
        <v>262</v>
      </c>
      <c r="KY341" s="153">
        <v>301</v>
      </c>
      <c r="KZ341" s="153">
        <v>81</v>
      </c>
      <c r="LA341" s="153">
        <v>1083</v>
      </c>
      <c r="LB341" s="153">
        <v>669</v>
      </c>
      <c r="LC341" s="153">
        <v>1</v>
      </c>
      <c r="LD341" s="153">
        <v>3198</v>
      </c>
      <c r="LE341" s="153">
        <v>3104</v>
      </c>
      <c r="LF341" s="153">
        <v>5104</v>
      </c>
      <c r="LG341" s="153">
        <v>767</v>
      </c>
      <c r="LH341" s="153"/>
      <c r="LI341" s="153">
        <v>38</v>
      </c>
      <c r="LJ341" s="153">
        <v>1075</v>
      </c>
      <c r="LK341" s="153"/>
      <c r="LL341" s="153"/>
      <c r="LM341" s="153"/>
      <c r="LN341" s="153">
        <v>187</v>
      </c>
      <c r="LO341" s="153">
        <v>75</v>
      </c>
      <c r="LP341" s="153">
        <v>48</v>
      </c>
      <c r="LQ341" s="153">
        <v>27</v>
      </c>
      <c r="LR341" s="153">
        <v>105</v>
      </c>
      <c r="LS341" s="153">
        <v>342</v>
      </c>
      <c r="LT341" s="153">
        <v>448</v>
      </c>
      <c r="LU341" s="153">
        <v>420</v>
      </c>
      <c r="LV341" s="153">
        <v>209</v>
      </c>
      <c r="LW341" s="153">
        <v>176</v>
      </c>
      <c r="LX341" s="153">
        <v>2798</v>
      </c>
      <c r="LY341" s="153">
        <v>834</v>
      </c>
      <c r="LZ341" s="153">
        <v>220</v>
      </c>
      <c r="MA341" s="153">
        <v>3881</v>
      </c>
      <c r="MB341" s="153">
        <v>78</v>
      </c>
      <c r="MC341" s="153">
        <v>78</v>
      </c>
      <c r="MD341" s="153">
        <v>15</v>
      </c>
      <c r="ME341" s="153">
        <v>5</v>
      </c>
      <c r="MF341" s="153">
        <v>271</v>
      </c>
      <c r="MG341" s="153">
        <v>2826</v>
      </c>
      <c r="MH341" s="153">
        <v>324</v>
      </c>
      <c r="MI341" s="153">
        <v>319</v>
      </c>
      <c r="MJ341" s="153">
        <v>251</v>
      </c>
      <c r="MK341" s="153">
        <v>138</v>
      </c>
      <c r="ML341" s="153">
        <v>282</v>
      </c>
      <c r="MM341" s="153">
        <v>82</v>
      </c>
      <c r="MN341" s="153">
        <v>129</v>
      </c>
      <c r="MO341" s="153">
        <v>75</v>
      </c>
      <c r="MP341" s="153">
        <v>135</v>
      </c>
      <c r="MQ341" s="153"/>
      <c r="MR341" s="153">
        <v>2</v>
      </c>
      <c r="MS341" s="153">
        <v>168</v>
      </c>
      <c r="MT341" s="153">
        <v>1847</v>
      </c>
      <c r="MU341" s="153">
        <v>61</v>
      </c>
      <c r="MV341" s="153">
        <v>127</v>
      </c>
      <c r="MW341" s="153">
        <v>400</v>
      </c>
      <c r="MX341" s="153">
        <v>215</v>
      </c>
      <c r="MY341" s="153">
        <v>130</v>
      </c>
      <c r="MZ341" s="153">
        <v>109</v>
      </c>
      <c r="NA341" s="153">
        <v>3165</v>
      </c>
      <c r="NB341" s="153">
        <v>944</v>
      </c>
      <c r="NC341" s="153">
        <v>82</v>
      </c>
      <c r="ND341" s="153">
        <v>178</v>
      </c>
      <c r="NE341" s="153">
        <v>70</v>
      </c>
      <c r="NF341" s="153">
        <v>76</v>
      </c>
      <c r="NG341" s="153">
        <v>158</v>
      </c>
      <c r="NH341" s="153">
        <v>27</v>
      </c>
      <c r="NI341" s="153">
        <v>331</v>
      </c>
      <c r="NJ341" s="153">
        <v>97</v>
      </c>
      <c r="NK341" s="153">
        <v>83</v>
      </c>
      <c r="NL341" s="153">
        <v>39</v>
      </c>
      <c r="NM341" s="153">
        <v>32</v>
      </c>
      <c r="NN341" s="153">
        <v>96</v>
      </c>
      <c r="NO341" s="153">
        <v>394</v>
      </c>
      <c r="NP341" s="153">
        <v>198</v>
      </c>
      <c r="NQ341" s="153">
        <v>349</v>
      </c>
      <c r="NR341" s="153">
        <v>29</v>
      </c>
      <c r="NS341" s="153">
        <v>69</v>
      </c>
      <c r="NT341" s="153">
        <v>94</v>
      </c>
      <c r="NU341" s="153">
        <v>43</v>
      </c>
      <c r="NV341" s="153">
        <v>46</v>
      </c>
      <c r="NW341" s="153">
        <v>76</v>
      </c>
      <c r="NX341" s="153">
        <v>6</v>
      </c>
      <c r="NY341" s="153">
        <v>21</v>
      </c>
      <c r="NZ341" s="153">
        <v>193</v>
      </c>
      <c r="OA341" s="153">
        <v>361</v>
      </c>
      <c r="OB341" s="153">
        <v>670</v>
      </c>
      <c r="OC341" s="153">
        <v>303</v>
      </c>
      <c r="OD341" s="153"/>
      <c r="OE341" s="153">
        <v>73</v>
      </c>
      <c r="OF341" s="153">
        <v>80</v>
      </c>
      <c r="OG341" s="153"/>
      <c r="OH341" s="153"/>
      <c r="OI341" s="153"/>
      <c r="OJ341" s="153">
        <v>1066</v>
      </c>
      <c r="OK341" s="153">
        <v>237</v>
      </c>
      <c r="OL341" s="153">
        <v>4559</v>
      </c>
      <c r="OM341" s="153">
        <v>16</v>
      </c>
      <c r="ON341" s="153">
        <v>16</v>
      </c>
      <c r="OO341" s="154">
        <v>257</v>
      </c>
      <c r="OP341" s="144">
        <v>57627</v>
      </c>
      <c r="OQ341" s="155"/>
      <c r="OR341" s="153"/>
      <c r="OS341" s="153"/>
      <c r="OT341" s="153"/>
      <c r="OU341" s="153"/>
      <c r="OV341" s="153"/>
      <c r="OW341" s="153">
        <v>206</v>
      </c>
      <c r="OX341" s="153"/>
      <c r="OY341" s="153"/>
      <c r="OZ341" s="153"/>
      <c r="PA341" s="153"/>
      <c r="PB341" s="153"/>
      <c r="PC341" s="153"/>
      <c r="PD341" s="153"/>
      <c r="PE341" s="153"/>
      <c r="PF341" s="153"/>
      <c r="PG341" s="153"/>
      <c r="PH341" s="153"/>
      <c r="PI341" s="153"/>
      <c r="PJ341" s="156"/>
      <c r="PK341" s="144">
        <v>206</v>
      </c>
      <c r="PL341" s="144">
        <v>57833</v>
      </c>
    </row>
    <row r="342" spans="1:428" ht="15" x14ac:dyDescent="0.25">
      <c r="A342" s="158">
        <v>541700</v>
      </c>
      <c r="B342" s="159" t="s">
        <v>750</v>
      </c>
      <c r="C342" s="149" t="s">
        <v>528</v>
      </c>
      <c r="D342" s="155"/>
      <c r="E342" s="153"/>
      <c r="F342" s="153"/>
      <c r="G342" s="153"/>
      <c r="H342" s="153"/>
      <c r="I342" s="153"/>
      <c r="J342" s="153"/>
      <c r="K342" s="153"/>
      <c r="L342" s="153"/>
      <c r="M342" s="153"/>
      <c r="N342" s="153"/>
      <c r="O342" s="153"/>
      <c r="P342" s="153">
        <v>2</v>
      </c>
      <c r="Q342" s="153"/>
      <c r="R342" s="153"/>
      <c r="S342" s="153"/>
      <c r="T342" s="153"/>
      <c r="U342" s="153"/>
      <c r="V342" s="153"/>
      <c r="W342" s="153"/>
      <c r="X342" s="153"/>
      <c r="Y342" s="153">
        <v>1394</v>
      </c>
      <c r="Z342" s="153">
        <v>127</v>
      </c>
      <c r="AA342" s="153">
        <v>19</v>
      </c>
      <c r="AB342" s="153"/>
      <c r="AC342" s="153"/>
      <c r="AD342" s="153">
        <v>15</v>
      </c>
      <c r="AE342" s="153"/>
      <c r="AF342" s="153"/>
      <c r="AG342" s="153"/>
      <c r="AH342" s="153"/>
      <c r="AI342" s="153"/>
      <c r="AJ342" s="153"/>
      <c r="AK342" s="153"/>
      <c r="AL342" s="153"/>
      <c r="AM342" s="153"/>
      <c r="AN342" s="153">
        <v>7</v>
      </c>
      <c r="AO342" s="153">
        <v>2</v>
      </c>
      <c r="AP342" s="153">
        <v>6</v>
      </c>
      <c r="AQ342" s="153">
        <v>3</v>
      </c>
      <c r="AR342" s="153">
        <v>1</v>
      </c>
      <c r="AS342" s="153">
        <v>5</v>
      </c>
      <c r="AT342" s="153"/>
      <c r="AU342" s="153">
        <v>9</v>
      </c>
      <c r="AV342" s="153">
        <v>0</v>
      </c>
      <c r="AW342" s="153">
        <v>3</v>
      </c>
      <c r="AX342" s="153"/>
      <c r="AY342" s="153"/>
      <c r="AZ342" s="153">
        <v>1</v>
      </c>
      <c r="BA342" s="153"/>
      <c r="BB342" s="153"/>
      <c r="BC342" s="153"/>
      <c r="BD342" s="153">
        <v>8</v>
      </c>
      <c r="BE342" s="153">
        <v>2</v>
      </c>
      <c r="BF342" s="153">
        <v>1</v>
      </c>
      <c r="BG342" s="153"/>
      <c r="BH342" s="153">
        <v>3</v>
      </c>
      <c r="BI342" s="153">
        <v>1</v>
      </c>
      <c r="BJ342" s="153">
        <v>1</v>
      </c>
      <c r="BK342" s="153">
        <v>1</v>
      </c>
      <c r="BL342" s="153">
        <v>2</v>
      </c>
      <c r="BM342" s="153">
        <v>2</v>
      </c>
      <c r="BN342" s="153">
        <v>1</v>
      </c>
      <c r="BO342" s="153">
        <v>1</v>
      </c>
      <c r="BP342" s="153">
        <v>13</v>
      </c>
      <c r="BQ342" s="153">
        <v>4</v>
      </c>
      <c r="BR342" s="153">
        <v>7</v>
      </c>
      <c r="BS342" s="153">
        <v>4</v>
      </c>
      <c r="BT342" s="153"/>
      <c r="BU342" s="153">
        <v>3</v>
      </c>
      <c r="BV342" s="153">
        <v>1</v>
      </c>
      <c r="BW342" s="153">
        <v>1</v>
      </c>
      <c r="BX342" s="153">
        <v>1</v>
      </c>
      <c r="BY342" s="153">
        <v>4</v>
      </c>
      <c r="BZ342" s="153">
        <v>5</v>
      </c>
      <c r="CA342" s="153">
        <v>8</v>
      </c>
      <c r="CB342" s="153"/>
      <c r="CC342" s="153">
        <v>4</v>
      </c>
      <c r="CD342" s="153"/>
      <c r="CE342" s="153">
        <v>1</v>
      </c>
      <c r="CF342" s="153"/>
      <c r="CG342" s="153">
        <v>1</v>
      </c>
      <c r="CH342" s="153">
        <v>2</v>
      </c>
      <c r="CI342" s="153"/>
      <c r="CJ342" s="153">
        <v>1</v>
      </c>
      <c r="CK342" s="153"/>
      <c r="CL342" s="153"/>
      <c r="CM342" s="153">
        <v>3</v>
      </c>
      <c r="CN342" s="153"/>
      <c r="CO342" s="153"/>
      <c r="CP342" s="153">
        <v>5</v>
      </c>
      <c r="CQ342" s="153">
        <v>2</v>
      </c>
      <c r="CR342" s="153">
        <v>2</v>
      </c>
      <c r="CS342" s="153"/>
      <c r="CT342" s="153"/>
      <c r="CU342" s="153"/>
      <c r="CV342" s="153">
        <v>1</v>
      </c>
      <c r="CW342" s="153"/>
      <c r="CX342" s="153"/>
      <c r="CY342" s="153"/>
      <c r="CZ342" s="153"/>
      <c r="DA342" s="153">
        <v>3</v>
      </c>
      <c r="DB342" s="153">
        <v>1</v>
      </c>
      <c r="DC342" s="153">
        <v>2</v>
      </c>
      <c r="DD342" s="153">
        <v>2</v>
      </c>
      <c r="DE342" s="153"/>
      <c r="DF342" s="153">
        <v>2</v>
      </c>
      <c r="DG342" s="153"/>
      <c r="DH342" s="153">
        <v>2</v>
      </c>
      <c r="DI342" s="153">
        <v>1</v>
      </c>
      <c r="DJ342" s="153"/>
      <c r="DK342" s="153"/>
      <c r="DL342" s="153"/>
      <c r="DM342" s="153"/>
      <c r="DN342" s="153"/>
      <c r="DO342" s="153"/>
      <c r="DP342" s="153"/>
      <c r="DQ342" s="153"/>
      <c r="DR342" s="153"/>
      <c r="DS342" s="153">
        <v>1</v>
      </c>
      <c r="DT342" s="153"/>
      <c r="DU342" s="153"/>
      <c r="DV342" s="153"/>
      <c r="DW342" s="153"/>
      <c r="DX342" s="153">
        <v>0</v>
      </c>
      <c r="DY342" s="153"/>
      <c r="DZ342" s="153"/>
      <c r="EA342" s="153"/>
      <c r="EB342" s="153"/>
      <c r="EC342" s="153"/>
      <c r="ED342" s="153"/>
      <c r="EE342" s="153">
        <v>1</v>
      </c>
      <c r="EF342" s="153"/>
      <c r="EG342" s="153"/>
      <c r="EH342" s="153"/>
      <c r="EI342" s="153"/>
      <c r="EJ342" s="153"/>
      <c r="EK342" s="153"/>
      <c r="EL342" s="153"/>
      <c r="EM342" s="153"/>
      <c r="EN342" s="153"/>
      <c r="EO342" s="153">
        <v>1</v>
      </c>
      <c r="EP342" s="153"/>
      <c r="EQ342" s="153">
        <v>1</v>
      </c>
      <c r="ER342" s="153"/>
      <c r="ES342" s="153"/>
      <c r="ET342" s="153"/>
      <c r="EU342" s="153">
        <v>2</v>
      </c>
      <c r="EV342" s="153">
        <v>1</v>
      </c>
      <c r="EW342" s="153"/>
      <c r="EX342" s="153">
        <v>2</v>
      </c>
      <c r="EY342" s="153"/>
      <c r="EZ342" s="153">
        <v>2</v>
      </c>
      <c r="FA342" s="153">
        <v>4</v>
      </c>
      <c r="FB342" s="153"/>
      <c r="FC342" s="153">
        <v>2</v>
      </c>
      <c r="FD342" s="153">
        <v>3</v>
      </c>
      <c r="FE342" s="153">
        <v>2</v>
      </c>
      <c r="FF342" s="153"/>
      <c r="FG342" s="153">
        <v>5</v>
      </c>
      <c r="FH342" s="153">
        <v>2</v>
      </c>
      <c r="FI342" s="153"/>
      <c r="FJ342" s="153"/>
      <c r="FK342" s="153">
        <v>3</v>
      </c>
      <c r="FL342" s="153">
        <v>12</v>
      </c>
      <c r="FM342" s="153">
        <v>1</v>
      </c>
      <c r="FN342" s="153"/>
      <c r="FO342" s="153"/>
      <c r="FP342" s="153"/>
      <c r="FQ342" s="153">
        <v>23</v>
      </c>
      <c r="FR342" s="153">
        <v>2</v>
      </c>
      <c r="FS342" s="153"/>
      <c r="FT342" s="153">
        <v>3</v>
      </c>
      <c r="FU342" s="153">
        <v>1</v>
      </c>
      <c r="FV342" s="153">
        <v>2</v>
      </c>
      <c r="FW342" s="153">
        <v>7</v>
      </c>
      <c r="FX342" s="153">
        <v>1</v>
      </c>
      <c r="FY342" s="153">
        <v>3</v>
      </c>
      <c r="FZ342" s="153">
        <v>7</v>
      </c>
      <c r="GA342" s="153"/>
      <c r="GB342" s="153"/>
      <c r="GC342" s="153"/>
      <c r="GD342" s="153">
        <v>2</v>
      </c>
      <c r="GE342" s="153">
        <v>1</v>
      </c>
      <c r="GF342" s="153"/>
      <c r="GG342" s="153"/>
      <c r="GH342" s="153">
        <v>4</v>
      </c>
      <c r="GI342" s="153">
        <v>4</v>
      </c>
      <c r="GJ342" s="153"/>
      <c r="GK342" s="153"/>
      <c r="GL342" s="153">
        <v>1</v>
      </c>
      <c r="GM342" s="153"/>
      <c r="GN342" s="153"/>
      <c r="GO342" s="153"/>
      <c r="GP342" s="153"/>
      <c r="GQ342" s="153">
        <v>1</v>
      </c>
      <c r="GR342" s="153">
        <v>1</v>
      </c>
      <c r="GS342" s="153">
        <v>2</v>
      </c>
      <c r="GT342" s="153"/>
      <c r="GU342" s="153">
        <v>1</v>
      </c>
      <c r="GV342" s="153">
        <v>5</v>
      </c>
      <c r="GW342" s="153"/>
      <c r="GX342" s="153">
        <v>6</v>
      </c>
      <c r="GY342" s="153">
        <v>5</v>
      </c>
      <c r="GZ342" s="153">
        <v>2</v>
      </c>
      <c r="HA342" s="153">
        <v>13</v>
      </c>
      <c r="HB342" s="153">
        <v>7</v>
      </c>
      <c r="HC342" s="153">
        <v>1</v>
      </c>
      <c r="HD342" s="153">
        <v>1</v>
      </c>
      <c r="HE342" s="153"/>
      <c r="HF342" s="153">
        <v>3</v>
      </c>
      <c r="HG342" s="153">
        <v>12</v>
      </c>
      <c r="HH342" s="153">
        <v>4</v>
      </c>
      <c r="HI342" s="153">
        <v>2</v>
      </c>
      <c r="HJ342" s="153"/>
      <c r="HK342" s="153"/>
      <c r="HL342" s="153"/>
      <c r="HM342" s="153"/>
      <c r="HN342" s="153"/>
      <c r="HO342" s="153"/>
      <c r="HP342" s="153">
        <v>1</v>
      </c>
      <c r="HQ342" s="153"/>
      <c r="HR342" s="153">
        <v>1</v>
      </c>
      <c r="HS342" s="153"/>
      <c r="HT342" s="153"/>
      <c r="HU342" s="153"/>
      <c r="HV342" s="153">
        <v>2</v>
      </c>
      <c r="HW342" s="153">
        <v>3</v>
      </c>
      <c r="HX342" s="153">
        <v>12</v>
      </c>
      <c r="HY342" s="153">
        <v>2</v>
      </c>
      <c r="HZ342" s="153">
        <v>1</v>
      </c>
      <c r="IA342" s="153">
        <v>2</v>
      </c>
      <c r="IB342" s="153">
        <v>0</v>
      </c>
      <c r="IC342" s="153">
        <v>19</v>
      </c>
      <c r="ID342" s="153"/>
      <c r="IE342" s="153">
        <v>24</v>
      </c>
      <c r="IF342" s="153">
        <v>4</v>
      </c>
      <c r="IG342" s="153">
        <v>1</v>
      </c>
      <c r="IH342" s="153"/>
      <c r="II342" s="153"/>
      <c r="IJ342" s="153"/>
      <c r="IK342" s="153"/>
      <c r="IL342" s="153">
        <v>2</v>
      </c>
      <c r="IM342" s="153">
        <v>5</v>
      </c>
      <c r="IN342" s="153">
        <v>5</v>
      </c>
      <c r="IO342" s="153"/>
      <c r="IP342" s="153"/>
      <c r="IQ342" s="153"/>
      <c r="IR342" s="153">
        <v>2</v>
      </c>
      <c r="IS342" s="153"/>
      <c r="IT342" s="153"/>
      <c r="IU342" s="153">
        <v>2</v>
      </c>
      <c r="IV342" s="153">
        <v>1</v>
      </c>
      <c r="IW342" s="153"/>
      <c r="IX342" s="153"/>
      <c r="IY342" s="153"/>
      <c r="IZ342" s="153"/>
      <c r="JA342" s="153">
        <v>1</v>
      </c>
      <c r="JB342" s="153">
        <v>7</v>
      </c>
      <c r="JC342" s="153">
        <v>2</v>
      </c>
      <c r="JD342" s="153"/>
      <c r="JE342" s="153">
        <v>6</v>
      </c>
      <c r="JF342" s="153">
        <v>2</v>
      </c>
      <c r="JG342" s="153"/>
      <c r="JH342" s="153">
        <v>36</v>
      </c>
      <c r="JI342" s="153">
        <v>1</v>
      </c>
      <c r="JJ342" s="153"/>
      <c r="JK342" s="153">
        <v>3</v>
      </c>
      <c r="JL342" s="153">
        <v>14</v>
      </c>
      <c r="JM342" s="153"/>
      <c r="JN342" s="153"/>
      <c r="JO342" s="153"/>
      <c r="JP342" s="153"/>
      <c r="JQ342" s="153"/>
      <c r="JR342" s="153"/>
      <c r="JS342" s="153"/>
      <c r="JT342" s="153"/>
      <c r="JU342" s="153"/>
      <c r="JV342" s="153"/>
      <c r="JW342" s="153"/>
      <c r="JX342" s="153"/>
      <c r="JY342" s="153"/>
      <c r="JZ342" s="153"/>
      <c r="KA342" s="153"/>
      <c r="KB342" s="153"/>
      <c r="KC342" s="153"/>
      <c r="KD342" s="153"/>
      <c r="KE342" s="153"/>
      <c r="KF342" s="153"/>
      <c r="KG342" s="153">
        <v>6</v>
      </c>
      <c r="KH342" s="153"/>
      <c r="KI342" s="153"/>
      <c r="KJ342" s="153"/>
      <c r="KK342" s="153"/>
      <c r="KL342" s="153">
        <v>24</v>
      </c>
      <c r="KM342" s="153"/>
      <c r="KN342" s="153"/>
      <c r="KO342" s="153"/>
      <c r="KP342" s="153"/>
      <c r="KQ342" s="153"/>
      <c r="KR342" s="153"/>
      <c r="KS342" s="153">
        <v>12</v>
      </c>
      <c r="KT342" s="153"/>
      <c r="KU342" s="153"/>
      <c r="KV342" s="153"/>
      <c r="KW342" s="153"/>
      <c r="KX342" s="153">
        <v>37</v>
      </c>
      <c r="KY342" s="153">
        <v>67</v>
      </c>
      <c r="KZ342" s="153">
        <v>17</v>
      </c>
      <c r="LA342" s="153">
        <v>29</v>
      </c>
      <c r="LB342" s="153">
        <v>4</v>
      </c>
      <c r="LC342" s="153"/>
      <c r="LD342" s="153">
        <v>271</v>
      </c>
      <c r="LE342" s="153">
        <v>245</v>
      </c>
      <c r="LF342" s="153">
        <v>227</v>
      </c>
      <c r="LG342" s="153">
        <v>50</v>
      </c>
      <c r="LH342" s="153"/>
      <c r="LI342" s="153"/>
      <c r="LJ342" s="153"/>
      <c r="LK342" s="153"/>
      <c r="LL342" s="153"/>
      <c r="LM342" s="153"/>
      <c r="LN342" s="153"/>
      <c r="LO342" s="153"/>
      <c r="LP342" s="153"/>
      <c r="LQ342" s="153"/>
      <c r="LR342" s="153"/>
      <c r="LS342" s="153"/>
      <c r="LT342" s="153">
        <v>31</v>
      </c>
      <c r="LU342" s="153">
        <v>772</v>
      </c>
      <c r="LV342" s="153">
        <v>31</v>
      </c>
      <c r="LW342" s="153"/>
      <c r="LX342" s="153">
        <v>349</v>
      </c>
      <c r="LY342" s="153"/>
      <c r="LZ342" s="153">
        <v>48</v>
      </c>
      <c r="MA342" s="153">
        <v>5020</v>
      </c>
      <c r="MB342" s="153"/>
      <c r="MC342" s="153"/>
      <c r="MD342" s="153"/>
      <c r="ME342" s="153"/>
      <c r="MF342" s="153"/>
      <c r="MG342" s="153">
        <v>1785</v>
      </c>
      <c r="MH342" s="153"/>
      <c r="MI342" s="153"/>
      <c r="MJ342" s="153"/>
      <c r="MK342" s="153"/>
      <c r="ML342" s="153"/>
      <c r="MM342" s="153"/>
      <c r="MN342" s="153"/>
      <c r="MO342" s="153"/>
      <c r="MP342" s="153">
        <v>55</v>
      </c>
      <c r="MQ342" s="153"/>
      <c r="MR342" s="153">
        <v>3</v>
      </c>
      <c r="MS342" s="153"/>
      <c r="MT342" s="153"/>
      <c r="MU342" s="153"/>
      <c r="MV342" s="153"/>
      <c r="MW342" s="153"/>
      <c r="MX342" s="153"/>
      <c r="MY342" s="153"/>
      <c r="MZ342" s="153"/>
      <c r="NA342" s="153">
        <v>1178</v>
      </c>
      <c r="NB342" s="153"/>
      <c r="NC342" s="153"/>
      <c r="ND342" s="153"/>
      <c r="NE342" s="153"/>
      <c r="NF342" s="153"/>
      <c r="NG342" s="153"/>
      <c r="NH342" s="153"/>
      <c r="NI342" s="153"/>
      <c r="NJ342" s="153"/>
      <c r="NK342" s="153">
        <v>1</v>
      </c>
      <c r="NL342" s="153"/>
      <c r="NM342" s="153"/>
      <c r="NN342" s="153"/>
      <c r="NO342" s="153"/>
      <c r="NP342" s="153"/>
      <c r="NQ342" s="153"/>
      <c r="NR342" s="153"/>
      <c r="NS342" s="153"/>
      <c r="NT342" s="153"/>
      <c r="NU342" s="153"/>
      <c r="NV342" s="153"/>
      <c r="NW342" s="153"/>
      <c r="NX342" s="153"/>
      <c r="NY342" s="153"/>
      <c r="NZ342" s="153"/>
      <c r="OA342" s="153">
        <v>57</v>
      </c>
      <c r="OB342" s="153">
        <v>13</v>
      </c>
      <c r="OC342" s="153">
        <v>8</v>
      </c>
      <c r="OD342" s="153"/>
      <c r="OE342" s="153">
        <v>0</v>
      </c>
      <c r="OF342" s="153"/>
      <c r="OG342" s="153"/>
      <c r="OH342" s="153">
        <v>153</v>
      </c>
      <c r="OI342" s="153"/>
      <c r="OJ342" s="153"/>
      <c r="OK342" s="153"/>
      <c r="OL342" s="153">
        <v>354</v>
      </c>
      <c r="OM342" s="153"/>
      <c r="ON342" s="153">
        <v>99</v>
      </c>
      <c r="OO342" s="154"/>
      <c r="OP342" s="144">
        <v>12978</v>
      </c>
      <c r="OQ342" s="155">
        <v>5303</v>
      </c>
      <c r="OR342" s="153"/>
      <c r="OS342" s="153">
        <v>437476</v>
      </c>
      <c r="OT342" s="153"/>
      <c r="OU342" s="153"/>
      <c r="OV342" s="153"/>
      <c r="OW342" s="153">
        <v>39414</v>
      </c>
      <c r="OX342" s="153">
        <v>-30833</v>
      </c>
      <c r="OY342" s="153"/>
      <c r="OZ342" s="153"/>
      <c r="PA342" s="153">
        <v>50501</v>
      </c>
      <c r="PB342" s="153"/>
      <c r="PC342" s="153"/>
      <c r="PD342" s="153"/>
      <c r="PE342" s="153">
        <v>80601</v>
      </c>
      <c r="PF342" s="153"/>
      <c r="PG342" s="153"/>
      <c r="PH342" s="153"/>
      <c r="PI342" s="153">
        <v>21404</v>
      </c>
      <c r="PJ342" s="156"/>
      <c r="PK342" s="144">
        <v>603866</v>
      </c>
      <c r="PL342" s="144">
        <v>616844</v>
      </c>
    </row>
    <row r="343" spans="1:428" ht="15" x14ac:dyDescent="0.25">
      <c r="A343" s="158">
        <v>541800</v>
      </c>
      <c r="B343" s="159" t="s">
        <v>750</v>
      </c>
      <c r="C343" s="149" t="s">
        <v>529</v>
      </c>
      <c r="D343" s="155">
        <v>0</v>
      </c>
      <c r="E343" s="153">
        <v>1</v>
      </c>
      <c r="F343" s="153">
        <v>2</v>
      </c>
      <c r="G343" s="153"/>
      <c r="H343" s="153"/>
      <c r="I343" s="153">
        <v>1</v>
      </c>
      <c r="J343" s="153"/>
      <c r="K343" s="153"/>
      <c r="L343" s="153"/>
      <c r="M343" s="153"/>
      <c r="N343" s="153">
        <v>0</v>
      </c>
      <c r="O343" s="153">
        <v>2</v>
      </c>
      <c r="P343" s="153">
        <v>2</v>
      </c>
      <c r="Q343" s="153">
        <v>88</v>
      </c>
      <c r="R343" s="153">
        <v>5</v>
      </c>
      <c r="S343" s="153">
        <v>5</v>
      </c>
      <c r="T343" s="153">
        <v>3</v>
      </c>
      <c r="U343" s="153">
        <v>11</v>
      </c>
      <c r="V343" s="153">
        <v>15</v>
      </c>
      <c r="W343" s="153">
        <v>39</v>
      </c>
      <c r="X343" s="153">
        <v>179</v>
      </c>
      <c r="Y343" s="153">
        <v>1576</v>
      </c>
      <c r="Z343" s="153">
        <v>289</v>
      </c>
      <c r="AA343" s="153">
        <v>4</v>
      </c>
      <c r="AB343" s="153">
        <v>71</v>
      </c>
      <c r="AC343" s="153">
        <v>103</v>
      </c>
      <c r="AD343" s="153">
        <v>670</v>
      </c>
      <c r="AE343" s="153">
        <v>112</v>
      </c>
      <c r="AF343" s="153">
        <v>330</v>
      </c>
      <c r="AG343" s="153">
        <v>58</v>
      </c>
      <c r="AH343" s="153">
        <v>826</v>
      </c>
      <c r="AI343" s="153">
        <v>153</v>
      </c>
      <c r="AJ343" s="153">
        <v>174</v>
      </c>
      <c r="AK343" s="153">
        <v>110</v>
      </c>
      <c r="AL343" s="153">
        <v>755</v>
      </c>
      <c r="AM343" s="153">
        <v>230</v>
      </c>
      <c r="AN343" s="153">
        <v>48</v>
      </c>
      <c r="AO343" s="153">
        <v>54</v>
      </c>
      <c r="AP343" s="153">
        <v>145</v>
      </c>
      <c r="AQ343" s="153">
        <v>98</v>
      </c>
      <c r="AR343" s="153">
        <v>58</v>
      </c>
      <c r="AS343" s="153">
        <v>115</v>
      </c>
      <c r="AT343" s="153">
        <v>17</v>
      </c>
      <c r="AU343" s="153">
        <v>86</v>
      </c>
      <c r="AV343" s="153">
        <v>60</v>
      </c>
      <c r="AW343" s="153">
        <v>51</v>
      </c>
      <c r="AX343" s="153">
        <v>14</v>
      </c>
      <c r="AY343" s="153">
        <v>19</v>
      </c>
      <c r="AZ343" s="153">
        <v>35</v>
      </c>
      <c r="BA343" s="153">
        <v>7</v>
      </c>
      <c r="BB343" s="153">
        <v>15</v>
      </c>
      <c r="BC343" s="153">
        <v>14</v>
      </c>
      <c r="BD343" s="153">
        <v>91</v>
      </c>
      <c r="BE343" s="153">
        <v>60</v>
      </c>
      <c r="BF343" s="153">
        <v>11</v>
      </c>
      <c r="BG343" s="153">
        <v>30</v>
      </c>
      <c r="BH343" s="153">
        <v>49</v>
      </c>
      <c r="BI343" s="153">
        <v>27</v>
      </c>
      <c r="BJ343" s="153">
        <v>39</v>
      </c>
      <c r="BK343" s="153">
        <v>31</v>
      </c>
      <c r="BL343" s="153">
        <v>64</v>
      </c>
      <c r="BM343" s="153">
        <v>88</v>
      </c>
      <c r="BN343" s="153">
        <v>19</v>
      </c>
      <c r="BO343" s="153">
        <v>25</v>
      </c>
      <c r="BP343" s="153">
        <v>54</v>
      </c>
      <c r="BQ343" s="153">
        <v>137</v>
      </c>
      <c r="BR343" s="153">
        <v>153</v>
      </c>
      <c r="BS343" s="153">
        <v>194</v>
      </c>
      <c r="BT343" s="153">
        <v>23</v>
      </c>
      <c r="BU343" s="153">
        <v>22</v>
      </c>
      <c r="BV343" s="153">
        <v>19</v>
      </c>
      <c r="BW343" s="153">
        <v>58</v>
      </c>
      <c r="BX343" s="153">
        <v>41</v>
      </c>
      <c r="BY343" s="153">
        <v>140</v>
      </c>
      <c r="BZ343" s="153">
        <v>117</v>
      </c>
      <c r="CA343" s="153">
        <v>86</v>
      </c>
      <c r="CB343" s="153">
        <v>44</v>
      </c>
      <c r="CC343" s="153">
        <v>80</v>
      </c>
      <c r="CD343" s="153">
        <v>16</v>
      </c>
      <c r="CE343" s="153">
        <v>15</v>
      </c>
      <c r="CF343" s="153">
        <v>115</v>
      </c>
      <c r="CG343" s="153">
        <v>75</v>
      </c>
      <c r="CH343" s="153">
        <v>69</v>
      </c>
      <c r="CI343" s="153">
        <v>18</v>
      </c>
      <c r="CJ343" s="153">
        <v>76</v>
      </c>
      <c r="CK343" s="153">
        <v>48</v>
      </c>
      <c r="CL343" s="153">
        <v>11</v>
      </c>
      <c r="CM343" s="153">
        <v>212</v>
      </c>
      <c r="CN343" s="153">
        <v>44</v>
      </c>
      <c r="CO343" s="153">
        <v>11</v>
      </c>
      <c r="CP343" s="153">
        <v>142</v>
      </c>
      <c r="CQ343" s="153">
        <v>26</v>
      </c>
      <c r="CR343" s="153">
        <v>92</v>
      </c>
      <c r="CS343" s="153">
        <v>21</v>
      </c>
      <c r="CT343" s="153">
        <v>47</v>
      </c>
      <c r="CU343" s="153">
        <v>33</v>
      </c>
      <c r="CV343" s="153">
        <v>92</v>
      </c>
      <c r="CW343" s="153">
        <v>42</v>
      </c>
      <c r="CX343" s="153">
        <v>28</v>
      </c>
      <c r="CY343" s="153">
        <v>7</v>
      </c>
      <c r="CZ343" s="153">
        <v>14</v>
      </c>
      <c r="DA343" s="153">
        <v>51</v>
      </c>
      <c r="DB343" s="153">
        <v>23</v>
      </c>
      <c r="DC343" s="153">
        <v>67</v>
      </c>
      <c r="DD343" s="153">
        <v>108</v>
      </c>
      <c r="DE343" s="153">
        <v>43</v>
      </c>
      <c r="DF343" s="153">
        <v>29</v>
      </c>
      <c r="DG343" s="153">
        <v>12</v>
      </c>
      <c r="DH343" s="153">
        <v>115</v>
      </c>
      <c r="DI343" s="153">
        <v>32</v>
      </c>
      <c r="DJ343" s="153">
        <v>2</v>
      </c>
      <c r="DK343" s="153">
        <v>1</v>
      </c>
      <c r="DL343" s="153">
        <v>30</v>
      </c>
      <c r="DM343" s="153">
        <v>5</v>
      </c>
      <c r="DN343" s="153">
        <v>91</v>
      </c>
      <c r="DO343" s="153">
        <v>7</v>
      </c>
      <c r="DP343" s="153">
        <v>23</v>
      </c>
      <c r="DQ343" s="153">
        <v>14</v>
      </c>
      <c r="DR343" s="153">
        <v>22</v>
      </c>
      <c r="DS343" s="153">
        <v>139</v>
      </c>
      <c r="DT343" s="153">
        <v>207</v>
      </c>
      <c r="DU343" s="153">
        <v>5</v>
      </c>
      <c r="DV343" s="153">
        <v>25</v>
      </c>
      <c r="DW343" s="153">
        <v>13</v>
      </c>
      <c r="DX343" s="153">
        <v>93</v>
      </c>
      <c r="DY343" s="153">
        <v>46</v>
      </c>
      <c r="DZ343" s="153">
        <v>9</v>
      </c>
      <c r="EA343" s="153">
        <v>50</v>
      </c>
      <c r="EB343" s="153">
        <v>20</v>
      </c>
      <c r="EC343" s="153">
        <v>2</v>
      </c>
      <c r="ED343" s="153">
        <v>6</v>
      </c>
      <c r="EE343" s="153">
        <v>105</v>
      </c>
      <c r="EF343" s="153">
        <v>17</v>
      </c>
      <c r="EG343" s="153">
        <v>60</v>
      </c>
      <c r="EH343" s="153">
        <v>16</v>
      </c>
      <c r="EI343" s="153">
        <v>37</v>
      </c>
      <c r="EJ343" s="153">
        <v>45</v>
      </c>
      <c r="EK343" s="153">
        <v>53</v>
      </c>
      <c r="EL343" s="153">
        <v>19</v>
      </c>
      <c r="EM343" s="153">
        <v>1</v>
      </c>
      <c r="EN343" s="153">
        <v>40</v>
      </c>
      <c r="EO343" s="153">
        <v>29</v>
      </c>
      <c r="EP343" s="153">
        <v>3</v>
      </c>
      <c r="EQ343" s="153">
        <v>100</v>
      </c>
      <c r="ER343" s="153">
        <v>10</v>
      </c>
      <c r="ES343" s="153">
        <v>143</v>
      </c>
      <c r="ET343" s="153">
        <v>13</v>
      </c>
      <c r="EU343" s="153">
        <v>46</v>
      </c>
      <c r="EV343" s="153">
        <v>11</v>
      </c>
      <c r="EW343" s="153">
        <v>1</v>
      </c>
      <c r="EX343" s="153">
        <v>56</v>
      </c>
      <c r="EY343" s="153">
        <v>49</v>
      </c>
      <c r="EZ343" s="153">
        <v>47</v>
      </c>
      <c r="FA343" s="153">
        <v>35</v>
      </c>
      <c r="FB343" s="153">
        <v>39</v>
      </c>
      <c r="FC343" s="153">
        <v>28</v>
      </c>
      <c r="FD343" s="153">
        <v>72</v>
      </c>
      <c r="FE343" s="153">
        <v>38</v>
      </c>
      <c r="FF343" s="153">
        <v>235</v>
      </c>
      <c r="FG343" s="153">
        <v>114</v>
      </c>
      <c r="FH343" s="153">
        <v>43</v>
      </c>
      <c r="FI343" s="153">
        <v>69</v>
      </c>
      <c r="FJ343" s="153">
        <v>35</v>
      </c>
      <c r="FK343" s="153">
        <v>21</v>
      </c>
      <c r="FL343" s="153">
        <v>44</v>
      </c>
      <c r="FM343" s="153">
        <v>96</v>
      </c>
      <c r="FN343" s="153">
        <v>21</v>
      </c>
      <c r="FO343" s="153">
        <v>6</v>
      </c>
      <c r="FP343" s="153">
        <v>22</v>
      </c>
      <c r="FQ343" s="153">
        <v>81</v>
      </c>
      <c r="FR343" s="153">
        <v>107</v>
      </c>
      <c r="FS343" s="153">
        <v>35</v>
      </c>
      <c r="FT343" s="153">
        <v>52</v>
      </c>
      <c r="FU343" s="153">
        <v>25</v>
      </c>
      <c r="FV343" s="153">
        <v>50</v>
      </c>
      <c r="FW343" s="153">
        <v>131</v>
      </c>
      <c r="FX343" s="153">
        <v>247</v>
      </c>
      <c r="FY343" s="153">
        <v>205</v>
      </c>
      <c r="FZ343" s="153">
        <v>223</v>
      </c>
      <c r="GA343" s="153">
        <v>79</v>
      </c>
      <c r="GB343" s="153">
        <v>117</v>
      </c>
      <c r="GC343" s="153">
        <v>72</v>
      </c>
      <c r="GD343" s="153">
        <v>97</v>
      </c>
      <c r="GE343" s="153">
        <v>276</v>
      </c>
      <c r="GF343" s="153">
        <v>11</v>
      </c>
      <c r="GG343" s="153">
        <v>90</v>
      </c>
      <c r="GH343" s="153">
        <v>118</v>
      </c>
      <c r="GI343" s="153">
        <v>257</v>
      </c>
      <c r="GJ343" s="153">
        <v>84</v>
      </c>
      <c r="GK343" s="153">
        <v>34</v>
      </c>
      <c r="GL343" s="153">
        <v>46</v>
      </c>
      <c r="GM343" s="153">
        <v>8</v>
      </c>
      <c r="GN343" s="153">
        <v>5</v>
      </c>
      <c r="GO343" s="153">
        <v>3</v>
      </c>
      <c r="GP343" s="153">
        <v>8</v>
      </c>
      <c r="GQ343" s="153">
        <v>489</v>
      </c>
      <c r="GR343" s="153">
        <v>76</v>
      </c>
      <c r="GS343" s="153">
        <v>236</v>
      </c>
      <c r="GT343" s="153">
        <v>60</v>
      </c>
      <c r="GU343" s="153">
        <v>95</v>
      </c>
      <c r="GV343" s="153">
        <v>243</v>
      </c>
      <c r="GW343" s="153">
        <v>57</v>
      </c>
      <c r="GX343" s="153">
        <v>63</v>
      </c>
      <c r="GY343" s="153">
        <v>242</v>
      </c>
      <c r="GZ343" s="153">
        <v>34</v>
      </c>
      <c r="HA343" s="153">
        <v>188</v>
      </c>
      <c r="HB343" s="153">
        <v>302</v>
      </c>
      <c r="HC343" s="153">
        <v>1055</v>
      </c>
      <c r="HD343" s="153">
        <v>98</v>
      </c>
      <c r="HE343" s="153">
        <v>1355</v>
      </c>
      <c r="HF343" s="153">
        <v>168</v>
      </c>
      <c r="HG343" s="153">
        <v>93</v>
      </c>
      <c r="HH343" s="153">
        <v>945</v>
      </c>
      <c r="HI343" s="153">
        <v>158</v>
      </c>
      <c r="HJ343" s="153">
        <v>147</v>
      </c>
      <c r="HK343" s="153">
        <v>131</v>
      </c>
      <c r="HL343" s="153">
        <v>84</v>
      </c>
      <c r="HM343" s="153">
        <v>19</v>
      </c>
      <c r="HN343" s="153">
        <v>62</v>
      </c>
      <c r="HO343" s="153">
        <v>31</v>
      </c>
      <c r="HP343" s="153">
        <v>16</v>
      </c>
      <c r="HQ343" s="153">
        <v>19</v>
      </c>
      <c r="HR343" s="153">
        <v>48</v>
      </c>
      <c r="HS343" s="153">
        <v>31</v>
      </c>
      <c r="HT343" s="153">
        <v>18</v>
      </c>
      <c r="HU343" s="153">
        <v>9</v>
      </c>
      <c r="HV343" s="153">
        <v>110</v>
      </c>
      <c r="HW343" s="153">
        <v>52</v>
      </c>
      <c r="HX343" s="153">
        <v>210</v>
      </c>
      <c r="HY343" s="153">
        <v>73</v>
      </c>
      <c r="HZ343" s="153">
        <v>29</v>
      </c>
      <c r="IA343" s="153">
        <v>25</v>
      </c>
      <c r="IB343" s="153">
        <v>27</v>
      </c>
      <c r="IC343" s="153">
        <v>400</v>
      </c>
      <c r="ID343" s="153">
        <v>15</v>
      </c>
      <c r="IE343" s="153">
        <v>111</v>
      </c>
      <c r="IF343" s="153">
        <v>30</v>
      </c>
      <c r="IG343" s="153">
        <v>25</v>
      </c>
      <c r="IH343" s="153">
        <v>45</v>
      </c>
      <c r="II343" s="153">
        <v>16</v>
      </c>
      <c r="IJ343" s="153">
        <v>31</v>
      </c>
      <c r="IK343" s="153">
        <v>16</v>
      </c>
      <c r="IL343" s="153">
        <v>53</v>
      </c>
      <c r="IM343" s="153">
        <v>147</v>
      </c>
      <c r="IN343" s="153">
        <v>73</v>
      </c>
      <c r="IO343" s="153">
        <v>24</v>
      </c>
      <c r="IP343" s="153">
        <v>158</v>
      </c>
      <c r="IQ343" s="153">
        <v>1115</v>
      </c>
      <c r="IR343" s="153">
        <v>27</v>
      </c>
      <c r="IS343" s="153">
        <v>82</v>
      </c>
      <c r="IT343" s="153">
        <v>22</v>
      </c>
      <c r="IU343" s="153">
        <v>16</v>
      </c>
      <c r="IV343" s="153">
        <v>46</v>
      </c>
      <c r="IW343" s="153">
        <v>50</v>
      </c>
      <c r="IX343" s="153">
        <v>61</v>
      </c>
      <c r="IY343" s="153">
        <v>448</v>
      </c>
      <c r="IZ343" s="153">
        <v>6</v>
      </c>
      <c r="JA343" s="153">
        <v>114</v>
      </c>
      <c r="JB343" s="153">
        <v>98</v>
      </c>
      <c r="JC343" s="153">
        <v>67</v>
      </c>
      <c r="JD343" s="153">
        <v>28</v>
      </c>
      <c r="JE343" s="153">
        <v>24</v>
      </c>
      <c r="JF343" s="153">
        <v>30</v>
      </c>
      <c r="JG343" s="153">
        <v>24</v>
      </c>
      <c r="JH343" s="153">
        <v>496</v>
      </c>
      <c r="JI343" s="153">
        <v>70</v>
      </c>
      <c r="JJ343" s="153">
        <v>20</v>
      </c>
      <c r="JK343" s="153">
        <v>88</v>
      </c>
      <c r="JL343" s="153">
        <v>6694</v>
      </c>
      <c r="JM343" s="153">
        <v>5233</v>
      </c>
      <c r="JN343" s="153">
        <v>7697</v>
      </c>
      <c r="JO343" s="153">
        <v>2388</v>
      </c>
      <c r="JP343" s="153">
        <v>8286</v>
      </c>
      <c r="JQ343" s="153">
        <v>9888</v>
      </c>
      <c r="JR343" s="153">
        <v>2419</v>
      </c>
      <c r="JS343" s="153">
        <v>666</v>
      </c>
      <c r="JT343" s="153">
        <v>10990</v>
      </c>
      <c r="JU343" s="153">
        <v>1544</v>
      </c>
      <c r="JV343" s="153"/>
      <c r="JW343" s="153">
        <v>18255</v>
      </c>
      <c r="JX343" s="153">
        <v>5306</v>
      </c>
      <c r="JY343" s="153">
        <v>2639</v>
      </c>
      <c r="JZ343" s="153">
        <v>3144</v>
      </c>
      <c r="KA343" s="153">
        <v>2446</v>
      </c>
      <c r="KB343" s="153">
        <v>895</v>
      </c>
      <c r="KC343" s="153">
        <v>4344</v>
      </c>
      <c r="KD343" s="153">
        <v>19523</v>
      </c>
      <c r="KE343" s="153">
        <v>7127</v>
      </c>
      <c r="KF343" s="153">
        <v>1158</v>
      </c>
      <c r="KG343" s="153">
        <v>161</v>
      </c>
      <c r="KH343" s="153">
        <v>1108</v>
      </c>
      <c r="KI343" s="153">
        <v>670</v>
      </c>
      <c r="KJ343" s="153">
        <v>425</v>
      </c>
      <c r="KK343" s="153">
        <v>6</v>
      </c>
      <c r="KL343" s="153">
        <v>354</v>
      </c>
      <c r="KM343" s="153">
        <v>228</v>
      </c>
      <c r="KN343" s="153">
        <v>572</v>
      </c>
      <c r="KO343" s="153">
        <v>173</v>
      </c>
      <c r="KP343" s="153">
        <v>640</v>
      </c>
      <c r="KQ343" s="153">
        <v>783</v>
      </c>
      <c r="KR343" s="153">
        <v>218</v>
      </c>
      <c r="KS343" s="153">
        <v>8696</v>
      </c>
      <c r="KT343" s="153">
        <v>2738</v>
      </c>
      <c r="KU343" s="153">
        <v>345</v>
      </c>
      <c r="KV343" s="153">
        <v>1705</v>
      </c>
      <c r="KW343" s="153">
        <v>3383</v>
      </c>
      <c r="KX343" s="153">
        <v>6222</v>
      </c>
      <c r="KY343" s="153">
        <v>6764</v>
      </c>
      <c r="KZ343" s="153">
        <v>1068</v>
      </c>
      <c r="LA343" s="153">
        <v>6957</v>
      </c>
      <c r="LB343" s="153">
        <v>13169</v>
      </c>
      <c r="LC343" s="153">
        <v>1</v>
      </c>
      <c r="LD343" s="153">
        <v>24111</v>
      </c>
      <c r="LE343" s="153">
        <v>5276</v>
      </c>
      <c r="LF343" s="153">
        <v>1979</v>
      </c>
      <c r="LG343" s="153">
        <v>2324</v>
      </c>
      <c r="LH343" s="153">
        <v>2128</v>
      </c>
      <c r="LI343" s="153">
        <v>12646</v>
      </c>
      <c r="LJ343" s="153">
        <v>1273</v>
      </c>
      <c r="LK343" s="153">
        <v>118</v>
      </c>
      <c r="LL343" s="153"/>
      <c r="LM343" s="153">
        <v>26</v>
      </c>
      <c r="LN343" s="153">
        <v>10530</v>
      </c>
      <c r="LO343" s="153">
        <v>799</v>
      </c>
      <c r="LP343" s="153">
        <v>82</v>
      </c>
      <c r="LQ343" s="153">
        <v>409</v>
      </c>
      <c r="LR343" s="153">
        <v>2401</v>
      </c>
      <c r="LS343" s="153">
        <v>5968</v>
      </c>
      <c r="LT343" s="153">
        <v>911</v>
      </c>
      <c r="LU343" s="153">
        <v>3867</v>
      </c>
      <c r="LV343" s="153">
        <v>334</v>
      </c>
      <c r="LW343" s="153">
        <v>903</v>
      </c>
      <c r="LX343" s="153">
        <v>1027</v>
      </c>
      <c r="LY343" s="153">
        <v>4165</v>
      </c>
      <c r="LZ343" s="153">
        <v>294</v>
      </c>
      <c r="MA343" s="153">
        <v>8751</v>
      </c>
      <c r="MB343" s="153">
        <v>2383</v>
      </c>
      <c r="MC343" s="153">
        <v>345</v>
      </c>
      <c r="MD343" s="153">
        <v>201</v>
      </c>
      <c r="ME343" s="153">
        <v>175</v>
      </c>
      <c r="MF343" s="153">
        <v>1211</v>
      </c>
      <c r="MG343" s="153">
        <v>15287</v>
      </c>
      <c r="MH343" s="153">
        <v>4548</v>
      </c>
      <c r="MI343" s="153">
        <v>3370</v>
      </c>
      <c r="MJ343" s="153">
        <v>686</v>
      </c>
      <c r="MK343" s="153">
        <v>125</v>
      </c>
      <c r="ML343" s="153">
        <v>1172</v>
      </c>
      <c r="MM343" s="153">
        <v>8411</v>
      </c>
      <c r="MN343" s="153">
        <v>1457</v>
      </c>
      <c r="MO343" s="153">
        <v>1011</v>
      </c>
      <c r="MP343" s="153">
        <v>540</v>
      </c>
      <c r="MQ343" s="153">
        <v>1</v>
      </c>
      <c r="MR343" s="153">
        <v>450</v>
      </c>
      <c r="MS343" s="153">
        <v>2864</v>
      </c>
      <c r="MT343" s="153">
        <v>1859</v>
      </c>
      <c r="MU343" s="153">
        <v>968</v>
      </c>
      <c r="MV343" s="153">
        <v>859</v>
      </c>
      <c r="MW343" s="153">
        <v>600</v>
      </c>
      <c r="MX343" s="153">
        <v>57</v>
      </c>
      <c r="MY343" s="153">
        <v>309</v>
      </c>
      <c r="MZ343" s="153">
        <v>206</v>
      </c>
      <c r="NA343" s="153">
        <v>3447</v>
      </c>
      <c r="NB343" s="153">
        <v>752</v>
      </c>
      <c r="NC343" s="153">
        <v>247</v>
      </c>
      <c r="ND343" s="153">
        <v>213</v>
      </c>
      <c r="NE343" s="153">
        <v>257</v>
      </c>
      <c r="NF343" s="153">
        <v>179</v>
      </c>
      <c r="NG343" s="153">
        <v>633</v>
      </c>
      <c r="NH343" s="153">
        <v>433</v>
      </c>
      <c r="NI343" s="153">
        <v>295</v>
      </c>
      <c r="NJ343" s="153">
        <v>905</v>
      </c>
      <c r="NK343" s="153">
        <v>429</v>
      </c>
      <c r="NL343" s="153">
        <v>711</v>
      </c>
      <c r="NM343" s="153">
        <v>1705</v>
      </c>
      <c r="NN343" s="153">
        <v>1348</v>
      </c>
      <c r="NO343" s="153">
        <v>5407</v>
      </c>
      <c r="NP343" s="153">
        <v>4739</v>
      </c>
      <c r="NQ343" s="153">
        <v>9171</v>
      </c>
      <c r="NR343" s="153">
        <v>1497</v>
      </c>
      <c r="NS343" s="153">
        <v>984</v>
      </c>
      <c r="NT343" s="153">
        <v>120</v>
      </c>
      <c r="NU343" s="153">
        <v>133</v>
      </c>
      <c r="NV343" s="153">
        <v>445</v>
      </c>
      <c r="NW343" s="153">
        <v>1928</v>
      </c>
      <c r="NX343" s="153">
        <v>72</v>
      </c>
      <c r="NY343" s="153">
        <v>87</v>
      </c>
      <c r="NZ343" s="153">
        <v>3577</v>
      </c>
      <c r="OA343" s="153">
        <v>109</v>
      </c>
      <c r="OB343" s="153">
        <v>703</v>
      </c>
      <c r="OC343" s="153">
        <v>1502</v>
      </c>
      <c r="OD343" s="153"/>
      <c r="OE343" s="153">
        <v>333</v>
      </c>
      <c r="OF343" s="153">
        <v>458</v>
      </c>
      <c r="OG343" s="153"/>
      <c r="OH343" s="153">
        <v>24</v>
      </c>
      <c r="OI343" s="153">
        <v>174</v>
      </c>
      <c r="OJ343" s="153">
        <v>593</v>
      </c>
      <c r="OK343" s="153">
        <v>1707</v>
      </c>
      <c r="OL343" s="153">
        <v>2649</v>
      </c>
      <c r="OM343" s="153">
        <v>15</v>
      </c>
      <c r="ON343" s="153">
        <v>58</v>
      </c>
      <c r="OO343" s="154">
        <v>1098</v>
      </c>
      <c r="OP343" s="144">
        <v>391922</v>
      </c>
      <c r="OQ343" s="155">
        <v>766</v>
      </c>
      <c r="OR343" s="153"/>
      <c r="OS343" s="153"/>
      <c r="OT343" s="153"/>
      <c r="OU343" s="153"/>
      <c r="OV343" s="153"/>
      <c r="OW343" s="153">
        <v>20441</v>
      </c>
      <c r="OX343" s="153">
        <v>-7593</v>
      </c>
      <c r="OY343" s="153"/>
      <c r="OZ343" s="153"/>
      <c r="PA343" s="153"/>
      <c r="PB343" s="153"/>
      <c r="PC343" s="153"/>
      <c r="PD343" s="153"/>
      <c r="PE343" s="153"/>
      <c r="PF343" s="153"/>
      <c r="PG343" s="153"/>
      <c r="PH343" s="153"/>
      <c r="PI343" s="153"/>
      <c r="PJ343" s="156"/>
      <c r="PK343" s="144">
        <v>13614</v>
      </c>
      <c r="PL343" s="144">
        <v>405537</v>
      </c>
    </row>
    <row r="344" spans="1:428" ht="15" x14ac:dyDescent="0.25">
      <c r="A344" s="158">
        <v>541400</v>
      </c>
      <c r="B344" s="159" t="s">
        <v>750</v>
      </c>
      <c r="C344" s="149" t="s">
        <v>530</v>
      </c>
      <c r="D344" s="155"/>
      <c r="E344" s="153"/>
      <c r="F344" s="153"/>
      <c r="G344" s="153"/>
      <c r="H344" s="153"/>
      <c r="I344" s="153"/>
      <c r="J344" s="153"/>
      <c r="K344" s="153"/>
      <c r="L344" s="153"/>
      <c r="M344" s="153"/>
      <c r="N344" s="153"/>
      <c r="O344" s="153"/>
      <c r="P344" s="153"/>
      <c r="Q344" s="153">
        <v>12</v>
      </c>
      <c r="R344" s="153">
        <v>4</v>
      </c>
      <c r="S344" s="153"/>
      <c r="T344" s="153">
        <v>0</v>
      </c>
      <c r="U344" s="153">
        <v>1</v>
      </c>
      <c r="V344" s="153">
        <v>1</v>
      </c>
      <c r="W344" s="153">
        <v>1</v>
      </c>
      <c r="X344" s="153">
        <v>29</v>
      </c>
      <c r="Y344" s="153">
        <v>195</v>
      </c>
      <c r="Z344" s="153">
        <v>30</v>
      </c>
      <c r="AA344" s="153">
        <v>2</v>
      </c>
      <c r="AB344" s="153">
        <v>7</v>
      </c>
      <c r="AC344" s="153"/>
      <c r="AD344" s="153">
        <v>7</v>
      </c>
      <c r="AE344" s="153">
        <v>1</v>
      </c>
      <c r="AF344" s="153">
        <v>74</v>
      </c>
      <c r="AG344" s="153">
        <v>41</v>
      </c>
      <c r="AH344" s="153">
        <v>6</v>
      </c>
      <c r="AI344" s="153">
        <v>30</v>
      </c>
      <c r="AJ344" s="153">
        <v>40</v>
      </c>
      <c r="AK344" s="153">
        <v>38</v>
      </c>
      <c r="AL344" s="153">
        <v>1</v>
      </c>
      <c r="AM344" s="153">
        <v>20</v>
      </c>
      <c r="AN344" s="153">
        <v>2</v>
      </c>
      <c r="AO344" s="153">
        <v>2</v>
      </c>
      <c r="AP344" s="153">
        <v>15</v>
      </c>
      <c r="AQ344" s="153">
        <v>12</v>
      </c>
      <c r="AR344" s="153">
        <v>2</v>
      </c>
      <c r="AS344" s="153">
        <v>21</v>
      </c>
      <c r="AT344" s="153">
        <v>6</v>
      </c>
      <c r="AU344" s="153">
        <v>6</v>
      </c>
      <c r="AV344" s="153">
        <v>0</v>
      </c>
      <c r="AW344" s="153">
        <v>30</v>
      </c>
      <c r="AX344" s="153">
        <v>1</v>
      </c>
      <c r="AY344" s="153">
        <v>2</v>
      </c>
      <c r="AZ344" s="153">
        <v>5</v>
      </c>
      <c r="BA344" s="153">
        <v>0</v>
      </c>
      <c r="BB344" s="153">
        <v>3</v>
      </c>
      <c r="BC344" s="153">
        <v>1</v>
      </c>
      <c r="BD344" s="153">
        <v>43</v>
      </c>
      <c r="BE344" s="153">
        <v>15</v>
      </c>
      <c r="BF344" s="153">
        <v>1</v>
      </c>
      <c r="BG344" s="153">
        <v>0</v>
      </c>
      <c r="BH344" s="153">
        <v>4</v>
      </c>
      <c r="BI344" s="153">
        <v>8</v>
      </c>
      <c r="BJ344" s="153">
        <v>6</v>
      </c>
      <c r="BK344" s="153">
        <v>10</v>
      </c>
      <c r="BL344" s="153">
        <v>9</v>
      </c>
      <c r="BM344" s="153">
        <v>10</v>
      </c>
      <c r="BN344" s="153">
        <v>4</v>
      </c>
      <c r="BO344" s="153">
        <v>10</v>
      </c>
      <c r="BP344" s="153">
        <v>2</v>
      </c>
      <c r="BQ344" s="153">
        <v>14</v>
      </c>
      <c r="BR344" s="153">
        <v>76</v>
      </c>
      <c r="BS344" s="153">
        <v>49</v>
      </c>
      <c r="BT344" s="153">
        <v>7</v>
      </c>
      <c r="BU344" s="153">
        <v>8</v>
      </c>
      <c r="BV344" s="153">
        <v>4</v>
      </c>
      <c r="BW344" s="153">
        <v>22</v>
      </c>
      <c r="BX344" s="153">
        <v>11</v>
      </c>
      <c r="BY344" s="153">
        <v>41</v>
      </c>
      <c r="BZ344" s="153">
        <v>31</v>
      </c>
      <c r="CA344" s="153">
        <v>4</v>
      </c>
      <c r="CB344" s="153">
        <v>3</v>
      </c>
      <c r="CC344" s="153">
        <v>20</v>
      </c>
      <c r="CD344" s="153">
        <v>2</v>
      </c>
      <c r="CE344" s="153">
        <v>5</v>
      </c>
      <c r="CF344" s="153">
        <v>23</v>
      </c>
      <c r="CG344" s="153">
        <v>16</v>
      </c>
      <c r="CH344" s="153">
        <v>31</v>
      </c>
      <c r="CI344" s="153">
        <v>4</v>
      </c>
      <c r="CJ344" s="153">
        <v>11</v>
      </c>
      <c r="CK344" s="153">
        <v>21</v>
      </c>
      <c r="CL344" s="153"/>
      <c r="CM344" s="153">
        <v>36</v>
      </c>
      <c r="CN344" s="153">
        <v>7</v>
      </c>
      <c r="CO344" s="153"/>
      <c r="CP344" s="153">
        <v>3</v>
      </c>
      <c r="CQ344" s="153">
        <v>1</v>
      </c>
      <c r="CR344" s="153">
        <v>1</v>
      </c>
      <c r="CS344" s="153"/>
      <c r="CT344" s="153">
        <v>0</v>
      </c>
      <c r="CU344" s="153"/>
      <c r="CV344" s="153">
        <v>2</v>
      </c>
      <c r="CW344" s="153">
        <v>4</v>
      </c>
      <c r="CX344" s="153">
        <v>9</v>
      </c>
      <c r="CY344" s="153">
        <v>2</v>
      </c>
      <c r="CZ344" s="153"/>
      <c r="DA344" s="153">
        <v>9</v>
      </c>
      <c r="DB344" s="153">
        <v>3</v>
      </c>
      <c r="DC344" s="153">
        <v>2</v>
      </c>
      <c r="DD344" s="153">
        <v>32</v>
      </c>
      <c r="DE344" s="153">
        <v>0</v>
      </c>
      <c r="DF344" s="153">
        <v>0</v>
      </c>
      <c r="DG344" s="153"/>
      <c r="DH344" s="153">
        <v>18</v>
      </c>
      <c r="DI344" s="153">
        <v>1</v>
      </c>
      <c r="DJ344" s="153">
        <v>0</v>
      </c>
      <c r="DK344" s="153">
        <v>0</v>
      </c>
      <c r="DL344" s="153">
        <v>0</v>
      </c>
      <c r="DM344" s="153">
        <v>0</v>
      </c>
      <c r="DN344" s="153">
        <v>0</v>
      </c>
      <c r="DO344" s="153">
        <v>0</v>
      </c>
      <c r="DP344" s="153">
        <v>0</v>
      </c>
      <c r="DQ344" s="153">
        <v>1</v>
      </c>
      <c r="DR344" s="153">
        <v>1</v>
      </c>
      <c r="DS344" s="153">
        <v>48</v>
      </c>
      <c r="DT344" s="153">
        <v>6</v>
      </c>
      <c r="DU344" s="153">
        <v>1</v>
      </c>
      <c r="DV344" s="153">
        <v>1</v>
      </c>
      <c r="DW344" s="153">
        <v>2</v>
      </c>
      <c r="DX344" s="153">
        <v>2</v>
      </c>
      <c r="DY344" s="153">
        <v>1</v>
      </c>
      <c r="DZ344" s="153">
        <v>2</v>
      </c>
      <c r="EA344" s="153">
        <v>1</v>
      </c>
      <c r="EB344" s="153">
        <v>1</v>
      </c>
      <c r="EC344" s="153">
        <v>0</v>
      </c>
      <c r="ED344" s="153">
        <v>2</v>
      </c>
      <c r="EE344" s="153">
        <v>51</v>
      </c>
      <c r="EF344" s="153">
        <v>2</v>
      </c>
      <c r="EG344" s="153">
        <v>7</v>
      </c>
      <c r="EH344" s="153">
        <v>2</v>
      </c>
      <c r="EI344" s="153"/>
      <c r="EJ344" s="153"/>
      <c r="EK344" s="153"/>
      <c r="EL344" s="153">
        <v>2</v>
      </c>
      <c r="EM344" s="153">
        <v>2</v>
      </c>
      <c r="EN344" s="153">
        <v>2</v>
      </c>
      <c r="EO344" s="153">
        <v>3</v>
      </c>
      <c r="EP344" s="153">
        <v>0</v>
      </c>
      <c r="EQ344" s="153">
        <v>14</v>
      </c>
      <c r="ER344" s="153">
        <v>1</v>
      </c>
      <c r="ES344" s="153">
        <v>16</v>
      </c>
      <c r="ET344" s="153">
        <v>1</v>
      </c>
      <c r="EU344" s="153">
        <v>47</v>
      </c>
      <c r="EV344" s="153">
        <v>3</v>
      </c>
      <c r="EW344" s="153">
        <v>0</v>
      </c>
      <c r="EX344" s="153">
        <v>15</v>
      </c>
      <c r="EY344" s="153">
        <v>1</v>
      </c>
      <c r="EZ344" s="153">
        <v>27</v>
      </c>
      <c r="FA344" s="153">
        <v>3</v>
      </c>
      <c r="FB344" s="153">
        <v>34</v>
      </c>
      <c r="FC344" s="153">
        <v>20</v>
      </c>
      <c r="FD344" s="153">
        <v>12</v>
      </c>
      <c r="FE344" s="153">
        <v>24</v>
      </c>
      <c r="FF344" s="153">
        <v>65</v>
      </c>
      <c r="FG344" s="153">
        <v>60</v>
      </c>
      <c r="FH344" s="153">
        <v>17</v>
      </c>
      <c r="FI344" s="153">
        <v>14</v>
      </c>
      <c r="FJ344" s="153">
        <v>14</v>
      </c>
      <c r="FK344" s="153">
        <v>1</v>
      </c>
      <c r="FL344" s="153">
        <v>379</v>
      </c>
      <c r="FM344" s="153">
        <v>4</v>
      </c>
      <c r="FN344" s="153">
        <v>11</v>
      </c>
      <c r="FO344" s="153">
        <v>2</v>
      </c>
      <c r="FP344" s="153"/>
      <c r="FQ344" s="153">
        <v>2</v>
      </c>
      <c r="FR344" s="153">
        <v>52</v>
      </c>
      <c r="FS344" s="153">
        <v>12</v>
      </c>
      <c r="FT344" s="153">
        <v>1</v>
      </c>
      <c r="FU344" s="153">
        <v>28</v>
      </c>
      <c r="FV344" s="153">
        <v>0</v>
      </c>
      <c r="FW344" s="153">
        <v>109</v>
      </c>
      <c r="FX344" s="153">
        <v>0</v>
      </c>
      <c r="FY344" s="153">
        <v>87</v>
      </c>
      <c r="FZ344" s="153">
        <v>4</v>
      </c>
      <c r="GA344" s="153">
        <v>0</v>
      </c>
      <c r="GB344" s="153"/>
      <c r="GC344" s="153">
        <v>4</v>
      </c>
      <c r="GD344" s="153">
        <v>10</v>
      </c>
      <c r="GE344" s="153">
        <v>31</v>
      </c>
      <c r="GF344" s="153">
        <v>2</v>
      </c>
      <c r="GG344" s="153">
        <v>1</v>
      </c>
      <c r="GH344" s="153">
        <v>1</v>
      </c>
      <c r="GI344" s="153">
        <v>16</v>
      </c>
      <c r="GJ344" s="153">
        <v>25</v>
      </c>
      <c r="GK344" s="153">
        <v>12</v>
      </c>
      <c r="GL344" s="153">
        <v>1</v>
      </c>
      <c r="GM344" s="153">
        <v>4</v>
      </c>
      <c r="GN344" s="153">
        <v>2</v>
      </c>
      <c r="GO344" s="153">
        <v>2</v>
      </c>
      <c r="GP344" s="153">
        <v>2</v>
      </c>
      <c r="GQ344" s="153">
        <v>19</v>
      </c>
      <c r="GR344" s="153">
        <v>20</v>
      </c>
      <c r="GS344" s="153">
        <v>1</v>
      </c>
      <c r="GT344" s="153">
        <v>17</v>
      </c>
      <c r="GU344" s="153">
        <v>20</v>
      </c>
      <c r="GV344" s="153">
        <v>19</v>
      </c>
      <c r="GW344" s="153"/>
      <c r="GX344" s="153">
        <v>2</v>
      </c>
      <c r="GY344" s="153">
        <v>20</v>
      </c>
      <c r="GZ344" s="153">
        <v>0</v>
      </c>
      <c r="HA344" s="153">
        <v>46</v>
      </c>
      <c r="HB344" s="153">
        <v>21</v>
      </c>
      <c r="HC344" s="153">
        <v>26</v>
      </c>
      <c r="HD344" s="153">
        <v>4</v>
      </c>
      <c r="HE344" s="153">
        <v>0</v>
      </c>
      <c r="HF344" s="153">
        <v>12</v>
      </c>
      <c r="HG344" s="153">
        <v>23</v>
      </c>
      <c r="HH344" s="153">
        <v>22</v>
      </c>
      <c r="HI344" s="153">
        <v>1</v>
      </c>
      <c r="HJ344" s="153">
        <v>5</v>
      </c>
      <c r="HK344" s="153"/>
      <c r="HL344" s="153">
        <v>1</v>
      </c>
      <c r="HM344" s="153">
        <v>0</v>
      </c>
      <c r="HN344" s="153">
        <v>3</v>
      </c>
      <c r="HO344" s="153">
        <v>3</v>
      </c>
      <c r="HP344" s="153"/>
      <c r="HQ344" s="153">
        <v>4</v>
      </c>
      <c r="HR344" s="153">
        <v>4</v>
      </c>
      <c r="HS344" s="153">
        <v>4</v>
      </c>
      <c r="HT344" s="153">
        <v>1</v>
      </c>
      <c r="HU344" s="153">
        <v>22</v>
      </c>
      <c r="HV344" s="153">
        <v>68</v>
      </c>
      <c r="HW344" s="153">
        <v>79</v>
      </c>
      <c r="HX344" s="153">
        <v>61</v>
      </c>
      <c r="HY344" s="153">
        <v>17</v>
      </c>
      <c r="HZ344" s="153">
        <v>4</v>
      </c>
      <c r="IA344" s="153">
        <v>11</v>
      </c>
      <c r="IB344" s="153">
        <v>5</v>
      </c>
      <c r="IC344" s="153">
        <v>190</v>
      </c>
      <c r="ID344" s="153">
        <v>7</v>
      </c>
      <c r="IE344" s="153">
        <v>366</v>
      </c>
      <c r="IF344" s="153"/>
      <c r="IG344" s="153">
        <v>1</v>
      </c>
      <c r="IH344" s="153">
        <v>12</v>
      </c>
      <c r="II344" s="153">
        <v>9</v>
      </c>
      <c r="IJ344" s="153"/>
      <c r="IK344" s="153">
        <v>12</v>
      </c>
      <c r="IL344" s="153">
        <v>24</v>
      </c>
      <c r="IM344" s="153">
        <v>31</v>
      </c>
      <c r="IN344" s="153">
        <v>38</v>
      </c>
      <c r="IO344" s="153">
        <v>32</v>
      </c>
      <c r="IP344" s="153"/>
      <c r="IQ344" s="153">
        <v>5</v>
      </c>
      <c r="IR344" s="153">
        <v>0</v>
      </c>
      <c r="IS344" s="153">
        <v>0</v>
      </c>
      <c r="IT344" s="153">
        <v>17</v>
      </c>
      <c r="IU344" s="153">
        <v>2</v>
      </c>
      <c r="IV344" s="153"/>
      <c r="IW344" s="153">
        <v>14</v>
      </c>
      <c r="IX344" s="153">
        <v>9</v>
      </c>
      <c r="IY344" s="153">
        <v>45</v>
      </c>
      <c r="IZ344" s="153">
        <v>2</v>
      </c>
      <c r="JA344" s="153">
        <v>4</v>
      </c>
      <c r="JB344" s="153">
        <v>31</v>
      </c>
      <c r="JC344" s="153">
        <v>28</v>
      </c>
      <c r="JD344" s="153">
        <v>6</v>
      </c>
      <c r="JE344" s="153">
        <v>4</v>
      </c>
      <c r="JF344" s="153">
        <v>12</v>
      </c>
      <c r="JG344" s="153">
        <v>2</v>
      </c>
      <c r="JH344" s="153">
        <v>89</v>
      </c>
      <c r="JI344" s="153">
        <v>6</v>
      </c>
      <c r="JJ344" s="153">
        <v>9</v>
      </c>
      <c r="JK344" s="153">
        <v>16</v>
      </c>
      <c r="JL344" s="153"/>
      <c r="JM344" s="153">
        <v>549</v>
      </c>
      <c r="JN344" s="153">
        <v>600</v>
      </c>
      <c r="JO344" s="153">
        <v>482</v>
      </c>
      <c r="JP344" s="153">
        <v>596</v>
      </c>
      <c r="JQ344" s="153">
        <v>577</v>
      </c>
      <c r="JR344" s="153">
        <v>623</v>
      </c>
      <c r="JS344" s="153">
        <v>594</v>
      </c>
      <c r="JT344" s="153">
        <v>914</v>
      </c>
      <c r="JU344" s="153">
        <v>133</v>
      </c>
      <c r="JV344" s="153"/>
      <c r="JW344" s="153">
        <v>179</v>
      </c>
      <c r="JX344" s="153">
        <v>463</v>
      </c>
      <c r="JY344" s="153">
        <v>422</v>
      </c>
      <c r="JZ344" s="153">
        <v>188</v>
      </c>
      <c r="KA344" s="153">
        <v>77</v>
      </c>
      <c r="KB344" s="153">
        <v>154</v>
      </c>
      <c r="KC344" s="153">
        <v>27</v>
      </c>
      <c r="KD344" s="153">
        <v>299</v>
      </c>
      <c r="KE344" s="153">
        <v>51</v>
      </c>
      <c r="KF344" s="153">
        <v>8</v>
      </c>
      <c r="KG344" s="153">
        <v>23</v>
      </c>
      <c r="KH344" s="153"/>
      <c r="KI344" s="153">
        <v>54</v>
      </c>
      <c r="KJ344" s="153">
        <v>1</v>
      </c>
      <c r="KK344" s="153">
        <v>0</v>
      </c>
      <c r="KL344" s="153">
        <v>117</v>
      </c>
      <c r="KM344" s="153">
        <v>1</v>
      </c>
      <c r="KN344" s="153">
        <v>29</v>
      </c>
      <c r="KO344" s="153">
        <v>4</v>
      </c>
      <c r="KP344" s="153">
        <v>9</v>
      </c>
      <c r="KQ344" s="153">
        <v>12</v>
      </c>
      <c r="KR344" s="153">
        <v>12</v>
      </c>
      <c r="KS344" s="153">
        <v>12</v>
      </c>
      <c r="KT344" s="153">
        <v>10</v>
      </c>
      <c r="KU344" s="153">
        <v>2</v>
      </c>
      <c r="KV344" s="153">
        <v>5</v>
      </c>
      <c r="KW344" s="153">
        <v>18</v>
      </c>
      <c r="KX344" s="153">
        <v>117</v>
      </c>
      <c r="KY344" s="153">
        <v>724</v>
      </c>
      <c r="KZ344" s="153">
        <v>33</v>
      </c>
      <c r="LA344" s="153">
        <v>83</v>
      </c>
      <c r="LB344" s="153">
        <v>22</v>
      </c>
      <c r="LC344" s="153">
        <v>0</v>
      </c>
      <c r="LD344" s="153">
        <v>920</v>
      </c>
      <c r="LE344" s="153">
        <v>1069</v>
      </c>
      <c r="LF344" s="153">
        <v>764</v>
      </c>
      <c r="LG344" s="153">
        <v>264</v>
      </c>
      <c r="LH344" s="153">
        <v>89</v>
      </c>
      <c r="LI344" s="153">
        <v>1305</v>
      </c>
      <c r="LJ344" s="153"/>
      <c r="LK344" s="153">
        <v>95</v>
      </c>
      <c r="LL344" s="153">
        <v>1</v>
      </c>
      <c r="LM344" s="153">
        <v>0</v>
      </c>
      <c r="LN344" s="153">
        <v>745</v>
      </c>
      <c r="LO344" s="153">
        <v>18</v>
      </c>
      <c r="LP344" s="153">
        <v>128</v>
      </c>
      <c r="LQ344" s="153">
        <v>5</v>
      </c>
      <c r="LR344" s="153">
        <v>44</v>
      </c>
      <c r="LS344" s="153">
        <v>59</v>
      </c>
      <c r="LT344" s="153">
        <v>11</v>
      </c>
      <c r="LU344" s="153">
        <v>1887</v>
      </c>
      <c r="LV344" s="153">
        <v>7</v>
      </c>
      <c r="LW344" s="153">
        <v>313</v>
      </c>
      <c r="LX344" s="153">
        <v>1541</v>
      </c>
      <c r="LY344" s="153">
        <v>698</v>
      </c>
      <c r="LZ344" s="153">
        <v>49</v>
      </c>
      <c r="MA344" s="153">
        <v>68</v>
      </c>
      <c r="MB344" s="153">
        <v>1357</v>
      </c>
      <c r="MC344" s="153">
        <v>244</v>
      </c>
      <c r="MD344" s="153">
        <v>56</v>
      </c>
      <c r="ME344" s="153">
        <v>7</v>
      </c>
      <c r="MF344" s="153">
        <v>219</v>
      </c>
      <c r="MG344" s="153">
        <v>3</v>
      </c>
      <c r="MH344" s="153">
        <v>287</v>
      </c>
      <c r="MI344" s="153">
        <v>34</v>
      </c>
      <c r="MJ344" s="153">
        <v>9</v>
      </c>
      <c r="MK344" s="153">
        <v>7</v>
      </c>
      <c r="ML344" s="153">
        <v>24</v>
      </c>
      <c r="MM344" s="153">
        <v>10</v>
      </c>
      <c r="MN344" s="153">
        <v>15</v>
      </c>
      <c r="MO344" s="153">
        <v>19</v>
      </c>
      <c r="MP344" s="153">
        <v>24</v>
      </c>
      <c r="MQ344" s="153">
        <v>25</v>
      </c>
      <c r="MR344" s="153">
        <v>22</v>
      </c>
      <c r="MS344" s="153">
        <v>5</v>
      </c>
      <c r="MT344" s="153">
        <v>698</v>
      </c>
      <c r="MU344" s="153">
        <v>16</v>
      </c>
      <c r="MV344" s="153">
        <v>9</v>
      </c>
      <c r="MW344" s="153">
        <v>18</v>
      </c>
      <c r="MX344" s="153">
        <v>8</v>
      </c>
      <c r="MY344" s="153">
        <v>21</v>
      </c>
      <c r="MZ344" s="153">
        <v>10</v>
      </c>
      <c r="NA344" s="153">
        <v>27</v>
      </c>
      <c r="NB344" s="153">
        <v>23</v>
      </c>
      <c r="NC344" s="153">
        <v>4</v>
      </c>
      <c r="ND344" s="153">
        <v>10</v>
      </c>
      <c r="NE344" s="153">
        <v>3</v>
      </c>
      <c r="NF344" s="153">
        <v>10</v>
      </c>
      <c r="NG344" s="153">
        <v>1</v>
      </c>
      <c r="NH344" s="153">
        <v>4</v>
      </c>
      <c r="NI344" s="153"/>
      <c r="NJ344" s="153">
        <v>8</v>
      </c>
      <c r="NK344" s="153"/>
      <c r="NL344" s="153">
        <v>1</v>
      </c>
      <c r="NM344" s="153">
        <v>14</v>
      </c>
      <c r="NN344" s="153">
        <v>42</v>
      </c>
      <c r="NO344" s="153">
        <v>18</v>
      </c>
      <c r="NP344" s="153">
        <v>75</v>
      </c>
      <c r="NQ344" s="153">
        <v>107</v>
      </c>
      <c r="NR344" s="153">
        <v>20</v>
      </c>
      <c r="NS344" s="153">
        <v>2</v>
      </c>
      <c r="NT344" s="153"/>
      <c r="NU344" s="153">
        <v>2</v>
      </c>
      <c r="NV344" s="153"/>
      <c r="NW344" s="153">
        <v>4</v>
      </c>
      <c r="NX344" s="153">
        <v>0</v>
      </c>
      <c r="NY344" s="153">
        <v>4</v>
      </c>
      <c r="NZ344" s="153">
        <v>2</v>
      </c>
      <c r="OA344" s="153">
        <v>29</v>
      </c>
      <c r="OB344" s="153">
        <v>4</v>
      </c>
      <c r="OC344" s="153">
        <v>40</v>
      </c>
      <c r="OD344" s="153"/>
      <c r="OE344" s="153">
        <v>0</v>
      </c>
      <c r="OF344" s="153">
        <v>0</v>
      </c>
      <c r="OG344" s="153">
        <v>1</v>
      </c>
      <c r="OH344" s="153">
        <v>11</v>
      </c>
      <c r="OI344" s="153">
        <v>32</v>
      </c>
      <c r="OJ344" s="153">
        <v>123</v>
      </c>
      <c r="OK344" s="153">
        <v>202</v>
      </c>
      <c r="OL344" s="153">
        <v>2159</v>
      </c>
      <c r="OM344" s="153">
        <v>84</v>
      </c>
      <c r="ON344" s="153">
        <v>3</v>
      </c>
      <c r="OO344" s="154">
        <v>1464</v>
      </c>
      <c r="OP344" s="144">
        <v>30211</v>
      </c>
      <c r="OQ344" s="155">
        <v>7558</v>
      </c>
      <c r="OR344" s="153"/>
      <c r="OS344" s="153"/>
      <c r="OT344" s="153"/>
      <c r="OU344" s="153"/>
      <c r="OV344" s="153"/>
      <c r="OW344" s="153">
        <v>176</v>
      </c>
      <c r="OX344" s="153">
        <v>-343</v>
      </c>
      <c r="OY344" s="153"/>
      <c r="OZ344" s="153"/>
      <c r="PA344" s="153"/>
      <c r="PB344" s="153"/>
      <c r="PC344" s="153"/>
      <c r="PD344" s="153"/>
      <c r="PE344" s="153"/>
      <c r="PF344" s="153"/>
      <c r="PG344" s="153"/>
      <c r="PH344" s="153"/>
      <c r="PI344" s="153"/>
      <c r="PJ344" s="156"/>
      <c r="PK344" s="144">
        <v>7391</v>
      </c>
      <c r="PL344" s="144">
        <v>37602</v>
      </c>
    </row>
    <row r="345" spans="1:428" ht="15" x14ac:dyDescent="0.25">
      <c r="A345" s="158">
        <v>541920</v>
      </c>
      <c r="B345" s="159" t="s">
        <v>750</v>
      </c>
      <c r="C345" s="149" t="s">
        <v>531</v>
      </c>
      <c r="D345" s="155"/>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c r="AA345" s="153"/>
      <c r="AB345" s="153"/>
      <c r="AC345" s="153"/>
      <c r="AD345" s="153"/>
      <c r="AE345" s="153"/>
      <c r="AF345" s="153"/>
      <c r="AG345" s="153"/>
      <c r="AH345" s="153"/>
      <c r="AI345" s="153"/>
      <c r="AJ345" s="153"/>
      <c r="AK345" s="153"/>
      <c r="AL345" s="153"/>
      <c r="AM345" s="153"/>
      <c r="AN345" s="153"/>
      <c r="AO345" s="153"/>
      <c r="AP345" s="153"/>
      <c r="AQ345" s="153"/>
      <c r="AR345" s="153"/>
      <c r="AS345" s="153"/>
      <c r="AT345" s="153"/>
      <c r="AU345" s="153"/>
      <c r="AV345" s="153"/>
      <c r="AW345" s="153"/>
      <c r="AX345" s="153"/>
      <c r="AY345" s="153"/>
      <c r="AZ345" s="153"/>
      <c r="BA345" s="153"/>
      <c r="BB345" s="153"/>
      <c r="BC345" s="153"/>
      <c r="BD345" s="153"/>
      <c r="BE345" s="153"/>
      <c r="BF345" s="153"/>
      <c r="BG345" s="153"/>
      <c r="BH345" s="153"/>
      <c r="BI345" s="153"/>
      <c r="BJ345" s="153"/>
      <c r="BK345" s="153"/>
      <c r="BL345" s="153"/>
      <c r="BM345" s="153"/>
      <c r="BN345" s="153"/>
      <c r="BO345" s="153"/>
      <c r="BP345" s="153"/>
      <c r="BQ345" s="153"/>
      <c r="BR345" s="153"/>
      <c r="BS345" s="153"/>
      <c r="BT345" s="153"/>
      <c r="BU345" s="153"/>
      <c r="BV345" s="153"/>
      <c r="BW345" s="153"/>
      <c r="BX345" s="153"/>
      <c r="BY345" s="153"/>
      <c r="BZ345" s="153"/>
      <c r="CA345" s="153"/>
      <c r="CB345" s="153"/>
      <c r="CC345" s="153"/>
      <c r="CD345" s="153"/>
      <c r="CE345" s="153"/>
      <c r="CF345" s="153"/>
      <c r="CG345" s="153"/>
      <c r="CH345" s="153"/>
      <c r="CI345" s="153"/>
      <c r="CJ345" s="153"/>
      <c r="CK345" s="153"/>
      <c r="CL345" s="153"/>
      <c r="CM345" s="153"/>
      <c r="CN345" s="153"/>
      <c r="CO345" s="153"/>
      <c r="CP345" s="153"/>
      <c r="CQ345" s="153"/>
      <c r="CR345" s="153"/>
      <c r="CS345" s="153"/>
      <c r="CT345" s="153"/>
      <c r="CU345" s="153"/>
      <c r="CV345" s="153"/>
      <c r="CW345" s="153"/>
      <c r="CX345" s="153"/>
      <c r="CY345" s="153"/>
      <c r="CZ345" s="153"/>
      <c r="DA345" s="153"/>
      <c r="DB345" s="153"/>
      <c r="DC345" s="153"/>
      <c r="DD345" s="153"/>
      <c r="DE345" s="153"/>
      <c r="DF345" s="153"/>
      <c r="DG345" s="153"/>
      <c r="DH345" s="153"/>
      <c r="DI345" s="153"/>
      <c r="DJ345" s="153"/>
      <c r="DK345" s="153"/>
      <c r="DL345" s="153"/>
      <c r="DM345" s="153"/>
      <c r="DN345" s="153"/>
      <c r="DO345" s="153"/>
      <c r="DP345" s="153"/>
      <c r="DQ345" s="153"/>
      <c r="DR345" s="153"/>
      <c r="DS345" s="153"/>
      <c r="DT345" s="153"/>
      <c r="DU345" s="153"/>
      <c r="DV345" s="153"/>
      <c r="DW345" s="153"/>
      <c r="DX345" s="153"/>
      <c r="DY345" s="153"/>
      <c r="DZ345" s="153"/>
      <c r="EA345" s="153"/>
      <c r="EB345" s="153"/>
      <c r="EC345" s="153"/>
      <c r="ED345" s="153"/>
      <c r="EE345" s="153"/>
      <c r="EF345" s="153"/>
      <c r="EG345" s="153"/>
      <c r="EH345" s="153"/>
      <c r="EI345" s="153"/>
      <c r="EJ345" s="153"/>
      <c r="EK345" s="153"/>
      <c r="EL345" s="153"/>
      <c r="EM345" s="153"/>
      <c r="EN345" s="153"/>
      <c r="EO345" s="153"/>
      <c r="EP345" s="153"/>
      <c r="EQ345" s="153"/>
      <c r="ER345" s="153"/>
      <c r="ES345" s="153"/>
      <c r="ET345" s="153"/>
      <c r="EU345" s="153"/>
      <c r="EV345" s="153"/>
      <c r="EW345" s="153"/>
      <c r="EX345" s="153"/>
      <c r="EY345" s="153"/>
      <c r="EZ345" s="153"/>
      <c r="FA345" s="153"/>
      <c r="FB345" s="153"/>
      <c r="FC345" s="153"/>
      <c r="FD345" s="153"/>
      <c r="FE345" s="153"/>
      <c r="FF345" s="153"/>
      <c r="FG345" s="153"/>
      <c r="FH345" s="153"/>
      <c r="FI345" s="153"/>
      <c r="FJ345" s="153"/>
      <c r="FK345" s="153"/>
      <c r="FL345" s="153"/>
      <c r="FM345" s="153"/>
      <c r="FN345" s="153"/>
      <c r="FO345" s="153"/>
      <c r="FP345" s="153"/>
      <c r="FQ345" s="153"/>
      <c r="FR345" s="153"/>
      <c r="FS345" s="153"/>
      <c r="FT345" s="153"/>
      <c r="FU345" s="153"/>
      <c r="FV345" s="153"/>
      <c r="FW345" s="153"/>
      <c r="FX345" s="153"/>
      <c r="FY345" s="153"/>
      <c r="FZ345" s="153"/>
      <c r="GA345" s="153"/>
      <c r="GB345" s="153"/>
      <c r="GC345" s="153"/>
      <c r="GD345" s="153"/>
      <c r="GE345" s="153"/>
      <c r="GF345" s="153"/>
      <c r="GG345" s="153"/>
      <c r="GH345" s="153"/>
      <c r="GI345" s="153"/>
      <c r="GJ345" s="153"/>
      <c r="GK345" s="153"/>
      <c r="GL345" s="153"/>
      <c r="GM345" s="153"/>
      <c r="GN345" s="153"/>
      <c r="GO345" s="153"/>
      <c r="GP345" s="153"/>
      <c r="GQ345" s="153"/>
      <c r="GR345" s="153"/>
      <c r="GS345" s="153"/>
      <c r="GT345" s="153"/>
      <c r="GU345" s="153"/>
      <c r="GV345" s="153"/>
      <c r="GW345" s="153"/>
      <c r="GX345" s="153"/>
      <c r="GY345" s="153"/>
      <c r="GZ345" s="153"/>
      <c r="HA345" s="153"/>
      <c r="HB345" s="153"/>
      <c r="HC345" s="153"/>
      <c r="HD345" s="153"/>
      <c r="HE345" s="153"/>
      <c r="HF345" s="153"/>
      <c r="HG345" s="153"/>
      <c r="HH345" s="153"/>
      <c r="HI345" s="153"/>
      <c r="HJ345" s="153"/>
      <c r="HK345" s="153"/>
      <c r="HL345" s="153"/>
      <c r="HM345" s="153"/>
      <c r="HN345" s="153"/>
      <c r="HO345" s="153"/>
      <c r="HP345" s="153"/>
      <c r="HQ345" s="153"/>
      <c r="HR345" s="153"/>
      <c r="HS345" s="153"/>
      <c r="HT345" s="153"/>
      <c r="HU345" s="153"/>
      <c r="HV345" s="153"/>
      <c r="HW345" s="153"/>
      <c r="HX345" s="153"/>
      <c r="HY345" s="153"/>
      <c r="HZ345" s="153"/>
      <c r="IA345" s="153"/>
      <c r="IB345" s="153"/>
      <c r="IC345" s="153"/>
      <c r="ID345" s="153"/>
      <c r="IE345" s="153"/>
      <c r="IF345" s="153"/>
      <c r="IG345" s="153"/>
      <c r="IH345" s="153"/>
      <c r="II345" s="153"/>
      <c r="IJ345" s="153"/>
      <c r="IK345" s="153"/>
      <c r="IL345" s="153"/>
      <c r="IM345" s="153"/>
      <c r="IN345" s="153"/>
      <c r="IO345" s="153"/>
      <c r="IP345" s="153"/>
      <c r="IQ345" s="153"/>
      <c r="IR345" s="153"/>
      <c r="IS345" s="153"/>
      <c r="IT345" s="153"/>
      <c r="IU345" s="153"/>
      <c r="IV345" s="153"/>
      <c r="IW345" s="153"/>
      <c r="IX345" s="153"/>
      <c r="IY345" s="153"/>
      <c r="IZ345" s="153"/>
      <c r="JA345" s="153"/>
      <c r="JB345" s="153"/>
      <c r="JC345" s="153"/>
      <c r="JD345" s="153"/>
      <c r="JE345" s="153"/>
      <c r="JF345" s="153"/>
      <c r="JG345" s="153"/>
      <c r="JH345" s="153"/>
      <c r="JI345" s="153"/>
      <c r="JJ345" s="153"/>
      <c r="JK345" s="153"/>
      <c r="JL345" s="153">
        <v>58</v>
      </c>
      <c r="JM345" s="153">
        <v>70</v>
      </c>
      <c r="JN345" s="153">
        <v>66</v>
      </c>
      <c r="JO345" s="153">
        <v>44</v>
      </c>
      <c r="JP345" s="153">
        <v>85</v>
      </c>
      <c r="JQ345" s="153">
        <v>3</v>
      </c>
      <c r="JR345" s="153">
        <v>206</v>
      </c>
      <c r="JS345" s="153"/>
      <c r="JT345" s="153">
        <v>74</v>
      </c>
      <c r="JU345" s="153"/>
      <c r="JV345" s="153"/>
      <c r="JW345" s="153">
        <v>11</v>
      </c>
      <c r="JX345" s="153">
        <v>7</v>
      </c>
      <c r="JY345" s="153"/>
      <c r="JZ345" s="153">
        <v>11</v>
      </c>
      <c r="KA345" s="153">
        <v>33</v>
      </c>
      <c r="KB345" s="153"/>
      <c r="KC345" s="153"/>
      <c r="KD345" s="153"/>
      <c r="KE345" s="153">
        <v>4</v>
      </c>
      <c r="KF345" s="153"/>
      <c r="KG345" s="153">
        <v>0</v>
      </c>
      <c r="KH345" s="153"/>
      <c r="KI345" s="153"/>
      <c r="KJ345" s="153"/>
      <c r="KK345" s="153"/>
      <c r="KL345" s="153"/>
      <c r="KM345" s="153"/>
      <c r="KN345" s="153"/>
      <c r="KO345" s="153"/>
      <c r="KP345" s="153"/>
      <c r="KQ345" s="153"/>
      <c r="KR345" s="153">
        <v>1</v>
      </c>
      <c r="KS345" s="153"/>
      <c r="KT345" s="153"/>
      <c r="KU345" s="153"/>
      <c r="KV345" s="153"/>
      <c r="KW345" s="153"/>
      <c r="KX345" s="153"/>
      <c r="KY345" s="153"/>
      <c r="KZ345" s="153"/>
      <c r="LA345" s="153"/>
      <c r="LB345" s="153"/>
      <c r="LC345" s="153"/>
      <c r="LD345" s="153"/>
      <c r="LE345" s="153"/>
      <c r="LF345" s="153"/>
      <c r="LG345" s="153"/>
      <c r="LH345" s="153"/>
      <c r="LI345" s="153"/>
      <c r="LJ345" s="153"/>
      <c r="LK345" s="153"/>
      <c r="LL345" s="153"/>
      <c r="LM345" s="153">
        <v>0</v>
      </c>
      <c r="LN345" s="153">
        <v>79</v>
      </c>
      <c r="LO345" s="153"/>
      <c r="LP345" s="153">
        <v>31</v>
      </c>
      <c r="LQ345" s="153"/>
      <c r="LR345" s="153"/>
      <c r="LS345" s="153">
        <v>136</v>
      </c>
      <c r="LT345" s="153">
        <v>75</v>
      </c>
      <c r="LU345" s="153">
        <v>111</v>
      </c>
      <c r="LV345" s="153">
        <v>16</v>
      </c>
      <c r="LW345" s="153">
        <v>148</v>
      </c>
      <c r="LX345" s="153">
        <v>143</v>
      </c>
      <c r="LY345" s="153">
        <v>263</v>
      </c>
      <c r="LZ345" s="153">
        <v>78</v>
      </c>
      <c r="MA345" s="153">
        <v>70</v>
      </c>
      <c r="MB345" s="153">
        <v>1277</v>
      </c>
      <c r="MC345" s="153">
        <v>37</v>
      </c>
      <c r="MD345" s="153">
        <v>8</v>
      </c>
      <c r="ME345" s="153">
        <v>3</v>
      </c>
      <c r="MF345" s="153">
        <v>109</v>
      </c>
      <c r="MG345" s="153">
        <v>4</v>
      </c>
      <c r="MH345" s="153">
        <v>45</v>
      </c>
      <c r="MI345" s="153">
        <v>62</v>
      </c>
      <c r="MJ345" s="153">
        <v>15</v>
      </c>
      <c r="MK345" s="153">
        <v>8</v>
      </c>
      <c r="ML345" s="153">
        <v>23</v>
      </c>
      <c r="MM345" s="153">
        <v>207</v>
      </c>
      <c r="MN345" s="153">
        <v>13</v>
      </c>
      <c r="MO345" s="153">
        <v>324</v>
      </c>
      <c r="MP345" s="153">
        <v>5</v>
      </c>
      <c r="MQ345" s="153"/>
      <c r="MR345" s="153">
        <v>1</v>
      </c>
      <c r="MS345" s="153"/>
      <c r="MT345" s="153"/>
      <c r="MU345" s="153"/>
      <c r="MV345" s="153"/>
      <c r="MW345" s="153"/>
      <c r="MX345" s="153">
        <v>5</v>
      </c>
      <c r="MY345" s="153"/>
      <c r="MZ345" s="153">
        <v>3</v>
      </c>
      <c r="NA345" s="153"/>
      <c r="NB345" s="153"/>
      <c r="NC345" s="153"/>
      <c r="ND345" s="153"/>
      <c r="NE345" s="153"/>
      <c r="NF345" s="153"/>
      <c r="NG345" s="153"/>
      <c r="NH345" s="153">
        <v>2</v>
      </c>
      <c r="NI345" s="153">
        <v>4</v>
      </c>
      <c r="NJ345" s="153">
        <v>7</v>
      </c>
      <c r="NK345" s="153"/>
      <c r="NL345" s="153"/>
      <c r="NM345" s="153"/>
      <c r="NN345" s="153"/>
      <c r="NO345" s="153">
        <v>1</v>
      </c>
      <c r="NP345" s="153">
        <v>2</v>
      </c>
      <c r="NQ345" s="153">
        <v>7</v>
      </c>
      <c r="NR345" s="153"/>
      <c r="NS345" s="153"/>
      <c r="NT345" s="153"/>
      <c r="NU345" s="153"/>
      <c r="NV345" s="153"/>
      <c r="NW345" s="153"/>
      <c r="NX345" s="153"/>
      <c r="NY345" s="153">
        <v>2</v>
      </c>
      <c r="NZ345" s="153">
        <v>464</v>
      </c>
      <c r="OA345" s="153"/>
      <c r="OB345" s="153"/>
      <c r="OC345" s="153"/>
      <c r="OD345" s="153"/>
      <c r="OE345" s="153"/>
      <c r="OF345" s="153"/>
      <c r="OG345" s="153"/>
      <c r="OH345" s="153"/>
      <c r="OI345" s="153"/>
      <c r="OJ345" s="153"/>
      <c r="OK345" s="153"/>
      <c r="OL345" s="153"/>
      <c r="OM345" s="153"/>
      <c r="ON345" s="153"/>
      <c r="OO345" s="154"/>
      <c r="OP345" s="144">
        <v>4461</v>
      </c>
      <c r="OQ345" s="155">
        <v>7156</v>
      </c>
      <c r="OR345" s="153"/>
      <c r="OS345" s="153">
        <v>1167</v>
      </c>
      <c r="OT345" s="153"/>
      <c r="OU345" s="153"/>
      <c r="OV345" s="153"/>
      <c r="OW345" s="153">
        <v>301</v>
      </c>
      <c r="OX345" s="153">
        <v>-258</v>
      </c>
      <c r="OY345" s="153"/>
      <c r="OZ345" s="153"/>
      <c r="PA345" s="153"/>
      <c r="PB345" s="153"/>
      <c r="PC345" s="153"/>
      <c r="PD345" s="153"/>
      <c r="PE345" s="153"/>
      <c r="PF345" s="153"/>
      <c r="PG345" s="153"/>
      <c r="PH345" s="153"/>
      <c r="PI345" s="153"/>
      <c r="PJ345" s="156"/>
      <c r="PK345" s="144">
        <v>8366</v>
      </c>
      <c r="PL345" s="144">
        <v>12827</v>
      </c>
    </row>
    <row r="346" spans="1:428" ht="15" x14ac:dyDescent="0.25">
      <c r="A346" s="158">
        <v>541940</v>
      </c>
      <c r="B346" s="159" t="s">
        <v>750</v>
      </c>
      <c r="C346" s="149" t="s">
        <v>532</v>
      </c>
      <c r="D346" s="155"/>
      <c r="E346" s="153"/>
      <c r="F346" s="153"/>
      <c r="G346" s="153"/>
      <c r="H346" s="153"/>
      <c r="I346" s="153"/>
      <c r="J346" s="153">
        <v>76</v>
      </c>
      <c r="K346" s="153">
        <v>15</v>
      </c>
      <c r="L346" s="153">
        <v>684</v>
      </c>
      <c r="M346" s="153">
        <v>118</v>
      </c>
      <c r="N346" s="153"/>
      <c r="O346" s="153">
        <v>48</v>
      </c>
      <c r="P346" s="153"/>
      <c r="Q346" s="153"/>
      <c r="R346" s="153"/>
      <c r="S346" s="153"/>
      <c r="T346" s="153"/>
      <c r="U346" s="153"/>
      <c r="V346" s="153"/>
      <c r="W346" s="153"/>
      <c r="X346" s="153"/>
      <c r="Y346" s="153"/>
      <c r="Z346" s="153"/>
      <c r="AA346" s="153"/>
      <c r="AB346" s="153"/>
      <c r="AC346" s="153"/>
      <c r="AD346" s="153"/>
      <c r="AE346" s="153"/>
      <c r="AF346" s="153"/>
      <c r="AG346" s="153"/>
      <c r="AH346" s="153"/>
      <c r="AI346" s="153"/>
      <c r="AJ346" s="153"/>
      <c r="AK346" s="153"/>
      <c r="AL346" s="153"/>
      <c r="AM346" s="153"/>
      <c r="AN346" s="153"/>
      <c r="AO346" s="153"/>
      <c r="AP346" s="153"/>
      <c r="AQ346" s="153"/>
      <c r="AR346" s="153"/>
      <c r="AS346" s="153"/>
      <c r="AT346" s="153"/>
      <c r="AU346" s="153"/>
      <c r="AV346" s="153"/>
      <c r="AW346" s="153"/>
      <c r="AX346" s="153"/>
      <c r="AY346" s="153"/>
      <c r="AZ346" s="153"/>
      <c r="BA346" s="153"/>
      <c r="BB346" s="153"/>
      <c r="BC346" s="153"/>
      <c r="BD346" s="153"/>
      <c r="BE346" s="153"/>
      <c r="BF346" s="153"/>
      <c r="BG346" s="153"/>
      <c r="BH346" s="153"/>
      <c r="BI346" s="153"/>
      <c r="BJ346" s="153"/>
      <c r="BK346" s="153"/>
      <c r="BL346" s="153"/>
      <c r="BM346" s="153"/>
      <c r="BN346" s="153"/>
      <c r="BO346" s="153"/>
      <c r="BP346" s="153"/>
      <c r="BQ346" s="153"/>
      <c r="BR346" s="153"/>
      <c r="BS346" s="153"/>
      <c r="BT346" s="153"/>
      <c r="BU346" s="153"/>
      <c r="BV346" s="153"/>
      <c r="BW346" s="153"/>
      <c r="BX346" s="153"/>
      <c r="BY346" s="153"/>
      <c r="BZ346" s="153"/>
      <c r="CA346" s="153"/>
      <c r="CB346" s="153"/>
      <c r="CC346" s="153"/>
      <c r="CD346" s="153"/>
      <c r="CE346" s="153"/>
      <c r="CF346" s="153"/>
      <c r="CG346" s="153"/>
      <c r="CH346" s="153"/>
      <c r="CI346" s="153"/>
      <c r="CJ346" s="153"/>
      <c r="CK346" s="153"/>
      <c r="CL346" s="153"/>
      <c r="CM346" s="153"/>
      <c r="CN346" s="153"/>
      <c r="CO346" s="153"/>
      <c r="CP346" s="153"/>
      <c r="CQ346" s="153"/>
      <c r="CR346" s="153"/>
      <c r="CS346" s="153"/>
      <c r="CT346" s="153"/>
      <c r="CU346" s="153"/>
      <c r="CV346" s="153"/>
      <c r="CW346" s="153"/>
      <c r="CX346" s="153"/>
      <c r="CY346" s="153"/>
      <c r="CZ346" s="153"/>
      <c r="DA346" s="153"/>
      <c r="DB346" s="153"/>
      <c r="DC346" s="153"/>
      <c r="DD346" s="153"/>
      <c r="DE346" s="153"/>
      <c r="DF346" s="153"/>
      <c r="DG346" s="153"/>
      <c r="DH346" s="153"/>
      <c r="DI346" s="153"/>
      <c r="DJ346" s="153"/>
      <c r="DK346" s="153"/>
      <c r="DL346" s="153"/>
      <c r="DM346" s="153"/>
      <c r="DN346" s="153"/>
      <c r="DO346" s="153"/>
      <c r="DP346" s="153"/>
      <c r="DQ346" s="153"/>
      <c r="DR346" s="153"/>
      <c r="DS346" s="153"/>
      <c r="DT346" s="153"/>
      <c r="DU346" s="153"/>
      <c r="DV346" s="153"/>
      <c r="DW346" s="153"/>
      <c r="DX346" s="153"/>
      <c r="DY346" s="153"/>
      <c r="DZ346" s="153"/>
      <c r="EA346" s="153"/>
      <c r="EB346" s="153"/>
      <c r="EC346" s="153"/>
      <c r="ED346" s="153"/>
      <c r="EE346" s="153"/>
      <c r="EF346" s="153"/>
      <c r="EG346" s="153"/>
      <c r="EH346" s="153"/>
      <c r="EI346" s="153"/>
      <c r="EJ346" s="153"/>
      <c r="EK346" s="153"/>
      <c r="EL346" s="153"/>
      <c r="EM346" s="153"/>
      <c r="EN346" s="153"/>
      <c r="EO346" s="153"/>
      <c r="EP346" s="153"/>
      <c r="EQ346" s="153"/>
      <c r="ER346" s="153"/>
      <c r="ES346" s="153"/>
      <c r="ET346" s="153"/>
      <c r="EU346" s="153"/>
      <c r="EV346" s="153"/>
      <c r="EW346" s="153"/>
      <c r="EX346" s="153"/>
      <c r="EY346" s="153"/>
      <c r="EZ346" s="153"/>
      <c r="FA346" s="153"/>
      <c r="FB346" s="153"/>
      <c r="FC346" s="153"/>
      <c r="FD346" s="153"/>
      <c r="FE346" s="153"/>
      <c r="FF346" s="153"/>
      <c r="FG346" s="153"/>
      <c r="FH346" s="153"/>
      <c r="FI346" s="153"/>
      <c r="FJ346" s="153"/>
      <c r="FK346" s="153"/>
      <c r="FL346" s="153"/>
      <c r="FM346" s="153"/>
      <c r="FN346" s="153"/>
      <c r="FO346" s="153"/>
      <c r="FP346" s="153"/>
      <c r="FQ346" s="153"/>
      <c r="FR346" s="153"/>
      <c r="FS346" s="153"/>
      <c r="FT346" s="153"/>
      <c r="FU346" s="153"/>
      <c r="FV346" s="153"/>
      <c r="FW346" s="153"/>
      <c r="FX346" s="153"/>
      <c r="FY346" s="153"/>
      <c r="FZ346" s="153"/>
      <c r="GA346" s="153"/>
      <c r="GB346" s="153"/>
      <c r="GC346" s="153"/>
      <c r="GD346" s="153"/>
      <c r="GE346" s="153"/>
      <c r="GF346" s="153"/>
      <c r="GG346" s="153"/>
      <c r="GH346" s="153"/>
      <c r="GI346" s="153"/>
      <c r="GJ346" s="153"/>
      <c r="GK346" s="153"/>
      <c r="GL346" s="153"/>
      <c r="GM346" s="153"/>
      <c r="GN346" s="153"/>
      <c r="GO346" s="153"/>
      <c r="GP346" s="153"/>
      <c r="GQ346" s="153"/>
      <c r="GR346" s="153"/>
      <c r="GS346" s="153"/>
      <c r="GT346" s="153"/>
      <c r="GU346" s="153"/>
      <c r="GV346" s="153"/>
      <c r="GW346" s="153"/>
      <c r="GX346" s="153"/>
      <c r="GY346" s="153"/>
      <c r="GZ346" s="153"/>
      <c r="HA346" s="153"/>
      <c r="HB346" s="153"/>
      <c r="HC346" s="153"/>
      <c r="HD346" s="153"/>
      <c r="HE346" s="153"/>
      <c r="HF346" s="153"/>
      <c r="HG346" s="153"/>
      <c r="HH346" s="153"/>
      <c r="HI346" s="153"/>
      <c r="HJ346" s="153"/>
      <c r="HK346" s="153"/>
      <c r="HL346" s="153"/>
      <c r="HM346" s="153"/>
      <c r="HN346" s="153"/>
      <c r="HO346" s="153"/>
      <c r="HP346" s="153"/>
      <c r="HQ346" s="153"/>
      <c r="HR346" s="153"/>
      <c r="HS346" s="153"/>
      <c r="HT346" s="153"/>
      <c r="HU346" s="153"/>
      <c r="HV346" s="153"/>
      <c r="HW346" s="153"/>
      <c r="HX346" s="153"/>
      <c r="HY346" s="153"/>
      <c r="HZ346" s="153"/>
      <c r="IA346" s="153"/>
      <c r="IB346" s="153"/>
      <c r="IC346" s="153"/>
      <c r="ID346" s="153"/>
      <c r="IE346" s="153"/>
      <c r="IF346" s="153"/>
      <c r="IG346" s="153"/>
      <c r="IH346" s="153"/>
      <c r="II346" s="153"/>
      <c r="IJ346" s="153"/>
      <c r="IK346" s="153"/>
      <c r="IL346" s="153"/>
      <c r="IM346" s="153"/>
      <c r="IN346" s="153"/>
      <c r="IO346" s="153"/>
      <c r="IP346" s="153"/>
      <c r="IQ346" s="153"/>
      <c r="IR346" s="153"/>
      <c r="IS346" s="153"/>
      <c r="IT346" s="153"/>
      <c r="IU346" s="153"/>
      <c r="IV346" s="153"/>
      <c r="IW346" s="153"/>
      <c r="IX346" s="153"/>
      <c r="IY346" s="153"/>
      <c r="IZ346" s="153"/>
      <c r="JA346" s="153"/>
      <c r="JB346" s="153"/>
      <c r="JC346" s="153"/>
      <c r="JD346" s="153"/>
      <c r="JE346" s="153"/>
      <c r="JF346" s="153"/>
      <c r="JG346" s="153"/>
      <c r="JH346" s="153"/>
      <c r="JI346" s="153"/>
      <c r="JJ346" s="153"/>
      <c r="JK346" s="153"/>
      <c r="JL346" s="153"/>
      <c r="JM346" s="153"/>
      <c r="JN346" s="153"/>
      <c r="JO346" s="153"/>
      <c r="JP346" s="153"/>
      <c r="JQ346" s="153"/>
      <c r="JR346" s="153"/>
      <c r="JS346" s="153"/>
      <c r="JT346" s="153"/>
      <c r="JU346" s="153"/>
      <c r="JV346" s="153"/>
      <c r="JW346" s="153"/>
      <c r="JX346" s="153"/>
      <c r="JY346" s="153"/>
      <c r="JZ346" s="153"/>
      <c r="KA346" s="153"/>
      <c r="KB346" s="153"/>
      <c r="KC346" s="153"/>
      <c r="KD346" s="153"/>
      <c r="KE346" s="153"/>
      <c r="KF346" s="153"/>
      <c r="KG346" s="153"/>
      <c r="KH346" s="153"/>
      <c r="KI346" s="153"/>
      <c r="KJ346" s="153"/>
      <c r="KK346" s="153"/>
      <c r="KL346" s="153"/>
      <c r="KM346" s="153"/>
      <c r="KN346" s="153"/>
      <c r="KO346" s="153"/>
      <c r="KP346" s="153"/>
      <c r="KQ346" s="153"/>
      <c r="KR346" s="153"/>
      <c r="KS346" s="153"/>
      <c r="KT346" s="153"/>
      <c r="KU346" s="153"/>
      <c r="KV346" s="153"/>
      <c r="KW346" s="153"/>
      <c r="KX346" s="153"/>
      <c r="KY346" s="153"/>
      <c r="KZ346" s="153"/>
      <c r="LA346" s="153"/>
      <c r="LB346" s="153"/>
      <c r="LC346" s="153"/>
      <c r="LD346" s="153"/>
      <c r="LE346" s="153"/>
      <c r="LF346" s="153"/>
      <c r="LG346" s="153"/>
      <c r="LH346" s="153"/>
      <c r="LI346" s="153"/>
      <c r="LJ346" s="153"/>
      <c r="LK346" s="153"/>
      <c r="LL346" s="153"/>
      <c r="LM346" s="153"/>
      <c r="LN346" s="153"/>
      <c r="LO346" s="153"/>
      <c r="LP346" s="153"/>
      <c r="LQ346" s="153"/>
      <c r="LR346" s="153"/>
      <c r="LS346" s="153"/>
      <c r="LT346" s="153"/>
      <c r="LU346" s="153"/>
      <c r="LV346" s="153"/>
      <c r="LW346" s="153"/>
      <c r="LX346" s="153"/>
      <c r="LY346" s="153"/>
      <c r="LZ346" s="153"/>
      <c r="MA346" s="153">
        <v>135</v>
      </c>
      <c r="MB346" s="153"/>
      <c r="MC346" s="153"/>
      <c r="MD346" s="153"/>
      <c r="ME346" s="153"/>
      <c r="MF346" s="153"/>
      <c r="MG346" s="153">
        <v>9</v>
      </c>
      <c r="MH346" s="153"/>
      <c r="MI346" s="153"/>
      <c r="MJ346" s="153"/>
      <c r="MK346" s="153"/>
      <c r="ML346" s="153"/>
      <c r="MM346" s="153"/>
      <c r="MN346" s="153">
        <v>17</v>
      </c>
      <c r="MO346" s="153"/>
      <c r="MP346" s="153"/>
      <c r="MQ346" s="153"/>
      <c r="MR346" s="153"/>
      <c r="MS346" s="153"/>
      <c r="MT346" s="153"/>
      <c r="MU346" s="153"/>
      <c r="MV346" s="153"/>
      <c r="MW346" s="153"/>
      <c r="MX346" s="153"/>
      <c r="MY346" s="153"/>
      <c r="MZ346" s="153"/>
      <c r="NA346" s="153">
        <v>3071</v>
      </c>
      <c r="NB346" s="153"/>
      <c r="NC346" s="153"/>
      <c r="ND346" s="153"/>
      <c r="NE346" s="153"/>
      <c r="NF346" s="153"/>
      <c r="NG346" s="153"/>
      <c r="NH346" s="153"/>
      <c r="NI346" s="153"/>
      <c r="NJ346" s="153"/>
      <c r="NK346" s="153"/>
      <c r="NL346" s="153"/>
      <c r="NM346" s="153"/>
      <c r="NN346" s="153"/>
      <c r="NO346" s="153"/>
      <c r="NP346" s="153"/>
      <c r="NQ346" s="153"/>
      <c r="NR346" s="153"/>
      <c r="NS346" s="153"/>
      <c r="NT346" s="153"/>
      <c r="NU346" s="153"/>
      <c r="NV346" s="153"/>
      <c r="NW346" s="153"/>
      <c r="NX346" s="153"/>
      <c r="NY346" s="153"/>
      <c r="NZ346" s="153"/>
      <c r="OA346" s="153"/>
      <c r="OB346" s="153"/>
      <c r="OC346" s="153"/>
      <c r="OD346" s="153"/>
      <c r="OE346" s="153">
        <v>0</v>
      </c>
      <c r="OF346" s="153"/>
      <c r="OG346" s="153"/>
      <c r="OH346" s="153"/>
      <c r="OI346" s="153"/>
      <c r="OJ346" s="153"/>
      <c r="OK346" s="153"/>
      <c r="OL346" s="153">
        <v>1511</v>
      </c>
      <c r="OM346" s="153"/>
      <c r="ON346" s="153"/>
      <c r="OO346" s="154"/>
      <c r="OP346" s="144">
        <v>5683</v>
      </c>
      <c r="OQ346" s="155">
        <v>33726</v>
      </c>
      <c r="OR346" s="153"/>
      <c r="OS346" s="153"/>
      <c r="OT346" s="153"/>
      <c r="OU346" s="153"/>
      <c r="OV346" s="153"/>
      <c r="OW346" s="153"/>
      <c r="OX346" s="153"/>
      <c r="OY346" s="153"/>
      <c r="OZ346" s="153"/>
      <c r="PA346" s="153"/>
      <c r="PB346" s="153"/>
      <c r="PC346" s="153"/>
      <c r="PD346" s="153"/>
      <c r="PE346" s="153"/>
      <c r="PF346" s="153"/>
      <c r="PG346" s="153"/>
      <c r="PH346" s="153"/>
      <c r="PI346" s="153"/>
      <c r="PJ346" s="156"/>
      <c r="PK346" s="144">
        <v>33726</v>
      </c>
      <c r="PL346" s="144">
        <v>39409</v>
      </c>
    </row>
    <row r="347" spans="1:428" ht="15" x14ac:dyDescent="0.25">
      <c r="A347" s="158" t="s">
        <v>662</v>
      </c>
      <c r="B347" s="159" t="s">
        <v>750</v>
      </c>
      <c r="C347" s="149" t="s">
        <v>1889</v>
      </c>
      <c r="D347" s="155">
        <v>0</v>
      </c>
      <c r="E347" s="153">
        <v>103</v>
      </c>
      <c r="F347" s="153"/>
      <c r="G347" s="153"/>
      <c r="H347" s="153"/>
      <c r="I347" s="153">
        <v>25</v>
      </c>
      <c r="J347" s="153"/>
      <c r="K347" s="153"/>
      <c r="L347" s="153"/>
      <c r="M347" s="153"/>
      <c r="N347" s="153">
        <v>0</v>
      </c>
      <c r="O347" s="153">
        <v>2</v>
      </c>
      <c r="P347" s="153">
        <v>3</v>
      </c>
      <c r="Q347" s="153">
        <v>272</v>
      </c>
      <c r="R347" s="153">
        <v>24</v>
      </c>
      <c r="S347" s="153">
        <v>3</v>
      </c>
      <c r="T347" s="153">
        <v>2</v>
      </c>
      <c r="U347" s="153">
        <v>5</v>
      </c>
      <c r="V347" s="153">
        <v>6</v>
      </c>
      <c r="W347" s="153">
        <v>24</v>
      </c>
      <c r="X347" s="153">
        <v>111</v>
      </c>
      <c r="Y347" s="153">
        <v>5610</v>
      </c>
      <c r="Z347" s="153">
        <v>308</v>
      </c>
      <c r="AA347" s="153">
        <v>29</v>
      </c>
      <c r="AB347" s="153">
        <v>30</v>
      </c>
      <c r="AC347" s="153">
        <v>71</v>
      </c>
      <c r="AD347" s="153">
        <v>47</v>
      </c>
      <c r="AE347" s="153">
        <v>8</v>
      </c>
      <c r="AF347" s="153">
        <v>47</v>
      </c>
      <c r="AG347" s="153">
        <v>38</v>
      </c>
      <c r="AH347" s="153">
        <v>424</v>
      </c>
      <c r="AI347" s="153">
        <v>45</v>
      </c>
      <c r="AJ347" s="153">
        <v>41</v>
      </c>
      <c r="AK347" s="153">
        <v>42</v>
      </c>
      <c r="AL347" s="153">
        <v>347</v>
      </c>
      <c r="AM347" s="153">
        <v>100</v>
      </c>
      <c r="AN347" s="153">
        <v>23</v>
      </c>
      <c r="AO347" s="153">
        <v>7</v>
      </c>
      <c r="AP347" s="153">
        <v>11</v>
      </c>
      <c r="AQ347" s="153">
        <v>25</v>
      </c>
      <c r="AR347" s="153">
        <v>8</v>
      </c>
      <c r="AS347" s="153">
        <v>156</v>
      </c>
      <c r="AT347" s="153">
        <v>23</v>
      </c>
      <c r="AU347" s="153">
        <v>195</v>
      </c>
      <c r="AV347" s="153">
        <v>7</v>
      </c>
      <c r="AW347" s="153">
        <v>76</v>
      </c>
      <c r="AX347" s="153">
        <v>1</v>
      </c>
      <c r="AY347" s="153">
        <v>9</v>
      </c>
      <c r="AZ347" s="153">
        <v>20</v>
      </c>
      <c r="BA347" s="153">
        <v>6</v>
      </c>
      <c r="BB347" s="153">
        <v>29</v>
      </c>
      <c r="BC347" s="153">
        <v>26</v>
      </c>
      <c r="BD347" s="153">
        <v>193</v>
      </c>
      <c r="BE347" s="153">
        <v>53</v>
      </c>
      <c r="BF347" s="153">
        <v>13</v>
      </c>
      <c r="BG347" s="153">
        <v>1</v>
      </c>
      <c r="BH347" s="153">
        <v>59</v>
      </c>
      <c r="BI347" s="153">
        <v>1</v>
      </c>
      <c r="BJ347" s="153">
        <v>30</v>
      </c>
      <c r="BK347" s="153">
        <v>31</v>
      </c>
      <c r="BL347" s="153">
        <v>47</v>
      </c>
      <c r="BM347" s="153">
        <v>64</v>
      </c>
      <c r="BN347" s="153">
        <v>13</v>
      </c>
      <c r="BO347" s="153">
        <v>19</v>
      </c>
      <c r="BP347" s="153">
        <v>32</v>
      </c>
      <c r="BQ347" s="153">
        <v>32</v>
      </c>
      <c r="BR347" s="153">
        <v>157</v>
      </c>
      <c r="BS347" s="153">
        <v>105</v>
      </c>
      <c r="BT347" s="153">
        <v>20</v>
      </c>
      <c r="BU347" s="153">
        <v>25</v>
      </c>
      <c r="BV347" s="153">
        <v>20</v>
      </c>
      <c r="BW347" s="153">
        <v>25</v>
      </c>
      <c r="BX347" s="153">
        <v>33</v>
      </c>
      <c r="BY347" s="153">
        <v>141</v>
      </c>
      <c r="BZ347" s="153">
        <v>111</v>
      </c>
      <c r="CA347" s="153">
        <v>76</v>
      </c>
      <c r="CB347" s="153">
        <v>4</v>
      </c>
      <c r="CC347" s="153">
        <v>65</v>
      </c>
      <c r="CD347" s="153">
        <v>7</v>
      </c>
      <c r="CE347" s="153">
        <v>15</v>
      </c>
      <c r="CF347" s="153">
        <v>9</v>
      </c>
      <c r="CG347" s="153">
        <v>34</v>
      </c>
      <c r="CH347" s="153">
        <v>52</v>
      </c>
      <c r="CI347" s="153">
        <v>23</v>
      </c>
      <c r="CJ347" s="153">
        <v>2</v>
      </c>
      <c r="CK347" s="153">
        <v>7</v>
      </c>
      <c r="CL347" s="153">
        <v>20</v>
      </c>
      <c r="CM347" s="153">
        <v>66</v>
      </c>
      <c r="CN347" s="153">
        <v>10</v>
      </c>
      <c r="CO347" s="153">
        <v>3</v>
      </c>
      <c r="CP347" s="153">
        <v>77</v>
      </c>
      <c r="CQ347" s="153">
        <v>16</v>
      </c>
      <c r="CR347" s="153">
        <v>53</v>
      </c>
      <c r="CS347" s="153">
        <v>9</v>
      </c>
      <c r="CT347" s="153">
        <v>13</v>
      </c>
      <c r="CU347" s="153">
        <v>16</v>
      </c>
      <c r="CV347" s="153">
        <v>16</v>
      </c>
      <c r="CW347" s="153">
        <v>18</v>
      </c>
      <c r="CX347" s="153">
        <v>2</v>
      </c>
      <c r="CY347" s="153">
        <v>2</v>
      </c>
      <c r="CZ347" s="153">
        <v>8</v>
      </c>
      <c r="DA347" s="153">
        <v>66</v>
      </c>
      <c r="DB347" s="153">
        <v>19</v>
      </c>
      <c r="DC347" s="153">
        <v>40</v>
      </c>
      <c r="DD347" s="153">
        <v>46</v>
      </c>
      <c r="DE347" s="153">
        <v>6</v>
      </c>
      <c r="DF347" s="153">
        <v>16</v>
      </c>
      <c r="DG347" s="153">
        <v>4</v>
      </c>
      <c r="DH347" s="153">
        <v>44</v>
      </c>
      <c r="DI347" s="153">
        <v>16</v>
      </c>
      <c r="DJ347" s="153"/>
      <c r="DK347" s="153"/>
      <c r="DL347" s="153">
        <v>0</v>
      </c>
      <c r="DM347" s="153"/>
      <c r="DN347" s="153">
        <v>0</v>
      </c>
      <c r="DO347" s="153">
        <v>0</v>
      </c>
      <c r="DP347" s="153">
        <v>0</v>
      </c>
      <c r="DQ347" s="153"/>
      <c r="DR347" s="153">
        <v>2</v>
      </c>
      <c r="DS347" s="153">
        <v>35</v>
      </c>
      <c r="DT347" s="153">
        <v>3</v>
      </c>
      <c r="DU347" s="153"/>
      <c r="DV347" s="153">
        <v>2</v>
      </c>
      <c r="DW347" s="153">
        <v>1</v>
      </c>
      <c r="DX347" s="153">
        <v>4</v>
      </c>
      <c r="DY347" s="153">
        <v>8</v>
      </c>
      <c r="DZ347" s="153">
        <v>3</v>
      </c>
      <c r="EA347" s="153">
        <v>11</v>
      </c>
      <c r="EB347" s="153"/>
      <c r="EC347" s="153">
        <v>0</v>
      </c>
      <c r="ED347" s="153">
        <v>1</v>
      </c>
      <c r="EE347" s="153">
        <v>24</v>
      </c>
      <c r="EF347" s="153">
        <v>0</v>
      </c>
      <c r="EG347" s="153">
        <v>1</v>
      </c>
      <c r="EH347" s="153">
        <v>2</v>
      </c>
      <c r="EI347" s="153"/>
      <c r="EJ347" s="153">
        <v>9</v>
      </c>
      <c r="EK347" s="153">
        <v>2</v>
      </c>
      <c r="EL347" s="153">
        <v>8</v>
      </c>
      <c r="EM347" s="153"/>
      <c r="EN347" s="153">
        <v>10</v>
      </c>
      <c r="EO347" s="153">
        <v>16</v>
      </c>
      <c r="EP347" s="153">
        <v>0</v>
      </c>
      <c r="EQ347" s="153">
        <v>26</v>
      </c>
      <c r="ER347" s="153">
        <v>1</v>
      </c>
      <c r="ES347" s="153">
        <v>2</v>
      </c>
      <c r="ET347" s="153"/>
      <c r="EU347" s="153">
        <v>41</v>
      </c>
      <c r="EV347" s="153">
        <v>12</v>
      </c>
      <c r="EW347" s="153"/>
      <c r="EX347" s="153">
        <v>57</v>
      </c>
      <c r="EY347" s="153">
        <v>21</v>
      </c>
      <c r="EZ347" s="153">
        <v>50</v>
      </c>
      <c r="FA347" s="153">
        <v>33</v>
      </c>
      <c r="FB347" s="153">
        <v>98</v>
      </c>
      <c r="FC347" s="153">
        <v>5</v>
      </c>
      <c r="FD347" s="153">
        <v>70</v>
      </c>
      <c r="FE347" s="153">
        <v>65</v>
      </c>
      <c r="FF347" s="153">
        <v>31</v>
      </c>
      <c r="FG347" s="153">
        <v>53</v>
      </c>
      <c r="FH347" s="153">
        <v>57</v>
      </c>
      <c r="FI347" s="153">
        <v>1</v>
      </c>
      <c r="FJ347" s="153"/>
      <c r="FK347" s="153">
        <v>8</v>
      </c>
      <c r="FL347" s="153">
        <v>47</v>
      </c>
      <c r="FM347" s="153">
        <v>26</v>
      </c>
      <c r="FN347" s="153">
        <v>2</v>
      </c>
      <c r="FO347" s="153"/>
      <c r="FP347" s="153">
        <v>3</v>
      </c>
      <c r="FQ347" s="153">
        <v>109</v>
      </c>
      <c r="FR347" s="153">
        <v>43</v>
      </c>
      <c r="FS347" s="153">
        <v>11</v>
      </c>
      <c r="FT347" s="153">
        <v>38</v>
      </c>
      <c r="FU347" s="153">
        <v>20</v>
      </c>
      <c r="FV347" s="153">
        <v>18</v>
      </c>
      <c r="FW347" s="153">
        <v>132</v>
      </c>
      <c r="FX347" s="153">
        <v>20</v>
      </c>
      <c r="FY347" s="153">
        <v>67</v>
      </c>
      <c r="FZ347" s="153">
        <v>106</v>
      </c>
      <c r="GA347" s="153">
        <v>12</v>
      </c>
      <c r="GB347" s="153">
        <v>10</v>
      </c>
      <c r="GC347" s="153">
        <v>15</v>
      </c>
      <c r="GD347" s="153">
        <v>29</v>
      </c>
      <c r="GE347" s="153">
        <v>44</v>
      </c>
      <c r="GF347" s="153">
        <v>1</v>
      </c>
      <c r="GG347" s="153">
        <v>5</v>
      </c>
      <c r="GH347" s="153">
        <v>37</v>
      </c>
      <c r="GI347" s="153">
        <v>98</v>
      </c>
      <c r="GJ347" s="153">
        <v>17</v>
      </c>
      <c r="GK347" s="153">
        <v>16</v>
      </c>
      <c r="GL347" s="153">
        <v>26</v>
      </c>
      <c r="GM347" s="153">
        <v>9</v>
      </c>
      <c r="GN347" s="153">
        <v>4</v>
      </c>
      <c r="GO347" s="153">
        <v>1</v>
      </c>
      <c r="GP347" s="153">
        <v>4</v>
      </c>
      <c r="GQ347" s="153">
        <v>49</v>
      </c>
      <c r="GR347" s="153">
        <v>30</v>
      </c>
      <c r="GS347" s="153">
        <v>46</v>
      </c>
      <c r="GT347" s="153">
        <v>15</v>
      </c>
      <c r="GU347" s="153">
        <v>30</v>
      </c>
      <c r="GV347" s="153">
        <v>109</v>
      </c>
      <c r="GW347" s="153">
        <v>16</v>
      </c>
      <c r="GX347" s="153">
        <v>37</v>
      </c>
      <c r="GY347" s="153">
        <v>87</v>
      </c>
      <c r="GZ347" s="153">
        <v>33</v>
      </c>
      <c r="HA347" s="153">
        <v>422</v>
      </c>
      <c r="HB347" s="153">
        <v>74</v>
      </c>
      <c r="HC347" s="153">
        <v>30</v>
      </c>
      <c r="HD347" s="153">
        <v>23</v>
      </c>
      <c r="HE347" s="153"/>
      <c r="HF347" s="153">
        <v>71</v>
      </c>
      <c r="HG347" s="153">
        <v>77</v>
      </c>
      <c r="HH347" s="153">
        <v>76</v>
      </c>
      <c r="HI347" s="153">
        <v>32</v>
      </c>
      <c r="HJ347" s="153">
        <v>16</v>
      </c>
      <c r="HK347" s="153"/>
      <c r="HL347" s="153">
        <v>12</v>
      </c>
      <c r="HM347" s="153">
        <v>10</v>
      </c>
      <c r="HN347" s="153">
        <v>33</v>
      </c>
      <c r="HO347" s="153">
        <v>21</v>
      </c>
      <c r="HP347" s="153">
        <v>2</v>
      </c>
      <c r="HQ347" s="153">
        <v>5</v>
      </c>
      <c r="HR347" s="153">
        <v>23</v>
      </c>
      <c r="HS347" s="153">
        <v>6</v>
      </c>
      <c r="HT347" s="153">
        <v>2</v>
      </c>
      <c r="HU347" s="153">
        <v>4</v>
      </c>
      <c r="HV347" s="153">
        <v>6</v>
      </c>
      <c r="HW347" s="153">
        <v>9</v>
      </c>
      <c r="HX347" s="153">
        <v>32</v>
      </c>
      <c r="HY347" s="153">
        <v>6</v>
      </c>
      <c r="HZ347" s="153">
        <v>6</v>
      </c>
      <c r="IA347" s="153">
        <v>5</v>
      </c>
      <c r="IB347" s="153">
        <v>1</v>
      </c>
      <c r="IC347" s="153">
        <v>59</v>
      </c>
      <c r="ID347" s="153"/>
      <c r="IE347" s="153">
        <v>82</v>
      </c>
      <c r="IF347" s="153">
        <v>34</v>
      </c>
      <c r="IG347" s="153">
        <v>13</v>
      </c>
      <c r="IH347" s="153">
        <v>12</v>
      </c>
      <c r="II347" s="153">
        <v>10</v>
      </c>
      <c r="IJ347" s="153">
        <v>7</v>
      </c>
      <c r="IK347" s="153">
        <v>7</v>
      </c>
      <c r="IL347" s="153">
        <v>42</v>
      </c>
      <c r="IM347" s="153">
        <v>95</v>
      </c>
      <c r="IN347" s="153">
        <v>110</v>
      </c>
      <c r="IO347" s="153">
        <v>19</v>
      </c>
      <c r="IP347" s="153"/>
      <c r="IQ347" s="153"/>
      <c r="IR347" s="153">
        <v>60</v>
      </c>
      <c r="IS347" s="153">
        <v>6</v>
      </c>
      <c r="IT347" s="153">
        <v>13</v>
      </c>
      <c r="IU347" s="153">
        <v>3</v>
      </c>
      <c r="IV347" s="153">
        <v>22</v>
      </c>
      <c r="IW347" s="153">
        <v>17</v>
      </c>
      <c r="IX347" s="153">
        <v>15</v>
      </c>
      <c r="IY347" s="153"/>
      <c r="IZ347" s="153"/>
      <c r="JA347" s="153">
        <v>42</v>
      </c>
      <c r="JB347" s="153">
        <v>179</v>
      </c>
      <c r="JC347" s="153">
        <v>65</v>
      </c>
      <c r="JD347" s="153">
        <v>13</v>
      </c>
      <c r="JE347" s="153">
        <v>12</v>
      </c>
      <c r="JF347" s="153">
        <v>41</v>
      </c>
      <c r="JG347" s="153">
        <v>4</v>
      </c>
      <c r="JH347" s="153">
        <v>590</v>
      </c>
      <c r="JI347" s="153">
        <v>32</v>
      </c>
      <c r="JJ347" s="153">
        <v>19</v>
      </c>
      <c r="JK347" s="153">
        <v>65</v>
      </c>
      <c r="JL347" s="153">
        <v>188</v>
      </c>
      <c r="JM347" s="153">
        <v>497</v>
      </c>
      <c r="JN347" s="153">
        <v>770</v>
      </c>
      <c r="JO347" s="153">
        <v>563</v>
      </c>
      <c r="JP347" s="153">
        <v>919</v>
      </c>
      <c r="JQ347" s="153">
        <v>95</v>
      </c>
      <c r="JR347" s="153">
        <v>743</v>
      </c>
      <c r="JS347" s="153">
        <v>81</v>
      </c>
      <c r="JT347" s="153">
        <v>1337</v>
      </c>
      <c r="JU347" s="153">
        <v>58</v>
      </c>
      <c r="JV347" s="153"/>
      <c r="JW347" s="153">
        <v>147</v>
      </c>
      <c r="JX347" s="153">
        <v>225</v>
      </c>
      <c r="JY347" s="153">
        <v>247</v>
      </c>
      <c r="JZ347" s="153">
        <v>486</v>
      </c>
      <c r="KA347" s="153">
        <v>369</v>
      </c>
      <c r="KB347" s="153">
        <v>522</v>
      </c>
      <c r="KC347" s="153">
        <v>83</v>
      </c>
      <c r="KD347" s="153">
        <v>849</v>
      </c>
      <c r="KE347" s="153">
        <v>159</v>
      </c>
      <c r="KF347" s="153">
        <v>227</v>
      </c>
      <c r="KG347" s="153">
        <v>69</v>
      </c>
      <c r="KH347" s="153"/>
      <c r="KI347" s="153">
        <v>402</v>
      </c>
      <c r="KJ347" s="153">
        <v>368</v>
      </c>
      <c r="KK347" s="153">
        <v>354</v>
      </c>
      <c r="KL347" s="153">
        <v>129</v>
      </c>
      <c r="KM347" s="153">
        <v>17</v>
      </c>
      <c r="KN347" s="153">
        <v>196</v>
      </c>
      <c r="KO347" s="153">
        <v>441</v>
      </c>
      <c r="KP347" s="153">
        <v>540</v>
      </c>
      <c r="KQ347" s="153">
        <v>1346</v>
      </c>
      <c r="KR347" s="153">
        <v>293</v>
      </c>
      <c r="KS347" s="153">
        <v>126</v>
      </c>
      <c r="KT347" s="153">
        <v>1433</v>
      </c>
      <c r="KU347" s="153">
        <v>86</v>
      </c>
      <c r="KV347" s="153">
        <v>53</v>
      </c>
      <c r="KW347" s="153">
        <v>151</v>
      </c>
      <c r="KX347" s="153">
        <v>728</v>
      </c>
      <c r="KY347" s="153">
        <v>1875</v>
      </c>
      <c r="KZ347" s="153">
        <v>199</v>
      </c>
      <c r="LA347" s="153">
        <v>60</v>
      </c>
      <c r="LB347" s="153">
        <v>795</v>
      </c>
      <c r="LC347" s="153">
        <v>2</v>
      </c>
      <c r="LD347" s="153">
        <v>4625</v>
      </c>
      <c r="LE347" s="153">
        <v>2461</v>
      </c>
      <c r="LF347" s="153">
        <v>3848</v>
      </c>
      <c r="LG347" s="153">
        <v>1110</v>
      </c>
      <c r="LH347" s="153"/>
      <c r="LI347" s="153">
        <v>329</v>
      </c>
      <c r="LJ347" s="153">
        <v>1</v>
      </c>
      <c r="LK347" s="153"/>
      <c r="LL347" s="153"/>
      <c r="LM347" s="153">
        <v>2</v>
      </c>
      <c r="LN347" s="153">
        <v>2814</v>
      </c>
      <c r="LO347" s="153">
        <v>115</v>
      </c>
      <c r="LP347" s="153">
        <v>335</v>
      </c>
      <c r="LQ347" s="153">
        <v>31</v>
      </c>
      <c r="LR347" s="153"/>
      <c r="LS347" s="153">
        <v>534</v>
      </c>
      <c r="LT347" s="153">
        <v>167</v>
      </c>
      <c r="LU347" s="153">
        <v>862</v>
      </c>
      <c r="LV347" s="153">
        <v>83</v>
      </c>
      <c r="LW347" s="153">
        <v>1359</v>
      </c>
      <c r="LX347" s="153">
        <v>4189</v>
      </c>
      <c r="LY347" s="153">
        <v>864</v>
      </c>
      <c r="LZ347" s="153">
        <v>76</v>
      </c>
      <c r="MA347" s="153">
        <v>9637</v>
      </c>
      <c r="MB347" s="153">
        <v>2030</v>
      </c>
      <c r="MC347" s="153">
        <v>27</v>
      </c>
      <c r="MD347" s="153">
        <v>75</v>
      </c>
      <c r="ME347" s="153">
        <v>12</v>
      </c>
      <c r="MF347" s="153">
        <v>999</v>
      </c>
      <c r="MG347" s="153">
        <v>4147</v>
      </c>
      <c r="MH347" s="153">
        <v>533</v>
      </c>
      <c r="MI347" s="153">
        <v>200</v>
      </c>
      <c r="MJ347" s="153">
        <v>108</v>
      </c>
      <c r="MK347" s="153">
        <v>67</v>
      </c>
      <c r="ML347" s="153">
        <v>278</v>
      </c>
      <c r="MM347" s="153">
        <v>199</v>
      </c>
      <c r="MN347" s="153">
        <v>204</v>
      </c>
      <c r="MO347" s="153">
        <v>124</v>
      </c>
      <c r="MP347" s="153">
        <v>104</v>
      </c>
      <c r="MQ347" s="153">
        <v>66</v>
      </c>
      <c r="MR347" s="153">
        <v>103</v>
      </c>
      <c r="MS347" s="153">
        <v>105</v>
      </c>
      <c r="MT347" s="153">
        <v>1023</v>
      </c>
      <c r="MU347" s="153">
        <v>124</v>
      </c>
      <c r="MV347" s="153">
        <v>67</v>
      </c>
      <c r="MW347" s="153">
        <v>262</v>
      </c>
      <c r="MX347" s="153">
        <v>123</v>
      </c>
      <c r="MY347" s="153">
        <v>91</v>
      </c>
      <c r="MZ347" s="153">
        <v>36</v>
      </c>
      <c r="NA347" s="153">
        <v>2191</v>
      </c>
      <c r="NB347" s="153">
        <v>351</v>
      </c>
      <c r="NC347" s="153">
        <v>38</v>
      </c>
      <c r="ND347" s="153">
        <v>234</v>
      </c>
      <c r="NE347" s="153">
        <v>130</v>
      </c>
      <c r="NF347" s="153">
        <v>427</v>
      </c>
      <c r="NG347" s="153">
        <v>4</v>
      </c>
      <c r="NH347" s="153">
        <v>64</v>
      </c>
      <c r="NI347" s="153">
        <v>9</v>
      </c>
      <c r="NJ347" s="153">
        <v>173</v>
      </c>
      <c r="NK347" s="153">
        <v>3</v>
      </c>
      <c r="NL347" s="153">
        <v>7</v>
      </c>
      <c r="NM347" s="153">
        <v>154</v>
      </c>
      <c r="NN347" s="153">
        <v>91</v>
      </c>
      <c r="NO347" s="153">
        <v>67</v>
      </c>
      <c r="NP347" s="153">
        <v>161</v>
      </c>
      <c r="NQ347" s="153">
        <v>681</v>
      </c>
      <c r="NR347" s="153">
        <v>114</v>
      </c>
      <c r="NS347" s="153">
        <v>46</v>
      </c>
      <c r="NT347" s="153">
        <v>23</v>
      </c>
      <c r="NU347" s="153">
        <v>51</v>
      </c>
      <c r="NV347" s="153">
        <v>8</v>
      </c>
      <c r="NW347" s="153">
        <v>48</v>
      </c>
      <c r="NX347" s="153"/>
      <c r="NY347" s="153">
        <v>23</v>
      </c>
      <c r="NZ347" s="153">
        <v>46</v>
      </c>
      <c r="OA347" s="153">
        <v>937</v>
      </c>
      <c r="OB347" s="153">
        <v>41</v>
      </c>
      <c r="OC347" s="153">
        <v>26</v>
      </c>
      <c r="OD347" s="153"/>
      <c r="OE347" s="153">
        <v>0</v>
      </c>
      <c r="OF347" s="153"/>
      <c r="OG347" s="153">
        <v>14</v>
      </c>
      <c r="OH347" s="153">
        <v>83</v>
      </c>
      <c r="OI347" s="153"/>
      <c r="OJ347" s="153">
        <v>589</v>
      </c>
      <c r="OK347" s="153">
        <v>345</v>
      </c>
      <c r="OL347" s="153">
        <v>946</v>
      </c>
      <c r="OM347" s="153">
        <v>6</v>
      </c>
      <c r="ON347" s="153">
        <v>81</v>
      </c>
      <c r="OO347" s="154">
        <v>426</v>
      </c>
      <c r="OP347" s="144">
        <v>86802</v>
      </c>
      <c r="OQ347" s="155"/>
      <c r="OR347" s="153"/>
      <c r="OS347" s="153"/>
      <c r="OT347" s="153"/>
      <c r="OU347" s="153"/>
      <c r="OV347" s="153"/>
      <c r="OW347" s="153">
        <v>4776</v>
      </c>
      <c r="OX347" s="153">
        <v>-2916</v>
      </c>
      <c r="OY347" s="153"/>
      <c r="OZ347" s="153"/>
      <c r="PA347" s="153"/>
      <c r="PB347" s="153"/>
      <c r="PC347" s="153"/>
      <c r="PD347" s="153"/>
      <c r="PE347" s="153"/>
      <c r="PF347" s="153"/>
      <c r="PG347" s="153"/>
      <c r="PH347" s="153"/>
      <c r="PI347" s="153"/>
      <c r="PJ347" s="156"/>
      <c r="PK347" s="144">
        <v>1860</v>
      </c>
      <c r="PL347" s="144">
        <v>88662</v>
      </c>
    </row>
    <row r="348" spans="1:428" ht="15" x14ac:dyDescent="0.25">
      <c r="A348" s="158">
        <v>550000</v>
      </c>
      <c r="B348" s="159" t="s">
        <v>750</v>
      </c>
      <c r="C348" s="149" t="s">
        <v>533</v>
      </c>
      <c r="D348" s="155"/>
      <c r="E348" s="153"/>
      <c r="F348" s="153"/>
      <c r="G348" s="153"/>
      <c r="H348" s="153"/>
      <c r="I348" s="153"/>
      <c r="J348" s="153"/>
      <c r="K348" s="153"/>
      <c r="L348" s="153"/>
      <c r="M348" s="153"/>
      <c r="N348" s="153"/>
      <c r="O348" s="153"/>
      <c r="P348" s="153"/>
      <c r="Q348" s="153">
        <v>13479</v>
      </c>
      <c r="R348" s="153">
        <v>1802</v>
      </c>
      <c r="S348" s="153">
        <v>324</v>
      </c>
      <c r="T348" s="153">
        <v>636</v>
      </c>
      <c r="U348" s="153">
        <v>1145</v>
      </c>
      <c r="V348" s="153">
        <v>1082</v>
      </c>
      <c r="W348" s="153">
        <v>1995</v>
      </c>
      <c r="X348" s="153">
        <v>2717</v>
      </c>
      <c r="Y348" s="153"/>
      <c r="Z348" s="153"/>
      <c r="AA348" s="153"/>
      <c r="AB348" s="153">
        <v>175</v>
      </c>
      <c r="AC348" s="153">
        <v>484</v>
      </c>
      <c r="AD348" s="153"/>
      <c r="AE348" s="153"/>
      <c r="AF348" s="153">
        <v>750</v>
      </c>
      <c r="AG348" s="153">
        <v>1077</v>
      </c>
      <c r="AH348" s="153">
        <v>2337</v>
      </c>
      <c r="AI348" s="153">
        <v>174</v>
      </c>
      <c r="AJ348" s="153">
        <v>622</v>
      </c>
      <c r="AK348" s="153">
        <v>1329</v>
      </c>
      <c r="AL348" s="153">
        <v>1791</v>
      </c>
      <c r="AM348" s="153">
        <v>842</v>
      </c>
      <c r="AN348" s="153">
        <v>72</v>
      </c>
      <c r="AO348" s="153">
        <v>100</v>
      </c>
      <c r="AP348" s="153">
        <v>102</v>
      </c>
      <c r="AQ348" s="153">
        <v>77</v>
      </c>
      <c r="AR348" s="153">
        <v>299</v>
      </c>
      <c r="AS348" s="153">
        <v>664</v>
      </c>
      <c r="AT348" s="153">
        <v>95</v>
      </c>
      <c r="AU348" s="153">
        <v>373</v>
      </c>
      <c r="AV348" s="153">
        <v>150</v>
      </c>
      <c r="AW348" s="153">
        <v>231</v>
      </c>
      <c r="AX348" s="153">
        <v>87</v>
      </c>
      <c r="AY348" s="153">
        <v>74</v>
      </c>
      <c r="AZ348" s="153">
        <v>77</v>
      </c>
      <c r="BA348" s="153">
        <v>33</v>
      </c>
      <c r="BB348" s="153">
        <v>96</v>
      </c>
      <c r="BC348" s="153">
        <v>39</v>
      </c>
      <c r="BD348" s="153">
        <v>123</v>
      </c>
      <c r="BE348" s="153">
        <v>100</v>
      </c>
      <c r="BF348" s="153">
        <v>13</v>
      </c>
      <c r="BG348" s="153">
        <v>67</v>
      </c>
      <c r="BH348" s="153">
        <v>88</v>
      </c>
      <c r="BI348" s="153">
        <v>34</v>
      </c>
      <c r="BJ348" s="153">
        <v>67</v>
      </c>
      <c r="BK348" s="153">
        <v>41</v>
      </c>
      <c r="BL348" s="153">
        <v>183</v>
      </c>
      <c r="BM348" s="153">
        <v>222</v>
      </c>
      <c r="BN348" s="153">
        <v>54</v>
      </c>
      <c r="BO348" s="153">
        <v>94</v>
      </c>
      <c r="BP348" s="153">
        <v>78</v>
      </c>
      <c r="BQ348" s="153">
        <v>227</v>
      </c>
      <c r="BR348" s="153">
        <v>424</v>
      </c>
      <c r="BS348" s="153">
        <v>504</v>
      </c>
      <c r="BT348" s="153">
        <v>59</v>
      </c>
      <c r="BU348" s="153">
        <v>71</v>
      </c>
      <c r="BV348" s="153">
        <v>66</v>
      </c>
      <c r="BW348" s="153">
        <v>220</v>
      </c>
      <c r="BX348" s="153">
        <v>132</v>
      </c>
      <c r="BY348" s="153">
        <v>677</v>
      </c>
      <c r="BZ348" s="153">
        <v>447</v>
      </c>
      <c r="CA348" s="153">
        <v>335</v>
      </c>
      <c r="CB348" s="153">
        <v>74</v>
      </c>
      <c r="CC348" s="153">
        <v>244</v>
      </c>
      <c r="CD348" s="153">
        <v>89</v>
      </c>
      <c r="CE348" s="153">
        <v>51</v>
      </c>
      <c r="CF348" s="153">
        <v>74</v>
      </c>
      <c r="CG348" s="153">
        <v>206</v>
      </c>
      <c r="CH348" s="153">
        <v>511</v>
      </c>
      <c r="CI348" s="153">
        <v>122</v>
      </c>
      <c r="CJ348" s="153">
        <v>1080</v>
      </c>
      <c r="CK348" s="153">
        <v>457</v>
      </c>
      <c r="CL348" s="153">
        <v>287</v>
      </c>
      <c r="CM348" s="153">
        <v>2147</v>
      </c>
      <c r="CN348" s="153">
        <v>206</v>
      </c>
      <c r="CO348" s="153">
        <v>127</v>
      </c>
      <c r="CP348" s="153">
        <v>950</v>
      </c>
      <c r="CQ348" s="153">
        <v>235</v>
      </c>
      <c r="CR348" s="153">
        <v>1341</v>
      </c>
      <c r="CS348" s="153">
        <v>269</v>
      </c>
      <c r="CT348" s="153">
        <v>466</v>
      </c>
      <c r="CU348" s="153">
        <v>562</v>
      </c>
      <c r="CV348" s="153">
        <v>355</v>
      </c>
      <c r="CW348" s="153">
        <v>808</v>
      </c>
      <c r="CX348" s="153">
        <v>278</v>
      </c>
      <c r="CY348" s="153">
        <v>140</v>
      </c>
      <c r="CZ348" s="153">
        <v>197</v>
      </c>
      <c r="DA348" s="153">
        <v>698</v>
      </c>
      <c r="DB348" s="153">
        <v>232</v>
      </c>
      <c r="DC348" s="153">
        <v>639</v>
      </c>
      <c r="DD348" s="153">
        <v>874</v>
      </c>
      <c r="DE348" s="153">
        <v>132</v>
      </c>
      <c r="DF348" s="153">
        <v>356</v>
      </c>
      <c r="DG348" s="153">
        <v>138</v>
      </c>
      <c r="DH348" s="153">
        <v>1169</v>
      </c>
      <c r="DI348" s="153">
        <v>420</v>
      </c>
      <c r="DJ348" s="153">
        <v>52</v>
      </c>
      <c r="DK348" s="153">
        <v>116</v>
      </c>
      <c r="DL348" s="153">
        <v>214</v>
      </c>
      <c r="DM348" s="153">
        <v>70</v>
      </c>
      <c r="DN348" s="153">
        <v>87</v>
      </c>
      <c r="DO348" s="153">
        <v>31</v>
      </c>
      <c r="DP348" s="153">
        <v>556</v>
      </c>
      <c r="DQ348" s="153">
        <v>193</v>
      </c>
      <c r="DR348" s="153">
        <v>400</v>
      </c>
      <c r="DS348" s="153">
        <v>431</v>
      </c>
      <c r="DT348" s="153">
        <v>755</v>
      </c>
      <c r="DU348" s="153">
        <v>52</v>
      </c>
      <c r="DV348" s="153">
        <v>108</v>
      </c>
      <c r="DW348" s="153">
        <v>75</v>
      </c>
      <c r="DX348" s="153">
        <v>54</v>
      </c>
      <c r="DY348" s="153">
        <v>186</v>
      </c>
      <c r="DZ348" s="153">
        <v>71</v>
      </c>
      <c r="EA348" s="153">
        <v>136</v>
      </c>
      <c r="EB348" s="153">
        <v>123</v>
      </c>
      <c r="EC348" s="153">
        <v>167</v>
      </c>
      <c r="ED348" s="153">
        <v>48</v>
      </c>
      <c r="EE348" s="153">
        <v>162</v>
      </c>
      <c r="EF348" s="153">
        <v>48</v>
      </c>
      <c r="EG348" s="153">
        <v>306</v>
      </c>
      <c r="EH348" s="153">
        <v>83</v>
      </c>
      <c r="EI348" s="153">
        <v>194</v>
      </c>
      <c r="EJ348" s="153">
        <v>199</v>
      </c>
      <c r="EK348" s="153">
        <v>243</v>
      </c>
      <c r="EL348" s="153">
        <v>76</v>
      </c>
      <c r="EM348" s="153">
        <v>4</v>
      </c>
      <c r="EN348" s="153">
        <v>170</v>
      </c>
      <c r="EO348" s="153">
        <v>69</v>
      </c>
      <c r="EP348" s="153">
        <v>16</v>
      </c>
      <c r="EQ348" s="153">
        <v>245</v>
      </c>
      <c r="ER348" s="153">
        <v>142</v>
      </c>
      <c r="ES348" s="153">
        <v>1132</v>
      </c>
      <c r="ET348" s="153">
        <v>101</v>
      </c>
      <c r="EU348" s="153">
        <v>255</v>
      </c>
      <c r="EV348" s="153">
        <v>96</v>
      </c>
      <c r="EW348" s="153">
        <v>6</v>
      </c>
      <c r="EX348" s="153">
        <v>70</v>
      </c>
      <c r="EY348" s="153">
        <v>864</v>
      </c>
      <c r="EZ348" s="153">
        <v>624</v>
      </c>
      <c r="FA348" s="153">
        <v>777</v>
      </c>
      <c r="FB348" s="153">
        <v>603</v>
      </c>
      <c r="FC348" s="153">
        <v>777</v>
      </c>
      <c r="FD348" s="153">
        <v>382</v>
      </c>
      <c r="FE348" s="153">
        <v>594</v>
      </c>
      <c r="FF348" s="153">
        <v>908</v>
      </c>
      <c r="FG348" s="153">
        <v>1464</v>
      </c>
      <c r="FH348" s="153">
        <v>581</v>
      </c>
      <c r="FI348" s="153">
        <v>920</v>
      </c>
      <c r="FJ348" s="153">
        <v>239</v>
      </c>
      <c r="FK348" s="153">
        <v>218</v>
      </c>
      <c r="FL348" s="153">
        <v>146</v>
      </c>
      <c r="FM348" s="153">
        <v>274</v>
      </c>
      <c r="FN348" s="153">
        <v>163</v>
      </c>
      <c r="FO348" s="153">
        <v>34</v>
      </c>
      <c r="FP348" s="153">
        <v>77</v>
      </c>
      <c r="FQ348" s="153">
        <v>69</v>
      </c>
      <c r="FR348" s="153">
        <v>71</v>
      </c>
      <c r="FS348" s="153">
        <v>68</v>
      </c>
      <c r="FT348" s="153">
        <v>48</v>
      </c>
      <c r="FU348" s="153">
        <v>0</v>
      </c>
      <c r="FV348" s="153">
        <v>60</v>
      </c>
      <c r="FW348" s="153">
        <v>104</v>
      </c>
      <c r="FX348" s="153">
        <v>56</v>
      </c>
      <c r="FY348" s="153">
        <v>367</v>
      </c>
      <c r="FZ348" s="153">
        <v>416</v>
      </c>
      <c r="GA348" s="153">
        <v>91</v>
      </c>
      <c r="GB348" s="153">
        <v>45</v>
      </c>
      <c r="GC348" s="153">
        <v>182</v>
      </c>
      <c r="GD348" s="153">
        <v>289</v>
      </c>
      <c r="GE348" s="153">
        <v>367</v>
      </c>
      <c r="GF348" s="153">
        <v>45</v>
      </c>
      <c r="GG348" s="153">
        <v>94</v>
      </c>
      <c r="GH348" s="153">
        <v>592</v>
      </c>
      <c r="GI348" s="153">
        <v>978</v>
      </c>
      <c r="GJ348" s="153">
        <v>354</v>
      </c>
      <c r="GK348" s="153">
        <v>296</v>
      </c>
      <c r="GL348" s="153">
        <v>145</v>
      </c>
      <c r="GM348" s="153">
        <v>66</v>
      </c>
      <c r="GN348" s="153">
        <v>23</v>
      </c>
      <c r="GO348" s="153">
        <v>6</v>
      </c>
      <c r="GP348" s="153">
        <v>262</v>
      </c>
      <c r="GQ348" s="153">
        <v>1118</v>
      </c>
      <c r="GR348" s="153">
        <v>1001</v>
      </c>
      <c r="GS348" s="153">
        <v>1407</v>
      </c>
      <c r="GT348" s="153">
        <v>371</v>
      </c>
      <c r="GU348" s="153">
        <v>291</v>
      </c>
      <c r="GV348" s="153">
        <v>836</v>
      </c>
      <c r="GW348" s="153">
        <v>327</v>
      </c>
      <c r="GX348" s="153">
        <v>1617</v>
      </c>
      <c r="GY348" s="153">
        <v>1939</v>
      </c>
      <c r="GZ348" s="153">
        <v>374</v>
      </c>
      <c r="HA348" s="153">
        <v>6097</v>
      </c>
      <c r="HB348" s="153">
        <v>1191</v>
      </c>
      <c r="HC348" s="153">
        <v>794</v>
      </c>
      <c r="HD348" s="153">
        <v>188</v>
      </c>
      <c r="HE348" s="153">
        <v>82</v>
      </c>
      <c r="HF348" s="153">
        <v>554</v>
      </c>
      <c r="HG348" s="153">
        <v>855</v>
      </c>
      <c r="HH348" s="153">
        <v>590</v>
      </c>
      <c r="HI348" s="153">
        <v>470</v>
      </c>
      <c r="HJ348" s="153">
        <v>145</v>
      </c>
      <c r="HK348" s="153">
        <v>122</v>
      </c>
      <c r="HL348" s="153">
        <v>1935</v>
      </c>
      <c r="HM348" s="153">
        <v>55</v>
      </c>
      <c r="HN348" s="153">
        <v>325</v>
      </c>
      <c r="HO348" s="153">
        <v>216</v>
      </c>
      <c r="HP348" s="153">
        <v>6</v>
      </c>
      <c r="HQ348" s="153">
        <v>25</v>
      </c>
      <c r="HR348" s="153">
        <v>23</v>
      </c>
      <c r="HS348" s="153">
        <v>178</v>
      </c>
      <c r="HT348" s="153">
        <v>14</v>
      </c>
      <c r="HU348" s="153">
        <v>59</v>
      </c>
      <c r="HV348" s="153">
        <v>693</v>
      </c>
      <c r="HW348" s="153">
        <v>305</v>
      </c>
      <c r="HX348" s="153">
        <v>367</v>
      </c>
      <c r="HY348" s="153">
        <v>268</v>
      </c>
      <c r="HZ348" s="153">
        <v>182</v>
      </c>
      <c r="IA348" s="153">
        <v>83</v>
      </c>
      <c r="IB348" s="153">
        <v>127</v>
      </c>
      <c r="IC348" s="153">
        <v>351</v>
      </c>
      <c r="ID348" s="153">
        <v>38</v>
      </c>
      <c r="IE348" s="153">
        <v>1749</v>
      </c>
      <c r="IF348" s="153">
        <v>475</v>
      </c>
      <c r="IG348" s="153">
        <v>216</v>
      </c>
      <c r="IH348" s="153">
        <v>268</v>
      </c>
      <c r="II348" s="153">
        <v>280</v>
      </c>
      <c r="IJ348" s="153">
        <v>632</v>
      </c>
      <c r="IK348" s="153">
        <v>368</v>
      </c>
      <c r="IL348" s="153">
        <v>288</v>
      </c>
      <c r="IM348" s="153">
        <v>1053</v>
      </c>
      <c r="IN348" s="153">
        <v>1823</v>
      </c>
      <c r="IO348" s="153">
        <v>757</v>
      </c>
      <c r="IP348" s="153">
        <v>338</v>
      </c>
      <c r="IQ348" s="153">
        <v>5816</v>
      </c>
      <c r="IR348" s="153">
        <v>378</v>
      </c>
      <c r="IS348" s="153">
        <v>160</v>
      </c>
      <c r="IT348" s="153">
        <v>311</v>
      </c>
      <c r="IU348" s="153">
        <v>503</v>
      </c>
      <c r="IV348" s="153">
        <v>949</v>
      </c>
      <c r="IW348" s="153">
        <v>456</v>
      </c>
      <c r="IX348" s="153">
        <v>1007</v>
      </c>
      <c r="IY348" s="153">
        <v>1644</v>
      </c>
      <c r="IZ348" s="153">
        <v>327</v>
      </c>
      <c r="JA348" s="153">
        <v>2312</v>
      </c>
      <c r="JB348" s="153">
        <v>216</v>
      </c>
      <c r="JC348" s="153">
        <v>120</v>
      </c>
      <c r="JD348" s="153">
        <v>31</v>
      </c>
      <c r="JE348" s="153">
        <v>52</v>
      </c>
      <c r="JF348" s="153">
        <v>48</v>
      </c>
      <c r="JG348" s="153">
        <v>52</v>
      </c>
      <c r="JH348" s="153">
        <v>760</v>
      </c>
      <c r="JI348" s="153">
        <v>130</v>
      </c>
      <c r="JJ348" s="153">
        <v>41</v>
      </c>
      <c r="JK348" s="153">
        <v>169</v>
      </c>
      <c r="JL348" s="153">
        <v>6566</v>
      </c>
      <c r="JM348" s="153">
        <v>11591</v>
      </c>
      <c r="JN348" s="153">
        <v>16491</v>
      </c>
      <c r="JO348" s="153">
        <v>4420</v>
      </c>
      <c r="JP348" s="153">
        <v>11340</v>
      </c>
      <c r="JQ348" s="153">
        <v>10799</v>
      </c>
      <c r="JR348" s="153">
        <v>10036</v>
      </c>
      <c r="JS348" s="153">
        <v>4364</v>
      </c>
      <c r="JT348" s="153">
        <v>15535</v>
      </c>
      <c r="JU348" s="153">
        <v>1041</v>
      </c>
      <c r="JV348" s="153"/>
      <c r="JW348" s="153">
        <v>1915</v>
      </c>
      <c r="JX348" s="153">
        <v>2619</v>
      </c>
      <c r="JY348" s="153">
        <v>9564</v>
      </c>
      <c r="JZ348" s="153">
        <v>303</v>
      </c>
      <c r="KA348" s="153">
        <v>260</v>
      </c>
      <c r="KB348" s="153">
        <v>76</v>
      </c>
      <c r="KC348" s="153">
        <v>18198</v>
      </c>
      <c r="KD348" s="153">
        <v>1897</v>
      </c>
      <c r="KE348" s="153">
        <v>5039</v>
      </c>
      <c r="KF348" s="153">
        <v>3052</v>
      </c>
      <c r="KG348" s="153"/>
      <c r="KH348" s="153">
        <v>1473</v>
      </c>
      <c r="KI348" s="153">
        <v>4382</v>
      </c>
      <c r="KJ348" s="153">
        <v>147</v>
      </c>
      <c r="KK348" s="153"/>
      <c r="KL348" s="153">
        <v>3495</v>
      </c>
      <c r="KM348" s="153">
        <v>2898</v>
      </c>
      <c r="KN348" s="153">
        <v>1655</v>
      </c>
      <c r="KO348" s="153">
        <v>452</v>
      </c>
      <c r="KP348" s="153">
        <v>267</v>
      </c>
      <c r="KQ348" s="153">
        <v>911</v>
      </c>
      <c r="KR348" s="153">
        <v>133</v>
      </c>
      <c r="KS348" s="153">
        <v>1718</v>
      </c>
      <c r="KT348" s="153">
        <v>224</v>
      </c>
      <c r="KU348" s="153">
        <v>37</v>
      </c>
      <c r="KV348" s="153">
        <v>982</v>
      </c>
      <c r="KW348" s="153">
        <v>733</v>
      </c>
      <c r="KX348" s="153">
        <v>498</v>
      </c>
      <c r="KY348" s="153">
        <v>178</v>
      </c>
      <c r="KZ348" s="153">
        <v>62</v>
      </c>
      <c r="LA348" s="153">
        <v>2217</v>
      </c>
      <c r="LB348" s="153"/>
      <c r="LC348" s="153">
        <v>19</v>
      </c>
      <c r="LD348" s="153">
        <v>2904</v>
      </c>
      <c r="LE348" s="153">
        <v>6591</v>
      </c>
      <c r="LF348" s="153">
        <v>10450</v>
      </c>
      <c r="LG348" s="153">
        <v>200</v>
      </c>
      <c r="LH348" s="153">
        <v>707</v>
      </c>
      <c r="LI348" s="153">
        <v>4682</v>
      </c>
      <c r="LJ348" s="153">
        <v>1253</v>
      </c>
      <c r="LK348" s="153">
        <v>1316</v>
      </c>
      <c r="LL348" s="153"/>
      <c r="LM348" s="153">
        <v>88</v>
      </c>
      <c r="LN348" s="153">
        <v>7059</v>
      </c>
      <c r="LO348" s="153">
        <v>2950</v>
      </c>
      <c r="LP348" s="153">
        <v>4241</v>
      </c>
      <c r="LQ348" s="153">
        <v>1996</v>
      </c>
      <c r="LR348" s="153">
        <v>1227</v>
      </c>
      <c r="LS348" s="153">
        <v>5226</v>
      </c>
      <c r="LT348" s="153">
        <v>1391</v>
      </c>
      <c r="LU348" s="153">
        <v>2019</v>
      </c>
      <c r="LV348" s="153">
        <v>983</v>
      </c>
      <c r="LW348" s="153">
        <v>2608</v>
      </c>
      <c r="LX348" s="153">
        <v>4222</v>
      </c>
      <c r="LY348" s="153">
        <v>2316</v>
      </c>
      <c r="LZ348" s="153">
        <v>715</v>
      </c>
      <c r="MA348" s="153">
        <v>7932</v>
      </c>
      <c r="MB348" s="153">
        <v>942</v>
      </c>
      <c r="MC348" s="153">
        <v>355</v>
      </c>
      <c r="MD348" s="153">
        <v>125</v>
      </c>
      <c r="ME348" s="153">
        <v>232</v>
      </c>
      <c r="MF348" s="153">
        <v>1403</v>
      </c>
      <c r="MG348" s="153"/>
      <c r="MH348" s="153">
        <v>12608</v>
      </c>
      <c r="MI348" s="153">
        <v>2743</v>
      </c>
      <c r="MJ348" s="153">
        <v>2128</v>
      </c>
      <c r="MK348" s="153">
        <v>405</v>
      </c>
      <c r="ML348" s="153">
        <v>1310</v>
      </c>
      <c r="MM348" s="153">
        <v>1395</v>
      </c>
      <c r="MN348" s="153">
        <v>1177</v>
      </c>
      <c r="MO348" s="153">
        <v>853</v>
      </c>
      <c r="MP348" s="153">
        <v>2988</v>
      </c>
      <c r="MQ348" s="153"/>
      <c r="MR348" s="153"/>
      <c r="MS348" s="153">
        <v>3616</v>
      </c>
      <c r="MT348" s="153">
        <v>34721</v>
      </c>
      <c r="MU348" s="153">
        <v>3743</v>
      </c>
      <c r="MV348" s="153">
        <v>1276</v>
      </c>
      <c r="MW348" s="153">
        <v>6303</v>
      </c>
      <c r="MX348" s="153">
        <v>1280</v>
      </c>
      <c r="MY348" s="153">
        <v>2128</v>
      </c>
      <c r="MZ348" s="153">
        <v>1878</v>
      </c>
      <c r="NA348" s="153">
        <v>10591</v>
      </c>
      <c r="NB348" s="153">
        <v>5039</v>
      </c>
      <c r="NC348" s="153">
        <v>1366</v>
      </c>
      <c r="ND348" s="153">
        <v>2457</v>
      </c>
      <c r="NE348" s="153">
        <v>1313</v>
      </c>
      <c r="NF348" s="153">
        <v>1149</v>
      </c>
      <c r="NG348" s="153">
        <v>979</v>
      </c>
      <c r="NH348" s="153">
        <v>180</v>
      </c>
      <c r="NI348" s="153">
        <v>928</v>
      </c>
      <c r="NJ348" s="153">
        <v>356</v>
      </c>
      <c r="NK348" s="153">
        <v>28</v>
      </c>
      <c r="NL348" s="153">
        <v>164</v>
      </c>
      <c r="NM348" s="153">
        <v>640</v>
      </c>
      <c r="NN348" s="153">
        <v>1231</v>
      </c>
      <c r="NO348" s="153">
        <v>5871</v>
      </c>
      <c r="NP348" s="153">
        <v>19274</v>
      </c>
      <c r="NQ348" s="153">
        <v>14597</v>
      </c>
      <c r="NR348" s="153">
        <v>30608</v>
      </c>
      <c r="NS348" s="153">
        <v>2130</v>
      </c>
      <c r="NT348" s="153">
        <v>1525</v>
      </c>
      <c r="NU348" s="153">
        <v>1162</v>
      </c>
      <c r="NV348" s="153">
        <v>824</v>
      </c>
      <c r="NW348" s="153">
        <v>1691</v>
      </c>
      <c r="NX348" s="153">
        <v>52</v>
      </c>
      <c r="NY348" s="153">
        <v>511</v>
      </c>
      <c r="NZ348" s="153">
        <v>1419</v>
      </c>
      <c r="OA348" s="153"/>
      <c r="OB348" s="153"/>
      <c r="OC348" s="153"/>
      <c r="OD348" s="153"/>
      <c r="OE348" s="153"/>
      <c r="OF348" s="153"/>
      <c r="OG348" s="153"/>
      <c r="OH348" s="153"/>
      <c r="OI348" s="153"/>
      <c r="OJ348" s="153"/>
      <c r="OK348" s="153"/>
      <c r="OL348" s="153"/>
      <c r="OM348" s="153"/>
      <c r="ON348" s="153"/>
      <c r="OO348" s="154"/>
      <c r="OP348" s="144">
        <v>547574</v>
      </c>
      <c r="OQ348" s="155"/>
      <c r="OR348" s="153"/>
      <c r="OS348" s="153"/>
      <c r="OT348" s="153"/>
      <c r="OU348" s="153"/>
      <c r="OV348" s="153"/>
      <c r="OW348" s="153">
        <v>4296</v>
      </c>
      <c r="OX348" s="153"/>
      <c r="OY348" s="153"/>
      <c r="OZ348" s="153"/>
      <c r="PA348" s="153"/>
      <c r="PB348" s="153"/>
      <c r="PC348" s="153"/>
      <c r="PD348" s="153"/>
      <c r="PE348" s="153"/>
      <c r="PF348" s="153"/>
      <c r="PG348" s="153"/>
      <c r="PH348" s="153"/>
      <c r="PI348" s="153"/>
      <c r="PJ348" s="156"/>
      <c r="PK348" s="144">
        <v>4296</v>
      </c>
      <c r="PL348" s="144">
        <v>551870</v>
      </c>
    </row>
    <row r="349" spans="1:428" ht="15" x14ac:dyDescent="0.25">
      <c r="A349" s="158">
        <v>561300</v>
      </c>
      <c r="B349" s="159" t="s">
        <v>750</v>
      </c>
      <c r="C349" s="149" t="s">
        <v>534</v>
      </c>
      <c r="D349" s="155">
        <v>1</v>
      </c>
      <c r="E349" s="153"/>
      <c r="F349" s="153"/>
      <c r="G349" s="153"/>
      <c r="H349" s="153"/>
      <c r="I349" s="153">
        <v>1</v>
      </c>
      <c r="J349" s="153">
        <v>3</v>
      </c>
      <c r="K349" s="153"/>
      <c r="L349" s="153"/>
      <c r="M349" s="153">
        <v>13</v>
      </c>
      <c r="N349" s="153"/>
      <c r="O349" s="153"/>
      <c r="P349" s="153">
        <v>4</v>
      </c>
      <c r="Q349" s="153">
        <v>12</v>
      </c>
      <c r="R349" s="153">
        <v>8</v>
      </c>
      <c r="S349" s="153"/>
      <c r="T349" s="153"/>
      <c r="U349" s="153">
        <v>2</v>
      </c>
      <c r="V349" s="153"/>
      <c r="W349" s="153">
        <v>7</v>
      </c>
      <c r="X349" s="153">
        <v>910</v>
      </c>
      <c r="Y349" s="153">
        <v>10477</v>
      </c>
      <c r="Z349" s="153">
        <v>1837</v>
      </c>
      <c r="AA349" s="153">
        <v>76</v>
      </c>
      <c r="AB349" s="153">
        <v>123</v>
      </c>
      <c r="AC349" s="153">
        <v>17</v>
      </c>
      <c r="AD349" s="153">
        <v>394</v>
      </c>
      <c r="AE349" s="153">
        <v>92</v>
      </c>
      <c r="AF349" s="153">
        <v>51</v>
      </c>
      <c r="AG349" s="153">
        <v>297</v>
      </c>
      <c r="AH349" s="153">
        <v>1148</v>
      </c>
      <c r="AI349" s="153">
        <v>240</v>
      </c>
      <c r="AJ349" s="153">
        <v>185</v>
      </c>
      <c r="AK349" s="153">
        <v>284</v>
      </c>
      <c r="AL349" s="153">
        <v>566</v>
      </c>
      <c r="AM349" s="153">
        <v>264</v>
      </c>
      <c r="AN349" s="153">
        <v>3</v>
      </c>
      <c r="AO349" s="153"/>
      <c r="AP349" s="153">
        <v>5</v>
      </c>
      <c r="AQ349" s="153">
        <v>49</v>
      </c>
      <c r="AR349" s="153">
        <v>8</v>
      </c>
      <c r="AS349" s="153">
        <v>70</v>
      </c>
      <c r="AT349" s="153">
        <v>78</v>
      </c>
      <c r="AU349" s="153">
        <v>2</v>
      </c>
      <c r="AV349" s="153">
        <v>0</v>
      </c>
      <c r="AW349" s="153">
        <v>93</v>
      </c>
      <c r="AX349" s="153">
        <v>44</v>
      </c>
      <c r="AY349" s="153">
        <v>2</v>
      </c>
      <c r="AZ349" s="153">
        <v>63</v>
      </c>
      <c r="BA349" s="153"/>
      <c r="BB349" s="153">
        <v>12</v>
      </c>
      <c r="BC349" s="153"/>
      <c r="BD349" s="153">
        <v>464</v>
      </c>
      <c r="BE349" s="153">
        <v>92</v>
      </c>
      <c r="BF349" s="153">
        <v>10</v>
      </c>
      <c r="BG349" s="153">
        <v>4</v>
      </c>
      <c r="BH349" s="153">
        <v>206</v>
      </c>
      <c r="BI349" s="153">
        <v>31</v>
      </c>
      <c r="BJ349" s="153">
        <v>36</v>
      </c>
      <c r="BK349" s="153">
        <v>147</v>
      </c>
      <c r="BL349" s="153">
        <v>204</v>
      </c>
      <c r="BM349" s="153">
        <v>216</v>
      </c>
      <c r="BN349" s="153">
        <v>21</v>
      </c>
      <c r="BO349" s="153">
        <v>445</v>
      </c>
      <c r="BP349" s="153">
        <v>1</v>
      </c>
      <c r="BQ349" s="153">
        <v>86</v>
      </c>
      <c r="BR349" s="153">
        <v>1223</v>
      </c>
      <c r="BS349" s="153">
        <v>472</v>
      </c>
      <c r="BT349" s="153">
        <v>61</v>
      </c>
      <c r="BU349" s="153">
        <v>79</v>
      </c>
      <c r="BV349" s="153">
        <v>4</v>
      </c>
      <c r="BW349" s="153">
        <v>71</v>
      </c>
      <c r="BX349" s="153">
        <v>38</v>
      </c>
      <c r="BY349" s="153">
        <v>857</v>
      </c>
      <c r="BZ349" s="153">
        <v>242</v>
      </c>
      <c r="CA349" s="153">
        <v>5</v>
      </c>
      <c r="CB349" s="153">
        <v>16</v>
      </c>
      <c r="CC349" s="153">
        <v>218</v>
      </c>
      <c r="CD349" s="153">
        <v>63</v>
      </c>
      <c r="CE349" s="153">
        <v>17</v>
      </c>
      <c r="CF349" s="153">
        <v>94</v>
      </c>
      <c r="CG349" s="153">
        <v>40</v>
      </c>
      <c r="CH349" s="153">
        <v>58</v>
      </c>
      <c r="CI349" s="153">
        <v>8</v>
      </c>
      <c r="CJ349" s="153">
        <v>131</v>
      </c>
      <c r="CK349" s="153">
        <v>264</v>
      </c>
      <c r="CL349" s="153">
        <v>10</v>
      </c>
      <c r="CM349" s="153">
        <v>120</v>
      </c>
      <c r="CN349" s="153">
        <v>14</v>
      </c>
      <c r="CO349" s="153">
        <v>2</v>
      </c>
      <c r="CP349" s="153">
        <v>8</v>
      </c>
      <c r="CQ349" s="153">
        <v>0</v>
      </c>
      <c r="CR349" s="153">
        <v>85</v>
      </c>
      <c r="CS349" s="153">
        <v>11</v>
      </c>
      <c r="CT349" s="153">
        <v>7</v>
      </c>
      <c r="CU349" s="153">
        <v>23</v>
      </c>
      <c r="CV349" s="153">
        <v>6</v>
      </c>
      <c r="CW349" s="153">
        <v>41</v>
      </c>
      <c r="CX349" s="153">
        <v>53</v>
      </c>
      <c r="CY349" s="153">
        <v>38</v>
      </c>
      <c r="CZ349" s="153">
        <v>32</v>
      </c>
      <c r="DA349" s="153">
        <v>8</v>
      </c>
      <c r="DB349" s="153">
        <v>17</v>
      </c>
      <c r="DC349" s="153">
        <v>3</v>
      </c>
      <c r="DD349" s="153">
        <v>191</v>
      </c>
      <c r="DE349" s="153">
        <v>30</v>
      </c>
      <c r="DF349" s="153"/>
      <c r="DG349" s="153">
        <v>6</v>
      </c>
      <c r="DH349" s="153">
        <v>45</v>
      </c>
      <c r="DI349" s="153">
        <v>90</v>
      </c>
      <c r="DJ349" s="153">
        <v>3</v>
      </c>
      <c r="DK349" s="153">
        <v>7</v>
      </c>
      <c r="DL349" s="153">
        <v>3</v>
      </c>
      <c r="DM349" s="153">
        <v>4</v>
      </c>
      <c r="DN349" s="153">
        <v>144</v>
      </c>
      <c r="DO349" s="153">
        <v>8</v>
      </c>
      <c r="DP349" s="153">
        <v>156</v>
      </c>
      <c r="DQ349" s="153">
        <v>0</v>
      </c>
      <c r="DR349" s="153">
        <v>36</v>
      </c>
      <c r="DS349" s="153">
        <v>8</v>
      </c>
      <c r="DT349" s="153">
        <v>342</v>
      </c>
      <c r="DU349" s="153">
        <v>1</v>
      </c>
      <c r="DV349" s="153">
        <v>0</v>
      </c>
      <c r="DW349" s="153">
        <v>8</v>
      </c>
      <c r="DX349" s="153">
        <v>2</v>
      </c>
      <c r="DY349" s="153">
        <v>17</v>
      </c>
      <c r="DZ349" s="153">
        <v>4</v>
      </c>
      <c r="EA349" s="153">
        <v>2</v>
      </c>
      <c r="EB349" s="153">
        <v>4</v>
      </c>
      <c r="EC349" s="153">
        <v>5</v>
      </c>
      <c r="ED349" s="153"/>
      <c r="EE349" s="153">
        <v>31</v>
      </c>
      <c r="EF349" s="153">
        <v>7</v>
      </c>
      <c r="EG349" s="153">
        <v>9</v>
      </c>
      <c r="EH349" s="153">
        <v>4</v>
      </c>
      <c r="EI349" s="153"/>
      <c r="EJ349" s="153">
        <v>2</v>
      </c>
      <c r="EK349" s="153">
        <v>0</v>
      </c>
      <c r="EL349" s="153"/>
      <c r="EM349" s="153">
        <v>2</v>
      </c>
      <c r="EN349" s="153">
        <v>22</v>
      </c>
      <c r="EO349" s="153">
        <v>33</v>
      </c>
      <c r="EP349" s="153">
        <v>19</v>
      </c>
      <c r="EQ349" s="153">
        <v>4</v>
      </c>
      <c r="ER349" s="153">
        <v>0</v>
      </c>
      <c r="ES349" s="153">
        <v>13</v>
      </c>
      <c r="ET349" s="153">
        <v>30</v>
      </c>
      <c r="EU349" s="153"/>
      <c r="EV349" s="153">
        <v>5</v>
      </c>
      <c r="EW349" s="153">
        <v>0</v>
      </c>
      <c r="EX349" s="153">
        <v>12</v>
      </c>
      <c r="EY349" s="153">
        <v>18</v>
      </c>
      <c r="EZ349" s="153">
        <v>170</v>
      </c>
      <c r="FA349" s="153">
        <v>28</v>
      </c>
      <c r="FB349" s="153">
        <v>148</v>
      </c>
      <c r="FC349" s="153">
        <v>86</v>
      </c>
      <c r="FD349" s="153">
        <v>211</v>
      </c>
      <c r="FE349" s="153">
        <v>61</v>
      </c>
      <c r="FF349" s="153">
        <v>2</v>
      </c>
      <c r="FG349" s="153">
        <v>1166</v>
      </c>
      <c r="FH349" s="153">
        <v>244</v>
      </c>
      <c r="FI349" s="153">
        <v>671</v>
      </c>
      <c r="FJ349" s="153">
        <v>230</v>
      </c>
      <c r="FK349" s="153">
        <v>2</v>
      </c>
      <c r="FL349" s="153">
        <v>1021</v>
      </c>
      <c r="FM349" s="153">
        <v>35</v>
      </c>
      <c r="FN349" s="153">
        <v>48</v>
      </c>
      <c r="FO349" s="153">
        <v>28</v>
      </c>
      <c r="FP349" s="153">
        <v>50</v>
      </c>
      <c r="FQ349" s="153">
        <v>4</v>
      </c>
      <c r="FR349" s="153">
        <v>1</v>
      </c>
      <c r="FS349" s="153">
        <v>0</v>
      </c>
      <c r="FT349" s="153">
        <v>10</v>
      </c>
      <c r="FU349" s="153">
        <v>13</v>
      </c>
      <c r="FV349" s="153"/>
      <c r="FW349" s="153">
        <v>4</v>
      </c>
      <c r="FX349" s="153">
        <v>1</v>
      </c>
      <c r="FY349" s="153">
        <v>124</v>
      </c>
      <c r="FZ349" s="153">
        <v>10</v>
      </c>
      <c r="GA349" s="153">
        <v>1</v>
      </c>
      <c r="GB349" s="153">
        <v>56</v>
      </c>
      <c r="GC349" s="153">
        <v>66</v>
      </c>
      <c r="GD349" s="153">
        <v>95</v>
      </c>
      <c r="GE349" s="153">
        <v>18</v>
      </c>
      <c r="GF349" s="153">
        <v>9</v>
      </c>
      <c r="GG349" s="153"/>
      <c r="GH349" s="153">
        <v>1</v>
      </c>
      <c r="GI349" s="153">
        <v>114</v>
      </c>
      <c r="GJ349" s="153">
        <v>52</v>
      </c>
      <c r="GK349" s="153">
        <v>5</v>
      </c>
      <c r="GL349" s="153">
        <v>18</v>
      </c>
      <c r="GM349" s="153">
        <v>18</v>
      </c>
      <c r="GN349" s="153">
        <v>1</v>
      </c>
      <c r="GO349" s="153">
        <v>4</v>
      </c>
      <c r="GP349" s="153">
        <v>7</v>
      </c>
      <c r="GQ349" s="153">
        <v>104</v>
      </c>
      <c r="GR349" s="153">
        <v>3</v>
      </c>
      <c r="GS349" s="153">
        <v>2</v>
      </c>
      <c r="GT349" s="153">
        <v>114</v>
      </c>
      <c r="GU349" s="153">
        <v>2</v>
      </c>
      <c r="GV349" s="153">
        <v>116</v>
      </c>
      <c r="GW349" s="153"/>
      <c r="GX349" s="153">
        <v>147</v>
      </c>
      <c r="GY349" s="153">
        <v>30</v>
      </c>
      <c r="GZ349" s="153">
        <v>1</v>
      </c>
      <c r="HA349" s="153">
        <v>46</v>
      </c>
      <c r="HB349" s="153">
        <v>6</v>
      </c>
      <c r="HC349" s="153">
        <v>45</v>
      </c>
      <c r="HD349" s="153"/>
      <c r="HE349" s="153"/>
      <c r="HF349" s="153">
        <v>14</v>
      </c>
      <c r="HG349" s="153">
        <v>93</v>
      </c>
      <c r="HH349" s="153">
        <v>130</v>
      </c>
      <c r="HI349" s="153"/>
      <c r="HJ349" s="153">
        <v>3</v>
      </c>
      <c r="HK349" s="153"/>
      <c r="HL349" s="153">
        <v>243</v>
      </c>
      <c r="HM349" s="153"/>
      <c r="HN349" s="153">
        <v>39</v>
      </c>
      <c r="HO349" s="153">
        <v>10</v>
      </c>
      <c r="HP349" s="153"/>
      <c r="HQ349" s="153">
        <v>5</v>
      </c>
      <c r="HR349" s="153">
        <v>14</v>
      </c>
      <c r="HS349" s="153">
        <v>86</v>
      </c>
      <c r="HT349" s="153">
        <v>3</v>
      </c>
      <c r="HU349" s="153">
        <v>51</v>
      </c>
      <c r="HV349" s="153">
        <v>23</v>
      </c>
      <c r="HW349" s="153">
        <v>38</v>
      </c>
      <c r="HX349" s="153">
        <v>110</v>
      </c>
      <c r="HY349" s="153">
        <v>28</v>
      </c>
      <c r="HZ349" s="153">
        <v>49</v>
      </c>
      <c r="IA349" s="153">
        <v>5</v>
      </c>
      <c r="IB349" s="153">
        <v>4</v>
      </c>
      <c r="IC349" s="153">
        <v>1167</v>
      </c>
      <c r="ID349" s="153">
        <v>79</v>
      </c>
      <c r="IE349" s="153">
        <v>603</v>
      </c>
      <c r="IF349" s="153">
        <v>17</v>
      </c>
      <c r="IG349" s="153"/>
      <c r="IH349" s="153">
        <v>42</v>
      </c>
      <c r="II349" s="153">
        <v>3</v>
      </c>
      <c r="IJ349" s="153">
        <v>29</v>
      </c>
      <c r="IK349" s="153">
        <v>4</v>
      </c>
      <c r="IL349" s="153">
        <v>138</v>
      </c>
      <c r="IM349" s="153">
        <v>28</v>
      </c>
      <c r="IN349" s="153">
        <v>84</v>
      </c>
      <c r="IO349" s="153">
        <v>12</v>
      </c>
      <c r="IP349" s="153">
        <v>3</v>
      </c>
      <c r="IQ349" s="153">
        <v>75</v>
      </c>
      <c r="IR349" s="153">
        <v>17</v>
      </c>
      <c r="IS349" s="153">
        <v>49</v>
      </c>
      <c r="IT349" s="153">
        <v>150</v>
      </c>
      <c r="IU349" s="153"/>
      <c r="IV349" s="153">
        <v>2</v>
      </c>
      <c r="IW349" s="153">
        <v>14</v>
      </c>
      <c r="IX349" s="153">
        <v>8</v>
      </c>
      <c r="IY349" s="153">
        <v>83</v>
      </c>
      <c r="IZ349" s="153"/>
      <c r="JA349" s="153">
        <v>27</v>
      </c>
      <c r="JB349" s="153">
        <v>76</v>
      </c>
      <c r="JC349" s="153">
        <v>10</v>
      </c>
      <c r="JD349" s="153">
        <v>21</v>
      </c>
      <c r="JE349" s="153">
        <v>41</v>
      </c>
      <c r="JF349" s="153">
        <v>7</v>
      </c>
      <c r="JG349" s="153"/>
      <c r="JH349" s="153">
        <v>266</v>
      </c>
      <c r="JI349" s="153">
        <v>4</v>
      </c>
      <c r="JJ349" s="153">
        <v>16</v>
      </c>
      <c r="JK349" s="153">
        <v>43</v>
      </c>
      <c r="JL349" s="153">
        <v>1057</v>
      </c>
      <c r="JM349" s="153">
        <v>2676</v>
      </c>
      <c r="JN349" s="153">
        <v>3480</v>
      </c>
      <c r="JO349" s="153">
        <v>1988</v>
      </c>
      <c r="JP349" s="153">
        <v>4742</v>
      </c>
      <c r="JQ349" s="153">
        <v>1095</v>
      </c>
      <c r="JR349" s="153">
        <v>1703</v>
      </c>
      <c r="JS349" s="153">
        <v>107</v>
      </c>
      <c r="JT349" s="153">
        <v>3580</v>
      </c>
      <c r="JU349" s="153">
        <v>293</v>
      </c>
      <c r="JV349" s="153"/>
      <c r="JW349" s="153">
        <v>2799</v>
      </c>
      <c r="JX349" s="153">
        <v>525</v>
      </c>
      <c r="JY349" s="153">
        <v>299</v>
      </c>
      <c r="JZ349" s="153">
        <v>985</v>
      </c>
      <c r="KA349" s="153">
        <v>1020</v>
      </c>
      <c r="KB349" s="153">
        <v>454</v>
      </c>
      <c r="KC349" s="153">
        <v>644</v>
      </c>
      <c r="KD349" s="153">
        <v>3157</v>
      </c>
      <c r="KE349" s="153">
        <v>1357</v>
      </c>
      <c r="KF349" s="153">
        <v>394</v>
      </c>
      <c r="KG349" s="153">
        <v>9</v>
      </c>
      <c r="KH349" s="153">
        <v>334</v>
      </c>
      <c r="KI349" s="153">
        <v>7548</v>
      </c>
      <c r="KJ349" s="153">
        <v>2200</v>
      </c>
      <c r="KK349" s="153">
        <v>315</v>
      </c>
      <c r="KL349" s="153">
        <v>2962</v>
      </c>
      <c r="KM349" s="153">
        <v>1581</v>
      </c>
      <c r="KN349" s="153">
        <v>4356</v>
      </c>
      <c r="KO349" s="153">
        <v>220</v>
      </c>
      <c r="KP349" s="153">
        <v>310</v>
      </c>
      <c r="KQ349" s="153">
        <v>798</v>
      </c>
      <c r="KR349" s="153">
        <v>181</v>
      </c>
      <c r="KS349" s="153">
        <v>10512</v>
      </c>
      <c r="KT349" s="153">
        <v>799</v>
      </c>
      <c r="KU349" s="153">
        <v>58</v>
      </c>
      <c r="KV349" s="153">
        <v>872</v>
      </c>
      <c r="KW349" s="153">
        <v>556</v>
      </c>
      <c r="KX349" s="153">
        <v>21326</v>
      </c>
      <c r="KY349" s="153">
        <v>8638</v>
      </c>
      <c r="KZ349" s="153">
        <v>424</v>
      </c>
      <c r="LA349" s="153">
        <v>6554</v>
      </c>
      <c r="LB349" s="153">
        <v>7446</v>
      </c>
      <c r="LC349" s="153">
        <v>18</v>
      </c>
      <c r="LD349" s="153">
        <v>7415</v>
      </c>
      <c r="LE349" s="153">
        <v>6340</v>
      </c>
      <c r="LF349" s="153">
        <v>6512</v>
      </c>
      <c r="LG349" s="153">
        <v>1948</v>
      </c>
      <c r="LH349" s="153">
        <v>802</v>
      </c>
      <c r="LI349" s="153">
        <v>354</v>
      </c>
      <c r="LJ349" s="153">
        <v>1985</v>
      </c>
      <c r="LK349" s="153">
        <v>14</v>
      </c>
      <c r="LL349" s="153"/>
      <c r="LM349" s="153">
        <v>1</v>
      </c>
      <c r="LN349" s="153">
        <v>8518</v>
      </c>
      <c r="LO349" s="153">
        <v>614</v>
      </c>
      <c r="LP349" s="153">
        <v>947</v>
      </c>
      <c r="LQ349" s="153">
        <v>337</v>
      </c>
      <c r="LR349" s="153">
        <v>840</v>
      </c>
      <c r="LS349" s="153">
        <v>3902</v>
      </c>
      <c r="LT349" s="153">
        <v>13009</v>
      </c>
      <c r="LU349" s="153">
        <v>7900</v>
      </c>
      <c r="LV349" s="153">
        <v>1812</v>
      </c>
      <c r="LW349" s="153">
        <v>3162</v>
      </c>
      <c r="LX349" s="153">
        <v>7467</v>
      </c>
      <c r="LY349" s="153">
        <v>4804</v>
      </c>
      <c r="LZ349" s="153">
        <v>2487</v>
      </c>
      <c r="MA349" s="153">
        <v>10258</v>
      </c>
      <c r="MB349" s="153">
        <v>2338</v>
      </c>
      <c r="MC349" s="153">
        <v>814</v>
      </c>
      <c r="MD349" s="153">
        <v>247</v>
      </c>
      <c r="ME349" s="153">
        <v>7</v>
      </c>
      <c r="MF349" s="153">
        <v>2204</v>
      </c>
      <c r="MG349" s="153">
        <v>6556</v>
      </c>
      <c r="MH349" s="153">
        <v>35984</v>
      </c>
      <c r="MI349" s="153">
        <v>4329</v>
      </c>
      <c r="MJ349" s="153">
        <v>1416</v>
      </c>
      <c r="MK349" s="153">
        <v>1203</v>
      </c>
      <c r="ML349" s="153">
        <v>3554</v>
      </c>
      <c r="MM349" s="153">
        <v>1618</v>
      </c>
      <c r="MN349" s="153">
        <v>1164</v>
      </c>
      <c r="MO349" s="153">
        <v>1971</v>
      </c>
      <c r="MP349" s="153">
        <v>2994</v>
      </c>
      <c r="MQ349" s="153"/>
      <c r="MR349" s="153">
        <v>21</v>
      </c>
      <c r="MS349" s="153">
        <v>1838</v>
      </c>
      <c r="MT349" s="153">
        <v>7628</v>
      </c>
      <c r="MU349" s="153">
        <v>81</v>
      </c>
      <c r="MV349" s="153">
        <v>645</v>
      </c>
      <c r="MW349" s="153">
        <v>3347</v>
      </c>
      <c r="MX349" s="153">
        <v>424</v>
      </c>
      <c r="MY349" s="153">
        <v>2885</v>
      </c>
      <c r="MZ349" s="153">
        <v>409</v>
      </c>
      <c r="NA349" s="153">
        <v>23568</v>
      </c>
      <c r="NB349" s="153">
        <v>4816</v>
      </c>
      <c r="NC349" s="153">
        <v>496</v>
      </c>
      <c r="ND349" s="153">
        <v>840</v>
      </c>
      <c r="NE349" s="153">
        <v>274</v>
      </c>
      <c r="NF349" s="153">
        <v>233</v>
      </c>
      <c r="NG349" s="153">
        <v>331</v>
      </c>
      <c r="NH349" s="153">
        <v>182</v>
      </c>
      <c r="NI349" s="153">
        <v>595</v>
      </c>
      <c r="NJ349" s="153">
        <v>1679</v>
      </c>
      <c r="NK349" s="153">
        <v>166</v>
      </c>
      <c r="NL349" s="153">
        <v>288</v>
      </c>
      <c r="NM349" s="153">
        <v>251</v>
      </c>
      <c r="NN349" s="153">
        <v>784</v>
      </c>
      <c r="NO349" s="153">
        <v>1051</v>
      </c>
      <c r="NP349" s="153">
        <v>1506</v>
      </c>
      <c r="NQ349" s="153">
        <v>1278</v>
      </c>
      <c r="NR349" s="153">
        <v>3258</v>
      </c>
      <c r="NS349" s="153">
        <v>2042</v>
      </c>
      <c r="NT349" s="153">
        <v>2007</v>
      </c>
      <c r="NU349" s="153">
        <v>1866</v>
      </c>
      <c r="NV349" s="153">
        <v>304</v>
      </c>
      <c r="NW349" s="153">
        <v>1547</v>
      </c>
      <c r="NX349" s="153">
        <v>26</v>
      </c>
      <c r="NY349" s="153">
        <v>171</v>
      </c>
      <c r="NZ349" s="153">
        <v>990</v>
      </c>
      <c r="OA349" s="153">
        <v>25</v>
      </c>
      <c r="OB349" s="153">
        <v>446</v>
      </c>
      <c r="OC349" s="153">
        <v>862</v>
      </c>
      <c r="OD349" s="153"/>
      <c r="OE349" s="153">
        <v>2184</v>
      </c>
      <c r="OF349" s="153">
        <v>19</v>
      </c>
      <c r="OG349" s="153">
        <v>33</v>
      </c>
      <c r="OH349" s="153">
        <v>15</v>
      </c>
      <c r="OI349" s="153">
        <v>91</v>
      </c>
      <c r="OJ349" s="153">
        <v>1144</v>
      </c>
      <c r="OK349" s="153">
        <v>670</v>
      </c>
      <c r="OL349" s="153">
        <v>5014</v>
      </c>
      <c r="OM349" s="153">
        <v>36</v>
      </c>
      <c r="ON349" s="153">
        <v>12</v>
      </c>
      <c r="OO349" s="154">
        <v>1551</v>
      </c>
      <c r="OP349" s="144">
        <v>382821</v>
      </c>
      <c r="OQ349" s="155">
        <v>1879</v>
      </c>
      <c r="OR349" s="153"/>
      <c r="OS349" s="153"/>
      <c r="OT349" s="153"/>
      <c r="OU349" s="153"/>
      <c r="OV349" s="153"/>
      <c r="OW349" s="153">
        <v>975</v>
      </c>
      <c r="OX349" s="153">
        <v>-1588</v>
      </c>
      <c r="OY349" s="153"/>
      <c r="OZ349" s="153"/>
      <c r="PA349" s="153"/>
      <c r="PB349" s="153"/>
      <c r="PC349" s="153"/>
      <c r="PD349" s="153"/>
      <c r="PE349" s="153"/>
      <c r="PF349" s="153"/>
      <c r="PG349" s="153"/>
      <c r="PH349" s="153"/>
      <c r="PI349" s="153"/>
      <c r="PJ349" s="156"/>
      <c r="PK349" s="144">
        <v>1266</v>
      </c>
      <c r="PL349" s="144">
        <v>384086</v>
      </c>
    </row>
    <row r="350" spans="1:428" ht="15" x14ac:dyDescent="0.25">
      <c r="A350" s="158">
        <v>561700</v>
      </c>
      <c r="B350" s="159" t="s">
        <v>750</v>
      </c>
      <c r="C350" s="149" t="s">
        <v>535</v>
      </c>
      <c r="D350" s="155">
        <v>12</v>
      </c>
      <c r="E350" s="153">
        <v>136</v>
      </c>
      <c r="F350" s="153">
        <v>72</v>
      </c>
      <c r="G350" s="153">
        <v>58</v>
      </c>
      <c r="H350" s="153">
        <v>40</v>
      </c>
      <c r="I350" s="153">
        <v>51</v>
      </c>
      <c r="J350" s="153">
        <v>52</v>
      </c>
      <c r="K350" s="153">
        <v>43</v>
      </c>
      <c r="L350" s="153">
        <v>60</v>
      </c>
      <c r="M350" s="153">
        <v>21</v>
      </c>
      <c r="N350" s="153">
        <v>1</v>
      </c>
      <c r="O350" s="153">
        <v>4</v>
      </c>
      <c r="P350" s="153">
        <v>27</v>
      </c>
      <c r="Q350" s="153">
        <v>190</v>
      </c>
      <c r="R350" s="153">
        <v>175</v>
      </c>
      <c r="S350" s="153">
        <v>56</v>
      </c>
      <c r="T350" s="153">
        <v>101</v>
      </c>
      <c r="U350" s="153">
        <v>77</v>
      </c>
      <c r="V350" s="153">
        <v>124</v>
      </c>
      <c r="W350" s="153">
        <v>286</v>
      </c>
      <c r="X350" s="153">
        <v>499</v>
      </c>
      <c r="Y350" s="153">
        <v>324</v>
      </c>
      <c r="Z350" s="153">
        <v>398</v>
      </c>
      <c r="AA350" s="153">
        <v>7</v>
      </c>
      <c r="AB350" s="153">
        <v>30</v>
      </c>
      <c r="AC350" s="153">
        <v>6</v>
      </c>
      <c r="AD350" s="153">
        <v>262</v>
      </c>
      <c r="AE350" s="153">
        <v>63</v>
      </c>
      <c r="AF350" s="153">
        <v>143</v>
      </c>
      <c r="AG350" s="153">
        <v>109</v>
      </c>
      <c r="AH350" s="153">
        <v>904</v>
      </c>
      <c r="AI350" s="153">
        <v>115</v>
      </c>
      <c r="AJ350" s="153">
        <v>140</v>
      </c>
      <c r="AK350" s="153">
        <v>118</v>
      </c>
      <c r="AL350" s="153">
        <v>271</v>
      </c>
      <c r="AM350" s="153">
        <v>200</v>
      </c>
      <c r="AN350" s="153">
        <v>170</v>
      </c>
      <c r="AO350" s="153">
        <v>89</v>
      </c>
      <c r="AP350" s="153">
        <v>68</v>
      </c>
      <c r="AQ350" s="153">
        <v>69</v>
      </c>
      <c r="AR350" s="153">
        <v>15</v>
      </c>
      <c r="AS350" s="153">
        <v>68</v>
      </c>
      <c r="AT350" s="153">
        <v>24</v>
      </c>
      <c r="AU350" s="153">
        <v>60</v>
      </c>
      <c r="AV350" s="153">
        <v>17</v>
      </c>
      <c r="AW350" s="153">
        <v>31</v>
      </c>
      <c r="AX350" s="153">
        <v>7</v>
      </c>
      <c r="AY350" s="153">
        <v>6</v>
      </c>
      <c r="AZ350" s="153">
        <v>8</v>
      </c>
      <c r="BA350" s="153">
        <v>6</v>
      </c>
      <c r="BB350" s="153">
        <v>11</v>
      </c>
      <c r="BC350" s="153">
        <v>8</v>
      </c>
      <c r="BD350" s="153">
        <v>152</v>
      </c>
      <c r="BE350" s="153">
        <v>38</v>
      </c>
      <c r="BF350" s="153">
        <v>7</v>
      </c>
      <c r="BG350" s="153">
        <v>2</v>
      </c>
      <c r="BH350" s="153">
        <v>32</v>
      </c>
      <c r="BI350" s="153">
        <v>13</v>
      </c>
      <c r="BJ350" s="153">
        <v>18</v>
      </c>
      <c r="BK350" s="153">
        <v>21</v>
      </c>
      <c r="BL350" s="153">
        <v>34</v>
      </c>
      <c r="BM350" s="153">
        <v>31</v>
      </c>
      <c r="BN350" s="153">
        <v>15</v>
      </c>
      <c r="BO350" s="153">
        <v>24</v>
      </c>
      <c r="BP350" s="153">
        <v>24</v>
      </c>
      <c r="BQ350" s="153">
        <v>28</v>
      </c>
      <c r="BR350" s="153">
        <v>72</v>
      </c>
      <c r="BS350" s="153">
        <v>59</v>
      </c>
      <c r="BT350" s="153">
        <v>11</v>
      </c>
      <c r="BU350" s="153">
        <v>11</v>
      </c>
      <c r="BV350" s="153">
        <v>9</v>
      </c>
      <c r="BW350" s="153">
        <v>17</v>
      </c>
      <c r="BX350" s="153">
        <v>20</v>
      </c>
      <c r="BY350" s="153">
        <v>84</v>
      </c>
      <c r="BZ350" s="153">
        <v>89</v>
      </c>
      <c r="CA350" s="153">
        <v>68</v>
      </c>
      <c r="CB350" s="153">
        <v>9</v>
      </c>
      <c r="CC350" s="153">
        <v>37</v>
      </c>
      <c r="CD350" s="153">
        <v>10</v>
      </c>
      <c r="CE350" s="153">
        <v>10</v>
      </c>
      <c r="CF350" s="153">
        <v>18</v>
      </c>
      <c r="CG350" s="153">
        <v>25</v>
      </c>
      <c r="CH350" s="153">
        <v>26</v>
      </c>
      <c r="CI350" s="153">
        <v>3</v>
      </c>
      <c r="CJ350" s="153">
        <v>40</v>
      </c>
      <c r="CK350" s="153">
        <v>28</v>
      </c>
      <c r="CL350" s="153">
        <v>6</v>
      </c>
      <c r="CM350" s="153">
        <v>45</v>
      </c>
      <c r="CN350" s="153">
        <v>8</v>
      </c>
      <c r="CO350" s="153">
        <v>1</v>
      </c>
      <c r="CP350" s="153">
        <v>29</v>
      </c>
      <c r="CQ350" s="153">
        <v>5</v>
      </c>
      <c r="CR350" s="153">
        <v>37</v>
      </c>
      <c r="CS350" s="153">
        <v>9</v>
      </c>
      <c r="CT350" s="153">
        <v>17</v>
      </c>
      <c r="CU350" s="153">
        <v>16</v>
      </c>
      <c r="CV350" s="153">
        <v>8</v>
      </c>
      <c r="CW350" s="153">
        <v>18</v>
      </c>
      <c r="CX350" s="153">
        <v>14</v>
      </c>
      <c r="CY350" s="153">
        <v>4</v>
      </c>
      <c r="CZ350" s="153">
        <v>17</v>
      </c>
      <c r="DA350" s="153">
        <v>35</v>
      </c>
      <c r="DB350" s="153">
        <v>5</v>
      </c>
      <c r="DC350" s="153">
        <v>29</v>
      </c>
      <c r="DD350" s="153">
        <v>31</v>
      </c>
      <c r="DE350" s="153">
        <v>4</v>
      </c>
      <c r="DF350" s="153">
        <v>7</v>
      </c>
      <c r="DG350" s="153">
        <v>3</v>
      </c>
      <c r="DH350" s="153">
        <v>32</v>
      </c>
      <c r="DI350" s="153">
        <v>11</v>
      </c>
      <c r="DJ350" s="153">
        <v>0</v>
      </c>
      <c r="DK350" s="153">
        <v>0</v>
      </c>
      <c r="DL350" s="153">
        <v>0</v>
      </c>
      <c r="DM350" s="153">
        <v>0</v>
      </c>
      <c r="DN350" s="153">
        <v>1</v>
      </c>
      <c r="DO350" s="153">
        <v>0</v>
      </c>
      <c r="DP350" s="153">
        <v>21</v>
      </c>
      <c r="DQ350" s="153">
        <v>2</v>
      </c>
      <c r="DR350" s="153">
        <v>5</v>
      </c>
      <c r="DS350" s="153">
        <v>35</v>
      </c>
      <c r="DT350" s="153">
        <v>9</v>
      </c>
      <c r="DU350" s="153">
        <v>1</v>
      </c>
      <c r="DV350" s="153">
        <v>2</v>
      </c>
      <c r="DW350" s="153">
        <v>17</v>
      </c>
      <c r="DX350" s="153">
        <v>4</v>
      </c>
      <c r="DY350" s="153">
        <v>9</v>
      </c>
      <c r="DZ350" s="153">
        <v>3</v>
      </c>
      <c r="EA350" s="153">
        <v>5</v>
      </c>
      <c r="EB350" s="153">
        <v>1</v>
      </c>
      <c r="EC350" s="153">
        <v>0</v>
      </c>
      <c r="ED350" s="153">
        <v>1</v>
      </c>
      <c r="EE350" s="153">
        <v>19</v>
      </c>
      <c r="EF350" s="153">
        <v>0</v>
      </c>
      <c r="EG350" s="153">
        <v>24</v>
      </c>
      <c r="EH350" s="153">
        <v>9</v>
      </c>
      <c r="EI350" s="153">
        <v>10</v>
      </c>
      <c r="EJ350" s="153">
        <v>17</v>
      </c>
      <c r="EK350" s="153">
        <v>10</v>
      </c>
      <c r="EL350" s="153">
        <v>19</v>
      </c>
      <c r="EM350" s="153">
        <v>0</v>
      </c>
      <c r="EN350" s="153">
        <v>12</v>
      </c>
      <c r="EO350" s="153">
        <v>25</v>
      </c>
      <c r="EP350" s="153">
        <v>7</v>
      </c>
      <c r="EQ350" s="153">
        <v>14</v>
      </c>
      <c r="ER350" s="153">
        <v>15</v>
      </c>
      <c r="ES350" s="153">
        <v>143</v>
      </c>
      <c r="ET350" s="153">
        <v>11</v>
      </c>
      <c r="EU350" s="153">
        <v>25</v>
      </c>
      <c r="EV350" s="153">
        <v>17</v>
      </c>
      <c r="EW350" s="153">
        <v>0</v>
      </c>
      <c r="EX350" s="153">
        <v>22</v>
      </c>
      <c r="EY350" s="153">
        <v>111</v>
      </c>
      <c r="EZ350" s="153">
        <v>41</v>
      </c>
      <c r="FA350" s="153">
        <v>97</v>
      </c>
      <c r="FB350" s="153">
        <v>104</v>
      </c>
      <c r="FC350" s="153">
        <v>126</v>
      </c>
      <c r="FD350" s="153">
        <v>118</v>
      </c>
      <c r="FE350" s="153">
        <v>86</v>
      </c>
      <c r="FF350" s="153">
        <v>71</v>
      </c>
      <c r="FG350" s="153">
        <v>226</v>
      </c>
      <c r="FH350" s="153">
        <v>55</v>
      </c>
      <c r="FI350" s="153">
        <v>28</v>
      </c>
      <c r="FJ350" s="153">
        <v>41</v>
      </c>
      <c r="FK350" s="153">
        <v>37</v>
      </c>
      <c r="FL350" s="153">
        <v>105</v>
      </c>
      <c r="FM350" s="153">
        <v>15</v>
      </c>
      <c r="FN350" s="153">
        <v>17</v>
      </c>
      <c r="FO350" s="153">
        <v>7</v>
      </c>
      <c r="FP350" s="153">
        <v>7</v>
      </c>
      <c r="FQ350" s="153">
        <v>36</v>
      </c>
      <c r="FR350" s="153">
        <v>24</v>
      </c>
      <c r="FS350" s="153">
        <v>6</v>
      </c>
      <c r="FT350" s="153">
        <v>13</v>
      </c>
      <c r="FU350" s="153">
        <v>13</v>
      </c>
      <c r="FV350" s="153">
        <v>18</v>
      </c>
      <c r="FW350" s="153">
        <v>49</v>
      </c>
      <c r="FX350" s="153">
        <v>16</v>
      </c>
      <c r="FY350" s="153">
        <v>39</v>
      </c>
      <c r="FZ350" s="153">
        <v>38</v>
      </c>
      <c r="GA350" s="153">
        <v>7</v>
      </c>
      <c r="GB350" s="153">
        <v>6</v>
      </c>
      <c r="GC350" s="153">
        <v>7</v>
      </c>
      <c r="GD350" s="153">
        <v>6</v>
      </c>
      <c r="GE350" s="153">
        <v>13</v>
      </c>
      <c r="GF350" s="153">
        <v>0</v>
      </c>
      <c r="GG350" s="153">
        <v>3</v>
      </c>
      <c r="GH350" s="153">
        <v>18</v>
      </c>
      <c r="GI350" s="153">
        <v>28</v>
      </c>
      <c r="GJ350" s="153">
        <v>57</v>
      </c>
      <c r="GK350" s="153">
        <v>54</v>
      </c>
      <c r="GL350" s="153">
        <v>36</v>
      </c>
      <c r="GM350" s="153">
        <v>25</v>
      </c>
      <c r="GN350" s="153">
        <v>5</v>
      </c>
      <c r="GO350" s="153">
        <v>13</v>
      </c>
      <c r="GP350" s="153">
        <v>14</v>
      </c>
      <c r="GQ350" s="153">
        <v>107</v>
      </c>
      <c r="GR350" s="153">
        <v>71</v>
      </c>
      <c r="GS350" s="153">
        <v>79</v>
      </c>
      <c r="GT350" s="153">
        <v>60</v>
      </c>
      <c r="GU350" s="153">
        <v>55</v>
      </c>
      <c r="GV350" s="153">
        <v>126</v>
      </c>
      <c r="GW350" s="153">
        <v>35</v>
      </c>
      <c r="GX350" s="153">
        <v>131</v>
      </c>
      <c r="GY350" s="153">
        <v>284</v>
      </c>
      <c r="GZ350" s="153">
        <v>40</v>
      </c>
      <c r="HA350" s="153">
        <v>168</v>
      </c>
      <c r="HB350" s="153">
        <v>62</v>
      </c>
      <c r="HC350" s="153">
        <v>93</v>
      </c>
      <c r="HD350" s="153">
        <v>19</v>
      </c>
      <c r="HE350" s="153">
        <v>17</v>
      </c>
      <c r="HF350" s="153">
        <v>52</v>
      </c>
      <c r="HG350" s="153">
        <v>76</v>
      </c>
      <c r="HH350" s="153">
        <v>107</v>
      </c>
      <c r="HI350" s="153">
        <v>39</v>
      </c>
      <c r="HJ350" s="153">
        <v>32</v>
      </c>
      <c r="HK350" s="153">
        <v>17</v>
      </c>
      <c r="HL350" s="153">
        <v>75</v>
      </c>
      <c r="HM350" s="153">
        <v>12</v>
      </c>
      <c r="HN350" s="153">
        <v>39</v>
      </c>
      <c r="HO350" s="153">
        <v>22</v>
      </c>
      <c r="HP350" s="153">
        <v>13</v>
      </c>
      <c r="HQ350" s="153">
        <v>6</v>
      </c>
      <c r="HR350" s="153">
        <v>15</v>
      </c>
      <c r="HS350" s="153">
        <v>2</v>
      </c>
      <c r="HT350" s="153">
        <v>4</v>
      </c>
      <c r="HU350" s="153">
        <v>86</v>
      </c>
      <c r="HV350" s="153">
        <v>168</v>
      </c>
      <c r="HW350" s="153">
        <v>318</v>
      </c>
      <c r="HX350" s="153">
        <v>368</v>
      </c>
      <c r="HY350" s="153">
        <v>69</v>
      </c>
      <c r="HZ350" s="153">
        <v>16</v>
      </c>
      <c r="IA350" s="153">
        <v>34</v>
      </c>
      <c r="IB350" s="153">
        <v>17</v>
      </c>
      <c r="IC350" s="153">
        <v>365</v>
      </c>
      <c r="ID350" s="153">
        <v>12</v>
      </c>
      <c r="IE350" s="153">
        <v>406</v>
      </c>
      <c r="IF350" s="153">
        <v>77</v>
      </c>
      <c r="IG350" s="153">
        <v>37</v>
      </c>
      <c r="IH350" s="153">
        <v>91</v>
      </c>
      <c r="II350" s="153">
        <v>269</v>
      </c>
      <c r="IJ350" s="153">
        <v>78</v>
      </c>
      <c r="IK350" s="153">
        <v>31</v>
      </c>
      <c r="IL350" s="153">
        <v>211</v>
      </c>
      <c r="IM350" s="153">
        <v>513</v>
      </c>
      <c r="IN350" s="153">
        <v>371</v>
      </c>
      <c r="IO350" s="153">
        <v>42</v>
      </c>
      <c r="IP350" s="153">
        <v>29</v>
      </c>
      <c r="IQ350" s="153">
        <v>159</v>
      </c>
      <c r="IR350" s="153">
        <v>14</v>
      </c>
      <c r="IS350" s="153">
        <v>86</v>
      </c>
      <c r="IT350" s="153">
        <v>86</v>
      </c>
      <c r="IU350" s="153">
        <v>26</v>
      </c>
      <c r="IV350" s="153">
        <v>32</v>
      </c>
      <c r="IW350" s="153">
        <v>23</v>
      </c>
      <c r="IX350" s="153">
        <v>76</v>
      </c>
      <c r="IY350" s="153">
        <v>40</v>
      </c>
      <c r="IZ350" s="153">
        <v>7</v>
      </c>
      <c r="JA350" s="153">
        <v>127</v>
      </c>
      <c r="JB350" s="153">
        <v>124</v>
      </c>
      <c r="JC350" s="153">
        <v>68</v>
      </c>
      <c r="JD350" s="153">
        <v>12</v>
      </c>
      <c r="JE350" s="153">
        <v>29</v>
      </c>
      <c r="JF350" s="153">
        <v>23</v>
      </c>
      <c r="JG350" s="153">
        <v>49</v>
      </c>
      <c r="JH350" s="153">
        <v>331</v>
      </c>
      <c r="JI350" s="153">
        <v>72</v>
      </c>
      <c r="JJ350" s="153">
        <v>14</v>
      </c>
      <c r="JK350" s="153">
        <v>45</v>
      </c>
      <c r="JL350" s="153">
        <v>428</v>
      </c>
      <c r="JM350" s="153">
        <v>855</v>
      </c>
      <c r="JN350" s="153">
        <v>1213</v>
      </c>
      <c r="JO350" s="153">
        <v>1098</v>
      </c>
      <c r="JP350" s="153">
        <v>1574</v>
      </c>
      <c r="JQ350" s="153">
        <v>386</v>
      </c>
      <c r="JR350" s="153">
        <v>1003</v>
      </c>
      <c r="JS350" s="153">
        <v>328</v>
      </c>
      <c r="JT350" s="153">
        <v>1607</v>
      </c>
      <c r="JU350" s="153">
        <v>152</v>
      </c>
      <c r="JV350" s="153"/>
      <c r="JW350" s="153">
        <v>1228</v>
      </c>
      <c r="JX350" s="153">
        <v>1145</v>
      </c>
      <c r="JY350" s="153">
        <v>2990</v>
      </c>
      <c r="JZ350" s="153">
        <v>695</v>
      </c>
      <c r="KA350" s="153">
        <v>429</v>
      </c>
      <c r="KB350" s="153">
        <v>961</v>
      </c>
      <c r="KC350" s="153">
        <v>569</v>
      </c>
      <c r="KD350" s="153">
        <v>618</v>
      </c>
      <c r="KE350" s="153">
        <v>786</v>
      </c>
      <c r="KF350" s="153">
        <v>955</v>
      </c>
      <c r="KG350" s="153">
        <v>380</v>
      </c>
      <c r="KH350" s="153">
        <v>8</v>
      </c>
      <c r="KI350" s="153">
        <v>274</v>
      </c>
      <c r="KJ350" s="153">
        <v>1844</v>
      </c>
      <c r="KK350" s="153">
        <v>38</v>
      </c>
      <c r="KL350" s="153">
        <v>1093</v>
      </c>
      <c r="KM350" s="153">
        <v>46</v>
      </c>
      <c r="KN350" s="153">
        <v>267</v>
      </c>
      <c r="KO350" s="153">
        <v>49</v>
      </c>
      <c r="KP350" s="153">
        <v>51</v>
      </c>
      <c r="KQ350" s="153">
        <v>97</v>
      </c>
      <c r="KR350" s="153">
        <v>16</v>
      </c>
      <c r="KS350" s="153">
        <v>367</v>
      </c>
      <c r="KT350" s="153">
        <v>204</v>
      </c>
      <c r="KU350" s="153">
        <v>17</v>
      </c>
      <c r="KV350" s="153">
        <v>51</v>
      </c>
      <c r="KW350" s="153">
        <v>52</v>
      </c>
      <c r="KX350" s="153">
        <v>458</v>
      </c>
      <c r="KY350" s="153">
        <v>454</v>
      </c>
      <c r="KZ350" s="153">
        <v>236</v>
      </c>
      <c r="LA350" s="153">
        <v>417</v>
      </c>
      <c r="LB350" s="153">
        <v>648</v>
      </c>
      <c r="LC350" s="153">
        <v>1</v>
      </c>
      <c r="LD350" s="153">
        <v>755</v>
      </c>
      <c r="LE350" s="153">
        <v>793</v>
      </c>
      <c r="LF350" s="153">
        <v>1486</v>
      </c>
      <c r="LG350" s="153">
        <v>158</v>
      </c>
      <c r="LH350" s="153">
        <v>411</v>
      </c>
      <c r="LI350" s="153">
        <v>1076</v>
      </c>
      <c r="LJ350" s="153">
        <v>8</v>
      </c>
      <c r="LK350" s="153">
        <v>198</v>
      </c>
      <c r="LL350" s="153">
        <v>293</v>
      </c>
      <c r="LM350" s="153">
        <v>261</v>
      </c>
      <c r="LN350" s="153">
        <v>74221</v>
      </c>
      <c r="LO350" s="153">
        <v>144</v>
      </c>
      <c r="LP350" s="153">
        <v>676</v>
      </c>
      <c r="LQ350" s="153">
        <v>45</v>
      </c>
      <c r="LR350" s="153">
        <v>1841</v>
      </c>
      <c r="LS350" s="153">
        <v>629</v>
      </c>
      <c r="LT350" s="153">
        <v>137</v>
      </c>
      <c r="LU350" s="153">
        <v>156</v>
      </c>
      <c r="LV350" s="153">
        <v>21</v>
      </c>
      <c r="LW350" s="153">
        <v>190</v>
      </c>
      <c r="LX350" s="153">
        <v>516</v>
      </c>
      <c r="LY350" s="153">
        <v>302</v>
      </c>
      <c r="LZ350" s="153">
        <v>67</v>
      </c>
      <c r="MA350" s="153">
        <v>555</v>
      </c>
      <c r="MB350" s="153">
        <v>222</v>
      </c>
      <c r="MC350" s="153">
        <v>100</v>
      </c>
      <c r="MD350" s="153">
        <v>32</v>
      </c>
      <c r="ME350" s="153">
        <v>75</v>
      </c>
      <c r="MF350" s="153">
        <v>215</v>
      </c>
      <c r="MG350" s="153">
        <v>1337</v>
      </c>
      <c r="MH350" s="153">
        <v>1493</v>
      </c>
      <c r="MI350" s="153">
        <v>1048</v>
      </c>
      <c r="MJ350" s="153">
        <v>182</v>
      </c>
      <c r="MK350" s="153">
        <v>526</v>
      </c>
      <c r="ML350" s="153">
        <v>329</v>
      </c>
      <c r="MM350" s="153">
        <v>191</v>
      </c>
      <c r="MN350" s="153">
        <v>239</v>
      </c>
      <c r="MO350" s="153">
        <v>247</v>
      </c>
      <c r="MP350" s="153">
        <v>492</v>
      </c>
      <c r="MQ350" s="153">
        <v>138</v>
      </c>
      <c r="MR350" s="153">
        <v>301</v>
      </c>
      <c r="MS350" s="153">
        <v>469</v>
      </c>
      <c r="MT350" s="153">
        <v>810</v>
      </c>
      <c r="MU350" s="153">
        <v>107</v>
      </c>
      <c r="MV350" s="153">
        <v>117</v>
      </c>
      <c r="MW350" s="153">
        <v>638</v>
      </c>
      <c r="MX350" s="153">
        <v>69</v>
      </c>
      <c r="MY350" s="153">
        <v>72</v>
      </c>
      <c r="MZ350" s="153">
        <v>73</v>
      </c>
      <c r="NA350" s="153">
        <v>3808</v>
      </c>
      <c r="NB350" s="153">
        <v>893</v>
      </c>
      <c r="NC350" s="153">
        <v>252</v>
      </c>
      <c r="ND350" s="153">
        <v>390</v>
      </c>
      <c r="NE350" s="153">
        <v>393</v>
      </c>
      <c r="NF350" s="153">
        <v>249</v>
      </c>
      <c r="NG350" s="153">
        <v>33</v>
      </c>
      <c r="NH350" s="153">
        <v>86</v>
      </c>
      <c r="NI350" s="153">
        <v>31</v>
      </c>
      <c r="NJ350" s="153">
        <v>95</v>
      </c>
      <c r="NK350" s="153">
        <v>86</v>
      </c>
      <c r="NL350" s="153">
        <v>110</v>
      </c>
      <c r="NM350" s="153">
        <v>585</v>
      </c>
      <c r="NN350" s="153">
        <v>520</v>
      </c>
      <c r="NO350" s="153">
        <v>2105</v>
      </c>
      <c r="NP350" s="153">
        <v>1538</v>
      </c>
      <c r="NQ350" s="153">
        <v>2099</v>
      </c>
      <c r="NR350" s="153">
        <v>225</v>
      </c>
      <c r="NS350" s="153">
        <v>263</v>
      </c>
      <c r="NT350" s="153">
        <v>73</v>
      </c>
      <c r="NU350" s="153">
        <v>87</v>
      </c>
      <c r="NV350" s="153">
        <v>58</v>
      </c>
      <c r="NW350" s="153">
        <v>245</v>
      </c>
      <c r="NX350" s="153">
        <v>18</v>
      </c>
      <c r="NY350" s="153">
        <v>51</v>
      </c>
      <c r="NZ350" s="153">
        <v>230</v>
      </c>
      <c r="OA350" s="153">
        <v>820</v>
      </c>
      <c r="OB350" s="153">
        <v>89</v>
      </c>
      <c r="OC350" s="153">
        <v>409</v>
      </c>
      <c r="OD350" s="153"/>
      <c r="OE350" s="153">
        <v>92</v>
      </c>
      <c r="OF350" s="153">
        <v>44</v>
      </c>
      <c r="OG350" s="153">
        <v>46</v>
      </c>
      <c r="OH350" s="153">
        <v>99</v>
      </c>
      <c r="OI350" s="153">
        <v>27</v>
      </c>
      <c r="OJ350" s="153">
        <v>1325</v>
      </c>
      <c r="OK350" s="153">
        <v>792</v>
      </c>
      <c r="OL350" s="153">
        <v>11375</v>
      </c>
      <c r="OM350" s="153">
        <v>70</v>
      </c>
      <c r="ON350" s="153">
        <v>137</v>
      </c>
      <c r="OO350" s="154">
        <v>1009</v>
      </c>
      <c r="OP350" s="144">
        <v>167973</v>
      </c>
      <c r="OQ350" s="155">
        <v>21348</v>
      </c>
      <c r="OR350" s="153"/>
      <c r="OS350" s="153"/>
      <c r="OT350" s="153"/>
      <c r="OU350" s="153"/>
      <c r="OV350" s="153"/>
      <c r="OW350" s="153">
        <v>58</v>
      </c>
      <c r="OX350" s="153"/>
      <c r="OY350" s="153"/>
      <c r="OZ350" s="153"/>
      <c r="PA350" s="153"/>
      <c r="PB350" s="153"/>
      <c r="PC350" s="153"/>
      <c r="PD350" s="153"/>
      <c r="PE350" s="153"/>
      <c r="PF350" s="153"/>
      <c r="PG350" s="153"/>
      <c r="PH350" s="153"/>
      <c r="PI350" s="153"/>
      <c r="PJ350" s="156"/>
      <c r="PK350" s="144">
        <v>21406</v>
      </c>
      <c r="PL350" s="144">
        <v>189379</v>
      </c>
    </row>
    <row r="351" spans="1:428" ht="15" x14ac:dyDescent="0.25">
      <c r="A351" s="158">
        <v>561100</v>
      </c>
      <c r="B351" s="159" t="s">
        <v>750</v>
      </c>
      <c r="C351" s="149" t="s">
        <v>536</v>
      </c>
      <c r="D351" s="155">
        <v>1</v>
      </c>
      <c r="E351" s="153"/>
      <c r="F351" s="153"/>
      <c r="G351" s="153"/>
      <c r="H351" s="153"/>
      <c r="I351" s="153">
        <v>0</v>
      </c>
      <c r="J351" s="153"/>
      <c r="K351" s="153"/>
      <c r="L351" s="153"/>
      <c r="M351" s="153"/>
      <c r="N351" s="153"/>
      <c r="O351" s="153"/>
      <c r="P351" s="153">
        <v>1</v>
      </c>
      <c r="Q351" s="153">
        <v>6</v>
      </c>
      <c r="R351" s="153">
        <v>5</v>
      </c>
      <c r="S351" s="153"/>
      <c r="T351" s="153"/>
      <c r="U351" s="153">
        <v>1</v>
      </c>
      <c r="V351" s="153">
        <v>1</v>
      </c>
      <c r="W351" s="153"/>
      <c r="X351" s="153">
        <v>17</v>
      </c>
      <c r="Y351" s="153">
        <v>41</v>
      </c>
      <c r="Z351" s="153"/>
      <c r="AA351" s="153">
        <v>2</v>
      </c>
      <c r="AB351" s="153">
        <v>13</v>
      </c>
      <c r="AC351" s="153">
        <v>1</v>
      </c>
      <c r="AD351" s="153">
        <v>45</v>
      </c>
      <c r="AE351" s="153">
        <v>15</v>
      </c>
      <c r="AF351" s="153">
        <v>91</v>
      </c>
      <c r="AG351" s="153">
        <v>38</v>
      </c>
      <c r="AH351" s="153">
        <v>151</v>
      </c>
      <c r="AI351" s="153">
        <v>38</v>
      </c>
      <c r="AJ351" s="153">
        <v>39</v>
      </c>
      <c r="AK351" s="153">
        <v>36</v>
      </c>
      <c r="AL351" s="153">
        <v>89</v>
      </c>
      <c r="AM351" s="153">
        <v>77</v>
      </c>
      <c r="AN351" s="153">
        <v>8</v>
      </c>
      <c r="AO351" s="153">
        <v>2</v>
      </c>
      <c r="AP351" s="153">
        <v>3</v>
      </c>
      <c r="AQ351" s="153">
        <v>3</v>
      </c>
      <c r="AR351" s="153"/>
      <c r="AS351" s="153">
        <v>1</v>
      </c>
      <c r="AT351" s="153">
        <v>0</v>
      </c>
      <c r="AU351" s="153">
        <v>1</v>
      </c>
      <c r="AV351" s="153">
        <v>1</v>
      </c>
      <c r="AW351" s="153">
        <v>1</v>
      </c>
      <c r="AX351" s="153"/>
      <c r="AY351" s="153">
        <v>0</v>
      </c>
      <c r="AZ351" s="153">
        <v>1</v>
      </c>
      <c r="BA351" s="153"/>
      <c r="BB351" s="153"/>
      <c r="BC351" s="153"/>
      <c r="BD351" s="153">
        <v>1</v>
      </c>
      <c r="BE351" s="153">
        <v>1</v>
      </c>
      <c r="BF351" s="153">
        <v>1</v>
      </c>
      <c r="BG351" s="153">
        <v>0</v>
      </c>
      <c r="BH351" s="153">
        <v>1</v>
      </c>
      <c r="BI351" s="153">
        <v>2</v>
      </c>
      <c r="BJ351" s="153">
        <v>0</v>
      </c>
      <c r="BK351" s="153">
        <v>1</v>
      </c>
      <c r="BL351" s="153">
        <v>0</v>
      </c>
      <c r="BM351" s="153">
        <v>0</v>
      </c>
      <c r="BN351" s="153">
        <v>1</v>
      </c>
      <c r="BO351" s="153">
        <v>2</v>
      </c>
      <c r="BP351" s="153">
        <v>1</v>
      </c>
      <c r="BQ351" s="153">
        <v>2</v>
      </c>
      <c r="BR351" s="153">
        <v>5</v>
      </c>
      <c r="BS351" s="153">
        <v>0</v>
      </c>
      <c r="BT351" s="153">
        <v>0</v>
      </c>
      <c r="BU351" s="153">
        <v>1</v>
      </c>
      <c r="BV351" s="153">
        <v>0</v>
      </c>
      <c r="BW351" s="153">
        <v>1</v>
      </c>
      <c r="BX351" s="153">
        <v>0</v>
      </c>
      <c r="BY351" s="153">
        <v>3</v>
      </c>
      <c r="BZ351" s="153">
        <v>2</v>
      </c>
      <c r="CA351" s="153">
        <v>3</v>
      </c>
      <c r="CB351" s="153">
        <v>0</v>
      </c>
      <c r="CC351" s="153">
        <v>1</v>
      </c>
      <c r="CD351" s="153">
        <v>0</v>
      </c>
      <c r="CE351" s="153">
        <v>1</v>
      </c>
      <c r="CF351" s="153">
        <v>2</v>
      </c>
      <c r="CG351" s="153">
        <v>1</v>
      </c>
      <c r="CH351" s="153">
        <v>1</v>
      </c>
      <c r="CI351" s="153"/>
      <c r="CJ351" s="153">
        <v>1</v>
      </c>
      <c r="CK351" s="153">
        <v>0</v>
      </c>
      <c r="CL351" s="153">
        <v>3</v>
      </c>
      <c r="CM351" s="153">
        <v>3</v>
      </c>
      <c r="CN351" s="153">
        <v>1</v>
      </c>
      <c r="CO351" s="153"/>
      <c r="CP351" s="153">
        <v>1</v>
      </c>
      <c r="CQ351" s="153">
        <v>1</v>
      </c>
      <c r="CR351" s="153">
        <v>3</v>
      </c>
      <c r="CS351" s="153"/>
      <c r="CT351" s="153"/>
      <c r="CU351" s="153">
        <v>1</v>
      </c>
      <c r="CV351" s="153">
        <v>0</v>
      </c>
      <c r="CW351" s="153">
        <v>0</v>
      </c>
      <c r="CX351" s="153">
        <v>0</v>
      </c>
      <c r="CY351" s="153"/>
      <c r="CZ351" s="153">
        <v>1</v>
      </c>
      <c r="DA351" s="153">
        <v>1</v>
      </c>
      <c r="DB351" s="153">
        <v>0</v>
      </c>
      <c r="DC351" s="153">
        <v>5</v>
      </c>
      <c r="DD351" s="153">
        <v>2</v>
      </c>
      <c r="DE351" s="153"/>
      <c r="DF351" s="153">
        <v>1</v>
      </c>
      <c r="DG351" s="153">
        <v>0</v>
      </c>
      <c r="DH351" s="153">
        <v>3</v>
      </c>
      <c r="DI351" s="153">
        <v>1</v>
      </c>
      <c r="DJ351" s="153">
        <v>0</v>
      </c>
      <c r="DK351" s="153">
        <v>0</v>
      </c>
      <c r="DL351" s="153">
        <v>0</v>
      </c>
      <c r="DM351" s="153">
        <v>0</v>
      </c>
      <c r="DN351" s="153">
        <v>0</v>
      </c>
      <c r="DO351" s="153">
        <v>0</v>
      </c>
      <c r="DP351" s="153">
        <v>0</v>
      </c>
      <c r="DQ351" s="153">
        <v>0</v>
      </c>
      <c r="DR351" s="153">
        <v>1</v>
      </c>
      <c r="DS351" s="153">
        <v>4</v>
      </c>
      <c r="DT351" s="153">
        <v>0</v>
      </c>
      <c r="DU351" s="153">
        <v>1</v>
      </c>
      <c r="DV351" s="153">
        <v>0</v>
      </c>
      <c r="DW351" s="153">
        <v>1</v>
      </c>
      <c r="DX351" s="153">
        <v>0</v>
      </c>
      <c r="DY351" s="153">
        <v>1</v>
      </c>
      <c r="DZ351" s="153">
        <v>0</v>
      </c>
      <c r="EA351" s="153">
        <v>0</v>
      </c>
      <c r="EB351" s="153">
        <v>1</v>
      </c>
      <c r="EC351" s="153">
        <v>0</v>
      </c>
      <c r="ED351" s="153">
        <v>0</v>
      </c>
      <c r="EE351" s="153">
        <v>1</v>
      </c>
      <c r="EF351" s="153">
        <v>0</v>
      </c>
      <c r="EG351" s="153">
        <v>0</v>
      </c>
      <c r="EH351" s="153">
        <v>0</v>
      </c>
      <c r="EI351" s="153">
        <v>1</v>
      </c>
      <c r="EJ351" s="153">
        <v>3</v>
      </c>
      <c r="EK351" s="153">
        <v>1</v>
      </c>
      <c r="EL351" s="153">
        <v>1</v>
      </c>
      <c r="EM351" s="153">
        <v>0</v>
      </c>
      <c r="EN351" s="153">
        <v>1</v>
      </c>
      <c r="EO351" s="153">
        <v>0</v>
      </c>
      <c r="EP351" s="153">
        <v>0</v>
      </c>
      <c r="EQ351" s="153">
        <v>4</v>
      </c>
      <c r="ER351" s="153">
        <v>0</v>
      </c>
      <c r="ES351" s="153">
        <v>18</v>
      </c>
      <c r="ET351" s="153"/>
      <c r="EU351" s="153">
        <v>1</v>
      </c>
      <c r="EV351" s="153"/>
      <c r="EW351" s="153"/>
      <c r="EX351" s="153"/>
      <c r="EY351" s="153">
        <v>0</v>
      </c>
      <c r="EZ351" s="153">
        <v>3</v>
      </c>
      <c r="FA351" s="153">
        <v>0</v>
      </c>
      <c r="FB351" s="153">
        <v>3</v>
      </c>
      <c r="FC351" s="153">
        <v>2</v>
      </c>
      <c r="FD351" s="153">
        <v>1</v>
      </c>
      <c r="FE351" s="153">
        <v>2</v>
      </c>
      <c r="FF351" s="153">
        <v>0</v>
      </c>
      <c r="FG351" s="153">
        <v>1</v>
      </c>
      <c r="FH351" s="153">
        <v>0</v>
      </c>
      <c r="FI351" s="153"/>
      <c r="FJ351" s="153">
        <v>0</v>
      </c>
      <c r="FK351" s="153">
        <v>4</v>
      </c>
      <c r="FL351" s="153">
        <v>7</v>
      </c>
      <c r="FM351" s="153">
        <v>2</v>
      </c>
      <c r="FN351" s="153"/>
      <c r="FO351" s="153"/>
      <c r="FP351" s="153"/>
      <c r="FQ351" s="153">
        <v>3</v>
      </c>
      <c r="FR351" s="153">
        <v>2</v>
      </c>
      <c r="FS351" s="153">
        <v>1</v>
      </c>
      <c r="FT351" s="153">
        <v>2</v>
      </c>
      <c r="FU351" s="153">
        <v>1</v>
      </c>
      <c r="FV351" s="153">
        <v>2</v>
      </c>
      <c r="FW351" s="153">
        <v>6</v>
      </c>
      <c r="FX351" s="153">
        <v>3</v>
      </c>
      <c r="FY351" s="153">
        <v>4</v>
      </c>
      <c r="FZ351" s="153">
        <v>14</v>
      </c>
      <c r="GA351" s="153">
        <v>1</v>
      </c>
      <c r="GB351" s="153">
        <v>0</v>
      </c>
      <c r="GC351" s="153"/>
      <c r="GD351" s="153"/>
      <c r="GE351" s="153">
        <v>3</v>
      </c>
      <c r="GF351" s="153"/>
      <c r="GG351" s="153"/>
      <c r="GH351" s="153">
        <v>1</v>
      </c>
      <c r="GI351" s="153">
        <v>2</v>
      </c>
      <c r="GJ351" s="153">
        <v>1</v>
      </c>
      <c r="GK351" s="153">
        <v>1</v>
      </c>
      <c r="GL351" s="153">
        <v>1</v>
      </c>
      <c r="GM351" s="153">
        <v>1</v>
      </c>
      <c r="GN351" s="153"/>
      <c r="GO351" s="153"/>
      <c r="GP351" s="153"/>
      <c r="GQ351" s="153">
        <v>15</v>
      </c>
      <c r="GR351" s="153">
        <v>3</v>
      </c>
      <c r="GS351" s="153">
        <v>3</v>
      </c>
      <c r="GT351" s="153">
        <v>1</v>
      </c>
      <c r="GU351" s="153">
        <v>2</v>
      </c>
      <c r="GV351" s="153">
        <v>4</v>
      </c>
      <c r="GW351" s="153">
        <v>1</v>
      </c>
      <c r="GX351" s="153">
        <v>5</v>
      </c>
      <c r="GY351" s="153">
        <v>11</v>
      </c>
      <c r="GZ351" s="153">
        <v>2</v>
      </c>
      <c r="HA351" s="153">
        <v>3</v>
      </c>
      <c r="HB351" s="153">
        <v>2</v>
      </c>
      <c r="HC351" s="153">
        <v>2</v>
      </c>
      <c r="HD351" s="153">
        <v>1</v>
      </c>
      <c r="HE351" s="153"/>
      <c r="HF351" s="153">
        <v>3</v>
      </c>
      <c r="HG351" s="153">
        <v>4</v>
      </c>
      <c r="HH351" s="153">
        <v>3</v>
      </c>
      <c r="HI351" s="153"/>
      <c r="HJ351" s="153">
        <v>5</v>
      </c>
      <c r="HK351" s="153"/>
      <c r="HL351" s="153">
        <v>24</v>
      </c>
      <c r="HM351" s="153"/>
      <c r="HN351" s="153">
        <v>2</v>
      </c>
      <c r="HO351" s="153"/>
      <c r="HP351" s="153">
        <v>1</v>
      </c>
      <c r="HQ351" s="153"/>
      <c r="HR351" s="153">
        <v>0</v>
      </c>
      <c r="HS351" s="153"/>
      <c r="HT351" s="153"/>
      <c r="HU351" s="153">
        <v>2</v>
      </c>
      <c r="HV351" s="153">
        <v>7</v>
      </c>
      <c r="HW351" s="153">
        <v>7</v>
      </c>
      <c r="HX351" s="153">
        <v>4</v>
      </c>
      <c r="HY351" s="153">
        <v>1</v>
      </c>
      <c r="HZ351" s="153">
        <v>0</v>
      </c>
      <c r="IA351" s="153">
        <v>1</v>
      </c>
      <c r="IB351" s="153">
        <v>0</v>
      </c>
      <c r="IC351" s="153">
        <v>17</v>
      </c>
      <c r="ID351" s="153"/>
      <c r="IE351" s="153">
        <v>62</v>
      </c>
      <c r="IF351" s="153">
        <v>2</v>
      </c>
      <c r="IG351" s="153"/>
      <c r="IH351" s="153"/>
      <c r="II351" s="153">
        <v>4</v>
      </c>
      <c r="IJ351" s="153"/>
      <c r="IK351" s="153">
        <v>1</v>
      </c>
      <c r="IL351" s="153">
        <v>3</v>
      </c>
      <c r="IM351" s="153">
        <v>20</v>
      </c>
      <c r="IN351" s="153">
        <v>5</v>
      </c>
      <c r="IO351" s="153">
        <v>2</v>
      </c>
      <c r="IP351" s="153"/>
      <c r="IQ351" s="153">
        <v>31</v>
      </c>
      <c r="IR351" s="153">
        <v>0</v>
      </c>
      <c r="IS351" s="153">
        <v>0</v>
      </c>
      <c r="IT351" s="153">
        <v>1</v>
      </c>
      <c r="IU351" s="153"/>
      <c r="IV351" s="153"/>
      <c r="IW351" s="153">
        <v>1</v>
      </c>
      <c r="IX351" s="153">
        <v>4</v>
      </c>
      <c r="IY351" s="153">
        <v>4</v>
      </c>
      <c r="IZ351" s="153">
        <v>1</v>
      </c>
      <c r="JA351" s="153">
        <v>5</v>
      </c>
      <c r="JB351" s="153">
        <v>2</v>
      </c>
      <c r="JC351" s="153"/>
      <c r="JD351" s="153"/>
      <c r="JE351" s="153">
        <v>7</v>
      </c>
      <c r="JF351" s="153">
        <v>2</v>
      </c>
      <c r="JG351" s="153"/>
      <c r="JH351" s="153">
        <v>20</v>
      </c>
      <c r="JI351" s="153">
        <v>1</v>
      </c>
      <c r="JJ351" s="153"/>
      <c r="JK351" s="153">
        <v>1</v>
      </c>
      <c r="JL351" s="153">
        <v>236</v>
      </c>
      <c r="JM351" s="153">
        <v>312</v>
      </c>
      <c r="JN351" s="153">
        <v>326</v>
      </c>
      <c r="JO351" s="153">
        <v>158</v>
      </c>
      <c r="JP351" s="153">
        <v>465</v>
      </c>
      <c r="JQ351" s="153">
        <v>127</v>
      </c>
      <c r="JR351" s="153">
        <v>167</v>
      </c>
      <c r="JS351" s="153">
        <v>9</v>
      </c>
      <c r="JT351" s="153">
        <v>338</v>
      </c>
      <c r="JU351" s="153">
        <v>23</v>
      </c>
      <c r="JV351" s="153"/>
      <c r="JW351" s="153">
        <v>334</v>
      </c>
      <c r="JX351" s="153">
        <v>52</v>
      </c>
      <c r="JY351" s="153">
        <v>28</v>
      </c>
      <c r="JZ351" s="153">
        <v>88</v>
      </c>
      <c r="KA351" s="153">
        <v>121</v>
      </c>
      <c r="KB351" s="153">
        <v>43</v>
      </c>
      <c r="KC351" s="153">
        <v>83</v>
      </c>
      <c r="KD351" s="153">
        <v>137</v>
      </c>
      <c r="KE351" s="153">
        <v>124</v>
      </c>
      <c r="KF351" s="153">
        <v>3</v>
      </c>
      <c r="KG351" s="153">
        <v>15</v>
      </c>
      <c r="KH351" s="153"/>
      <c r="KI351" s="153">
        <v>868</v>
      </c>
      <c r="KJ351" s="153">
        <v>22</v>
      </c>
      <c r="KK351" s="153"/>
      <c r="KL351" s="153">
        <v>85</v>
      </c>
      <c r="KM351" s="153">
        <v>20</v>
      </c>
      <c r="KN351" s="153">
        <v>401</v>
      </c>
      <c r="KO351" s="153">
        <v>23</v>
      </c>
      <c r="KP351" s="153">
        <v>40</v>
      </c>
      <c r="KQ351" s="153">
        <v>117</v>
      </c>
      <c r="KR351" s="153">
        <v>12</v>
      </c>
      <c r="KS351" s="153">
        <v>1492</v>
      </c>
      <c r="KT351" s="153">
        <v>134</v>
      </c>
      <c r="KU351" s="153">
        <v>20</v>
      </c>
      <c r="KV351" s="153">
        <v>4</v>
      </c>
      <c r="KW351" s="153">
        <v>25</v>
      </c>
      <c r="KX351" s="153">
        <v>675</v>
      </c>
      <c r="KY351" s="153">
        <v>700</v>
      </c>
      <c r="KZ351" s="153">
        <v>86</v>
      </c>
      <c r="LA351" s="153">
        <v>615</v>
      </c>
      <c r="LB351" s="153">
        <v>1010</v>
      </c>
      <c r="LC351" s="153">
        <v>0</v>
      </c>
      <c r="LD351" s="153">
        <v>81</v>
      </c>
      <c r="LE351" s="153">
        <v>1176</v>
      </c>
      <c r="LF351" s="153">
        <v>244</v>
      </c>
      <c r="LG351" s="153">
        <v>242</v>
      </c>
      <c r="LH351" s="153">
        <v>14</v>
      </c>
      <c r="LI351" s="153">
        <v>18</v>
      </c>
      <c r="LJ351" s="153">
        <v>198</v>
      </c>
      <c r="LK351" s="153"/>
      <c r="LL351" s="153"/>
      <c r="LM351" s="153">
        <v>0</v>
      </c>
      <c r="LN351" s="153">
        <v>879</v>
      </c>
      <c r="LO351" s="153">
        <v>85</v>
      </c>
      <c r="LP351" s="153">
        <v>209</v>
      </c>
      <c r="LQ351" s="153">
        <v>40</v>
      </c>
      <c r="LR351" s="153">
        <v>854</v>
      </c>
      <c r="LS351" s="153">
        <v>304</v>
      </c>
      <c r="LT351" s="153">
        <v>927</v>
      </c>
      <c r="LU351" s="153">
        <v>619</v>
      </c>
      <c r="LV351" s="153">
        <v>188</v>
      </c>
      <c r="LW351" s="153">
        <v>205</v>
      </c>
      <c r="LX351" s="153">
        <v>1641</v>
      </c>
      <c r="LY351" s="153">
        <v>847</v>
      </c>
      <c r="LZ351" s="153">
        <v>419</v>
      </c>
      <c r="MA351" s="153">
        <v>2524</v>
      </c>
      <c r="MB351" s="153">
        <v>289</v>
      </c>
      <c r="MC351" s="153">
        <v>74</v>
      </c>
      <c r="MD351" s="153">
        <v>20</v>
      </c>
      <c r="ME351" s="153">
        <v>2</v>
      </c>
      <c r="MF351" s="153">
        <v>191</v>
      </c>
      <c r="MG351" s="153">
        <v>917</v>
      </c>
      <c r="MH351" s="153">
        <v>1038</v>
      </c>
      <c r="MI351" s="153">
        <v>308</v>
      </c>
      <c r="MJ351" s="153">
        <v>282</v>
      </c>
      <c r="MK351" s="153">
        <v>102</v>
      </c>
      <c r="ML351" s="153">
        <v>322</v>
      </c>
      <c r="MM351" s="153">
        <v>100</v>
      </c>
      <c r="MN351" s="153">
        <v>81</v>
      </c>
      <c r="MO351" s="153">
        <v>126</v>
      </c>
      <c r="MP351" s="153">
        <v>266</v>
      </c>
      <c r="MQ351" s="153"/>
      <c r="MR351" s="153">
        <v>2</v>
      </c>
      <c r="MS351" s="153">
        <v>207</v>
      </c>
      <c r="MT351" s="153">
        <v>948</v>
      </c>
      <c r="MU351" s="153">
        <v>7</v>
      </c>
      <c r="MV351" s="153">
        <v>63</v>
      </c>
      <c r="MW351" s="153">
        <v>401</v>
      </c>
      <c r="MX351" s="153">
        <v>66</v>
      </c>
      <c r="MY351" s="153">
        <v>276</v>
      </c>
      <c r="MZ351" s="153">
        <v>35</v>
      </c>
      <c r="NA351" s="153">
        <v>3940</v>
      </c>
      <c r="NB351" s="153">
        <v>662</v>
      </c>
      <c r="NC351" s="153">
        <v>43</v>
      </c>
      <c r="ND351" s="153">
        <v>165</v>
      </c>
      <c r="NE351" s="153">
        <v>29</v>
      </c>
      <c r="NF351" s="153">
        <v>17</v>
      </c>
      <c r="NG351" s="153">
        <v>138</v>
      </c>
      <c r="NH351" s="153">
        <v>18</v>
      </c>
      <c r="NI351" s="153">
        <v>214</v>
      </c>
      <c r="NJ351" s="153">
        <v>144</v>
      </c>
      <c r="NK351" s="153">
        <v>54</v>
      </c>
      <c r="NL351" s="153">
        <v>32</v>
      </c>
      <c r="NM351" s="153">
        <v>8</v>
      </c>
      <c r="NN351" s="153">
        <v>72</v>
      </c>
      <c r="NO351" s="153">
        <v>260</v>
      </c>
      <c r="NP351" s="153">
        <v>196</v>
      </c>
      <c r="NQ351" s="153">
        <v>194</v>
      </c>
      <c r="NR351" s="153">
        <v>47</v>
      </c>
      <c r="NS351" s="153">
        <v>11</v>
      </c>
      <c r="NT351" s="153">
        <v>47</v>
      </c>
      <c r="NU351" s="153">
        <v>37</v>
      </c>
      <c r="NV351" s="153">
        <v>10</v>
      </c>
      <c r="NW351" s="153">
        <v>40</v>
      </c>
      <c r="NX351" s="153">
        <v>1</v>
      </c>
      <c r="NY351" s="153">
        <v>5</v>
      </c>
      <c r="NZ351" s="153">
        <v>60</v>
      </c>
      <c r="OA351" s="153"/>
      <c r="OB351" s="153">
        <v>279</v>
      </c>
      <c r="OC351" s="153">
        <v>353</v>
      </c>
      <c r="OD351" s="153"/>
      <c r="OE351" s="153">
        <v>0</v>
      </c>
      <c r="OF351" s="153">
        <v>16</v>
      </c>
      <c r="OG351" s="153">
        <v>7</v>
      </c>
      <c r="OH351" s="153"/>
      <c r="OI351" s="153"/>
      <c r="OJ351" s="153">
        <v>602</v>
      </c>
      <c r="OK351" s="153">
        <v>372</v>
      </c>
      <c r="OL351" s="153">
        <v>981</v>
      </c>
      <c r="OM351" s="153">
        <v>7</v>
      </c>
      <c r="ON351" s="153"/>
      <c r="OO351" s="154">
        <v>411</v>
      </c>
      <c r="OP351" s="144">
        <v>38077</v>
      </c>
      <c r="OQ351" s="155"/>
      <c r="OR351" s="153"/>
      <c r="OS351" s="153"/>
      <c r="OT351" s="153"/>
      <c r="OU351" s="153"/>
      <c r="OV351" s="153"/>
      <c r="OW351" s="153"/>
      <c r="OX351" s="153"/>
      <c r="OY351" s="153"/>
      <c r="OZ351" s="153"/>
      <c r="PA351" s="153"/>
      <c r="PB351" s="153"/>
      <c r="PC351" s="153"/>
      <c r="PD351" s="153"/>
      <c r="PE351" s="153"/>
      <c r="PF351" s="153"/>
      <c r="PG351" s="153"/>
      <c r="PH351" s="153"/>
      <c r="PI351" s="153"/>
      <c r="PJ351" s="156"/>
      <c r="PK351" s="144"/>
      <c r="PL351" s="144">
        <v>38077</v>
      </c>
    </row>
    <row r="352" spans="1:428" ht="15" x14ac:dyDescent="0.25">
      <c r="A352" s="158">
        <v>561200</v>
      </c>
      <c r="B352" s="159" t="s">
        <v>750</v>
      </c>
      <c r="C352" s="149" t="s">
        <v>537</v>
      </c>
      <c r="D352" s="155"/>
      <c r="E352" s="153"/>
      <c r="F352" s="153"/>
      <c r="G352" s="153"/>
      <c r="H352" s="153"/>
      <c r="I352" s="153"/>
      <c r="J352" s="153"/>
      <c r="K352" s="153"/>
      <c r="L352" s="153"/>
      <c r="M352" s="153"/>
      <c r="N352" s="153"/>
      <c r="O352" s="153"/>
      <c r="P352" s="153"/>
      <c r="Q352" s="153">
        <v>1</v>
      </c>
      <c r="R352" s="153"/>
      <c r="S352" s="153"/>
      <c r="T352" s="153"/>
      <c r="U352" s="153"/>
      <c r="V352" s="153"/>
      <c r="W352" s="153"/>
      <c r="X352" s="153"/>
      <c r="Y352" s="153">
        <v>1</v>
      </c>
      <c r="Z352" s="153"/>
      <c r="AA352" s="153"/>
      <c r="AB352" s="153">
        <v>4</v>
      </c>
      <c r="AC352" s="153">
        <v>0</v>
      </c>
      <c r="AD352" s="153">
        <v>12</v>
      </c>
      <c r="AE352" s="153">
        <v>2</v>
      </c>
      <c r="AF352" s="153"/>
      <c r="AG352" s="153"/>
      <c r="AH352" s="153">
        <v>1</v>
      </c>
      <c r="AI352" s="153"/>
      <c r="AJ352" s="153">
        <v>6</v>
      </c>
      <c r="AK352" s="153"/>
      <c r="AL352" s="153"/>
      <c r="AM352" s="153">
        <v>1</v>
      </c>
      <c r="AN352" s="153"/>
      <c r="AO352" s="153"/>
      <c r="AP352" s="153">
        <v>0</v>
      </c>
      <c r="AQ352" s="153">
        <v>4</v>
      </c>
      <c r="AR352" s="153"/>
      <c r="AS352" s="153">
        <v>9</v>
      </c>
      <c r="AT352" s="153">
        <v>10</v>
      </c>
      <c r="AU352" s="153"/>
      <c r="AV352" s="153"/>
      <c r="AW352" s="153">
        <v>12</v>
      </c>
      <c r="AX352" s="153">
        <v>5</v>
      </c>
      <c r="AY352" s="153">
        <v>0</v>
      </c>
      <c r="AZ352" s="153">
        <v>9</v>
      </c>
      <c r="BA352" s="153"/>
      <c r="BB352" s="153">
        <v>2</v>
      </c>
      <c r="BC352" s="153"/>
      <c r="BD352" s="153">
        <v>66</v>
      </c>
      <c r="BE352" s="153">
        <v>12</v>
      </c>
      <c r="BF352" s="153">
        <v>1</v>
      </c>
      <c r="BG352" s="153">
        <v>0</v>
      </c>
      <c r="BH352" s="153">
        <v>27</v>
      </c>
      <c r="BI352" s="153">
        <v>9</v>
      </c>
      <c r="BJ352" s="153">
        <v>4</v>
      </c>
      <c r="BK352" s="153">
        <v>20</v>
      </c>
      <c r="BL352" s="153">
        <v>27</v>
      </c>
      <c r="BM352" s="153">
        <v>29</v>
      </c>
      <c r="BN352" s="153">
        <v>3</v>
      </c>
      <c r="BO352" s="153">
        <v>59</v>
      </c>
      <c r="BP352" s="153">
        <v>26</v>
      </c>
      <c r="BQ352" s="153">
        <v>11</v>
      </c>
      <c r="BR352" s="153">
        <v>169</v>
      </c>
      <c r="BS352" s="153">
        <v>63</v>
      </c>
      <c r="BT352" s="153">
        <v>8</v>
      </c>
      <c r="BU352" s="153">
        <v>11</v>
      </c>
      <c r="BV352" s="153">
        <v>2</v>
      </c>
      <c r="BW352" s="153">
        <v>9</v>
      </c>
      <c r="BX352" s="153">
        <v>5</v>
      </c>
      <c r="BY352" s="153">
        <v>111</v>
      </c>
      <c r="BZ352" s="153">
        <v>34</v>
      </c>
      <c r="CA352" s="153">
        <v>0</v>
      </c>
      <c r="CB352" s="153">
        <v>2</v>
      </c>
      <c r="CC352" s="153">
        <v>29</v>
      </c>
      <c r="CD352" s="153">
        <v>8</v>
      </c>
      <c r="CE352" s="153">
        <v>2</v>
      </c>
      <c r="CF352" s="153">
        <v>11</v>
      </c>
      <c r="CG352" s="153">
        <v>2</v>
      </c>
      <c r="CH352" s="153">
        <v>8</v>
      </c>
      <c r="CI352" s="153">
        <v>1</v>
      </c>
      <c r="CJ352" s="153">
        <v>15</v>
      </c>
      <c r="CK352" s="153">
        <v>35</v>
      </c>
      <c r="CL352" s="153">
        <v>1</v>
      </c>
      <c r="CM352" s="153">
        <v>16</v>
      </c>
      <c r="CN352" s="153">
        <v>2</v>
      </c>
      <c r="CO352" s="153">
        <v>0</v>
      </c>
      <c r="CP352" s="153">
        <v>3</v>
      </c>
      <c r="CQ352" s="153">
        <v>0</v>
      </c>
      <c r="CR352" s="153">
        <v>12</v>
      </c>
      <c r="CS352" s="153">
        <v>2</v>
      </c>
      <c r="CT352" s="153">
        <v>2</v>
      </c>
      <c r="CU352" s="153">
        <v>3</v>
      </c>
      <c r="CV352" s="153">
        <v>1</v>
      </c>
      <c r="CW352" s="153">
        <v>6</v>
      </c>
      <c r="CX352" s="153">
        <v>7</v>
      </c>
      <c r="CY352" s="153">
        <v>5</v>
      </c>
      <c r="CZ352" s="153">
        <v>3</v>
      </c>
      <c r="DA352" s="153">
        <v>1</v>
      </c>
      <c r="DB352" s="153">
        <v>2</v>
      </c>
      <c r="DC352" s="153">
        <v>14</v>
      </c>
      <c r="DD352" s="153">
        <v>19</v>
      </c>
      <c r="DE352" s="153">
        <v>4</v>
      </c>
      <c r="DF352" s="153">
        <v>9</v>
      </c>
      <c r="DG352" s="153">
        <v>1</v>
      </c>
      <c r="DH352" s="153">
        <v>5</v>
      </c>
      <c r="DI352" s="153">
        <v>12</v>
      </c>
      <c r="DJ352" s="153">
        <v>1</v>
      </c>
      <c r="DK352" s="153">
        <v>1</v>
      </c>
      <c r="DL352" s="153">
        <v>0</v>
      </c>
      <c r="DM352" s="153">
        <v>1</v>
      </c>
      <c r="DN352" s="153">
        <v>20</v>
      </c>
      <c r="DO352" s="153">
        <v>1</v>
      </c>
      <c r="DP352" s="153">
        <v>22</v>
      </c>
      <c r="DQ352" s="153">
        <v>0</v>
      </c>
      <c r="DR352" s="153">
        <v>5</v>
      </c>
      <c r="DS352" s="153">
        <v>1</v>
      </c>
      <c r="DT352" s="153">
        <v>49</v>
      </c>
      <c r="DU352" s="153">
        <v>0</v>
      </c>
      <c r="DV352" s="153">
        <v>0</v>
      </c>
      <c r="DW352" s="153">
        <v>1</v>
      </c>
      <c r="DX352" s="153">
        <v>0</v>
      </c>
      <c r="DY352" s="153">
        <v>2</v>
      </c>
      <c r="DZ352" s="153">
        <v>0</v>
      </c>
      <c r="EA352" s="153">
        <v>0</v>
      </c>
      <c r="EB352" s="153">
        <v>2</v>
      </c>
      <c r="EC352" s="153">
        <v>1</v>
      </c>
      <c r="ED352" s="153"/>
      <c r="EE352" s="153">
        <v>2</v>
      </c>
      <c r="EF352" s="153"/>
      <c r="EG352" s="153">
        <v>1</v>
      </c>
      <c r="EH352" s="153"/>
      <c r="EI352" s="153"/>
      <c r="EJ352" s="153"/>
      <c r="EK352" s="153"/>
      <c r="EL352" s="153"/>
      <c r="EM352" s="153">
        <v>1</v>
      </c>
      <c r="EN352" s="153">
        <v>3</v>
      </c>
      <c r="EO352" s="153">
        <v>4</v>
      </c>
      <c r="EP352" s="153">
        <v>3</v>
      </c>
      <c r="EQ352" s="153"/>
      <c r="ER352" s="153"/>
      <c r="ES352" s="153">
        <v>0</v>
      </c>
      <c r="ET352" s="153">
        <v>4</v>
      </c>
      <c r="EU352" s="153"/>
      <c r="EV352" s="153">
        <v>1</v>
      </c>
      <c r="EW352" s="153">
        <v>0</v>
      </c>
      <c r="EX352" s="153">
        <v>1</v>
      </c>
      <c r="EY352" s="153">
        <v>2</v>
      </c>
      <c r="EZ352" s="153">
        <v>23</v>
      </c>
      <c r="FA352" s="153">
        <v>4</v>
      </c>
      <c r="FB352" s="153">
        <v>21</v>
      </c>
      <c r="FC352" s="153">
        <v>12</v>
      </c>
      <c r="FD352" s="153">
        <v>28</v>
      </c>
      <c r="FE352" s="153">
        <v>8</v>
      </c>
      <c r="FF352" s="153">
        <v>0</v>
      </c>
      <c r="FG352" s="153">
        <v>173</v>
      </c>
      <c r="FH352" s="153">
        <v>33</v>
      </c>
      <c r="FI352" s="153">
        <v>92</v>
      </c>
      <c r="FJ352" s="153">
        <v>30</v>
      </c>
      <c r="FK352" s="153"/>
      <c r="FL352" s="153">
        <v>135</v>
      </c>
      <c r="FM352" s="153">
        <v>4</v>
      </c>
      <c r="FN352" s="153">
        <v>7</v>
      </c>
      <c r="FO352" s="153">
        <v>4</v>
      </c>
      <c r="FP352" s="153">
        <v>7</v>
      </c>
      <c r="FQ352" s="153"/>
      <c r="FR352" s="153"/>
      <c r="FS352" s="153"/>
      <c r="FT352" s="153"/>
      <c r="FU352" s="153">
        <v>2</v>
      </c>
      <c r="FV352" s="153"/>
      <c r="FW352" s="153"/>
      <c r="FX352" s="153"/>
      <c r="FY352" s="153">
        <v>16</v>
      </c>
      <c r="FZ352" s="153">
        <v>39</v>
      </c>
      <c r="GA352" s="153">
        <v>12</v>
      </c>
      <c r="GB352" s="153">
        <v>9</v>
      </c>
      <c r="GC352" s="153">
        <v>9</v>
      </c>
      <c r="GD352" s="153">
        <v>12</v>
      </c>
      <c r="GE352" s="153">
        <v>20</v>
      </c>
      <c r="GF352" s="153">
        <v>1</v>
      </c>
      <c r="GG352" s="153">
        <v>5</v>
      </c>
      <c r="GH352" s="153">
        <v>14</v>
      </c>
      <c r="GI352" s="153">
        <v>56</v>
      </c>
      <c r="GJ352" s="153">
        <v>7</v>
      </c>
      <c r="GK352" s="153">
        <v>1</v>
      </c>
      <c r="GL352" s="153"/>
      <c r="GM352" s="153">
        <v>2</v>
      </c>
      <c r="GN352" s="153"/>
      <c r="GO352" s="153">
        <v>0</v>
      </c>
      <c r="GP352" s="153">
        <v>1</v>
      </c>
      <c r="GQ352" s="153">
        <v>2</v>
      </c>
      <c r="GR352" s="153">
        <v>0</v>
      </c>
      <c r="GS352" s="153"/>
      <c r="GT352" s="153">
        <v>14</v>
      </c>
      <c r="GU352" s="153">
        <v>0</v>
      </c>
      <c r="GV352" s="153">
        <v>11</v>
      </c>
      <c r="GW352" s="153"/>
      <c r="GX352" s="153"/>
      <c r="GY352" s="153">
        <v>3</v>
      </c>
      <c r="GZ352" s="153"/>
      <c r="HA352" s="153">
        <v>8</v>
      </c>
      <c r="HB352" s="153">
        <v>0</v>
      </c>
      <c r="HC352" s="153">
        <v>6</v>
      </c>
      <c r="HD352" s="153"/>
      <c r="HE352" s="153"/>
      <c r="HF352" s="153">
        <v>2</v>
      </c>
      <c r="HG352" s="153">
        <v>12</v>
      </c>
      <c r="HH352" s="153">
        <v>11</v>
      </c>
      <c r="HI352" s="153"/>
      <c r="HJ352" s="153"/>
      <c r="HK352" s="153"/>
      <c r="HL352" s="153"/>
      <c r="HM352" s="153"/>
      <c r="HN352" s="153">
        <v>5</v>
      </c>
      <c r="HO352" s="153">
        <v>1</v>
      </c>
      <c r="HP352" s="153"/>
      <c r="HQ352" s="153"/>
      <c r="HR352" s="153">
        <v>0</v>
      </c>
      <c r="HS352" s="153">
        <v>18</v>
      </c>
      <c r="HT352" s="153">
        <v>0</v>
      </c>
      <c r="HU352" s="153">
        <v>7</v>
      </c>
      <c r="HV352" s="153">
        <v>2</v>
      </c>
      <c r="HW352" s="153">
        <v>4</v>
      </c>
      <c r="HX352" s="153">
        <v>10</v>
      </c>
      <c r="HY352" s="153"/>
      <c r="HZ352" s="153">
        <v>1</v>
      </c>
      <c r="IA352" s="153">
        <v>0</v>
      </c>
      <c r="IB352" s="153">
        <v>1</v>
      </c>
      <c r="IC352" s="153">
        <v>151</v>
      </c>
      <c r="ID352" s="153">
        <v>11</v>
      </c>
      <c r="IE352" s="153">
        <v>81</v>
      </c>
      <c r="IF352" s="153"/>
      <c r="IG352" s="153"/>
      <c r="IH352" s="153">
        <v>6</v>
      </c>
      <c r="II352" s="153"/>
      <c r="IJ352" s="153">
        <v>5</v>
      </c>
      <c r="IK352" s="153"/>
      <c r="IL352" s="153">
        <v>18</v>
      </c>
      <c r="IM352" s="153">
        <v>2</v>
      </c>
      <c r="IN352" s="153">
        <v>11</v>
      </c>
      <c r="IO352" s="153">
        <v>1</v>
      </c>
      <c r="IP352" s="153">
        <v>0</v>
      </c>
      <c r="IQ352" s="153">
        <v>7</v>
      </c>
      <c r="IR352" s="153">
        <v>2</v>
      </c>
      <c r="IS352" s="153">
        <v>7</v>
      </c>
      <c r="IT352" s="153">
        <v>19</v>
      </c>
      <c r="IU352" s="153"/>
      <c r="IV352" s="153">
        <v>0</v>
      </c>
      <c r="IW352" s="153">
        <v>2</v>
      </c>
      <c r="IX352" s="153">
        <v>1</v>
      </c>
      <c r="IY352" s="153">
        <v>10</v>
      </c>
      <c r="IZ352" s="153"/>
      <c r="JA352" s="153"/>
      <c r="JB352" s="153">
        <v>10</v>
      </c>
      <c r="JC352" s="153">
        <v>1</v>
      </c>
      <c r="JD352" s="153">
        <v>3</v>
      </c>
      <c r="JE352" s="153">
        <v>1</v>
      </c>
      <c r="JF352" s="153">
        <v>1</v>
      </c>
      <c r="JG352" s="153"/>
      <c r="JH352" s="153">
        <v>29</v>
      </c>
      <c r="JI352" s="153">
        <v>0</v>
      </c>
      <c r="JJ352" s="153">
        <v>2</v>
      </c>
      <c r="JK352" s="153">
        <v>5</v>
      </c>
      <c r="JL352" s="153">
        <v>35</v>
      </c>
      <c r="JM352" s="153">
        <v>88</v>
      </c>
      <c r="JN352" s="153">
        <v>112</v>
      </c>
      <c r="JO352" s="153">
        <v>55</v>
      </c>
      <c r="JP352" s="153">
        <v>148</v>
      </c>
      <c r="JQ352" s="153">
        <v>34</v>
      </c>
      <c r="JR352" s="153">
        <v>49</v>
      </c>
      <c r="JS352" s="153">
        <v>3</v>
      </c>
      <c r="JT352" s="153">
        <v>95</v>
      </c>
      <c r="JU352" s="153">
        <v>11</v>
      </c>
      <c r="JV352" s="153"/>
      <c r="JW352" s="153">
        <v>110</v>
      </c>
      <c r="JX352" s="153">
        <v>44</v>
      </c>
      <c r="JY352" s="153">
        <v>10</v>
      </c>
      <c r="JZ352" s="153">
        <v>35</v>
      </c>
      <c r="KA352" s="153">
        <v>36</v>
      </c>
      <c r="KB352" s="153">
        <v>16</v>
      </c>
      <c r="KC352" s="153">
        <v>20</v>
      </c>
      <c r="KD352" s="153">
        <v>104</v>
      </c>
      <c r="KE352" s="153">
        <v>48</v>
      </c>
      <c r="KF352" s="153">
        <v>40</v>
      </c>
      <c r="KG352" s="153">
        <v>8</v>
      </c>
      <c r="KH352" s="153">
        <v>12</v>
      </c>
      <c r="KI352" s="153">
        <v>277</v>
      </c>
      <c r="KJ352" s="153">
        <v>79</v>
      </c>
      <c r="KK352" s="153">
        <v>13</v>
      </c>
      <c r="KL352" s="153">
        <v>126</v>
      </c>
      <c r="KM352" s="153">
        <v>70</v>
      </c>
      <c r="KN352" s="153">
        <v>155</v>
      </c>
      <c r="KO352" s="153">
        <v>8</v>
      </c>
      <c r="KP352" s="153">
        <v>11</v>
      </c>
      <c r="KQ352" s="153">
        <v>28</v>
      </c>
      <c r="KR352" s="153">
        <v>6</v>
      </c>
      <c r="KS352" s="153">
        <v>497</v>
      </c>
      <c r="KT352" s="153">
        <v>40</v>
      </c>
      <c r="KU352" s="153">
        <v>4</v>
      </c>
      <c r="KV352" s="153">
        <v>2</v>
      </c>
      <c r="KW352" s="153">
        <v>11</v>
      </c>
      <c r="KX352" s="153">
        <v>237</v>
      </c>
      <c r="KY352" s="153">
        <v>322</v>
      </c>
      <c r="KZ352" s="153">
        <v>35</v>
      </c>
      <c r="LA352" s="153">
        <v>131</v>
      </c>
      <c r="LB352" s="153">
        <v>265</v>
      </c>
      <c r="LC352" s="153">
        <v>1</v>
      </c>
      <c r="LD352" s="153">
        <v>262</v>
      </c>
      <c r="LE352" s="153">
        <v>226</v>
      </c>
      <c r="LF352" s="153">
        <v>223</v>
      </c>
      <c r="LG352" s="153">
        <v>69</v>
      </c>
      <c r="LH352" s="153">
        <v>438</v>
      </c>
      <c r="LI352" s="153">
        <v>985</v>
      </c>
      <c r="LJ352" s="153">
        <v>71</v>
      </c>
      <c r="LK352" s="153"/>
      <c r="LL352" s="153">
        <v>1529</v>
      </c>
      <c r="LM352" s="153">
        <v>0</v>
      </c>
      <c r="LN352" s="153">
        <v>173</v>
      </c>
      <c r="LO352" s="153">
        <v>22</v>
      </c>
      <c r="LP352" s="153">
        <v>33</v>
      </c>
      <c r="LQ352" s="153">
        <v>12</v>
      </c>
      <c r="LR352" s="153">
        <v>21</v>
      </c>
      <c r="LS352" s="153">
        <v>109</v>
      </c>
      <c r="LT352" s="153">
        <v>859</v>
      </c>
      <c r="LU352" s="153">
        <v>94</v>
      </c>
      <c r="LV352" s="153">
        <v>115</v>
      </c>
      <c r="LW352" s="153">
        <v>113</v>
      </c>
      <c r="LX352" s="153">
        <v>298</v>
      </c>
      <c r="LY352" s="153">
        <v>496</v>
      </c>
      <c r="LZ352" s="153">
        <v>123</v>
      </c>
      <c r="MA352" s="153">
        <v>207</v>
      </c>
      <c r="MB352" s="153">
        <v>83</v>
      </c>
      <c r="MC352" s="153">
        <v>28</v>
      </c>
      <c r="MD352" s="153">
        <v>9</v>
      </c>
      <c r="ME352" s="153">
        <v>0</v>
      </c>
      <c r="MF352" s="153">
        <v>78</v>
      </c>
      <c r="MG352" s="153">
        <v>5</v>
      </c>
      <c r="MH352" s="153">
        <v>673</v>
      </c>
      <c r="MI352" s="153">
        <v>108</v>
      </c>
      <c r="MJ352" s="153">
        <v>42</v>
      </c>
      <c r="MK352" s="153">
        <v>121</v>
      </c>
      <c r="ML352" s="153">
        <v>147</v>
      </c>
      <c r="MM352" s="153">
        <v>23</v>
      </c>
      <c r="MN352" s="153">
        <v>32</v>
      </c>
      <c r="MO352" s="153">
        <v>53</v>
      </c>
      <c r="MP352" s="153">
        <v>89</v>
      </c>
      <c r="MQ352" s="153">
        <v>156</v>
      </c>
      <c r="MR352" s="153">
        <v>1</v>
      </c>
      <c r="MS352" s="153">
        <v>65</v>
      </c>
      <c r="MT352" s="153">
        <v>257</v>
      </c>
      <c r="MU352" s="153">
        <v>2</v>
      </c>
      <c r="MV352" s="153">
        <v>22</v>
      </c>
      <c r="MW352" s="153">
        <v>118</v>
      </c>
      <c r="MX352" s="153">
        <v>13</v>
      </c>
      <c r="MY352" s="153">
        <v>103</v>
      </c>
      <c r="MZ352" s="153">
        <v>14</v>
      </c>
      <c r="NA352" s="153">
        <v>816</v>
      </c>
      <c r="NB352" s="153">
        <v>165</v>
      </c>
      <c r="NC352" s="153">
        <v>17</v>
      </c>
      <c r="ND352" s="153">
        <v>84</v>
      </c>
      <c r="NE352" s="153">
        <v>9</v>
      </c>
      <c r="NF352" s="153">
        <v>6</v>
      </c>
      <c r="NG352" s="153">
        <v>14</v>
      </c>
      <c r="NH352" s="153">
        <v>3</v>
      </c>
      <c r="NI352" s="153">
        <v>10</v>
      </c>
      <c r="NJ352" s="153">
        <v>52</v>
      </c>
      <c r="NK352" s="153">
        <v>7</v>
      </c>
      <c r="NL352" s="153">
        <v>7</v>
      </c>
      <c r="NM352" s="153">
        <v>5</v>
      </c>
      <c r="NN352" s="153">
        <v>25</v>
      </c>
      <c r="NO352" s="153">
        <v>33</v>
      </c>
      <c r="NP352" s="153">
        <v>52</v>
      </c>
      <c r="NQ352" s="153">
        <v>42</v>
      </c>
      <c r="NR352" s="153">
        <v>43</v>
      </c>
      <c r="NS352" s="153">
        <v>5</v>
      </c>
      <c r="NT352" s="153">
        <v>19</v>
      </c>
      <c r="NU352" s="153">
        <v>12</v>
      </c>
      <c r="NV352" s="153">
        <v>4</v>
      </c>
      <c r="NW352" s="153">
        <v>24</v>
      </c>
      <c r="NX352" s="153">
        <v>0</v>
      </c>
      <c r="NY352" s="153">
        <v>2</v>
      </c>
      <c r="NZ352" s="153">
        <v>19</v>
      </c>
      <c r="OA352" s="153"/>
      <c r="OB352" s="153">
        <v>25</v>
      </c>
      <c r="OC352" s="153">
        <v>14</v>
      </c>
      <c r="OD352" s="153"/>
      <c r="OE352" s="153">
        <v>3410</v>
      </c>
      <c r="OF352" s="153">
        <v>9421</v>
      </c>
      <c r="OG352" s="153"/>
      <c r="OH352" s="153"/>
      <c r="OI352" s="153"/>
      <c r="OJ352" s="153">
        <v>514</v>
      </c>
      <c r="OK352" s="153">
        <v>879</v>
      </c>
      <c r="OL352" s="153">
        <v>2953</v>
      </c>
      <c r="OM352" s="153">
        <v>22</v>
      </c>
      <c r="ON352" s="153"/>
      <c r="OO352" s="154">
        <v>287</v>
      </c>
      <c r="OP352" s="144">
        <v>33602</v>
      </c>
      <c r="OQ352" s="155"/>
      <c r="OR352" s="153"/>
      <c r="OS352" s="153"/>
      <c r="OT352" s="153"/>
      <c r="OU352" s="153"/>
      <c r="OV352" s="153"/>
      <c r="OW352" s="153"/>
      <c r="OX352" s="153"/>
      <c r="OY352" s="153"/>
      <c r="OZ352" s="153"/>
      <c r="PA352" s="153"/>
      <c r="PB352" s="153"/>
      <c r="PC352" s="153"/>
      <c r="PD352" s="153"/>
      <c r="PE352" s="153"/>
      <c r="PF352" s="153"/>
      <c r="PG352" s="153"/>
      <c r="PH352" s="153"/>
      <c r="PI352" s="153"/>
      <c r="PJ352" s="156"/>
      <c r="PK352" s="144"/>
      <c r="PL352" s="144">
        <v>33602</v>
      </c>
    </row>
    <row r="353" spans="1:428" ht="15" x14ac:dyDescent="0.25">
      <c r="A353" s="158">
        <v>561400</v>
      </c>
      <c r="B353" s="159" t="s">
        <v>750</v>
      </c>
      <c r="C353" s="149" t="s">
        <v>538</v>
      </c>
      <c r="D353" s="155">
        <v>1</v>
      </c>
      <c r="E353" s="153">
        <v>2</v>
      </c>
      <c r="F353" s="153">
        <v>0</v>
      </c>
      <c r="G353" s="153">
        <v>0</v>
      </c>
      <c r="H353" s="153">
        <v>0</v>
      </c>
      <c r="I353" s="153">
        <v>0</v>
      </c>
      <c r="J353" s="153">
        <v>4</v>
      </c>
      <c r="K353" s="153">
        <v>0</v>
      </c>
      <c r="L353" s="153">
        <v>2</v>
      </c>
      <c r="M353" s="153">
        <v>1</v>
      </c>
      <c r="N353" s="153"/>
      <c r="O353" s="153"/>
      <c r="P353" s="153">
        <v>2</v>
      </c>
      <c r="Q353" s="153">
        <v>4</v>
      </c>
      <c r="R353" s="153">
        <v>17</v>
      </c>
      <c r="S353" s="153"/>
      <c r="T353" s="153">
        <v>0</v>
      </c>
      <c r="U353" s="153">
        <v>5</v>
      </c>
      <c r="V353" s="153">
        <v>3</v>
      </c>
      <c r="W353" s="153">
        <v>6</v>
      </c>
      <c r="X353" s="153">
        <v>112</v>
      </c>
      <c r="Y353" s="153">
        <v>650</v>
      </c>
      <c r="Z353" s="153">
        <v>96</v>
      </c>
      <c r="AA353" s="153">
        <v>8</v>
      </c>
      <c r="AB353" s="153">
        <v>13</v>
      </c>
      <c r="AC353" s="153">
        <v>2</v>
      </c>
      <c r="AD353" s="153">
        <v>33</v>
      </c>
      <c r="AE353" s="153">
        <v>17</v>
      </c>
      <c r="AF353" s="153">
        <v>90</v>
      </c>
      <c r="AG353" s="153">
        <v>13</v>
      </c>
      <c r="AH353" s="153">
        <v>120</v>
      </c>
      <c r="AI353" s="153">
        <v>19</v>
      </c>
      <c r="AJ353" s="153">
        <v>31</v>
      </c>
      <c r="AK353" s="153">
        <v>6</v>
      </c>
      <c r="AL353" s="153">
        <v>118</v>
      </c>
      <c r="AM353" s="153">
        <v>39</v>
      </c>
      <c r="AN353" s="153">
        <v>16</v>
      </c>
      <c r="AO353" s="153">
        <v>4</v>
      </c>
      <c r="AP353" s="153">
        <v>7</v>
      </c>
      <c r="AQ353" s="153">
        <v>11</v>
      </c>
      <c r="AR353" s="153">
        <v>2</v>
      </c>
      <c r="AS353" s="153">
        <v>24</v>
      </c>
      <c r="AT353" s="153">
        <v>20</v>
      </c>
      <c r="AU353" s="153">
        <v>15</v>
      </c>
      <c r="AV353" s="153">
        <v>1</v>
      </c>
      <c r="AW353" s="153">
        <v>28</v>
      </c>
      <c r="AX353" s="153">
        <v>10</v>
      </c>
      <c r="AY353" s="153">
        <v>1</v>
      </c>
      <c r="AZ353" s="153">
        <v>17</v>
      </c>
      <c r="BA353" s="153">
        <v>0</v>
      </c>
      <c r="BB353" s="153">
        <v>4</v>
      </c>
      <c r="BC353" s="153">
        <v>1</v>
      </c>
      <c r="BD353" s="153">
        <v>137</v>
      </c>
      <c r="BE353" s="153">
        <v>25</v>
      </c>
      <c r="BF353" s="153">
        <v>3</v>
      </c>
      <c r="BG353" s="153">
        <v>2</v>
      </c>
      <c r="BH353" s="153">
        <v>54</v>
      </c>
      <c r="BI353" s="153">
        <v>11</v>
      </c>
      <c r="BJ353" s="153">
        <v>9</v>
      </c>
      <c r="BK353" s="153">
        <v>38</v>
      </c>
      <c r="BL353" s="153">
        <v>52</v>
      </c>
      <c r="BM353" s="153">
        <v>55</v>
      </c>
      <c r="BN353" s="153">
        <v>6</v>
      </c>
      <c r="BO353" s="153">
        <v>111</v>
      </c>
      <c r="BP353" s="153">
        <v>50</v>
      </c>
      <c r="BQ353" s="153">
        <v>23</v>
      </c>
      <c r="BR353" s="153">
        <v>328</v>
      </c>
      <c r="BS353" s="153">
        <v>123</v>
      </c>
      <c r="BT353" s="153">
        <v>16</v>
      </c>
      <c r="BU353" s="153">
        <v>20</v>
      </c>
      <c r="BV353" s="153">
        <v>5</v>
      </c>
      <c r="BW353" s="153">
        <v>20</v>
      </c>
      <c r="BX353" s="153">
        <v>10</v>
      </c>
      <c r="BY353" s="153">
        <v>217</v>
      </c>
      <c r="BZ353" s="153">
        <v>72</v>
      </c>
      <c r="CA353" s="153">
        <v>11</v>
      </c>
      <c r="CB353" s="153">
        <v>4</v>
      </c>
      <c r="CC353" s="153">
        <v>56</v>
      </c>
      <c r="CD353" s="153">
        <v>15</v>
      </c>
      <c r="CE353" s="153">
        <v>5</v>
      </c>
      <c r="CF353" s="153">
        <v>22</v>
      </c>
      <c r="CG353" s="153">
        <v>7</v>
      </c>
      <c r="CH353" s="153">
        <v>19</v>
      </c>
      <c r="CI353" s="153">
        <v>2</v>
      </c>
      <c r="CJ353" s="153">
        <v>32</v>
      </c>
      <c r="CK353" s="153">
        <v>65</v>
      </c>
      <c r="CL353" s="153">
        <v>5</v>
      </c>
      <c r="CM353" s="153">
        <v>35</v>
      </c>
      <c r="CN353" s="153">
        <v>5</v>
      </c>
      <c r="CO353" s="153">
        <v>1</v>
      </c>
      <c r="CP353" s="153">
        <v>10</v>
      </c>
      <c r="CQ353" s="153">
        <v>2</v>
      </c>
      <c r="CR353" s="153">
        <v>26</v>
      </c>
      <c r="CS353" s="153">
        <v>3</v>
      </c>
      <c r="CT353" s="153">
        <v>1</v>
      </c>
      <c r="CU353" s="153">
        <v>7</v>
      </c>
      <c r="CV353" s="153">
        <v>2</v>
      </c>
      <c r="CW353" s="153">
        <v>11</v>
      </c>
      <c r="CX353" s="153">
        <v>15</v>
      </c>
      <c r="CY353" s="153">
        <v>8</v>
      </c>
      <c r="CZ353" s="153">
        <v>5</v>
      </c>
      <c r="DA353" s="153">
        <v>9</v>
      </c>
      <c r="DB353" s="153">
        <v>5</v>
      </c>
      <c r="DC353" s="153">
        <v>31</v>
      </c>
      <c r="DD353" s="153">
        <v>42</v>
      </c>
      <c r="DE353" s="153">
        <v>7</v>
      </c>
      <c r="DF353" s="153">
        <v>19</v>
      </c>
      <c r="DG353" s="153">
        <v>2</v>
      </c>
      <c r="DH353" s="153">
        <v>14</v>
      </c>
      <c r="DI353" s="153">
        <v>23</v>
      </c>
      <c r="DJ353" s="153">
        <v>2</v>
      </c>
      <c r="DK353" s="153">
        <v>2</v>
      </c>
      <c r="DL353" s="153">
        <v>1</v>
      </c>
      <c r="DM353" s="153">
        <v>1</v>
      </c>
      <c r="DN353" s="153">
        <v>37</v>
      </c>
      <c r="DO353" s="153">
        <v>2</v>
      </c>
      <c r="DP353" s="153">
        <v>40</v>
      </c>
      <c r="DQ353" s="153">
        <v>0</v>
      </c>
      <c r="DR353" s="153">
        <v>9</v>
      </c>
      <c r="DS353" s="153">
        <v>5</v>
      </c>
      <c r="DT353" s="153">
        <v>89</v>
      </c>
      <c r="DU353" s="153">
        <v>0</v>
      </c>
      <c r="DV353" s="153">
        <v>0</v>
      </c>
      <c r="DW353" s="153">
        <v>2</v>
      </c>
      <c r="DX353" s="153">
        <v>1</v>
      </c>
      <c r="DY353" s="153">
        <v>5</v>
      </c>
      <c r="DZ353" s="153">
        <v>1</v>
      </c>
      <c r="EA353" s="153">
        <v>0</v>
      </c>
      <c r="EB353" s="153">
        <v>5</v>
      </c>
      <c r="EC353" s="153">
        <v>1</v>
      </c>
      <c r="ED353" s="153"/>
      <c r="EE353" s="153">
        <v>5</v>
      </c>
      <c r="EF353" s="153"/>
      <c r="EG353" s="153">
        <v>1</v>
      </c>
      <c r="EH353" s="153">
        <v>1</v>
      </c>
      <c r="EI353" s="153">
        <v>1</v>
      </c>
      <c r="EJ353" s="153">
        <v>3</v>
      </c>
      <c r="EK353" s="153">
        <v>1</v>
      </c>
      <c r="EL353" s="153"/>
      <c r="EM353" s="153">
        <v>1</v>
      </c>
      <c r="EN353" s="153">
        <v>6</v>
      </c>
      <c r="EO353" s="153">
        <v>8</v>
      </c>
      <c r="EP353" s="153">
        <v>5</v>
      </c>
      <c r="EQ353" s="153">
        <v>5</v>
      </c>
      <c r="ER353" s="153">
        <v>3</v>
      </c>
      <c r="ES353" s="153">
        <v>17</v>
      </c>
      <c r="ET353" s="153">
        <v>7</v>
      </c>
      <c r="EU353" s="153">
        <v>2</v>
      </c>
      <c r="EV353" s="153">
        <v>2</v>
      </c>
      <c r="EW353" s="153">
        <v>0</v>
      </c>
      <c r="EX353" s="153">
        <v>5</v>
      </c>
      <c r="EY353" s="153">
        <v>5</v>
      </c>
      <c r="EZ353" s="153">
        <v>45</v>
      </c>
      <c r="FA353" s="153">
        <v>9</v>
      </c>
      <c r="FB353" s="153">
        <v>40</v>
      </c>
      <c r="FC353" s="153">
        <v>25</v>
      </c>
      <c r="FD353" s="153">
        <v>57</v>
      </c>
      <c r="FE353" s="153">
        <v>18</v>
      </c>
      <c r="FF353" s="153">
        <v>2</v>
      </c>
      <c r="FG353" s="153">
        <v>323</v>
      </c>
      <c r="FH353" s="153">
        <v>72</v>
      </c>
      <c r="FI353" s="153">
        <v>168</v>
      </c>
      <c r="FJ353" s="153">
        <v>56</v>
      </c>
      <c r="FK353" s="153">
        <v>9</v>
      </c>
      <c r="FL353" s="153">
        <v>261</v>
      </c>
      <c r="FM353" s="153">
        <v>13</v>
      </c>
      <c r="FN353" s="153">
        <v>12</v>
      </c>
      <c r="FO353" s="153">
        <v>7</v>
      </c>
      <c r="FP353" s="153">
        <v>12</v>
      </c>
      <c r="FQ353" s="153">
        <v>9</v>
      </c>
      <c r="FR353" s="153">
        <v>2</v>
      </c>
      <c r="FS353" s="153">
        <v>0</v>
      </c>
      <c r="FT353" s="153">
        <v>6</v>
      </c>
      <c r="FU353" s="153">
        <v>5</v>
      </c>
      <c r="FV353" s="153">
        <v>2</v>
      </c>
      <c r="FW353" s="153">
        <v>11</v>
      </c>
      <c r="FX353" s="153">
        <v>2</v>
      </c>
      <c r="FY353" s="153">
        <v>36</v>
      </c>
      <c r="FZ353" s="153">
        <v>73</v>
      </c>
      <c r="GA353" s="153">
        <v>15</v>
      </c>
      <c r="GB353" s="153">
        <v>11</v>
      </c>
      <c r="GC353" s="153">
        <v>17</v>
      </c>
      <c r="GD353" s="153">
        <v>24</v>
      </c>
      <c r="GE353" s="153">
        <v>28</v>
      </c>
      <c r="GF353" s="153">
        <v>2</v>
      </c>
      <c r="GG353" s="153">
        <v>6</v>
      </c>
      <c r="GH353" s="153">
        <v>19</v>
      </c>
      <c r="GI353" s="153">
        <v>97</v>
      </c>
      <c r="GJ353" s="153">
        <v>14</v>
      </c>
      <c r="GK353" s="153">
        <v>5</v>
      </c>
      <c r="GL353" s="153">
        <v>2</v>
      </c>
      <c r="GM353" s="153">
        <v>5</v>
      </c>
      <c r="GN353" s="153">
        <v>0</v>
      </c>
      <c r="GO353" s="153">
        <v>0</v>
      </c>
      <c r="GP353" s="153">
        <v>2</v>
      </c>
      <c r="GQ353" s="153">
        <v>16</v>
      </c>
      <c r="GR353" s="153">
        <v>3</v>
      </c>
      <c r="GS353" s="153">
        <v>4</v>
      </c>
      <c r="GT353" s="153">
        <v>27</v>
      </c>
      <c r="GU353" s="153">
        <v>2</v>
      </c>
      <c r="GV353" s="153">
        <v>30</v>
      </c>
      <c r="GW353" s="153"/>
      <c r="GX353" s="153">
        <v>11</v>
      </c>
      <c r="GY353" s="153">
        <v>23</v>
      </c>
      <c r="GZ353" s="153">
        <v>3</v>
      </c>
      <c r="HA353" s="153">
        <v>33</v>
      </c>
      <c r="HB353" s="153">
        <v>6</v>
      </c>
      <c r="HC353" s="153">
        <v>13</v>
      </c>
      <c r="HD353" s="153">
        <v>0</v>
      </c>
      <c r="HE353" s="153">
        <v>2</v>
      </c>
      <c r="HF353" s="153">
        <v>8</v>
      </c>
      <c r="HG353" s="153">
        <v>27</v>
      </c>
      <c r="HH353" s="153">
        <v>28</v>
      </c>
      <c r="HI353" s="153">
        <v>1</v>
      </c>
      <c r="HJ353" s="153">
        <v>6</v>
      </c>
      <c r="HK353" s="153"/>
      <c r="HL353" s="153">
        <v>22</v>
      </c>
      <c r="HM353" s="153"/>
      <c r="HN353" s="153">
        <v>11</v>
      </c>
      <c r="HO353" s="153">
        <v>3</v>
      </c>
      <c r="HP353" s="153"/>
      <c r="HQ353" s="153">
        <v>1</v>
      </c>
      <c r="HR353" s="153">
        <v>1</v>
      </c>
      <c r="HS353" s="153">
        <v>39</v>
      </c>
      <c r="HT353" s="153">
        <v>0</v>
      </c>
      <c r="HU353" s="153">
        <v>15</v>
      </c>
      <c r="HV353" s="153">
        <v>13</v>
      </c>
      <c r="HW353" s="153">
        <v>16</v>
      </c>
      <c r="HX353" s="153">
        <v>40</v>
      </c>
      <c r="HY353" s="153">
        <v>2</v>
      </c>
      <c r="HZ353" s="153">
        <v>4</v>
      </c>
      <c r="IA353" s="153">
        <v>2</v>
      </c>
      <c r="IB353" s="153">
        <v>1</v>
      </c>
      <c r="IC353" s="153">
        <v>310</v>
      </c>
      <c r="ID353" s="153">
        <v>19</v>
      </c>
      <c r="IE353" s="153">
        <v>217</v>
      </c>
      <c r="IF353" s="153">
        <v>3</v>
      </c>
      <c r="IG353" s="153">
        <v>1</v>
      </c>
      <c r="IH353" s="153">
        <v>11</v>
      </c>
      <c r="II353" s="153">
        <v>4</v>
      </c>
      <c r="IJ353" s="153">
        <v>10</v>
      </c>
      <c r="IK353" s="153"/>
      <c r="IL353" s="153">
        <v>38</v>
      </c>
      <c r="IM353" s="153">
        <v>31</v>
      </c>
      <c r="IN353" s="153">
        <v>36</v>
      </c>
      <c r="IO353" s="153">
        <v>4</v>
      </c>
      <c r="IP353" s="153">
        <v>1</v>
      </c>
      <c r="IQ353" s="153">
        <v>43</v>
      </c>
      <c r="IR353" s="153">
        <v>5</v>
      </c>
      <c r="IS353" s="153">
        <v>12</v>
      </c>
      <c r="IT353" s="153">
        <v>35</v>
      </c>
      <c r="IU353" s="153"/>
      <c r="IV353" s="153">
        <v>1</v>
      </c>
      <c r="IW353" s="153">
        <v>4</v>
      </c>
      <c r="IX353" s="153">
        <v>6</v>
      </c>
      <c r="IY353" s="153">
        <v>23</v>
      </c>
      <c r="IZ353" s="153"/>
      <c r="JA353" s="153">
        <v>7</v>
      </c>
      <c r="JB353" s="153">
        <v>32</v>
      </c>
      <c r="JC353" s="153">
        <v>2</v>
      </c>
      <c r="JD353" s="153">
        <v>5</v>
      </c>
      <c r="JE353" s="153">
        <v>38</v>
      </c>
      <c r="JF353" s="153">
        <v>5</v>
      </c>
      <c r="JG353" s="153">
        <v>0</v>
      </c>
      <c r="JH353" s="153">
        <v>101</v>
      </c>
      <c r="JI353" s="153">
        <v>4</v>
      </c>
      <c r="JJ353" s="153">
        <v>4</v>
      </c>
      <c r="JK353" s="153">
        <v>13</v>
      </c>
      <c r="JL353" s="153">
        <v>890</v>
      </c>
      <c r="JM353" s="153">
        <v>2130</v>
      </c>
      <c r="JN353" s="153">
        <v>2328</v>
      </c>
      <c r="JO353" s="153">
        <v>1727</v>
      </c>
      <c r="JP353" s="153">
        <v>2334</v>
      </c>
      <c r="JQ353" s="153">
        <v>2035</v>
      </c>
      <c r="JR353" s="153">
        <v>2132</v>
      </c>
      <c r="JS353" s="153">
        <v>2334</v>
      </c>
      <c r="JT353" s="153">
        <v>3563</v>
      </c>
      <c r="JU353" s="153">
        <v>692</v>
      </c>
      <c r="JV353" s="153"/>
      <c r="JW353" s="153">
        <v>887</v>
      </c>
      <c r="JX353" s="153">
        <v>785</v>
      </c>
      <c r="JY353" s="153">
        <v>1273</v>
      </c>
      <c r="JZ353" s="153">
        <v>518</v>
      </c>
      <c r="KA353" s="153">
        <v>272</v>
      </c>
      <c r="KB353" s="153">
        <v>582</v>
      </c>
      <c r="KC353" s="153">
        <v>173</v>
      </c>
      <c r="KD353" s="153">
        <v>1453</v>
      </c>
      <c r="KE353" s="153">
        <v>233</v>
      </c>
      <c r="KF353" s="153">
        <v>538</v>
      </c>
      <c r="KG353" s="153">
        <v>24</v>
      </c>
      <c r="KH353" s="153">
        <v>27</v>
      </c>
      <c r="KI353" s="153">
        <v>202</v>
      </c>
      <c r="KJ353" s="153">
        <v>115</v>
      </c>
      <c r="KK353" s="153">
        <v>15</v>
      </c>
      <c r="KL353" s="153">
        <v>630</v>
      </c>
      <c r="KM353" s="153">
        <v>39</v>
      </c>
      <c r="KN353" s="153">
        <v>196</v>
      </c>
      <c r="KO353" s="153">
        <v>41</v>
      </c>
      <c r="KP353" s="153">
        <v>73</v>
      </c>
      <c r="KQ353" s="153">
        <v>150</v>
      </c>
      <c r="KR353" s="153">
        <v>25</v>
      </c>
      <c r="KS353" s="153">
        <v>539</v>
      </c>
      <c r="KT353" s="153">
        <v>74</v>
      </c>
      <c r="KU353" s="153">
        <v>19</v>
      </c>
      <c r="KV353" s="153">
        <v>40</v>
      </c>
      <c r="KW353" s="153">
        <v>42</v>
      </c>
      <c r="KX353" s="153">
        <v>283</v>
      </c>
      <c r="KY353" s="153">
        <v>455</v>
      </c>
      <c r="KZ353" s="153">
        <v>59</v>
      </c>
      <c r="LA353" s="153">
        <v>769</v>
      </c>
      <c r="LB353" s="153">
        <v>399</v>
      </c>
      <c r="LC353" s="153">
        <v>0</v>
      </c>
      <c r="LD353" s="153">
        <v>1951</v>
      </c>
      <c r="LE353" s="153">
        <v>416</v>
      </c>
      <c r="LF353" s="153">
        <v>304</v>
      </c>
      <c r="LG353" s="153">
        <v>246</v>
      </c>
      <c r="LH353" s="153"/>
      <c r="LI353" s="153">
        <v>64</v>
      </c>
      <c r="LJ353" s="153">
        <v>129</v>
      </c>
      <c r="LK353" s="153"/>
      <c r="LL353" s="153">
        <v>352</v>
      </c>
      <c r="LM353" s="153">
        <v>22</v>
      </c>
      <c r="LN353" s="153">
        <v>5080</v>
      </c>
      <c r="LO353" s="153">
        <v>91</v>
      </c>
      <c r="LP353" s="153">
        <v>473</v>
      </c>
      <c r="LQ353" s="153">
        <v>25</v>
      </c>
      <c r="LR353" s="153">
        <v>9546</v>
      </c>
      <c r="LS353" s="153">
        <v>4045</v>
      </c>
      <c r="LT353" s="153">
        <v>441</v>
      </c>
      <c r="LU353" s="153">
        <v>941</v>
      </c>
      <c r="LV353" s="153">
        <v>260</v>
      </c>
      <c r="LW353" s="153">
        <v>389</v>
      </c>
      <c r="LX353" s="153">
        <v>1394</v>
      </c>
      <c r="LY353" s="153">
        <v>1107</v>
      </c>
      <c r="LZ353" s="153">
        <v>255</v>
      </c>
      <c r="MA353" s="153">
        <v>1393</v>
      </c>
      <c r="MB353" s="153">
        <v>110</v>
      </c>
      <c r="MC353" s="153">
        <v>45</v>
      </c>
      <c r="MD353" s="153">
        <v>22</v>
      </c>
      <c r="ME353" s="153">
        <v>29</v>
      </c>
      <c r="MF353" s="153">
        <v>365</v>
      </c>
      <c r="MG353" s="153">
        <v>1479</v>
      </c>
      <c r="MH353" s="153">
        <v>1849</v>
      </c>
      <c r="MI353" s="153">
        <v>580</v>
      </c>
      <c r="MJ353" s="153">
        <v>212</v>
      </c>
      <c r="MK353" s="153">
        <v>139</v>
      </c>
      <c r="ML353" s="153">
        <v>469</v>
      </c>
      <c r="MM353" s="153">
        <v>180</v>
      </c>
      <c r="MN353" s="153">
        <v>293</v>
      </c>
      <c r="MO353" s="153">
        <v>154</v>
      </c>
      <c r="MP353" s="153">
        <v>398</v>
      </c>
      <c r="MQ353" s="153">
        <v>43</v>
      </c>
      <c r="MR353" s="153">
        <v>36</v>
      </c>
      <c r="MS353" s="153">
        <v>101</v>
      </c>
      <c r="MT353" s="153">
        <v>2666</v>
      </c>
      <c r="MU353" s="153">
        <v>85</v>
      </c>
      <c r="MV353" s="153">
        <v>106</v>
      </c>
      <c r="MW353" s="153">
        <v>259</v>
      </c>
      <c r="MX353" s="153">
        <v>112</v>
      </c>
      <c r="MY353" s="153">
        <v>110</v>
      </c>
      <c r="MZ353" s="153">
        <v>69</v>
      </c>
      <c r="NA353" s="153">
        <v>2287</v>
      </c>
      <c r="NB353" s="153">
        <v>585</v>
      </c>
      <c r="NC353" s="153">
        <v>53</v>
      </c>
      <c r="ND353" s="153">
        <v>222</v>
      </c>
      <c r="NE353" s="153">
        <v>46</v>
      </c>
      <c r="NF353" s="153">
        <v>70</v>
      </c>
      <c r="NG353" s="153">
        <v>42</v>
      </c>
      <c r="NH353" s="153">
        <v>19</v>
      </c>
      <c r="NI353" s="153">
        <v>69</v>
      </c>
      <c r="NJ353" s="153">
        <v>68</v>
      </c>
      <c r="NK353" s="153">
        <v>26</v>
      </c>
      <c r="NL353" s="153">
        <v>21</v>
      </c>
      <c r="NM353" s="153">
        <v>19</v>
      </c>
      <c r="NN353" s="153">
        <v>137</v>
      </c>
      <c r="NO353" s="153">
        <v>249</v>
      </c>
      <c r="NP353" s="153">
        <v>382</v>
      </c>
      <c r="NQ353" s="153">
        <v>577</v>
      </c>
      <c r="NR353" s="153">
        <v>89</v>
      </c>
      <c r="NS353" s="153">
        <v>40</v>
      </c>
      <c r="NT353" s="153">
        <v>44</v>
      </c>
      <c r="NU353" s="153">
        <v>29</v>
      </c>
      <c r="NV353" s="153">
        <v>22</v>
      </c>
      <c r="NW353" s="153">
        <v>73</v>
      </c>
      <c r="NX353" s="153">
        <v>3</v>
      </c>
      <c r="NY353" s="153">
        <v>16</v>
      </c>
      <c r="NZ353" s="153">
        <v>97</v>
      </c>
      <c r="OA353" s="153">
        <v>53</v>
      </c>
      <c r="OB353" s="153">
        <v>325</v>
      </c>
      <c r="OC353" s="153">
        <v>308</v>
      </c>
      <c r="OD353" s="153"/>
      <c r="OE353" s="153">
        <v>8</v>
      </c>
      <c r="OF353" s="153">
        <v>23</v>
      </c>
      <c r="OG353" s="153">
        <v>3</v>
      </c>
      <c r="OH353" s="153">
        <v>40</v>
      </c>
      <c r="OI353" s="153">
        <v>5</v>
      </c>
      <c r="OJ353" s="153">
        <v>88</v>
      </c>
      <c r="OK353" s="153">
        <v>362</v>
      </c>
      <c r="OL353" s="153">
        <v>1295</v>
      </c>
      <c r="OM353" s="153">
        <v>2</v>
      </c>
      <c r="ON353" s="153">
        <v>10</v>
      </c>
      <c r="OO353" s="154">
        <v>1471</v>
      </c>
      <c r="OP353" s="144">
        <v>85947</v>
      </c>
      <c r="OQ353" s="155">
        <v>6344</v>
      </c>
      <c r="OR353" s="153"/>
      <c r="OS353" s="153"/>
      <c r="OT353" s="153"/>
      <c r="OU353" s="153"/>
      <c r="OV353" s="153"/>
      <c r="OW353" s="153">
        <v>245</v>
      </c>
      <c r="OX353" s="153">
        <v>-136</v>
      </c>
      <c r="OY353" s="153"/>
      <c r="OZ353" s="153"/>
      <c r="PA353" s="153"/>
      <c r="PB353" s="153"/>
      <c r="PC353" s="153"/>
      <c r="PD353" s="153"/>
      <c r="PE353" s="153"/>
      <c r="PF353" s="153"/>
      <c r="PG353" s="153"/>
      <c r="PH353" s="153"/>
      <c r="PI353" s="153"/>
      <c r="PJ353" s="156"/>
      <c r="PK353" s="144">
        <v>6453</v>
      </c>
      <c r="PL353" s="144">
        <v>92400</v>
      </c>
    </row>
    <row r="354" spans="1:428" ht="15" x14ac:dyDescent="0.25">
      <c r="A354" s="158">
        <v>561500</v>
      </c>
      <c r="B354" s="159" t="s">
        <v>750</v>
      </c>
      <c r="C354" s="149" t="s">
        <v>539</v>
      </c>
      <c r="D354" s="155"/>
      <c r="E354" s="153">
        <v>4</v>
      </c>
      <c r="F354" s="153">
        <v>9</v>
      </c>
      <c r="G354" s="153"/>
      <c r="H354" s="153"/>
      <c r="I354" s="153">
        <v>4</v>
      </c>
      <c r="J354" s="153"/>
      <c r="K354" s="153"/>
      <c r="L354" s="153"/>
      <c r="M354" s="153"/>
      <c r="N354" s="153">
        <v>0</v>
      </c>
      <c r="O354" s="153">
        <v>0</v>
      </c>
      <c r="P354" s="153">
        <v>4</v>
      </c>
      <c r="Q354" s="153"/>
      <c r="R354" s="153">
        <v>21</v>
      </c>
      <c r="S354" s="153"/>
      <c r="T354" s="153"/>
      <c r="U354" s="153">
        <v>12</v>
      </c>
      <c r="V354" s="153">
        <v>7</v>
      </c>
      <c r="W354" s="153"/>
      <c r="X354" s="153">
        <v>167</v>
      </c>
      <c r="Y354" s="153">
        <v>283</v>
      </c>
      <c r="Z354" s="153">
        <v>69</v>
      </c>
      <c r="AA354" s="153">
        <v>15</v>
      </c>
      <c r="AB354" s="153"/>
      <c r="AC354" s="153"/>
      <c r="AD354" s="153">
        <v>21</v>
      </c>
      <c r="AE354" s="153">
        <v>24</v>
      </c>
      <c r="AF354" s="153"/>
      <c r="AG354" s="153"/>
      <c r="AH354" s="153"/>
      <c r="AI354" s="153"/>
      <c r="AJ354" s="153"/>
      <c r="AK354" s="153"/>
      <c r="AL354" s="153"/>
      <c r="AM354" s="153"/>
      <c r="AN354" s="153"/>
      <c r="AO354" s="153"/>
      <c r="AP354" s="153">
        <v>5</v>
      </c>
      <c r="AQ354" s="153">
        <v>0</v>
      </c>
      <c r="AR354" s="153"/>
      <c r="AS354" s="153"/>
      <c r="AT354" s="153"/>
      <c r="AU354" s="153"/>
      <c r="AV354" s="153"/>
      <c r="AW354" s="153"/>
      <c r="AX354" s="153"/>
      <c r="AY354" s="153"/>
      <c r="AZ354" s="153">
        <v>1</v>
      </c>
      <c r="BA354" s="153"/>
      <c r="BB354" s="153"/>
      <c r="BC354" s="153"/>
      <c r="BD354" s="153"/>
      <c r="BE354" s="153"/>
      <c r="BF354" s="153"/>
      <c r="BG354" s="153"/>
      <c r="BH354" s="153"/>
      <c r="BI354" s="153"/>
      <c r="BJ354" s="153"/>
      <c r="BK354" s="153"/>
      <c r="BL354" s="153"/>
      <c r="BM354" s="153"/>
      <c r="BN354" s="153"/>
      <c r="BO354" s="153"/>
      <c r="BP354" s="153">
        <v>11</v>
      </c>
      <c r="BQ354" s="153">
        <v>2</v>
      </c>
      <c r="BR354" s="153">
        <v>1</v>
      </c>
      <c r="BS354" s="153"/>
      <c r="BT354" s="153"/>
      <c r="BU354" s="153"/>
      <c r="BV354" s="153"/>
      <c r="BW354" s="153"/>
      <c r="BX354" s="153"/>
      <c r="BY354" s="153">
        <v>6</v>
      </c>
      <c r="BZ354" s="153"/>
      <c r="CA354" s="153">
        <v>7</v>
      </c>
      <c r="CB354" s="153"/>
      <c r="CC354" s="153"/>
      <c r="CD354" s="153"/>
      <c r="CE354" s="153"/>
      <c r="CF354" s="153"/>
      <c r="CG354" s="153"/>
      <c r="CH354" s="153"/>
      <c r="CI354" s="153"/>
      <c r="CJ354" s="153"/>
      <c r="CK354" s="153"/>
      <c r="CL354" s="153"/>
      <c r="CM354" s="153"/>
      <c r="CN354" s="153">
        <v>1</v>
      </c>
      <c r="CO354" s="153"/>
      <c r="CP354" s="153">
        <v>2</v>
      </c>
      <c r="CQ354" s="153"/>
      <c r="CR354" s="153"/>
      <c r="CS354" s="153"/>
      <c r="CT354" s="153"/>
      <c r="CU354" s="153"/>
      <c r="CV354" s="153"/>
      <c r="CW354" s="153"/>
      <c r="CX354" s="153"/>
      <c r="CY354" s="153"/>
      <c r="CZ354" s="153"/>
      <c r="DA354" s="153"/>
      <c r="DB354" s="153"/>
      <c r="DC354" s="153"/>
      <c r="DD354" s="153"/>
      <c r="DE354" s="153"/>
      <c r="DF354" s="153"/>
      <c r="DG354" s="153"/>
      <c r="DH354" s="153"/>
      <c r="DI354" s="153"/>
      <c r="DJ354" s="153"/>
      <c r="DK354" s="153"/>
      <c r="DL354" s="153"/>
      <c r="DM354" s="153"/>
      <c r="DN354" s="153"/>
      <c r="DO354" s="153"/>
      <c r="DP354" s="153"/>
      <c r="DQ354" s="153"/>
      <c r="DR354" s="153"/>
      <c r="DS354" s="153"/>
      <c r="DT354" s="153"/>
      <c r="DU354" s="153"/>
      <c r="DV354" s="153"/>
      <c r="DW354" s="153"/>
      <c r="DX354" s="153"/>
      <c r="DY354" s="153"/>
      <c r="DZ354" s="153"/>
      <c r="EA354" s="153"/>
      <c r="EB354" s="153"/>
      <c r="EC354" s="153"/>
      <c r="ED354" s="153"/>
      <c r="EE354" s="153"/>
      <c r="EF354" s="153"/>
      <c r="EG354" s="153"/>
      <c r="EH354" s="153"/>
      <c r="EI354" s="153"/>
      <c r="EJ354" s="153"/>
      <c r="EK354" s="153"/>
      <c r="EL354" s="153"/>
      <c r="EM354" s="153"/>
      <c r="EN354" s="153"/>
      <c r="EO354" s="153"/>
      <c r="EP354" s="153"/>
      <c r="EQ354" s="153"/>
      <c r="ER354" s="153"/>
      <c r="ES354" s="153"/>
      <c r="ET354" s="153"/>
      <c r="EU354" s="153"/>
      <c r="EV354" s="153"/>
      <c r="EW354" s="153"/>
      <c r="EX354" s="153"/>
      <c r="EY354" s="153"/>
      <c r="EZ354" s="153"/>
      <c r="FA354" s="153"/>
      <c r="FB354" s="153"/>
      <c r="FC354" s="153"/>
      <c r="FD354" s="153"/>
      <c r="FE354" s="153"/>
      <c r="FF354" s="153"/>
      <c r="FG354" s="153"/>
      <c r="FH354" s="153"/>
      <c r="FI354" s="153"/>
      <c r="FJ354" s="153"/>
      <c r="FK354" s="153"/>
      <c r="FL354" s="153">
        <v>10</v>
      </c>
      <c r="FM354" s="153"/>
      <c r="FN354" s="153"/>
      <c r="FO354" s="153"/>
      <c r="FP354" s="153"/>
      <c r="FQ354" s="153">
        <v>18</v>
      </c>
      <c r="FR354" s="153"/>
      <c r="FS354" s="153">
        <v>1</v>
      </c>
      <c r="FT354" s="153">
        <v>2</v>
      </c>
      <c r="FU354" s="153"/>
      <c r="FV354" s="153"/>
      <c r="FW354" s="153"/>
      <c r="FX354" s="153">
        <v>1</v>
      </c>
      <c r="FY354" s="153"/>
      <c r="FZ354" s="153">
        <v>2</v>
      </c>
      <c r="GA354" s="153"/>
      <c r="GB354" s="153"/>
      <c r="GC354" s="153"/>
      <c r="GD354" s="153"/>
      <c r="GE354" s="153">
        <v>2</v>
      </c>
      <c r="GF354" s="153"/>
      <c r="GG354" s="153"/>
      <c r="GH354" s="153"/>
      <c r="GI354" s="153"/>
      <c r="GJ354" s="153"/>
      <c r="GK354" s="153"/>
      <c r="GL354" s="153"/>
      <c r="GM354" s="153"/>
      <c r="GN354" s="153"/>
      <c r="GO354" s="153"/>
      <c r="GP354" s="153"/>
      <c r="GQ354" s="153"/>
      <c r="GR354" s="153"/>
      <c r="GS354" s="153">
        <v>1</v>
      </c>
      <c r="GT354" s="153"/>
      <c r="GU354" s="153"/>
      <c r="GV354" s="153"/>
      <c r="GW354" s="153"/>
      <c r="GX354" s="153"/>
      <c r="GY354" s="153"/>
      <c r="GZ354" s="153"/>
      <c r="HA354" s="153"/>
      <c r="HB354" s="153">
        <v>7</v>
      </c>
      <c r="HC354" s="153"/>
      <c r="HD354" s="153"/>
      <c r="HE354" s="153"/>
      <c r="HF354" s="153"/>
      <c r="HG354" s="153">
        <v>9</v>
      </c>
      <c r="HH354" s="153"/>
      <c r="HI354" s="153"/>
      <c r="HJ354" s="153"/>
      <c r="HK354" s="153"/>
      <c r="HL354" s="153"/>
      <c r="HM354" s="153"/>
      <c r="HN354" s="153"/>
      <c r="HO354" s="153"/>
      <c r="HP354" s="153"/>
      <c r="HQ354" s="153"/>
      <c r="HR354" s="153"/>
      <c r="HS354" s="153"/>
      <c r="HT354" s="153"/>
      <c r="HU354" s="153"/>
      <c r="HV354" s="153"/>
      <c r="HW354" s="153"/>
      <c r="HX354" s="153"/>
      <c r="HY354" s="153"/>
      <c r="HZ354" s="153">
        <v>1</v>
      </c>
      <c r="IA354" s="153"/>
      <c r="IB354" s="153">
        <v>0</v>
      </c>
      <c r="IC354" s="153">
        <v>5</v>
      </c>
      <c r="ID354" s="153"/>
      <c r="IE354" s="153"/>
      <c r="IF354" s="153"/>
      <c r="IG354" s="153"/>
      <c r="IH354" s="153"/>
      <c r="II354" s="153"/>
      <c r="IJ354" s="153"/>
      <c r="IK354" s="153"/>
      <c r="IL354" s="153"/>
      <c r="IM354" s="153"/>
      <c r="IN354" s="153"/>
      <c r="IO354" s="153"/>
      <c r="IP354" s="153"/>
      <c r="IQ354" s="153"/>
      <c r="IR354" s="153"/>
      <c r="IS354" s="153"/>
      <c r="IT354" s="153"/>
      <c r="IU354" s="153"/>
      <c r="IV354" s="153"/>
      <c r="IW354" s="153"/>
      <c r="IX354" s="153"/>
      <c r="IY354" s="153"/>
      <c r="IZ354" s="153"/>
      <c r="JA354" s="153"/>
      <c r="JB354" s="153"/>
      <c r="JC354" s="153"/>
      <c r="JD354" s="153"/>
      <c r="JE354" s="153">
        <v>11</v>
      </c>
      <c r="JF354" s="153"/>
      <c r="JG354" s="153"/>
      <c r="JH354" s="153">
        <v>12</v>
      </c>
      <c r="JI354" s="153"/>
      <c r="JJ354" s="153"/>
      <c r="JK354" s="153"/>
      <c r="JL354" s="153">
        <v>1</v>
      </c>
      <c r="JM354" s="153">
        <v>52</v>
      </c>
      <c r="JN354" s="153"/>
      <c r="JO354" s="153">
        <v>18</v>
      </c>
      <c r="JP354" s="153">
        <v>530</v>
      </c>
      <c r="JQ354" s="153"/>
      <c r="JR354" s="153">
        <v>2</v>
      </c>
      <c r="JS354" s="153"/>
      <c r="JT354" s="153">
        <v>240</v>
      </c>
      <c r="JU354" s="153"/>
      <c r="JV354" s="153"/>
      <c r="JW354" s="153">
        <v>137</v>
      </c>
      <c r="JX354" s="153">
        <v>36</v>
      </c>
      <c r="JY354" s="153">
        <v>16</v>
      </c>
      <c r="JZ354" s="153">
        <v>38</v>
      </c>
      <c r="KA354" s="153">
        <v>84</v>
      </c>
      <c r="KB354" s="153">
        <v>13</v>
      </c>
      <c r="KC354" s="153">
        <v>51</v>
      </c>
      <c r="KD354" s="153">
        <v>133</v>
      </c>
      <c r="KE354" s="153">
        <v>93</v>
      </c>
      <c r="KF354" s="153">
        <v>2233</v>
      </c>
      <c r="KG354" s="153">
        <v>278</v>
      </c>
      <c r="KH354" s="153">
        <v>4158</v>
      </c>
      <c r="KI354" s="153">
        <v>2</v>
      </c>
      <c r="KJ354" s="153">
        <v>1708</v>
      </c>
      <c r="KK354" s="153">
        <v>29</v>
      </c>
      <c r="KL354" s="153">
        <v>51</v>
      </c>
      <c r="KM354" s="153"/>
      <c r="KN354" s="153">
        <v>48</v>
      </c>
      <c r="KO354" s="153"/>
      <c r="KP354" s="153">
        <v>25</v>
      </c>
      <c r="KQ354" s="153">
        <v>74</v>
      </c>
      <c r="KR354" s="153">
        <v>20</v>
      </c>
      <c r="KS354" s="153">
        <v>12</v>
      </c>
      <c r="KT354" s="153">
        <v>0</v>
      </c>
      <c r="KU354" s="153">
        <v>2</v>
      </c>
      <c r="KV354" s="153"/>
      <c r="KW354" s="153">
        <v>13</v>
      </c>
      <c r="KX354" s="153">
        <v>33</v>
      </c>
      <c r="KY354" s="153">
        <v>0</v>
      </c>
      <c r="KZ354" s="153">
        <v>29</v>
      </c>
      <c r="LA354" s="153">
        <v>8</v>
      </c>
      <c r="LB354" s="153">
        <v>7</v>
      </c>
      <c r="LC354" s="153"/>
      <c r="LD354" s="153">
        <v>7</v>
      </c>
      <c r="LE354" s="153">
        <v>9</v>
      </c>
      <c r="LF354" s="153">
        <v>1</v>
      </c>
      <c r="LG354" s="153">
        <v>4</v>
      </c>
      <c r="LH354" s="153">
        <v>575</v>
      </c>
      <c r="LI354" s="153">
        <v>1432</v>
      </c>
      <c r="LJ354" s="153">
        <v>1</v>
      </c>
      <c r="LK354" s="153">
        <v>1</v>
      </c>
      <c r="LL354" s="153"/>
      <c r="LM354" s="153">
        <v>0</v>
      </c>
      <c r="LN354" s="153">
        <v>2178</v>
      </c>
      <c r="LO354" s="153">
        <v>16</v>
      </c>
      <c r="LP354" s="153">
        <v>172</v>
      </c>
      <c r="LQ354" s="153">
        <v>9</v>
      </c>
      <c r="LR354" s="153">
        <v>2053</v>
      </c>
      <c r="LS354" s="153">
        <v>84</v>
      </c>
      <c r="LT354" s="153">
        <v>0</v>
      </c>
      <c r="LU354" s="153">
        <v>335</v>
      </c>
      <c r="LV354" s="153">
        <v>0</v>
      </c>
      <c r="LW354" s="153">
        <v>103</v>
      </c>
      <c r="LX354" s="153">
        <v>176</v>
      </c>
      <c r="LY354" s="153">
        <v>931</v>
      </c>
      <c r="LZ354" s="153">
        <v>278</v>
      </c>
      <c r="MA354" s="153">
        <v>1093</v>
      </c>
      <c r="MB354" s="153">
        <v>511</v>
      </c>
      <c r="MC354" s="153"/>
      <c r="MD354" s="153"/>
      <c r="ME354" s="153">
        <v>0</v>
      </c>
      <c r="MF354" s="153">
        <v>102</v>
      </c>
      <c r="MG354" s="153">
        <v>5808</v>
      </c>
      <c r="MH354" s="153">
        <v>115</v>
      </c>
      <c r="MI354" s="153">
        <v>0</v>
      </c>
      <c r="MJ354" s="153">
        <v>108</v>
      </c>
      <c r="MK354" s="153">
        <v>83</v>
      </c>
      <c r="ML354" s="153">
        <v>18</v>
      </c>
      <c r="MM354" s="153">
        <v>401</v>
      </c>
      <c r="MN354" s="153"/>
      <c r="MO354" s="153">
        <v>997</v>
      </c>
      <c r="MP354" s="153">
        <v>151</v>
      </c>
      <c r="MQ354" s="153"/>
      <c r="MR354" s="153">
        <v>29</v>
      </c>
      <c r="MS354" s="153">
        <v>14</v>
      </c>
      <c r="MT354" s="153">
        <v>916</v>
      </c>
      <c r="MU354" s="153">
        <v>55</v>
      </c>
      <c r="MV354" s="153">
        <v>53</v>
      </c>
      <c r="MW354" s="153">
        <v>95</v>
      </c>
      <c r="MX354" s="153"/>
      <c r="MY354" s="153">
        <v>0</v>
      </c>
      <c r="MZ354" s="153">
        <v>93</v>
      </c>
      <c r="NA354" s="153">
        <v>47</v>
      </c>
      <c r="NB354" s="153">
        <v>94</v>
      </c>
      <c r="NC354" s="153"/>
      <c r="ND354" s="153">
        <v>1</v>
      </c>
      <c r="NE354" s="153"/>
      <c r="NF354" s="153"/>
      <c r="NG354" s="153"/>
      <c r="NH354" s="153">
        <v>222</v>
      </c>
      <c r="NI354" s="153"/>
      <c r="NJ354" s="153">
        <v>593</v>
      </c>
      <c r="NK354" s="153">
        <v>6</v>
      </c>
      <c r="NL354" s="153">
        <v>26</v>
      </c>
      <c r="NM354" s="153">
        <v>20</v>
      </c>
      <c r="NN354" s="153">
        <v>54</v>
      </c>
      <c r="NO354" s="153">
        <v>375</v>
      </c>
      <c r="NP354" s="153"/>
      <c r="NQ354" s="153">
        <v>1</v>
      </c>
      <c r="NR354" s="153">
        <v>55</v>
      </c>
      <c r="NS354" s="153">
        <v>9</v>
      </c>
      <c r="NT354" s="153"/>
      <c r="NU354" s="153"/>
      <c r="NV354" s="153"/>
      <c r="NW354" s="153">
        <v>120</v>
      </c>
      <c r="NX354" s="153"/>
      <c r="NY354" s="153">
        <v>0</v>
      </c>
      <c r="NZ354" s="153">
        <v>3</v>
      </c>
      <c r="OA354" s="153">
        <v>208</v>
      </c>
      <c r="OB354" s="153">
        <v>363</v>
      </c>
      <c r="OC354" s="153">
        <v>288</v>
      </c>
      <c r="OD354" s="153"/>
      <c r="OE354" s="153">
        <v>0</v>
      </c>
      <c r="OF354" s="153">
        <v>182</v>
      </c>
      <c r="OG354" s="153">
        <v>20</v>
      </c>
      <c r="OH354" s="153">
        <v>131</v>
      </c>
      <c r="OI354" s="153"/>
      <c r="OJ354" s="153">
        <v>8</v>
      </c>
      <c r="OK354" s="153">
        <v>7</v>
      </c>
      <c r="OL354" s="153">
        <v>455</v>
      </c>
      <c r="OM354" s="153"/>
      <c r="ON354" s="153">
        <v>98</v>
      </c>
      <c r="OO354" s="154">
        <v>481</v>
      </c>
      <c r="OP354" s="144">
        <v>33805</v>
      </c>
      <c r="OQ354" s="155">
        <v>23394</v>
      </c>
      <c r="OR354" s="153"/>
      <c r="OS354" s="153"/>
      <c r="OT354" s="153"/>
      <c r="OU354" s="153"/>
      <c r="OV354" s="153"/>
      <c r="OW354" s="153">
        <v>622</v>
      </c>
      <c r="OX354" s="153">
        <v>-79</v>
      </c>
      <c r="OY354" s="153"/>
      <c r="OZ354" s="153"/>
      <c r="PA354" s="153"/>
      <c r="PB354" s="153"/>
      <c r="PC354" s="153"/>
      <c r="PD354" s="153"/>
      <c r="PE354" s="153"/>
      <c r="PF354" s="153"/>
      <c r="PG354" s="153"/>
      <c r="PH354" s="153"/>
      <c r="PI354" s="153"/>
      <c r="PJ354" s="156"/>
      <c r="PK354" s="144">
        <v>23937</v>
      </c>
      <c r="PL354" s="144">
        <v>57742</v>
      </c>
    </row>
    <row r="355" spans="1:428" ht="15" x14ac:dyDescent="0.25">
      <c r="A355" s="158">
        <v>561600</v>
      </c>
      <c r="B355" s="159" t="s">
        <v>750</v>
      </c>
      <c r="C355" s="149" t="s">
        <v>540</v>
      </c>
      <c r="D355" s="155"/>
      <c r="E355" s="153"/>
      <c r="F355" s="153"/>
      <c r="G355" s="153"/>
      <c r="H355" s="153"/>
      <c r="I355" s="153"/>
      <c r="J355" s="153"/>
      <c r="K355" s="153"/>
      <c r="L355" s="153"/>
      <c r="M355" s="153"/>
      <c r="N355" s="153"/>
      <c r="O355" s="153"/>
      <c r="P355" s="153"/>
      <c r="Q355" s="153">
        <v>81</v>
      </c>
      <c r="R355" s="153">
        <v>8</v>
      </c>
      <c r="S355" s="153"/>
      <c r="T355" s="153">
        <v>1</v>
      </c>
      <c r="U355" s="153">
        <v>2</v>
      </c>
      <c r="V355" s="153">
        <v>1</v>
      </c>
      <c r="W355" s="153">
        <v>23</v>
      </c>
      <c r="X355" s="153">
        <v>44</v>
      </c>
      <c r="Y355" s="153">
        <v>257</v>
      </c>
      <c r="Z355" s="153">
        <v>46</v>
      </c>
      <c r="AA355" s="153">
        <v>2</v>
      </c>
      <c r="AB355" s="153">
        <v>12</v>
      </c>
      <c r="AC355" s="153">
        <v>2</v>
      </c>
      <c r="AD355" s="153">
        <v>80</v>
      </c>
      <c r="AE355" s="153">
        <v>62</v>
      </c>
      <c r="AF355" s="153">
        <v>105</v>
      </c>
      <c r="AG355" s="153">
        <v>19</v>
      </c>
      <c r="AH355" s="153">
        <v>78</v>
      </c>
      <c r="AI355" s="153">
        <v>20</v>
      </c>
      <c r="AJ355" s="153">
        <v>41</v>
      </c>
      <c r="AK355" s="153">
        <v>16</v>
      </c>
      <c r="AL355" s="153">
        <v>78</v>
      </c>
      <c r="AM355" s="153">
        <v>42</v>
      </c>
      <c r="AN355" s="153">
        <v>13</v>
      </c>
      <c r="AO355" s="153">
        <v>8</v>
      </c>
      <c r="AP355" s="153">
        <v>2</v>
      </c>
      <c r="AQ355" s="153">
        <v>16</v>
      </c>
      <c r="AR355" s="153"/>
      <c r="AS355" s="153">
        <v>20</v>
      </c>
      <c r="AT355" s="153">
        <v>19</v>
      </c>
      <c r="AU355" s="153">
        <v>8</v>
      </c>
      <c r="AV355" s="153">
        <v>0</v>
      </c>
      <c r="AW355" s="153">
        <v>35</v>
      </c>
      <c r="AX355" s="153">
        <v>8</v>
      </c>
      <c r="AY355" s="153">
        <v>0</v>
      </c>
      <c r="AZ355" s="153">
        <v>18</v>
      </c>
      <c r="BA355" s="153">
        <v>0</v>
      </c>
      <c r="BB355" s="153">
        <v>3</v>
      </c>
      <c r="BC355" s="153">
        <v>0</v>
      </c>
      <c r="BD355" s="153">
        <v>103</v>
      </c>
      <c r="BE355" s="153">
        <v>23</v>
      </c>
      <c r="BF355" s="153">
        <v>2</v>
      </c>
      <c r="BG355" s="153">
        <v>1</v>
      </c>
      <c r="BH355" s="153">
        <v>43</v>
      </c>
      <c r="BI355" s="153">
        <v>13</v>
      </c>
      <c r="BJ355" s="153">
        <v>9</v>
      </c>
      <c r="BK355" s="153">
        <v>35</v>
      </c>
      <c r="BL355" s="153">
        <v>50</v>
      </c>
      <c r="BM355" s="153">
        <v>50</v>
      </c>
      <c r="BN355" s="153">
        <v>5</v>
      </c>
      <c r="BO355" s="153">
        <v>96</v>
      </c>
      <c r="BP355" s="153">
        <v>37</v>
      </c>
      <c r="BQ355" s="153">
        <v>23</v>
      </c>
      <c r="BR355" s="153">
        <v>351</v>
      </c>
      <c r="BS355" s="153">
        <v>135</v>
      </c>
      <c r="BT355" s="153">
        <v>22</v>
      </c>
      <c r="BU355" s="153">
        <v>23</v>
      </c>
      <c r="BV355" s="153">
        <v>6</v>
      </c>
      <c r="BW355" s="153">
        <v>23</v>
      </c>
      <c r="BX355" s="153">
        <v>13</v>
      </c>
      <c r="BY355" s="153">
        <v>193</v>
      </c>
      <c r="BZ355" s="153">
        <v>58</v>
      </c>
      <c r="CA355" s="153">
        <v>8</v>
      </c>
      <c r="CB355" s="153">
        <v>7</v>
      </c>
      <c r="CC355" s="153">
        <v>57</v>
      </c>
      <c r="CD355" s="153">
        <v>15</v>
      </c>
      <c r="CE355" s="153">
        <v>4</v>
      </c>
      <c r="CF355" s="153">
        <v>23</v>
      </c>
      <c r="CG355" s="153">
        <v>11</v>
      </c>
      <c r="CH355" s="153">
        <v>19</v>
      </c>
      <c r="CI355" s="153">
        <v>2</v>
      </c>
      <c r="CJ355" s="153">
        <v>29</v>
      </c>
      <c r="CK355" s="153">
        <v>63</v>
      </c>
      <c r="CL355" s="153">
        <v>2</v>
      </c>
      <c r="CM355" s="153">
        <v>29</v>
      </c>
      <c r="CN355" s="153">
        <v>3</v>
      </c>
      <c r="CO355" s="153">
        <v>0</v>
      </c>
      <c r="CP355" s="153">
        <v>6</v>
      </c>
      <c r="CQ355" s="153">
        <v>0</v>
      </c>
      <c r="CR355" s="153">
        <v>16</v>
      </c>
      <c r="CS355" s="153">
        <v>2</v>
      </c>
      <c r="CT355" s="153">
        <v>6</v>
      </c>
      <c r="CU355" s="153">
        <v>4</v>
      </c>
      <c r="CV355" s="153">
        <v>2</v>
      </c>
      <c r="CW355" s="153">
        <v>8</v>
      </c>
      <c r="CX355" s="153">
        <v>17</v>
      </c>
      <c r="CY355" s="153">
        <v>8</v>
      </c>
      <c r="CZ355" s="153">
        <v>3</v>
      </c>
      <c r="DA355" s="153">
        <v>6</v>
      </c>
      <c r="DB355" s="153">
        <v>6</v>
      </c>
      <c r="DC355" s="153">
        <v>20</v>
      </c>
      <c r="DD355" s="153">
        <v>37</v>
      </c>
      <c r="DE355" s="153">
        <v>7</v>
      </c>
      <c r="DF355" s="153">
        <v>13</v>
      </c>
      <c r="DG355" s="153">
        <v>1</v>
      </c>
      <c r="DH355" s="153">
        <v>8</v>
      </c>
      <c r="DI355" s="153">
        <v>18</v>
      </c>
      <c r="DJ355" s="153">
        <v>1</v>
      </c>
      <c r="DK355" s="153">
        <v>1</v>
      </c>
      <c r="DL355" s="153">
        <v>1</v>
      </c>
      <c r="DM355" s="153">
        <v>1</v>
      </c>
      <c r="DN355" s="153">
        <v>29</v>
      </c>
      <c r="DO355" s="153">
        <v>1</v>
      </c>
      <c r="DP355" s="153">
        <v>33</v>
      </c>
      <c r="DQ355" s="153">
        <v>0</v>
      </c>
      <c r="DR355" s="153">
        <v>7</v>
      </c>
      <c r="DS355" s="153">
        <v>3</v>
      </c>
      <c r="DT355" s="153">
        <v>75</v>
      </c>
      <c r="DU355" s="153">
        <v>2</v>
      </c>
      <c r="DV355" s="153">
        <v>1</v>
      </c>
      <c r="DW355" s="153">
        <v>2</v>
      </c>
      <c r="DX355" s="153">
        <v>2</v>
      </c>
      <c r="DY355" s="153">
        <v>4</v>
      </c>
      <c r="DZ355" s="153">
        <v>2</v>
      </c>
      <c r="EA355" s="153">
        <v>1</v>
      </c>
      <c r="EB355" s="153">
        <v>3</v>
      </c>
      <c r="EC355" s="153">
        <v>1</v>
      </c>
      <c r="ED355" s="153"/>
      <c r="EE355" s="153">
        <v>5</v>
      </c>
      <c r="EF355" s="153"/>
      <c r="EG355" s="153">
        <v>2</v>
      </c>
      <c r="EH355" s="153"/>
      <c r="EI355" s="153"/>
      <c r="EJ355" s="153"/>
      <c r="EK355" s="153"/>
      <c r="EL355" s="153"/>
      <c r="EM355" s="153">
        <v>1</v>
      </c>
      <c r="EN355" s="153">
        <v>8</v>
      </c>
      <c r="EO355" s="153">
        <v>11</v>
      </c>
      <c r="EP355" s="153">
        <v>6</v>
      </c>
      <c r="EQ355" s="153">
        <v>2</v>
      </c>
      <c r="ER355" s="153">
        <v>1</v>
      </c>
      <c r="ES355" s="153">
        <v>1</v>
      </c>
      <c r="ET355" s="153">
        <v>10</v>
      </c>
      <c r="EU355" s="153">
        <v>0</v>
      </c>
      <c r="EV355" s="153">
        <v>1</v>
      </c>
      <c r="EW355" s="153">
        <v>0</v>
      </c>
      <c r="EX355" s="153">
        <v>5</v>
      </c>
      <c r="EY355" s="153">
        <v>6</v>
      </c>
      <c r="EZ355" s="153">
        <v>56</v>
      </c>
      <c r="FA355" s="153">
        <v>9</v>
      </c>
      <c r="FB355" s="153">
        <v>50</v>
      </c>
      <c r="FC355" s="153">
        <v>17</v>
      </c>
      <c r="FD355" s="153">
        <v>71</v>
      </c>
      <c r="FE355" s="153">
        <v>20</v>
      </c>
      <c r="FF355" s="153">
        <v>1</v>
      </c>
      <c r="FG355" s="153">
        <v>429</v>
      </c>
      <c r="FH355" s="153">
        <v>92</v>
      </c>
      <c r="FI355" s="153">
        <v>227</v>
      </c>
      <c r="FJ355" s="153">
        <v>76</v>
      </c>
      <c r="FK355" s="153">
        <v>2</v>
      </c>
      <c r="FL355" s="153">
        <v>338</v>
      </c>
      <c r="FM355" s="153">
        <v>6</v>
      </c>
      <c r="FN355" s="153">
        <v>16</v>
      </c>
      <c r="FO355" s="153">
        <v>6</v>
      </c>
      <c r="FP355" s="153">
        <v>16</v>
      </c>
      <c r="FQ355" s="153">
        <v>4</v>
      </c>
      <c r="FR355" s="153">
        <v>4</v>
      </c>
      <c r="FS355" s="153">
        <v>1</v>
      </c>
      <c r="FT355" s="153">
        <v>11</v>
      </c>
      <c r="FU355" s="153">
        <v>5</v>
      </c>
      <c r="FV355" s="153">
        <v>8</v>
      </c>
      <c r="FW355" s="153">
        <v>10</v>
      </c>
      <c r="FX355" s="153">
        <v>13</v>
      </c>
      <c r="FY355" s="153">
        <v>41</v>
      </c>
      <c r="FZ355" s="153">
        <v>7</v>
      </c>
      <c r="GA355" s="153"/>
      <c r="GB355" s="153"/>
      <c r="GC355" s="153">
        <v>21</v>
      </c>
      <c r="GD355" s="153">
        <v>31</v>
      </c>
      <c r="GE355" s="153">
        <v>0</v>
      </c>
      <c r="GF355" s="153">
        <v>1</v>
      </c>
      <c r="GG355" s="153"/>
      <c r="GH355" s="153">
        <v>1</v>
      </c>
      <c r="GI355" s="153">
        <v>101</v>
      </c>
      <c r="GJ355" s="153">
        <v>17</v>
      </c>
      <c r="GK355" s="153">
        <v>4</v>
      </c>
      <c r="GL355" s="153">
        <v>0</v>
      </c>
      <c r="GM355" s="153">
        <v>6</v>
      </c>
      <c r="GN355" s="153"/>
      <c r="GO355" s="153">
        <v>0</v>
      </c>
      <c r="GP355" s="153">
        <v>1</v>
      </c>
      <c r="GQ355" s="153">
        <v>5</v>
      </c>
      <c r="GR355" s="153">
        <v>0</v>
      </c>
      <c r="GS355" s="153">
        <v>1</v>
      </c>
      <c r="GT355" s="153">
        <v>34</v>
      </c>
      <c r="GU355" s="153">
        <v>0</v>
      </c>
      <c r="GV355" s="153">
        <v>19</v>
      </c>
      <c r="GW355" s="153"/>
      <c r="GX355" s="153">
        <v>3</v>
      </c>
      <c r="GY355" s="153">
        <v>7</v>
      </c>
      <c r="GZ355" s="153">
        <v>1</v>
      </c>
      <c r="HA355" s="153">
        <v>26</v>
      </c>
      <c r="HB355" s="153">
        <v>2</v>
      </c>
      <c r="HC355" s="153">
        <v>9</v>
      </c>
      <c r="HD355" s="153">
        <v>1</v>
      </c>
      <c r="HE355" s="153">
        <v>1</v>
      </c>
      <c r="HF355" s="153">
        <v>3</v>
      </c>
      <c r="HG355" s="153">
        <v>31</v>
      </c>
      <c r="HH355" s="153">
        <v>17</v>
      </c>
      <c r="HI355" s="153">
        <v>1</v>
      </c>
      <c r="HJ355" s="153">
        <v>1</v>
      </c>
      <c r="HK355" s="153"/>
      <c r="HL355" s="153">
        <v>0</v>
      </c>
      <c r="HM355" s="153"/>
      <c r="HN355" s="153">
        <v>12</v>
      </c>
      <c r="HO355" s="153">
        <v>3</v>
      </c>
      <c r="HP355" s="153"/>
      <c r="HQ355" s="153"/>
      <c r="HR355" s="153">
        <v>1</v>
      </c>
      <c r="HS355" s="153">
        <v>43</v>
      </c>
      <c r="HT355" s="153">
        <v>0</v>
      </c>
      <c r="HU355" s="153">
        <v>9</v>
      </c>
      <c r="HV355" s="153">
        <v>6</v>
      </c>
      <c r="HW355" s="153">
        <v>11</v>
      </c>
      <c r="HX355" s="153">
        <v>31</v>
      </c>
      <c r="HY355" s="153">
        <v>0</v>
      </c>
      <c r="HZ355" s="153">
        <v>4</v>
      </c>
      <c r="IA355" s="153">
        <v>1</v>
      </c>
      <c r="IB355" s="153">
        <v>1</v>
      </c>
      <c r="IC355" s="153">
        <v>387</v>
      </c>
      <c r="ID355" s="153">
        <v>26</v>
      </c>
      <c r="IE355" s="153">
        <v>208</v>
      </c>
      <c r="IF355" s="153"/>
      <c r="IG355" s="153">
        <v>0</v>
      </c>
      <c r="IH355" s="153">
        <v>13</v>
      </c>
      <c r="II355" s="153"/>
      <c r="IJ355" s="153">
        <v>6</v>
      </c>
      <c r="IK355" s="153"/>
      <c r="IL355" s="153">
        <v>45</v>
      </c>
      <c r="IM355" s="153">
        <v>6</v>
      </c>
      <c r="IN355" s="153">
        <v>32</v>
      </c>
      <c r="IO355" s="153">
        <v>1</v>
      </c>
      <c r="IP355" s="153">
        <v>0</v>
      </c>
      <c r="IQ355" s="153">
        <v>11</v>
      </c>
      <c r="IR355" s="153">
        <v>3</v>
      </c>
      <c r="IS355" s="153">
        <v>9</v>
      </c>
      <c r="IT355" s="153">
        <v>44</v>
      </c>
      <c r="IU355" s="153"/>
      <c r="IV355" s="153">
        <v>0</v>
      </c>
      <c r="IW355" s="153">
        <v>5</v>
      </c>
      <c r="IX355" s="153">
        <v>2</v>
      </c>
      <c r="IY355" s="153">
        <v>26</v>
      </c>
      <c r="IZ355" s="153"/>
      <c r="JA355" s="153">
        <v>0</v>
      </c>
      <c r="JB355" s="153">
        <v>31</v>
      </c>
      <c r="JC355" s="153">
        <v>3</v>
      </c>
      <c r="JD355" s="153">
        <v>3</v>
      </c>
      <c r="JE355" s="153">
        <v>28</v>
      </c>
      <c r="JF355" s="153">
        <v>2</v>
      </c>
      <c r="JG355" s="153">
        <v>1</v>
      </c>
      <c r="JH355" s="153">
        <v>91</v>
      </c>
      <c r="JI355" s="153">
        <v>1</v>
      </c>
      <c r="JJ355" s="153">
        <v>3</v>
      </c>
      <c r="JK355" s="153">
        <v>15</v>
      </c>
      <c r="JL355" s="153">
        <v>600</v>
      </c>
      <c r="JM355" s="153">
        <v>797</v>
      </c>
      <c r="JN355" s="153">
        <v>904</v>
      </c>
      <c r="JO355" s="153">
        <v>646</v>
      </c>
      <c r="JP355" s="153">
        <v>961</v>
      </c>
      <c r="JQ355" s="153">
        <v>665</v>
      </c>
      <c r="JR355" s="153">
        <v>806</v>
      </c>
      <c r="JS355" s="153">
        <v>782</v>
      </c>
      <c r="JT355" s="153">
        <v>1290</v>
      </c>
      <c r="JU355" s="153">
        <v>208</v>
      </c>
      <c r="JV355" s="153"/>
      <c r="JW355" s="153">
        <v>433</v>
      </c>
      <c r="JX355" s="153">
        <v>266</v>
      </c>
      <c r="JY355" s="153">
        <v>540</v>
      </c>
      <c r="JZ355" s="153">
        <v>227</v>
      </c>
      <c r="KA355" s="153">
        <v>131</v>
      </c>
      <c r="KB355" s="153">
        <v>275</v>
      </c>
      <c r="KC355" s="153">
        <v>106</v>
      </c>
      <c r="KD355" s="153">
        <v>535</v>
      </c>
      <c r="KE355" s="153">
        <v>153</v>
      </c>
      <c r="KF355" s="153">
        <v>47</v>
      </c>
      <c r="KG355" s="153">
        <v>45</v>
      </c>
      <c r="KH355" s="153">
        <v>93</v>
      </c>
      <c r="KI355" s="153">
        <v>892</v>
      </c>
      <c r="KJ355" s="153">
        <v>245</v>
      </c>
      <c r="KK355" s="153">
        <v>423</v>
      </c>
      <c r="KL355" s="153">
        <v>2695</v>
      </c>
      <c r="KM355" s="153">
        <v>12</v>
      </c>
      <c r="KN355" s="153">
        <v>279</v>
      </c>
      <c r="KO355" s="153">
        <v>22</v>
      </c>
      <c r="KP355" s="153">
        <v>31</v>
      </c>
      <c r="KQ355" s="153">
        <v>64</v>
      </c>
      <c r="KR355" s="153">
        <v>16</v>
      </c>
      <c r="KS355" s="153">
        <v>907</v>
      </c>
      <c r="KT355" s="153">
        <v>84</v>
      </c>
      <c r="KU355" s="153">
        <v>11</v>
      </c>
      <c r="KV355" s="153">
        <v>4</v>
      </c>
      <c r="KW355" s="153">
        <v>19</v>
      </c>
      <c r="KX355" s="153">
        <v>406</v>
      </c>
      <c r="KY355" s="153">
        <v>597</v>
      </c>
      <c r="KZ355" s="153">
        <v>64</v>
      </c>
      <c r="LA355" s="153">
        <v>332</v>
      </c>
      <c r="LB355" s="153">
        <v>455</v>
      </c>
      <c r="LC355" s="153">
        <v>1</v>
      </c>
      <c r="LD355" s="153">
        <v>2331</v>
      </c>
      <c r="LE355" s="153">
        <v>2510</v>
      </c>
      <c r="LF355" s="153">
        <v>1021</v>
      </c>
      <c r="LG355" s="153">
        <v>355</v>
      </c>
      <c r="LH355" s="153">
        <v>320</v>
      </c>
      <c r="LI355" s="153">
        <v>709</v>
      </c>
      <c r="LJ355" s="153">
        <v>116</v>
      </c>
      <c r="LK355" s="153">
        <v>1</v>
      </c>
      <c r="LL355" s="153">
        <v>980</v>
      </c>
      <c r="LM355" s="153">
        <v>13</v>
      </c>
      <c r="LN355" s="153">
        <v>4826</v>
      </c>
      <c r="LO355" s="153">
        <v>106</v>
      </c>
      <c r="LP355" s="153">
        <v>187</v>
      </c>
      <c r="LQ355" s="153">
        <v>22</v>
      </c>
      <c r="LR355" s="153">
        <v>314</v>
      </c>
      <c r="LS355" s="153">
        <v>306</v>
      </c>
      <c r="LT355" s="153">
        <v>1439</v>
      </c>
      <c r="LU355" s="153">
        <v>258</v>
      </c>
      <c r="LV355" s="153">
        <v>237</v>
      </c>
      <c r="LW355" s="153">
        <v>459</v>
      </c>
      <c r="LX355" s="153">
        <v>960</v>
      </c>
      <c r="LY355" s="153">
        <v>564</v>
      </c>
      <c r="LZ355" s="153">
        <v>246</v>
      </c>
      <c r="MA355" s="153">
        <v>286</v>
      </c>
      <c r="MB355" s="153">
        <v>174</v>
      </c>
      <c r="MC355" s="153">
        <v>48</v>
      </c>
      <c r="MD355" s="153">
        <v>16</v>
      </c>
      <c r="ME355" s="153">
        <v>8</v>
      </c>
      <c r="MF355" s="153">
        <v>168</v>
      </c>
      <c r="MG355" s="153">
        <v>4</v>
      </c>
      <c r="MH355" s="153">
        <v>1743</v>
      </c>
      <c r="MI355" s="153">
        <v>260</v>
      </c>
      <c r="MJ355" s="153">
        <v>125</v>
      </c>
      <c r="MK355" s="153">
        <v>374</v>
      </c>
      <c r="ML355" s="153">
        <v>295</v>
      </c>
      <c r="MM355" s="153">
        <v>91</v>
      </c>
      <c r="MN355" s="153">
        <v>209</v>
      </c>
      <c r="MO355" s="153">
        <v>122</v>
      </c>
      <c r="MP355" s="153">
        <v>181</v>
      </c>
      <c r="MQ355" s="153">
        <v>23</v>
      </c>
      <c r="MR355" s="153">
        <v>14</v>
      </c>
      <c r="MS355" s="153">
        <v>447</v>
      </c>
      <c r="MT355" s="153">
        <v>1078</v>
      </c>
      <c r="MU355" s="153">
        <v>31</v>
      </c>
      <c r="MV355" s="153">
        <v>49</v>
      </c>
      <c r="MW355" s="153">
        <v>224</v>
      </c>
      <c r="MX355" s="153">
        <v>23</v>
      </c>
      <c r="MY355" s="153">
        <v>192</v>
      </c>
      <c r="MZ355" s="153">
        <v>30</v>
      </c>
      <c r="NA355" s="153">
        <v>1856</v>
      </c>
      <c r="NB355" s="153">
        <v>301</v>
      </c>
      <c r="NC355" s="153">
        <v>52</v>
      </c>
      <c r="ND355" s="153">
        <v>95</v>
      </c>
      <c r="NE355" s="153">
        <v>18</v>
      </c>
      <c r="NF355" s="153">
        <v>20</v>
      </c>
      <c r="NG355" s="153">
        <v>23</v>
      </c>
      <c r="NH355" s="153">
        <v>10</v>
      </c>
      <c r="NI355" s="153">
        <v>20</v>
      </c>
      <c r="NJ355" s="153">
        <v>91</v>
      </c>
      <c r="NK355" s="153">
        <v>13</v>
      </c>
      <c r="NL355" s="153">
        <v>17</v>
      </c>
      <c r="NM355" s="153">
        <v>18</v>
      </c>
      <c r="NN355" s="153">
        <v>73</v>
      </c>
      <c r="NO355" s="153">
        <v>129</v>
      </c>
      <c r="NP355" s="153">
        <v>183</v>
      </c>
      <c r="NQ355" s="153">
        <v>304</v>
      </c>
      <c r="NR355" s="153">
        <v>121</v>
      </c>
      <c r="NS355" s="153">
        <v>14</v>
      </c>
      <c r="NT355" s="153">
        <v>31</v>
      </c>
      <c r="NU355" s="153">
        <v>25</v>
      </c>
      <c r="NV355" s="153">
        <v>7</v>
      </c>
      <c r="NW355" s="153">
        <v>53</v>
      </c>
      <c r="NX355" s="153">
        <v>1</v>
      </c>
      <c r="NY355" s="153">
        <v>10</v>
      </c>
      <c r="NZ355" s="153">
        <v>44</v>
      </c>
      <c r="OA355" s="153">
        <v>42</v>
      </c>
      <c r="OB355" s="153">
        <v>55</v>
      </c>
      <c r="OC355" s="153">
        <v>52</v>
      </c>
      <c r="OD355" s="153"/>
      <c r="OE355" s="153">
        <v>0</v>
      </c>
      <c r="OF355" s="153">
        <v>78</v>
      </c>
      <c r="OG355" s="153">
        <v>5</v>
      </c>
      <c r="OH355" s="153">
        <v>25</v>
      </c>
      <c r="OI355" s="153">
        <v>4</v>
      </c>
      <c r="OJ355" s="153">
        <v>666</v>
      </c>
      <c r="OK355" s="153">
        <v>691</v>
      </c>
      <c r="OL355" s="153">
        <v>4203</v>
      </c>
      <c r="OM355" s="153">
        <v>21</v>
      </c>
      <c r="ON355" s="153">
        <v>73</v>
      </c>
      <c r="OO355" s="154">
        <v>516</v>
      </c>
      <c r="OP355" s="144">
        <v>58708</v>
      </c>
      <c r="OQ355" s="155">
        <v>11365</v>
      </c>
      <c r="OR355" s="153"/>
      <c r="OS355" s="153"/>
      <c r="OT355" s="153"/>
      <c r="OU355" s="153"/>
      <c r="OV355" s="153"/>
      <c r="OW355" s="153">
        <v>140</v>
      </c>
      <c r="OX355" s="153">
        <v>-135</v>
      </c>
      <c r="OY355" s="153"/>
      <c r="OZ355" s="153"/>
      <c r="PA355" s="153"/>
      <c r="PB355" s="153"/>
      <c r="PC355" s="153"/>
      <c r="PD355" s="153"/>
      <c r="PE355" s="153"/>
      <c r="PF355" s="153"/>
      <c r="PG355" s="153"/>
      <c r="PH355" s="153"/>
      <c r="PI355" s="153"/>
      <c r="PJ355" s="156"/>
      <c r="PK355" s="144">
        <v>11370</v>
      </c>
      <c r="PL355" s="144">
        <v>70078</v>
      </c>
    </row>
    <row r="356" spans="1:428" ht="15" x14ac:dyDescent="0.25">
      <c r="A356" s="158">
        <v>561900</v>
      </c>
      <c r="B356" s="159" t="s">
        <v>750</v>
      </c>
      <c r="C356" s="149" t="s">
        <v>541</v>
      </c>
      <c r="D356" s="155"/>
      <c r="E356" s="153">
        <v>1</v>
      </c>
      <c r="F356" s="153">
        <v>3</v>
      </c>
      <c r="G356" s="153"/>
      <c r="H356" s="153"/>
      <c r="I356" s="153">
        <v>2</v>
      </c>
      <c r="J356" s="153"/>
      <c r="K356" s="153"/>
      <c r="L356" s="153"/>
      <c r="M356" s="153"/>
      <c r="N356" s="153"/>
      <c r="O356" s="153"/>
      <c r="P356" s="153">
        <v>2</v>
      </c>
      <c r="Q356" s="153">
        <v>1</v>
      </c>
      <c r="R356" s="153">
        <v>1</v>
      </c>
      <c r="S356" s="153"/>
      <c r="T356" s="153">
        <v>0</v>
      </c>
      <c r="U356" s="153">
        <v>2</v>
      </c>
      <c r="V356" s="153">
        <v>1</v>
      </c>
      <c r="W356" s="153">
        <v>8</v>
      </c>
      <c r="X356" s="153">
        <v>17</v>
      </c>
      <c r="Y356" s="153">
        <v>222</v>
      </c>
      <c r="Z356" s="153">
        <v>51</v>
      </c>
      <c r="AA356" s="153">
        <v>3</v>
      </c>
      <c r="AB356" s="153">
        <v>2</v>
      </c>
      <c r="AC356" s="153">
        <v>1</v>
      </c>
      <c r="AD356" s="153">
        <v>11</v>
      </c>
      <c r="AE356" s="153">
        <v>10</v>
      </c>
      <c r="AF356" s="153">
        <v>37</v>
      </c>
      <c r="AG356" s="153">
        <v>16</v>
      </c>
      <c r="AH356" s="153">
        <v>27</v>
      </c>
      <c r="AI356" s="153">
        <v>14</v>
      </c>
      <c r="AJ356" s="153">
        <v>16</v>
      </c>
      <c r="AK356" s="153">
        <v>18</v>
      </c>
      <c r="AL356" s="153">
        <v>23</v>
      </c>
      <c r="AM356" s="153">
        <v>20</v>
      </c>
      <c r="AN356" s="153"/>
      <c r="AO356" s="153"/>
      <c r="AP356" s="153">
        <v>62</v>
      </c>
      <c r="AQ356" s="153">
        <v>8</v>
      </c>
      <c r="AR356" s="153">
        <v>0</v>
      </c>
      <c r="AS356" s="153">
        <v>28</v>
      </c>
      <c r="AT356" s="153">
        <v>29</v>
      </c>
      <c r="AU356" s="153">
        <v>3</v>
      </c>
      <c r="AV356" s="153">
        <v>0</v>
      </c>
      <c r="AW356" s="153">
        <v>33</v>
      </c>
      <c r="AX356" s="153">
        <v>17</v>
      </c>
      <c r="AY356" s="153">
        <v>1</v>
      </c>
      <c r="AZ356" s="153">
        <v>23</v>
      </c>
      <c r="BA356" s="153">
        <v>0</v>
      </c>
      <c r="BB356" s="153">
        <v>5</v>
      </c>
      <c r="BC356" s="153">
        <v>0</v>
      </c>
      <c r="BD356" s="153">
        <v>182</v>
      </c>
      <c r="BE356" s="153">
        <v>34</v>
      </c>
      <c r="BF356" s="153">
        <v>4</v>
      </c>
      <c r="BG356" s="153">
        <v>1</v>
      </c>
      <c r="BH356" s="153">
        <v>75</v>
      </c>
      <c r="BI356" s="153">
        <v>9</v>
      </c>
      <c r="BJ356" s="153">
        <v>12</v>
      </c>
      <c r="BK356" s="153">
        <v>58</v>
      </c>
      <c r="BL356" s="153">
        <v>76</v>
      </c>
      <c r="BM356" s="153">
        <v>79</v>
      </c>
      <c r="BN356" s="153">
        <v>7</v>
      </c>
      <c r="BO356" s="153">
        <v>167</v>
      </c>
      <c r="BP356" s="153">
        <v>76</v>
      </c>
      <c r="BQ356" s="153">
        <v>37</v>
      </c>
      <c r="BR356" s="153">
        <v>471</v>
      </c>
      <c r="BS356" s="153">
        <v>174</v>
      </c>
      <c r="BT356" s="153">
        <v>23</v>
      </c>
      <c r="BU356" s="153">
        <v>30</v>
      </c>
      <c r="BV356" s="153">
        <v>6</v>
      </c>
      <c r="BW356" s="153">
        <v>26</v>
      </c>
      <c r="BX356" s="153">
        <v>13</v>
      </c>
      <c r="BY356" s="153">
        <v>311</v>
      </c>
      <c r="BZ356" s="153">
        <v>97</v>
      </c>
      <c r="CA356" s="153">
        <v>2</v>
      </c>
      <c r="CB356" s="153">
        <v>6</v>
      </c>
      <c r="CC356" s="153">
        <v>81</v>
      </c>
      <c r="CD356" s="153">
        <v>23</v>
      </c>
      <c r="CE356" s="153">
        <v>7</v>
      </c>
      <c r="CF356" s="153">
        <v>35</v>
      </c>
      <c r="CG356" s="153">
        <v>8</v>
      </c>
      <c r="CH356" s="153">
        <v>23</v>
      </c>
      <c r="CI356" s="153">
        <v>3</v>
      </c>
      <c r="CJ356" s="153">
        <v>46</v>
      </c>
      <c r="CK356" s="153">
        <v>96</v>
      </c>
      <c r="CL356" s="153">
        <v>3</v>
      </c>
      <c r="CM356" s="153">
        <v>44</v>
      </c>
      <c r="CN356" s="153">
        <v>5</v>
      </c>
      <c r="CO356" s="153">
        <v>1</v>
      </c>
      <c r="CP356" s="153">
        <v>17</v>
      </c>
      <c r="CQ356" s="153">
        <v>0</v>
      </c>
      <c r="CR356" s="153">
        <v>32</v>
      </c>
      <c r="CS356" s="153">
        <v>4</v>
      </c>
      <c r="CT356" s="153">
        <v>0</v>
      </c>
      <c r="CU356" s="153">
        <v>8</v>
      </c>
      <c r="CV356" s="153">
        <v>3</v>
      </c>
      <c r="CW356" s="153">
        <v>18</v>
      </c>
      <c r="CX356" s="153">
        <v>21</v>
      </c>
      <c r="CY356" s="153">
        <v>13</v>
      </c>
      <c r="CZ356" s="153">
        <v>7</v>
      </c>
      <c r="DA356" s="153">
        <v>3</v>
      </c>
      <c r="DB356" s="153">
        <v>6</v>
      </c>
      <c r="DC356" s="153">
        <v>40</v>
      </c>
      <c r="DD356" s="153">
        <v>61</v>
      </c>
      <c r="DE356" s="153">
        <v>11</v>
      </c>
      <c r="DF356" s="153">
        <v>26</v>
      </c>
      <c r="DG356" s="153">
        <v>2</v>
      </c>
      <c r="DH356" s="153">
        <v>14</v>
      </c>
      <c r="DI356" s="153">
        <v>34</v>
      </c>
      <c r="DJ356" s="153">
        <v>1</v>
      </c>
      <c r="DK356" s="153">
        <v>2</v>
      </c>
      <c r="DL356" s="153">
        <v>1</v>
      </c>
      <c r="DM356" s="153">
        <v>1</v>
      </c>
      <c r="DN356" s="153">
        <v>55</v>
      </c>
      <c r="DO356" s="153">
        <v>3</v>
      </c>
      <c r="DP356" s="153">
        <v>60</v>
      </c>
      <c r="DQ356" s="153">
        <v>0</v>
      </c>
      <c r="DR356" s="153">
        <v>12</v>
      </c>
      <c r="DS356" s="153">
        <v>2</v>
      </c>
      <c r="DT356" s="153">
        <v>134</v>
      </c>
      <c r="DU356" s="153">
        <v>0</v>
      </c>
      <c r="DV356" s="153">
        <v>0</v>
      </c>
      <c r="DW356" s="153">
        <v>2</v>
      </c>
      <c r="DX356" s="153">
        <v>0</v>
      </c>
      <c r="DY356" s="153">
        <v>6</v>
      </c>
      <c r="DZ356" s="153">
        <v>1</v>
      </c>
      <c r="EA356" s="153">
        <v>0</v>
      </c>
      <c r="EB356" s="153">
        <v>3</v>
      </c>
      <c r="EC356" s="153">
        <v>1</v>
      </c>
      <c r="ED356" s="153"/>
      <c r="EE356" s="153">
        <v>6</v>
      </c>
      <c r="EF356" s="153">
        <v>1</v>
      </c>
      <c r="EG356" s="153">
        <v>3</v>
      </c>
      <c r="EH356" s="153">
        <v>2</v>
      </c>
      <c r="EI356" s="153"/>
      <c r="EJ356" s="153"/>
      <c r="EK356" s="153"/>
      <c r="EL356" s="153"/>
      <c r="EM356" s="153">
        <v>1</v>
      </c>
      <c r="EN356" s="153">
        <v>8</v>
      </c>
      <c r="EO356" s="153">
        <v>12</v>
      </c>
      <c r="EP356" s="153">
        <v>7</v>
      </c>
      <c r="EQ356" s="153">
        <v>1</v>
      </c>
      <c r="ER356" s="153"/>
      <c r="ES356" s="153">
        <v>1</v>
      </c>
      <c r="ET356" s="153">
        <v>11</v>
      </c>
      <c r="EU356" s="153"/>
      <c r="EV356" s="153">
        <v>2</v>
      </c>
      <c r="EW356" s="153">
        <v>0</v>
      </c>
      <c r="EX356" s="153">
        <v>4</v>
      </c>
      <c r="EY356" s="153">
        <v>7</v>
      </c>
      <c r="EZ356" s="153">
        <v>62</v>
      </c>
      <c r="FA356" s="153">
        <v>10</v>
      </c>
      <c r="FB356" s="153">
        <v>55</v>
      </c>
      <c r="FC356" s="153">
        <v>31</v>
      </c>
      <c r="FD356" s="153">
        <v>78</v>
      </c>
      <c r="FE356" s="153">
        <v>22</v>
      </c>
      <c r="FF356" s="153">
        <v>0</v>
      </c>
      <c r="FG356" s="153">
        <v>479</v>
      </c>
      <c r="FH356" s="153">
        <v>100</v>
      </c>
      <c r="FI356" s="153">
        <v>254</v>
      </c>
      <c r="FJ356" s="153">
        <v>85</v>
      </c>
      <c r="FK356" s="153">
        <v>0</v>
      </c>
      <c r="FL356" s="153">
        <v>379</v>
      </c>
      <c r="FM356" s="153">
        <v>16</v>
      </c>
      <c r="FN356" s="153">
        <v>18</v>
      </c>
      <c r="FO356" s="153">
        <v>10</v>
      </c>
      <c r="FP356" s="153">
        <v>18</v>
      </c>
      <c r="FQ356" s="153">
        <v>28</v>
      </c>
      <c r="FR356" s="153">
        <v>2</v>
      </c>
      <c r="FS356" s="153">
        <v>1</v>
      </c>
      <c r="FT356" s="153">
        <v>3</v>
      </c>
      <c r="FU356" s="153">
        <v>5</v>
      </c>
      <c r="FV356" s="153">
        <v>0</v>
      </c>
      <c r="FW356" s="153">
        <v>5</v>
      </c>
      <c r="FX356" s="153">
        <v>1</v>
      </c>
      <c r="FY356" s="153">
        <v>45</v>
      </c>
      <c r="FZ356" s="153">
        <v>2</v>
      </c>
      <c r="GA356" s="153">
        <v>0</v>
      </c>
      <c r="GB356" s="153">
        <v>0</v>
      </c>
      <c r="GC356" s="153">
        <v>23</v>
      </c>
      <c r="GD356" s="153">
        <v>36</v>
      </c>
      <c r="GE356" s="153">
        <v>1</v>
      </c>
      <c r="GF356" s="153">
        <v>3</v>
      </c>
      <c r="GG356" s="153"/>
      <c r="GH356" s="153">
        <v>0</v>
      </c>
      <c r="GI356" s="153">
        <v>122</v>
      </c>
      <c r="GJ356" s="153">
        <v>18</v>
      </c>
      <c r="GK356" s="153">
        <v>2</v>
      </c>
      <c r="GL356" s="153">
        <v>0</v>
      </c>
      <c r="GM356" s="153">
        <v>7</v>
      </c>
      <c r="GN356" s="153">
        <v>0</v>
      </c>
      <c r="GO356" s="153">
        <v>0</v>
      </c>
      <c r="GP356" s="153">
        <v>3</v>
      </c>
      <c r="GQ356" s="153">
        <v>7</v>
      </c>
      <c r="GR356" s="153">
        <v>0</v>
      </c>
      <c r="GS356" s="153">
        <v>1</v>
      </c>
      <c r="GT356" s="153">
        <v>39</v>
      </c>
      <c r="GU356" s="153">
        <v>0</v>
      </c>
      <c r="GV356" s="153">
        <v>31</v>
      </c>
      <c r="GW356" s="153"/>
      <c r="GX356" s="153">
        <v>0</v>
      </c>
      <c r="GY356" s="153">
        <v>8</v>
      </c>
      <c r="GZ356" s="153">
        <v>0</v>
      </c>
      <c r="HA356" s="153">
        <v>28</v>
      </c>
      <c r="HB356" s="153">
        <v>37</v>
      </c>
      <c r="HC356" s="153">
        <v>15</v>
      </c>
      <c r="HD356" s="153"/>
      <c r="HE356" s="153"/>
      <c r="HF356" s="153">
        <v>5</v>
      </c>
      <c r="HG356" s="153">
        <v>86</v>
      </c>
      <c r="HH356" s="153">
        <v>28</v>
      </c>
      <c r="HI356" s="153">
        <v>0</v>
      </c>
      <c r="HJ356" s="153"/>
      <c r="HK356" s="153"/>
      <c r="HL356" s="153"/>
      <c r="HM356" s="153"/>
      <c r="HN356" s="153">
        <v>14</v>
      </c>
      <c r="HO356" s="153">
        <v>4</v>
      </c>
      <c r="HP356" s="153">
        <v>0</v>
      </c>
      <c r="HQ356" s="153">
        <v>2</v>
      </c>
      <c r="HR356" s="153">
        <v>1</v>
      </c>
      <c r="HS356" s="153">
        <v>111</v>
      </c>
      <c r="HT356" s="153">
        <v>0</v>
      </c>
      <c r="HU356" s="153">
        <v>19</v>
      </c>
      <c r="HV356" s="153">
        <v>6</v>
      </c>
      <c r="HW356" s="153">
        <v>12</v>
      </c>
      <c r="HX356" s="153">
        <v>28</v>
      </c>
      <c r="HY356" s="153">
        <v>4</v>
      </c>
      <c r="HZ356" s="153">
        <v>5</v>
      </c>
      <c r="IA356" s="153">
        <v>2</v>
      </c>
      <c r="IB356" s="153">
        <v>2</v>
      </c>
      <c r="IC356" s="153">
        <v>428</v>
      </c>
      <c r="ID356" s="153">
        <v>29</v>
      </c>
      <c r="IE356" s="153">
        <v>228</v>
      </c>
      <c r="IF356" s="153">
        <v>0</v>
      </c>
      <c r="IG356" s="153">
        <v>0</v>
      </c>
      <c r="IH356" s="153">
        <v>16</v>
      </c>
      <c r="II356" s="153"/>
      <c r="IJ356" s="153">
        <v>15</v>
      </c>
      <c r="IK356" s="153">
        <v>1</v>
      </c>
      <c r="IL356" s="153">
        <v>49</v>
      </c>
      <c r="IM356" s="153">
        <v>5</v>
      </c>
      <c r="IN356" s="153">
        <v>31</v>
      </c>
      <c r="IO356" s="153">
        <v>4</v>
      </c>
      <c r="IP356" s="153">
        <v>1</v>
      </c>
      <c r="IQ356" s="153">
        <v>21</v>
      </c>
      <c r="IR356" s="153">
        <v>6</v>
      </c>
      <c r="IS356" s="153">
        <v>18</v>
      </c>
      <c r="IT356" s="153">
        <v>50</v>
      </c>
      <c r="IU356" s="153"/>
      <c r="IV356" s="153">
        <v>1</v>
      </c>
      <c r="IW356" s="153">
        <v>5</v>
      </c>
      <c r="IX356" s="153">
        <v>2</v>
      </c>
      <c r="IY356" s="153">
        <v>29</v>
      </c>
      <c r="IZ356" s="153"/>
      <c r="JA356" s="153">
        <v>2</v>
      </c>
      <c r="JB356" s="153">
        <v>30</v>
      </c>
      <c r="JC356" s="153">
        <v>4</v>
      </c>
      <c r="JD356" s="153">
        <v>7</v>
      </c>
      <c r="JE356" s="153"/>
      <c r="JF356" s="153">
        <v>3</v>
      </c>
      <c r="JG356" s="153"/>
      <c r="JH356" s="153">
        <v>103</v>
      </c>
      <c r="JI356" s="153">
        <v>1</v>
      </c>
      <c r="JJ356" s="153">
        <v>6</v>
      </c>
      <c r="JK356" s="153">
        <v>17</v>
      </c>
      <c r="JL356" s="153">
        <v>84</v>
      </c>
      <c r="JM356" s="153">
        <v>217</v>
      </c>
      <c r="JN356" s="153">
        <v>235</v>
      </c>
      <c r="JO356" s="153">
        <v>186</v>
      </c>
      <c r="JP356" s="153">
        <v>692</v>
      </c>
      <c r="JQ356" s="153">
        <v>242</v>
      </c>
      <c r="JR356" s="153">
        <v>1032</v>
      </c>
      <c r="JS356" s="153">
        <v>41</v>
      </c>
      <c r="JT356" s="153">
        <v>4341</v>
      </c>
      <c r="JU356" s="153">
        <v>62</v>
      </c>
      <c r="JV356" s="153"/>
      <c r="JW356" s="153">
        <v>1008</v>
      </c>
      <c r="JX356" s="153">
        <v>154</v>
      </c>
      <c r="JY356" s="153">
        <v>253</v>
      </c>
      <c r="JZ356" s="153">
        <v>468</v>
      </c>
      <c r="KA356" s="153">
        <v>146</v>
      </c>
      <c r="KB356" s="153">
        <v>386</v>
      </c>
      <c r="KC356" s="153">
        <v>95</v>
      </c>
      <c r="KD356" s="153">
        <v>336</v>
      </c>
      <c r="KE356" s="153">
        <v>284</v>
      </c>
      <c r="KF356" s="153">
        <v>94</v>
      </c>
      <c r="KG356" s="153">
        <v>42</v>
      </c>
      <c r="KH356" s="153">
        <v>1045</v>
      </c>
      <c r="KI356" s="153">
        <v>141</v>
      </c>
      <c r="KJ356" s="153"/>
      <c r="KK356" s="153">
        <v>0</v>
      </c>
      <c r="KL356" s="153">
        <v>28</v>
      </c>
      <c r="KM356" s="153">
        <v>8</v>
      </c>
      <c r="KN356" s="153">
        <v>114</v>
      </c>
      <c r="KO356" s="153">
        <v>2</v>
      </c>
      <c r="KP356" s="153">
        <v>86</v>
      </c>
      <c r="KQ356" s="153">
        <v>341</v>
      </c>
      <c r="KR356" s="153">
        <v>21</v>
      </c>
      <c r="KS356" s="153">
        <v>790</v>
      </c>
      <c r="KT356" s="153">
        <v>0</v>
      </c>
      <c r="KU356" s="153"/>
      <c r="KV356" s="153"/>
      <c r="KW356" s="153"/>
      <c r="KX356" s="153">
        <v>3</v>
      </c>
      <c r="KY356" s="153">
        <v>0</v>
      </c>
      <c r="KZ356" s="153">
        <v>3</v>
      </c>
      <c r="LA356" s="153">
        <v>21</v>
      </c>
      <c r="LB356" s="153">
        <v>2</v>
      </c>
      <c r="LC356" s="153">
        <v>0</v>
      </c>
      <c r="LD356" s="153">
        <v>90</v>
      </c>
      <c r="LE356" s="153">
        <v>25</v>
      </c>
      <c r="LF356" s="153">
        <v>25</v>
      </c>
      <c r="LG356" s="153">
        <v>7</v>
      </c>
      <c r="LH356" s="153">
        <v>120</v>
      </c>
      <c r="LI356" s="153">
        <v>2</v>
      </c>
      <c r="LJ356" s="153">
        <v>383</v>
      </c>
      <c r="LK356" s="153"/>
      <c r="LL356" s="153">
        <v>1</v>
      </c>
      <c r="LM356" s="153"/>
      <c r="LN356" s="153">
        <v>2132</v>
      </c>
      <c r="LO356" s="153">
        <v>0</v>
      </c>
      <c r="LP356" s="153">
        <v>7</v>
      </c>
      <c r="LQ356" s="153">
        <v>0</v>
      </c>
      <c r="LR356" s="153">
        <v>678</v>
      </c>
      <c r="LS356" s="153">
        <v>510</v>
      </c>
      <c r="LT356" s="153">
        <v>1</v>
      </c>
      <c r="LU356" s="153">
        <v>1106</v>
      </c>
      <c r="LV356" s="153">
        <v>13</v>
      </c>
      <c r="LW356" s="153">
        <v>31</v>
      </c>
      <c r="LX356" s="153">
        <v>624</v>
      </c>
      <c r="LY356" s="153">
        <v>261</v>
      </c>
      <c r="LZ356" s="153">
        <v>163</v>
      </c>
      <c r="MA356" s="153">
        <v>297</v>
      </c>
      <c r="MB356" s="153">
        <v>266</v>
      </c>
      <c r="MC356" s="153"/>
      <c r="MD356" s="153"/>
      <c r="ME356" s="153">
        <v>2</v>
      </c>
      <c r="MF356" s="153">
        <v>17</v>
      </c>
      <c r="MG356" s="153">
        <v>403</v>
      </c>
      <c r="MH356" s="153">
        <v>11</v>
      </c>
      <c r="MI356" s="153">
        <v>106</v>
      </c>
      <c r="MJ356" s="153">
        <v>208</v>
      </c>
      <c r="MK356" s="153">
        <v>89</v>
      </c>
      <c r="ML356" s="153">
        <v>103</v>
      </c>
      <c r="MM356" s="153">
        <v>151</v>
      </c>
      <c r="MN356" s="153">
        <v>6</v>
      </c>
      <c r="MO356" s="153">
        <v>79</v>
      </c>
      <c r="MP356" s="153">
        <v>48</v>
      </c>
      <c r="MQ356" s="153">
        <v>29</v>
      </c>
      <c r="MR356" s="153">
        <v>569</v>
      </c>
      <c r="MS356" s="153">
        <v>100</v>
      </c>
      <c r="MT356" s="153">
        <v>256</v>
      </c>
      <c r="MU356" s="153">
        <v>32</v>
      </c>
      <c r="MV356" s="153">
        <v>8</v>
      </c>
      <c r="MW356" s="153">
        <v>27</v>
      </c>
      <c r="MX356" s="153">
        <v>15</v>
      </c>
      <c r="MY356" s="153">
        <v>9</v>
      </c>
      <c r="MZ356" s="153">
        <v>9</v>
      </c>
      <c r="NA356" s="153">
        <v>1007</v>
      </c>
      <c r="NB356" s="153">
        <v>5</v>
      </c>
      <c r="NC356" s="153"/>
      <c r="ND356" s="153">
        <v>114</v>
      </c>
      <c r="NE356" s="153">
        <v>0</v>
      </c>
      <c r="NF356" s="153">
        <v>0</v>
      </c>
      <c r="NG356" s="153"/>
      <c r="NH356" s="153">
        <v>75</v>
      </c>
      <c r="NI356" s="153">
        <v>3</v>
      </c>
      <c r="NJ356" s="153">
        <v>328</v>
      </c>
      <c r="NK356" s="153">
        <v>2</v>
      </c>
      <c r="NL356" s="153">
        <v>4</v>
      </c>
      <c r="NM356" s="153">
        <v>20</v>
      </c>
      <c r="NN356" s="153">
        <v>17</v>
      </c>
      <c r="NO356" s="153">
        <v>81</v>
      </c>
      <c r="NP356" s="153">
        <v>5</v>
      </c>
      <c r="NQ356" s="153">
        <v>20</v>
      </c>
      <c r="NR356" s="153">
        <v>27</v>
      </c>
      <c r="NS356" s="153">
        <v>4</v>
      </c>
      <c r="NT356" s="153"/>
      <c r="NU356" s="153">
        <v>0</v>
      </c>
      <c r="NV356" s="153"/>
      <c r="NW356" s="153">
        <v>14</v>
      </c>
      <c r="NX356" s="153"/>
      <c r="NY356" s="153">
        <v>14</v>
      </c>
      <c r="NZ356" s="153">
        <v>316</v>
      </c>
      <c r="OA356" s="153">
        <v>49</v>
      </c>
      <c r="OB356" s="153">
        <v>126</v>
      </c>
      <c r="OC356" s="153">
        <v>56</v>
      </c>
      <c r="OD356" s="153"/>
      <c r="OE356" s="153">
        <v>0</v>
      </c>
      <c r="OF356" s="153">
        <v>12</v>
      </c>
      <c r="OG356" s="153">
        <v>2</v>
      </c>
      <c r="OH356" s="153">
        <v>23</v>
      </c>
      <c r="OI356" s="153">
        <v>1</v>
      </c>
      <c r="OJ356" s="153">
        <v>56</v>
      </c>
      <c r="OK356" s="153">
        <v>105</v>
      </c>
      <c r="OL356" s="153">
        <v>1652</v>
      </c>
      <c r="OM356" s="153">
        <v>8</v>
      </c>
      <c r="ON356" s="153">
        <v>122</v>
      </c>
      <c r="OO356" s="154">
        <v>612</v>
      </c>
      <c r="OP356" s="144">
        <v>34184</v>
      </c>
      <c r="OQ356" s="155">
        <v>159</v>
      </c>
      <c r="OR356" s="153"/>
      <c r="OS356" s="153"/>
      <c r="OT356" s="153"/>
      <c r="OU356" s="153"/>
      <c r="OV356" s="153"/>
      <c r="OW356" s="153">
        <v>394</v>
      </c>
      <c r="OX356" s="153"/>
      <c r="OY356" s="153"/>
      <c r="OZ356" s="153"/>
      <c r="PA356" s="153"/>
      <c r="PB356" s="153"/>
      <c r="PC356" s="153"/>
      <c r="PD356" s="153"/>
      <c r="PE356" s="153"/>
      <c r="PF356" s="153"/>
      <c r="PG356" s="153"/>
      <c r="PH356" s="153"/>
      <c r="PI356" s="153"/>
      <c r="PJ356" s="156"/>
      <c r="PK356" s="144">
        <v>553</v>
      </c>
      <c r="PL356" s="144">
        <v>34737</v>
      </c>
    </row>
    <row r="357" spans="1:428" ht="15" x14ac:dyDescent="0.25">
      <c r="A357" s="158">
        <v>562000</v>
      </c>
      <c r="B357" s="159" t="s">
        <v>750</v>
      </c>
      <c r="C357" s="149" t="s">
        <v>542</v>
      </c>
      <c r="D357" s="155">
        <v>18</v>
      </c>
      <c r="E357" s="153">
        <v>57</v>
      </c>
      <c r="F357" s="153">
        <v>13</v>
      </c>
      <c r="G357" s="153">
        <v>14</v>
      </c>
      <c r="H357" s="153">
        <v>14</v>
      </c>
      <c r="I357" s="153">
        <v>22</v>
      </c>
      <c r="J357" s="153">
        <v>54</v>
      </c>
      <c r="K357" s="153">
        <v>46</v>
      </c>
      <c r="L357" s="153">
        <v>44</v>
      </c>
      <c r="M357" s="153">
        <v>13</v>
      </c>
      <c r="N357" s="153">
        <v>0</v>
      </c>
      <c r="O357" s="153">
        <v>2</v>
      </c>
      <c r="P357" s="153">
        <v>4</v>
      </c>
      <c r="Q357" s="153">
        <v>330</v>
      </c>
      <c r="R357" s="153">
        <v>46</v>
      </c>
      <c r="S357" s="153">
        <v>7</v>
      </c>
      <c r="T357" s="153">
        <v>9</v>
      </c>
      <c r="U357" s="153">
        <v>16</v>
      </c>
      <c r="V357" s="153">
        <v>24</v>
      </c>
      <c r="W357" s="153">
        <v>35</v>
      </c>
      <c r="X357" s="153">
        <v>114</v>
      </c>
      <c r="Y357" s="153">
        <v>419</v>
      </c>
      <c r="Z357" s="153">
        <v>106</v>
      </c>
      <c r="AA357" s="153">
        <v>44</v>
      </c>
      <c r="AB357" s="153">
        <v>28</v>
      </c>
      <c r="AC357" s="153">
        <v>52</v>
      </c>
      <c r="AD357" s="153">
        <v>383</v>
      </c>
      <c r="AE357" s="153">
        <v>142</v>
      </c>
      <c r="AF357" s="153">
        <v>165</v>
      </c>
      <c r="AG357" s="153">
        <v>88</v>
      </c>
      <c r="AH357" s="153">
        <v>339</v>
      </c>
      <c r="AI357" s="153">
        <v>78</v>
      </c>
      <c r="AJ357" s="153">
        <v>102</v>
      </c>
      <c r="AK357" s="153">
        <v>113</v>
      </c>
      <c r="AL357" s="153">
        <v>414</v>
      </c>
      <c r="AM357" s="153">
        <v>171</v>
      </c>
      <c r="AN357" s="153">
        <v>27</v>
      </c>
      <c r="AO357" s="153">
        <v>30</v>
      </c>
      <c r="AP357" s="153">
        <v>23</v>
      </c>
      <c r="AQ357" s="153">
        <v>29</v>
      </c>
      <c r="AR357" s="153">
        <v>20</v>
      </c>
      <c r="AS357" s="153">
        <v>91</v>
      </c>
      <c r="AT357" s="153">
        <v>5</v>
      </c>
      <c r="AU357" s="153">
        <v>48</v>
      </c>
      <c r="AV357" s="153">
        <v>5</v>
      </c>
      <c r="AW357" s="153">
        <v>20</v>
      </c>
      <c r="AX357" s="153">
        <v>12</v>
      </c>
      <c r="AY357" s="153">
        <v>3</v>
      </c>
      <c r="AZ357" s="153">
        <v>7</v>
      </c>
      <c r="BA357" s="153">
        <v>6</v>
      </c>
      <c r="BB357" s="153">
        <v>24</v>
      </c>
      <c r="BC357" s="153">
        <v>10</v>
      </c>
      <c r="BD357" s="153">
        <v>124</v>
      </c>
      <c r="BE357" s="153">
        <v>23</v>
      </c>
      <c r="BF357" s="153">
        <v>8</v>
      </c>
      <c r="BG357" s="153">
        <v>3</v>
      </c>
      <c r="BH357" s="153">
        <v>22</v>
      </c>
      <c r="BI357" s="153">
        <v>6</v>
      </c>
      <c r="BJ357" s="153">
        <v>11</v>
      </c>
      <c r="BK357" s="153">
        <v>16</v>
      </c>
      <c r="BL357" s="153">
        <v>30</v>
      </c>
      <c r="BM357" s="153">
        <v>26</v>
      </c>
      <c r="BN357" s="153">
        <v>6</v>
      </c>
      <c r="BO357" s="153">
        <v>16</v>
      </c>
      <c r="BP357" s="153">
        <v>9</v>
      </c>
      <c r="BQ357" s="153">
        <v>16</v>
      </c>
      <c r="BR357" s="153">
        <v>33</v>
      </c>
      <c r="BS357" s="153">
        <v>32</v>
      </c>
      <c r="BT357" s="153">
        <v>7</v>
      </c>
      <c r="BU357" s="153">
        <v>8</v>
      </c>
      <c r="BV357" s="153">
        <v>7</v>
      </c>
      <c r="BW357" s="153">
        <v>7</v>
      </c>
      <c r="BX357" s="153">
        <v>7</v>
      </c>
      <c r="BY357" s="153">
        <v>38</v>
      </c>
      <c r="BZ357" s="153">
        <v>30</v>
      </c>
      <c r="CA357" s="153">
        <v>83</v>
      </c>
      <c r="CB357" s="153">
        <v>8</v>
      </c>
      <c r="CC357" s="153">
        <v>21</v>
      </c>
      <c r="CD357" s="153">
        <v>5</v>
      </c>
      <c r="CE357" s="153">
        <v>4</v>
      </c>
      <c r="CF357" s="153">
        <v>14</v>
      </c>
      <c r="CG357" s="153">
        <v>14</v>
      </c>
      <c r="CH357" s="153">
        <v>15</v>
      </c>
      <c r="CI357" s="153">
        <v>2</v>
      </c>
      <c r="CJ357" s="153">
        <v>17</v>
      </c>
      <c r="CK357" s="153">
        <v>16</v>
      </c>
      <c r="CL357" s="153">
        <v>3</v>
      </c>
      <c r="CM357" s="153">
        <v>33</v>
      </c>
      <c r="CN357" s="153">
        <v>4</v>
      </c>
      <c r="CO357" s="153">
        <v>1</v>
      </c>
      <c r="CP357" s="153">
        <v>16</v>
      </c>
      <c r="CQ357" s="153">
        <v>7</v>
      </c>
      <c r="CR357" s="153">
        <v>18</v>
      </c>
      <c r="CS357" s="153">
        <v>5</v>
      </c>
      <c r="CT357" s="153">
        <v>7</v>
      </c>
      <c r="CU357" s="153">
        <v>5</v>
      </c>
      <c r="CV357" s="153">
        <v>5</v>
      </c>
      <c r="CW357" s="153">
        <v>8</v>
      </c>
      <c r="CX357" s="153">
        <v>11</v>
      </c>
      <c r="CY357" s="153">
        <v>2</v>
      </c>
      <c r="CZ357" s="153">
        <v>5</v>
      </c>
      <c r="DA357" s="153">
        <v>21</v>
      </c>
      <c r="DB357" s="153">
        <v>4</v>
      </c>
      <c r="DC357" s="153">
        <v>14</v>
      </c>
      <c r="DD357" s="153">
        <v>16</v>
      </c>
      <c r="DE357" s="153">
        <v>1</v>
      </c>
      <c r="DF357" s="153">
        <v>5</v>
      </c>
      <c r="DG357" s="153">
        <v>3</v>
      </c>
      <c r="DH357" s="153">
        <v>27</v>
      </c>
      <c r="DI357" s="153">
        <v>9</v>
      </c>
      <c r="DJ357" s="153">
        <v>0</v>
      </c>
      <c r="DK357" s="153">
        <v>1</v>
      </c>
      <c r="DL357" s="153">
        <v>1</v>
      </c>
      <c r="DM357" s="153">
        <v>0</v>
      </c>
      <c r="DN357" s="153">
        <v>3</v>
      </c>
      <c r="DO357" s="153">
        <v>0</v>
      </c>
      <c r="DP357" s="153">
        <v>48</v>
      </c>
      <c r="DQ357" s="153">
        <v>3</v>
      </c>
      <c r="DR357" s="153">
        <v>5</v>
      </c>
      <c r="DS357" s="153">
        <v>13</v>
      </c>
      <c r="DT357" s="153">
        <v>57</v>
      </c>
      <c r="DU357" s="153">
        <v>0</v>
      </c>
      <c r="DV357" s="153">
        <v>0</v>
      </c>
      <c r="DW357" s="153">
        <v>1</v>
      </c>
      <c r="DX357" s="153">
        <v>9</v>
      </c>
      <c r="DY357" s="153">
        <v>7</v>
      </c>
      <c r="DZ357" s="153">
        <v>0</v>
      </c>
      <c r="EA357" s="153">
        <v>5</v>
      </c>
      <c r="EB357" s="153">
        <v>0</v>
      </c>
      <c r="EC357" s="153">
        <v>0</v>
      </c>
      <c r="ED357" s="153">
        <v>1</v>
      </c>
      <c r="EE357" s="153">
        <v>10</v>
      </c>
      <c r="EF357" s="153">
        <v>0</v>
      </c>
      <c r="EG357" s="153">
        <v>4</v>
      </c>
      <c r="EH357" s="153">
        <v>0</v>
      </c>
      <c r="EI357" s="153">
        <v>4</v>
      </c>
      <c r="EJ357" s="153">
        <v>6</v>
      </c>
      <c r="EK357" s="153">
        <v>2</v>
      </c>
      <c r="EL357" s="153">
        <v>7</v>
      </c>
      <c r="EM357" s="153">
        <v>1</v>
      </c>
      <c r="EN357" s="153">
        <v>3</v>
      </c>
      <c r="EO357" s="153">
        <v>6</v>
      </c>
      <c r="EP357" s="153">
        <v>6</v>
      </c>
      <c r="EQ357" s="153">
        <v>10</v>
      </c>
      <c r="ER357" s="153">
        <v>5</v>
      </c>
      <c r="ES357" s="153">
        <v>32</v>
      </c>
      <c r="ET357" s="153">
        <v>2</v>
      </c>
      <c r="EU357" s="153">
        <v>9</v>
      </c>
      <c r="EV357" s="153">
        <v>5</v>
      </c>
      <c r="EW357" s="153">
        <v>0</v>
      </c>
      <c r="EX357" s="153">
        <v>9</v>
      </c>
      <c r="EY357" s="153">
        <v>23</v>
      </c>
      <c r="EZ357" s="153">
        <v>10</v>
      </c>
      <c r="FA357" s="153">
        <v>20</v>
      </c>
      <c r="FB357" s="153">
        <v>31</v>
      </c>
      <c r="FC357" s="153">
        <v>18</v>
      </c>
      <c r="FD357" s="153">
        <v>32</v>
      </c>
      <c r="FE357" s="153">
        <v>18</v>
      </c>
      <c r="FF357" s="153">
        <v>20</v>
      </c>
      <c r="FG357" s="153">
        <v>81</v>
      </c>
      <c r="FH357" s="153">
        <v>25</v>
      </c>
      <c r="FI357" s="153">
        <v>16</v>
      </c>
      <c r="FJ357" s="153">
        <v>66</v>
      </c>
      <c r="FK357" s="153">
        <v>10</v>
      </c>
      <c r="FL357" s="153">
        <v>33</v>
      </c>
      <c r="FM357" s="153">
        <v>8</v>
      </c>
      <c r="FN357" s="153">
        <v>3</v>
      </c>
      <c r="FO357" s="153">
        <v>3</v>
      </c>
      <c r="FP357" s="153">
        <v>3</v>
      </c>
      <c r="FQ357" s="153">
        <v>31</v>
      </c>
      <c r="FR357" s="153">
        <v>10</v>
      </c>
      <c r="FS357" s="153">
        <v>3</v>
      </c>
      <c r="FT357" s="153">
        <v>7</v>
      </c>
      <c r="FU357" s="153">
        <v>5</v>
      </c>
      <c r="FV357" s="153">
        <v>7</v>
      </c>
      <c r="FW357" s="153">
        <v>27</v>
      </c>
      <c r="FX357" s="153">
        <v>12</v>
      </c>
      <c r="FY357" s="153">
        <v>29</v>
      </c>
      <c r="FZ357" s="153">
        <v>34</v>
      </c>
      <c r="GA357" s="153">
        <v>5</v>
      </c>
      <c r="GB357" s="153">
        <v>4</v>
      </c>
      <c r="GC357" s="153">
        <v>7</v>
      </c>
      <c r="GD357" s="153">
        <v>6</v>
      </c>
      <c r="GE357" s="153">
        <v>10</v>
      </c>
      <c r="GF357" s="153">
        <v>0</v>
      </c>
      <c r="GG357" s="153">
        <v>3</v>
      </c>
      <c r="GH357" s="153">
        <v>17</v>
      </c>
      <c r="GI357" s="153">
        <v>26</v>
      </c>
      <c r="GJ357" s="153">
        <v>19</v>
      </c>
      <c r="GK357" s="153">
        <v>15</v>
      </c>
      <c r="GL357" s="153">
        <v>13</v>
      </c>
      <c r="GM357" s="153">
        <v>29</v>
      </c>
      <c r="GN357" s="153">
        <v>3</v>
      </c>
      <c r="GO357" s="153">
        <v>8</v>
      </c>
      <c r="GP357" s="153">
        <v>9</v>
      </c>
      <c r="GQ357" s="153">
        <v>49</v>
      </c>
      <c r="GR357" s="153">
        <v>48</v>
      </c>
      <c r="GS357" s="153">
        <v>67</v>
      </c>
      <c r="GT357" s="153">
        <v>46</v>
      </c>
      <c r="GU357" s="153">
        <v>41</v>
      </c>
      <c r="GV357" s="153">
        <v>95</v>
      </c>
      <c r="GW357" s="153">
        <v>21</v>
      </c>
      <c r="GX357" s="153">
        <v>123</v>
      </c>
      <c r="GY357" s="153">
        <v>134</v>
      </c>
      <c r="GZ357" s="153">
        <v>19</v>
      </c>
      <c r="HA357" s="153">
        <v>73</v>
      </c>
      <c r="HB357" s="153">
        <v>36</v>
      </c>
      <c r="HC357" s="153">
        <v>47</v>
      </c>
      <c r="HD357" s="153">
        <v>7</v>
      </c>
      <c r="HE357" s="153">
        <v>15</v>
      </c>
      <c r="HF357" s="153">
        <v>32</v>
      </c>
      <c r="HG357" s="153">
        <v>54</v>
      </c>
      <c r="HH357" s="153">
        <v>90</v>
      </c>
      <c r="HI357" s="153">
        <v>55</v>
      </c>
      <c r="HJ357" s="153">
        <v>13</v>
      </c>
      <c r="HK357" s="153">
        <v>11</v>
      </c>
      <c r="HL357" s="153">
        <v>28</v>
      </c>
      <c r="HM357" s="153">
        <v>6</v>
      </c>
      <c r="HN357" s="153">
        <v>20</v>
      </c>
      <c r="HO357" s="153">
        <v>16</v>
      </c>
      <c r="HP357" s="153">
        <v>14</v>
      </c>
      <c r="HQ357" s="153">
        <v>3</v>
      </c>
      <c r="HR357" s="153">
        <v>7</v>
      </c>
      <c r="HS357" s="153">
        <v>1</v>
      </c>
      <c r="HT357" s="153">
        <v>1</v>
      </c>
      <c r="HU357" s="153">
        <v>16</v>
      </c>
      <c r="HV357" s="153">
        <v>63</v>
      </c>
      <c r="HW357" s="153">
        <v>92</v>
      </c>
      <c r="HX357" s="153">
        <v>71</v>
      </c>
      <c r="HY357" s="153">
        <v>27</v>
      </c>
      <c r="HZ357" s="153">
        <v>4</v>
      </c>
      <c r="IA357" s="153">
        <v>11</v>
      </c>
      <c r="IB357" s="153">
        <v>10</v>
      </c>
      <c r="IC357" s="153">
        <v>91</v>
      </c>
      <c r="ID357" s="153">
        <v>4</v>
      </c>
      <c r="IE357" s="153">
        <v>418</v>
      </c>
      <c r="IF357" s="153">
        <v>15</v>
      </c>
      <c r="IG357" s="153">
        <v>23</v>
      </c>
      <c r="IH357" s="153">
        <v>39</v>
      </c>
      <c r="II357" s="153">
        <v>47</v>
      </c>
      <c r="IJ357" s="153">
        <v>35</v>
      </c>
      <c r="IK357" s="153">
        <v>14</v>
      </c>
      <c r="IL357" s="153">
        <v>151</v>
      </c>
      <c r="IM357" s="153">
        <v>1068</v>
      </c>
      <c r="IN357" s="153">
        <v>174</v>
      </c>
      <c r="IO357" s="153">
        <v>28</v>
      </c>
      <c r="IP357" s="153">
        <v>19</v>
      </c>
      <c r="IQ357" s="153">
        <v>72</v>
      </c>
      <c r="IR357" s="153">
        <v>10</v>
      </c>
      <c r="IS357" s="153">
        <v>41</v>
      </c>
      <c r="IT357" s="153">
        <v>16</v>
      </c>
      <c r="IU357" s="153">
        <v>21</v>
      </c>
      <c r="IV357" s="153">
        <v>31</v>
      </c>
      <c r="IW357" s="153">
        <v>21</v>
      </c>
      <c r="IX357" s="153">
        <v>39</v>
      </c>
      <c r="IY357" s="153">
        <v>22</v>
      </c>
      <c r="IZ357" s="153">
        <v>3</v>
      </c>
      <c r="JA357" s="153">
        <v>103</v>
      </c>
      <c r="JB357" s="153">
        <v>46</v>
      </c>
      <c r="JC357" s="153">
        <v>25</v>
      </c>
      <c r="JD357" s="153">
        <v>10</v>
      </c>
      <c r="JE357" s="153">
        <v>13</v>
      </c>
      <c r="JF357" s="153">
        <v>12</v>
      </c>
      <c r="JG357" s="153">
        <v>9</v>
      </c>
      <c r="JH357" s="153">
        <v>144</v>
      </c>
      <c r="JI357" s="153">
        <v>25</v>
      </c>
      <c r="JJ357" s="153">
        <v>10</v>
      </c>
      <c r="JK357" s="153">
        <v>23</v>
      </c>
      <c r="JL357" s="153">
        <v>151</v>
      </c>
      <c r="JM357" s="153">
        <v>108</v>
      </c>
      <c r="JN357" s="153">
        <v>752</v>
      </c>
      <c r="JO357" s="153">
        <v>153</v>
      </c>
      <c r="JP357" s="153">
        <v>743</v>
      </c>
      <c r="JQ357" s="153">
        <v>81</v>
      </c>
      <c r="JR357" s="153">
        <v>343</v>
      </c>
      <c r="JS357" s="153">
        <v>36</v>
      </c>
      <c r="JT357" s="153">
        <v>470</v>
      </c>
      <c r="JU357" s="153">
        <v>54</v>
      </c>
      <c r="JV357" s="153"/>
      <c r="JW357" s="153">
        <v>1024</v>
      </c>
      <c r="JX357" s="153">
        <v>484</v>
      </c>
      <c r="JY357" s="153">
        <v>297</v>
      </c>
      <c r="JZ357" s="153">
        <v>150</v>
      </c>
      <c r="KA357" s="153">
        <v>175</v>
      </c>
      <c r="KB357" s="153">
        <v>563</v>
      </c>
      <c r="KC357" s="153">
        <v>155</v>
      </c>
      <c r="KD357" s="153">
        <v>117</v>
      </c>
      <c r="KE357" s="153">
        <v>282</v>
      </c>
      <c r="KF357" s="153">
        <v>63</v>
      </c>
      <c r="KG357" s="153">
        <v>142</v>
      </c>
      <c r="KH357" s="153">
        <v>10</v>
      </c>
      <c r="KI357" s="153">
        <v>782</v>
      </c>
      <c r="KJ357" s="153">
        <v>34</v>
      </c>
      <c r="KK357" s="153">
        <v>15</v>
      </c>
      <c r="KL357" s="153">
        <v>169</v>
      </c>
      <c r="KM357" s="153">
        <v>96</v>
      </c>
      <c r="KN357" s="153">
        <v>277</v>
      </c>
      <c r="KO357" s="153">
        <v>8</v>
      </c>
      <c r="KP357" s="153">
        <v>7</v>
      </c>
      <c r="KQ357" s="153">
        <v>25</v>
      </c>
      <c r="KR357" s="153">
        <v>1</v>
      </c>
      <c r="KS357" s="153">
        <v>35</v>
      </c>
      <c r="KT357" s="153">
        <v>52</v>
      </c>
      <c r="KU357" s="153">
        <v>1</v>
      </c>
      <c r="KV357" s="153">
        <v>7</v>
      </c>
      <c r="KW357" s="153">
        <v>19</v>
      </c>
      <c r="KX357" s="153">
        <v>7</v>
      </c>
      <c r="KY357" s="153">
        <v>3</v>
      </c>
      <c r="KZ357" s="153">
        <v>83</v>
      </c>
      <c r="LA357" s="153">
        <v>51</v>
      </c>
      <c r="LB357" s="153">
        <v>35</v>
      </c>
      <c r="LC357" s="153">
        <v>0</v>
      </c>
      <c r="LD357" s="153">
        <v>202</v>
      </c>
      <c r="LE357" s="153">
        <v>512</v>
      </c>
      <c r="LF357" s="153">
        <v>111</v>
      </c>
      <c r="LG357" s="153">
        <v>29</v>
      </c>
      <c r="LH357" s="153">
        <v>1085</v>
      </c>
      <c r="LI357" s="153">
        <v>870</v>
      </c>
      <c r="LJ357" s="153">
        <v>33</v>
      </c>
      <c r="LK357" s="153">
        <v>845</v>
      </c>
      <c r="LL357" s="153">
        <v>3</v>
      </c>
      <c r="LM357" s="153">
        <v>0</v>
      </c>
      <c r="LN357" s="153">
        <v>30034</v>
      </c>
      <c r="LO357" s="153">
        <v>57</v>
      </c>
      <c r="LP357" s="153">
        <v>99</v>
      </c>
      <c r="LQ357" s="153">
        <v>18</v>
      </c>
      <c r="LR357" s="153">
        <v>472</v>
      </c>
      <c r="LS357" s="153">
        <v>309</v>
      </c>
      <c r="LT357" s="153">
        <v>18</v>
      </c>
      <c r="LU357" s="153">
        <v>183</v>
      </c>
      <c r="LV357" s="153">
        <v>106</v>
      </c>
      <c r="LW357" s="153">
        <v>265</v>
      </c>
      <c r="LX357" s="153">
        <v>139</v>
      </c>
      <c r="LY357" s="153">
        <v>326</v>
      </c>
      <c r="LZ357" s="153">
        <v>89</v>
      </c>
      <c r="MA357" s="153">
        <v>727</v>
      </c>
      <c r="MB357" s="153">
        <v>125</v>
      </c>
      <c r="MC357" s="153">
        <v>13</v>
      </c>
      <c r="MD357" s="153">
        <v>3</v>
      </c>
      <c r="ME357" s="153">
        <v>33</v>
      </c>
      <c r="MF357" s="153">
        <v>167</v>
      </c>
      <c r="MG357" s="153">
        <v>859</v>
      </c>
      <c r="MH357" s="153">
        <v>104</v>
      </c>
      <c r="MI357" s="153">
        <v>967</v>
      </c>
      <c r="MJ357" s="153">
        <v>206</v>
      </c>
      <c r="MK357" s="153">
        <v>103</v>
      </c>
      <c r="ML357" s="153">
        <v>87</v>
      </c>
      <c r="MM357" s="153">
        <v>200</v>
      </c>
      <c r="MN357" s="153">
        <v>28</v>
      </c>
      <c r="MO357" s="153">
        <v>186</v>
      </c>
      <c r="MP357" s="153">
        <v>11003</v>
      </c>
      <c r="MQ357" s="153">
        <v>56</v>
      </c>
      <c r="MR357" s="153">
        <v>50</v>
      </c>
      <c r="MS357" s="153">
        <v>197</v>
      </c>
      <c r="MT357" s="153">
        <v>779</v>
      </c>
      <c r="MU357" s="153">
        <v>117</v>
      </c>
      <c r="MV357" s="153">
        <v>206</v>
      </c>
      <c r="MW357" s="153">
        <v>224</v>
      </c>
      <c r="MX357" s="153">
        <v>38</v>
      </c>
      <c r="MY357" s="153">
        <v>71</v>
      </c>
      <c r="MZ357" s="153">
        <v>57</v>
      </c>
      <c r="NA357" s="153">
        <v>1713</v>
      </c>
      <c r="NB357" s="153">
        <v>683</v>
      </c>
      <c r="NC357" s="153">
        <v>119</v>
      </c>
      <c r="ND357" s="153">
        <v>475</v>
      </c>
      <c r="NE357" s="153">
        <v>33</v>
      </c>
      <c r="NF357" s="153">
        <v>46</v>
      </c>
      <c r="NG357" s="153">
        <v>11</v>
      </c>
      <c r="NH357" s="153">
        <v>27</v>
      </c>
      <c r="NI357" s="153">
        <v>5</v>
      </c>
      <c r="NJ357" s="153">
        <v>43</v>
      </c>
      <c r="NK357" s="153">
        <v>38</v>
      </c>
      <c r="NL357" s="153">
        <v>49</v>
      </c>
      <c r="NM357" s="153">
        <v>147</v>
      </c>
      <c r="NN357" s="153">
        <v>278</v>
      </c>
      <c r="NO357" s="153">
        <v>1130</v>
      </c>
      <c r="NP357" s="153">
        <v>1080</v>
      </c>
      <c r="NQ357" s="153">
        <v>899</v>
      </c>
      <c r="NR357" s="153">
        <v>99</v>
      </c>
      <c r="NS357" s="153">
        <v>310</v>
      </c>
      <c r="NT357" s="153">
        <v>9</v>
      </c>
      <c r="NU357" s="153">
        <v>31</v>
      </c>
      <c r="NV357" s="153">
        <v>33</v>
      </c>
      <c r="NW357" s="153">
        <v>223</v>
      </c>
      <c r="NX357" s="153">
        <v>6</v>
      </c>
      <c r="NY357" s="153">
        <v>247</v>
      </c>
      <c r="NZ357" s="153">
        <v>115</v>
      </c>
      <c r="OA357" s="153">
        <v>51</v>
      </c>
      <c r="OB357" s="153">
        <v>10</v>
      </c>
      <c r="OC357" s="153">
        <v>498</v>
      </c>
      <c r="OD357" s="153"/>
      <c r="OE357" s="153">
        <v>92</v>
      </c>
      <c r="OF357" s="153">
        <v>1299</v>
      </c>
      <c r="OG357" s="153">
        <v>119</v>
      </c>
      <c r="OH357" s="153">
        <v>103</v>
      </c>
      <c r="OI357" s="153">
        <v>24</v>
      </c>
      <c r="OJ357" s="153">
        <v>2135</v>
      </c>
      <c r="OK357" s="153">
        <v>778</v>
      </c>
      <c r="OL357" s="153">
        <v>17881</v>
      </c>
      <c r="OM357" s="153">
        <v>55</v>
      </c>
      <c r="ON357" s="153">
        <v>628</v>
      </c>
      <c r="OO357" s="154">
        <v>2787</v>
      </c>
      <c r="OP357" s="144">
        <v>104899</v>
      </c>
      <c r="OQ357" s="155">
        <v>28334</v>
      </c>
      <c r="OR357" s="153"/>
      <c r="OS357" s="153"/>
      <c r="OT357" s="153"/>
      <c r="OU357" s="153"/>
      <c r="OV357" s="153"/>
      <c r="OW357" s="153">
        <v>156</v>
      </c>
      <c r="OX357" s="153">
        <v>-234</v>
      </c>
      <c r="OY357" s="153"/>
      <c r="OZ357" s="153"/>
      <c r="PA357" s="153"/>
      <c r="PB357" s="153"/>
      <c r="PC357" s="153"/>
      <c r="PD357" s="153"/>
      <c r="PE357" s="153"/>
      <c r="PF357" s="153"/>
      <c r="PG357" s="153"/>
      <c r="PH357" s="153"/>
      <c r="PI357" s="153"/>
      <c r="PJ357" s="156"/>
      <c r="PK357" s="144">
        <v>28257</v>
      </c>
      <c r="PL357" s="144">
        <v>133156</v>
      </c>
    </row>
    <row r="358" spans="1:428" ht="15" x14ac:dyDescent="0.25">
      <c r="A358" s="158">
        <v>611100</v>
      </c>
      <c r="B358" s="159" t="s">
        <v>722</v>
      </c>
      <c r="C358" s="149" t="s">
        <v>543</v>
      </c>
      <c r="D358" s="155"/>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c r="AA358" s="153"/>
      <c r="AB358" s="153"/>
      <c r="AC358" s="153"/>
      <c r="AD358" s="153"/>
      <c r="AE358" s="153"/>
      <c r="AF358" s="153"/>
      <c r="AG358" s="153"/>
      <c r="AH358" s="153"/>
      <c r="AI358" s="153"/>
      <c r="AJ358" s="153"/>
      <c r="AK358" s="153"/>
      <c r="AL358" s="153"/>
      <c r="AM358" s="153"/>
      <c r="AN358" s="153"/>
      <c r="AO358" s="153"/>
      <c r="AP358" s="153"/>
      <c r="AQ358" s="153"/>
      <c r="AR358" s="153"/>
      <c r="AS358" s="153"/>
      <c r="AT358" s="153"/>
      <c r="AU358" s="153"/>
      <c r="AV358" s="153"/>
      <c r="AW358" s="153"/>
      <c r="AX358" s="153"/>
      <c r="AY358" s="153"/>
      <c r="AZ358" s="153"/>
      <c r="BA358" s="153"/>
      <c r="BB358" s="153"/>
      <c r="BC358" s="153"/>
      <c r="BD358" s="153"/>
      <c r="BE358" s="153"/>
      <c r="BF358" s="153"/>
      <c r="BG358" s="153"/>
      <c r="BH358" s="153"/>
      <c r="BI358" s="153"/>
      <c r="BJ358" s="153"/>
      <c r="BK358" s="153"/>
      <c r="BL358" s="153"/>
      <c r="BM358" s="153"/>
      <c r="BN358" s="153"/>
      <c r="BO358" s="153"/>
      <c r="BP358" s="153"/>
      <c r="BQ358" s="153"/>
      <c r="BR358" s="153"/>
      <c r="BS358" s="153"/>
      <c r="BT358" s="153"/>
      <c r="BU358" s="153"/>
      <c r="BV358" s="153"/>
      <c r="BW358" s="153"/>
      <c r="BX358" s="153"/>
      <c r="BY358" s="153"/>
      <c r="BZ358" s="153"/>
      <c r="CA358" s="153"/>
      <c r="CB358" s="153"/>
      <c r="CC358" s="153"/>
      <c r="CD358" s="153"/>
      <c r="CE358" s="153"/>
      <c r="CF358" s="153"/>
      <c r="CG358" s="153"/>
      <c r="CH358" s="153"/>
      <c r="CI358" s="153"/>
      <c r="CJ358" s="153"/>
      <c r="CK358" s="153"/>
      <c r="CL358" s="153"/>
      <c r="CM358" s="153"/>
      <c r="CN358" s="153"/>
      <c r="CO358" s="153"/>
      <c r="CP358" s="153"/>
      <c r="CQ358" s="153"/>
      <c r="CR358" s="153"/>
      <c r="CS358" s="153"/>
      <c r="CT358" s="153"/>
      <c r="CU358" s="153"/>
      <c r="CV358" s="153"/>
      <c r="CW358" s="153"/>
      <c r="CX358" s="153"/>
      <c r="CY358" s="153"/>
      <c r="CZ358" s="153"/>
      <c r="DA358" s="153"/>
      <c r="DB358" s="153"/>
      <c r="DC358" s="153"/>
      <c r="DD358" s="153"/>
      <c r="DE358" s="153"/>
      <c r="DF358" s="153"/>
      <c r="DG358" s="153"/>
      <c r="DH358" s="153"/>
      <c r="DI358" s="153"/>
      <c r="DJ358" s="153"/>
      <c r="DK358" s="153"/>
      <c r="DL358" s="153"/>
      <c r="DM358" s="153"/>
      <c r="DN358" s="153"/>
      <c r="DO358" s="153"/>
      <c r="DP358" s="153"/>
      <c r="DQ358" s="153"/>
      <c r="DR358" s="153"/>
      <c r="DS358" s="153"/>
      <c r="DT358" s="153"/>
      <c r="DU358" s="153"/>
      <c r="DV358" s="153"/>
      <c r="DW358" s="153"/>
      <c r="DX358" s="153"/>
      <c r="DY358" s="153"/>
      <c r="DZ358" s="153"/>
      <c r="EA358" s="153"/>
      <c r="EB358" s="153"/>
      <c r="EC358" s="153"/>
      <c r="ED358" s="153"/>
      <c r="EE358" s="153"/>
      <c r="EF358" s="153"/>
      <c r="EG358" s="153"/>
      <c r="EH358" s="153"/>
      <c r="EI358" s="153"/>
      <c r="EJ358" s="153"/>
      <c r="EK358" s="153"/>
      <c r="EL358" s="153"/>
      <c r="EM358" s="153"/>
      <c r="EN358" s="153"/>
      <c r="EO358" s="153"/>
      <c r="EP358" s="153"/>
      <c r="EQ358" s="153"/>
      <c r="ER358" s="153"/>
      <c r="ES358" s="153"/>
      <c r="ET358" s="153"/>
      <c r="EU358" s="153"/>
      <c r="EV358" s="153"/>
      <c r="EW358" s="153"/>
      <c r="EX358" s="153"/>
      <c r="EY358" s="153"/>
      <c r="EZ358" s="153"/>
      <c r="FA358" s="153"/>
      <c r="FB358" s="153"/>
      <c r="FC358" s="153"/>
      <c r="FD358" s="153"/>
      <c r="FE358" s="153"/>
      <c r="FF358" s="153"/>
      <c r="FG358" s="153"/>
      <c r="FH358" s="153"/>
      <c r="FI358" s="153"/>
      <c r="FJ358" s="153"/>
      <c r="FK358" s="153"/>
      <c r="FL358" s="153"/>
      <c r="FM358" s="153"/>
      <c r="FN358" s="153"/>
      <c r="FO358" s="153"/>
      <c r="FP358" s="153"/>
      <c r="FQ358" s="153"/>
      <c r="FR358" s="153"/>
      <c r="FS358" s="153"/>
      <c r="FT358" s="153"/>
      <c r="FU358" s="153"/>
      <c r="FV358" s="153"/>
      <c r="FW358" s="153"/>
      <c r="FX358" s="153"/>
      <c r="FY358" s="153"/>
      <c r="FZ358" s="153"/>
      <c r="GA358" s="153"/>
      <c r="GB358" s="153"/>
      <c r="GC358" s="153"/>
      <c r="GD358" s="153"/>
      <c r="GE358" s="153"/>
      <c r="GF358" s="153"/>
      <c r="GG358" s="153"/>
      <c r="GH358" s="153"/>
      <c r="GI358" s="153"/>
      <c r="GJ358" s="153"/>
      <c r="GK358" s="153"/>
      <c r="GL358" s="153"/>
      <c r="GM358" s="153"/>
      <c r="GN358" s="153"/>
      <c r="GO358" s="153"/>
      <c r="GP358" s="153"/>
      <c r="GQ358" s="153"/>
      <c r="GR358" s="153"/>
      <c r="GS358" s="153"/>
      <c r="GT358" s="153"/>
      <c r="GU358" s="153"/>
      <c r="GV358" s="153"/>
      <c r="GW358" s="153"/>
      <c r="GX358" s="153"/>
      <c r="GY358" s="153"/>
      <c r="GZ358" s="153"/>
      <c r="HA358" s="153"/>
      <c r="HB358" s="153"/>
      <c r="HC358" s="153"/>
      <c r="HD358" s="153"/>
      <c r="HE358" s="153"/>
      <c r="HF358" s="153"/>
      <c r="HG358" s="153"/>
      <c r="HH358" s="153"/>
      <c r="HI358" s="153"/>
      <c r="HJ358" s="153"/>
      <c r="HK358" s="153"/>
      <c r="HL358" s="153"/>
      <c r="HM358" s="153"/>
      <c r="HN358" s="153"/>
      <c r="HO358" s="153"/>
      <c r="HP358" s="153"/>
      <c r="HQ358" s="153"/>
      <c r="HR358" s="153"/>
      <c r="HS358" s="153"/>
      <c r="HT358" s="153"/>
      <c r="HU358" s="153"/>
      <c r="HV358" s="153"/>
      <c r="HW358" s="153"/>
      <c r="HX358" s="153"/>
      <c r="HY358" s="153"/>
      <c r="HZ358" s="153"/>
      <c r="IA358" s="153"/>
      <c r="IB358" s="153"/>
      <c r="IC358" s="153"/>
      <c r="ID358" s="153"/>
      <c r="IE358" s="153"/>
      <c r="IF358" s="153"/>
      <c r="IG358" s="153"/>
      <c r="IH358" s="153"/>
      <c r="II358" s="153"/>
      <c r="IJ358" s="153"/>
      <c r="IK358" s="153"/>
      <c r="IL358" s="153"/>
      <c r="IM358" s="153"/>
      <c r="IN358" s="153"/>
      <c r="IO358" s="153"/>
      <c r="IP358" s="153"/>
      <c r="IQ358" s="153"/>
      <c r="IR358" s="153"/>
      <c r="IS358" s="153"/>
      <c r="IT358" s="153"/>
      <c r="IU358" s="153"/>
      <c r="IV358" s="153"/>
      <c r="IW358" s="153"/>
      <c r="IX358" s="153"/>
      <c r="IY358" s="153"/>
      <c r="IZ358" s="153"/>
      <c r="JA358" s="153"/>
      <c r="JB358" s="153"/>
      <c r="JC358" s="153"/>
      <c r="JD358" s="153"/>
      <c r="JE358" s="153"/>
      <c r="JF358" s="153"/>
      <c r="JG358" s="153"/>
      <c r="JH358" s="153"/>
      <c r="JI358" s="153"/>
      <c r="JJ358" s="153"/>
      <c r="JK358" s="153"/>
      <c r="JL358" s="153"/>
      <c r="JM358" s="153"/>
      <c r="JN358" s="153"/>
      <c r="JO358" s="153"/>
      <c r="JP358" s="153"/>
      <c r="JQ358" s="153"/>
      <c r="JR358" s="153"/>
      <c r="JS358" s="153"/>
      <c r="JT358" s="153"/>
      <c r="JU358" s="153"/>
      <c r="JV358" s="153"/>
      <c r="JW358" s="153"/>
      <c r="JX358" s="153"/>
      <c r="JY358" s="153"/>
      <c r="JZ358" s="153"/>
      <c r="KA358" s="153"/>
      <c r="KB358" s="153"/>
      <c r="KC358" s="153"/>
      <c r="KD358" s="153"/>
      <c r="KE358" s="153"/>
      <c r="KF358" s="153"/>
      <c r="KG358" s="153"/>
      <c r="KH358" s="153"/>
      <c r="KI358" s="153"/>
      <c r="KJ358" s="153"/>
      <c r="KK358" s="153"/>
      <c r="KL358" s="153"/>
      <c r="KM358" s="153"/>
      <c r="KN358" s="153"/>
      <c r="KO358" s="153"/>
      <c r="KP358" s="153"/>
      <c r="KQ358" s="153"/>
      <c r="KR358" s="153"/>
      <c r="KS358" s="153"/>
      <c r="KT358" s="153"/>
      <c r="KU358" s="153"/>
      <c r="KV358" s="153"/>
      <c r="KW358" s="153"/>
      <c r="KX358" s="153"/>
      <c r="KY358" s="153"/>
      <c r="KZ358" s="153"/>
      <c r="LA358" s="153"/>
      <c r="LB358" s="153"/>
      <c r="LC358" s="153"/>
      <c r="LD358" s="153"/>
      <c r="LE358" s="153"/>
      <c r="LF358" s="153"/>
      <c r="LG358" s="153"/>
      <c r="LH358" s="153"/>
      <c r="LI358" s="153"/>
      <c r="LJ358" s="153"/>
      <c r="LK358" s="153"/>
      <c r="LL358" s="153"/>
      <c r="LM358" s="153"/>
      <c r="LN358" s="153"/>
      <c r="LO358" s="153"/>
      <c r="LP358" s="153"/>
      <c r="LQ358" s="153"/>
      <c r="LR358" s="153"/>
      <c r="LS358" s="153"/>
      <c r="LT358" s="153"/>
      <c r="LU358" s="153"/>
      <c r="LV358" s="153"/>
      <c r="LW358" s="153"/>
      <c r="LX358" s="153"/>
      <c r="LY358" s="153"/>
      <c r="LZ358" s="153"/>
      <c r="MA358" s="153"/>
      <c r="MB358" s="153"/>
      <c r="MC358" s="153"/>
      <c r="MD358" s="153"/>
      <c r="ME358" s="153"/>
      <c r="MF358" s="153"/>
      <c r="MG358" s="153"/>
      <c r="MH358" s="153"/>
      <c r="MI358" s="153"/>
      <c r="MJ358" s="153"/>
      <c r="MK358" s="153"/>
      <c r="ML358" s="153"/>
      <c r="MM358" s="153"/>
      <c r="MN358" s="153"/>
      <c r="MO358" s="153"/>
      <c r="MP358" s="153"/>
      <c r="MQ358" s="153"/>
      <c r="MR358" s="153"/>
      <c r="MS358" s="153"/>
      <c r="MT358" s="153"/>
      <c r="MU358" s="153"/>
      <c r="MV358" s="153"/>
      <c r="MW358" s="153"/>
      <c r="MX358" s="153"/>
      <c r="MY358" s="153"/>
      <c r="MZ358" s="153"/>
      <c r="NA358" s="153"/>
      <c r="NB358" s="153"/>
      <c r="NC358" s="153"/>
      <c r="ND358" s="153"/>
      <c r="NE358" s="153"/>
      <c r="NF358" s="153"/>
      <c r="NG358" s="153"/>
      <c r="NH358" s="153"/>
      <c r="NI358" s="153"/>
      <c r="NJ358" s="153"/>
      <c r="NK358" s="153"/>
      <c r="NL358" s="153"/>
      <c r="NM358" s="153"/>
      <c r="NN358" s="153"/>
      <c r="NO358" s="153"/>
      <c r="NP358" s="153"/>
      <c r="NQ358" s="153"/>
      <c r="NR358" s="153"/>
      <c r="NS358" s="153"/>
      <c r="NT358" s="153"/>
      <c r="NU358" s="153"/>
      <c r="NV358" s="153"/>
      <c r="NW358" s="153"/>
      <c r="NX358" s="153"/>
      <c r="NY358" s="153"/>
      <c r="NZ358" s="153"/>
      <c r="OA358" s="153"/>
      <c r="OB358" s="153"/>
      <c r="OC358" s="153"/>
      <c r="OD358" s="153"/>
      <c r="OE358" s="153"/>
      <c r="OF358" s="153"/>
      <c r="OG358" s="153"/>
      <c r="OH358" s="153"/>
      <c r="OI358" s="153"/>
      <c r="OJ358" s="153"/>
      <c r="OK358" s="153"/>
      <c r="OL358" s="153"/>
      <c r="OM358" s="153"/>
      <c r="ON358" s="153"/>
      <c r="OO358" s="154"/>
      <c r="OP358" s="144"/>
      <c r="OQ358" s="155">
        <v>53010</v>
      </c>
      <c r="OR358" s="153"/>
      <c r="OS358" s="153"/>
      <c r="OT358" s="153"/>
      <c r="OU358" s="153"/>
      <c r="OV358" s="153"/>
      <c r="OW358" s="153"/>
      <c r="OX358" s="153"/>
      <c r="OY358" s="153"/>
      <c r="OZ358" s="153"/>
      <c r="PA358" s="153"/>
      <c r="PB358" s="153"/>
      <c r="PC358" s="153"/>
      <c r="PD358" s="153"/>
      <c r="PE358" s="153"/>
      <c r="PF358" s="153"/>
      <c r="PG358" s="153"/>
      <c r="PH358" s="153"/>
      <c r="PI358" s="153"/>
      <c r="PJ358" s="156"/>
      <c r="PK358" s="144">
        <v>53010</v>
      </c>
      <c r="PL358" s="144">
        <v>53010</v>
      </c>
    </row>
    <row r="359" spans="1:428" ht="15" x14ac:dyDescent="0.25">
      <c r="A359" s="158" t="s">
        <v>663</v>
      </c>
      <c r="B359" s="159" t="s">
        <v>751</v>
      </c>
      <c r="C359" s="149" t="s">
        <v>544</v>
      </c>
      <c r="D359" s="155">
        <v>0</v>
      </c>
      <c r="E359" s="153">
        <v>1</v>
      </c>
      <c r="F359" s="153">
        <v>0</v>
      </c>
      <c r="G359" s="153">
        <v>0</v>
      </c>
      <c r="H359" s="153">
        <v>0</v>
      </c>
      <c r="I359" s="153">
        <v>0</v>
      </c>
      <c r="J359" s="153">
        <v>0</v>
      </c>
      <c r="K359" s="153">
        <v>0</v>
      </c>
      <c r="L359" s="153">
        <v>0</v>
      </c>
      <c r="M359" s="153">
        <v>0</v>
      </c>
      <c r="N359" s="153"/>
      <c r="O359" s="153">
        <v>0</v>
      </c>
      <c r="P359" s="153">
        <v>0</v>
      </c>
      <c r="Q359" s="153"/>
      <c r="R359" s="153"/>
      <c r="S359" s="153"/>
      <c r="T359" s="153"/>
      <c r="U359" s="153"/>
      <c r="V359" s="153"/>
      <c r="W359" s="153"/>
      <c r="X359" s="153"/>
      <c r="Y359" s="153">
        <v>103</v>
      </c>
      <c r="Z359" s="153">
        <v>46</v>
      </c>
      <c r="AA359" s="153"/>
      <c r="AB359" s="153"/>
      <c r="AC359" s="153"/>
      <c r="AD359" s="153">
        <v>5</v>
      </c>
      <c r="AE359" s="153"/>
      <c r="AF359" s="153"/>
      <c r="AG359" s="153"/>
      <c r="AH359" s="153"/>
      <c r="AI359" s="153"/>
      <c r="AJ359" s="153"/>
      <c r="AK359" s="153"/>
      <c r="AL359" s="153"/>
      <c r="AM359" s="153"/>
      <c r="AN359" s="153"/>
      <c r="AO359" s="153"/>
      <c r="AP359" s="153"/>
      <c r="AQ359" s="153"/>
      <c r="AR359" s="153"/>
      <c r="AS359" s="153"/>
      <c r="AT359" s="153"/>
      <c r="AU359" s="153"/>
      <c r="AV359" s="153"/>
      <c r="AW359" s="153"/>
      <c r="AX359" s="153"/>
      <c r="AY359" s="153"/>
      <c r="AZ359" s="153"/>
      <c r="BA359" s="153"/>
      <c r="BB359" s="153"/>
      <c r="BC359" s="153"/>
      <c r="BD359" s="153"/>
      <c r="BE359" s="153"/>
      <c r="BF359" s="153"/>
      <c r="BG359" s="153"/>
      <c r="BH359" s="153"/>
      <c r="BI359" s="153"/>
      <c r="BJ359" s="153"/>
      <c r="BK359" s="153"/>
      <c r="BL359" s="153"/>
      <c r="BM359" s="153"/>
      <c r="BN359" s="153"/>
      <c r="BO359" s="153"/>
      <c r="BP359" s="153"/>
      <c r="BQ359" s="153"/>
      <c r="BR359" s="153"/>
      <c r="BS359" s="153"/>
      <c r="BT359" s="153"/>
      <c r="BU359" s="153"/>
      <c r="BV359" s="153"/>
      <c r="BW359" s="153"/>
      <c r="BX359" s="153"/>
      <c r="BY359" s="153"/>
      <c r="BZ359" s="153"/>
      <c r="CA359" s="153"/>
      <c r="CB359" s="153"/>
      <c r="CC359" s="153"/>
      <c r="CD359" s="153"/>
      <c r="CE359" s="153"/>
      <c r="CF359" s="153"/>
      <c r="CG359" s="153"/>
      <c r="CH359" s="153"/>
      <c r="CI359" s="153"/>
      <c r="CJ359" s="153"/>
      <c r="CK359" s="153"/>
      <c r="CL359" s="153"/>
      <c r="CM359" s="153"/>
      <c r="CN359" s="153"/>
      <c r="CO359" s="153"/>
      <c r="CP359" s="153"/>
      <c r="CQ359" s="153"/>
      <c r="CR359" s="153"/>
      <c r="CS359" s="153"/>
      <c r="CT359" s="153"/>
      <c r="CU359" s="153"/>
      <c r="CV359" s="153"/>
      <c r="CW359" s="153"/>
      <c r="CX359" s="153"/>
      <c r="CY359" s="153"/>
      <c r="CZ359" s="153"/>
      <c r="DA359" s="153"/>
      <c r="DB359" s="153"/>
      <c r="DC359" s="153"/>
      <c r="DD359" s="153"/>
      <c r="DE359" s="153"/>
      <c r="DF359" s="153"/>
      <c r="DG359" s="153"/>
      <c r="DH359" s="153"/>
      <c r="DI359" s="153"/>
      <c r="DJ359" s="153"/>
      <c r="DK359" s="153"/>
      <c r="DL359" s="153"/>
      <c r="DM359" s="153"/>
      <c r="DN359" s="153"/>
      <c r="DO359" s="153"/>
      <c r="DP359" s="153"/>
      <c r="DQ359" s="153"/>
      <c r="DR359" s="153"/>
      <c r="DS359" s="153"/>
      <c r="DT359" s="153"/>
      <c r="DU359" s="153"/>
      <c r="DV359" s="153"/>
      <c r="DW359" s="153"/>
      <c r="DX359" s="153"/>
      <c r="DY359" s="153"/>
      <c r="DZ359" s="153"/>
      <c r="EA359" s="153"/>
      <c r="EB359" s="153"/>
      <c r="EC359" s="153"/>
      <c r="ED359" s="153"/>
      <c r="EE359" s="153"/>
      <c r="EF359" s="153"/>
      <c r="EG359" s="153"/>
      <c r="EH359" s="153"/>
      <c r="EI359" s="153"/>
      <c r="EJ359" s="153"/>
      <c r="EK359" s="153"/>
      <c r="EL359" s="153"/>
      <c r="EM359" s="153"/>
      <c r="EN359" s="153"/>
      <c r="EO359" s="153"/>
      <c r="EP359" s="153"/>
      <c r="EQ359" s="153"/>
      <c r="ER359" s="153"/>
      <c r="ES359" s="153"/>
      <c r="ET359" s="153"/>
      <c r="EU359" s="153"/>
      <c r="EV359" s="153"/>
      <c r="EW359" s="153"/>
      <c r="EX359" s="153"/>
      <c r="EY359" s="153"/>
      <c r="EZ359" s="153"/>
      <c r="FA359" s="153"/>
      <c r="FB359" s="153"/>
      <c r="FC359" s="153"/>
      <c r="FD359" s="153"/>
      <c r="FE359" s="153"/>
      <c r="FF359" s="153"/>
      <c r="FG359" s="153"/>
      <c r="FH359" s="153"/>
      <c r="FI359" s="153"/>
      <c r="FJ359" s="153"/>
      <c r="FK359" s="153"/>
      <c r="FL359" s="153"/>
      <c r="FM359" s="153"/>
      <c r="FN359" s="153"/>
      <c r="FO359" s="153"/>
      <c r="FP359" s="153"/>
      <c r="FQ359" s="153"/>
      <c r="FR359" s="153"/>
      <c r="FS359" s="153"/>
      <c r="FT359" s="153"/>
      <c r="FU359" s="153"/>
      <c r="FV359" s="153"/>
      <c r="FW359" s="153"/>
      <c r="FX359" s="153"/>
      <c r="FY359" s="153"/>
      <c r="FZ359" s="153"/>
      <c r="GA359" s="153"/>
      <c r="GB359" s="153"/>
      <c r="GC359" s="153"/>
      <c r="GD359" s="153"/>
      <c r="GE359" s="153"/>
      <c r="GF359" s="153"/>
      <c r="GG359" s="153"/>
      <c r="GH359" s="153"/>
      <c r="GI359" s="153"/>
      <c r="GJ359" s="153"/>
      <c r="GK359" s="153"/>
      <c r="GL359" s="153"/>
      <c r="GM359" s="153"/>
      <c r="GN359" s="153"/>
      <c r="GO359" s="153"/>
      <c r="GP359" s="153"/>
      <c r="GQ359" s="153"/>
      <c r="GR359" s="153"/>
      <c r="GS359" s="153"/>
      <c r="GT359" s="153"/>
      <c r="GU359" s="153"/>
      <c r="GV359" s="153"/>
      <c r="GW359" s="153"/>
      <c r="GX359" s="153"/>
      <c r="GY359" s="153"/>
      <c r="GZ359" s="153"/>
      <c r="HA359" s="153"/>
      <c r="HB359" s="153"/>
      <c r="HC359" s="153"/>
      <c r="HD359" s="153"/>
      <c r="HE359" s="153"/>
      <c r="HF359" s="153"/>
      <c r="HG359" s="153"/>
      <c r="HH359" s="153"/>
      <c r="HI359" s="153"/>
      <c r="HJ359" s="153"/>
      <c r="HK359" s="153"/>
      <c r="HL359" s="153"/>
      <c r="HM359" s="153"/>
      <c r="HN359" s="153"/>
      <c r="HO359" s="153"/>
      <c r="HP359" s="153"/>
      <c r="HQ359" s="153"/>
      <c r="HR359" s="153"/>
      <c r="HS359" s="153"/>
      <c r="HT359" s="153"/>
      <c r="HU359" s="153"/>
      <c r="HV359" s="153"/>
      <c r="HW359" s="153"/>
      <c r="HX359" s="153"/>
      <c r="HY359" s="153"/>
      <c r="HZ359" s="153"/>
      <c r="IA359" s="153"/>
      <c r="IB359" s="153"/>
      <c r="IC359" s="153">
        <v>24</v>
      </c>
      <c r="ID359" s="153"/>
      <c r="IE359" s="153">
        <v>5</v>
      </c>
      <c r="IF359" s="153"/>
      <c r="IG359" s="153"/>
      <c r="IH359" s="153"/>
      <c r="II359" s="153"/>
      <c r="IJ359" s="153"/>
      <c r="IK359" s="153"/>
      <c r="IL359" s="153"/>
      <c r="IM359" s="153"/>
      <c r="IN359" s="153"/>
      <c r="IO359" s="153"/>
      <c r="IP359" s="153"/>
      <c r="IQ359" s="153"/>
      <c r="IR359" s="153"/>
      <c r="IS359" s="153"/>
      <c r="IT359" s="153"/>
      <c r="IU359" s="153"/>
      <c r="IV359" s="153"/>
      <c r="IW359" s="153"/>
      <c r="IX359" s="153"/>
      <c r="IY359" s="153"/>
      <c r="IZ359" s="153"/>
      <c r="JA359" s="153"/>
      <c r="JB359" s="153"/>
      <c r="JC359" s="153"/>
      <c r="JD359" s="153"/>
      <c r="JE359" s="153">
        <v>1</v>
      </c>
      <c r="JF359" s="153"/>
      <c r="JG359" s="153"/>
      <c r="JH359" s="153"/>
      <c r="JI359" s="153"/>
      <c r="JJ359" s="153"/>
      <c r="JK359" s="153"/>
      <c r="JL359" s="153">
        <v>261</v>
      </c>
      <c r="JM359" s="153">
        <v>113</v>
      </c>
      <c r="JN359" s="153">
        <v>174</v>
      </c>
      <c r="JO359" s="153">
        <v>261</v>
      </c>
      <c r="JP359" s="153">
        <v>233</v>
      </c>
      <c r="JQ359" s="153"/>
      <c r="JR359" s="153">
        <v>48</v>
      </c>
      <c r="JS359" s="153"/>
      <c r="JT359" s="153">
        <v>375</v>
      </c>
      <c r="JU359" s="153"/>
      <c r="JV359" s="153"/>
      <c r="JW359" s="153"/>
      <c r="JX359" s="153">
        <v>319</v>
      </c>
      <c r="JY359" s="153"/>
      <c r="JZ359" s="153">
        <v>515</v>
      </c>
      <c r="KA359" s="153"/>
      <c r="KB359" s="153">
        <v>557</v>
      </c>
      <c r="KC359" s="153"/>
      <c r="KD359" s="153">
        <v>802</v>
      </c>
      <c r="KE359" s="153">
        <v>133</v>
      </c>
      <c r="KF359" s="153"/>
      <c r="KG359" s="153">
        <v>11</v>
      </c>
      <c r="KH359" s="153"/>
      <c r="KI359" s="153"/>
      <c r="KJ359" s="153"/>
      <c r="KK359" s="153">
        <v>2</v>
      </c>
      <c r="KL359" s="153">
        <v>38</v>
      </c>
      <c r="KM359" s="153"/>
      <c r="KN359" s="153"/>
      <c r="KO359" s="153"/>
      <c r="KP359" s="153"/>
      <c r="KQ359" s="153"/>
      <c r="KR359" s="153"/>
      <c r="KS359" s="153"/>
      <c r="KT359" s="153"/>
      <c r="KU359" s="153"/>
      <c r="KV359" s="153"/>
      <c r="KW359" s="153"/>
      <c r="KX359" s="153">
        <v>10</v>
      </c>
      <c r="KY359" s="153">
        <v>12</v>
      </c>
      <c r="KZ359" s="153"/>
      <c r="LA359" s="153">
        <v>111</v>
      </c>
      <c r="LB359" s="153"/>
      <c r="LC359" s="153"/>
      <c r="LD359" s="153"/>
      <c r="LE359" s="153"/>
      <c r="LF359" s="153"/>
      <c r="LG359" s="153"/>
      <c r="LH359" s="153"/>
      <c r="LI359" s="153"/>
      <c r="LJ359" s="153"/>
      <c r="LK359" s="153"/>
      <c r="LL359" s="153"/>
      <c r="LM359" s="153"/>
      <c r="LN359" s="153"/>
      <c r="LO359" s="153"/>
      <c r="LP359" s="153"/>
      <c r="LQ359" s="153"/>
      <c r="LR359" s="153"/>
      <c r="LS359" s="153"/>
      <c r="LT359" s="153"/>
      <c r="LU359" s="153">
        <v>111</v>
      </c>
      <c r="LV359" s="153"/>
      <c r="LW359" s="153"/>
      <c r="LX359" s="153">
        <v>42</v>
      </c>
      <c r="LY359" s="153"/>
      <c r="LZ359" s="153"/>
      <c r="MA359" s="153"/>
      <c r="MB359" s="153"/>
      <c r="MC359" s="153"/>
      <c r="MD359" s="153"/>
      <c r="ME359" s="153"/>
      <c r="MF359" s="153"/>
      <c r="MG359" s="153"/>
      <c r="MH359" s="153"/>
      <c r="MI359" s="153">
        <v>13</v>
      </c>
      <c r="MJ359" s="153"/>
      <c r="MK359" s="153"/>
      <c r="ML359" s="153"/>
      <c r="MM359" s="153"/>
      <c r="MN359" s="153"/>
      <c r="MO359" s="153"/>
      <c r="MP359" s="153"/>
      <c r="MQ359" s="153"/>
      <c r="MR359" s="153">
        <v>669</v>
      </c>
      <c r="MS359" s="153"/>
      <c r="MT359" s="153"/>
      <c r="MU359" s="153"/>
      <c r="MV359" s="153"/>
      <c r="MW359" s="153"/>
      <c r="MX359" s="153">
        <v>0</v>
      </c>
      <c r="MY359" s="153"/>
      <c r="MZ359" s="153"/>
      <c r="NA359" s="153">
        <v>3</v>
      </c>
      <c r="NB359" s="153"/>
      <c r="NC359" s="153"/>
      <c r="ND359" s="153"/>
      <c r="NE359" s="153"/>
      <c r="NF359" s="153"/>
      <c r="NG359" s="153"/>
      <c r="NH359" s="153"/>
      <c r="NI359" s="153"/>
      <c r="NJ359" s="153"/>
      <c r="NK359" s="153"/>
      <c r="NL359" s="153"/>
      <c r="NM359" s="153"/>
      <c r="NN359" s="153"/>
      <c r="NO359" s="153"/>
      <c r="NP359" s="153"/>
      <c r="NQ359" s="153"/>
      <c r="NR359" s="153"/>
      <c r="NS359" s="153"/>
      <c r="NT359" s="153"/>
      <c r="NU359" s="153"/>
      <c r="NV359" s="153"/>
      <c r="NW359" s="153"/>
      <c r="NX359" s="153"/>
      <c r="NY359" s="153"/>
      <c r="NZ359" s="153"/>
      <c r="OA359" s="153"/>
      <c r="OB359" s="153"/>
      <c r="OC359" s="153">
        <v>0</v>
      </c>
      <c r="OD359" s="153"/>
      <c r="OE359" s="153"/>
      <c r="OF359" s="153"/>
      <c r="OG359" s="153"/>
      <c r="OH359" s="153"/>
      <c r="OI359" s="153"/>
      <c r="OJ359" s="153">
        <v>2728</v>
      </c>
      <c r="OK359" s="153">
        <v>706</v>
      </c>
      <c r="OL359" s="153">
        <v>744</v>
      </c>
      <c r="OM359" s="153">
        <v>2</v>
      </c>
      <c r="ON359" s="153"/>
      <c r="OO359" s="154">
        <v>1</v>
      </c>
      <c r="OP359" s="144">
        <v>9181</v>
      </c>
      <c r="OQ359" s="155">
        <v>238722</v>
      </c>
      <c r="OR359" s="153"/>
      <c r="OS359" s="153"/>
      <c r="OT359" s="153"/>
      <c r="OU359" s="153"/>
      <c r="OV359" s="153"/>
      <c r="OW359" s="153">
        <v>1844</v>
      </c>
      <c r="OX359" s="153">
        <v>-983</v>
      </c>
      <c r="OY359" s="153"/>
      <c r="OZ359" s="153"/>
      <c r="PA359" s="153"/>
      <c r="PB359" s="153"/>
      <c r="PC359" s="153"/>
      <c r="PD359" s="153"/>
      <c r="PE359" s="153"/>
      <c r="PF359" s="153"/>
      <c r="PG359" s="153"/>
      <c r="PH359" s="153"/>
      <c r="PI359" s="153"/>
      <c r="PJ359" s="156"/>
      <c r="PK359" s="144">
        <v>239583</v>
      </c>
      <c r="PL359" s="144">
        <v>248764</v>
      </c>
    </row>
    <row r="360" spans="1:428" ht="15" x14ac:dyDescent="0.25">
      <c r="A360" s="158" t="s">
        <v>664</v>
      </c>
      <c r="B360" s="159" t="s">
        <v>751</v>
      </c>
      <c r="C360" s="149" t="s">
        <v>545</v>
      </c>
      <c r="D360" s="155"/>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c r="AA360" s="153"/>
      <c r="AB360" s="153"/>
      <c r="AC360" s="153"/>
      <c r="AD360" s="153"/>
      <c r="AE360" s="153"/>
      <c r="AF360" s="153"/>
      <c r="AG360" s="153"/>
      <c r="AH360" s="153"/>
      <c r="AI360" s="153"/>
      <c r="AJ360" s="153"/>
      <c r="AK360" s="153"/>
      <c r="AL360" s="153"/>
      <c r="AM360" s="153"/>
      <c r="AN360" s="153"/>
      <c r="AO360" s="153"/>
      <c r="AP360" s="153"/>
      <c r="AQ360" s="153"/>
      <c r="AR360" s="153"/>
      <c r="AS360" s="153"/>
      <c r="AT360" s="153"/>
      <c r="AU360" s="153"/>
      <c r="AV360" s="153"/>
      <c r="AW360" s="153"/>
      <c r="AX360" s="153"/>
      <c r="AY360" s="153"/>
      <c r="AZ360" s="153"/>
      <c r="BA360" s="153"/>
      <c r="BB360" s="153"/>
      <c r="BC360" s="153"/>
      <c r="BD360" s="153"/>
      <c r="BE360" s="153"/>
      <c r="BF360" s="153"/>
      <c r="BG360" s="153"/>
      <c r="BH360" s="153"/>
      <c r="BI360" s="153"/>
      <c r="BJ360" s="153"/>
      <c r="BK360" s="153"/>
      <c r="BL360" s="153"/>
      <c r="BM360" s="153"/>
      <c r="BN360" s="153"/>
      <c r="BO360" s="153"/>
      <c r="BP360" s="153"/>
      <c r="BQ360" s="153"/>
      <c r="BR360" s="153"/>
      <c r="BS360" s="153"/>
      <c r="BT360" s="153"/>
      <c r="BU360" s="153"/>
      <c r="BV360" s="153"/>
      <c r="BW360" s="153"/>
      <c r="BX360" s="153"/>
      <c r="BY360" s="153"/>
      <c r="BZ360" s="153"/>
      <c r="CA360" s="153"/>
      <c r="CB360" s="153"/>
      <c r="CC360" s="153"/>
      <c r="CD360" s="153"/>
      <c r="CE360" s="153"/>
      <c r="CF360" s="153"/>
      <c r="CG360" s="153"/>
      <c r="CH360" s="153"/>
      <c r="CI360" s="153"/>
      <c r="CJ360" s="153"/>
      <c r="CK360" s="153"/>
      <c r="CL360" s="153"/>
      <c r="CM360" s="153"/>
      <c r="CN360" s="153"/>
      <c r="CO360" s="153"/>
      <c r="CP360" s="153"/>
      <c r="CQ360" s="153"/>
      <c r="CR360" s="153"/>
      <c r="CS360" s="153"/>
      <c r="CT360" s="153"/>
      <c r="CU360" s="153"/>
      <c r="CV360" s="153"/>
      <c r="CW360" s="153"/>
      <c r="CX360" s="153"/>
      <c r="CY360" s="153"/>
      <c r="CZ360" s="153"/>
      <c r="DA360" s="153"/>
      <c r="DB360" s="153"/>
      <c r="DC360" s="153"/>
      <c r="DD360" s="153"/>
      <c r="DE360" s="153"/>
      <c r="DF360" s="153"/>
      <c r="DG360" s="153"/>
      <c r="DH360" s="153"/>
      <c r="DI360" s="153"/>
      <c r="DJ360" s="153"/>
      <c r="DK360" s="153"/>
      <c r="DL360" s="153"/>
      <c r="DM360" s="153"/>
      <c r="DN360" s="153"/>
      <c r="DO360" s="153"/>
      <c r="DP360" s="153"/>
      <c r="DQ360" s="153"/>
      <c r="DR360" s="153"/>
      <c r="DS360" s="153"/>
      <c r="DT360" s="153"/>
      <c r="DU360" s="153"/>
      <c r="DV360" s="153"/>
      <c r="DW360" s="153"/>
      <c r="DX360" s="153"/>
      <c r="DY360" s="153"/>
      <c r="DZ360" s="153"/>
      <c r="EA360" s="153"/>
      <c r="EB360" s="153"/>
      <c r="EC360" s="153"/>
      <c r="ED360" s="153"/>
      <c r="EE360" s="153"/>
      <c r="EF360" s="153"/>
      <c r="EG360" s="153"/>
      <c r="EH360" s="153"/>
      <c r="EI360" s="153"/>
      <c r="EJ360" s="153"/>
      <c r="EK360" s="153"/>
      <c r="EL360" s="153"/>
      <c r="EM360" s="153"/>
      <c r="EN360" s="153"/>
      <c r="EO360" s="153"/>
      <c r="EP360" s="153"/>
      <c r="EQ360" s="153"/>
      <c r="ER360" s="153"/>
      <c r="ES360" s="153"/>
      <c r="ET360" s="153"/>
      <c r="EU360" s="153"/>
      <c r="EV360" s="153"/>
      <c r="EW360" s="153"/>
      <c r="EX360" s="153"/>
      <c r="EY360" s="153"/>
      <c r="EZ360" s="153"/>
      <c r="FA360" s="153"/>
      <c r="FB360" s="153"/>
      <c r="FC360" s="153"/>
      <c r="FD360" s="153"/>
      <c r="FE360" s="153"/>
      <c r="FF360" s="153"/>
      <c r="FG360" s="153"/>
      <c r="FH360" s="153"/>
      <c r="FI360" s="153"/>
      <c r="FJ360" s="153"/>
      <c r="FK360" s="153"/>
      <c r="FL360" s="153"/>
      <c r="FM360" s="153"/>
      <c r="FN360" s="153"/>
      <c r="FO360" s="153"/>
      <c r="FP360" s="153"/>
      <c r="FQ360" s="153"/>
      <c r="FR360" s="153"/>
      <c r="FS360" s="153"/>
      <c r="FT360" s="153"/>
      <c r="FU360" s="153"/>
      <c r="FV360" s="153"/>
      <c r="FW360" s="153"/>
      <c r="FX360" s="153"/>
      <c r="FY360" s="153"/>
      <c r="FZ360" s="153"/>
      <c r="GA360" s="153"/>
      <c r="GB360" s="153"/>
      <c r="GC360" s="153"/>
      <c r="GD360" s="153"/>
      <c r="GE360" s="153"/>
      <c r="GF360" s="153"/>
      <c r="GG360" s="153"/>
      <c r="GH360" s="153"/>
      <c r="GI360" s="153"/>
      <c r="GJ360" s="153"/>
      <c r="GK360" s="153"/>
      <c r="GL360" s="153"/>
      <c r="GM360" s="153"/>
      <c r="GN360" s="153"/>
      <c r="GO360" s="153"/>
      <c r="GP360" s="153"/>
      <c r="GQ360" s="153"/>
      <c r="GR360" s="153"/>
      <c r="GS360" s="153"/>
      <c r="GT360" s="153"/>
      <c r="GU360" s="153"/>
      <c r="GV360" s="153"/>
      <c r="GW360" s="153"/>
      <c r="GX360" s="153"/>
      <c r="GY360" s="153"/>
      <c r="GZ360" s="153"/>
      <c r="HA360" s="153"/>
      <c r="HB360" s="153"/>
      <c r="HC360" s="153"/>
      <c r="HD360" s="153"/>
      <c r="HE360" s="153"/>
      <c r="HF360" s="153"/>
      <c r="HG360" s="153"/>
      <c r="HH360" s="153"/>
      <c r="HI360" s="153"/>
      <c r="HJ360" s="153"/>
      <c r="HK360" s="153"/>
      <c r="HL360" s="153"/>
      <c r="HM360" s="153"/>
      <c r="HN360" s="153"/>
      <c r="HO360" s="153"/>
      <c r="HP360" s="153"/>
      <c r="HQ360" s="153"/>
      <c r="HR360" s="153"/>
      <c r="HS360" s="153"/>
      <c r="HT360" s="153"/>
      <c r="HU360" s="153"/>
      <c r="HV360" s="153"/>
      <c r="HW360" s="153"/>
      <c r="HX360" s="153"/>
      <c r="HY360" s="153"/>
      <c r="HZ360" s="153"/>
      <c r="IA360" s="153"/>
      <c r="IB360" s="153"/>
      <c r="IC360" s="153">
        <v>1</v>
      </c>
      <c r="ID360" s="153"/>
      <c r="IE360" s="153"/>
      <c r="IF360" s="153"/>
      <c r="IG360" s="153"/>
      <c r="IH360" s="153"/>
      <c r="II360" s="153"/>
      <c r="IJ360" s="153"/>
      <c r="IK360" s="153"/>
      <c r="IL360" s="153"/>
      <c r="IM360" s="153"/>
      <c r="IN360" s="153"/>
      <c r="IO360" s="153"/>
      <c r="IP360" s="153"/>
      <c r="IQ360" s="153"/>
      <c r="IR360" s="153"/>
      <c r="IS360" s="153"/>
      <c r="IT360" s="153"/>
      <c r="IU360" s="153"/>
      <c r="IV360" s="153"/>
      <c r="IW360" s="153"/>
      <c r="IX360" s="153"/>
      <c r="IY360" s="153"/>
      <c r="IZ360" s="153"/>
      <c r="JA360" s="153"/>
      <c r="JB360" s="153"/>
      <c r="JC360" s="153"/>
      <c r="JD360" s="153"/>
      <c r="JE360" s="153"/>
      <c r="JF360" s="153"/>
      <c r="JG360" s="153"/>
      <c r="JH360" s="153"/>
      <c r="JI360" s="153"/>
      <c r="JJ360" s="153"/>
      <c r="JK360" s="153"/>
      <c r="JL360" s="153">
        <v>53</v>
      </c>
      <c r="JM360" s="153">
        <v>28</v>
      </c>
      <c r="JN360" s="153">
        <v>39</v>
      </c>
      <c r="JO360" s="153">
        <v>84</v>
      </c>
      <c r="JP360" s="153">
        <v>32</v>
      </c>
      <c r="JQ360" s="153"/>
      <c r="JR360" s="153">
        <v>58</v>
      </c>
      <c r="JS360" s="153"/>
      <c r="JT360" s="153">
        <v>112</v>
      </c>
      <c r="JU360" s="153"/>
      <c r="JV360" s="153"/>
      <c r="JW360" s="153">
        <v>74</v>
      </c>
      <c r="JX360" s="153">
        <v>162</v>
      </c>
      <c r="JY360" s="153"/>
      <c r="JZ360" s="153">
        <v>259</v>
      </c>
      <c r="KA360" s="153"/>
      <c r="KB360" s="153">
        <v>283</v>
      </c>
      <c r="KC360" s="153"/>
      <c r="KD360" s="153">
        <v>290</v>
      </c>
      <c r="KE360" s="153">
        <v>55</v>
      </c>
      <c r="KF360" s="153">
        <v>176</v>
      </c>
      <c r="KG360" s="153">
        <v>1</v>
      </c>
      <c r="KH360" s="153"/>
      <c r="KI360" s="153"/>
      <c r="KJ360" s="153"/>
      <c r="KK360" s="153"/>
      <c r="KL360" s="153"/>
      <c r="KM360" s="153"/>
      <c r="KN360" s="153"/>
      <c r="KO360" s="153"/>
      <c r="KP360" s="153"/>
      <c r="KQ360" s="153"/>
      <c r="KR360" s="153"/>
      <c r="KS360" s="153"/>
      <c r="KT360" s="153"/>
      <c r="KU360" s="153"/>
      <c r="KV360" s="153"/>
      <c r="KW360" s="153"/>
      <c r="KX360" s="153"/>
      <c r="KY360" s="153"/>
      <c r="KZ360" s="153"/>
      <c r="LA360" s="153"/>
      <c r="LB360" s="153"/>
      <c r="LC360" s="153"/>
      <c r="LD360" s="153">
        <v>18</v>
      </c>
      <c r="LE360" s="153">
        <v>7</v>
      </c>
      <c r="LF360" s="153">
        <v>4</v>
      </c>
      <c r="LG360" s="153">
        <v>1</v>
      </c>
      <c r="LH360" s="153"/>
      <c r="LI360" s="153"/>
      <c r="LJ360" s="153"/>
      <c r="LK360" s="153"/>
      <c r="LL360" s="153"/>
      <c r="LM360" s="153"/>
      <c r="LN360" s="153"/>
      <c r="LO360" s="153"/>
      <c r="LP360" s="153"/>
      <c r="LQ360" s="153"/>
      <c r="LR360" s="153"/>
      <c r="LS360" s="153"/>
      <c r="LT360" s="153"/>
      <c r="LU360" s="153"/>
      <c r="LV360" s="153"/>
      <c r="LW360" s="153"/>
      <c r="LX360" s="153"/>
      <c r="LY360" s="153"/>
      <c r="LZ360" s="153"/>
      <c r="MA360" s="153"/>
      <c r="MB360" s="153"/>
      <c r="MC360" s="153"/>
      <c r="MD360" s="153"/>
      <c r="ME360" s="153"/>
      <c r="MF360" s="153"/>
      <c r="MG360" s="153"/>
      <c r="MH360" s="153">
        <v>51</v>
      </c>
      <c r="MI360" s="153">
        <v>105</v>
      </c>
      <c r="MJ360" s="153"/>
      <c r="MK360" s="153"/>
      <c r="ML360" s="153">
        <v>78</v>
      </c>
      <c r="MM360" s="153"/>
      <c r="MN360" s="153"/>
      <c r="MO360" s="153">
        <v>39</v>
      </c>
      <c r="MP360" s="153"/>
      <c r="MQ360" s="153">
        <v>88</v>
      </c>
      <c r="MR360" s="153">
        <v>292</v>
      </c>
      <c r="MS360" s="153">
        <v>1024</v>
      </c>
      <c r="MT360" s="153"/>
      <c r="MU360" s="153"/>
      <c r="MV360" s="153"/>
      <c r="MW360" s="153"/>
      <c r="MX360" s="153"/>
      <c r="MY360" s="153"/>
      <c r="MZ360" s="153"/>
      <c r="NA360" s="153"/>
      <c r="NB360" s="153"/>
      <c r="NC360" s="153"/>
      <c r="ND360" s="153"/>
      <c r="NE360" s="153"/>
      <c r="NF360" s="153"/>
      <c r="NG360" s="153">
        <v>176</v>
      </c>
      <c r="NH360" s="153"/>
      <c r="NI360" s="153"/>
      <c r="NJ360" s="153">
        <v>1761</v>
      </c>
      <c r="NK360" s="153">
        <v>76</v>
      </c>
      <c r="NL360" s="153"/>
      <c r="NM360" s="153"/>
      <c r="NN360" s="153">
        <v>200</v>
      </c>
      <c r="NO360" s="153"/>
      <c r="NP360" s="153"/>
      <c r="NQ360" s="153"/>
      <c r="NR360" s="153"/>
      <c r="NS360" s="153"/>
      <c r="NT360" s="153"/>
      <c r="NU360" s="153"/>
      <c r="NV360" s="153"/>
      <c r="NW360" s="153">
        <v>19</v>
      </c>
      <c r="NX360" s="153"/>
      <c r="NY360" s="153"/>
      <c r="NZ360" s="153"/>
      <c r="OA360" s="153">
        <v>150</v>
      </c>
      <c r="OB360" s="153">
        <v>1020</v>
      </c>
      <c r="OC360" s="153">
        <v>576</v>
      </c>
      <c r="OD360" s="153"/>
      <c r="OE360" s="153">
        <v>0</v>
      </c>
      <c r="OF360" s="153">
        <v>15</v>
      </c>
      <c r="OG360" s="153"/>
      <c r="OH360" s="153">
        <v>61</v>
      </c>
      <c r="OI360" s="153"/>
      <c r="OJ360" s="153">
        <v>1088</v>
      </c>
      <c r="OK360" s="153">
        <v>425</v>
      </c>
      <c r="OL360" s="153">
        <v>1795</v>
      </c>
      <c r="OM360" s="153"/>
      <c r="ON360" s="153"/>
      <c r="OO360" s="154">
        <v>4</v>
      </c>
      <c r="OP360" s="144">
        <v>10780</v>
      </c>
      <c r="OQ360" s="155">
        <v>68474</v>
      </c>
      <c r="OR360" s="153"/>
      <c r="OS360" s="153"/>
      <c r="OT360" s="153"/>
      <c r="OU360" s="153"/>
      <c r="OV360" s="153"/>
      <c r="OW360" s="153">
        <v>736</v>
      </c>
      <c r="OX360" s="153">
        <v>-748</v>
      </c>
      <c r="OY360" s="153"/>
      <c r="OZ360" s="153"/>
      <c r="PA360" s="153"/>
      <c r="PB360" s="153"/>
      <c r="PC360" s="153"/>
      <c r="PD360" s="153"/>
      <c r="PE360" s="153"/>
      <c r="PF360" s="153"/>
      <c r="PG360" s="153"/>
      <c r="PH360" s="153"/>
      <c r="PI360" s="153"/>
      <c r="PJ360" s="156"/>
      <c r="PK360" s="144">
        <v>68462</v>
      </c>
      <c r="PL360" s="144">
        <v>79242</v>
      </c>
    </row>
    <row r="361" spans="1:428" ht="15" x14ac:dyDescent="0.25">
      <c r="A361" s="158">
        <v>621100</v>
      </c>
      <c r="B361" s="159" t="s">
        <v>751</v>
      </c>
      <c r="C361" s="149" t="s">
        <v>546</v>
      </c>
      <c r="D361" s="155"/>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c r="AA361" s="153"/>
      <c r="AB361" s="153"/>
      <c r="AC361" s="153"/>
      <c r="AD361" s="153"/>
      <c r="AE361" s="153"/>
      <c r="AF361" s="153"/>
      <c r="AG361" s="153"/>
      <c r="AH361" s="153"/>
      <c r="AI361" s="153"/>
      <c r="AJ361" s="153"/>
      <c r="AK361" s="153"/>
      <c r="AL361" s="153"/>
      <c r="AM361" s="153"/>
      <c r="AN361" s="153"/>
      <c r="AO361" s="153"/>
      <c r="AP361" s="153"/>
      <c r="AQ361" s="153"/>
      <c r="AR361" s="153"/>
      <c r="AS361" s="153"/>
      <c r="AT361" s="153"/>
      <c r="AU361" s="153"/>
      <c r="AV361" s="153"/>
      <c r="AW361" s="153"/>
      <c r="AX361" s="153"/>
      <c r="AY361" s="153"/>
      <c r="AZ361" s="153"/>
      <c r="BA361" s="153"/>
      <c r="BB361" s="153"/>
      <c r="BC361" s="153"/>
      <c r="BD361" s="153"/>
      <c r="BE361" s="153"/>
      <c r="BF361" s="153"/>
      <c r="BG361" s="153"/>
      <c r="BH361" s="153"/>
      <c r="BI361" s="153"/>
      <c r="BJ361" s="153"/>
      <c r="BK361" s="153"/>
      <c r="BL361" s="153"/>
      <c r="BM361" s="153"/>
      <c r="BN361" s="153"/>
      <c r="BO361" s="153"/>
      <c r="BP361" s="153"/>
      <c r="BQ361" s="153"/>
      <c r="BR361" s="153"/>
      <c r="BS361" s="153"/>
      <c r="BT361" s="153"/>
      <c r="BU361" s="153"/>
      <c r="BV361" s="153"/>
      <c r="BW361" s="153"/>
      <c r="BX361" s="153"/>
      <c r="BY361" s="153"/>
      <c r="BZ361" s="153"/>
      <c r="CA361" s="153"/>
      <c r="CB361" s="153"/>
      <c r="CC361" s="153"/>
      <c r="CD361" s="153"/>
      <c r="CE361" s="153"/>
      <c r="CF361" s="153"/>
      <c r="CG361" s="153"/>
      <c r="CH361" s="153"/>
      <c r="CI361" s="153"/>
      <c r="CJ361" s="153"/>
      <c r="CK361" s="153"/>
      <c r="CL361" s="153"/>
      <c r="CM361" s="153"/>
      <c r="CN361" s="153"/>
      <c r="CO361" s="153"/>
      <c r="CP361" s="153"/>
      <c r="CQ361" s="153"/>
      <c r="CR361" s="153"/>
      <c r="CS361" s="153"/>
      <c r="CT361" s="153"/>
      <c r="CU361" s="153"/>
      <c r="CV361" s="153"/>
      <c r="CW361" s="153"/>
      <c r="CX361" s="153"/>
      <c r="CY361" s="153"/>
      <c r="CZ361" s="153"/>
      <c r="DA361" s="153"/>
      <c r="DB361" s="153"/>
      <c r="DC361" s="153"/>
      <c r="DD361" s="153"/>
      <c r="DE361" s="153"/>
      <c r="DF361" s="153"/>
      <c r="DG361" s="153"/>
      <c r="DH361" s="153"/>
      <c r="DI361" s="153"/>
      <c r="DJ361" s="153"/>
      <c r="DK361" s="153"/>
      <c r="DL361" s="153"/>
      <c r="DM361" s="153"/>
      <c r="DN361" s="153"/>
      <c r="DO361" s="153"/>
      <c r="DP361" s="153"/>
      <c r="DQ361" s="153"/>
      <c r="DR361" s="153"/>
      <c r="DS361" s="153"/>
      <c r="DT361" s="153"/>
      <c r="DU361" s="153"/>
      <c r="DV361" s="153"/>
      <c r="DW361" s="153"/>
      <c r="DX361" s="153"/>
      <c r="DY361" s="153"/>
      <c r="DZ361" s="153"/>
      <c r="EA361" s="153"/>
      <c r="EB361" s="153"/>
      <c r="EC361" s="153"/>
      <c r="ED361" s="153"/>
      <c r="EE361" s="153"/>
      <c r="EF361" s="153"/>
      <c r="EG361" s="153"/>
      <c r="EH361" s="153"/>
      <c r="EI361" s="153"/>
      <c r="EJ361" s="153"/>
      <c r="EK361" s="153"/>
      <c r="EL361" s="153"/>
      <c r="EM361" s="153"/>
      <c r="EN361" s="153"/>
      <c r="EO361" s="153"/>
      <c r="EP361" s="153"/>
      <c r="EQ361" s="153"/>
      <c r="ER361" s="153"/>
      <c r="ES361" s="153"/>
      <c r="ET361" s="153"/>
      <c r="EU361" s="153"/>
      <c r="EV361" s="153"/>
      <c r="EW361" s="153"/>
      <c r="EX361" s="153"/>
      <c r="EY361" s="153"/>
      <c r="EZ361" s="153"/>
      <c r="FA361" s="153"/>
      <c r="FB361" s="153"/>
      <c r="FC361" s="153"/>
      <c r="FD361" s="153"/>
      <c r="FE361" s="153"/>
      <c r="FF361" s="153"/>
      <c r="FG361" s="153"/>
      <c r="FH361" s="153"/>
      <c r="FI361" s="153"/>
      <c r="FJ361" s="153"/>
      <c r="FK361" s="153"/>
      <c r="FL361" s="153"/>
      <c r="FM361" s="153"/>
      <c r="FN361" s="153"/>
      <c r="FO361" s="153"/>
      <c r="FP361" s="153"/>
      <c r="FQ361" s="153"/>
      <c r="FR361" s="153"/>
      <c r="FS361" s="153"/>
      <c r="FT361" s="153"/>
      <c r="FU361" s="153"/>
      <c r="FV361" s="153"/>
      <c r="FW361" s="153"/>
      <c r="FX361" s="153"/>
      <c r="FY361" s="153"/>
      <c r="FZ361" s="153"/>
      <c r="GA361" s="153"/>
      <c r="GB361" s="153"/>
      <c r="GC361" s="153"/>
      <c r="GD361" s="153"/>
      <c r="GE361" s="153"/>
      <c r="GF361" s="153"/>
      <c r="GG361" s="153"/>
      <c r="GH361" s="153"/>
      <c r="GI361" s="153"/>
      <c r="GJ361" s="153"/>
      <c r="GK361" s="153"/>
      <c r="GL361" s="153"/>
      <c r="GM361" s="153"/>
      <c r="GN361" s="153"/>
      <c r="GO361" s="153"/>
      <c r="GP361" s="153"/>
      <c r="GQ361" s="153"/>
      <c r="GR361" s="153"/>
      <c r="GS361" s="153"/>
      <c r="GT361" s="153"/>
      <c r="GU361" s="153"/>
      <c r="GV361" s="153"/>
      <c r="GW361" s="153"/>
      <c r="GX361" s="153"/>
      <c r="GY361" s="153"/>
      <c r="GZ361" s="153"/>
      <c r="HA361" s="153"/>
      <c r="HB361" s="153"/>
      <c r="HC361" s="153"/>
      <c r="HD361" s="153"/>
      <c r="HE361" s="153"/>
      <c r="HF361" s="153"/>
      <c r="HG361" s="153"/>
      <c r="HH361" s="153"/>
      <c r="HI361" s="153"/>
      <c r="HJ361" s="153"/>
      <c r="HK361" s="153"/>
      <c r="HL361" s="153"/>
      <c r="HM361" s="153"/>
      <c r="HN361" s="153"/>
      <c r="HO361" s="153"/>
      <c r="HP361" s="153"/>
      <c r="HQ361" s="153"/>
      <c r="HR361" s="153"/>
      <c r="HS361" s="153"/>
      <c r="HT361" s="153"/>
      <c r="HU361" s="153"/>
      <c r="HV361" s="153"/>
      <c r="HW361" s="153"/>
      <c r="HX361" s="153"/>
      <c r="HY361" s="153"/>
      <c r="HZ361" s="153"/>
      <c r="IA361" s="153"/>
      <c r="IB361" s="153"/>
      <c r="IC361" s="153"/>
      <c r="ID361" s="153"/>
      <c r="IE361" s="153"/>
      <c r="IF361" s="153"/>
      <c r="IG361" s="153"/>
      <c r="IH361" s="153"/>
      <c r="II361" s="153"/>
      <c r="IJ361" s="153"/>
      <c r="IK361" s="153"/>
      <c r="IL361" s="153"/>
      <c r="IM361" s="153"/>
      <c r="IN361" s="153"/>
      <c r="IO361" s="153"/>
      <c r="IP361" s="153"/>
      <c r="IQ361" s="153"/>
      <c r="IR361" s="153"/>
      <c r="IS361" s="153"/>
      <c r="IT361" s="153"/>
      <c r="IU361" s="153"/>
      <c r="IV361" s="153"/>
      <c r="IW361" s="153"/>
      <c r="IX361" s="153"/>
      <c r="IY361" s="153"/>
      <c r="IZ361" s="153"/>
      <c r="JA361" s="153"/>
      <c r="JB361" s="153"/>
      <c r="JC361" s="153"/>
      <c r="JD361" s="153"/>
      <c r="JE361" s="153"/>
      <c r="JF361" s="153"/>
      <c r="JG361" s="153"/>
      <c r="JH361" s="153"/>
      <c r="JI361" s="153"/>
      <c r="JJ361" s="153"/>
      <c r="JK361" s="153"/>
      <c r="JL361" s="153"/>
      <c r="JM361" s="153"/>
      <c r="JN361" s="153"/>
      <c r="JO361" s="153"/>
      <c r="JP361" s="153"/>
      <c r="JQ361" s="153"/>
      <c r="JR361" s="153"/>
      <c r="JS361" s="153"/>
      <c r="JT361" s="153"/>
      <c r="JU361" s="153"/>
      <c r="JV361" s="153"/>
      <c r="JW361" s="153"/>
      <c r="JX361" s="153"/>
      <c r="JY361" s="153"/>
      <c r="JZ361" s="153"/>
      <c r="KA361" s="153"/>
      <c r="KB361" s="153"/>
      <c r="KC361" s="153"/>
      <c r="KD361" s="153"/>
      <c r="KE361" s="153"/>
      <c r="KF361" s="153"/>
      <c r="KG361" s="153"/>
      <c r="KH361" s="153"/>
      <c r="KI361" s="153"/>
      <c r="KJ361" s="153"/>
      <c r="KK361" s="153"/>
      <c r="KL361" s="153"/>
      <c r="KM361" s="153"/>
      <c r="KN361" s="153"/>
      <c r="KO361" s="153"/>
      <c r="KP361" s="153"/>
      <c r="KQ361" s="153"/>
      <c r="KR361" s="153"/>
      <c r="KS361" s="153"/>
      <c r="KT361" s="153"/>
      <c r="KU361" s="153"/>
      <c r="KV361" s="153"/>
      <c r="KW361" s="153"/>
      <c r="KX361" s="153"/>
      <c r="KY361" s="153"/>
      <c r="KZ361" s="153"/>
      <c r="LA361" s="153"/>
      <c r="LB361" s="153"/>
      <c r="LC361" s="153"/>
      <c r="LD361" s="153"/>
      <c r="LE361" s="153"/>
      <c r="LF361" s="153"/>
      <c r="LG361" s="153"/>
      <c r="LH361" s="153"/>
      <c r="LI361" s="153"/>
      <c r="LJ361" s="153"/>
      <c r="LK361" s="153"/>
      <c r="LL361" s="153"/>
      <c r="LM361" s="153"/>
      <c r="LN361" s="153"/>
      <c r="LO361" s="153"/>
      <c r="LP361" s="153"/>
      <c r="LQ361" s="153"/>
      <c r="LR361" s="153"/>
      <c r="LS361" s="153"/>
      <c r="LT361" s="153"/>
      <c r="LU361" s="153"/>
      <c r="LV361" s="153"/>
      <c r="LW361" s="153"/>
      <c r="LX361" s="153"/>
      <c r="LY361" s="153"/>
      <c r="LZ361" s="153"/>
      <c r="MA361" s="153"/>
      <c r="MB361" s="153"/>
      <c r="MC361" s="153"/>
      <c r="MD361" s="153"/>
      <c r="ME361" s="153"/>
      <c r="MF361" s="153"/>
      <c r="MG361" s="153"/>
      <c r="MH361" s="153"/>
      <c r="MI361" s="153"/>
      <c r="MJ361" s="153"/>
      <c r="MK361" s="153"/>
      <c r="ML361" s="153"/>
      <c r="MM361" s="153"/>
      <c r="MN361" s="153"/>
      <c r="MO361" s="153"/>
      <c r="MP361" s="153"/>
      <c r="MQ361" s="153"/>
      <c r="MR361" s="153"/>
      <c r="MS361" s="153"/>
      <c r="MT361" s="153"/>
      <c r="MU361" s="153"/>
      <c r="MV361" s="153"/>
      <c r="MW361" s="153"/>
      <c r="MX361" s="153"/>
      <c r="MY361" s="153"/>
      <c r="MZ361" s="153"/>
      <c r="NA361" s="153"/>
      <c r="NB361" s="153"/>
      <c r="NC361" s="153"/>
      <c r="ND361" s="153"/>
      <c r="NE361" s="153"/>
      <c r="NF361" s="153"/>
      <c r="NG361" s="153"/>
      <c r="NH361" s="153"/>
      <c r="NI361" s="153"/>
      <c r="NJ361" s="153"/>
      <c r="NK361" s="153"/>
      <c r="NL361" s="153"/>
      <c r="NM361" s="153"/>
      <c r="NN361" s="153"/>
      <c r="NO361" s="153"/>
      <c r="NP361" s="153"/>
      <c r="NQ361" s="153"/>
      <c r="NR361" s="153"/>
      <c r="NS361" s="153"/>
      <c r="NT361" s="153"/>
      <c r="NU361" s="153"/>
      <c r="NV361" s="153"/>
      <c r="NW361" s="153"/>
      <c r="NX361" s="153"/>
      <c r="NY361" s="153"/>
      <c r="NZ361" s="153"/>
      <c r="OA361" s="153"/>
      <c r="OB361" s="153"/>
      <c r="OC361" s="153"/>
      <c r="OD361" s="153"/>
      <c r="OE361" s="153"/>
      <c r="OF361" s="153">
        <v>102</v>
      </c>
      <c r="OG361" s="153"/>
      <c r="OH361" s="153"/>
      <c r="OI361" s="153"/>
      <c r="OJ361" s="153"/>
      <c r="OK361" s="153">
        <v>515</v>
      </c>
      <c r="OL361" s="153"/>
      <c r="OM361" s="153"/>
      <c r="ON361" s="153"/>
      <c r="OO361" s="154"/>
      <c r="OP361" s="144">
        <v>617</v>
      </c>
      <c r="OQ361" s="155">
        <v>491310</v>
      </c>
      <c r="OR361" s="153"/>
      <c r="OS361" s="153"/>
      <c r="OT361" s="153"/>
      <c r="OU361" s="153"/>
      <c r="OV361" s="153"/>
      <c r="OW361" s="153">
        <v>181</v>
      </c>
      <c r="OX361" s="153">
        <v>-15</v>
      </c>
      <c r="OY361" s="153"/>
      <c r="OZ361" s="153"/>
      <c r="PA361" s="153"/>
      <c r="PB361" s="153"/>
      <c r="PC361" s="153"/>
      <c r="PD361" s="153"/>
      <c r="PE361" s="153"/>
      <c r="PF361" s="153"/>
      <c r="PG361" s="153"/>
      <c r="PH361" s="153"/>
      <c r="PI361" s="153"/>
      <c r="PJ361" s="156"/>
      <c r="PK361" s="144">
        <v>491476</v>
      </c>
      <c r="PL361" s="144">
        <v>492093</v>
      </c>
    </row>
    <row r="362" spans="1:428" ht="15" x14ac:dyDescent="0.25">
      <c r="A362" s="158">
        <v>621200</v>
      </c>
      <c r="B362" s="159" t="s">
        <v>752</v>
      </c>
      <c r="C362" s="149" t="s">
        <v>547</v>
      </c>
      <c r="D362" s="155"/>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c r="AA362" s="153"/>
      <c r="AB362" s="153"/>
      <c r="AC362" s="153"/>
      <c r="AD362" s="153"/>
      <c r="AE362" s="153"/>
      <c r="AF362" s="153"/>
      <c r="AG362" s="153"/>
      <c r="AH362" s="153"/>
      <c r="AI362" s="153"/>
      <c r="AJ362" s="153"/>
      <c r="AK362" s="153"/>
      <c r="AL362" s="153"/>
      <c r="AM362" s="153"/>
      <c r="AN362" s="153"/>
      <c r="AO362" s="153"/>
      <c r="AP362" s="153"/>
      <c r="AQ362" s="153"/>
      <c r="AR362" s="153"/>
      <c r="AS362" s="153"/>
      <c r="AT362" s="153"/>
      <c r="AU362" s="153"/>
      <c r="AV362" s="153"/>
      <c r="AW362" s="153"/>
      <c r="AX362" s="153"/>
      <c r="AY362" s="153"/>
      <c r="AZ362" s="153"/>
      <c r="BA362" s="153"/>
      <c r="BB362" s="153"/>
      <c r="BC362" s="153"/>
      <c r="BD362" s="153"/>
      <c r="BE362" s="153"/>
      <c r="BF362" s="153"/>
      <c r="BG362" s="153"/>
      <c r="BH362" s="153"/>
      <c r="BI362" s="153"/>
      <c r="BJ362" s="153"/>
      <c r="BK362" s="153"/>
      <c r="BL362" s="153"/>
      <c r="BM362" s="153"/>
      <c r="BN362" s="153"/>
      <c r="BO362" s="153"/>
      <c r="BP362" s="153"/>
      <c r="BQ362" s="153"/>
      <c r="BR362" s="153"/>
      <c r="BS362" s="153"/>
      <c r="BT362" s="153"/>
      <c r="BU362" s="153"/>
      <c r="BV362" s="153"/>
      <c r="BW362" s="153"/>
      <c r="BX362" s="153"/>
      <c r="BY362" s="153"/>
      <c r="BZ362" s="153"/>
      <c r="CA362" s="153"/>
      <c r="CB362" s="153"/>
      <c r="CC362" s="153"/>
      <c r="CD362" s="153"/>
      <c r="CE362" s="153"/>
      <c r="CF362" s="153"/>
      <c r="CG362" s="153"/>
      <c r="CH362" s="153"/>
      <c r="CI362" s="153"/>
      <c r="CJ362" s="153"/>
      <c r="CK362" s="153"/>
      <c r="CL362" s="153"/>
      <c r="CM362" s="153"/>
      <c r="CN362" s="153"/>
      <c r="CO362" s="153"/>
      <c r="CP362" s="153"/>
      <c r="CQ362" s="153"/>
      <c r="CR362" s="153"/>
      <c r="CS362" s="153"/>
      <c r="CT362" s="153"/>
      <c r="CU362" s="153"/>
      <c r="CV362" s="153"/>
      <c r="CW362" s="153"/>
      <c r="CX362" s="153"/>
      <c r="CY362" s="153"/>
      <c r="CZ362" s="153"/>
      <c r="DA362" s="153"/>
      <c r="DB362" s="153"/>
      <c r="DC362" s="153"/>
      <c r="DD362" s="153"/>
      <c r="DE362" s="153"/>
      <c r="DF362" s="153"/>
      <c r="DG362" s="153"/>
      <c r="DH362" s="153"/>
      <c r="DI362" s="153"/>
      <c r="DJ362" s="153"/>
      <c r="DK362" s="153"/>
      <c r="DL362" s="153"/>
      <c r="DM362" s="153"/>
      <c r="DN362" s="153"/>
      <c r="DO362" s="153"/>
      <c r="DP362" s="153"/>
      <c r="DQ362" s="153"/>
      <c r="DR362" s="153"/>
      <c r="DS362" s="153"/>
      <c r="DT362" s="153"/>
      <c r="DU362" s="153"/>
      <c r="DV362" s="153"/>
      <c r="DW362" s="153"/>
      <c r="DX362" s="153"/>
      <c r="DY362" s="153"/>
      <c r="DZ362" s="153"/>
      <c r="EA362" s="153"/>
      <c r="EB362" s="153"/>
      <c r="EC362" s="153"/>
      <c r="ED362" s="153"/>
      <c r="EE362" s="153"/>
      <c r="EF362" s="153"/>
      <c r="EG362" s="153"/>
      <c r="EH362" s="153"/>
      <c r="EI362" s="153"/>
      <c r="EJ362" s="153"/>
      <c r="EK362" s="153"/>
      <c r="EL362" s="153"/>
      <c r="EM362" s="153"/>
      <c r="EN362" s="153"/>
      <c r="EO362" s="153"/>
      <c r="EP362" s="153"/>
      <c r="EQ362" s="153"/>
      <c r="ER362" s="153"/>
      <c r="ES362" s="153"/>
      <c r="ET362" s="153"/>
      <c r="EU362" s="153"/>
      <c r="EV362" s="153"/>
      <c r="EW362" s="153"/>
      <c r="EX362" s="153"/>
      <c r="EY362" s="153"/>
      <c r="EZ362" s="153"/>
      <c r="FA362" s="153"/>
      <c r="FB362" s="153"/>
      <c r="FC362" s="153"/>
      <c r="FD362" s="153"/>
      <c r="FE362" s="153"/>
      <c r="FF362" s="153"/>
      <c r="FG362" s="153"/>
      <c r="FH362" s="153"/>
      <c r="FI362" s="153"/>
      <c r="FJ362" s="153"/>
      <c r="FK362" s="153"/>
      <c r="FL362" s="153"/>
      <c r="FM362" s="153"/>
      <c r="FN362" s="153"/>
      <c r="FO362" s="153"/>
      <c r="FP362" s="153"/>
      <c r="FQ362" s="153"/>
      <c r="FR362" s="153"/>
      <c r="FS362" s="153"/>
      <c r="FT362" s="153"/>
      <c r="FU362" s="153"/>
      <c r="FV362" s="153"/>
      <c r="FW362" s="153"/>
      <c r="FX362" s="153"/>
      <c r="FY362" s="153"/>
      <c r="FZ362" s="153"/>
      <c r="GA362" s="153"/>
      <c r="GB362" s="153"/>
      <c r="GC362" s="153"/>
      <c r="GD362" s="153"/>
      <c r="GE362" s="153"/>
      <c r="GF362" s="153"/>
      <c r="GG362" s="153"/>
      <c r="GH362" s="153"/>
      <c r="GI362" s="153"/>
      <c r="GJ362" s="153"/>
      <c r="GK362" s="153"/>
      <c r="GL362" s="153"/>
      <c r="GM362" s="153"/>
      <c r="GN362" s="153"/>
      <c r="GO362" s="153"/>
      <c r="GP362" s="153"/>
      <c r="GQ362" s="153"/>
      <c r="GR362" s="153"/>
      <c r="GS362" s="153"/>
      <c r="GT362" s="153"/>
      <c r="GU362" s="153"/>
      <c r="GV362" s="153"/>
      <c r="GW362" s="153"/>
      <c r="GX362" s="153"/>
      <c r="GY362" s="153"/>
      <c r="GZ362" s="153"/>
      <c r="HA362" s="153"/>
      <c r="HB362" s="153"/>
      <c r="HC362" s="153"/>
      <c r="HD362" s="153"/>
      <c r="HE362" s="153"/>
      <c r="HF362" s="153"/>
      <c r="HG362" s="153"/>
      <c r="HH362" s="153"/>
      <c r="HI362" s="153"/>
      <c r="HJ362" s="153"/>
      <c r="HK362" s="153"/>
      <c r="HL362" s="153"/>
      <c r="HM362" s="153"/>
      <c r="HN362" s="153"/>
      <c r="HO362" s="153"/>
      <c r="HP362" s="153"/>
      <c r="HQ362" s="153"/>
      <c r="HR362" s="153"/>
      <c r="HS362" s="153"/>
      <c r="HT362" s="153"/>
      <c r="HU362" s="153"/>
      <c r="HV362" s="153"/>
      <c r="HW362" s="153"/>
      <c r="HX362" s="153"/>
      <c r="HY362" s="153"/>
      <c r="HZ362" s="153"/>
      <c r="IA362" s="153"/>
      <c r="IB362" s="153"/>
      <c r="IC362" s="153"/>
      <c r="ID362" s="153"/>
      <c r="IE362" s="153"/>
      <c r="IF362" s="153"/>
      <c r="IG362" s="153"/>
      <c r="IH362" s="153"/>
      <c r="II362" s="153"/>
      <c r="IJ362" s="153"/>
      <c r="IK362" s="153"/>
      <c r="IL362" s="153"/>
      <c r="IM362" s="153"/>
      <c r="IN362" s="153"/>
      <c r="IO362" s="153"/>
      <c r="IP362" s="153"/>
      <c r="IQ362" s="153"/>
      <c r="IR362" s="153"/>
      <c r="IS362" s="153"/>
      <c r="IT362" s="153"/>
      <c r="IU362" s="153"/>
      <c r="IV362" s="153"/>
      <c r="IW362" s="153"/>
      <c r="IX362" s="153"/>
      <c r="IY362" s="153"/>
      <c r="IZ362" s="153"/>
      <c r="JA362" s="153"/>
      <c r="JB362" s="153"/>
      <c r="JC362" s="153"/>
      <c r="JD362" s="153"/>
      <c r="JE362" s="153"/>
      <c r="JF362" s="153"/>
      <c r="JG362" s="153"/>
      <c r="JH362" s="153"/>
      <c r="JI362" s="153"/>
      <c r="JJ362" s="153"/>
      <c r="JK362" s="153"/>
      <c r="JL362" s="153"/>
      <c r="JM362" s="153"/>
      <c r="JN362" s="153"/>
      <c r="JO362" s="153"/>
      <c r="JP362" s="153"/>
      <c r="JQ362" s="153"/>
      <c r="JR362" s="153"/>
      <c r="JS362" s="153"/>
      <c r="JT362" s="153"/>
      <c r="JU362" s="153"/>
      <c r="JV362" s="153"/>
      <c r="JW362" s="153"/>
      <c r="JX362" s="153"/>
      <c r="JY362" s="153"/>
      <c r="JZ362" s="153"/>
      <c r="KA362" s="153"/>
      <c r="KB362" s="153"/>
      <c r="KC362" s="153"/>
      <c r="KD362" s="153"/>
      <c r="KE362" s="153"/>
      <c r="KF362" s="153"/>
      <c r="KG362" s="153"/>
      <c r="KH362" s="153"/>
      <c r="KI362" s="153"/>
      <c r="KJ362" s="153"/>
      <c r="KK362" s="153"/>
      <c r="KL362" s="153"/>
      <c r="KM362" s="153"/>
      <c r="KN362" s="153"/>
      <c r="KO362" s="153"/>
      <c r="KP362" s="153"/>
      <c r="KQ362" s="153"/>
      <c r="KR362" s="153"/>
      <c r="KS362" s="153"/>
      <c r="KT362" s="153"/>
      <c r="KU362" s="153"/>
      <c r="KV362" s="153"/>
      <c r="KW362" s="153"/>
      <c r="KX362" s="153"/>
      <c r="KY362" s="153"/>
      <c r="KZ362" s="153"/>
      <c r="LA362" s="153"/>
      <c r="LB362" s="153"/>
      <c r="LC362" s="153"/>
      <c r="LD362" s="153"/>
      <c r="LE362" s="153"/>
      <c r="LF362" s="153"/>
      <c r="LG362" s="153"/>
      <c r="LH362" s="153"/>
      <c r="LI362" s="153"/>
      <c r="LJ362" s="153"/>
      <c r="LK362" s="153"/>
      <c r="LL362" s="153"/>
      <c r="LM362" s="153"/>
      <c r="LN362" s="153"/>
      <c r="LO362" s="153"/>
      <c r="LP362" s="153"/>
      <c r="LQ362" s="153"/>
      <c r="LR362" s="153"/>
      <c r="LS362" s="153"/>
      <c r="LT362" s="153"/>
      <c r="LU362" s="153"/>
      <c r="LV362" s="153"/>
      <c r="LW362" s="153"/>
      <c r="LX362" s="153"/>
      <c r="LY362" s="153"/>
      <c r="LZ362" s="153"/>
      <c r="MA362" s="153"/>
      <c r="MB362" s="153"/>
      <c r="MC362" s="153"/>
      <c r="MD362" s="153"/>
      <c r="ME362" s="153"/>
      <c r="MF362" s="153"/>
      <c r="MG362" s="153"/>
      <c r="MH362" s="153"/>
      <c r="MI362" s="153"/>
      <c r="MJ362" s="153"/>
      <c r="MK362" s="153"/>
      <c r="ML362" s="153"/>
      <c r="MM362" s="153"/>
      <c r="MN362" s="153"/>
      <c r="MO362" s="153"/>
      <c r="MP362" s="153"/>
      <c r="MQ362" s="153"/>
      <c r="MR362" s="153"/>
      <c r="MS362" s="153"/>
      <c r="MT362" s="153"/>
      <c r="MU362" s="153"/>
      <c r="MV362" s="153"/>
      <c r="MW362" s="153"/>
      <c r="MX362" s="153"/>
      <c r="MY362" s="153"/>
      <c r="MZ362" s="153"/>
      <c r="NA362" s="153"/>
      <c r="NB362" s="153"/>
      <c r="NC362" s="153"/>
      <c r="ND362" s="153"/>
      <c r="NE362" s="153"/>
      <c r="NF362" s="153"/>
      <c r="NG362" s="153"/>
      <c r="NH362" s="153"/>
      <c r="NI362" s="153"/>
      <c r="NJ362" s="153"/>
      <c r="NK362" s="153"/>
      <c r="NL362" s="153"/>
      <c r="NM362" s="153"/>
      <c r="NN362" s="153"/>
      <c r="NO362" s="153"/>
      <c r="NP362" s="153"/>
      <c r="NQ362" s="153"/>
      <c r="NR362" s="153"/>
      <c r="NS362" s="153"/>
      <c r="NT362" s="153"/>
      <c r="NU362" s="153"/>
      <c r="NV362" s="153"/>
      <c r="NW362" s="153"/>
      <c r="NX362" s="153"/>
      <c r="NY362" s="153"/>
      <c r="NZ362" s="153"/>
      <c r="OA362" s="153"/>
      <c r="OB362" s="153"/>
      <c r="OC362" s="153"/>
      <c r="OD362" s="153"/>
      <c r="OE362" s="153"/>
      <c r="OF362" s="153"/>
      <c r="OG362" s="153"/>
      <c r="OH362" s="153"/>
      <c r="OI362" s="153"/>
      <c r="OJ362" s="153"/>
      <c r="OK362" s="153"/>
      <c r="OL362" s="153"/>
      <c r="OM362" s="153"/>
      <c r="ON362" s="153"/>
      <c r="OO362" s="154"/>
      <c r="OP362" s="144"/>
      <c r="OQ362" s="155">
        <v>129315</v>
      </c>
      <c r="OR362" s="153"/>
      <c r="OS362" s="153"/>
      <c r="OT362" s="153"/>
      <c r="OU362" s="153"/>
      <c r="OV362" s="153"/>
      <c r="OW362" s="153">
        <v>100</v>
      </c>
      <c r="OX362" s="153">
        <v>-15</v>
      </c>
      <c r="OY362" s="153"/>
      <c r="OZ362" s="153"/>
      <c r="PA362" s="153"/>
      <c r="PB362" s="153"/>
      <c r="PC362" s="153"/>
      <c r="PD362" s="153"/>
      <c r="PE362" s="153"/>
      <c r="PF362" s="153"/>
      <c r="PG362" s="153"/>
      <c r="PH362" s="153"/>
      <c r="PI362" s="153"/>
      <c r="PJ362" s="156"/>
      <c r="PK362" s="144">
        <v>129400</v>
      </c>
      <c r="PL362" s="144">
        <v>129400</v>
      </c>
    </row>
    <row r="363" spans="1:428" ht="15" x14ac:dyDescent="0.25">
      <c r="A363" s="158">
        <v>621300</v>
      </c>
      <c r="B363" s="159" t="s">
        <v>752</v>
      </c>
      <c r="C363" s="149" t="s">
        <v>548</v>
      </c>
      <c r="D363" s="155"/>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c r="AA363" s="153"/>
      <c r="AB363" s="153"/>
      <c r="AC363" s="153"/>
      <c r="AD363" s="153"/>
      <c r="AE363" s="153"/>
      <c r="AF363" s="153"/>
      <c r="AG363" s="153"/>
      <c r="AH363" s="153"/>
      <c r="AI363" s="153"/>
      <c r="AJ363" s="153"/>
      <c r="AK363" s="153"/>
      <c r="AL363" s="153"/>
      <c r="AM363" s="153"/>
      <c r="AN363" s="153"/>
      <c r="AO363" s="153"/>
      <c r="AP363" s="153"/>
      <c r="AQ363" s="153"/>
      <c r="AR363" s="153"/>
      <c r="AS363" s="153"/>
      <c r="AT363" s="153"/>
      <c r="AU363" s="153"/>
      <c r="AV363" s="153"/>
      <c r="AW363" s="153"/>
      <c r="AX363" s="153"/>
      <c r="AY363" s="153"/>
      <c r="AZ363" s="153"/>
      <c r="BA363" s="153"/>
      <c r="BB363" s="153"/>
      <c r="BC363" s="153"/>
      <c r="BD363" s="153"/>
      <c r="BE363" s="153"/>
      <c r="BF363" s="153"/>
      <c r="BG363" s="153"/>
      <c r="BH363" s="153"/>
      <c r="BI363" s="153"/>
      <c r="BJ363" s="153"/>
      <c r="BK363" s="153"/>
      <c r="BL363" s="153"/>
      <c r="BM363" s="153"/>
      <c r="BN363" s="153"/>
      <c r="BO363" s="153"/>
      <c r="BP363" s="153"/>
      <c r="BQ363" s="153"/>
      <c r="BR363" s="153"/>
      <c r="BS363" s="153"/>
      <c r="BT363" s="153"/>
      <c r="BU363" s="153"/>
      <c r="BV363" s="153"/>
      <c r="BW363" s="153"/>
      <c r="BX363" s="153"/>
      <c r="BY363" s="153"/>
      <c r="BZ363" s="153"/>
      <c r="CA363" s="153"/>
      <c r="CB363" s="153"/>
      <c r="CC363" s="153"/>
      <c r="CD363" s="153"/>
      <c r="CE363" s="153"/>
      <c r="CF363" s="153"/>
      <c r="CG363" s="153"/>
      <c r="CH363" s="153"/>
      <c r="CI363" s="153"/>
      <c r="CJ363" s="153"/>
      <c r="CK363" s="153"/>
      <c r="CL363" s="153"/>
      <c r="CM363" s="153"/>
      <c r="CN363" s="153"/>
      <c r="CO363" s="153"/>
      <c r="CP363" s="153"/>
      <c r="CQ363" s="153"/>
      <c r="CR363" s="153"/>
      <c r="CS363" s="153"/>
      <c r="CT363" s="153"/>
      <c r="CU363" s="153"/>
      <c r="CV363" s="153"/>
      <c r="CW363" s="153"/>
      <c r="CX363" s="153"/>
      <c r="CY363" s="153"/>
      <c r="CZ363" s="153"/>
      <c r="DA363" s="153"/>
      <c r="DB363" s="153"/>
      <c r="DC363" s="153"/>
      <c r="DD363" s="153"/>
      <c r="DE363" s="153"/>
      <c r="DF363" s="153"/>
      <c r="DG363" s="153"/>
      <c r="DH363" s="153"/>
      <c r="DI363" s="153"/>
      <c r="DJ363" s="153"/>
      <c r="DK363" s="153"/>
      <c r="DL363" s="153"/>
      <c r="DM363" s="153"/>
      <c r="DN363" s="153"/>
      <c r="DO363" s="153"/>
      <c r="DP363" s="153"/>
      <c r="DQ363" s="153"/>
      <c r="DR363" s="153"/>
      <c r="DS363" s="153"/>
      <c r="DT363" s="153"/>
      <c r="DU363" s="153"/>
      <c r="DV363" s="153"/>
      <c r="DW363" s="153"/>
      <c r="DX363" s="153"/>
      <c r="DY363" s="153"/>
      <c r="DZ363" s="153"/>
      <c r="EA363" s="153"/>
      <c r="EB363" s="153"/>
      <c r="EC363" s="153"/>
      <c r="ED363" s="153"/>
      <c r="EE363" s="153"/>
      <c r="EF363" s="153"/>
      <c r="EG363" s="153"/>
      <c r="EH363" s="153"/>
      <c r="EI363" s="153"/>
      <c r="EJ363" s="153"/>
      <c r="EK363" s="153"/>
      <c r="EL363" s="153"/>
      <c r="EM363" s="153"/>
      <c r="EN363" s="153"/>
      <c r="EO363" s="153"/>
      <c r="EP363" s="153"/>
      <c r="EQ363" s="153"/>
      <c r="ER363" s="153"/>
      <c r="ES363" s="153"/>
      <c r="ET363" s="153"/>
      <c r="EU363" s="153"/>
      <c r="EV363" s="153"/>
      <c r="EW363" s="153"/>
      <c r="EX363" s="153"/>
      <c r="EY363" s="153"/>
      <c r="EZ363" s="153"/>
      <c r="FA363" s="153"/>
      <c r="FB363" s="153"/>
      <c r="FC363" s="153"/>
      <c r="FD363" s="153"/>
      <c r="FE363" s="153"/>
      <c r="FF363" s="153"/>
      <c r="FG363" s="153"/>
      <c r="FH363" s="153"/>
      <c r="FI363" s="153"/>
      <c r="FJ363" s="153"/>
      <c r="FK363" s="153"/>
      <c r="FL363" s="153"/>
      <c r="FM363" s="153"/>
      <c r="FN363" s="153"/>
      <c r="FO363" s="153"/>
      <c r="FP363" s="153"/>
      <c r="FQ363" s="153"/>
      <c r="FR363" s="153"/>
      <c r="FS363" s="153"/>
      <c r="FT363" s="153"/>
      <c r="FU363" s="153"/>
      <c r="FV363" s="153"/>
      <c r="FW363" s="153"/>
      <c r="FX363" s="153"/>
      <c r="FY363" s="153"/>
      <c r="FZ363" s="153"/>
      <c r="GA363" s="153"/>
      <c r="GB363" s="153"/>
      <c r="GC363" s="153"/>
      <c r="GD363" s="153"/>
      <c r="GE363" s="153"/>
      <c r="GF363" s="153"/>
      <c r="GG363" s="153"/>
      <c r="GH363" s="153"/>
      <c r="GI363" s="153"/>
      <c r="GJ363" s="153"/>
      <c r="GK363" s="153"/>
      <c r="GL363" s="153"/>
      <c r="GM363" s="153"/>
      <c r="GN363" s="153"/>
      <c r="GO363" s="153"/>
      <c r="GP363" s="153"/>
      <c r="GQ363" s="153"/>
      <c r="GR363" s="153"/>
      <c r="GS363" s="153"/>
      <c r="GT363" s="153"/>
      <c r="GU363" s="153"/>
      <c r="GV363" s="153"/>
      <c r="GW363" s="153"/>
      <c r="GX363" s="153"/>
      <c r="GY363" s="153"/>
      <c r="GZ363" s="153"/>
      <c r="HA363" s="153"/>
      <c r="HB363" s="153"/>
      <c r="HC363" s="153"/>
      <c r="HD363" s="153"/>
      <c r="HE363" s="153"/>
      <c r="HF363" s="153"/>
      <c r="HG363" s="153"/>
      <c r="HH363" s="153"/>
      <c r="HI363" s="153"/>
      <c r="HJ363" s="153"/>
      <c r="HK363" s="153"/>
      <c r="HL363" s="153"/>
      <c r="HM363" s="153"/>
      <c r="HN363" s="153"/>
      <c r="HO363" s="153"/>
      <c r="HP363" s="153"/>
      <c r="HQ363" s="153"/>
      <c r="HR363" s="153"/>
      <c r="HS363" s="153"/>
      <c r="HT363" s="153"/>
      <c r="HU363" s="153"/>
      <c r="HV363" s="153"/>
      <c r="HW363" s="153"/>
      <c r="HX363" s="153"/>
      <c r="HY363" s="153"/>
      <c r="HZ363" s="153"/>
      <c r="IA363" s="153"/>
      <c r="IB363" s="153"/>
      <c r="IC363" s="153"/>
      <c r="ID363" s="153"/>
      <c r="IE363" s="153"/>
      <c r="IF363" s="153"/>
      <c r="IG363" s="153"/>
      <c r="IH363" s="153"/>
      <c r="II363" s="153"/>
      <c r="IJ363" s="153"/>
      <c r="IK363" s="153"/>
      <c r="IL363" s="153"/>
      <c r="IM363" s="153"/>
      <c r="IN363" s="153"/>
      <c r="IO363" s="153"/>
      <c r="IP363" s="153"/>
      <c r="IQ363" s="153"/>
      <c r="IR363" s="153"/>
      <c r="IS363" s="153"/>
      <c r="IT363" s="153"/>
      <c r="IU363" s="153"/>
      <c r="IV363" s="153"/>
      <c r="IW363" s="153"/>
      <c r="IX363" s="153"/>
      <c r="IY363" s="153"/>
      <c r="IZ363" s="153"/>
      <c r="JA363" s="153"/>
      <c r="JB363" s="153"/>
      <c r="JC363" s="153"/>
      <c r="JD363" s="153"/>
      <c r="JE363" s="153"/>
      <c r="JF363" s="153"/>
      <c r="JG363" s="153"/>
      <c r="JH363" s="153"/>
      <c r="JI363" s="153"/>
      <c r="JJ363" s="153"/>
      <c r="JK363" s="153"/>
      <c r="JL363" s="153"/>
      <c r="JM363" s="153"/>
      <c r="JN363" s="153"/>
      <c r="JO363" s="153"/>
      <c r="JP363" s="153"/>
      <c r="JQ363" s="153"/>
      <c r="JR363" s="153"/>
      <c r="JS363" s="153"/>
      <c r="JT363" s="153"/>
      <c r="JU363" s="153"/>
      <c r="JV363" s="153"/>
      <c r="JW363" s="153"/>
      <c r="JX363" s="153"/>
      <c r="JY363" s="153"/>
      <c r="JZ363" s="153"/>
      <c r="KA363" s="153"/>
      <c r="KB363" s="153"/>
      <c r="KC363" s="153"/>
      <c r="KD363" s="153"/>
      <c r="KE363" s="153"/>
      <c r="KF363" s="153"/>
      <c r="KG363" s="153"/>
      <c r="KH363" s="153"/>
      <c r="KI363" s="153"/>
      <c r="KJ363" s="153"/>
      <c r="KK363" s="153"/>
      <c r="KL363" s="153"/>
      <c r="KM363" s="153"/>
      <c r="KN363" s="153"/>
      <c r="KO363" s="153"/>
      <c r="KP363" s="153"/>
      <c r="KQ363" s="153"/>
      <c r="KR363" s="153"/>
      <c r="KS363" s="153"/>
      <c r="KT363" s="153"/>
      <c r="KU363" s="153"/>
      <c r="KV363" s="153"/>
      <c r="KW363" s="153"/>
      <c r="KX363" s="153"/>
      <c r="KY363" s="153"/>
      <c r="KZ363" s="153"/>
      <c r="LA363" s="153"/>
      <c r="LB363" s="153"/>
      <c r="LC363" s="153"/>
      <c r="LD363" s="153"/>
      <c r="LE363" s="153"/>
      <c r="LF363" s="153"/>
      <c r="LG363" s="153"/>
      <c r="LH363" s="153"/>
      <c r="LI363" s="153"/>
      <c r="LJ363" s="153"/>
      <c r="LK363" s="153"/>
      <c r="LL363" s="153"/>
      <c r="LM363" s="153"/>
      <c r="LN363" s="153"/>
      <c r="LO363" s="153"/>
      <c r="LP363" s="153"/>
      <c r="LQ363" s="153"/>
      <c r="LR363" s="153"/>
      <c r="LS363" s="153"/>
      <c r="LT363" s="153"/>
      <c r="LU363" s="153"/>
      <c r="LV363" s="153"/>
      <c r="LW363" s="153"/>
      <c r="LX363" s="153"/>
      <c r="LY363" s="153"/>
      <c r="LZ363" s="153"/>
      <c r="MA363" s="153"/>
      <c r="MB363" s="153"/>
      <c r="MC363" s="153"/>
      <c r="MD363" s="153"/>
      <c r="ME363" s="153"/>
      <c r="MF363" s="153"/>
      <c r="MG363" s="153"/>
      <c r="MH363" s="153"/>
      <c r="MI363" s="153"/>
      <c r="MJ363" s="153"/>
      <c r="MK363" s="153"/>
      <c r="ML363" s="153"/>
      <c r="MM363" s="153"/>
      <c r="MN363" s="153"/>
      <c r="MO363" s="153"/>
      <c r="MP363" s="153"/>
      <c r="MQ363" s="153"/>
      <c r="MR363" s="153"/>
      <c r="MS363" s="153"/>
      <c r="MT363" s="153"/>
      <c r="MU363" s="153"/>
      <c r="MV363" s="153"/>
      <c r="MW363" s="153"/>
      <c r="MX363" s="153"/>
      <c r="MY363" s="153"/>
      <c r="MZ363" s="153"/>
      <c r="NA363" s="153"/>
      <c r="NB363" s="153"/>
      <c r="NC363" s="153"/>
      <c r="ND363" s="153"/>
      <c r="NE363" s="153"/>
      <c r="NF363" s="153"/>
      <c r="NG363" s="153"/>
      <c r="NH363" s="153"/>
      <c r="NI363" s="153"/>
      <c r="NJ363" s="153"/>
      <c r="NK363" s="153"/>
      <c r="NL363" s="153"/>
      <c r="NM363" s="153"/>
      <c r="NN363" s="153"/>
      <c r="NO363" s="153"/>
      <c r="NP363" s="153"/>
      <c r="NQ363" s="153"/>
      <c r="NR363" s="153"/>
      <c r="NS363" s="153"/>
      <c r="NT363" s="153"/>
      <c r="NU363" s="153"/>
      <c r="NV363" s="153"/>
      <c r="NW363" s="153"/>
      <c r="NX363" s="153"/>
      <c r="NY363" s="153"/>
      <c r="NZ363" s="153"/>
      <c r="OA363" s="153"/>
      <c r="OB363" s="153"/>
      <c r="OC363" s="153"/>
      <c r="OD363" s="153"/>
      <c r="OE363" s="153"/>
      <c r="OF363" s="153">
        <v>2</v>
      </c>
      <c r="OG363" s="153"/>
      <c r="OH363" s="153"/>
      <c r="OI363" s="153"/>
      <c r="OJ363" s="153"/>
      <c r="OK363" s="153">
        <v>3833</v>
      </c>
      <c r="OL363" s="153"/>
      <c r="OM363" s="153"/>
      <c r="ON363" s="153"/>
      <c r="OO363" s="154"/>
      <c r="OP363" s="144">
        <v>3835</v>
      </c>
      <c r="OQ363" s="155">
        <v>94125</v>
      </c>
      <c r="OR363" s="153"/>
      <c r="OS363" s="153"/>
      <c r="OT363" s="153"/>
      <c r="OU363" s="153"/>
      <c r="OV363" s="153"/>
      <c r="OW363" s="153">
        <v>100</v>
      </c>
      <c r="OX363" s="153">
        <v>-15</v>
      </c>
      <c r="OY363" s="153"/>
      <c r="OZ363" s="153"/>
      <c r="PA363" s="153"/>
      <c r="PB363" s="153"/>
      <c r="PC363" s="153"/>
      <c r="PD363" s="153"/>
      <c r="PE363" s="153"/>
      <c r="PF363" s="153"/>
      <c r="PG363" s="153"/>
      <c r="PH363" s="153"/>
      <c r="PI363" s="153"/>
      <c r="PJ363" s="156"/>
      <c r="PK363" s="144">
        <v>94210</v>
      </c>
      <c r="PL363" s="144">
        <v>98044</v>
      </c>
    </row>
    <row r="364" spans="1:428" ht="15" x14ac:dyDescent="0.25">
      <c r="A364" s="158">
        <v>621400</v>
      </c>
      <c r="B364" s="159" t="s">
        <v>752</v>
      </c>
      <c r="C364" s="149" t="s">
        <v>549</v>
      </c>
      <c r="D364" s="155"/>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3"/>
      <c r="AN364" s="153"/>
      <c r="AO364" s="153"/>
      <c r="AP364" s="153"/>
      <c r="AQ364" s="153"/>
      <c r="AR364" s="153"/>
      <c r="AS364" s="153"/>
      <c r="AT364" s="153"/>
      <c r="AU364" s="153"/>
      <c r="AV364" s="153"/>
      <c r="AW364" s="153"/>
      <c r="AX364" s="153"/>
      <c r="AY364" s="153"/>
      <c r="AZ364" s="153"/>
      <c r="BA364" s="153"/>
      <c r="BB364" s="153"/>
      <c r="BC364" s="153"/>
      <c r="BD364" s="153"/>
      <c r="BE364" s="153"/>
      <c r="BF364" s="153"/>
      <c r="BG364" s="153"/>
      <c r="BH364" s="153"/>
      <c r="BI364" s="153"/>
      <c r="BJ364" s="153"/>
      <c r="BK364" s="153"/>
      <c r="BL364" s="153"/>
      <c r="BM364" s="153"/>
      <c r="BN364" s="153"/>
      <c r="BO364" s="153"/>
      <c r="BP364" s="153"/>
      <c r="BQ364" s="153"/>
      <c r="BR364" s="153"/>
      <c r="BS364" s="153"/>
      <c r="BT364" s="153"/>
      <c r="BU364" s="153"/>
      <c r="BV364" s="153"/>
      <c r="BW364" s="153"/>
      <c r="BX364" s="153"/>
      <c r="BY364" s="153"/>
      <c r="BZ364" s="153"/>
      <c r="CA364" s="153"/>
      <c r="CB364" s="153"/>
      <c r="CC364" s="153"/>
      <c r="CD364" s="153"/>
      <c r="CE364" s="153"/>
      <c r="CF364" s="153"/>
      <c r="CG364" s="153"/>
      <c r="CH364" s="153"/>
      <c r="CI364" s="153"/>
      <c r="CJ364" s="153"/>
      <c r="CK364" s="153"/>
      <c r="CL364" s="153"/>
      <c r="CM364" s="153"/>
      <c r="CN364" s="153"/>
      <c r="CO364" s="153"/>
      <c r="CP364" s="153"/>
      <c r="CQ364" s="153"/>
      <c r="CR364" s="153"/>
      <c r="CS364" s="153"/>
      <c r="CT364" s="153"/>
      <c r="CU364" s="153"/>
      <c r="CV364" s="153"/>
      <c r="CW364" s="153"/>
      <c r="CX364" s="153"/>
      <c r="CY364" s="153"/>
      <c r="CZ364" s="153"/>
      <c r="DA364" s="153"/>
      <c r="DB364" s="153"/>
      <c r="DC364" s="153"/>
      <c r="DD364" s="153"/>
      <c r="DE364" s="153"/>
      <c r="DF364" s="153"/>
      <c r="DG364" s="153"/>
      <c r="DH364" s="153"/>
      <c r="DI364" s="153"/>
      <c r="DJ364" s="153"/>
      <c r="DK364" s="153"/>
      <c r="DL364" s="153"/>
      <c r="DM364" s="153"/>
      <c r="DN364" s="153"/>
      <c r="DO364" s="153"/>
      <c r="DP364" s="153"/>
      <c r="DQ364" s="153"/>
      <c r="DR364" s="153"/>
      <c r="DS364" s="153"/>
      <c r="DT364" s="153"/>
      <c r="DU364" s="153"/>
      <c r="DV364" s="153"/>
      <c r="DW364" s="153"/>
      <c r="DX364" s="153"/>
      <c r="DY364" s="153"/>
      <c r="DZ364" s="153"/>
      <c r="EA364" s="153"/>
      <c r="EB364" s="153"/>
      <c r="EC364" s="153"/>
      <c r="ED364" s="153"/>
      <c r="EE364" s="153"/>
      <c r="EF364" s="153"/>
      <c r="EG364" s="153"/>
      <c r="EH364" s="153"/>
      <c r="EI364" s="153"/>
      <c r="EJ364" s="153"/>
      <c r="EK364" s="153"/>
      <c r="EL364" s="153"/>
      <c r="EM364" s="153"/>
      <c r="EN364" s="153"/>
      <c r="EO364" s="153"/>
      <c r="EP364" s="153"/>
      <c r="EQ364" s="153"/>
      <c r="ER364" s="153"/>
      <c r="ES364" s="153"/>
      <c r="ET364" s="153"/>
      <c r="EU364" s="153"/>
      <c r="EV364" s="153"/>
      <c r="EW364" s="153"/>
      <c r="EX364" s="153"/>
      <c r="EY364" s="153"/>
      <c r="EZ364" s="153"/>
      <c r="FA364" s="153"/>
      <c r="FB364" s="153"/>
      <c r="FC364" s="153"/>
      <c r="FD364" s="153"/>
      <c r="FE364" s="153"/>
      <c r="FF364" s="153"/>
      <c r="FG364" s="153"/>
      <c r="FH364" s="153"/>
      <c r="FI364" s="153"/>
      <c r="FJ364" s="153"/>
      <c r="FK364" s="153"/>
      <c r="FL364" s="153"/>
      <c r="FM364" s="153"/>
      <c r="FN364" s="153"/>
      <c r="FO364" s="153"/>
      <c r="FP364" s="153"/>
      <c r="FQ364" s="153"/>
      <c r="FR364" s="153"/>
      <c r="FS364" s="153"/>
      <c r="FT364" s="153"/>
      <c r="FU364" s="153"/>
      <c r="FV364" s="153"/>
      <c r="FW364" s="153"/>
      <c r="FX364" s="153"/>
      <c r="FY364" s="153"/>
      <c r="FZ364" s="153"/>
      <c r="GA364" s="153"/>
      <c r="GB364" s="153"/>
      <c r="GC364" s="153"/>
      <c r="GD364" s="153"/>
      <c r="GE364" s="153"/>
      <c r="GF364" s="153"/>
      <c r="GG364" s="153"/>
      <c r="GH364" s="153"/>
      <c r="GI364" s="153"/>
      <c r="GJ364" s="153"/>
      <c r="GK364" s="153"/>
      <c r="GL364" s="153"/>
      <c r="GM364" s="153"/>
      <c r="GN364" s="153"/>
      <c r="GO364" s="153"/>
      <c r="GP364" s="153"/>
      <c r="GQ364" s="153"/>
      <c r="GR364" s="153"/>
      <c r="GS364" s="153"/>
      <c r="GT364" s="153"/>
      <c r="GU364" s="153"/>
      <c r="GV364" s="153"/>
      <c r="GW364" s="153"/>
      <c r="GX364" s="153"/>
      <c r="GY364" s="153"/>
      <c r="GZ364" s="153"/>
      <c r="HA364" s="153"/>
      <c r="HB364" s="153"/>
      <c r="HC364" s="153"/>
      <c r="HD364" s="153"/>
      <c r="HE364" s="153"/>
      <c r="HF364" s="153"/>
      <c r="HG364" s="153"/>
      <c r="HH364" s="153"/>
      <c r="HI364" s="153"/>
      <c r="HJ364" s="153"/>
      <c r="HK364" s="153"/>
      <c r="HL364" s="153"/>
      <c r="HM364" s="153"/>
      <c r="HN364" s="153"/>
      <c r="HO364" s="153"/>
      <c r="HP364" s="153"/>
      <c r="HQ364" s="153"/>
      <c r="HR364" s="153"/>
      <c r="HS364" s="153"/>
      <c r="HT364" s="153"/>
      <c r="HU364" s="153"/>
      <c r="HV364" s="153"/>
      <c r="HW364" s="153"/>
      <c r="HX364" s="153"/>
      <c r="HY364" s="153"/>
      <c r="HZ364" s="153"/>
      <c r="IA364" s="153"/>
      <c r="IB364" s="153"/>
      <c r="IC364" s="153"/>
      <c r="ID364" s="153"/>
      <c r="IE364" s="153"/>
      <c r="IF364" s="153"/>
      <c r="IG364" s="153"/>
      <c r="IH364" s="153"/>
      <c r="II364" s="153"/>
      <c r="IJ364" s="153"/>
      <c r="IK364" s="153"/>
      <c r="IL364" s="153"/>
      <c r="IM364" s="153"/>
      <c r="IN364" s="153"/>
      <c r="IO364" s="153"/>
      <c r="IP364" s="153"/>
      <c r="IQ364" s="153"/>
      <c r="IR364" s="153"/>
      <c r="IS364" s="153"/>
      <c r="IT364" s="153"/>
      <c r="IU364" s="153"/>
      <c r="IV364" s="153"/>
      <c r="IW364" s="153"/>
      <c r="IX364" s="153"/>
      <c r="IY364" s="153"/>
      <c r="IZ364" s="153"/>
      <c r="JA364" s="153"/>
      <c r="JB364" s="153"/>
      <c r="JC364" s="153"/>
      <c r="JD364" s="153"/>
      <c r="JE364" s="153"/>
      <c r="JF364" s="153"/>
      <c r="JG364" s="153"/>
      <c r="JH364" s="153"/>
      <c r="JI364" s="153"/>
      <c r="JJ364" s="153"/>
      <c r="JK364" s="153"/>
      <c r="JL364" s="153"/>
      <c r="JM364" s="153"/>
      <c r="JN364" s="153"/>
      <c r="JO364" s="153"/>
      <c r="JP364" s="153"/>
      <c r="JQ364" s="153"/>
      <c r="JR364" s="153"/>
      <c r="JS364" s="153"/>
      <c r="JT364" s="153"/>
      <c r="JU364" s="153"/>
      <c r="JV364" s="153"/>
      <c r="JW364" s="153"/>
      <c r="JX364" s="153"/>
      <c r="JY364" s="153"/>
      <c r="JZ364" s="153"/>
      <c r="KA364" s="153"/>
      <c r="KB364" s="153"/>
      <c r="KC364" s="153"/>
      <c r="KD364" s="153"/>
      <c r="KE364" s="153"/>
      <c r="KF364" s="153"/>
      <c r="KG364" s="153"/>
      <c r="KH364" s="153"/>
      <c r="KI364" s="153"/>
      <c r="KJ364" s="153"/>
      <c r="KK364" s="153"/>
      <c r="KL364" s="153"/>
      <c r="KM364" s="153"/>
      <c r="KN364" s="153"/>
      <c r="KO364" s="153"/>
      <c r="KP364" s="153"/>
      <c r="KQ364" s="153"/>
      <c r="KR364" s="153"/>
      <c r="KS364" s="153"/>
      <c r="KT364" s="153"/>
      <c r="KU364" s="153"/>
      <c r="KV364" s="153"/>
      <c r="KW364" s="153"/>
      <c r="KX364" s="153"/>
      <c r="KY364" s="153"/>
      <c r="KZ364" s="153"/>
      <c r="LA364" s="153"/>
      <c r="LB364" s="153"/>
      <c r="LC364" s="153"/>
      <c r="LD364" s="153"/>
      <c r="LE364" s="153"/>
      <c r="LF364" s="153"/>
      <c r="LG364" s="153"/>
      <c r="LH364" s="153"/>
      <c r="LI364" s="153"/>
      <c r="LJ364" s="153"/>
      <c r="LK364" s="153"/>
      <c r="LL364" s="153"/>
      <c r="LM364" s="153"/>
      <c r="LN364" s="153"/>
      <c r="LO364" s="153"/>
      <c r="LP364" s="153"/>
      <c r="LQ364" s="153"/>
      <c r="LR364" s="153"/>
      <c r="LS364" s="153"/>
      <c r="LT364" s="153"/>
      <c r="LU364" s="153"/>
      <c r="LV364" s="153"/>
      <c r="LW364" s="153"/>
      <c r="LX364" s="153"/>
      <c r="LY364" s="153"/>
      <c r="LZ364" s="153"/>
      <c r="MA364" s="153"/>
      <c r="MB364" s="153"/>
      <c r="MC364" s="153"/>
      <c r="MD364" s="153"/>
      <c r="ME364" s="153"/>
      <c r="MF364" s="153"/>
      <c r="MG364" s="153"/>
      <c r="MH364" s="153"/>
      <c r="MI364" s="153"/>
      <c r="MJ364" s="153"/>
      <c r="MK364" s="153"/>
      <c r="ML364" s="153"/>
      <c r="MM364" s="153"/>
      <c r="MN364" s="153"/>
      <c r="MO364" s="153"/>
      <c r="MP364" s="153"/>
      <c r="MQ364" s="153"/>
      <c r="MR364" s="153"/>
      <c r="MS364" s="153"/>
      <c r="MT364" s="153"/>
      <c r="MU364" s="153"/>
      <c r="MV364" s="153"/>
      <c r="MW364" s="153"/>
      <c r="MX364" s="153"/>
      <c r="MY364" s="153"/>
      <c r="MZ364" s="153"/>
      <c r="NA364" s="153"/>
      <c r="NB364" s="153"/>
      <c r="NC364" s="153"/>
      <c r="ND364" s="153"/>
      <c r="NE364" s="153"/>
      <c r="NF364" s="153"/>
      <c r="NG364" s="153"/>
      <c r="NH364" s="153"/>
      <c r="NI364" s="153"/>
      <c r="NJ364" s="153"/>
      <c r="NK364" s="153"/>
      <c r="NL364" s="153"/>
      <c r="NM364" s="153"/>
      <c r="NN364" s="153"/>
      <c r="NO364" s="153"/>
      <c r="NP364" s="153"/>
      <c r="NQ364" s="153"/>
      <c r="NR364" s="153"/>
      <c r="NS364" s="153"/>
      <c r="NT364" s="153"/>
      <c r="NU364" s="153"/>
      <c r="NV364" s="153"/>
      <c r="NW364" s="153"/>
      <c r="NX364" s="153"/>
      <c r="NY364" s="153"/>
      <c r="NZ364" s="153"/>
      <c r="OA364" s="153"/>
      <c r="OB364" s="153"/>
      <c r="OC364" s="153"/>
      <c r="OD364" s="153"/>
      <c r="OE364" s="153"/>
      <c r="OF364" s="153">
        <v>890</v>
      </c>
      <c r="OG364" s="153"/>
      <c r="OH364" s="153"/>
      <c r="OI364" s="153"/>
      <c r="OJ364" s="153"/>
      <c r="OK364" s="153">
        <v>4238</v>
      </c>
      <c r="OL364" s="153"/>
      <c r="OM364" s="153"/>
      <c r="ON364" s="153"/>
      <c r="OO364" s="154"/>
      <c r="OP364" s="144">
        <v>5128</v>
      </c>
      <c r="OQ364" s="155">
        <v>160922</v>
      </c>
      <c r="OR364" s="153"/>
      <c r="OS364" s="153"/>
      <c r="OT364" s="153"/>
      <c r="OU364" s="153"/>
      <c r="OV364" s="153"/>
      <c r="OW364" s="153">
        <v>106</v>
      </c>
      <c r="OX364" s="153">
        <v>-15</v>
      </c>
      <c r="OY364" s="153"/>
      <c r="OZ364" s="153"/>
      <c r="PA364" s="153"/>
      <c r="PB364" s="153"/>
      <c r="PC364" s="153"/>
      <c r="PD364" s="153"/>
      <c r="PE364" s="153"/>
      <c r="PF364" s="153"/>
      <c r="PG364" s="153"/>
      <c r="PH364" s="153"/>
      <c r="PI364" s="153"/>
      <c r="PJ364" s="156"/>
      <c r="PK364" s="144">
        <v>161013</v>
      </c>
      <c r="PL364" s="144">
        <v>166141</v>
      </c>
    </row>
    <row r="365" spans="1:428" ht="15" x14ac:dyDescent="0.25">
      <c r="A365" s="158">
        <v>621500</v>
      </c>
      <c r="B365" s="159" t="s">
        <v>752</v>
      </c>
      <c r="C365" s="149" t="s">
        <v>550</v>
      </c>
      <c r="D365" s="155"/>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c r="AA365" s="153"/>
      <c r="AB365" s="153"/>
      <c r="AC365" s="153"/>
      <c r="AD365" s="153"/>
      <c r="AE365" s="153"/>
      <c r="AF365" s="153"/>
      <c r="AG365" s="153"/>
      <c r="AH365" s="153"/>
      <c r="AI365" s="153"/>
      <c r="AJ365" s="153"/>
      <c r="AK365" s="153"/>
      <c r="AL365" s="153"/>
      <c r="AM365" s="153"/>
      <c r="AN365" s="153"/>
      <c r="AO365" s="153"/>
      <c r="AP365" s="153"/>
      <c r="AQ365" s="153"/>
      <c r="AR365" s="153"/>
      <c r="AS365" s="153"/>
      <c r="AT365" s="153"/>
      <c r="AU365" s="153"/>
      <c r="AV365" s="153"/>
      <c r="AW365" s="153"/>
      <c r="AX365" s="153"/>
      <c r="AY365" s="153"/>
      <c r="AZ365" s="153"/>
      <c r="BA365" s="153"/>
      <c r="BB365" s="153"/>
      <c r="BC365" s="153"/>
      <c r="BD365" s="153"/>
      <c r="BE365" s="153"/>
      <c r="BF365" s="153"/>
      <c r="BG365" s="153"/>
      <c r="BH365" s="153"/>
      <c r="BI365" s="153"/>
      <c r="BJ365" s="153"/>
      <c r="BK365" s="153"/>
      <c r="BL365" s="153"/>
      <c r="BM365" s="153"/>
      <c r="BN365" s="153"/>
      <c r="BO365" s="153"/>
      <c r="BP365" s="153"/>
      <c r="BQ365" s="153"/>
      <c r="BR365" s="153"/>
      <c r="BS365" s="153"/>
      <c r="BT365" s="153"/>
      <c r="BU365" s="153"/>
      <c r="BV365" s="153"/>
      <c r="BW365" s="153"/>
      <c r="BX365" s="153"/>
      <c r="BY365" s="153"/>
      <c r="BZ365" s="153"/>
      <c r="CA365" s="153"/>
      <c r="CB365" s="153"/>
      <c r="CC365" s="153"/>
      <c r="CD365" s="153"/>
      <c r="CE365" s="153"/>
      <c r="CF365" s="153"/>
      <c r="CG365" s="153"/>
      <c r="CH365" s="153"/>
      <c r="CI365" s="153"/>
      <c r="CJ365" s="153"/>
      <c r="CK365" s="153"/>
      <c r="CL365" s="153"/>
      <c r="CM365" s="153"/>
      <c r="CN365" s="153"/>
      <c r="CO365" s="153"/>
      <c r="CP365" s="153"/>
      <c r="CQ365" s="153"/>
      <c r="CR365" s="153"/>
      <c r="CS365" s="153"/>
      <c r="CT365" s="153"/>
      <c r="CU365" s="153"/>
      <c r="CV365" s="153"/>
      <c r="CW365" s="153"/>
      <c r="CX365" s="153"/>
      <c r="CY365" s="153"/>
      <c r="CZ365" s="153"/>
      <c r="DA365" s="153"/>
      <c r="DB365" s="153"/>
      <c r="DC365" s="153"/>
      <c r="DD365" s="153"/>
      <c r="DE365" s="153"/>
      <c r="DF365" s="153"/>
      <c r="DG365" s="153"/>
      <c r="DH365" s="153"/>
      <c r="DI365" s="153"/>
      <c r="DJ365" s="153"/>
      <c r="DK365" s="153"/>
      <c r="DL365" s="153"/>
      <c r="DM365" s="153"/>
      <c r="DN365" s="153"/>
      <c r="DO365" s="153"/>
      <c r="DP365" s="153"/>
      <c r="DQ365" s="153"/>
      <c r="DR365" s="153"/>
      <c r="DS365" s="153"/>
      <c r="DT365" s="153"/>
      <c r="DU365" s="153"/>
      <c r="DV365" s="153"/>
      <c r="DW365" s="153"/>
      <c r="DX365" s="153"/>
      <c r="DY365" s="153"/>
      <c r="DZ365" s="153"/>
      <c r="EA365" s="153"/>
      <c r="EB365" s="153"/>
      <c r="EC365" s="153"/>
      <c r="ED365" s="153"/>
      <c r="EE365" s="153"/>
      <c r="EF365" s="153"/>
      <c r="EG365" s="153"/>
      <c r="EH365" s="153"/>
      <c r="EI365" s="153"/>
      <c r="EJ365" s="153"/>
      <c r="EK365" s="153"/>
      <c r="EL365" s="153"/>
      <c r="EM365" s="153"/>
      <c r="EN365" s="153"/>
      <c r="EO365" s="153"/>
      <c r="EP365" s="153"/>
      <c r="EQ365" s="153"/>
      <c r="ER365" s="153"/>
      <c r="ES365" s="153"/>
      <c r="ET365" s="153"/>
      <c r="EU365" s="153"/>
      <c r="EV365" s="153"/>
      <c r="EW365" s="153"/>
      <c r="EX365" s="153"/>
      <c r="EY365" s="153"/>
      <c r="EZ365" s="153"/>
      <c r="FA365" s="153"/>
      <c r="FB365" s="153"/>
      <c r="FC365" s="153"/>
      <c r="FD365" s="153"/>
      <c r="FE365" s="153"/>
      <c r="FF365" s="153"/>
      <c r="FG365" s="153"/>
      <c r="FH365" s="153"/>
      <c r="FI365" s="153"/>
      <c r="FJ365" s="153"/>
      <c r="FK365" s="153"/>
      <c r="FL365" s="153"/>
      <c r="FM365" s="153"/>
      <c r="FN365" s="153"/>
      <c r="FO365" s="153"/>
      <c r="FP365" s="153"/>
      <c r="FQ365" s="153"/>
      <c r="FR365" s="153"/>
      <c r="FS365" s="153"/>
      <c r="FT365" s="153"/>
      <c r="FU365" s="153"/>
      <c r="FV365" s="153"/>
      <c r="FW365" s="153"/>
      <c r="FX365" s="153"/>
      <c r="FY365" s="153"/>
      <c r="FZ365" s="153"/>
      <c r="GA365" s="153"/>
      <c r="GB365" s="153"/>
      <c r="GC365" s="153"/>
      <c r="GD365" s="153"/>
      <c r="GE365" s="153"/>
      <c r="GF365" s="153"/>
      <c r="GG365" s="153"/>
      <c r="GH365" s="153"/>
      <c r="GI365" s="153"/>
      <c r="GJ365" s="153"/>
      <c r="GK365" s="153"/>
      <c r="GL365" s="153"/>
      <c r="GM365" s="153"/>
      <c r="GN365" s="153"/>
      <c r="GO365" s="153"/>
      <c r="GP365" s="153"/>
      <c r="GQ365" s="153"/>
      <c r="GR365" s="153"/>
      <c r="GS365" s="153"/>
      <c r="GT365" s="153"/>
      <c r="GU365" s="153"/>
      <c r="GV365" s="153"/>
      <c r="GW365" s="153"/>
      <c r="GX365" s="153"/>
      <c r="GY365" s="153"/>
      <c r="GZ365" s="153"/>
      <c r="HA365" s="153"/>
      <c r="HB365" s="153"/>
      <c r="HC365" s="153"/>
      <c r="HD365" s="153"/>
      <c r="HE365" s="153"/>
      <c r="HF365" s="153"/>
      <c r="HG365" s="153"/>
      <c r="HH365" s="153"/>
      <c r="HI365" s="153"/>
      <c r="HJ365" s="153"/>
      <c r="HK365" s="153"/>
      <c r="HL365" s="153"/>
      <c r="HM365" s="153"/>
      <c r="HN365" s="153"/>
      <c r="HO365" s="153"/>
      <c r="HP365" s="153"/>
      <c r="HQ365" s="153"/>
      <c r="HR365" s="153"/>
      <c r="HS365" s="153"/>
      <c r="HT365" s="153"/>
      <c r="HU365" s="153"/>
      <c r="HV365" s="153"/>
      <c r="HW365" s="153"/>
      <c r="HX365" s="153"/>
      <c r="HY365" s="153"/>
      <c r="HZ365" s="153"/>
      <c r="IA365" s="153"/>
      <c r="IB365" s="153"/>
      <c r="IC365" s="153"/>
      <c r="ID365" s="153"/>
      <c r="IE365" s="153"/>
      <c r="IF365" s="153"/>
      <c r="IG365" s="153"/>
      <c r="IH365" s="153"/>
      <c r="II365" s="153"/>
      <c r="IJ365" s="153"/>
      <c r="IK365" s="153"/>
      <c r="IL365" s="153"/>
      <c r="IM365" s="153"/>
      <c r="IN365" s="153"/>
      <c r="IO365" s="153"/>
      <c r="IP365" s="153"/>
      <c r="IQ365" s="153"/>
      <c r="IR365" s="153"/>
      <c r="IS365" s="153"/>
      <c r="IT365" s="153"/>
      <c r="IU365" s="153"/>
      <c r="IV365" s="153"/>
      <c r="IW365" s="153"/>
      <c r="IX365" s="153"/>
      <c r="IY365" s="153"/>
      <c r="IZ365" s="153"/>
      <c r="JA365" s="153"/>
      <c r="JB365" s="153"/>
      <c r="JC365" s="153"/>
      <c r="JD365" s="153"/>
      <c r="JE365" s="153"/>
      <c r="JF365" s="153"/>
      <c r="JG365" s="153"/>
      <c r="JH365" s="153"/>
      <c r="JI365" s="153"/>
      <c r="JJ365" s="153"/>
      <c r="JK365" s="153"/>
      <c r="JL365" s="153"/>
      <c r="JM365" s="153"/>
      <c r="JN365" s="153"/>
      <c r="JO365" s="153"/>
      <c r="JP365" s="153"/>
      <c r="JQ365" s="153"/>
      <c r="JR365" s="153"/>
      <c r="JS365" s="153"/>
      <c r="JT365" s="153"/>
      <c r="JU365" s="153"/>
      <c r="JV365" s="153"/>
      <c r="JW365" s="153"/>
      <c r="JX365" s="153"/>
      <c r="JY365" s="153"/>
      <c r="JZ365" s="153"/>
      <c r="KA365" s="153"/>
      <c r="KB365" s="153"/>
      <c r="KC365" s="153"/>
      <c r="KD365" s="153"/>
      <c r="KE365" s="153"/>
      <c r="KF365" s="153"/>
      <c r="KG365" s="153"/>
      <c r="KH365" s="153"/>
      <c r="KI365" s="153"/>
      <c r="KJ365" s="153"/>
      <c r="KK365" s="153"/>
      <c r="KL365" s="153"/>
      <c r="KM365" s="153"/>
      <c r="KN365" s="153"/>
      <c r="KO365" s="153"/>
      <c r="KP365" s="153"/>
      <c r="KQ365" s="153"/>
      <c r="KR365" s="153"/>
      <c r="KS365" s="153"/>
      <c r="KT365" s="153"/>
      <c r="KU365" s="153"/>
      <c r="KV365" s="153"/>
      <c r="KW365" s="153"/>
      <c r="KX365" s="153"/>
      <c r="KY365" s="153"/>
      <c r="KZ365" s="153"/>
      <c r="LA365" s="153"/>
      <c r="LB365" s="153"/>
      <c r="LC365" s="153"/>
      <c r="LD365" s="153"/>
      <c r="LE365" s="153"/>
      <c r="LF365" s="153"/>
      <c r="LG365" s="153"/>
      <c r="LH365" s="153"/>
      <c r="LI365" s="153"/>
      <c r="LJ365" s="153"/>
      <c r="LK365" s="153"/>
      <c r="LL365" s="153"/>
      <c r="LM365" s="153"/>
      <c r="LN365" s="153"/>
      <c r="LO365" s="153"/>
      <c r="LP365" s="153"/>
      <c r="LQ365" s="153"/>
      <c r="LR365" s="153"/>
      <c r="LS365" s="153"/>
      <c r="LT365" s="153"/>
      <c r="LU365" s="153"/>
      <c r="LV365" s="153"/>
      <c r="LW365" s="153"/>
      <c r="LX365" s="153"/>
      <c r="LY365" s="153"/>
      <c r="LZ365" s="153"/>
      <c r="MA365" s="153"/>
      <c r="MB365" s="153"/>
      <c r="MC365" s="153">
        <v>9</v>
      </c>
      <c r="MD365" s="153"/>
      <c r="ME365" s="153">
        <v>57</v>
      </c>
      <c r="MF365" s="153"/>
      <c r="MG365" s="153"/>
      <c r="MH365" s="153"/>
      <c r="MI365" s="153"/>
      <c r="MJ365" s="153"/>
      <c r="MK365" s="153"/>
      <c r="ML365" s="153"/>
      <c r="MM365" s="153"/>
      <c r="MN365" s="153"/>
      <c r="MO365" s="153"/>
      <c r="MP365" s="153"/>
      <c r="MQ365" s="153"/>
      <c r="MR365" s="153"/>
      <c r="MS365" s="153"/>
      <c r="MT365" s="153">
        <v>10184</v>
      </c>
      <c r="MU365" s="153"/>
      <c r="MV365" s="153"/>
      <c r="MW365" s="153">
        <v>3423</v>
      </c>
      <c r="MX365" s="153"/>
      <c r="MY365" s="153">
        <v>3</v>
      </c>
      <c r="MZ365" s="153">
        <v>215</v>
      </c>
      <c r="NA365" s="153">
        <v>2818</v>
      </c>
      <c r="NB365" s="153"/>
      <c r="NC365" s="153"/>
      <c r="ND365" s="153"/>
      <c r="NE365" s="153"/>
      <c r="NF365" s="153"/>
      <c r="NG365" s="153"/>
      <c r="NH365" s="153"/>
      <c r="NI365" s="153"/>
      <c r="NJ365" s="153"/>
      <c r="NK365" s="153"/>
      <c r="NL365" s="153"/>
      <c r="NM365" s="153"/>
      <c r="NN365" s="153"/>
      <c r="NO365" s="153"/>
      <c r="NP365" s="153"/>
      <c r="NQ365" s="153"/>
      <c r="NR365" s="153"/>
      <c r="NS365" s="153"/>
      <c r="NT365" s="153"/>
      <c r="NU365" s="153"/>
      <c r="NV365" s="153"/>
      <c r="NW365" s="153"/>
      <c r="NX365" s="153"/>
      <c r="NY365" s="153"/>
      <c r="NZ365" s="153"/>
      <c r="OA365" s="153"/>
      <c r="OB365" s="153"/>
      <c r="OC365" s="153"/>
      <c r="OD365" s="153"/>
      <c r="OE365" s="153"/>
      <c r="OF365" s="153"/>
      <c r="OG365" s="153"/>
      <c r="OH365" s="153"/>
      <c r="OI365" s="153"/>
      <c r="OJ365" s="153"/>
      <c r="OK365" s="153">
        <v>68</v>
      </c>
      <c r="OL365" s="153"/>
      <c r="OM365" s="153"/>
      <c r="ON365" s="153"/>
      <c r="OO365" s="154"/>
      <c r="OP365" s="144">
        <v>16778</v>
      </c>
      <c r="OQ365" s="155">
        <v>38265</v>
      </c>
      <c r="OR365" s="153"/>
      <c r="OS365" s="153"/>
      <c r="OT365" s="153"/>
      <c r="OU365" s="153"/>
      <c r="OV365" s="153"/>
      <c r="OW365" s="153">
        <v>100</v>
      </c>
      <c r="OX365" s="153">
        <v>-15</v>
      </c>
      <c r="OY365" s="153"/>
      <c r="OZ365" s="153"/>
      <c r="PA365" s="153"/>
      <c r="PB365" s="153"/>
      <c r="PC365" s="153"/>
      <c r="PD365" s="153"/>
      <c r="PE365" s="153"/>
      <c r="PF365" s="153"/>
      <c r="PG365" s="153"/>
      <c r="PH365" s="153"/>
      <c r="PI365" s="153"/>
      <c r="PJ365" s="156"/>
      <c r="PK365" s="144">
        <v>38350</v>
      </c>
      <c r="PL365" s="144">
        <v>55128</v>
      </c>
    </row>
    <row r="366" spans="1:428" ht="15" x14ac:dyDescent="0.25">
      <c r="A366" s="158">
        <v>621600</v>
      </c>
      <c r="B366" s="159" t="s">
        <v>752</v>
      </c>
      <c r="C366" s="149" t="s">
        <v>551</v>
      </c>
      <c r="D366" s="155"/>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c r="AA366" s="153"/>
      <c r="AB366" s="153"/>
      <c r="AC366" s="153"/>
      <c r="AD366" s="153"/>
      <c r="AE366" s="153"/>
      <c r="AF366" s="153"/>
      <c r="AG366" s="153"/>
      <c r="AH366" s="153"/>
      <c r="AI366" s="153"/>
      <c r="AJ366" s="153"/>
      <c r="AK366" s="153"/>
      <c r="AL366" s="153"/>
      <c r="AM366" s="153"/>
      <c r="AN366" s="153"/>
      <c r="AO366" s="153"/>
      <c r="AP366" s="153"/>
      <c r="AQ366" s="153"/>
      <c r="AR366" s="153"/>
      <c r="AS366" s="153"/>
      <c r="AT366" s="153"/>
      <c r="AU366" s="153"/>
      <c r="AV366" s="153"/>
      <c r="AW366" s="153"/>
      <c r="AX366" s="153"/>
      <c r="AY366" s="153"/>
      <c r="AZ366" s="153"/>
      <c r="BA366" s="153"/>
      <c r="BB366" s="153"/>
      <c r="BC366" s="153"/>
      <c r="BD366" s="153"/>
      <c r="BE366" s="153"/>
      <c r="BF366" s="153"/>
      <c r="BG366" s="153"/>
      <c r="BH366" s="153"/>
      <c r="BI366" s="153"/>
      <c r="BJ366" s="153"/>
      <c r="BK366" s="153"/>
      <c r="BL366" s="153"/>
      <c r="BM366" s="153"/>
      <c r="BN366" s="153"/>
      <c r="BO366" s="153"/>
      <c r="BP366" s="153"/>
      <c r="BQ366" s="153"/>
      <c r="BR366" s="153"/>
      <c r="BS366" s="153"/>
      <c r="BT366" s="153"/>
      <c r="BU366" s="153"/>
      <c r="BV366" s="153"/>
      <c r="BW366" s="153"/>
      <c r="BX366" s="153"/>
      <c r="BY366" s="153"/>
      <c r="BZ366" s="153"/>
      <c r="CA366" s="153"/>
      <c r="CB366" s="153"/>
      <c r="CC366" s="153"/>
      <c r="CD366" s="153"/>
      <c r="CE366" s="153"/>
      <c r="CF366" s="153"/>
      <c r="CG366" s="153"/>
      <c r="CH366" s="153"/>
      <c r="CI366" s="153"/>
      <c r="CJ366" s="153"/>
      <c r="CK366" s="153"/>
      <c r="CL366" s="153"/>
      <c r="CM366" s="153"/>
      <c r="CN366" s="153"/>
      <c r="CO366" s="153"/>
      <c r="CP366" s="153"/>
      <c r="CQ366" s="153"/>
      <c r="CR366" s="153"/>
      <c r="CS366" s="153"/>
      <c r="CT366" s="153"/>
      <c r="CU366" s="153"/>
      <c r="CV366" s="153"/>
      <c r="CW366" s="153"/>
      <c r="CX366" s="153"/>
      <c r="CY366" s="153"/>
      <c r="CZ366" s="153"/>
      <c r="DA366" s="153"/>
      <c r="DB366" s="153"/>
      <c r="DC366" s="153"/>
      <c r="DD366" s="153"/>
      <c r="DE366" s="153"/>
      <c r="DF366" s="153"/>
      <c r="DG366" s="153"/>
      <c r="DH366" s="153"/>
      <c r="DI366" s="153"/>
      <c r="DJ366" s="153"/>
      <c r="DK366" s="153"/>
      <c r="DL366" s="153"/>
      <c r="DM366" s="153"/>
      <c r="DN366" s="153"/>
      <c r="DO366" s="153"/>
      <c r="DP366" s="153"/>
      <c r="DQ366" s="153"/>
      <c r="DR366" s="153"/>
      <c r="DS366" s="153"/>
      <c r="DT366" s="153"/>
      <c r="DU366" s="153"/>
      <c r="DV366" s="153"/>
      <c r="DW366" s="153"/>
      <c r="DX366" s="153"/>
      <c r="DY366" s="153"/>
      <c r="DZ366" s="153"/>
      <c r="EA366" s="153"/>
      <c r="EB366" s="153"/>
      <c r="EC366" s="153"/>
      <c r="ED366" s="153"/>
      <c r="EE366" s="153"/>
      <c r="EF366" s="153"/>
      <c r="EG366" s="153"/>
      <c r="EH366" s="153"/>
      <c r="EI366" s="153"/>
      <c r="EJ366" s="153"/>
      <c r="EK366" s="153"/>
      <c r="EL366" s="153"/>
      <c r="EM366" s="153"/>
      <c r="EN366" s="153"/>
      <c r="EO366" s="153"/>
      <c r="EP366" s="153"/>
      <c r="EQ366" s="153"/>
      <c r="ER366" s="153"/>
      <c r="ES366" s="153"/>
      <c r="ET366" s="153"/>
      <c r="EU366" s="153"/>
      <c r="EV366" s="153"/>
      <c r="EW366" s="153"/>
      <c r="EX366" s="153"/>
      <c r="EY366" s="153"/>
      <c r="EZ366" s="153"/>
      <c r="FA366" s="153"/>
      <c r="FB366" s="153"/>
      <c r="FC366" s="153"/>
      <c r="FD366" s="153"/>
      <c r="FE366" s="153"/>
      <c r="FF366" s="153"/>
      <c r="FG366" s="153"/>
      <c r="FH366" s="153"/>
      <c r="FI366" s="153"/>
      <c r="FJ366" s="153"/>
      <c r="FK366" s="153"/>
      <c r="FL366" s="153"/>
      <c r="FM366" s="153"/>
      <c r="FN366" s="153"/>
      <c r="FO366" s="153"/>
      <c r="FP366" s="153"/>
      <c r="FQ366" s="153"/>
      <c r="FR366" s="153"/>
      <c r="FS366" s="153"/>
      <c r="FT366" s="153"/>
      <c r="FU366" s="153"/>
      <c r="FV366" s="153"/>
      <c r="FW366" s="153"/>
      <c r="FX366" s="153"/>
      <c r="FY366" s="153"/>
      <c r="FZ366" s="153"/>
      <c r="GA366" s="153"/>
      <c r="GB366" s="153"/>
      <c r="GC366" s="153"/>
      <c r="GD366" s="153"/>
      <c r="GE366" s="153"/>
      <c r="GF366" s="153"/>
      <c r="GG366" s="153"/>
      <c r="GH366" s="153"/>
      <c r="GI366" s="153"/>
      <c r="GJ366" s="153"/>
      <c r="GK366" s="153"/>
      <c r="GL366" s="153"/>
      <c r="GM366" s="153"/>
      <c r="GN366" s="153"/>
      <c r="GO366" s="153"/>
      <c r="GP366" s="153"/>
      <c r="GQ366" s="153"/>
      <c r="GR366" s="153"/>
      <c r="GS366" s="153"/>
      <c r="GT366" s="153"/>
      <c r="GU366" s="153"/>
      <c r="GV366" s="153"/>
      <c r="GW366" s="153"/>
      <c r="GX366" s="153"/>
      <c r="GY366" s="153"/>
      <c r="GZ366" s="153"/>
      <c r="HA366" s="153"/>
      <c r="HB366" s="153"/>
      <c r="HC366" s="153"/>
      <c r="HD366" s="153"/>
      <c r="HE366" s="153"/>
      <c r="HF366" s="153"/>
      <c r="HG366" s="153"/>
      <c r="HH366" s="153"/>
      <c r="HI366" s="153"/>
      <c r="HJ366" s="153"/>
      <c r="HK366" s="153"/>
      <c r="HL366" s="153"/>
      <c r="HM366" s="153"/>
      <c r="HN366" s="153"/>
      <c r="HO366" s="153"/>
      <c r="HP366" s="153"/>
      <c r="HQ366" s="153"/>
      <c r="HR366" s="153"/>
      <c r="HS366" s="153"/>
      <c r="HT366" s="153"/>
      <c r="HU366" s="153"/>
      <c r="HV366" s="153"/>
      <c r="HW366" s="153"/>
      <c r="HX366" s="153"/>
      <c r="HY366" s="153"/>
      <c r="HZ366" s="153"/>
      <c r="IA366" s="153"/>
      <c r="IB366" s="153"/>
      <c r="IC366" s="153"/>
      <c r="ID366" s="153"/>
      <c r="IE366" s="153"/>
      <c r="IF366" s="153"/>
      <c r="IG366" s="153"/>
      <c r="IH366" s="153"/>
      <c r="II366" s="153"/>
      <c r="IJ366" s="153"/>
      <c r="IK366" s="153"/>
      <c r="IL366" s="153"/>
      <c r="IM366" s="153"/>
      <c r="IN366" s="153"/>
      <c r="IO366" s="153"/>
      <c r="IP366" s="153"/>
      <c r="IQ366" s="153"/>
      <c r="IR366" s="153"/>
      <c r="IS366" s="153"/>
      <c r="IT366" s="153"/>
      <c r="IU366" s="153"/>
      <c r="IV366" s="153"/>
      <c r="IW366" s="153"/>
      <c r="IX366" s="153"/>
      <c r="IY366" s="153"/>
      <c r="IZ366" s="153"/>
      <c r="JA366" s="153"/>
      <c r="JB366" s="153"/>
      <c r="JC366" s="153"/>
      <c r="JD366" s="153"/>
      <c r="JE366" s="153"/>
      <c r="JF366" s="153"/>
      <c r="JG366" s="153"/>
      <c r="JH366" s="153"/>
      <c r="JI366" s="153"/>
      <c r="JJ366" s="153"/>
      <c r="JK366" s="153"/>
      <c r="JL366" s="153"/>
      <c r="JM366" s="153"/>
      <c r="JN366" s="153"/>
      <c r="JO366" s="153"/>
      <c r="JP366" s="153"/>
      <c r="JQ366" s="153"/>
      <c r="JR366" s="153"/>
      <c r="JS366" s="153"/>
      <c r="JT366" s="153"/>
      <c r="JU366" s="153"/>
      <c r="JV366" s="153"/>
      <c r="JW366" s="153"/>
      <c r="JX366" s="153"/>
      <c r="JY366" s="153"/>
      <c r="JZ366" s="153"/>
      <c r="KA366" s="153"/>
      <c r="KB366" s="153"/>
      <c r="KC366" s="153"/>
      <c r="KD366" s="153"/>
      <c r="KE366" s="153"/>
      <c r="KF366" s="153"/>
      <c r="KG366" s="153"/>
      <c r="KH366" s="153"/>
      <c r="KI366" s="153"/>
      <c r="KJ366" s="153"/>
      <c r="KK366" s="153"/>
      <c r="KL366" s="153"/>
      <c r="KM366" s="153"/>
      <c r="KN366" s="153"/>
      <c r="KO366" s="153"/>
      <c r="KP366" s="153"/>
      <c r="KQ366" s="153"/>
      <c r="KR366" s="153"/>
      <c r="KS366" s="153"/>
      <c r="KT366" s="153"/>
      <c r="KU366" s="153"/>
      <c r="KV366" s="153"/>
      <c r="KW366" s="153"/>
      <c r="KX366" s="153"/>
      <c r="KY366" s="153"/>
      <c r="KZ366" s="153"/>
      <c r="LA366" s="153"/>
      <c r="LB366" s="153"/>
      <c r="LC366" s="153"/>
      <c r="LD366" s="153"/>
      <c r="LE366" s="153"/>
      <c r="LF366" s="153"/>
      <c r="LG366" s="153"/>
      <c r="LH366" s="153"/>
      <c r="LI366" s="153"/>
      <c r="LJ366" s="153"/>
      <c r="LK366" s="153"/>
      <c r="LL366" s="153"/>
      <c r="LM366" s="153"/>
      <c r="LN366" s="153"/>
      <c r="LO366" s="153"/>
      <c r="LP366" s="153"/>
      <c r="LQ366" s="153"/>
      <c r="LR366" s="153"/>
      <c r="LS366" s="153"/>
      <c r="LT366" s="153"/>
      <c r="LU366" s="153"/>
      <c r="LV366" s="153"/>
      <c r="LW366" s="153"/>
      <c r="LX366" s="153"/>
      <c r="LY366" s="153"/>
      <c r="LZ366" s="153"/>
      <c r="MA366" s="153"/>
      <c r="MB366" s="153"/>
      <c r="MC366" s="153"/>
      <c r="MD366" s="153"/>
      <c r="ME366" s="153"/>
      <c r="MF366" s="153"/>
      <c r="MG366" s="153"/>
      <c r="MH366" s="153"/>
      <c r="MI366" s="153"/>
      <c r="MJ366" s="153"/>
      <c r="MK366" s="153"/>
      <c r="ML366" s="153"/>
      <c r="MM366" s="153"/>
      <c r="MN366" s="153"/>
      <c r="MO366" s="153"/>
      <c r="MP366" s="153"/>
      <c r="MQ366" s="153"/>
      <c r="MR366" s="153"/>
      <c r="MS366" s="153"/>
      <c r="MT366" s="153"/>
      <c r="MU366" s="153"/>
      <c r="MV366" s="153"/>
      <c r="MW366" s="153"/>
      <c r="MX366" s="153"/>
      <c r="MY366" s="153"/>
      <c r="MZ366" s="153"/>
      <c r="NA366" s="153"/>
      <c r="NB366" s="153"/>
      <c r="NC366" s="153"/>
      <c r="ND366" s="153"/>
      <c r="NE366" s="153"/>
      <c r="NF366" s="153"/>
      <c r="NG366" s="153"/>
      <c r="NH366" s="153"/>
      <c r="NI366" s="153"/>
      <c r="NJ366" s="153"/>
      <c r="NK366" s="153"/>
      <c r="NL366" s="153"/>
      <c r="NM366" s="153"/>
      <c r="NN366" s="153"/>
      <c r="NO366" s="153"/>
      <c r="NP366" s="153"/>
      <c r="NQ366" s="153"/>
      <c r="NR366" s="153"/>
      <c r="NS366" s="153"/>
      <c r="NT366" s="153"/>
      <c r="NU366" s="153"/>
      <c r="NV366" s="153"/>
      <c r="NW366" s="153"/>
      <c r="NX366" s="153"/>
      <c r="NY366" s="153"/>
      <c r="NZ366" s="153"/>
      <c r="OA366" s="153"/>
      <c r="OB366" s="153"/>
      <c r="OC366" s="153"/>
      <c r="OD366" s="153"/>
      <c r="OE366" s="153"/>
      <c r="OF366" s="153"/>
      <c r="OG366" s="153"/>
      <c r="OH366" s="153"/>
      <c r="OI366" s="153"/>
      <c r="OJ366" s="153"/>
      <c r="OK366" s="153"/>
      <c r="OL366" s="153"/>
      <c r="OM366" s="153"/>
      <c r="ON366" s="153"/>
      <c r="OO366" s="154"/>
      <c r="OP366" s="144"/>
      <c r="OQ366" s="155">
        <v>107517</v>
      </c>
      <c r="OR366" s="153"/>
      <c r="OS366" s="153"/>
      <c r="OT366" s="153"/>
      <c r="OU366" s="153"/>
      <c r="OV366" s="153"/>
      <c r="OW366" s="153">
        <v>100</v>
      </c>
      <c r="OX366" s="153">
        <v>-15</v>
      </c>
      <c r="OY366" s="153"/>
      <c r="OZ366" s="153"/>
      <c r="PA366" s="153"/>
      <c r="PB366" s="153"/>
      <c r="PC366" s="153"/>
      <c r="PD366" s="153"/>
      <c r="PE366" s="153"/>
      <c r="PF366" s="153"/>
      <c r="PG366" s="153"/>
      <c r="PH366" s="153"/>
      <c r="PI366" s="153"/>
      <c r="PJ366" s="156"/>
      <c r="PK366" s="144">
        <v>107602</v>
      </c>
      <c r="PL366" s="144">
        <v>107602</v>
      </c>
    </row>
    <row r="367" spans="1:428" ht="15" x14ac:dyDescent="0.25">
      <c r="A367" s="158">
        <v>621900</v>
      </c>
      <c r="B367" s="159" t="s">
        <v>752</v>
      </c>
      <c r="C367" s="149" t="s">
        <v>552</v>
      </c>
      <c r="D367" s="155"/>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c r="AA367" s="153"/>
      <c r="AB367" s="153"/>
      <c r="AC367" s="153"/>
      <c r="AD367" s="153"/>
      <c r="AE367" s="153"/>
      <c r="AF367" s="153"/>
      <c r="AG367" s="153"/>
      <c r="AH367" s="153"/>
      <c r="AI367" s="153"/>
      <c r="AJ367" s="153"/>
      <c r="AK367" s="153"/>
      <c r="AL367" s="153"/>
      <c r="AM367" s="153"/>
      <c r="AN367" s="153"/>
      <c r="AO367" s="153"/>
      <c r="AP367" s="153"/>
      <c r="AQ367" s="153"/>
      <c r="AR367" s="153"/>
      <c r="AS367" s="153"/>
      <c r="AT367" s="153"/>
      <c r="AU367" s="153"/>
      <c r="AV367" s="153"/>
      <c r="AW367" s="153"/>
      <c r="AX367" s="153"/>
      <c r="AY367" s="153"/>
      <c r="AZ367" s="153"/>
      <c r="BA367" s="153"/>
      <c r="BB367" s="153"/>
      <c r="BC367" s="153"/>
      <c r="BD367" s="153"/>
      <c r="BE367" s="153"/>
      <c r="BF367" s="153"/>
      <c r="BG367" s="153"/>
      <c r="BH367" s="153"/>
      <c r="BI367" s="153"/>
      <c r="BJ367" s="153"/>
      <c r="BK367" s="153"/>
      <c r="BL367" s="153"/>
      <c r="BM367" s="153"/>
      <c r="BN367" s="153"/>
      <c r="BO367" s="153"/>
      <c r="BP367" s="153"/>
      <c r="BQ367" s="153"/>
      <c r="BR367" s="153"/>
      <c r="BS367" s="153"/>
      <c r="BT367" s="153"/>
      <c r="BU367" s="153"/>
      <c r="BV367" s="153"/>
      <c r="BW367" s="153"/>
      <c r="BX367" s="153"/>
      <c r="BY367" s="153"/>
      <c r="BZ367" s="153"/>
      <c r="CA367" s="153"/>
      <c r="CB367" s="153"/>
      <c r="CC367" s="153"/>
      <c r="CD367" s="153"/>
      <c r="CE367" s="153"/>
      <c r="CF367" s="153"/>
      <c r="CG367" s="153"/>
      <c r="CH367" s="153"/>
      <c r="CI367" s="153"/>
      <c r="CJ367" s="153"/>
      <c r="CK367" s="153"/>
      <c r="CL367" s="153"/>
      <c r="CM367" s="153"/>
      <c r="CN367" s="153"/>
      <c r="CO367" s="153"/>
      <c r="CP367" s="153"/>
      <c r="CQ367" s="153"/>
      <c r="CR367" s="153"/>
      <c r="CS367" s="153"/>
      <c r="CT367" s="153"/>
      <c r="CU367" s="153"/>
      <c r="CV367" s="153"/>
      <c r="CW367" s="153"/>
      <c r="CX367" s="153"/>
      <c r="CY367" s="153"/>
      <c r="CZ367" s="153"/>
      <c r="DA367" s="153"/>
      <c r="DB367" s="153"/>
      <c r="DC367" s="153"/>
      <c r="DD367" s="153"/>
      <c r="DE367" s="153"/>
      <c r="DF367" s="153"/>
      <c r="DG367" s="153"/>
      <c r="DH367" s="153"/>
      <c r="DI367" s="153"/>
      <c r="DJ367" s="153"/>
      <c r="DK367" s="153"/>
      <c r="DL367" s="153"/>
      <c r="DM367" s="153"/>
      <c r="DN367" s="153"/>
      <c r="DO367" s="153"/>
      <c r="DP367" s="153"/>
      <c r="DQ367" s="153"/>
      <c r="DR367" s="153"/>
      <c r="DS367" s="153"/>
      <c r="DT367" s="153"/>
      <c r="DU367" s="153"/>
      <c r="DV367" s="153"/>
      <c r="DW367" s="153"/>
      <c r="DX367" s="153"/>
      <c r="DY367" s="153"/>
      <c r="DZ367" s="153"/>
      <c r="EA367" s="153"/>
      <c r="EB367" s="153"/>
      <c r="EC367" s="153"/>
      <c r="ED367" s="153"/>
      <c r="EE367" s="153"/>
      <c r="EF367" s="153"/>
      <c r="EG367" s="153"/>
      <c r="EH367" s="153"/>
      <c r="EI367" s="153"/>
      <c r="EJ367" s="153"/>
      <c r="EK367" s="153"/>
      <c r="EL367" s="153"/>
      <c r="EM367" s="153"/>
      <c r="EN367" s="153"/>
      <c r="EO367" s="153"/>
      <c r="EP367" s="153"/>
      <c r="EQ367" s="153"/>
      <c r="ER367" s="153"/>
      <c r="ES367" s="153"/>
      <c r="ET367" s="153"/>
      <c r="EU367" s="153"/>
      <c r="EV367" s="153"/>
      <c r="EW367" s="153"/>
      <c r="EX367" s="153"/>
      <c r="EY367" s="153"/>
      <c r="EZ367" s="153"/>
      <c r="FA367" s="153"/>
      <c r="FB367" s="153"/>
      <c r="FC367" s="153"/>
      <c r="FD367" s="153"/>
      <c r="FE367" s="153"/>
      <c r="FF367" s="153"/>
      <c r="FG367" s="153"/>
      <c r="FH367" s="153"/>
      <c r="FI367" s="153"/>
      <c r="FJ367" s="153"/>
      <c r="FK367" s="153"/>
      <c r="FL367" s="153"/>
      <c r="FM367" s="153"/>
      <c r="FN367" s="153"/>
      <c r="FO367" s="153"/>
      <c r="FP367" s="153"/>
      <c r="FQ367" s="153"/>
      <c r="FR367" s="153"/>
      <c r="FS367" s="153"/>
      <c r="FT367" s="153"/>
      <c r="FU367" s="153"/>
      <c r="FV367" s="153"/>
      <c r="FW367" s="153"/>
      <c r="FX367" s="153"/>
      <c r="FY367" s="153"/>
      <c r="FZ367" s="153"/>
      <c r="GA367" s="153"/>
      <c r="GB367" s="153"/>
      <c r="GC367" s="153"/>
      <c r="GD367" s="153"/>
      <c r="GE367" s="153"/>
      <c r="GF367" s="153"/>
      <c r="GG367" s="153"/>
      <c r="GH367" s="153"/>
      <c r="GI367" s="153"/>
      <c r="GJ367" s="153"/>
      <c r="GK367" s="153"/>
      <c r="GL367" s="153"/>
      <c r="GM367" s="153"/>
      <c r="GN367" s="153"/>
      <c r="GO367" s="153"/>
      <c r="GP367" s="153"/>
      <c r="GQ367" s="153"/>
      <c r="GR367" s="153"/>
      <c r="GS367" s="153"/>
      <c r="GT367" s="153"/>
      <c r="GU367" s="153"/>
      <c r="GV367" s="153"/>
      <c r="GW367" s="153"/>
      <c r="GX367" s="153"/>
      <c r="GY367" s="153"/>
      <c r="GZ367" s="153"/>
      <c r="HA367" s="153"/>
      <c r="HB367" s="153"/>
      <c r="HC367" s="153"/>
      <c r="HD367" s="153"/>
      <c r="HE367" s="153"/>
      <c r="HF367" s="153"/>
      <c r="HG367" s="153"/>
      <c r="HH367" s="153"/>
      <c r="HI367" s="153"/>
      <c r="HJ367" s="153"/>
      <c r="HK367" s="153"/>
      <c r="HL367" s="153"/>
      <c r="HM367" s="153"/>
      <c r="HN367" s="153"/>
      <c r="HO367" s="153"/>
      <c r="HP367" s="153"/>
      <c r="HQ367" s="153"/>
      <c r="HR367" s="153"/>
      <c r="HS367" s="153"/>
      <c r="HT367" s="153"/>
      <c r="HU367" s="153"/>
      <c r="HV367" s="153"/>
      <c r="HW367" s="153"/>
      <c r="HX367" s="153"/>
      <c r="HY367" s="153"/>
      <c r="HZ367" s="153"/>
      <c r="IA367" s="153"/>
      <c r="IB367" s="153"/>
      <c r="IC367" s="153"/>
      <c r="ID367" s="153"/>
      <c r="IE367" s="153"/>
      <c r="IF367" s="153"/>
      <c r="IG367" s="153"/>
      <c r="IH367" s="153"/>
      <c r="II367" s="153"/>
      <c r="IJ367" s="153"/>
      <c r="IK367" s="153"/>
      <c r="IL367" s="153"/>
      <c r="IM367" s="153"/>
      <c r="IN367" s="153"/>
      <c r="IO367" s="153"/>
      <c r="IP367" s="153"/>
      <c r="IQ367" s="153"/>
      <c r="IR367" s="153"/>
      <c r="IS367" s="153"/>
      <c r="IT367" s="153"/>
      <c r="IU367" s="153"/>
      <c r="IV367" s="153"/>
      <c r="IW367" s="153"/>
      <c r="IX367" s="153"/>
      <c r="IY367" s="153"/>
      <c r="IZ367" s="153"/>
      <c r="JA367" s="153"/>
      <c r="JB367" s="153"/>
      <c r="JC367" s="153"/>
      <c r="JD367" s="153"/>
      <c r="JE367" s="153"/>
      <c r="JF367" s="153"/>
      <c r="JG367" s="153"/>
      <c r="JH367" s="153"/>
      <c r="JI367" s="153"/>
      <c r="JJ367" s="153"/>
      <c r="JK367" s="153"/>
      <c r="JL367" s="153"/>
      <c r="JM367" s="153"/>
      <c r="JN367" s="153"/>
      <c r="JO367" s="153"/>
      <c r="JP367" s="153"/>
      <c r="JQ367" s="153"/>
      <c r="JR367" s="153"/>
      <c r="JS367" s="153"/>
      <c r="JT367" s="153"/>
      <c r="JU367" s="153"/>
      <c r="JV367" s="153"/>
      <c r="JW367" s="153"/>
      <c r="JX367" s="153"/>
      <c r="JY367" s="153"/>
      <c r="JZ367" s="153"/>
      <c r="KA367" s="153"/>
      <c r="KB367" s="153"/>
      <c r="KC367" s="153"/>
      <c r="KD367" s="153"/>
      <c r="KE367" s="153"/>
      <c r="KF367" s="153"/>
      <c r="KG367" s="153"/>
      <c r="KH367" s="153"/>
      <c r="KI367" s="153"/>
      <c r="KJ367" s="153"/>
      <c r="KK367" s="153"/>
      <c r="KL367" s="153"/>
      <c r="KM367" s="153"/>
      <c r="KN367" s="153"/>
      <c r="KO367" s="153"/>
      <c r="KP367" s="153"/>
      <c r="KQ367" s="153"/>
      <c r="KR367" s="153"/>
      <c r="KS367" s="153"/>
      <c r="KT367" s="153"/>
      <c r="KU367" s="153"/>
      <c r="KV367" s="153"/>
      <c r="KW367" s="153"/>
      <c r="KX367" s="153"/>
      <c r="KY367" s="153"/>
      <c r="KZ367" s="153"/>
      <c r="LA367" s="153"/>
      <c r="LB367" s="153"/>
      <c r="LC367" s="153"/>
      <c r="LD367" s="153"/>
      <c r="LE367" s="153"/>
      <c r="LF367" s="153"/>
      <c r="LG367" s="153"/>
      <c r="LH367" s="153"/>
      <c r="LI367" s="153"/>
      <c r="LJ367" s="153"/>
      <c r="LK367" s="153"/>
      <c r="LL367" s="153"/>
      <c r="LM367" s="153"/>
      <c r="LN367" s="153"/>
      <c r="LO367" s="153"/>
      <c r="LP367" s="153"/>
      <c r="LQ367" s="153"/>
      <c r="LR367" s="153"/>
      <c r="LS367" s="153"/>
      <c r="LT367" s="153"/>
      <c r="LU367" s="153"/>
      <c r="LV367" s="153"/>
      <c r="LW367" s="153"/>
      <c r="LX367" s="153"/>
      <c r="LY367" s="153"/>
      <c r="LZ367" s="153"/>
      <c r="MA367" s="153"/>
      <c r="MB367" s="153"/>
      <c r="MC367" s="153"/>
      <c r="MD367" s="153"/>
      <c r="ME367" s="153"/>
      <c r="MF367" s="153"/>
      <c r="MG367" s="153"/>
      <c r="MH367" s="153"/>
      <c r="MI367" s="153"/>
      <c r="MJ367" s="153"/>
      <c r="MK367" s="153"/>
      <c r="ML367" s="153"/>
      <c r="MM367" s="153"/>
      <c r="MN367" s="153"/>
      <c r="MO367" s="153">
        <v>76</v>
      </c>
      <c r="MP367" s="153"/>
      <c r="MQ367" s="153"/>
      <c r="MR367" s="153"/>
      <c r="MS367" s="153"/>
      <c r="MT367" s="153"/>
      <c r="MU367" s="153"/>
      <c r="MV367" s="153"/>
      <c r="MW367" s="153">
        <v>461</v>
      </c>
      <c r="MX367" s="153"/>
      <c r="MY367" s="153"/>
      <c r="MZ367" s="153"/>
      <c r="NA367" s="153">
        <v>5868</v>
      </c>
      <c r="NB367" s="153">
        <v>60</v>
      </c>
      <c r="NC367" s="153"/>
      <c r="ND367" s="153"/>
      <c r="NE367" s="153"/>
      <c r="NF367" s="153"/>
      <c r="NG367" s="153"/>
      <c r="NH367" s="153">
        <v>31</v>
      </c>
      <c r="NI367" s="153"/>
      <c r="NJ367" s="153">
        <v>62</v>
      </c>
      <c r="NK367" s="153"/>
      <c r="NL367" s="153">
        <v>2</v>
      </c>
      <c r="NM367" s="153"/>
      <c r="NN367" s="153"/>
      <c r="NO367" s="153"/>
      <c r="NP367" s="153"/>
      <c r="NQ367" s="153"/>
      <c r="NR367" s="153"/>
      <c r="NS367" s="153"/>
      <c r="NT367" s="153"/>
      <c r="NU367" s="153"/>
      <c r="NV367" s="153"/>
      <c r="NW367" s="153"/>
      <c r="NX367" s="153"/>
      <c r="NY367" s="153"/>
      <c r="NZ367" s="153"/>
      <c r="OA367" s="153">
        <v>13</v>
      </c>
      <c r="OB367" s="153">
        <v>20</v>
      </c>
      <c r="OC367" s="153">
        <v>18</v>
      </c>
      <c r="OD367" s="153"/>
      <c r="OE367" s="153"/>
      <c r="OF367" s="153"/>
      <c r="OG367" s="153"/>
      <c r="OH367" s="153"/>
      <c r="OI367" s="153"/>
      <c r="OJ367" s="153"/>
      <c r="OK367" s="153">
        <v>168</v>
      </c>
      <c r="OL367" s="153"/>
      <c r="OM367" s="153"/>
      <c r="ON367" s="153"/>
      <c r="OO367" s="154"/>
      <c r="OP367" s="144">
        <v>6780</v>
      </c>
      <c r="OQ367" s="155">
        <v>29419</v>
      </c>
      <c r="OR367" s="153"/>
      <c r="OS367" s="153"/>
      <c r="OT367" s="153"/>
      <c r="OU367" s="153"/>
      <c r="OV367" s="153"/>
      <c r="OW367" s="153">
        <v>100</v>
      </c>
      <c r="OX367" s="153">
        <v>-15</v>
      </c>
      <c r="OY367" s="153"/>
      <c r="OZ367" s="153"/>
      <c r="PA367" s="153"/>
      <c r="PB367" s="153"/>
      <c r="PC367" s="153"/>
      <c r="PD367" s="153"/>
      <c r="PE367" s="153"/>
      <c r="PF367" s="153"/>
      <c r="PG367" s="153"/>
      <c r="PH367" s="153"/>
      <c r="PI367" s="153"/>
      <c r="PJ367" s="156"/>
      <c r="PK367" s="144">
        <v>29504</v>
      </c>
      <c r="PL367" s="144">
        <v>36283</v>
      </c>
    </row>
    <row r="368" spans="1:428" ht="15" x14ac:dyDescent="0.25">
      <c r="A368" s="158">
        <v>622000</v>
      </c>
      <c r="B368" s="159" t="s">
        <v>752</v>
      </c>
      <c r="C368" s="149" t="s">
        <v>553</v>
      </c>
      <c r="D368" s="155"/>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c r="AA368" s="153"/>
      <c r="AB368" s="153"/>
      <c r="AC368" s="153"/>
      <c r="AD368" s="153"/>
      <c r="AE368" s="153"/>
      <c r="AF368" s="153"/>
      <c r="AG368" s="153"/>
      <c r="AH368" s="153"/>
      <c r="AI368" s="153"/>
      <c r="AJ368" s="153"/>
      <c r="AK368" s="153"/>
      <c r="AL368" s="153"/>
      <c r="AM368" s="153"/>
      <c r="AN368" s="153"/>
      <c r="AO368" s="153"/>
      <c r="AP368" s="153"/>
      <c r="AQ368" s="153"/>
      <c r="AR368" s="153"/>
      <c r="AS368" s="153"/>
      <c r="AT368" s="153"/>
      <c r="AU368" s="153"/>
      <c r="AV368" s="153"/>
      <c r="AW368" s="153"/>
      <c r="AX368" s="153"/>
      <c r="AY368" s="153"/>
      <c r="AZ368" s="153"/>
      <c r="BA368" s="153"/>
      <c r="BB368" s="153"/>
      <c r="BC368" s="153"/>
      <c r="BD368" s="153"/>
      <c r="BE368" s="153"/>
      <c r="BF368" s="153"/>
      <c r="BG368" s="153"/>
      <c r="BH368" s="153"/>
      <c r="BI368" s="153"/>
      <c r="BJ368" s="153"/>
      <c r="BK368" s="153"/>
      <c r="BL368" s="153"/>
      <c r="BM368" s="153"/>
      <c r="BN368" s="153"/>
      <c r="BO368" s="153"/>
      <c r="BP368" s="153"/>
      <c r="BQ368" s="153"/>
      <c r="BR368" s="153"/>
      <c r="BS368" s="153"/>
      <c r="BT368" s="153"/>
      <c r="BU368" s="153"/>
      <c r="BV368" s="153"/>
      <c r="BW368" s="153"/>
      <c r="BX368" s="153"/>
      <c r="BY368" s="153"/>
      <c r="BZ368" s="153"/>
      <c r="CA368" s="153"/>
      <c r="CB368" s="153"/>
      <c r="CC368" s="153"/>
      <c r="CD368" s="153"/>
      <c r="CE368" s="153"/>
      <c r="CF368" s="153"/>
      <c r="CG368" s="153"/>
      <c r="CH368" s="153"/>
      <c r="CI368" s="153"/>
      <c r="CJ368" s="153"/>
      <c r="CK368" s="153"/>
      <c r="CL368" s="153"/>
      <c r="CM368" s="153"/>
      <c r="CN368" s="153"/>
      <c r="CO368" s="153"/>
      <c r="CP368" s="153"/>
      <c r="CQ368" s="153"/>
      <c r="CR368" s="153"/>
      <c r="CS368" s="153"/>
      <c r="CT368" s="153"/>
      <c r="CU368" s="153"/>
      <c r="CV368" s="153"/>
      <c r="CW368" s="153"/>
      <c r="CX368" s="153"/>
      <c r="CY368" s="153"/>
      <c r="CZ368" s="153"/>
      <c r="DA368" s="153"/>
      <c r="DB368" s="153"/>
      <c r="DC368" s="153"/>
      <c r="DD368" s="153"/>
      <c r="DE368" s="153"/>
      <c r="DF368" s="153"/>
      <c r="DG368" s="153"/>
      <c r="DH368" s="153"/>
      <c r="DI368" s="153"/>
      <c r="DJ368" s="153"/>
      <c r="DK368" s="153"/>
      <c r="DL368" s="153"/>
      <c r="DM368" s="153"/>
      <c r="DN368" s="153"/>
      <c r="DO368" s="153"/>
      <c r="DP368" s="153"/>
      <c r="DQ368" s="153"/>
      <c r="DR368" s="153"/>
      <c r="DS368" s="153"/>
      <c r="DT368" s="153"/>
      <c r="DU368" s="153"/>
      <c r="DV368" s="153"/>
      <c r="DW368" s="153"/>
      <c r="DX368" s="153"/>
      <c r="DY368" s="153"/>
      <c r="DZ368" s="153"/>
      <c r="EA368" s="153"/>
      <c r="EB368" s="153"/>
      <c r="EC368" s="153"/>
      <c r="ED368" s="153"/>
      <c r="EE368" s="153"/>
      <c r="EF368" s="153"/>
      <c r="EG368" s="153"/>
      <c r="EH368" s="153"/>
      <c r="EI368" s="153"/>
      <c r="EJ368" s="153"/>
      <c r="EK368" s="153"/>
      <c r="EL368" s="153"/>
      <c r="EM368" s="153"/>
      <c r="EN368" s="153"/>
      <c r="EO368" s="153"/>
      <c r="EP368" s="153"/>
      <c r="EQ368" s="153"/>
      <c r="ER368" s="153"/>
      <c r="ES368" s="153"/>
      <c r="ET368" s="153"/>
      <c r="EU368" s="153"/>
      <c r="EV368" s="153"/>
      <c r="EW368" s="153"/>
      <c r="EX368" s="153"/>
      <c r="EY368" s="153"/>
      <c r="EZ368" s="153"/>
      <c r="FA368" s="153"/>
      <c r="FB368" s="153"/>
      <c r="FC368" s="153"/>
      <c r="FD368" s="153"/>
      <c r="FE368" s="153"/>
      <c r="FF368" s="153"/>
      <c r="FG368" s="153"/>
      <c r="FH368" s="153"/>
      <c r="FI368" s="153"/>
      <c r="FJ368" s="153"/>
      <c r="FK368" s="153"/>
      <c r="FL368" s="153"/>
      <c r="FM368" s="153"/>
      <c r="FN368" s="153"/>
      <c r="FO368" s="153"/>
      <c r="FP368" s="153"/>
      <c r="FQ368" s="153"/>
      <c r="FR368" s="153"/>
      <c r="FS368" s="153"/>
      <c r="FT368" s="153"/>
      <c r="FU368" s="153"/>
      <c r="FV368" s="153"/>
      <c r="FW368" s="153"/>
      <c r="FX368" s="153"/>
      <c r="FY368" s="153"/>
      <c r="FZ368" s="153"/>
      <c r="GA368" s="153"/>
      <c r="GB368" s="153"/>
      <c r="GC368" s="153"/>
      <c r="GD368" s="153"/>
      <c r="GE368" s="153"/>
      <c r="GF368" s="153"/>
      <c r="GG368" s="153"/>
      <c r="GH368" s="153"/>
      <c r="GI368" s="153"/>
      <c r="GJ368" s="153"/>
      <c r="GK368" s="153"/>
      <c r="GL368" s="153"/>
      <c r="GM368" s="153"/>
      <c r="GN368" s="153"/>
      <c r="GO368" s="153"/>
      <c r="GP368" s="153"/>
      <c r="GQ368" s="153"/>
      <c r="GR368" s="153"/>
      <c r="GS368" s="153"/>
      <c r="GT368" s="153"/>
      <c r="GU368" s="153"/>
      <c r="GV368" s="153"/>
      <c r="GW368" s="153"/>
      <c r="GX368" s="153"/>
      <c r="GY368" s="153"/>
      <c r="GZ368" s="153"/>
      <c r="HA368" s="153"/>
      <c r="HB368" s="153"/>
      <c r="HC368" s="153"/>
      <c r="HD368" s="153"/>
      <c r="HE368" s="153"/>
      <c r="HF368" s="153"/>
      <c r="HG368" s="153"/>
      <c r="HH368" s="153"/>
      <c r="HI368" s="153"/>
      <c r="HJ368" s="153"/>
      <c r="HK368" s="153"/>
      <c r="HL368" s="153"/>
      <c r="HM368" s="153"/>
      <c r="HN368" s="153"/>
      <c r="HO368" s="153"/>
      <c r="HP368" s="153"/>
      <c r="HQ368" s="153"/>
      <c r="HR368" s="153"/>
      <c r="HS368" s="153"/>
      <c r="HT368" s="153"/>
      <c r="HU368" s="153"/>
      <c r="HV368" s="153"/>
      <c r="HW368" s="153"/>
      <c r="HX368" s="153"/>
      <c r="HY368" s="153"/>
      <c r="HZ368" s="153"/>
      <c r="IA368" s="153"/>
      <c r="IB368" s="153"/>
      <c r="IC368" s="153"/>
      <c r="ID368" s="153"/>
      <c r="IE368" s="153"/>
      <c r="IF368" s="153"/>
      <c r="IG368" s="153"/>
      <c r="IH368" s="153"/>
      <c r="II368" s="153"/>
      <c r="IJ368" s="153"/>
      <c r="IK368" s="153"/>
      <c r="IL368" s="153"/>
      <c r="IM368" s="153"/>
      <c r="IN368" s="153"/>
      <c r="IO368" s="153"/>
      <c r="IP368" s="153"/>
      <c r="IQ368" s="153"/>
      <c r="IR368" s="153"/>
      <c r="IS368" s="153"/>
      <c r="IT368" s="153"/>
      <c r="IU368" s="153"/>
      <c r="IV368" s="153"/>
      <c r="IW368" s="153"/>
      <c r="IX368" s="153"/>
      <c r="IY368" s="153"/>
      <c r="IZ368" s="153"/>
      <c r="JA368" s="153"/>
      <c r="JB368" s="153"/>
      <c r="JC368" s="153"/>
      <c r="JD368" s="153"/>
      <c r="JE368" s="153"/>
      <c r="JF368" s="153"/>
      <c r="JG368" s="153"/>
      <c r="JH368" s="153"/>
      <c r="JI368" s="153"/>
      <c r="JJ368" s="153"/>
      <c r="JK368" s="153"/>
      <c r="JL368" s="153"/>
      <c r="JM368" s="153"/>
      <c r="JN368" s="153"/>
      <c r="JO368" s="153"/>
      <c r="JP368" s="153"/>
      <c r="JQ368" s="153"/>
      <c r="JR368" s="153"/>
      <c r="JS368" s="153"/>
      <c r="JT368" s="153"/>
      <c r="JU368" s="153"/>
      <c r="JV368" s="153"/>
      <c r="JW368" s="153"/>
      <c r="JX368" s="153"/>
      <c r="JY368" s="153"/>
      <c r="JZ368" s="153"/>
      <c r="KA368" s="153"/>
      <c r="KB368" s="153"/>
      <c r="KC368" s="153"/>
      <c r="KD368" s="153"/>
      <c r="KE368" s="153"/>
      <c r="KF368" s="153"/>
      <c r="KG368" s="153"/>
      <c r="KH368" s="153"/>
      <c r="KI368" s="153"/>
      <c r="KJ368" s="153"/>
      <c r="KK368" s="153"/>
      <c r="KL368" s="153"/>
      <c r="KM368" s="153"/>
      <c r="KN368" s="153"/>
      <c r="KO368" s="153"/>
      <c r="KP368" s="153"/>
      <c r="KQ368" s="153"/>
      <c r="KR368" s="153"/>
      <c r="KS368" s="153"/>
      <c r="KT368" s="153"/>
      <c r="KU368" s="153"/>
      <c r="KV368" s="153"/>
      <c r="KW368" s="153"/>
      <c r="KX368" s="153"/>
      <c r="KY368" s="153"/>
      <c r="KZ368" s="153"/>
      <c r="LA368" s="153"/>
      <c r="LB368" s="153"/>
      <c r="LC368" s="153"/>
      <c r="LD368" s="153"/>
      <c r="LE368" s="153"/>
      <c r="LF368" s="153"/>
      <c r="LG368" s="153"/>
      <c r="LH368" s="153"/>
      <c r="LI368" s="153"/>
      <c r="LJ368" s="153"/>
      <c r="LK368" s="153"/>
      <c r="LL368" s="153"/>
      <c r="LM368" s="153"/>
      <c r="LN368" s="153"/>
      <c r="LO368" s="153"/>
      <c r="LP368" s="153"/>
      <c r="LQ368" s="153"/>
      <c r="LR368" s="153"/>
      <c r="LS368" s="153"/>
      <c r="LT368" s="153"/>
      <c r="LU368" s="153"/>
      <c r="LV368" s="153"/>
      <c r="LW368" s="153"/>
      <c r="LX368" s="153"/>
      <c r="LY368" s="153"/>
      <c r="LZ368" s="153"/>
      <c r="MA368" s="153"/>
      <c r="MB368" s="153"/>
      <c r="MC368" s="153"/>
      <c r="MD368" s="153"/>
      <c r="ME368" s="153"/>
      <c r="MF368" s="153"/>
      <c r="MG368" s="153"/>
      <c r="MH368" s="153"/>
      <c r="MI368" s="153"/>
      <c r="MJ368" s="153"/>
      <c r="MK368" s="153"/>
      <c r="ML368" s="153"/>
      <c r="MM368" s="153"/>
      <c r="MN368" s="153"/>
      <c r="MO368" s="153"/>
      <c r="MP368" s="153"/>
      <c r="MQ368" s="153"/>
      <c r="MR368" s="153"/>
      <c r="MS368" s="153"/>
      <c r="MT368" s="153"/>
      <c r="MU368" s="153"/>
      <c r="MV368" s="153"/>
      <c r="MW368" s="153"/>
      <c r="MX368" s="153"/>
      <c r="MY368" s="153"/>
      <c r="MZ368" s="153"/>
      <c r="NA368" s="153">
        <v>16228</v>
      </c>
      <c r="NB368" s="153"/>
      <c r="NC368" s="153"/>
      <c r="ND368" s="153"/>
      <c r="NE368" s="153"/>
      <c r="NF368" s="153"/>
      <c r="NG368" s="153"/>
      <c r="NH368" s="153"/>
      <c r="NI368" s="153"/>
      <c r="NJ368" s="153"/>
      <c r="NK368" s="153"/>
      <c r="NL368" s="153"/>
      <c r="NM368" s="153"/>
      <c r="NN368" s="153"/>
      <c r="NO368" s="153"/>
      <c r="NP368" s="153"/>
      <c r="NQ368" s="153"/>
      <c r="NR368" s="153"/>
      <c r="NS368" s="153"/>
      <c r="NT368" s="153"/>
      <c r="NU368" s="153"/>
      <c r="NV368" s="153"/>
      <c r="NW368" s="153"/>
      <c r="NX368" s="153"/>
      <c r="NY368" s="153"/>
      <c r="NZ368" s="153"/>
      <c r="OA368" s="153"/>
      <c r="OB368" s="153"/>
      <c r="OC368" s="153"/>
      <c r="OD368" s="153"/>
      <c r="OE368" s="153"/>
      <c r="OF368" s="153"/>
      <c r="OG368" s="153"/>
      <c r="OH368" s="153"/>
      <c r="OI368" s="153"/>
      <c r="OJ368" s="153"/>
      <c r="OK368" s="153"/>
      <c r="OL368" s="153"/>
      <c r="OM368" s="153"/>
      <c r="ON368" s="153"/>
      <c r="OO368" s="154"/>
      <c r="OP368" s="144">
        <v>16228</v>
      </c>
      <c r="OQ368" s="155">
        <v>1039196</v>
      </c>
      <c r="OR368" s="153"/>
      <c r="OS368" s="153"/>
      <c r="OT368" s="153"/>
      <c r="OU368" s="153"/>
      <c r="OV368" s="153"/>
      <c r="OW368" s="153">
        <v>2815</v>
      </c>
      <c r="OX368" s="153">
        <v>-4439</v>
      </c>
      <c r="OY368" s="153"/>
      <c r="OZ368" s="153"/>
      <c r="PA368" s="153"/>
      <c r="PB368" s="153"/>
      <c r="PC368" s="153"/>
      <c r="PD368" s="153"/>
      <c r="PE368" s="153"/>
      <c r="PF368" s="153"/>
      <c r="PG368" s="153"/>
      <c r="PH368" s="153"/>
      <c r="PI368" s="153"/>
      <c r="PJ368" s="156"/>
      <c r="PK368" s="144">
        <v>1037573</v>
      </c>
      <c r="PL368" s="144">
        <v>1053801</v>
      </c>
    </row>
    <row r="369" spans="1:428" ht="15" x14ac:dyDescent="0.25">
      <c r="A369" s="158" t="s">
        <v>665</v>
      </c>
      <c r="B369" s="159" t="s">
        <v>752</v>
      </c>
      <c r="C369" s="149" t="s">
        <v>554</v>
      </c>
      <c r="D369" s="155"/>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c r="AA369" s="153"/>
      <c r="AB369" s="153"/>
      <c r="AC369" s="153"/>
      <c r="AD369" s="153"/>
      <c r="AE369" s="153"/>
      <c r="AF369" s="153"/>
      <c r="AG369" s="153"/>
      <c r="AH369" s="153"/>
      <c r="AI369" s="153"/>
      <c r="AJ369" s="153"/>
      <c r="AK369" s="153"/>
      <c r="AL369" s="153"/>
      <c r="AM369" s="153"/>
      <c r="AN369" s="153"/>
      <c r="AO369" s="153"/>
      <c r="AP369" s="153"/>
      <c r="AQ369" s="153"/>
      <c r="AR369" s="153"/>
      <c r="AS369" s="153"/>
      <c r="AT369" s="153"/>
      <c r="AU369" s="153"/>
      <c r="AV369" s="153"/>
      <c r="AW369" s="153"/>
      <c r="AX369" s="153"/>
      <c r="AY369" s="153"/>
      <c r="AZ369" s="153"/>
      <c r="BA369" s="153"/>
      <c r="BB369" s="153"/>
      <c r="BC369" s="153"/>
      <c r="BD369" s="153"/>
      <c r="BE369" s="153"/>
      <c r="BF369" s="153"/>
      <c r="BG369" s="153"/>
      <c r="BH369" s="153"/>
      <c r="BI369" s="153"/>
      <c r="BJ369" s="153"/>
      <c r="BK369" s="153"/>
      <c r="BL369" s="153"/>
      <c r="BM369" s="153"/>
      <c r="BN369" s="153"/>
      <c r="BO369" s="153"/>
      <c r="BP369" s="153"/>
      <c r="BQ369" s="153"/>
      <c r="BR369" s="153"/>
      <c r="BS369" s="153"/>
      <c r="BT369" s="153"/>
      <c r="BU369" s="153"/>
      <c r="BV369" s="153"/>
      <c r="BW369" s="153"/>
      <c r="BX369" s="153"/>
      <c r="BY369" s="153"/>
      <c r="BZ369" s="153"/>
      <c r="CA369" s="153"/>
      <c r="CB369" s="153"/>
      <c r="CC369" s="153"/>
      <c r="CD369" s="153"/>
      <c r="CE369" s="153"/>
      <c r="CF369" s="153"/>
      <c r="CG369" s="153"/>
      <c r="CH369" s="153"/>
      <c r="CI369" s="153"/>
      <c r="CJ369" s="153"/>
      <c r="CK369" s="153"/>
      <c r="CL369" s="153"/>
      <c r="CM369" s="153"/>
      <c r="CN369" s="153"/>
      <c r="CO369" s="153"/>
      <c r="CP369" s="153"/>
      <c r="CQ369" s="153"/>
      <c r="CR369" s="153"/>
      <c r="CS369" s="153"/>
      <c r="CT369" s="153"/>
      <c r="CU369" s="153"/>
      <c r="CV369" s="153"/>
      <c r="CW369" s="153"/>
      <c r="CX369" s="153"/>
      <c r="CY369" s="153"/>
      <c r="CZ369" s="153"/>
      <c r="DA369" s="153"/>
      <c r="DB369" s="153"/>
      <c r="DC369" s="153"/>
      <c r="DD369" s="153"/>
      <c r="DE369" s="153"/>
      <c r="DF369" s="153"/>
      <c r="DG369" s="153"/>
      <c r="DH369" s="153"/>
      <c r="DI369" s="153"/>
      <c r="DJ369" s="153"/>
      <c r="DK369" s="153"/>
      <c r="DL369" s="153"/>
      <c r="DM369" s="153"/>
      <c r="DN369" s="153"/>
      <c r="DO369" s="153"/>
      <c r="DP369" s="153"/>
      <c r="DQ369" s="153"/>
      <c r="DR369" s="153"/>
      <c r="DS369" s="153"/>
      <c r="DT369" s="153"/>
      <c r="DU369" s="153"/>
      <c r="DV369" s="153"/>
      <c r="DW369" s="153"/>
      <c r="DX369" s="153"/>
      <c r="DY369" s="153"/>
      <c r="DZ369" s="153"/>
      <c r="EA369" s="153"/>
      <c r="EB369" s="153"/>
      <c r="EC369" s="153"/>
      <c r="ED369" s="153"/>
      <c r="EE369" s="153"/>
      <c r="EF369" s="153"/>
      <c r="EG369" s="153"/>
      <c r="EH369" s="153"/>
      <c r="EI369" s="153"/>
      <c r="EJ369" s="153"/>
      <c r="EK369" s="153"/>
      <c r="EL369" s="153"/>
      <c r="EM369" s="153"/>
      <c r="EN369" s="153"/>
      <c r="EO369" s="153"/>
      <c r="EP369" s="153"/>
      <c r="EQ369" s="153"/>
      <c r="ER369" s="153"/>
      <c r="ES369" s="153"/>
      <c r="ET369" s="153"/>
      <c r="EU369" s="153"/>
      <c r="EV369" s="153"/>
      <c r="EW369" s="153"/>
      <c r="EX369" s="153"/>
      <c r="EY369" s="153"/>
      <c r="EZ369" s="153"/>
      <c r="FA369" s="153"/>
      <c r="FB369" s="153"/>
      <c r="FC369" s="153"/>
      <c r="FD369" s="153"/>
      <c r="FE369" s="153"/>
      <c r="FF369" s="153"/>
      <c r="FG369" s="153"/>
      <c r="FH369" s="153"/>
      <c r="FI369" s="153"/>
      <c r="FJ369" s="153"/>
      <c r="FK369" s="153"/>
      <c r="FL369" s="153"/>
      <c r="FM369" s="153"/>
      <c r="FN369" s="153"/>
      <c r="FO369" s="153"/>
      <c r="FP369" s="153"/>
      <c r="FQ369" s="153"/>
      <c r="FR369" s="153"/>
      <c r="FS369" s="153"/>
      <c r="FT369" s="153"/>
      <c r="FU369" s="153"/>
      <c r="FV369" s="153"/>
      <c r="FW369" s="153"/>
      <c r="FX369" s="153"/>
      <c r="FY369" s="153"/>
      <c r="FZ369" s="153"/>
      <c r="GA369" s="153"/>
      <c r="GB369" s="153"/>
      <c r="GC369" s="153"/>
      <c r="GD369" s="153"/>
      <c r="GE369" s="153"/>
      <c r="GF369" s="153"/>
      <c r="GG369" s="153"/>
      <c r="GH369" s="153"/>
      <c r="GI369" s="153"/>
      <c r="GJ369" s="153"/>
      <c r="GK369" s="153"/>
      <c r="GL369" s="153"/>
      <c r="GM369" s="153"/>
      <c r="GN369" s="153"/>
      <c r="GO369" s="153"/>
      <c r="GP369" s="153"/>
      <c r="GQ369" s="153"/>
      <c r="GR369" s="153"/>
      <c r="GS369" s="153"/>
      <c r="GT369" s="153"/>
      <c r="GU369" s="153"/>
      <c r="GV369" s="153"/>
      <c r="GW369" s="153"/>
      <c r="GX369" s="153"/>
      <c r="GY369" s="153"/>
      <c r="GZ369" s="153"/>
      <c r="HA369" s="153"/>
      <c r="HB369" s="153"/>
      <c r="HC369" s="153"/>
      <c r="HD369" s="153"/>
      <c r="HE369" s="153"/>
      <c r="HF369" s="153"/>
      <c r="HG369" s="153"/>
      <c r="HH369" s="153"/>
      <c r="HI369" s="153"/>
      <c r="HJ369" s="153"/>
      <c r="HK369" s="153"/>
      <c r="HL369" s="153"/>
      <c r="HM369" s="153"/>
      <c r="HN369" s="153"/>
      <c r="HO369" s="153"/>
      <c r="HP369" s="153"/>
      <c r="HQ369" s="153"/>
      <c r="HR369" s="153"/>
      <c r="HS369" s="153"/>
      <c r="HT369" s="153"/>
      <c r="HU369" s="153"/>
      <c r="HV369" s="153"/>
      <c r="HW369" s="153"/>
      <c r="HX369" s="153"/>
      <c r="HY369" s="153"/>
      <c r="HZ369" s="153"/>
      <c r="IA369" s="153"/>
      <c r="IB369" s="153"/>
      <c r="IC369" s="153"/>
      <c r="ID369" s="153"/>
      <c r="IE369" s="153"/>
      <c r="IF369" s="153"/>
      <c r="IG369" s="153"/>
      <c r="IH369" s="153"/>
      <c r="II369" s="153"/>
      <c r="IJ369" s="153"/>
      <c r="IK369" s="153"/>
      <c r="IL369" s="153"/>
      <c r="IM369" s="153"/>
      <c r="IN369" s="153"/>
      <c r="IO369" s="153"/>
      <c r="IP369" s="153"/>
      <c r="IQ369" s="153"/>
      <c r="IR369" s="153"/>
      <c r="IS369" s="153"/>
      <c r="IT369" s="153"/>
      <c r="IU369" s="153"/>
      <c r="IV369" s="153"/>
      <c r="IW369" s="153"/>
      <c r="IX369" s="153"/>
      <c r="IY369" s="153"/>
      <c r="IZ369" s="153"/>
      <c r="JA369" s="153"/>
      <c r="JB369" s="153"/>
      <c r="JC369" s="153"/>
      <c r="JD369" s="153"/>
      <c r="JE369" s="153"/>
      <c r="JF369" s="153"/>
      <c r="JG369" s="153"/>
      <c r="JH369" s="153"/>
      <c r="JI369" s="153"/>
      <c r="JJ369" s="153"/>
      <c r="JK369" s="153"/>
      <c r="JL369" s="153"/>
      <c r="JM369" s="153"/>
      <c r="JN369" s="153"/>
      <c r="JO369" s="153"/>
      <c r="JP369" s="153"/>
      <c r="JQ369" s="153"/>
      <c r="JR369" s="153"/>
      <c r="JS369" s="153"/>
      <c r="JT369" s="153"/>
      <c r="JU369" s="153"/>
      <c r="JV369" s="153"/>
      <c r="JW369" s="153"/>
      <c r="JX369" s="153"/>
      <c r="JY369" s="153"/>
      <c r="JZ369" s="153"/>
      <c r="KA369" s="153"/>
      <c r="KB369" s="153"/>
      <c r="KC369" s="153"/>
      <c r="KD369" s="153"/>
      <c r="KE369" s="153"/>
      <c r="KF369" s="153"/>
      <c r="KG369" s="153"/>
      <c r="KH369" s="153"/>
      <c r="KI369" s="153"/>
      <c r="KJ369" s="153"/>
      <c r="KK369" s="153"/>
      <c r="KL369" s="153"/>
      <c r="KM369" s="153"/>
      <c r="KN369" s="153"/>
      <c r="KO369" s="153"/>
      <c r="KP369" s="153"/>
      <c r="KQ369" s="153"/>
      <c r="KR369" s="153"/>
      <c r="KS369" s="153"/>
      <c r="KT369" s="153"/>
      <c r="KU369" s="153"/>
      <c r="KV369" s="153"/>
      <c r="KW369" s="153"/>
      <c r="KX369" s="153"/>
      <c r="KY369" s="153"/>
      <c r="KZ369" s="153"/>
      <c r="LA369" s="153"/>
      <c r="LB369" s="153"/>
      <c r="LC369" s="153"/>
      <c r="LD369" s="153"/>
      <c r="LE369" s="153"/>
      <c r="LF369" s="153"/>
      <c r="LG369" s="153"/>
      <c r="LH369" s="153"/>
      <c r="LI369" s="153"/>
      <c r="LJ369" s="153"/>
      <c r="LK369" s="153"/>
      <c r="LL369" s="153"/>
      <c r="LM369" s="153"/>
      <c r="LN369" s="153"/>
      <c r="LO369" s="153"/>
      <c r="LP369" s="153"/>
      <c r="LQ369" s="153"/>
      <c r="LR369" s="153"/>
      <c r="LS369" s="153"/>
      <c r="LT369" s="153"/>
      <c r="LU369" s="153"/>
      <c r="LV369" s="153"/>
      <c r="LW369" s="153"/>
      <c r="LX369" s="153"/>
      <c r="LY369" s="153"/>
      <c r="LZ369" s="153"/>
      <c r="MA369" s="153"/>
      <c r="MB369" s="153"/>
      <c r="MC369" s="153"/>
      <c r="MD369" s="153"/>
      <c r="ME369" s="153"/>
      <c r="MF369" s="153"/>
      <c r="MG369" s="153"/>
      <c r="MH369" s="153"/>
      <c r="MI369" s="153"/>
      <c r="MJ369" s="153"/>
      <c r="MK369" s="153"/>
      <c r="ML369" s="153"/>
      <c r="MM369" s="153"/>
      <c r="MN369" s="153"/>
      <c r="MO369" s="153"/>
      <c r="MP369" s="153"/>
      <c r="MQ369" s="153"/>
      <c r="MR369" s="153"/>
      <c r="MS369" s="153"/>
      <c r="MT369" s="153"/>
      <c r="MU369" s="153"/>
      <c r="MV369" s="153"/>
      <c r="MW369" s="153"/>
      <c r="MX369" s="153"/>
      <c r="MY369" s="153"/>
      <c r="MZ369" s="153"/>
      <c r="NA369" s="153"/>
      <c r="NB369" s="153"/>
      <c r="NC369" s="153"/>
      <c r="ND369" s="153"/>
      <c r="NE369" s="153"/>
      <c r="NF369" s="153"/>
      <c r="NG369" s="153"/>
      <c r="NH369" s="153"/>
      <c r="NI369" s="153"/>
      <c r="NJ369" s="153"/>
      <c r="NK369" s="153"/>
      <c r="NL369" s="153"/>
      <c r="NM369" s="153"/>
      <c r="NN369" s="153"/>
      <c r="NO369" s="153"/>
      <c r="NP369" s="153"/>
      <c r="NQ369" s="153"/>
      <c r="NR369" s="153"/>
      <c r="NS369" s="153"/>
      <c r="NT369" s="153"/>
      <c r="NU369" s="153"/>
      <c r="NV369" s="153"/>
      <c r="NW369" s="153"/>
      <c r="NX369" s="153"/>
      <c r="NY369" s="153"/>
      <c r="NZ369" s="153"/>
      <c r="OA369" s="153"/>
      <c r="OB369" s="153"/>
      <c r="OC369" s="153"/>
      <c r="OD369" s="153"/>
      <c r="OE369" s="153"/>
      <c r="OF369" s="153">
        <v>1568</v>
      </c>
      <c r="OG369" s="153"/>
      <c r="OH369" s="153"/>
      <c r="OI369" s="153"/>
      <c r="OJ369" s="153"/>
      <c r="OK369" s="153">
        <v>870</v>
      </c>
      <c r="OL369" s="153"/>
      <c r="OM369" s="153"/>
      <c r="ON369" s="153"/>
      <c r="OO369" s="154"/>
      <c r="OP369" s="144">
        <v>2438</v>
      </c>
      <c r="OQ369" s="155">
        <v>187578</v>
      </c>
      <c r="OR369" s="153"/>
      <c r="OS369" s="153"/>
      <c r="OT369" s="153"/>
      <c r="OU369" s="153"/>
      <c r="OV369" s="153"/>
      <c r="OW369" s="153">
        <v>100</v>
      </c>
      <c r="OX369" s="153">
        <v>-15</v>
      </c>
      <c r="OY369" s="153"/>
      <c r="OZ369" s="153"/>
      <c r="PA369" s="153"/>
      <c r="PB369" s="153"/>
      <c r="PC369" s="153"/>
      <c r="PD369" s="153"/>
      <c r="PE369" s="153"/>
      <c r="PF369" s="153"/>
      <c r="PG369" s="153"/>
      <c r="PH369" s="153"/>
      <c r="PI369" s="153"/>
      <c r="PJ369" s="156"/>
      <c r="PK369" s="144">
        <v>187663</v>
      </c>
      <c r="PL369" s="144">
        <v>190100</v>
      </c>
    </row>
    <row r="370" spans="1:428" ht="15" x14ac:dyDescent="0.25">
      <c r="A370" s="158" t="s">
        <v>666</v>
      </c>
      <c r="B370" s="159" t="s">
        <v>752</v>
      </c>
      <c r="C370" s="149" t="s">
        <v>555</v>
      </c>
      <c r="D370" s="155"/>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c r="AA370" s="153"/>
      <c r="AB370" s="153"/>
      <c r="AC370" s="153"/>
      <c r="AD370" s="153"/>
      <c r="AE370" s="153"/>
      <c r="AF370" s="153"/>
      <c r="AG370" s="153"/>
      <c r="AH370" s="153"/>
      <c r="AI370" s="153"/>
      <c r="AJ370" s="153"/>
      <c r="AK370" s="153"/>
      <c r="AL370" s="153"/>
      <c r="AM370" s="153"/>
      <c r="AN370" s="153"/>
      <c r="AO370" s="153"/>
      <c r="AP370" s="153"/>
      <c r="AQ370" s="153"/>
      <c r="AR370" s="153"/>
      <c r="AS370" s="153"/>
      <c r="AT370" s="153"/>
      <c r="AU370" s="153"/>
      <c r="AV370" s="153"/>
      <c r="AW370" s="153"/>
      <c r="AX370" s="153"/>
      <c r="AY370" s="153"/>
      <c r="AZ370" s="153"/>
      <c r="BA370" s="153"/>
      <c r="BB370" s="153"/>
      <c r="BC370" s="153"/>
      <c r="BD370" s="153"/>
      <c r="BE370" s="153"/>
      <c r="BF370" s="153"/>
      <c r="BG370" s="153"/>
      <c r="BH370" s="153"/>
      <c r="BI370" s="153"/>
      <c r="BJ370" s="153"/>
      <c r="BK370" s="153"/>
      <c r="BL370" s="153"/>
      <c r="BM370" s="153"/>
      <c r="BN370" s="153"/>
      <c r="BO370" s="153"/>
      <c r="BP370" s="153"/>
      <c r="BQ370" s="153"/>
      <c r="BR370" s="153"/>
      <c r="BS370" s="153"/>
      <c r="BT370" s="153"/>
      <c r="BU370" s="153"/>
      <c r="BV370" s="153"/>
      <c r="BW370" s="153"/>
      <c r="BX370" s="153"/>
      <c r="BY370" s="153"/>
      <c r="BZ370" s="153"/>
      <c r="CA370" s="153"/>
      <c r="CB370" s="153"/>
      <c r="CC370" s="153"/>
      <c r="CD370" s="153"/>
      <c r="CE370" s="153"/>
      <c r="CF370" s="153"/>
      <c r="CG370" s="153"/>
      <c r="CH370" s="153"/>
      <c r="CI370" s="153"/>
      <c r="CJ370" s="153"/>
      <c r="CK370" s="153"/>
      <c r="CL370" s="153"/>
      <c r="CM370" s="153"/>
      <c r="CN370" s="153"/>
      <c r="CO370" s="153"/>
      <c r="CP370" s="153"/>
      <c r="CQ370" s="153"/>
      <c r="CR370" s="153"/>
      <c r="CS370" s="153"/>
      <c r="CT370" s="153"/>
      <c r="CU370" s="153"/>
      <c r="CV370" s="153"/>
      <c r="CW370" s="153"/>
      <c r="CX370" s="153"/>
      <c r="CY370" s="153"/>
      <c r="CZ370" s="153"/>
      <c r="DA370" s="153"/>
      <c r="DB370" s="153"/>
      <c r="DC370" s="153"/>
      <c r="DD370" s="153"/>
      <c r="DE370" s="153"/>
      <c r="DF370" s="153"/>
      <c r="DG370" s="153"/>
      <c r="DH370" s="153"/>
      <c r="DI370" s="153"/>
      <c r="DJ370" s="153"/>
      <c r="DK370" s="153"/>
      <c r="DL370" s="153"/>
      <c r="DM370" s="153"/>
      <c r="DN370" s="153"/>
      <c r="DO370" s="153"/>
      <c r="DP370" s="153"/>
      <c r="DQ370" s="153"/>
      <c r="DR370" s="153"/>
      <c r="DS370" s="153"/>
      <c r="DT370" s="153"/>
      <c r="DU370" s="153"/>
      <c r="DV370" s="153"/>
      <c r="DW370" s="153"/>
      <c r="DX370" s="153"/>
      <c r="DY370" s="153"/>
      <c r="DZ370" s="153"/>
      <c r="EA370" s="153"/>
      <c r="EB370" s="153"/>
      <c r="EC370" s="153"/>
      <c r="ED370" s="153"/>
      <c r="EE370" s="153"/>
      <c r="EF370" s="153"/>
      <c r="EG370" s="153"/>
      <c r="EH370" s="153"/>
      <c r="EI370" s="153"/>
      <c r="EJ370" s="153"/>
      <c r="EK370" s="153"/>
      <c r="EL370" s="153"/>
      <c r="EM370" s="153"/>
      <c r="EN370" s="153"/>
      <c r="EO370" s="153"/>
      <c r="EP370" s="153"/>
      <c r="EQ370" s="153"/>
      <c r="ER370" s="153"/>
      <c r="ES370" s="153"/>
      <c r="ET370" s="153"/>
      <c r="EU370" s="153"/>
      <c r="EV370" s="153"/>
      <c r="EW370" s="153"/>
      <c r="EX370" s="153"/>
      <c r="EY370" s="153"/>
      <c r="EZ370" s="153"/>
      <c r="FA370" s="153"/>
      <c r="FB370" s="153"/>
      <c r="FC370" s="153"/>
      <c r="FD370" s="153"/>
      <c r="FE370" s="153"/>
      <c r="FF370" s="153"/>
      <c r="FG370" s="153"/>
      <c r="FH370" s="153"/>
      <c r="FI370" s="153"/>
      <c r="FJ370" s="153"/>
      <c r="FK370" s="153"/>
      <c r="FL370" s="153"/>
      <c r="FM370" s="153"/>
      <c r="FN370" s="153"/>
      <c r="FO370" s="153"/>
      <c r="FP370" s="153"/>
      <c r="FQ370" s="153"/>
      <c r="FR370" s="153"/>
      <c r="FS370" s="153"/>
      <c r="FT370" s="153"/>
      <c r="FU370" s="153"/>
      <c r="FV370" s="153"/>
      <c r="FW370" s="153"/>
      <c r="FX370" s="153"/>
      <c r="FY370" s="153"/>
      <c r="FZ370" s="153"/>
      <c r="GA370" s="153"/>
      <c r="GB370" s="153"/>
      <c r="GC370" s="153"/>
      <c r="GD370" s="153"/>
      <c r="GE370" s="153"/>
      <c r="GF370" s="153"/>
      <c r="GG370" s="153"/>
      <c r="GH370" s="153"/>
      <c r="GI370" s="153"/>
      <c r="GJ370" s="153"/>
      <c r="GK370" s="153"/>
      <c r="GL370" s="153"/>
      <c r="GM370" s="153"/>
      <c r="GN370" s="153"/>
      <c r="GO370" s="153"/>
      <c r="GP370" s="153"/>
      <c r="GQ370" s="153"/>
      <c r="GR370" s="153"/>
      <c r="GS370" s="153"/>
      <c r="GT370" s="153"/>
      <c r="GU370" s="153"/>
      <c r="GV370" s="153"/>
      <c r="GW370" s="153"/>
      <c r="GX370" s="153"/>
      <c r="GY370" s="153"/>
      <c r="GZ370" s="153"/>
      <c r="HA370" s="153"/>
      <c r="HB370" s="153"/>
      <c r="HC370" s="153"/>
      <c r="HD370" s="153"/>
      <c r="HE370" s="153"/>
      <c r="HF370" s="153"/>
      <c r="HG370" s="153"/>
      <c r="HH370" s="153"/>
      <c r="HI370" s="153"/>
      <c r="HJ370" s="153"/>
      <c r="HK370" s="153"/>
      <c r="HL370" s="153"/>
      <c r="HM370" s="153"/>
      <c r="HN370" s="153"/>
      <c r="HO370" s="153"/>
      <c r="HP370" s="153"/>
      <c r="HQ370" s="153"/>
      <c r="HR370" s="153"/>
      <c r="HS370" s="153"/>
      <c r="HT370" s="153"/>
      <c r="HU370" s="153"/>
      <c r="HV370" s="153"/>
      <c r="HW370" s="153"/>
      <c r="HX370" s="153"/>
      <c r="HY370" s="153"/>
      <c r="HZ370" s="153"/>
      <c r="IA370" s="153"/>
      <c r="IB370" s="153"/>
      <c r="IC370" s="153"/>
      <c r="ID370" s="153"/>
      <c r="IE370" s="153"/>
      <c r="IF370" s="153"/>
      <c r="IG370" s="153"/>
      <c r="IH370" s="153"/>
      <c r="II370" s="153"/>
      <c r="IJ370" s="153"/>
      <c r="IK370" s="153"/>
      <c r="IL370" s="153"/>
      <c r="IM370" s="153"/>
      <c r="IN370" s="153"/>
      <c r="IO370" s="153"/>
      <c r="IP370" s="153"/>
      <c r="IQ370" s="153"/>
      <c r="IR370" s="153"/>
      <c r="IS370" s="153"/>
      <c r="IT370" s="153"/>
      <c r="IU370" s="153"/>
      <c r="IV370" s="153"/>
      <c r="IW370" s="153"/>
      <c r="IX370" s="153"/>
      <c r="IY370" s="153"/>
      <c r="IZ370" s="153"/>
      <c r="JA370" s="153"/>
      <c r="JB370" s="153"/>
      <c r="JC370" s="153"/>
      <c r="JD370" s="153"/>
      <c r="JE370" s="153"/>
      <c r="JF370" s="153"/>
      <c r="JG370" s="153"/>
      <c r="JH370" s="153"/>
      <c r="JI370" s="153"/>
      <c r="JJ370" s="153"/>
      <c r="JK370" s="153"/>
      <c r="JL370" s="153"/>
      <c r="JM370" s="153"/>
      <c r="JN370" s="153"/>
      <c r="JO370" s="153"/>
      <c r="JP370" s="153"/>
      <c r="JQ370" s="153"/>
      <c r="JR370" s="153"/>
      <c r="JS370" s="153"/>
      <c r="JT370" s="153"/>
      <c r="JU370" s="153"/>
      <c r="JV370" s="153"/>
      <c r="JW370" s="153"/>
      <c r="JX370" s="153"/>
      <c r="JY370" s="153"/>
      <c r="JZ370" s="153"/>
      <c r="KA370" s="153"/>
      <c r="KB370" s="153"/>
      <c r="KC370" s="153"/>
      <c r="KD370" s="153"/>
      <c r="KE370" s="153"/>
      <c r="KF370" s="153"/>
      <c r="KG370" s="153"/>
      <c r="KH370" s="153"/>
      <c r="KI370" s="153"/>
      <c r="KJ370" s="153"/>
      <c r="KK370" s="153"/>
      <c r="KL370" s="153"/>
      <c r="KM370" s="153"/>
      <c r="KN370" s="153"/>
      <c r="KO370" s="153"/>
      <c r="KP370" s="153"/>
      <c r="KQ370" s="153"/>
      <c r="KR370" s="153"/>
      <c r="KS370" s="153"/>
      <c r="KT370" s="153"/>
      <c r="KU370" s="153"/>
      <c r="KV370" s="153"/>
      <c r="KW370" s="153"/>
      <c r="KX370" s="153"/>
      <c r="KY370" s="153"/>
      <c r="KZ370" s="153"/>
      <c r="LA370" s="153"/>
      <c r="LB370" s="153"/>
      <c r="LC370" s="153"/>
      <c r="LD370" s="153"/>
      <c r="LE370" s="153"/>
      <c r="LF370" s="153"/>
      <c r="LG370" s="153"/>
      <c r="LH370" s="153"/>
      <c r="LI370" s="153"/>
      <c r="LJ370" s="153"/>
      <c r="LK370" s="153"/>
      <c r="LL370" s="153"/>
      <c r="LM370" s="153"/>
      <c r="LN370" s="153"/>
      <c r="LO370" s="153"/>
      <c r="LP370" s="153"/>
      <c r="LQ370" s="153"/>
      <c r="LR370" s="153"/>
      <c r="LS370" s="153"/>
      <c r="LT370" s="153"/>
      <c r="LU370" s="153"/>
      <c r="LV370" s="153"/>
      <c r="LW370" s="153"/>
      <c r="LX370" s="153"/>
      <c r="LY370" s="153"/>
      <c r="LZ370" s="153"/>
      <c r="MA370" s="153"/>
      <c r="MB370" s="153"/>
      <c r="MC370" s="153"/>
      <c r="MD370" s="153"/>
      <c r="ME370" s="153"/>
      <c r="MF370" s="153"/>
      <c r="MG370" s="153"/>
      <c r="MH370" s="153"/>
      <c r="MI370" s="153"/>
      <c r="MJ370" s="153"/>
      <c r="MK370" s="153"/>
      <c r="ML370" s="153"/>
      <c r="MM370" s="153"/>
      <c r="MN370" s="153"/>
      <c r="MO370" s="153"/>
      <c r="MP370" s="153"/>
      <c r="MQ370" s="153"/>
      <c r="MR370" s="153"/>
      <c r="MS370" s="153"/>
      <c r="MT370" s="153"/>
      <c r="MU370" s="153"/>
      <c r="MV370" s="153"/>
      <c r="MW370" s="153"/>
      <c r="MX370" s="153"/>
      <c r="MY370" s="153"/>
      <c r="MZ370" s="153"/>
      <c r="NA370" s="153"/>
      <c r="NB370" s="153"/>
      <c r="NC370" s="153"/>
      <c r="ND370" s="153"/>
      <c r="NE370" s="153"/>
      <c r="NF370" s="153"/>
      <c r="NG370" s="153"/>
      <c r="NH370" s="153"/>
      <c r="NI370" s="153"/>
      <c r="NJ370" s="153"/>
      <c r="NK370" s="153"/>
      <c r="NL370" s="153"/>
      <c r="NM370" s="153"/>
      <c r="NN370" s="153"/>
      <c r="NO370" s="153"/>
      <c r="NP370" s="153"/>
      <c r="NQ370" s="153"/>
      <c r="NR370" s="153"/>
      <c r="NS370" s="153"/>
      <c r="NT370" s="153"/>
      <c r="NU370" s="153"/>
      <c r="NV370" s="153"/>
      <c r="NW370" s="153"/>
      <c r="NX370" s="153"/>
      <c r="NY370" s="153"/>
      <c r="NZ370" s="153"/>
      <c r="OA370" s="153"/>
      <c r="OB370" s="153"/>
      <c r="OC370" s="153"/>
      <c r="OD370" s="153"/>
      <c r="OE370" s="153"/>
      <c r="OF370" s="153"/>
      <c r="OG370" s="153"/>
      <c r="OH370" s="153"/>
      <c r="OI370" s="153"/>
      <c r="OJ370" s="153"/>
      <c r="OK370" s="153">
        <v>30</v>
      </c>
      <c r="OL370" s="153"/>
      <c r="OM370" s="153"/>
      <c r="ON370" s="153"/>
      <c r="OO370" s="154"/>
      <c r="OP370" s="144">
        <v>30</v>
      </c>
      <c r="OQ370" s="155">
        <v>54042</v>
      </c>
      <c r="OR370" s="153"/>
      <c r="OS370" s="153"/>
      <c r="OT370" s="153"/>
      <c r="OU370" s="153"/>
      <c r="OV370" s="153"/>
      <c r="OW370" s="153">
        <v>100</v>
      </c>
      <c r="OX370" s="153">
        <v>-15</v>
      </c>
      <c r="OY370" s="153"/>
      <c r="OZ370" s="153"/>
      <c r="PA370" s="153"/>
      <c r="PB370" s="153"/>
      <c r="PC370" s="153"/>
      <c r="PD370" s="153"/>
      <c r="PE370" s="153"/>
      <c r="PF370" s="153"/>
      <c r="PG370" s="153"/>
      <c r="PH370" s="153"/>
      <c r="PI370" s="153"/>
      <c r="PJ370" s="156"/>
      <c r="PK370" s="144">
        <v>54127</v>
      </c>
      <c r="PL370" s="144">
        <v>54157</v>
      </c>
    </row>
    <row r="371" spans="1:428" ht="15" x14ac:dyDescent="0.25">
      <c r="A371" s="158">
        <v>624100</v>
      </c>
      <c r="B371" s="159" t="s">
        <v>752</v>
      </c>
      <c r="C371" s="149" t="s">
        <v>556</v>
      </c>
      <c r="D371" s="155"/>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c r="AA371" s="153"/>
      <c r="AB371" s="153"/>
      <c r="AC371" s="153"/>
      <c r="AD371" s="153"/>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c r="AY371" s="153"/>
      <c r="AZ371" s="153"/>
      <c r="BA371" s="153"/>
      <c r="BB371" s="153"/>
      <c r="BC371" s="153"/>
      <c r="BD371" s="153"/>
      <c r="BE371" s="153"/>
      <c r="BF371" s="153"/>
      <c r="BG371" s="153"/>
      <c r="BH371" s="153"/>
      <c r="BI371" s="153"/>
      <c r="BJ371" s="153"/>
      <c r="BK371" s="153"/>
      <c r="BL371" s="153"/>
      <c r="BM371" s="153"/>
      <c r="BN371" s="153"/>
      <c r="BO371" s="153"/>
      <c r="BP371" s="153"/>
      <c r="BQ371" s="153"/>
      <c r="BR371" s="153"/>
      <c r="BS371" s="153"/>
      <c r="BT371" s="153"/>
      <c r="BU371" s="153"/>
      <c r="BV371" s="153"/>
      <c r="BW371" s="153"/>
      <c r="BX371" s="153"/>
      <c r="BY371" s="153"/>
      <c r="BZ371" s="153"/>
      <c r="CA371" s="153"/>
      <c r="CB371" s="153"/>
      <c r="CC371" s="153"/>
      <c r="CD371" s="153"/>
      <c r="CE371" s="153"/>
      <c r="CF371" s="153"/>
      <c r="CG371" s="153"/>
      <c r="CH371" s="153"/>
      <c r="CI371" s="153"/>
      <c r="CJ371" s="153"/>
      <c r="CK371" s="153"/>
      <c r="CL371" s="153"/>
      <c r="CM371" s="153"/>
      <c r="CN371" s="153"/>
      <c r="CO371" s="153"/>
      <c r="CP371" s="153"/>
      <c r="CQ371" s="153"/>
      <c r="CR371" s="153"/>
      <c r="CS371" s="153"/>
      <c r="CT371" s="153"/>
      <c r="CU371" s="153"/>
      <c r="CV371" s="153"/>
      <c r="CW371" s="153"/>
      <c r="CX371" s="153"/>
      <c r="CY371" s="153"/>
      <c r="CZ371" s="153"/>
      <c r="DA371" s="153"/>
      <c r="DB371" s="153"/>
      <c r="DC371" s="153"/>
      <c r="DD371" s="153"/>
      <c r="DE371" s="153"/>
      <c r="DF371" s="153"/>
      <c r="DG371" s="153"/>
      <c r="DH371" s="153"/>
      <c r="DI371" s="153"/>
      <c r="DJ371" s="153"/>
      <c r="DK371" s="153"/>
      <c r="DL371" s="153"/>
      <c r="DM371" s="153"/>
      <c r="DN371" s="153"/>
      <c r="DO371" s="153"/>
      <c r="DP371" s="153"/>
      <c r="DQ371" s="153"/>
      <c r="DR371" s="153"/>
      <c r="DS371" s="153"/>
      <c r="DT371" s="153"/>
      <c r="DU371" s="153"/>
      <c r="DV371" s="153"/>
      <c r="DW371" s="153"/>
      <c r="DX371" s="153"/>
      <c r="DY371" s="153"/>
      <c r="DZ371" s="153"/>
      <c r="EA371" s="153"/>
      <c r="EB371" s="153"/>
      <c r="EC371" s="153"/>
      <c r="ED371" s="153"/>
      <c r="EE371" s="153"/>
      <c r="EF371" s="153"/>
      <c r="EG371" s="153"/>
      <c r="EH371" s="153"/>
      <c r="EI371" s="153"/>
      <c r="EJ371" s="153"/>
      <c r="EK371" s="153"/>
      <c r="EL371" s="153"/>
      <c r="EM371" s="153"/>
      <c r="EN371" s="153"/>
      <c r="EO371" s="153"/>
      <c r="EP371" s="153"/>
      <c r="EQ371" s="153"/>
      <c r="ER371" s="153"/>
      <c r="ES371" s="153"/>
      <c r="ET371" s="153"/>
      <c r="EU371" s="153"/>
      <c r="EV371" s="153"/>
      <c r="EW371" s="153"/>
      <c r="EX371" s="153"/>
      <c r="EY371" s="153"/>
      <c r="EZ371" s="153"/>
      <c r="FA371" s="153"/>
      <c r="FB371" s="153"/>
      <c r="FC371" s="153"/>
      <c r="FD371" s="153"/>
      <c r="FE371" s="153"/>
      <c r="FF371" s="153"/>
      <c r="FG371" s="153"/>
      <c r="FH371" s="153"/>
      <c r="FI371" s="153"/>
      <c r="FJ371" s="153"/>
      <c r="FK371" s="153"/>
      <c r="FL371" s="153"/>
      <c r="FM371" s="153"/>
      <c r="FN371" s="153"/>
      <c r="FO371" s="153"/>
      <c r="FP371" s="153"/>
      <c r="FQ371" s="153"/>
      <c r="FR371" s="153"/>
      <c r="FS371" s="153"/>
      <c r="FT371" s="153"/>
      <c r="FU371" s="153"/>
      <c r="FV371" s="153"/>
      <c r="FW371" s="153"/>
      <c r="FX371" s="153"/>
      <c r="FY371" s="153"/>
      <c r="FZ371" s="153"/>
      <c r="GA371" s="153"/>
      <c r="GB371" s="153"/>
      <c r="GC371" s="153"/>
      <c r="GD371" s="153"/>
      <c r="GE371" s="153"/>
      <c r="GF371" s="153"/>
      <c r="GG371" s="153"/>
      <c r="GH371" s="153"/>
      <c r="GI371" s="153"/>
      <c r="GJ371" s="153"/>
      <c r="GK371" s="153"/>
      <c r="GL371" s="153"/>
      <c r="GM371" s="153"/>
      <c r="GN371" s="153"/>
      <c r="GO371" s="153"/>
      <c r="GP371" s="153"/>
      <c r="GQ371" s="153"/>
      <c r="GR371" s="153"/>
      <c r="GS371" s="153"/>
      <c r="GT371" s="153"/>
      <c r="GU371" s="153"/>
      <c r="GV371" s="153"/>
      <c r="GW371" s="153"/>
      <c r="GX371" s="153"/>
      <c r="GY371" s="153"/>
      <c r="GZ371" s="153"/>
      <c r="HA371" s="153"/>
      <c r="HB371" s="153"/>
      <c r="HC371" s="153"/>
      <c r="HD371" s="153"/>
      <c r="HE371" s="153"/>
      <c r="HF371" s="153"/>
      <c r="HG371" s="153"/>
      <c r="HH371" s="153"/>
      <c r="HI371" s="153"/>
      <c r="HJ371" s="153"/>
      <c r="HK371" s="153"/>
      <c r="HL371" s="153"/>
      <c r="HM371" s="153"/>
      <c r="HN371" s="153"/>
      <c r="HO371" s="153"/>
      <c r="HP371" s="153"/>
      <c r="HQ371" s="153"/>
      <c r="HR371" s="153"/>
      <c r="HS371" s="153"/>
      <c r="HT371" s="153"/>
      <c r="HU371" s="153"/>
      <c r="HV371" s="153"/>
      <c r="HW371" s="153"/>
      <c r="HX371" s="153"/>
      <c r="HY371" s="153"/>
      <c r="HZ371" s="153"/>
      <c r="IA371" s="153"/>
      <c r="IB371" s="153"/>
      <c r="IC371" s="153"/>
      <c r="ID371" s="153"/>
      <c r="IE371" s="153"/>
      <c r="IF371" s="153"/>
      <c r="IG371" s="153"/>
      <c r="IH371" s="153"/>
      <c r="II371" s="153"/>
      <c r="IJ371" s="153"/>
      <c r="IK371" s="153"/>
      <c r="IL371" s="153"/>
      <c r="IM371" s="153"/>
      <c r="IN371" s="153"/>
      <c r="IO371" s="153"/>
      <c r="IP371" s="153"/>
      <c r="IQ371" s="153"/>
      <c r="IR371" s="153"/>
      <c r="IS371" s="153"/>
      <c r="IT371" s="153"/>
      <c r="IU371" s="153"/>
      <c r="IV371" s="153"/>
      <c r="IW371" s="153"/>
      <c r="IX371" s="153"/>
      <c r="IY371" s="153"/>
      <c r="IZ371" s="153"/>
      <c r="JA371" s="153"/>
      <c r="JB371" s="153"/>
      <c r="JC371" s="153"/>
      <c r="JD371" s="153"/>
      <c r="JE371" s="153"/>
      <c r="JF371" s="153"/>
      <c r="JG371" s="153"/>
      <c r="JH371" s="153"/>
      <c r="JI371" s="153"/>
      <c r="JJ371" s="153"/>
      <c r="JK371" s="153"/>
      <c r="JL371" s="153"/>
      <c r="JM371" s="153"/>
      <c r="JN371" s="153"/>
      <c r="JO371" s="153"/>
      <c r="JP371" s="153"/>
      <c r="JQ371" s="153"/>
      <c r="JR371" s="153"/>
      <c r="JS371" s="153"/>
      <c r="JT371" s="153"/>
      <c r="JU371" s="153"/>
      <c r="JV371" s="153"/>
      <c r="JW371" s="153"/>
      <c r="JX371" s="153"/>
      <c r="JY371" s="153"/>
      <c r="JZ371" s="153"/>
      <c r="KA371" s="153"/>
      <c r="KB371" s="153"/>
      <c r="KC371" s="153"/>
      <c r="KD371" s="153"/>
      <c r="KE371" s="153"/>
      <c r="KF371" s="153"/>
      <c r="KG371" s="153"/>
      <c r="KH371" s="153"/>
      <c r="KI371" s="153"/>
      <c r="KJ371" s="153"/>
      <c r="KK371" s="153"/>
      <c r="KL371" s="153"/>
      <c r="KM371" s="153"/>
      <c r="KN371" s="153"/>
      <c r="KO371" s="153"/>
      <c r="KP371" s="153"/>
      <c r="KQ371" s="153"/>
      <c r="KR371" s="153"/>
      <c r="KS371" s="153"/>
      <c r="KT371" s="153"/>
      <c r="KU371" s="153"/>
      <c r="KV371" s="153"/>
      <c r="KW371" s="153"/>
      <c r="KX371" s="153"/>
      <c r="KY371" s="153"/>
      <c r="KZ371" s="153"/>
      <c r="LA371" s="153"/>
      <c r="LB371" s="153"/>
      <c r="LC371" s="153"/>
      <c r="LD371" s="153"/>
      <c r="LE371" s="153"/>
      <c r="LF371" s="153"/>
      <c r="LG371" s="153"/>
      <c r="LH371" s="153"/>
      <c r="LI371" s="153"/>
      <c r="LJ371" s="153"/>
      <c r="LK371" s="153"/>
      <c r="LL371" s="153"/>
      <c r="LM371" s="153"/>
      <c r="LN371" s="153"/>
      <c r="LO371" s="153"/>
      <c r="LP371" s="153"/>
      <c r="LQ371" s="153"/>
      <c r="LR371" s="153"/>
      <c r="LS371" s="153"/>
      <c r="LT371" s="153"/>
      <c r="LU371" s="153"/>
      <c r="LV371" s="153"/>
      <c r="LW371" s="153"/>
      <c r="LX371" s="153"/>
      <c r="LY371" s="153"/>
      <c r="LZ371" s="153"/>
      <c r="MA371" s="153"/>
      <c r="MB371" s="153"/>
      <c r="MC371" s="153"/>
      <c r="MD371" s="153"/>
      <c r="ME371" s="153"/>
      <c r="MF371" s="153"/>
      <c r="MG371" s="153"/>
      <c r="MH371" s="153"/>
      <c r="MI371" s="153"/>
      <c r="MJ371" s="153"/>
      <c r="MK371" s="153"/>
      <c r="ML371" s="153"/>
      <c r="MM371" s="153"/>
      <c r="MN371" s="153"/>
      <c r="MO371" s="153"/>
      <c r="MP371" s="153"/>
      <c r="MQ371" s="153"/>
      <c r="MR371" s="153"/>
      <c r="MS371" s="153"/>
      <c r="MT371" s="153"/>
      <c r="MU371" s="153"/>
      <c r="MV371" s="153"/>
      <c r="MW371" s="153"/>
      <c r="MX371" s="153"/>
      <c r="MY371" s="153"/>
      <c r="MZ371" s="153"/>
      <c r="NA371" s="153"/>
      <c r="NB371" s="153"/>
      <c r="NC371" s="153"/>
      <c r="ND371" s="153"/>
      <c r="NE371" s="153"/>
      <c r="NF371" s="153"/>
      <c r="NG371" s="153"/>
      <c r="NH371" s="153"/>
      <c r="NI371" s="153"/>
      <c r="NJ371" s="153"/>
      <c r="NK371" s="153"/>
      <c r="NL371" s="153"/>
      <c r="NM371" s="153"/>
      <c r="NN371" s="153"/>
      <c r="NO371" s="153"/>
      <c r="NP371" s="153"/>
      <c r="NQ371" s="153"/>
      <c r="NR371" s="153"/>
      <c r="NS371" s="153"/>
      <c r="NT371" s="153"/>
      <c r="NU371" s="153"/>
      <c r="NV371" s="153"/>
      <c r="NW371" s="153"/>
      <c r="NX371" s="153"/>
      <c r="NY371" s="153"/>
      <c r="NZ371" s="153"/>
      <c r="OA371" s="153"/>
      <c r="OB371" s="153"/>
      <c r="OC371" s="153"/>
      <c r="OD371" s="153"/>
      <c r="OE371" s="153"/>
      <c r="OF371" s="153"/>
      <c r="OG371" s="153"/>
      <c r="OH371" s="153"/>
      <c r="OI371" s="153"/>
      <c r="OJ371" s="153"/>
      <c r="OK371" s="153"/>
      <c r="OL371" s="153"/>
      <c r="OM371" s="153"/>
      <c r="ON371" s="153"/>
      <c r="OO371" s="154"/>
      <c r="OP371" s="144"/>
      <c r="OQ371" s="155">
        <v>112901</v>
      </c>
      <c r="OR371" s="153"/>
      <c r="OS371" s="153"/>
      <c r="OT371" s="153"/>
      <c r="OU371" s="153"/>
      <c r="OV371" s="153"/>
      <c r="OW371" s="153"/>
      <c r="OX371" s="153"/>
      <c r="OY371" s="153"/>
      <c r="OZ371" s="153"/>
      <c r="PA371" s="153"/>
      <c r="PB371" s="153"/>
      <c r="PC371" s="153"/>
      <c r="PD371" s="153"/>
      <c r="PE371" s="153"/>
      <c r="PF371" s="153"/>
      <c r="PG371" s="153"/>
      <c r="PH371" s="153"/>
      <c r="PI371" s="153"/>
      <c r="PJ371" s="156"/>
      <c r="PK371" s="144">
        <v>112901</v>
      </c>
      <c r="PL371" s="144">
        <v>112901</v>
      </c>
    </row>
    <row r="372" spans="1:428" ht="15" x14ac:dyDescent="0.25">
      <c r="A372" s="158">
        <v>624400</v>
      </c>
      <c r="B372" s="159" t="s">
        <v>752</v>
      </c>
      <c r="C372" s="149" t="s">
        <v>557</v>
      </c>
      <c r="D372" s="155"/>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c r="AA372" s="153"/>
      <c r="AB372" s="153"/>
      <c r="AC372" s="153"/>
      <c r="AD372" s="153"/>
      <c r="AE372" s="153"/>
      <c r="AF372" s="153"/>
      <c r="AG372" s="153"/>
      <c r="AH372" s="153"/>
      <c r="AI372" s="153"/>
      <c r="AJ372" s="153"/>
      <c r="AK372" s="153"/>
      <c r="AL372" s="153"/>
      <c r="AM372" s="153"/>
      <c r="AN372" s="153"/>
      <c r="AO372" s="153"/>
      <c r="AP372" s="153"/>
      <c r="AQ372" s="153"/>
      <c r="AR372" s="153"/>
      <c r="AS372" s="153"/>
      <c r="AT372" s="153"/>
      <c r="AU372" s="153"/>
      <c r="AV372" s="153"/>
      <c r="AW372" s="153"/>
      <c r="AX372" s="153"/>
      <c r="AY372" s="153"/>
      <c r="AZ372" s="153"/>
      <c r="BA372" s="153"/>
      <c r="BB372" s="153"/>
      <c r="BC372" s="153"/>
      <c r="BD372" s="153"/>
      <c r="BE372" s="153"/>
      <c r="BF372" s="153"/>
      <c r="BG372" s="153"/>
      <c r="BH372" s="153"/>
      <c r="BI372" s="153"/>
      <c r="BJ372" s="153"/>
      <c r="BK372" s="153"/>
      <c r="BL372" s="153"/>
      <c r="BM372" s="153"/>
      <c r="BN372" s="153"/>
      <c r="BO372" s="153"/>
      <c r="BP372" s="153"/>
      <c r="BQ372" s="153"/>
      <c r="BR372" s="153"/>
      <c r="BS372" s="153"/>
      <c r="BT372" s="153"/>
      <c r="BU372" s="153"/>
      <c r="BV372" s="153"/>
      <c r="BW372" s="153"/>
      <c r="BX372" s="153"/>
      <c r="BY372" s="153"/>
      <c r="BZ372" s="153"/>
      <c r="CA372" s="153"/>
      <c r="CB372" s="153"/>
      <c r="CC372" s="153"/>
      <c r="CD372" s="153"/>
      <c r="CE372" s="153"/>
      <c r="CF372" s="153"/>
      <c r="CG372" s="153"/>
      <c r="CH372" s="153"/>
      <c r="CI372" s="153"/>
      <c r="CJ372" s="153"/>
      <c r="CK372" s="153"/>
      <c r="CL372" s="153"/>
      <c r="CM372" s="153"/>
      <c r="CN372" s="153"/>
      <c r="CO372" s="153"/>
      <c r="CP372" s="153"/>
      <c r="CQ372" s="153"/>
      <c r="CR372" s="153"/>
      <c r="CS372" s="153"/>
      <c r="CT372" s="153"/>
      <c r="CU372" s="153"/>
      <c r="CV372" s="153"/>
      <c r="CW372" s="153"/>
      <c r="CX372" s="153"/>
      <c r="CY372" s="153"/>
      <c r="CZ372" s="153"/>
      <c r="DA372" s="153"/>
      <c r="DB372" s="153"/>
      <c r="DC372" s="153"/>
      <c r="DD372" s="153"/>
      <c r="DE372" s="153"/>
      <c r="DF372" s="153"/>
      <c r="DG372" s="153"/>
      <c r="DH372" s="153"/>
      <c r="DI372" s="153"/>
      <c r="DJ372" s="153"/>
      <c r="DK372" s="153"/>
      <c r="DL372" s="153"/>
      <c r="DM372" s="153"/>
      <c r="DN372" s="153"/>
      <c r="DO372" s="153"/>
      <c r="DP372" s="153"/>
      <c r="DQ372" s="153"/>
      <c r="DR372" s="153"/>
      <c r="DS372" s="153"/>
      <c r="DT372" s="153"/>
      <c r="DU372" s="153"/>
      <c r="DV372" s="153"/>
      <c r="DW372" s="153"/>
      <c r="DX372" s="153"/>
      <c r="DY372" s="153"/>
      <c r="DZ372" s="153"/>
      <c r="EA372" s="153"/>
      <c r="EB372" s="153"/>
      <c r="EC372" s="153"/>
      <c r="ED372" s="153"/>
      <c r="EE372" s="153"/>
      <c r="EF372" s="153"/>
      <c r="EG372" s="153"/>
      <c r="EH372" s="153"/>
      <c r="EI372" s="153"/>
      <c r="EJ372" s="153"/>
      <c r="EK372" s="153"/>
      <c r="EL372" s="153"/>
      <c r="EM372" s="153"/>
      <c r="EN372" s="153"/>
      <c r="EO372" s="153"/>
      <c r="EP372" s="153"/>
      <c r="EQ372" s="153"/>
      <c r="ER372" s="153"/>
      <c r="ES372" s="153"/>
      <c r="ET372" s="153"/>
      <c r="EU372" s="153"/>
      <c r="EV372" s="153"/>
      <c r="EW372" s="153"/>
      <c r="EX372" s="153"/>
      <c r="EY372" s="153"/>
      <c r="EZ372" s="153"/>
      <c r="FA372" s="153"/>
      <c r="FB372" s="153"/>
      <c r="FC372" s="153"/>
      <c r="FD372" s="153"/>
      <c r="FE372" s="153"/>
      <c r="FF372" s="153"/>
      <c r="FG372" s="153"/>
      <c r="FH372" s="153"/>
      <c r="FI372" s="153"/>
      <c r="FJ372" s="153"/>
      <c r="FK372" s="153"/>
      <c r="FL372" s="153"/>
      <c r="FM372" s="153"/>
      <c r="FN372" s="153"/>
      <c r="FO372" s="153"/>
      <c r="FP372" s="153"/>
      <c r="FQ372" s="153"/>
      <c r="FR372" s="153"/>
      <c r="FS372" s="153"/>
      <c r="FT372" s="153"/>
      <c r="FU372" s="153"/>
      <c r="FV372" s="153"/>
      <c r="FW372" s="153"/>
      <c r="FX372" s="153"/>
      <c r="FY372" s="153"/>
      <c r="FZ372" s="153"/>
      <c r="GA372" s="153"/>
      <c r="GB372" s="153"/>
      <c r="GC372" s="153"/>
      <c r="GD372" s="153"/>
      <c r="GE372" s="153"/>
      <c r="GF372" s="153"/>
      <c r="GG372" s="153"/>
      <c r="GH372" s="153"/>
      <c r="GI372" s="153"/>
      <c r="GJ372" s="153"/>
      <c r="GK372" s="153"/>
      <c r="GL372" s="153"/>
      <c r="GM372" s="153"/>
      <c r="GN372" s="153"/>
      <c r="GO372" s="153"/>
      <c r="GP372" s="153"/>
      <c r="GQ372" s="153"/>
      <c r="GR372" s="153"/>
      <c r="GS372" s="153"/>
      <c r="GT372" s="153"/>
      <c r="GU372" s="153"/>
      <c r="GV372" s="153"/>
      <c r="GW372" s="153"/>
      <c r="GX372" s="153"/>
      <c r="GY372" s="153"/>
      <c r="GZ372" s="153"/>
      <c r="HA372" s="153"/>
      <c r="HB372" s="153"/>
      <c r="HC372" s="153"/>
      <c r="HD372" s="153"/>
      <c r="HE372" s="153"/>
      <c r="HF372" s="153"/>
      <c r="HG372" s="153"/>
      <c r="HH372" s="153"/>
      <c r="HI372" s="153"/>
      <c r="HJ372" s="153"/>
      <c r="HK372" s="153"/>
      <c r="HL372" s="153"/>
      <c r="HM372" s="153"/>
      <c r="HN372" s="153"/>
      <c r="HO372" s="153"/>
      <c r="HP372" s="153"/>
      <c r="HQ372" s="153"/>
      <c r="HR372" s="153"/>
      <c r="HS372" s="153"/>
      <c r="HT372" s="153"/>
      <c r="HU372" s="153"/>
      <c r="HV372" s="153"/>
      <c r="HW372" s="153"/>
      <c r="HX372" s="153"/>
      <c r="HY372" s="153"/>
      <c r="HZ372" s="153"/>
      <c r="IA372" s="153"/>
      <c r="IB372" s="153"/>
      <c r="IC372" s="153"/>
      <c r="ID372" s="153"/>
      <c r="IE372" s="153"/>
      <c r="IF372" s="153"/>
      <c r="IG372" s="153"/>
      <c r="IH372" s="153"/>
      <c r="II372" s="153"/>
      <c r="IJ372" s="153"/>
      <c r="IK372" s="153"/>
      <c r="IL372" s="153"/>
      <c r="IM372" s="153"/>
      <c r="IN372" s="153"/>
      <c r="IO372" s="153"/>
      <c r="IP372" s="153"/>
      <c r="IQ372" s="153"/>
      <c r="IR372" s="153"/>
      <c r="IS372" s="153"/>
      <c r="IT372" s="153"/>
      <c r="IU372" s="153"/>
      <c r="IV372" s="153"/>
      <c r="IW372" s="153"/>
      <c r="IX372" s="153"/>
      <c r="IY372" s="153"/>
      <c r="IZ372" s="153"/>
      <c r="JA372" s="153"/>
      <c r="JB372" s="153"/>
      <c r="JC372" s="153"/>
      <c r="JD372" s="153"/>
      <c r="JE372" s="153"/>
      <c r="JF372" s="153"/>
      <c r="JG372" s="153"/>
      <c r="JH372" s="153"/>
      <c r="JI372" s="153"/>
      <c r="JJ372" s="153"/>
      <c r="JK372" s="153"/>
      <c r="JL372" s="153"/>
      <c r="JM372" s="153"/>
      <c r="JN372" s="153"/>
      <c r="JO372" s="153"/>
      <c r="JP372" s="153"/>
      <c r="JQ372" s="153"/>
      <c r="JR372" s="153"/>
      <c r="JS372" s="153"/>
      <c r="JT372" s="153"/>
      <c r="JU372" s="153"/>
      <c r="JV372" s="153"/>
      <c r="JW372" s="153"/>
      <c r="JX372" s="153"/>
      <c r="JY372" s="153"/>
      <c r="JZ372" s="153"/>
      <c r="KA372" s="153"/>
      <c r="KB372" s="153"/>
      <c r="KC372" s="153"/>
      <c r="KD372" s="153"/>
      <c r="KE372" s="153"/>
      <c r="KF372" s="153"/>
      <c r="KG372" s="153"/>
      <c r="KH372" s="153"/>
      <c r="KI372" s="153"/>
      <c r="KJ372" s="153"/>
      <c r="KK372" s="153"/>
      <c r="KL372" s="153"/>
      <c r="KM372" s="153"/>
      <c r="KN372" s="153"/>
      <c r="KO372" s="153"/>
      <c r="KP372" s="153"/>
      <c r="KQ372" s="153"/>
      <c r="KR372" s="153"/>
      <c r="KS372" s="153"/>
      <c r="KT372" s="153"/>
      <c r="KU372" s="153"/>
      <c r="KV372" s="153"/>
      <c r="KW372" s="153"/>
      <c r="KX372" s="153"/>
      <c r="KY372" s="153"/>
      <c r="KZ372" s="153"/>
      <c r="LA372" s="153"/>
      <c r="LB372" s="153"/>
      <c r="LC372" s="153"/>
      <c r="LD372" s="153"/>
      <c r="LE372" s="153"/>
      <c r="LF372" s="153"/>
      <c r="LG372" s="153"/>
      <c r="LH372" s="153"/>
      <c r="LI372" s="153"/>
      <c r="LJ372" s="153"/>
      <c r="LK372" s="153"/>
      <c r="LL372" s="153"/>
      <c r="LM372" s="153"/>
      <c r="LN372" s="153"/>
      <c r="LO372" s="153"/>
      <c r="LP372" s="153"/>
      <c r="LQ372" s="153"/>
      <c r="LR372" s="153"/>
      <c r="LS372" s="153"/>
      <c r="LT372" s="153"/>
      <c r="LU372" s="153"/>
      <c r="LV372" s="153"/>
      <c r="LW372" s="153"/>
      <c r="LX372" s="153"/>
      <c r="LY372" s="153"/>
      <c r="LZ372" s="153"/>
      <c r="MA372" s="153"/>
      <c r="MB372" s="153"/>
      <c r="MC372" s="153"/>
      <c r="MD372" s="153"/>
      <c r="ME372" s="153"/>
      <c r="MF372" s="153"/>
      <c r="MG372" s="153"/>
      <c r="MH372" s="153"/>
      <c r="MI372" s="153"/>
      <c r="MJ372" s="153"/>
      <c r="MK372" s="153"/>
      <c r="ML372" s="153"/>
      <c r="MM372" s="153"/>
      <c r="MN372" s="153"/>
      <c r="MO372" s="153"/>
      <c r="MP372" s="153"/>
      <c r="MQ372" s="153"/>
      <c r="MR372" s="153"/>
      <c r="MS372" s="153"/>
      <c r="MT372" s="153"/>
      <c r="MU372" s="153"/>
      <c r="MV372" s="153"/>
      <c r="MW372" s="153"/>
      <c r="MX372" s="153"/>
      <c r="MY372" s="153"/>
      <c r="MZ372" s="153"/>
      <c r="NA372" s="153"/>
      <c r="NB372" s="153"/>
      <c r="NC372" s="153"/>
      <c r="ND372" s="153"/>
      <c r="NE372" s="153"/>
      <c r="NF372" s="153"/>
      <c r="NG372" s="153"/>
      <c r="NH372" s="153"/>
      <c r="NI372" s="153"/>
      <c r="NJ372" s="153"/>
      <c r="NK372" s="153"/>
      <c r="NL372" s="153"/>
      <c r="NM372" s="153"/>
      <c r="NN372" s="153"/>
      <c r="NO372" s="153"/>
      <c r="NP372" s="153"/>
      <c r="NQ372" s="153"/>
      <c r="NR372" s="153"/>
      <c r="NS372" s="153"/>
      <c r="NT372" s="153"/>
      <c r="NU372" s="153"/>
      <c r="NV372" s="153"/>
      <c r="NW372" s="153"/>
      <c r="NX372" s="153"/>
      <c r="NY372" s="153"/>
      <c r="NZ372" s="153"/>
      <c r="OA372" s="153"/>
      <c r="OB372" s="153"/>
      <c r="OC372" s="153"/>
      <c r="OD372" s="153"/>
      <c r="OE372" s="153"/>
      <c r="OF372" s="153"/>
      <c r="OG372" s="153"/>
      <c r="OH372" s="153"/>
      <c r="OI372" s="153"/>
      <c r="OJ372" s="153"/>
      <c r="OK372" s="153"/>
      <c r="OL372" s="153">
        <v>1409</v>
      </c>
      <c r="OM372" s="153"/>
      <c r="ON372" s="153"/>
      <c r="OO372" s="154"/>
      <c r="OP372" s="144">
        <v>1409</v>
      </c>
      <c r="OQ372" s="155">
        <v>56995</v>
      </c>
      <c r="OR372" s="153"/>
      <c r="OS372" s="153"/>
      <c r="OT372" s="153"/>
      <c r="OU372" s="153"/>
      <c r="OV372" s="153"/>
      <c r="OW372" s="153"/>
      <c r="OX372" s="153"/>
      <c r="OY372" s="153"/>
      <c r="OZ372" s="153"/>
      <c r="PA372" s="153"/>
      <c r="PB372" s="153"/>
      <c r="PC372" s="153"/>
      <c r="PD372" s="153"/>
      <c r="PE372" s="153"/>
      <c r="PF372" s="153"/>
      <c r="PG372" s="153"/>
      <c r="PH372" s="153"/>
      <c r="PI372" s="153"/>
      <c r="PJ372" s="156"/>
      <c r="PK372" s="144">
        <v>56995</v>
      </c>
      <c r="PL372" s="144">
        <v>58404</v>
      </c>
    </row>
    <row r="373" spans="1:428" ht="15" x14ac:dyDescent="0.25">
      <c r="A373" s="158" t="s">
        <v>667</v>
      </c>
      <c r="B373" s="159" t="s">
        <v>752</v>
      </c>
      <c r="C373" s="149" t="s">
        <v>1890</v>
      </c>
      <c r="D373" s="155"/>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c r="AA373" s="153"/>
      <c r="AB373" s="153"/>
      <c r="AC373" s="153"/>
      <c r="AD373" s="153"/>
      <c r="AE373" s="153"/>
      <c r="AF373" s="153"/>
      <c r="AG373" s="153"/>
      <c r="AH373" s="153"/>
      <c r="AI373" s="153"/>
      <c r="AJ373" s="153"/>
      <c r="AK373" s="153"/>
      <c r="AL373" s="153"/>
      <c r="AM373" s="153"/>
      <c r="AN373" s="153"/>
      <c r="AO373" s="153"/>
      <c r="AP373" s="153"/>
      <c r="AQ373" s="153"/>
      <c r="AR373" s="153"/>
      <c r="AS373" s="153"/>
      <c r="AT373" s="153"/>
      <c r="AU373" s="153"/>
      <c r="AV373" s="153"/>
      <c r="AW373" s="153"/>
      <c r="AX373" s="153"/>
      <c r="AY373" s="153"/>
      <c r="AZ373" s="153"/>
      <c r="BA373" s="153"/>
      <c r="BB373" s="153"/>
      <c r="BC373" s="153"/>
      <c r="BD373" s="153"/>
      <c r="BE373" s="153"/>
      <c r="BF373" s="153"/>
      <c r="BG373" s="153"/>
      <c r="BH373" s="153"/>
      <c r="BI373" s="153"/>
      <c r="BJ373" s="153"/>
      <c r="BK373" s="153"/>
      <c r="BL373" s="153"/>
      <c r="BM373" s="153"/>
      <c r="BN373" s="153"/>
      <c r="BO373" s="153"/>
      <c r="BP373" s="153"/>
      <c r="BQ373" s="153"/>
      <c r="BR373" s="153"/>
      <c r="BS373" s="153"/>
      <c r="BT373" s="153"/>
      <c r="BU373" s="153"/>
      <c r="BV373" s="153"/>
      <c r="BW373" s="153"/>
      <c r="BX373" s="153"/>
      <c r="BY373" s="153"/>
      <c r="BZ373" s="153"/>
      <c r="CA373" s="153"/>
      <c r="CB373" s="153"/>
      <c r="CC373" s="153"/>
      <c r="CD373" s="153"/>
      <c r="CE373" s="153"/>
      <c r="CF373" s="153"/>
      <c r="CG373" s="153"/>
      <c r="CH373" s="153"/>
      <c r="CI373" s="153"/>
      <c r="CJ373" s="153"/>
      <c r="CK373" s="153"/>
      <c r="CL373" s="153"/>
      <c r="CM373" s="153"/>
      <c r="CN373" s="153"/>
      <c r="CO373" s="153"/>
      <c r="CP373" s="153"/>
      <c r="CQ373" s="153"/>
      <c r="CR373" s="153"/>
      <c r="CS373" s="153"/>
      <c r="CT373" s="153"/>
      <c r="CU373" s="153"/>
      <c r="CV373" s="153"/>
      <c r="CW373" s="153"/>
      <c r="CX373" s="153"/>
      <c r="CY373" s="153"/>
      <c r="CZ373" s="153"/>
      <c r="DA373" s="153"/>
      <c r="DB373" s="153"/>
      <c r="DC373" s="153"/>
      <c r="DD373" s="153"/>
      <c r="DE373" s="153"/>
      <c r="DF373" s="153"/>
      <c r="DG373" s="153"/>
      <c r="DH373" s="153"/>
      <c r="DI373" s="153"/>
      <c r="DJ373" s="153"/>
      <c r="DK373" s="153"/>
      <c r="DL373" s="153"/>
      <c r="DM373" s="153"/>
      <c r="DN373" s="153"/>
      <c r="DO373" s="153"/>
      <c r="DP373" s="153"/>
      <c r="DQ373" s="153"/>
      <c r="DR373" s="153"/>
      <c r="DS373" s="153"/>
      <c r="DT373" s="153"/>
      <c r="DU373" s="153"/>
      <c r="DV373" s="153"/>
      <c r="DW373" s="153"/>
      <c r="DX373" s="153"/>
      <c r="DY373" s="153"/>
      <c r="DZ373" s="153"/>
      <c r="EA373" s="153"/>
      <c r="EB373" s="153"/>
      <c r="EC373" s="153"/>
      <c r="ED373" s="153"/>
      <c r="EE373" s="153"/>
      <c r="EF373" s="153"/>
      <c r="EG373" s="153"/>
      <c r="EH373" s="153"/>
      <c r="EI373" s="153"/>
      <c r="EJ373" s="153"/>
      <c r="EK373" s="153"/>
      <c r="EL373" s="153"/>
      <c r="EM373" s="153"/>
      <c r="EN373" s="153"/>
      <c r="EO373" s="153"/>
      <c r="EP373" s="153"/>
      <c r="EQ373" s="153"/>
      <c r="ER373" s="153"/>
      <c r="ES373" s="153"/>
      <c r="ET373" s="153"/>
      <c r="EU373" s="153"/>
      <c r="EV373" s="153"/>
      <c r="EW373" s="153"/>
      <c r="EX373" s="153"/>
      <c r="EY373" s="153"/>
      <c r="EZ373" s="153"/>
      <c r="FA373" s="153"/>
      <c r="FB373" s="153"/>
      <c r="FC373" s="153"/>
      <c r="FD373" s="153"/>
      <c r="FE373" s="153"/>
      <c r="FF373" s="153"/>
      <c r="FG373" s="153"/>
      <c r="FH373" s="153"/>
      <c r="FI373" s="153"/>
      <c r="FJ373" s="153"/>
      <c r="FK373" s="153"/>
      <c r="FL373" s="153"/>
      <c r="FM373" s="153"/>
      <c r="FN373" s="153"/>
      <c r="FO373" s="153"/>
      <c r="FP373" s="153"/>
      <c r="FQ373" s="153"/>
      <c r="FR373" s="153"/>
      <c r="FS373" s="153"/>
      <c r="FT373" s="153"/>
      <c r="FU373" s="153"/>
      <c r="FV373" s="153"/>
      <c r="FW373" s="153"/>
      <c r="FX373" s="153"/>
      <c r="FY373" s="153"/>
      <c r="FZ373" s="153"/>
      <c r="GA373" s="153"/>
      <c r="GB373" s="153"/>
      <c r="GC373" s="153"/>
      <c r="GD373" s="153"/>
      <c r="GE373" s="153"/>
      <c r="GF373" s="153"/>
      <c r="GG373" s="153"/>
      <c r="GH373" s="153"/>
      <c r="GI373" s="153"/>
      <c r="GJ373" s="153"/>
      <c r="GK373" s="153"/>
      <c r="GL373" s="153"/>
      <c r="GM373" s="153"/>
      <c r="GN373" s="153"/>
      <c r="GO373" s="153"/>
      <c r="GP373" s="153"/>
      <c r="GQ373" s="153"/>
      <c r="GR373" s="153"/>
      <c r="GS373" s="153"/>
      <c r="GT373" s="153"/>
      <c r="GU373" s="153"/>
      <c r="GV373" s="153"/>
      <c r="GW373" s="153"/>
      <c r="GX373" s="153"/>
      <c r="GY373" s="153"/>
      <c r="GZ373" s="153"/>
      <c r="HA373" s="153"/>
      <c r="HB373" s="153"/>
      <c r="HC373" s="153"/>
      <c r="HD373" s="153"/>
      <c r="HE373" s="153"/>
      <c r="HF373" s="153"/>
      <c r="HG373" s="153"/>
      <c r="HH373" s="153"/>
      <c r="HI373" s="153"/>
      <c r="HJ373" s="153"/>
      <c r="HK373" s="153"/>
      <c r="HL373" s="153"/>
      <c r="HM373" s="153"/>
      <c r="HN373" s="153"/>
      <c r="HO373" s="153"/>
      <c r="HP373" s="153"/>
      <c r="HQ373" s="153"/>
      <c r="HR373" s="153"/>
      <c r="HS373" s="153"/>
      <c r="HT373" s="153"/>
      <c r="HU373" s="153"/>
      <c r="HV373" s="153"/>
      <c r="HW373" s="153"/>
      <c r="HX373" s="153"/>
      <c r="HY373" s="153"/>
      <c r="HZ373" s="153"/>
      <c r="IA373" s="153"/>
      <c r="IB373" s="153"/>
      <c r="IC373" s="153"/>
      <c r="ID373" s="153"/>
      <c r="IE373" s="153"/>
      <c r="IF373" s="153"/>
      <c r="IG373" s="153"/>
      <c r="IH373" s="153"/>
      <c r="II373" s="153"/>
      <c r="IJ373" s="153"/>
      <c r="IK373" s="153"/>
      <c r="IL373" s="153"/>
      <c r="IM373" s="153"/>
      <c r="IN373" s="153"/>
      <c r="IO373" s="153"/>
      <c r="IP373" s="153"/>
      <c r="IQ373" s="153"/>
      <c r="IR373" s="153"/>
      <c r="IS373" s="153"/>
      <c r="IT373" s="153"/>
      <c r="IU373" s="153"/>
      <c r="IV373" s="153"/>
      <c r="IW373" s="153"/>
      <c r="IX373" s="153"/>
      <c r="IY373" s="153"/>
      <c r="IZ373" s="153"/>
      <c r="JA373" s="153"/>
      <c r="JB373" s="153"/>
      <c r="JC373" s="153"/>
      <c r="JD373" s="153"/>
      <c r="JE373" s="153"/>
      <c r="JF373" s="153"/>
      <c r="JG373" s="153"/>
      <c r="JH373" s="153"/>
      <c r="JI373" s="153"/>
      <c r="JJ373" s="153"/>
      <c r="JK373" s="153"/>
      <c r="JL373" s="153"/>
      <c r="JM373" s="153"/>
      <c r="JN373" s="153"/>
      <c r="JO373" s="153"/>
      <c r="JP373" s="153"/>
      <c r="JQ373" s="153"/>
      <c r="JR373" s="153"/>
      <c r="JS373" s="153"/>
      <c r="JT373" s="153"/>
      <c r="JU373" s="153"/>
      <c r="JV373" s="153"/>
      <c r="JW373" s="153"/>
      <c r="JX373" s="153"/>
      <c r="JY373" s="153"/>
      <c r="JZ373" s="153"/>
      <c r="KA373" s="153"/>
      <c r="KB373" s="153"/>
      <c r="KC373" s="153"/>
      <c r="KD373" s="153"/>
      <c r="KE373" s="153"/>
      <c r="KF373" s="153"/>
      <c r="KG373" s="153"/>
      <c r="KH373" s="153"/>
      <c r="KI373" s="153"/>
      <c r="KJ373" s="153"/>
      <c r="KK373" s="153"/>
      <c r="KL373" s="153"/>
      <c r="KM373" s="153"/>
      <c r="KN373" s="153"/>
      <c r="KO373" s="153"/>
      <c r="KP373" s="153"/>
      <c r="KQ373" s="153"/>
      <c r="KR373" s="153"/>
      <c r="KS373" s="153"/>
      <c r="KT373" s="153"/>
      <c r="KU373" s="153"/>
      <c r="KV373" s="153"/>
      <c r="KW373" s="153"/>
      <c r="KX373" s="153"/>
      <c r="KY373" s="153"/>
      <c r="KZ373" s="153"/>
      <c r="LA373" s="153"/>
      <c r="LB373" s="153"/>
      <c r="LC373" s="153"/>
      <c r="LD373" s="153"/>
      <c r="LE373" s="153"/>
      <c r="LF373" s="153"/>
      <c r="LG373" s="153"/>
      <c r="LH373" s="153"/>
      <c r="LI373" s="153"/>
      <c r="LJ373" s="153"/>
      <c r="LK373" s="153"/>
      <c r="LL373" s="153"/>
      <c r="LM373" s="153"/>
      <c r="LN373" s="153"/>
      <c r="LO373" s="153"/>
      <c r="LP373" s="153"/>
      <c r="LQ373" s="153"/>
      <c r="LR373" s="153"/>
      <c r="LS373" s="153"/>
      <c r="LT373" s="153"/>
      <c r="LU373" s="153"/>
      <c r="LV373" s="153"/>
      <c r="LW373" s="153"/>
      <c r="LX373" s="153"/>
      <c r="LY373" s="153"/>
      <c r="LZ373" s="153"/>
      <c r="MA373" s="153"/>
      <c r="MB373" s="153"/>
      <c r="MC373" s="153"/>
      <c r="MD373" s="153"/>
      <c r="ME373" s="153"/>
      <c r="MF373" s="153"/>
      <c r="MG373" s="153"/>
      <c r="MH373" s="153"/>
      <c r="MI373" s="153"/>
      <c r="MJ373" s="153"/>
      <c r="MK373" s="153"/>
      <c r="ML373" s="153"/>
      <c r="MM373" s="153"/>
      <c r="MN373" s="153"/>
      <c r="MO373" s="153"/>
      <c r="MP373" s="153"/>
      <c r="MQ373" s="153"/>
      <c r="MR373" s="153"/>
      <c r="MS373" s="153"/>
      <c r="MT373" s="153"/>
      <c r="MU373" s="153"/>
      <c r="MV373" s="153"/>
      <c r="MW373" s="153"/>
      <c r="MX373" s="153"/>
      <c r="MY373" s="153"/>
      <c r="MZ373" s="153"/>
      <c r="NA373" s="153"/>
      <c r="NB373" s="153"/>
      <c r="NC373" s="153"/>
      <c r="ND373" s="153"/>
      <c r="NE373" s="153"/>
      <c r="NF373" s="153"/>
      <c r="NG373" s="153"/>
      <c r="NH373" s="153"/>
      <c r="NI373" s="153"/>
      <c r="NJ373" s="153"/>
      <c r="NK373" s="153"/>
      <c r="NL373" s="153"/>
      <c r="NM373" s="153"/>
      <c r="NN373" s="153"/>
      <c r="NO373" s="153"/>
      <c r="NP373" s="153"/>
      <c r="NQ373" s="153"/>
      <c r="NR373" s="153"/>
      <c r="NS373" s="153"/>
      <c r="NT373" s="153"/>
      <c r="NU373" s="153"/>
      <c r="NV373" s="153"/>
      <c r="NW373" s="153"/>
      <c r="NX373" s="153"/>
      <c r="NY373" s="153"/>
      <c r="NZ373" s="153"/>
      <c r="OA373" s="153"/>
      <c r="OB373" s="153"/>
      <c r="OC373" s="153"/>
      <c r="OD373" s="153"/>
      <c r="OE373" s="153"/>
      <c r="OF373" s="153"/>
      <c r="OG373" s="153"/>
      <c r="OH373" s="153"/>
      <c r="OI373" s="153"/>
      <c r="OJ373" s="153"/>
      <c r="OK373" s="153"/>
      <c r="OL373" s="153"/>
      <c r="OM373" s="153"/>
      <c r="ON373" s="153"/>
      <c r="OO373" s="154"/>
      <c r="OP373" s="144"/>
      <c r="OQ373" s="155">
        <v>55383</v>
      </c>
      <c r="OR373" s="153"/>
      <c r="OS373" s="153"/>
      <c r="OT373" s="153"/>
      <c r="OU373" s="153"/>
      <c r="OV373" s="153"/>
      <c r="OW373" s="153"/>
      <c r="OX373" s="153"/>
      <c r="OY373" s="153"/>
      <c r="OZ373" s="153"/>
      <c r="PA373" s="153"/>
      <c r="PB373" s="153"/>
      <c r="PC373" s="153"/>
      <c r="PD373" s="153"/>
      <c r="PE373" s="153"/>
      <c r="PF373" s="153"/>
      <c r="PG373" s="153"/>
      <c r="PH373" s="153"/>
      <c r="PI373" s="153"/>
      <c r="PJ373" s="156"/>
      <c r="PK373" s="144">
        <v>55383</v>
      </c>
      <c r="PL373" s="144">
        <v>55383</v>
      </c>
    </row>
    <row r="374" spans="1:428" ht="15" x14ac:dyDescent="0.25">
      <c r="A374" s="158">
        <v>711100</v>
      </c>
      <c r="B374" s="159" t="s">
        <v>752</v>
      </c>
      <c r="C374" s="149" t="s">
        <v>558</v>
      </c>
      <c r="D374" s="155">
        <v>5</v>
      </c>
      <c r="E374" s="153">
        <v>6</v>
      </c>
      <c r="F374" s="153">
        <v>2</v>
      </c>
      <c r="G374" s="153">
        <v>2</v>
      </c>
      <c r="H374" s="153">
        <v>2</v>
      </c>
      <c r="I374" s="153">
        <v>1</v>
      </c>
      <c r="J374" s="153">
        <v>13</v>
      </c>
      <c r="K374" s="153">
        <v>1</v>
      </c>
      <c r="L374" s="153">
        <v>2</v>
      </c>
      <c r="M374" s="153">
        <v>3</v>
      </c>
      <c r="N374" s="153"/>
      <c r="O374" s="153"/>
      <c r="P374" s="153"/>
      <c r="Q374" s="153"/>
      <c r="R374" s="153"/>
      <c r="S374" s="153"/>
      <c r="T374" s="153"/>
      <c r="U374" s="153"/>
      <c r="V374" s="153"/>
      <c r="W374" s="153"/>
      <c r="X374" s="153">
        <v>8</v>
      </c>
      <c r="Y374" s="153">
        <v>63</v>
      </c>
      <c r="Z374" s="153">
        <v>5</v>
      </c>
      <c r="AA374" s="153"/>
      <c r="AB374" s="153"/>
      <c r="AC374" s="153"/>
      <c r="AD374" s="153">
        <v>16</v>
      </c>
      <c r="AE374" s="153">
        <v>1</v>
      </c>
      <c r="AF374" s="153"/>
      <c r="AG374" s="153"/>
      <c r="AH374" s="153"/>
      <c r="AI374" s="153"/>
      <c r="AJ374" s="153"/>
      <c r="AK374" s="153"/>
      <c r="AL374" s="153"/>
      <c r="AM374" s="153"/>
      <c r="AN374" s="153"/>
      <c r="AO374" s="153"/>
      <c r="AP374" s="153">
        <v>1</v>
      </c>
      <c r="AQ374" s="153"/>
      <c r="AR374" s="153"/>
      <c r="AS374" s="153"/>
      <c r="AT374" s="153"/>
      <c r="AU374" s="153"/>
      <c r="AV374" s="153"/>
      <c r="AW374" s="153"/>
      <c r="AX374" s="153"/>
      <c r="AY374" s="153"/>
      <c r="AZ374" s="153"/>
      <c r="BA374" s="153"/>
      <c r="BB374" s="153"/>
      <c r="BC374" s="153"/>
      <c r="BD374" s="153">
        <v>3</v>
      </c>
      <c r="BE374" s="153"/>
      <c r="BF374" s="153"/>
      <c r="BG374" s="153"/>
      <c r="BH374" s="153"/>
      <c r="BI374" s="153"/>
      <c r="BJ374" s="153"/>
      <c r="BK374" s="153"/>
      <c r="BL374" s="153"/>
      <c r="BM374" s="153">
        <v>1</v>
      </c>
      <c r="BN374" s="153"/>
      <c r="BO374" s="153"/>
      <c r="BP374" s="153">
        <v>1</v>
      </c>
      <c r="BQ374" s="153"/>
      <c r="BR374" s="153">
        <v>3</v>
      </c>
      <c r="BS374" s="153">
        <v>2</v>
      </c>
      <c r="BT374" s="153"/>
      <c r="BU374" s="153"/>
      <c r="BV374" s="153"/>
      <c r="BW374" s="153">
        <v>1</v>
      </c>
      <c r="BX374" s="153"/>
      <c r="BY374" s="153">
        <v>3</v>
      </c>
      <c r="BZ374" s="153">
        <v>1</v>
      </c>
      <c r="CA374" s="153">
        <v>2</v>
      </c>
      <c r="CB374" s="153"/>
      <c r="CC374" s="153"/>
      <c r="CD374" s="153"/>
      <c r="CE374" s="153"/>
      <c r="CF374" s="153"/>
      <c r="CG374" s="153"/>
      <c r="CH374" s="153">
        <v>0</v>
      </c>
      <c r="CI374" s="153"/>
      <c r="CJ374" s="153">
        <v>1</v>
      </c>
      <c r="CK374" s="153">
        <v>1</v>
      </c>
      <c r="CL374" s="153"/>
      <c r="CM374" s="153">
        <v>2</v>
      </c>
      <c r="CN374" s="153"/>
      <c r="CO374" s="153"/>
      <c r="CP374" s="153"/>
      <c r="CQ374" s="153"/>
      <c r="CR374" s="153"/>
      <c r="CS374" s="153"/>
      <c r="CT374" s="153"/>
      <c r="CU374" s="153"/>
      <c r="CV374" s="153"/>
      <c r="CW374" s="153"/>
      <c r="CX374" s="153"/>
      <c r="CY374" s="153"/>
      <c r="CZ374" s="153"/>
      <c r="DA374" s="153">
        <v>1</v>
      </c>
      <c r="DB374" s="153"/>
      <c r="DC374" s="153">
        <v>1</v>
      </c>
      <c r="DD374" s="153"/>
      <c r="DE374" s="153"/>
      <c r="DF374" s="153"/>
      <c r="DG374" s="153"/>
      <c r="DH374" s="153">
        <v>1</v>
      </c>
      <c r="DI374" s="153"/>
      <c r="DJ374" s="153"/>
      <c r="DK374" s="153"/>
      <c r="DL374" s="153"/>
      <c r="DM374" s="153"/>
      <c r="DN374" s="153">
        <v>0</v>
      </c>
      <c r="DO374" s="153"/>
      <c r="DP374" s="153">
        <v>0</v>
      </c>
      <c r="DQ374" s="153"/>
      <c r="DR374" s="153"/>
      <c r="DS374" s="153">
        <v>1</v>
      </c>
      <c r="DT374" s="153"/>
      <c r="DU374" s="153"/>
      <c r="DV374" s="153"/>
      <c r="DW374" s="153"/>
      <c r="DX374" s="153">
        <v>0</v>
      </c>
      <c r="DY374" s="153"/>
      <c r="DZ374" s="153"/>
      <c r="EA374" s="153"/>
      <c r="EB374" s="153"/>
      <c r="EC374" s="153"/>
      <c r="ED374" s="153"/>
      <c r="EE374" s="153"/>
      <c r="EF374" s="153"/>
      <c r="EG374" s="153"/>
      <c r="EH374" s="153"/>
      <c r="EI374" s="153"/>
      <c r="EJ374" s="153"/>
      <c r="EK374" s="153"/>
      <c r="EL374" s="153"/>
      <c r="EM374" s="153"/>
      <c r="EN374" s="153"/>
      <c r="EO374" s="153"/>
      <c r="EP374" s="153"/>
      <c r="EQ374" s="153"/>
      <c r="ER374" s="153">
        <v>0</v>
      </c>
      <c r="ES374" s="153"/>
      <c r="ET374" s="153"/>
      <c r="EU374" s="153"/>
      <c r="EV374" s="153"/>
      <c r="EW374" s="153"/>
      <c r="EX374" s="153"/>
      <c r="EY374" s="153"/>
      <c r="EZ374" s="153"/>
      <c r="FA374" s="153"/>
      <c r="FB374" s="153"/>
      <c r="FC374" s="153">
        <v>2</v>
      </c>
      <c r="FD374" s="153">
        <v>1</v>
      </c>
      <c r="FE374" s="153"/>
      <c r="FF374" s="153">
        <v>0</v>
      </c>
      <c r="FG374" s="153"/>
      <c r="FH374" s="153"/>
      <c r="FI374" s="153"/>
      <c r="FJ374" s="153"/>
      <c r="FK374" s="153">
        <v>1</v>
      </c>
      <c r="FL374" s="153">
        <v>1</v>
      </c>
      <c r="FM374" s="153"/>
      <c r="FN374" s="153"/>
      <c r="FO374" s="153"/>
      <c r="FP374" s="153"/>
      <c r="FQ374" s="153">
        <v>2</v>
      </c>
      <c r="FR374" s="153"/>
      <c r="FS374" s="153"/>
      <c r="FT374" s="153"/>
      <c r="FU374" s="153"/>
      <c r="FV374" s="153"/>
      <c r="FW374" s="153"/>
      <c r="FX374" s="153">
        <v>0</v>
      </c>
      <c r="FY374" s="153">
        <v>1</v>
      </c>
      <c r="FZ374" s="153">
        <v>5</v>
      </c>
      <c r="GA374" s="153"/>
      <c r="GB374" s="153"/>
      <c r="GC374" s="153"/>
      <c r="GD374" s="153"/>
      <c r="GE374" s="153">
        <v>1</v>
      </c>
      <c r="GF374" s="153"/>
      <c r="GG374" s="153"/>
      <c r="GH374" s="153"/>
      <c r="GI374" s="153">
        <v>1</v>
      </c>
      <c r="GJ374" s="153"/>
      <c r="GK374" s="153">
        <v>1</v>
      </c>
      <c r="GL374" s="153"/>
      <c r="GM374" s="153"/>
      <c r="GN374" s="153"/>
      <c r="GO374" s="153"/>
      <c r="GP374" s="153"/>
      <c r="GQ374" s="153"/>
      <c r="GR374" s="153"/>
      <c r="GS374" s="153"/>
      <c r="GT374" s="153"/>
      <c r="GU374" s="153"/>
      <c r="GV374" s="153">
        <v>1</v>
      </c>
      <c r="GW374" s="153"/>
      <c r="GX374" s="153">
        <v>1</v>
      </c>
      <c r="GY374" s="153">
        <v>2</v>
      </c>
      <c r="GZ374" s="153"/>
      <c r="HA374" s="153">
        <v>3</v>
      </c>
      <c r="HB374" s="153"/>
      <c r="HC374" s="153"/>
      <c r="HD374" s="153"/>
      <c r="HE374" s="153"/>
      <c r="HF374" s="153"/>
      <c r="HG374" s="153"/>
      <c r="HH374" s="153">
        <v>1</v>
      </c>
      <c r="HI374" s="153"/>
      <c r="HJ374" s="153"/>
      <c r="HK374" s="153"/>
      <c r="HL374" s="153"/>
      <c r="HM374" s="153"/>
      <c r="HN374" s="153"/>
      <c r="HO374" s="153"/>
      <c r="HP374" s="153"/>
      <c r="HQ374" s="153"/>
      <c r="HR374" s="153"/>
      <c r="HS374" s="153"/>
      <c r="HT374" s="153"/>
      <c r="HU374" s="153"/>
      <c r="HV374" s="153">
        <v>0</v>
      </c>
      <c r="HW374" s="153"/>
      <c r="HX374" s="153">
        <v>4</v>
      </c>
      <c r="HY374" s="153"/>
      <c r="HZ374" s="153"/>
      <c r="IA374" s="153"/>
      <c r="IB374" s="153"/>
      <c r="IC374" s="153">
        <v>9</v>
      </c>
      <c r="ID374" s="153"/>
      <c r="IE374" s="153">
        <v>3</v>
      </c>
      <c r="IF374" s="153"/>
      <c r="IG374" s="153"/>
      <c r="IH374" s="153"/>
      <c r="II374" s="153"/>
      <c r="IJ374" s="153"/>
      <c r="IK374" s="153"/>
      <c r="IL374" s="153">
        <v>1</v>
      </c>
      <c r="IM374" s="153">
        <v>5</v>
      </c>
      <c r="IN374" s="153">
        <v>2</v>
      </c>
      <c r="IO374" s="153"/>
      <c r="IP374" s="153"/>
      <c r="IQ374" s="153"/>
      <c r="IR374" s="153"/>
      <c r="IS374" s="153"/>
      <c r="IT374" s="153"/>
      <c r="IU374" s="153"/>
      <c r="IV374" s="153"/>
      <c r="IW374" s="153"/>
      <c r="IX374" s="153"/>
      <c r="IY374" s="153"/>
      <c r="IZ374" s="153"/>
      <c r="JA374" s="153"/>
      <c r="JB374" s="153"/>
      <c r="JC374" s="153"/>
      <c r="JD374" s="153"/>
      <c r="JE374" s="153">
        <v>30</v>
      </c>
      <c r="JF374" s="153"/>
      <c r="JG374" s="153"/>
      <c r="JH374" s="153">
        <v>8</v>
      </c>
      <c r="JI374" s="153"/>
      <c r="JJ374" s="153"/>
      <c r="JK374" s="153"/>
      <c r="JL374" s="153">
        <v>58</v>
      </c>
      <c r="JM374" s="153">
        <v>39</v>
      </c>
      <c r="JN374" s="153">
        <v>36</v>
      </c>
      <c r="JO374" s="153">
        <v>49</v>
      </c>
      <c r="JP374" s="153">
        <v>93</v>
      </c>
      <c r="JQ374" s="153"/>
      <c r="JR374" s="153">
        <v>118</v>
      </c>
      <c r="JS374" s="153"/>
      <c r="JT374" s="153">
        <v>118</v>
      </c>
      <c r="JU374" s="153"/>
      <c r="JV374" s="153"/>
      <c r="JW374" s="153"/>
      <c r="JX374" s="153"/>
      <c r="JY374" s="153"/>
      <c r="JZ374" s="153"/>
      <c r="KA374" s="153"/>
      <c r="KB374" s="153"/>
      <c r="KC374" s="153"/>
      <c r="KD374" s="153"/>
      <c r="KE374" s="153"/>
      <c r="KF374" s="153"/>
      <c r="KG374" s="153">
        <v>141</v>
      </c>
      <c r="KH374" s="153"/>
      <c r="KI374" s="153"/>
      <c r="KJ374" s="153"/>
      <c r="KK374" s="153"/>
      <c r="KL374" s="153">
        <v>1</v>
      </c>
      <c r="KM374" s="153"/>
      <c r="KN374" s="153"/>
      <c r="KO374" s="153">
        <v>7</v>
      </c>
      <c r="KP374" s="153">
        <v>8</v>
      </c>
      <c r="KQ374" s="153">
        <v>11</v>
      </c>
      <c r="KR374" s="153">
        <v>2</v>
      </c>
      <c r="KS374" s="153">
        <v>25</v>
      </c>
      <c r="KT374" s="153">
        <v>54</v>
      </c>
      <c r="KU374" s="153">
        <v>8</v>
      </c>
      <c r="KV374" s="153"/>
      <c r="KW374" s="153"/>
      <c r="KX374" s="153">
        <v>8</v>
      </c>
      <c r="KY374" s="153">
        <v>30</v>
      </c>
      <c r="KZ374" s="153">
        <v>10</v>
      </c>
      <c r="LA374" s="153">
        <v>116</v>
      </c>
      <c r="LB374" s="153">
        <v>13</v>
      </c>
      <c r="LC374" s="153">
        <v>0</v>
      </c>
      <c r="LD374" s="153">
        <v>183</v>
      </c>
      <c r="LE374" s="153">
        <v>262</v>
      </c>
      <c r="LF374" s="153">
        <v>139</v>
      </c>
      <c r="LG374" s="153">
        <v>23</v>
      </c>
      <c r="LH374" s="153"/>
      <c r="LI374" s="153">
        <v>30</v>
      </c>
      <c r="LJ374" s="153">
        <v>10</v>
      </c>
      <c r="LK374" s="153">
        <v>40</v>
      </c>
      <c r="LL374" s="153"/>
      <c r="LM374" s="153">
        <v>1</v>
      </c>
      <c r="LN374" s="153">
        <v>602</v>
      </c>
      <c r="LO374" s="153">
        <v>23</v>
      </c>
      <c r="LP374" s="153">
        <v>24</v>
      </c>
      <c r="LQ374" s="153">
        <v>4</v>
      </c>
      <c r="LR374" s="153"/>
      <c r="LS374" s="153">
        <v>174</v>
      </c>
      <c r="LT374" s="153">
        <v>29</v>
      </c>
      <c r="LU374" s="153">
        <v>226</v>
      </c>
      <c r="LV374" s="153">
        <v>102</v>
      </c>
      <c r="LW374" s="153">
        <v>159</v>
      </c>
      <c r="LX374" s="153">
        <v>92</v>
      </c>
      <c r="LY374" s="153">
        <v>141</v>
      </c>
      <c r="LZ374" s="153">
        <v>42</v>
      </c>
      <c r="MA374" s="153">
        <v>25</v>
      </c>
      <c r="MB374" s="153">
        <v>425</v>
      </c>
      <c r="MC374" s="153"/>
      <c r="MD374" s="153"/>
      <c r="ME374" s="153">
        <v>6</v>
      </c>
      <c r="MF374" s="153">
        <v>79</v>
      </c>
      <c r="MG374" s="153">
        <v>1299</v>
      </c>
      <c r="MH374" s="153">
        <v>216</v>
      </c>
      <c r="MI374" s="153">
        <v>57</v>
      </c>
      <c r="MJ374" s="153">
        <v>96</v>
      </c>
      <c r="MK374" s="153">
        <v>7</v>
      </c>
      <c r="ML374" s="153">
        <v>38</v>
      </c>
      <c r="MM374" s="153">
        <v>110</v>
      </c>
      <c r="MN374" s="153">
        <v>16</v>
      </c>
      <c r="MO374" s="153">
        <v>112</v>
      </c>
      <c r="MP374" s="153">
        <v>22</v>
      </c>
      <c r="MQ374" s="153">
        <v>191</v>
      </c>
      <c r="MR374" s="153">
        <v>39</v>
      </c>
      <c r="MS374" s="153">
        <v>10</v>
      </c>
      <c r="MT374" s="153">
        <v>143</v>
      </c>
      <c r="MU374" s="153">
        <v>12</v>
      </c>
      <c r="MV374" s="153">
        <v>5</v>
      </c>
      <c r="MW374" s="153">
        <v>33</v>
      </c>
      <c r="MX374" s="153">
        <v>1</v>
      </c>
      <c r="MY374" s="153">
        <v>8</v>
      </c>
      <c r="MZ374" s="153">
        <v>2</v>
      </c>
      <c r="NA374" s="153">
        <v>36</v>
      </c>
      <c r="NB374" s="153">
        <v>16</v>
      </c>
      <c r="NC374" s="153">
        <v>4</v>
      </c>
      <c r="ND374" s="153">
        <v>15</v>
      </c>
      <c r="NE374" s="153">
        <v>4</v>
      </c>
      <c r="NF374" s="153">
        <v>7</v>
      </c>
      <c r="NG374" s="153">
        <v>5</v>
      </c>
      <c r="NH374" s="153">
        <v>3</v>
      </c>
      <c r="NI374" s="153"/>
      <c r="NJ374" s="153">
        <v>9</v>
      </c>
      <c r="NK374" s="153"/>
      <c r="NL374" s="153">
        <v>16</v>
      </c>
      <c r="NM374" s="153">
        <v>87</v>
      </c>
      <c r="NN374" s="153">
        <v>93</v>
      </c>
      <c r="NO374" s="153">
        <v>88</v>
      </c>
      <c r="NP374" s="153">
        <v>342</v>
      </c>
      <c r="NQ374" s="153">
        <v>1492</v>
      </c>
      <c r="NR374" s="153">
        <v>94</v>
      </c>
      <c r="NS374" s="153">
        <v>1</v>
      </c>
      <c r="NT374" s="153"/>
      <c r="NU374" s="153">
        <v>2</v>
      </c>
      <c r="NV374" s="153"/>
      <c r="NW374" s="153">
        <v>4</v>
      </c>
      <c r="NX374" s="153">
        <v>0</v>
      </c>
      <c r="NY374" s="153">
        <v>1</v>
      </c>
      <c r="NZ374" s="153"/>
      <c r="OA374" s="153">
        <v>5</v>
      </c>
      <c r="OB374" s="153">
        <v>24</v>
      </c>
      <c r="OC374" s="153">
        <v>88</v>
      </c>
      <c r="OD374" s="153"/>
      <c r="OE374" s="153"/>
      <c r="OF374" s="153"/>
      <c r="OG374" s="153"/>
      <c r="OH374" s="153"/>
      <c r="OI374" s="153"/>
      <c r="OJ374" s="153">
        <v>183</v>
      </c>
      <c r="OK374" s="153">
        <v>97</v>
      </c>
      <c r="OL374" s="153"/>
      <c r="OM374" s="153"/>
      <c r="ON374" s="153"/>
      <c r="OO374" s="154">
        <v>25</v>
      </c>
      <c r="OP374" s="144">
        <v>9183</v>
      </c>
      <c r="OQ374" s="155">
        <v>32596</v>
      </c>
      <c r="OR374" s="153"/>
      <c r="OS374" s="153">
        <v>4817</v>
      </c>
      <c r="OT374" s="153"/>
      <c r="OU374" s="153"/>
      <c r="OV374" s="153"/>
      <c r="OW374" s="153">
        <v>347</v>
      </c>
      <c r="OX374" s="153">
        <v>-432</v>
      </c>
      <c r="OY374" s="153"/>
      <c r="OZ374" s="153"/>
      <c r="PA374" s="153"/>
      <c r="PB374" s="153"/>
      <c r="PC374" s="153"/>
      <c r="PD374" s="153"/>
      <c r="PE374" s="153"/>
      <c r="PF374" s="153"/>
      <c r="PG374" s="153"/>
      <c r="PH374" s="153"/>
      <c r="PI374" s="153"/>
      <c r="PJ374" s="156"/>
      <c r="PK374" s="144">
        <v>37328</v>
      </c>
      <c r="PL374" s="144">
        <v>46511</v>
      </c>
    </row>
    <row r="375" spans="1:428" ht="15" x14ac:dyDescent="0.25">
      <c r="A375" s="158">
        <v>711200</v>
      </c>
      <c r="B375" s="159" t="s">
        <v>753</v>
      </c>
      <c r="C375" s="149" t="s">
        <v>559</v>
      </c>
      <c r="D375" s="155">
        <v>5</v>
      </c>
      <c r="E375" s="153">
        <v>8</v>
      </c>
      <c r="F375" s="153">
        <v>2</v>
      </c>
      <c r="G375" s="153">
        <v>3</v>
      </c>
      <c r="H375" s="153">
        <v>3</v>
      </c>
      <c r="I375" s="153">
        <v>2</v>
      </c>
      <c r="J375" s="153">
        <v>14</v>
      </c>
      <c r="K375" s="153">
        <v>1</v>
      </c>
      <c r="L375" s="153">
        <v>5</v>
      </c>
      <c r="M375" s="153">
        <v>4</v>
      </c>
      <c r="N375" s="153"/>
      <c r="O375" s="153"/>
      <c r="P375" s="153"/>
      <c r="Q375" s="153"/>
      <c r="R375" s="153"/>
      <c r="S375" s="153"/>
      <c r="T375" s="153"/>
      <c r="U375" s="153"/>
      <c r="V375" s="153"/>
      <c r="W375" s="153">
        <v>0</v>
      </c>
      <c r="X375" s="153">
        <v>14</v>
      </c>
      <c r="Y375" s="153">
        <v>63</v>
      </c>
      <c r="Z375" s="153">
        <v>3</v>
      </c>
      <c r="AA375" s="153">
        <v>3</v>
      </c>
      <c r="AB375" s="153">
        <v>1</v>
      </c>
      <c r="AC375" s="153">
        <v>2</v>
      </c>
      <c r="AD375" s="153">
        <v>20</v>
      </c>
      <c r="AE375" s="153">
        <v>2</v>
      </c>
      <c r="AF375" s="153">
        <v>12</v>
      </c>
      <c r="AG375" s="153">
        <v>2</v>
      </c>
      <c r="AH375" s="153">
        <v>45</v>
      </c>
      <c r="AI375" s="153">
        <v>1</v>
      </c>
      <c r="AJ375" s="153">
        <v>3</v>
      </c>
      <c r="AK375" s="153">
        <v>1</v>
      </c>
      <c r="AL375" s="153">
        <v>28</v>
      </c>
      <c r="AM375" s="153">
        <v>6</v>
      </c>
      <c r="AN375" s="153">
        <v>2</v>
      </c>
      <c r="AO375" s="153">
        <v>0</v>
      </c>
      <c r="AP375" s="153">
        <v>1</v>
      </c>
      <c r="AQ375" s="153">
        <v>1</v>
      </c>
      <c r="AR375" s="153"/>
      <c r="AS375" s="153">
        <v>2</v>
      </c>
      <c r="AT375" s="153"/>
      <c r="AU375" s="153">
        <v>5</v>
      </c>
      <c r="AV375" s="153">
        <v>0</v>
      </c>
      <c r="AW375" s="153">
        <v>2</v>
      </c>
      <c r="AX375" s="153"/>
      <c r="AY375" s="153"/>
      <c r="AZ375" s="153"/>
      <c r="BA375" s="153">
        <v>0</v>
      </c>
      <c r="BB375" s="153"/>
      <c r="BC375" s="153">
        <v>1</v>
      </c>
      <c r="BD375" s="153">
        <v>4</v>
      </c>
      <c r="BE375" s="153">
        <v>1</v>
      </c>
      <c r="BF375" s="153"/>
      <c r="BG375" s="153"/>
      <c r="BH375" s="153">
        <v>1</v>
      </c>
      <c r="BI375" s="153"/>
      <c r="BJ375" s="153">
        <v>0</v>
      </c>
      <c r="BK375" s="153">
        <v>0</v>
      </c>
      <c r="BL375" s="153">
        <v>1</v>
      </c>
      <c r="BM375" s="153">
        <v>1</v>
      </c>
      <c r="BN375" s="153"/>
      <c r="BO375" s="153">
        <v>0</v>
      </c>
      <c r="BP375" s="153">
        <v>1</v>
      </c>
      <c r="BQ375" s="153">
        <v>1</v>
      </c>
      <c r="BR375" s="153">
        <v>4</v>
      </c>
      <c r="BS375" s="153">
        <v>2</v>
      </c>
      <c r="BT375" s="153"/>
      <c r="BU375" s="153">
        <v>1</v>
      </c>
      <c r="BV375" s="153">
        <v>0</v>
      </c>
      <c r="BW375" s="153">
        <v>1</v>
      </c>
      <c r="BX375" s="153">
        <v>1</v>
      </c>
      <c r="BY375" s="153">
        <v>4</v>
      </c>
      <c r="BZ375" s="153">
        <v>2</v>
      </c>
      <c r="CA375" s="153">
        <v>2</v>
      </c>
      <c r="CB375" s="153"/>
      <c r="CC375" s="153">
        <v>1</v>
      </c>
      <c r="CD375" s="153"/>
      <c r="CE375" s="153">
        <v>0</v>
      </c>
      <c r="CF375" s="153"/>
      <c r="CG375" s="153">
        <v>1</v>
      </c>
      <c r="CH375" s="153">
        <v>1</v>
      </c>
      <c r="CI375" s="153"/>
      <c r="CJ375" s="153">
        <v>1</v>
      </c>
      <c r="CK375" s="153">
        <v>2</v>
      </c>
      <c r="CL375" s="153">
        <v>1</v>
      </c>
      <c r="CM375" s="153">
        <v>1</v>
      </c>
      <c r="CN375" s="153">
        <v>0</v>
      </c>
      <c r="CO375" s="153"/>
      <c r="CP375" s="153">
        <v>1</v>
      </c>
      <c r="CQ375" s="153">
        <v>0</v>
      </c>
      <c r="CR375" s="153">
        <v>1</v>
      </c>
      <c r="CS375" s="153"/>
      <c r="CT375" s="153"/>
      <c r="CU375" s="153">
        <v>1</v>
      </c>
      <c r="CV375" s="153">
        <v>0</v>
      </c>
      <c r="CW375" s="153"/>
      <c r="CX375" s="153"/>
      <c r="CY375" s="153"/>
      <c r="CZ375" s="153"/>
      <c r="DA375" s="153">
        <v>2</v>
      </c>
      <c r="DB375" s="153">
        <v>0</v>
      </c>
      <c r="DC375" s="153">
        <v>0</v>
      </c>
      <c r="DD375" s="153">
        <v>1</v>
      </c>
      <c r="DE375" s="153"/>
      <c r="DF375" s="153">
        <v>1</v>
      </c>
      <c r="DG375" s="153"/>
      <c r="DH375" s="153">
        <v>1</v>
      </c>
      <c r="DI375" s="153"/>
      <c r="DJ375" s="153"/>
      <c r="DK375" s="153"/>
      <c r="DL375" s="153"/>
      <c r="DM375" s="153"/>
      <c r="DN375" s="153">
        <v>0</v>
      </c>
      <c r="DO375" s="153"/>
      <c r="DP375" s="153">
        <v>0</v>
      </c>
      <c r="DQ375" s="153"/>
      <c r="DR375" s="153"/>
      <c r="DS375" s="153">
        <v>2</v>
      </c>
      <c r="DT375" s="153">
        <v>0</v>
      </c>
      <c r="DU375" s="153"/>
      <c r="DV375" s="153">
        <v>0</v>
      </c>
      <c r="DW375" s="153"/>
      <c r="DX375" s="153">
        <v>0</v>
      </c>
      <c r="DY375" s="153">
        <v>1</v>
      </c>
      <c r="DZ375" s="153"/>
      <c r="EA375" s="153">
        <v>1</v>
      </c>
      <c r="EB375" s="153"/>
      <c r="EC375" s="153"/>
      <c r="ED375" s="153"/>
      <c r="EE375" s="153">
        <v>0</v>
      </c>
      <c r="EF375" s="153"/>
      <c r="EG375" s="153"/>
      <c r="EH375" s="153"/>
      <c r="EI375" s="153"/>
      <c r="EJ375" s="153"/>
      <c r="EK375" s="153"/>
      <c r="EL375" s="153"/>
      <c r="EM375" s="153"/>
      <c r="EN375" s="153"/>
      <c r="EO375" s="153"/>
      <c r="EP375" s="153"/>
      <c r="EQ375" s="153">
        <v>0</v>
      </c>
      <c r="ER375" s="153">
        <v>1</v>
      </c>
      <c r="ES375" s="153"/>
      <c r="ET375" s="153"/>
      <c r="EU375" s="153">
        <v>1</v>
      </c>
      <c r="EV375" s="153"/>
      <c r="EW375" s="153"/>
      <c r="EX375" s="153">
        <v>1</v>
      </c>
      <c r="EY375" s="153">
        <v>1</v>
      </c>
      <c r="EZ375" s="153">
        <v>1</v>
      </c>
      <c r="FA375" s="153">
        <v>1</v>
      </c>
      <c r="FB375" s="153"/>
      <c r="FC375" s="153">
        <v>3</v>
      </c>
      <c r="FD375" s="153">
        <v>2</v>
      </c>
      <c r="FE375" s="153"/>
      <c r="FF375" s="153">
        <v>1</v>
      </c>
      <c r="FG375" s="153">
        <v>1</v>
      </c>
      <c r="FH375" s="153">
        <v>1</v>
      </c>
      <c r="FI375" s="153"/>
      <c r="FJ375" s="153"/>
      <c r="FK375" s="153">
        <v>1</v>
      </c>
      <c r="FL375" s="153">
        <v>1</v>
      </c>
      <c r="FM375" s="153">
        <v>0</v>
      </c>
      <c r="FN375" s="153"/>
      <c r="FO375" s="153"/>
      <c r="FP375" s="153"/>
      <c r="FQ375" s="153">
        <v>2</v>
      </c>
      <c r="FR375" s="153"/>
      <c r="FS375" s="153"/>
      <c r="FT375" s="153">
        <v>1</v>
      </c>
      <c r="FU375" s="153"/>
      <c r="FV375" s="153">
        <v>0</v>
      </c>
      <c r="FW375" s="153">
        <v>2</v>
      </c>
      <c r="FX375" s="153">
        <v>0</v>
      </c>
      <c r="FY375" s="153">
        <v>1</v>
      </c>
      <c r="FZ375" s="153">
        <v>6</v>
      </c>
      <c r="GA375" s="153"/>
      <c r="GB375" s="153"/>
      <c r="GC375" s="153"/>
      <c r="GD375" s="153">
        <v>1</v>
      </c>
      <c r="GE375" s="153">
        <v>1</v>
      </c>
      <c r="GF375" s="153"/>
      <c r="GG375" s="153"/>
      <c r="GH375" s="153">
        <v>1</v>
      </c>
      <c r="GI375" s="153">
        <v>1</v>
      </c>
      <c r="GJ375" s="153">
        <v>1</v>
      </c>
      <c r="GK375" s="153">
        <v>1</v>
      </c>
      <c r="GL375" s="153">
        <v>0</v>
      </c>
      <c r="GM375" s="153"/>
      <c r="GN375" s="153"/>
      <c r="GO375" s="153"/>
      <c r="GP375" s="153"/>
      <c r="GQ375" s="153"/>
      <c r="GR375" s="153"/>
      <c r="GS375" s="153">
        <v>0</v>
      </c>
      <c r="GT375" s="153">
        <v>0</v>
      </c>
      <c r="GU375" s="153"/>
      <c r="GV375" s="153">
        <v>2</v>
      </c>
      <c r="GW375" s="153"/>
      <c r="GX375" s="153">
        <v>2</v>
      </c>
      <c r="GY375" s="153">
        <v>2</v>
      </c>
      <c r="GZ375" s="153">
        <v>0</v>
      </c>
      <c r="HA375" s="153">
        <v>7</v>
      </c>
      <c r="HB375" s="153">
        <v>1</v>
      </c>
      <c r="HC375" s="153">
        <v>1</v>
      </c>
      <c r="HD375" s="153">
        <v>0</v>
      </c>
      <c r="HE375" s="153">
        <v>0</v>
      </c>
      <c r="HF375" s="153">
        <v>1</v>
      </c>
      <c r="HG375" s="153">
        <v>1</v>
      </c>
      <c r="HH375" s="153">
        <v>2</v>
      </c>
      <c r="HI375" s="153">
        <v>0</v>
      </c>
      <c r="HJ375" s="153">
        <v>1</v>
      </c>
      <c r="HK375" s="153"/>
      <c r="HL375" s="153"/>
      <c r="HM375" s="153"/>
      <c r="HN375" s="153"/>
      <c r="HO375" s="153"/>
      <c r="HP375" s="153"/>
      <c r="HQ375" s="153"/>
      <c r="HR375" s="153">
        <v>0</v>
      </c>
      <c r="HS375" s="153"/>
      <c r="HT375" s="153"/>
      <c r="HU375" s="153"/>
      <c r="HV375" s="153">
        <v>1</v>
      </c>
      <c r="HW375" s="153">
        <v>1</v>
      </c>
      <c r="HX375" s="153">
        <v>5</v>
      </c>
      <c r="HY375" s="153">
        <v>0</v>
      </c>
      <c r="HZ375" s="153">
        <v>0</v>
      </c>
      <c r="IA375" s="153"/>
      <c r="IB375" s="153"/>
      <c r="IC375" s="153">
        <v>10</v>
      </c>
      <c r="ID375" s="153"/>
      <c r="IE375" s="153">
        <v>4</v>
      </c>
      <c r="IF375" s="153"/>
      <c r="IG375" s="153"/>
      <c r="IH375" s="153"/>
      <c r="II375" s="153"/>
      <c r="IJ375" s="153"/>
      <c r="IK375" s="153"/>
      <c r="IL375" s="153">
        <v>1</v>
      </c>
      <c r="IM375" s="153">
        <v>7</v>
      </c>
      <c r="IN375" s="153">
        <v>3</v>
      </c>
      <c r="IO375" s="153"/>
      <c r="IP375" s="153"/>
      <c r="IQ375" s="153">
        <v>1</v>
      </c>
      <c r="IR375" s="153">
        <v>0</v>
      </c>
      <c r="IS375" s="153"/>
      <c r="IT375" s="153"/>
      <c r="IU375" s="153"/>
      <c r="IV375" s="153">
        <v>1</v>
      </c>
      <c r="IW375" s="153"/>
      <c r="IX375" s="153">
        <v>0</v>
      </c>
      <c r="IY375" s="153"/>
      <c r="IZ375" s="153"/>
      <c r="JA375" s="153">
        <v>0</v>
      </c>
      <c r="JB375" s="153">
        <v>4</v>
      </c>
      <c r="JC375" s="153"/>
      <c r="JD375" s="153"/>
      <c r="JE375" s="153">
        <v>3</v>
      </c>
      <c r="JF375" s="153">
        <v>1</v>
      </c>
      <c r="JG375" s="153">
        <v>0</v>
      </c>
      <c r="JH375" s="153">
        <v>9</v>
      </c>
      <c r="JI375" s="153">
        <v>1</v>
      </c>
      <c r="JJ375" s="153"/>
      <c r="JK375" s="153">
        <v>1</v>
      </c>
      <c r="JL375" s="153">
        <v>62</v>
      </c>
      <c r="JM375" s="153">
        <v>14</v>
      </c>
      <c r="JN375" s="153">
        <v>56</v>
      </c>
      <c r="JO375" s="153">
        <v>11</v>
      </c>
      <c r="JP375" s="153">
        <v>49</v>
      </c>
      <c r="JQ375" s="153"/>
      <c r="JR375" s="153">
        <v>152</v>
      </c>
      <c r="JS375" s="153"/>
      <c r="JT375" s="153">
        <v>131</v>
      </c>
      <c r="JU375" s="153"/>
      <c r="JV375" s="153"/>
      <c r="JW375" s="153">
        <v>12</v>
      </c>
      <c r="JX375" s="153">
        <v>1</v>
      </c>
      <c r="JY375" s="153">
        <v>2</v>
      </c>
      <c r="JZ375" s="153"/>
      <c r="KA375" s="153"/>
      <c r="KB375" s="153"/>
      <c r="KC375" s="153"/>
      <c r="KD375" s="153"/>
      <c r="KE375" s="153"/>
      <c r="KF375" s="153"/>
      <c r="KG375" s="153"/>
      <c r="KH375" s="153"/>
      <c r="KI375" s="153"/>
      <c r="KJ375" s="153"/>
      <c r="KK375" s="153"/>
      <c r="KL375" s="153">
        <v>4</v>
      </c>
      <c r="KM375" s="153"/>
      <c r="KN375" s="153">
        <v>1</v>
      </c>
      <c r="KO375" s="153">
        <v>3</v>
      </c>
      <c r="KP375" s="153">
        <v>4</v>
      </c>
      <c r="KQ375" s="153">
        <v>7</v>
      </c>
      <c r="KR375" s="153">
        <v>1</v>
      </c>
      <c r="KS375" s="153">
        <v>23</v>
      </c>
      <c r="KT375" s="153">
        <v>8</v>
      </c>
      <c r="KU375" s="153">
        <v>2</v>
      </c>
      <c r="KV375" s="153">
        <v>6657</v>
      </c>
      <c r="KW375" s="153">
        <v>6255</v>
      </c>
      <c r="KX375" s="153">
        <v>10</v>
      </c>
      <c r="KY375" s="153">
        <v>35</v>
      </c>
      <c r="KZ375" s="153">
        <v>11</v>
      </c>
      <c r="LA375" s="153">
        <v>140</v>
      </c>
      <c r="LB375" s="153">
        <v>20</v>
      </c>
      <c r="LC375" s="153">
        <v>0</v>
      </c>
      <c r="LD375" s="153">
        <v>222</v>
      </c>
      <c r="LE375" s="153">
        <v>311</v>
      </c>
      <c r="LF375" s="153">
        <v>171</v>
      </c>
      <c r="LG375" s="153">
        <v>28</v>
      </c>
      <c r="LH375" s="153"/>
      <c r="LI375" s="153">
        <v>34</v>
      </c>
      <c r="LJ375" s="153">
        <v>9</v>
      </c>
      <c r="LK375" s="153">
        <v>43</v>
      </c>
      <c r="LL375" s="153"/>
      <c r="LM375" s="153"/>
      <c r="LN375" s="153">
        <v>1015</v>
      </c>
      <c r="LO375" s="153">
        <v>28</v>
      </c>
      <c r="LP375" s="153">
        <v>41</v>
      </c>
      <c r="LQ375" s="153">
        <v>8</v>
      </c>
      <c r="LR375" s="153"/>
      <c r="LS375" s="153">
        <v>114</v>
      </c>
      <c r="LT375" s="153">
        <v>35</v>
      </c>
      <c r="LU375" s="153">
        <v>265</v>
      </c>
      <c r="LV375" s="153">
        <v>73</v>
      </c>
      <c r="LW375" s="153">
        <v>94</v>
      </c>
      <c r="LX375" s="153">
        <v>111</v>
      </c>
      <c r="LY375" s="153">
        <v>81</v>
      </c>
      <c r="LZ375" s="153">
        <v>23</v>
      </c>
      <c r="MA375" s="153">
        <v>29</v>
      </c>
      <c r="MB375" s="153">
        <v>39</v>
      </c>
      <c r="MC375" s="153">
        <v>6</v>
      </c>
      <c r="MD375" s="153">
        <v>4</v>
      </c>
      <c r="ME375" s="153">
        <v>6</v>
      </c>
      <c r="MF375" s="153">
        <v>31</v>
      </c>
      <c r="MG375" s="153">
        <v>38</v>
      </c>
      <c r="MH375" s="153">
        <v>228</v>
      </c>
      <c r="MI375" s="153">
        <v>30</v>
      </c>
      <c r="MJ375" s="153">
        <v>32</v>
      </c>
      <c r="MK375" s="153">
        <v>9</v>
      </c>
      <c r="ML375" s="153">
        <v>38</v>
      </c>
      <c r="MM375" s="153">
        <v>44</v>
      </c>
      <c r="MN375" s="153">
        <v>24</v>
      </c>
      <c r="MO375" s="153">
        <v>34</v>
      </c>
      <c r="MP375" s="153">
        <v>29</v>
      </c>
      <c r="MQ375" s="153">
        <v>2</v>
      </c>
      <c r="MR375" s="153">
        <v>43</v>
      </c>
      <c r="MS375" s="153">
        <v>8</v>
      </c>
      <c r="MT375" s="153">
        <v>158</v>
      </c>
      <c r="MU375" s="153">
        <v>13</v>
      </c>
      <c r="MV375" s="153">
        <v>8</v>
      </c>
      <c r="MW375" s="153">
        <v>12</v>
      </c>
      <c r="MX375" s="153">
        <v>3</v>
      </c>
      <c r="MY375" s="153">
        <v>10</v>
      </c>
      <c r="MZ375" s="153">
        <v>4</v>
      </c>
      <c r="NA375" s="153">
        <v>14</v>
      </c>
      <c r="NB375" s="153">
        <v>16</v>
      </c>
      <c r="NC375" s="153">
        <v>3</v>
      </c>
      <c r="ND375" s="153">
        <v>22</v>
      </c>
      <c r="NE375" s="153">
        <v>5</v>
      </c>
      <c r="NF375" s="153">
        <v>9</v>
      </c>
      <c r="NG375" s="153">
        <v>1</v>
      </c>
      <c r="NH375" s="153">
        <v>6140</v>
      </c>
      <c r="NI375" s="153">
        <v>1018</v>
      </c>
      <c r="NJ375" s="153">
        <v>5</v>
      </c>
      <c r="NK375" s="153"/>
      <c r="NL375" s="153">
        <v>1</v>
      </c>
      <c r="NM375" s="153">
        <v>4</v>
      </c>
      <c r="NN375" s="153">
        <v>5</v>
      </c>
      <c r="NO375" s="153">
        <v>12</v>
      </c>
      <c r="NP375" s="153">
        <v>54</v>
      </c>
      <c r="NQ375" s="153">
        <v>76</v>
      </c>
      <c r="NR375" s="153">
        <v>13</v>
      </c>
      <c r="NS375" s="153">
        <v>2</v>
      </c>
      <c r="NT375" s="153">
        <v>1</v>
      </c>
      <c r="NU375" s="153">
        <v>3</v>
      </c>
      <c r="NV375" s="153"/>
      <c r="NW375" s="153">
        <v>8</v>
      </c>
      <c r="NX375" s="153">
        <v>0</v>
      </c>
      <c r="NY375" s="153">
        <v>1</v>
      </c>
      <c r="NZ375" s="153">
        <v>4</v>
      </c>
      <c r="OA375" s="153"/>
      <c r="OB375" s="153">
        <v>30</v>
      </c>
      <c r="OC375" s="153">
        <v>9</v>
      </c>
      <c r="OD375" s="153"/>
      <c r="OE375" s="153"/>
      <c r="OF375" s="153"/>
      <c r="OG375" s="153"/>
      <c r="OH375" s="153">
        <v>19</v>
      </c>
      <c r="OI375" s="153">
        <v>4</v>
      </c>
      <c r="OJ375" s="153"/>
      <c r="OK375" s="153"/>
      <c r="OL375" s="153"/>
      <c r="OM375" s="153"/>
      <c r="ON375" s="153"/>
      <c r="OO375" s="154">
        <v>2</v>
      </c>
      <c r="OP375" s="144">
        <v>25167</v>
      </c>
      <c r="OQ375" s="155">
        <v>21320</v>
      </c>
      <c r="OR375" s="153"/>
      <c r="OS375" s="153"/>
      <c r="OT375" s="153"/>
      <c r="OU375" s="153"/>
      <c r="OV375" s="153"/>
      <c r="OW375" s="153">
        <v>294</v>
      </c>
      <c r="OX375" s="153">
        <v>-546</v>
      </c>
      <c r="OY375" s="153"/>
      <c r="OZ375" s="153"/>
      <c r="PA375" s="153"/>
      <c r="PB375" s="153"/>
      <c r="PC375" s="153"/>
      <c r="PD375" s="153"/>
      <c r="PE375" s="153"/>
      <c r="PF375" s="153"/>
      <c r="PG375" s="153"/>
      <c r="PH375" s="153"/>
      <c r="PI375" s="153"/>
      <c r="PJ375" s="156"/>
      <c r="PK375" s="144">
        <v>21068</v>
      </c>
      <c r="PL375" s="144">
        <v>46235</v>
      </c>
    </row>
    <row r="376" spans="1:428" ht="15" x14ac:dyDescent="0.25">
      <c r="A376" s="158">
        <v>711500</v>
      </c>
      <c r="B376" s="159" t="s">
        <v>753</v>
      </c>
      <c r="C376" s="149" t="s">
        <v>560</v>
      </c>
      <c r="D376" s="155"/>
      <c r="E376" s="153"/>
      <c r="F376" s="153"/>
      <c r="G376" s="153"/>
      <c r="H376" s="153"/>
      <c r="I376" s="153"/>
      <c r="J376" s="153"/>
      <c r="K376" s="153"/>
      <c r="L376" s="153"/>
      <c r="M376" s="153"/>
      <c r="N376" s="153">
        <v>0</v>
      </c>
      <c r="O376" s="153"/>
      <c r="P376" s="153"/>
      <c r="Q376" s="153">
        <v>0</v>
      </c>
      <c r="R376" s="153"/>
      <c r="S376" s="153"/>
      <c r="T376" s="153"/>
      <c r="U376" s="153"/>
      <c r="V376" s="153"/>
      <c r="W376" s="153"/>
      <c r="X376" s="153">
        <v>1</v>
      </c>
      <c r="Y376" s="153">
        <v>42</v>
      </c>
      <c r="Z376" s="153">
        <v>6</v>
      </c>
      <c r="AA376" s="153">
        <v>9</v>
      </c>
      <c r="AB376" s="153"/>
      <c r="AC376" s="153">
        <v>0</v>
      </c>
      <c r="AD376" s="153">
        <v>18</v>
      </c>
      <c r="AE376" s="153">
        <v>2</v>
      </c>
      <c r="AF376" s="153">
        <v>1</v>
      </c>
      <c r="AG376" s="153"/>
      <c r="AH376" s="153">
        <v>5</v>
      </c>
      <c r="AI376" s="153">
        <v>1</v>
      </c>
      <c r="AJ376" s="153">
        <v>0</v>
      </c>
      <c r="AK376" s="153"/>
      <c r="AL376" s="153">
        <v>4</v>
      </c>
      <c r="AM376" s="153">
        <v>1</v>
      </c>
      <c r="AN376" s="153">
        <v>8</v>
      </c>
      <c r="AO376" s="153">
        <v>1</v>
      </c>
      <c r="AP376" s="153">
        <v>2</v>
      </c>
      <c r="AQ376" s="153">
        <v>2</v>
      </c>
      <c r="AR376" s="153">
        <v>1</v>
      </c>
      <c r="AS376" s="153">
        <v>6</v>
      </c>
      <c r="AT376" s="153">
        <v>1</v>
      </c>
      <c r="AU376" s="153">
        <v>7</v>
      </c>
      <c r="AV376" s="153">
        <v>0</v>
      </c>
      <c r="AW376" s="153">
        <v>2</v>
      </c>
      <c r="AX376" s="153">
        <v>1</v>
      </c>
      <c r="AY376" s="153">
        <v>0</v>
      </c>
      <c r="AZ376" s="153">
        <v>1</v>
      </c>
      <c r="BA376" s="153">
        <v>0</v>
      </c>
      <c r="BB376" s="153">
        <v>1</v>
      </c>
      <c r="BC376" s="153">
        <v>1</v>
      </c>
      <c r="BD376" s="153">
        <v>10</v>
      </c>
      <c r="BE376" s="153">
        <v>3</v>
      </c>
      <c r="BF376" s="153">
        <v>1</v>
      </c>
      <c r="BG376" s="153"/>
      <c r="BH376" s="153">
        <v>2</v>
      </c>
      <c r="BI376" s="153">
        <v>1</v>
      </c>
      <c r="BJ376" s="153">
        <v>1</v>
      </c>
      <c r="BK376" s="153">
        <v>2</v>
      </c>
      <c r="BL376" s="153">
        <v>2</v>
      </c>
      <c r="BM376" s="153">
        <v>2</v>
      </c>
      <c r="BN376" s="153"/>
      <c r="BO376" s="153">
        <v>1</v>
      </c>
      <c r="BP376" s="153">
        <v>1</v>
      </c>
      <c r="BQ376" s="153">
        <v>1</v>
      </c>
      <c r="BR376" s="153">
        <v>5</v>
      </c>
      <c r="BS376" s="153">
        <v>4</v>
      </c>
      <c r="BT376" s="153">
        <v>1</v>
      </c>
      <c r="BU376" s="153">
        <v>1</v>
      </c>
      <c r="BV376" s="153">
        <v>1</v>
      </c>
      <c r="BW376" s="153">
        <v>1</v>
      </c>
      <c r="BX376" s="153">
        <v>1</v>
      </c>
      <c r="BY376" s="153">
        <v>4</v>
      </c>
      <c r="BZ376" s="153">
        <v>4</v>
      </c>
      <c r="CA376" s="153">
        <v>2</v>
      </c>
      <c r="CB376" s="153"/>
      <c r="CC376" s="153">
        <v>3</v>
      </c>
      <c r="CD376" s="153">
        <v>0</v>
      </c>
      <c r="CE376" s="153">
        <v>1</v>
      </c>
      <c r="CF376" s="153"/>
      <c r="CG376" s="153">
        <v>1</v>
      </c>
      <c r="CH376" s="153">
        <v>2</v>
      </c>
      <c r="CI376" s="153">
        <v>1</v>
      </c>
      <c r="CJ376" s="153">
        <v>1</v>
      </c>
      <c r="CK376" s="153">
        <v>1</v>
      </c>
      <c r="CL376" s="153">
        <v>1</v>
      </c>
      <c r="CM376" s="153">
        <v>3</v>
      </c>
      <c r="CN376" s="153">
        <v>0</v>
      </c>
      <c r="CO376" s="153"/>
      <c r="CP376" s="153">
        <v>2</v>
      </c>
      <c r="CQ376" s="153">
        <v>1</v>
      </c>
      <c r="CR376" s="153">
        <v>2</v>
      </c>
      <c r="CS376" s="153">
        <v>0</v>
      </c>
      <c r="CT376" s="153">
        <v>0</v>
      </c>
      <c r="CU376" s="153">
        <v>1</v>
      </c>
      <c r="CV376" s="153">
        <v>1</v>
      </c>
      <c r="CW376" s="153">
        <v>1</v>
      </c>
      <c r="CX376" s="153">
        <v>0</v>
      </c>
      <c r="CY376" s="153">
        <v>0</v>
      </c>
      <c r="CZ376" s="153">
        <v>0</v>
      </c>
      <c r="DA376" s="153">
        <v>3</v>
      </c>
      <c r="DB376" s="153">
        <v>1</v>
      </c>
      <c r="DC376" s="153">
        <v>1</v>
      </c>
      <c r="DD376" s="153">
        <v>2</v>
      </c>
      <c r="DE376" s="153"/>
      <c r="DF376" s="153">
        <v>1</v>
      </c>
      <c r="DG376" s="153"/>
      <c r="DH376" s="153">
        <v>2</v>
      </c>
      <c r="DI376" s="153">
        <v>1</v>
      </c>
      <c r="DJ376" s="153"/>
      <c r="DK376" s="153"/>
      <c r="DL376" s="153"/>
      <c r="DM376" s="153"/>
      <c r="DN376" s="153">
        <v>0</v>
      </c>
      <c r="DO376" s="153"/>
      <c r="DP376" s="153">
        <v>0</v>
      </c>
      <c r="DQ376" s="153"/>
      <c r="DR376" s="153"/>
      <c r="DS376" s="153">
        <v>1</v>
      </c>
      <c r="DT376" s="153">
        <v>0</v>
      </c>
      <c r="DU376" s="153"/>
      <c r="DV376" s="153">
        <v>0</v>
      </c>
      <c r="DW376" s="153"/>
      <c r="DX376" s="153">
        <v>0</v>
      </c>
      <c r="DY376" s="153">
        <v>0</v>
      </c>
      <c r="DZ376" s="153">
        <v>0</v>
      </c>
      <c r="EA376" s="153">
        <v>0</v>
      </c>
      <c r="EB376" s="153"/>
      <c r="EC376" s="153"/>
      <c r="ED376" s="153"/>
      <c r="EE376" s="153">
        <v>1</v>
      </c>
      <c r="EF376" s="153"/>
      <c r="EG376" s="153"/>
      <c r="EH376" s="153"/>
      <c r="EI376" s="153"/>
      <c r="EJ376" s="153">
        <v>0</v>
      </c>
      <c r="EK376" s="153"/>
      <c r="EL376" s="153"/>
      <c r="EM376" s="153"/>
      <c r="EN376" s="153">
        <v>1</v>
      </c>
      <c r="EO376" s="153">
        <v>1</v>
      </c>
      <c r="EP376" s="153"/>
      <c r="EQ376" s="153">
        <v>1</v>
      </c>
      <c r="ER376" s="153">
        <v>0</v>
      </c>
      <c r="ES376" s="153"/>
      <c r="ET376" s="153"/>
      <c r="EU376" s="153">
        <v>2</v>
      </c>
      <c r="EV376" s="153">
        <v>1</v>
      </c>
      <c r="EW376" s="153"/>
      <c r="EX376" s="153">
        <v>1</v>
      </c>
      <c r="EY376" s="153">
        <v>2</v>
      </c>
      <c r="EZ376" s="153">
        <v>2</v>
      </c>
      <c r="FA376" s="153">
        <v>2</v>
      </c>
      <c r="FB376" s="153">
        <v>3</v>
      </c>
      <c r="FC376" s="153">
        <v>2</v>
      </c>
      <c r="FD376" s="153">
        <v>3</v>
      </c>
      <c r="FE376" s="153">
        <v>2</v>
      </c>
      <c r="FF376" s="153">
        <v>1</v>
      </c>
      <c r="FG376" s="153">
        <v>2</v>
      </c>
      <c r="FH376" s="153">
        <v>2</v>
      </c>
      <c r="FI376" s="153"/>
      <c r="FJ376" s="153"/>
      <c r="FK376" s="153">
        <v>3</v>
      </c>
      <c r="FL376" s="153">
        <v>1</v>
      </c>
      <c r="FM376" s="153">
        <v>1</v>
      </c>
      <c r="FN376" s="153">
        <v>0</v>
      </c>
      <c r="FO376" s="153"/>
      <c r="FP376" s="153"/>
      <c r="FQ376" s="153">
        <v>1</v>
      </c>
      <c r="FR376" s="153">
        <v>1</v>
      </c>
      <c r="FS376" s="153">
        <v>0</v>
      </c>
      <c r="FT376" s="153"/>
      <c r="FU376" s="153">
        <v>1</v>
      </c>
      <c r="FV376" s="153">
        <v>1</v>
      </c>
      <c r="FW376" s="153">
        <v>5</v>
      </c>
      <c r="FX376" s="153">
        <v>0</v>
      </c>
      <c r="FY376" s="153">
        <v>2</v>
      </c>
      <c r="FZ376" s="153">
        <v>2</v>
      </c>
      <c r="GA376" s="153">
        <v>0</v>
      </c>
      <c r="GB376" s="153">
        <v>0</v>
      </c>
      <c r="GC376" s="153">
        <v>1</v>
      </c>
      <c r="GD376" s="153">
        <v>1</v>
      </c>
      <c r="GE376" s="153">
        <v>1</v>
      </c>
      <c r="GF376" s="153"/>
      <c r="GG376" s="153"/>
      <c r="GH376" s="153">
        <v>1</v>
      </c>
      <c r="GI376" s="153">
        <v>2</v>
      </c>
      <c r="GJ376" s="153">
        <v>2</v>
      </c>
      <c r="GK376" s="153">
        <v>1</v>
      </c>
      <c r="GL376" s="153">
        <v>2</v>
      </c>
      <c r="GM376" s="153">
        <v>0</v>
      </c>
      <c r="GN376" s="153">
        <v>0</v>
      </c>
      <c r="GO376" s="153"/>
      <c r="GP376" s="153">
        <v>0</v>
      </c>
      <c r="GQ376" s="153">
        <v>2</v>
      </c>
      <c r="GR376" s="153">
        <v>1</v>
      </c>
      <c r="GS376" s="153">
        <v>2</v>
      </c>
      <c r="GT376" s="153">
        <v>1</v>
      </c>
      <c r="GU376" s="153">
        <v>1</v>
      </c>
      <c r="GV376" s="153">
        <v>4</v>
      </c>
      <c r="GW376" s="153"/>
      <c r="GX376" s="153">
        <v>6</v>
      </c>
      <c r="GY376" s="153">
        <v>4</v>
      </c>
      <c r="GZ376" s="153">
        <v>1</v>
      </c>
      <c r="HA376" s="153">
        <v>14</v>
      </c>
      <c r="HB376" s="153">
        <v>1</v>
      </c>
      <c r="HC376" s="153">
        <v>1</v>
      </c>
      <c r="HD376" s="153">
        <v>1</v>
      </c>
      <c r="HE376" s="153"/>
      <c r="HF376" s="153">
        <v>2</v>
      </c>
      <c r="HG376" s="153">
        <v>2</v>
      </c>
      <c r="HH376" s="153">
        <v>2</v>
      </c>
      <c r="HI376" s="153">
        <v>2</v>
      </c>
      <c r="HJ376" s="153">
        <v>1</v>
      </c>
      <c r="HK376" s="153"/>
      <c r="HL376" s="153">
        <v>0</v>
      </c>
      <c r="HM376" s="153">
        <v>0</v>
      </c>
      <c r="HN376" s="153">
        <v>1</v>
      </c>
      <c r="HO376" s="153">
        <v>1</v>
      </c>
      <c r="HP376" s="153">
        <v>0</v>
      </c>
      <c r="HQ376" s="153">
        <v>0</v>
      </c>
      <c r="HR376" s="153">
        <v>1</v>
      </c>
      <c r="HS376" s="153">
        <v>0</v>
      </c>
      <c r="HT376" s="153">
        <v>0</v>
      </c>
      <c r="HU376" s="153">
        <v>1</v>
      </c>
      <c r="HV376" s="153">
        <v>2</v>
      </c>
      <c r="HW376" s="153">
        <v>3</v>
      </c>
      <c r="HX376" s="153">
        <v>10</v>
      </c>
      <c r="HY376" s="153">
        <v>2</v>
      </c>
      <c r="HZ376" s="153">
        <v>1</v>
      </c>
      <c r="IA376" s="153">
        <v>1</v>
      </c>
      <c r="IB376" s="153">
        <v>0</v>
      </c>
      <c r="IC376" s="153">
        <v>12</v>
      </c>
      <c r="ID376" s="153"/>
      <c r="IE376" s="153">
        <v>19</v>
      </c>
      <c r="IF376" s="153">
        <v>2</v>
      </c>
      <c r="IG376" s="153">
        <v>1</v>
      </c>
      <c r="IH376" s="153">
        <v>0</v>
      </c>
      <c r="II376" s="153"/>
      <c r="IJ376" s="153"/>
      <c r="IK376" s="153"/>
      <c r="IL376" s="153">
        <v>2</v>
      </c>
      <c r="IM376" s="153">
        <v>4</v>
      </c>
      <c r="IN376" s="153">
        <v>4</v>
      </c>
      <c r="IO376" s="153">
        <v>1</v>
      </c>
      <c r="IP376" s="153"/>
      <c r="IQ376" s="153"/>
      <c r="IR376" s="153">
        <v>2</v>
      </c>
      <c r="IS376" s="153"/>
      <c r="IT376" s="153">
        <v>0</v>
      </c>
      <c r="IU376" s="153"/>
      <c r="IV376" s="153">
        <v>1</v>
      </c>
      <c r="IW376" s="153">
        <v>1</v>
      </c>
      <c r="IX376" s="153">
        <v>1</v>
      </c>
      <c r="IY376" s="153"/>
      <c r="IZ376" s="153"/>
      <c r="JA376" s="153">
        <v>1</v>
      </c>
      <c r="JB376" s="153">
        <v>6</v>
      </c>
      <c r="JC376" s="153">
        <v>2</v>
      </c>
      <c r="JD376" s="153"/>
      <c r="JE376" s="153"/>
      <c r="JF376" s="153">
        <v>1</v>
      </c>
      <c r="JG376" s="153">
        <v>1</v>
      </c>
      <c r="JH376" s="153">
        <v>20</v>
      </c>
      <c r="JI376" s="153">
        <v>1</v>
      </c>
      <c r="JJ376" s="153">
        <v>1</v>
      </c>
      <c r="JK376" s="153">
        <v>2</v>
      </c>
      <c r="JL376" s="153"/>
      <c r="JM376" s="153">
        <v>258</v>
      </c>
      <c r="JN376" s="153">
        <v>321</v>
      </c>
      <c r="JO376" s="153">
        <v>285</v>
      </c>
      <c r="JP376" s="153">
        <v>419</v>
      </c>
      <c r="JQ376" s="153">
        <v>20</v>
      </c>
      <c r="JR376" s="153">
        <v>151</v>
      </c>
      <c r="JS376" s="153">
        <v>7</v>
      </c>
      <c r="JT376" s="153">
        <v>236</v>
      </c>
      <c r="JU376" s="153">
        <v>2</v>
      </c>
      <c r="JV376" s="153"/>
      <c r="JW376" s="153">
        <v>86</v>
      </c>
      <c r="JX376" s="153">
        <v>63</v>
      </c>
      <c r="JY376" s="153">
        <v>62</v>
      </c>
      <c r="JZ376" s="153">
        <v>40</v>
      </c>
      <c r="KA376" s="153">
        <v>22</v>
      </c>
      <c r="KB376" s="153">
        <v>55</v>
      </c>
      <c r="KC376" s="153">
        <v>22</v>
      </c>
      <c r="KD376" s="153">
        <v>87</v>
      </c>
      <c r="KE376" s="153">
        <v>42</v>
      </c>
      <c r="KF376" s="153"/>
      <c r="KG376" s="153">
        <v>1</v>
      </c>
      <c r="KH376" s="153"/>
      <c r="KI376" s="153">
        <v>41</v>
      </c>
      <c r="KJ376" s="153">
        <v>17</v>
      </c>
      <c r="KK376" s="153"/>
      <c r="KL376" s="153">
        <v>15</v>
      </c>
      <c r="KM376" s="153">
        <v>2</v>
      </c>
      <c r="KN376" s="153">
        <v>6</v>
      </c>
      <c r="KO376" s="153">
        <v>24</v>
      </c>
      <c r="KP376" s="153">
        <v>32</v>
      </c>
      <c r="KQ376" s="153"/>
      <c r="KR376" s="153"/>
      <c r="KS376" s="153">
        <v>42</v>
      </c>
      <c r="KT376" s="153">
        <v>2809</v>
      </c>
      <c r="KU376" s="153">
        <v>1</v>
      </c>
      <c r="KV376" s="153">
        <v>3</v>
      </c>
      <c r="KW376" s="153">
        <v>2932</v>
      </c>
      <c r="KX376" s="153">
        <v>13065</v>
      </c>
      <c r="KY376" s="153">
        <v>30</v>
      </c>
      <c r="KZ376" s="153"/>
      <c r="LA376" s="153">
        <v>62</v>
      </c>
      <c r="LB376" s="153">
        <v>10</v>
      </c>
      <c r="LC376" s="153">
        <v>0</v>
      </c>
      <c r="LD376" s="153">
        <v>197</v>
      </c>
      <c r="LE376" s="153">
        <v>1023</v>
      </c>
      <c r="LF376" s="153">
        <v>87</v>
      </c>
      <c r="LG376" s="153">
        <v>128</v>
      </c>
      <c r="LH376" s="153"/>
      <c r="LI376" s="153">
        <v>117</v>
      </c>
      <c r="LJ376" s="153"/>
      <c r="LK376" s="153">
        <v>216</v>
      </c>
      <c r="LL376" s="153"/>
      <c r="LM376" s="153"/>
      <c r="LN376" s="153">
        <v>2953</v>
      </c>
      <c r="LO376" s="153">
        <v>49</v>
      </c>
      <c r="LP376" s="153">
        <v>16</v>
      </c>
      <c r="LQ376" s="153">
        <v>66</v>
      </c>
      <c r="LR376" s="153"/>
      <c r="LS376" s="153">
        <v>199</v>
      </c>
      <c r="LT376" s="153">
        <v>61</v>
      </c>
      <c r="LU376" s="153">
        <v>66</v>
      </c>
      <c r="LV376" s="153">
        <v>35</v>
      </c>
      <c r="LW376" s="153">
        <v>183</v>
      </c>
      <c r="LX376" s="153">
        <v>160</v>
      </c>
      <c r="LY376" s="153">
        <v>73</v>
      </c>
      <c r="LZ376" s="153">
        <v>41</v>
      </c>
      <c r="MA376" s="153">
        <v>44</v>
      </c>
      <c r="MB376" s="153">
        <v>1543</v>
      </c>
      <c r="MC376" s="153">
        <v>18</v>
      </c>
      <c r="MD376" s="153">
        <v>11</v>
      </c>
      <c r="ME376" s="153">
        <v>1</v>
      </c>
      <c r="MF376" s="153">
        <v>16</v>
      </c>
      <c r="MG376" s="153">
        <v>753</v>
      </c>
      <c r="MH376" s="153">
        <v>201</v>
      </c>
      <c r="MI376" s="153">
        <v>70</v>
      </c>
      <c r="MJ376" s="153">
        <v>15</v>
      </c>
      <c r="MK376" s="153">
        <v>15</v>
      </c>
      <c r="ML376" s="153">
        <v>34</v>
      </c>
      <c r="MM376" s="153">
        <v>32</v>
      </c>
      <c r="MN376" s="153">
        <v>23</v>
      </c>
      <c r="MO376" s="153">
        <v>26</v>
      </c>
      <c r="MP376" s="153">
        <v>34</v>
      </c>
      <c r="MQ376" s="153">
        <v>48</v>
      </c>
      <c r="MR376" s="153">
        <v>2</v>
      </c>
      <c r="MS376" s="153">
        <v>18</v>
      </c>
      <c r="MT376" s="153">
        <v>185</v>
      </c>
      <c r="MU376" s="153">
        <v>23</v>
      </c>
      <c r="MV376" s="153">
        <v>14</v>
      </c>
      <c r="MW376" s="153">
        <v>37</v>
      </c>
      <c r="MX376" s="153">
        <v>5</v>
      </c>
      <c r="MY376" s="153">
        <v>29</v>
      </c>
      <c r="MZ376" s="153">
        <v>3</v>
      </c>
      <c r="NA376" s="153">
        <v>685</v>
      </c>
      <c r="NB376" s="153">
        <v>60</v>
      </c>
      <c r="NC376" s="153">
        <v>52</v>
      </c>
      <c r="ND376" s="153">
        <v>41</v>
      </c>
      <c r="NE376" s="153">
        <v>153</v>
      </c>
      <c r="NF376" s="153">
        <v>19</v>
      </c>
      <c r="NG376" s="153">
        <v>1838</v>
      </c>
      <c r="NH376" s="153">
        <v>3</v>
      </c>
      <c r="NI376" s="153"/>
      <c r="NJ376" s="153">
        <v>2288</v>
      </c>
      <c r="NK376" s="153">
        <v>3</v>
      </c>
      <c r="NL376" s="153">
        <v>49</v>
      </c>
      <c r="NM376" s="153">
        <v>256</v>
      </c>
      <c r="NN376" s="153">
        <v>7</v>
      </c>
      <c r="NO376" s="153">
        <v>49</v>
      </c>
      <c r="NP376" s="153">
        <v>164</v>
      </c>
      <c r="NQ376" s="153">
        <v>210</v>
      </c>
      <c r="NR376" s="153">
        <v>14</v>
      </c>
      <c r="NS376" s="153">
        <v>12</v>
      </c>
      <c r="NT376" s="153">
        <v>1</v>
      </c>
      <c r="NU376" s="153">
        <v>9</v>
      </c>
      <c r="NV376" s="153">
        <v>2</v>
      </c>
      <c r="NW376" s="153">
        <v>3</v>
      </c>
      <c r="NX376" s="153"/>
      <c r="NY376" s="153">
        <v>6</v>
      </c>
      <c r="NZ376" s="153">
        <v>695</v>
      </c>
      <c r="OA376" s="153">
        <v>14</v>
      </c>
      <c r="OB376" s="153">
        <v>4</v>
      </c>
      <c r="OC376" s="153">
        <v>8</v>
      </c>
      <c r="OD376" s="153"/>
      <c r="OE376" s="153">
        <v>0</v>
      </c>
      <c r="OF376" s="153">
        <v>14</v>
      </c>
      <c r="OG376" s="153">
        <v>0</v>
      </c>
      <c r="OH376" s="153"/>
      <c r="OI376" s="153"/>
      <c r="OJ376" s="153">
        <v>41</v>
      </c>
      <c r="OK376" s="153">
        <v>26</v>
      </c>
      <c r="OL376" s="153">
        <v>601</v>
      </c>
      <c r="OM376" s="153">
        <v>7</v>
      </c>
      <c r="ON376" s="153"/>
      <c r="OO376" s="154"/>
      <c r="OP376" s="144">
        <v>37898</v>
      </c>
      <c r="OQ376" s="155">
        <v>472</v>
      </c>
      <c r="OR376" s="153"/>
      <c r="OS376" s="153">
        <v>660</v>
      </c>
      <c r="OT376" s="153"/>
      <c r="OU376" s="153"/>
      <c r="OV376" s="153"/>
      <c r="OW376" s="153">
        <v>371</v>
      </c>
      <c r="OX376" s="153">
        <v>0</v>
      </c>
      <c r="OY376" s="153"/>
      <c r="OZ376" s="153"/>
      <c r="PA376" s="153"/>
      <c r="PB376" s="153"/>
      <c r="PC376" s="153"/>
      <c r="PD376" s="153"/>
      <c r="PE376" s="153"/>
      <c r="PF376" s="153"/>
      <c r="PG376" s="153"/>
      <c r="PH376" s="153"/>
      <c r="PI376" s="153"/>
      <c r="PJ376" s="156"/>
      <c r="PK376" s="144">
        <v>1503</v>
      </c>
      <c r="PL376" s="144">
        <v>39400</v>
      </c>
    </row>
    <row r="377" spans="1:428" ht="15" x14ac:dyDescent="0.25">
      <c r="A377" s="158" t="s">
        <v>668</v>
      </c>
      <c r="B377" s="159" t="s">
        <v>753</v>
      </c>
      <c r="C377" s="149" t="s">
        <v>561</v>
      </c>
      <c r="D377" s="155"/>
      <c r="E377" s="153"/>
      <c r="F377" s="153"/>
      <c r="G377" s="153"/>
      <c r="H377" s="153"/>
      <c r="I377" s="153"/>
      <c r="J377" s="153"/>
      <c r="K377" s="153"/>
      <c r="L377" s="153"/>
      <c r="M377" s="153"/>
      <c r="N377" s="153"/>
      <c r="O377" s="153"/>
      <c r="P377" s="153"/>
      <c r="Q377" s="153"/>
      <c r="R377" s="153"/>
      <c r="S377" s="153"/>
      <c r="T377" s="153"/>
      <c r="U377" s="153"/>
      <c r="V377" s="153"/>
      <c r="W377" s="153"/>
      <c r="X377" s="153"/>
      <c r="Y377" s="153">
        <v>9</v>
      </c>
      <c r="Z377" s="153">
        <v>2</v>
      </c>
      <c r="AA377" s="153">
        <v>0</v>
      </c>
      <c r="AB377" s="153"/>
      <c r="AC377" s="153"/>
      <c r="AD377" s="153">
        <v>1</v>
      </c>
      <c r="AE377" s="153"/>
      <c r="AF377" s="153"/>
      <c r="AG377" s="153"/>
      <c r="AH377" s="153"/>
      <c r="AI377" s="153"/>
      <c r="AJ377" s="153"/>
      <c r="AK377" s="153"/>
      <c r="AL377" s="153"/>
      <c r="AM377" s="153">
        <v>1</v>
      </c>
      <c r="AN377" s="153">
        <v>1</v>
      </c>
      <c r="AO377" s="153"/>
      <c r="AP377" s="153"/>
      <c r="AQ377" s="153"/>
      <c r="AR377" s="153"/>
      <c r="AS377" s="153"/>
      <c r="AT377" s="153"/>
      <c r="AU377" s="153">
        <v>1</v>
      </c>
      <c r="AV377" s="153"/>
      <c r="AW377" s="153"/>
      <c r="AX377" s="153"/>
      <c r="AY377" s="153"/>
      <c r="AZ377" s="153"/>
      <c r="BA377" s="153"/>
      <c r="BB377" s="153"/>
      <c r="BC377" s="153"/>
      <c r="BD377" s="153">
        <v>1</v>
      </c>
      <c r="BE377" s="153"/>
      <c r="BF377" s="153"/>
      <c r="BG377" s="153"/>
      <c r="BH377" s="153"/>
      <c r="BI377" s="153"/>
      <c r="BJ377" s="153"/>
      <c r="BK377" s="153"/>
      <c r="BL377" s="153"/>
      <c r="BM377" s="153"/>
      <c r="BN377" s="153"/>
      <c r="BO377" s="153"/>
      <c r="BP377" s="153"/>
      <c r="BQ377" s="153"/>
      <c r="BR377" s="153"/>
      <c r="BS377" s="153">
        <v>0</v>
      </c>
      <c r="BT377" s="153"/>
      <c r="BU377" s="153"/>
      <c r="BV377" s="153"/>
      <c r="BW377" s="153"/>
      <c r="BX377" s="153"/>
      <c r="BY377" s="153">
        <v>0</v>
      </c>
      <c r="BZ377" s="153"/>
      <c r="CA377" s="153"/>
      <c r="CB377" s="153"/>
      <c r="CC377" s="153"/>
      <c r="CD377" s="153"/>
      <c r="CE377" s="153"/>
      <c r="CF377" s="153"/>
      <c r="CG377" s="153"/>
      <c r="CH377" s="153">
        <v>0</v>
      </c>
      <c r="CI377" s="153"/>
      <c r="CJ377" s="153"/>
      <c r="CK377" s="153"/>
      <c r="CL377" s="153"/>
      <c r="CM377" s="153"/>
      <c r="CN377" s="153"/>
      <c r="CO377" s="153"/>
      <c r="CP377" s="153"/>
      <c r="CQ377" s="153"/>
      <c r="CR377" s="153"/>
      <c r="CS377" s="153"/>
      <c r="CT377" s="153"/>
      <c r="CU377" s="153"/>
      <c r="CV377" s="153"/>
      <c r="CW377" s="153"/>
      <c r="CX377" s="153"/>
      <c r="CY377" s="153"/>
      <c r="CZ377" s="153"/>
      <c r="DA377" s="153"/>
      <c r="DB377" s="153"/>
      <c r="DC377" s="153"/>
      <c r="DD377" s="153"/>
      <c r="DE377" s="153"/>
      <c r="DF377" s="153"/>
      <c r="DG377" s="153"/>
      <c r="DH377" s="153"/>
      <c r="DI377" s="153"/>
      <c r="DJ377" s="153"/>
      <c r="DK377" s="153"/>
      <c r="DL377" s="153"/>
      <c r="DM377" s="153"/>
      <c r="DN377" s="153"/>
      <c r="DO377" s="153"/>
      <c r="DP377" s="153"/>
      <c r="DQ377" s="153"/>
      <c r="DR377" s="153"/>
      <c r="DS377" s="153"/>
      <c r="DT377" s="153"/>
      <c r="DU377" s="153"/>
      <c r="DV377" s="153"/>
      <c r="DW377" s="153"/>
      <c r="DX377" s="153"/>
      <c r="DY377" s="153"/>
      <c r="DZ377" s="153"/>
      <c r="EA377" s="153"/>
      <c r="EB377" s="153"/>
      <c r="EC377" s="153"/>
      <c r="ED377" s="153"/>
      <c r="EE377" s="153"/>
      <c r="EF377" s="153"/>
      <c r="EG377" s="153"/>
      <c r="EH377" s="153"/>
      <c r="EI377" s="153"/>
      <c r="EJ377" s="153"/>
      <c r="EK377" s="153"/>
      <c r="EL377" s="153"/>
      <c r="EM377" s="153"/>
      <c r="EN377" s="153"/>
      <c r="EO377" s="153"/>
      <c r="EP377" s="153"/>
      <c r="EQ377" s="153"/>
      <c r="ER377" s="153"/>
      <c r="ES377" s="153"/>
      <c r="ET377" s="153"/>
      <c r="EU377" s="153"/>
      <c r="EV377" s="153"/>
      <c r="EW377" s="153"/>
      <c r="EX377" s="153"/>
      <c r="EY377" s="153"/>
      <c r="EZ377" s="153"/>
      <c r="FA377" s="153"/>
      <c r="FB377" s="153"/>
      <c r="FC377" s="153"/>
      <c r="FD377" s="153">
        <v>0</v>
      </c>
      <c r="FE377" s="153"/>
      <c r="FF377" s="153">
        <v>0</v>
      </c>
      <c r="FG377" s="153"/>
      <c r="FH377" s="153"/>
      <c r="FI377" s="153"/>
      <c r="FJ377" s="153"/>
      <c r="FK377" s="153"/>
      <c r="FL377" s="153"/>
      <c r="FM377" s="153"/>
      <c r="FN377" s="153"/>
      <c r="FO377" s="153"/>
      <c r="FP377" s="153"/>
      <c r="FQ377" s="153"/>
      <c r="FR377" s="153"/>
      <c r="FS377" s="153"/>
      <c r="FT377" s="153"/>
      <c r="FU377" s="153"/>
      <c r="FV377" s="153"/>
      <c r="FW377" s="153"/>
      <c r="FX377" s="153"/>
      <c r="FY377" s="153"/>
      <c r="FZ377" s="153"/>
      <c r="GA377" s="153"/>
      <c r="GB377" s="153"/>
      <c r="GC377" s="153"/>
      <c r="GD377" s="153"/>
      <c r="GE377" s="153"/>
      <c r="GF377" s="153"/>
      <c r="GG377" s="153"/>
      <c r="GH377" s="153"/>
      <c r="GI377" s="153"/>
      <c r="GJ377" s="153"/>
      <c r="GK377" s="153"/>
      <c r="GL377" s="153"/>
      <c r="GM377" s="153"/>
      <c r="GN377" s="153"/>
      <c r="GO377" s="153"/>
      <c r="GP377" s="153"/>
      <c r="GQ377" s="153"/>
      <c r="GR377" s="153"/>
      <c r="GS377" s="153"/>
      <c r="GT377" s="153"/>
      <c r="GU377" s="153"/>
      <c r="GV377" s="153"/>
      <c r="GW377" s="153"/>
      <c r="GX377" s="153">
        <v>0</v>
      </c>
      <c r="GY377" s="153">
        <v>0</v>
      </c>
      <c r="GZ377" s="153"/>
      <c r="HA377" s="153">
        <v>1</v>
      </c>
      <c r="HB377" s="153"/>
      <c r="HC377" s="153"/>
      <c r="HD377" s="153"/>
      <c r="HE377" s="153"/>
      <c r="HF377" s="153"/>
      <c r="HG377" s="153"/>
      <c r="HH377" s="153"/>
      <c r="HI377" s="153"/>
      <c r="HJ377" s="153"/>
      <c r="HK377" s="153"/>
      <c r="HL377" s="153"/>
      <c r="HM377" s="153"/>
      <c r="HN377" s="153"/>
      <c r="HO377" s="153"/>
      <c r="HP377" s="153"/>
      <c r="HQ377" s="153"/>
      <c r="HR377" s="153"/>
      <c r="HS377" s="153"/>
      <c r="HT377" s="153"/>
      <c r="HU377" s="153"/>
      <c r="HV377" s="153"/>
      <c r="HW377" s="153"/>
      <c r="HX377" s="153">
        <v>1</v>
      </c>
      <c r="HY377" s="153"/>
      <c r="HZ377" s="153"/>
      <c r="IA377" s="153"/>
      <c r="IB377" s="153"/>
      <c r="IC377" s="153">
        <v>1</v>
      </c>
      <c r="ID377" s="153"/>
      <c r="IE377" s="153">
        <v>2</v>
      </c>
      <c r="IF377" s="153"/>
      <c r="IG377" s="153"/>
      <c r="IH377" s="153"/>
      <c r="II377" s="153"/>
      <c r="IJ377" s="153"/>
      <c r="IK377" s="153"/>
      <c r="IL377" s="153"/>
      <c r="IM377" s="153"/>
      <c r="IN377" s="153"/>
      <c r="IO377" s="153"/>
      <c r="IP377" s="153"/>
      <c r="IQ377" s="153"/>
      <c r="IR377" s="153"/>
      <c r="IS377" s="153"/>
      <c r="IT377" s="153"/>
      <c r="IU377" s="153"/>
      <c r="IV377" s="153"/>
      <c r="IW377" s="153"/>
      <c r="IX377" s="153"/>
      <c r="IY377" s="153"/>
      <c r="IZ377" s="153"/>
      <c r="JA377" s="153"/>
      <c r="JB377" s="153"/>
      <c r="JC377" s="153"/>
      <c r="JD377" s="153"/>
      <c r="JE377" s="153"/>
      <c r="JF377" s="153"/>
      <c r="JG377" s="153"/>
      <c r="JH377" s="153">
        <v>2</v>
      </c>
      <c r="JI377" s="153"/>
      <c r="JJ377" s="153"/>
      <c r="JK377" s="153"/>
      <c r="JL377" s="153">
        <v>79</v>
      </c>
      <c r="JM377" s="153">
        <v>51</v>
      </c>
      <c r="JN377" s="153">
        <v>61</v>
      </c>
      <c r="JO377" s="153">
        <v>44</v>
      </c>
      <c r="JP377" s="153">
        <v>28</v>
      </c>
      <c r="JQ377" s="153">
        <v>2</v>
      </c>
      <c r="JR377" s="153">
        <v>29</v>
      </c>
      <c r="JS377" s="153"/>
      <c r="JT377" s="153">
        <v>32</v>
      </c>
      <c r="JU377" s="153">
        <v>6</v>
      </c>
      <c r="JV377" s="153"/>
      <c r="JW377" s="153">
        <v>307</v>
      </c>
      <c r="JX377" s="153">
        <v>312</v>
      </c>
      <c r="JY377" s="153">
        <v>4</v>
      </c>
      <c r="JZ377" s="153">
        <v>49</v>
      </c>
      <c r="KA377" s="153">
        <v>1</v>
      </c>
      <c r="KB377" s="153">
        <v>57</v>
      </c>
      <c r="KC377" s="153">
        <v>2</v>
      </c>
      <c r="KD377" s="153">
        <v>78</v>
      </c>
      <c r="KE377" s="153">
        <v>16</v>
      </c>
      <c r="KF377" s="153"/>
      <c r="KG377" s="153"/>
      <c r="KH377" s="153"/>
      <c r="KI377" s="153">
        <v>8</v>
      </c>
      <c r="KJ377" s="153"/>
      <c r="KK377" s="153"/>
      <c r="KL377" s="153">
        <v>212</v>
      </c>
      <c r="KM377" s="153"/>
      <c r="KN377" s="153"/>
      <c r="KO377" s="153"/>
      <c r="KP377" s="153"/>
      <c r="KQ377" s="153"/>
      <c r="KR377" s="153"/>
      <c r="KS377" s="153">
        <v>13</v>
      </c>
      <c r="KT377" s="153">
        <v>3680</v>
      </c>
      <c r="KU377" s="153">
        <v>218</v>
      </c>
      <c r="KV377" s="153">
        <v>14</v>
      </c>
      <c r="KW377" s="153">
        <v>113</v>
      </c>
      <c r="KX377" s="153">
        <v>420</v>
      </c>
      <c r="KY377" s="153">
        <v>4</v>
      </c>
      <c r="KZ377" s="153"/>
      <c r="LA377" s="153">
        <v>14</v>
      </c>
      <c r="LB377" s="153"/>
      <c r="LC377" s="153">
        <v>0</v>
      </c>
      <c r="LD377" s="153"/>
      <c r="LE377" s="153"/>
      <c r="LF377" s="153"/>
      <c r="LG377" s="153"/>
      <c r="LH377" s="153"/>
      <c r="LI377" s="153"/>
      <c r="LJ377" s="153"/>
      <c r="LK377" s="153">
        <v>42</v>
      </c>
      <c r="LL377" s="153"/>
      <c r="LM377" s="153"/>
      <c r="LN377" s="153">
        <v>565</v>
      </c>
      <c r="LO377" s="153">
        <v>9</v>
      </c>
      <c r="LP377" s="153">
        <v>1</v>
      </c>
      <c r="LQ377" s="153">
        <v>0</v>
      </c>
      <c r="LR377" s="153"/>
      <c r="LS377" s="153">
        <v>108</v>
      </c>
      <c r="LT377" s="153">
        <v>12</v>
      </c>
      <c r="LU377" s="153">
        <v>12</v>
      </c>
      <c r="LV377" s="153">
        <v>39</v>
      </c>
      <c r="LW377" s="153">
        <v>112</v>
      </c>
      <c r="LX377" s="153">
        <v>29</v>
      </c>
      <c r="LY377" s="153">
        <v>85</v>
      </c>
      <c r="LZ377" s="153">
        <v>29</v>
      </c>
      <c r="MA377" s="153">
        <v>8</v>
      </c>
      <c r="MB377" s="153">
        <v>58</v>
      </c>
      <c r="MC377" s="153"/>
      <c r="MD377" s="153"/>
      <c r="ME377" s="153">
        <v>3</v>
      </c>
      <c r="MF377" s="153">
        <v>58</v>
      </c>
      <c r="MG377" s="153">
        <v>1835</v>
      </c>
      <c r="MH377" s="153">
        <v>68</v>
      </c>
      <c r="MI377" s="153">
        <v>11</v>
      </c>
      <c r="MJ377" s="153">
        <v>70</v>
      </c>
      <c r="MK377" s="153">
        <v>1</v>
      </c>
      <c r="ML377" s="153">
        <v>14</v>
      </c>
      <c r="MM377" s="153">
        <v>75</v>
      </c>
      <c r="MN377" s="153">
        <v>2</v>
      </c>
      <c r="MO377" s="153">
        <v>142</v>
      </c>
      <c r="MP377" s="153">
        <v>2</v>
      </c>
      <c r="MQ377" s="153">
        <v>1</v>
      </c>
      <c r="MR377" s="153">
        <v>3</v>
      </c>
      <c r="MS377" s="153"/>
      <c r="MT377" s="153">
        <v>35</v>
      </c>
      <c r="MU377" s="153">
        <v>4</v>
      </c>
      <c r="MV377" s="153"/>
      <c r="MW377" s="153">
        <v>6</v>
      </c>
      <c r="MX377" s="153">
        <v>0</v>
      </c>
      <c r="MY377" s="153">
        <v>5</v>
      </c>
      <c r="MZ377" s="153"/>
      <c r="NA377" s="153">
        <v>54</v>
      </c>
      <c r="NB377" s="153">
        <v>10</v>
      </c>
      <c r="NC377" s="153">
        <v>1</v>
      </c>
      <c r="ND377" s="153">
        <v>2</v>
      </c>
      <c r="NE377" s="153">
        <v>0</v>
      </c>
      <c r="NF377" s="153"/>
      <c r="NG377" s="153">
        <v>810</v>
      </c>
      <c r="NH377" s="153">
        <v>2757</v>
      </c>
      <c r="NI377" s="153">
        <v>4127</v>
      </c>
      <c r="NJ377" s="153">
        <v>2997</v>
      </c>
      <c r="NK377" s="153">
        <v>4</v>
      </c>
      <c r="NL377" s="153"/>
      <c r="NM377" s="153"/>
      <c r="NN377" s="153">
        <v>63</v>
      </c>
      <c r="NO377" s="153">
        <v>22</v>
      </c>
      <c r="NP377" s="153">
        <v>79</v>
      </c>
      <c r="NQ377" s="153">
        <v>153</v>
      </c>
      <c r="NR377" s="153">
        <v>25</v>
      </c>
      <c r="NS377" s="153">
        <v>2</v>
      </c>
      <c r="NT377" s="153"/>
      <c r="NU377" s="153">
        <v>2</v>
      </c>
      <c r="NV377" s="153"/>
      <c r="NW377" s="153"/>
      <c r="NX377" s="153"/>
      <c r="NY377" s="153">
        <v>1</v>
      </c>
      <c r="NZ377" s="153"/>
      <c r="OA377" s="153">
        <v>194</v>
      </c>
      <c r="OB377" s="153"/>
      <c r="OC377" s="153">
        <v>491</v>
      </c>
      <c r="OD377" s="153"/>
      <c r="OE377" s="153"/>
      <c r="OF377" s="153"/>
      <c r="OG377" s="153">
        <v>0</v>
      </c>
      <c r="OH377" s="153"/>
      <c r="OI377" s="153"/>
      <c r="OJ377" s="153"/>
      <c r="OK377" s="153"/>
      <c r="OL377" s="153"/>
      <c r="OM377" s="153"/>
      <c r="ON377" s="153"/>
      <c r="OO377" s="154"/>
      <c r="OP377" s="144">
        <v>21114</v>
      </c>
      <c r="OQ377" s="155">
        <v>11360</v>
      </c>
      <c r="OR377" s="153"/>
      <c r="OS377" s="153"/>
      <c r="OT377" s="153"/>
      <c r="OU377" s="153"/>
      <c r="OV377" s="153"/>
      <c r="OW377" s="153">
        <v>533</v>
      </c>
      <c r="OX377" s="153">
        <v>-346</v>
      </c>
      <c r="OY377" s="153"/>
      <c r="OZ377" s="153"/>
      <c r="PA377" s="153"/>
      <c r="PB377" s="153"/>
      <c r="PC377" s="153"/>
      <c r="PD377" s="153"/>
      <c r="PE377" s="153"/>
      <c r="PF377" s="153"/>
      <c r="PG377" s="153"/>
      <c r="PH377" s="153"/>
      <c r="PI377" s="153"/>
      <c r="PJ377" s="156"/>
      <c r="PK377" s="144">
        <v>11546</v>
      </c>
      <c r="PL377" s="144">
        <v>32661</v>
      </c>
    </row>
    <row r="378" spans="1:428" ht="15" x14ac:dyDescent="0.25">
      <c r="A378" s="158">
        <v>712000</v>
      </c>
      <c r="B378" s="159" t="s">
        <v>753</v>
      </c>
      <c r="C378" s="149" t="s">
        <v>562</v>
      </c>
      <c r="D378" s="155"/>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c r="AA378" s="153"/>
      <c r="AB378" s="153"/>
      <c r="AC378" s="153"/>
      <c r="AD378" s="153"/>
      <c r="AE378" s="153"/>
      <c r="AF378" s="153"/>
      <c r="AG378" s="153"/>
      <c r="AH378" s="153"/>
      <c r="AI378" s="153"/>
      <c r="AJ378" s="153"/>
      <c r="AK378" s="153"/>
      <c r="AL378" s="153"/>
      <c r="AM378" s="153"/>
      <c r="AN378" s="153"/>
      <c r="AO378" s="153"/>
      <c r="AP378" s="153"/>
      <c r="AQ378" s="153"/>
      <c r="AR378" s="153"/>
      <c r="AS378" s="153"/>
      <c r="AT378" s="153"/>
      <c r="AU378" s="153"/>
      <c r="AV378" s="153"/>
      <c r="AW378" s="153"/>
      <c r="AX378" s="153"/>
      <c r="AY378" s="153"/>
      <c r="AZ378" s="153"/>
      <c r="BA378" s="153"/>
      <c r="BB378" s="153"/>
      <c r="BC378" s="153"/>
      <c r="BD378" s="153"/>
      <c r="BE378" s="153"/>
      <c r="BF378" s="153"/>
      <c r="BG378" s="153"/>
      <c r="BH378" s="153"/>
      <c r="BI378" s="153"/>
      <c r="BJ378" s="153"/>
      <c r="BK378" s="153"/>
      <c r="BL378" s="153"/>
      <c r="BM378" s="153"/>
      <c r="BN378" s="153"/>
      <c r="BO378" s="153"/>
      <c r="BP378" s="153"/>
      <c r="BQ378" s="153"/>
      <c r="BR378" s="153"/>
      <c r="BS378" s="153"/>
      <c r="BT378" s="153"/>
      <c r="BU378" s="153"/>
      <c r="BV378" s="153"/>
      <c r="BW378" s="153"/>
      <c r="BX378" s="153"/>
      <c r="BY378" s="153"/>
      <c r="BZ378" s="153"/>
      <c r="CA378" s="153"/>
      <c r="CB378" s="153"/>
      <c r="CC378" s="153"/>
      <c r="CD378" s="153"/>
      <c r="CE378" s="153"/>
      <c r="CF378" s="153"/>
      <c r="CG378" s="153"/>
      <c r="CH378" s="153"/>
      <c r="CI378" s="153"/>
      <c r="CJ378" s="153"/>
      <c r="CK378" s="153"/>
      <c r="CL378" s="153"/>
      <c r="CM378" s="153"/>
      <c r="CN378" s="153"/>
      <c r="CO378" s="153"/>
      <c r="CP378" s="153"/>
      <c r="CQ378" s="153"/>
      <c r="CR378" s="153"/>
      <c r="CS378" s="153"/>
      <c r="CT378" s="153"/>
      <c r="CU378" s="153"/>
      <c r="CV378" s="153"/>
      <c r="CW378" s="153"/>
      <c r="CX378" s="153"/>
      <c r="CY378" s="153"/>
      <c r="CZ378" s="153"/>
      <c r="DA378" s="153"/>
      <c r="DB378" s="153"/>
      <c r="DC378" s="153"/>
      <c r="DD378" s="153"/>
      <c r="DE378" s="153"/>
      <c r="DF378" s="153"/>
      <c r="DG378" s="153"/>
      <c r="DH378" s="153"/>
      <c r="DI378" s="153"/>
      <c r="DJ378" s="153"/>
      <c r="DK378" s="153"/>
      <c r="DL378" s="153"/>
      <c r="DM378" s="153"/>
      <c r="DN378" s="153"/>
      <c r="DO378" s="153"/>
      <c r="DP378" s="153"/>
      <c r="DQ378" s="153"/>
      <c r="DR378" s="153"/>
      <c r="DS378" s="153"/>
      <c r="DT378" s="153"/>
      <c r="DU378" s="153"/>
      <c r="DV378" s="153"/>
      <c r="DW378" s="153"/>
      <c r="DX378" s="153"/>
      <c r="DY378" s="153"/>
      <c r="DZ378" s="153"/>
      <c r="EA378" s="153"/>
      <c r="EB378" s="153"/>
      <c r="EC378" s="153"/>
      <c r="ED378" s="153"/>
      <c r="EE378" s="153"/>
      <c r="EF378" s="153"/>
      <c r="EG378" s="153"/>
      <c r="EH378" s="153"/>
      <c r="EI378" s="153"/>
      <c r="EJ378" s="153"/>
      <c r="EK378" s="153"/>
      <c r="EL378" s="153"/>
      <c r="EM378" s="153"/>
      <c r="EN378" s="153"/>
      <c r="EO378" s="153"/>
      <c r="EP378" s="153"/>
      <c r="EQ378" s="153"/>
      <c r="ER378" s="153"/>
      <c r="ES378" s="153"/>
      <c r="ET378" s="153"/>
      <c r="EU378" s="153"/>
      <c r="EV378" s="153"/>
      <c r="EW378" s="153"/>
      <c r="EX378" s="153"/>
      <c r="EY378" s="153"/>
      <c r="EZ378" s="153"/>
      <c r="FA378" s="153"/>
      <c r="FB378" s="153"/>
      <c r="FC378" s="153"/>
      <c r="FD378" s="153"/>
      <c r="FE378" s="153"/>
      <c r="FF378" s="153"/>
      <c r="FG378" s="153"/>
      <c r="FH378" s="153"/>
      <c r="FI378" s="153"/>
      <c r="FJ378" s="153"/>
      <c r="FK378" s="153"/>
      <c r="FL378" s="153"/>
      <c r="FM378" s="153"/>
      <c r="FN378" s="153"/>
      <c r="FO378" s="153"/>
      <c r="FP378" s="153"/>
      <c r="FQ378" s="153"/>
      <c r="FR378" s="153"/>
      <c r="FS378" s="153"/>
      <c r="FT378" s="153"/>
      <c r="FU378" s="153"/>
      <c r="FV378" s="153"/>
      <c r="FW378" s="153"/>
      <c r="FX378" s="153"/>
      <c r="FY378" s="153"/>
      <c r="FZ378" s="153"/>
      <c r="GA378" s="153"/>
      <c r="GB378" s="153"/>
      <c r="GC378" s="153"/>
      <c r="GD378" s="153"/>
      <c r="GE378" s="153"/>
      <c r="GF378" s="153"/>
      <c r="GG378" s="153"/>
      <c r="GH378" s="153"/>
      <c r="GI378" s="153"/>
      <c r="GJ378" s="153"/>
      <c r="GK378" s="153"/>
      <c r="GL378" s="153"/>
      <c r="GM378" s="153"/>
      <c r="GN378" s="153"/>
      <c r="GO378" s="153"/>
      <c r="GP378" s="153"/>
      <c r="GQ378" s="153"/>
      <c r="GR378" s="153"/>
      <c r="GS378" s="153"/>
      <c r="GT378" s="153"/>
      <c r="GU378" s="153"/>
      <c r="GV378" s="153"/>
      <c r="GW378" s="153"/>
      <c r="GX378" s="153"/>
      <c r="GY378" s="153"/>
      <c r="GZ378" s="153"/>
      <c r="HA378" s="153"/>
      <c r="HB378" s="153"/>
      <c r="HC378" s="153"/>
      <c r="HD378" s="153"/>
      <c r="HE378" s="153"/>
      <c r="HF378" s="153"/>
      <c r="HG378" s="153"/>
      <c r="HH378" s="153"/>
      <c r="HI378" s="153"/>
      <c r="HJ378" s="153"/>
      <c r="HK378" s="153"/>
      <c r="HL378" s="153"/>
      <c r="HM378" s="153"/>
      <c r="HN378" s="153"/>
      <c r="HO378" s="153"/>
      <c r="HP378" s="153"/>
      <c r="HQ378" s="153"/>
      <c r="HR378" s="153"/>
      <c r="HS378" s="153"/>
      <c r="HT378" s="153"/>
      <c r="HU378" s="153"/>
      <c r="HV378" s="153"/>
      <c r="HW378" s="153"/>
      <c r="HX378" s="153"/>
      <c r="HY378" s="153"/>
      <c r="HZ378" s="153"/>
      <c r="IA378" s="153"/>
      <c r="IB378" s="153"/>
      <c r="IC378" s="153"/>
      <c r="ID378" s="153"/>
      <c r="IE378" s="153"/>
      <c r="IF378" s="153"/>
      <c r="IG378" s="153"/>
      <c r="IH378" s="153"/>
      <c r="II378" s="153"/>
      <c r="IJ378" s="153"/>
      <c r="IK378" s="153"/>
      <c r="IL378" s="153"/>
      <c r="IM378" s="153"/>
      <c r="IN378" s="153"/>
      <c r="IO378" s="153"/>
      <c r="IP378" s="153"/>
      <c r="IQ378" s="153"/>
      <c r="IR378" s="153"/>
      <c r="IS378" s="153"/>
      <c r="IT378" s="153"/>
      <c r="IU378" s="153"/>
      <c r="IV378" s="153"/>
      <c r="IW378" s="153"/>
      <c r="IX378" s="153"/>
      <c r="IY378" s="153"/>
      <c r="IZ378" s="153"/>
      <c r="JA378" s="153"/>
      <c r="JB378" s="153"/>
      <c r="JC378" s="153"/>
      <c r="JD378" s="153"/>
      <c r="JE378" s="153"/>
      <c r="JF378" s="153"/>
      <c r="JG378" s="153"/>
      <c r="JH378" s="153"/>
      <c r="JI378" s="153"/>
      <c r="JJ378" s="153"/>
      <c r="JK378" s="153"/>
      <c r="JL378" s="153"/>
      <c r="JM378" s="153"/>
      <c r="JN378" s="153"/>
      <c r="JO378" s="153"/>
      <c r="JP378" s="153"/>
      <c r="JQ378" s="153"/>
      <c r="JR378" s="153"/>
      <c r="JS378" s="153"/>
      <c r="JT378" s="153"/>
      <c r="JU378" s="153"/>
      <c r="JV378" s="153"/>
      <c r="JW378" s="153"/>
      <c r="JX378" s="153"/>
      <c r="JY378" s="153"/>
      <c r="JZ378" s="153"/>
      <c r="KA378" s="153"/>
      <c r="KB378" s="153"/>
      <c r="KC378" s="153"/>
      <c r="KD378" s="153"/>
      <c r="KE378" s="153"/>
      <c r="KF378" s="153"/>
      <c r="KG378" s="153"/>
      <c r="KH378" s="153"/>
      <c r="KI378" s="153"/>
      <c r="KJ378" s="153"/>
      <c r="KK378" s="153"/>
      <c r="KL378" s="153"/>
      <c r="KM378" s="153"/>
      <c r="KN378" s="153"/>
      <c r="KO378" s="153"/>
      <c r="KP378" s="153"/>
      <c r="KQ378" s="153"/>
      <c r="KR378" s="153"/>
      <c r="KS378" s="153"/>
      <c r="KT378" s="153"/>
      <c r="KU378" s="153"/>
      <c r="KV378" s="153"/>
      <c r="KW378" s="153"/>
      <c r="KX378" s="153"/>
      <c r="KY378" s="153"/>
      <c r="KZ378" s="153"/>
      <c r="LA378" s="153"/>
      <c r="LB378" s="153"/>
      <c r="LC378" s="153"/>
      <c r="LD378" s="153"/>
      <c r="LE378" s="153"/>
      <c r="LF378" s="153"/>
      <c r="LG378" s="153"/>
      <c r="LH378" s="153"/>
      <c r="LI378" s="153"/>
      <c r="LJ378" s="153"/>
      <c r="LK378" s="153"/>
      <c r="LL378" s="153"/>
      <c r="LM378" s="153"/>
      <c r="LN378" s="153"/>
      <c r="LO378" s="153"/>
      <c r="LP378" s="153"/>
      <c r="LQ378" s="153"/>
      <c r="LR378" s="153"/>
      <c r="LS378" s="153"/>
      <c r="LT378" s="153"/>
      <c r="LU378" s="153"/>
      <c r="LV378" s="153"/>
      <c r="LW378" s="153"/>
      <c r="LX378" s="153"/>
      <c r="LY378" s="153"/>
      <c r="LZ378" s="153"/>
      <c r="MA378" s="153"/>
      <c r="MB378" s="153"/>
      <c r="MC378" s="153"/>
      <c r="MD378" s="153"/>
      <c r="ME378" s="153"/>
      <c r="MF378" s="153"/>
      <c r="MG378" s="153"/>
      <c r="MH378" s="153"/>
      <c r="MI378" s="153"/>
      <c r="MJ378" s="153"/>
      <c r="MK378" s="153"/>
      <c r="ML378" s="153"/>
      <c r="MM378" s="153"/>
      <c r="MN378" s="153"/>
      <c r="MO378" s="153"/>
      <c r="MP378" s="153"/>
      <c r="MQ378" s="153"/>
      <c r="MR378" s="153"/>
      <c r="MS378" s="153"/>
      <c r="MT378" s="153"/>
      <c r="MU378" s="153"/>
      <c r="MV378" s="153"/>
      <c r="MW378" s="153"/>
      <c r="MX378" s="153"/>
      <c r="MY378" s="153"/>
      <c r="MZ378" s="153"/>
      <c r="NA378" s="153"/>
      <c r="NB378" s="153"/>
      <c r="NC378" s="153"/>
      <c r="ND378" s="153"/>
      <c r="NE378" s="153"/>
      <c r="NF378" s="153"/>
      <c r="NG378" s="153"/>
      <c r="NH378" s="153"/>
      <c r="NI378" s="153"/>
      <c r="NJ378" s="153"/>
      <c r="NK378" s="153"/>
      <c r="NL378" s="153"/>
      <c r="NM378" s="153"/>
      <c r="NN378" s="153"/>
      <c r="NO378" s="153"/>
      <c r="NP378" s="153"/>
      <c r="NQ378" s="153"/>
      <c r="NR378" s="153"/>
      <c r="NS378" s="153"/>
      <c r="NT378" s="153"/>
      <c r="NU378" s="153"/>
      <c r="NV378" s="153"/>
      <c r="NW378" s="153"/>
      <c r="NX378" s="153"/>
      <c r="NY378" s="153"/>
      <c r="NZ378" s="153"/>
      <c r="OA378" s="153"/>
      <c r="OB378" s="153"/>
      <c r="OC378" s="153"/>
      <c r="OD378" s="153"/>
      <c r="OE378" s="153"/>
      <c r="OF378" s="153"/>
      <c r="OG378" s="153"/>
      <c r="OH378" s="153"/>
      <c r="OI378" s="153"/>
      <c r="OJ378" s="153"/>
      <c r="OK378" s="153"/>
      <c r="OL378" s="153"/>
      <c r="OM378" s="153"/>
      <c r="ON378" s="153"/>
      <c r="OO378" s="154"/>
      <c r="OP378" s="144"/>
      <c r="OQ378" s="155">
        <v>21225</v>
      </c>
      <c r="OR378" s="153"/>
      <c r="OS378" s="153"/>
      <c r="OT378" s="153"/>
      <c r="OU378" s="153"/>
      <c r="OV378" s="153"/>
      <c r="OW378" s="153">
        <v>1</v>
      </c>
      <c r="OX378" s="153">
        <v>0</v>
      </c>
      <c r="OY378" s="153"/>
      <c r="OZ378" s="153"/>
      <c r="PA378" s="153"/>
      <c r="PB378" s="153"/>
      <c r="PC378" s="153"/>
      <c r="PD378" s="153"/>
      <c r="PE378" s="153"/>
      <c r="PF378" s="153"/>
      <c r="PG378" s="153"/>
      <c r="PH378" s="153"/>
      <c r="PI378" s="153"/>
      <c r="PJ378" s="156"/>
      <c r="PK378" s="144">
        <v>21226</v>
      </c>
      <c r="PL378" s="144">
        <v>21226</v>
      </c>
    </row>
    <row r="379" spans="1:428" ht="15" x14ac:dyDescent="0.25">
      <c r="A379" s="158">
        <v>713100</v>
      </c>
      <c r="B379" s="159" t="s">
        <v>753</v>
      </c>
      <c r="C379" s="149" t="s">
        <v>563</v>
      </c>
      <c r="D379" s="155"/>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c r="AY379" s="153"/>
      <c r="AZ379" s="153"/>
      <c r="BA379" s="153"/>
      <c r="BB379" s="153"/>
      <c r="BC379" s="153"/>
      <c r="BD379" s="153"/>
      <c r="BE379" s="153"/>
      <c r="BF379" s="153"/>
      <c r="BG379" s="153"/>
      <c r="BH379" s="153"/>
      <c r="BI379" s="153"/>
      <c r="BJ379" s="153"/>
      <c r="BK379" s="153"/>
      <c r="BL379" s="153"/>
      <c r="BM379" s="153"/>
      <c r="BN379" s="153"/>
      <c r="BO379" s="153"/>
      <c r="BP379" s="153"/>
      <c r="BQ379" s="153"/>
      <c r="BR379" s="153"/>
      <c r="BS379" s="153"/>
      <c r="BT379" s="153"/>
      <c r="BU379" s="153"/>
      <c r="BV379" s="153"/>
      <c r="BW379" s="153"/>
      <c r="BX379" s="153"/>
      <c r="BY379" s="153"/>
      <c r="BZ379" s="153"/>
      <c r="CA379" s="153"/>
      <c r="CB379" s="153"/>
      <c r="CC379" s="153"/>
      <c r="CD379" s="153"/>
      <c r="CE379" s="153"/>
      <c r="CF379" s="153"/>
      <c r="CG379" s="153"/>
      <c r="CH379" s="153"/>
      <c r="CI379" s="153"/>
      <c r="CJ379" s="153"/>
      <c r="CK379" s="153"/>
      <c r="CL379" s="153"/>
      <c r="CM379" s="153"/>
      <c r="CN379" s="153"/>
      <c r="CO379" s="153"/>
      <c r="CP379" s="153"/>
      <c r="CQ379" s="153"/>
      <c r="CR379" s="153"/>
      <c r="CS379" s="153"/>
      <c r="CT379" s="153"/>
      <c r="CU379" s="153"/>
      <c r="CV379" s="153"/>
      <c r="CW379" s="153"/>
      <c r="CX379" s="153"/>
      <c r="CY379" s="153"/>
      <c r="CZ379" s="153"/>
      <c r="DA379" s="153"/>
      <c r="DB379" s="153"/>
      <c r="DC379" s="153"/>
      <c r="DD379" s="153"/>
      <c r="DE379" s="153"/>
      <c r="DF379" s="153"/>
      <c r="DG379" s="153"/>
      <c r="DH379" s="153"/>
      <c r="DI379" s="153"/>
      <c r="DJ379" s="153"/>
      <c r="DK379" s="153"/>
      <c r="DL379" s="153"/>
      <c r="DM379" s="153"/>
      <c r="DN379" s="153"/>
      <c r="DO379" s="153"/>
      <c r="DP379" s="153"/>
      <c r="DQ379" s="153"/>
      <c r="DR379" s="153"/>
      <c r="DS379" s="153"/>
      <c r="DT379" s="153"/>
      <c r="DU379" s="153"/>
      <c r="DV379" s="153"/>
      <c r="DW379" s="153"/>
      <c r="DX379" s="153"/>
      <c r="DY379" s="153"/>
      <c r="DZ379" s="153"/>
      <c r="EA379" s="153"/>
      <c r="EB379" s="153"/>
      <c r="EC379" s="153"/>
      <c r="ED379" s="153"/>
      <c r="EE379" s="153"/>
      <c r="EF379" s="153"/>
      <c r="EG379" s="153"/>
      <c r="EH379" s="153"/>
      <c r="EI379" s="153"/>
      <c r="EJ379" s="153"/>
      <c r="EK379" s="153"/>
      <c r="EL379" s="153"/>
      <c r="EM379" s="153"/>
      <c r="EN379" s="153"/>
      <c r="EO379" s="153"/>
      <c r="EP379" s="153"/>
      <c r="EQ379" s="153"/>
      <c r="ER379" s="153"/>
      <c r="ES379" s="153"/>
      <c r="ET379" s="153"/>
      <c r="EU379" s="153"/>
      <c r="EV379" s="153"/>
      <c r="EW379" s="153"/>
      <c r="EX379" s="153"/>
      <c r="EY379" s="153"/>
      <c r="EZ379" s="153"/>
      <c r="FA379" s="153"/>
      <c r="FB379" s="153"/>
      <c r="FC379" s="153"/>
      <c r="FD379" s="153"/>
      <c r="FE379" s="153"/>
      <c r="FF379" s="153"/>
      <c r="FG379" s="153"/>
      <c r="FH379" s="153"/>
      <c r="FI379" s="153"/>
      <c r="FJ379" s="153"/>
      <c r="FK379" s="153"/>
      <c r="FL379" s="153"/>
      <c r="FM379" s="153"/>
      <c r="FN379" s="153"/>
      <c r="FO379" s="153"/>
      <c r="FP379" s="153"/>
      <c r="FQ379" s="153"/>
      <c r="FR379" s="153"/>
      <c r="FS379" s="153"/>
      <c r="FT379" s="153"/>
      <c r="FU379" s="153"/>
      <c r="FV379" s="153"/>
      <c r="FW379" s="153"/>
      <c r="FX379" s="153"/>
      <c r="FY379" s="153"/>
      <c r="FZ379" s="153"/>
      <c r="GA379" s="153"/>
      <c r="GB379" s="153"/>
      <c r="GC379" s="153"/>
      <c r="GD379" s="153"/>
      <c r="GE379" s="153"/>
      <c r="GF379" s="153"/>
      <c r="GG379" s="153"/>
      <c r="GH379" s="153"/>
      <c r="GI379" s="153"/>
      <c r="GJ379" s="153"/>
      <c r="GK379" s="153"/>
      <c r="GL379" s="153"/>
      <c r="GM379" s="153"/>
      <c r="GN379" s="153"/>
      <c r="GO379" s="153"/>
      <c r="GP379" s="153"/>
      <c r="GQ379" s="153"/>
      <c r="GR379" s="153"/>
      <c r="GS379" s="153"/>
      <c r="GT379" s="153"/>
      <c r="GU379" s="153"/>
      <c r="GV379" s="153"/>
      <c r="GW379" s="153"/>
      <c r="GX379" s="153"/>
      <c r="GY379" s="153"/>
      <c r="GZ379" s="153"/>
      <c r="HA379" s="153"/>
      <c r="HB379" s="153"/>
      <c r="HC379" s="153"/>
      <c r="HD379" s="153"/>
      <c r="HE379" s="153"/>
      <c r="HF379" s="153"/>
      <c r="HG379" s="153"/>
      <c r="HH379" s="153"/>
      <c r="HI379" s="153"/>
      <c r="HJ379" s="153"/>
      <c r="HK379" s="153"/>
      <c r="HL379" s="153"/>
      <c r="HM379" s="153"/>
      <c r="HN379" s="153"/>
      <c r="HO379" s="153"/>
      <c r="HP379" s="153"/>
      <c r="HQ379" s="153"/>
      <c r="HR379" s="153"/>
      <c r="HS379" s="153"/>
      <c r="HT379" s="153"/>
      <c r="HU379" s="153"/>
      <c r="HV379" s="153"/>
      <c r="HW379" s="153"/>
      <c r="HX379" s="153"/>
      <c r="HY379" s="153"/>
      <c r="HZ379" s="153"/>
      <c r="IA379" s="153"/>
      <c r="IB379" s="153"/>
      <c r="IC379" s="153"/>
      <c r="ID379" s="153"/>
      <c r="IE379" s="153"/>
      <c r="IF379" s="153"/>
      <c r="IG379" s="153"/>
      <c r="IH379" s="153"/>
      <c r="II379" s="153"/>
      <c r="IJ379" s="153"/>
      <c r="IK379" s="153"/>
      <c r="IL379" s="153"/>
      <c r="IM379" s="153"/>
      <c r="IN379" s="153"/>
      <c r="IO379" s="153"/>
      <c r="IP379" s="153"/>
      <c r="IQ379" s="153"/>
      <c r="IR379" s="153"/>
      <c r="IS379" s="153"/>
      <c r="IT379" s="153"/>
      <c r="IU379" s="153"/>
      <c r="IV379" s="153"/>
      <c r="IW379" s="153"/>
      <c r="IX379" s="153"/>
      <c r="IY379" s="153"/>
      <c r="IZ379" s="153"/>
      <c r="JA379" s="153"/>
      <c r="JB379" s="153"/>
      <c r="JC379" s="153"/>
      <c r="JD379" s="153"/>
      <c r="JE379" s="153"/>
      <c r="JF379" s="153"/>
      <c r="JG379" s="153"/>
      <c r="JH379" s="153"/>
      <c r="JI379" s="153"/>
      <c r="JJ379" s="153"/>
      <c r="JK379" s="153"/>
      <c r="JL379" s="153"/>
      <c r="JM379" s="153"/>
      <c r="JN379" s="153"/>
      <c r="JO379" s="153"/>
      <c r="JP379" s="153"/>
      <c r="JQ379" s="153"/>
      <c r="JR379" s="153"/>
      <c r="JS379" s="153"/>
      <c r="JT379" s="153"/>
      <c r="JU379" s="153"/>
      <c r="JV379" s="153"/>
      <c r="JW379" s="153"/>
      <c r="JX379" s="153"/>
      <c r="JY379" s="153"/>
      <c r="JZ379" s="153"/>
      <c r="KA379" s="153"/>
      <c r="KB379" s="153"/>
      <c r="KC379" s="153"/>
      <c r="KD379" s="153"/>
      <c r="KE379" s="153"/>
      <c r="KF379" s="153"/>
      <c r="KG379" s="153"/>
      <c r="KH379" s="153"/>
      <c r="KI379" s="153"/>
      <c r="KJ379" s="153"/>
      <c r="KK379" s="153"/>
      <c r="KL379" s="153"/>
      <c r="KM379" s="153"/>
      <c r="KN379" s="153"/>
      <c r="KO379" s="153"/>
      <c r="KP379" s="153"/>
      <c r="KQ379" s="153"/>
      <c r="KR379" s="153"/>
      <c r="KS379" s="153"/>
      <c r="KT379" s="153"/>
      <c r="KU379" s="153"/>
      <c r="KV379" s="153"/>
      <c r="KW379" s="153"/>
      <c r="KX379" s="153"/>
      <c r="KY379" s="153"/>
      <c r="KZ379" s="153"/>
      <c r="LA379" s="153"/>
      <c r="LB379" s="153"/>
      <c r="LC379" s="153"/>
      <c r="LD379" s="153"/>
      <c r="LE379" s="153"/>
      <c r="LF379" s="153"/>
      <c r="LG379" s="153"/>
      <c r="LH379" s="153"/>
      <c r="LI379" s="153"/>
      <c r="LJ379" s="153"/>
      <c r="LK379" s="153"/>
      <c r="LL379" s="153"/>
      <c r="LM379" s="153"/>
      <c r="LN379" s="153"/>
      <c r="LO379" s="153"/>
      <c r="LP379" s="153"/>
      <c r="LQ379" s="153"/>
      <c r="LR379" s="153"/>
      <c r="LS379" s="153"/>
      <c r="LT379" s="153"/>
      <c r="LU379" s="153"/>
      <c r="LV379" s="153"/>
      <c r="LW379" s="153"/>
      <c r="LX379" s="153"/>
      <c r="LY379" s="153"/>
      <c r="LZ379" s="153"/>
      <c r="MA379" s="153"/>
      <c r="MB379" s="153"/>
      <c r="MC379" s="153"/>
      <c r="MD379" s="153"/>
      <c r="ME379" s="153"/>
      <c r="MF379" s="153"/>
      <c r="MG379" s="153">
        <v>207</v>
      </c>
      <c r="MH379" s="153"/>
      <c r="MI379" s="153"/>
      <c r="MJ379" s="153"/>
      <c r="MK379" s="153"/>
      <c r="ML379" s="153"/>
      <c r="MM379" s="153"/>
      <c r="MN379" s="153"/>
      <c r="MO379" s="153">
        <v>68</v>
      </c>
      <c r="MP379" s="153"/>
      <c r="MQ379" s="153">
        <v>1</v>
      </c>
      <c r="MR379" s="153">
        <v>7</v>
      </c>
      <c r="MS379" s="153"/>
      <c r="MT379" s="153"/>
      <c r="MU379" s="153"/>
      <c r="MV379" s="153"/>
      <c r="MW379" s="153"/>
      <c r="MX379" s="153"/>
      <c r="MY379" s="153"/>
      <c r="MZ379" s="153"/>
      <c r="NA379" s="153"/>
      <c r="NB379" s="153"/>
      <c r="NC379" s="153"/>
      <c r="ND379" s="153"/>
      <c r="NE379" s="153"/>
      <c r="NF379" s="153"/>
      <c r="NG379" s="153"/>
      <c r="NH379" s="153"/>
      <c r="NI379" s="153"/>
      <c r="NJ379" s="153">
        <v>16</v>
      </c>
      <c r="NK379" s="153"/>
      <c r="NL379" s="153"/>
      <c r="NM379" s="153"/>
      <c r="NN379" s="153"/>
      <c r="NO379" s="153">
        <v>157</v>
      </c>
      <c r="NP379" s="153"/>
      <c r="NQ379" s="153"/>
      <c r="NR379" s="153">
        <v>111</v>
      </c>
      <c r="NS379" s="153"/>
      <c r="NT379" s="153"/>
      <c r="NU379" s="153"/>
      <c r="NV379" s="153"/>
      <c r="NW379" s="153"/>
      <c r="NX379" s="153"/>
      <c r="NY379" s="153"/>
      <c r="NZ379" s="153"/>
      <c r="OA379" s="153"/>
      <c r="OB379" s="153"/>
      <c r="OC379" s="153"/>
      <c r="OD379" s="153"/>
      <c r="OE379" s="153"/>
      <c r="OF379" s="153"/>
      <c r="OG379" s="153"/>
      <c r="OH379" s="153"/>
      <c r="OI379" s="153"/>
      <c r="OJ379" s="153"/>
      <c r="OK379" s="153"/>
      <c r="OL379" s="153"/>
      <c r="OM379" s="153"/>
      <c r="ON379" s="153"/>
      <c r="OO379" s="154"/>
      <c r="OP379" s="144">
        <v>567</v>
      </c>
      <c r="OQ379" s="155">
        <v>17522</v>
      </c>
      <c r="OR379" s="153"/>
      <c r="OS379" s="153"/>
      <c r="OT379" s="153"/>
      <c r="OU379" s="153"/>
      <c r="OV379" s="153"/>
      <c r="OW379" s="153">
        <v>1</v>
      </c>
      <c r="OX379" s="153">
        <v>0</v>
      </c>
      <c r="OY379" s="153"/>
      <c r="OZ379" s="153"/>
      <c r="PA379" s="153"/>
      <c r="PB379" s="153"/>
      <c r="PC379" s="153"/>
      <c r="PD379" s="153"/>
      <c r="PE379" s="153"/>
      <c r="PF379" s="153"/>
      <c r="PG379" s="153"/>
      <c r="PH379" s="153"/>
      <c r="PI379" s="153"/>
      <c r="PJ379" s="156"/>
      <c r="PK379" s="144">
        <v>17523</v>
      </c>
      <c r="PL379" s="144">
        <v>18091</v>
      </c>
    </row>
    <row r="380" spans="1:428" ht="15" x14ac:dyDescent="0.25">
      <c r="A380" s="158">
        <v>713200</v>
      </c>
      <c r="B380" s="159" t="s">
        <v>753</v>
      </c>
      <c r="C380" s="149" t="s">
        <v>564</v>
      </c>
      <c r="D380" s="155"/>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c r="AA380" s="153"/>
      <c r="AB380" s="153"/>
      <c r="AC380" s="153"/>
      <c r="AD380" s="153"/>
      <c r="AE380" s="153"/>
      <c r="AF380" s="153"/>
      <c r="AG380" s="153"/>
      <c r="AH380" s="153"/>
      <c r="AI380" s="153"/>
      <c r="AJ380" s="153"/>
      <c r="AK380" s="153"/>
      <c r="AL380" s="153"/>
      <c r="AM380" s="153"/>
      <c r="AN380" s="153"/>
      <c r="AO380" s="153"/>
      <c r="AP380" s="153"/>
      <c r="AQ380" s="153"/>
      <c r="AR380" s="153"/>
      <c r="AS380" s="153"/>
      <c r="AT380" s="153"/>
      <c r="AU380" s="153"/>
      <c r="AV380" s="153"/>
      <c r="AW380" s="153"/>
      <c r="AX380" s="153"/>
      <c r="AY380" s="153"/>
      <c r="AZ380" s="153"/>
      <c r="BA380" s="153"/>
      <c r="BB380" s="153"/>
      <c r="BC380" s="153"/>
      <c r="BD380" s="153"/>
      <c r="BE380" s="153"/>
      <c r="BF380" s="153"/>
      <c r="BG380" s="153"/>
      <c r="BH380" s="153"/>
      <c r="BI380" s="153"/>
      <c r="BJ380" s="153"/>
      <c r="BK380" s="153"/>
      <c r="BL380" s="153"/>
      <c r="BM380" s="153"/>
      <c r="BN380" s="153"/>
      <c r="BO380" s="153"/>
      <c r="BP380" s="153"/>
      <c r="BQ380" s="153"/>
      <c r="BR380" s="153"/>
      <c r="BS380" s="153"/>
      <c r="BT380" s="153"/>
      <c r="BU380" s="153"/>
      <c r="BV380" s="153"/>
      <c r="BW380" s="153"/>
      <c r="BX380" s="153"/>
      <c r="BY380" s="153"/>
      <c r="BZ380" s="153"/>
      <c r="CA380" s="153"/>
      <c r="CB380" s="153"/>
      <c r="CC380" s="153"/>
      <c r="CD380" s="153"/>
      <c r="CE380" s="153"/>
      <c r="CF380" s="153"/>
      <c r="CG380" s="153"/>
      <c r="CH380" s="153"/>
      <c r="CI380" s="153"/>
      <c r="CJ380" s="153"/>
      <c r="CK380" s="153"/>
      <c r="CL380" s="153"/>
      <c r="CM380" s="153"/>
      <c r="CN380" s="153"/>
      <c r="CO380" s="153"/>
      <c r="CP380" s="153"/>
      <c r="CQ380" s="153"/>
      <c r="CR380" s="153"/>
      <c r="CS380" s="153"/>
      <c r="CT380" s="153"/>
      <c r="CU380" s="153"/>
      <c r="CV380" s="153"/>
      <c r="CW380" s="153"/>
      <c r="CX380" s="153"/>
      <c r="CY380" s="153"/>
      <c r="CZ380" s="153"/>
      <c r="DA380" s="153"/>
      <c r="DB380" s="153"/>
      <c r="DC380" s="153"/>
      <c r="DD380" s="153"/>
      <c r="DE380" s="153"/>
      <c r="DF380" s="153"/>
      <c r="DG380" s="153"/>
      <c r="DH380" s="153"/>
      <c r="DI380" s="153"/>
      <c r="DJ380" s="153"/>
      <c r="DK380" s="153"/>
      <c r="DL380" s="153"/>
      <c r="DM380" s="153"/>
      <c r="DN380" s="153"/>
      <c r="DO380" s="153"/>
      <c r="DP380" s="153"/>
      <c r="DQ380" s="153"/>
      <c r="DR380" s="153"/>
      <c r="DS380" s="153"/>
      <c r="DT380" s="153"/>
      <c r="DU380" s="153"/>
      <c r="DV380" s="153"/>
      <c r="DW380" s="153"/>
      <c r="DX380" s="153"/>
      <c r="DY380" s="153"/>
      <c r="DZ380" s="153"/>
      <c r="EA380" s="153"/>
      <c r="EB380" s="153"/>
      <c r="EC380" s="153"/>
      <c r="ED380" s="153"/>
      <c r="EE380" s="153"/>
      <c r="EF380" s="153"/>
      <c r="EG380" s="153"/>
      <c r="EH380" s="153"/>
      <c r="EI380" s="153"/>
      <c r="EJ380" s="153"/>
      <c r="EK380" s="153"/>
      <c r="EL380" s="153"/>
      <c r="EM380" s="153"/>
      <c r="EN380" s="153"/>
      <c r="EO380" s="153"/>
      <c r="EP380" s="153"/>
      <c r="EQ380" s="153"/>
      <c r="ER380" s="153"/>
      <c r="ES380" s="153"/>
      <c r="ET380" s="153"/>
      <c r="EU380" s="153"/>
      <c r="EV380" s="153"/>
      <c r="EW380" s="153"/>
      <c r="EX380" s="153"/>
      <c r="EY380" s="153"/>
      <c r="EZ380" s="153"/>
      <c r="FA380" s="153"/>
      <c r="FB380" s="153"/>
      <c r="FC380" s="153"/>
      <c r="FD380" s="153"/>
      <c r="FE380" s="153"/>
      <c r="FF380" s="153"/>
      <c r="FG380" s="153"/>
      <c r="FH380" s="153"/>
      <c r="FI380" s="153"/>
      <c r="FJ380" s="153"/>
      <c r="FK380" s="153"/>
      <c r="FL380" s="153"/>
      <c r="FM380" s="153"/>
      <c r="FN380" s="153"/>
      <c r="FO380" s="153"/>
      <c r="FP380" s="153"/>
      <c r="FQ380" s="153"/>
      <c r="FR380" s="153"/>
      <c r="FS380" s="153"/>
      <c r="FT380" s="153"/>
      <c r="FU380" s="153"/>
      <c r="FV380" s="153"/>
      <c r="FW380" s="153"/>
      <c r="FX380" s="153"/>
      <c r="FY380" s="153"/>
      <c r="FZ380" s="153"/>
      <c r="GA380" s="153"/>
      <c r="GB380" s="153"/>
      <c r="GC380" s="153"/>
      <c r="GD380" s="153"/>
      <c r="GE380" s="153"/>
      <c r="GF380" s="153"/>
      <c r="GG380" s="153"/>
      <c r="GH380" s="153"/>
      <c r="GI380" s="153"/>
      <c r="GJ380" s="153"/>
      <c r="GK380" s="153"/>
      <c r="GL380" s="153"/>
      <c r="GM380" s="153"/>
      <c r="GN380" s="153"/>
      <c r="GO380" s="153"/>
      <c r="GP380" s="153"/>
      <c r="GQ380" s="153"/>
      <c r="GR380" s="153"/>
      <c r="GS380" s="153"/>
      <c r="GT380" s="153"/>
      <c r="GU380" s="153"/>
      <c r="GV380" s="153"/>
      <c r="GW380" s="153"/>
      <c r="GX380" s="153"/>
      <c r="GY380" s="153"/>
      <c r="GZ380" s="153"/>
      <c r="HA380" s="153"/>
      <c r="HB380" s="153"/>
      <c r="HC380" s="153"/>
      <c r="HD380" s="153"/>
      <c r="HE380" s="153"/>
      <c r="HF380" s="153"/>
      <c r="HG380" s="153"/>
      <c r="HH380" s="153"/>
      <c r="HI380" s="153"/>
      <c r="HJ380" s="153"/>
      <c r="HK380" s="153"/>
      <c r="HL380" s="153"/>
      <c r="HM380" s="153"/>
      <c r="HN380" s="153"/>
      <c r="HO380" s="153"/>
      <c r="HP380" s="153"/>
      <c r="HQ380" s="153"/>
      <c r="HR380" s="153"/>
      <c r="HS380" s="153"/>
      <c r="HT380" s="153"/>
      <c r="HU380" s="153"/>
      <c r="HV380" s="153"/>
      <c r="HW380" s="153"/>
      <c r="HX380" s="153"/>
      <c r="HY380" s="153"/>
      <c r="HZ380" s="153"/>
      <c r="IA380" s="153"/>
      <c r="IB380" s="153"/>
      <c r="IC380" s="153"/>
      <c r="ID380" s="153"/>
      <c r="IE380" s="153"/>
      <c r="IF380" s="153"/>
      <c r="IG380" s="153"/>
      <c r="IH380" s="153"/>
      <c r="II380" s="153"/>
      <c r="IJ380" s="153"/>
      <c r="IK380" s="153"/>
      <c r="IL380" s="153"/>
      <c r="IM380" s="153"/>
      <c r="IN380" s="153"/>
      <c r="IO380" s="153"/>
      <c r="IP380" s="153"/>
      <c r="IQ380" s="153"/>
      <c r="IR380" s="153"/>
      <c r="IS380" s="153"/>
      <c r="IT380" s="153"/>
      <c r="IU380" s="153"/>
      <c r="IV380" s="153"/>
      <c r="IW380" s="153"/>
      <c r="IX380" s="153"/>
      <c r="IY380" s="153"/>
      <c r="IZ380" s="153"/>
      <c r="JA380" s="153"/>
      <c r="JB380" s="153"/>
      <c r="JC380" s="153"/>
      <c r="JD380" s="153"/>
      <c r="JE380" s="153"/>
      <c r="JF380" s="153"/>
      <c r="JG380" s="153"/>
      <c r="JH380" s="153"/>
      <c r="JI380" s="153"/>
      <c r="JJ380" s="153"/>
      <c r="JK380" s="153"/>
      <c r="JL380" s="153"/>
      <c r="JM380" s="153"/>
      <c r="JN380" s="153"/>
      <c r="JO380" s="153"/>
      <c r="JP380" s="153"/>
      <c r="JQ380" s="153"/>
      <c r="JR380" s="153"/>
      <c r="JS380" s="153"/>
      <c r="JT380" s="153"/>
      <c r="JU380" s="153"/>
      <c r="JV380" s="153"/>
      <c r="JW380" s="153"/>
      <c r="JX380" s="153"/>
      <c r="JY380" s="153"/>
      <c r="JZ380" s="153"/>
      <c r="KA380" s="153"/>
      <c r="KB380" s="153"/>
      <c r="KC380" s="153"/>
      <c r="KD380" s="153"/>
      <c r="KE380" s="153"/>
      <c r="KF380" s="153"/>
      <c r="KG380" s="153"/>
      <c r="KH380" s="153"/>
      <c r="KI380" s="153"/>
      <c r="KJ380" s="153"/>
      <c r="KK380" s="153"/>
      <c r="KL380" s="153"/>
      <c r="KM380" s="153"/>
      <c r="KN380" s="153"/>
      <c r="KO380" s="153"/>
      <c r="KP380" s="153"/>
      <c r="KQ380" s="153"/>
      <c r="KR380" s="153"/>
      <c r="KS380" s="153"/>
      <c r="KT380" s="153"/>
      <c r="KU380" s="153"/>
      <c r="KV380" s="153"/>
      <c r="KW380" s="153"/>
      <c r="KX380" s="153"/>
      <c r="KY380" s="153"/>
      <c r="KZ380" s="153"/>
      <c r="LA380" s="153"/>
      <c r="LB380" s="153"/>
      <c r="LC380" s="153"/>
      <c r="LD380" s="153"/>
      <c r="LE380" s="153"/>
      <c r="LF380" s="153"/>
      <c r="LG380" s="153"/>
      <c r="LH380" s="153"/>
      <c r="LI380" s="153"/>
      <c r="LJ380" s="153"/>
      <c r="LK380" s="153"/>
      <c r="LL380" s="153"/>
      <c r="LM380" s="153"/>
      <c r="LN380" s="153"/>
      <c r="LO380" s="153"/>
      <c r="LP380" s="153"/>
      <c r="LQ380" s="153"/>
      <c r="LR380" s="153"/>
      <c r="LS380" s="153"/>
      <c r="LT380" s="153"/>
      <c r="LU380" s="153"/>
      <c r="LV380" s="153"/>
      <c r="LW380" s="153"/>
      <c r="LX380" s="153"/>
      <c r="LY380" s="153"/>
      <c r="LZ380" s="153"/>
      <c r="MA380" s="153"/>
      <c r="MB380" s="153"/>
      <c r="MC380" s="153"/>
      <c r="MD380" s="153"/>
      <c r="ME380" s="153"/>
      <c r="MF380" s="153"/>
      <c r="MG380" s="153"/>
      <c r="MH380" s="153"/>
      <c r="MI380" s="153"/>
      <c r="MJ380" s="153"/>
      <c r="MK380" s="153"/>
      <c r="ML380" s="153"/>
      <c r="MM380" s="153"/>
      <c r="MN380" s="153"/>
      <c r="MO380" s="153"/>
      <c r="MP380" s="153"/>
      <c r="MQ380" s="153"/>
      <c r="MR380" s="153"/>
      <c r="MS380" s="153"/>
      <c r="MT380" s="153"/>
      <c r="MU380" s="153"/>
      <c r="MV380" s="153"/>
      <c r="MW380" s="153"/>
      <c r="MX380" s="153"/>
      <c r="MY380" s="153"/>
      <c r="MZ380" s="153"/>
      <c r="NA380" s="153"/>
      <c r="NB380" s="153"/>
      <c r="NC380" s="153"/>
      <c r="ND380" s="153"/>
      <c r="NE380" s="153"/>
      <c r="NF380" s="153"/>
      <c r="NG380" s="153"/>
      <c r="NH380" s="153"/>
      <c r="NI380" s="153"/>
      <c r="NJ380" s="153"/>
      <c r="NK380" s="153"/>
      <c r="NL380" s="153"/>
      <c r="NM380" s="153">
        <v>199</v>
      </c>
      <c r="NN380" s="153"/>
      <c r="NO380" s="153"/>
      <c r="NP380" s="153"/>
      <c r="NQ380" s="153"/>
      <c r="NR380" s="153"/>
      <c r="NS380" s="153"/>
      <c r="NT380" s="153"/>
      <c r="NU380" s="153"/>
      <c r="NV380" s="153"/>
      <c r="NW380" s="153"/>
      <c r="NX380" s="153"/>
      <c r="NY380" s="153"/>
      <c r="NZ380" s="153"/>
      <c r="OA380" s="153"/>
      <c r="OB380" s="153"/>
      <c r="OC380" s="153"/>
      <c r="OD380" s="153"/>
      <c r="OE380" s="153"/>
      <c r="OF380" s="153"/>
      <c r="OG380" s="153"/>
      <c r="OH380" s="153"/>
      <c r="OI380" s="153"/>
      <c r="OJ380" s="153"/>
      <c r="OK380" s="153"/>
      <c r="OL380" s="153"/>
      <c r="OM380" s="153"/>
      <c r="ON380" s="153"/>
      <c r="OO380" s="154">
        <v>86</v>
      </c>
      <c r="OP380" s="144">
        <v>285</v>
      </c>
      <c r="OQ380" s="155">
        <v>111858</v>
      </c>
      <c r="OR380" s="153"/>
      <c r="OS380" s="153"/>
      <c r="OT380" s="153"/>
      <c r="OU380" s="153"/>
      <c r="OV380" s="153"/>
      <c r="OW380" s="153">
        <v>1</v>
      </c>
      <c r="OX380" s="153">
        <v>0</v>
      </c>
      <c r="OY380" s="153"/>
      <c r="OZ380" s="153"/>
      <c r="PA380" s="153"/>
      <c r="PB380" s="153"/>
      <c r="PC380" s="153"/>
      <c r="PD380" s="153"/>
      <c r="PE380" s="153"/>
      <c r="PF380" s="153"/>
      <c r="PG380" s="153"/>
      <c r="PH380" s="153"/>
      <c r="PI380" s="153"/>
      <c r="PJ380" s="156"/>
      <c r="PK380" s="144">
        <v>111859</v>
      </c>
      <c r="PL380" s="144">
        <v>112145</v>
      </c>
    </row>
    <row r="381" spans="1:428" ht="15" x14ac:dyDescent="0.25">
      <c r="A381" s="158">
        <v>713900</v>
      </c>
      <c r="B381" s="159" t="s">
        <v>753</v>
      </c>
      <c r="C381" s="149" t="s">
        <v>565</v>
      </c>
      <c r="D381" s="155">
        <v>2</v>
      </c>
      <c r="E381" s="153">
        <v>3</v>
      </c>
      <c r="F381" s="153">
        <v>1</v>
      </c>
      <c r="G381" s="153">
        <v>1</v>
      </c>
      <c r="H381" s="153">
        <v>1</v>
      </c>
      <c r="I381" s="153">
        <v>1</v>
      </c>
      <c r="J381" s="153">
        <v>5</v>
      </c>
      <c r="K381" s="153">
        <v>0</v>
      </c>
      <c r="L381" s="153">
        <v>5</v>
      </c>
      <c r="M381" s="153">
        <v>2</v>
      </c>
      <c r="N381" s="153"/>
      <c r="O381" s="153"/>
      <c r="P381" s="153">
        <v>0</v>
      </c>
      <c r="Q381" s="153"/>
      <c r="R381" s="153">
        <v>0</v>
      </c>
      <c r="S381" s="153"/>
      <c r="T381" s="153"/>
      <c r="U381" s="153">
        <v>0</v>
      </c>
      <c r="V381" s="153"/>
      <c r="W381" s="153">
        <v>0</v>
      </c>
      <c r="X381" s="153">
        <v>11</v>
      </c>
      <c r="Y381" s="153">
        <v>38</v>
      </c>
      <c r="Z381" s="153">
        <v>9</v>
      </c>
      <c r="AA381" s="153"/>
      <c r="AB381" s="153">
        <v>1</v>
      </c>
      <c r="AC381" s="153">
        <v>0</v>
      </c>
      <c r="AD381" s="153">
        <v>13</v>
      </c>
      <c r="AE381" s="153">
        <v>2</v>
      </c>
      <c r="AF381" s="153">
        <v>8</v>
      </c>
      <c r="AG381" s="153">
        <v>1</v>
      </c>
      <c r="AH381" s="153">
        <v>33</v>
      </c>
      <c r="AI381" s="153">
        <v>1</v>
      </c>
      <c r="AJ381" s="153">
        <v>2</v>
      </c>
      <c r="AK381" s="153">
        <v>0</v>
      </c>
      <c r="AL381" s="153">
        <v>19</v>
      </c>
      <c r="AM381" s="153">
        <v>4</v>
      </c>
      <c r="AN381" s="153">
        <v>1</v>
      </c>
      <c r="AO381" s="153">
        <v>1</v>
      </c>
      <c r="AP381" s="153">
        <v>1</v>
      </c>
      <c r="AQ381" s="153">
        <v>1</v>
      </c>
      <c r="AR381" s="153">
        <v>1</v>
      </c>
      <c r="AS381" s="153">
        <v>2</v>
      </c>
      <c r="AT381" s="153">
        <v>0</v>
      </c>
      <c r="AU381" s="153">
        <v>4</v>
      </c>
      <c r="AV381" s="153">
        <v>0</v>
      </c>
      <c r="AW381" s="153">
        <v>1</v>
      </c>
      <c r="AX381" s="153">
        <v>1</v>
      </c>
      <c r="AY381" s="153">
        <v>0</v>
      </c>
      <c r="AZ381" s="153">
        <v>0</v>
      </c>
      <c r="BA381" s="153">
        <v>0</v>
      </c>
      <c r="BB381" s="153">
        <v>0</v>
      </c>
      <c r="BC381" s="153">
        <v>1</v>
      </c>
      <c r="BD381" s="153">
        <v>3</v>
      </c>
      <c r="BE381" s="153">
        <v>1</v>
      </c>
      <c r="BF381" s="153">
        <v>0</v>
      </c>
      <c r="BG381" s="153"/>
      <c r="BH381" s="153">
        <v>0</v>
      </c>
      <c r="BI381" s="153">
        <v>0</v>
      </c>
      <c r="BJ381" s="153">
        <v>0</v>
      </c>
      <c r="BK381" s="153">
        <v>0</v>
      </c>
      <c r="BL381" s="153">
        <v>1</v>
      </c>
      <c r="BM381" s="153">
        <v>1</v>
      </c>
      <c r="BN381" s="153">
        <v>0</v>
      </c>
      <c r="BO381" s="153">
        <v>0</v>
      </c>
      <c r="BP381" s="153">
        <v>1</v>
      </c>
      <c r="BQ381" s="153">
        <v>0</v>
      </c>
      <c r="BR381" s="153">
        <v>3</v>
      </c>
      <c r="BS381" s="153">
        <v>2</v>
      </c>
      <c r="BT381" s="153">
        <v>0</v>
      </c>
      <c r="BU381" s="153">
        <v>0</v>
      </c>
      <c r="BV381" s="153">
        <v>0</v>
      </c>
      <c r="BW381" s="153">
        <v>0</v>
      </c>
      <c r="BX381" s="153">
        <v>0</v>
      </c>
      <c r="BY381" s="153">
        <v>3</v>
      </c>
      <c r="BZ381" s="153">
        <v>2</v>
      </c>
      <c r="CA381" s="153">
        <v>2</v>
      </c>
      <c r="CB381" s="153"/>
      <c r="CC381" s="153">
        <v>1</v>
      </c>
      <c r="CD381" s="153">
        <v>0</v>
      </c>
      <c r="CE381" s="153">
        <v>0</v>
      </c>
      <c r="CF381" s="153"/>
      <c r="CG381" s="153">
        <v>0</v>
      </c>
      <c r="CH381" s="153">
        <v>1</v>
      </c>
      <c r="CI381" s="153"/>
      <c r="CJ381" s="153">
        <v>0</v>
      </c>
      <c r="CK381" s="153">
        <v>1</v>
      </c>
      <c r="CL381" s="153">
        <v>0</v>
      </c>
      <c r="CM381" s="153">
        <v>1</v>
      </c>
      <c r="CN381" s="153">
        <v>0</v>
      </c>
      <c r="CO381" s="153"/>
      <c r="CP381" s="153">
        <v>1</v>
      </c>
      <c r="CQ381" s="153">
        <v>0</v>
      </c>
      <c r="CR381" s="153">
        <v>1</v>
      </c>
      <c r="CS381" s="153">
        <v>0</v>
      </c>
      <c r="CT381" s="153">
        <v>0</v>
      </c>
      <c r="CU381" s="153">
        <v>0</v>
      </c>
      <c r="CV381" s="153">
        <v>0</v>
      </c>
      <c r="CW381" s="153">
        <v>0</v>
      </c>
      <c r="CX381" s="153"/>
      <c r="CY381" s="153"/>
      <c r="CZ381" s="153">
        <v>0</v>
      </c>
      <c r="DA381" s="153">
        <v>1</v>
      </c>
      <c r="DB381" s="153">
        <v>0</v>
      </c>
      <c r="DC381" s="153">
        <v>0</v>
      </c>
      <c r="DD381" s="153">
        <v>0</v>
      </c>
      <c r="DE381" s="153"/>
      <c r="DF381" s="153">
        <v>0</v>
      </c>
      <c r="DG381" s="153"/>
      <c r="DH381" s="153">
        <v>1</v>
      </c>
      <c r="DI381" s="153">
        <v>0</v>
      </c>
      <c r="DJ381" s="153"/>
      <c r="DK381" s="153"/>
      <c r="DL381" s="153"/>
      <c r="DM381" s="153">
        <v>0</v>
      </c>
      <c r="DN381" s="153">
        <v>0</v>
      </c>
      <c r="DO381" s="153"/>
      <c r="DP381" s="153">
        <v>0</v>
      </c>
      <c r="DQ381" s="153"/>
      <c r="DR381" s="153"/>
      <c r="DS381" s="153">
        <v>1</v>
      </c>
      <c r="DT381" s="153">
        <v>0</v>
      </c>
      <c r="DU381" s="153"/>
      <c r="DV381" s="153">
        <v>0</v>
      </c>
      <c r="DW381" s="153"/>
      <c r="DX381" s="153">
        <v>0</v>
      </c>
      <c r="DY381" s="153">
        <v>0</v>
      </c>
      <c r="DZ381" s="153"/>
      <c r="EA381" s="153">
        <v>0</v>
      </c>
      <c r="EB381" s="153"/>
      <c r="EC381" s="153"/>
      <c r="ED381" s="153"/>
      <c r="EE381" s="153">
        <v>0</v>
      </c>
      <c r="EF381" s="153"/>
      <c r="EG381" s="153"/>
      <c r="EH381" s="153"/>
      <c r="EI381" s="153"/>
      <c r="EJ381" s="153"/>
      <c r="EK381" s="153"/>
      <c r="EL381" s="153"/>
      <c r="EM381" s="153"/>
      <c r="EN381" s="153">
        <v>0</v>
      </c>
      <c r="EO381" s="153"/>
      <c r="EP381" s="153"/>
      <c r="EQ381" s="153">
        <v>0</v>
      </c>
      <c r="ER381" s="153">
        <v>0</v>
      </c>
      <c r="ES381" s="153"/>
      <c r="ET381" s="153"/>
      <c r="EU381" s="153">
        <v>0</v>
      </c>
      <c r="EV381" s="153">
        <v>0</v>
      </c>
      <c r="EW381" s="153"/>
      <c r="EX381" s="153">
        <v>1</v>
      </c>
      <c r="EY381" s="153">
        <v>1</v>
      </c>
      <c r="EZ381" s="153">
        <v>0</v>
      </c>
      <c r="FA381" s="153">
        <v>1</v>
      </c>
      <c r="FB381" s="153">
        <v>1</v>
      </c>
      <c r="FC381" s="153">
        <v>2</v>
      </c>
      <c r="FD381" s="153">
        <v>1</v>
      </c>
      <c r="FE381" s="153">
        <v>1</v>
      </c>
      <c r="FF381" s="153">
        <v>0</v>
      </c>
      <c r="FG381" s="153">
        <v>1</v>
      </c>
      <c r="FH381" s="153">
        <v>1</v>
      </c>
      <c r="FI381" s="153"/>
      <c r="FJ381" s="153"/>
      <c r="FK381" s="153">
        <v>1</v>
      </c>
      <c r="FL381" s="153">
        <v>1</v>
      </c>
      <c r="FM381" s="153">
        <v>0</v>
      </c>
      <c r="FN381" s="153">
        <v>0</v>
      </c>
      <c r="FO381" s="153"/>
      <c r="FP381" s="153"/>
      <c r="FQ381" s="153">
        <v>2</v>
      </c>
      <c r="FR381" s="153">
        <v>0</v>
      </c>
      <c r="FS381" s="153">
        <v>0</v>
      </c>
      <c r="FT381" s="153">
        <v>0</v>
      </c>
      <c r="FU381" s="153">
        <v>0</v>
      </c>
      <c r="FV381" s="153">
        <v>0</v>
      </c>
      <c r="FW381" s="153">
        <v>1</v>
      </c>
      <c r="FX381" s="153">
        <v>1</v>
      </c>
      <c r="FY381" s="153">
        <v>1</v>
      </c>
      <c r="FZ381" s="153">
        <v>4</v>
      </c>
      <c r="GA381" s="153">
        <v>0</v>
      </c>
      <c r="GB381" s="153"/>
      <c r="GC381" s="153">
        <v>0</v>
      </c>
      <c r="GD381" s="153">
        <v>1</v>
      </c>
      <c r="GE381" s="153">
        <v>1</v>
      </c>
      <c r="GF381" s="153"/>
      <c r="GG381" s="153"/>
      <c r="GH381" s="153">
        <v>1</v>
      </c>
      <c r="GI381" s="153">
        <v>1</v>
      </c>
      <c r="GJ381" s="153">
        <v>0</v>
      </c>
      <c r="GK381" s="153">
        <v>1</v>
      </c>
      <c r="GL381" s="153">
        <v>0</v>
      </c>
      <c r="GM381" s="153">
        <v>0</v>
      </c>
      <c r="GN381" s="153"/>
      <c r="GO381" s="153"/>
      <c r="GP381" s="153"/>
      <c r="GQ381" s="153">
        <v>0</v>
      </c>
      <c r="GR381" s="153"/>
      <c r="GS381" s="153">
        <v>0</v>
      </c>
      <c r="GT381" s="153">
        <v>0</v>
      </c>
      <c r="GU381" s="153">
        <v>0</v>
      </c>
      <c r="GV381" s="153">
        <v>1</v>
      </c>
      <c r="GW381" s="153"/>
      <c r="GX381" s="153">
        <v>2</v>
      </c>
      <c r="GY381" s="153">
        <v>2</v>
      </c>
      <c r="GZ381" s="153">
        <v>0</v>
      </c>
      <c r="HA381" s="153">
        <v>5</v>
      </c>
      <c r="HB381" s="153">
        <v>1</v>
      </c>
      <c r="HC381" s="153">
        <v>0</v>
      </c>
      <c r="HD381" s="153">
        <v>0</v>
      </c>
      <c r="HE381" s="153">
        <v>0</v>
      </c>
      <c r="HF381" s="153">
        <v>1</v>
      </c>
      <c r="HG381" s="153">
        <v>1</v>
      </c>
      <c r="HH381" s="153">
        <v>1</v>
      </c>
      <c r="HI381" s="153">
        <v>0</v>
      </c>
      <c r="HJ381" s="153">
        <v>0</v>
      </c>
      <c r="HK381" s="153"/>
      <c r="HL381" s="153">
        <v>0</v>
      </c>
      <c r="HM381" s="153"/>
      <c r="HN381" s="153"/>
      <c r="HO381" s="153">
        <v>0</v>
      </c>
      <c r="HP381" s="153"/>
      <c r="HQ381" s="153"/>
      <c r="HR381" s="153">
        <v>0</v>
      </c>
      <c r="HS381" s="153">
        <v>0</v>
      </c>
      <c r="HT381" s="153"/>
      <c r="HU381" s="153">
        <v>0</v>
      </c>
      <c r="HV381" s="153">
        <v>0</v>
      </c>
      <c r="HW381" s="153">
        <v>1</v>
      </c>
      <c r="HX381" s="153">
        <v>4</v>
      </c>
      <c r="HY381" s="153">
        <v>0</v>
      </c>
      <c r="HZ381" s="153">
        <v>0</v>
      </c>
      <c r="IA381" s="153">
        <v>0</v>
      </c>
      <c r="IB381" s="153">
        <v>0</v>
      </c>
      <c r="IC381" s="153">
        <v>8</v>
      </c>
      <c r="ID381" s="153">
        <v>0</v>
      </c>
      <c r="IE381" s="153">
        <v>3</v>
      </c>
      <c r="IF381" s="153">
        <v>1</v>
      </c>
      <c r="IG381" s="153">
        <v>0</v>
      </c>
      <c r="IH381" s="153"/>
      <c r="II381" s="153"/>
      <c r="IJ381" s="153"/>
      <c r="IK381" s="153"/>
      <c r="IL381" s="153">
        <v>1</v>
      </c>
      <c r="IM381" s="153">
        <v>5</v>
      </c>
      <c r="IN381" s="153">
        <v>2</v>
      </c>
      <c r="IO381" s="153">
        <v>0</v>
      </c>
      <c r="IP381" s="153"/>
      <c r="IQ381" s="153">
        <v>0</v>
      </c>
      <c r="IR381" s="153">
        <v>0</v>
      </c>
      <c r="IS381" s="153"/>
      <c r="IT381" s="153">
        <v>0</v>
      </c>
      <c r="IU381" s="153"/>
      <c r="IV381" s="153">
        <v>0</v>
      </c>
      <c r="IW381" s="153">
        <v>0</v>
      </c>
      <c r="IX381" s="153">
        <v>0</v>
      </c>
      <c r="IY381" s="153"/>
      <c r="IZ381" s="153"/>
      <c r="JA381" s="153">
        <v>0</v>
      </c>
      <c r="JB381" s="153">
        <v>3</v>
      </c>
      <c r="JC381" s="153"/>
      <c r="JD381" s="153"/>
      <c r="JE381" s="153">
        <v>3</v>
      </c>
      <c r="JF381" s="153">
        <v>0</v>
      </c>
      <c r="JG381" s="153">
        <v>0</v>
      </c>
      <c r="JH381" s="153">
        <v>7</v>
      </c>
      <c r="JI381" s="153">
        <v>0</v>
      </c>
      <c r="JJ381" s="153">
        <v>0</v>
      </c>
      <c r="JK381" s="153">
        <v>1</v>
      </c>
      <c r="JL381" s="153">
        <v>46</v>
      </c>
      <c r="JM381" s="153">
        <v>26</v>
      </c>
      <c r="JN381" s="153">
        <v>43</v>
      </c>
      <c r="JO381" s="153">
        <v>48</v>
      </c>
      <c r="JP381" s="153">
        <v>55</v>
      </c>
      <c r="JQ381" s="153"/>
      <c r="JR381" s="153">
        <v>117</v>
      </c>
      <c r="JS381" s="153"/>
      <c r="JT381" s="153">
        <v>98</v>
      </c>
      <c r="JU381" s="153"/>
      <c r="JV381" s="153"/>
      <c r="JW381" s="153">
        <v>7</v>
      </c>
      <c r="JX381" s="153">
        <v>28</v>
      </c>
      <c r="JY381" s="153">
        <v>2</v>
      </c>
      <c r="JZ381" s="153">
        <v>43</v>
      </c>
      <c r="KA381" s="153"/>
      <c r="KB381" s="153">
        <v>48</v>
      </c>
      <c r="KC381" s="153"/>
      <c r="KD381" s="153">
        <v>70</v>
      </c>
      <c r="KE381" s="153">
        <v>134</v>
      </c>
      <c r="KF381" s="153">
        <v>0</v>
      </c>
      <c r="KG381" s="153">
        <v>0</v>
      </c>
      <c r="KH381" s="153"/>
      <c r="KI381" s="153"/>
      <c r="KJ381" s="153"/>
      <c r="KK381" s="153"/>
      <c r="KL381" s="153">
        <v>5</v>
      </c>
      <c r="KM381" s="153"/>
      <c r="KN381" s="153">
        <v>1</v>
      </c>
      <c r="KO381" s="153">
        <v>2</v>
      </c>
      <c r="KP381" s="153">
        <v>3</v>
      </c>
      <c r="KQ381" s="153">
        <v>4</v>
      </c>
      <c r="KR381" s="153">
        <v>1</v>
      </c>
      <c r="KS381" s="153">
        <v>16</v>
      </c>
      <c r="KT381" s="153">
        <v>5</v>
      </c>
      <c r="KU381" s="153">
        <v>2</v>
      </c>
      <c r="KV381" s="153">
        <v>0</v>
      </c>
      <c r="KW381" s="153">
        <v>1</v>
      </c>
      <c r="KX381" s="153">
        <v>7</v>
      </c>
      <c r="KY381" s="153">
        <v>24</v>
      </c>
      <c r="KZ381" s="153">
        <v>8</v>
      </c>
      <c r="LA381" s="153">
        <v>93</v>
      </c>
      <c r="LB381" s="153">
        <v>14</v>
      </c>
      <c r="LC381" s="153">
        <v>0</v>
      </c>
      <c r="LD381" s="153">
        <v>151</v>
      </c>
      <c r="LE381" s="153">
        <v>213</v>
      </c>
      <c r="LF381" s="153">
        <v>114</v>
      </c>
      <c r="LG381" s="153">
        <v>19</v>
      </c>
      <c r="LH381" s="153"/>
      <c r="LI381" s="153">
        <v>22</v>
      </c>
      <c r="LJ381" s="153">
        <v>6</v>
      </c>
      <c r="LK381" s="153">
        <v>29</v>
      </c>
      <c r="LL381" s="153"/>
      <c r="LM381" s="153">
        <v>1</v>
      </c>
      <c r="LN381" s="153"/>
      <c r="LO381" s="153">
        <v>19</v>
      </c>
      <c r="LP381" s="153">
        <v>26</v>
      </c>
      <c r="LQ381" s="153">
        <v>5</v>
      </c>
      <c r="LR381" s="153"/>
      <c r="LS381" s="153">
        <v>83</v>
      </c>
      <c r="LT381" s="153">
        <v>23</v>
      </c>
      <c r="LU381" s="153">
        <v>179</v>
      </c>
      <c r="LV381" s="153">
        <v>54</v>
      </c>
      <c r="LW381" s="153">
        <v>70</v>
      </c>
      <c r="LX381" s="153">
        <v>77</v>
      </c>
      <c r="LY381" s="153">
        <v>73</v>
      </c>
      <c r="LZ381" s="153">
        <v>17</v>
      </c>
      <c r="MA381" s="153">
        <v>27</v>
      </c>
      <c r="MB381" s="153">
        <v>30</v>
      </c>
      <c r="MC381" s="153">
        <v>4</v>
      </c>
      <c r="MD381" s="153">
        <v>3</v>
      </c>
      <c r="ME381" s="153">
        <v>5</v>
      </c>
      <c r="MF381" s="153">
        <v>26</v>
      </c>
      <c r="MG381" s="153">
        <v>569</v>
      </c>
      <c r="MH381" s="153">
        <v>156</v>
      </c>
      <c r="MI381" s="153">
        <v>26</v>
      </c>
      <c r="MJ381" s="153">
        <v>27</v>
      </c>
      <c r="MK381" s="153">
        <v>6</v>
      </c>
      <c r="ML381" s="153">
        <v>27</v>
      </c>
      <c r="MM381" s="153">
        <v>35</v>
      </c>
      <c r="MN381" s="153">
        <v>16</v>
      </c>
      <c r="MO381" s="153">
        <v>41</v>
      </c>
      <c r="MP381" s="153">
        <v>22</v>
      </c>
      <c r="MQ381" s="153">
        <v>2</v>
      </c>
      <c r="MR381" s="153">
        <v>33</v>
      </c>
      <c r="MS381" s="153">
        <v>7</v>
      </c>
      <c r="MT381" s="153">
        <v>183</v>
      </c>
      <c r="MU381" s="153">
        <v>9</v>
      </c>
      <c r="MV381" s="153">
        <v>7</v>
      </c>
      <c r="MW381" s="153">
        <v>7</v>
      </c>
      <c r="MX381" s="153">
        <v>2</v>
      </c>
      <c r="MY381" s="153">
        <v>7</v>
      </c>
      <c r="MZ381" s="153">
        <v>3</v>
      </c>
      <c r="NA381" s="153">
        <v>10</v>
      </c>
      <c r="NB381" s="153">
        <v>19</v>
      </c>
      <c r="NC381" s="153">
        <v>3</v>
      </c>
      <c r="ND381" s="153">
        <v>15</v>
      </c>
      <c r="NE381" s="153">
        <v>4</v>
      </c>
      <c r="NF381" s="153">
        <v>28</v>
      </c>
      <c r="NG381" s="153">
        <v>1</v>
      </c>
      <c r="NH381" s="153">
        <v>77</v>
      </c>
      <c r="NI381" s="153">
        <v>0</v>
      </c>
      <c r="NJ381" s="153">
        <v>45</v>
      </c>
      <c r="NK381" s="153">
        <v>0</v>
      </c>
      <c r="NL381" s="153">
        <v>1</v>
      </c>
      <c r="NM381" s="153">
        <v>2</v>
      </c>
      <c r="NN381" s="153">
        <v>4</v>
      </c>
      <c r="NO381" s="153">
        <v>159</v>
      </c>
      <c r="NP381" s="153">
        <v>38</v>
      </c>
      <c r="NQ381" s="153">
        <v>54</v>
      </c>
      <c r="NR381" s="153">
        <v>496</v>
      </c>
      <c r="NS381" s="153">
        <v>2</v>
      </c>
      <c r="NT381" s="153">
        <v>1</v>
      </c>
      <c r="NU381" s="153">
        <v>2</v>
      </c>
      <c r="NV381" s="153">
        <v>1</v>
      </c>
      <c r="NW381" s="153">
        <v>10</v>
      </c>
      <c r="NX381" s="153">
        <v>0</v>
      </c>
      <c r="NY381" s="153">
        <v>1</v>
      </c>
      <c r="NZ381" s="153">
        <v>3</v>
      </c>
      <c r="OA381" s="153"/>
      <c r="OB381" s="153">
        <v>20</v>
      </c>
      <c r="OC381" s="153">
        <v>9</v>
      </c>
      <c r="OD381" s="153"/>
      <c r="OE381" s="153">
        <v>2</v>
      </c>
      <c r="OF381" s="153">
        <v>2</v>
      </c>
      <c r="OG381" s="153"/>
      <c r="OH381" s="153">
        <v>0</v>
      </c>
      <c r="OI381" s="153"/>
      <c r="OJ381" s="153">
        <v>56</v>
      </c>
      <c r="OK381" s="153"/>
      <c r="OL381" s="153">
        <v>461</v>
      </c>
      <c r="OM381" s="153">
        <v>0</v>
      </c>
      <c r="ON381" s="153"/>
      <c r="OO381" s="154">
        <v>3</v>
      </c>
      <c r="OP381" s="144">
        <v>5239</v>
      </c>
      <c r="OQ381" s="155">
        <v>80832</v>
      </c>
      <c r="OR381" s="153"/>
      <c r="OS381" s="153"/>
      <c r="OT381" s="153"/>
      <c r="OU381" s="153"/>
      <c r="OV381" s="153"/>
      <c r="OW381" s="153">
        <v>1</v>
      </c>
      <c r="OX381" s="153">
        <v>0</v>
      </c>
      <c r="OY381" s="153"/>
      <c r="OZ381" s="153"/>
      <c r="PA381" s="153"/>
      <c r="PB381" s="153"/>
      <c r="PC381" s="153"/>
      <c r="PD381" s="153"/>
      <c r="PE381" s="153"/>
      <c r="PF381" s="153"/>
      <c r="PG381" s="153"/>
      <c r="PH381" s="153"/>
      <c r="PI381" s="153"/>
      <c r="PJ381" s="156"/>
      <c r="PK381" s="144">
        <v>80833</v>
      </c>
      <c r="PL381" s="144">
        <v>86072</v>
      </c>
    </row>
    <row r="382" spans="1:428" ht="15" x14ac:dyDescent="0.25">
      <c r="A382" s="158">
        <v>721000</v>
      </c>
      <c r="B382" s="159" t="s">
        <v>753</v>
      </c>
      <c r="C382" s="149" t="s">
        <v>566</v>
      </c>
      <c r="D382" s="155"/>
      <c r="E382" s="153">
        <v>0</v>
      </c>
      <c r="F382" s="153"/>
      <c r="G382" s="153"/>
      <c r="H382" s="153"/>
      <c r="I382" s="153"/>
      <c r="J382" s="153">
        <v>1</v>
      </c>
      <c r="K382" s="153"/>
      <c r="L382" s="153">
        <v>0</v>
      </c>
      <c r="M382" s="153"/>
      <c r="N382" s="153"/>
      <c r="O382" s="153"/>
      <c r="P382" s="153"/>
      <c r="Q382" s="153">
        <v>1</v>
      </c>
      <c r="R382" s="153">
        <v>4</v>
      </c>
      <c r="S382" s="153"/>
      <c r="T382" s="153">
        <v>0</v>
      </c>
      <c r="U382" s="153">
        <v>2</v>
      </c>
      <c r="V382" s="153">
        <v>2</v>
      </c>
      <c r="W382" s="153">
        <v>7</v>
      </c>
      <c r="X382" s="153">
        <v>194</v>
      </c>
      <c r="Y382" s="153">
        <v>1065</v>
      </c>
      <c r="Z382" s="153">
        <v>148</v>
      </c>
      <c r="AA382" s="153">
        <v>7</v>
      </c>
      <c r="AB382" s="153">
        <v>3</v>
      </c>
      <c r="AC382" s="153">
        <v>11</v>
      </c>
      <c r="AD382" s="153">
        <v>307</v>
      </c>
      <c r="AE382" s="153">
        <v>37</v>
      </c>
      <c r="AF382" s="153">
        <v>14</v>
      </c>
      <c r="AG382" s="153">
        <v>1</v>
      </c>
      <c r="AH382" s="153">
        <v>17</v>
      </c>
      <c r="AI382" s="153">
        <v>2</v>
      </c>
      <c r="AJ382" s="153">
        <v>4</v>
      </c>
      <c r="AK382" s="153">
        <v>1</v>
      </c>
      <c r="AL382" s="153">
        <v>11</v>
      </c>
      <c r="AM382" s="153">
        <v>4</v>
      </c>
      <c r="AN382" s="153">
        <v>20</v>
      </c>
      <c r="AO382" s="153">
        <v>14</v>
      </c>
      <c r="AP382" s="153">
        <v>15</v>
      </c>
      <c r="AQ382" s="153">
        <v>24</v>
      </c>
      <c r="AR382" s="153">
        <v>3</v>
      </c>
      <c r="AS382" s="153">
        <v>30</v>
      </c>
      <c r="AT382" s="153">
        <v>5</v>
      </c>
      <c r="AU382" s="153">
        <v>66</v>
      </c>
      <c r="AV382" s="153">
        <v>3</v>
      </c>
      <c r="AW382" s="153">
        <v>21</v>
      </c>
      <c r="AX382" s="153">
        <v>3</v>
      </c>
      <c r="AY382" s="153">
        <v>2</v>
      </c>
      <c r="AZ382" s="153">
        <v>7</v>
      </c>
      <c r="BA382" s="153">
        <v>2</v>
      </c>
      <c r="BB382" s="153">
        <v>8</v>
      </c>
      <c r="BC382" s="153">
        <v>10</v>
      </c>
      <c r="BD382" s="153">
        <v>57</v>
      </c>
      <c r="BE382" s="153">
        <v>12</v>
      </c>
      <c r="BF382" s="153">
        <v>2</v>
      </c>
      <c r="BG382" s="153">
        <v>1</v>
      </c>
      <c r="BH382" s="153">
        <v>10</v>
      </c>
      <c r="BI382" s="153">
        <v>2</v>
      </c>
      <c r="BJ382" s="153">
        <v>5</v>
      </c>
      <c r="BK382" s="153">
        <v>4</v>
      </c>
      <c r="BL382" s="153">
        <v>10</v>
      </c>
      <c r="BM382" s="153">
        <v>13</v>
      </c>
      <c r="BN382" s="153">
        <v>6</v>
      </c>
      <c r="BO382" s="153">
        <v>7</v>
      </c>
      <c r="BP382" s="153">
        <v>13</v>
      </c>
      <c r="BQ382" s="153">
        <v>8</v>
      </c>
      <c r="BR382" s="153">
        <v>57</v>
      </c>
      <c r="BS382" s="153">
        <v>34</v>
      </c>
      <c r="BT382" s="153">
        <v>4</v>
      </c>
      <c r="BU382" s="153">
        <v>7</v>
      </c>
      <c r="BV382" s="153">
        <v>5</v>
      </c>
      <c r="BW382" s="153">
        <v>9</v>
      </c>
      <c r="BX382" s="153">
        <v>9</v>
      </c>
      <c r="BY382" s="153">
        <v>53</v>
      </c>
      <c r="BZ382" s="153">
        <v>36</v>
      </c>
      <c r="CA382" s="153">
        <v>31</v>
      </c>
      <c r="CB382" s="153">
        <v>1</v>
      </c>
      <c r="CC382" s="153">
        <v>14</v>
      </c>
      <c r="CD382" s="153">
        <v>1</v>
      </c>
      <c r="CE382" s="153">
        <v>4</v>
      </c>
      <c r="CF382" s="153">
        <v>2</v>
      </c>
      <c r="CG382" s="153">
        <v>7</v>
      </c>
      <c r="CH382" s="153">
        <v>14</v>
      </c>
      <c r="CI382" s="153">
        <v>4</v>
      </c>
      <c r="CJ382" s="153">
        <v>9</v>
      </c>
      <c r="CK382" s="153">
        <v>24</v>
      </c>
      <c r="CL382" s="153">
        <v>8</v>
      </c>
      <c r="CM382" s="153">
        <v>21</v>
      </c>
      <c r="CN382" s="153">
        <v>6</v>
      </c>
      <c r="CO382" s="153">
        <v>1</v>
      </c>
      <c r="CP382" s="153">
        <v>18</v>
      </c>
      <c r="CQ382" s="153">
        <v>5</v>
      </c>
      <c r="CR382" s="153">
        <v>18</v>
      </c>
      <c r="CS382" s="153">
        <v>2</v>
      </c>
      <c r="CT382" s="153">
        <v>3</v>
      </c>
      <c r="CU382" s="153">
        <v>9</v>
      </c>
      <c r="CV382" s="153">
        <v>6</v>
      </c>
      <c r="CW382" s="153">
        <v>5</v>
      </c>
      <c r="CX382" s="153">
        <v>5</v>
      </c>
      <c r="CY382" s="153">
        <v>1</v>
      </c>
      <c r="CZ382" s="153">
        <v>3</v>
      </c>
      <c r="DA382" s="153">
        <v>28</v>
      </c>
      <c r="DB382" s="153">
        <v>5</v>
      </c>
      <c r="DC382" s="153">
        <v>6</v>
      </c>
      <c r="DD382" s="153">
        <v>9</v>
      </c>
      <c r="DE382" s="153">
        <v>2</v>
      </c>
      <c r="DF382" s="153">
        <v>7</v>
      </c>
      <c r="DG382" s="153">
        <v>1</v>
      </c>
      <c r="DH382" s="153">
        <v>13</v>
      </c>
      <c r="DI382" s="153">
        <v>3</v>
      </c>
      <c r="DJ382" s="153"/>
      <c r="DK382" s="153"/>
      <c r="DL382" s="153">
        <v>0</v>
      </c>
      <c r="DM382" s="153">
        <v>0</v>
      </c>
      <c r="DN382" s="153">
        <v>0</v>
      </c>
      <c r="DO382" s="153">
        <v>0</v>
      </c>
      <c r="DP382" s="153">
        <v>0</v>
      </c>
      <c r="DQ382" s="153">
        <v>0</v>
      </c>
      <c r="DR382" s="153">
        <v>1</v>
      </c>
      <c r="DS382" s="153">
        <v>21</v>
      </c>
      <c r="DT382" s="153">
        <v>1</v>
      </c>
      <c r="DU382" s="153"/>
      <c r="DV382" s="153">
        <v>2</v>
      </c>
      <c r="DW382" s="153">
        <v>0</v>
      </c>
      <c r="DX382" s="153">
        <v>3</v>
      </c>
      <c r="DY382" s="153">
        <v>7</v>
      </c>
      <c r="DZ382" s="153">
        <v>1</v>
      </c>
      <c r="EA382" s="153">
        <v>7</v>
      </c>
      <c r="EB382" s="153"/>
      <c r="EC382" s="153">
        <v>0</v>
      </c>
      <c r="ED382" s="153">
        <v>0</v>
      </c>
      <c r="EE382" s="153">
        <v>6</v>
      </c>
      <c r="EF382" s="153">
        <v>1</v>
      </c>
      <c r="EG382" s="153"/>
      <c r="EH382" s="153">
        <v>0</v>
      </c>
      <c r="EI382" s="153">
        <v>0</v>
      </c>
      <c r="EJ382" s="153">
        <v>2</v>
      </c>
      <c r="EK382" s="153"/>
      <c r="EL382" s="153">
        <v>2</v>
      </c>
      <c r="EM382" s="153"/>
      <c r="EN382" s="153">
        <v>4</v>
      </c>
      <c r="EO382" s="153">
        <v>3</v>
      </c>
      <c r="EP382" s="153">
        <v>0</v>
      </c>
      <c r="EQ382" s="153">
        <v>6</v>
      </c>
      <c r="ER382" s="153">
        <v>9</v>
      </c>
      <c r="ES382" s="153">
        <v>12</v>
      </c>
      <c r="ET382" s="153">
        <v>1</v>
      </c>
      <c r="EU382" s="153">
        <v>9</v>
      </c>
      <c r="EV382" s="153">
        <v>2</v>
      </c>
      <c r="EW382" s="153"/>
      <c r="EX382" s="153">
        <v>10</v>
      </c>
      <c r="EY382" s="153">
        <v>12</v>
      </c>
      <c r="EZ382" s="153">
        <v>8</v>
      </c>
      <c r="FA382" s="153">
        <v>12</v>
      </c>
      <c r="FB382" s="153">
        <v>12</v>
      </c>
      <c r="FC382" s="153">
        <v>43</v>
      </c>
      <c r="FD382" s="153">
        <v>21</v>
      </c>
      <c r="FE382" s="153">
        <v>13</v>
      </c>
      <c r="FF382" s="153">
        <v>7</v>
      </c>
      <c r="FG382" s="153">
        <v>18</v>
      </c>
      <c r="FH382" s="153">
        <v>20</v>
      </c>
      <c r="FI382" s="153"/>
      <c r="FJ382" s="153"/>
      <c r="FK382" s="153">
        <v>20</v>
      </c>
      <c r="FL382" s="153">
        <v>17</v>
      </c>
      <c r="FM382" s="153">
        <v>4</v>
      </c>
      <c r="FN382" s="153">
        <v>2</v>
      </c>
      <c r="FO382" s="153"/>
      <c r="FP382" s="153">
        <v>0</v>
      </c>
      <c r="FQ382" s="153">
        <v>30</v>
      </c>
      <c r="FR382" s="153">
        <v>6</v>
      </c>
      <c r="FS382" s="153">
        <v>3</v>
      </c>
      <c r="FT382" s="153">
        <v>9</v>
      </c>
      <c r="FU382" s="153">
        <v>5</v>
      </c>
      <c r="FV382" s="153">
        <v>7</v>
      </c>
      <c r="FW382" s="153">
        <v>29</v>
      </c>
      <c r="FX382" s="153">
        <v>8</v>
      </c>
      <c r="FY382" s="153">
        <v>15</v>
      </c>
      <c r="FZ382" s="153">
        <v>76</v>
      </c>
      <c r="GA382" s="153">
        <v>3</v>
      </c>
      <c r="GB382" s="153">
        <v>1</v>
      </c>
      <c r="GC382" s="153">
        <v>3</v>
      </c>
      <c r="GD382" s="153">
        <v>10</v>
      </c>
      <c r="GE382" s="153">
        <v>13</v>
      </c>
      <c r="GF382" s="153">
        <v>0</v>
      </c>
      <c r="GG382" s="153">
        <v>1</v>
      </c>
      <c r="GH382" s="153">
        <v>19</v>
      </c>
      <c r="GI382" s="153">
        <v>19</v>
      </c>
      <c r="GJ382" s="153">
        <v>5</v>
      </c>
      <c r="GK382" s="153">
        <v>18</v>
      </c>
      <c r="GL382" s="153">
        <v>4</v>
      </c>
      <c r="GM382" s="153">
        <v>2</v>
      </c>
      <c r="GN382" s="153">
        <v>0</v>
      </c>
      <c r="GO382" s="153">
        <v>0</v>
      </c>
      <c r="GP382" s="153">
        <v>0</v>
      </c>
      <c r="GQ382" s="153">
        <v>6</v>
      </c>
      <c r="GR382" s="153">
        <v>2</v>
      </c>
      <c r="GS382" s="153">
        <v>6</v>
      </c>
      <c r="GT382" s="153">
        <v>5</v>
      </c>
      <c r="GU382" s="153">
        <v>2</v>
      </c>
      <c r="GV382" s="153">
        <v>23</v>
      </c>
      <c r="GW382" s="153">
        <v>2</v>
      </c>
      <c r="GX382" s="153">
        <v>28</v>
      </c>
      <c r="GY382" s="153">
        <v>33</v>
      </c>
      <c r="GZ382" s="153">
        <v>4</v>
      </c>
      <c r="HA382" s="153">
        <v>90</v>
      </c>
      <c r="HB382" s="153">
        <v>16</v>
      </c>
      <c r="HC382" s="153">
        <v>5</v>
      </c>
      <c r="HD382" s="153">
        <v>3</v>
      </c>
      <c r="HE382" s="153">
        <v>5</v>
      </c>
      <c r="HF382" s="153">
        <v>12</v>
      </c>
      <c r="HG382" s="153">
        <v>10</v>
      </c>
      <c r="HH382" s="153">
        <v>24</v>
      </c>
      <c r="HI382" s="153">
        <v>7</v>
      </c>
      <c r="HJ382" s="153">
        <v>9</v>
      </c>
      <c r="HK382" s="153"/>
      <c r="HL382" s="153">
        <v>4</v>
      </c>
      <c r="HM382" s="153">
        <v>1</v>
      </c>
      <c r="HN382" s="153">
        <v>4</v>
      </c>
      <c r="HO382" s="153">
        <v>4</v>
      </c>
      <c r="HP382" s="153">
        <v>1</v>
      </c>
      <c r="HQ382" s="153">
        <v>1</v>
      </c>
      <c r="HR382" s="153">
        <v>5</v>
      </c>
      <c r="HS382" s="153">
        <v>1</v>
      </c>
      <c r="HT382" s="153">
        <v>1</v>
      </c>
      <c r="HU382" s="153">
        <v>4</v>
      </c>
      <c r="HV382" s="153">
        <v>9</v>
      </c>
      <c r="HW382" s="153">
        <v>11</v>
      </c>
      <c r="HX382" s="153">
        <v>69</v>
      </c>
      <c r="HY382" s="153">
        <v>7</v>
      </c>
      <c r="HZ382" s="153">
        <v>4</v>
      </c>
      <c r="IA382" s="153">
        <v>3</v>
      </c>
      <c r="IB382" s="153">
        <v>1</v>
      </c>
      <c r="IC382" s="153">
        <v>189</v>
      </c>
      <c r="ID382" s="153">
        <v>2</v>
      </c>
      <c r="IE382" s="153">
        <v>60</v>
      </c>
      <c r="IF382" s="153">
        <v>12</v>
      </c>
      <c r="IG382" s="153">
        <v>2</v>
      </c>
      <c r="IH382" s="153">
        <v>2</v>
      </c>
      <c r="II382" s="153"/>
      <c r="IJ382" s="153">
        <v>2</v>
      </c>
      <c r="IK382" s="153">
        <v>1</v>
      </c>
      <c r="IL382" s="153">
        <v>14</v>
      </c>
      <c r="IM382" s="153">
        <v>93</v>
      </c>
      <c r="IN382" s="153">
        <v>39</v>
      </c>
      <c r="IO382" s="153">
        <v>5</v>
      </c>
      <c r="IP382" s="153"/>
      <c r="IQ382" s="153">
        <v>6</v>
      </c>
      <c r="IR382" s="153">
        <v>5</v>
      </c>
      <c r="IS382" s="153">
        <v>1</v>
      </c>
      <c r="IT382" s="153">
        <v>3</v>
      </c>
      <c r="IU382" s="153">
        <v>2</v>
      </c>
      <c r="IV382" s="153">
        <v>8</v>
      </c>
      <c r="IW382" s="153">
        <v>4</v>
      </c>
      <c r="IX382" s="153">
        <v>7</v>
      </c>
      <c r="IY382" s="153">
        <v>2</v>
      </c>
      <c r="IZ382" s="153">
        <v>0</v>
      </c>
      <c r="JA382" s="153">
        <v>10</v>
      </c>
      <c r="JB382" s="153">
        <v>53</v>
      </c>
      <c r="JC382" s="153">
        <v>6</v>
      </c>
      <c r="JD382" s="153"/>
      <c r="JE382" s="153">
        <v>106</v>
      </c>
      <c r="JF382" s="153">
        <v>8</v>
      </c>
      <c r="JG382" s="153">
        <v>3</v>
      </c>
      <c r="JH382" s="153">
        <v>128</v>
      </c>
      <c r="JI382" s="153">
        <v>9</v>
      </c>
      <c r="JJ382" s="153">
        <v>4</v>
      </c>
      <c r="JK382" s="153">
        <v>12</v>
      </c>
      <c r="JL382" s="153">
        <v>1023</v>
      </c>
      <c r="JM382" s="153">
        <v>184</v>
      </c>
      <c r="JN382" s="153">
        <v>778</v>
      </c>
      <c r="JO382" s="153">
        <v>244</v>
      </c>
      <c r="JP382" s="153">
        <v>606</v>
      </c>
      <c r="JQ382" s="153"/>
      <c r="JR382" s="153">
        <v>268</v>
      </c>
      <c r="JS382" s="153"/>
      <c r="JT382" s="153">
        <v>373</v>
      </c>
      <c r="JU382" s="153"/>
      <c r="JV382" s="153"/>
      <c r="JW382" s="153">
        <v>42</v>
      </c>
      <c r="JX382" s="153">
        <v>50</v>
      </c>
      <c r="JY382" s="153">
        <v>52</v>
      </c>
      <c r="JZ382" s="153">
        <v>78</v>
      </c>
      <c r="KA382" s="153">
        <v>2</v>
      </c>
      <c r="KB382" s="153">
        <v>71</v>
      </c>
      <c r="KC382" s="153">
        <v>3</v>
      </c>
      <c r="KD382" s="153">
        <v>84</v>
      </c>
      <c r="KE382" s="153">
        <v>7</v>
      </c>
      <c r="KF382" s="153"/>
      <c r="KG382" s="153">
        <v>14</v>
      </c>
      <c r="KH382" s="153"/>
      <c r="KI382" s="153"/>
      <c r="KJ382" s="153"/>
      <c r="KK382" s="153">
        <v>3</v>
      </c>
      <c r="KL382" s="153">
        <v>332</v>
      </c>
      <c r="KM382" s="153">
        <v>1</v>
      </c>
      <c r="KN382" s="153">
        <v>15</v>
      </c>
      <c r="KO382" s="153">
        <v>35</v>
      </c>
      <c r="KP382" s="153">
        <v>65</v>
      </c>
      <c r="KQ382" s="153">
        <v>94</v>
      </c>
      <c r="KR382" s="153">
        <v>21</v>
      </c>
      <c r="KS382" s="153">
        <v>334</v>
      </c>
      <c r="KT382" s="153">
        <v>114</v>
      </c>
      <c r="KU382" s="153">
        <v>57</v>
      </c>
      <c r="KV382" s="153">
        <v>7</v>
      </c>
      <c r="KW382" s="153">
        <v>18</v>
      </c>
      <c r="KX382" s="153">
        <v>148</v>
      </c>
      <c r="KY382" s="153">
        <v>498</v>
      </c>
      <c r="KZ382" s="153">
        <v>176</v>
      </c>
      <c r="LA382" s="153">
        <v>3075</v>
      </c>
      <c r="LB382" s="153">
        <v>286</v>
      </c>
      <c r="LC382" s="153">
        <v>0</v>
      </c>
      <c r="LD382" s="153">
        <v>3183</v>
      </c>
      <c r="LE382" s="153">
        <v>4442</v>
      </c>
      <c r="LF382" s="153">
        <v>2424</v>
      </c>
      <c r="LG382" s="153">
        <v>404</v>
      </c>
      <c r="LH382" s="153"/>
      <c r="LI382" s="153">
        <v>465</v>
      </c>
      <c r="LJ382" s="153">
        <v>127</v>
      </c>
      <c r="LK382" s="153">
        <v>614</v>
      </c>
      <c r="LL382" s="153"/>
      <c r="LM382" s="153">
        <v>21</v>
      </c>
      <c r="LN382" s="153">
        <v>13795</v>
      </c>
      <c r="LO382" s="153">
        <v>395</v>
      </c>
      <c r="LP382" s="153">
        <v>588</v>
      </c>
      <c r="LQ382" s="153">
        <v>111</v>
      </c>
      <c r="LR382" s="153">
        <v>73</v>
      </c>
      <c r="LS382" s="153">
        <v>1384</v>
      </c>
      <c r="LT382" s="153">
        <v>497</v>
      </c>
      <c r="LU382" s="153">
        <v>4052</v>
      </c>
      <c r="LV382" s="153">
        <v>940</v>
      </c>
      <c r="LW382" s="153">
        <v>1061</v>
      </c>
      <c r="LX382" s="153">
        <v>1749</v>
      </c>
      <c r="LY382" s="153">
        <v>1054</v>
      </c>
      <c r="LZ382" s="153">
        <v>241</v>
      </c>
      <c r="MA382" s="153">
        <v>489</v>
      </c>
      <c r="MB382" s="153">
        <v>391</v>
      </c>
      <c r="MC382" s="153">
        <v>130</v>
      </c>
      <c r="MD382" s="153">
        <v>85</v>
      </c>
      <c r="ME382" s="153">
        <v>94</v>
      </c>
      <c r="MF382" s="153">
        <v>263</v>
      </c>
      <c r="MG382" s="153">
        <v>942</v>
      </c>
      <c r="MH382" s="153">
        <v>3152</v>
      </c>
      <c r="MI382" s="153">
        <v>460</v>
      </c>
      <c r="MJ382" s="153">
        <v>230</v>
      </c>
      <c r="MK382" s="153">
        <v>129</v>
      </c>
      <c r="ML382" s="153">
        <v>516</v>
      </c>
      <c r="MM382" s="153">
        <v>392</v>
      </c>
      <c r="MN382" s="153">
        <v>338</v>
      </c>
      <c r="MO382" s="153">
        <v>252</v>
      </c>
      <c r="MP382" s="153">
        <v>534</v>
      </c>
      <c r="MQ382" s="153">
        <v>27</v>
      </c>
      <c r="MR382" s="153">
        <v>567</v>
      </c>
      <c r="MS382" s="153">
        <v>144</v>
      </c>
      <c r="MT382" s="153">
        <v>2271</v>
      </c>
      <c r="MU382" s="153">
        <v>191</v>
      </c>
      <c r="MV382" s="153">
        <v>146</v>
      </c>
      <c r="MW382" s="153">
        <v>188</v>
      </c>
      <c r="MX382" s="153">
        <v>44</v>
      </c>
      <c r="MY382" s="153">
        <v>149</v>
      </c>
      <c r="MZ382" s="153">
        <v>59</v>
      </c>
      <c r="NA382" s="153">
        <v>212</v>
      </c>
      <c r="NB382" s="153">
        <v>224</v>
      </c>
      <c r="NC382" s="153">
        <v>36</v>
      </c>
      <c r="ND382" s="153">
        <v>62</v>
      </c>
      <c r="NE382" s="153">
        <v>83</v>
      </c>
      <c r="NF382" s="153">
        <v>6</v>
      </c>
      <c r="NG382" s="153">
        <v>13</v>
      </c>
      <c r="NH382" s="153">
        <v>32</v>
      </c>
      <c r="NI382" s="153">
        <v>6</v>
      </c>
      <c r="NJ382" s="153">
        <v>72</v>
      </c>
      <c r="NK382" s="153">
        <v>2</v>
      </c>
      <c r="NL382" s="153">
        <v>14</v>
      </c>
      <c r="NM382" s="153">
        <v>131</v>
      </c>
      <c r="NN382" s="153">
        <v>72</v>
      </c>
      <c r="NO382" s="153">
        <v>208</v>
      </c>
      <c r="NP382" s="153">
        <v>784</v>
      </c>
      <c r="NQ382" s="153">
        <v>1122</v>
      </c>
      <c r="NR382" s="153">
        <v>836</v>
      </c>
      <c r="NS382" s="153">
        <v>35</v>
      </c>
      <c r="NT382" s="153">
        <v>15</v>
      </c>
      <c r="NU382" s="153">
        <v>43</v>
      </c>
      <c r="NV382" s="153">
        <v>10</v>
      </c>
      <c r="NW382" s="153">
        <v>104</v>
      </c>
      <c r="NX382" s="153">
        <v>0</v>
      </c>
      <c r="NY382" s="153">
        <v>18</v>
      </c>
      <c r="NZ382" s="153">
        <v>62</v>
      </c>
      <c r="OA382" s="153"/>
      <c r="OB382" s="153">
        <v>409</v>
      </c>
      <c r="OC382" s="153">
        <v>132</v>
      </c>
      <c r="OD382" s="153"/>
      <c r="OE382" s="153">
        <v>1432</v>
      </c>
      <c r="OF382" s="153">
        <v>900</v>
      </c>
      <c r="OG382" s="153"/>
      <c r="OH382" s="153">
        <v>8</v>
      </c>
      <c r="OI382" s="153">
        <v>40</v>
      </c>
      <c r="OJ382" s="153">
        <v>639</v>
      </c>
      <c r="OK382" s="153">
        <v>355</v>
      </c>
      <c r="OL382" s="153">
        <v>1796</v>
      </c>
      <c r="OM382" s="153">
        <v>18</v>
      </c>
      <c r="ON382" s="153">
        <v>4</v>
      </c>
      <c r="OO382" s="154">
        <v>150</v>
      </c>
      <c r="OP382" s="144">
        <v>73618</v>
      </c>
      <c r="OQ382" s="155">
        <v>163295</v>
      </c>
      <c r="OR382" s="153"/>
      <c r="OS382" s="153"/>
      <c r="OT382" s="153"/>
      <c r="OU382" s="153"/>
      <c r="OV382" s="153"/>
      <c r="OW382" s="153"/>
      <c r="OX382" s="153"/>
      <c r="OY382" s="153"/>
      <c r="OZ382" s="153"/>
      <c r="PA382" s="153"/>
      <c r="PB382" s="153"/>
      <c r="PC382" s="153"/>
      <c r="PD382" s="153"/>
      <c r="PE382" s="153"/>
      <c r="PF382" s="153"/>
      <c r="PG382" s="153"/>
      <c r="PH382" s="153"/>
      <c r="PI382" s="153"/>
      <c r="PJ382" s="156"/>
      <c r="PK382" s="144">
        <v>163295</v>
      </c>
      <c r="PL382" s="144">
        <v>236913</v>
      </c>
    </row>
    <row r="383" spans="1:428" ht="15" x14ac:dyDescent="0.25">
      <c r="A383" s="158">
        <v>722110</v>
      </c>
      <c r="B383" s="159" t="s">
        <v>754</v>
      </c>
      <c r="C383" s="149" t="s">
        <v>567</v>
      </c>
      <c r="D383" s="155">
        <v>20</v>
      </c>
      <c r="E383" s="153">
        <v>83</v>
      </c>
      <c r="F383" s="153">
        <v>15</v>
      </c>
      <c r="G383" s="153">
        <v>18</v>
      </c>
      <c r="H383" s="153">
        <v>22</v>
      </c>
      <c r="I383" s="153">
        <v>25</v>
      </c>
      <c r="J383" s="153">
        <v>55</v>
      </c>
      <c r="K383" s="153">
        <v>47</v>
      </c>
      <c r="L383" s="153">
        <v>55</v>
      </c>
      <c r="M383" s="153">
        <v>15</v>
      </c>
      <c r="N383" s="153">
        <v>2</v>
      </c>
      <c r="O383" s="153">
        <v>1</v>
      </c>
      <c r="P383" s="153">
        <v>0</v>
      </c>
      <c r="Q383" s="153">
        <v>7</v>
      </c>
      <c r="R383" s="153">
        <v>3</v>
      </c>
      <c r="S383" s="153">
        <v>4</v>
      </c>
      <c r="T383" s="153">
        <v>2</v>
      </c>
      <c r="U383" s="153">
        <v>2</v>
      </c>
      <c r="V383" s="153">
        <v>6</v>
      </c>
      <c r="W383" s="153">
        <v>3</v>
      </c>
      <c r="X383" s="153">
        <v>70</v>
      </c>
      <c r="Y383" s="153">
        <v>2020</v>
      </c>
      <c r="Z383" s="153">
        <v>117</v>
      </c>
      <c r="AA383" s="153">
        <v>4</v>
      </c>
      <c r="AB383" s="153">
        <v>0</v>
      </c>
      <c r="AC383" s="153"/>
      <c r="AD383" s="153">
        <v>217</v>
      </c>
      <c r="AE383" s="153">
        <v>21</v>
      </c>
      <c r="AF383" s="153">
        <v>4</v>
      </c>
      <c r="AG383" s="153"/>
      <c r="AH383" s="153">
        <v>1</v>
      </c>
      <c r="AI383" s="153"/>
      <c r="AJ383" s="153">
        <v>3</v>
      </c>
      <c r="AK383" s="153">
        <v>3</v>
      </c>
      <c r="AL383" s="153"/>
      <c r="AM383" s="153">
        <v>16</v>
      </c>
      <c r="AN383" s="153">
        <v>22</v>
      </c>
      <c r="AO383" s="153">
        <v>9</v>
      </c>
      <c r="AP383" s="153">
        <v>9</v>
      </c>
      <c r="AQ383" s="153">
        <v>13</v>
      </c>
      <c r="AR383" s="153">
        <v>3</v>
      </c>
      <c r="AS383" s="153">
        <v>21</v>
      </c>
      <c r="AT383" s="153">
        <v>3</v>
      </c>
      <c r="AU383" s="153">
        <v>37</v>
      </c>
      <c r="AV383" s="153">
        <v>2</v>
      </c>
      <c r="AW383" s="153">
        <v>11</v>
      </c>
      <c r="AX383" s="153">
        <v>3</v>
      </c>
      <c r="AY383" s="153">
        <v>2</v>
      </c>
      <c r="AZ383" s="153">
        <v>4</v>
      </c>
      <c r="BA383" s="153">
        <v>1</v>
      </c>
      <c r="BB383" s="153">
        <v>5</v>
      </c>
      <c r="BC383" s="153">
        <v>6</v>
      </c>
      <c r="BD383" s="153">
        <v>38</v>
      </c>
      <c r="BE383" s="153">
        <v>9</v>
      </c>
      <c r="BF383" s="153">
        <v>2</v>
      </c>
      <c r="BG383" s="153">
        <v>0</v>
      </c>
      <c r="BH383" s="153">
        <v>9</v>
      </c>
      <c r="BI383" s="153">
        <v>1</v>
      </c>
      <c r="BJ383" s="153">
        <v>4</v>
      </c>
      <c r="BK383" s="153">
        <v>5</v>
      </c>
      <c r="BL383" s="153">
        <v>8</v>
      </c>
      <c r="BM383" s="153">
        <v>9</v>
      </c>
      <c r="BN383" s="153">
        <v>2</v>
      </c>
      <c r="BO383" s="153">
        <v>4</v>
      </c>
      <c r="BP383" s="153">
        <v>6</v>
      </c>
      <c r="BQ383" s="153">
        <v>5</v>
      </c>
      <c r="BR383" s="153">
        <v>30</v>
      </c>
      <c r="BS383" s="153">
        <v>20</v>
      </c>
      <c r="BT383" s="153">
        <v>3</v>
      </c>
      <c r="BU383" s="153">
        <v>5</v>
      </c>
      <c r="BV383" s="153">
        <v>3</v>
      </c>
      <c r="BW383" s="153">
        <v>5</v>
      </c>
      <c r="BX383" s="153">
        <v>6</v>
      </c>
      <c r="BY383" s="153">
        <v>26</v>
      </c>
      <c r="BZ383" s="153">
        <v>21</v>
      </c>
      <c r="CA383" s="153">
        <v>15</v>
      </c>
      <c r="CB383" s="153">
        <v>0</v>
      </c>
      <c r="CC383" s="153">
        <v>10</v>
      </c>
      <c r="CD383" s="153">
        <v>1</v>
      </c>
      <c r="CE383" s="153">
        <v>2</v>
      </c>
      <c r="CF383" s="153">
        <v>2</v>
      </c>
      <c r="CG383" s="153">
        <v>5</v>
      </c>
      <c r="CH383" s="153">
        <v>9</v>
      </c>
      <c r="CI383" s="153">
        <v>3</v>
      </c>
      <c r="CJ383" s="153">
        <v>5</v>
      </c>
      <c r="CK383" s="153">
        <v>11</v>
      </c>
      <c r="CL383" s="153">
        <v>4</v>
      </c>
      <c r="CM383" s="153">
        <v>15</v>
      </c>
      <c r="CN383" s="153">
        <v>3</v>
      </c>
      <c r="CO383" s="153">
        <v>4</v>
      </c>
      <c r="CP383" s="153">
        <v>11</v>
      </c>
      <c r="CQ383" s="153">
        <v>3</v>
      </c>
      <c r="CR383" s="153">
        <v>10</v>
      </c>
      <c r="CS383" s="153">
        <v>2</v>
      </c>
      <c r="CT383" s="153">
        <v>2</v>
      </c>
      <c r="CU383" s="153">
        <v>5</v>
      </c>
      <c r="CV383" s="153">
        <v>4</v>
      </c>
      <c r="CW383" s="153">
        <v>3</v>
      </c>
      <c r="CX383" s="153">
        <v>0</v>
      </c>
      <c r="CY383" s="153">
        <v>0</v>
      </c>
      <c r="CZ383" s="153">
        <v>2</v>
      </c>
      <c r="DA383" s="153">
        <v>15</v>
      </c>
      <c r="DB383" s="153">
        <v>4</v>
      </c>
      <c r="DC383" s="153">
        <v>5</v>
      </c>
      <c r="DD383" s="153">
        <v>7</v>
      </c>
      <c r="DE383" s="153">
        <v>12</v>
      </c>
      <c r="DF383" s="153">
        <v>4</v>
      </c>
      <c r="DG383" s="153">
        <v>1</v>
      </c>
      <c r="DH383" s="153">
        <v>8</v>
      </c>
      <c r="DI383" s="153">
        <v>2</v>
      </c>
      <c r="DJ383" s="153">
        <v>0</v>
      </c>
      <c r="DK383" s="153">
        <v>0</v>
      </c>
      <c r="DL383" s="153">
        <v>0</v>
      </c>
      <c r="DM383" s="153">
        <v>0</v>
      </c>
      <c r="DN383" s="153">
        <v>0</v>
      </c>
      <c r="DO383" s="153">
        <v>0</v>
      </c>
      <c r="DP383" s="153">
        <v>0</v>
      </c>
      <c r="DQ383" s="153">
        <v>0</v>
      </c>
      <c r="DR383" s="153">
        <v>3</v>
      </c>
      <c r="DS383" s="153">
        <v>10</v>
      </c>
      <c r="DT383" s="153">
        <v>1</v>
      </c>
      <c r="DU383" s="153">
        <v>0</v>
      </c>
      <c r="DV383" s="153">
        <v>1</v>
      </c>
      <c r="DW383" s="153">
        <v>0</v>
      </c>
      <c r="DX383" s="153">
        <v>1</v>
      </c>
      <c r="DY383" s="153">
        <v>3</v>
      </c>
      <c r="DZ383" s="153">
        <v>1</v>
      </c>
      <c r="EA383" s="153">
        <v>3</v>
      </c>
      <c r="EB383" s="153">
        <v>3</v>
      </c>
      <c r="EC383" s="153">
        <v>0</v>
      </c>
      <c r="ED383" s="153">
        <v>0</v>
      </c>
      <c r="EE383" s="153">
        <v>4</v>
      </c>
      <c r="EF383" s="153">
        <v>0</v>
      </c>
      <c r="EG383" s="153">
        <v>7</v>
      </c>
      <c r="EH383" s="153">
        <v>1</v>
      </c>
      <c r="EI383" s="153">
        <v>1</v>
      </c>
      <c r="EJ383" s="153">
        <v>2</v>
      </c>
      <c r="EK383" s="153">
        <v>4</v>
      </c>
      <c r="EL383" s="153">
        <v>1</v>
      </c>
      <c r="EM383" s="153">
        <v>0</v>
      </c>
      <c r="EN383" s="153">
        <v>3</v>
      </c>
      <c r="EO383" s="153">
        <v>2</v>
      </c>
      <c r="EP383" s="153">
        <v>0</v>
      </c>
      <c r="EQ383" s="153">
        <v>4</v>
      </c>
      <c r="ER383" s="153">
        <v>4</v>
      </c>
      <c r="ES383" s="153">
        <v>5</v>
      </c>
      <c r="ET383" s="153">
        <v>1</v>
      </c>
      <c r="EU383" s="153">
        <v>6</v>
      </c>
      <c r="EV383" s="153">
        <v>3</v>
      </c>
      <c r="EW383" s="153">
        <v>0</v>
      </c>
      <c r="EX383" s="153">
        <v>6</v>
      </c>
      <c r="EY383" s="153">
        <v>7</v>
      </c>
      <c r="EZ383" s="153">
        <v>7</v>
      </c>
      <c r="FA383" s="153">
        <v>8</v>
      </c>
      <c r="FB383" s="153">
        <v>10</v>
      </c>
      <c r="FC383" s="153">
        <v>19</v>
      </c>
      <c r="FD383" s="153">
        <v>13</v>
      </c>
      <c r="FE383" s="153">
        <v>10</v>
      </c>
      <c r="FF383" s="153">
        <v>4</v>
      </c>
      <c r="FG383" s="153">
        <v>11</v>
      </c>
      <c r="FH383" s="153">
        <v>11</v>
      </c>
      <c r="FI383" s="153">
        <v>2</v>
      </c>
      <c r="FJ383" s="153">
        <v>9</v>
      </c>
      <c r="FK383" s="153">
        <v>13</v>
      </c>
      <c r="FL383" s="153">
        <v>9</v>
      </c>
      <c r="FM383" s="153">
        <v>3</v>
      </c>
      <c r="FN383" s="153">
        <v>1</v>
      </c>
      <c r="FO383" s="153">
        <v>3</v>
      </c>
      <c r="FP383" s="153">
        <v>1</v>
      </c>
      <c r="FQ383" s="153">
        <v>13</v>
      </c>
      <c r="FR383" s="153">
        <v>5</v>
      </c>
      <c r="FS383" s="153">
        <v>2</v>
      </c>
      <c r="FT383" s="153">
        <v>5</v>
      </c>
      <c r="FU383" s="153">
        <v>3</v>
      </c>
      <c r="FV383" s="153">
        <v>4</v>
      </c>
      <c r="FW383" s="153">
        <v>20</v>
      </c>
      <c r="FX383" s="153">
        <v>4</v>
      </c>
      <c r="FY383" s="153">
        <v>10</v>
      </c>
      <c r="FZ383" s="153">
        <v>35</v>
      </c>
      <c r="GA383" s="153">
        <v>2</v>
      </c>
      <c r="GB383" s="153">
        <v>1</v>
      </c>
      <c r="GC383" s="153">
        <v>2</v>
      </c>
      <c r="GD383" s="153">
        <v>6</v>
      </c>
      <c r="GE383" s="153">
        <v>7</v>
      </c>
      <c r="GF383" s="153">
        <v>0</v>
      </c>
      <c r="GG383" s="153">
        <v>1</v>
      </c>
      <c r="GH383" s="153">
        <v>9</v>
      </c>
      <c r="GI383" s="153">
        <v>14</v>
      </c>
      <c r="GJ383" s="153">
        <v>6</v>
      </c>
      <c r="GK383" s="153">
        <v>10</v>
      </c>
      <c r="GL383" s="153">
        <v>4</v>
      </c>
      <c r="GM383" s="153">
        <v>1</v>
      </c>
      <c r="GN383" s="153">
        <v>1</v>
      </c>
      <c r="GO383" s="153">
        <v>0</v>
      </c>
      <c r="GP383" s="153">
        <v>1</v>
      </c>
      <c r="GQ383" s="153">
        <v>21</v>
      </c>
      <c r="GR383" s="153">
        <v>4</v>
      </c>
      <c r="GS383" s="153">
        <v>6</v>
      </c>
      <c r="GT383" s="153">
        <v>4</v>
      </c>
      <c r="GU383" s="153">
        <v>3</v>
      </c>
      <c r="GV383" s="153">
        <v>17</v>
      </c>
      <c r="GW383" s="153">
        <v>1</v>
      </c>
      <c r="GX383" s="153">
        <v>20</v>
      </c>
      <c r="GY383" s="153">
        <v>20</v>
      </c>
      <c r="GZ383" s="153">
        <v>3</v>
      </c>
      <c r="HA383" s="153">
        <v>57</v>
      </c>
      <c r="HB383" s="153">
        <v>8</v>
      </c>
      <c r="HC383" s="153">
        <v>5</v>
      </c>
      <c r="HD383" s="153">
        <v>4</v>
      </c>
      <c r="HE383" s="153">
        <v>2</v>
      </c>
      <c r="HF383" s="153">
        <v>9</v>
      </c>
      <c r="HG383" s="153">
        <v>7</v>
      </c>
      <c r="HH383" s="153">
        <v>13</v>
      </c>
      <c r="HI383" s="153">
        <v>6</v>
      </c>
      <c r="HJ383" s="153">
        <v>6</v>
      </c>
      <c r="HK383" s="153">
        <v>7</v>
      </c>
      <c r="HL383" s="153">
        <v>2</v>
      </c>
      <c r="HM383" s="153">
        <v>1</v>
      </c>
      <c r="HN383" s="153">
        <v>5</v>
      </c>
      <c r="HO383" s="153">
        <v>3</v>
      </c>
      <c r="HP383" s="153">
        <v>1</v>
      </c>
      <c r="HQ383" s="153">
        <v>1</v>
      </c>
      <c r="HR383" s="153">
        <v>5</v>
      </c>
      <c r="HS383" s="153">
        <v>1</v>
      </c>
      <c r="HT383" s="153">
        <v>1</v>
      </c>
      <c r="HU383" s="153">
        <v>3</v>
      </c>
      <c r="HV383" s="153">
        <v>7</v>
      </c>
      <c r="HW383" s="153">
        <v>9</v>
      </c>
      <c r="HX383" s="153">
        <v>42</v>
      </c>
      <c r="HY383" s="153">
        <v>6</v>
      </c>
      <c r="HZ383" s="153">
        <v>3</v>
      </c>
      <c r="IA383" s="153">
        <v>4</v>
      </c>
      <c r="IB383" s="153">
        <v>1</v>
      </c>
      <c r="IC383" s="153">
        <v>70</v>
      </c>
      <c r="ID383" s="153">
        <v>2</v>
      </c>
      <c r="IE383" s="153">
        <v>55</v>
      </c>
      <c r="IF383" s="153">
        <v>9</v>
      </c>
      <c r="IG383" s="153">
        <v>3</v>
      </c>
      <c r="IH383" s="153">
        <v>5</v>
      </c>
      <c r="II383" s="153">
        <v>1</v>
      </c>
      <c r="IJ383" s="153">
        <v>4</v>
      </c>
      <c r="IK383" s="153">
        <v>1</v>
      </c>
      <c r="IL383" s="153">
        <v>9</v>
      </c>
      <c r="IM383" s="153">
        <v>42</v>
      </c>
      <c r="IN383" s="153">
        <v>22</v>
      </c>
      <c r="IO383" s="153">
        <v>3</v>
      </c>
      <c r="IP383" s="153">
        <v>7</v>
      </c>
      <c r="IQ383" s="153">
        <v>3</v>
      </c>
      <c r="IR383" s="153">
        <v>5</v>
      </c>
      <c r="IS383" s="153">
        <v>1</v>
      </c>
      <c r="IT383" s="153">
        <v>2</v>
      </c>
      <c r="IU383" s="153">
        <v>1</v>
      </c>
      <c r="IV383" s="153">
        <v>5</v>
      </c>
      <c r="IW383" s="153">
        <v>3</v>
      </c>
      <c r="IX383" s="153">
        <v>4</v>
      </c>
      <c r="IY383" s="153">
        <v>2</v>
      </c>
      <c r="IZ383" s="153">
        <v>0</v>
      </c>
      <c r="JA383" s="153">
        <v>8</v>
      </c>
      <c r="JB383" s="153">
        <v>30</v>
      </c>
      <c r="JC383" s="153">
        <v>7</v>
      </c>
      <c r="JD383" s="153">
        <v>1</v>
      </c>
      <c r="JE383" s="153">
        <v>8</v>
      </c>
      <c r="JF383" s="153">
        <v>6</v>
      </c>
      <c r="JG383" s="153">
        <v>3</v>
      </c>
      <c r="JH383" s="153">
        <v>83</v>
      </c>
      <c r="JI383" s="153">
        <v>5</v>
      </c>
      <c r="JJ383" s="153">
        <v>2</v>
      </c>
      <c r="JK383" s="153">
        <v>9</v>
      </c>
      <c r="JL383" s="153">
        <v>363</v>
      </c>
      <c r="JM383" s="153">
        <v>474</v>
      </c>
      <c r="JN383" s="153">
        <v>932</v>
      </c>
      <c r="JO383" s="153">
        <v>558</v>
      </c>
      <c r="JP383" s="153">
        <v>598</v>
      </c>
      <c r="JQ383" s="153">
        <v>59</v>
      </c>
      <c r="JR383" s="153">
        <v>443</v>
      </c>
      <c r="JS383" s="153">
        <v>18</v>
      </c>
      <c r="JT383" s="153">
        <v>687</v>
      </c>
      <c r="JU383" s="153">
        <v>39</v>
      </c>
      <c r="JV383" s="153"/>
      <c r="JW383" s="153">
        <v>391</v>
      </c>
      <c r="JX383" s="153">
        <v>151</v>
      </c>
      <c r="JY383" s="153">
        <v>150</v>
      </c>
      <c r="JZ383" s="153">
        <v>104</v>
      </c>
      <c r="KA383" s="153">
        <v>63</v>
      </c>
      <c r="KB383" s="153">
        <v>106</v>
      </c>
      <c r="KC383" s="153">
        <v>66</v>
      </c>
      <c r="KD383" s="153">
        <v>188</v>
      </c>
      <c r="KE383" s="153">
        <v>105</v>
      </c>
      <c r="KF383" s="153">
        <v>69</v>
      </c>
      <c r="KG383" s="153">
        <v>1</v>
      </c>
      <c r="KH383" s="153">
        <v>17</v>
      </c>
      <c r="KI383" s="153">
        <v>124</v>
      </c>
      <c r="KJ383" s="153">
        <v>96</v>
      </c>
      <c r="KK383" s="153">
        <v>7</v>
      </c>
      <c r="KL383" s="153">
        <v>257</v>
      </c>
      <c r="KM383" s="153">
        <v>7</v>
      </c>
      <c r="KN383" s="153">
        <v>17</v>
      </c>
      <c r="KO383" s="153">
        <v>26</v>
      </c>
      <c r="KP383" s="153">
        <v>42</v>
      </c>
      <c r="KQ383" s="153">
        <v>68</v>
      </c>
      <c r="KR383" s="153">
        <v>15</v>
      </c>
      <c r="KS383" s="153">
        <v>212</v>
      </c>
      <c r="KT383" s="153">
        <v>97</v>
      </c>
      <c r="KU383" s="153">
        <v>25</v>
      </c>
      <c r="KV383" s="153">
        <v>4</v>
      </c>
      <c r="KW383" s="153">
        <v>13</v>
      </c>
      <c r="KX383" s="153">
        <v>103</v>
      </c>
      <c r="KY383" s="153">
        <v>340</v>
      </c>
      <c r="KZ383" s="153">
        <v>104</v>
      </c>
      <c r="LA383" s="153">
        <v>2235</v>
      </c>
      <c r="LB383" s="153">
        <v>172</v>
      </c>
      <c r="LC383" s="153">
        <v>0</v>
      </c>
      <c r="LD383" s="153">
        <v>2295</v>
      </c>
      <c r="LE383" s="153">
        <v>5558</v>
      </c>
      <c r="LF383" s="153">
        <v>1671</v>
      </c>
      <c r="LG383" s="153">
        <v>234</v>
      </c>
      <c r="LH383" s="153">
        <v>4</v>
      </c>
      <c r="LI383" s="153">
        <v>2031</v>
      </c>
      <c r="LJ383" s="153">
        <v>74</v>
      </c>
      <c r="LK383" s="153">
        <v>1004</v>
      </c>
      <c r="LL383" s="153"/>
      <c r="LM383" s="153">
        <v>12</v>
      </c>
      <c r="LN383" s="153">
        <v>26670</v>
      </c>
      <c r="LO383" s="153">
        <v>428</v>
      </c>
      <c r="LP383" s="153">
        <v>560</v>
      </c>
      <c r="LQ383" s="153">
        <v>115</v>
      </c>
      <c r="LR383" s="153">
        <v>406</v>
      </c>
      <c r="LS383" s="153">
        <v>1369</v>
      </c>
      <c r="LT383" s="153">
        <v>468</v>
      </c>
      <c r="LU383" s="153">
        <v>3112</v>
      </c>
      <c r="LV383" s="153">
        <v>616</v>
      </c>
      <c r="LW383" s="153">
        <v>1143</v>
      </c>
      <c r="LX383" s="153">
        <v>2388</v>
      </c>
      <c r="LY383" s="153">
        <v>842</v>
      </c>
      <c r="LZ383" s="153">
        <v>254</v>
      </c>
      <c r="MA383" s="153">
        <v>447</v>
      </c>
      <c r="MB383" s="153">
        <v>269</v>
      </c>
      <c r="MC383" s="153">
        <v>145</v>
      </c>
      <c r="MD383" s="153">
        <v>80</v>
      </c>
      <c r="ME383" s="153">
        <v>94</v>
      </c>
      <c r="MF383" s="153">
        <v>180</v>
      </c>
      <c r="MG383" s="153">
        <v>1482</v>
      </c>
      <c r="MH383" s="153">
        <v>2407</v>
      </c>
      <c r="MI383" s="153">
        <v>278</v>
      </c>
      <c r="MJ383" s="153">
        <v>162</v>
      </c>
      <c r="MK383" s="153">
        <v>118</v>
      </c>
      <c r="ML383" s="153">
        <v>408</v>
      </c>
      <c r="MM383" s="153">
        <v>308</v>
      </c>
      <c r="MN383" s="153">
        <v>269</v>
      </c>
      <c r="MO383" s="153">
        <v>223</v>
      </c>
      <c r="MP383" s="153">
        <v>391</v>
      </c>
      <c r="MQ383" s="153">
        <v>19</v>
      </c>
      <c r="MR383" s="153">
        <v>324</v>
      </c>
      <c r="MS383" s="153">
        <v>133</v>
      </c>
      <c r="MT383" s="153">
        <v>3816</v>
      </c>
      <c r="MU383" s="153">
        <v>177</v>
      </c>
      <c r="MV383" s="153">
        <v>124</v>
      </c>
      <c r="MW383" s="153">
        <v>242</v>
      </c>
      <c r="MX383" s="153">
        <v>45</v>
      </c>
      <c r="MY383" s="153">
        <v>160</v>
      </c>
      <c r="MZ383" s="153">
        <v>45</v>
      </c>
      <c r="NA383" s="153">
        <v>8532</v>
      </c>
      <c r="NB383" s="153">
        <v>286</v>
      </c>
      <c r="NC383" s="153">
        <v>43</v>
      </c>
      <c r="ND383" s="153">
        <v>368</v>
      </c>
      <c r="NE383" s="153">
        <v>362</v>
      </c>
      <c r="NF383" s="153">
        <v>1143</v>
      </c>
      <c r="NG383" s="153">
        <v>12</v>
      </c>
      <c r="NH383" s="153">
        <v>25</v>
      </c>
      <c r="NI383" s="153">
        <v>6</v>
      </c>
      <c r="NJ383" s="153">
        <v>68</v>
      </c>
      <c r="NK383" s="153">
        <v>30</v>
      </c>
      <c r="NL383" s="153">
        <v>12</v>
      </c>
      <c r="NM383" s="153">
        <v>69</v>
      </c>
      <c r="NN383" s="153">
        <v>59</v>
      </c>
      <c r="NO383" s="153">
        <v>148</v>
      </c>
      <c r="NP383" s="153">
        <v>939</v>
      </c>
      <c r="NQ383" s="153">
        <v>878</v>
      </c>
      <c r="NR383" s="153">
        <v>188</v>
      </c>
      <c r="NS383" s="153">
        <v>55</v>
      </c>
      <c r="NT383" s="153">
        <v>13</v>
      </c>
      <c r="NU383" s="153">
        <v>60</v>
      </c>
      <c r="NV383" s="153">
        <v>14</v>
      </c>
      <c r="NW383" s="153">
        <v>147</v>
      </c>
      <c r="NX383" s="153">
        <v>0</v>
      </c>
      <c r="NY383" s="153">
        <v>29</v>
      </c>
      <c r="NZ383" s="153">
        <v>63</v>
      </c>
      <c r="OA383" s="153">
        <v>42</v>
      </c>
      <c r="OB383" s="153">
        <v>264</v>
      </c>
      <c r="OC383" s="153">
        <v>75</v>
      </c>
      <c r="OD383" s="153"/>
      <c r="OE383" s="153">
        <v>226</v>
      </c>
      <c r="OF383" s="153">
        <v>117</v>
      </c>
      <c r="OG383" s="153">
        <v>15</v>
      </c>
      <c r="OH383" s="153">
        <v>28</v>
      </c>
      <c r="OI383" s="153">
        <v>13</v>
      </c>
      <c r="OJ383" s="153">
        <v>89</v>
      </c>
      <c r="OK383" s="153">
        <v>158</v>
      </c>
      <c r="OL383" s="153">
        <v>594</v>
      </c>
      <c r="OM383" s="153">
        <v>10</v>
      </c>
      <c r="ON383" s="153">
        <v>5</v>
      </c>
      <c r="OO383" s="154">
        <v>270</v>
      </c>
      <c r="OP383" s="144">
        <v>93153</v>
      </c>
      <c r="OQ383" s="155">
        <v>279233</v>
      </c>
      <c r="OR383" s="153"/>
      <c r="OS383" s="153"/>
      <c r="OT383" s="153"/>
      <c r="OU383" s="153"/>
      <c r="OV383" s="153"/>
      <c r="OW383" s="153">
        <v>1177</v>
      </c>
      <c r="OX383" s="153"/>
      <c r="OY383" s="153"/>
      <c r="OZ383" s="153"/>
      <c r="PA383" s="153"/>
      <c r="PB383" s="153"/>
      <c r="PC383" s="153"/>
      <c r="PD383" s="153"/>
      <c r="PE383" s="153"/>
      <c r="PF383" s="153"/>
      <c r="PG383" s="153"/>
      <c r="PH383" s="153"/>
      <c r="PI383" s="153"/>
      <c r="PJ383" s="156"/>
      <c r="PK383" s="144">
        <v>280411</v>
      </c>
      <c r="PL383" s="144">
        <v>373564</v>
      </c>
    </row>
    <row r="384" spans="1:428" ht="15" x14ac:dyDescent="0.25">
      <c r="A384" s="158">
        <v>722211</v>
      </c>
      <c r="B384" s="159" t="s">
        <v>754</v>
      </c>
      <c r="C384" s="149" t="s">
        <v>568</v>
      </c>
      <c r="D384" s="155">
        <v>4</v>
      </c>
      <c r="E384" s="153">
        <v>7</v>
      </c>
      <c r="F384" s="153">
        <v>3</v>
      </c>
      <c r="G384" s="153">
        <v>6</v>
      </c>
      <c r="H384" s="153">
        <v>4</v>
      </c>
      <c r="I384" s="153">
        <v>3</v>
      </c>
      <c r="J384" s="153">
        <v>13</v>
      </c>
      <c r="K384" s="153">
        <v>1</v>
      </c>
      <c r="L384" s="153">
        <v>6</v>
      </c>
      <c r="M384" s="153">
        <v>4</v>
      </c>
      <c r="N384" s="153">
        <v>1</v>
      </c>
      <c r="O384" s="153">
        <v>1</v>
      </c>
      <c r="P384" s="153">
        <v>3</v>
      </c>
      <c r="Q384" s="153">
        <v>1</v>
      </c>
      <c r="R384" s="153">
        <v>2</v>
      </c>
      <c r="S384" s="153">
        <v>7</v>
      </c>
      <c r="T384" s="153">
        <v>1</v>
      </c>
      <c r="U384" s="153">
        <v>1</v>
      </c>
      <c r="V384" s="153">
        <v>2</v>
      </c>
      <c r="W384" s="153">
        <v>2</v>
      </c>
      <c r="X384" s="153">
        <v>293</v>
      </c>
      <c r="Y384" s="153">
        <v>123</v>
      </c>
      <c r="Z384" s="153">
        <v>35</v>
      </c>
      <c r="AA384" s="153">
        <v>3</v>
      </c>
      <c r="AB384" s="153"/>
      <c r="AC384" s="153"/>
      <c r="AD384" s="153">
        <v>57</v>
      </c>
      <c r="AE384" s="153">
        <v>6</v>
      </c>
      <c r="AF384" s="153"/>
      <c r="AG384" s="153"/>
      <c r="AH384" s="153"/>
      <c r="AI384" s="153"/>
      <c r="AJ384" s="153"/>
      <c r="AK384" s="153"/>
      <c r="AL384" s="153"/>
      <c r="AM384" s="153">
        <v>70</v>
      </c>
      <c r="AN384" s="153">
        <v>20</v>
      </c>
      <c r="AO384" s="153">
        <v>8</v>
      </c>
      <c r="AP384" s="153">
        <v>8</v>
      </c>
      <c r="AQ384" s="153">
        <v>12</v>
      </c>
      <c r="AR384" s="153">
        <v>2</v>
      </c>
      <c r="AS384" s="153">
        <v>20</v>
      </c>
      <c r="AT384" s="153">
        <v>3</v>
      </c>
      <c r="AU384" s="153">
        <v>34</v>
      </c>
      <c r="AV384" s="153">
        <v>2</v>
      </c>
      <c r="AW384" s="153">
        <v>10</v>
      </c>
      <c r="AX384" s="153">
        <v>1</v>
      </c>
      <c r="AY384" s="153">
        <v>2</v>
      </c>
      <c r="AZ384" s="153">
        <v>3</v>
      </c>
      <c r="BA384" s="153">
        <v>1</v>
      </c>
      <c r="BB384" s="153">
        <v>4</v>
      </c>
      <c r="BC384" s="153">
        <v>5</v>
      </c>
      <c r="BD384" s="153">
        <v>35</v>
      </c>
      <c r="BE384" s="153">
        <v>8</v>
      </c>
      <c r="BF384" s="153">
        <v>1</v>
      </c>
      <c r="BG384" s="153">
        <v>0</v>
      </c>
      <c r="BH384" s="153">
        <v>7</v>
      </c>
      <c r="BI384" s="153">
        <v>1</v>
      </c>
      <c r="BJ384" s="153">
        <v>3</v>
      </c>
      <c r="BK384" s="153">
        <v>4</v>
      </c>
      <c r="BL384" s="153">
        <v>7</v>
      </c>
      <c r="BM384" s="153">
        <v>9</v>
      </c>
      <c r="BN384" s="153">
        <v>3</v>
      </c>
      <c r="BO384" s="153">
        <v>4</v>
      </c>
      <c r="BP384" s="153">
        <v>6</v>
      </c>
      <c r="BQ384" s="153">
        <v>5</v>
      </c>
      <c r="BR384" s="153">
        <v>27</v>
      </c>
      <c r="BS384" s="153">
        <v>18</v>
      </c>
      <c r="BT384" s="153">
        <v>3</v>
      </c>
      <c r="BU384" s="153">
        <v>4</v>
      </c>
      <c r="BV384" s="153">
        <v>3</v>
      </c>
      <c r="BW384" s="153">
        <v>5</v>
      </c>
      <c r="BX384" s="153">
        <v>5</v>
      </c>
      <c r="BY384" s="153">
        <v>25</v>
      </c>
      <c r="BZ384" s="153">
        <v>19</v>
      </c>
      <c r="CA384" s="153">
        <v>14</v>
      </c>
      <c r="CB384" s="153">
        <v>0</v>
      </c>
      <c r="CC384" s="153">
        <v>9</v>
      </c>
      <c r="CD384" s="153">
        <v>1</v>
      </c>
      <c r="CE384" s="153">
        <v>2</v>
      </c>
      <c r="CF384" s="153">
        <v>1</v>
      </c>
      <c r="CG384" s="153">
        <v>4</v>
      </c>
      <c r="CH384" s="153">
        <v>8</v>
      </c>
      <c r="CI384" s="153">
        <v>3</v>
      </c>
      <c r="CJ384" s="153">
        <v>5</v>
      </c>
      <c r="CK384" s="153">
        <v>10</v>
      </c>
      <c r="CL384" s="153">
        <v>4</v>
      </c>
      <c r="CM384" s="153">
        <v>12</v>
      </c>
      <c r="CN384" s="153">
        <v>3</v>
      </c>
      <c r="CO384" s="153">
        <v>2</v>
      </c>
      <c r="CP384" s="153">
        <v>10</v>
      </c>
      <c r="CQ384" s="153">
        <v>3</v>
      </c>
      <c r="CR384" s="153">
        <v>9</v>
      </c>
      <c r="CS384" s="153">
        <v>1</v>
      </c>
      <c r="CT384" s="153">
        <v>2</v>
      </c>
      <c r="CU384" s="153">
        <v>4</v>
      </c>
      <c r="CV384" s="153">
        <v>4</v>
      </c>
      <c r="CW384" s="153">
        <v>3</v>
      </c>
      <c r="CX384" s="153">
        <v>0</v>
      </c>
      <c r="CY384" s="153">
        <v>0</v>
      </c>
      <c r="CZ384" s="153">
        <v>2</v>
      </c>
      <c r="DA384" s="153">
        <v>14</v>
      </c>
      <c r="DB384" s="153">
        <v>3</v>
      </c>
      <c r="DC384" s="153">
        <v>5</v>
      </c>
      <c r="DD384" s="153">
        <v>6</v>
      </c>
      <c r="DE384" s="153">
        <v>6</v>
      </c>
      <c r="DF384" s="153">
        <v>4</v>
      </c>
      <c r="DG384" s="153">
        <v>1</v>
      </c>
      <c r="DH384" s="153">
        <v>7</v>
      </c>
      <c r="DI384" s="153">
        <v>2</v>
      </c>
      <c r="DJ384" s="153">
        <v>0</v>
      </c>
      <c r="DK384" s="153">
        <v>0</v>
      </c>
      <c r="DL384" s="153">
        <v>0</v>
      </c>
      <c r="DM384" s="153">
        <v>0</v>
      </c>
      <c r="DN384" s="153">
        <v>0</v>
      </c>
      <c r="DO384" s="153">
        <v>0</v>
      </c>
      <c r="DP384" s="153">
        <v>0</v>
      </c>
      <c r="DQ384" s="153">
        <v>0</v>
      </c>
      <c r="DR384" s="153">
        <v>0</v>
      </c>
      <c r="DS384" s="153">
        <v>9</v>
      </c>
      <c r="DT384" s="153">
        <v>1</v>
      </c>
      <c r="DU384" s="153">
        <v>0</v>
      </c>
      <c r="DV384" s="153">
        <v>1</v>
      </c>
      <c r="DW384" s="153">
        <v>0</v>
      </c>
      <c r="DX384" s="153">
        <v>1</v>
      </c>
      <c r="DY384" s="153">
        <v>3</v>
      </c>
      <c r="DZ384" s="153">
        <v>1</v>
      </c>
      <c r="EA384" s="153">
        <v>3</v>
      </c>
      <c r="EB384" s="153">
        <v>1</v>
      </c>
      <c r="EC384" s="153">
        <v>0</v>
      </c>
      <c r="ED384" s="153">
        <v>0</v>
      </c>
      <c r="EE384" s="153">
        <v>4</v>
      </c>
      <c r="EF384" s="153">
        <v>0</v>
      </c>
      <c r="EG384" s="153">
        <v>2</v>
      </c>
      <c r="EH384" s="153">
        <v>0</v>
      </c>
      <c r="EI384" s="153">
        <v>0</v>
      </c>
      <c r="EJ384" s="153">
        <v>1</v>
      </c>
      <c r="EK384" s="153">
        <v>0</v>
      </c>
      <c r="EL384" s="153">
        <v>1</v>
      </c>
      <c r="EM384" s="153">
        <v>0</v>
      </c>
      <c r="EN384" s="153">
        <v>2</v>
      </c>
      <c r="EO384" s="153">
        <v>2</v>
      </c>
      <c r="EP384" s="153">
        <v>0</v>
      </c>
      <c r="EQ384" s="153">
        <v>4</v>
      </c>
      <c r="ER384" s="153">
        <v>4</v>
      </c>
      <c r="ES384" s="153">
        <v>5</v>
      </c>
      <c r="ET384" s="153">
        <v>1</v>
      </c>
      <c r="EU384" s="153">
        <v>6</v>
      </c>
      <c r="EV384" s="153">
        <v>3</v>
      </c>
      <c r="EW384" s="153">
        <v>0</v>
      </c>
      <c r="EX384" s="153">
        <v>6</v>
      </c>
      <c r="EY384" s="153">
        <v>7</v>
      </c>
      <c r="EZ384" s="153">
        <v>6</v>
      </c>
      <c r="FA384" s="153">
        <v>7</v>
      </c>
      <c r="FB384" s="153">
        <v>9</v>
      </c>
      <c r="FC384" s="153">
        <v>18</v>
      </c>
      <c r="FD384" s="153">
        <v>12</v>
      </c>
      <c r="FE384" s="153">
        <v>8</v>
      </c>
      <c r="FF384" s="153">
        <v>4</v>
      </c>
      <c r="FG384" s="153">
        <v>10</v>
      </c>
      <c r="FH384" s="153">
        <v>10</v>
      </c>
      <c r="FI384" s="153">
        <v>0</v>
      </c>
      <c r="FJ384" s="153"/>
      <c r="FK384" s="153">
        <v>12</v>
      </c>
      <c r="FL384" s="153">
        <v>8</v>
      </c>
      <c r="FM384" s="153">
        <v>2</v>
      </c>
      <c r="FN384" s="153">
        <v>1</v>
      </c>
      <c r="FO384" s="153"/>
      <c r="FP384" s="153">
        <v>0</v>
      </c>
      <c r="FQ384" s="153">
        <v>13</v>
      </c>
      <c r="FR384" s="153">
        <v>4</v>
      </c>
      <c r="FS384" s="153">
        <v>2</v>
      </c>
      <c r="FT384" s="153">
        <v>5</v>
      </c>
      <c r="FU384" s="153">
        <v>3</v>
      </c>
      <c r="FV384" s="153">
        <v>3</v>
      </c>
      <c r="FW384" s="153">
        <v>18</v>
      </c>
      <c r="FX384" s="153">
        <v>4</v>
      </c>
      <c r="FY384" s="153">
        <v>9</v>
      </c>
      <c r="FZ384" s="153">
        <v>33</v>
      </c>
      <c r="GA384" s="153">
        <v>2</v>
      </c>
      <c r="GB384" s="153">
        <v>1</v>
      </c>
      <c r="GC384" s="153">
        <v>2</v>
      </c>
      <c r="GD384" s="153">
        <v>6</v>
      </c>
      <c r="GE384" s="153">
        <v>6</v>
      </c>
      <c r="GF384" s="153">
        <v>0</v>
      </c>
      <c r="GG384" s="153">
        <v>1</v>
      </c>
      <c r="GH384" s="153">
        <v>8</v>
      </c>
      <c r="GI384" s="153">
        <v>11</v>
      </c>
      <c r="GJ384" s="153">
        <v>5</v>
      </c>
      <c r="GK384" s="153">
        <v>9</v>
      </c>
      <c r="GL384" s="153">
        <v>4</v>
      </c>
      <c r="GM384" s="153">
        <v>1</v>
      </c>
      <c r="GN384" s="153">
        <v>1</v>
      </c>
      <c r="GO384" s="153">
        <v>0</v>
      </c>
      <c r="GP384" s="153">
        <v>1</v>
      </c>
      <c r="GQ384" s="153">
        <v>11</v>
      </c>
      <c r="GR384" s="153">
        <v>3</v>
      </c>
      <c r="GS384" s="153">
        <v>5</v>
      </c>
      <c r="GT384" s="153">
        <v>3</v>
      </c>
      <c r="GU384" s="153">
        <v>3</v>
      </c>
      <c r="GV384" s="153">
        <v>15</v>
      </c>
      <c r="GW384" s="153">
        <v>1</v>
      </c>
      <c r="GX384" s="153">
        <v>18</v>
      </c>
      <c r="GY384" s="153">
        <v>19</v>
      </c>
      <c r="GZ384" s="153">
        <v>3</v>
      </c>
      <c r="HA384" s="153">
        <v>53</v>
      </c>
      <c r="HB384" s="153">
        <v>8</v>
      </c>
      <c r="HC384" s="153">
        <v>4</v>
      </c>
      <c r="HD384" s="153">
        <v>3</v>
      </c>
      <c r="HE384" s="153">
        <v>2</v>
      </c>
      <c r="HF384" s="153">
        <v>8</v>
      </c>
      <c r="HG384" s="153">
        <v>6</v>
      </c>
      <c r="HH384" s="153">
        <v>12</v>
      </c>
      <c r="HI384" s="153">
        <v>5</v>
      </c>
      <c r="HJ384" s="153">
        <v>5</v>
      </c>
      <c r="HK384" s="153">
        <v>4</v>
      </c>
      <c r="HL384" s="153">
        <v>2</v>
      </c>
      <c r="HM384" s="153">
        <v>1</v>
      </c>
      <c r="HN384" s="153">
        <v>4</v>
      </c>
      <c r="HO384" s="153">
        <v>3</v>
      </c>
      <c r="HP384" s="153">
        <v>1</v>
      </c>
      <c r="HQ384" s="153">
        <v>1</v>
      </c>
      <c r="HR384" s="153">
        <v>4</v>
      </c>
      <c r="HS384" s="153">
        <v>1</v>
      </c>
      <c r="HT384" s="153">
        <v>0</v>
      </c>
      <c r="HU384" s="153">
        <v>3</v>
      </c>
      <c r="HV384" s="153">
        <v>6</v>
      </c>
      <c r="HW384" s="153">
        <v>8</v>
      </c>
      <c r="HX384" s="153">
        <v>39</v>
      </c>
      <c r="HY384" s="153">
        <v>6</v>
      </c>
      <c r="HZ384" s="153">
        <v>2</v>
      </c>
      <c r="IA384" s="153">
        <v>3</v>
      </c>
      <c r="IB384" s="153">
        <v>1</v>
      </c>
      <c r="IC384" s="153">
        <v>67</v>
      </c>
      <c r="ID384" s="153">
        <v>1</v>
      </c>
      <c r="IE384" s="153">
        <v>53</v>
      </c>
      <c r="IF384" s="153">
        <v>8</v>
      </c>
      <c r="IG384" s="153">
        <v>2</v>
      </c>
      <c r="IH384" s="153">
        <v>2</v>
      </c>
      <c r="II384" s="153">
        <v>1</v>
      </c>
      <c r="IJ384" s="153">
        <v>1</v>
      </c>
      <c r="IK384" s="153">
        <v>1</v>
      </c>
      <c r="IL384" s="153">
        <v>8</v>
      </c>
      <c r="IM384" s="153">
        <v>38</v>
      </c>
      <c r="IN384" s="153">
        <v>20</v>
      </c>
      <c r="IO384" s="153">
        <v>3</v>
      </c>
      <c r="IP384" s="153">
        <v>3</v>
      </c>
      <c r="IQ384" s="153">
        <v>3</v>
      </c>
      <c r="IR384" s="153">
        <v>5</v>
      </c>
      <c r="IS384" s="153">
        <v>1</v>
      </c>
      <c r="IT384" s="153">
        <v>2</v>
      </c>
      <c r="IU384" s="153">
        <v>1</v>
      </c>
      <c r="IV384" s="153">
        <v>4</v>
      </c>
      <c r="IW384" s="153">
        <v>2</v>
      </c>
      <c r="IX384" s="153">
        <v>4</v>
      </c>
      <c r="IY384" s="153">
        <v>2</v>
      </c>
      <c r="IZ384" s="153">
        <v>0</v>
      </c>
      <c r="JA384" s="153">
        <v>6</v>
      </c>
      <c r="JB384" s="153">
        <v>27</v>
      </c>
      <c r="JC384" s="153">
        <v>6</v>
      </c>
      <c r="JD384" s="153">
        <v>2</v>
      </c>
      <c r="JE384" s="153">
        <v>8</v>
      </c>
      <c r="JF384" s="153">
        <v>5</v>
      </c>
      <c r="JG384" s="153">
        <v>2</v>
      </c>
      <c r="JH384" s="153">
        <v>80</v>
      </c>
      <c r="JI384" s="153">
        <v>5</v>
      </c>
      <c r="JJ384" s="153">
        <v>3</v>
      </c>
      <c r="JK384" s="153">
        <v>8</v>
      </c>
      <c r="JL384" s="153"/>
      <c r="JM384" s="153">
        <v>410</v>
      </c>
      <c r="JN384" s="153">
        <v>572</v>
      </c>
      <c r="JO384" s="153">
        <v>393</v>
      </c>
      <c r="JP384" s="153">
        <v>364</v>
      </c>
      <c r="JQ384" s="153">
        <v>36</v>
      </c>
      <c r="JR384" s="153">
        <v>272</v>
      </c>
      <c r="JS384" s="153">
        <v>12</v>
      </c>
      <c r="JT384" s="153">
        <v>423</v>
      </c>
      <c r="JU384" s="153">
        <v>6</v>
      </c>
      <c r="JV384" s="153"/>
      <c r="JW384" s="153">
        <v>174</v>
      </c>
      <c r="JX384" s="153">
        <v>86</v>
      </c>
      <c r="JY384" s="153">
        <v>85</v>
      </c>
      <c r="JZ384" s="153">
        <v>44</v>
      </c>
      <c r="KA384" s="153">
        <v>40</v>
      </c>
      <c r="KB384" s="153">
        <v>45</v>
      </c>
      <c r="KC384" s="153">
        <v>41</v>
      </c>
      <c r="KD384" s="153">
        <v>98</v>
      </c>
      <c r="KE384" s="153">
        <v>64</v>
      </c>
      <c r="KF384" s="153">
        <v>41</v>
      </c>
      <c r="KG384" s="153">
        <v>1</v>
      </c>
      <c r="KH384" s="153">
        <v>0</v>
      </c>
      <c r="KI384" s="153">
        <v>71</v>
      </c>
      <c r="KJ384" s="153">
        <v>46</v>
      </c>
      <c r="KK384" s="153">
        <v>9</v>
      </c>
      <c r="KL384" s="153">
        <v>24</v>
      </c>
      <c r="KM384" s="153">
        <v>4</v>
      </c>
      <c r="KN384" s="153">
        <v>7</v>
      </c>
      <c r="KO384" s="153">
        <v>6</v>
      </c>
      <c r="KP384" s="153">
        <v>7</v>
      </c>
      <c r="KQ384" s="153">
        <v>13</v>
      </c>
      <c r="KR384" s="153">
        <v>3</v>
      </c>
      <c r="KS384" s="153">
        <v>71</v>
      </c>
      <c r="KT384" s="153">
        <v>25</v>
      </c>
      <c r="KU384" s="153">
        <v>5</v>
      </c>
      <c r="KV384" s="153">
        <v>1</v>
      </c>
      <c r="KW384" s="153">
        <v>2</v>
      </c>
      <c r="KX384" s="153">
        <v>20</v>
      </c>
      <c r="KY384" s="153">
        <v>67</v>
      </c>
      <c r="KZ384" s="153">
        <v>12</v>
      </c>
      <c r="LA384" s="153">
        <v>224</v>
      </c>
      <c r="LB384" s="153">
        <v>16</v>
      </c>
      <c r="LC384" s="153">
        <v>0</v>
      </c>
      <c r="LD384" s="153">
        <v>529</v>
      </c>
      <c r="LE384" s="153">
        <v>2132</v>
      </c>
      <c r="LF384" s="153">
        <v>612</v>
      </c>
      <c r="LG384" s="153">
        <v>60</v>
      </c>
      <c r="LH384" s="153"/>
      <c r="LI384" s="153">
        <v>1239</v>
      </c>
      <c r="LJ384" s="153">
        <v>9</v>
      </c>
      <c r="LK384" s="153">
        <v>429</v>
      </c>
      <c r="LL384" s="153"/>
      <c r="LM384" s="153">
        <v>1</v>
      </c>
      <c r="LN384" s="153">
        <v>11683</v>
      </c>
      <c r="LO384" s="153">
        <v>146</v>
      </c>
      <c r="LP384" s="153">
        <v>174</v>
      </c>
      <c r="LQ384" s="153">
        <v>32</v>
      </c>
      <c r="LR384" s="153">
        <v>297</v>
      </c>
      <c r="LS384" s="153">
        <v>450</v>
      </c>
      <c r="LT384" s="153">
        <v>141</v>
      </c>
      <c r="LU384" s="153">
        <v>1382</v>
      </c>
      <c r="LV384" s="153">
        <v>128</v>
      </c>
      <c r="LW384" s="153">
        <v>400</v>
      </c>
      <c r="LX384" s="153">
        <v>816</v>
      </c>
      <c r="LY384" s="153">
        <v>299</v>
      </c>
      <c r="LZ384" s="153">
        <v>88</v>
      </c>
      <c r="MA384" s="153">
        <v>142</v>
      </c>
      <c r="MB384" s="153">
        <v>129</v>
      </c>
      <c r="MC384" s="153">
        <v>163</v>
      </c>
      <c r="MD384" s="153">
        <v>80</v>
      </c>
      <c r="ME384" s="153">
        <v>33</v>
      </c>
      <c r="MF384" s="153">
        <v>44</v>
      </c>
      <c r="MG384" s="153">
        <v>622</v>
      </c>
      <c r="MH384" s="153">
        <v>573</v>
      </c>
      <c r="MI384" s="153">
        <v>151</v>
      </c>
      <c r="MJ384" s="153">
        <v>44</v>
      </c>
      <c r="MK384" s="153">
        <v>33</v>
      </c>
      <c r="ML384" s="153">
        <v>99</v>
      </c>
      <c r="MM384" s="153">
        <v>86</v>
      </c>
      <c r="MN384" s="153">
        <v>61</v>
      </c>
      <c r="MO384" s="153">
        <v>150</v>
      </c>
      <c r="MP384" s="153">
        <v>91</v>
      </c>
      <c r="MQ384" s="153">
        <v>31</v>
      </c>
      <c r="MR384" s="153">
        <v>34</v>
      </c>
      <c r="MS384" s="153">
        <v>35</v>
      </c>
      <c r="MT384" s="153">
        <v>1506</v>
      </c>
      <c r="MU384" s="153">
        <v>53</v>
      </c>
      <c r="MV384" s="153">
        <v>36</v>
      </c>
      <c r="MW384" s="153">
        <v>80</v>
      </c>
      <c r="MX384" s="153">
        <v>12</v>
      </c>
      <c r="MY384" s="153">
        <v>57</v>
      </c>
      <c r="MZ384" s="153">
        <v>11</v>
      </c>
      <c r="NA384" s="153">
        <v>1489</v>
      </c>
      <c r="NB384" s="153">
        <v>109</v>
      </c>
      <c r="NC384" s="153">
        <v>13</v>
      </c>
      <c r="ND384" s="153">
        <v>85</v>
      </c>
      <c r="NE384" s="153">
        <v>15</v>
      </c>
      <c r="NF384" s="153">
        <v>50</v>
      </c>
      <c r="NG384" s="153">
        <v>4</v>
      </c>
      <c r="NH384" s="153">
        <v>4</v>
      </c>
      <c r="NI384" s="153">
        <v>2</v>
      </c>
      <c r="NJ384" s="153">
        <v>14</v>
      </c>
      <c r="NK384" s="153">
        <v>1</v>
      </c>
      <c r="NL384" s="153">
        <v>4</v>
      </c>
      <c r="NM384" s="153">
        <v>3</v>
      </c>
      <c r="NN384" s="153">
        <v>29</v>
      </c>
      <c r="NO384" s="153">
        <v>120</v>
      </c>
      <c r="NP384" s="153">
        <v>260</v>
      </c>
      <c r="NQ384" s="153">
        <v>851</v>
      </c>
      <c r="NR384" s="153">
        <v>93</v>
      </c>
      <c r="NS384" s="153">
        <v>24</v>
      </c>
      <c r="NT384" s="153">
        <v>4</v>
      </c>
      <c r="NU384" s="153">
        <v>24</v>
      </c>
      <c r="NV384" s="153">
        <v>6</v>
      </c>
      <c r="NW384" s="153">
        <v>59</v>
      </c>
      <c r="NX384" s="153">
        <v>0</v>
      </c>
      <c r="NY384" s="153">
        <v>12</v>
      </c>
      <c r="NZ384" s="153">
        <v>21</v>
      </c>
      <c r="OA384" s="153">
        <v>33</v>
      </c>
      <c r="OB384" s="153">
        <v>49</v>
      </c>
      <c r="OC384" s="153">
        <v>34</v>
      </c>
      <c r="OD384" s="153"/>
      <c r="OE384" s="153">
        <v>254</v>
      </c>
      <c r="OF384" s="153">
        <v>133</v>
      </c>
      <c r="OG384" s="153">
        <v>25</v>
      </c>
      <c r="OH384" s="153">
        <v>43</v>
      </c>
      <c r="OI384" s="153">
        <v>7</v>
      </c>
      <c r="OJ384" s="153">
        <v>1265</v>
      </c>
      <c r="OK384" s="153">
        <v>1363</v>
      </c>
      <c r="OL384" s="153">
        <v>1088</v>
      </c>
      <c r="OM384" s="153">
        <v>5</v>
      </c>
      <c r="ON384" s="153">
        <v>1</v>
      </c>
      <c r="OO384" s="154">
        <v>134</v>
      </c>
      <c r="OP384" s="144">
        <v>39130</v>
      </c>
      <c r="OQ384" s="155">
        <v>344723</v>
      </c>
      <c r="OR384" s="153"/>
      <c r="OS384" s="153"/>
      <c r="OT384" s="153"/>
      <c r="OU384" s="153"/>
      <c r="OV384" s="153"/>
      <c r="OW384" s="153">
        <v>1130</v>
      </c>
      <c r="OX384" s="153"/>
      <c r="OY384" s="153"/>
      <c r="OZ384" s="153"/>
      <c r="PA384" s="153"/>
      <c r="PB384" s="153"/>
      <c r="PC384" s="153"/>
      <c r="PD384" s="153"/>
      <c r="PE384" s="153"/>
      <c r="PF384" s="153"/>
      <c r="PG384" s="153"/>
      <c r="PH384" s="153"/>
      <c r="PI384" s="153"/>
      <c r="PJ384" s="156"/>
      <c r="PK384" s="144">
        <v>345854</v>
      </c>
      <c r="PL384" s="144">
        <v>384984</v>
      </c>
    </row>
    <row r="385" spans="1:428" ht="15" x14ac:dyDescent="0.25">
      <c r="A385" s="158" t="s">
        <v>669</v>
      </c>
      <c r="B385" s="159" t="s">
        <v>754</v>
      </c>
      <c r="C385" s="149" t="s">
        <v>569</v>
      </c>
      <c r="D385" s="155">
        <v>4</v>
      </c>
      <c r="E385" s="153">
        <v>7</v>
      </c>
      <c r="F385" s="153">
        <v>1</v>
      </c>
      <c r="G385" s="153">
        <v>1</v>
      </c>
      <c r="H385" s="153">
        <v>2</v>
      </c>
      <c r="I385" s="153">
        <v>0</v>
      </c>
      <c r="J385" s="153">
        <v>13</v>
      </c>
      <c r="K385" s="153">
        <v>0</v>
      </c>
      <c r="L385" s="153">
        <v>4</v>
      </c>
      <c r="M385" s="153">
        <v>3</v>
      </c>
      <c r="N385" s="153"/>
      <c r="O385" s="153"/>
      <c r="P385" s="153"/>
      <c r="Q385" s="153">
        <v>0</v>
      </c>
      <c r="R385" s="153"/>
      <c r="S385" s="153"/>
      <c r="T385" s="153"/>
      <c r="U385" s="153"/>
      <c r="V385" s="153"/>
      <c r="W385" s="153">
        <v>1</v>
      </c>
      <c r="X385" s="153">
        <v>23</v>
      </c>
      <c r="Y385" s="153">
        <v>74</v>
      </c>
      <c r="Z385" s="153">
        <v>29</v>
      </c>
      <c r="AA385" s="153"/>
      <c r="AB385" s="153">
        <v>0</v>
      </c>
      <c r="AC385" s="153">
        <v>0</v>
      </c>
      <c r="AD385" s="153">
        <v>24</v>
      </c>
      <c r="AE385" s="153">
        <v>2</v>
      </c>
      <c r="AF385" s="153">
        <v>6</v>
      </c>
      <c r="AG385" s="153">
        <v>1</v>
      </c>
      <c r="AH385" s="153">
        <v>15</v>
      </c>
      <c r="AI385" s="153">
        <v>4</v>
      </c>
      <c r="AJ385" s="153">
        <v>1</v>
      </c>
      <c r="AK385" s="153"/>
      <c r="AL385" s="153">
        <v>40</v>
      </c>
      <c r="AM385" s="153">
        <v>11</v>
      </c>
      <c r="AN385" s="153">
        <v>5</v>
      </c>
      <c r="AO385" s="153"/>
      <c r="AP385" s="153">
        <v>2</v>
      </c>
      <c r="AQ385" s="153">
        <v>0</v>
      </c>
      <c r="AR385" s="153"/>
      <c r="AS385" s="153">
        <v>5</v>
      </c>
      <c r="AT385" s="153"/>
      <c r="AU385" s="153">
        <v>9</v>
      </c>
      <c r="AV385" s="153">
        <v>0</v>
      </c>
      <c r="AW385" s="153">
        <v>3</v>
      </c>
      <c r="AX385" s="153"/>
      <c r="AY385" s="153"/>
      <c r="AZ385" s="153"/>
      <c r="BA385" s="153"/>
      <c r="BB385" s="153"/>
      <c r="BC385" s="153"/>
      <c r="BD385" s="153">
        <v>10</v>
      </c>
      <c r="BE385" s="153">
        <v>0</v>
      </c>
      <c r="BF385" s="153"/>
      <c r="BG385" s="153"/>
      <c r="BH385" s="153">
        <v>0</v>
      </c>
      <c r="BI385" s="153"/>
      <c r="BJ385" s="153">
        <v>0</v>
      </c>
      <c r="BK385" s="153">
        <v>0</v>
      </c>
      <c r="BL385" s="153">
        <v>1</v>
      </c>
      <c r="BM385" s="153">
        <v>1</v>
      </c>
      <c r="BN385" s="153"/>
      <c r="BO385" s="153">
        <v>0</v>
      </c>
      <c r="BP385" s="153">
        <v>0</v>
      </c>
      <c r="BQ385" s="153">
        <v>0</v>
      </c>
      <c r="BR385" s="153">
        <v>8</v>
      </c>
      <c r="BS385" s="153">
        <v>5</v>
      </c>
      <c r="BT385" s="153"/>
      <c r="BU385" s="153">
        <v>0</v>
      </c>
      <c r="BV385" s="153"/>
      <c r="BW385" s="153">
        <v>0</v>
      </c>
      <c r="BX385" s="153">
        <v>0</v>
      </c>
      <c r="BY385" s="153">
        <v>7</v>
      </c>
      <c r="BZ385" s="153">
        <v>5</v>
      </c>
      <c r="CA385" s="153">
        <v>4</v>
      </c>
      <c r="CB385" s="153"/>
      <c r="CC385" s="153">
        <v>2</v>
      </c>
      <c r="CD385" s="153"/>
      <c r="CE385" s="153">
        <v>0</v>
      </c>
      <c r="CF385" s="153"/>
      <c r="CG385" s="153">
        <v>0</v>
      </c>
      <c r="CH385" s="153">
        <v>2</v>
      </c>
      <c r="CI385" s="153"/>
      <c r="CJ385" s="153">
        <v>0</v>
      </c>
      <c r="CK385" s="153">
        <v>3</v>
      </c>
      <c r="CL385" s="153"/>
      <c r="CM385" s="153">
        <v>1</v>
      </c>
      <c r="CN385" s="153"/>
      <c r="CO385" s="153"/>
      <c r="CP385" s="153">
        <v>3</v>
      </c>
      <c r="CQ385" s="153"/>
      <c r="CR385" s="153">
        <v>1</v>
      </c>
      <c r="CS385" s="153"/>
      <c r="CT385" s="153">
        <v>0</v>
      </c>
      <c r="CU385" s="153">
        <v>0</v>
      </c>
      <c r="CV385" s="153">
        <v>0</v>
      </c>
      <c r="CW385" s="153"/>
      <c r="CX385" s="153"/>
      <c r="CY385" s="153"/>
      <c r="CZ385" s="153"/>
      <c r="DA385" s="153">
        <v>4</v>
      </c>
      <c r="DB385" s="153">
        <v>0</v>
      </c>
      <c r="DC385" s="153">
        <v>0</v>
      </c>
      <c r="DD385" s="153">
        <v>0</v>
      </c>
      <c r="DE385" s="153"/>
      <c r="DF385" s="153"/>
      <c r="DG385" s="153"/>
      <c r="DH385" s="153">
        <v>2</v>
      </c>
      <c r="DI385" s="153">
        <v>0</v>
      </c>
      <c r="DJ385" s="153"/>
      <c r="DK385" s="153"/>
      <c r="DL385" s="153"/>
      <c r="DM385" s="153"/>
      <c r="DN385" s="153">
        <v>0</v>
      </c>
      <c r="DO385" s="153"/>
      <c r="DP385" s="153">
        <v>0</v>
      </c>
      <c r="DQ385" s="153"/>
      <c r="DR385" s="153"/>
      <c r="DS385" s="153">
        <v>2</v>
      </c>
      <c r="DT385" s="153">
        <v>0</v>
      </c>
      <c r="DU385" s="153"/>
      <c r="DV385" s="153">
        <v>0</v>
      </c>
      <c r="DW385" s="153"/>
      <c r="DX385" s="153">
        <v>0</v>
      </c>
      <c r="DY385" s="153">
        <v>0</v>
      </c>
      <c r="DZ385" s="153"/>
      <c r="EA385" s="153">
        <v>0</v>
      </c>
      <c r="EB385" s="153"/>
      <c r="EC385" s="153"/>
      <c r="ED385" s="153"/>
      <c r="EE385" s="153"/>
      <c r="EF385" s="153"/>
      <c r="EG385" s="153"/>
      <c r="EH385" s="153"/>
      <c r="EI385" s="153"/>
      <c r="EJ385" s="153"/>
      <c r="EK385" s="153"/>
      <c r="EL385" s="153"/>
      <c r="EM385" s="153"/>
      <c r="EN385" s="153"/>
      <c r="EO385" s="153"/>
      <c r="EP385" s="153"/>
      <c r="EQ385" s="153">
        <v>0</v>
      </c>
      <c r="ER385" s="153">
        <v>1</v>
      </c>
      <c r="ES385" s="153"/>
      <c r="ET385" s="153"/>
      <c r="EU385" s="153"/>
      <c r="EV385" s="153"/>
      <c r="EW385" s="153"/>
      <c r="EX385" s="153"/>
      <c r="EY385" s="153">
        <v>0</v>
      </c>
      <c r="EZ385" s="153"/>
      <c r="FA385" s="153">
        <v>0</v>
      </c>
      <c r="FB385" s="153"/>
      <c r="FC385" s="153">
        <v>6</v>
      </c>
      <c r="FD385" s="153">
        <v>3</v>
      </c>
      <c r="FE385" s="153"/>
      <c r="FF385" s="153">
        <v>1</v>
      </c>
      <c r="FG385" s="153">
        <v>2</v>
      </c>
      <c r="FH385" s="153">
        <v>1</v>
      </c>
      <c r="FI385" s="153"/>
      <c r="FJ385" s="153"/>
      <c r="FK385" s="153">
        <v>1</v>
      </c>
      <c r="FL385" s="153">
        <v>2</v>
      </c>
      <c r="FM385" s="153"/>
      <c r="FN385" s="153"/>
      <c r="FO385" s="153"/>
      <c r="FP385" s="153"/>
      <c r="FQ385" s="153">
        <v>3</v>
      </c>
      <c r="FR385" s="153"/>
      <c r="FS385" s="153"/>
      <c r="FT385" s="153">
        <v>0</v>
      </c>
      <c r="FU385" s="153"/>
      <c r="FV385" s="153"/>
      <c r="FW385" s="153">
        <v>1</v>
      </c>
      <c r="FX385" s="153">
        <v>1</v>
      </c>
      <c r="FY385" s="153">
        <v>2</v>
      </c>
      <c r="FZ385" s="153">
        <v>10</v>
      </c>
      <c r="GA385" s="153"/>
      <c r="GB385" s="153"/>
      <c r="GC385" s="153"/>
      <c r="GD385" s="153">
        <v>0</v>
      </c>
      <c r="GE385" s="153">
        <v>2</v>
      </c>
      <c r="GF385" s="153"/>
      <c r="GG385" s="153"/>
      <c r="GH385" s="153">
        <v>1</v>
      </c>
      <c r="GI385" s="153">
        <v>3</v>
      </c>
      <c r="GJ385" s="153"/>
      <c r="GK385" s="153">
        <v>3</v>
      </c>
      <c r="GL385" s="153"/>
      <c r="GM385" s="153"/>
      <c r="GN385" s="153"/>
      <c r="GO385" s="153"/>
      <c r="GP385" s="153"/>
      <c r="GQ385" s="153"/>
      <c r="GR385" s="153"/>
      <c r="GS385" s="153"/>
      <c r="GT385" s="153"/>
      <c r="GU385" s="153"/>
      <c r="GV385" s="153">
        <v>3</v>
      </c>
      <c r="GW385" s="153"/>
      <c r="GX385" s="153">
        <v>5</v>
      </c>
      <c r="GY385" s="153">
        <v>5</v>
      </c>
      <c r="GZ385" s="153"/>
      <c r="HA385" s="153">
        <v>14</v>
      </c>
      <c r="HB385" s="153">
        <v>0</v>
      </c>
      <c r="HC385" s="153"/>
      <c r="HD385" s="153"/>
      <c r="HE385" s="153"/>
      <c r="HF385" s="153">
        <v>0</v>
      </c>
      <c r="HG385" s="153">
        <v>0</v>
      </c>
      <c r="HH385" s="153">
        <v>3</v>
      </c>
      <c r="HI385" s="153"/>
      <c r="HJ385" s="153">
        <v>0</v>
      </c>
      <c r="HK385" s="153"/>
      <c r="HL385" s="153"/>
      <c r="HM385" s="153">
        <v>0</v>
      </c>
      <c r="HN385" s="153">
        <v>1</v>
      </c>
      <c r="HO385" s="153">
        <v>1</v>
      </c>
      <c r="HP385" s="153">
        <v>0</v>
      </c>
      <c r="HQ385" s="153">
        <v>0</v>
      </c>
      <c r="HR385" s="153">
        <v>1</v>
      </c>
      <c r="HS385" s="153">
        <v>1</v>
      </c>
      <c r="HT385" s="153">
        <v>1</v>
      </c>
      <c r="HU385" s="153">
        <v>0</v>
      </c>
      <c r="HV385" s="153">
        <v>2</v>
      </c>
      <c r="HW385" s="153">
        <v>1</v>
      </c>
      <c r="HX385" s="153">
        <v>12</v>
      </c>
      <c r="HY385" s="153">
        <v>0</v>
      </c>
      <c r="HZ385" s="153">
        <v>1</v>
      </c>
      <c r="IA385" s="153">
        <v>0</v>
      </c>
      <c r="IB385" s="153">
        <v>0</v>
      </c>
      <c r="IC385" s="153">
        <v>34</v>
      </c>
      <c r="ID385" s="153">
        <v>1</v>
      </c>
      <c r="IE385" s="153">
        <v>24</v>
      </c>
      <c r="IF385" s="153">
        <v>3</v>
      </c>
      <c r="IG385" s="153">
        <v>0</v>
      </c>
      <c r="IH385" s="153">
        <v>1</v>
      </c>
      <c r="II385" s="153"/>
      <c r="IJ385" s="153"/>
      <c r="IK385" s="153"/>
      <c r="IL385" s="153">
        <v>2</v>
      </c>
      <c r="IM385" s="153">
        <v>12</v>
      </c>
      <c r="IN385" s="153">
        <v>5</v>
      </c>
      <c r="IO385" s="153"/>
      <c r="IP385" s="153"/>
      <c r="IQ385" s="153"/>
      <c r="IR385" s="153"/>
      <c r="IS385" s="153"/>
      <c r="IT385" s="153"/>
      <c r="IU385" s="153"/>
      <c r="IV385" s="153"/>
      <c r="IW385" s="153"/>
      <c r="IX385" s="153"/>
      <c r="IY385" s="153"/>
      <c r="IZ385" s="153"/>
      <c r="JA385" s="153"/>
      <c r="JB385" s="153">
        <v>3</v>
      </c>
      <c r="JC385" s="153"/>
      <c r="JD385" s="153"/>
      <c r="JE385" s="153">
        <v>39</v>
      </c>
      <c r="JF385" s="153">
        <v>0</v>
      </c>
      <c r="JG385" s="153"/>
      <c r="JH385" s="153">
        <v>22</v>
      </c>
      <c r="JI385" s="153">
        <v>0</v>
      </c>
      <c r="JJ385" s="153"/>
      <c r="JK385" s="153">
        <v>0</v>
      </c>
      <c r="JL385" s="153">
        <v>209</v>
      </c>
      <c r="JM385" s="153">
        <v>92</v>
      </c>
      <c r="JN385" s="153">
        <v>191</v>
      </c>
      <c r="JO385" s="153">
        <v>251</v>
      </c>
      <c r="JP385" s="153">
        <v>268</v>
      </c>
      <c r="JQ385" s="153"/>
      <c r="JR385" s="153">
        <v>506</v>
      </c>
      <c r="JS385" s="153"/>
      <c r="JT385" s="153">
        <v>472</v>
      </c>
      <c r="JU385" s="153"/>
      <c r="JV385" s="153"/>
      <c r="JW385" s="153">
        <v>387</v>
      </c>
      <c r="JX385" s="153">
        <v>569</v>
      </c>
      <c r="JY385" s="153">
        <v>870</v>
      </c>
      <c r="JZ385" s="153">
        <v>537</v>
      </c>
      <c r="KA385" s="153">
        <v>151</v>
      </c>
      <c r="KB385" s="153">
        <v>696</v>
      </c>
      <c r="KC385" s="153">
        <v>102</v>
      </c>
      <c r="KD385" s="153">
        <v>807</v>
      </c>
      <c r="KE385" s="153">
        <v>309</v>
      </c>
      <c r="KF385" s="153">
        <v>7193</v>
      </c>
      <c r="KG385" s="153">
        <v>0</v>
      </c>
      <c r="KH385" s="153"/>
      <c r="KI385" s="153">
        <v>615</v>
      </c>
      <c r="KJ385" s="153"/>
      <c r="KK385" s="153">
        <v>0</v>
      </c>
      <c r="KL385" s="153">
        <v>39</v>
      </c>
      <c r="KM385" s="153">
        <v>976</v>
      </c>
      <c r="KN385" s="153">
        <v>279</v>
      </c>
      <c r="KO385" s="153">
        <v>2</v>
      </c>
      <c r="KP385" s="153">
        <v>3</v>
      </c>
      <c r="KQ385" s="153">
        <v>4</v>
      </c>
      <c r="KR385" s="153">
        <v>1</v>
      </c>
      <c r="KS385" s="153">
        <v>17</v>
      </c>
      <c r="KT385" s="153">
        <v>94</v>
      </c>
      <c r="KU385" s="153">
        <v>2</v>
      </c>
      <c r="KV385" s="153">
        <v>0</v>
      </c>
      <c r="KW385" s="153"/>
      <c r="KX385" s="153">
        <v>18</v>
      </c>
      <c r="KY385" s="153">
        <v>117</v>
      </c>
      <c r="KZ385" s="153">
        <v>15</v>
      </c>
      <c r="LA385" s="153">
        <v>150</v>
      </c>
      <c r="LB385" s="153">
        <v>22</v>
      </c>
      <c r="LC385" s="153">
        <v>0</v>
      </c>
      <c r="LD385" s="153">
        <v>301</v>
      </c>
      <c r="LE385" s="153">
        <v>395</v>
      </c>
      <c r="LF385" s="153">
        <v>244</v>
      </c>
      <c r="LG385" s="153">
        <v>58</v>
      </c>
      <c r="LH385" s="153"/>
      <c r="LI385" s="153">
        <v>27</v>
      </c>
      <c r="LJ385" s="153">
        <v>12</v>
      </c>
      <c r="LK385" s="153">
        <v>31</v>
      </c>
      <c r="LL385" s="153"/>
      <c r="LM385" s="153">
        <v>3</v>
      </c>
      <c r="LN385" s="153">
        <v>1211</v>
      </c>
      <c r="LO385" s="153">
        <v>25</v>
      </c>
      <c r="LP385" s="153">
        <v>47</v>
      </c>
      <c r="LQ385" s="153">
        <v>14</v>
      </c>
      <c r="LR385" s="153">
        <v>674</v>
      </c>
      <c r="LS385" s="153">
        <v>700</v>
      </c>
      <c r="LT385" s="153">
        <v>33</v>
      </c>
      <c r="LU385" s="153">
        <v>998</v>
      </c>
      <c r="LV385" s="153">
        <v>373</v>
      </c>
      <c r="LW385" s="153">
        <v>1096</v>
      </c>
      <c r="LX385" s="153">
        <v>971</v>
      </c>
      <c r="LY385" s="153">
        <v>2162</v>
      </c>
      <c r="LZ385" s="153">
        <v>199</v>
      </c>
      <c r="MA385" s="153">
        <v>1767</v>
      </c>
      <c r="MB385" s="153">
        <v>492</v>
      </c>
      <c r="MC385" s="153">
        <v>372</v>
      </c>
      <c r="MD385" s="153">
        <v>29</v>
      </c>
      <c r="ME385" s="153">
        <v>5</v>
      </c>
      <c r="MF385" s="153">
        <v>745</v>
      </c>
      <c r="MG385" s="153">
        <v>2542</v>
      </c>
      <c r="MH385" s="153">
        <v>674</v>
      </c>
      <c r="MI385" s="153">
        <v>106</v>
      </c>
      <c r="MJ385" s="153">
        <v>657</v>
      </c>
      <c r="MK385" s="153">
        <v>156</v>
      </c>
      <c r="ML385" s="153">
        <v>509</v>
      </c>
      <c r="MM385" s="153">
        <v>925</v>
      </c>
      <c r="MN385" s="153">
        <v>233</v>
      </c>
      <c r="MO385" s="153">
        <v>2232</v>
      </c>
      <c r="MP385" s="153">
        <v>21</v>
      </c>
      <c r="MQ385" s="153">
        <v>265</v>
      </c>
      <c r="MR385" s="153">
        <v>162</v>
      </c>
      <c r="MS385" s="153">
        <v>17</v>
      </c>
      <c r="MT385" s="153">
        <v>3715</v>
      </c>
      <c r="MU385" s="153">
        <v>10</v>
      </c>
      <c r="MV385" s="153">
        <v>751</v>
      </c>
      <c r="MW385" s="153">
        <v>9892</v>
      </c>
      <c r="MX385" s="153">
        <v>1</v>
      </c>
      <c r="MY385" s="153">
        <v>18</v>
      </c>
      <c r="MZ385" s="153">
        <v>2</v>
      </c>
      <c r="NA385" s="153">
        <v>2942</v>
      </c>
      <c r="NB385" s="153">
        <v>5731</v>
      </c>
      <c r="NC385" s="153">
        <v>585</v>
      </c>
      <c r="ND385" s="153">
        <v>21</v>
      </c>
      <c r="NE385" s="153">
        <v>205</v>
      </c>
      <c r="NF385" s="153">
        <v>13</v>
      </c>
      <c r="NG385" s="153"/>
      <c r="NH385" s="153">
        <v>133</v>
      </c>
      <c r="NI385" s="153"/>
      <c r="NJ385" s="153">
        <v>215</v>
      </c>
      <c r="NK385" s="153"/>
      <c r="NL385" s="153">
        <v>118</v>
      </c>
      <c r="NM385" s="153">
        <v>746</v>
      </c>
      <c r="NN385" s="153">
        <v>174</v>
      </c>
      <c r="NO385" s="153">
        <v>8684</v>
      </c>
      <c r="NP385" s="153">
        <v>756</v>
      </c>
      <c r="NQ385" s="153">
        <v>1279</v>
      </c>
      <c r="NR385" s="153">
        <v>371</v>
      </c>
      <c r="NS385" s="153">
        <v>37</v>
      </c>
      <c r="NT385" s="153"/>
      <c r="NU385" s="153">
        <v>72</v>
      </c>
      <c r="NV385" s="153"/>
      <c r="NW385" s="153">
        <v>606</v>
      </c>
      <c r="NX385" s="153">
        <v>0</v>
      </c>
      <c r="NY385" s="153">
        <v>0</v>
      </c>
      <c r="NZ385" s="153">
        <v>183</v>
      </c>
      <c r="OA385" s="153">
        <v>216</v>
      </c>
      <c r="OB385" s="153">
        <v>37</v>
      </c>
      <c r="OC385" s="153">
        <v>102</v>
      </c>
      <c r="OD385" s="153"/>
      <c r="OE385" s="153">
        <v>37</v>
      </c>
      <c r="OF385" s="153">
        <v>38</v>
      </c>
      <c r="OG385" s="153">
        <v>5</v>
      </c>
      <c r="OH385" s="153">
        <v>81</v>
      </c>
      <c r="OI385" s="153">
        <v>20</v>
      </c>
      <c r="OJ385" s="153">
        <v>1471</v>
      </c>
      <c r="OK385" s="153">
        <v>1420</v>
      </c>
      <c r="OL385" s="153">
        <v>827</v>
      </c>
      <c r="OM385" s="153">
        <v>0</v>
      </c>
      <c r="ON385" s="153"/>
      <c r="OO385" s="154">
        <v>139</v>
      </c>
      <c r="OP385" s="144">
        <v>79708</v>
      </c>
      <c r="OQ385" s="155">
        <v>107894</v>
      </c>
      <c r="OR385" s="153"/>
      <c r="OS385" s="153"/>
      <c r="OT385" s="153"/>
      <c r="OU385" s="153"/>
      <c r="OV385" s="153"/>
      <c r="OW385" s="153">
        <v>400</v>
      </c>
      <c r="OX385" s="153"/>
      <c r="OY385" s="153"/>
      <c r="OZ385" s="153"/>
      <c r="PA385" s="153"/>
      <c r="PB385" s="153"/>
      <c r="PC385" s="153"/>
      <c r="PD385" s="153"/>
      <c r="PE385" s="153"/>
      <c r="PF385" s="153"/>
      <c r="PG385" s="153"/>
      <c r="PH385" s="153"/>
      <c r="PI385" s="153"/>
      <c r="PJ385" s="156"/>
      <c r="PK385" s="144">
        <v>108294</v>
      </c>
      <c r="PL385" s="144">
        <v>188002</v>
      </c>
    </row>
    <row r="386" spans="1:428" ht="15" x14ac:dyDescent="0.25">
      <c r="A386" s="158">
        <v>811100</v>
      </c>
      <c r="B386" s="159" t="s">
        <v>754</v>
      </c>
      <c r="C386" s="149" t="s">
        <v>570</v>
      </c>
      <c r="D386" s="155">
        <v>11</v>
      </c>
      <c r="E386" s="153">
        <v>25</v>
      </c>
      <c r="F386" s="153">
        <v>3</v>
      </c>
      <c r="G386" s="153">
        <v>3</v>
      </c>
      <c r="H386" s="153"/>
      <c r="I386" s="153">
        <v>8</v>
      </c>
      <c r="J386" s="153">
        <v>20</v>
      </c>
      <c r="K386" s="153"/>
      <c r="L386" s="153">
        <v>3</v>
      </c>
      <c r="M386" s="153">
        <v>7</v>
      </c>
      <c r="N386" s="153">
        <v>5</v>
      </c>
      <c r="O386" s="153"/>
      <c r="P386" s="153"/>
      <c r="Q386" s="153">
        <v>2</v>
      </c>
      <c r="R386" s="153">
        <v>8</v>
      </c>
      <c r="S386" s="153">
        <v>2</v>
      </c>
      <c r="T386" s="153">
        <v>3</v>
      </c>
      <c r="U386" s="153">
        <v>3</v>
      </c>
      <c r="V386" s="153">
        <v>6</v>
      </c>
      <c r="W386" s="153">
        <v>27</v>
      </c>
      <c r="X386" s="153">
        <v>30</v>
      </c>
      <c r="Y386" s="153">
        <v>65</v>
      </c>
      <c r="Z386" s="153">
        <v>14</v>
      </c>
      <c r="AA386" s="153">
        <v>0</v>
      </c>
      <c r="AB386" s="153">
        <v>10</v>
      </c>
      <c r="AC386" s="153">
        <v>3</v>
      </c>
      <c r="AD386" s="153">
        <v>151</v>
      </c>
      <c r="AE386" s="153">
        <v>33</v>
      </c>
      <c r="AF386" s="153">
        <v>57</v>
      </c>
      <c r="AG386" s="153">
        <v>22</v>
      </c>
      <c r="AH386" s="153">
        <v>95</v>
      </c>
      <c r="AI386" s="153">
        <v>29</v>
      </c>
      <c r="AJ386" s="153">
        <v>54</v>
      </c>
      <c r="AK386" s="153">
        <v>77</v>
      </c>
      <c r="AL386" s="153">
        <v>67</v>
      </c>
      <c r="AM386" s="153">
        <v>154</v>
      </c>
      <c r="AN386" s="153">
        <v>33</v>
      </c>
      <c r="AO386" s="153">
        <v>18</v>
      </c>
      <c r="AP386" s="153">
        <v>13</v>
      </c>
      <c r="AQ386" s="153">
        <v>12</v>
      </c>
      <c r="AR386" s="153">
        <v>15</v>
      </c>
      <c r="AS386" s="153">
        <v>45</v>
      </c>
      <c r="AT386" s="153">
        <v>22</v>
      </c>
      <c r="AU386" s="153">
        <v>49</v>
      </c>
      <c r="AV386" s="153">
        <v>11</v>
      </c>
      <c r="AW386" s="153">
        <v>15</v>
      </c>
      <c r="AX386" s="153">
        <v>10</v>
      </c>
      <c r="AY386" s="153">
        <v>3</v>
      </c>
      <c r="AZ386" s="153">
        <v>5</v>
      </c>
      <c r="BA386" s="153">
        <v>7</v>
      </c>
      <c r="BB386" s="153">
        <v>10</v>
      </c>
      <c r="BC386" s="153">
        <v>8</v>
      </c>
      <c r="BD386" s="153">
        <v>92</v>
      </c>
      <c r="BE386" s="153">
        <v>23</v>
      </c>
      <c r="BF386" s="153">
        <v>7</v>
      </c>
      <c r="BG386" s="153">
        <v>3</v>
      </c>
      <c r="BH386" s="153">
        <v>21</v>
      </c>
      <c r="BI386" s="153">
        <v>8</v>
      </c>
      <c r="BJ386" s="153">
        <v>8</v>
      </c>
      <c r="BK386" s="153">
        <v>11</v>
      </c>
      <c r="BL386" s="153">
        <v>26</v>
      </c>
      <c r="BM386" s="153">
        <v>20</v>
      </c>
      <c r="BN386" s="153">
        <v>11</v>
      </c>
      <c r="BO386" s="153">
        <v>20</v>
      </c>
      <c r="BP386" s="153">
        <v>11</v>
      </c>
      <c r="BQ386" s="153">
        <v>10</v>
      </c>
      <c r="BR386" s="153">
        <v>33</v>
      </c>
      <c r="BS386" s="153">
        <v>25</v>
      </c>
      <c r="BT386" s="153">
        <v>4</v>
      </c>
      <c r="BU386" s="153">
        <v>5</v>
      </c>
      <c r="BV386" s="153">
        <v>7</v>
      </c>
      <c r="BW386" s="153">
        <v>5</v>
      </c>
      <c r="BX386" s="153">
        <v>10</v>
      </c>
      <c r="BY386" s="153">
        <v>41</v>
      </c>
      <c r="BZ386" s="153">
        <v>41</v>
      </c>
      <c r="CA386" s="153">
        <v>34</v>
      </c>
      <c r="CB386" s="153">
        <v>3</v>
      </c>
      <c r="CC386" s="153">
        <v>18</v>
      </c>
      <c r="CD386" s="153">
        <v>8</v>
      </c>
      <c r="CE386" s="153">
        <v>4</v>
      </c>
      <c r="CF386" s="153">
        <v>6</v>
      </c>
      <c r="CG386" s="153">
        <v>10</v>
      </c>
      <c r="CH386" s="153">
        <v>13</v>
      </c>
      <c r="CI386" s="153">
        <v>2</v>
      </c>
      <c r="CJ386" s="153">
        <v>19</v>
      </c>
      <c r="CK386" s="153">
        <v>14</v>
      </c>
      <c r="CL386" s="153">
        <v>2</v>
      </c>
      <c r="CM386" s="153">
        <v>17</v>
      </c>
      <c r="CN386" s="153">
        <v>3</v>
      </c>
      <c r="CO386" s="153">
        <v>1</v>
      </c>
      <c r="CP386" s="153">
        <v>13</v>
      </c>
      <c r="CQ386" s="153">
        <v>2</v>
      </c>
      <c r="CR386" s="153">
        <v>13</v>
      </c>
      <c r="CS386" s="153">
        <v>3</v>
      </c>
      <c r="CT386" s="153">
        <v>8</v>
      </c>
      <c r="CU386" s="153">
        <v>7</v>
      </c>
      <c r="CV386" s="153">
        <v>4</v>
      </c>
      <c r="CW386" s="153">
        <v>9</v>
      </c>
      <c r="CX386" s="153">
        <v>8</v>
      </c>
      <c r="CY386" s="153">
        <v>3</v>
      </c>
      <c r="CZ386" s="153">
        <v>6</v>
      </c>
      <c r="DA386" s="153">
        <v>15</v>
      </c>
      <c r="DB386" s="153">
        <v>2</v>
      </c>
      <c r="DC386" s="153">
        <v>13</v>
      </c>
      <c r="DD386" s="153">
        <v>13</v>
      </c>
      <c r="DE386" s="153">
        <v>2</v>
      </c>
      <c r="DF386" s="153">
        <v>2</v>
      </c>
      <c r="DG386" s="153">
        <v>1</v>
      </c>
      <c r="DH386" s="153">
        <v>13</v>
      </c>
      <c r="DI386" s="153">
        <v>9</v>
      </c>
      <c r="DJ386" s="153">
        <v>0</v>
      </c>
      <c r="DK386" s="153">
        <v>0</v>
      </c>
      <c r="DL386" s="153">
        <v>1</v>
      </c>
      <c r="DM386" s="153">
        <v>0</v>
      </c>
      <c r="DN386" s="153">
        <v>4</v>
      </c>
      <c r="DO386" s="153">
        <v>0</v>
      </c>
      <c r="DP386" s="153">
        <v>58</v>
      </c>
      <c r="DQ386" s="153">
        <v>4</v>
      </c>
      <c r="DR386" s="153">
        <v>12</v>
      </c>
      <c r="DS386" s="153">
        <v>10</v>
      </c>
      <c r="DT386" s="153">
        <v>13</v>
      </c>
      <c r="DU386" s="153">
        <v>0</v>
      </c>
      <c r="DV386" s="153">
        <v>1</v>
      </c>
      <c r="DW386" s="153">
        <v>15</v>
      </c>
      <c r="DX386" s="153">
        <v>1</v>
      </c>
      <c r="DY386" s="153">
        <v>4</v>
      </c>
      <c r="DZ386" s="153">
        <v>1</v>
      </c>
      <c r="EA386" s="153">
        <v>3</v>
      </c>
      <c r="EB386" s="153">
        <v>0</v>
      </c>
      <c r="EC386" s="153">
        <v>0</v>
      </c>
      <c r="ED386" s="153">
        <v>0</v>
      </c>
      <c r="EE386" s="153">
        <v>3</v>
      </c>
      <c r="EF386" s="153">
        <v>0</v>
      </c>
      <c r="EG386" s="153">
        <v>5</v>
      </c>
      <c r="EH386" s="153">
        <v>2</v>
      </c>
      <c r="EI386" s="153">
        <v>2</v>
      </c>
      <c r="EJ386" s="153">
        <v>4</v>
      </c>
      <c r="EK386" s="153">
        <v>2</v>
      </c>
      <c r="EL386" s="153">
        <v>4</v>
      </c>
      <c r="EM386" s="153">
        <v>0</v>
      </c>
      <c r="EN386" s="153">
        <v>3</v>
      </c>
      <c r="EO386" s="153">
        <v>5</v>
      </c>
      <c r="EP386" s="153">
        <v>1</v>
      </c>
      <c r="EQ386" s="153">
        <v>2</v>
      </c>
      <c r="ER386" s="153">
        <v>3</v>
      </c>
      <c r="ES386" s="153">
        <v>31</v>
      </c>
      <c r="ET386" s="153">
        <v>2</v>
      </c>
      <c r="EU386" s="153">
        <v>5</v>
      </c>
      <c r="EV386" s="153">
        <v>3</v>
      </c>
      <c r="EW386" s="153"/>
      <c r="EX386" s="153">
        <v>3</v>
      </c>
      <c r="EY386" s="153">
        <v>24</v>
      </c>
      <c r="EZ386" s="153">
        <v>8</v>
      </c>
      <c r="FA386" s="153">
        <v>19</v>
      </c>
      <c r="FB386" s="153">
        <v>20</v>
      </c>
      <c r="FC386" s="153">
        <v>27</v>
      </c>
      <c r="FD386" s="153">
        <v>24</v>
      </c>
      <c r="FE386" s="153">
        <v>18</v>
      </c>
      <c r="FF386" s="153">
        <v>15</v>
      </c>
      <c r="FG386" s="153">
        <v>50</v>
      </c>
      <c r="FH386" s="153">
        <v>11</v>
      </c>
      <c r="FI386" s="153">
        <v>5</v>
      </c>
      <c r="FJ386" s="153">
        <v>8</v>
      </c>
      <c r="FK386" s="153">
        <v>6</v>
      </c>
      <c r="FL386" s="153">
        <v>22</v>
      </c>
      <c r="FM386" s="153">
        <v>2</v>
      </c>
      <c r="FN386" s="153">
        <v>3</v>
      </c>
      <c r="FO386" s="153">
        <v>1</v>
      </c>
      <c r="FP386" s="153">
        <v>1</v>
      </c>
      <c r="FQ386" s="153">
        <v>7</v>
      </c>
      <c r="FR386" s="153">
        <v>4</v>
      </c>
      <c r="FS386" s="153">
        <v>1</v>
      </c>
      <c r="FT386" s="153">
        <v>2</v>
      </c>
      <c r="FU386" s="153">
        <v>2</v>
      </c>
      <c r="FV386" s="153">
        <v>4</v>
      </c>
      <c r="FW386" s="153">
        <v>8</v>
      </c>
      <c r="FX386" s="153">
        <v>3</v>
      </c>
      <c r="FY386" s="153">
        <v>20</v>
      </c>
      <c r="FZ386" s="153">
        <v>13</v>
      </c>
      <c r="GA386" s="153">
        <v>3</v>
      </c>
      <c r="GB386" s="153">
        <v>3</v>
      </c>
      <c r="GC386" s="153">
        <v>3</v>
      </c>
      <c r="GD386" s="153">
        <v>3</v>
      </c>
      <c r="GE386" s="153">
        <v>4</v>
      </c>
      <c r="GF386" s="153">
        <v>0</v>
      </c>
      <c r="GG386" s="153">
        <v>2</v>
      </c>
      <c r="GH386" s="153">
        <v>7</v>
      </c>
      <c r="GI386" s="153">
        <v>13</v>
      </c>
      <c r="GJ386" s="153">
        <v>11</v>
      </c>
      <c r="GK386" s="153">
        <v>12</v>
      </c>
      <c r="GL386" s="153">
        <v>7</v>
      </c>
      <c r="GM386" s="153">
        <v>5</v>
      </c>
      <c r="GN386" s="153">
        <v>1</v>
      </c>
      <c r="GO386" s="153">
        <v>3</v>
      </c>
      <c r="GP386" s="153">
        <v>3</v>
      </c>
      <c r="GQ386" s="153">
        <v>21</v>
      </c>
      <c r="GR386" s="153">
        <v>15</v>
      </c>
      <c r="GS386" s="153">
        <v>17</v>
      </c>
      <c r="GT386" s="153">
        <v>13</v>
      </c>
      <c r="GU386" s="153">
        <v>12</v>
      </c>
      <c r="GV386" s="153">
        <v>25</v>
      </c>
      <c r="GW386" s="153">
        <v>8</v>
      </c>
      <c r="GX386" s="153">
        <v>25</v>
      </c>
      <c r="GY386" s="153">
        <v>60</v>
      </c>
      <c r="GZ386" s="153">
        <v>8</v>
      </c>
      <c r="HA386" s="153">
        <v>30</v>
      </c>
      <c r="HB386" s="153">
        <v>13</v>
      </c>
      <c r="HC386" s="153">
        <v>20</v>
      </c>
      <c r="HD386" s="153">
        <v>3</v>
      </c>
      <c r="HE386" s="153">
        <v>3</v>
      </c>
      <c r="HF386" s="153">
        <v>10</v>
      </c>
      <c r="HG386" s="153">
        <v>16</v>
      </c>
      <c r="HH386" s="153">
        <v>22</v>
      </c>
      <c r="HI386" s="153">
        <v>7</v>
      </c>
      <c r="HJ386" s="153">
        <v>6</v>
      </c>
      <c r="HK386" s="153">
        <v>3</v>
      </c>
      <c r="HL386" s="153">
        <v>17</v>
      </c>
      <c r="HM386" s="153">
        <v>2</v>
      </c>
      <c r="HN386" s="153">
        <v>8</v>
      </c>
      <c r="HO386" s="153">
        <v>4</v>
      </c>
      <c r="HP386" s="153">
        <v>2</v>
      </c>
      <c r="HQ386" s="153">
        <v>1</v>
      </c>
      <c r="HR386" s="153">
        <v>3</v>
      </c>
      <c r="HS386" s="153">
        <v>0</v>
      </c>
      <c r="HT386" s="153">
        <v>0</v>
      </c>
      <c r="HU386" s="153">
        <v>19</v>
      </c>
      <c r="HV386" s="153">
        <v>36</v>
      </c>
      <c r="HW386" s="153">
        <v>69</v>
      </c>
      <c r="HX386" s="153">
        <v>75</v>
      </c>
      <c r="HY386" s="153">
        <v>14</v>
      </c>
      <c r="HZ386" s="153">
        <v>3</v>
      </c>
      <c r="IA386" s="153">
        <v>7</v>
      </c>
      <c r="IB386" s="153">
        <v>3</v>
      </c>
      <c r="IC386" s="153">
        <v>71</v>
      </c>
      <c r="ID386" s="153">
        <v>2</v>
      </c>
      <c r="IE386" s="153">
        <v>85</v>
      </c>
      <c r="IF386" s="153">
        <v>17</v>
      </c>
      <c r="IG386" s="153">
        <v>8</v>
      </c>
      <c r="IH386" s="153">
        <v>20</v>
      </c>
      <c r="II386" s="153">
        <v>30</v>
      </c>
      <c r="IJ386" s="153">
        <v>17</v>
      </c>
      <c r="IK386" s="153">
        <v>7</v>
      </c>
      <c r="IL386" s="153">
        <v>47</v>
      </c>
      <c r="IM386" s="153">
        <v>114</v>
      </c>
      <c r="IN386" s="153">
        <v>83</v>
      </c>
      <c r="IO386" s="153">
        <v>10</v>
      </c>
      <c r="IP386" s="153">
        <v>7</v>
      </c>
      <c r="IQ386" s="153">
        <v>35</v>
      </c>
      <c r="IR386" s="153">
        <v>3</v>
      </c>
      <c r="IS386" s="153">
        <v>19</v>
      </c>
      <c r="IT386" s="153">
        <v>19</v>
      </c>
      <c r="IU386" s="153">
        <v>6</v>
      </c>
      <c r="IV386" s="153">
        <v>7</v>
      </c>
      <c r="IW386" s="153">
        <v>5</v>
      </c>
      <c r="IX386" s="153">
        <v>17</v>
      </c>
      <c r="IY386" s="153">
        <v>9</v>
      </c>
      <c r="IZ386" s="153">
        <v>1</v>
      </c>
      <c r="JA386" s="153">
        <v>28</v>
      </c>
      <c r="JB386" s="153">
        <v>28</v>
      </c>
      <c r="JC386" s="153">
        <v>16</v>
      </c>
      <c r="JD386" s="153">
        <v>2</v>
      </c>
      <c r="JE386" s="153">
        <v>7</v>
      </c>
      <c r="JF386" s="153">
        <v>5</v>
      </c>
      <c r="JG386" s="153">
        <v>11</v>
      </c>
      <c r="JH386" s="153">
        <v>73</v>
      </c>
      <c r="JI386" s="153">
        <v>16</v>
      </c>
      <c r="JJ386" s="153">
        <v>3</v>
      </c>
      <c r="JK386" s="153">
        <v>10</v>
      </c>
      <c r="JL386" s="153">
        <v>151</v>
      </c>
      <c r="JM386" s="153">
        <v>30</v>
      </c>
      <c r="JN386" s="153">
        <v>143</v>
      </c>
      <c r="JO386" s="153">
        <v>248</v>
      </c>
      <c r="JP386" s="153">
        <v>458</v>
      </c>
      <c r="JQ386" s="153">
        <v>73</v>
      </c>
      <c r="JR386" s="153">
        <v>424</v>
      </c>
      <c r="JS386" s="153">
        <v>137</v>
      </c>
      <c r="JT386" s="153">
        <v>806</v>
      </c>
      <c r="JU386" s="153">
        <v>65</v>
      </c>
      <c r="JV386" s="153"/>
      <c r="JW386" s="153">
        <v>211</v>
      </c>
      <c r="JX386" s="153">
        <v>330</v>
      </c>
      <c r="JY386" s="153">
        <v>342</v>
      </c>
      <c r="JZ386" s="153">
        <v>186</v>
      </c>
      <c r="KA386" s="153">
        <v>74</v>
      </c>
      <c r="KB386" s="153">
        <v>278</v>
      </c>
      <c r="KC386" s="153">
        <v>41</v>
      </c>
      <c r="KD386" s="153">
        <v>141</v>
      </c>
      <c r="KE386" s="153">
        <v>92</v>
      </c>
      <c r="KF386" s="153"/>
      <c r="KG386" s="153">
        <v>7</v>
      </c>
      <c r="KH386" s="153"/>
      <c r="KI386" s="153">
        <v>4538</v>
      </c>
      <c r="KJ386" s="153">
        <v>537</v>
      </c>
      <c r="KK386" s="153">
        <v>98</v>
      </c>
      <c r="KL386" s="153">
        <v>443</v>
      </c>
      <c r="KM386" s="153">
        <v>0</v>
      </c>
      <c r="KN386" s="153">
        <v>145</v>
      </c>
      <c r="KO386" s="153">
        <v>14</v>
      </c>
      <c r="KP386" s="153">
        <v>12</v>
      </c>
      <c r="KQ386" s="153">
        <v>13</v>
      </c>
      <c r="KR386" s="153">
        <v>3</v>
      </c>
      <c r="KS386" s="153">
        <v>195</v>
      </c>
      <c r="KT386" s="153">
        <v>44</v>
      </c>
      <c r="KU386" s="153">
        <v>1</v>
      </c>
      <c r="KV386" s="153">
        <v>14</v>
      </c>
      <c r="KW386" s="153">
        <v>19</v>
      </c>
      <c r="KX386" s="153">
        <v>323</v>
      </c>
      <c r="KY386" s="153">
        <v>26</v>
      </c>
      <c r="KZ386" s="153">
        <v>40</v>
      </c>
      <c r="LA386" s="153">
        <v>195</v>
      </c>
      <c r="LB386" s="153">
        <v>173</v>
      </c>
      <c r="LC386" s="153">
        <v>0</v>
      </c>
      <c r="LD386" s="153">
        <v>114</v>
      </c>
      <c r="LE386" s="153">
        <v>630</v>
      </c>
      <c r="LF386" s="153">
        <v>258</v>
      </c>
      <c r="LG386" s="153">
        <v>56</v>
      </c>
      <c r="LH386" s="153">
        <v>3</v>
      </c>
      <c r="LI386" s="153">
        <v>569</v>
      </c>
      <c r="LJ386" s="153">
        <v>6</v>
      </c>
      <c r="LK386" s="153">
        <v>23</v>
      </c>
      <c r="LL386" s="153"/>
      <c r="LM386" s="153">
        <v>0</v>
      </c>
      <c r="LN386" s="153">
        <v>1633</v>
      </c>
      <c r="LO386" s="153">
        <v>890</v>
      </c>
      <c r="LP386" s="153">
        <v>409</v>
      </c>
      <c r="LQ386" s="153">
        <v>30</v>
      </c>
      <c r="LR386" s="153">
        <v>29</v>
      </c>
      <c r="LS386" s="153">
        <v>125</v>
      </c>
      <c r="LT386" s="153">
        <v>62</v>
      </c>
      <c r="LU386" s="153">
        <v>79</v>
      </c>
      <c r="LV386" s="153">
        <v>24</v>
      </c>
      <c r="LW386" s="153">
        <v>52</v>
      </c>
      <c r="LX386" s="153">
        <v>168</v>
      </c>
      <c r="LY386" s="153">
        <v>32</v>
      </c>
      <c r="LZ386" s="153">
        <v>39</v>
      </c>
      <c r="MA386" s="153">
        <v>72</v>
      </c>
      <c r="MB386" s="153">
        <v>54</v>
      </c>
      <c r="MC386" s="153">
        <v>9</v>
      </c>
      <c r="MD386" s="153">
        <v>5</v>
      </c>
      <c r="ME386" s="153">
        <v>13</v>
      </c>
      <c r="MF386" s="153">
        <v>51</v>
      </c>
      <c r="MG386" s="153">
        <v>954</v>
      </c>
      <c r="MH386" s="153">
        <v>63</v>
      </c>
      <c r="MI386" s="153">
        <v>978</v>
      </c>
      <c r="MJ386" s="153">
        <v>118</v>
      </c>
      <c r="MK386" s="153">
        <v>46</v>
      </c>
      <c r="ML386" s="153">
        <v>63</v>
      </c>
      <c r="MM386" s="153">
        <v>44</v>
      </c>
      <c r="MN386" s="153">
        <v>60</v>
      </c>
      <c r="MO386" s="153">
        <v>48</v>
      </c>
      <c r="MP386" s="153">
        <v>694</v>
      </c>
      <c r="MQ386" s="153"/>
      <c r="MR386" s="153">
        <v>32</v>
      </c>
      <c r="MS386" s="153">
        <v>61</v>
      </c>
      <c r="MT386" s="153">
        <v>268</v>
      </c>
      <c r="MU386" s="153">
        <v>29</v>
      </c>
      <c r="MV386" s="153">
        <v>30</v>
      </c>
      <c r="MW386" s="153">
        <v>117</v>
      </c>
      <c r="MX386" s="153">
        <v>110</v>
      </c>
      <c r="MY386" s="153">
        <v>22</v>
      </c>
      <c r="MZ386" s="153">
        <v>68</v>
      </c>
      <c r="NA386" s="153">
        <v>1351</v>
      </c>
      <c r="NB386" s="153">
        <v>88</v>
      </c>
      <c r="NC386" s="153">
        <v>23</v>
      </c>
      <c r="ND386" s="153">
        <v>22</v>
      </c>
      <c r="NE386" s="153">
        <v>19</v>
      </c>
      <c r="NF386" s="153">
        <v>15</v>
      </c>
      <c r="NG386" s="153">
        <v>10</v>
      </c>
      <c r="NH386" s="153">
        <v>8</v>
      </c>
      <c r="NI386" s="153">
        <v>4</v>
      </c>
      <c r="NJ386" s="153">
        <v>15</v>
      </c>
      <c r="NK386" s="153">
        <v>11</v>
      </c>
      <c r="NL386" s="153">
        <v>20</v>
      </c>
      <c r="NM386" s="153">
        <v>16</v>
      </c>
      <c r="NN386" s="153">
        <v>84</v>
      </c>
      <c r="NO386" s="153">
        <v>226</v>
      </c>
      <c r="NP386" s="153">
        <v>449</v>
      </c>
      <c r="NQ386" s="153">
        <v>585</v>
      </c>
      <c r="NR386" s="153">
        <v>319</v>
      </c>
      <c r="NS386" s="153">
        <v>115</v>
      </c>
      <c r="NT386" s="153">
        <v>21</v>
      </c>
      <c r="NU386" s="153">
        <v>51</v>
      </c>
      <c r="NV386" s="153">
        <v>19</v>
      </c>
      <c r="NW386" s="153">
        <v>46</v>
      </c>
      <c r="NX386" s="153">
        <v>3</v>
      </c>
      <c r="NY386" s="153">
        <v>19</v>
      </c>
      <c r="NZ386" s="153">
        <v>64</v>
      </c>
      <c r="OA386" s="153"/>
      <c r="OB386" s="153">
        <v>12</v>
      </c>
      <c r="OC386" s="153">
        <v>45</v>
      </c>
      <c r="OD386" s="153"/>
      <c r="OE386" s="153">
        <v>0</v>
      </c>
      <c r="OF386" s="153">
        <v>52</v>
      </c>
      <c r="OG386" s="153">
        <v>5</v>
      </c>
      <c r="OH386" s="153"/>
      <c r="OI386" s="153"/>
      <c r="OJ386" s="153">
        <v>751</v>
      </c>
      <c r="OK386" s="153">
        <v>29</v>
      </c>
      <c r="OL386" s="153">
        <v>448</v>
      </c>
      <c r="OM386" s="153">
        <v>11</v>
      </c>
      <c r="ON386" s="153"/>
      <c r="OO386" s="154">
        <v>13</v>
      </c>
      <c r="OP386" s="144">
        <v>29356</v>
      </c>
      <c r="OQ386" s="155">
        <v>164881</v>
      </c>
      <c r="OR386" s="153"/>
      <c r="OS386" s="153"/>
      <c r="OT386" s="153"/>
      <c r="OU386" s="153"/>
      <c r="OV386" s="153"/>
      <c r="OW386" s="153">
        <v>49</v>
      </c>
      <c r="OX386" s="153"/>
      <c r="OY386" s="153"/>
      <c r="OZ386" s="153"/>
      <c r="PA386" s="153"/>
      <c r="PB386" s="153"/>
      <c r="PC386" s="153"/>
      <c r="PD386" s="153"/>
      <c r="PE386" s="153"/>
      <c r="PF386" s="153"/>
      <c r="PG386" s="153"/>
      <c r="PH386" s="153"/>
      <c r="PI386" s="153"/>
      <c r="PJ386" s="156"/>
      <c r="PK386" s="144">
        <v>164930</v>
      </c>
      <c r="PL386" s="144">
        <v>194285</v>
      </c>
    </row>
    <row r="387" spans="1:428" ht="15" x14ac:dyDescent="0.25">
      <c r="A387" s="158">
        <v>811200</v>
      </c>
      <c r="B387" s="159" t="s">
        <v>743</v>
      </c>
      <c r="C387" s="149" t="s">
        <v>571</v>
      </c>
      <c r="D387" s="155">
        <v>17</v>
      </c>
      <c r="E387" s="153">
        <v>39</v>
      </c>
      <c r="F387" s="153">
        <v>5</v>
      </c>
      <c r="G387" s="153">
        <v>4</v>
      </c>
      <c r="H387" s="153">
        <v>4</v>
      </c>
      <c r="I387" s="153">
        <v>12</v>
      </c>
      <c r="J387" s="153">
        <v>33</v>
      </c>
      <c r="K387" s="153"/>
      <c r="L387" s="153">
        <v>5</v>
      </c>
      <c r="M387" s="153">
        <v>12</v>
      </c>
      <c r="N387" s="153">
        <v>5</v>
      </c>
      <c r="O387" s="153"/>
      <c r="P387" s="153"/>
      <c r="Q387" s="153">
        <v>9</v>
      </c>
      <c r="R387" s="153">
        <v>7</v>
      </c>
      <c r="S387" s="153">
        <v>3</v>
      </c>
      <c r="T387" s="153">
        <v>4</v>
      </c>
      <c r="U387" s="153">
        <v>6</v>
      </c>
      <c r="V387" s="153">
        <v>12</v>
      </c>
      <c r="W387" s="153">
        <v>100</v>
      </c>
      <c r="X387" s="153">
        <v>180</v>
      </c>
      <c r="Y387" s="153">
        <v>131</v>
      </c>
      <c r="Z387" s="153">
        <v>169</v>
      </c>
      <c r="AA387" s="153">
        <v>108</v>
      </c>
      <c r="AB387" s="153">
        <v>7</v>
      </c>
      <c r="AC387" s="153">
        <v>4</v>
      </c>
      <c r="AD387" s="153">
        <v>176</v>
      </c>
      <c r="AE387" s="153">
        <v>36</v>
      </c>
      <c r="AF387" s="153">
        <v>57</v>
      </c>
      <c r="AG387" s="153">
        <v>26</v>
      </c>
      <c r="AH387" s="153">
        <v>132</v>
      </c>
      <c r="AI387" s="153">
        <v>28</v>
      </c>
      <c r="AJ387" s="153">
        <v>74</v>
      </c>
      <c r="AK387" s="153">
        <v>87</v>
      </c>
      <c r="AL387" s="153">
        <v>83</v>
      </c>
      <c r="AM387" s="153">
        <v>190</v>
      </c>
      <c r="AN387" s="153">
        <v>20</v>
      </c>
      <c r="AO387" s="153">
        <v>11</v>
      </c>
      <c r="AP387" s="153">
        <v>14</v>
      </c>
      <c r="AQ387" s="153">
        <v>15</v>
      </c>
      <c r="AR387" s="153">
        <v>8</v>
      </c>
      <c r="AS387" s="153">
        <v>26</v>
      </c>
      <c r="AT387" s="153">
        <v>9</v>
      </c>
      <c r="AU387" s="153">
        <v>35</v>
      </c>
      <c r="AV387" s="153">
        <v>5</v>
      </c>
      <c r="AW387" s="153">
        <v>13</v>
      </c>
      <c r="AX387" s="153">
        <v>3</v>
      </c>
      <c r="AY387" s="153">
        <v>1</v>
      </c>
      <c r="AZ387" s="153">
        <v>3</v>
      </c>
      <c r="BA387" s="153">
        <v>3</v>
      </c>
      <c r="BB387" s="153">
        <v>4</v>
      </c>
      <c r="BC387" s="153">
        <v>3</v>
      </c>
      <c r="BD387" s="153">
        <v>57</v>
      </c>
      <c r="BE387" s="153">
        <v>10</v>
      </c>
      <c r="BF387" s="153">
        <v>2</v>
      </c>
      <c r="BG387" s="153">
        <v>1</v>
      </c>
      <c r="BH387" s="153">
        <v>9</v>
      </c>
      <c r="BI387" s="153">
        <v>3</v>
      </c>
      <c r="BJ387" s="153">
        <v>4</v>
      </c>
      <c r="BK387" s="153">
        <v>4</v>
      </c>
      <c r="BL387" s="153">
        <v>23</v>
      </c>
      <c r="BM387" s="153">
        <v>9</v>
      </c>
      <c r="BN387" s="153">
        <v>7</v>
      </c>
      <c r="BO387" s="153">
        <v>14</v>
      </c>
      <c r="BP387" s="153">
        <v>13</v>
      </c>
      <c r="BQ387" s="153">
        <v>11</v>
      </c>
      <c r="BR387" s="153">
        <v>32</v>
      </c>
      <c r="BS387" s="153">
        <v>30</v>
      </c>
      <c r="BT387" s="153">
        <v>4</v>
      </c>
      <c r="BU387" s="153">
        <v>4</v>
      </c>
      <c r="BV387" s="153">
        <v>6</v>
      </c>
      <c r="BW387" s="153">
        <v>10</v>
      </c>
      <c r="BX387" s="153">
        <v>9</v>
      </c>
      <c r="BY387" s="153">
        <v>36</v>
      </c>
      <c r="BZ387" s="153">
        <v>32</v>
      </c>
      <c r="CA387" s="153">
        <v>27</v>
      </c>
      <c r="CB387" s="153">
        <v>10</v>
      </c>
      <c r="CC387" s="153">
        <v>17</v>
      </c>
      <c r="CD387" s="153">
        <v>6</v>
      </c>
      <c r="CE387" s="153">
        <v>3</v>
      </c>
      <c r="CF387" s="153">
        <v>5</v>
      </c>
      <c r="CG387" s="153">
        <v>12</v>
      </c>
      <c r="CH387" s="153">
        <v>10</v>
      </c>
      <c r="CI387" s="153">
        <v>1</v>
      </c>
      <c r="CJ387" s="153">
        <v>12</v>
      </c>
      <c r="CK387" s="153">
        <v>11</v>
      </c>
      <c r="CL387" s="153">
        <v>3</v>
      </c>
      <c r="CM387" s="153">
        <v>18</v>
      </c>
      <c r="CN387" s="153">
        <v>3</v>
      </c>
      <c r="CO387" s="153">
        <v>0</v>
      </c>
      <c r="CP387" s="153">
        <v>11</v>
      </c>
      <c r="CQ387" s="153">
        <v>1</v>
      </c>
      <c r="CR387" s="153">
        <v>13</v>
      </c>
      <c r="CS387" s="153">
        <v>2</v>
      </c>
      <c r="CT387" s="153">
        <v>7</v>
      </c>
      <c r="CU387" s="153">
        <v>7</v>
      </c>
      <c r="CV387" s="153">
        <v>2</v>
      </c>
      <c r="CW387" s="153">
        <v>6</v>
      </c>
      <c r="CX387" s="153">
        <v>6</v>
      </c>
      <c r="CY387" s="153">
        <v>1</v>
      </c>
      <c r="CZ387" s="153">
        <v>2</v>
      </c>
      <c r="DA387" s="153">
        <v>11</v>
      </c>
      <c r="DB387" s="153">
        <v>1</v>
      </c>
      <c r="DC387" s="153">
        <v>8</v>
      </c>
      <c r="DD387" s="153">
        <v>12</v>
      </c>
      <c r="DE387" s="153">
        <v>1</v>
      </c>
      <c r="DF387" s="153">
        <v>4</v>
      </c>
      <c r="DG387" s="153">
        <v>1</v>
      </c>
      <c r="DH387" s="153">
        <v>13</v>
      </c>
      <c r="DI387" s="153">
        <v>4</v>
      </c>
      <c r="DJ387" s="153">
        <v>0</v>
      </c>
      <c r="DK387" s="153">
        <v>0</v>
      </c>
      <c r="DL387" s="153">
        <v>0</v>
      </c>
      <c r="DM387" s="153">
        <v>1</v>
      </c>
      <c r="DN387" s="153">
        <v>3</v>
      </c>
      <c r="DO387" s="153">
        <v>0</v>
      </c>
      <c r="DP387" s="153">
        <v>27</v>
      </c>
      <c r="DQ387" s="153">
        <v>3</v>
      </c>
      <c r="DR387" s="153">
        <v>5</v>
      </c>
      <c r="DS387" s="153">
        <v>8</v>
      </c>
      <c r="DT387" s="153">
        <v>12</v>
      </c>
      <c r="DU387" s="153"/>
      <c r="DV387" s="153">
        <v>1</v>
      </c>
      <c r="DW387" s="153">
        <v>7</v>
      </c>
      <c r="DX387" s="153">
        <v>12</v>
      </c>
      <c r="DY387" s="153">
        <v>3</v>
      </c>
      <c r="DZ387" s="153">
        <v>1</v>
      </c>
      <c r="EA387" s="153">
        <v>2</v>
      </c>
      <c r="EB387" s="153">
        <v>0</v>
      </c>
      <c r="EC387" s="153">
        <v>0</v>
      </c>
      <c r="ED387" s="153"/>
      <c r="EE387" s="153">
        <v>2</v>
      </c>
      <c r="EF387" s="153"/>
      <c r="EG387" s="153"/>
      <c r="EH387" s="153">
        <v>1</v>
      </c>
      <c r="EI387" s="153">
        <v>1</v>
      </c>
      <c r="EJ387" s="153">
        <v>1</v>
      </c>
      <c r="EK387" s="153">
        <v>1</v>
      </c>
      <c r="EL387" s="153">
        <v>2</v>
      </c>
      <c r="EM387" s="153">
        <v>0</v>
      </c>
      <c r="EN387" s="153">
        <v>1</v>
      </c>
      <c r="EO387" s="153">
        <v>2</v>
      </c>
      <c r="EP387" s="153">
        <v>0</v>
      </c>
      <c r="EQ387" s="153">
        <v>1</v>
      </c>
      <c r="ER387" s="153">
        <v>2</v>
      </c>
      <c r="ES387" s="153">
        <v>21</v>
      </c>
      <c r="ET387" s="153">
        <v>1</v>
      </c>
      <c r="EU387" s="153">
        <v>2</v>
      </c>
      <c r="EV387" s="153">
        <v>1</v>
      </c>
      <c r="EW387" s="153"/>
      <c r="EX387" s="153">
        <v>1</v>
      </c>
      <c r="EY387" s="153">
        <v>17</v>
      </c>
      <c r="EZ387" s="153">
        <v>8</v>
      </c>
      <c r="FA387" s="153">
        <v>14</v>
      </c>
      <c r="FB387" s="153">
        <v>9</v>
      </c>
      <c r="FC387" s="153">
        <v>15</v>
      </c>
      <c r="FD387" s="153">
        <v>14</v>
      </c>
      <c r="FE387" s="153">
        <v>8</v>
      </c>
      <c r="FF387" s="153">
        <v>13</v>
      </c>
      <c r="FG387" s="153">
        <v>32</v>
      </c>
      <c r="FH387" s="153">
        <v>9</v>
      </c>
      <c r="FI387" s="153">
        <v>13</v>
      </c>
      <c r="FJ387" s="153">
        <v>2</v>
      </c>
      <c r="FK387" s="153">
        <v>3</v>
      </c>
      <c r="FL387" s="153">
        <v>14</v>
      </c>
      <c r="FM387" s="153"/>
      <c r="FN387" s="153">
        <v>1</v>
      </c>
      <c r="FO387" s="153"/>
      <c r="FP387" s="153"/>
      <c r="FQ387" s="153">
        <v>11</v>
      </c>
      <c r="FR387" s="153">
        <v>2</v>
      </c>
      <c r="FS387" s="153">
        <v>5</v>
      </c>
      <c r="FT387" s="153">
        <v>1</v>
      </c>
      <c r="FU387" s="153">
        <v>0</v>
      </c>
      <c r="FV387" s="153">
        <v>2</v>
      </c>
      <c r="FW387" s="153">
        <v>4</v>
      </c>
      <c r="FX387" s="153">
        <v>2</v>
      </c>
      <c r="FY387" s="153">
        <v>27</v>
      </c>
      <c r="FZ387" s="153">
        <v>25</v>
      </c>
      <c r="GA387" s="153">
        <v>5</v>
      </c>
      <c r="GB387" s="153">
        <v>1</v>
      </c>
      <c r="GC387" s="153">
        <v>9</v>
      </c>
      <c r="GD387" s="153">
        <v>5</v>
      </c>
      <c r="GE387" s="153">
        <v>10</v>
      </c>
      <c r="GF387" s="153">
        <v>1</v>
      </c>
      <c r="GG387" s="153">
        <v>0</v>
      </c>
      <c r="GH387" s="153">
        <v>13</v>
      </c>
      <c r="GI387" s="153">
        <v>19</v>
      </c>
      <c r="GJ387" s="153">
        <v>5</v>
      </c>
      <c r="GK387" s="153">
        <v>5</v>
      </c>
      <c r="GL387" s="153">
        <v>3</v>
      </c>
      <c r="GM387" s="153">
        <v>2</v>
      </c>
      <c r="GN387" s="153">
        <v>0</v>
      </c>
      <c r="GO387" s="153">
        <v>1</v>
      </c>
      <c r="GP387" s="153">
        <v>1</v>
      </c>
      <c r="GQ387" s="153">
        <v>8</v>
      </c>
      <c r="GR387" s="153">
        <v>7</v>
      </c>
      <c r="GS387" s="153">
        <v>13</v>
      </c>
      <c r="GT387" s="153">
        <v>5</v>
      </c>
      <c r="GU387" s="153">
        <v>5</v>
      </c>
      <c r="GV387" s="153">
        <v>11</v>
      </c>
      <c r="GW387" s="153">
        <v>3</v>
      </c>
      <c r="GX387" s="153">
        <v>16</v>
      </c>
      <c r="GY387" s="153">
        <v>36</v>
      </c>
      <c r="GZ387" s="153">
        <v>5</v>
      </c>
      <c r="HA387" s="153">
        <v>21</v>
      </c>
      <c r="HB387" s="153">
        <v>5</v>
      </c>
      <c r="HC387" s="153">
        <v>9</v>
      </c>
      <c r="HD387" s="153">
        <v>1</v>
      </c>
      <c r="HE387" s="153">
        <v>1</v>
      </c>
      <c r="HF387" s="153">
        <v>4</v>
      </c>
      <c r="HG387" s="153">
        <v>6</v>
      </c>
      <c r="HH387" s="153">
        <v>9</v>
      </c>
      <c r="HI387" s="153">
        <v>4</v>
      </c>
      <c r="HJ387" s="153">
        <v>3</v>
      </c>
      <c r="HK387" s="153"/>
      <c r="HL387" s="153">
        <v>5</v>
      </c>
      <c r="HM387" s="153">
        <v>1</v>
      </c>
      <c r="HN387" s="153">
        <v>3</v>
      </c>
      <c r="HO387" s="153">
        <v>4</v>
      </c>
      <c r="HP387" s="153">
        <v>1</v>
      </c>
      <c r="HQ387" s="153">
        <v>2</v>
      </c>
      <c r="HR387" s="153">
        <v>0</v>
      </c>
      <c r="HS387" s="153">
        <v>3</v>
      </c>
      <c r="HT387" s="153"/>
      <c r="HU387" s="153">
        <v>8</v>
      </c>
      <c r="HV387" s="153">
        <v>34</v>
      </c>
      <c r="HW387" s="153">
        <v>39</v>
      </c>
      <c r="HX387" s="153">
        <v>31</v>
      </c>
      <c r="HY387" s="153">
        <v>17</v>
      </c>
      <c r="HZ387" s="153">
        <v>5</v>
      </c>
      <c r="IA387" s="153">
        <v>6</v>
      </c>
      <c r="IB387" s="153">
        <v>4</v>
      </c>
      <c r="IC387" s="153">
        <v>50</v>
      </c>
      <c r="ID387" s="153">
        <v>2</v>
      </c>
      <c r="IE387" s="153">
        <v>55</v>
      </c>
      <c r="IF387" s="153">
        <v>16</v>
      </c>
      <c r="IG387" s="153">
        <v>8</v>
      </c>
      <c r="IH387" s="153">
        <v>14</v>
      </c>
      <c r="II387" s="153">
        <v>25</v>
      </c>
      <c r="IJ387" s="153">
        <v>7</v>
      </c>
      <c r="IK387" s="153">
        <v>3</v>
      </c>
      <c r="IL387" s="153">
        <v>30</v>
      </c>
      <c r="IM387" s="153">
        <v>70</v>
      </c>
      <c r="IN387" s="153">
        <v>46</v>
      </c>
      <c r="IO387" s="153">
        <v>4</v>
      </c>
      <c r="IP387" s="153">
        <v>3</v>
      </c>
      <c r="IQ387" s="153">
        <v>24</v>
      </c>
      <c r="IR387" s="153">
        <v>2</v>
      </c>
      <c r="IS387" s="153">
        <v>8</v>
      </c>
      <c r="IT387" s="153">
        <v>8</v>
      </c>
      <c r="IU387" s="153">
        <v>2</v>
      </c>
      <c r="IV387" s="153">
        <v>6</v>
      </c>
      <c r="IW387" s="153">
        <v>2</v>
      </c>
      <c r="IX387" s="153">
        <v>11</v>
      </c>
      <c r="IY387" s="153">
        <v>7</v>
      </c>
      <c r="IZ387" s="153">
        <v>0</v>
      </c>
      <c r="JA387" s="153">
        <v>17</v>
      </c>
      <c r="JB387" s="153">
        <v>17</v>
      </c>
      <c r="JC387" s="153">
        <v>6</v>
      </c>
      <c r="JD387" s="153"/>
      <c r="JE387" s="153">
        <v>3</v>
      </c>
      <c r="JF387" s="153">
        <v>2</v>
      </c>
      <c r="JG387" s="153">
        <v>5</v>
      </c>
      <c r="JH387" s="153">
        <v>77</v>
      </c>
      <c r="JI387" s="153">
        <v>14</v>
      </c>
      <c r="JJ387" s="153">
        <v>1</v>
      </c>
      <c r="JK387" s="153">
        <v>14</v>
      </c>
      <c r="JL387" s="153">
        <v>159</v>
      </c>
      <c r="JM387" s="153">
        <v>355</v>
      </c>
      <c r="JN387" s="153">
        <v>190</v>
      </c>
      <c r="JO387" s="153">
        <v>232</v>
      </c>
      <c r="JP387" s="153">
        <v>642</v>
      </c>
      <c r="JQ387" s="153">
        <v>92</v>
      </c>
      <c r="JR387" s="153">
        <v>386</v>
      </c>
      <c r="JS387" s="153">
        <v>184</v>
      </c>
      <c r="JT387" s="153">
        <v>650</v>
      </c>
      <c r="JU387" s="153">
        <v>100</v>
      </c>
      <c r="JV387" s="153"/>
      <c r="JW387" s="153">
        <v>586</v>
      </c>
      <c r="JX387" s="153">
        <v>400</v>
      </c>
      <c r="JY387" s="153">
        <v>359</v>
      </c>
      <c r="JZ387" s="153">
        <v>198</v>
      </c>
      <c r="KA387" s="153">
        <v>84</v>
      </c>
      <c r="KB387" s="153">
        <v>301</v>
      </c>
      <c r="KC387" s="153">
        <v>68</v>
      </c>
      <c r="KD387" s="153">
        <v>308</v>
      </c>
      <c r="KE387" s="153">
        <v>125</v>
      </c>
      <c r="KF387" s="153">
        <v>326</v>
      </c>
      <c r="KG387" s="153">
        <v>24</v>
      </c>
      <c r="KH387" s="153">
        <v>9</v>
      </c>
      <c r="KI387" s="153">
        <v>330</v>
      </c>
      <c r="KJ387" s="153">
        <v>213</v>
      </c>
      <c r="KK387" s="153">
        <v>11</v>
      </c>
      <c r="KL387" s="153">
        <v>388</v>
      </c>
      <c r="KM387" s="153">
        <v>31</v>
      </c>
      <c r="KN387" s="153">
        <v>209</v>
      </c>
      <c r="KO387" s="153">
        <v>18</v>
      </c>
      <c r="KP387" s="153">
        <v>13</v>
      </c>
      <c r="KQ387" s="153">
        <v>17</v>
      </c>
      <c r="KR387" s="153">
        <v>5</v>
      </c>
      <c r="KS387" s="153">
        <v>261</v>
      </c>
      <c r="KT387" s="153">
        <v>59</v>
      </c>
      <c r="KU387" s="153">
        <v>1</v>
      </c>
      <c r="KV387" s="153">
        <v>14</v>
      </c>
      <c r="KW387" s="153">
        <v>32</v>
      </c>
      <c r="KX387" s="153">
        <v>415</v>
      </c>
      <c r="KY387" s="153">
        <v>284</v>
      </c>
      <c r="KZ387" s="153">
        <v>51</v>
      </c>
      <c r="LA387" s="153">
        <v>221</v>
      </c>
      <c r="LB387" s="153">
        <v>175</v>
      </c>
      <c r="LC387" s="153">
        <v>0</v>
      </c>
      <c r="LD387" s="153">
        <v>230</v>
      </c>
      <c r="LE387" s="153">
        <v>395</v>
      </c>
      <c r="LF387" s="153">
        <v>271</v>
      </c>
      <c r="LG387" s="153">
        <v>59</v>
      </c>
      <c r="LH387" s="153"/>
      <c r="LI387" s="153">
        <v>537</v>
      </c>
      <c r="LJ387" s="153">
        <v>6</v>
      </c>
      <c r="LK387" s="153">
        <v>15</v>
      </c>
      <c r="LL387" s="153"/>
      <c r="LM387" s="153">
        <v>0</v>
      </c>
      <c r="LN387" s="153">
        <v>181</v>
      </c>
      <c r="LO387" s="153">
        <v>1126</v>
      </c>
      <c r="LP387" s="153">
        <v>507</v>
      </c>
      <c r="LQ387" s="153">
        <v>74</v>
      </c>
      <c r="LR387" s="153">
        <v>40</v>
      </c>
      <c r="LS387" s="153">
        <v>177</v>
      </c>
      <c r="LT387" s="153">
        <v>90</v>
      </c>
      <c r="LU387" s="153">
        <v>287</v>
      </c>
      <c r="LV387" s="153">
        <v>61</v>
      </c>
      <c r="LW387" s="153">
        <v>75</v>
      </c>
      <c r="LX387" s="153">
        <v>250</v>
      </c>
      <c r="LY387" s="153">
        <v>42</v>
      </c>
      <c r="LZ387" s="153">
        <v>342</v>
      </c>
      <c r="MA387" s="153">
        <v>6135</v>
      </c>
      <c r="MB387" s="153">
        <v>73</v>
      </c>
      <c r="MC387" s="153">
        <v>21</v>
      </c>
      <c r="MD387" s="153">
        <v>6</v>
      </c>
      <c r="ME387" s="153">
        <v>18</v>
      </c>
      <c r="MF387" s="153">
        <v>74</v>
      </c>
      <c r="MG387" s="153">
        <v>1208</v>
      </c>
      <c r="MH387" s="153">
        <v>179</v>
      </c>
      <c r="MI387" s="153">
        <v>993</v>
      </c>
      <c r="MJ387" s="153">
        <v>204</v>
      </c>
      <c r="MK387" s="153">
        <v>80</v>
      </c>
      <c r="ML387" s="153">
        <v>99</v>
      </c>
      <c r="MM387" s="153">
        <v>69</v>
      </c>
      <c r="MN387" s="153">
        <v>398</v>
      </c>
      <c r="MO387" s="153">
        <v>71</v>
      </c>
      <c r="MP387" s="153">
        <v>852</v>
      </c>
      <c r="MQ387" s="153">
        <v>168</v>
      </c>
      <c r="MR387" s="153">
        <v>566</v>
      </c>
      <c r="MS387" s="153">
        <v>49</v>
      </c>
      <c r="MT387" s="153">
        <v>522</v>
      </c>
      <c r="MU387" s="153">
        <v>326</v>
      </c>
      <c r="MV387" s="153">
        <v>46</v>
      </c>
      <c r="MW387" s="153">
        <v>198</v>
      </c>
      <c r="MX387" s="153">
        <v>145</v>
      </c>
      <c r="MY387" s="153">
        <v>50</v>
      </c>
      <c r="MZ387" s="153">
        <v>111</v>
      </c>
      <c r="NA387" s="153">
        <v>2036</v>
      </c>
      <c r="NB387" s="153">
        <v>171</v>
      </c>
      <c r="NC387" s="153">
        <v>41</v>
      </c>
      <c r="ND387" s="153">
        <v>38</v>
      </c>
      <c r="NE387" s="153">
        <v>44</v>
      </c>
      <c r="NF387" s="153">
        <v>22</v>
      </c>
      <c r="NG387" s="153">
        <v>31</v>
      </c>
      <c r="NH387" s="153">
        <v>27</v>
      </c>
      <c r="NI387" s="153">
        <v>39</v>
      </c>
      <c r="NJ387" s="153">
        <v>48</v>
      </c>
      <c r="NK387" s="153">
        <v>35</v>
      </c>
      <c r="NL387" s="153">
        <v>48</v>
      </c>
      <c r="NM387" s="153">
        <v>122</v>
      </c>
      <c r="NN387" s="153">
        <v>242</v>
      </c>
      <c r="NO387" s="153">
        <v>326</v>
      </c>
      <c r="NP387" s="153">
        <v>807</v>
      </c>
      <c r="NQ387" s="153">
        <v>941</v>
      </c>
      <c r="NR387" s="153">
        <v>146</v>
      </c>
      <c r="NS387" s="153">
        <v>302</v>
      </c>
      <c r="NT387" s="153">
        <v>36</v>
      </c>
      <c r="NU387" s="153">
        <v>143</v>
      </c>
      <c r="NV387" s="153">
        <v>51</v>
      </c>
      <c r="NW387" s="153">
        <v>165</v>
      </c>
      <c r="NX387" s="153">
        <v>5</v>
      </c>
      <c r="NY387" s="153">
        <v>245</v>
      </c>
      <c r="NZ387" s="153">
        <v>139</v>
      </c>
      <c r="OA387" s="153">
        <v>4</v>
      </c>
      <c r="OB387" s="153">
        <v>19</v>
      </c>
      <c r="OC387" s="153">
        <v>102</v>
      </c>
      <c r="OD387" s="153"/>
      <c r="OE387" s="153">
        <v>2247</v>
      </c>
      <c r="OF387" s="153">
        <v>41</v>
      </c>
      <c r="OG387" s="153">
        <v>4</v>
      </c>
      <c r="OH387" s="153">
        <v>25</v>
      </c>
      <c r="OI387" s="153">
        <v>387</v>
      </c>
      <c r="OJ387" s="153">
        <v>2755</v>
      </c>
      <c r="OK387" s="153">
        <v>1590</v>
      </c>
      <c r="OL387" s="153">
        <v>3005</v>
      </c>
      <c r="OM387" s="153">
        <v>7</v>
      </c>
      <c r="ON387" s="153"/>
      <c r="OO387" s="154">
        <v>62</v>
      </c>
      <c r="OP387" s="144">
        <v>46322</v>
      </c>
      <c r="OQ387" s="155">
        <v>4114</v>
      </c>
      <c r="OR387" s="153"/>
      <c r="OS387" s="153"/>
      <c r="OT387" s="153"/>
      <c r="OU387" s="153"/>
      <c r="OV387" s="153"/>
      <c r="OW387" s="153">
        <v>4</v>
      </c>
      <c r="OX387" s="153"/>
      <c r="OY387" s="153"/>
      <c r="OZ387" s="153"/>
      <c r="PA387" s="153"/>
      <c r="PB387" s="153"/>
      <c r="PC387" s="153"/>
      <c r="PD387" s="153"/>
      <c r="PE387" s="153"/>
      <c r="PF387" s="153"/>
      <c r="PG387" s="153"/>
      <c r="PH387" s="153"/>
      <c r="PI387" s="153"/>
      <c r="PJ387" s="156"/>
      <c r="PK387" s="144">
        <v>4118</v>
      </c>
      <c r="PL387" s="144">
        <v>50441</v>
      </c>
    </row>
    <row r="388" spans="1:428" ht="15" x14ac:dyDescent="0.25">
      <c r="A388" s="158">
        <v>811300</v>
      </c>
      <c r="B388" s="159" t="s">
        <v>735</v>
      </c>
      <c r="C388" s="149" t="s">
        <v>572</v>
      </c>
      <c r="D388" s="155">
        <v>2</v>
      </c>
      <c r="E388" s="153">
        <v>5</v>
      </c>
      <c r="F388" s="153">
        <v>1</v>
      </c>
      <c r="G388" s="153">
        <v>1</v>
      </c>
      <c r="H388" s="153">
        <v>8</v>
      </c>
      <c r="I388" s="153">
        <v>1</v>
      </c>
      <c r="J388" s="153">
        <v>4</v>
      </c>
      <c r="K388" s="153"/>
      <c r="L388" s="153">
        <v>1</v>
      </c>
      <c r="M388" s="153">
        <v>2</v>
      </c>
      <c r="N388" s="153">
        <v>13</v>
      </c>
      <c r="O388" s="153"/>
      <c r="P388" s="153"/>
      <c r="Q388" s="153">
        <v>1</v>
      </c>
      <c r="R388" s="153"/>
      <c r="S388" s="153"/>
      <c r="T388" s="153"/>
      <c r="U388" s="153"/>
      <c r="V388" s="153">
        <v>1</v>
      </c>
      <c r="W388" s="153">
        <v>9</v>
      </c>
      <c r="X388" s="153">
        <v>13</v>
      </c>
      <c r="Y388" s="153">
        <v>191</v>
      </c>
      <c r="Z388" s="153"/>
      <c r="AA388" s="153">
        <v>41</v>
      </c>
      <c r="AB388" s="153">
        <v>10</v>
      </c>
      <c r="AC388" s="153">
        <v>8</v>
      </c>
      <c r="AD388" s="153">
        <v>387</v>
      </c>
      <c r="AE388" s="153">
        <v>85</v>
      </c>
      <c r="AF388" s="153">
        <v>146</v>
      </c>
      <c r="AG388" s="153">
        <v>57</v>
      </c>
      <c r="AH388" s="153">
        <v>291</v>
      </c>
      <c r="AI388" s="153">
        <v>73</v>
      </c>
      <c r="AJ388" s="153">
        <v>141</v>
      </c>
      <c r="AK388" s="153">
        <v>183</v>
      </c>
      <c r="AL388" s="153">
        <v>190</v>
      </c>
      <c r="AM388" s="153">
        <v>385</v>
      </c>
      <c r="AN388" s="153">
        <v>82</v>
      </c>
      <c r="AO388" s="153">
        <v>45</v>
      </c>
      <c r="AP388" s="153">
        <v>34</v>
      </c>
      <c r="AQ388" s="153">
        <v>31</v>
      </c>
      <c r="AR388" s="153">
        <v>38</v>
      </c>
      <c r="AS388" s="153">
        <v>116</v>
      </c>
      <c r="AT388" s="153">
        <v>54</v>
      </c>
      <c r="AU388" s="153">
        <v>123</v>
      </c>
      <c r="AV388" s="153">
        <v>29</v>
      </c>
      <c r="AW388" s="153">
        <v>39</v>
      </c>
      <c r="AX388" s="153">
        <v>26</v>
      </c>
      <c r="AY388" s="153">
        <v>8</v>
      </c>
      <c r="AZ388" s="153">
        <v>14</v>
      </c>
      <c r="BA388" s="153">
        <v>18</v>
      </c>
      <c r="BB388" s="153">
        <v>24</v>
      </c>
      <c r="BC388" s="153">
        <v>20</v>
      </c>
      <c r="BD388" s="153">
        <v>230</v>
      </c>
      <c r="BE388" s="153">
        <v>58</v>
      </c>
      <c r="BF388" s="153">
        <v>19</v>
      </c>
      <c r="BG388" s="153">
        <v>7</v>
      </c>
      <c r="BH388" s="153">
        <v>53</v>
      </c>
      <c r="BI388" s="153">
        <v>19</v>
      </c>
      <c r="BJ388" s="153">
        <v>21</v>
      </c>
      <c r="BK388" s="153">
        <v>27</v>
      </c>
      <c r="BL388" s="153">
        <v>65</v>
      </c>
      <c r="BM388" s="153">
        <v>51</v>
      </c>
      <c r="BN388" s="153">
        <v>27</v>
      </c>
      <c r="BO388" s="153">
        <v>52</v>
      </c>
      <c r="BP388" s="153">
        <v>28</v>
      </c>
      <c r="BQ388" s="153">
        <v>27</v>
      </c>
      <c r="BR388" s="153">
        <v>83</v>
      </c>
      <c r="BS388" s="153">
        <v>64</v>
      </c>
      <c r="BT388" s="153">
        <v>10</v>
      </c>
      <c r="BU388" s="153">
        <v>11</v>
      </c>
      <c r="BV388" s="153">
        <v>18</v>
      </c>
      <c r="BW388" s="153">
        <v>14</v>
      </c>
      <c r="BX388" s="153">
        <v>25</v>
      </c>
      <c r="BY388" s="153">
        <v>102</v>
      </c>
      <c r="BZ388" s="153">
        <v>104</v>
      </c>
      <c r="CA388" s="153">
        <v>86</v>
      </c>
      <c r="CB388" s="153">
        <v>9</v>
      </c>
      <c r="CC388" s="153">
        <v>46</v>
      </c>
      <c r="CD388" s="153">
        <v>20</v>
      </c>
      <c r="CE388" s="153">
        <v>11</v>
      </c>
      <c r="CF388" s="153">
        <v>19</v>
      </c>
      <c r="CG388" s="153">
        <v>27</v>
      </c>
      <c r="CH388" s="153">
        <v>32</v>
      </c>
      <c r="CI388" s="153">
        <v>4</v>
      </c>
      <c r="CJ388" s="153">
        <v>49</v>
      </c>
      <c r="CK388" s="153">
        <v>37</v>
      </c>
      <c r="CL388" s="153">
        <v>5</v>
      </c>
      <c r="CM388" s="153">
        <v>44</v>
      </c>
      <c r="CN388" s="153">
        <v>9</v>
      </c>
      <c r="CO388" s="153">
        <v>2</v>
      </c>
      <c r="CP388" s="153">
        <v>32</v>
      </c>
      <c r="CQ388" s="153">
        <v>5</v>
      </c>
      <c r="CR388" s="153">
        <v>33</v>
      </c>
      <c r="CS388" s="153">
        <v>9</v>
      </c>
      <c r="CT388" s="153">
        <v>20</v>
      </c>
      <c r="CU388" s="153">
        <v>17</v>
      </c>
      <c r="CV388" s="153">
        <v>12</v>
      </c>
      <c r="CW388" s="153">
        <v>24</v>
      </c>
      <c r="CX388" s="153">
        <v>20</v>
      </c>
      <c r="CY388" s="153">
        <v>8</v>
      </c>
      <c r="CZ388" s="153">
        <v>16</v>
      </c>
      <c r="DA388" s="153">
        <v>37</v>
      </c>
      <c r="DB388" s="153">
        <v>7</v>
      </c>
      <c r="DC388" s="153">
        <v>34</v>
      </c>
      <c r="DD388" s="153">
        <v>33</v>
      </c>
      <c r="DE388" s="153">
        <v>7</v>
      </c>
      <c r="DF388" s="153">
        <v>7</v>
      </c>
      <c r="DG388" s="153">
        <v>3</v>
      </c>
      <c r="DH388" s="153">
        <v>32</v>
      </c>
      <c r="DI388" s="153">
        <v>22</v>
      </c>
      <c r="DJ388" s="153">
        <v>0</v>
      </c>
      <c r="DK388" s="153">
        <v>0</v>
      </c>
      <c r="DL388" s="153">
        <v>2</v>
      </c>
      <c r="DM388" s="153">
        <v>0</v>
      </c>
      <c r="DN388" s="153">
        <v>10</v>
      </c>
      <c r="DO388" s="153">
        <v>1</v>
      </c>
      <c r="DP388" s="153">
        <v>145</v>
      </c>
      <c r="DQ388" s="153">
        <v>11</v>
      </c>
      <c r="DR388" s="153">
        <v>32</v>
      </c>
      <c r="DS388" s="153">
        <v>26</v>
      </c>
      <c r="DT388" s="153">
        <v>33</v>
      </c>
      <c r="DU388" s="153">
        <v>0</v>
      </c>
      <c r="DV388" s="153">
        <v>3</v>
      </c>
      <c r="DW388" s="153">
        <v>42</v>
      </c>
      <c r="DX388" s="153">
        <v>4</v>
      </c>
      <c r="DY388" s="153">
        <v>10</v>
      </c>
      <c r="DZ388" s="153">
        <v>2</v>
      </c>
      <c r="EA388" s="153">
        <v>6</v>
      </c>
      <c r="EB388" s="153">
        <v>0</v>
      </c>
      <c r="EC388" s="153">
        <v>0</v>
      </c>
      <c r="ED388" s="153">
        <v>1</v>
      </c>
      <c r="EE388" s="153">
        <v>9</v>
      </c>
      <c r="EF388" s="153">
        <v>0</v>
      </c>
      <c r="EG388" s="153">
        <v>14</v>
      </c>
      <c r="EH388" s="153">
        <v>5</v>
      </c>
      <c r="EI388" s="153">
        <v>6</v>
      </c>
      <c r="EJ388" s="153">
        <v>9</v>
      </c>
      <c r="EK388" s="153">
        <v>6</v>
      </c>
      <c r="EL388" s="153">
        <v>10</v>
      </c>
      <c r="EM388" s="153">
        <v>0</v>
      </c>
      <c r="EN388" s="153">
        <v>7</v>
      </c>
      <c r="EO388" s="153">
        <v>13</v>
      </c>
      <c r="EP388" s="153">
        <v>4</v>
      </c>
      <c r="EQ388" s="153">
        <v>6</v>
      </c>
      <c r="ER388" s="153">
        <v>8</v>
      </c>
      <c r="ES388" s="153">
        <v>78</v>
      </c>
      <c r="ET388" s="153">
        <v>6</v>
      </c>
      <c r="EU388" s="153">
        <v>11</v>
      </c>
      <c r="EV388" s="153">
        <v>8</v>
      </c>
      <c r="EW388" s="153">
        <v>0</v>
      </c>
      <c r="EX388" s="153">
        <v>9</v>
      </c>
      <c r="EY388" s="153">
        <v>61</v>
      </c>
      <c r="EZ388" s="153">
        <v>19</v>
      </c>
      <c r="FA388" s="153">
        <v>48</v>
      </c>
      <c r="FB388" s="153">
        <v>51</v>
      </c>
      <c r="FC388" s="153">
        <v>68</v>
      </c>
      <c r="FD388" s="153">
        <v>61</v>
      </c>
      <c r="FE388" s="153">
        <v>43</v>
      </c>
      <c r="FF388" s="153">
        <v>37</v>
      </c>
      <c r="FG388" s="153">
        <v>123</v>
      </c>
      <c r="FH388" s="153">
        <v>27</v>
      </c>
      <c r="FI388" s="153">
        <v>14</v>
      </c>
      <c r="FJ388" s="153">
        <v>23</v>
      </c>
      <c r="FK388" s="153">
        <v>16</v>
      </c>
      <c r="FL388" s="153">
        <v>50</v>
      </c>
      <c r="FM388" s="153">
        <v>7</v>
      </c>
      <c r="FN388" s="153">
        <v>8</v>
      </c>
      <c r="FO388" s="153">
        <v>4</v>
      </c>
      <c r="FP388" s="153">
        <v>4</v>
      </c>
      <c r="FQ388" s="153">
        <v>17</v>
      </c>
      <c r="FR388" s="153">
        <v>11</v>
      </c>
      <c r="FS388" s="153">
        <v>3</v>
      </c>
      <c r="FT388" s="153">
        <v>5</v>
      </c>
      <c r="FU388" s="153">
        <v>6</v>
      </c>
      <c r="FV388" s="153">
        <v>9</v>
      </c>
      <c r="FW388" s="153">
        <v>20</v>
      </c>
      <c r="FX388" s="153">
        <v>7</v>
      </c>
      <c r="FY388" s="153">
        <v>51</v>
      </c>
      <c r="FZ388" s="153">
        <v>34</v>
      </c>
      <c r="GA388" s="153">
        <v>9</v>
      </c>
      <c r="GB388" s="153">
        <v>8</v>
      </c>
      <c r="GC388" s="153">
        <v>9</v>
      </c>
      <c r="GD388" s="153">
        <v>9</v>
      </c>
      <c r="GE388" s="153">
        <v>11</v>
      </c>
      <c r="GF388" s="153">
        <v>0</v>
      </c>
      <c r="GG388" s="153">
        <v>5</v>
      </c>
      <c r="GH388" s="153">
        <v>19</v>
      </c>
      <c r="GI388" s="153">
        <v>34</v>
      </c>
      <c r="GJ388" s="153">
        <v>28</v>
      </c>
      <c r="GK388" s="153">
        <v>29</v>
      </c>
      <c r="GL388" s="153">
        <v>19</v>
      </c>
      <c r="GM388" s="153">
        <v>13</v>
      </c>
      <c r="GN388" s="153">
        <v>2</v>
      </c>
      <c r="GO388" s="153">
        <v>7</v>
      </c>
      <c r="GP388" s="153">
        <v>8</v>
      </c>
      <c r="GQ388" s="153">
        <v>58</v>
      </c>
      <c r="GR388" s="153">
        <v>38</v>
      </c>
      <c r="GS388" s="153">
        <v>42</v>
      </c>
      <c r="GT388" s="153">
        <v>32</v>
      </c>
      <c r="GU388" s="153">
        <v>29</v>
      </c>
      <c r="GV388" s="153">
        <v>63</v>
      </c>
      <c r="GW388" s="153">
        <v>19</v>
      </c>
      <c r="GX388" s="153">
        <v>63</v>
      </c>
      <c r="GY388" s="153">
        <v>150</v>
      </c>
      <c r="GZ388" s="153">
        <v>21</v>
      </c>
      <c r="HA388" s="153">
        <v>75</v>
      </c>
      <c r="HB388" s="153">
        <v>33</v>
      </c>
      <c r="HC388" s="153">
        <v>51</v>
      </c>
      <c r="HD388" s="153">
        <v>9</v>
      </c>
      <c r="HE388" s="153">
        <v>10</v>
      </c>
      <c r="HF388" s="153">
        <v>24</v>
      </c>
      <c r="HG388" s="153">
        <v>39</v>
      </c>
      <c r="HH388" s="153">
        <v>54</v>
      </c>
      <c r="HI388" s="153">
        <v>19</v>
      </c>
      <c r="HJ388" s="153">
        <v>16</v>
      </c>
      <c r="HK388" s="153">
        <v>10</v>
      </c>
      <c r="HL388" s="153">
        <v>43</v>
      </c>
      <c r="HM388" s="153">
        <v>6</v>
      </c>
      <c r="HN388" s="153">
        <v>20</v>
      </c>
      <c r="HO388" s="153">
        <v>11</v>
      </c>
      <c r="HP388" s="153">
        <v>6</v>
      </c>
      <c r="HQ388" s="153">
        <v>3</v>
      </c>
      <c r="HR388" s="153">
        <v>7</v>
      </c>
      <c r="HS388" s="153">
        <v>0</v>
      </c>
      <c r="HT388" s="153">
        <v>2</v>
      </c>
      <c r="HU388" s="153">
        <v>46</v>
      </c>
      <c r="HV388" s="153">
        <v>91</v>
      </c>
      <c r="HW388" s="153">
        <v>172</v>
      </c>
      <c r="HX388" s="153">
        <v>186</v>
      </c>
      <c r="HY388" s="153">
        <v>35</v>
      </c>
      <c r="HZ388" s="153">
        <v>8</v>
      </c>
      <c r="IA388" s="153">
        <v>17</v>
      </c>
      <c r="IB388" s="153">
        <v>9</v>
      </c>
      <c r="IC388" s="153">
        <v>178</v>
      </c>
      <c r="ID388" s="153">
        <v>7</v>
      </c>
      <c r="IE388" s="153">
        <v>219</v>
      </c>
      <c r="IF388" s="153">
        <v>43</v>
      </c>
      <c r="IG388" s="153">
        <v>21</v>
      </c>
      <c r="IH388" s="153">
        <v>51</v>
      </c>
      <c r="II388" s="153">
        <v>151</v>
      </c>
      <c r="IJ388" s="153">
        <v>43</v>
      </c>
      <c r="IK388" s="153">
        <v>18</v>
      </c>
      <c r="IL388" s="153">
        <v>118</v>
      </c>
      <c r="IM388" s="153">
        <v>285</v>
      </c>
      <c r="IN388" s="153">
        <v>206</v>
      </c>
      <c r="IO388" s="153">
        <v>24</v>
      </c>
      <c r="IP388" s="153">
        <v>17</v>
      </c>
      <c r="IQ388" s="153">
        <v>88</v>
      </c>
      <c r="IR388" s="153">
        <v>8</v>
      </c>
      <c r="IS388" s="153">
        <v>48</v>
      </c>
      <c r="IT388" s="153">
        <v>49</v>
      </c>
      <c r="IU388" s="153">
        <v>15</v>
      </c>
      <c r="IV388" s="153">
        <v>18</v>
      </c>
      <c r="IW388" s="153">
        <v>13</v>
      </c>
      <c r="IX388" s="153">
        <v>43</v>
      </c>
      <c r="IY388" s="153">
        <v>23</v>
      </c>
      <c r="IZ388" s="153">
        <v>4</v>
      </c>
      <c r="JA388" s="153">
        <v>71</v>
      </c>
      <c r="JB388" s="153">
        <v>70</v>
      </c>
      <c r="JC388" s="153">
        <v>39</v>
      </c>
      <c r="JD388" s="153">
        <v>7</v>
      </c>
      <c r="JE388" s="153">
        <v>16</v>
      </c>
      <c r="JF388" s="153">
        <v>13</v>
      </c>
      <c r="JG388" s="153">
        <v>28</v>
      </c>
      <c r="JH388" s="153">
        <v>181</v>
      </c>
      <c r="JI388" s="153">
        <v>41</v>
      </c>
      <c r="JJ388" s="153">
        <v>8</v>
      </c>
      <c r="JK388" s="153">
        <v>25</v>
      </c>
      <c r="JL388" s="153">
        <v>383</v>
      </c>
      <c r="JM388" s="153">
        <v>69</v>
      </c>
      <c r="JN388" s="153">
        <v>343</v>
      </c>
      <c r="JO388" s="153">
        <v>611</v>
      </c>
      <c r="JP388" s="153">
        <v>1098</v>
      </c>
      <c r="JQ388" s="153">
        <v>185</v>
      </c>
      <c r="JR388" s="153">
        <v>831</v>
      </c>
      <c r="JS388" s="153">
        <v>347</v>
      </c>
      <c r="JT388" s="153">
        <v>1275</v>
      </c>
      <c r="JU388" s="153">
        <v>165</v>
      </c>
      <c r="JV388" s="153"/>
      <c r="JW388" s="153">
        <v>554</v>
      </c>
      <c r="JX388" s="153">
        <v>838</v>
      </c>
      <c r="JY388" s="153">
        <v>885</v>
      </c>
      <c r="JZ388" s="153">
        <v>471</v>
      </c>
      <c r="KA388" s="153">
        <v>188</v>
      </c>
      <c r="KB388" s="153">
        <v>708</v>
      </c>
      <c r="KC388" s="153">
        <v>104</v>
      </c>
      <c r="KD388" s="153">
        <v>339</v>
      </c>
      <c r="KE388" s="153">
        <v>239</v>
      </c>
      <c r="KF388" s="153">
        <v>10</v>
      </c>
      <c r="KG388" s="153">
        <v>1</v>
      </c>
      <c r="KH388" s="153"/>
      <c r="KI388" s="153">
        <v>615</v>
      </c>
      <c r="KJ388" s="153">
        <v>57</v>
      </c>
      <c r="KK388" s="153">
        <v>36</v>
      </c>
      <c r="KL388" s="153">
        <v>103</v>
      </c>
      <c r="KM388" s="153">
        <v>6</v>
      </c>
      <c r="KN388" s="153">
        <v>365</v>
      </c>
      <c r="KO388" s="153">
        <v>36</v>
      </c>
      <c r="KP388" s="153">
        <v>30</v>
      </c>
      <c r="KQ388" s="153">
        <v>34</v>
      </c>
      <c r="KR388" s="153">
        <v>9</v>
      </c>
      <c r="KS388" s="153">
        <v>492</v>
      </c>
      <c r="KT388" s="153">
        <v>111</v>
      </c>
      <c r="KU388" s="153">
        <v>2</v>
      </c>
      <c r="KV388" s="153">
        <v>36</v>
      </c>
      <c r="KW388" s="153">
        <v>48</v>
      </c>
      <c r="KX388" s="153">
        <v>811</v>
      </c>
      <c r="KY388" s="153">
        <v>64</v>
      </c>
      <c r="KZ388" s="153">
        <v>107</v>
      </c>
      <c r="LA388" s="153">
        <v>491</v>
      </c>
      <c r="LB388" s="153">
        <v>428</v>
      </c>
      <c r="LC388" s="153">
        <v>0</v>
      </c>
      <c r="LD388" s="153">
        <v>287</v>
      </c>
      <c r="LE388" s="153">
        <v>1586</v>
      </c>
      <c r="LF388" s="153">
        <v>698</v>
      </c>
      <c r="LG388" s="153">
        <v>152</v>
      </c>
      <c r="LH388" s="153"/>
      <c r="LI388" s="153">
        <v>1430</v>
      </c>
      <c r="LJ388" s="153">
        <v>16</v>
      </c>
      <c r="LK388" s="153">
        <v>55</v>
      </c>
      <c r="LL388" s="153"/>
      <c r="LM388" s="153">
        <v>0</v>
      </c>
      <c r="LN388" s="153">
        <v>322</v>
      </c>
      <c r="LO388" s="153">
        <v>2369</v>
      </c>
      <c r="LP388" s="153">
        <v>1046</v>
      </c>
      <c r="LQ388" s="153">
        <v>77</v>
      </c>
      <c r="LR388" s="153"/>
      <c r="LS388" s="153">
        <v>313</v>
      </c>
      <c r="LT388" s="153">
        <v>157</v>
      </c>
      <c r="LU388" s="153">
        <v>437</v>
      </c>
      <c r="LV388" s="153">
        <v>56</v>
      </c>
      <c r="LW388" s="153">
        <v>124</v>
      </c>
      <c r="LX388" s="153">
        <v>426</v>
      </c>
      <c r="LY388" s="153">
        <v>71</v>
      </c>
      <c r="LZ388" s="153">
        <v>95</v>
      </c>
      <c r="MA388" s="153">
        <v>180</v>
      </c>
      <c r="MB388" s="153">
        <v>135</v>
      </c>
      <c r="MC388" s="153">
        <v>26</v>
      </c>
      <c r="MD388" s="153">
        <v>13</v>
      </c>
      <c r="ME388" s="153">
        <v>32</v>
      </c>
      <c r="MF388" s="153">
        <v>120</v>
      </c>
      <c r="MG388" s="153">
        <v>2335</v>
      </c>
      <c r="MH388" s="153">
        <v>155</v>
      </c>
      <c r="MI388" s="153">
        <v>2470</v>
      </c>
      <c r="MJ388" s="153">
        <v>286</v>
      </c>
      <c r="MK388" s="153">
        <v>116</v>
      </c>
      <c r="ML388" s="153">
        <v>160</v>
      </c>
      <c r="MM388" s="153">
        <v>99</v>
      </c>
      <c r="MN388" s="153">
        <v>154</v>
      </c>
      <c r="MO388" s="153">
        <v>117</v>
      </c>
      <c r="MP388" s="153">
        <v>1693</v>
      </c>
      <c r="MQ388" s="153">
        <v>0</v>
      </c>
      <c r="MR388" s="153">
        <v>179</v>
      </c>
      <c r="MS388" s="153">
        <v>144</v>
      </c>
      <c r="MT388" s="153">
        <v>675</v>
      </c>
      <c r="MU388" s="153">
        <v>73</v>
      </c>
      <c r="MV388" s="153">
        <v>77</v>
      </c>
      <c r="MW388" s="153">
        <v>297</v>
      </c>
      <c r="MX388" s="153">
        <v>277</v>
      </c>
      <c r="MY388" s="153">
        <v>57</v>
      </c>
      <c r="MZ388" s="153">
        <v>172</v>
      </c>
      <c r="NA388" s="153">
        <v>3418</v>
      </c>
      <c r="NB388" s="153">
        <v>224</v>
      </c>
      <c r="NC388" s="153">
        <v>58</v>
      </c>
      <c r="ND388" s="153">
        <v>56</v>
      </c>
      <c r="NE388" s="153">
        <v>47</v>
      </c>
      <c r="NF388" s="153">
        <v>38</v>
      </c>
      <c r="NG388" s="153">
        <v>28</v>
      </c>
      <c r="NH388" s="153">
        <v>21</v>
      </c>
      <c r="NI388" s="153">
        <v>12</v>
      </c>
      <c r="NJ388" s="153">
        <v>39</v>
      </c>
      <c r="NK388" s="153">
        <v>28</v>
      </c>
      <c r="NL388" s="153">
        <v>51</v>
      </c>
      <c r="NM388" s="153">
        <v>80</v>
      </c>
      <c r="NN388" s="153">
        <v>210</v>
      </c>
      <c r="NO388" s="153">
        <v>573</v>
      </c>
      <c r="NP388" s="153">
        <v>1129</v>
      </c>
      <c r="NQ388" s="153">
        <v>1474</v>
      </c>
      <c r="NR388" s="153">
        <v>853</v>
      </c>
      <c r="NS388" s="153">
        <v>289</v>
      </c>
      <c r="NT388" s="153">
        <v>53</v>
      </c>
      <c r="NU388" s="153">
        <v>127</v>
      </c>
      <c r="NV388" s="153">
        <v>49</v>
      </c>
      <c r="NW388" s="153">
        <v>116</v>
      </c>
      <c r="NX388" s="153">
        <v>7</v>
      </c>
      <c r="NY388" s="153">
        <v>49</v>
      </c>
      <c r="NZ388" s="153">
        <v>165</v>
      </c>
      <c r="OA388" s="153">
        <v>16</v>
      </c>
      <c r="OB388" s="153">
        <v>30</v>
      </c>
      <c r="OC388" s="153">
        <v>112</v>
      </c>
      <c r="OD388" s="153"/>
      <c r="OE388" s="153">
        <v>685</v>
      </c>
      <c r="OF388" s="153">
        <v>8143</v>
      </c>
      <c r="OG388" s="153">
        <v>0</v>
      </c>
      <c r="OH388" s="153"/>
      <c r="OI388" s="153"/>
      <c r="OJ388" s="153">
        <v>441</v>
      </c>
      <c r="OK388" s="153">
        <v>561</v>
      </c>
      <c r="OL388" s="153">
        <v>1382</v>
      </c>
      <c r="OM388" s="153">
        <v>12</v>
      </c>
      <c r="ON388" s="153"/>
      <c r="OO388" s="154">
        <v>95</v>
      </c>
      <c r="OP388" s="144">
        <v>64081</v>
      </c>
      <c r="OQ388" s="155"/>
      <c r="OR388" s="153"/>
      <c r="OS388" s="153"/>
      <c r="OT388" s="153"/>
      <c r="OU388" s="153"/>
      <c r="OV388" s="153"/>
      <c r="OW388" s="153">
        <v>17</v>
      </c>
      <c r="OX388" s="153"/>
      <c r="OY388" s="153"/>
      <c r="OZ388" s="153"/>
      <c r="PA388" s="153"/>
      <c r="PB388" s="153"/>
      <c r="PC388" s="153"/>
      <c r="PD388" s="153"/>
      <c r="PE388" s="153"/>
      <c r="PF388" s="153"/>
      <c r="PG388" s="153"/>
      <c r="PH388" s="153"/>
      <c r="PI388" s="153"/>
      <c r="PJ388" s="156"/>
      <c r="PK388" s="144">
        <v>17</v>
      </c>
      <c r="PL388" s="144">
        <v>64098</v>
      </c>
    </row>
    <row r="389" spans="1:428" ht="15" x14ac:dyDescent="0.25">
      <c r="A389" s="158">
        <v>811400</v>
      </c>
      <c r="B389" s="159" t="s">
        <v>735</v>
      </c>
      <c r="C389" s="149" t="s">
        <v>573</v>
      </c>
      <c r="D389" s="155"/>
      <c r="E389" s="153"/>
      <c r="F389" s="153"/>
      <c r="G389" s="153"/>
      <c r="H389" s="153"/>
      <c r="I389" s="153"/>
      <c r="J389" s="153"/>
      <c r="K389" s="153"/>
      <c r="L389" s="153"/>
      <c r="M389" s="153"/>
      <c r="N389" s="153">
        <v>6</v>
      </c>
      <c r="O389" s="153">
        <v>1</v>
      </c>
      <c r="P389" s="153"/>
      <c r="Q389" s="153">
        <v>22</v>
      </c>
      <c r="R389" s="153">
        <v>40</v>
      </c>
      <c r="S389" s="153"/>
      <c r="T389" s="153"/>
      <c r="U389" s="153">
        <v>1</v>
      </c>
      <c r="V389" s="153">
        <v>1</v>
      </c>
      <c r="W389" s="153">
        <v>88</v>
      </c>
      <c r="X389" s="153">
        <v>3</v>
      </c>
      <c r="Y389" s="153">
        <v>97</v>
      </c>
      <c r="Z389" s="153">
        <v>498</v>
      </c>
      <c r="AA389" s="153">
        <v>1</v>
      </c>
      <c r="AB389" s="153">
        <v>69</v>
      </c>
      <c r="AC389" s="153">
        <v>565</v>
      </c>
      <c r="AD389" s="153">
        <v>163</v>
      </c>
      <c r="AE389" s="153">
        <v>36</v>
      </c>
      <c r="AF389" s="153">
        <v>55</v>
      </c>
      <c r="AG389" s="153">
        <v>23</v>
      </c>
      <c r="AH389" s="153">
        <v>116</v>
      </c>
      <c r="AI389" s="153">
        <v>31</v>
      </c>
      <c r="AJ389" s="153">
        <v>54</v>
      </c>
      <c r="AK389" s="153">
        <v>79</v>
      </c>
      <c r="AL389" s="153">
        <v>77</v>
      </c>
      <c r="AM389" s="153">
        <v>152</v>
      </c>
      <c r="AN389" s="153">
        <v>8</v>
      </c>
      <c r="AO389" s="153">
        <v>3</v>
      </c>
      <c r="AP389" s="153">
        <v>3</v>
      </c>
      <c r="AQ389" s="153">
        <v>2</v>
      </c>
      <c r="AR389" s="153">
        <v>5</v>
      </c>
      <c r="AS389" s="153">
        <v>9</v>
      </c>
      <c r="AT389" s="153">
        <v>5</v>
      </c>
      <c r="AU389" s="153">
        <v>12</v>
      </c>
      <c r="AV389" s="153">
        <v>3</v>
      </c>
      <c r="AW389" s="153">
        <v>4</v>
      </c>
      <c r="AX389" s="153">
        <v>5</v>
      </c>
      <c r="AY389" s="153">
        <v>0</v>
      </c>
      <c r="AZ389" s="153">
        <v>1</v>
      </c>
      <c r="BA389" s="153">
        <v>1</v>
      </c>
      <c r="BB389" s="153">
        <v>1</v>
      </c>
      <c r="BC389" s="153">
        <v>1</v>
      </c>
      <c r="BD389" s="153">
        <v>24</v>
      </c>
      <c r="BE389" s="153">
        <v>5</v>
      </c>
      <c r="BF389" s="153">
        <v>1</v>
      </c>
      <c r="BG389" s="153">
        <v>1</v>
      </c>
      <c r="BH389" s="153">
        <v>5</v>
      </c>
      <c r="BI389" s="153">
        <v>2</v>
      </c>
      <c r="BJ389" s="153">
        <v>2</v>
      </c>
      <c r="BK389" s="153">
        <v>2</v>
      </c>
      <c r="BL389" s="153">
        <v>6</v>
      </c>
      <c r="BM389" s="153">
        <v>4</v>
      </c>
      <c r="BN389" s="153">
        <v>1</v>
      </c>
      <c r="BO389" s="153">
        <v>7</v>
      </c>
      <c r="BP389" s="153">
        <v>2</v>
      </c>
      <c r="BQ389" s="153">
        <v>4</v>
      </c>
      <c r="BR389" s="153">
        <v>8</v>
      </c>
      <c r="BS389" s="153">
        <v>6</v>
      </c>
      <c r="BT389" s="153">
        <v>0</v>
      </c>
      <c r="BU389" s="153">
        <v>1</v>
      </c>
      <c r="BV389" s="153">
        <v>2</v>
      </c>
      <c r="BW389" s="153">
        <v>1</v>
      </c>
      <c r="BX389" s="153">
        <v>2</v>
      </c>
      <c r="BY389" s="153">
        <v>10</v>
      </c>
      <c r="BZ389" s="153">
        <v>9</v>
      </c>
      <c r="CA389" s="153">
        <v>8</v>
      </c>
      <c r="CB389" s="153">
        <v>3</v>
      </c>
      <c r="CC389" s="153">
        <v>4</v>
      </c>
      <c r="CD389" s="153">
        <v>2</v>
      </c>
      <c r="CE389" s="153">
        <v>1</v>
      </c>
      <c r="CF389" s="153">
        <v>4</v>
      </c>
      <c r="CG389" s="153">
        <v>2</v>
      </c>
      <c r="CH389" s="153">
        <v>3</v>
      </c>
      <c r="CI389" s="153"/>
      <c r="CJ389" s="153">
        <v>4</v>
      </c>
      <c r="CK389" s="153">
        <v>4</v>
      </c>
      <c r="CL389" s="153">
        <v>0</v>
      </c>
      <c r="CM389" s="153">
        <v>4</v>
      </c>
      <c r="CN389" s="153">
        <v>0</v>
      </c>
      <c r="CO389" s="153"/>
      <c r="CP389" s="153">
        <v>3</v>
      </c>
      <c r="CQ389" s="153"/>
      <c r="CR389" s="153">
        <v>3</v>
      </c>
      <c r="CS389" s="153">
        <v>1</v>
      </c>
      <c r="CT389" s="153">
        <v>2</v>
      </c>
      <c r="CU389" s="153">
        <v>2</v>
      </c>
      <c r="CV389" s="153">
        <v>1</v>
      </c>
      <c r="CW389" s="153">
        <v>2</v>
      </c>
      <c r="CX389" s="153">
        <v>2</v>
      </c>
      <c r="CY389" s="153">
        <v>1</v>
      </c>
      <c r="CZ389" s="153">
        <v>1</v>
      </c>
      <c r="DA389" s="153">
        <v>3</v>
      </c>
      <c r="DB389" s="153">
        <v>0</v>
      </c>
      <c r="DC389" s="153">
        <v>3</v>
      </c>
      <c r="DD389" s="153">
        <v>3</v>
      </c>
      <c r="DE389" s="153"/>
      <c r="DF389" s="153"/>
      <c r="DG389" s="153"/>
      <c r="DH389" s="153">
        <v>3</v>
      </c>
      <c r="DI389" s="153">
        <v>2</v>
      </c>
      <c r="DJ389" s="153"/>
      <c r="DK389" s="153">
        <v>0</v>
      </c>
      <c r="DL389" s="153"/>
      <c r="DM389" s="153">
        <v>0</v>
      </c>
      <c r="DN389" s="153">
        <v>1</v>
      </c>
      <c r="DO389" s="153"/>
      <c r="DP389" s="153">
        <v>15</v>
      </c>
      <c r="DQ389" s="153">
        <v>1</v>
      </c>
      <c r="DR389" s="153">
        <v>2</v>
      </c>
      <c r="DS389" s="153">
        <v>2</v>
      </c>
      <c r="DT389" s="153">
        <v>3</v>
      </c>
      <c r="DU389" s="153"/>
      <c r="DV389" s="153">
        <v>0</v>
      </c>
      <c r="DW389" s="153"/>
      <c r="DX389" s="153">
        <v>0</v>
      </c>
      <c r="DY389" s="153">
        <v>0</v>
      </c>
      <c r="DZ389" s="153"/>
      <c r="EA389" s="153">
        <v>0</v>
      </c>
      <c r="EB389" s="153"/>
      <c r="EC389" s="153"/>
      <c r="ED389" s="153"/>
      <c r="EE389" s="153">
        <v>0</v>
      </c>
      <c r="EF389" s="153"/>
      <c r="EG389" s="153"/>
      <c r="EH389" s="153">
        <v>0</v>
      </c>
      <c r="EI389" s="153">
        <v>0</v>
      </c>
      <c r="EJ389" s="153">
        <v>1</v>
      </c>
      <c r="EK389" s="153">
        <v>0</v>
      </c>
      <c r="EL389" s="153">
        <v>1</v>
      </c>
      <c r="EM389" s="153">
        <v>0</v>
      </c>
      <c r="EN389" s="153">
        <v>0</v>
      </c>
      <c r="EO389" s="153">
        <v>1</v>
      </c>
      <c r="EP389" s="153">
        <v>0</v>
      </c>
      <c r="EQ389" s="153">
        <v>0</v>
      </c>
      <c r="ER389" s="153">
        <v>1</v>
      </c>
      <c r="ES389" s="153">
        <v>7</v>
      </c>
      <c r="ET389" s="153">
        <v>0</v>
      </c>
      <c r="EU389" s="153">
        <v>1</v>
      </c>
      <c r="EV389" s="153">
        <v>0</v>
      </c>
      <c r="EW389" s="153"/>
      <c r="EX389" s="153">
        <v>0</v>
      </c>
      <c r="EY389" s="153">
        <v>6</v>
      </c>
      <c r="EZ389" s="153">
        <v>1</v>
      </c>
      <c r="FA389" s="153">
        <v>5</v>
      </c>
      <c r="FB389" s="153">
        <v>4</v>
      </c>
      <c r="FC389" s="153">
        <v>7</v>
      </c>
      <c r="FD389" s="153">
        <v>6</v>
      </c>
      <c r="FE389" s="153">
        <v>3</v>
      </c>
      <c r="FF389" s="153">
        <v>3</v>
      </c>
      <c r="FG389" s="153">
        <v>11</v>
      </c>
      <c r="FH389" s="153">
        <v>3</v>
      </c>
      <c r="FI389" s="153">
        <v>1</v>
      </c>
      <c r="FJ389" s="153">
        <v>1</v>
      </c>
      <c r="FK389" s="153">
        <v>1</v>
      </c>
      <c r="FL389" s="153">
        <v>6</v>
      </c>
      <c r="FM389" s="153"/>
      <c r="FN389" s="153"/>
      <c r="FO389" s="153"/>
      <c r="FP389" s="153"/>
      <c r="FQ389" s="153">
        <v>1</v>
      </c>
      <c r="FR389" s="153">
        <v>0</v>
      </c>
      <c r="FS389" s="153">
        <v>0</v>
      </c>
      <c r="FT389" s="153">
        <v>0</v>
      </c>
      <c r="FU389" s="153"/>
      <c r="FV389" s="153">
        <v>0</v>
      </c>
      <c r="FW389" s="153">
        <v>1</v>
      </c>
      <c r="FX389" s="153">
        <v>0</v>
      </c>
      <c r="FY389" s="153">
        <v>5</v>
      </c>
      <c r="FZ389" s="153">
        <v>3</v>
      </c>
      <c r="GA389" s="153"/>
      <c r="GB389" s="153">
        <v>0</v>
      </c>
      <c r="GC389" s="153">
        <v>0</v>
      </c>
      <c r="GD389" s="153"/>
      <c r="GE389" s="153">
        <v>1</v>
      </c>
      <c r="GF389" s="153"/>
      <c r="GG389" s="153"/>
      <c r="GH389" s="153">
        <v>2</v>
      </c>
      <c r="GI389" s="153">
        <v>1</v>
      </c>
      <c r="GJ389" s="153">
        <v>3</v>
      </c>
      <c r="GK389" s="153">
        <v>3</v>
      </c>
      <c r="GL389" s="153">
        <v>2</v>
      </c>
      <c r="GM389" s="153">
        <v>1</v>
      </c>
      <c r="GN389" s="153">
        <v>0</v>
      </c>
      <c r="GO389" s="153">
        <v>1</v>
      </c>
      <c r="GP389" s="153">
        <v>1</v>
      </c>
      <c r="GQ389" s="153">
        <v>3</v>
      </c>
      <c r="GR389" s="153">
        <v>3</v>
      </c>
      <c r="GS389" s="153">
        <v>4</v>
      </c>
      <c r="GT389" s="153">
        <v>3</v>
      </c>
      <c r="GU389" s="153">
        <v>3</v>
      </c>
      <c r="GV389" s="153">
        <v>6</v>
      </c>
      <c r="GW389" s="153">
        <v>2</v>
      </c>
      <c r="GX389" s="153">
        <v>6</v>
      </c>
      <c r="GY389" s="153">
        <v>15</v>
      </c>
      <c r="GZ389" s="153">
        <v>2</v>
      </c>
      <c r="HA389" s="153">
        <v>7</v>
      </c>
      <c r="HB389" s="153">
        <v>3</v>
      </c>
      <c r="HC389" s="153">
        <v>4</v>
      </c>
      <c r="HD389" s="153">
        <v>1</v>
      </c>
      <c r="HE389" s="153">
        <v>0</v>
      </c>
      <c r="HF389" s="153">
        <v>2</v>
      </c>
      <c r="HG389" s="153">
        <v>3</v>
      </c>
      <c r="HH389" s="153">
        <v>6</v>
      </c>
      <c r="HI389" s="153">
        <v>1</v>
      </c>
      <c r="HJ389" s="153">
        <v>1</v>
      </c>
      <c r="HK389" s="153"/>
      <c r="HL389" s="153">
        <v>2</v>
      </c>
      <c r="HM389" s="153">
        <v>0</v>
      </c>
      <c r="HN389" s="153">
        <v>1</v>
      </c>
      <c r="HO389" s="153">
        <v>0</v>
      </c>
      <c r="HP389" s="153">
        <v>0</v>
      </c>
      <c r="HQ389" s="153"/>
      <c r="HR389" s="153">
        <v>0</v>
      </c>
      <c r="HS389" s="153"/>
      <c r="HT389" s="153"/>
      <c r="HU389" s="153">
        <v>4</v>
      </c>
      <c r="HV389" s="153">
        <v>9</v>
      </c>
      <c r="HW389" s="153">
        <v>17</v>
      </c>
      <c r="HX389" s="153">
        <v>19</v>
      </c>
      <c r="HY389" s="153">
        <v>3</v>
      </c>
      <c r="HZ389" s="153"/>
      <c r="IA389" s="153">
        <v>1</v>
      </c>
      <c r="IB389" s="153">
        <v>0</v>
      </c>
      <c r="IC389" s="153">
        <v>18</v>
      </c>
      <c r="ID389" s="153">
        <v>0</v>
      </c>
      <c r="IE389" s="153">
        <v>22</v>
      </c>
      <c r="IF389" s="153">
        <v>4</v>
      </c>
      <c r="IG389" s="153">
        <v>1</v>
      </c>
      <c r="IH389" s="153">
        <v>5</v>
      </c>
      <c r="II389" s="153">
        <v>15</v>
      </c>
      <c r="IJ389" s="153">
        <v>4</v>
      </c>
      <c r="IK389" s="153">
        <v>2</v>
      </c>
      <c r="IL389" s="153">
        <v>12</v>
      </c>
      <c r="IM389" s="153">
        <v>29</v>
      </c>
      <c r="IN389" s="153">
        <v>21</v>
      </c>
      <c r="IO389" s="153">
        <v>2</v>
      </c>
      <c r="IP389" s="153">
        <v>2</v>
      </c>
      <c r="IQ389" s="153">
        <v>9</v>
      </c>
      <c r="IR389" s="153">
        <v>0</v>
      </c>
      <c r="IS389" s="153">
        <v>4</v>
      </c>
      <c r="IT389" s="153">
        <v>4</v>
      </c>
      <c r="IU389" s="153">
        <v>1</v>
      </c>
      <c r="IV389" s="153">
        <v>2</v>
      </c>
      <c r="IW389" s="153">
        <v>1</v>
      </c>
      <c r="IX389" s="153">
        <v>4</v>
      </c>
      <c r="IY389" s="153">
        <v>2</v>
      </c>
      <c r="IZ389" s="153">
        <v>0</v>
      </c>
      <c r="JA389" s="153">
        <v>7</v>
      </c>
      <c r="JB389" s="153">
        <v>6</v>
      </c>
      <c r="JC389" s="153">
        <v>3</v>
      </c>
      <c r="JD389" s="153"/>
      <c r="JE389" s="153">
        <v>2</v>
      </c>
      <c r="JF389" s="153">
        <v>1</v>
      </c>
      <c r="JG389" s="153">
        <v>3</v>
      </c>
      <c r="JH389" s="153">
        <v>19</v>
      </c>
      <c r="JI389" s="153">
        <v>4</v>
      </c>
      <c r="JJ389" s="153">
        <v>0</v>
      </c>
      <c r="JK389" s="153">
        <v>2</v>
      </c>
      <c r="JL389" s="153">
        <v>170</v>
      </c>
      <c r="JM389" s="153">
        <v>30</v>
      </c>
      <c r="JN389" s="153">
        <v>157</v>
      </c>
      <c r="JO389" s="153">
        <v>343</v>
      </c>
      <c r="JP389" s="153">
        <v>487</v>
      </c>
      <c r="JQ389" s="153">
        <v>82</v>
      </c>
      <c r="JR389" s="153">
        <v>369</v>
      </c>
      <c r="JS389" s="153">
        <v>156</v>
      </c>
      <c r="JT389" s="153">
        <v>570</v>
      </c>
      <c r="JU389" s="153">
        <v>75</v>
      </c>
      <c r="JV389" s="153"/>
      <c r="JW389" s="153">
        <v>278</v>
      </c>
      <c r="JX389" s="153">
        <v>371</v>
      </c>
      <c r="JY389" s="153">
        <v>417</v>
      </c>
      <c r="JZ389" s="153">
        <v>209</v>
      </c>
      <c r="KA389" s="153">
        <v>92</v>
      </c>
      <c r="KB389" s="153">
        <v>313</v>
      </c>
      <c r="KC389" s="153">
        <v>50</v>
      </c>
      <c r="KD389" s="153">
        <v>152</v>
      </c>
      <c r="KE389" s="153">
        <v>109</v>
      </c>
      <c r="KF389" s="153"/>
      <c r="KG389" s="153">
        <v>11</v>
      </c>
      <c r="KH389" s="153">
        <v>396</v>
      </c>
      <c r="KI389" s="153">
        <v>838</v>
      </c>
      <c r="KJ389" s="153">
        <v>385</v>
      </c>
      <c r="KK389" s="153">
        <v>2</v>
      </c>
      <c r="KL389" s="153">
        <v>587</v>
      </c>
      <c r="KM389" s="153">
        <v>4</v>
      </c>
      <c r="KN389" s="153">
        <v>162</v>
      </c>
      <c r="KO389" s="153">
        <v>16</v>
      </c>
      <c r="KP389" s="153">
        <v>14</v>
      </c>
      <c r="KQ389" s="153">
        <v>15</v>
      </c>
      <c r="KR389" s="153">
        <v>3</v>
      </c>
      <c r="KS389" s="153">
        <v>220</v>
      </c>
      <c r="KT389" s="153">
        <v>49</v>
      </c>
      <c r="KU389" s="153"/>
      <c r="KV389" s="153">
        <v>17</v>
      </c>
      <c r="KW389" s="153">
        <v>21</v>
      </c>
      <c r="KX389" s="153">
        <v>415</v>
      </c>
      <c r="KY389" s="153">
        <v>157</v>
      </c>
      <c r="KZ389" s="153">
        <v>49</v>
      </c>
      <c r="LA389" s="153">
        <v>216</v>
      </c>
      <c r="LB389" s="153">
        <v>195</v>
      </c>
      <c r="LC389" s="153">
        <v>0</v>
      </c>
      <c r="LD389" s="153">
        <v>113</v>
      </c>
      <c r="LE389" s="153">
        <v>191</v>
      </c>
      <c r="LF389" s="153">
        <v>315</v>
      </c>
      <c r="LG389" s="153">
        <v>69</v>
      </c>
      <c r="LH389" s="153"/>
      <c r="LI389" s="153">
        <v>581</v>
      </c>
      <c r="LJ389" s="153">
        <v>7</v>
      </c>
      <c r="LK389" s="153">
        <v>5</v>
      </c>
      <c r="LL389" s="153"/>
      <c r="LM389" s="153">
        <v>0</v>
      </c>
      <c r="LN389" s="153">
        <v>2714</v>
      </c>
      <c r="LO389" s="153">
        <v>998</v>
      </c>
      <c r="LP389" s="153">
        <v>466</v>
      </c>
      <c r="LQ389" s="153">
        <v>33</v>
      </c>
      <c r="LR389" s="153">
        <v>32</v>
      </c>
      <c r="LS389" s="153">
        <v>321</v>
      </c>
      <c r="LT389" s="153">
        <v>68</v>
      </c>
      <c r="LU389" s="153">
        <v>407</v>
      </c>
      <c r="LV389" s="153">
        <v>143</v>
      </c>
      <c r="LW389" s="153">
        <v>58</v>
      </c>
      <c r="LX389" s="153">
        <v>260</v>
      </c>
      <c r="LY389" s="153">
        <v>236</v>
      </c>
      <c r="LZ389" s="153">
        <v>105</v>
      </c>
      <c r="MA389" s="153">
        <v>135</v>
      </c>
      <c r="MB389" s="153">
        <v>59</v>
      </c>
      <c r="MC389" s="153">
        <v>9</v>
      </c>
      <c r="MD389" s="153">
        <v>3</v>
      </c>
      <c r="ME389" s="153">
        <v>15</v>
      </c>
      <c r="MF389" s="153">
        <v>65</v>
      </c>
      <c r="MG389" s="153">
        <v>1206</v>
      </c>
      <c r="MH389" s="153">
        <v>151</v>
      </c>
      <c r="MI389" s="153">
        <v>1694</v>
      </c>
      <c r="MJ389" s="153">
        <v>315</v>
      </c>
      <c r="MK389" s="153">
        <v>1509</v>
      </c>
      <c r="ML389" s="153">
        <v>104</v>
      </c>
      <c r="MM389" s="153">
        <v>238</v>
      </c>
      <c r="MN389" s="153">
        <v>733</v>
      </c>
      <c r="MO389" s="153">
        <v>144</v>
      </c>
      <c r="MP389" s="153">
        <v>1138</v>
      </c>
      <c r="MQ389" s="153">
        <v>485</v>
      </c>
      <c r="MR389" s="153">
        <v>133</v>
      </c>
      <c r="MS389" s="153">
        <v>10</v>
      </c>
      <c r="MT389" s="153">
        <v>301</v>
      </c>
      <c r="MU389" s="153">
        <v>34</v>
      </c>
      <c r="MV389" s="153">
        <v>34</v>
      </c>
      <c r="MW389" s="153">
        <v>127</v>
      </c>
      <c r="MX389" s="153">
        <v>124</v>
      </c>
      <c r="MY389" s="153">
        <v>24</v>
      </c>
      <c r="MZ389" s="153">
        <v>75</v>
      </c>
      <c r="NA389" s="153">
        <v>1581</v>
      </c>
      <c r="NB389" s="153">
        <v>109</v>
      </c>
      <c r="NC389" s="153">
        <v>28</v>
      </c>
      <c r="ND389" s="153">
        <v>27</v>
      </c>
      <c r="NE389" s="153">
        <v>28</v>
      </c>
      <c r="NF389" s="153">
        <v>18</v>
      </c>
      <c r="NG389" s="153">
        <v>15</v>
      </c>
      <c r="NH389" s="153">
        <v>88</v>
      </c>
      <c r="NI389" s="153">
        <v>9</v>
      </c>
      <c r="NJ389" s="153">
        <v>24</v>
      </c>
      <c r="NK389" s="153">
        <v>13</v>
      </c>
      <c r="NL389" s="153">
        <v>23</v>
      </c>
      <c r="NM389" s="153">
        <v>38</v>
      </c>
      <c r="NN389" s="153">
        <v>115</v>
      </c>
      <c r="NO389" s="153">
        <v>279</v>
      </c>
      <c r="NP389" s="153">
        <v>524</v>
      </c>
      <c r="NQ389" s="153">
        <v>825</v>
      </c>
      <c r="NR389" s="153">
        <v>91</v>
      </c>
      <c r="NS389" s="153">
        <v>132</v>
      </c>
      <c r="NT389" s="153">
        <v>23</v>
      </c>
      <c r="NU389" s="153">
        <v>59</v>
      </c>
      <c r="NV389" s="153">
        <v>62</v>
      </c>
      <c r="NW389" s="153">
        <v>63</v>
      </c>
      <c r="NX389" s="153">
        <v>3</v>
      </c>
      <c r="NY389" s="153">
        <v>31</v>
      </c>
      <c r="NZ389" s="153">
        <v>74</v>
      </c>
      <c r="OA389" s="153">
        <v>6</v>
      </c>
      <c r="OB389" s="153">
        <v>16</v>
      </c>
      <c r="OC389" s="153">
        <v>65</v>
      </c>
      <c r="OD389" s="153"/>
      <c r="OE389" s="153">
        <v>108</v>
      </c>
      <c r="OF389" s="153">
        <v>6</v>
      </c>
      <c r="OG389" s="153">
        <v>35</v>
      </c>
      <c r="OH389" s="153">
        <v>48</v>
      </c>
      <c r="OI389" s="153"/>
      <c r="OJ389" s="153">
        <v>567</v>
      </c>
      <c r="OK389" s="153">
        <v>496</v>
      </c>
      <c r="OL389" s="153">
        <v>2800</v>
      </c>
      <c r="OM389" s="153">
        <v>73</v>
      </c>
      <c r="ON389" s="153">
        <v>793</v>
      </c>
      <c r="OO389" s="154">
        <v>1218</v>
      </c>
      <c r="OP389" s="144">
        <v>37588</v>
      </c>
      <c r="OQ389" s="155">
        <v>22333</v>
      </c>
      <c r="OR389" s="153"/>
      <c r="OS389" s="153"/>
      <c r="OT389" s="153"/>
      <c r="OU389" s="153"/>
      <c r="OV389" s="153"/>
      <c r="OW389" s="153">
        <v>5</v>
      </c>
      <c r="OX389" s="153">
        <v>-4786</v>
      </c>
      <c r="OY389" s="153"/>
      <c r="OZ389" s="153"/>
      <c r="PA389" s="153"/>
      <c r="PB389" s="153"/>
      <c r="PC389" s="153"/>
      <c r="PD389" s="153"/>
      <c r="PE389" s="153"/>
      <c r="PF389" s="153"/>
      <c r="PG389" s="153"/>
      <c r="PH389" s="153"/>
      <c r="PI389" s="153"/>
      <c r="PJ389" s="156"/>
      <c r="PK389" s="144">
        <v>17551</v>
      </c>
      <c r="PL389" s="144">
        <v>55139</v>
      </c>
    </row>
    <row r="390" spans="1:428" ht="15" x14ac:dyDescent="0.25">
      <c r="A390" s="158">
        <v>812100</v>
      </c>
      <c r="B390" s="159" t="s">
        <v>735</v>
      </c>
      <c r="C390" s="149" t="s">
        <v>574</v>
      </c>
      <c r="D390" s="155"/>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c r="AA390" s="153"/>
      <c r="AB390" s="153"/>
      <c r="AC390" s="153"/>
      <c r="AD390" s="153"/>
      <c r="AE390" s="153"/>
      <c r="AF390" s="153"/>
      <c r="AG390" s="153"/>
      <c r="AH390" s="153"/>
      <c r="AI390" s="153"/>
      <c r="AJ390" s="153"/>
      <c r="AK390" s="153"/>
      <c r="AL390" s="153"/>
      <c r="AM390" s="153"/>
      <c r="AN390" s="153"/>
      <c r="AO390" s="153"/>
      <c r="AP390" s="153"/>
      <c r="AQ390" s="153"/>
      <c r="AR390" s="153"/>
      <c r="AS390" s="153"/>
      <c r="AT390" s="153"/>
      <c r="AU390" s="153"/>
      <c r="AV390" s="153"/>
      <c r="AW390" s="153"/>
      <c r="AX390" s="153"/>
      <c r="AY390" s="153"/>
      <c r="AZ390" s="153"/>
      <c r="BA390" s="153"/>
      <c r="BB390" s="153"/>
      <c r="BC390" s="153"/>
      <c r="BD390" s="153"/>
      <c r="BE390" s="153"/>
      <c r="BF390" s="153"/>
      <c r="BG390" s="153"/>
      <c r="BH390" s="153"/>
      <c r="BI390" s="153"/>
      <c r="BJ390" s="153"/>
      <c r="BK390" s="153"/>
      <c r="BL390" s="153"/>
      <c r="BM390" s="153"/>
      <c r="BN390" s="153"/>
      <c r="BO390" s="153"/>
      <c r="BP390" s="153"/>
      <c r="BQ390" s="153"/>
      <c r="BR390" s="153"/>
      <c r="BS390" s="153"/>
      <c r="BT390" s="153"/>
      <c r="BU390" s="153"/>
      <c r="BV390" s="153"/>
      <c r="BW390" s="153"/>
      <c r="BX390" s="153"/>
      <c r="BY390" s="153"/>
      <c r="BZ390" s="153"/>
      <c r="CA390" s="153"/>
      <c r="CB390" s="153"/>
      <c r="CC390" s="153"/>
      <c r="CD390" s="153"/>
      <c r="CE390" s="153"/>
      <c r="CF390" s="153"/>
      <c r="CG390" s="153"/>
      <c r="CH390" s="153"/>
      <c r="CI390" s="153"/>
      <c r="CJ390" s="153"/>
      <c r="CK390" s="153"/>
      <c r="CL390" s="153"/>
      <c r="CM390" s="153"/>
      <c r="CN390" s="153"/>
      <c r="CO390" s="153"/>
      <c r="CP390" s="153"/>
      <c r="CQ390" s="153"/>
      <c r="CR390" s="153"/>
      <c r="CS390" s="153"/>
      <c r="CT390" s="153"/>
      <c r="CU390" s="153"/>
      <c r="CV390" s="153"/>
      <c r="CW390" s="153"/>
      <c r="CX390" s="153"/>
      <c r="CY390" s="153"/>
      <c r="CZ390" s="153"/>
      <c r="DA390" s="153"/>
      <c r="DB390" s="153"/>
      <c r="DC390" s="153"/>
      <c r="DD390" s="153"/>
      <c r="DE390" s="153"/>
      <c r="DF390" s="153"/>
      <c r="DG390" s="153"/>
      <c r="DH390" s="153"/>
      <c r="DI390" s="153"/>
      <c r="DJ390" s="153"/>
      <c r="DK390" s="153"/>
      <c r="DL390" s="153"/>
      <c r="DM390" s="153"/>
      <c r="DN390" s="153"/>
      <c r="DO390" s="153"/>
      <c r="DP390" s="153"/>
      <c r="DQ390" s="153"/>
      <c r="DR390" s="153"/>
      <c r="DS390" s="153"/>
      <c r="DT390" s="153"/>
      <c r="DU390" s="153"/>
      <c r="DV390" s="153"/>
      <c r="DW390" s="153"/>
      <c r="DX390" s="153"/>
      <c r="DY390" s="153"/>
      <c r="DZ390" s="153"/>
      <c r="EA390" s="153"/>
      <c r="EB390" s="153"/>
      <c r="EC390" s="153"/>
      <c r="ED390" s="153"/>
      <c r="EE390" s="153"/>
      <c r="EF390" s="153"/>
      <c r="EG390" s="153"/>
      <c r="EH390" s="153"/>
      <c r="EI390" s="153"/>
      <c r="EJ390" s="153"/>
      <c r="EK390" s="153"/>
      <c r="EL390" s="153"/>
      <c r="EM390" s="153"/>
      <c r="EN390" s="153"/>
      <c r="EO390" s="153"/>
      <c r="EP390" s="153"/>
      <c r="EQ390" s="153"/>
      <c r="ER390" s="153"/>
      <c r="ES390" s="153"/>
      <c r="ET390" s="153"/>
      <c r="EU390" s="153"/>
      <c r="EV390" s="153"/>
      <c r="EW390" s="153"/>
      <c r="EX390" s="153"/>
      <c r="EY390" s="153"/>
      <c r="EZ390" s="153"/>
      <c r="FA390" s="153"/>
      <c r="FB390" s="153"/>
      <c r="FC390" s="153"/>
      <c r="FD390" s="153"/>
      <c r="FE390" s="153"/>
      <c r="FF390" s="153"/>
      <c r="FG390" s="153"/>
      <c r="FH390" s="153"/>
      <c r="FI390" s="153"/>
      <c r="FJ390" s="153"/>
      <c r="FK390" s="153"/>
      <c r="FL390" s="153"/>
      <c r="FM390" s="153"/>
      <c r="FN390" s="153"/>
      <c r="FO390" s="153"/>
      <c r="FP390" s="153"/>
      <c r="FQ390" s="153"/>
      <c r="FR390" s="153"/>
      <c r="FS390" s="153"/>
      <c r="FT390" s="153"/>
      <c r="FU390" s="153"/>
      <c r="FV390" s="153"/>
      <c r="FW390" s="153"/>
      <c r="FX390" s="153"/>
      <c r="FY390" s="153"/>
      <c r="FZ390" s="153"/>
      <c r="GA390" s="153"/>
      <c r="GB390" s="153"/>
      <c r="GC390" s="153"/>
      <c r="GD390" s="153"/>
      <c r="GE390" s="153"/>
      <c r="GF390" s="153"/>
      <c r="GG390" s="153"/>
      <c r="GH390" s="153"/>
      <c r="GI390" s="153"/>
      <c r="GJ390" s="153"/>
      <c r="GK390" s="153"/>
      <c r="GL390" s="153"/>
      <c r="GM390" s="153"/>
      <c r="GN390" s="153"/>
      <c r="GO390" s="153"/>
      <c r="GP390" s="153"/>
      <c r="GQ390" s="153"/>
      <c r="GR390" s="153"/>
      <c r="GS390" s="153"/>
      <c r="GT390" s="153"/>
      <c r="GU390" s="153"/>
      <c r="GV390" s="153"/>
      <c r="GW390" s="153"/>
      <c r="GX390" s="153"/>
      <c r="GY390" s="153"/>
      <c r="GZ390" s="153"/>
      <c r="HA390" s="153"/>
      <c r="HB390" s="153"/>
      <c r="HC390" s="153"/>
      <c r="HD390" s="153"/>
      <c r="HE390" s="153"/>
      <c r="HF390" s="153"/>
      <c r="HG390" s="153"/>
      <c r="HH390" s="153"/>
      <c r="HI390" s="153"/>
      <c r="HJ390" s="153"/>
      <c r="HK390" s="153"/>
      <c r="HL390" s="153"/>
      <c r="HM390" s="153"/>
      <c r="HN390" s="153"/>
      <c r="HO390" s="153"/>
      <c r="HP390" s="153"/>
      <c r="HQ390" s="153"/>
      <c r="HR390" s="153"/>
      <c r="HS390" s="153"/>
      <c r="HT390" s="153"/>
      <c r="HU390" s="153"/>
      <c r="HV390" s="153"/>
      <c r="HW390" s="153"/>
      <c r="HX390" s="153"/>
      <c r="HY390" s="153"/>
      <c r="HZ390" s="153"/>
      <c r="IA390" s="153"/>
      <c r="IB390" s="153"/>
      <c r="IC390" s="153"/>
      <c r="ID390" s="153"/>
      <c r="IE390" s="153"/>
      <c r="IF390" s="153"/>
      <c r="IG390" s="153"/>
      <c r="IH390" s="153"/>
      <c r="II390" s="153"/>
      <c r="IJ390" s="153"/>
      <c r="IK390" s="153"/>
      <c r="IL390" s="153"/>
      <c r="IM390" s="153"/>
      <c r="IN390" s="153"/>
      <c r="IO390" s="153"/>
      <c r="IP390" s="153"/>
      <c r="IQ390" s="153"/>
      <c r="IR390" s="153"/>
      <c r="IS390" s="153"/>
      <c r="IT390" s="153"/>
      <c r="IU390" s="153"/>
      <c r="IV390" s="153"/>
      <c r="IW390" s="153"/>
      <c r="IX390" s="153"/>
      <c r="IY390" s="153"/>
      <c r="IZ390" s="153"/>
      <c r="JA390" s="153"/>
      <c r="JB390" s="153"/>
      <c r="JC390" s="153"/>
      <c r="JD390" s="153"/>
      <c r="JE390" s="153"/>
      <c r="JF390" s="153"/>
      <c r="JG390" s="153"/>
      <c r="JH390" s="153"/>
      <c r="JI390" s="153"/>
      <c r="JJ390" s="153"/>
      <c r="JK390" s="153"/>
      <c r="JL390" s="153"/>
      <c r="JM390" s="153"/>
      <c r="JN390" s="153"/>
      <c r="JO390" s="153"/>
      <c r="JP390" s="153"/>
      <c r="JQ390" s="153"/>
      <c r="JR390" s="153"/>
      <c r="JS390" s="153"/>
      <c r="JT390" s="153"/>
      <c r="JU390" s="153"/>
      <c r="JV390" s="153"/>
      <c r="JW390" s="153"/>
      <c r="JX390" s="153"/>
      <c r="JY390" s="153"/>
      <c r="JZ390" s="153"/>
      <c r="KA390" s="153"/>
      <c r="KB390" s="153"/>
      <c r="KC390" s="153"/>
      <c r="KD390" s="153"/>
      <c r="KE390" s="153"/>
      <c r="KF390" s="153"/>
      <c r="KG390" s="153"/>
      <c r="KH390" s="153"/>
      <c r="KI390" s="153"/>
      <c r="KJ390" s="153"/>
      <c r="KK390" s="153"/>
      <c r="KL390" s="153"/>
      <c r="KM390" s="153"/>
      <c r="KN390" s="153"/>
      <c r="KO390" s="153"/>
      <c r="KP390" s="153"/>
      <c r="KQ390" s="153"/>
      <c r="KR390" s="153"/>
      <c r="KS390" s="153"/>
      <c r="KT390" s="153"/>
      <c r="KU390" s="153"/>
      <c r="KV390" s="153"/>
      <c r="KW390" s="153"/>
      <c r="KX390" s="153"/>
      <c r="KY390" s="153"/>
      <c r="KZ390" s="153"/>
      <c r="LA390" s="153"/>
      <c r="LB390" s="153"/>
      <c r="LC390" s="153"/>
      <c r="LD390" s="153"/>
      <c r="LE390" s="153"/>
      <c r="LF390" s="153"/>
      <c r="LG390" s="153"/>
      <c r="LH390" s="153"/>
      <c r="LI390" s="153"/>
      <c r="LJ390" s="153"/>
      <c r="LK390" s="153"/>
      <c r="LL390" s="153"/>
      <c r="LM390" s="153"/>
      <c r="LN390" s="153"/>
      <c r="LO390" s="153"/>
      <c r="LP390" s="153"/>
      <c r="LQ390" s="153"/>
      <c r="LR390" s="153"/>
      <c r="LS390" s="153"/>
      <c r="LT390" s="153"/>
      <c r="LU390" s="153"/>
      <c r="LV390" s="153"/>
      <c r="LW390" s="153"/>
      <c r="LX390" s="153"/>
      <c r="LY390" s="153"/>
      <c r="LZ390" s="153"/>
      <c r="MA390" s="153"/>
      <c r="MB390" s="153"/>
      <c r="MC390" s="153"/>
      <c r="MD390" s="153"/>
      <c r="ME390" s="153"/>
      <c r="MF390" s="153"/>
      <c r="MG390" s="153"/>
      <c r="MH390" s="153"/>
      <c r="MI390" s="153"/>
      <c r="MJ390" s="153"/>
      <c r="MK390" s="153"/>
      <c r="ML390" s="153"/>
      <c r="MM390" s="153"/>
      <c r="MN390" s="153"/>
      <c r="MO390" s="153"/>
      <c r="MP390" s="153"/>
      <c r="MQ390" s="153"/>
      <c r="MR390" s="153"/>
      <c r="MS390" s="153"/>
      <c r="MT390" s="153"/>
      <c r="MU390" s="153"/>
      <c r="MV390" s="153"/>
      <c r="MW390" s="153"/>
      <c r="MX390" s="153"/>
      <c r="MY390" s="153"/>
      <c r="MZ390" s="153"/>
      <c r="NA390" s="153"/>
      <c r="NB390" s="153"/>
      <c r="NC390" s="153"/>
      <c r="ND390" s="153"/>
      <c r="NE390" s="153"/>
      <c r="NF390" s="153"/>
      <c r="NG390" s="153"/>
      <c r="NH390" s="153"/>
      <c r="NI390" s="153"/>
      <c r="NJ390" s="153"/>
      <c r="NK390" s="153"/>
      <c r="NL390" s="153"/>
      <c r="NM390" s="153"/>
      <c r="NN390" s="153"/>
      <c r="NO390" s="153"/>
      <c r="NP390" s="153"/>
      <c r="NQ390" s="153"/>
      <c r="NR390" s="153"/>
      <c r="NS390" s="153"/>
      <c r="NT390" s="153"/>
      <c r="NU390" s="153"/>
      <c r="NV390" s="153"/>
      <c r="NW390" s="153">
        <v>562</v>
      </c>
      <c r="NX390" s="153"/>
      <c r="NY390" s="153"/>
      <c r="NZ390" s="153"/>
      <c r="OA390" s="153"/>
      <c r="OB390" s="153"/>
      <c r="OC390" s="153"/>
      <c r="OD390" s="153"/>
      <c r="OE390" s="153"/>
      <c r="OF390" s="153"/>
      <c r="OG390" s="153"/>
      <c r="OH390" s="153"/>
      <c r="OI390" s="153"/>
      <c r="OJ390" s="153"/>
      <c r="OK390" s="153"/>
      <c r="OL390" s="153">
        <v>30</v>
      </c>
      <c r="OM390" s="153"/>
      <c r="ON390" s="153"/>
      <c r="OO390" s="154"/>
      <c r="OP390" s="144">
        <v>592</v>
      </c>
      <c r="OQ390" s="155">
        <v>79038</v>
      </c>
      <c r="OR390" s="153"/>
      <c r="OS390" s="153"/>
      <c r="OT390" s="153"/>
      <c r="OU390" s="153"/>
      <c r="OV390" s="153"/>
      <c r="OW390" s="153"/>
      <c r="OX390" s="153"/>
      <c r="OY390" s="153"/>
      <c r="OZ390" s="153"/>
      <c r="PA390" s="153"/>
      <c r="PB390" s="153"/>
      <c r="PC390" s="153"/>
      <c r="PD390" s="153"/>
      <c r="PE390" s="153"/>
      <c r="PF390" s="153"/>
      <c r="PG390" s="153"/>
      <c r="PH390" s="153"/>
      <c r="PI390" s="153"/>
      <c r="PJ390" s="156"/>
      <c r="PK390" s="144">
        <v>79038</v>
      </c>
      <c r="PL390" s="144">
        <v>79630</v>
      </c>
    </row>
    <row r="391" spans="1:428" ht="15" x14ac:dyDescent="0.25">
      <c r="A391" s="158">
        <v>812200</v>
      </c>
      <c r="B391" s="159" t="s">
        <v>752</v>
      </c>
      <c r="C391" s="149" t="s">
        <v>575</v>
      </c>
      <c r="D391" s="155"/>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c r="AA391" s="153"/>
      <c r="AB391" s="153"/>
      <c r="AC391" s="153"/>
      <c r="AD391" s="153"/>
      <c r="AE391" s="153"/>
      <c r="AF391" s="153"/>
      <c r="AG391" s="153"/>
      <c r="AH391" s="153"/>
      <c r="AI391" s="153"/>
      <c r="AJ391" s="153"/>
      <c r="AK391" s="153"/>
      <c r="AL391" s="153"/>
      <c r="AM391" s="153"/>
      <c r="AN391" s="153"/>
      <c r="AO391" s="153"/>
      <c r="AP391" s="153"/>
      <c r="AQ391" s="153"/>
      <c r="AR391" s="153"/>
      <c r="AS391" s="153"/>
      <c r="AT391" s="153"/>
      <c r="AU391" s="153"/>
      <c r="AV391" s="153"/>
      <c r="AW391" s="153"/>
      <c r="AX391" s="153"/>
      <c r="AY391" s="153"/>
      <c r="AZ391" s="153"/>
      <c r="BA391" s="153"/>
      <c r="BB391" s="153"/>
      <c r="BC391" s="153"/>
      <c r="BD391" s="153"/>
      <c r="BE391" s="153"/>
      <c r="BF391" s="153"/>
      <c r="BG391" s="153"/>
      <c r="BH391" s="153"/>
      <c r="BI391" s="153"/>
      <c r="BJ391" s="153"/>
      <c r="BK391" s="153"/>
      <c r="BL391" s="153"/>
      <c r="BM391" s="153"/>
      <c r="BN391" s="153"/>
      <c r="BO391" s="153"/>
      <c r="BP391" s="153"/>
      <c r="BQ391" s="153"/>
      <c r="BR391" s="153"/>
      <c r="BS391" s="153"/>
      <c r="BT391" s="153"/>
      <c r="BU391" s="153"/>
      <c r="BV391" s="153"/>
      <c r="BW391" s="153"/>
      <c r="BX391" s="153"/>
      <c r="BY391" s="153"/>
      <c r="BZ391" s="153"/>
      <c r="CA391" s="153"/>
      <c r="CB391" s="153"/>
      <c r="CC391" s="153"/>
      <c r="CD391" s="153"/>
      <c r="CE391" s="153"/>
      <c r="CF391" s="153"/>
      <c r="CG391" s="153"/>
      <c r="CH391" s="153"/>
      <c r="CI391" s="153"/>
      <c r="CJ391" s="153"/>
      <c r="CK391" s="153"/>
      <c r="CL391" s="153"/>
      <c r="CM391" s="153"/>
      <c r="CN391" s="153"/>
      <c r="CO391" s="153"/>
      <c r="CP391" s="153"/>
      <c r="CQ391" s="153"/>
      <c r="CR391" s="153"/>
      <c r="CS391" s="153"/>
      <c r="CT391" s="153"/>
      <c r="CU391" s="153"/>
      <c r="CV391" s="153"/>
      <c r="CW391" s="153"/>
      <c r="CX391" s="153"/>
      <c r="CY391" s="153"/>
      <c r="CZ391" s="153"/>
      <c r="DA391" s="153"/>
      <c r="DB391" s="153"/>
      <c r="DC391" s="153"/>
      <c r="DD391" s="153"/>
      <c r="DE391" s="153"/>
      <c r="DF391" s="153"/>
      <c r="DG391" s="153"/>
      <c r="DH391" s="153"/>
      <c r="DI391" s="153"/>
      <c r="DJ391" s="153"/>
      <c r="DK391" s="153"/>
      <c r="DL391" s="153"/>
      <c r="DM391" s="153"/>
      <c r="DN391" s="153"/>
      <c r="DO391" s="153"/>
      <c r="DP391" s="153"/>
      <c r="DQ391" s="153"/>
      <c r="DR391" s="153"/>
      <c r="DS391" s="153"/>
      <c r="DT391" s="153"/>
      <c r="DU391" s="153"/>
      <c r="DV391" s="153"/>
      <c r="DW391" s="153"/>
      <c r="DX391" s="153"/>
      <c r="DY391" s="153"/>
      <c r="DZ391" s="153"/>
      <c r="EA391" s="153"/>
      <c r="EB391" s="153"/>
      <c r="EC391" s="153"/>
      <c r="ED391" s="153"/>
      <c r="EE391" s="153"/>
      <c r="EF391" s="153"/>
      <c r="EG391" s="153"/>
      <c r="EH391" s="153"/>
      <c r="EI391" s="153"/>
      <c r="EJ391" s="153"/>
      <c r="EK391" s="153"/>
      <c r="EL391" s="153"/>
      <c r="EM391" s="153"/>
      <c r="EN391" s="153"/>
      <c r="EO391" s="153"/>
      <c r="EP391" s="153"/>
      <c r="EQ391" s="153"/>
      <c r="ER391" s="153"/>
      <c r="ES391" s="153"/>
      <c r="ET391" s="153"/>
      <c r="EU391" s="153"/>
      <c r="EV391" s="153"/>
      <c r="EW391" s="153"/>
      <c r="EX391" s="153"/>
      <c r="EY391" s="153"/>
      <c r="EZ391" s="153"/>
      <c r="FA391" s="153"/>
      <c r="FB391" s="153"/>
      <c r="FC391" s="153"/>
      <c r="FD391" s="153"/>
      <c r="FE391" s="153"/>
      <c r="FF391" s="153"/>
      <c r="FG391" s="153"/>
      <c r="FH391" s="153"/>
      <c r="FI391" s="153"/>
      <c r="FJ391" s="153"/>
      <c r="FK391" s="153"/>
      <c r="FL391" s="153"/>
      <c r="FM391" s="153"/>
      <c r="FN391" s="153"/>
      <c r="FO391" s="153"/>
      <c r="FP391" s="153"/>
      <c r="FQ391" s="153"/>
      <c r="FR391" s="153"/>
      <c r="FS391" s="153"/>
      <c r="FT391" s="153"/>
      <c r="FU391" s="153"/>
      <c r="FV391" s="153"/>
      <c r="FW391" s="153"/>
      <c r="FX391" s="153"/>
      <c r="FY391" s="153"/>
      <c r="FZ391" s="153"/>
      <c r="GA391" s="153"/>
      <c r="GB391" s="153"/>
      <c r="GC391" s="153"/>
      <c r="GD391" s="153"/>
      <c r="GE391" s="153"/>
      <c r="GF391" s="153"/>
      <c r="GG391" s="153"/>
      <c r="GH391" s="153"/>
      <c r="GI391" s="153"/>
      <c r="GJ391" s="153"/>
      <c r="GK391" s="153"/>
      <c r="GL391" s="153"/>
      <c r="GM391" s="153"/>
      <c r="GN391" s="153"/>
      <c r="GO391" s="153"/>
      <c r="GP391" s="153"/>
      <c r="GQ391" s="153"/>
      <c r="GR391" s="153"/>
      <c r="GS391" s="153"/>
      <c r="GT391" s="153"/>
      <c r="GU391" s="153"/>
      <c r="GV391" s="153"/>
      <c r="GW391" s="153"/>
      <c r="GX391" s="153"/>
      <c r="GY391" s="153"/>
      <c r="GZ391" s="153"/>
      <c r="HA391" s="153"/>
      <c r="HB391" s="153"/>
      <c r="HC391" s="153"/>
      <c r="HD391" s="153"/>
      <c r="HE391" s="153"/>
      <c r="HF391" s="153"/>
      <c r="HG391" s="153"/>
      <c r="HH391" s="153"/>
      <c r="HI391" s="153"/>
      <c r="HJ391" s="153"/>
      <c r="HK391" s="153"/>
      <c r="HL391" s="153"/>
      <c r="HM391" s="153"/>
      <c r="HN391" s="153"/>
      <c r="HO391" s="153"/>
      <c r="HP391" s="153"/>
      <c r="HQ391" s="153"/>
      <c r="HR391" s="153"/>
      <c r="HS391" s="153"/>
      <c r="HT391" s="153"/>
      <c r="HU391" s="153"/>
      <c r="HV391" s="153"/>
      <c r="HW391" s="153"/>
      <c r="HX391" s="153"/>
      <c r="HY391" s="153"/>
      <c r="HZ391" s="153"/>
      <c r="IA391" s="153"/>
      <c r="IB391" s="153"/>
      <c r="IC391" s="153"/>
      <c r="ID391" s="153"/>
      <c r="IE391" s="153"/>
      <c r="IF391" s="153"/>
      <c r="IG391" s="153"/>
      <c r="IH391" s="153"/>
      <c r="II391" s="153"/>
      <c r="IJ391" s="153"/>
      <c r="IK391" s="153"/>
      <c r="IL391" s="153"/>
      <c r="IM391" s="153"/>
      <c r="IN391" s="153"/>
      <c r="IO391" s="153"/>
      <c r="IP391" s="153"/>
      <c r="IQ391" s="153"/>
      <c r="IR391" s="153"/>
      <c r="IS391" s="153"/>
      <c r="IT391" s="153"/>
      <c r="IU391" s="153"/>
      <c r="IV391" s="153"/>
      <c r="IW391" s="153"/>
      <c r="IX391" s="153"/>
      <c r="IY391" s="153"/>
      <c r="IZ391" s="153"/>
      <c r="JA391" s="153"/>
      <c r="JB391" s="153"/>
      <c r="JC391" s="153"/>
      <c r="JD391" s="153"/>
      <c r="JE391" s="153"/>
      <c r="JF391" s="153"/>
      <c r="JG391" s="153"/>
      <c r="JH391" s="153"/>
      <c r="JI391" s="153"/>
      <c r="JJ391" s="153"/>
      <c r="JK391" s="153"/>
      <c r="JL391" s="153"/>
      <c r="JM391" s="153"/>
      <c r="JN391" s="153"/>
      <c r="JO391" s="153"/>
      <c r="JP391" s="153"/>
      <c r="JQ391" s="153"/>
      <c r="JR391" s="153"/>
      <c r="JS391" s="153"/>
      <c r="JT391" s="153"/>
      <c r="JU391" s="153"/>
      <c r="JV391" s="153"/>
      <c r="JW391" s="153"/>
      <c r="JX391" s="153"/>
      <c r="JY391" s="153"/>
      <c r="JZ391" s="153"/>
      <c r="KA391" s="153"/>
      <c r="KB391" s="153"/>
      <c r="KC391" s="153"/>
      <c r="KD391" s="153"/>
      <c r="KE391" s="153"/>
      <c r="KF391" s="153"/>
      <c r="KG391" s="153"/>
      <c r="KH391" s="153"/>
      <c r="KI391" s="153"/>
      <c r="KJ391" s="153"/>
      <c r="KK391" s="153"/>
      <c r="KL391" s="153"/>
      <c r="KM391" s="153"/>
      <c r="KN391" s="153"/>
      <c r="KO391" s="153"/>
      <c r="KP391" s="153"/>
      <c r="KQ391" s="153"/>
      <c r="KR391" s="153"/>
      <c r="KS391" s="153"/>
      <c r="KT391" s="153"/>
      <c r="KU391" s="153"/>
      <c r="KV391" s="153"/>
      <c r="KW391" s="153"/>
      <c r="KX391" s="153"/>
      <c r="KY391" s="153"/>
      <c r="KZ391" s="153"/>
      <c r="LA391" s="153"/>
      <c r="LB391" s="153"/>
      <c r="LC391" s="153"/>
      <c r="LD391" s="153"/>
      <c r="LE391" s="153"/>
      <c r="LF391" s="153"/>
      <c r="LG391" s="153"/>
      <c r="LH391" s="153"/>
      <c r="LI391" s="153"/>
      <c r="LJ391" s="153"/>
      <c r="LK391" s="153"/>
      <c r="LL391" s="153"/>
      <c r="LM391" s="153"/>
      <c r="LN391" s="153"/>
      <c r="LO391" s="153"/>
      <c r="LP391" s="153"/>
      <c r="LQ391" s="153"/>
      <c r="LR391" s="153"/>
      <c r="LS391" s="153"/>
      <c r="LT391" s="153"/>
      <c r="LU391" s="153"/>
      <c r="LV391" s="153"/>
      <c r="LW391" s="153"/>
      <c r="LX391" s="153"/>
      <c r="LY391" s="153"/>
      <c r="LZ391" s="153"/>
      <c r="MA391" s="153"/>
      <c r="MB391" s="153"/>
      <c r="MC391" s="153"/>
      <c r="MD391" s="153"/>
      <c r="ME391" s="153"/>
      <c r="MF391" s="153"/>
      <c r="MG391" s="153"/>
      <c r="MH391" s="153"/>
      <c r="MI391" s="153"/>
      <c r="MJ391" s="153"/>
      <c r="MK391" s="153"/>
      <c r="ML391" s="153"/>
      <c r="MM391" s="153"/>
      <c r="MN391" s="153"/>
      <c r="MO391" s="153"/>
      <c r="MP391" s="153"/>
      <c r="MQ391" s="153"/>
      <c r="MR391" s="153"/>
      <c r="MS391" s="153"/>
      <c r="MT391" s="153"/>
      <c r="MU391" s="153"/>
      <c r="MV391" s="153"/>
      <c r="MW391" s="153"/>
      <c r="MX391" s="153"/>
      <c r="MY391" s="153"/>
      <c r="MZ391" s="153"/>
      <c r="NA391" s="153"/>
      <c r="NB391" s="153"/>
      <c r="NC391" s="153"/>
      <c r="ND391" s="153"/>
      <c r="NE391" s="153"/>
      <c r="NF391" s="153"/>
      <c r="NG391" s="153"/>
      <c r="NH391" s="153"/>
      <c r="NI391" s="153"/>
      <c r="NJ391" s="153"/>
      <c r="NK391" s="153"/>
      <c r="NL391" s="153"/>
      <c r="NM391" s="153"/>
      <c r="NN391" s="153"/>
      <c r="NO391" s="153"/>
      <c r="NP391" s="153"/>
      <c r="NQ391" s="153"/>
      <c r="NR391" s="153"/>
      <c r="NS391" s="153"/>
      <c r="NT391" s="153"/>
      <c r="NU391" s="153"/>
      <c r="NV391" s="153"/>
      <c r="NW391" s="153"/>
      <c r="NX391" s="153"/>
      <c r="NY391" s="153"/>
      <c r="NZ391" s="153"/>
      <c r="OA391" s="153"/>
      <c r="OB391" s="153"/>
      <c r="OC391" s="153"/>
      <c r="OD391" s="153"/>
      <c r="OE391" s="153"/>
      <c r="OF391" s="153"/>
      <c r="OG391" s="153"/>
      <c r="OH391" s="153"/>
      <c r="OI391" s="153"/>
      <c r="OJ391" s="153"/>
      <c r="OK391" s="153"/>
      <c r="OL391" s="153"/>
      <c r="OM391" s="153"/>
      <c r="ON391" s="153"/>
      <c r="OO391" s="154"/>
      <c r="OP391" s="144"/>
      <c r="OQ391" s="155">
        <v>21338</v>
      </c>
      <c r="OR391" s="153"/>
      <c r="OS391" s="153"/>
      <c r="OT391" s="153"/>
      <c r="OU391" s="153"/>
      <c r="OV391" s="153"/>
      <c r="OW391" s="153"/>
      <c r="OX391" s="153"/>
      <c r="OY391" s="153"/>
      <c r="OZ391" s="153"/>
      <c r="PA391" s="153"/>
      <c r="PB391" s="153"/>
      <c r="PC391" s="153"/>
      <c r="PD391" s="153"/>
      <c r="PE391" s="153"/>
      <c r="PF391" s="153"/>
      <c r="PG391" s="153"/>
      <c r="PH391" s="153"/>
      <c r="PI391" s="153"/>
      <c r="PJ391" s="156"/>
      <c r="PK391" s="144">
        <v>21338</v>
      </c>
      <c r="PL391" s="144">
        <v>21338</v>
      </c>
    </row>
    <row r="392" spans="1:428" ht="15" x14ac:dyDescent="0.25">
      <c r="A392" s="158">
        <v>812300</v>
      </c>
      <c r="B392" s="159" t="s">
        <v>752</v>
      </c>
      <c r="C392" s="149" t="s">
        <v>576</v>
      </c>
      <c r="D392" s="155"/>
      <c r="E392" s="153"/>
      <c r="F392" s="153"/>
      <c r="G392" s="153"/>
      <c r="H392" s="153"/>
      <c r="I392" s="153"/>
      <c r="J392" s="153"/>
      <c r="K392" s="153"/>
      <c r="L392" s="153"/>
      <c r="M392" s="153"/>
      <c r="N392" s="153"/>
      <c r="O392" s="153"/>
      <c r="P392" s="153">
        <v>14</v>
      </c>
      <c r="Q392" s="153">
        <v>0</v>
      </c>
      <c r="R392" s="153"/>
      <c r="S392" s="153"/>
      <c r="T392" s="153"/>
      <c r="U392" s="153"/>
      <c r="V392" s="153"/>
      <c r="W392" s="153"/>
      <c r="X392" s="153"/>
      <c r="Y392" s="153"/>
      <c r="Z392" s="153">
        <v>3</v>
      </c>
      <c r="AA392" s="153"/>
      <c r="AB392" s="153"/>
      <c r="AC392" s="153"/>
      <c r="AD392" s="153"/>
      <c r="AE392" s="153"/>
      <c r="AF392" s="153"/>
      <c r="AG392" s="153"/>
      <c r="AH392" s="153"/>
      <c r="AI392" s="153"/>
      <c r="AJ392" s="153"/>
      <c r="AK392" s="153"/>
      <c r="AL392" s="153"/>
      <c r="AM392" s="153"/>
      <c r="AN392" s="153">
        <v>1</v>
      </c>
      <c r="AO392" s="153"/>
      <c r="AP392" s="153">
        <v>0</v>
      </c>
      <c r="AQ392" s="153"/>
      <c r="AR392" s="153">
        <v>1</v>
      </c>
      <c r="AS392" s="153">
        <v>59</v>
      </c>
      <c r="AT392" s="153"/>
      <c r="AU392" s="153">
        <v>4</v>
      </c>
      <c r="AV392" s="153"/>
      <c r="AW392" s="153">
        <v>3</v>
      </c>
      <c r="AX392" s="153"/>
      <c r="AY392" s="153"/>
      <c r="AZ392" s="153"/>
      <c r="BA392" s="153"/>
      <c r="BB392" s="153"/>
      <c r="BC392" s="153"/>
      <c r="BD392" s="153">
        <v>22</v>
      </c>
      <c r="BE392" s="153"/>
      <c r="BF392" s="153">
        <v>0</v>
      </c>
      <c r="BG392" s="153"/>
      <c r="BH392" s="153"/>
      <c r="BI392" s="153"/>
      <c r="BJ392" s="153">
        <v>16</v>
      </c>
      <c r="BK392" s="153">
        <v>1</v>
      </c>
      <c r="BL392" s="153"/>
      <c r="BM392" s="153">
        <v>3</v>
      </c>
      <c r="BN392" s="153"/>
      <c r="BO392" s="153"/>
      <c r="BP392" s="153"/>
      <c r="BQ392" s="153"/>
      <c r="BR392" s="153"/>
      <c r="BS392" s="153"/>
      <c r="BT392" s="153"/>
      <c r="BU392" s="153"/>
      <c r="BV392" s="153"/>
      <c r="BW392" s="153"/>
      <c r="BX392" s="153"/>
      <c r="BY392" s="153">
        <v>0</v>
      </c>
      <c r="BZ392" s="153"/>
      <c r="CA392" s="153">
        <v>85</v>
      </c>
      <c r="CB392" s="153"/>
      <c r="CC392" s="153"/>
      <c r="CD392" s="153"/>
      <c r="CE392" s="153"/>
      <c r="CF392" s="153"/>
      <c r="CG392" s="153"/>
      <c r="CH392" s="153"/>
      <c r="CI392" s="153"/>
      <c r="CJ392" s="153"/>
      <c r="CK392" s="153"/>
      <c r="CL392" s="153">
        <v>4</v>
      </c>
      <c r="CM392" s="153"/>
      <c r="CN392" s="153">
        <v>16</v>
      </c>
      <c r="CO392" s="153"/>
      <c r="CP392" s="153"/>
      <c r="CQ392" s="153"/>
      <c r="CR392" s="153"/>
      <c r="CS392" s="153"/>
      <c r="CT392" s="153"/>
      <c r="CU392" s="153"/>
      <c r="CV392" s="153"/>
      <c r="CW392" s="153"/>
      <c r="CX392" s="153"/>
      <c r="CY392" s="153"/>
      <c r="CZ392" s="153"/>
      <c r="DA392" s="153"/>
      <c r="DB392" s="153"/>
      <c r="DC392" s="153"/>
      <c r="DD392" s="153"/>
      <c r="DE392" s="153"/>
      <c r="DF392" s="153"/>
      <c r="DG392" s="153"/>
      <c r="DH392" s="153"/>
      <c r="DI392" s="153"/>
      <c r="DJ392" s="153"/>
      <c r="DK392" s="153"/>
      <c r="DL392" s="153"/>
      <c r="DM392" s="153"/>
      <c r="DN392" s="153"/>
      <c r="DO392" s="153"/>
      <c r="DP392" s="153"/>
      <c r="DQ392" s="153"/>
      <c r="DR392" s="153"/>
      <c r="DS392" s="153"/>
      <c r="DT392" s="153"/>
      <c r="DU392" s="153"/>
      <c r="DV392" s="153"/>
      <c r="DW392" s="153"/>
      <c r="DX392" s="153"/>
      <c r="DY392" s="153"/>
      <c r="DZ392" s="153"/>
      <c r="EA392" s="153"/>
      <c r="EB392" s="153"/>
      <c r="EC392" s="153"/>
      <c r="ED392" s="153"/>
      <c r="EE392" s="153"/>
      <c r="EF392" s="153"/>
      <c r="EG392" s="153"/>
      <c r="EH392" s="153"/>
      <c r="EI392" s="153"/>
      <c r="EJ392" s="153"/>
      <c r="EK392" s="153"/>
      <c r="EL392" s="153"/>
      <c r="EM392" s="153"/>
      <c r="EN392" s="153"/>
      <c r="EO392" s="153"/>
      <c r="EP392" s="153"/>
      <c r="EQ392" s="153"/>
      <c r="ER392" s="153">
        <v>0</v>
      </c>
      <c r="ES392" s="153"/>
      <c r="ET392" s="153"/>
      <c r="EU392" s="153">
        <v>10</v>
      </c>
      <c r="EV392" s="153"/>
      <c r="EW392" s="153"/>
      <c r="EX392" s="153"/>
      <c r="EY392" s="153"/>
      <c r="EZ392" s="153"/>
      <c r="FA392" s="153">
        <v>1</v>
      </c>
      <c r="FB392" s="153"/>
      <c r="FC392" s="153"/>
      <c r="FD392" s="153">
        <v>1</v>
      </c>
      <c r="FE392" s="153"/>
      <c r="FF392" s="153">
        <v>14</v>
      </c>
      <c r="FG392" s="153"/>
      <c r="FH392" s="153"/>
      <c r="FI392" s="153"/>
      <c r="FJ392" s="153"/>
      <c r="FK392" s="153"/>
      <c r="FL392" s="153">
        <v>11</v>
      </c>
      <c r="FM392" s="153"/>
      <c r="FN392" s="153"/>
      <c r="FO392" s="153"/>
      <c r="FP392" s="153"/>
      <c r="FQ392" s="153"/>
      <c r="FR392" s="153"/>
      <c r="FS392" s="153"/>
      <c r="FT392" s="153"/>
      <c r="FU392" s="153"/>
      <c r="FV392" s="153"/>
      <c r="FW392" s="153"/>
      <c r="FX392" s="153"/>
      <c r="FY392" s="153"/>
      <c r="FZ392" s="153">
        <v>1</v>
      </c>
      <c r="GA392" s="153">
        <v>12</v>
      </c>
      <c r="GB392" s="153"/>
      <c r="GC392" s="153">
        <v>0</v>
      </c>
      <c r="GD392" s="153"/>
      <c r="GE392" s="153"/>
      <c r="GF392" s="153"/>
      <c r="GG392" s="153"/>
      <c r="GH392" s="153"/>
      <c r="GI392" s="153">
        <v>1</v>
      </c>
      <c r="GJ392" s="153"/>
      <c r="GK392" s="153"/>
      <c r="GL392" s="153"/>
      <c r="GM392" s="153"/>
      <c r="GN392" s="153"/>
      <c r="GO392" s="153"/>
      <c r="GP392" s="153"/>
      <c r="GQ392" s="153"/>
      <c r="GR392" s="153"/>
      <c r="GS392" s="153"/>
      <c r="GT392" s="153"/>
      <c r="GU392" s="153"/>
      <c r="GV392" s="153"/>
      <c r="GW392" s="153"/>
      <c r="GX392" s="153"/>
      <c r="GY392" s="153"/>
      <c r="GZ392" s="153"/>
      <c r="HA392" s="153">
        <v>2</v>
      </c>
      <c r="HB392" s="153"/>
      <c r="HC392" s="153"/>
      <c r="HD392" s="153"/>
      <c r="HE392" s="153"/>
      <c r="HF392" s="153"/>
      <c r="HG392" s="153"/>
      <c r="HH392" s="153"/>
      <c r="HI392" s="153"/>
      <c r="HJ392" s="153"/>
      <c r="HK392" s="153"/>
      <c r="HL392" s="153"/>
      <c r="HM392" s="153">
        <v>2</v>
      </c>
      <c r="HN392" s="153">
        <v>2</v>
      </c>
      <c r="HO392" s="153">
        <v>2</v>
      </c>
      <c r="HP392" s="153">
        <v>1</v>
      </c>
      <c r="HQ392" s="153"/>
      <c r="HR392" s="153">
        <v>1</v>
      </c>
      <c r="HS392" s="153"/>
      <c r="HT392" s="153"/>
      <c r="HU392" s="153"/>
      <c r="HV392" s="153">
        <v>0</v>
      </c>
      <c r="HW392" s="153"/>
      <c r="HX392" s="153"/>
      <c r="HY392" s="153"/>
      <c r="HZ392" s="153"/>
      <c r="IA392" s="153"/>
      <c r="IB392" s="153"/>
      <c r="IC392" s="153"/>
      <c r="ID392" s="153"/>
      <c r="IE392" s="153">
        <v>1</v>
      </c>
      <c r="IF392" s="153"/>
      <c r="IG392" s="153"/>
      <c r="IH392" s="153"/>
      <c r="II392" s="153"/>
      <c r="IJ392" s="153"/>
      <c r="IK392" s="153"/>
      <c r="IL392" s="153"/>
      <c r="IM392" s="153"/>
      <c r="IN392" s="153"/>
      <c r="IO392" s="153"/>
      <c r="IP392" s="153"/>
      <c r="IQ392" s="153"/>
      <c r="IR392" s="153">
        <v>1</v>
      </c>
      <c r="IS392" s="153"/>
      <c r="IT392" s="153"/>
      <c r="IU392" s="153"/>
      <c r="IV392" s="153"/>
      <c r="IW392" s="153"/>
      <c r="IX392" s="153"/>
      <c r="IY392" s="153"/>
      <c r="IZ392" s="153"/>
      <c r="JA392" s="153"/>
      <c r="JB392" s="153"/>
      <c r="JC392" s="153"/>
      <c r="JD392" s="153"/>
      <c r="JE392" s="153"/>
      <c r="JF392" s="153"/>
      <c r="JG392" s="153"/>
      <c r="JH392" s="153">
        <v>4</v>
      </c>
      <c r="JI392" s="153"/>
      <c r="JJ392" s="153"/>
      <c r="JK392" s="153"/>
      <c r="JL392" s="153">
        <v>7</v>
      </c>
      <c r="JM392" s="153">
        <v>183</v>
      </c>
      <c r="JN392" s="153">
        <v>21</v>
      </c>
      <c r="JO392" s="153">
        <v>93</v>
      </c>
      <c r="JP392" s="153">
        <v>477</v>
      </c>
      <c r="JQ392" s="153"/>
      <c r="JR392" s="153">
        <v>46</v>
      </c>
      <c r="JS392" s="153"/>
      <c r="JT392" s="153">
        <v>35</v>
      </c>
      <c r="JU392" s="153">
        <v>37</v>
      </c>
      <c r="JV392" s="153"/>
      <c r="JW392" s="153">
        <v>539</v>
      </c>
      <c r="JX392" s="153">
        <v>56</v>
      </c>
      <c r="JY392" s="153">
        <v>55</v>
      </c>
      <c r="JZ392" s="153">
        <v>22</v>
      </c>
      <c r="KA392" s="153">
        <v>5</v>
      </c>
      <c r="KB392" s="153">
        <v>258</v>
      </c>
      <c r="KC392" s="153"/>
      <c r="KD392" s="153"/>
      <c r="KE392" s="153">
        <v>10</v>
      </c>
      <c r="KF392" s="153">
        <v>1</v>
      </c>
      <c r="KG392" s="153">
        <v>25</v>
      </c>
      <c r="KH392" s="153"/>
      <c r="KI392" s="153">
        <v>5</v>
      </c>
      <c r="KJ392" s="153">
        <v>72</v>
      </c>
      <c r="KK392" s="153"/>
      <c r="KL392" s="153">
        <v>670</v>
      </c>
      <c r="KM392" s="153">
        <v>7</v>
      </c>
      <c r="KN392" s="153"/>
      <c r="KO392" s="153"/>
      <c r="KP392" s="153"/>
      <c r="KQ392" s="153"/>
      <c r="KR392" s="153"/>
      <c r="KS392" s="153"/>
      <c r="KT392" s="153">
        <v>7</v>
      </c>
      <c r="KU392" s="153"/>
      <c r="KV392" s="153"/>
      <c r="KW392" s="153"/>
      <c r="KX392" s="153">
        <v>2</v>
      </c>
      <c r="KY392" s="153">
        <v>14</v>
      </c>
      <c r="KZ392" s="153"/>
      <c r="LA392" s="153"/>
      <c r="LB392" s="153"/>
      <c r="LC392" s="153"/>
      <c r="LD392" s="153"/>
      <c r="LE392" s="153"/>
      <c r="LF392" s="153"/>
      <c r="LG392" s="153"/>
      <c r="LH392" s="153"/>
      <c r="LI392" s="153"/>
      <c r="LJ392" s="153"/>
      <c r="LK392" s="153"/>
      <c r="LL392" s="153"/>
      <c r="LM392" s="153"/>
      <c r="LN392" s="153">
        <v>667</v>
      </c>
      <c r="LO392" s="153"/>
      <c r="LP392" s="153">
        <v>52</v>
      </c>
      <c r="LQ392" s="153">
        <v>5</v>
      </c>
      <c r="LR392" s="153"/>
      <c r="LS392" s="153">
        <v>26</v>
      </c>
      <c r="LT392" s="153"/>
      <c r="LU392" s="153">
        <v>11</v>
      </c>
      <c r="LV392" s="153">
        <v>14</v>
      </c>
      <c r="LW392" s="153">
        <v>28</v>
      </c>
      <c r="LX392" s="153">
        <v>3</v>
      </c>
      <c r="LY392" s="153">
        <v>29</v>
      </c>
      <c r="LZ392" s="153">
        <v>12</v>
      </c>
      <c r="MA392" s="153">
        <v>291</v>
      </c>
      <c r="MB392" s="153">
        <v>28</v>
      </c>
      <c r="MC392" s="153"/>
      <c r="MD392" s="153">
        <v>33</v>
      </c>
      <c r="ME392" s="153">
        <v>20</v>
      </c>
      <c r="MF392" s="153">
        <v>26</v>
      </c>
      <c r="MG392" s="153"/>
      <c r="MH392" s="153">
        <v>29</v>
      </c>
      <c r="MI392" s="153">
        <v>66</v>
      </c>
      <c r="MJ392" s="153">
        <v>28</v>
      </c>
      <c r="MK392" s="153">
        <v>1</v>
      </c>
      <c r="ML392" s="153">
        <v>9</v>
      </c>
      <c r="MM392" s="153">
        <v>31</v>
      </c>
      <c r="MN392" s="153">
        <v>12</v>
      </c>
      <c r="MO392" s="153">
        <v>36</v>
      </c>
      <c r="MP392" s="153">
        <v>15</v>
      </c>
      <c r="MQ392" s="153">
        <v>7</v>
      </c>
      <c r="MR392" s="153">
        <v>46</v>
      </c>
      <c r="MS392" s="153">
        <v>5</v>
      </c>
      <c r="MT392" s="153">
        <v>276</v>
      </c>
      <c r="MU392" s="153">
        <v>236</v>
      </c>
      <c r="MV392" s="153">
        <v>63</v>
      </c>
      <c r="MW392" s="153">
        <v>294</v>
      </c>
      <c r="MX392" s="153">
        <v>35</v>
      </c>
      <c r="MY392" s="153">
        <v>27</v>
      </c>
      <c r="MZ392" s="153">
        <v>16</v>
      </c>
      <c r="NA392" s="153">
        <v>2859</v>
      </c>
      <c r="NB392" s="153">
        <v>526</v>
      </c>
      <c r="NC392" s="153">
        <v>90</v>
      </c>
      <c r="ND392" s="153">
        <v>129</v>
      </c>
      <c r="NE392" s="153">
        <v>58</v>
      </c>
      <c r="NF392" s="153">
        <v>45</v>
      </c>
      <c r="NG392" s="153"/>
      <c r="NH392" s="153">
        <v>2</v>
      </c>
      <c r="NI392" s="153"/>
      <c r="NJ392" s="153">
        <v>4</v>
      </c>
      <c r="NK392" s="153">
        <v>1</v>
      </c>
      <c r="NL392" s="153">
        <v>8</v>
      </c>
      <c r="NM392" s="153">
        <v>31</v>
      </c>
      <c r="NN392" s="153">
        <v>106</v>
      </c>
      <c r="NO392" s="153">
        <v>274</v>
      </c>
      <c r="NP392" s="153">
        <v>167</v>
      </c>
      <c r="NQ392" s="153">
        <v>505</v>
      </c>
      <c r="NR392" s="153">
        <v>201</v>
      </c>
      <c r="NS392" s="153">
        <v>144</v>
      </c>
      <c r="NT392" s="153">
        <v>318</v>
      </c>
      <c r="NU392" s="153">
        <v>15</v>
      </c>
      <c r="NV392" s="153">
        <v>9</v>
      </c>
      <c r="NW392" s="153">
        <v>819</v>
      </c>
      <c r="NX392" s="153"/>
      <c r="NY392" s="153">
        <v>569</v>
      </c>
      <c r="NZ392" s="153">
        <v>314</v>
      </c>
      <c r="OA392" s="153">
        <v>36</v>
      </c>
      <c r="OB392" s="153">
        <v>8</v>
      </c>
      <c r="OC392" s="153">
        <v>19</v>
      </c>
      <c r="OD392" s="153"/>
      <c r="OE392" s="153">
        <v>153</v>
      </c>
      <c r="OF392" s="153">
        <v>11</v>
      </c>
      <c r="OG392" s="153">
        <v>19</v>
      </c>
      <c r="OH392" s="153"/>
      <c r="OI392" s="153"/>
      <c r="OJ392" s="153">
        <v>410</v>
      </c>
      <c r="OK392" s="153">
        <v>621</v>
      </c>
      <c r="OL392" s="153">
        <v>1185</v>
      </c>
      <c r="OM392" s="153">
        <v>2</v>
      </c>
      <c r="ON392" s="153">
        <v>15</v>
      </c>
      <c r="OO392" s="154">
        <v>12</v>
      </c>
      <c r="OP392" s="144">
        <v>15104</v>
      </c>
      <c r="OQ392" s="155">
        <v>14091</v>
      </c>
      <c r="OR392" s="153"/>
      <c r="OS392" s="153"/>
      <c r="OT392" s="153"/>
      <c r="OU392" s="153"/>
      <c r="OV392" s="153"/>
      <c r="OW392" s="153"/>
      <c r="OX392" s="153"/>
      <c r="OY392" s="153"/>
      <c r="OZ392" s="153"/>
      <c r="PA392" s="153"/>
      <c r="PB392" s="153"/>
      <c r="PC392" s="153"/>
      <c r="PD392" s="153"/>
      <c r="PE392" s="153"/>
      <c r="PF392" s="153"/>
      <c r="PG392" s="153"/>
      <c r="PH392" s="153"/>
      <c r="PI392" s="153"/>
      <c r="PJ392" s="156"/>
      <c r="PK392" s="144">
        <v>14091</v>
      </c>
      <c r="PL392" s="144">
        <v>29195</v>
      </c>
    </row>
    <row r="393" spans="1:428" ht="15" x14ac:dyDescent="0.25">
      <c r="A393" s="173">
        <v>812900</v>
      </c>
      <c r="B393" s="174" t="s">
        <v>752</v>
      </c>
      <c r="C393" s="175" t="s">
        <v>577</v>
      </c>
      <c r="D393" s="155"/>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c r="AA393" s="153"/>
      <c r="AB393" s="153"/>
      <c r="AC393" s="153"/>
      <c r="AD393" s="153"/>
      <c r="AE393" s="153"/>
      <c r="AF393" s="153"/>
      <c r="AG393" s="153"/>
      <c r="AH393" s="153"/>
      <c r="AI393" s="153"/>
      <c r="AJ393" s="153"/>
      <c r="AK393" s="153"/>
      <c r="AL393" s="153"/>
      <c r="AM393" s="153"/>
      <c r="AN393" s="153"/>
      <c r="AO393" s="153"/>
      <c r="AP393" s="153"/>
      <c r="AQ393" s="153"/>
      <c r="AR393" s="153"/>
      <c r="AS393" s="153"/>
      <c r="AT393" s="153"/>
      <c r="AU393" s="153"/>
      <c r="AV393" s="153"/>
      <c r="AW393" s="153"/>
      <c r="AX393" s="153"/>
      <c r="AY393" s="153"/>
      <c r="AZ393" s="153"/>
      <c r="BA393" s="153"/>
      <c r="BB393" s="153"/>
      <c r="BC393" s="153"/>
      <c r="BD393" s="153"/>
      <c r="BE393" s="153"/>
      <c r="BF393" s="153"/>
      <c r="BG393" s="153"/>
      <c r="BH393" s="153"/>
      <c r="BI393" s="153"/>
      <c r="BJ393" s="153"/>
      <c r="BK393" s="153"/>
      <c r="BL393" s="153"/>
      <c r="BM393" s="153"/>
      <c r="BN393" s="153"/>
      <c r="BO393" s="153"/>
      <c r="BP393" s="153"/>
      <c r="BQ393" s="153"/>
      <c r="BR393" s="153"/>
      <c r="BS393" s="153"/>
      <c r="BT393" s="153"/>
      <c r="BU393" s="153"/>
      <c r="BV393" s="153"/>
      <c r="BW393" s="153"/>
      <c r="BX393" s="153"/>
      <c r="BY393" s="153"/>
      <c r="BZ393" s="153"/>
      <c r="CA393" s="153"/>
      <c r="CB393" s="153"/>
      <c r="CC393" s="153"/>
      <c r="CD393" s="153"/>
      <c r="CE393" s="153"/>
      <c r="CF393" s="153"/>
      <c r="CG393" s="153"/>
      <c r="CH393" s="153"/>
      <c r="CI393" s="153"/>
      <c r="CJ393" s="153"/>
      <c r="CK393" s="153"/>
      <c r="CL393" s="153"/>
      <c r="CM393" s="153"/>
      <c r="CN393" s="153"/>
      <c r="CO393" s="153"/>
      <c r="CP393" s="153"/>
      <c r="CQ393" s="153"/>
      <c r="CR393" s="153"/>
      <c r="CS393" s="153"/>
      <c r="CT393" s="153"/>
      <c r="CU393" s="153"/>
      <c r="CV393" s="153"/>
      <c r="CW393" s="153"/>
      <c r="CX393" s="153"/>
      <c r="CY393" s="153"/>
      <c r="CZ393" s="153"/>
      <c r="DA393" s="153"/>
      <c r="DB393" s="153"/>
      <c r="DC393" s="153"/>
      <c r="DD393" s="153"/>
      <c r="DE393" s="153"/>
      <c r="DF393" s="153"/>
      <c r="DG393" s="153"/>
      <c r="DH393" s="153"/>
      <c r="DI393" s="153"/>
      <c r="DJ393" s="153"/>
      <c r="DK393" s="153"/>
      <c r="DL393" s="153"/>
      <c r="DM393" s="153"/>
      <c r="DN393" s="153"/>
      <c r="DO393" s="153"/>
      <c r="DP393" s="153"/>
      <c r="DQ393" s="153"/>
      <c r="DR393" s="153"/>
      <c r="DS393" s="153"/>
      <c r="DT393" s="153"/>
      <c r="DU393" s="153"/>
      <c r="DV393" s="153"/>
      <c r="DW393" s="153"/>
      <c r="DX393" s="153"/>
      <c r="DY393" s="153"/>
      <c r="DZ393" s="153"/>
      <c r="EA393" s="153"/>
      <c r="EB393" s="153"/>
      <c r="EC393" s="153"/>
      <c r="ED393" s="153"/>
      <c r="EE393" s="153"/>
      <c r="EF393" s="153"/>
      <c r="EG393" s="153"/>
      <c r="EH393" s="153"/>
      <c r="EI393" s="153"/>
      <c r="EJ393" s="153"/>
      <c r="EK393" s="153"/>
      <c r="EL393" s="153"/>
      <c r="EM393" s="153"/>
      <c r="EN393" s="153"/>
      <c r="EO393" s="153"/>
      <c r="EP393" s="153"/>
      <c r="EQ393" s="153"/>
      <c r="ER393" s="153"/>
      <c r="ES393" s="153"/>
      <c r="ET393" s="153"/>
      <c r="EU393" s="153"/>
      <c r="EV393" s="153"/>
      <c r="EW393" s="153"/>
      <c r="EX393" s="153"/>
      <c r="EY393" s="153"/>
      <c r="EZ393" s="153"/>
      <c r="FA393" s="153"/>
      <c r="FB393" s="153"/>
      <c r="FC393" s="153"/>
      <c r="FD393" s="153"/>
      <c r="FE393" s="153"/>
      <c r="FF393" s="153"/>
      <c r="FG393" s="153"/>
      <c r="FH393" s="153"/>
      <c r="FI393" s="153"/>
      <c r="FJ393" s="153"/>
      <c r="FK393" s="153"/>
      <c r="FL393" s="153"/>
      <c r="FM393" s="153"/>
      <c r="FN393" s="153"/>
      <c r="FO393" s="153"/>
      <c r="FP393" s="153"/>
      <c r="FQ393" s="153"/>
      <c r="FR393" s="153"/>
      <c r="FS393" s="153"/>
      <c r="FT393" s="153"/>
      <c r="FU393" s="153"/>
      <c r="FV393" s="153"/>
      <c r="FW393" s="153"/>
      <c r="FX393" s="153"/>
      <c r="FY393" s="153"/>
      <c r="FZ393" s="153"/>
      <c r="GA393" s="153"/>
      <c r="GB393" s="153"/>
      <c r="GC393" s="153"/>
      <c r="GD393" s="153"/>
      <c r="GE393" s="153"/>
      <c r="GF393" s="153"/>
      <c r="GG393" s="153"/>
      <c r="GH393" s="153"/>
      <c r="GI393" s="153"/>
      <c r="GJ393" s="153"/>
      <c r="GK393" s="153"/>
      <c r="GL393" s="153"/>
      <c r="GM393" s="153"/>
      <c r="GN393" s="153"/>
      <c r="GO393" s="153"/>
      <c r="GP393" s="153"/>
      <c r="GQ393" s="153"/>
      <c r="GR393" s="153"/>
      <c r="GS393" s="153"/>
      <c r="GT393" s="153"/>
      <c r="GU393" s="153"/>
      <c r="GV393" s="153"/>
      <c r="GW393" s="153"/>
      <c r="GX393" s="153"/>
      <c r="GY393" s="153"/>
      <c r="GZ393" s="153"/>
      <c r="HA393" s="153"/>
      <c r="HB393" s="153"/>
      <c r="HC393" s="153"/>
      <c r="HD393" s="153"/>
      <c r="HE393" s="153"/>
      <c r="HF393" s="153"/>
      <c r="HG393" s="153"/>
      <c r="HH393" s="153"/>
      <c r="HI393" s="153"/>
      <c r="HJ393" s="153"/>
      <c r="HK393" s="153"/>
      <c r="HL393" s="153"/>
      <c r="HM393" s="153"/>
      <c r="HN393" s="153"/>
      <c r="HO393" s="153"/>
      <c r="HP393" s="153"/>
      <c r="HQ393" s="153"/>
      <c r="HR393" s="153"/>
      <c r="HS393" s="153"/>
      <c r="HT393" s="153"/>
      <c r="HU393" s="153"/>
      <c r="HV393" s="153"/>
      <c r="HW393" s="153"/>
      <c r="HX393" s="153"/>
      <c r="HY393" s="153"/>
      <c r="HZ393" s="153"/>
      <c r="IA393" s="153"/>
      <c r="IB393" s="153"/>
      <c r="IC393" s="153"/>
      <c r="ID393" s="153"/>
      <c r="IE393" s="153"/>
      <c r="IF393" s="153"/>
      <c r="IG393" s="153"/>
      <c r="IH393" s="153"/>
      <c r="II393" s="153"/>
      <c r="IJ393" s="153"/>
      <c r="IK393" s="153"/>
      <c r="IL393" s="153"/>
      <c r="IM393" s="153"/>
      <c r="IN393" s="153"/>
      <c r="IO393" s="153"/>
      <c r="IP393" s="153"/>
      <c r="IQ393" s="153"/>
      <c r="IR393" s="153"/>
      <c r="IS393" s="153"/>
      <c r="IT393" s="153"/>
      <c r="IU393" s="153"/>
      <c r="IV393" s="153"/>
      <c r="IW393" s="153"/>
      <c r="IX393" s="153"/>
      <c r="IY393" s="153"/>
      <c r="IZ393" s="153"/>
      <c r="JA393" s="153"/>
      <c r="JB393" s="153"/>
      <c r="JC393" s="153"/>
      <c r="JD393" s="153"/>
      <c r="JE393" s="153"/>
      <c r="JF393" s="153"/>
      <c r="JG393" s="153"/>
      <c r="JH393" s="153"/>
      <c r="JI393" s="153"/>
      <c r="JJ393" s="153"/>
      <c r="JK393" s="153"/>
      <c r="JL393" s="153">
        <v>181</v>
      </c>
      <c r="JM393" s="153">
        <v>127</v>
      </c>
      <c r="JN393" s="153">
        <v>269</v>
      </c>
      <c r="JO393" s="153">
        <v>202</v>
      </c>
      <c r="JP393" s="153">
        <v>213</v>
      </c>
      <c r="JQ393" s="153"/>
      <c r="JR393" s="153">
        <v>331</v>
      </c>
      <c r="JS393" s="153"/>
      <c r="JT393" s="153">
        <v>1161</v>
      </c>
      <c r="JU393" s="153">
        <v>72</v>
      </c>
      <c r="JV393" s="153"/>
      <c r="JW393" s="153">
        <v>20</v>
      </c>
      <c r="JX393" s="153"/>
      <c r="JY393" s="153"/>
      <c r="JZ393" s="153">
        <v>17</v>
      </c>
      <c r="KA393" s="153">
        <v>32</v>
      </c>
      <c r="KB393" s="153"/>
      <c r="KC393" s="153">
        <v>1</v>
      </c>
      <c r="KD393" s="153">
        <v>22</v>
      </c>
      <c r="KE393" s="153">
        <v>253</v>
      </c>
      <c r="KF393" s="153">
        <v>1</v>
      </c>
      <c r="KG393" s="153"/>
      <c r="KH393" s="153"/>
      <c r="KI393" s="153">
        <v>3</v>
      </c>
      <c r="KJ393" s="153"/>
      <c r="KK393" s="153"/>
      <c r="KL393" s="153"/>
      <c r="KM393" s="153"/>
      <c r="KN393" s="153"/>
      <c r="KO393" s="153"/>
      <c r="KP393" s="153"/>
      <c r="KQ393" s="153"/>
      <c r="KR393" s="153">
        <v>12</v>
      </c>
      <c r="KS393" s="153">
        <v>2</v>
      </c>
      <c r="KT393" s="153"/>
      <c r="KU393" s="153"/>
      <c r="KV393" s="153"/>
      <c r="KW393" s="153">
        <v>2</v>
      </c>
      <c r="KX393" s="153">
        <v>60</v>
      </c>
      <c r="KY393" s="153">
        <v>321</v>
      </c>
      <c r="KZ393" s="153">
        <v>13</v>
      </c>
      <c r="LA393" s="153">
        <v>4</v>
      </c>
      <c r="LB393" s="153"/>
      <c r="LC393" s="153">
        <v>0</v>
      </c>
      <c r="LD393" s="153">
        <v>47</v>
      </c>
      <c r="LE393" s="153">
        <v>37</v>
      </c>
      <c r="LF393" s="153">
        <v>42</v>
      </c>
      <c r="LG393" s="153">
        <v>7</v>
      </c>
      <c r="LH393" s="153"/>
      <c r="LI393" s="153">
        <v>6</v>
      </c>
      <c r="LJ393" s="153">
        <v>1</v>
      </c>
      <c r="LK393" s="153"/>
      <c r="LL393" s="153"/>
      <c r="LM393" s="153"/>
      <c r="LN393" s="153">
        <v>133</v>
      </c>
      <c r="LO393" s="153"/>
      <c r="LP393" s="153"/>
      <c r="LQ393" s="153"/>
      <c r="LR393" s="153"/>
      <c r="LS393" s="153">
        <v>86</v>
      </c>
      <c r="LT393" s="153">
        <v>3</v>
      </c>
      <c r="LU393" s="153">
        <v>4</v>
      </c>
      <c r="LV393" s="153">
        <v>1</v>
      </c>
      <c r="LW393" s="153">
        <v>569</v>
      </c>
      <c r="LX393" s="153">
        <v>409</v>
      </c>
      <c r="LY393" s="153">
        <v>22</v>
      </c>
      <c r="LZ393" s="153">
        <v>827</v>
      </c>
      <c r="MA393" s="153">
        <v>453</v>
      </c>
      <c r="MB393" s="153">
        <v>160</v>
      </c>
      <c r="MC393" s="153">
        <v>109</v>
      </c>
      <c r="MD393" s="153">
        <v>131</v>
      </c>
      <c r="ME393" s="153"/>
      <c r="MF393" s="153">
        <v>28</v>
      </c>
      <c r="MG393" s="153">
        <v>11</v>
      </c>
      <c r="MH393" s="153"/>
      <c r="MI393" s="153">
        <v>0</v>
      </c>
      <c r="MJ393" s="153">
        <v>1</v>
      </c>
      <c r="MK393" s="153">
        <v>45</v>
      </c>
      <c r="ML393" s="153">
        <v>44</v>
      </c>
      <c r="MM393" s="153">
        <v>1</v>
      </c>
      <c r="MN393" s="153"/>
      <c r="MO393" s="153">
        <v>32</v>
      </c>
      <c r="MP393" s="153"/>
      <c r="MQ393" s="153"/>
      <c r="MR393" s="153">
        <v>1</v>
      </c>
      <c r="MS393" s="153">
        <v>2</v>
      </c>
      <c r="MT393" s="153">
        <v>28</v>
      </c>
      <c r="MU393" s="153">
        <v>4</v>
      </c>
      <c r="MV393" s="153">
        <v>2</v>
      </c>
      <c r="MW393" s="153"/>
      <c r="MX393" s="153">
        <v>6</v>
      </c>
      <c r="MY393" s="153">
        <v>4</v>
      </c>
      <c r="MZ393" s="153"/>
      <c r="NA393" s="153">
        <v>2</v>
      </c>
      <c r="NB393" s="153">
        <v>9</v>
      </c>
      <c r="NC393" s="153"/>
      <c r="ND393" s="153">
        <v>38</v>
      </c>
      <c r="NE393" s="153">
        <v>0</v>
      </c>
      <c r="NF393" s="153">
        <v>1</v>
      </c>
      <c r="NG393" s="153">
        <v>129</v>
      </c>
      <c r="NH393" s="153">
        <v>2</v>
      </c>
      <c r="NI393" s="153">
        <v>0</v>
      </c>
      <c r="NJ393" s="153">
        <v>4</v>
      </c>
      <c r="NK393" s="153">
        <v>0</v>
      </c>
      <c r="NL393" s="153">
        <v>9</v>
      </c>
      <c r="NM393" s="153">
        <v>49</v>
      </c>
      <c r="NN393" s="153">
        <v>38</v>
      </c>
      <c r="NO393" s="153">
        <v>65</v>
      </c>
      <c r="NP393" s="153"/>
      <c r="NQ393" s="153">
        <v>2</v>
      </c>
      <c r="NR393" s="153"/>
      <c r="NS393" s="153"/>
      <c r="NT393" s="153"/>
      <c r="NU393" s="153"/>
      <c r="NV393" s="153">
        <v>2</v>
      </c>
      <c r="NW393" s="153"/>
      <c r="NX393" s="153"/>
      <c r="NY393" s="153"/>
      <c r="NZ393" s="153"/>
      <c r="OA393" s="153"/>
      <c r="OB393" s="153"/>
      <c r="OC393" s="153">
        <v>1</v>
      </c>
      <c r="OD393" s="153"/>
      <c r="OE393" s="153"/>
      <c r="OF393" s="153"/>
      <c r="OG393" s="153">
        <v>11</v>
      </c>
      <c r="OH393" s="153"/>
      <c r="OI393" s="153"/>
      <c r="OJ393" s="153">
        <v>31</v>
      </c>
      <c r="OK393" s="153"/>
      <c r="OL393" s="153">
        <v>2562</v>
      </c>
      <c r="OM393" s="153"/>
      <c r="ON393" s="153"/>
      <c r="OO393" s="154">
        <v>31</v>
      </c>
      <c r="OP393" s="144">
        <v>9564</v>
      </c>
      <c r="OQ393" s="155">
        <v>71772</v>
      </c>
      <c r="OR393" s="153"/>
      <c r="OS393" s="153"/>
      <c r="OT393" s="153"/>
      <c r="OU393" s="153"/>
      <c r="OV393" s="153"/>
      <c r="OW393" s="153"/>
      <c r="OX393" s="153"/>
      <c r="OY393" s="153"/>
      <c r="OZ393" s="153"/>
      <c r="PA393" s="153"/>
      <c r="PB393" s="153"/>
      <c r="PC393" s="153"/>
      <c r="PD393" s="153"/>
      <c r="PE393" s="153"/>
      <c r="PF393" s="153"/>
      <c r="PG393" s="153"/>
      <c r="PH393" s="153"/>
      <c r="PI393" s="153"/>
      <c r="PJ393" s="156"/>
      <c r="PK393" s="144">
        <v>71772</v>
      </c>
      <c r="PL393" s="144">
        <v>81336</v>
      </c>
    </row>
    <row r="394" spans="1:428" ht="15" x14ac:dyDescent="0.25">
      <c r="A394" s="173">
        <v>813100</v>
      </c>
      <c r="B394" s="174" t="s">
        <v>752</v>
      </c>
      <c r="C394" s="175" t="s">
        <v>578</v>
      </c>
      <c r="D394" s="155"/>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c r="AA394" s="153"/>
      <c r="AB394" s="153"/>
      <c r="AC394" s="153"/>
      <c r="AD394" s="153"/>
      <c r="AE394" s="153"/>
      <c r="AF394" s="153"/>
      <c r="AG394" s="153"/>
      <c r="AH394" s="153"/>
      <c r="AI394" s="153"/>
      <c r="AJ394" s="153"/>
      <c r="AK394" s="153"/>
      <c r="AL394" s="153"/>
      <c r="AM394" s="153"/>
      <c r="AN394" s="153"/>
      <c r="AO394" s="153"/>
      <c r="AP394" s="153"/>
      <c r="AQ394" s="153"/>
      <c r="AR394" s="153"/>
      <c r="AS394" s="153"/>
      <c r="AT394" s="153"/>
      <c r="AU394" s="153"/>
      <c r="AV394" s="153"/>
      <c r="AW394" s="153"/>
      <c r="AX394" s="153"/>
      <c r="AY394" s="153"/>
      <c r="AZ394" s="153"/>
      <c r="BA394" s="153"/>
      <c r="BB394" s="153"/>
      <c r="BC394" s="153"/>
      <c r="BD394" s="153"/>
      <c r="BE394" s="153"/>
      <c r="BF394" s="153"/>
      <c r="BG394" s="153"/>
      <c r="BH394" s="153"/>
      <c r="BI394" s="153"/>
      <c r="BJ394" s="153"/>
      <c r="BK394" s="153"/>
      <c r="BL394" s="153"/>
      <c r="BM394" s="153"/>
      <c r="BN394" s="153"/>
      <c r="BO394" s="153"/>
      <c r="BP394" s="153"/>
      <c r="BQ394" s="153"/>
      <c r="BR394" s="153"/>
      <c r="BS394" s="153"/>
      <c r="BT394" s="153"/>
      <c r="BU394" s="153"/>
      <c r="BV394" s="153"/>
      <c r="BW394" s="153"/>
      <c r="BX394" s="153"/>
      <c r="BY394" s="153"/>
      <c r="BZ394" s="153"/>
      <c r="CA394" s="153"/>
      <c r="CB394" s="153"/>
      <c r="CC394" s="153"/>
      <c r="CD394" s="153"/>
      <c r="CE394" s="153"/>
      <c r="CF394" s="153"/>
      <c r="CG394" s="153"/>
      <c r="CH394" s="153"/>
      <c r="CI394" s="153"/>
      <c r="CJ394" s="153"/>
      <c r="CK394" s="153"/>
      <c r="CL394" s="153"/>
      <c r="CM394" s="153"/>
      <c r="CN394" s="153"/>
      <c r="CO394" s="153"/>
      <c r="CP394" s="153"/>
      <c r="CQ394" s="153"/>
      <c r="CR394" s="153"/>
      <c r="CS394" s="153"/>
      <c r="CT394" s="153"/>
      <c r="CU394" s="153"/>
      <c r="CV394" s="153"/>
      <c r="CW394" s="153"/>
      <c r="CX394" s="153"/>
      <c r="CY394" s="153"/>
      <c r="CZ394" s="153"/>
      <c r="DA394" s="153"/>
      <c r="DB394" s="153"/>
      <c r="DC394" s="153"/>
      <c r="DD394" s="153"/>
      <c r="DE394" s="153"/>
      <c r="DF394" s="153"/>
      <c r="DG394" s="153"/>
      <c r="DH394" s="153"/>
      <c r="DI394" s="153"/>
      <c r="DJ394" s="153"/>
      <c r="DK394" s="153"/>
      <c r="DL394" s="153"/>
      <c r="DM394" s="153"/>
      <c r="DN394" s="153"/>
      <c r="DO394" s="153"/>
      <c r="DP394" s="153"/>
      <c r="DQ394" s="153"/>
      <c r="DR394" s="153"/>
      <c r="DS394" s="153"/>
      <c r="DT394" s="153"/>
      <c r="DU394" s="153"/>
      <c r="DV394" s="153"/>
      <c r="DW394" s="153"/>
      <c r="DX394" s="153"/>
      <c r="DY394" s="153"/>
      <c r="DZ394" s="153"/>
      <c r="EA394" s="153"/>
      <c r="EB394" s="153"/>
      <c r="EC394" s="153"/>
      <c r="ED394" s="153"/>
      <c r="EE394" s="153"/>
      <c r="EF394" s="153"/>
      <c r="EG394" s="153"/>
      <c r="EH394" s="153"/>
      <c r="EI394" s="153"/>
      <c r="EJ394" s="153"/>
      <c r="EK394" s="153"/>
      <c r="EL394" s="153"/>
      <c r="EM394" s="153"/>
      <c r="EN394" s="153"/>
      <c r="EO394" s="153"/>
      <c r="EP394" s="153"/>
      <c r="EQ394" s="153"/>
      <c r="ER394" s="153"/>
      <c r="ES394" s="153"/>
      <c r="ET394" s="153"/>
      <c r="EU394" s="153"/>
      <c r="EV394" s="153"/>
      <c r="EW394" s="153"/>
      <c r="EX394" s="153"/>
      <c r="EY394" s="153"/>
      <c r="EZ394" s="153"/>
      <c r="FA394" s="153"/>
      <c r="FB394" s="153"/>
      <c r="FC394" s="153"/>
      <c r="FD394" s="153"/>
      <c r="FE394" s="153"/>
      <c r="FF394" s="153"/>
      <c r="FG394" s="153"/>
      <c r="FH394" s="153"/>
      <c r="FI394" s="153"/>
      <c r="FJ394" s="153"/>
      <c r="FK394" s="153"/>
      <c r="FL394" s="153"/>
      <c r="FM394" s="153"/>
      <c r="FN394" s="153"/>
      <c r="FO394" s="153"/>
      <c r="FP394" s="153"/>
      <c r="FQ394" s="153"/>
      <c r="FR394" s="153"/>
      <c r="FS394" s="153"/>
      <c r="FT394" s="153"/>
      <c r="FU394" s="153"/>
      <c r="FV394" s="153"/>
      <c r="FW394" s="153"/>
      <c r="FX394" s="153"/>
      <c r="FY394" s="153"/>
      <c r="FZ394" s="153"/>
      <c r="GA394" s="153"/>
      <c r="GB394" s="153"/>
      <c r="GC394" s="153"/>
      <c r="GD394" s="153"/>
      <c r="GE394" s="153"/>
      <c r="GF394" s="153"/>
      <c r="GG394" s="153"/>
      <c r="GH394" s="153"/>
      <c r="GI394" s="153"/>
      <c r="GJ394" s="153"/>
      <c r="GK394" s="153"/>
      <c r="GL394" s="153"/>
      <c r="GM394" s="153"/>
      <c r="GN394" s="153"/>
      <c r="GO394" s="153"/>
      <c r="GP394" s="153"/>
      <c r="GQ394" s="153"/>
      <c r="GR394" s="153"/>
      <c r="GS394" s="153"/>
      <c r="GT394" s="153"/>
      <c r="GU394" s="153"/>
      <c r="GV394" s="153"/>
      <c r="GW394" s="153"/>
      <c r="GX394" s="153"/>
      <c r="GY394" s="153"/>
      <c r="GZ394" s="153"/>
      <c r="HA394" s="153"/>
      <c r="HB394" s="153"/>
      <c r="HC394" s="153"/>
      <c r="HD394" s="153"/>
      <c r="HE394" s="153"/>
      <c r="HF394" s="153"/>
      <c r="HG394" s="153"/>
      <c r="HH394" s="153"/>
      <c r="HI394" s="153"/>
      <c r="HJ394" s="153"/>
      <c r="HK394" s="153"/>
      <c r="HL394" s="153"/>
      <c r="HM394" s="153"/>
      <c r="HN394" s="153"/>
      <c r="HO394" s="153"/>
      <c r="HP394" s="153"/>
      <c r="HQ394" s="153"/>
      <c r="HR394" s="153"/>
      <c r="HS394" s="153"/>
      <c r="HT394" s="153"/>
      <c r="HU394" s="153"/>
      <c r="HV394" s="153"/>
      <c r="HW394" s="153"/>
      <c r="HX394" s="153"/>
      <c r="HY394" s="153"/>
      <c r="HZ394" s="153"/>
      <c r="IA394" s="153"/>
      <c r="IB394" s="153"/>
      <c r="IC394" s="153"/>
      <c r="ID394" s="153"/>
      <c r="IE394" s="153"/>
      <c r="IF394" s="153"/>
      <c r="IG394" s="153"/>
      <c r="IH394" s="153"/>
      <c r="II394" s="153"/>
      <c r="IJ394" s="153"/>
      <c r="IK394" s="153"/>
      <c r="IL394" s="153"/>
      <c r="IM394" s="153"/>
      <c r="IN394" s="153"/>
      <c r="IO394" s="153"/>
      <c r="IP394" s="153"/>
      <c r="IQ394" s="153"/>
      <c r="IR394" s="153"/>
      <c r="IS394" s="153"/>
      <c r="IT394" s="153"/>
      <c r="IU394" s="153"/>
      <c r="IV394" s="153"/>
      <c r="IW394" s="153"/>
      <c r="IX394" s="153"/>
      <c r="IY394" s="153"/>
      <c r="IZ394" s="153"/>
      <c r="JA394" s="153"/>
      <c r="JB394" s="153"/>
      <c r="JC394" s="153"/>
      <c r="JD394" s="153"/>
      <c r="JE394" s="153"/>
      <c r="JF394" s="153"/>
      <c r="JG394" s="153"/>
      <c r="JH394" s="153"/>
      <c r="JI394" s="153"/>
      <c r="JJ394" s="153"/>
      <c r="JK394" s="153"/>
      <c r="JL394" s="153"/>
      <c r="JM394" s="153"/>
      <c r="JN394" s="153"/>
      <c r="JO394" s="153"/>
      <c r="JP394" s="153"/>
      <c r="JQ394" s="153"/>
      <c r="JR394" s="153"/>
      <c r="JS394" s="153"/>
      <c r="JT394" s="153"/>
      <c r="JU394" s="153"/>
      <c r="JV394" s="153"/>
      <c r="JW394" s="153"/>
      <c r="JX394" s="153"/>
      <c r="JY394" s="153"/>
      <c r="JZ394" s="153"/>
      <c r="KA394" s="153"/>
      <c r="KB394" s="153"/>
      <c r="KC394" s="153"/>
      <c r="KD394" s="153"/>
      <c r="KE394" s="153"/>
      <c r="KF394" s="153"/>
      <c r="KG394" s="153"/>
      <c r="KH394" s="153"/>
      <c r="KI394" s="153"/>
      <c r="KJ394" s="153"/>
      <c r="KK394" s="153"/>
      <c r="KL394" s="153"/>
      <c r="KM394" s="153"/>
      <c r="KN394" s="153"/>
      <c r="KO394" s="153"/>
      <c r="KP394" s="153"/>
      <c r="KQ394" s="153"/>
      <c r="KR394" s="153"/>
      <c r="KS394" s="153"/>
      <c r="KT394" s="153"/>
      <c r="KU394" s="153"/>
      <c r="KV394" s="153"/>
      <c r="KW394" s="153"/>
      <c r="KX394" s="153"/>
      <c r="KY394" s="153"/>
      <c r="KZ394" s="153"/>
      <c r="LA394" s="153"/>
      <c r="LB394" s="153"/>
      <c r="LC394" s="153"/>
      <c r="LD394" s="153"/>
      <c r="LE394" s="153"/>
      <c r="LF394" s="153"/>
      <c r="LG394" s="153"/>
      <c r="LH394" s="153"/>
      <c r="LI394" s="153"/>
      <c r="LJ394" s="153"/>
      <c r="LK394" s="153"/>
      <c r="LL394" s="153"/>
      <c r="LM394" s="153"/>
      <c r="LN394" s="153"/>
      <c r="LO394" s="153"/>
      <c r="LP394" s="153"/>
      <c r="LQ394" s="153"/>
      <c r="LR394" s="153"/>
      <c r="LS394" s="153"/>
      <c r="LT394" s="153"/>
      <c r="LU394" s="153"/>
      <c r="LV394" s="153"/>
      <c r="LW394" s="153"/>
      <c r="LX394" s="153"/>
      <c r="LY394" s="153"/>
      <c r="LZ394" s="153"/>
      <c r="MA394" s="153"/>
      <c r="MB394" s="153"/>
      <c r="MC394" s="153"/>
      <c r="MD394" s="153"/>
      <c r="ME394" s="153"/>
      <c r="MF394" s="153"/>
      <c r="MG394" s="153"/>
      <c r="MH394" s="153"/>
      <c r="MI394" s="153"/>
      <c r="MJ394" s="153"/>
      <c r="MK394" s="153"/>
      <c r="ML394" s="153"/>
      <c r="MM394" s="153"/>
      <c r="MN394" s="153"/>
      <c r="MO394" s="153"/>
      <c r="MP394" s="153"/>
      <c r="MQ394" s="153"/>
      <c r="MR394" s="153"/>
      <c r="MS394" s="153"/>
      <c r="MT394" s="153"/>
      <c r="MU394" s="153"/>
      <c r="MV394" s="153"/>
      <c r="MW394" s="153"/>
      <c r="MX394" s="153"/>
      <c r="MY394" s="153"/>
      <c r="MZ394" s="153"/>
      <c r="NA394" s="153"/>
      <c r="NB394" s="153"/>
      <c r="NC394" s="153"/>
      <c r="ND394" s="153"/>
      <c r="NE394" s="153"/>
      <c r="NF394" s="153"/>
      <c r="NG394" s="153"/>
      <c r="NH394" s="153"/>
      <c r="NI394" s="153"/>
      <c r="NJ394" s="153"/>
      <c r="NK394" s="153"/>
      <c r="NL394" s="153"/>
      <c r="NM394" s="153"/>
      <c r="NN394" s="153"/>
      <c r="NO394" s="153"/>
      <c r="NP394" s="153"/>
      <c r="NQ394" s="153"/>
      <c r="NR394" s="153"/>
      <c r="NS394" s="153"/>
      <c r="NT394" s="153"/>
      <c r="NU394" s="153"/>
      <c r="NV394" s="153"/>
      <c r="NW394" s="153"/>
      <c r="NX394" s="153"/>
      <c r="NY394" s="153"/>
      <c r="NZ394" s="153"/>
      <c r="OA394" s="153"/>
      <c r="OB394" s="153"/>
      <c r="OC394" s="153"/>
      <c r="OD394" s="153"/>
      <c r="OE394" s="153"/>
      <c r="OF394" s="153"/>
      <c r="OG394" s="153"/>
      <c r="OH394" s="153"/>
      <c r="OI394" s="153"/>
      <c r="OJ394" s="153"/>
      <c r="OK394" s="153"/>
      <c r="OL394" s="153"/>
      <c r="OM394" s="153"/>
      <c r="ON394" s="153"/>
      <c r="OO394" s="154"/>
      <c r="OP394" s="144"/>
      <c r="OQ394" s="155">
        <v>100202</v>
      </c>
      <c r="OR394" s="153"/>
      <c r="OS394" s="153"/>
      <c r="OT394" s="153"/>
      <c r="OU394" s="153"/>
      <c r="OV394" s="153"/>
      <c r="OW394" s="153"/>
      <c r="OX394" s="153"/>
      <c r="OY394" s="153"/>
      <c r="OZ394" s="153"/>
      <c r="PA394" s="153"/>
      <c r="PB394" s="153"/>
      <c r="PC394" s="153"/>
      <c r="PD394" s="153"/>
      <c r="PE394" s="153"/>
      <c r="PF394" s="153"/>
      <c r="PG394" s="153"/>
      <c r="PH394" s="153"/>
      <c r="PI394" s="153"/>
      <c r="PJ394" s="156"/>
      <c r="PK394" s="144">
        <v>100202</v>
      </c>
      <c r="PL394" s="144">
        <v>100202</v>
      </c>
    </row>
    <row r="395" spans="1:428" ht="15" x14ac:dyDescent="0.25">
      <c r="A395" s="158" t="s">
        <v>670</v>
      </c>
      <c r="B395" s="159" t="s">
        <v>752</v>
      </c>
      <c r="C395" s="149" t="s">
        <v>579</v>
      </c>
      <c r="D395" s="155"/>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c r="AA395" s="153"/>
      <c r="AB395" s="153"/>
      <c r="AC395" s="153"/>
      <c r="AD395" s="153"/>
      <c r="AE395" s="153"/>
      <c r="AF395" s="153"/>
      <c r="AG395" s="153"/>
      <c r="AH395" s="153"/>
      <c r="AI395" s="153"/>
      <c r="AJ395" s="153"/>
      <c r="AK395" s="153"/>
      <c r="AL395" s="153"/>
      <c r="AM395" s="153"/>
      <c r="AN395" s="153"/>
      <c r="AO395" s="153"/>
      <c r="AP395" s="153"/>
      <c r="AQ395" s="153"/>
      <c r="AR395" s="153"/>
      <c r="AS395" s="153"/>
      <c r="AT395" s="153"/>
      <c r="AU395" s="153"/>
      <c r="AV395" s="153"/>
      <c r="AW395" s="153"/>
      <c r="AX395" s="153"/>
      <c r="AY395" s="153"/>
      <c r="AZ395" s="153"/>
      <c r="BA395" s="153"/>
      <c r="BB395" s="153"/>
      <c r="BC395" s="153"/>
      <c r="BD395" s="153"/>
      <c r="BE395" s="153"/>
      <c r="BF395" s="153"/>
      <c r="BG395" s="153"/>
      <c r="BH395" s="153"/>
      <c r="BI395" s="153"/>
      <c r="BJ395" s="153"/>
      <c r="BK395" s="153"/>
      <c r="BL395" s="153"/>
      <c r="BM395" s="153"/>
      <c r="BN395" s="153"/>
      <c r="BO395" s="153"/>
      <c r="BP395" s="153"/>
      <c r="BQ395" s="153"/>
      <c r="BR395" s="153"/>
      <c r="BS395" s="153"/>
      <c r="BT395" s="153"/>
      <c r="BU395" s="153"/>
      <c r="BV395" s="153"/>
      <c r="BW395" s="153"/>
      <c r="BX395" s="153"/>
      <c r="BY395" s="153"/>
      <c r="BZ395" s="153"/>
      <c r="CA395" s="153"/>
      <c r="CB395" s="153"/>
      <c r="CC395" s="153"/>
      <c r="CD395" s="153"/>
      <c r="CE395" s="153"/>
      <c r="CF395" s="153"/>
      <c r="CG395" s="153"/>
      <c r="CH395" s="153"/>
      <c r="CI395" s="153"/>
      <c r="CJ395" s="153"/>
      <c r="CK395" s="153"/>
      <c r="CL395" s="153"/>
      <c r="CM395" s="153"/>
      <c r="CN395" s="153"/>
      <c r="CO395" s="153"/>
      <c r="CP395" s="153"/>
      <c r="CQ395" s="153"/>
      <c r="CR395" s="153"/>
      <c r="CS395" s="153"/>
      <c r="CT395" s="153"/>
      <c r="CU395" s="153"/>
      <c r="CV395" s="153"/>
      <c r="CW395" s="153"/>
      <c r="CX395" s="153"/>
      <c r="CY395" s="153"/>
      <c r="CZ395" s="153"/>
      <c r="DA395" s="153"/>
      <c r="DB395" s="153"/>
      <c r="DC395" s="153"/>
      <c r="DD395" s="153"/>
      <c r="DE395" s="153"/>
      <c r="DF395" s="153"/>
      <c r="DG395" s="153"/>
      <c r="DH395" s="153"/>
      <c r="DI395" s="153"/>
      <c r="DJ395" s="153"/>
      <c r="DK395" s="153"/>
      <c r="DL395" s="153"/>
      <c r="DM395" s="153"/>
      <c r="DN395" s="153"/>
      <c r="DO395" s="153"/>
      <c r="DP395" s="153"/>
      <c r="DQ395" s="153"/>
      <c r="DR395" s="153"/>
      <c r="DS395" s="153"/>
      <c r="DT395" s="153"/>
      <c r="DU395" s="153"/>
      <c r="DV395" s="153"/>
      <c r="DW395" s="153"/>
      <c r="DX395" s="153"/>
      <c r="DY395" s="153"/>
      <c r="DZ395" s="153"/>
      <c r="EA395" s="153"/>
      <c r="EB395" s="153"/>
      <c r="EC395" s="153"/>
      <c r="ED395" s="153"/>
      <c r="EE395" s="153"/>
      <c r="EF395" s="153"/>
      <c r="EG395" s="153"/>
      <c r="EH395" s="153"/>
      <c r="EI395" s="153"/>
      <c r="EJ395" s="153"/>
      <c r="EK395" s="153"/>
      <c r="EL395" s="153"/>
      <c r="EM395" s="153"/>
      <c r="EN395" s="153"/>
      <c r="EO395" s="153"/>
      <c r="EP395" s="153"/>
      <c r="EQ395" s="153"/>
      <c r="ER395" s="153"/>
      <c r="ES395" s="153"/>
      <c r="ET395" s="153"/>
      <c r="EU395" s="153"/>
      <c r="EV395" s="153"/>
      <c r="EW395" s="153"/>
      <c r="EX395" s="153"/>
      <c r="EY395" s="153"/>
      <c r="EZ395" s="153"/>
      <c r="FA395" s="153"/>
      <c r="FB395" s="153"/>
      <c r="FC395" s="153"/>
      <c r="FD395" s="153"/>
      <c r="FE395" s="153"/>
      <c r="FF395" s="153"/>
      <c r="FG395" s="153"/>
      <c r="FH395" s="153"/>
      <c r="FI395" s="153"/>
      <c r="FJ395" s="153"/>
      <c r="FK395" s="153"/>
      <c r="FL395" s="153"/>
      <c r="FM395" s="153"/>
      <c r="FN395" s="153"/>
      <c r="FO395" s="153"/>
      <c r="FP395" s="153"/>
      <c r="FQ395" s="153"/>
      <c r="FR395" s="153"/>
      <c r="FS395" s="153"/>
      <c r="FT395" s="153"/>
      <c r="FU395" s="153"/>
      <c r="FV395" s="153"/>
      <c r="FW395" s="153"/>
      <c r="FX395" s="153"/>
      <c r="FY395" s="153"/>
      <c r="FZ395" s="153"/>
      <c r="GA395" s="153"/>
      <c r="GB395" s="153"/>
      <c r="GC395" s="153"/>
      <c r="GD395" s="153"/>
      <c r="GE395" s="153"/>
      <c r="GF395" s="153"/>
      <c r="GG395" s="153"/>
      <c r="GH395" s="153"/>
      <c r="GI395" s="153"/>
      <c r="GJ395" s="153"/>
      <c r="GK395" s="153"/>
      <c r="GL395" s="153"/>
      <c r="GM395" s="153"/>
      <c r="GN395" s="153"/>
      <c r="GO395" s="153"/>
      <c r="GP395" s="153"/>
      <c r="GQ395" s="153"/>
      <c r="GR395" s="153"/>
      <c r="GS395" s="153"/>
      <c r="GT395" s="153"/>
      <c r="GU395" s="153"/>
      <c r="GV395" s="153"/>
      <c r="GW395" s="153"/>
      <c r="GX395" s="153"/>
      <c r="GY395" s="153"/>
      <c r="GZ395" s="153"/>
      <c r="HA395" s="153"/>
      <c r="HB395" s="153"/>
      <c r="HC395" s="153"/>
      <c r="HD395" s="153"/>
      <c r="HE395" s="153"/>
      <c r="HF395" s="153"/>
      <c r="HG395" s="153"/>
      <c r="HH395" s="153"/>
      <c r="HI395" s="153"/>
      <c r="HJ395" s="153"/>
      <c r="HK395" s="153"/>
      <c r="HL395" s="153"/>
      <c r="HM395" s="153"/>
      <c r="HN395" s="153"/>
      <c r="HO395" s="153"/>
      <c r="HP395" s="153"/>
      <c r="HQ395" s="153"/>
      <c r="HR395" s="153"/>
      <c r="HS395" s="153"/>
      <c r="HT395" s="153"/>
      <c r="HU395" s="153"/>
      <c r="HV395" s="153"/>
      <c r="HW395" s="153"/>
      <c r="HX395" s="153"/>
      <c r="HY395" s="153"/>
      <c r="HZ395" s="153"/>
      <c r="IA395" s="153"/>
      <c r="IB395" s="153"/>
      <c r="IC395" s="153"/>
      <c r="ID395" s="153"/>
      <c r="IE395" s="153"/>
      <c r="IF395" s="153"/>
      <c r="IG395" s="153"/>
      <c r="IH395" s="153"/>
      <c r="II395" s="153"/>
      <c r="IJ395" s="153"/>
      <c r="IK395" s="153"/>
      <c r="IL395" s="153"/>
      <c r="IM395" s="153"/>
      <c r="IN395" s="153"/>
      <c r="IO395" s="153"/>
      <c r="IP395" s="153"/>
      <c r="IQ395" s="153"/>
      <c r="IR395" s="153"/>
      <c r="IS395" s="153"/>
      <c r="IT395" s="153"/>
      <c r="IU395" s="153"/>
      <c r="IV395" s="153"/>
      <c r="IW395" s="153"/>
      <c r="IX395" s="153"/>
      <c r="IY395" s="153"/>
      <c r="IZ395" s="153"/>
      <c r="JA395" s="153"/>
      <c r="JB395" s="153"/>
      <c r="JC395" s="153"/>
      <c r="JD395" s="153"/>
      <c r="JE395" s="153"/>
      <c r="JF395" s="153"/>
      <c r="JG395" s="153"/>
      <c r="JH395" s="153"/>
      <c r="JI395" s="153"/>
      <c r="JJ395" s="153"/>
      <c r="JK395" s="153"/>
      <c r="JL395" s="153"/>
      <c r="JM395" s="153"/>
      <c r="JN395" s="153"/>
      <c r="JO395" s="153"/>
      <c r="JP395" s="153"/>
      <c r="JQ395" s="153"/>
      <c r="JR395" s="153"/>
      <c r="JS395" s="153"/>
      <c r="JT395" s="153"/>
      <c r="JU395" s="153"/>
      <c r="JV395" s="153"/>
      <c r="JW395" s="153"/>
      <c r="JX395" s="153"/>
      <c r="JY395" s="153"/>
      <c r="JZ395" s="153"/>
      <c r="KA395" s="153"/>
      <c r="KB395" s="153"/>
      <c r="KC395" s="153"/>
      <c r="KD395" s="153"/>
      <c r="KE395" s="153"/>
      <c r="KF395" s="153"/>
      <c r="KG395" s="153"/>
      <c r="KH395" s="153"/>
      <c r="KI395" s="153"/>
      <c r="KJ395" s="153"/>
      <c r="KK395" s="153"/>
      <c r="KL395" s="153"/>
      <c r="KM395" s="153"/>
      <c r="KN395" s="153"/>
      <c r="KO395" s="153"/>
      <c r="KP395" s="153"/>
      <c r="KQ395" s="153"/>
      <c r="KR395" s="153"/>
      <c r="KS395" s="153"/>
      <c r="KT395" s="153"/>
      <c r="KU395" s="153"/>
      <c r="KV395" s="153"/>
      <c r="KW395" s="153"/>
      <c r="KX395" s="153"/>
      <c r="KY395" s="153"/>
      <c r="KZ395" s="153"/>
      <c r="LA395" s="153"/>
      <c r="LB395" s="153"/>
      <c r="LC395" s="153"/>
      <c r="LD395" s="153"/>
      <c r="LE395" s="153"/>
      <c r="LF395" s="153"/>
      <c r="LG395" s="153"/>
      <c r="LH395" s="153"/>
      <c r="LI395" s="153"/>
      <c r="LJ395" s="153"/>
      <c r="LK395" s="153"/>
      <c r="LL395" s="153"/>
      <c r="LM395" s="153"/>
      <c r="LN395" s="153"/>
      <c r="LO395" s="153"/>
      <c r="LP395" s="153"/>
      <c r="LQ395" s="153"/>
      <c r="LR395" s="153"/>
      <c r="LS395" s="153"/>
      <c r="LT395" s="153"/>
      <c r="LU395" s="153"/>
      <c r="LV395" s="153"/>
      <c r="LW395" s="153"/>
      <c r="LX395" s="153"/>
      <c r="LY395" s="153"/>
      <c r="LZ395" s="153"/>
      <c r="MA395" s="153"/>
      <c r="MB395" s="153"/>
      <c r="MC395" s="153"/>
      <c r="MD395" s="153"/>
      <c r="ME395" s="153"/>
      <c r="MF395" s="153"/>
      <c r="MG395" s="153"/>
      <c r="MH395" s="153"/>
      <c r="MI395" s="153"/>
      <c r="MJ395" s="153"/>
      <c r="MK395" s="153"/>
      <c r="ML395" s="153"/>
      <c r="MM395" s="153"/>
      <c r="MN395" s="153"/>
      <c r="MO395" s="153"/>
      <c r="MP395" s="153"/>
      <c r="MQ395" s="153"/>
      <c r="MR395" s="153"/>
      <c r="MS395" s="153"/>
      <c r="MT395" s="153"/>
      <c r="MU395" s="153"/>
      <c r="MV395" s="153"/>
      <c r="MW395" s="153"/>
      <c r="MX395" s="153"/>
      <c r="MY395" s="153"/>
      <c r="MZ395" s="153"/>
      <c r="NA395" s="153"/>
      <c r="NB395" s="153"/>
      <c r="NC395" s="153"/>
      <c r="ND395" s="153"/>
      <c r="NE395" s="153"/>
      <c r="NF395" s="153"/>
      <c r="NG395" s="153"/>
      <c r="NH395" s="153"/>
      <c r="NI395" s="153"/>
      <c r="NJ395" s="153"/>
      <c r="NK395" s="153"/>
      <c r="NL395" s="153"/>
      <c r="NM395" s="153"/>
      <c r="NN395" s="153"/>
      <c r="NO395" s="153"/>
      <c r="NP395" s="153"/>
      <c r="NQ395" s="153"/>
      <c r="NR395" s="153"/>
      <c r="NS395" s="153"/>
      <c r="NT395" s="153"/>
      <c r="NU395" s="153"/>
      <c r="NV395" s="153"/>
      <c r="NW395" s="153"/>
      <c r="NX395" s="153"/>
      <c r="NY395" s="153"/>
      <c r="NZ395" s="153"/>
      <c r="OA395" s="153"/>
      <c r="OB395" s="153">
        <v>0</v>
      </c>
      <c r="OC395" s="153">
        <v>225</v>
      </c>
      <c r="OD395" s="153"/>
      <c r="OE395" s="153"/>
      <c r="OF395" s="153"/>
      <c r="OG395" s="153"/>
      <c r="OH395" s="153"/>
      <c r="OI395" s="153"/>
      <c r="OJ395" s="153"/>
      <c r="OK395" s="153"/>
      <c r="OL395" s="153"/>
      <c r="OM395" s="153"/>
      <c r="ON395" s="153"/>
      <c r="OO395" s="154"/>
      <c r="OP395" s="144">
        <v>225</v>
      </c>
      <c r="OQ395" s="155">
        <v>58233</v>
      </c>
      <c r="OR395" s="153"/>
      <c r="OS395" s="153"/>
      <c r="OT395" s="153"/>
      <c r="OU395" s="153"/>
      <c r="OV395" s="153"/>
      <c r="OW395" s="153"/>
      <c r="OX395" s="153"/>
      <c r="OY395" s="153"/>
      <c r="OZ395" s="153"/>
      <c r="PA395" s="153"/>
      <c r="PB395" s="153"/>
      <c r="PC395" s="153"/>
      <c r="PD395" s="153"/>
      <c r="PE395" s="153"/>
      <c r="PF395" s="153"/>
      <c r="PG395" s="153"/>
      <c r="PH395" s="153"/>
      <c r="PI395" s="153"/>
      <c r="PJ395" s="156"/>
      <c r="PK395" s="144">
        <v>58233</v>
      </c>
      <c r="PL395" s="144">
        <v>58458</v>
      </c>
    </row>
    <row r="396" spans="1:428" ht="15" x14ac:dyDescent="0.25">
      <c r="A396" s="165" t="s">
        <v>671</v>
      </c>
      <c r="B396" s="166" t="s">
        <v>752</v>
      </c>
      <c r="C396" s="149" t="s">
        <v>580</v>
      </c>
      <c r="D396" s="155">
        <v>42</v>
      </c>
      <c r="E396" s="153">
        <v>10</v>
      </c>
      <c r="F396" s="153">
        <v>3</v>
      </c>
      <c r="G396" s="153">
        <v>3</v>
      </c>
      <c r="H396" s="153">
        <v>3</v>
      </c>
      <c r="I396" s="153">
        <v>5</v>
      </c>
      <c r="J396" s="153">
        <v>25</v>
      </c>
      <c r="K396" s="153">
        <v>2</v>
      </c>
      <c r="L396" s="153">
        <v>11</v>
      </c>
      <c r="M396" s="153">
        <v>4</v>
      </c>
      <c r="N396" s="153"/>
      <c r="O396" s="153"/>
      <c r="P396" s="153"/>
      <c r="Q396" s="153">
        <v>15</v>
      </c>
      <c r="R396" s="153">
        <v>8</v>
      </c>
      <c r="S396" s="153">
        <v>1</v>
      </c>
      <c r="T396" s="153">
        <v>1</v>
      </c>
      <c r="U396" s="153">
        <v>2</v>
      </c>
      <c r="V396" s="153">
        <v>1</v>
      </c>
      <c r="W396" s="153">
        <v>7</v>
      </c>
      <c r="X396" s="153">
        <v>37</v>
      </c>
      <c r="Y396" s="153">
        <v>140</v>
      </c>
      <c r="Z396" s="153">
        <v>82</v>
      </c>
      <c r="AA396" s="153">
        <v>3</v>
      </c>
      <c r="AB396" s="153">
        <v>9</v>
      </c>
      <c r="AC396" s="153">
        <v>1</v>
      </c>
      <c r="AD396" s="153">
        <v>53</v>
      </c>
      <c r="AE396" s="153">
        <v>29</v>
      </c>
      <c r="AF396" s="153">
        <v>67</v>
      </c>
      <c r="AG396" s="153">
        <v>24</v>
      </c>
      <c r="AH396" s="153">
        <v>233</v>
      </c>
      <c r="AI396" s="153">
        <v>9</v>
      </c>
      <c r="AJ396" s="153">
        <v>35</v>
      </c>
      <c r="AK396" s="153">
        <v>21</v>
      </c>
      <c r="AL396" s="153">
        <v>288</v>
      </c>
      <c r="AM396" s="153">
        <v>58</v>
      </c>
      <c r="AN396" s="153">
        <v>7</v>
      </c>
      <c r="AO396" s="153">
        <v>2</v>
      </c>
      <c r="AP396" s="153">
        <v>2</v>
      </c>
      <c r="AQ396" s="153">
        <v>4</v>
      </c>
      <c r="AR396" s="153">
        <v>1</v>
      </c>
      <c r="AS396" s="153">
        <v>6</v>
      </c>
      <c r="AT396" s="153">
        <v>1</v>
      </c>
      <c r="AU396" s="153">
        <v>8</v>
      </c>
      <c r="AV396" s="153">
        <v>0</v>
      </c>
      <c r="AW396" s="153">
        <v>3</v>
      </c>
      <c r="AX396" s="153">
        <v>1</v>
      </c>
      <c r="AY396" s="153">
        <v>0</v>
      </c>
      <c r="AZ396" s="153">
        <v>1</v>
      </c>
      <c r="BA396" s="153">
        <v>0</v>
      </c>
      <c r="BB396" s="153">
        <v>1</v>
      </c>
      <c r="BC396" s="153">
        <v>1</v>
      </c>
      <c r="BD396" s="153">
        <v>8</v>
      </c>
      <c r="BE396" s="153">
        <v>2</v>
      </c>
      <c r="BF396" s="153">
        <v>1</v>
      </c>
      <c r="BG396" s="153">
        <v>0</v>
      </c>
      <c r="BH396" s="153">
        <v>2</v>
      </c>
      <c r="BI396" s="153"/>
      <c r="BJ396" s="153">
        <v>1</v>
      </c>
      <c r="BK396" s="153">
        <v>1</v>
      </c>
      <c r="BL396" s="153">
        <v>2</v>
      </c>
      <c r="BM396" s="153">
        <v>3</v>
      </c>
      <c r="BN396" s="153">
        <v>1</v>
      </c>
      <c r="BO396" s="153">
        <v>1</v>
      </c>
      <c r="BP396" s="153">
        <v>1</v>
      </c>
      <c r="BQ396" s="153">
        <v>1</v>
      </c>
      <c r="BR396" s="153">
        <v>6</v>
      </c>
      <c r="BS396" s="153">
        <v>5</v>
      </c>
      <c r="BT396" s="153">
        <v>1</v>
      </c>
      <c r="BU396" s="153">
        <v>1</v>
      </c>
      <c r="BV396" s="153">
        <v>1</v>
      </c>
      <c r="BW396" s="153">
        <v>1</v>
      </c>
      <c r="BX396" s="153">
        <v>1</v>
      </c>
      <c r="BY396" s="153">
        <v>4</v>
      </c>
      <c r="BZ396" s="153">
        <v>4</v>
      </c>
      <c r="CA396" s="153">
        <v>2</v>
      </c>
      <c r="CB396" s="153"/>
      <c r="CC396" s="153">
        <v>2</v>
      </c>
      <c r="CD396" s="153">
        <v>0</v>
      </c>
      <c r="CE396" s="153">
        <v>1</v>
      </c>
      <c r="CF396" s="153"/>
      <c r="CG396" s="153">
        <v>1</v>
      </c>
      <c r="CH396" s="153">
        <v>2</v>
      </c>
      <c r="CI396" s="153">
        <v>1</v>
      </c>
      <c r="CJ396" s="153">
        <v>1</v>
      </c>
      <c r="CK396" s="153">
        <v>0</v>
      </c>
      <c r="CL396" s="153">
        <v>1</v>
      </c>
      <c r="CM396" s="153">
        <v>3</v>
      </c>
      <c r="CN396" s="153">
        <v>0</v>
      </c>
      <c r="CO396" s="153"/>
      <c r="CP396" s="153">
        <v>3</v>
      </c>
      <c r="CQ396" s="153">
        <v>1</v>
      </c>
      <c r="CR396" s="153">
        <v>2</v>
      </c>
      <c r="CS396" s="153">
        <v>0</v>
      </c>
      <c r="CT396" s="153">
        <v>1</v>
      </c>
      <c r="CU396" s="153">
        <v>1</v>
      </c>
      <c r="CV396" s="153">
        <v>1</v>
      </c>
      <c r="CW396" s="153">
        <v>1</v>
      </c>
      <c r="CX396" s="153"/>
      <c r="CY396" s="153">
        <v>0</v>
      </c>
      <c r="CZ396" s="153">
        <v>0</v>
      </c>
      <c r="DA396" s="153">
        <v>3</v>
      </c>
      <c r="DB396" s="153">
        <v>1</v>
      </c>
      <c r="DC396" s="153">
        <v>1</v>
      </c>
      <c r="DD396" s="153">
        <v>2</v>
      </c>
      <c r="DE396" s="153"/>
      <c r="DF396" s="153">
        <v>1</v>
      </c>
      <c r="DG396" s="153">
        <v>0</v>
      </c>
      <c r="DH396" s="153">
        <v>2</v>
      </c>
      <c r="DI396" s="153">
        <v>1</v>
      </c>
      <c r="DJ396" s="153"/>
      <c r="DK396" s="153"/>
      <c r="DL396" s="153"/>
      <c r="DM396" s="153"/>
      <c r="DN396" s="153">
        <v>0</v>
      </c>
      <c r="DO396" s="153"/>
      <c r="DP396" s="153">
        <v>0</v>
      </c>
      <c r="DQ396" s="153"/>
      <c r="DR396" s="153"/>
      <c r="DS396" s="153">
        <v>1</v>
      </c>
      <c r="DT396" s="153">
        <v>0</v>
      </c>
      <c r="DU396" s="153"/>
      <c r="DV396" s="153">
        <v>0</v>
      </c>
      <c r="DW396" s="153">
        <v>0</v>
      </c>
      <c r="DX396" s="153">
        <v>0</v>
      </c>
      <c r="DY396" s="153">
        <v>0</v>
      </c>
      <c r="DZ396" s="153">
        <v>0</v>
      </c>
      <c r="EA396" s="153">
        <v>0</v>
      </c>
      <c r="EB396" s="153"/>
      <c r="EC396" s="153"/>
      <c r="ED396" s="153"/>
      <c r="EE396" s="153">
        <v>1</v>
      </c>
      <c r="EF396" s="153"/>
      <c r="EG396" s="153"/>
      <c r="EH396" s="153"/>
      <c r="EI396" s="153"/>
      <c r="EJ396" s="153">
        <v>0</v>
      </c>
      <c r="EK396" s="153"/>
      <c r="EL396" s="153">
        <v>0</v>
      </c>
      <c r="EM396" s="153"/>
      <c r="EN396" s="153">
        <v>0</v>
      </c>
      <c r="EO396" s="153">
        <v>0</v>
      </c>
      <c r="EP396" s="153"/>
      <c r="EQ396" s="153">
        <v>1</v>
      </c>
      <c r="ER396" s="153"/>
      <c r="ES396" s="153"/>
      <c r="ET396" s="153"/>
      <c r="EU396" s="153"/>
      <c r="EV396" s="153">
        <v>1</v>
      </c>
      <c r="EW396" s="153"/>
      <c r="EX396" s="153">
        <v>2</v>
      </c>
      <c r="EY396" s="153">
        <v>1</v>
      </c>
      <c r="EZ396" s="153"/>
      <c r="FA396" s="153"/>
      <c r="FB396" s="153">
        <v>4</v>
      </c>
      <c r="FC396" s="153">
        <v>2</v>
      </c>
      <c r="FD396" s="153">
        <v>3</v>
      </c>
      <c r="FE396" s="153">
        <v>3</v>
      </c>
      <c r="FF396" s="153"/>
      <c r="FG396" s="153">
        <v>2</v>
      </c>
      <c r="FH396" s="153">
        <v>2</v>
      </c>
      <c r="FI396" s="153"/>
      <c r="FJ396" s="153"/>
      <c r="FK396" s="153">
        <v>3</v>
      </c>
      <c r="FL396" s="153">
        <v>2</v>
      </c>
      <c r="FM396" s="153">
        <v>1</v>
      </c>
      <c r="FN396" s="153"/>
      <c r="FO396" s="153"/>
      <c r="FP396" s="153"/>
      <c r="FQ396" s="153">
        <v>4</v>
      </c>
      <c r="FR396" s="153">
        <v>2</v>
      </c>
      <c r="FS396" s="153">
        <v>0</v>
      </c>
      <c r="FT396" s="153">
        <v>1</v>
      </c>
      <c r="FU396" s="153">
        <v>1</v>
      </c>
      <c r="FV396" s="153">
        <v>1</v>
      </c>
      <c r="FW396" s="153">
        <v>5</v>
      </c>
      <c r="FX396" s="153">
        <v>1</v>
      </c>
      <c r="FY396" s="153">
        <v>3</v>
      </c>
      <c r="FZ396" s="153">
        <v>4</v>
      </c>
      <c r="GA396" s="153">
        <v>0</v>
      </c>
      <c r="GB396" s="153">
        <v>0</v>
      </c>
      <c r="GC396" s="153">
        <v>1</v>
      </c>
      <c r="GD396" s="153">
        <v>1</v>
      </c>
      <c r="GE396" s="153">
        <v>1</v>
      </c>
      <c r="GF396" s="153">
        <v>0</v>
      </c>
      <c r="GG396" s="153">
        <v>0</v>
      </c>
      <c r="GH396" s="153">
        <v>1</v>
      </c>
      <c r="GI396" s="153">
        <v>4</v>
      </c>
      <c r="GJ396" s="153">
        <v>0</v>
      </c>
      <c r="GK396" s="153">
        <v>1</v>
      </c>
      <c r="GL396" s="153">
        <v>1</v>
      </c>
      <c r="GM396" s="153">
        <v>0</v>
      </c>
      <c r="GN396" s="153">
        <v>0</v>
      </c>
      <c r="GO396" s="153"/>
      <c r="GP396" s="153">
        <v>0</v>
      </c>
      <c r="GQ396" s="153">
        <v>2</v>
      </c>
      <c r="GR396" s="153">
        <v>1</v>
      </c>
      <c r="GS396" s="153">
        <v>2</v>
      </c>
      <c r="GT396" s="153">
        <v>1</v>
      </c>
      <c r="GU396" s="153">
        <v>1</v>
      </c>
      <c r="GV396" s="153">
        <v>5</v>
      </c>
      <c r="GW396" s="153">
        <v>1</v>
      </c>
      <c r="GX396" s="153">
        <v>7</v>
      </c>
      <c r="GY396" s="153">
        <v>5</v>
      </c>
      <c r="GZ396" s="153">
        <v>1</v>
      </c>
      <c r="HA396" s="153">
        <v>12</v>
      </c>
      <c r="HB396" s="153">
        <v>1</v>
      </c>
      <c r="HC396" s="153">
        <v>1</v>
      </c>
      <c r="HD396" s="153">
        <v>1</v>
      </c>
      <c r="HE396" s="153"/>
      <c r="HF396" s="153">
        <v>3</v>
      </c>
      <c r="HG396" s="153">
        <v>7</v>
      </c>
      <c r="HH396" s="153">
        <v>3</v>
      </c>
      <c r="HI396" s="153">
        <v>1</v>
      </c>
      <c r="HJ396" s="153">
        <v>1</v>
      </c>
      <c r="HK396" s="153"/>
      <c r="HL396" s="153">
        <v>0</v>
      </c>
      <c r="HM396" s="153">
        <v>0</v>
      </c>
      <c r="HN396" s="153">
        <v>1</v>
      </c>
      <c r="HO396" s="153">
        <v>1</v>
      </c>
      <c r="HP396" s="153">
        <v>1</v>
      </c>
      <c r="HQ396" s="153"/>
      <c r="HR396" s="153">
        <v>1</v>
      </c>
      <c r="HS396" s="153">
        <v>0</v>
      </c>
      <c r="HT396" s="153">
        <v>0</v>
      </c>
      <c r="HU396" s="153">
        <v>1</v>
      </c>
      <c r="HV396" s="153">
        <v>2</v>
      </c>
      <c r="HW396" s="153">
        <v>3</v>
      </c>
      <c r="HX396" s="153">
        <v>11</v>
      </c>
      <c r="HY396" s="153">
        <v>2</v>
      </c>
      <c r="HZ396" s="153">
        <v>1</v>
      </c>
      <c r="IA396" s="153">
        <v>1</v>
      </c>
      <c r="IB396" s="153">
        <v>0</v>
      </c>
      <c r="IC396" s="153">
        <v>13</v>
      </c>
      <c r="ID396" s="153">
        <v>0</v>
      </c>
      <c r="IE396" s="153">
        <v>23</v>
      </c>
      <c r="IF396" s="153">
        <v>3</v>
      </c>
      <c r="IG396" s="153">
        <v>1</v>
      </c>
      <c r="IH396" s="153">
        <v>0</v>
      </c>
      <c r="II396" s="153"/>
      <c r="IJ396" s="153"/>
      <c r="IK396" s="153">
        <v>0</v>
      </c>
      <c r="IL396" s="153">
        <v>2</v>
      </c>
      <c r="IM396" s="153">
        <v>0</v>
      </c>
      <c r="IN396" s="153">
        <v>4</v>
      </c>
      <c r="IO396" s="153"/>
      <c r="IP396" s="153"/>
      <c r="IQ396" s="153"/>
      <c r="IR396" s="153">
        <v>2</v>
      </c>
      <c r="IS396" s="153">
        <v>0</v>
      </c>
      <c r="IT396" s="153">
        <v>0</v>
      </c>
      <c r="IU396" s="153"/>
      <c r="IV396" s="153">
        <v>1</v>
      </c>
      <c r="IW396" s="153"/>
      <c r="IX396" s="153">
        <v>1</v>
      </c>
      <c r="IY396" s="153"/>
      <c r="IZ396" s="153"/>
      <c r="JA396" s="153">
        <v>1</v>
      </c>
      <c r="JB396" s="153">
        <v>7</v>
      </c>
      <c r="JC396" s="153">
        <v>1</v>
      </c>
      <c r="JD396" s="153"/>
      <c r="JE396" s="153">
        <v>2</v>
      </c>
      <c r="JF396" s="153">
        <v>2</v>
      </c>
      <c r="JG396" s="153"/>
      <c r="JH396" s="153">
        <v>23</v>
      </c>
      <c r="JI396" s="153">
        <v>1</v>
      </c>
      <c r="JJ396" s="153">
        <v>1</v>
      </c>
      <c r="JK396" s="153">
        <v>3</v>
      </c>
      <c r="JL396" s="153">
        <v>130</v>
      </c>
      <c r="JM396" s="153"/>
      <c r="JN396" s="153">
        <v>114</v>
      </c>
      <c r="JO396" s="153">
        <v>124</v>
      </c>
      <c r="JP396" s="153">
        <v>123</v>
      </c>
      <c r="JQ396" s="153"/>
      <c r="JR396" s="153">
        <v>321</v>
      </c>
      <c r="JS396" s="153"/>
      <c r="JT396" s="153">
        <v>111</v>
      </c>
      <c r="JU396" s="153"/>
      <c r="JV396" s="153"/>
      <c r="JW396" s="153">
        <v>76</v>
      </c>
      <c r="JX396" s="153">
        <v>38</v>
      </c>
      <c r="JY396" s="153">
        <v>19</v>
      </c>
      <c r="JZ396" s="153">
        <v>72</v>
      </c>
      <c r="KA396" s="153">
        <v>21</v>
      </c>
      <c r="KB396" s="153">
        <v>97</v>
      </c>
      <c r="KC396" s="153">
        <v>32</v>
      </c>
      <c r="KD396" s="153">
        <v>109</v>
      </c>
      <c r="KE396" s="153">
        <v>55</v>
      </c>
      <c r="KF396" s="153">
        <v>52</v>
      </c>
      <c r="KG396" s="153">
        <v>39</v>
      </c>
      <c r="KH396" s="153"/>
      <c r="KI396" s="153">
        <v>111</v>
      </c>
      <c r="KJ396" s="153">
        <v>33</v>
      </c>
      <c r="KK396" s="153">
        <v>2</v>
      </c>
      <c r="KL396" s="153">
        <v>40</v>
      </c>
      <c r="KM396" s="153">
        <v>9</v>
      </c>
      <c r="KN396" s="153">
        <v>27</v>
      </c>
      <c r="KO396" s="153">
        <v>6</v>
      </c>
      <c r="KP396" s="153">
        <v>6</v>
      </c>
      <c r="KQ396" s="153">
        <v>15</v>
      </c>
      <c r="KR396" s="153">
        <v>4</v>
      </c>
      <c r="KS396" s="153">
        <v>25</v>
      </c>
      <c r="KT396" s="153">
        <v>21</v>
      </c>
      <c r="KU396" s="153">
        <v>3</v>
      </c>
      <c r="KV396" s="153">
        <v>0</v>
      </c>
      <c r="KW396" s="153">
        <v>2</v>
      </c>
      <c r="KX396" s="153">
        <v>24</v>
      </c>
      <c r="KY396" s="153">
        <v>116</v>
      </c>
      <c r="KZ396" s="153">
        <v>5</v>
      </c>
      <c r="LA396" s="153">
        <v>59</v>
      </c>
      <c r="LB396" s="153">
        <v>5</v>
      </c>
      <c r="LC396" s="153">
        <v>0</v>
      </c>
      <c r="LD396" s="153">
        <v>1161</v>
      </c>
      <c r="LE396" s="153">
        <v>1933</v>
      </c>
      <c r="LF396" s="153">
        <v>1372</v>
      </c>
      <c r="LG396" s="153">
        <v>371</v>
      </c>
      <c r="LH396" s="153">
        <v>230</v>
      </c>
      <c r="LI396" s="153">
        <v>2689</v>
      </c>
      <c r="LJ396" s="153">
        <v>1</v>
      </c>
      <c r="LK396" s="153">
        <v>151</v>
      </c>
      <c r="LL396" s="153">
        <v>2221</v>
      </c>
      <c r="LM396" s="153">
        <v>16393</v>
      </c>
      <c r="LN396" s="153">
        <v>728</v>
      </c>
      <c r="LO396" s="153">
        <v>44</v>
      </c>
      <c r="LP396" s="153">
        <v>103</v>
      </c>
      <c r="LQ396" s="153">
        <v>7</v>
      </c>
      <c r="LR396" s="153">
        <v>1566</v>
      </c>
      <c r="LS396" s="153">
        <v>144</v>
      </c>
      <c r="LT396" s="153">
        <v>75</v>
      </c>
      <c r="LU396" s="153">
        <v>249</v>
      </c>
      <c r="LV396" s="153">
        <v>28</v>
      </c>
      <c r="LW396" s="153">
        <v>84</v>
      </c>
      <c r="LX396" s="153">
        <v>137</v>
      </c>
      <c r="LY396" s="153">
        <v>75</v>
      </c>
      <c r="LZ396" s="153">
        <v>25</v>
      </c>
      <c r="MA396" s="153">
        <v>357</v>
      </c>
      <c r="MB396" s="153">
        <v>30</v>
      </c>
      <c r="MC396" s="153">
        <v>10</v>
      </c>
      <c r="MD396" s="153">
        <v>5</v>
      </c>
      <c r="ME396" s="153">
        <v>25</v>
      </c>
      <c r="MF396" s="153">
        <v>11</v>
      </c>
      <c r="MG396" s="153">
        <v>354</v>
      </c>
      <c r="MH396" s="153">
        <v>92</v>
      </c>
      <c r="MI396" s="153">
        <v>65</v>
      </c>
      <c r="MJ396" s="153">
        <v>14</v>
      </c>
      <c r="MK396" s="153">
        <v>13</v>
      </c>
      <c r="ML396" s="153">
        <v>27</v>
      </c>
      <c r="MM396" s="153">
        <v>19</v>
      </c>
      <c r="MN396" s="153">
        <v>19</v>
      </c>
      <c r="MO396" s="153">
        <v>22</v>
      </c>
      <c r="MP396" s="153">
        <v>25</v>
      </c>
      <c r="MQ396" s="153">
        <v>4</v>
      </c>
      <c r="MR396" s="153">
        <v>4</v>
      </c>
      <c r="MS396" s="153">
        <v>47</v>
      </c>
      <c r="MT396" s="153">
        <v>312</v>
      </c>
      <c r="MU396" s="153">
        <v>84</v>
      </c>
      <c r="MV396" s="153">
        <v>61</v>
      </c>
      <c r="MW396" s="153">
        <v>64</v>
      </c>
      <c r="MX396" s="153">
        <v>14</v>
      </c>
      <c r="MY396" s="153">
        <v>28</v>
      </c>
      <c r="MZ396" s="153">
        <v>62</v>
      </c>
      <c r="NA396" s="153">
        <v>300</v>
      </c>
      <c r="NB396" s="153">
        <v>102</v>
      </c>
      <c r="NC396" s="153">
        <v>14</v>
      </c>
      <c r="ND396" s="153">
        <v>60</v>
      </c>
      <c r="NE396" s="153">
        <v>1</v>
      </c>
      <c r="NF396" s="153">
        <v>1</v>
      </c>
      <c r="NG396" s="153"/>
      <c r="NH396" s="153">
        <v>3</v>
      </c>
      <c r="NI396" s="153">
        <v>1</v>
      </c>
      <c r="NJ396" s="153">
        <v>132</v>
      </c>
      <c r="NK396" s="153">
        <v>0</v>
      </c>
      <c r="NL396" s="153">
        <v>2</v>
      </c>
      <c r="NM396" s="153"/>
      <c r="NN396" s="153">
        <v>8</v>
      </c>
      <c r="NO396" s="153">
        <v>10</v>
      </c>
      <c r="NP396" s="153">
        <v>171</v>
      </c>
      <c r="NQ396" s="153">
        <v>90</v>
      </c>
      <c r="NR396" s="153">
        <v>24</v>
      </c>
      <c r="NS396" s="153">
        <v>15</v>
      </c>
      <c r="NT396" s="153">
        <v>11</v>
      </c>
      <c r="NU396" s="153">
        <v>22</v>
      </c>
      <c r="NV396" s="153">
        <v>2</v>
      </c>
      <c r="NW396" s="153">
        <v>282</v>
      </c>
      <c r="NX396" s="153"/>
      <c r="NY396" s="153">
        <v>9</v>
      </c>
      <c r="NZ396" s="153">
        <v>17</v>
      </c>
      <c r="OA396" s="153">
        <v>21</v>
      </c>
      <c r="OB396" s="153">
        <v>26</v>
      </c>
      <c r="OC396" s="153">
        <v>32</v>
      </c>
      <c r="OD396" s="153"/>
      <c r="OE396" s="153"/>
      <c r="OF396" s="153"/>
      <c r="OG396" s="153">
        <v>2</v>
      </c>
      <c r="OH396" s="153">
        <v>2</v>
      </c>
      <c r="OI396" s="153">
        <v>2</v>
      </c>
      <c r="OJ396" s="153"/>
      <c r="OK396" s="153"/>
      <c r="OL396" s="153"/>
      <c r="OM396" s="153">
        <v>3</v>
      </c>
      <c r="ON396" s="153"/>
      <c r="OO396" s="154">
        <v>15</v>
      </c>
      <c r="OP396" s="144">
        <v>36567</v>
      </c>
      <c r="OQ396" s="155">
        <v>58624</v>
      </c>
      <c r="OR396" s="153"/>
      <c r="OS396" s="153"/>
      <c r="OT396" s="153"/>
      <c r="OU396" s="153"/>
      <c r="OV396" s="153"/>
      <c r="OW396" s="153">
        <v>0</v>
      </c>
      <c r="OX396" s="153"/>
      <c r="OY396" s="153"/>
      <c r="OZ396" s="153"/>
      <c r="PA396" s="153"/>
      <c r="PB396" s="153"/>
      <c r="PC396" s="153"/>
      <c r="PD396" s="153"/>
      <c r="PE396" s="153"/>
      <c r="PF396" s="153"/>
      <c r="PG396" s="153"/>
      <c r="PH396" s="153"/>
      <c r="PI396" s="153"/>
      <c r="PJ396" s="156"/>
      <c r="PK396" s="144">
        <v>58624</v>
      </c>
      <c r="PL396" s="144">
        <v>95191</v>
      </c>
    </row>
    <row r="397" spans="1:428" ht="15" x14ac:dyDescent="0.25">
      <c r="A397" s="158">
        <v>814000</v>
      </c>
      <c r="B397" s="159" t="s">
        <v>752</v>
      </c>
      <c r="C397" s="149" t="s">
        <v>581</v>
      </c>
      <c r="D397" s="155"/>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c r="AA397" s="153"/>
      <c r="AB397" s="153"/>
      <c r="AC397" s="153"/>
      <c r="AD397" s="153"/>
      <c r="AE397" s="153"/>
      <c r="AF397" s="153"/>
      <c r="AG397" s="153"/>
      <c r="AH397" s="153"/>
      <c r="AI397" s="153"/>
      <c r="AJ397" s="153"/>
      <c r="AK397" s="153"/>
      <c r="AL397" s="153"/>
      <c r="AM397" s="153"/>
      <c r="AN397" s="153"/>
      <c r="AO397" s="153"/>
      <c r="AP397" s="153"/>
      <c r="AQ397" s="153"/>
      <c r="AR397" s="153"/>
      <c r="AS397" s="153"/>
      <c r="AT397" s="153"/>
      <c r="AU397" s="153"/>
      <c r="AV397" s="153"/>
      <c r="AW397" s="153"/>
      <c r="AX397" s="153"/>
      <c r="AY397" s="153"/>
      <c r="AZ397" s="153"/>
      <c r="BA397" s="153"/>
      <c r="BB397" s="153"/>
      <c r="BC397" s="153"/>
      <c r="BD397" s="153"/>
      <c r="BE397" s="153"/>
      <c r="BF397" s="153"/>
      <c r="BG397" s="153"/>
      <c r="BH397" s="153"/>
      <c r="BI397" s="153"/>
      <c r="BJ397" s="153"/>
      <c r="BK397" s="153"/>
      <c r="BL397" s="153"/>
      <c r="BM397" s="153"/>
      <c r="BN397" s="153"/>
      <c r="BO397" s="153"/>
      <c r="BP397" s="153"/>
      <c r="BQ397" s="153"/>
      <c r="BR397" s="153"/>
      <c r="BS397" s="153"/>
      <c r="BT397" s="153"/>
      <c r="BU397" s="153"/>
      <c r="BV397" s="153"/>
      <c r="BW397" s="153"/>
      <c r="BX397" s="153"/>
      <c r="BY397" s="153"/>
      <c r="BZ397" s="153"/>
      <c r="CA397" s="153"/>
      <c r="CB397" s="153"/>
      <c r="CC397" s="153"/>
      <c r="CD397" s="153"/>
      <c r="CE397" s="153"/>
      <c r="CF397" s="153"/>
      <c r="CG397" s="153"/>
      <c r="CH397" s="153"/>
      <c r="CI397" s="153"/>
      <c r="CJ397" s="153"/>
      <c r="CK397" s="153"/>
      <c r="CL397" s="153"/>
      <c r="CM397" s="153"/>
      <c r="CN397" s="153"/>
      <c r="CO397" s="153"/>
      <c r="CP397" s="153"/>
      <c r="CQ397" s="153"/>
      <c r="CR397" s="153"/>
      <c r="CS397" s="153"/>
      <c r="CT397" s="153"/>
      <c r="CU397" s="153"/>
      <c r="CV397" s="153"/>
      <c r="CW397" s="153"/>
      <c r="CX397" s="153"/>
      <c r="CY397" s="153"/>
      <c r="CZ397" s="153"/>
      <c r="DA397" s="153"/>
      <c r="DB397" s="153"/>
      <c r="DC397" s="153"/>
      <c r="DD397" s="153"/>
      <c r="DE397" s="153"/>
      <c r="DF397" s="153"/>
      <c r="DG397" s="153"/>
      <c r="DH397" s="153"/>
      <c r="DI397" s="153"/>
      <c r="DJ397" s="153"/>
      <c r="DK397" s="153"/>
      <c r="DL397" s="153"/>
      <c r="DM397" s="153"/>
      <c r="DN397" s="153"/>
      <c r="DO397" s="153"/>
      <c r="DP397" s="153"/>
      <c r="DQ397" s="153"/>
      <c r="DR397" s="153"/>
      <c r="DS397" s="153"/>
      <c r="DT397" s="153"/>
      <c r="DU397" s="153"/>
      <c r="DV397" s="153"/>
      <c r="DW397" s="153"/>
      <c r="DX397" s="153"/>
      <c r="DY397" s="153"/>
      <c r="DZ397" s="153"/>
      <c r="EA397" s="153"/>
      <c r="EB397" s="153"/>
      <c r="EC397" s="153"/>
      <c r="ED397" s="153"/>
      <c r="EE397" s="153"/>
      <c r="EF397" s="153"/>
      <c r="EG397" s="153"/>
      <c r="EH397" s="153"/>
      <c r="EI397" s="153"/>
      <c r="EJ397" s="153"/>
      <c r="EK397" s="153"/>
      <c r="EL397" s="153"/>
      <c r="EM397" s="153"/>
      <c r="EN397" s="153"/>
      <c r="EO397" s="153"/>
      <c r="EP397" s="153"/>
      <c r="EQ397" s="153"/>
      <c r="ER397" s="153"/>
      <c r="ES397" s="153"/>
      <c r="ET397" s="153"/>
      <c r="EU397" s="153"/>
      <c r="EV397" s="153"/>
      <c r="EW397" s="153"/>
      <c r="EX397" s="153"/>
      <c r="EY397" s="153"/>
      <c r="EZ397" s="153"/>
      <c r="FA397" s="153"/>
      <c r="FB397" s="153"/>
      <c r="FC397" s="153"/>
      <c r="FD397" s="153"/>
      <c r="FE397" s="153"/>
      <c r="FF397" s="153"/>
      <c r="FG397" s="153"/>
      <c r="FH397" s="153"/>
      <c r="FI397" s="153"/>
      <c r="FJ397" s="153"/>
      <c r="FK397" s="153"/>
      <c r="FL397" s="153"/>
      <c r="FM397" s="153"/>
      <c r="FN397" s="153"/>
      <c r="FO397" s="153"/>
      <c r="FP397" s="153"/>
      <c r="FQ397" s="153"/>
      <c r="FR397" s="153"/>
      <c r="FS397" s="153"/>
      <c r="FT397" s="153"/>
      <c r="FU397" s="153"/>
      <c r="FV397" s="153"/>
      <c r="FW397" s="153"/>
      <c r="FX397" s="153"/>
      <c r="FY397" s="153"/>
      <c r="FZ397" s="153"/>
      <c r="GA397" s="153"/>
      <c r="GB397" s="153"/>
      <c r="GC397" s="153"/>
      <c r="GD397" s="153"/>
      <c r="GE397" s="153"/>
      <c r="GF397" s="153"/>
      <c r="GG397" s="153"/>
      <c r="GH397" s="153"/>
      <c r="GI397" s="153"/>
      <c r="GJ397" s="153"/>
      <c r="GK397" s="153"/>
      <c r="GL397" s="153"/>
      <c r="GM397" s="153"/>
      <c r="GN397" s="153"/>
      <c r="GO397" s="153"/>
      <c r="GP397" s="153"/>
      <c r="GQ397" s="153"/>
      <c r="GR397" s="153"/>
      <c r="GS397" s="153"/>
      <c r="GT397" s="153"/>
      <c r="GU397" s="153"/>
      <c r="GV397" s="153"/>
      <c r="GW397" s="153"/>
      <c r="GX397" s="153"/>
      <c r="GY397" s="153"/>
      <c r="GZ397" s="153"/>
      <c r="HA397" s="153"/>
      <c r="HB397" s="153"/>
      <c r="HC397" s="153"/>
      <c r="HD397" s="153"/>
      <c r="HE397" s="153"/>
      <c r="HF397" s="153"/>
      <c r="HG397" s="153"/>
      <c r="HH397" s="153"/>
      <c r="HI397" s="153"/>
      <c r="HJ397" s="153"/>
      <c r="HK397" s="153"/>
      <c r="HL397" s="153"/>
      <c r="HM397" s="153"/>
      <c r="HN397" s="153"/>
      <c r="HO397" s="153"/>
      <c r="HP397" s="153"/>
      <c r="HQ397" s="153"/>
      <c r="HR397" s="153"/>
      <c r="HS397" s="153"/>
      <c r="HT397" s="153"/>
      <c r="HU397" s="153"/>
      <c r="HV397" s="153"/>
      <c r="HW397" s="153"/>
      <c r="HX397" s="153"/>
      <c r="HY397" s="153"/>
      <c r="HZ397" s="153"/>
      <c r="IA397" s="153"/>
      <c r="IB397" s="153"/>
      <c r="IC397" s="153"/>
      <c r="ID397" s="153"/>
      <c r="IE397" s="153"/>
      <c r="IF397" s="153"/>
      <c r="IG397" s="153"/>
      <c r="IH397" s="153"/>
      <c r="II397" s="153"/>
      <c r="IJ397" s="153"/>
      <c r="IK397" s="153"/>
      <c r="IL397" s="153"/>
      <c r="IM397" s="153"/>
      <c r="IN397" s="153"/>
      <c r="IO397" s="153"/>
      <c r="IP397" s="153"/>
      <c r="IQ397" s="153"/>
      <c r="IR397" s="153"/>
      <c r="IS397" s="153"/>
      <c r="IT397" s="153"/>
      <c r="IU397" s="153"/>
      <c r="IV397" s="153"/>
      <c r="IW397" s="153"/>
      <c r="IX397" s="153"/>
      <c r="IY397" s="153"/>
      <c r="IZ397" s="153"/>
      <c r="JA397" s="153"/>
      <c r="JB397" s="153"/>
      <c r="JC397" s="153"/>
      <c r="JD397" s="153"/>
      <c r="JE397" s="153"/>
      <c r="JF397" s="153"/>
      <c r="JG397" s="153"/>
      <c r="JH397" s="153"/>
      <c r="JI397" s="153"/>
      <c r="JJ397" s="153"/>
      <c r="JK397" s="153"/>
      <c r="JL397" s="153"/>
      <c r="JM397" s="153"/>
      <c r="JN397" s="153"/>
      <c r="JO397" s="153"/>
      <c r="JP397" s="153"/>
      <c r="JQ397" s="153"/>
      <c r="JR397" s="153"/>
      <c r="JS397" s="153"/>
      <c r="JT397" s="153"/>
      <c r="JU397" s="153"/>
      <c r="JV397" s="153"/>
      <c r="JW397" s="153"/>
      <c r="JX397" s="153"/>
      <c r="JY397" s="153"/>
      <c r="JZ397" s="153"/>
      <c r="KA397" s="153"/>
      <c r="KB397" s="153"/>
      <c r="KC397" s="153"/>
      <c r="KD397" s="153"/>
      <c r="KE397" s="153"/>
      <c r="KF397" s="153"/>
      <c r="KG397" s="153"/>
      <c r="KH397" s="153"/>
      <c r="KI397" s="153"/>
      <c r="KJ397" s="153"/>
      <c r="KK397" s="153"/>
      <c r="KL397" s="153"/>
      <c r="KM397" s="153"/>
      <c r="KN397" s="153"/>
      <c r="KO397" s="153"/>
      <c r="KP397" s="153"/>
      <c r="KQ397" s="153"/>
      <c r="KR397" s="153"/>
      <c r="KS397" s="153"/>
      <c r="KT397" s="153"/>
      <c r="KU397" s="153"/>
      <c r="KV397" s="153"/>
      <c r="KW397" s="153"/>
      <c r="KX397" s="153"/>
      <c r="KY397" s="153"/>
      <c r="KZ397" s="153"/>
      <c r="LA397" s="153"/>
      <c r="LB397" s="153"/>
      <c r="LC397" s="153"/>
      <c r="LD397" s="153"/>
      <c r="LE397" s="153"/>
      <c r="LF397" s="153"/>
      <c r="LG397" s="153"/>
      <c r="LH397" s="153"/>
      <c r="LI397" s="153"/>
      <c r="LJ397" s="153"/>
      <c r="LK397" s="153"/>
      <c r="LL397" s="153"/>
      <c r="LM397" s="153"/>
      <c r="LN397" s="153"/>
      <c r="LO397" s="153"/>
      <c r="LP397" s="153"/>
      <c r="LQ397" s="153"/>
      <c r="LR397" s="153"/>
      <c r="LS397" s="153"/>
      <c r="LT397" s="153"/>
      <c r="LU397" s="153"/>
      <c r="LV397" s="153"/>
      <c r="LW397" s="153"/>
      <c r="LX397" s="153"/>
      <c r="LY397" s="153"/>
      <c r="LZ397" s="153"/>
      <c r="MA397" s="153"/>
      <c r="MB397" s="153"/>
      <c r="MC397" s="153"/>
      <c r="MD397" s="153"/>
      <c r="ME397" s="153"/>
      <c r="MF397" s="153"/>
      <c r="MG397" s="153"/>
      <c r="MH397" s="153"/>
      <c r="MI397" s="153"/>
      <c r="MJ397" s="153"/>
      <c r="MK397" s="153"/>
      <c r="ML397" s="153"/>
      <c r="MM397" s="153"/>
      <c r="MN397" s="153"/>
      <c r="MO397" s="153"/>
      <c r="MP397" s="153"/>
      <c r="MQ397" s="153"/>
      <c r="MR397" s="153"/>
      <c r="MS397" s="153"/>
      <c r="MT397" s="153"/>
      <c r="MU397" s="153"/>
      <c r="MV397" s="153"/>
      <c r="MW397" s="153"/>
      <c r="MX397" s="153"/>
      <c r="MY397" s="153"/>
      <c r="MZ397" s="153"/>
      <c r="NA397" s="153"/>
      <c r="NB397" s="153"/>
      <c r="NC397" s="153"/>
      <c r="ND397" s="153"/>
      <c r="NE397" s="153"/>
      <c r="NF397" s="153"/>
      <c r="NG397" s="153"/>
      <c r="NH397" s="153"/>
      <c r="NI397" s="153"/>
      <c r="NJ397" s="153"/>
      <c r="NK397" s="153"/>
      <c r="NL397" s="153"/>
      <c r="NM397" s="153"/>
      <c r="NN397" s="153"/>
      <c r="NO397" s="153"/>
      <c r="NP397" s="153"/>
      <c r="NQ397" s="153"/>
      <c r="NR397" s="153"/>
      <c r="NS397" s="153"/>
      <c r="NT397" s="153"/>
      <c r="NU397" s="153"/>
      <c r="NV397" s="153"/>
      <c r="NW397" s="153"/>
      <c r="NX397" s="153"/>
      <c r="NY397" s="153"/>
      <c r="NZ397" s="153"/>
      <c r="OA397" s="153"/>
      <c r="OB397" s="153"/>
      <c r="OC397" s="153"/>
      <c r="OD397" s="153"/>
      <c r="OE397" s="153"/>
      <c r="OF397" s="153"/>
      <c r="OG397" s="153"/>
      <c r="OH397" s="153"/>
      <c r="OI397" s="153"/>
      <c r="OJ397" s="153"/>
      <c r="OK397" s="153"/>
      <c r="OL397" s="153"/>
      <c r="OM397" s="153"/>
      <c r="ON397" s="153"/>
      <c r="OO397" s="154"/>
      <c r="OP397" s="144"/>
      <c r="OQ397" s="155">
        <v>18684</v>
      </c>
      <c r="OR397" s="153"/>
      <c r="OS397" s="153"/>
      <c r="OT397" s="153"/>
      <c r="OU397" s="153"/>
      <c r="OV397" s="153"/>
      <c r="OW397" s="153"/>
      <c r="OX397" s="153"/>
      <c r="OY397" s="153"/>
      <c r="OZ397" s="153"/>
      <c r="PA397" s="153"/>
      <c r="PB397" s="153"/>
      <c r="PC397" s="153"/>
      <c r="PD397" s="153"/>
      <c r="PE397" s="153"/>
      <c r="PF397" s="153"/>
      <c r="PG397" s="153"/>
      <c r="PH397" s="153"/>
      <c r="PI397" s="153"/>
      <c r="PJ397" s="156"/>
      <c r="PK397" s="144">
        <v>18684</v>
      </c>
      <c r="PL397" s="144">
        <v>18684</v>
      </c>
    </row>
    <row r="398" spans="1:428" ht="15" x14ac:dyDescent="0.25">
      <c r="A398" s="158" t="s">
        <v>672</v>
      </c>
      <c r="B398" s="159" t="s">
        <v>755</v>
      </c>
      <c r="C398" s="149" t="s">
        <v>582</v>
      </c>
      <c r="D398" s="155"/>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c r="AA398" s="153"/>
      <c r="AB398" s="153"/>
      <c r="AC398" s="153"/>
      <c r="AD398" s="153"/>
      <c r="AE398" s="153"/>
      <c r="AF398" s="153"/>
      <c r="AG398" s="153"/>
      <c r="AH398" s="153"/>
      <c r="AI398" s="153"/>
      <c r="AJ398" s="153"/>
      <c r="AK398" s="153"/>
      <c r="AL398" s="153"/>
      <c r="AM398" s="153"/>
      <c r="AN398" s="153"/>
      <c r="AO398" s="153"/>
      <c r="AP398" s="153"/>
      <c r="AQ398" s="153"/>
      <c r="AR398" s="153"/>
      <c r="AS398" s="153"/>
      <c r="AT398" s="153"/>
      <c r="AU398" s="153"/>
      <c r="AV398" s="153"/>
      <c r="AW398" s="153"/>
      <c r="AX398" s="153"/>
      <c r="AY398" s="153"/>
      <c r="AZ398" s="153"/>
      <c r="BA398" s="153"/>
      <c r="BB398" s="153"/>
      <c r="BC398" s="153"/>
      <c r="BD398" s="153"/>
      <c r="BE398" s="153"/>
      <c r="BF398" s="153"/>
      <c r="BG398" s="153"/>
      <c r="BH398" s="153"/>
      <c r="BI398" s="153"/>
      <c r="BJ398" s="153"/>
      <c r="BK398" s="153"/>
      <c r="BL398" s="153"/>
      <c r="BM398" s="153"/>
      <c r="BN398" s="153"/>
      <c r="BO398" s="153"/>
      <c r="BP398" s="153"/>
      <c r="BQ398" s="153"/>
      <c r="BR398" s="153"/>
      <c r="BS398" s="153"/>
      <c r="BT398" s="153"/>
      <c r="BU398" s="153"/>
      <c r="BV398" s="153"/>
      <c r="BW398" s="153"/>
      <c r="BX398" s="153"/>
      <c r="BY398" s="153"/>
      <c r="BZ398" s="153"/>
      <c r="CA398" s="153"/>
      <c r="CB398" s="153"/>
      <c r="CC398" s="153"/>
      <c r="CD398" s="153"/>
      <c r="CE398" s="153"/>
      <c r="CF398" s="153"/>
      <c r="CG398" s="153"/>
      <c r="CH398" s="153"/>
      <c r="CI398" s="153"/>
      <c r="CJ398" s="153"/>
      <c r="CK398" s="153"/>
      <c r="CL398" s="153"/>
      <c r="CM398" s="153"/>
      <c r="CN398" s="153"/>
      <c r="CO398" s="153"/>
      <c r="CP398" s="153"/>
      <c r="CQ398" s="153"/>
      <c r="CR398" s="153"/>
      <c r="CS398" s="153"/>
      <c r="CT398" s="153"/>
      <c r="CU398" s="153"/>
      <c r="CV398" s="153"/>
      <c r="CW398" s="153"/>
      <c r="CX398" s="153"/>
      <c r="CY398" s="153"/>
      <c r="CZ398" s="153"/>
      <c r="DA398" s="153"/>
      <c r="DB398" s="153"/>
      <c r="DC398" s="153"/>
      <c r="DD398" s="153"/>
      <c r="DE398" s="153"/>
      <c r="DF398" s="153"/>
      <c r="DG398" s="153"/>
      <c r="DH398" s="153"/>
      <c r="DI398" s="153"/>
      <c r="DJ398" s="153"/>
      <c r="DK398" s="153"/>
      <c r="DL398" s="153"/>
      <c r="DM398" s="153"/>
      <c r="DN398" s="153"/>
      <c r="DO398" s="153"/>
      <c r="DP398" s="153"/>
      <c r="DQ398" s="153"/>
      <c r="DR398" s="153"/>
      <c r="DS398" s="153"/>
      <c r="DT398" s="153"/>
      <c r="DU398" s="153"/>
      <c r="DV398" s="153"/>
      <c r="DW398" s="153"/>
      <c r="DX398" s="153"/>
      <c r="DY398" s="153"/>
      <c r="DZ398" s="153"/>
      <c r="EA398" s="153"/>
      <c r="EB398" s="153"/>
      <c r="EC398" s="153"/>
      <c r="ED398" s="153"/>
      <c r="EE398" s="153"/>
      <c r="EF398" s="153"/>
      <c r="EG398" s="153"/>
      <c r="EH398" s="153"/>
      <c r="EI398" s="153"/>
      <c r="EJ398" s="153"/>
      <c r="EK398" s="153"/>
      <c r="EL398" s="153"/>
      <c r="EM398" s="153"/>
      <c r="EN398" s="153"/>
      <c r="EO398" s="153"/>
      <c r="EP398" s="153"/>
      <c r="EQ398" s="153"/>
      <c r="ER398" s="153"/>
      <c r="ES398" s="153"/>
      <c r="ET398" s="153"/>
      <c r="EU398" s="153"/>
      <c r="EV398" s="153"/>
      <c r="EW398" s="153"/>
      <c r="EX398" s="153"/>
      <c r="EY398" s="153"/>
      <c r="EZ398" s="153"/>
      <c r="FA398" s="153"/>
      <c r="FB398" s="153"/>
      <c r="FC398" s="153"/>
      <c r="FD398" s="153"/>
      <c r="FE398" s="153"/>
      <c r="FF398" s="153"/>
      <c r="FG398" s="153"/>
      <c r="FH398" s="153"/>
      <c r="FI398" s="153"/>
      <c r="FJ398" s="153"/>
      <c r="FK398" s="153"/>
      <c r="FL398" s="153"/>
      <c r="FM398" s="153"/>
      <c r="FN398" s="153"/>
      <c r="FO398" s="153"/>
      <c r="FP398" s="153"/>
      <c r="FQ398" s="153"/>
      <c r="FR398" s="153"/>
      <c r="FS398" s="153"/>
      <c r="FT398" s="153"/>
      <c r="FU398" s="153"/>
      <c r="FV398" s="153"/>
      <c r="FW398" s="153"/>
      <c r="FX398" s="153"/>
      <c r="FY398" s="153"/>
      <c r="FZ398" s="153"/>
      <c r="GA398" s="153"/>
      <c r="GB398" s="153"/>
      <c r="GC398" s="153"/>
      <c r="GD398" s="153"/>
      <c r="GE398" s="153"/>
      <c r="GF398" s="153"/>
      <c r="GG398" s="153"/>
      <c r="GH398" s="153"/>
      <c r="GI398" s="153"/>
      <c r="GJ398" s="153"/>
      <c r="GK398" s="153"/>
      <c r="GL398" s="153"/>
      <c r="GM398" s="153"/>
      <c r="GN398" s="153"/>
      <c r="GO398" s="153"/>
      <c r="GP398" s="153"/>
      <c r="GQ398" s="153"/>
      <c r="GR398" s="153"/>
      <c r="GS398" s="153"/>
      <c r="GT398" s="153"/>
      <c r="GU398" s="153"/>
      <c r="GV398" s="153"/>
      <c r="GW398" s="153"/>
      <c r="GX398" s="153"/>
      <c r="GY398" s="153"/>
      <c r="GZ398" s="153"/>
      <c r="HA398" s="153"/>
      <c r="HB398" s="153"/>
      <c r="HC398" s="153"/>
      <c r="HD398" s="153"/>
      <c r="HE398" s="153"/>
      <c r="HF398" s="153"/>
      <c r="HG398" s="153"/>
      <c r="HH398" s="153"/>
      <c r="HI398" s="153"/>
      <c r="HJ398" s="153"/>
      <c r="HK398" s="153"/>
      <c r="HL398" s="153"/>
      <c r="HM398" s="153"/>
      <c r="HN398" s="153"/>
      <c r="HO398" s="153"/>
      <c r="HP398" s="153"/>
      <c r="HQ398" s="153"/>
      <c r="HR398" s="153"/>
      <c r="HS398" s="153"/>
      <c r="HT398" s="153"/>
      <c r="HU398" s="153"/>
      <c r="HV398" s="153"/>
      <c r="HW398" s="153"/>
      <c r="HX398" s="153"/>
      <c r="HY398" s="153"/>
      <c r="HZ398" s="153"/>
      <c r="IA398" s="153"/>
      <c r="IB398" s="153"/>
      <c r="IC398" s="153"/>
      <c r="ID398" s="153"/>
      <c r="IE398" s="153"/>
      <c r="IF398" s="153"/>
      <c r="IG398" s="153"/>
      <c r="IH398" s="153"/>
      <c r="II398" s="153"/>
      <c r="IJ398" s="153"/>
      <c r="IK398" s="153"/>
      <c r="IL398" s="153"/>
      <c r="IM398" s="153"/>
      <c r="IN398" s="153"/>
      <c r="IO398" s="153"/>
      <c r="IP398" s="153"/>
      <c r="IQ398" s="153"/>
      <c r="IR398" s="153"/>
      <c r="IS398" s="153"/>
      <c r="IT398" s="153"/>
      <c r="IU398" s="153"/>
      <c r="IV398" s="153"/>
      <c r="IW398" s="153"/>
      <c r="IX398" s="153"/>
      <c r="IY398" s="153"/>
      <c r="IZ398" s="153"/>
      <c r="JA398" s="153"/>
      <c r="JB398" s="153"/>
      <c r="JC398" s="153"/>
      <c r="JD398" s="153"/>
      <c r="JE398" s="153"/>
      <c r="JF398" s="153"/>
      <c r="JG398" s="153"/>
      <c r="JH398" s="153"/>
      <c r="JI398" s="153"/>
      <c r="JJ398" s="153"/>
      <c r="JK398" s="153"/>
      <c r="JL398" s="153"/>
      <c r="JM398" s="153"/>
      <c r="JN398" s="153"/>
      <c r="JO398" s="153"/>
      <c r="JP398" s="153"/>
      <c r="JQ398" s="153"/>
      <c r="JR398" s="153"/>
      <c r="JS398" s="153"/>
      <c r="JT398" s="153"/>
      <c r="JU398" s="153"/>
      <c r="JV398" s="153"/>
      <c r="JW398" s="153"/>
      <c r="JX398" s="153"/>
      <c r="JY398" s="153"/>
      <c r="JZ398" s="153"/>
      <c r="KA398" s="153"/>
      <c r="KB398" s="153"/>
      <c r="KC398" s="153"/>
      <c r="KD398" s="153"/>
      <c r="KE398" s="153"/>
      <c r="KF398" s="153"/>
      <c r="KG398" s="153"/>
      <c r="KH398" s="153"/>
      <c r="KI398" s="153"/>
      <c r="KJ398" s="153"/>
      <c r="KK398" s="153"/>
      <c r="KL398" s="153"/>
      <c r="KM398" s="153"/>
      <c r="KN398" s="153"/>
      <c r="KO398" s="153"/>
      <c r="KP398" s="153"/>
      <c r="KQ398" s="153"/>
      <c r="KR398" s="153"/>
      <c r="KS398" s="153"/>
      <c r="KT398" s="153"/>
      <c r="KU398" s="153"/>
      <c r="KV398" s="153"/>
      <c r="KW398" s="153"/>
      <c r="KX398" s="153"/>
      <c r="KY398" s="153"/>
      <c r="KZ398" s="153"/>
      <c r="LA398" s="153"/>
      <c r="LB398" s="153"/>
      <c r="LC398" s="153"/>
      <c r="LD398" s="153"/>
      <c r="LE398" s="153"/>
      <c r="LF398" s="153"/>
      <c r="LG398" s="153"/>
      <c r="LH398" s="153"/>
      <c r="LI398" s="153"/>
      <c r="LJ398" s="153"/>
      <c r="LK398" s="153"/>
      <c r="LL398" s="153"/>
      <c r="LM398" s="153"/>
      <c r="LN398" s="153"/>
      <c r="LO398" s="153"/>
      <c r="LP398" s="153"/>
      <c r="LQ398" s="153"/>
      <c r="LR398" s="153"/>
      <c r="LS398" s="153"/>
      <c r="LT398" s="153"/>
      <c r="LU398" s="153"/>
      <c r="LV398" s="153"/>
      <c r="LW398" s="153"/>
      <c r="LX398" s="153"/>
      <c r="LY398" s="153"/>
      <c r="LZ398" s="153"/>
      <c r="MA398" s="153"/>
      <c r="MB398" s="153"/>
      <c r="MC398" s="153"/>
      <c r="MD398" s="153"/>
      <c r="ME398" s="153"/>
      <c r="MF398" s="153"/>
      <c r="MG398" s="153"/>
      <c r="MH398" s="153"/>
      <c r="MI398" s="153"/>
      <c r="MJ398" s="153"/>
      <c r="MK398" s="153"/>
      <c r="ML398" s="153"/>
      <c r="MM398" s="153"/>
      <c r="MN398" s="153"/>
      <c r="MO398" s="153"/>
      <c r="MP398" s="153"/>
      <c r="MQ398" s="153"/>
      <c r="MR398" s="153"/>
      <c r="MS398" s="153"/>
      <c r="MT398" s="153"/>
      <c r="MU398" s="153"/>
      <c r="MV398" s="153"/>
      <c r="MW398" s="153"/>
      <c r="MX398" s="153"/>
      <c r="MY398" s="153"/>
      <c r="MZ398" s="153"/>
      <c r="NA398" s="153"/>
      <c r="NB398" s="153"/>
      <c r="NC398" s="153"/>
      <c r="ND398" s="153"/>
      <c r="NE398" s="153"/>
      <c r="NF398" s="153"/>
      <c r="NG398" s="153"/>
      <c r="NH398" s="153"/>
      <c r="NI398" s="153"/>
      <c r="NJ398" s="153"/>
      <c r="NK398" s="153"/>
      <c r="NL398" s="153"/>
      <c r="NM398" s="153"/>
      <c r="NN398" s="153"/>
      <c r="NO398" s="153"/>
      <c r="NP398" s="153"/>
      <c r="NQ398" s="153"/>
      <c r="NR398" s="153"/>
      <c r="NS398" s="153"/>
      <c r="NT398" s="153"/>
      <c r="NU398" s="153"/>
      <c r="NV398" s="153"/>
      <c r="NW398" s="153"/>
      <c r="NX398" s="153"/>
      <c r="NY398" s="153"/>
      <c r="NZ398" s="153"/>
      <c r="OA398" s="153"/>
      <c r="OB398" s="153"/>
      <c r="OC398" s="153"/>
      <c r="OD398" s="153"/>
      <c r="OE398" s="153"/>
      <c r="OF398" s="153"/>
      <c r="OG398" s="153"/>
      <c r="OH398" s="153"/>
      <c r="OI398" s="153"/>
      <c r="OJ398" s="153"/>
      <c r="OK398" s="153"/>
      <c r="OL398" s="153"/>
      <c r="OM398" s="153"/>
      <c r="ON398" s="153"/>
      <c r="OO398" s="154"/>
      <c r="OP398" s="144"/>
      <c r="OQ398" s="155"/>
      <c r="OR398" s="153"/>
      <c r="OS398" s="153"/>
      <c r="OT398" s="153"/>
      <c r="OU398" s="153"/>
      <c r="OV398" s="153"/>
      <c r="OW398" s="153"/>
      <c r="OX398" s="153"/>
      <c r="OY398" s="153">
        <v>599358</v>
      </c>
      <c r="OZ398" s="153"/>
      <c r="PA398" s="153"/>
      <c r="PB398" s="153"/>
      <c r="PC398" s="153"/>
      <c r="PD398" s="153"/>
      <c r="PE398" s="153"/>
      <c r="PF398" s="153"/>
      <c r="PG398" s="153"/>
      <c r="PH398" s="153"/>
      <c r="PI398" s="153"/>
      <c r="PJ398" s="156"/>
      <c r="PK398" s="144">
        <v>599358</v>
      </c>
      <c r="PL398" s="144">
        <v>599358</v>
      </c>
    </row>
    <row r="399" spans="1:428" ht="15" x14ac:dyDescent="0.25">
      <c r="A399" s="158" t="s">
        <v>673</v>
      </c>
      <c r="B399" s="159" t="s">
        <v>756</v>
      </c>
      <c r="C399" s="149" t="s">
        <v>583</v>
      </c>
      <c r="D399" s="155"/>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c r="AA399" s="153"/>
      <c r="AB399" s="153"/>
      <c r="AC399" s="153"/>
      <c r="AD399" s="153"/>
      <c r="AE399" s="153"/>
      <c r="AF399" s="153"/>
      <c r="AG399" s="153"/>
      <c r="AH399" s="153"/>
      <c r="AI399" s="153"/>
      <c r="AJ399" s="153"/>
      <c r="AK399" s="153"/>
      <c r="AL399" s="153"/>
      <c r="AM399" s="153"/>
      <c r="AN399" s="153"/>
      <c r="AO399" s="153"/>
      <c r="AP399" s="153"/>
      <c r="AQ399" s="153"/>
      <c r="AR399" s="153"/>
      <c r="AS399" s="153"/>
      <c r="AT399" s="153"/>
      <c r="AU399" s="153"/>
      <c r="AV399" s="153"/>
      <c r="AW399" s="153"/>
      <c r="AX399" s="153"/>
      <c r="AY399" s="153"/>
      <c r="AZ399" s="153"/>
      <c r="BA399" s="153"/>
      <c r="BB399" s="153"/>
      <c r="BC399" s="153"/>
      <c r="BD399" s="153"/>
      <c r="BE399" s="153"/>
      <c r="BF399" s="153"/>
      <c r="BG399" s="153"/>
      <c r="BH399" s="153"/>
      <c r="BI399" s="153"/>
      <c r="BJ399" s="153"/>
      <c r="BK399" s="153"/>
      <c r="BL399" s="153"/>
      <c r="BM399" s="153"/>
      <c r="BN399" s="153"/>
      <c r="BO399" s="153"/>
      <c r="BP399" s="153"/>
      <c r="BQ399" s="153"/>
      <c r="BR399" s="153"/>
      <c r="BS399" s="153"/>
      <c r="BT399" s="153"/>
      <c r="BU399" s="153"/>
      <c r="BV399" s="153"/>
      <c r="BW399" s="153"/>
      <c r="BX399" s="153"/>
      <c r="BY399" s="153"/>
      <c r="BZ399" s="153"/>
      <c r="CA399" s="153"/>
      <c r="CB399" s="153"/>
      <c r="CC399" s="153"/>
      <c r="CD399" s="153"/>
      <c r="CE399" s="153"/>
      <c r="CF399" s="153"/>
      <c r="CG399" s="153"/>
      <c r="CH399" s="153"/>
      <c r="CI399" s="153"/>
      <c r="CJ399" s="153"/>
      <c r="CK399" s="153"/>
      <c r="CL399" s="153"/>
      <c r="CM399" s="153"/>
      <c r="CN399" s="153"/>
      <c r="CO399" s="153"/>
      <c r="CP399" s="153"/>
      <c r="CQ399" s="153"/>
      <c r="CR399" s="153"/>
      <c r="CS399" s="153"/>
      <c r="CT399" s="153"/>
      <c r="CU399" s="153"/>
      <c r="CV399" s="153"/>
      <c r="CW399" s="153"/>
      <c r="CX399" s="153"/>
      <c r="CY399" s="153"/>
      <c r="CZ399" s="153"/>
      <c r="DA399" s="153"/>
      <c r="DB399" s="153"/>
      <c r="DC399" s="153"/>
      <c r="DD399" s="153"/>
      <c r="DE399" s="153"/>
      <c r="DF399" s="153"/>
      <c r="DG399" s="153"/>
      <c r="DH399" s="153"/>
      <c r="DI399" s="153"/>
      <c r="DJ399" s="153"/>
      <c r="DK399" s="153"/>
      <c r="DL399" s="153"/>
      <c r="DM399" s="153"/>
      <c r="DN399" s="153"/>
      <c r="DO399" s="153"/>
      <c r="DP399" s="153"/>
      <c r="DQ399" s="153"/>
      <c r="DR399" s="153"/>
      <c r="DS399" s="153"/>
      <c r="DT399" s="153"/>
      <c r="DU399" s="153"/>
      <c r="DV399" s="153"/>
      <c r="DW399" s="153"/>
      <c r="DX399" s="153"/>
      <c r="DY399" s="153"/>
      <c r="DZ399" s="153"/>
      <c r="EA399" s="153"/>
      <c r="EB399" s="153"/>
      <c r="EC399" s="153"/>
      <c r="ED399" s="153"/>
      <c r="EE399" s="153"/>
      <c r="EF399" s="153"/>
      <c r="EG399" s="153"/>
      <c r="EH399" s="153"/>
      <c r="EI399" s="153"/>
      <c r="EJ399" s="153"/>
      <c r="EK399" s="153"/>
      <c r="EL399" s="153"/>
      <c r="EM399" s="153"/>
      <c r="EN399" s="153"/>
      <c r="EO399" s="153"/>
      <c r="EP399" s="153"/>
      <c r="EQ399" s="153"/>
      <c r="ER399" s="153"/>
      <c r="ES399" s="153"/>
      <c r="ET399" s="153"/>
      <c r="EU399" s="153"/>
      <c r="EV399" s="153"/>
      <c r="EW399" s="153"/>
      <c r="EX399" s="153"/>
      <c r="EY399" s="153"/>
      <c r="EZ399" s="153"/>
      <c r="FA399" s="153"/>
      <c r="FB399" s="153"/>
      <c r="FC399" s="153"/>
      <c r="FD399" s="153"/>
      <c r="FE399" s="153"/>
      <c r="FF399" s="153"/>
      <c r="FG399" s="153"/>
      <c r="FH399" s="153"/>
      <c r="FI399" s="153"/>
      <c r="FJ399" s="153"/>
      <c r="FK399" s="153"/>
      <c r="FL399" s="153"/>
      <c r="FM399" s="153"/>
      <c r="FN399" s="153"/>
      <c r="FO399" s="153"/>
      <c r="FP399" s="153"/>
      <c r="FQ399" s="153"/>
      <c r="FR399" s="153"/>
      <c r="FS399" s="153"/>
      <c r="FT399" s="153"/>
      <c r="FU399" s="153"/>
      <c r="FV399" s="153"/>
      <c r="FW399" s="153"/>
      <c r="FX399" s="153"/>
      <c r="FY399" s="153"/>
      <c r="FZ399" s="153"/>
      <c r="GA399" s="153"/>
      <c r="GB399" s="153"/>
      <c r="GC399" s="153"/>
      <c r="GD399" s="153"/>
      <c r="GE399" s="153"/>
      <c r="GF399" s="153"/>
      <c r="GG399" s="153"/>
      <c r="GH399" s="153"/>
      <c r="GI399" s="153"/>
      <c r="GJ399" s="153"/>
      <c r="GK399" s="153"/>
      <c r="GL399" s="153"/>
      <c r="GM399" s="153"/>
      <c r="GN399" s="153"/>
      <c r="GO399" s="153"/>
      <c r="GP399" s="153"/>
      <c r="GQ399" s="153"/>
      <c r="GR399" s="153"/>
      <c r="GS399" s="153"/>
      <c r="GT399" s="153"/>
      <c r="GU399" s="153"/>
      <c r="GV399" s="153"/>
      <c r="GW399" s="153"/>
      <c r="GX399" s="153"/>
      <c r="GY399" s="153"/>
      <c r="GZ399" s="153"/>
      <c r="HA399" s="153"/>
      <c r="HB399" s="153"/>
      <c r="HC399" s="153"/>
      <c r="HD399" s="153"/>
      <c r="HE399" s="153"/>
      <c r="HF399" s="153"/>
      <c r="HG399" s="153"/>
      <c r="HH399" s="153"/>
      <c r="HI399" s="153"/>
      <c r="HJ399" s="153"/>
      <c r="HK399" s="153"/>
      <c r="HL399" s="153"/>
      <c r="HM399" s="153"/>
      <c r="HN399" s="153"/>
      <c r="HO399" s="153"/>
      <c r="HP399" s="153"/>
      <c r="HQ399" s="153"/>
      <c r="HR399" s="153"/>
      <c r="HS399" s="153"/>
      <c r="HT399" s="153"/>
      <c r="HU399" s="153"/>
      <c r="HV399" s="153"/>
      <c r="HW399" s="153"/>
      <c r="HX399" s="153"/>
      <c r="HY399" s="153"/>
      <c r="HZ399" s="153"/>
      <c r="IA399" s="153"/>
      <c r="IB399" s="153"/>
      <c r="IC399" s="153"/>
      <c r="ID399" s="153"/>
      <c r="IE399" s="153"/>
      <c r="IF399" s="153"/>
      <c r="IG399" s="153"/>
      <c r="IH399" s="153"/>
      <c r="II399" s="153"/>
      <c r="IJ399" s="153"/>
      <c r="IK399" s="153"/>
      <c r="IL399" s="153"/>
      <c r="IM399" s="153"/>
      <c r="IN399" s="153"/>
      <c r="IO399" s="153"/>
      <c r="IP399" s="153"/>
      <c r="IQ399" s="153"/>
      <c r="IR399" s="153"/>
      <c r="IS399" s="153"/>
      <c r="IT399" s="153"/>
      <c r="IU399" s="153"/>
      <c r="IV399" s="153"/>
      <c r="IW399" s="153"/>
      <c r="IX399" s="153"/>
      <c r="IY399" s="153"/>
      <c r="IZ399" s="153"/>
      <c r="JA399" s="153"/>
      <c r="JB399" s="153"/>
      <c r="JC399" s="153"/>
      <c r="JD399" s="153"/>
      <c r="JE399" s="153"/>
      <c r="JF399" s="153"/>
      <c r="JG399" s="153"/>
      <c r="JH399" s="153"/>
      <c r="JI399" s="153"/>
      <c r="JJ399" s="153"/>
      <c r="JK399" s="153"/>
      <c r="JL399" s="153"/>
      <c r="JM399" s="153"/>
      <c r="JN399" s="153"/>
      <c r="JO399" s="153"/>
      <c r="JP399" s="153"/>
      <c r="JQ399" s="153"/>
      <c r="JR399" s="153"/>
      <c r="JS399" s="153"/>
      <c r="JT399" s="153"/>
      <c r="JU399" s="153"/>
      <c r="JV399" s="153"/>
      <c r="JW399" s="153"/>
      <c r="JX399" s="153"/>
      <c r="JY399" s="153"/>
      <c r="JZ399" s="153"/>
      <c r="KA399" s="153"/>
      <c r="KB399" s="153"/>
      <c r="KC399" s="153"/>
      <c r="KD399" s="153"/>
      <c r="KE399" s="153"/>
      <c r="KF399" s="153"/>
      <c r="KG399" s="153"/>
      <c r="KH399" s="153"/>
      <c r="KI399" s="153"/>
      <c r="KJ399" s="153"/>
      <c r="KK399" s="153"/>
      <c r="KL399" s="153"/>
      <c r="KM399" s="153"/>
      <c r="KN399" s="153"/>
      <c r="KO399" s="153"/>
      <c r="KP399" s="153"/>
      <c r="KQ399" s="153"/>
      <c r="KR399" s="153"/>
      <c r="KS399" s="153"/>
      <c r="KT399" s="153"/>
      <c r="KU399" s="153"/>
      <c r="KV399" s="153"/>
      <c r="KW399" s="153"/>
      <c r="KX399" s="153"/>
      <c r="KY399" s="153"/>
      <c r="KZ399" s="153"/>
      <c r="LA399" s="153"/>
      <c r="LB399" s="153"/>
      <c r="LC399" s="153"/>
      <c r="LD399" s="153"/>
      <c r="LE399" s="153"/>
      <c r="LF399" s="153"/>
      <c r="LG399" s="153"/>
      <c r="LH399" s="153"/>
      <c r="LI399" s="153"/>
      <c r="LJ399" s="153"/>
      <c r="LK399" s="153"/>
      <c r="LL399" s="153"/>
      <c r="LM399" s="153"/>
      <c r="LN399" s="153"/>
      <c r="LO399" s="153"/>
      <c r="LP399" s="153"/>
      <c r="LQ399" s="153"/>
      <c r="LR399" s="153"/>
      <c r="LS399" s="153"/>
      <c r="LT399" s="153"/>
      <c r="LU399" s="153"/>
      <c r="LV399" s="153"/>
      <c r="LW399" s="153"/>
      <c r="LX399" s="153"/>
      <c r="LY399" s="153"/>
      <c r="LZ399" s="153"/>
      <c r="MA399" s="153"/>
      <c r="MB399" s="153"/>
      <c r="MC399" s="153"/>
      <c r="MD399" s="153"/>
      <c r="ME399" s="153"/>
      <c r="MF399" s="153"/>
      <c r="MG399" s="153"/>
      <c r="MH399" s="153"/>
      <c r="MI399" s="153"/>
      <c r="MJ399" s="153"/>
      <c r="MK399" s="153"/>
      <c r="ML399" s="153"/>
      <c r="MM399" s="153"/>
      <c r="MN399" s="153"/>
      <c r="MO399" s="153"/>
      <c r="MP399" s="153"/>
      <c r="MQ399" s="153"/>
      <c r="MR399" s="153"/>
      <c r="MS399" s="153"/>
      <c r="MT399" s="153"/>
      <c r="MU399" s="153"/>
      <c r="MV399" s="153"/>
      <c r="MW399" s="153"/>
      <c r="MX399" s="153"/>
      <c r="MY399" s="153"/>
      <c r="MZ399" s="153"/>
      <c r="NA399" s="153"/>
      <c r="NB399" s="153"/>
      <c r="NC399" s="153"/>
      <c r="ND399" s="153"/>
      <c r="NE399" s="153"/>
      <c r="NF399" s="153"/>
      <c r="NG399" s="153"/>
      <c r="NH399" s="153"/>
      <c r="NI399" s="153"/>
      <c r="NJ399" s="153"/>
      <c r="NK399" s="153"/>
      <c r="NL399" s="153"/>
      <c r="NM399" s="153"/>
      <c r="NN399" s="153"/>
      <c r="NO399" s="153"/>
      <c r="NP399" s="153"/>
      <c r="NQ399" s="153"/>
      <c r="NR399" s="153"/>
      <c r="NS399" s="153"/>
      <c r="NT399" s="153"/>
      <c r="NU399" s="153"/>
      <c r="NV399" s="153"/>
      <c r="NW399" s="153"/>
      <c r="NX399" s="153"/>
      <c r="NY399" s="153"/>
      <c r="NZ399" s="153"/>
      <c r="OA399" s="153"/>
      <c r="OB399" s="153"/>
      <c r="OC399" s="153"/>
      <c r="OD399" s="153"/>
      <c r="OE399" s="153"/>
      <c r="OF399" s="153"/>
      <c r="OG399" s="153"/>
      <c r="OH399" s="153"/>
      <c r="OI399" s="153"/>
      <c r="OJ399" s="153"/>
      <c r="OK399" s="153"/>
      <c r="OL399" s="153"/>
      <c r="OM399" s="153"/>
      <c r="ON399" s="153"/>
      <c r="OO399" s="154"/>
      <c r="OP399" s="144"/>
      <c r="OQ399" s="155"/>
      <c r="OR399" s="153"/>
      <c r="OS399" s="153"/>
      <c r="OT399" s="153"/>
      <c r="OU399" s="153"/>
      <c r="OV399" s="153"/>
      <c r="OW399" s="153"/>
      <c r="OX399" s="153"/>
      <c r="OY399" s="153"/>
      <c r="OZ399" s="153"/>
      <c r="PA399" s="153"/>
      <c r="PB399" s="153"/>
      <c r="PC399" s="153">
        <v>379143</v>
      </c>
      <c r="PD399" s="153"/>
      <c r="PE399" s="153"/>
      <c r="PF399" s="153"/>
      <c r="PG399" s="153"/>
      <c r="PH399" s="153"/>
      <c r="PI399" s="153"/>
      <c r="PJ399" s="156"/>
      <c r="PK399" s="144">
        <v>379143</v>
      </c>
      <c r="PL399" s="144">
        <v>379143</v>
      </c>
    </row>
    <row r="400" spans="1:428" ht="15" x14ac:dyDescent="0.25">
      <c r="A400" s="158">
        <v>491000</v>
      </c>
      <c r="B400" s="159" t="s">
        <v>756</v>
      </c>
      <c r="C400" s="149" t="s">
        <v>584</v>
      </c>
      <c r="D400" s="155">
        <v>1</v>
      </c>
      <c r="E400" s="153">
        <v>3</v>
      </c>
      <c r="F400" s="153">
        <v>1</v>
      </c>
      <c r="G400" s="153"/>
      <c r="H400" s="153"/>
      <c r="I400" s="153">
        <v>0</v>
      </c>
      <c r="J400" s="153">
        <v>6</v>
      </c>
      <c r="K400" s="153"/>
      <c r="L400" s="153">
        <v>0</v>
      </c>
      <c r="M400" s="153"/>
      <c r="N400" s="153"/>
      <c r="O400" s="153"/>
      <c r="P400" s="153">
        <v>4</v>
      </c>
      <c r="Q400" s="153"/>
      <c r="R400" s="153">
        <v>1</v>
      </c>
      <c r="S400" s="153"/>
      <c r="T400" s="153">
        <v>2</v>
      </c>
      <c r="U400" s="153"/>
      <c r="V400" s="153">
        <v>0</v>
      </c>
      <c r="W400" s="153"/>
      <c r="X400" s="153"/>
      <c r="Y400" s="153">
        <v>219</v>
      </c>
      <c r="Z400" s="153">
        <v>72</v>
      </c>
      <c r="AA400" s="153">
        <v>10</v>
      </c>
      <c r="AB400" s="153"/>
      <c r="AC400" s="153"/>
      <c r="AD400" s="153">
        <v>7</v>
      </c>
      <c r="AE400" s="153">
        <v>2</v>
      </c>
      <c r="AF400" s="153"/>
      <c r="AG400" s="153"/>
      <c r="AH400" s="153"/>
      <c r="AI400" s="153"/>
      <c r="AJ400" s="153"/>
      <c r="AK400" s="153"/>
      <c r="AL400" s="153"/>
      <c r="AM400" s="153"/>
      <c r="AN400" s="153"/>
      <c r="AO400" s="153"/>
      <c r="AP400" s="153"/>
      <c r="AQ400" s="153"/>
      <c r="AR400" s="153"/>
      <c r="AS400" s="153"/>
      <c r="AT400" s="153"/>
      <c r="AU400" s="153"/>
      <c r="AV400" s="153"/>
      <c r="AW400" s="153"/>
      <c r="AX400" s="153"/>
      <c r="AY400" s="153"/>
      <c r="AZ400" s="153"/>
      <c r="BA400" s="153"/>
      <c r="BB400" s="153"/>
      <c r="BC400" s="153"/>
      <c r="BD400" s="153">
        <v>2</v>
      </c>
      <c r="BE400" s="153">
        <v>4</v>
      </c>
      <c r="BF400" s="153">
        <v>2</v>
      </c>
      <c r="BG400" s="153">
        <v>1</v>
      </c>
      <c r="BH400" s="153">
        <v>11</v>
      </c>
      <c r="BI400" s="153">
        <v>4</v>
      </c>
      <c r="BJ400" s="153">
        <v>2</v>
      </c>
      <c r="BK400" s="153">
        <v>2</v>
      </c>
      <c r="BL400" s="153">
        <v>2</v>
      </c>
      <c r="BM400" s="153">
        <v>3</v>
      </c>
      <c r="BN400" s="153">
        <v>3</v>
      </c>
      <c r="BO400" s="153">
        <v>6</v>
      </c>
      <c r="BP400" s="153">
        <v>3</v>
      </c>
      <c r="BQ400" s="153">
        <v>9</v>
      </c>
      <c r="BR400" s="153">
        <v>4</v>
      </c>
      <c r="BS400" s="153">
        <v>24</v>
      </c>
      <c r="BT400" s="153">
        <v>6</v>
      </c>
      <c r="BU400" s="153">
        <v>4</v>
      </c>
      <c r="BV400" s="153">
        <v>4</v>
      </c>
      <c r="BW400" s="153">
        <v>3</v>
      </c>
      <c r="BX400" s="153">
        <v>4</v>
      </c>
      <c r="BY400" s="153">
        <v>4</v>
      </c>
      <c r="BZ400" s="153">
        <v>7</v>
      </c>
      <c r="CA400" s="153">
        <v>4</v>
      </c>
      <c r="CB400" s="153">
        <v>10</v>
      </c>
      <c r="CC400" s="153">
        <v>4</v>
      </c>
      <c r="CD400" s="153">
        <v>3</v>
      </c>
      <c r="CE400" s="153">
        <v>3</v>
      </c>
      <c r="CF400" s="153">
        <v>12</v>
      </c>
      <c r="CG400" s="153">
        <v>3</v>
      </c>
      <c r="CH400" s="153">
        <v>19</v>
      </c>
      <c r="CI400" s="153">
        <v>12</v>
      </c>
      <c r="CJ400" s="153">
        <v>30</v>
      </c>
      <c r="CK400" s="153">
        <v>4</v>
      </c>
      <c r="CL400" s="153">
        <v>7</v>
      </c>
      <c r="CM400" s="153">
        <v>36</v>
      </c>
      <c r="CN400" s="153"/>
      <c r="CO400" s="153"/>
      <c r="CP400" s="153">
        <v>14</v>
      </c>
      <c r="CQ400" s="153">
        <v>4</v>
      </c>
      <c r="CR400" s="153">
        <v>1</v>
      </c>
      <c r="CS400" s="153"/>
      <c r="CT400" s="153">
        <v>1</v>
      </c>
      <c r="CU400" s="153">
        <v>2</v>
      </c>
      <c r="CV400" s="153">
        <v>12</v>
      </c>
      <c r="CW400" s="153">
        <v>2</v>
      </c>
      <c r="CX400" s="153">
        <v>31</v>
      </c>
      <c r="CY400" s="153">
        <v>1</v>
      </c>
      <c r="CZ400" s="153">
        <v>1</v>
      </c>
      <c r="DA400" s="153">
        <v>36</v>
      </c>
      <c r="DB400" s="153">
        <v>7</v>
      </c>
      <c r="DC400" s="153">
        <v>23</v>
      </c>
      <c r="DD400" s="153">
        <v>19</v>
      </c>
      <c r="DE400" s="153">
        <v>2</v>
      </c>
      <c r="DF400" s="153">
        <v>6</v>
      </c>
      <c r="DG400" s="153">
        <v>1</v>
      </c>
      <c r="DH400" s="153">
        <v>19</v>
      </c>
      <c r="DI400" s="153">
        <v>3</v>
      </c>
      <c r="DJ400" s="153">
        <v>0</v>
      </c>
      <c r="DK400" s="153">
        <v>0</v>
      </c>
      <c r="DL400" s="153">
        <v>2</v>
      </c>
      <c r="DM400" s="153">
        <v>0</v>
      </c>
      <c r="DN400" s="153">
        <v>0</v>
      </c>
      <c r="DO400" s="153">
        <v>3</v>
      </c>
      <c r="DP400" s="153">
        <v>4</v>
      </c>
      <c r="DQ400" s="153">
        <v>3</v>
      </c>
      <c r="DR400" s="153">
        <v>11</v>
      </c>
      <c r="DS400" s="153">
        <v>7</v>
      </c>
      <c r="DT400" s="153">
        <v>6</v>
      </c>
      <c r="DU400" s="153">
        <v>3</v>
      </c>
      <c r="DV400" s="153">
        <v>5</v>
      </c>
      <c r="DW400" s="153">
        <v>10</v>
      </c>
      <c r="DX400" s="153">
        <v>8</v>
      </c>
      <c r="DY400" s="153">
        <v>10</v>
      </c>
      <c r="DZ400" s="153">
        <v>3</v>
      </c>
      <c r="EA400" s="153">
        <v>6</v>
      </c>
      <c r="EB400" s="153">
        <v>4</v>
      </c>
      <c r="EC400" s="153">
        <v>2</v>
      </c>
      <c r="ED400" s="153">
        <v>0</v>
      </c>
      <c r="EE400" s="153">
        <v>18</v>
      </c>
      <c r="EF400" s="153">
        <v>10</v>
      </c>
      <c r="EG400" s="153">
        <v>8</v>
      </c>
      <c r="EH400" s="153">
        <v>5</v>
      </c>
      <c r="EI400" s="153">
        <v>6</v>
      </c>
      <c r="EJ400" s="153">
        <v>39</v>
      </c>
      <c r="EK400" s="153">
        <v>10</v>
      </c>
      <c r="EL400" s="153"/>
      <c r="EM400" s="153"/>
      <c r="EN400" s="153">
        <v>6</v>
      </c>
      <c r="EO400" s="153">
        <v>39</v>
      </c>
      <c r="EP400" s="153"/>
      <c r="EQ400" s="153">
        <v>8</v>
      </c>
      <c r="ER400" s="153"/>
      <c r="ES400" s="153"/>
      <c r="ET400" s="153"/>
      <c r="EU400" s="153"/>
      <c r="EV400" s="153"/>
      <c r="EW400" s="153"/>
      <c r="EX400" s="153"/>
      <c r="EY400" s="153"/>
      <c r="EZ400" s="153"/>
      <c r="FA400" s="153"/>
      <c r="FB400" s="153"/>
      <c r="FC400" s="153"/>
      <c r="FD400" s="153"/>
      <c r="FE400" s="153"/>
      <c r="FF400" s="153"/>
      <c r="FG400" s="153"/>
      <c r="FH400" s="153"/>
      <c r="FI400" s="153"/>
      <c r="FJ400" s="153"/>
      <c r="FK400" s="153"/>
      <c r="FL400" s="153"/>
      <c r="FM400" s="153"/>
      <c r="FN400" s="153"/>
      <c r="FO400" s="153"/>
      <c r="FP400" s="153"/>
      <c r="FQ400" s="153"/>
      <c r="FR400" s="153"/>
      <c r="FS400" s="153"/>
      <c r="FT400" s="153"/>
      <c r="FU400" s="153"/>
      <c r="FV400" s="153"/>
      <c r="FW400" s="153"/>
      <c r="FX400" s="153"/>
      <c r="FY400" s="153"/>
      <c r="FZ400" s="153"/>
      <c r="GA400" s="153"/>
      <c r="GB400" s="153"/>
      <c r="GC400" s="153"/>
      <c r="GD400" s="153"/>
      <c r="GE400" s="153"/>
      <c r="GF400" s="153"/>
      <c r="GG400" s="153"/>
      <c r="GH400" s="153"/>
      <c r="GI400" s="153">
        <v>17</v>
      </c>
      <c r="GJ400" s="153"/>
      <c r="GK400" s="153"/>
      <c r="GL400" s="153"/>
      <c r="GM400" s="153"/>
      <c r="GN400" s="153"/>
      <c r="GO400" s="153"/>
      <c r="GP400" s="153"/>
      <c r="GQ400" s="153"/>
      <c r="GR400" s="153"/>
      <c r="GS400" s="153"/>
      <c r="GT400" s="153"/>
      <c r="GU400" s="153"/>
      <c r="GV400" s="153"/>
      <c r="GW400" s="153"/>
      <c r="GX400" s="153"/>
      <c r="GY400" s="153"/>
      <c r="GZ400" s="153"/>
      <c r="HA400" s="153"/>
      <c r="HB400" s="153"/>
      <c r="HC400" s="153"/>
      <c r="HD400" s="153"/>
      <c r="HE400" s="153"/>
      <c r="HF400" s="153"/>
      <c r="HG400" s="153"/>
      <c r="HH400" s="153"/>
      <c r="HI400" s="153"/>
      <c r="HJ400" s="153"/>
      <c r="HK400" s="153"/>
      <c r="HL400" s="153"/>
      <c r="HM400" s="153"/>
      <c r="HN400" s="153">
        <v>1</v>
      </c>
      <c r="HO400" s="153"/>
      <c r="HP400" s="153"/>
      <c r="HQ400" s="153"/>
      <c r="HR400" s="153"/>
      <c r="HS400" s="153"/>
      <c r="HT400" s="153"/>
      <c r="HU400" s="153"/>
      <c r="HV400" s="153"/>
      <c r="HW400" s="153"/>
      <c r="HX400" s="153"/>
      <c r="HY400" s="153"/>
      <c r="HZ400" s="153"/>
      <c r="IA400" s="153"/>
      <c r="IB400" s="153"/>
      <c r="IC400" s="153">
        <v>55</v>
      </c>
      <c r="ID400" s="153"/>
      <c r="IE400" s="153">
        <v>43</v>
      </c>
      <c r="IF400" s="153"/>
      <c r="IG400" s="153"/>
      <c r="IH400" s="153"/>
      <c r="II400" s="153"/>
      <c r="IJ400" s="153"/>
      <c r="IK400" s="153"/>
      <c r="IL400" s="153">
        <v>8</v>
      </c>
      <c r="IM400" s="153">
        <v>54</v>
      </c>
      <c r="IN400" s="153"/>
      <c r="IO400" s="153">
        <v>1</v>
      </c>
      <c r="IP400" s="153"/>
      <c r="IQ400" s="153"/>
      <c r="IR400" s="153"/>
      <c r="IS400" s="153"/>
      <c r="IT400" s="153"/>
      <c r="IU400" s="153"/>
      <c r="IV400" s="153"/>
      <c r="IW400" s="153"/>
      <c r="IX400" s="153"/>
      <c r="IY400" s="153"/>
      <c r="IZ400" s="153"/>
      <c r="JA400" s="153"/>
      <c r="JB400" s="153"/>
      <c r="JC400" s="153"/>
      <c r="JD400" s="153"/>
      <c r="JE400" s="153"/>
      <c r="JF400" s="153"/>
      <c r="JG400" s="153"/>
      <c r="JH400" s="153"/>
      <c r="JI400" s="153"/>
      <c r="JJ400" s="153"/>
      <c r="JK400" s="153"/>
      <c r="JL400" s="153">
        <v>747</v>
      </c>
      <c r="JM400" s="153">
        <v>1864</v>
      </c>
      <c r="JN400" s="153">
        <v>2949</v>
      </c>
      <c r="JO400" s="153">
        <v>1654</v>
      </c>
      <c r="JP400" s="153">
        <v>3896</v>
      </c>
      <c r="JQ400" s="153">
        <v>3015</v>
      </c>
      <c r="JR400" s="153">
        <v>1801</v>
      </c>
      <c r="JS400" s="153">
        <v>720</v>
      </c>
      <c r="JT400" s="153">
        <v>4001</v>
      </c>
      <c r="JU400" s="153">
        <v>397</v>
      </c>
      <c r="JV400" s="153"/>
      <c r="JW400" s="153">
        <v>972</v>
      </c>
      <c r="JX400" s="153">
        <v>653</v>
      </c>
      <c r="JY400" s="153">
        <v>368</v>
      </c>
      <c r="JZ400" s="153">
        <v>460</v>
      </c>
      <c r="KA400" s="153">
        <v>547</v>
      </c>
      <c r="KB400" s="153">
        <v>268</v>
      </c>
      <c r="KC400" s="153">
        <v>438</v>
      </c>
      <c r="KD400" s="153">
        <v>2117</v>
      </c>
      <c r="KE400" s="153">
        <v>635</v>
      </c>
      <c r="KF400" s="153">
        <v>3</v>
      </c>
      <c r="KG400" s="153"/>
      <c r="KH400" s="153">
        <v>2478</v>
      </c>
      <c r="KI400" s="153">
        <v>3029</v>
      </c>
      <c r="KJ400" s="153">
        <v>342</v>
      </c>
      <c r="KK400" s="153">
        <v>29</v>
      </c>
      <c r="KL400" s="153">
        <v>173</v>
      </c>
      <c r="KM400" s="153">
        <v>602</v>
      </c>
      <c r="KN400" s="153">
        <v>693</v>
      </c>
      <c r="KO400" s="153">
        <v>101</v>
      </c>
      <c r="KP400" s="153">
        <v>117</v>
      </c>
      <c r="KQ400" s="153">
        <v>219</v>
      </c>
      <c r="KR400" s="153">
        <v>73</v>
      </c>
      <c r="KS400" s="153">
        <v>34</v>
      </c>
      <c r="KT400" s="153">
        <v>173</v>
      </c>
      <c r="KU400" s="153">
        <v>21</v>
      </c>
      <c r="KV400" s="153"/>
      <c r="KW400" s="153"/>
      <c r="KX400" s="153">
        <v>33</v>
      </c>
      <c r="KY400" s="153">
        <v>156</v>
      </c>
      <c r="KZ400" s="153">
        <v>20</v>
      </c>
      <c r="LA400" s="153">
        <v>796</v>
      </c>
      <c r="LB400" s="153">
        <v>403</v>
      </c>
      <c r="LC400" s="153">
        <v>0</v>
      </c>
      <c r="LD400" s="153">
        <v>731</v>
      </c>
      <c r="LE400" s="153">
        <v>694</v>
      </c>
      <c r="LF400" s="153">
        <v>1671</v>
      </c>
      <c r="LG400" s="153">
        <v>237</v>
      </c>
      <c r="LH400" s="153">
        <v>68</v>
      </c>
      <c r="LI400" s="153">
        <v>5</v>
      </c>
      <c r="LJ400" s="153">
        <v>32</v>
      </c>
      <c r="LK400" s="153"/>
      <c r="LL400" s="153"/>
      <c r="LM400" s="153">
        <v>0</v>
      </c>
      <c r="LN400" s="153">
        <v>615</v>
      </c>
      <c r="LO400" s="153">
        <v>145</v>
      </c>
      <c r="LP400" s="153">
        <v>350</v>
      </c>
      <c r="LQ400" s="153">
        <v>56</v>
      </c>
      <c r="LR400" s="153">
        <v>784</v>
      </c>
      <c r="LS400" s="153">
        <v>367</v>
      </c>
      <c r="LT400" s="153">
        <v>84</v>
      </c>
      <c r="LU400" s="153">
        <v>395</v>
      </c>
      <c r="LV400" s="153">
        <v>43</v>
      </c>
      <c r="LW400" s="153">
        <v>325</v>
      </c>
      <c r="LX400" s="153">
        <v>288</v>
      </c>
      <c r="LY400" s="153">
        <v>701</v>
      </c>
      <c r="LZ400" s="153">
        <v>64</v>
      </c>
      <c r="MA400" s="153">
        <v>217</v>
      </c>
      <c r="MB400" s="153">
        <v>333</v>
      </c>
      <c r="MC400" s="153">
        <v>59</v>
      </c>
      <c r="MD400" s="153">
        <v>57</v>
      </c>
      <c r="ME400" s="153">
        <v>6</v>
      </c>
      <c r="MF400" s="153">
        <v>108</v>
      </c>
      <c r="MG400" s="153">
        <v>242</v>
      </c>
      <c r="MH400" s="153">
        <v>157</v>
      </c>
      <c r="MI400" s="153">
        <v>30</v>
      </c>
      <c r="MJ400" s="153">
        <v>43</v>
      </c>
      <c r="MK400" s="153">
        <v>14</v>
      </c>
      <c r="ML400" s="153">
        <v>539</v>
      </c>
      <c r="MM400" s="153">
        <v>109</v>
      </c>
      <c r="MN400" s="153">
        <v>64</v>
      </c>
      <c r="MO400" s="153">
        <v>143</v>
      </c>
      <c r="MP400" s="153">
        <v>130</v>
      </c>
      <c r="MQ400" s="153">
        <v>8</v>
      </c>
      <c r="MR400" s="153">
        <v>69</v>
      </c>
      <c r="MS400" s="153">
        <v>144</v>
      </c>
      <c r="MT400" s="153">
        <v>378</v>
      </c>
      <c r="MU400" s="153">
        <v>106</v>
      </c>
      <c r="MV400" s="153">
        <v>96</v>
      </c>
      <c r="MW400" s="153">
        <v>137</v>
      </c>
      <c r="MX400" s="153">
        <v>44</v>
      </c>
      <c r="MY400" s="153">
        <v>44</v>
      </c>
      <c r="MZ400" s="153">
        <v>213</v>
      </c>
      <c r="NA400" s="153">
        <v>2225</v>
      </c>
      <c r="NB400" s="153">
        <v>106</v>
      </c>
      <c r="NC400" s="153">
        <v>148</v>
      </c>
      <c r="ND400" s="153">
        <v>266</v>
      </c>
      <c r="NE400" s="153">
        <v>10</v>
      </c>
      <c r="NF400" s="153">
        <v>300</v>
      </c>
      <c r="NG400" s="153">
        <v>23</v>
      </c>
      <c r="NH400" s="153">
        <v>11</v>
      </c>
      <c r="NI400" s="153">
        <v>9</v>
      </c>
      <c r="NJ400" s="153">
        <v>21</v>
      </c>
      <c r="NK400" s="153">
        <v>89</v>
      </c>
      <c r="NL400" s="153">
        <v>6</v>
      </c>
      <c r="NM400" s="153">
        <v>2</v>
      </c>
      <c r="NN400" s="153">
        <v>72</v>
      </c>
      <c r="NO400" s="153">
        <v>1254</v>
      </c>
      <c r="NP400" s="153">
        <v>2939</v>
      </c>
      <c r="NQ400" s="153">
        <v>2457</v>
      </c>
      <c r="NR400" s="153">
        <v>37</v>
      </c>
      <c r="NS400" s="153">
        <v>37</v>
      </c>
      <c r="NT400" s="153">
        <v>19</v>
      </c>
      <c r="NU400" s="153">
        <v>25</v>
      </c>
      <c r="NV400" s="153">
        <v>6</v>
      </c>
      <c r="NW400" s="153">
        <v>109</v>
      </c>
      <c r="NX400" s="153">
        <v>0</v>
      </c>
      <c r="NY400" s="153">
        <v>20</v>
      </c>
      <c r="NZ400" s="153">
        <v>138</v>
      </c>
      <c r="OA400" s="153">
        <v>252</v>
      </c>
      <c r="OB400" s="153">
        <v>101</v>
      </c>
      <c r="OC400" s="153">
        <v>46</v>
      </c>
      <c r="OD400" s="153"/>
      <c r="OE400" s="153"/>
      <c r="OF400" s="153">
        <v>107</v>
      </c>
      <c r="OG400" s="153">
        <v>0</v>
      </c>
      <c r="OH400" s="153">
        <v>21</v>
      </c>
      <c r="OI400" s="153">
        <v>61</v>
      </c>
      <c r="OJ400" s="153">
        <v>175</v>
      </c>
      <c r="OK400" s="153">
        <v>233</v>
      </c>
      <c r="OL400" s="153">
        <v>1471</v>
      </c>
      <c r="OM400" s="153">
        <v>8</v>
      </c>
      <c r="ON400" s="153"/>
      <c r="OO400" s="154">
        <v>98</v>
      </c>
      <c r="OP400" s="144">
        <v>62229</v>
      </c>
      <c r="OQ400" s="155">
        <v>6914</v>
      </c>
      <c r="OR400" s="153"/>
      <c r="OS400" s="153"/>
      <c r="OT400" s="153"/>
      <c r="OU400" s="153"/>
      <c r="OV400" s="153"/>
      <c r="OW400" s="153">
        <v>710</v>
      </c>
      <c r="OX400" s="153">
        <v>-289</v>
      </c>
      <c r="OY400" s="153"/>
      <c r="OZ400" s="153"/>
      <c r="PA400" s="153"/>
      <c r="PB400" s="153"/>
      <c r="PC400" s="153"/>
      <c r="PD400" s="153"/>
      <c r="PE400" s="153"/>
      <c r="PF400" s="153"/>
      <c r="PG400" s="153"/>
      <c r="PH400" s="153"/>
      <c r="PI400" s="153"/>
      <c r="PJ400" s="156"/>
      <c r="PK400" s="144">
        <v>7335</v>
      </c>
      <c r="PL400" s="144">
        <v>69564</v>
      </c>
    </row>
    <row r="401" spans="1:428" ht="15" x14ac:dyDescent="0.25">
      <c r="A401" s="158" t="s">
        <v>675</v>
      </c>
      <c r="B401" s="159" t="s">
        <v>756</v>
      </c>
      <c r="C401" s="149" t="s">
        <v>586</v>
      </c>
      <c r="D401" s="155"/>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c r="AA401" s="153"/>
      <c r="AB401" s="153"/>
      <c r="AC401" s="153"/>
      <c r="AD401" s="153"/>
      <c r="AE401" s="153"/>
      <c r="AF401" s="153"/>
      <c r="AG401" s="153"/>
      <c r="AH401" s="153"/>
      <c r="AI401" s="153"/>
      <c r="AJ401" s="153"/>
      <c r="AK401" s="153"/>
      <c r="AL401" s="153"/>
      <c r="AM401" s="153"/>
      <c r="AN401" s="153"/>
      <c r="AO401" s="153"/>
      <c r="AP401" s="153"/>
      <c r="AQ401" s="153"/>
      <c r="AR401" s="153"/>
      <c r="AS401" s="153"/>
      <c r="AT401" s="153"/>
      <c r="AU401" s="153"/>
      <c r="AV401" s="153"/>
      <c r="AW401" s="153"/>
      <c r="AX401" s="153"/>
      <c r="AY401" s="153"/>
      <c r="AZ401" s="153"/>
      <c r="BA401" s="153"/>
      <c r="BB401" s="153"/>
      <c r="BC401" s="153"/>
      <c r="BD401" s="153"/>
      <c r="BE401" s="153"/>
      <c r="BF401" s="153"/>
      <c r="BG401" s="153"/>
      <c r="BH401" s="153"/>
      <c r="BI401" s="153"/>
      <c r="BJ401" s="153"/>
      <c r="BK401" s="153"/>
      <c r="BL401" s="153"/>
      <c r="BM401" s="153"/>
      <c r="BN401" s="153"/>
      <c r="BO401" s="153"/>
      <c r="BP401" s="153"/>
      <c r="BQ401" s="153"/>
      <c r="BR401" s="153"/>
      <c r="BS401" s="153"/>
      <c r="BT401" s="153"/>
      <c r="BU401" s="153"/>
      <c r="BV401" s="153"/>
      <c r="BW401" s="153"/>
      <c r="BX401" s="153"/>
      <c r="BY401" s="153"/>
      <c r="BZ401" s="153"/>
      <c r="CA401" s="153"/>
      <c r="CB401" s="153"/>
      <c r="CC401" s="153"/>
      <c r="CD401" s="153"/>
      <c r="CE401" s="153"/>
      <c r="CF401" s="153"/>
      <c r="CG401" s="153"/>
      <c r="CH401" s="153"/>
      <c r="CI401" s="153"/>
      <c r="CJ401" s="153"/>
      <c r="CK401" s="153"/>
      <c r="CL401" s="153"/>
      <c r="CM401" s="153"/>
      <c r="CN401" s="153"/>
      <c r="CO401" s="153"/>
      <c r="CP401" s="153"/>
      <c r="CQ401" s="153"/>
      <c r="CR401" s="153"/>
      <c r="CS401" s="153"/>
      <c r="CT401" s="153"/>
      <c r="CU401" s="153"/>
      <c r="CV401" s="153"/>
      <c r="CW401" s="153"/>
      <c r="CX401" s="153"/>
      <c r="CY401" s="153"/>
      <c r="CZ401" s="153"/>
      <c r="DA401" s="153"/>
      <c r="DB401" s="153"/>
      <c r="DC401" s="153"/>
      <c r="DD401" s="153"/>
      <c r="DE401" s="153"/>
      <c r="DF401" s="153"/>
      <c r="DG401" s="153"/>
      <c r="DH401" s="153"/>
      <c r="DI401" s="153"/>
      <c r="DJ401" s="153"/>
      <c r="DK401" s="153"/>
      <c r="DL401" s="153"/>
      <c r="DM401" s="153"/>
      <c r="DN401" s="153"/>
      <c r="DO401" s="153"/>
      <c r="DP401" s="153"/>
      <c r="DQ401" s="153"/>
      <c r="DR401" s="153"/>
      <c r="DS401" s="153"/>
      <c r="DT401" s="153"/>
      <c r="DU401" s="153"/>
      <c r="DV401" s="153"/>
      <c r="DW401" s="153"/>
      <c r="DX401" s="153"/>
      <c r="DY401" s="153"/>
      <c r="DZ401" s="153"/>
      <c r="EA401" s="153"/>
      <c r="EB401" s="153"/>
      <c r="EC401" s="153"/>
      <c r="ED401" s="153"/>
      <c r="EE401" s="153"/>
      <c r="EF401" s="153"/>
      <c r="EG401" s="153"/>
      <c r="EH401" s="153"/>
      <c r="EI401" s="153"/>
      <c r="EJ401" s="153"/>
      <c r="EK401" s="153"/>
      <c r="EL401" s="153"/>
      <c r="EM401" s="153"/>
      <c r="EN401" s="153"/>
      <c r="EO401" s="153"/>
      <c r="EP401" s="153"/>
      <c r="EQ401" s="153"/>
      <c r="ER401" s="153"/>
      <c r="ES401" s="153"/>
      <c r="ET401" s="153"/>
      <c r="EU401" s="153"/>
      <c r="EV401" s="153"/>
      <c r="EW401" s="153"/>
      <c r="EX401" s="153"/>
      <c r="EY401" s="153"/>
      <c r="EZ401" s="153"/>
      <c r="FA401" s="153"/>
      <c r="FB401" s="153"/>
      <c r="FC401" s="153"/>
      <c r="FD401" s="153"/>
      <c r="FE401" s="153"/>
      <c r="FF401" s="153"/>
      <c r="FG401" s="153"/>
      <c r="FH401" s="153"/>
      <c r="FI401" s="153"/>
      <c r="FJ401" s="153"/>
      <c r="FK401" s="153"/>
      <c r="FL401" s="153"/>
      <c r="FM401" s="153"/>
      <c r="FN401" s="153"/>
      <c r="FO401" s="153"/>
      <c r="FP401" s="153"/>
      <c r="FQ401" s="153"/>
      <c r="FR401" s="153"/>
      <c r="FS401" s="153"/>
      <c r="FT401" s="153"/>
      <c r="FU401" s="153"/>
      <c r="FV401" s="153"/>
      <c r="FW401" s="153"/>
      <c r="FX401" s="153"/>
      <c r="FY401" s="153"/>
      <c r="FZ401" s="153"/>
      <c r="GA401" s="153"/>
      <c r="GB401" s="153"/>
      <c r="GC401" s="153"/>
      <c r="GD401" s="153"/>
      <c r="GE401" s="153"/>
      <c r="GF401" s="153"/>
      <c r="GG401" s="153"/>
      <c r="GH401" s="153"/>
      <c r="GI401" s="153"/>
      <c r="GJ401" s="153"/>
      <c r="GK401" s="153"/>
      <c r="GL401" s="153"/>
      <c r="GM401" s="153"/>
      <c r="GN401" s="153"/>
      <c r="GO401" s="153"/>
      <c r="GP401" s="153"/>
      <c r="GQ401" s="153"/>
      <c r="GR401" s="153"/>
      <c r="GS401" s="153"/>
      <c r="GT401" s="153"/>
      <c r="GU401" s="153"/>
      <c r="GV401" s="153"/>
      <c r="GW401" s="153"/>
      <c r="GX401" s="153"/>
      <c r="GY401" s="153"/>
      <c r="GZ401" s="153"/>
      <c r="HA401" s="153"/>
      <c r="HB401" s="153"/>
      <c r="HC401" s="153"/>
      <c r="HD401" s="153"/>
      <c r="HE401" s="153"/>
      <c r="HF401" s="153"/>
      <c r="HG401" s="153"/>
      <c r="HH401" s="153"/>
      <c r="HI401" s="153"/>
      <c r="HJ401" s="153"/>
      <c r="HK401" s="153"/>
      <c r="HL401" s="153"/>
      <c r="HM401" s="153"/>
      <c r="HN401" s="153"/>
      <c r="HO401" s="153"/>
      <c r="HP401" s="153"/>
      <c r="HQ401" s="153"/>
      <c r="HR401" s="153"/>
      <c r="HS401" s="153"/>
      <c r="HT401" s="153"/>
      <c r="HU401" s="153"/>
      <c r="HV401" s="153"/>
      <c r="HW401" s="153"/>
      <c r="HX401" s="153"/>
      <c r="HY401" s="153"/>
      <c r="HZ401" s="153"/>
      <c r="IA401" s="153"/>
      <c r="IB401" s="153"/>
      <c r="IC401" s="153"/>
      <c r="ID401" s="153"/>
      <c r="IE401" s="153"/>
      <c r="IF401" s="153"/>
      <c r="IG401" s="153"/>
      <c r="IH401" s="153"/>
      <c r="II401" s="153"/>
      <c r="IJ401" s="153"/>
      <c r="IK401" s="153"/>
      <c r="IL401" s="153"/>
      <c r="IM401" s="153"/>
      <c r="IN401" s="153"/>
      <c r="IO401" s="153"/>
      <c r="IP401" s="153"/>
      <c r="IQ401" s="153"/>
      <c r="IR401" s="153"/>
      <c r="IS401" s="153"/>
      <c r="IT401" s="153"/>
      <c r="IU401" s="153"/>
      <c r="IV401" s="153"/>
      <c r="IW401" s="153"/>
      <c r="IX401" s="153"/>
      <c r="IY401" s="153"/>
      <c r="IZ401" s="153"/>
      <c r="JA401" s="153"/>
      <c r="JB401" s="153"/>
      <c r="JC401" s="153"/>
      <c r="JD401" s="153"/>
      <c r="JE401" s="153"/>
      <c r="JF401" s="153"/>
      <c r="JG401" s="153"/>
      <c r="JH401" s="153"/>
      <c r="JI401" s="153"/>
      <c r="JJ401" s="153"/>
      <c r="JK401" s="153"/>
      <c r="JL401" s="153"/>
      <c r="JM401" s="153"/>
      <c r="JN401" s="153"/>
      <c r="JO401" s="153"/>
      <c r="JP401" s="153"/>
      <c r="JQ401" s="153"/>
      <c r="JR401" s="153"/>
      <c r="JS401" s="153"/>
      <c r="JT401" s="153"/>
      <c r="JU401" s="153"/>
      <c r="JV401" s="153"/>
      <c r="JW401" s="153">
        <v>4</v>
      </c>
      <c r="JX401" s="153"/>
      <c r="JY401" s="153"/>
      <c r="JZ401" s="153"/>
      <c r="KA401" s="153"/>
      <c r="KB401" s="153"/>
      <c r="KC401" s="153"/>
      <c r="KD401" s="153"/>
      <c r="KE401" s="153"/>
      <c r="KF401" s="153"/>
      <c r="KG401" s="153"/>
      <c r="KH401" s="153"/>
      <c r="KI401" s="153"/>
      <c r="KJ401" s="153"/>
      <c r="KK401" s="153"/>
      <c r="KL401" s="153"/>
      <c r="KM401" s="153"/>
      <c r="KN401" s="153"/>
      <c r="KO401" s="153"/>
      <c r="KP401" s="153"/>
      <c r="KQ401" s="153"/>
      <c r="KR401" s="153"/>
      <c r="KS401" s="153"/>
      <c r="KT401" s="153"/>
      <c r="KU401" s="153"/>
      <c r="KV401" s="153"/>
      <c r="KW401" s="153"/>
      <c r="KX401" s="153"/>
      <c r="KY401" s="153"/>
      <c r="KZ401" s="153"/>
      <c r="LA401" s="153"/>
      <c r="LB401" s="153"/>
      <c r="LC401" s="153"/>
      <c r="LD401" s="153">
        <v>286</v>
      </c>
      <c r="LE401" s="153">
        <v>72</v>
      </c>
      <c r="LF401" s="153">
        <v>836</v>
      </c>
      <c r="LG401" s="153">
        <v>35</v>
      </c>
      <c r="LH401" s="153"/>
      <c r="LI401" s="153"/>
      <c r="LJ401" s="153"/>
      <c r="LK401" s="153"/>
      <c r="LL401" s="153"/>
      <c r="LM401" s="153"/>
      <c r="LN401" s="153"/>
      <c r="LO401" s="153"/>
      <c r="LP401" s="153"/>
      <c r="LQ401" s="153"/>
      <c r="LR401" s="153"/>
      <c r="LS401" s="153"/>
      <c r="LT401" s="153"/>
      <c r="LU401" s="153"/>
      <c r="LV401" s="153"/>
      <c r="LW401" s="153"/>
      <c r="LX401" s="153"/>
      <c r="LY401" s="153"/>
      <c r="LZ401" s="153"/>
      <c r="MA401" s="153"/>
      <c r="MB401" s="153"/>
      <c r="MC401" s="153"/>
      <c r="MD401" s="153"/>
      <c r="ME401" s="153"/>
      <c r="MF401" s="153"/>
      <c r="MG401" s="153"/>
      <c r="MH401" s="153"/>
      <c r="MI401" s="153"/>
      <c r="MJ401" s="153"/>
      <c r="MK401" s="153"/>
      <c r="ML401" s="153"/>
      <c r="MM401" s="153"/>
      <c r="MN401" s="153"/>
      <c r="MO401" s="153"/>
      <c r="MP401" s="153"/>
      <c r="MQ401" s="153"/>
      <c r="MR401" s="153"/>
      <c r="MS401" s="153"/>
      <c r="MT401" s="153"/>
      <c r="MU401" s="153"/>
      <c r="MV401" s="153"/>
      <c r="MW401" s="153"/>
      <c r="MX401" s="153"/>
      <c r="MY401" s="153"/>
      <c r="MZ401" s="153"/>
      <c r="NA401" s="153"/>
      <c r="NB401" s="153"/>
      <c r="NC401" s="153"/>
      <c r="ND401" s="153"/>
      <c r="NE401" s="153"/>
      <c r="NF401" s="153"/>
      <c r="NG401" s="153"/>
      <c r="NH401" s="153"/>
      <c r="NI401" s="153"/>
      <c r="NJ401" s="153"/>
      <c r="NK401" s="153"/>
      <c r="NL401" s="153"/>
      <c r="NM401" s="153"/>
      <c r="NN401" s="153"/>
      <c r="NO401" s="153"/>
      <c r="NP401" s="153"/>
      <c r="NQ401" s="153"/>
      <c r="NR401" s="153"/>
      <c r="NS401" s="153"/>
      <c r="NT401" s="153"/>
      <c r="NU401" s="153"/>
      <c r="NV401" s="153"/>
      <c r="NW401" s="153"/>
      <c r="NX401" s="153"/>
      <c r="NY401" s="153"/>
      <c r="NZ401" s="153"/>
      <c r="OA401" s="153"/>
      <c r="OB401" s="153"/>
      <c r="OC401" s="153"/>
      <c r="OD401" s="153"/>
      <c r="OE401" s="153"/>
      <c r="OF401" s="153"/>
      <c r="OG401" s="153"/>
      <c r="OH401" s="153"/>
      <c r="OI401" s="153"/>
      <c r="OJ401" s="153"/>
      <c r="OK401" s="153"/>
      <c r="OL401" s="153"/>
      <c r="OM401" s="153"/>
      <c r="ON401" s="153"/>
      <c r="OO401" s="154"/>
      <c r="OP401" s="144">
        <v>1233</v>
      </c>
      <c r="OQ401" s="155"/>
      <c r="OR401" s="153"/>
      <c r="OS401" s="153"/>
      <c r="OT401" s="153"/>
      <c r="OU401" s="153"/>
      <c r="OV401" s="153"/>
      <c r="OW401" s="153"/>
      <c r="OX401" s="153"/>
      <c r="OY401" s="153"/>
      <c r="OZ401" s="153"/>
      <c r="PA401" s="153"/>
      <c r="PB401" s="153"/>
      <c r="PC401" s="153"/>
      <c r="PD401" s="153"/>
      <c r="PE401" s="153"/>
      <c r="PF401" s="153"/>
      <c r="PG401" s="153"/>
      <c r="PH401" s="153"/>
      <c r="PI401" s="153"/>
      <c r="PJ401" s="156"/>
      <c r="PK401" s="144"/>
      <c r="PL401" s="144">
        <v>1233</v>
      </c>
    </row>
    <row r="402" spans="1:428" ht="15" x14ac:dyDescent="0.25">
      <c r="A402" s="158" t="s">
        <v>676</v>
      </c>
      <c r="B402" s="159" t="s">
        <v>756</v>
      </c>
      <c r="C402" s="149" t="s">
        <v>1892</v>
      </c>
      <c r="D402" s="155"/>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c r="AA402" s="153"/>
      <c r="AB402" s="153"/>
      <c r="AC402" s="153"/>
      <c r="AD402" s="153"/>
      <c r="AE402" s="153"/>
      <c r="AF402" s="153"/>
      <c r="AG402" s="153"/>
      <c r="AH402" s="153"/>
      <c r="AI402" s="153"/>
      <c r="AJ402" s="153"/>
      <c r="AK402" s="153"/>
      <c r="AL402" s="153"/>
      <c r="AM402" s="153"/>
      <c r="AN402" s="153"/>
      <c r="AO402" s="153"/>
      <c r="AP402" s="153"/>
      <c r="AQ402" s="153"/>
      <c r="AR402" s="153"/>
      <c r="AS402" s="153"/>
      <c r="AT402" s="153"/>
      <c r="AU402" s="153"/>
      <c r="AV402" s="153"/>
      <c r="AW402" s="153"/>
      <c r="AX402" s="153"/>
      <c r="AY402" s="153"/>
      <c r="AZ402" s="153"/>
      <c r="BA402" s="153"/>
      <c r="BB402" s="153"/>
      <c r="BC402" s="153"/>
      <c r="BD402" s="153"/>
      <c r="BE402" s="153"/>
      <c r="BF402" s="153"/>
      <c r="BG402" s="153"/>
      <c r="BH402" s="153"/>
      <c r="BI402" s="153"/>
      <c r="BJ402" s="153"/>
      <c r="BK402" s="153"/>
      <c r="BL402" s="153"/>
      <c r="BM402" s="153"/>
      <c r="BN402" s="153"/>
      <c r="BO402" s="153"/>
      <c r="BP402" s="153"/>
      <c r="BQ402" s="153"/>
      <c r="BR402" s="153"/>
      <c r="BS402" s="153"/>
      <c r="BT402" s="153"/>
      <c r="BU402" s="153"/>
      <c r="BV402" s="153"/>
      <c r="BW402" s="153"/>
      <c r="BX402" s="153"/>
      <c r="BY402" s="153"/>
      <c r="BZ402" s="153"/>
      <c r="CA402" s="153"/>
      <c r="CB402" s="153"/>
      <c r="CC402" s="153"/>
      <c r="CD402" s="153"/>
      <c r="CE402" s="153"/>
      <c r="CF402" s="153"/>
      <c r="CG402" s="153"/>
      <c r="CH402" s="153"/>
      <c r="CI402" s="153"/>
      <c r="CJ402" s="153"/>
      <c r="CK402" s="153"/>
      <c r="CL402" s="153"/>
      <c r="CM402" s="153"/>
      <c r="CN402" s="153"/>
      <c r="CO402" s="153"/>
      <c r="CP402" s="153"/>
      <c r="CQ402" s="153"/>
      <c r="CR402" s="153"/>
      <c r="CS402" s="153"/>
      <c r="CT402" s="153"/>
      <c r="CU402" s="153"/>
      <c r="CV402" s="153"/>
      <c r="CW402" s="153"/>
      <c r="CX402" s="153"/>
      <c r="CY402" s="153"/>
      <c r="CZ402" s="153"/>
      <c r="DA402" s="153"/>
      <c r="DB402" s="153"/>
      <c r="DC402" s="153"/>
      <c r="DD402" s="153"/>
      <c r="DE402" s="153"/>
      <c r="DF402" s="153"/>
      <c r="DG402" s="153"/>
      <c r="DH402" s="153"/>
      <c r="DI402" s="153"/>
      <c r="DJ402" s="153"/>
      <c r="DK402" s="153"/>
      <c r="DL402" s="153"/>
      <c r="DM402" s="153"/>
      <c r="DN402" s="153"/>
      <c r="DO402" s="153"/>
      <c r="DP402" s="153"/>
      <c r="DQ402" s="153"/>
      <c r="DR402" s="153"/>
      <c r="DS402" s="153"/>
      <c r="DT402" s="153"/>
      <c r="DU402" s="153"/>
      <c r="DV402" s="153"/>
      <c r="DW402" s="153"/>
      <c r="DX402" s="153"/>
      <c r="DY402" s="153"/>
      <c r="DZ402" s="153"/>
      <c r="EA402" s="153"/>
      <c r="EB402" s="153"/>
      <c r="EC402" s="153"/>
      <c r="ED402" s="153"/>
      <c r="EE402" s="153"/>
      <c r="EF402" s="153"/>
      <c r="EG402" s="153"/>
      <c r="EH402" s="153"/>
      <c r="EI402" s="153"/>
      <c r="EJ402" s="153"/>
      <c r="EK402" s="153"/>
      <c r="EL402" s="153"/>
      <c r="EM402" s="153"/>
      <c r="EN402" s="153"/>
      <c r="EO402" s="153"/>
      <c r="EP402" s="153"/>
      <c r="EQ402" s="153"/>
      <c r="ER402" s="153"/>
      <c r="ES402" s="153"/>
      <c r="ET402" s="153"/>
      <c r="EU402" s="153"/>
      <c r="EV402" s="153"/>
      <c r="EW402" s="153"/>
      <c r="EX402" s="153"/>
      <c r="EY402" s="153"/>
      <c r="EZ402" s="153"/>
      <c r="FA402" s="153"/>
      <c r="FB402" s="153"/>
      <c r="FC402" s="153"/>
      <c r="FD402" s="153"/>
      <c r="FE402" s="153"/>
      <c r="FF402" s="153"/>
      <c r="FG402" s="153"/>
      <c r="FH402" s="153"/>
      <c r="FI402" s="153"/>
      <c r="FJ402" s="153"/>
      <c r="FK402" s="153"/>
      <c r="FL402" s="153"/>
      <c r="FM402" s="153"/>
      <c r="FN402" s="153"/>
      <c r="FO402" s="153"/>
      <c r="FP402" s="153"/>
      <c r="FQ402" s="153"/>
      <c r="FR402" s="153"/>
      <c r="FS402" s="153"/>
      <c r="FT402" s="153"/>
      <c r="FU402" s="153"/>
      <c r="FV402" s="153"/>
      <c r="FW402" s="153"/>
      <c r="FX402" s="153"/>
      <c r="FY402" s="153"/>
      <c r="FZ402" s="153"/>
      <c r="GA402" s="153"/>
      <c r="GB402" s="153"/>
      <c r="GC402" s="153"/>
      <c r="GD402" s="153"/>
      <c r="GE402" s="153"/>
      <c r="GF402" s="153"/>
      <c r="GG402" s="153"/>
      <c r="GH402" s="153"/>
      <c r="GI402" s="153"/>
      <c r="GJ402" s="153"/>
      <c r="GK402" s="153"/>
      <c r="GL402" s="153"/>
      <c r="GM402" s="153"/>
      <c r="GN402" s="153"/>
      <c r="GO402" s="153"/>
      <c r="GP402" s="153"/>
      <c r="GQ402" s="153"/>
      <c r="GR402" s="153"/>
      <c r="GS402" s="153"/>
      <c r="GT402" s="153"/>
      <c r="GU402" s="153"/>
      <c r="GV402" s="153"/>
      <c r="GW402" s="153"/>
      <c r="GX402" s="153"/>
      <c r="GY402" s="153"/>
      <c r="GZ402" s="153"/>
      <c r="HA402" s="153"/>
      <c r="HB402" s="153"/>
      <c r="HC402" s="153"/>
      <c r="HD402" s="153"/>
      <c r="HE402" s="153"/>
      <c r="HF402" s="153"/>
      <c r="HG402" s="153"/>
      <c r="HH402" s="153"/>
      <c r="HI402" s="153"/>
      <c r="HJ402" s="153"/>
      <c r="HK402" s="153"/>
      <c r="HL402" s="153"/>
      <c r="HM402" s="153"/>
      <c r="HN402" s="153"/>
      <c r="HO402" s="153"/>
      <c r="HP402" s="153"/>
      <c r="HQ402" s="153"/>
      <c r="HR402" s="153"/>
      <c r="HS402" s="153"/>
      <c r="HT402" s="153"/>
      <c r="HU402" s="153"/>
      <c r="HV402" s="153"/>
      <c r="HW402" s="153"/>
      <c r="HX402" s="153"/>
      <c r="HY402" s="153"/>
      <c r="HZ402" s="153"/>
      <c r="IA402" s="153"/>
      <c r="IB402" s="153"/>
      <c r="IC402" s="153"/>
      <c r="ID402" s="153"/>
      <c r="IE402" s="153"/>
      <c r="IF402" s="153"/>
      <c r="IG402" s="153"/>
      <c r="IH402" s="153"/>
      <c r="II402" s="153"/>
      <c r="IJ402" s="153"/>
      <c r="IK402" s="153"/>
      <c r="IL402" s="153"/>
      <c r="IM402" s="153"/>
      <c r="IN402" s="153"/>
      <c r="IO402" s="153"/>
      <c r="IP402" s="153"/>
      <c r="IQ402" s="153"/>
      <c r="IR402" s="153"/>
      <c r="IS402" s="153"/>
      <c r="IT402" s="153"/>
      <c r="IU402" s="153"/>
      <c r="IV402" s="153"/>
      <c r="IW402" s="153"/>
      <c r="IX402" s="153"/>
      <c r="IY402" s="153"/>
      <c r="IZ402" s="153"/>
      <c r="JA402" s="153"/>
      <c r="JB402" s="153"/>
      <c r="JC402" s="153"/>
      <c r="JD402" s="153"/>
      <c r="JE402" s="153"/>
      <c r="JF402" s="153"/>
      <c r="JG402" s="153"/>
      <c r="JH402" s="153"/>
      <c r="JI402" s="153"/>
      <c r="JJ402" s="153"/>
      <c r="JK402" s="153"/>
      <c r="JL402" s="153"/>
      <c r="JM402" s="153"/>
      <c r="JN402" s="153"/>
      <c r="JO402" s="153"/>
      <c r="JP402" s="153"/>
      <c r="JQ402" s="153"/>
      <c r="JR402" s="153"/>
      <c r="JS402" s="153"/>
      <c r="JT402" s="153"/>
      <c r="JU402" s="153"/>
      <c r="JV402" s="153"/>
      <c r="JW402" s="153"/>
      <c r="JX402" s="153"/>
      <c r="JY402" s="153"/>
      <c r="JZ402" s="153"/>
      <c r="KA402" s="153"/>
      <c r="KB402" s="153"/>
      <c r="KC402" s="153"/>
      <c r="KD402" s="153"/>
      <c r="KE402" s="153"/>
      <c r="KF402" s="153"/>
      <c r="KG402" s="153"/>
      <c r="KH402" s="153"/>
      <c r="KI402" s="153"/>
      <c r="KJ402" s="153"/>
      <c r="KK402" s="153"/>
      <c r="KL402" s="153"/>
      <c r="KM402" s="153"/>
      <c r="KN402" s="153"/>
      <c r="KO402" s="153"/>
      <c r="KP402" s="153"/>
      <c r="KQ402" s="153"/>
      <c r="KR402" s="153"/>
      <c r="KS402" s="153"/>
      <c r="KT402" s="153"/>
      <c r="KU402" s="153"/>
      <c r="KV402" s="153"/>
      <c r="KW402" s="153"/>
      <c r="KX402" s="153"/>
      <c r="KY402" s="153"/>
      <c r="KZ402" s="153"/>
      <c r="LA402" s="153"/>
      <c r="LB402" s="153"/>
      <c r="LC402" s="153"/>
      <c r="LD402" s="153"/>
      <c r="LE402" s="153"/>
      <c r="LF402" s="153"/>
      <c r="LG402" s="153"/>
      <c r="LH402" s="153"/>
      <c r="LI402" s="153"/>
      <c r="LJ402" s="153"/>
      <c r="LK402" s="153"/>
      <c r="LL402" s="153"/>
      <c r="LM402" s="153"/>
      <c r="LN402" s="153"/>
      <c r="LO402" s="153"/>
      <c r="LP402" s="153"/>
      <c r="LQ402" s="153"/>
      <c r="LR402" s="153"/>
      <c r="LS402" s="153"/>
      <c r="LT402" s="153"/>
      <c r="LU402" s="153"/>
      <c r="LV402" s="153"/>
      <c r="LW402" s="153"/>
      <c r="LX402" s="153"/>
      <c r="LY402" s="153"/>
      <c r="LZ402" s="153"/>
      <c r="MA402" s="153"/>
      <c r="MB402" s="153"/>
      <c r="MC402" s="153"/>
      <c r="MD402" s="153"/>
      <c r="ME402" s="153"/>
      <c r="MF402" s="153"/>
      <c r="MG402" s="153"/>
      <c r="MH402" s="153"/>
      <c r="MI402" s="153"/>
      <c r="MJ402" s="153"/>
      <c r="MK402" s="153"/>
      <c r="ML402" s="153"/>
      <c r="MM402" s="153"/>
      <c r="MN402" s="153"/>
      <c r="MO402" s="153"/>
      <c r="MP402" s="153"/>
      <c r="MQ402" s="153"/>
      <c r="MR402" s="153"/>
      <c r="MS402" s="153"/>
      <c r="MT402" s="153"/>
      <c r="MU402" s="153"/>
      <c r="MV402" s="153"/>
      <c r="MW402" s="153"/>
      <c r="MX402" s="153"/>
      <c r="MY402" s="153"/>
      <c r="MZ402" s="153"/>
      <c r="NA402" s="153"/>
      <c r="NB402" s="153"/>
      <c r="NC402" s="153"/>
      <c r="ND402" s="153"/>
      <c r="NE402" s="153"/>
      <c r="NF402" s="153"/>
      <c r="NG402" s="153"/>
      <c r="NH402" s="153"/>
      <c r="NI402" s="153"/>
      <c r="NJ402" s="153"/>
      <c r="NK402" s="153"/>
      <c r="NL402" s="153"/>
      <c r="NM402" s="153"/>
      <c r="NN402" s="153"/>
      <c r="NO402" s="153"/>
      <c r="NP402" s="153"/>
      <c r="NQ402" s="153"/>
      <c r="NR402" s="153"/>
      <c r="NS402" s="153"/>
      <c r="NT402" s="153"/>
      <c r="NU402" s="153"/>
      <c r="NV402" s="153"/>
      <c r="NW402" s="153"/>
      <c r="NX402" s="153"/>
      <c r="NY402" s="153"/>
      <c r="NZ402" s="153"/>
      <c r="OA402" s="153"/>
      <c r="OB402" s="153"/>
      <c r="OC402" s="153"/>
      <c r="OD402" s="153"/>
      <c r="OE402" s="153"/>
      <c r="OF402" s="153"/>
      <c r="OG402" s="153"/>
      <c r="OH402" s="153"/>
      <c r="OI402" s="153"/>
      <c r="OJ402" s="153"/>
      <c r="OK402" s="153"/>
      <c r="OL402" s="153"/>
      <c r="OM402" s="153"/>
      <c r="ON402" s="153"/>
      <c r="OO402" s="154"/>
      <c r="OP402" s="144"/>
      <c r="OQ402" s="155"/>
      <c r="OR402" s="153"/>
      <c r="OS402" s="153"/>
      <c r="OT402" s="153"/>
      <c r="OU402" s="153"/>
      <c r="OV402" s="153"/>
      <c r="OW402" s="153"/>
      <c r="OX402" s="153"/>
      <c r="OY402" s="153"/>
      <c r="OZ402" s="153"/>
      <c r="PA402" s="153"/>
      <c r="PB402" s="153"/>
      <c r="PC402" s="153"/>
      <c r="PD402" s="153"/>
      <c r="PE402" s="153"/>
      <c r="PF402" s="153"/>
      <c r="PG402" s="153">
        <v>832472</v>
      </c>
      <c r="PH402" s="153"/>
      <c r="PI402" s="153"/>
      <c r="PJ402" s="156"/>
      <c r="PK402" s="144">
        <v>832472</v>
      </c>
      <c r="PL402" s="144">
        <v>832472</v>
      </c>
    </row>
    <row r="403" spans="1:428" ht="15" x14ac:dyDescent="0.25">
      <c r="A403" s="158" t="s">
        <v>677</v>
      </c>
      <c r="B403" s="159" t="s">
        <v>756</v>
      </c>
      <c r="C403" s="149" t="s">
        <v>1893</v>
      </c>
      <c r="D403" s="155"/>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c r="AA403" s="153"/>
      <c r="AB403" s="153"/>
      <c r="AC403" s="153"/>
      <c r="AD403" s="153"/>
      <c r="AE403" s="153"/>
      <c r="AF403" s="153"/>
      <c r="AG403" s="153"/>
      <c r="AH403" s="153"/>
      <c r="AI403" s="153"/>
      <c r="AJ403" s="153"/>
      <c r="AK403" s="153"/>
      <c r="AL403" s="153"/>
      <c r="AM403" s="153"/>
      <c r="AN403" s="153"/>
      <c r="AO403" s="153"/>
      <c r="AP403" s="153"/>
      <c r="AQ403" s="153"/>
      <c r="AR403" s="153"/>
      <c r="AS403" s="153"/>
      <c r="AT403" s="153"/>
      <c r="AU403" s="153"/>
      <c r="AV403" s="153"/>
      <c r="AW403" s="153"/>
      <c r="AX403" s="153"/>
      <c r="AY403" s="153"/>
      <c r="AZ403" s="153"/>
      <c r="BA403" s="153"/>
      <c r="BB403" s="153"/>
      <c r="BC403" s="153"/>
      <c r="BD403" s="153"/>
      <c r="BE403" s="153"/>
      <c r="BF403" s="153"/>
      <c r="BG403" s="153"/>
      <c r="BH403" s="153"/>
      <c r="BI403" s="153"/>
      <c r="BJ403" s="153"/>
      <c r="BK403" s="153"/>
      <c r="BL403" s="153"/>
      <c r="BM403" s="153"/>
      <c r="BN403" s="153"/>
      <c r="BO403" s="153"/>
      <c r="BP403" s="153"/>
      <c r="BQ403" s="153"/>
      <c r="BR403" s="153"/>
      <c r="BS403" s="153"/>
      <c r="BT403" s="153"/>
      <c r="BU403" s="153"/>
      <c r="BV403" s="153"/>
      <c r="BW403" s="153"/>
      <c r="BX403" s="153"/>
      <c r="BY403" s="153"/>
      <c r="BZ403" s="153"/>
      <c r="CA403" s="153"/>
      <c r="CB403" s="153"/>
      <c r="CC403" s="153"/>
      <c r="CD403" s="153"/>
      <c r="CE403" s="153"/>
      <c r="CF403" s="153"/>
      <c r="CG403" s="153"/>
      <c r="CH403" s="153"/>
      <c r="CI403" s="153"/>
      <c r="CJ403" s="153"/>
      <c r="CK403" s="153"/>
      <c r="CL403" s="153"/>
      <c r="CM403" s="153"/>
      <c r="CN403" s="153"/>
      <c r="CO403" s="153"/>
      <c r="CP403" s="153"/>
      <c r="CQ403" s="153"/>
      <c r="CR403" s="153"/>
      <c r="CS403" s="153"/>
      <c r="CT403" s="153"/>
      <c r="CU403" s="153"/>
      <c r="CV403" s="153"/>
      <c r="CW403" s="153"/>
      <c r="CX403" s="153"/>
      <c r="CY403" s="153"/>
      <c r="CZ403" s="153"/>
      <c r="DA403" s="153"/>
      <c r="DB403" s="153"/>
      <c r="DC403" s="153"/>
      <c r="DD403" s="153"/>
      <c r="DE403" s="153"/>
      <c r="DF403" s="153"/>
      <c r="DG403" s="153"/>
      <c r="DH403" s="153"/>
      <c r="DI403" s="153"/>
      <c r="DJ403" s="153"/>
      <c r="DK403" s="153"/>
      <c r="DL403" s="153"/>
      <c r="DM403" s="153"/>
      <c r="DN403" s="153"/>
      <c r="DO403" s="153"/>
      <c r="DP403" s="153"/>
      <c r="DQ403" s="153"/>
      <c r="DR403" s="153"/>
      <c r="DS403" s="153"/>
      <c r="DT403" s="153"/>
      <c r="DU403" s="153"/>
      <c r="DV403" s="153"/>
      <c r="DW403" s="153"/>
      <c r="DX403" s="153"/>
      <c r="DY403" s="153"/>
      <c r="DZ403" s="153"/>
      <c r="EA403" s="153"/>
      <c r="EB403" s="153"/>
      <c r="EC403" s="153"/>
      <c r="ED403" s="153"/>
      <c r="EE403" s="153"/>
      <c r="EF403" s="153"/>
      <c r="EG403" s="153"/>
      <c r="EH403" s="153"/>
      <c r="EI403" s="153"/>
      <c r="EJ403" s="153"/>
      <c r="EK403" s="153"/>
      <c r="EL403" s="153"/>
      <c r="EM403" s="153"/>
      <c r="EN403" s="153"/>
      <c r="EO403" s="153"/>
      <c r="EP403" s="153"/>
      <c r="EQ403" s="153"/>
      <c r="ER403" s="153"/>
      <c r="ES403" s="153"/>
      <c r="ET403" s="153"/>
      <c r="EU403" s="153"/>
      <c r="EV403" s="153"/>
      <c r="EW403" s="153"/>
      <c r="EX403" s="153"/>
      <c r="EY403" s="153"/>
      <c r="EZ403" s="153"/>
      <c r="FA403" s="153"/>
      <c r="FB403" s="153"/>
      <c r="FC403" s="153"/>
      <c r="FD403" s="153"/>
      <c r="FE403" s="153"/>
      <c r="FF403" s="153"/>
      <c r="FG403" s="153"/>
      <c r="FH403" s="153"/>
      <c r="FI403" s="153"/>
      <c r="FJ403" s="153"/>
      <c r="FK403" s="153"/>
      <c r="FL403" s="153"/>
      <c r="FM403" s="153"/>
      <c r="FN403" s="153"/>
      <c r="FO403" s="153"/>
      <c r="FP403" s="153"/>
      <c r="FQ403" s="153"/>
      <c r="FR403" s="153"/>
      <c r="FS403" s="153"/>
      <c r="FT403" s="153"/>
      <c r="FU403" s="153"/>
      <c r="FV403" s="153"/>
      <c r="FW403" s="153"/>
      <c r="FX403" s="153"/>
      <c r="FY403" s="153"/>
      <c r="FZ403" s="153"/>
      <c r="GA403" s="153"/>
      <c r="GB403" s="153"/>
      <c r="GC403" s="153"/>
      <c r="GD403" s="153"/>
      <c r="GE403" s="153"/>
      <c r="GF403" s="153"/>
      <c r="GG403" s="153"/>
      <c r="GH403" s="153"/>
      <c r="GI403" s="153"/>
      <c r="GJ403" s="153"/>
      <c r="GK403" s="153"/>
      <c r="GL403" s="153"/>
      <c r="GM403" s="153"/>
      <c r="GN403" s="153"/>
      <c r="GO403" s="153"/>
      <c r="GP403" s="153"/>
      <c r="GQ403" s="153"/>
      <c r="GR403" s="153"/>
      <c r="GS403" s="153"/>
      <c r="GT403" s="153"/>
      <c r="GU403" s="153"/>
      <c r="GV403" s="153"/>
      <c r="GW403" s="153"/>
      <c r="GX403" s="153"/>
      <c r="GY403" s="153"/>
      <c r="GZ403" s="153"/>
      <c r="HA403" s="153"/>
      <c r="HB403" s="153"/>
      <c r="HC403" s="153"/>
      <c r="HD403" s="153"/>
      <c r="HE403" s="153"/>
      <c r="HF403" s="153"/>
      <c r="HG403" s="153"/>
      <c r="HH403" s="153"/>
      <c r="HI403" s="153"/>
      <c r="HJ403" s="153"/>
      <c r="HK403" s="153"/>
      <c r="HL403" s="153"/>
      <c r="HM403" s="153"/>
      <c r="HN403" s="153"/>
      <c r="HO403" s="153"/>
      <c r="HP403" s="153"/>
      <c r="HQ403" s="153"/>
      <c r="HR403" s="153"/>
      <c r="HS403" s="153"/>
      <c r="HT403" s="153"/>
      <c r="HU403" s="153"/>
      <c r="HV403" s="153"/>
      <c r="HW403" s="153"/>
      <c r="HX403" s="153"/>
      <c r="HY403" s="153"/>
      <c r="HZ403" s="153"/>
      <c r="IA403" s="153"/>
      <c r="IB403" s="153"/>
      <c r="IC403" s="153"/>
      <c r="ID403" s="153"/>
      <c r="IE403" s="153"/>
      <c r="IF403" s="153"/>
      <c r="IG403" s="153"/>
      <c r="IH403" s="153"/>
      <c r="II403" s="153"/>
      <c r="IJ403" s="153"/>
      <c r="IK403" s="153"/>
      <c r="IL403" s="153"/>
      <c r="IM403" s="153"/>
      <c r="IN403" s="153"/>
      <c r="IO403" s="153"/>
      <c r="IP403" s="153"/>
      <c r="IQ403" s="153"/>
      <c r="IR403" s="153"/>
      <c r="IS403" s="153"/>
      <c r="IT403" s="153"/>
      <c r="IU403" s="153"/>
      <c r="IV403" s="153"/>
      <c r="IW403" s="153"/>
      <c r="IX403" s="153"/>
      <c r="IY403" s="153"/>
      <c r="IZ403" s="153"/>
      <c r="JA403" s="153"/>
      <c r="JB403" s="153"/>
      <c r="JC403" s="153"/>
      <c r="JD403" s="153"/>
      <c r="JE403" s="153"/>
      <c r="JF403" s="153"/>
      <c r="JG403" s="153"/>
      <c r="JH403" s="153"/>
      <c r="JI403" s="153"/>
      <c r="JJ403" s="153"/>
      <c r="JK403" s="153"/>
      <c r="JL403" s="153"/>
      <c r="JM403" s="153"/>
      <c r="JN403" s="153"/>
      <c r="JO403" s="153"/>
      <c r="JP403" s="153"/>
      <c r="JQ403" s="153"/>
      <c r="JR403" s="153"/>
      <c r="JS403" s="153"/>
      <c r="JT403" s="153"/>
      <c r="JU403" s="153"/>
      <c r="JV403" s="153"/>
      <c r="JW403" s="153"/>
      <c r="JX403" s="153"/>
      <c r="JY403" s="153"/>
      <c r="JZ403" s="153"/>
      <c r="KA403" s="153"/>
      <c r="KB403" s="153"/>
      <c r="KC403" s="153"/>
      <c r="KD403" s="153"/>
      <c r="KE403" s="153"/>
      <c r="KF403" s="153"/>
      <c r="KG403" s="153"/>
      <c r="KH403" s="153"/>
      <c r="KI403" s="153"/>
      <c r="KJ403" s="153"/>
      <c r="KK403" s="153"/>
      <c r="KL403" s="153"/>
      <c r="KM403" s="153"/>
      <c r="KN403" s="153"/>
      <c r="KO403" s="153"/>
      <c r="KP403" s="153"/>
      <c r="KQ403" s="153"/>
      <c r="KR403" s="153"/>
      <c r="KS403" s="153"/>
      <c r="KT403" s="153"/>
      <c r="KU403" s="153"/>
      <c r="KV403" s="153"/>
      <c r="KW403" s="153"/>
      <c r="KX403" s="153"/>
      <c r="KY403" s="153"/>
      <c r="KZ403" s="153"/>
      <c r="LA403" s="153"/>
      <c r="LB403" s="153"/>
      <c r="LC403" s="153"/>
      <c r="LD403" s="153"/>
      <c r="LE403" s="153"/>
      <c r="LF403" s="153"/>
      <c r="LG403" s="153"/>
      <c r="LH403" s="153"/>
      <c r="LI403" s="153"/>
      <c r="LJ403" s="153"/>
      <c r="LK403" s="153"/>
      <c r="LL403" s="153"/>
      <c r="LM403" s="153"/>
      <c r="LN403" s="153"/>
      <c r="LO403" s="153"/>
      <c r="LP403" s="153"/>
      <c r="LQ403" s="153"/>
      <c r="LR403" s="153"/>
      <c r="LS403" s="153"/>
      <c r="LT403" s="153"/>
      <c r="LU403" s="153"/>
      <c r="LV403" s="153"/>
      <c r="LW403" s="153"/>
      <c r="LX403" s="153"/>
      <c r="LY403" s="153"/>
      <c r="LZ403" s="153"/>
      <c r="MA403" s="153"/>
      <c r="MB403" s="153"/>
      <c r="MC403" s="153"/>
      <c r="MD403" s="153"/>
      <c r="ME403" s="153"/>
      <c r="MF403" s="153"/>
      <c r="MG403" s="153"/>
      <c r="MH403" s="153"/>
      <c r="MI403" s="153"/>
      <c r="MJ403" s="153"/>
      <c r="MK403" s="153"/>
      <c r="ML403" s="153"/>
      <c r="MM403" s="153"/>
      <c r="MN403" s="153"/>
      <c r="MO403" s="153"/>
      <c r="MP403" s="153"/>
      <c r="MQ403" s="153"/>
      <c r="MR403" s="153"/>
      <c r="MS403" s="153"/>
      <c r="MT403" s="153"/>
      <c r="MU403" s="153"/>
      <c r="MV403" s="153"/>
      <c r="MW403" s="153"/>
      <c r="MX403" s="153"/>
      <c r="MY403" s="153"/>
      <c r="MZ403" s="153"/>
      <c r="NA403" s="153"/>
      <c r="NB403" s="153"/>
      <c r="NC403" s="153"/>
      <c r="ND403" s="153"/>
      <c r="NE403" s="153"/>
      <c r="NF403" s="153"/>
      <c r="NG403" s="153"/>
      <c r="NH403" s="153"/>
      <c r="NI403" s="153"/>
      <c r="NJ403" s="153"/>
      <c r="NK403" s="153"/>
      <c r="NL403" s="153"/>
      <c r="NM403" s="153"/>
      <c r="NN403" s="153"/>
      <c r="NO403" s="153"/>
      <c r="NP403" s="153"/>
      <c r="NQ403" s="153"/>
      <c r="NR403" s="153"/>
      <c r="NS403" s="153"/>
      <c r="NT403" s="153"/>
      <c r="NU403" s="153"/>
      <c r="NV403" s="153"/>
      <c r="NW403" s="153"/>
      <c r="NX403" s="153"/>
      <c r="NY403" s="153"/>
      <c r="NZ403" s="153"/>
      <c r="OA403" s="153"/>
      <c r="OB403" s="153"/>
      <c r="OC403" s="153"/>
      <c r="OD403" s="153"/>
      <c r="OE403" s="153"/>
      <c r="OF403" s="153"/>
      <c r="OG403" s="153"/>
      <c r="OH403" s="153"/>
      <c r="OI403" s="153"/>
      <c r="OJ403" s="153"/>
      <c r="OK403" s="153"/>
      <c r="OL403" s="153"/>
      <c r="OM403" s="153"/>
      <c r="ON403" s="153"/>
      <c r="OO403" s="154"/>
      <c r="OP403" s="144"/>
      <c r="OQ403" s="155"/>
      <c r="OR403" s="153"/>
      <c r="OS403" s="153"/>
      <c r="OT403" s="153"/>
      <c r="OU403" s="153"/>
      <c r="OV403" s="153"/>
      <c r="OW403" s="153"/>
      <c r="OX403" s="153"/>
      <c r="OY403" s="153"/>
      <c r="OZ403" s="153"/>
      <c r="PA403" s="153"/>
      <c r="PB403" s="153"/>
      <c r="PC403" s="153"/>
      <c r="PD403" s="153"/>
      <c r="PE403" s="153"/>
      <c r="PF403" s="153"/>
      <c r="PG403" s="153">
        <v>68698</v>
      </c>
      <c r="PH403" s="153"/>
      <c r="PI403" s="153"/>
      <c r="PJ403" s="156"/>
      <c r="PK403" s="144">
        <v>68698</v>
      </c>
      <c r="PL403" s="144">
        <v>68698</v>
      </c>
    </row>
    <row r="404" spans="1:428" ht="15" x14ac:dyDescent="0.25">
      <c r="A404" s="158" t="s">
        <v>678</v>
      </c>
      <c r="B404" s="159" t="s">
        <v>756</v>
      </c>
      <c r="C404" s="149" t="s">
        <v>1894</v>
      </c>
      <c r="D404" s="155"/>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c r="AA404" s="153"/>
      <c r="AB404" s="153"/>
      <c r="AC404" s="153"/>
      <c r="AD404" s="153"/>
      <c r="AE404" s="153"/>
      <c r="AF404" s="153"/>
      <c r="AG404" s="153"/>
      <c r="AH404" s="153"/>
      <c r="AI404" s="153"/>
      <c r="AJ404" s="153"/>
      <c r="AK404" s="153"/>
      <c r="AL404" s="153"/>
      <c r="AM404" s="153"/>
      <c r="AN404" s="153"/>
      <c r="AO404" s="153"/>
      <c r="AP404" s="153"/>
      <c r="AQ404" s="153"/>
      <c r="AR404" s="153"/>
      <c r="AS404" s="153"/>
      <c r="AT404" s="153"/>
      <c r="AU404" s="153"/>
      <c r="AV404" s="153"/>
      <c r="AW404" s="153"/>
      <c r="AX404" s="153"/>
      <c r="AY404" s="153"/>
      <c r="AZ404" s="153"/>
      <c r="BA404" s="153"/>
      <c r="BB404" s="153"/>
      <c r="BC404" s="153"/>
      <c r="BD404" s="153"/>
      <c r="BE404" s="153"/>
      <c r="BF404" s="153"/>
      <c r="BG404" s="153"/>
      <c r="BH404" s="153"/>
      <c r="BI404" s="153"/>
      <c r="BJ404" s="153"/>
      <c r="BK404" s="153"/>
      <c r="BL404" s="153"/>
      <c r="BM404" s="153"/>
      <c r="BN404" s="153"/>
      <c r="BO404" s="153"/>
      <c r="BP404" s="153"/>
      <c r="BQ404" s="153"/>
      <c r="BR404" s="153"/>
      <c r="BS404" s="153"/>
      <c r="BT404" s="153"/>
      <c r="BU404" s="153"/>
      <c r="BV404" s="153"/>
      <c r="BW404" s="153"/>
      <c r="BX404" s="153"/>
      <c r="BY404" s="153"/>
      <c r="BZ404" s="153"/>
      <c r="CA404" s="153"/>
      <c r="CB404" s="153"/>
      <c r="CC404" s="153"/>
      <c r="CD404" s="153"/>
      <c r="CE404" s="153"/>
      <c r="CF404" s="153"/>
      <c r="CG404" s="153"/>
      <c r="CH404" s="153"/>
      <c r="CI404" s="153"/>
      <c r="CJ404" s="153"/>
      <c r="CK404" s="153"/>
      <c r="CL404" s="153"/>
      <c r="CM404" s="153"/>
      <c r="CN404" s="153"/>
      <c r="CO404" s="153"/>
      <c r="CP404" s="153"/>
      <c r="CQ404" s="153"/>
      <c r="CR404" s="153"/>
      <c r="CS404" s="153"/>
      <c r="CT404" s="153"/>
      <c r="CU404" s="153"/>
      <c r="CV404" s="153"/>
      <c r="CW404" s="153"/>
      <c r="CX404" s="153"/>
      <c r="CY404" s="153"/>
      <c r="CZ404" s="153"/>
      <c r="DA404" s="153"/>
      <c r="DB404" s="153"/>
      <c r="DC404" s="153"/>
      <c r="DD404" s="153"/>
      <c r="DE404" s="153"/>
      <c r="DF404" s="153"/>
      <c r="DG404" s="153"/>
      <c r="DH404" s="153"/>
      <c r="DI404" s="153"/>
      <c r="DJ404" s="153"/>
      <c r="DK404" s="153"/>
      <c r="DL404" s="153"/>
      <c r="DM404" s="153"/>
      <c r="DN404" s="153"/>
      <c r="DO404" s="153"/>
      <c r="DP404" s="153"/>
      <c r="DQ404" s="153"/>
      <c r="DR404" s="153"/>
      <c r="DS404" s="153"/>
      <c r="DT404" s="153"/>
      <c r="DU404" s="153"/>
      <c r="DV404" s="153"/>
      <c r="DW404" s="153"/>
      <c r="DX404" s="153"/>
      <c r="DY404" s="153"/>
      <c r="DZ404" s="153"/>
      <c r="EA404" s="153"/>
      <c r="EB404" s="153"/>
      <c r="EC404" s="153"/>
      <c r="ED404" s="153"/>
      <c r="EE404" s="153"/>
      <c r="EF404" s="153"/>
      <c r="EG404" s="153"/>
      <c r="EH404" s="153"/>
      <c r="EI404" s="153"/>
      <c r="EJ404" s="153"/>
      <c r="EK404" s="153"/>
      <c r="EL404" s="153"/>
      <c r="EM404" s="153"/>
      <c r="EN404" s="153"/>
      <c r="EO404" s="153"/>
      <c r="EP404" s="153"/>
      <c r="EQ404" s="153"/>
      <c r="ER404" s="153"/>
      <c r="ES404" s="153"/>
      <c r="ET404" s="153"/>
      <c r="EU404" s="153"/>
      <c r="EV404" s="153"/>
      <c r="EW404" s="153"/>
      <c r="EX404" s="153"/>
      <c r="EY404" s="153"/>
      <c r="EZ404" s="153"/>
      <c r="FA404" s="153"/>
      <c r="FB404" s="153"/>
      <c r="FC404" s="153"/>
      <c r="FD404" s="153"/>
      <c r="FE404" s="153"/>
      <c r="FF404" s="153"/>
      <c r="FG404" s="153"/>
      <c r="FH404" s="153"/>
      <c r="FI404" s="153"/>
      <c r="FJ404" s="153"/>
      <c r="FK404" s="153"/>
      <c r="FL404" s="153"/>
      <c r="FM404" s="153"/>
      <c r="FN404" s="153"/>
      <c r="FO404" s="153"/>
      <c r="FP404" s="153"/>
      <c r="FQ404" s="153"/>
      <c r="FR404" s="153"/>
      <c r="FS404" s="153"/>
      <c r="FT404" s="153"/>
      <c r="FU404" s="153"/>
      <c r="FV404" s="153"/>
      <c r="FW404" s="153"/>
      <c r="FX404" s="153"/>
      <c r="FY404" s="153"/>
      <c r="FZ404" s="153"/>
      <c r="GA404" s="153"/>
      <c r="GB404" s="153"/>
      <c r="GC404" s="153"/>
      <c r="GD404" s="153"/>
      <c r="GE404" s="153"/>
      <c r="GF404" s="153"/>
      <c r="GG404" s="153"/>
      <c r="GH404" s="153"/>
      <c r="GI404" s="153"/>
      <c r="GJ404" s="153"/>
      <c r="GK404" s="153"/>
      <c r="GL404" s="153"/>
      <c r="GM404" s="153"/>
      <c r="GN404" s="153"/>
      <c r="GO404" s="153"/>
      <c r="GP404" s="153"/>
      <c r="GQ404" s="153"/>
      <c r="GR404" s="153"/>
      <c r="GS404" s="153"/>
      <c r="GT404" s="153"/>
      <c r="GU404" s="153"/>
      <c r="GV404" s="153"/>
      <c r="GW404" s="153"/>
      <c r="GX404" s="153"/>
      <c r="GY404" s="153"/>
      <c r="GZ404" s="153"/>
      <c r="HA404" s="153"/>
      <c r="HB404" s="153"/>
      <c r="HC404" s="153"/>
      <c r="HD404" s="153"/>
      <c r="HE404" s="153"/>
      <c r="HF404" s="153"/>
      <c r="HG404" s="153"/>
      <c r="HH404" s="153"/>
      <c r="HI404" s="153"/>
      <c r="HJ404" s="153"/>
      <c r="HK404" s="153"/>
      <c r="HL404" s="153"/>
      <c r="HM404" s="153"/>
      <c r="HN404" s="153"/>
      <c r="HO404" s="153"/>
      <c r="HP404" s="153"/>
      <c r="HQ404" s="153"/>
      <c r="HR404" s="153"/>
      <c r="HS404" s="153"/>
      <c r="HT404" s="153"/>
      <c r="HU404" s="153"/>
      <c r="HV404" s="153"/>
      <c r="HW404" s="153"/>
      <c r="HX404" s="153"/>
      <c r="HY404" s="153"/>
      <c r="HZ404" s="153"/>
      <c r="IA404" s="153"/>
      <c r="IB404" s="153"/>
      <c r="IC404" s="153"/>
      <c r="ID404" s="153"/>
      <c r="IE404" s="153"/>
      <c r="IF404" s="153"/>
      <c r="IG404" s="153"/>
      <c r="IH404" s="153"/>
      <c r="II404" s="153"/>
      <c r="IJ404" s="153"/>
      <c r="IK404" s="153"/>
      <c r="IL404" s="153"/>
      <c r="IM404" s="153"/>
      <c r="IN404" s="153"/>
      <c r="IO404" s="153"/>
      <c r="IP404" s="153"/>
      <c r="IQ404" s="153"/>
      <c r="IR404" s="153"/>
      <c r="IS404" s="153"/>
      <c r="IT404" s="153"/>
      <c r="IU404" s="153"/>
      <c r="IV404" s="153"/>
      <c r="IW404" s="153"/>
      <c r="IX404" s="153"/>
      <c r="IY404" s="153"/>
      <c r="IZ404" s="153"/>
      <c r="JA404" s="153"/>
      <c r="JB404" s="153"/>
      <c r="JC404" s="153"/>
      <c r="JD404" s="153"/>
      <c r="JE404" s="153"/>
      <c r="JF404" s="153"/>
      <c r="JG404" s="153"/>
      <c r="JH404" s="153"/>
      <c r="JI404" s="153"/>
      <c r="JJ404" s="153"/>
      <c r="JK404" s="153"/>
      <c r="JL404" s="153"/>
      <c r="JM404" s="153"/>
      <c r="JN404" s="153"/>
      <c r="JO404" s="153"/>
      <c r="JP404" s="153"/>
      <c r="JQ404" s="153"/>
      <c r="JR404" s="153"/>
      <c r="JS404" s="153"/>
      <c r="JT404" s="153"/>
      <c r="JU404" s="153"/>
      <c r="JV404" s="153"/>
      <c r="JW404" s="153"/>
      <c r="JX404" s="153"/>
      <c r="JY404" s="153"/>
      <c r="JZ404" s="153"/>
      <c r="KA404" s="153"/>
      <c r="KB404" s="153"/>
      <c r="KC404" s="153"/>
      <c r="KD404" s="153"/>
      <c r="KE404" s="153"/>
      <c r="KF404" s="153"/>
      <c r="KG404" s="153"/>
      <c r="KH404" s="153"/>
      <c r="KI404" s="153"/>
      <c r="KJ404" s="153"/>
      <c r="KK404" s="153"/>
      <c r="KL404" s="153"/>
      <c r="KM404" s="153"/>
      <c r="KN404" s="153"/>
      <c r="KO404" s="153"/>
      <c r="KP404" s="153"/>
      <c r="KQ404" s="153"/>
      <c r="KR404" s="153"/>
      <c r="KS404" s="153"/>
      <c r="KT404" s="153"/>
      <c r="KU404" s="153"/>
      <c r="KV404" s="153"/>
      <c r="KW404" s="153"/>
      <c r="KX404" s="153"/>
      <c r="KY404" s="153"/>
      <c r="KZ404" s="153"/>
      <c r="LA404" s="153"/>
      <c r="LB404" s="153"/>
      <c r="LC404" s="153"/>
      <c r="LD404" s="153"/>
      <c r="LE404" s="153"/>
      <c r="LF404" s="153"/>
      <c r="LG404" s="153"/>
      <c r="LH404" s="153"/>
      <c r="LI404" s="153"/>
      <c r="LJ404" s="153"/>
      <c r="LK404" s="153"/>
      <c r="LL404" s="153"/>
      <c r="LM404" s="153"/>
      <c r="LN404" s="153"/>
      <c r="LO404" s="153"/>
      <c r="LP404" s="153"/>
      <c r="LQ404" s="153"/>
      <c r="LR404" s="153"/>
      <c r="LS404" s="153"/>
      <c r="LT404" s="153"/>
      <c r="LU404" s="153"/>
      <c r="LV404" s="153"/>
      <c r="LW404" s="153"/>
      <c r="LX404" s="153"/>
      <c r="LY404" s="153"/>
      <c r="LZ404" s="153"/>
      <c r="MA404" s="153"/>
      <c r="MB404" s="153"/>
      <c r="MC404" s="153"/>
      <c r="MD404" s="153"/>
      <c r="ME404" s="153"/>
      <c r="MF404" s="153"/>
      <c r="MG404" s="153"/>
      <c r="MH404" s="153"/>
      <c r="MI404" s="153"/>
      <c r="MJ404" s="153"/>
      <c r="MK404" s="153"/>
      <c r="ML404" s="153"/>
      <c r="MM404" s="153"/>
      <c r="MN404" s="153"/>
      <c r="MO404" s="153"/>
      <c r="MP404" s="153"/>
      <c r="MQ404" s="153"/>
      <c r="MR404" s="153"/>
      <c r="MS404" s="153"/>
      <c r="MT404" s="153"/>
      <c r="MU404" s="153"/>
      <c r="MV404" s="153"/>
      <c r="MW404" s="153"/>
      <c r="MX404" s="153"/>
      <c r="MY404" s="153"/>
      <c r="MZ404" s="153"/>
      <c r="NA404" s="153"/>
      <c r="NB404" s="153"/>
      <c r="NC404" s="153"/>
      <c r="ND404" s="153"/>
      <c r="NE404" s="153"/>
      <c r="NF404" s="153"/>
      <c r="NG404" s="153"/>
      <c r="NH404" s="153"/>
      <c r="NI404" s="153"/>
      <c r="NJ404" s="153"/>
      <c r="NK404" s="153"/>
      <c r="NL404" s="153"/>
      <c r="NM404" s="153"/>
      <c r="NN404" s="153"/>
      <c r="NO404" s="153"/>
      <c r="NP404" s="153"/>
      <c r="NQ404" s="153"/>
      <c r="NR404" s="153"/>
      <c r="NS404" s="153"/>
      <c r="NT404" s="153"/>
      <c r="NU404" s="153"/>
      <c r="NV404" s="153"/>
      <c r="NW404" s="153"/>
      <c r="NX404" s="153"/>
      <c r="NY404" s="153"/>
      <c r="NZ404" s="153"/>
      <c r="OA404" s="153"/>
      <c r="OB404" s="153"/>
      <c r="OC404" s="153"/>
      <c r="OD404" s="153"/>
      <c r="OE404" s="153"/>
      <c r="OF404" s="153"/>
      <c r="OG404" s="153"/>
      <c r="OH404" s="153"/>
      <c r="OI404" s="153"/>
      <c r="OJ404" s="153"/>
      <c r="OK404" s="153"/>
      <c r="OL404" s="153"/>
      <c r="OM404" s="153"/>
      <c r="ON404" s="153"/>
      <c r="OO404" s="154"/>
      <c r="OP404" s="144"/>
      <c r="OQ404" s="155"/>
      <c r="OR404" s="153"/>
      <c r="OS404" s="153"/>
      <c r="OT404" s="153"/>
      <c r="OU404" s="153"/>
      <c r="OV404" s="153"/>
      <c r="OW404" s="153"/>
      <c r="OX404" s="153"/>
      <c r="OY404" s="153"/>
      <c r="OZ404" s="153"/>
      <c r="PA404" s="153"/>
      <c r="PB404" s="153"/>
      <c r="PC404" s="153"/>
      <c r="PD404" s="153"/>
      <c r="PE404" s="153"/>
      <c r="PF404" s="153"/>
      <c r="PG404" s="153">
        <v>836043</v>
      </c>
      <c r="PH404" s="153"/>
      <c r="PI404" s="153"/>
      <c r="PJ404" s="156"/>
      <c r="PK404" s="144">
        <v>836043</v>
      </c>
      <c r="PL404" s="144">
        <v>836043</v>
      </c>
    </row>
    <row r="405" spans="1:428" ht="15" x14ac:dyDescent="0.25">
      <c r="A405" s="158" t="s">
        <v>681</v>
      </c>
      <c r="B405" s="159" t="s">
        <v>756</v>
      </c>
      <c r="C405" s="149" t="s">
        <v>589</v>
      </c>
      <c r="D405" s="155"/>
      <c r="E405" s="153"/>
      <c r="F405" s="153"/>
      <c r="G405" s="153"/>
      <c r="H405" s="153"/>
      <c r="I405" s="153"/>
      <c r="J405" s="153"/>
      <c r="K405" s="153"/>
      <c r="L405" s="153"/>
      <c r="M405" s="153"/>
      <c r="N405" s="153">
        <v>0</v>
      </c>
      <c r="O405" s="153">
        <v>1</v>
      </c>
      <c r="P405" s="153"/>
      <c r="Q405" s="153"/>
      <c r="R405" s="153"/>
      <c r="S405" s="153"/>
      <c r="T405" s="153"/>
      <c r="U405" s="153"/>
      <c r="V405" s="153"/>
      <c r="W405" s="153"/>
      <c r="X405" s="153"/>
      <c r="Y405" s="153">
        <v>176</v>
      </c>
      <c r="Z405" s="153">
        <v>25</v>
      </c>
      <c r="AA405" s="153">
        <v>176</v>
      </c>
      <c r="AB405" s="153"/>
      <c r="AC405" s="153"/>
      <c r="AD405" s="153"/>
      <c r="AE405" s="153"/>
      <c r="AF405" s="153"/>
      <c r="AG405" s="153"/>
      <c r="AH405" s="153"/>
      <c r="AI405" s="153"/>
      <c r="AJ405" s="153"/>
      <c r="AK405" s="153"/>
      <c r="AL405" s="153"/>
      <c r="AM405" s="153"/>
      <c r="AN405" s="153">
        <v>13</v>
      </c>
      <c r="AO405" s="153">
        <v>18</v>
      </c>
      <c r="AP405" s="153">
        <v>14</v>
      </c>
      <c r="AQ405" s="153">
        <v>14</v>
      </c>
      <c r="AR405" s="153">
        <v>16</v>
      </c>
      <c r="AS405" s="153">
        <v>61</v>
      </c>
      <c r="AT405" s="153">
        <v>3</v>
      </c>
      <c r="AU405" s="153">
        <v>28</v>
      </c>
      <c r="AV405" s="153">
        <v>4</v>
      </c>
      <c r="AW405" s="153">
        <v>11</v>
      </c>
      <c r="AX405" s="153">
        <v>7</v>
      </c>
      <c r="AY405" s="153">
        <v>2</v>
      </c>
      <c r="AZ405" s="153">
        <v>5</v>
      </c>
      <c r="BA405" s="153">
        <v>4</v>
      </c>
      <c r="BB405" s="153">
        <v>17</v>
      </c>
      <c r="BC405" s="153">
        <v>8</v>
      </c>
      <c r="BD405" s="153">
        <v>85</v>
      </c>
      <c r="BE405" s="153">
        <v>15</v>
      </c>
      <c r="BF405" s="153">
        <v>5</v>
      </c>
      <c r="BG405" s="153">
        <v>1</v>
      </c>
      <c r="BH405" s="153">
        <v>15</v>
      </c>
      <c r="BI405" s="153">
        <v>5</v>
      </c>
      <c r="BJ405" s="153">
        <v>7</v>
      </c>
      <c r="BK405" s="153">
        <v>11</v>
      </c>
      <c r="BL405" s="153">
        <v>20</v>
      </c>
      <c r="BM405" s="153">
        <v>15</v>
      </c>
      <c r="BN405" s="153">
        <v>9</v>
      </c>
      <c r="BO405" s="153">
        <v>10</v>
      </c>
      <c r="BP405" s="153">
        <v>8</v>
      </c>
      <c r="BQ405" s="153">
        <v>9</v>
      </c>
      <c r="BR405" s="153">
        <v>19</v>
      </c>
      <c r="BS405" s="153">
        <v>20</v>
      </c>
      <c r="BT405" s="153">
        <v>6</v>
      </c>
      <c r="BU405" s="153">
        <v>4</v>
      </c>
      <c r="BV405" s="153">
        <v>5</v>
      </c>
      <c r="BW405" s="153">
        <v>7</v>
      </c>
      <c r="BX405" s="153">
        <v>5</v>
      </c>
      <c r="BY405" s="153">
        <v>24</v>
      </c>
      <c r="BZ405" s="153">
        <v>24</v>
      </c>
      <c r="CA405" s="153">
        <v>57</v>
      </c>
      <c r="CB405" s="153">
        <v>6</v>
      </c>
      <c r="CC405" s="153">
        <v>13</v>
      </c>
      <c r="CD405" s="153">
        <v>5</v>
      </c>
      <c r="CE405" s="153">
        <v>3</v>
      </c>
      <c r="CF405" s="153">
        <v>9</v>
      </c>
      <c r="CG405" s="153">
        <v>9</v>
      </c>
      <c r="CH405" s="153">
        <v>10</v>
      </c>
      <c r="CI405" s="153">
        <v>1</v>
      </c>
      <c r="CJ405" s="153">
        <v>12</v>
      </c>
      <c r="CK405" s="153">
        <v>12</v>
      </c>
      <c r="CL405" s="153">
        <v>1</v>
      </c>
      <c r="CM405" s="153">
        <v>24</v>
      </c>
      <c r="CN405" s="153">
        <v>3</v>
      </c>
      <c r="CO405" s="153">
        <v>0</v>
      </c>
      <c r="CP405" s="153">
        <v>11</v>
      </c>
      <c r="CQ405" s="153">
        <v>6</v>
      </c>
      <c r="CR405" s="153">
        <v>13</v>
      </c>
      <c r="CS405" s="153">
        <v>5</v>
      </c>
      <c r="CT405" s="153">
        <v>6</v>
      </c>
      <c r="CU405" s="153">
        <v>4</v>
      </c>
      <c r="CV405" s="153">
        <v>5</v>
      </c>
      <c r="CW405" s="153">
        <v>7</v>
      </c>
      <c r="CX405" s="153">
        <v>7</v>
      </c>
      <c r="CY405" s="153">
        <v>2</v>
      </c>
      <c r="CZ405" s="153">
        <v>4</v>
      </c>
      <c r="DA405" s="153">
        <v>14</v>
      </c>
      <c r="DB405" s="153">
        <v>3</v>
      </c>
      <c r="DC405" s="153">
        <v>11</v>
      </c>
      <c r="DD405" s="153">
        <v>10</v>
      </c>
      <c r="DE405" s="153">
        <v>1</v>
      </c>
      <c r="DF405" s="153">
        <v>3</v>
      </c>
      <c r="DG405" s="153">
        <v>2</v>
      </c>
      <c r="DH405" s="153">
        <v>15</v>
      </c>
      <c r="DI405" s="153">
        <v>7</v>
      </c>
      <c r="DJ405" s="153">
        <v>0</v>
      </c>
      <c r="DK405" s="153">
        <v>0</v>
      </c>
      <c r="DL405" s="153">
        <v>0</v>
      </c>
      <c r="DM405" s="153">
        <v>0</v>
      </c>
      <c r="DN405" s="153">
        <v>2</v>
      </c>
      <c r="DO405" s="153">
        <v>0</v>
      </c>
      <c r="DP405" s="153">
        <v>36</v>
      </c>
      <c r="DQ405" s="153">
        <v>1</v>
      </c>
      <c r="DR405" s="153">
        <v>2</v>
      </c>
      <c r="DS405" s="153">
        <v>5</v>
      </c>
      <c r="DT405" s="153">
        <v>42</v>
      </c>
      <c r="DU405" s="153">
        <v>0</v>
      </c>
      <c r="DV405" s="153">
        <v>0</v>
      </c>
      <c r="DW405" s="153">
        <v>0</v>
      </c>
      <c r="DX405" s="153">
        <v>5</v>
      </c>
      <c r="DY405" s="153">
        <v>4</v>
      </c>
      <c r="DZ405" s="153">
        <v>0</v>
      </c>
      <c r="EA405" s="153">
        <v>2</v>
      </c>
      <c r="EB405" s="153">
        <v>0</v>
      </c>
      <c r="EC405" s="153">
        <v>0</v>
      </c>
      <c r="ED405" s="153">
        <v>0</v>
      </c>
      <c r="EE405" s="153">
        <v>7</v>
      </c>
      <c r="EF405" s="153">
        <v>0</v>
      </c>
      <c r="EG405" s="153">
        <v>3</v>
      </c>
      <c r="EH405" s="153">
        <v>0</v>
      </c>
      <c r="EI405" s="153">
        <v>2</v>
      </c>
      <c r="EJ405" s="153">
        <v>4</v>
      </c>
      <c r="EK405" s="153">
        <v>1</v>
      </c>
      <c r="EL405" s="153">
        <v>4</v>
      </c>
      <c r="EM405" s="153">
        <v>0</v>
      </c>
      <c r="EN405" s="153">
        <v>2</v>
      </c>
      <c r="EO405" s="153">
        <v>4</v>
      </c>
      <c r="EP405" s="153">
        <v>6</v>
      </c>
      <c r="EQ405" s="153">
        <v>5</v>
      </c>
      <c r="ER405" s="153">
        <v>3</v>
      </c>
      <c r="ES405" s="153">
        <v>24</v>
      </c>
      <c r="ET405" s="153">
        <v>2</v>
      </c>
      <c r="EU405" s="153">
        <v>7</v>
      </c>
      <c r="EV405" s="153">
        <v>4</v>
      </c>
      <c r="EW405" s="153"/>
      <c r="EX405" s="153">
        <v>5</v>
      </c>
      <c r="EY405" s="153">
        <v>17</v>
      </c>
      <c r="EZ405" s="153">
        <v>6</v>
      </c>
      <c r="FA405" s="153">
        <v>12</v>
      </c>
      <c r="FB405" s="153">
        <v>24</v>
      </c>
      <c r="FC405" s="153">
        <v>12</v>
      </c>
      <c r="FD405" s="153">
        <v>23</v>
      </c>
      <c r="FE405" s="153">
        <v>12</v>
      </c>
      <c r="FF405" s="153">
        <v>16</v>
      </c>
      <c r="FG405" s="153">
        <v>59</v>
      </c>
      <c r="FH405" s="153">
        <v>16</v>
      </c>
      <c r="FI405" s="153"/>
      <c r="FJ405" s="153">
        <v>67</v>
      </c>
      <c r="FK405" s="153">
        <v>6</v>
      </c>
      <c r="FL405" s="153">
        <v>19</v>
      </c>
      <c r="FM405" s="153">
        <v>6</v>
      </c>
      <c r="FN405" s="153">
        <v>4</v>
      </c>
      <c r="FO405" s="153">
        <v>3</v>
      </c>
      <c r="FP405" s="153">
        <v>4</v>
      </c>
      <c r="FQ405" s="153">
        <v>12</v>
      </c>
      <c r="FR405" s="153">
        <v>6</v>
      </c>
      <c r="FS405" s="153">
        <v>1</v>
      </c>
      <c r="FT405" s="153">
        <v>3</v>
      </c>
      <c r="FU405" s="153">
        <v>2</v>
      </c>
      <c r="FV405" s="153">
        <v>4</v>
      </c>
      <c r="FW405" s="153">
        <v>13</v>
      </c>
      <c r="FX405" s="153">
        <v>6</v>
      </c>
      <c r="FY405" s="153">
        <v>20</v>
      </c>
      <c r="FZ405" s="153">
        <v>21</v>
      </c>
      <c r="GA405" s="153">
        <v>4</v>
      </c>
      <c r="GB405" s="153">
        <v>2</v>
      </c>
      <c r="GC405" s="153">
        <v>6</v>
      </c>
      <c r="GD405" s="153">
        <v>3</v>
      </c>
      <c r="GE405" s="153">
        <v>6</v>
      </c>
      <c r="GF405" s="153">
        <v>0</v>
      </c>
      <c r="GG405" s="153">
        <v>3</v>
      </c>
      <c r="GH405" s="153">
        <v>13</v>
      </c>
      <c r="GI405" s="153">
        <v>17</v>
      </c>
      <c r="GJ405" s="153">
        <v>15</v>
      </c>
      <c r="GK405" s="153">
        <v>11</v>
      </c>
      <c r="GL405" s="153">
        <v>9</v>
      </c>
      <c r="GM405" s="153">
        <v>21</v>
      </c>
      <c r="GN405" s="153">
        <v>2</v>
      </c>
      <c r="GO405" s="153">
        <v>6</v>
      </c>
      <c r="GP405" s="153">
        <v>8</v>
      </c>
      <c r="GQ405" s="153">
        <v>40</v>
      </c>
      <c r="GR405" s="153">
        <v>35</v>
      </c>
      <c r="GS405" s="153">
        <v>49</v>
      </c>
      <c r="GT405" s="153">
        <v>34</v>
      </c>
      <c r="GU405" s="153">
        <v>30</v>
      </c>
      <c r="GV405" s="153">
        <v>65</v>
      </c>
      <c r="GW405" s="153">
        <v>17</v>
      </c>
      <c r="GX405" s="153">
        <v>86</v>
      </c>
      <c r="GY405" s="153">
        <v>96</v>
      </c>
      <c r="GZ405" s="153">
        <v>13</v>
      </c>
      <c r="HA405" s="153">
        <v>44</v>
      </c>
      <c r="HB405" s="153">
        <v>23</v>
      </c>
      <c r="HC405" s="153">
        <v>34</v>
      </c>
      <c r="HD405" s="153">
        <v>5</v>
      </c>
      <c r="HE405" s="153">
        <v>13</v>
      </c>
      <c r="HF405" s="153">
        <v>21</v>
      </c>
      <c r="HG405" s="153">
        <v>34</v>
      </c>
      <c r="HH405" s="153">
        <v>65</v>
      </c>
      <c r="HI405" s="153">
        <v>39</v>
      </c>
      <c r="HJ405" s="153">
        <v>10</v>
      </c>
      <c r="HK405" s="153">
        <v>10</v>
      </c>
      <c r="HL405" s="153">
        <v>21</v>
      </c>
      <c r="HM405" s="153">
        <v>4</v>
      </c>
      <c r="HN405" s="153">
        <v>15</v>
      </c>
      <c r="HO405" s="153">
        <v>12</v>
      </c>
      <c r="HP405" s="153">
        <v>10</v>
      </c>
      <c r="HQ405" s="153">
        <v>3</v>
      </c>
      <c r="HR405" s="153">
        <v>6</v>
      </c>
      <c r="HS405" s="153">
        <v>0</v>
      </c>
      <c r="HT405" s="153">
        <v>1</v>
      </c>
      <c r="HU405" s="153">
        <v>11</v>
      </c>
      <c r="HV405" s="153">
        <v>45</v>
      </c>
      <c r="HW405" s="153">
        <v>67</v>
      </c>
      <c r="HX405" s="153">
        <v>45</v>
      </c>
      <c r="HY405" s="153">
        <v>18</v>
      </c>
      <c r="HZ405" s="153">
        <v>3</v>
      </c>
      <c r="IA405" s="153">
        <v>8</v>
      </c>
      <c r="IB405" s="153">
        <v>8</v>
      </c>
      <c r="IC405" s="153">
        <v>54</v>
      </c>
      <c r="ID405" s="153">
        <v>3</v>
      </c>
      <c r="IE405" s="153">
        <v>290</v>
      </c>
      <c r="IF405" s="153">
        <v>8</v>
      </c>
      <c r="IG405" s="153">
        <v>16</v>
      </c>
      <c r="IH405" s="153">
        <v>32</v>
      </c>
      <c r="II405" s="153">
        <v>35</v>
      </c>
      <c r="IJ405" s="153">
        <v>26</v>
      </c>
      <c r="IK405" s="153">
        <v>10</v>
      </c>
      <c r="IL405" s="153">
        <v>111</v>
      </c>
      <c r="IM405" s="153">
        <v>788</v>
      </c>
      <c r="IN405" s="153">
        <v>125</v>
      </c>
      <c r="IO405" s="153">
        <v>22</v>
      </c>
      <c r="IP405" s="153">
        <v>14</v>
      </c>
      <c r="IQ405" s="153">
        <v>54</v>
      </c>
      <c r="IR405" s="153">
        <v>6</v>
      </c>
      <c r="IS405" s="153">
        <v>30</v>
      </c>
      <c r="IT405" s="153">
        <v>12</v>
      </c>
      <c r="IU405" s="153">
        <v>16</v>
      </c>
      <c r="IV405" s="153">
        <v>23</v>
      </c>
      <c r="IW405" s="153">
        <v>15</v>
      </c>
      <c r="IX405" s="153">
        <v>28</v>
      </c>
      <c r="IY405" s="153">
        <v>16</v>
      </c>
      <c r="IZ405" s="153">
        <v>3</v>
      </c>
      <c r="JA405" s="153">
        <v>76</v>
      </c>
      <c r="JB405" s="153">
        <v>29</v>
      </c>
      <c r="JC405" s="153">
        <v>20</v>
      </c>
      <c r="JD405" s="153">
        <v>8</v>
      </c>
      <c r="JE405" s="153">
        <v>10</v>
      </c>
      <c r="JF405" s="153">
        <v>8</v>
      </c>
      <c r="JG405" s="153">
        <v>7</v>
      </c>
      <c r="JH405" s="153">
        <v>73</v>
      </c>
      <c r="JI405" s="153">
        <v>18</v>
      </c>
      <c r="JJ405" s="153">
        <v>7</v>
      </c>
      <c r="JK405" s="153">
        <v>14</v>
      </c>
      <c r="JL405" s="153">
        <v>142</v>
      </c>
      <c r="JM405" s="153">
        <v>70</v>
      </c>
      <c r="JN405" s="153">
        <v>537</v>
      </c>
      <c r="JO405" s="153">
        <v>102</v>
      </c>
      <c r="JP405" s="153">
        <v>284</v>
      </c>
      <c r="JQ405" s="153">
        <v>40</v>
      </c>
      <c r="JR405" s="153">
        <v>231</v>
      </c>
      <c r="JS405" s="153">
        <v>24</v>
      </c>
      <c r="JT405" s="153">
        <v>243</v>
      </c>
      <c r="JU405" s="153">
        <v>34</v>
      </c>
      <c r="JV405" s="153"/>
      <c r="JW405" s="153">
        <v>607</v>
      </c>
      <c r="JX405" s="153">
        <v>344</v>
      </c>
      <c r="JY405" s="153">
        <v>190</v>
      </c>
      <c r="JZ405" s="153">
        <v>112</v>
      </c>
      <c r="KA405" s="153">
        <v>124</v>
      </c>
      <c r="KB405" s="153">
        <v>314</v>
      </c>
      <c r="KC405" s="153">
        <v>107</v>
      </c>
      <c r="KD405" s="153">
        <v>81</v>
      </c>
      <c r="KE405" s="153">
        <v>207</v>
      </c>
      <c r="KF405" s="153">
        <v>4</v>
      </c>
      <c r="KG405" s="153"/>
      <c r="KH405" s="153"/>
      <c r="KI405" s="153">
        <v>420</v>
      </c>
      <c r="KJ405" s="153">
        <v>6</v>
      </c>
      <c r="KK405" s="153">
        <v>7</v>
      </c>
      <c r="KL405" s="153">
        <v>63</v>
      </c>
      <c r="KM405" s="153">
        <v>52</v>
      </c>
      <c r="KN405" s="153">
        <v>185</v>
      </c>
      <c r="KO405" s="153">
        <v>6</v>
      </c>
      <c r="KP405" s="153">
        <v>5</v>
      </c>
      <c r="KQ405" s="153">
        <v>18</v>
      </c>
      <c r="KR405" s="153">
        <v>2</v>
      </c>
      <c r="KS405" s="153">
        <v>39</v>
      </c>
      <c r="KT405" s="153">
        <v>49</v>
      </c>
      <c r="KU405" s="153">
        <v>2</v>
      </c>
      <c r="KV405" s="153">
        <v>5</v>
      </c>
      <c r="KW405" s="153">
        <v>14</v>
      </c>
      <c r="KX405" s="153">
        <v>9</v>
      </c>
      <c r="KY405" s="153">
        <v>10</v>
      </c>
      <c r="KZ405" s="153">
        <v>59</v>
      </c>
      <c r="LA405" s="153">
        <v>58</v>
      </c>
      <c r="LB405" s="153">
        <v>30</v>
      </c>
      <c r="LC405" s="153"/>
      <c r="LD405" s="153">
        <v>257</v>
      </c>
      <c r="LE405" s="153">
        <v>402</v>
      </c>
      <c r="LF405" s="153">
        <v>153</v>
      </c>
      <c r="LG405" s="153">
        <v>37</v>
      </c>
      <c r="LH405" s="153"/>
      <c r="LI405" s="153">
        <v>69</v>
      </c>
      <c r="LJ405" s="153">
        <v>29</v>
      </c>
      <c r="LK405" s="153"/>
      <c r="LL405" s="153"/>
      <c r="LM405" s="153"/>
      <c r="LN405" s="153">
        <v>2086</v>
      </c>
      <c r="LO405" s="153">
        <v>975</v>
      </c>
      <c r="LP405" s="153">
        <v>66</v>
      </c>
      <c r="LQ405" s="153">
        <v>22</v>
      </c>
      <c r="LR405" s="153">
        <v>29</v>
      </c>
      <c r="LS405" s="153">
        <v>558</v>
      </c>
      <c r="LT405" s="153">
        <v>37</v>
      </c>
      <c r="LU405" s="153">
        <v>92</v>
      </c>
      <c r="LV405" s="153">
        <v>142</v>
      </c>
      <c r="LW405" s="153">
        <v>71</v>
      </c>
      <c r="LX405" s="153">
        <v>106</v>
      </c>
      <c r="LY405" s="153">
        <v>207</v>
      </c>
      <c r="LZ405" s="153">
        <v>37</v>
      </c>
      <c r="MA405" s="153">
        <v>337</v>
      </c>
      <c r="MB405" s="153">
        <v>34</v>
      </c>
      <c r="MC405" s="153">
        <v>9</v>
      </c>
      <c r="MD405" s="153">
        <v>3</v>
      </c>
      <c r="ME405" s="153">
        <v>23</v>
      </c>
      <c r="MF405" s="153">
        <v>192</v>
      </c>
      <c r="MG405" s="153">
        <v>580</v>
      </c>
      <c r="MH405" s="153">
        <v>106</v>
      </c>
      <c r="MI405" s="153">
        <v>312</v>
      </c>
      <c r="MJ405" s="153">
        <v>260</v>
      </c>
      <c r="MK405" s="153">
        <v>115</v>
      </c>
      <c r="ML405" s="153">
        <v>79</v>
      </c>
      <c r="MM405" s="153">
        <v>240</v>
      </c>
      <c r="MN405" s="153">
        <v>25</v>
      </c>
      <c r="MO405" s="153">
        <v>148</v>
      </c>
      <c r="MP405" s="153">
        <v>702</v>
      </c>
      <c r="MQ405" s="153">
        <v>17</v>
      </c>
      <c r="MR405" s="153">
        <v>14</v>
      </c>
      <c r="MS405" s="153">
        <v>103</v>
      </c>
      <c r="MT405" s="153">
        <v>369</v>
      </c>
      <c r="MU405" s="153">
        <v>38</v>
      </c>
      <c r="MV405" s="153">
        <v>80</v>
      </c>
      <c r="MW405" s="153">
        <v>125</v>
      </c>
      <c r="MX405" s="153">
        <v>28</v>
      </c>
      <c r="MY405" s="153">
        <v>39</v>
      </c>
      <c r="MZ405" s="153">
        <v>22</v>
      </c>
      <c r="NA405" s="153">
        <v>758</v>
      </c>
      <c r="NB405" s="153">
        <v>430</v>
      </c>
      <c r="NC405" s="153">
        <v>67</v>
      </c>
      <c r="ND405" s="153">
        <v>159</v>
      </c>
      <c r="NE405" s="153">
        <v>188</v>
      </c>
      <c r="NF405" s="153">
        <v>30</v>
      </c>
      <c r="NG405" s="153">
        <v>9</v>
      </c>
      <c r="NH405" s="153">
        <v>18</v>
      </c>
      <c r="NI405" s="153">
        <v>5</v>
      </c>
      <c r="NJ405" s="153">
        <v>35</v>
      </c>
      <c r="NK405" s="153">
        <v>26</v>
      </c>
      <c r="NL405" s="153">
        <v>32</v>
      </c>
      <c r="NM405" s="153"/>
      <c r="NN405" s="153">
        <v>176</v>
      </c>
      <c r="NO405" s="153">
        <v>804</v>
      </c>
      <c r="NP405" s="153">
        <v>753</v>
      </c>
      <c r="NQ405" s="153">
        <v>618</v>
      </c>
      <c r="NR405" s="153">
        <v>66</v>
      </c>
      <c r="NS405" s="153">
        <v>205</v>
      </c>
      <c r="NT405" s="153">
        <v>15</v>
      </c>
      <c r="NU405" s="153">
        <v>42</v>
      </c>
      <c r="NV405" s="153">
        <v>26</v>
      </c>
      <c r="NW405" s="153">
        <v>180</v>
      </c>
      <c r="NX405" s="153">
        <v>6</v>
      </c>
      <c r="NY405" s="153">
        <v>180</v>
      </c>
      <c r="NZ405" s="153">
        <v>91</v>
      </c>
      <c r="OA405" s="153">
        <v>26</v>
      </c>
      <c r="OB405" s="153">
        <v>8</v>
      </c>
      <c r="OC405" s="153">
        <v>359</v>
      </c>
      <c r="OD405" s="153"/>
      <c r="OE405" s="153">
        <v>1277</v>
      </c>
      <c r="OF405" s="153">
        <v>740</v>
      </c>
      <c r="OG405" s="153">
        <v>258</v>
      </c>
      <c r="OH405" s="153"/>
      <c r="OI405" s="153"/>
      <c r="OJ405" s="153">
        <v>2040</v>
      </c>
      <c r="OK405" s="153">
        <v>1387</v>
      </c>
      <c r="OL405" s="153">
        <v>2950</v>
      </c>
      <c r="OM405" s="153">
        <v>10</v>
      </c>
      <c r="ON405" s="153"/>
      <c r="OO405" s="154">
        <v>1377</v>
      </c>
      <c r="OP405" s="144">
        <v>34550</v>
      </c>
      <c r="OQ405" s="155">
        <v>72509</v>
      </c>
      <c r="OR405" s="153"/>
      <c r="OS405" s="153"/>
      <c r="OT405" s="153"/>
      <c r="OU405" s="153"/>
      <c r="OV405" s="153"/>
      <c r="OW405" s="153"/>
      <c r="OX405" s="153"/>
      <c r="OY405" s="153"/>
      <c r="OZ405" s="153"/>
      <c r="PA405" s="153"/>
      <c r="PB405" s="153"/>
      <c r="PC405" s="153"/>
      <c r="PD405" s="153"/>
      <c r="PE405" s="153"/>
      <c r="PF405" s="153"/>
      <c r="PG405" s="153"/>
      <c r="PH405" s="153"/>
      <c r="PI405" s="153"/>
      <c r="PJ405" s="156"/>
      <c r="PK405" s="144">
        <v>72509</v>
      </c>
      <c r="PL405" s="144">
        <v>107059</v>
      </c>
    </row>
    <row r="406" spans="1:428" ht="15" x14ac:dyDescent="0.25">
      <c r="A406" s="158" t="s">
        <v>702</v>
      </c>
      <c r="B406" s="159" t="s">
        <v>756</v>
      </c>
      <c r="C406" s="149" t="s">
        <v>703</v>
      </c>
      <c r="D406" s="155"/>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c r="AA406" s="153"/>
      <c r="AB406" s="153"/>
      <c r="AC406" s="153"/>
      <c r="AD406" s="153"/>
      <c r="AE406" s="153"/>
      <c r="AF406" s="153"/>
      <c r="AG406" s="153"/>
      <c r="AH406" s="153"/>
      <c r="AI406" s="153"/>
      <c r="AJ406" s="153"/>
      <c r="AK406" s="153"/>
      <c r="AL406" s="153"/>
      <c r="AM406" s="153"/>
      <c r="AN406" s="153"/>
      <c r="AO406" s="153"/>
      <c r="AP406" s="153"/>
      <c r="AQ406" s="153"/>
      <c r="AR406" s="153"/>
      <c r="AS406" s="153">
        <v>83</v>
      </c>
      <c r="AT406" s="153"/>
      <c r="AU406" s="153"/>
      <c r="AV406" s="153"/>
      <c r="AW406" s="153"/>
      <c r="AX406" s="153"/>
      <c r="AY406" s="153"/>
      <c r="AZ406" s="153"/>
      <c r="BA406" s="153"/>
      <c r="BB406" s="153"/>
      <c r="BC406" s="153"/>
      <c r="BD406" s="153">
        <v>20202</v>
      </c>
      <c r="BE406" s="153">
        <v>1212</v>
      </c>
      <c r="BF406" s="153">
        <v>1516</v>
      </c>
      <c r="BG406" s="153">
        <v>6</v>
      </c>
      <c r="BH406" s="153">
        <v>843</v>
      </c>
      <c r="BI406" s="153">
        <v>27</v>
      </c>
      <c r="BJ406" s="153">
        <v>695</v>
      </c>
      <c r="BK406" s="153">
        <v>341</v>
      </c>
      <c r="BL406" s="153">
        <v>2581</v>
      </c>
      <c r="BM406" s="153">
        <v>201</v>
      </c>
      <c r="BN406" s="153"/>
      <c r="BO406" s="153">
        <v>1</v>
      </c>
      <c r="BP406" s="153"/>
      <c r="BQ406" s="153"/>
      <c r="BR406" s="153">
        <v>35</v>
      </c>
      <c r="BS406" s="153">
        <v>114</v>
      </c>
      <c r="BT406" s="153"/>
      <c r="BU406" s="153"/>
      <c r="BV406" s="153"/>
      <c r="BW406" s="153"/>
      <c r="BX406" s="153">
        <v>1</v>
      </c>
      <c r="BY406" s="153"/>
      <c r="BZ406" s="153"/>
      <c r="CA406" s="153"/>
      <c r="CB406" s="153"/>
      <c r="CC406" s="153">
        <v>573</v>
      </c>
      <c r="CD406" s="153"/>
      <c r="CE406" s="153"/>
      <c r="CF406" s="153"/>
      <c r="CG406" s="153"/>
      <c r="CH406" s="153"/>
      <c r="CI406" s="153"/>
      <c r="CJ406" s="153"/>
      <c r="CK406" s="153"/>
      <c r="CL406" s="153"/>
      <c r="CM406" s="153"/>
      <c r="CN406" s="153"/>
      <c r="CO406" s="153"/>
      <c r="CP406" s="153"/>
      <c r="CQ406" s="153"/>
      <c r="CR406" s="153"/>
      <c r="CS406" s="153"/>
      <c r="CT406" s="153"/>
      <c r="CU406" s="153"/>
      <c r="CV406" s="153"/>
      <c r="CW406" s="153"/>
      <c r="CX406" s="153"/>
      <c r="CY406" s="153">
        <v>2</v>
      </c>
      <c r="CZ406" s="153">
        <v>6</v>
      </c>
      <c r="DA406" s="153"/>
      <c r="DB406" s="153"/>
      <c r="DC406" s="153"/>
      <c r="DD406" s="153"/>
      <c r="DE406" s="153"/>
      <c r="DF406" s="153"/>
      <c r="DG406" s="153"/>
      <c r="DH406" s="153">
        <v>1</v>
      </c>
      <c r="DI406" s="153"/>
      <c r="DJ406" s="153"/>
      <c r="DK406" s="153"/>
      <c r="DL406" s="153"/>
      <c r="DM406" s="153"/>
      <c r="DN406" s="153"/>
      <c r="DO406" s="153"/>
      <c r="DP406" s="153"/>
      <c r="DQ406" s="153"/>
      <c r="DR406" s="153"/>
      <c r="DS406" s="153"/>
      <c r="DT406" s="153"/>
      <c r="DU406" s="153"/>
      <c r="DV406" s="153"/>
      <c r="DW406" s="153"/>
      <c r="DX406" s="153"/>
      <c r="DY406" s="153"/>
      <c r="DZ406" s="153"/>
      <c r="EA406" s="153"/>
      <c r="EB406" s="153"/>
      <c r="EC406" s="153"/>
      <c r="ED406" s="153"/>
      <c r="EE406" s="153"/>
      <c r="EF406" s="153"/>
      <c r="EG406" s="153"/>
      <c r="EH406" s="153"/>
      <c r="EI406" s="153"/>
      <c r="EJ406" s="153"/>
      <c r="EK406" s="153"/>
      <c r="EL406" s="153"/>
      <c r="EM406" s="153"/>
      <c r="EN406" s="153"/>
      <c r="EO406" s="153"/>
      <c r="EP406" s="153"/>
      <c r="EQ406" s="153"/>
      <c r="ER406" s="153"/>
      <c r="ES406" s="153"/>
      <c r="ET406" s="153"/>
      <c r="EU406" s="153"/>
      <c r="EV406" s="153"/>
      <c r="EW406" s="153"/>
      <c r="EX406" s="153"/>
      <c r="EY406" s="153"/>
      <c r="EZ406" s="153"/>
      <c r="FA406" s="153"/>
      <c r="FB406" s="153"/>
      <c r="FC406" s="153"/>
      <c r="FD406" s="153"/>
      <c r="FE406" s="153"/>
      <c r="FF406" s="153"/>
      <c r="FG406" s="153"/>
      <c r="FH406" s="153"/>
      <c r="FI406" s="153"/>
      <c r="FJ406" s="153"/>
      <c r="FK406" s="153"/>
      <c r="FL406" s="153"/>
      <c r="FM406" s="153"/>
      <c r="FN406" s="153"/>
      <c r="FO406" s="153"/>
      <c r="FP406" s="153"/>
      <c r="FQ406" s="153"/>
      <c r="FR406" s="153"/>
      <c r="FS406" s="153"/>
      <c r="FT406" s="153"/>
      <c r="FU406" s="153"/>
      <c r="FV406" s="153"/>
      <c r="FW406" s="153"/>
      <c r="FX406" s="153"/>
      <c r="FY406" s="153"/>
      <c r="FZ406" s="153"/>
      <c r="GA406" s="153"/>
      <c r="GB406" s="153"/>
      <c r="GC406" s="153"/>
      <c r="GD406" s="153"/>
      <c r="GE406" s="153"/>
      <c r="GF406" s="153"/>
      <c r="GG406" s="153"/>
      <c r="GH406" s="153"/>
      <c r="GI406" s="153"/>
      <c r="GJ406" s="153"/>
      <c r="GK406" s="153"/>
      <c r="GL406" s="153"/>
      <c r="GM406" s="153"/>
      <c r="GN406" s="153"/>
      <c r="GO406" s="153"/>
      <c r="GP406" s="153"/>
      <c r="GQ406" s="153">
        <v>1</v>
      </c>
      <c r="GR406" s="153"/>
      <c r="GS406" s="153"/>
      <c r="GT406" s="153"/>
      <c r="GU406" s="153">
        <v>1</v>
      </c>
      <c r="GV406" s="153"/>
      <c r="GW406" s="153"/>
      <c r="GX406" s="153"/>
      <c r="GY406" s="153"/>
      <c r="GZ406" s="153"/>
      <c r="HA406" s="153"/>
      <c r="HB406" s="153"/>
      <c r="HC406" s="153"/>
      <c r="HD406" s="153"/>
      <c r="HE406" s="153"/>
      <c r="HF406" s="153"/>
      <c r="HG406" s="153"/>
      <c r="HH406" s="153"/>
      <c r="HI406" s="153"/>
      <c r="HJ406" s="153"/>
      <c r="HK406" s="153"/>
      <c r="HL406" s="153"/>
      <c r="HM406" s="153"/>
      <c r="HN406" s="153"/>
      <c r="HO406" s="153"/>
      <c r="HP406" s="153"/>
      <c r="HQ406" s="153"/>
      <c r="HR406" s="153">
        <v>17</v>
      </c>
      <c r="HS406" s="153"/>
      <c r="HT406" s="153"/>
      <c r="HU406" s="153">
        <v>105</v>
      </c>
      <c r="HV406" s="153">
        <v>380</v>
      </c>
      <c r="HW406" s="153">
        <v>1149</v>
      </c>
      <c r="HX406" s="153"/>
      <c r="HY406" s="153"/>
      <c r="HZ406" s="153">
        <v>188</v>
      </c>
      <c r="IA406" s="153"/>
      <c r="IB406" s="153">
        <v>119</v>
      </c>
      <c r="IC406" s="153"/>
      <c r="ID406" s="153"/>
      <c r="IE406" s="153"/>
      <c r="IF406" s="153"/>
      <c r="IG406" s="153"/>
      <c r="IH406" s="153"/>
      <c r="II406" s="153"/>
      <c r="IJ406" s="153"/>
      <c r="IK406" s="153"/>
      <c r="IL406" s="153"/>
      <c r="IM406" s="153"/>
      <c r="IN406" s="153"/>
      <c r="IO406" s="153"/>
      <c r="IP406" s="153"/>
      <c r="IQ406" s="153"/>
      <c r="IR406" s="153"/>
      <c r="IS406" s="153"/>
      <c r="IT406" s="153"/>
      <c r="IU406" s="153"/>
      <c r="IV406" s="153"/>
      <c r="IW406" s="153"/>
      <c r="IX406" s="153"/>
      <c r="IY406" s="153"/>
      <c r="IZ406" s="153"/>
      <c r="JA406" s="153">
        <v>38</v>
      </c>
      <c r="JB406" s="153"/>
      <c r="JC406" s="153">
        <v>3</v>
      </c>
      <c r="JD406" s="153"/>
      <c r="JE406" s="153"/>
      <c r="JF406" s="153"/>
      <c r="JG406" s="153">
        <v>4</v>
      </c>
      <c r="JH406" s="153">
        <v>23</v>
      </c>
      <c r="JI406" s="153">
        <v>14</v>
      </c>
      <c r="JJ406" s="153"/>
      <c r="JK406" s="153">
        <v>2</v>
      </c>
      <c r="JL406" s="153"/>
      <c r="JM406" s="153"/>
      <c r="JN406" s="153"/>
      <c r="JO406" s="153"/>
      <c r="JP406" s="153"/>
      <c r="JQ406" s="153"/>
      <c r="JR406" s="153"/>
      <c r="JS406" s="153"/>
      <c r="JT406" s="153"/>
      <c r="JU406" s="153"/>
      <c r="JV406" s="153"/>
      <c r="JW406" s="153"/>
      <c r="JX406" s="153"/>
      <c r="JY406" s="153"/>
      <c r="JZ406" s="153"/>
      <c r="KA406" s="153"/>
      <c r="KB406" s="153"/>
      <c r="KC406" s="153"/>
      <c r="KD406" s="153"/>
      <c r="KE406" s="153"/>
      <c r="KF406" s="153"/>
      <c r="KG406" s="153"/>
      <c r="KH406" s="153"/>
      <c r="KI406" s="153"/>
      <c r="KJ406" s="153"/>
      <c r="KK406" s="153"/>
      <c r="KL406" s="153"/>
      <c r="KM406" s="153"/>
      <c r="KN406" s="153"/>
      <c r="KO406" s="153"/>
      <c r="KP406" s="153"/>
      <c r="KQ406" s="153"/>
      <c r="KR406" s="153"/>
      <c r="KS406" s="153"/>
      <c r="KT406" s="153"/>
      <c r="KU406" s="153"/>
      <c r="KV406" s="153"/>
      <c r="KW406" s="153"/>
      <c r="KX406" s="153"/>
      <c r="KY406" s="153"/>
      <c r="KZ406" s="153"/>
      <c r="LA406" s="153"/>
      <c r="LB406" s="153"/>
      <c r="LC406" s="153"/>
      <c r="LD406" s="153"/>
      <c r="LE406" s="153"/>
      <c r="LF406" s="153"/>
      <c r="LG406" s="153"/>
      <c r="LH406" s="153"/>
      <c r="LI406" s="153"/>
      <c r="LJ406" s="153"/>
      <c r="LK406" s="153"/>
      <c r="LL406" s="153"/>
      <c r="LM406" s="153"/>
      <c r="LN406" s="153"/>
      <c r="LO406" s="153"/>
      <c r="LP406" s="153"/>
      <c r="LQ406" s="153"/>
      <c r="LR406" s="153"/>
      <c r="LS406" s="153"/>
      <c r="LT406" s="153"/>
      <c r="LU406" s="153"/>
      <c r="LV406" s="153"/>
      <c r="LW406" s="153"/>
      <c r="LX406" s="153"/>
      <c r="LY406" s="153"/>
      <c r="LZ406" s="153"/>
      <c r="MA406" s="153"/>
      <c r="MB406" s="153"/>
      <c r="MC406" s="153"/>
      <c r="MD406" s="153"/>
      <c r="ME406" s="153"/>
      <c r="MF406" s="153"/>
      <c r="MG406" s="153"/>
      <c r="MH406" s="153"/>
      <c r="MI406" s="153"/>
      <c r="MJ406" s="153"/>
      <c r="MK406" s="153"/>
      <c r="ML406" s="153"/>
      <c r="MM406" s="153"/>
      <c r="MN406" s="153"/>
      <c r="MO406" s="153"/>
      <c r="MP406" s="153"/>
      <c r="MQ406" s="153"/>
      <c r="MR406" s="153"/>
      <c r="MS406" s="153"/>
      <c r="MT406" s="153"/>
      <c r="MU406" s="153"/>
      <c r="MV406" s="153"/>
      <c r="MW406" s="153"/>
      <c r="MX406" s="153"/>
      <c r="MY406" s="153"/>
      <c r="MZ406" s="153"/>
      <c r="NA406" s="153"/>
      <c r="NB406" s="153"/>
      <c r="NC406" s="153"/>
      <c r="ND406" s="153"/>
      <c r="NE406" s="153"/>
      <c r="NF406" s="153"/>
      <c r="NG406" s="153"/>
      <c r="NH406" s="153"/>
      <c r="NI406" s="153"/>
      <c r="NJ406" s="153"/>
      <c r="NK406" s="153"/>
      <c r="NL406" s="153"/>
      <c r="NM406" s="153"/>
      <c r="NN406" s="153"/>
      <c r="NO406" s="153"/>
      <c r="NP406" s="153"/>
      <c r="NQ406" s="153"/>
      <c r="NR406" s="153"/>
      <c r="NS406" s="153"/>
      <c r="NT406" s="153"/>
      <c r="NU406" s="153"/>
      <c r="NV406" s="153"/>
      <c r="NW406" s="153"/>
      <c r="NX406" s="153"/>
      <c r="NY406" s="153"/>
      <c r="NZ406" s="153"/>
      <c r="OA406" s="153"/>
      <c r="OB406" s="153"/>
      <c r="OC406" s="153"/>
      <c r="OD406" s="153"/>
      <c r="OE406" s="153"/>
      <c r="OF406" s="153"/>
      <c r="OG406" s="153"/>
      <c r="OH406" s="153"/>
      <c r="OI406" s="153"/>
      <c r="OJ406" s="153"/>
      <c r="OK406" s="153"/>
      <c r="OL406" s="153"/>
      <c r="OM406" s="153"/>
      <c r="ON406" s="153"/>
      <c r="OO406" s="154"/>
      <c r="OP406" s="144">
        <v>30485</v>
      </c>
      <c r="OQ406" s="155">
        <v>-12990</v>
      </c>
      <c r="OR406" s="153">
        <v>-9109</v>
      </c>
      <c r="OS406" s="153"/>
      <c r="OT406" s="153"/>
      <c r="OU406" s="153"/>
      <c r="OV406" s="153">
        <v>86</v>
      </c>
      <c r="OW406" s="153">
        <v>9002</v>
      </c>
      <c r="OX406" s="153">
        <v>-6711</v>
      </c>
      <c r="OY406" s="153"/>
      <c r="OZ406" s="153"/>
      <c r="PA406" s="153"/>
      <c r="PB406" s="153"/>
      <c r="PC406" s="153"/>
      <c r="PD406" s="153">
        <v>0</v>
      </c>
      <c r="PE406" s="153"/>
      <c r="PF406" s="153"/>
      <c r="PG406" s="153"/>
      <c r="PH406" s="153"/>
      <c r="PI406" s="153"/>
      <c r="PJ406" s="156"/>
      <c r="PK406" s="144">
        <v>-19722</v>
      </c>
      <c r="PL406" s="144">
        <v>10763</v>
      </c>
    </row>
    <row r="407" spans="1:428" ht="15" x14ac:dyDescent="0.25">
      <c r="A407" s="165" t="s">
        <v>704</v>
      </c>
      <c r="B407" s="166" t="s">
        <v>756</v>
      </c>
      <c r="C407" s="149" t="s">
        <v>705</v>
      </c>
      <c r="D407" s="155"/>
      <c r="E407" s="153"/>
      <c r="F407" s="153"/>
      <c r="G407" s="153"/>
      <c r="H407" s="153">
        <v>-18</v>
      </c>
      <c r="I407" s="153"/>
      <c r="J407" s="153"/>
      <c r="K407" s="153"/>
      <c r="L407" s="153"/>
      <c r="M407" s="153"/>
      <c r="N407" s="153"/>
      <c r="O407" s="153">
        <v>125</v>
      </c>
      <c r="P407" s="153"/>
      <c r="Q407" s="153"/>
      <c r="R407" s="153"/>
      <c r="S407" s="153"/>
      <c r="T407" s="153"/>
      <c r="U407" s="153"/>
      <c r="V407" s="153"/>
      <c r="W407" s="153">
        <v>1073</v>
      </c>
      <c r="X407" s="153"/>
      <c r="Y407" s="153">
        <v>4943</v>
      </c>
      <c r="Z407" s="153"/>
      <c r="AA407" s="153">
        <v>807</v>
      </c>
      <c r="AB407" s="153"/>
      <c r="AC407" s="153"/>
      <c r="AD407" s="153"/>
      <c r="AE407" s="153"/>
      <c r="AF407" s="153"/>
      <c r="AG407" s="153"/>
      <c r="AH407" s="153"/>
      <c r="AI407" s="153"/>
      <c r="AJ407" s="153"/>
      <c r="AK407" s="153">
        <v>1484</v>
      </c>
      <c r="AL407" s="153">
        <v>1178</v>
      </c>
      <c r="AM407" s="153"/>
      <c r="AN407" s="153"/>
      <c r="AO407" s="153"/>
      <c r="AP407" s="153"/>
      <c r="AQ407" s="153"/>
      <c r="AR407" s="153"/>
      <c r="AS407" s="153"/>
      <c r="AT407" s="153"/>
      <c r="AU407" s="153"/>
      <c r="AV407" s="153"/>
      <c r="AW407" s="153"/>
      <c r="AX407" s="153"/>
      <c r="AY407" s="153"/>
      <c r="AZ407" s="153"/>
      <c r="BA407" s="153"/>
      <c r="BB407" s="153"/>
      <c r="BC407" s="153"/>
      <c r="BD407" s="153"/>
      <c r="BE407" s="153"/>
      <c r="BF407" s="153"/>
      <c r="BG407" s="153"/>
      <c r="BH407" s="153"/>
      <c r="BI407" s="153"/>
      <c r="BJ407" s="153"/>
      <c r="BK407" s="153"/>
      <c r="BL407" s="153"/>
      <c r="BM407" s="153"/>
      <c r="BN407" s="153"/>
      <c r="BO407" s="153"/>
      <c r="BP407" s="153"/>
      <c r="BQ407" s="153"/>
      <c r="BR407" s="153"/>
      <c r="BS407" s="153"/>
      <c r="BT407" s="153"/>
      <c r="BU407" s="153"/>
      <c r="BV407" s="153"/>
      <c r="BW407" s="153"/>
      <c r="BX407" s="153"/>
      <c r="BY407" s="153"/>
      <c r="BZ407" s="153"/>
      <c r="CA407" s="153"/>
      <c r="CB407" s="153"/>
      <c r="CC407" s="153"/>
      <c r="CD407" s="153"/>
      <c r="CE407" s="153"/>
      <c r="CF407" s="153"/>
      <c r="CG407" s="153"/>
      <c r="CH407" s="153"/>
      <c r="CI407" s="153"/>
      <c r="CJ407" s="153"/>
      <c r="CK407" s="153"/>
      <c r="CL407" s="153"/>
      <c r="CM407" s="153"/>
      <c r="CN407" s="153"/>
      <c r="CO407" s="153"/>
      <c r="CP407" s="153"/>
      <c r="CQ407" s="153"/>
      <c r="CR407" s="153"/>
      <c r="CS407" s="153"/>
      <c r="CT407" s="153"/>
      <c r="CU407" s="153"/>
      <c r="CV407" s="153"/>
      <c r="CW407" s="153"/>
      <c r="CX407" s="153"/>
      <c r="CY407" s="153"/>
      <c r="CZ407" s="153"/>
      <c r="DA407" s="153"/>
      <c r="DB407" s="153"/>
      <c r="DC407" s="153"/>
      <c r="DD407" s="153"/>
      <c r="DE407" s="153"/>
      <c r="DF407" s="153"/>
      <c r="DG407" s="153"/>
      <c r="DH407" s="153"/>
      <c r="DI407" s="153"/>
      <c r="DJ407" s="153"/>
      <c r="DK407" s="153"/>
      <c r="DL407" s="153"/>
      <c r="DM407" s="153"/>
      <c r="DN407" s="153"/>
      <c r="DO407" s="153"/>
      <c r="DP407" s="153"/>
      <c r="DQ407" s="153"/>
      <c r="DR407" s="153"/>
      <c r="DS407" s="153"/>
      <c r="DT407" s="153"/>
      <c r="DU407" s="153"/>
      <c r="DV407" s="153"/>
      <c r="DW407" s="153"/>
      <c r="DX407" s="153"/>
      <c r="DY407" s="153"/>
      <c r="DZ407" s="153"/>
      <c r="EA407" s="153"/>
      <c r="EB407" s="153"/>
      <c r="EC407" s="153"/>
      <c r="ED407" s="153"/>
      <c r="EE407" s="153"/>
      <c r="EF407" s="153"/>
      <c r="EG407" s="153"/>
      <c r="EH407" s="153"/>
      <c r="EI407" s="153"/>
      <c r="EJ407" s="153"/>
      <c r="EK407" s="153"/>
      <c r="EL407" s="153"/>
      <c r="EM407" s="153"/>
      <c r="EN407" s="153"/>
      <c r="EO407" s="153"/>
      <c r="EP407" s="153"/>
      <c r="EQ407" s="153"/>
      <c r="ER407" s="153"/>
      <c r="ES407" s="153"/>
      <c r="ET407" s="153"/>
      <c r="EU407" s="153"/>
      <c r="EV407" s="153"/>
      <c r="EW407" s="153"/>
      <c r="EX407" s="153"/>
      <c r="EY407" s="153"/>
      <c r="EZ407" s="153"/>
      <c r="FA407" s="153"/>
      <c r="FB407" s="153"/>
      <c r="FC407" s="153"/>
      <c r="FD407" s="153"/>
      <c r="FE407" s="153"/>
      <c r="FF407" s="153"/>
      <c r="FG407" s="153"/>
      <c r="FH407" s="153"/>
      <c r="FI407" s="153"/>
      <c r="FJ407" s="153"/>
      <c r="FK407" s="153"/>
      <c r="FL407" s="153"/>
      <c r="FM407" s="153"/>
      <c r="FN407" s="153"/>
      <c r="FO407" s="153"/>
      <c r="FP407" s="153"/>
      <c r="FQ407" s="153"/>
      <c r="FR407" s="153"/>
      <c r="FS407" s="153"/>
      <c r="FT407" s="153"/>
      <c r="FU407" s="153"/>
      <c r="FV407" s="153"/>
      <c r="FW407" s="153"/>
      <c r="FX407" s="153"/>
      <c r="FY407" s="153"/>
      <c r="FZ407" s="153"/>
      <c r="GA407" s="153"/>
      <c r="GB407" s="153"/>
      <c r="GC407" s="153"/>
      <c r="GD407" s="153">
        <v>1</v>
      </c>
      <c r="GE407" s="153"/>
      <c r="GF407" s="153"/>
      <c r="GG407" s="153"/>
      <c r="GH407" s="153"/>
      <c r="GI407" s="153">
        <v>76</v>
      </c>
      <c r="GJ407" s="153"/>
      <c r="GK407" s="153"/>
      <c r="GL407" s="153"/>
      <c r="GM407" s="153"/>
      <c r="GN407" s="153"/>
      <c r="GO407" s="153"/>
      <c r="GP407" s="153"/>
      <c r="GQ407" s="153"/>
      <c r="GR407" s="153"/>
      <c r="GS407" s="153"/>
      <c r="GT407" s="153"/>
      <c r="GU407" s="153"/>
      <c r="GV407" s="153"/>
      <c r="GW407" s="153"/>
      <c r="GX407" s="153"/>
      <c r="GY407" s="153"/>
      <c r="GZ407" s="153"/>
      <c r="HA407" s="153"/>
      <c r="HB407" s="153"/>
      <c r="HC407" s="153"/>
      <c r="HD407" s="153"/>
      <c r="HE407" s="153"/>
      <c r="HF407" s="153"/>
      <c r="HG407" s="153"/>
      <c r="HH407" s="153"/>
      <c r="HI407" s="153"/>
      <c r="HJ407" s="153"/>
      <c r="HK407" s="153"/>
      <c r="HL407" s="153"/>
      <c r="HM407" s="153"/>
      <c r="HN407" s="153"/>
      <c r="HO407" s="153"/>
      <c r="HP407" s="153"/>
      <c r="HQ407" s="153"/>
      <c r="HR407" s="153"/>
      <c r="HS407" s="153"/>
      <c r="HT407" s="153"/>
      <c r="HU407" s="153"/>
      <c r="HV407" s="153"/>
      <c r="HW407" s="153"/>
      <c r="HX407" s="153"/>
      <c r="HY407" s="153"/>
      <c r="HZ407" s="153"/>
      <c r="IA407" s="153"/>
      <c r="IB407" s="153"/>
      <c r="IC407" s="153"/>
      <c r="ID407" s="153"/>
      <c r="IE407" s="153"/>
      <c r="IF407" s="153"/>
      <c r="IG407" s="153"/>
      <c r="IH407" s="153"/>
      <c r="II407" s="153"/>
      <c r="IJ407" s="153"/>
      <c r="IK407" s="153"/>
      <c r="IL407" s="153"/>
      <c r="IM407" s="153"/>
      <c r="IN407" s="153"/>
      <c r="IO407" s="153"/>
      <c r="IP407" s="153"/>
      <c r="IQ407" s="153"/>
      <c r="IR407" s="153"/>
      <c r="IS407" s="153"/>
      <c r="IT407" s="153"/>
      <c r="IU407" s="153"/>
      <c r="IV407" s="153"/>
      <c r="IW407" s="153"/>
      <c r="IX407" s="153"/>
      <c r="IY407" s="153"/>
      <c r="IZ407" s="153"/>
      <c r="JA407" s="153"/>
      <c r="JB407" s="153"/>
      <c r="JC407" s="153"/>
      <c r="JD407" s="153"/>
      <c r="JE407" s="153"/>
      <c r="JF407" s="153"/>
      <c r="JG407" s="153"/>
      <c r="JH407" s="153"/>
      <c r="JI407" s="153">
        <v>2</v>
      </c>
      <c r="JJ407" s="153"/>
      <c r="JK407" s="153"/>
      <c r="JL407" s="153"/>
      <c r="JM407" s="153"/>
      <c r="JN407" s="153"/>
      <c r="JO407" s="153"/>
      <c r="JP407" s="153"/>
      <c r="JQ407" s="153"/>
      <c r="JR407" s="153"/>
      <c r="JS407" s="153"/>
      <c r="JT407" s="153"/>
      <c r="JU407" s="153"/>
      <c r="JV407" s="153"/>
      <c r="JW407" s="153">
        <v>40</v>
      </c>
      <c r="JX407" s="153"/>
      <c r="JY407" s="153"/>
      <c r="JZ407" s="153"/>
      <c r="KA407" s="153"/>
      <c r="KB407" s="153"/>
      <c r="KC407" s="153"/>
      <c r="KD407" s="153">
        <v>226</v>
      </c>
      <c r="KE407" s="153"/>
      <c r="KF407" s="153">
        <v>-303</v>
      </c>
      <c r="KG407" s="153"/>
      <c r="KH407" s="153">
        <v>-183</v>
      </c>
      <c r="KI407" s="153">
        <v>384</v>
      </c>
      <c r="KJ407" s="153">
        <v>4</v>
      </c>
      <c r="KK407" s="153">
        <v>132</v>
      </c>
      <c r="KL407" s="153">
        <v>4519</v>
      </c>
      <c r="KM407" s="153">
        <v>1083</v>
      </c>
      <c r="KN407" s="153"/>
      <c r="KO407" s="153"/>
      <c r="KP407" s="153"/>
      <c r="KQ407" s="153"/>
      <c r="KR407" s="153"/>
      <c r="KS407" s="153"/>
      <c r="KT407" s="153">
        <v>101</v>
      </c>
      <c r="KU407" s="153"/>
      <c r="KV407" s="153">
        <v>1</v>
      </c>
      <c r="KW407" s="153"/>
      <c r="KX407" s="153"/>
      <c r="KY407" s="153"/>
      <c r="KZ407" s="153"/>
      <c r="LA407" s="153"/>
      <c r="LB407" s="153"/>
      <c r="LC407" s="153"/>
      <c r="LD407" s="153"/>
      <c r="LE407" s="153"/>
      <c r="LF407" s="153"/>
      <c r="LG407" s="153"/>
      <c r="LH407" s="153"/>
      <c r="LI407" s="153"/>
      <c r="LJ407" s="153"/>
      <c r="LK407" s="153"/>
      <c r="LL407" s="153"/>
      <c r="LM407" s="153"/>
      <c r="LN407" s="153"/>
      <c r="LO407" s="153"/>
      <c r="LP407" s="153"/>
      <c r="LQ407" s="153">
        <v>8</v>
      </c>
      <c r="LR407" s="153"/>
      <c r="LS407" s="153"/>
      <c r="LT407" s="153"/>
      <c r="LU407" s="153"/>
      <c r="LV407" s="153"/>
      <c r="LW407" s="153"/>
      <c r="LX407" s="153"/>
      <c r="LY407" s="153"/>
      <c r="LZ407" s="153"/>
      <c r="MA407" s="153"/>
      <c r="MB407" s="153"/>
      <c r="MC407" s="153"/>
      <c r="MD407" s="153"/>
      <c r="ME407" s="153"/>
      <c r="MF407" s="153"/>
      <c r="MG407" s="153">
        <v>375</v>
      </c>
      <c r="MH407" s="153"/>
      <c r="MI407" s="153"/>
      <c r="MJ407" s="153"/>
      <c r="MK407" s="153"/>
      <c r="ML407" s="153"/>
      <c r="MM407" s="153"/>
      <c r="MN407" s="153"/>
      <c r="MO407" s="153"/>
      <c r="MP407" s="153"/>
      <c r="MQ407" s="153"/>
      <c r="MR407" s="153"/>
      <c r="MS407" s="153">
        <v>819</v>
      </c>
      <c r="MT407" s="153"/>
      <c r="MU407" s="153"/>
      <c r="MV407" s="153"/>
      <c r="MW407" s="153"/>
      <c r="MX407" s="153"/>
      <c r="MY407" s="153"/>
      <c r="MZ407" s="153">
        <v>0</v>
      </c>
      <c r="NA407" s="153"/>
      <c r="NB407" s="153"/>
      <c r="NC407" s="153"/>
      <c r="ND407" s="153"/>
      <c r="NE407" s="153"/>
      <c r="NF407" s="153"/>
      <c r="NG407" s="153">
        <v>-155</v>
      </c>
      <c r="NH407" s="153"/>
      <c r="NI407" s="153"/>
      <c r="NJ407" s="153"/>
      <c r="NK407" s="153">
        <v>22</v>
      </c>
      <c r="NL407" s="153"/>
      <c r="NM407" s="153">
        <v>233</v>
      </c>
      <c r="NN407" s="153">
        <v>347</v>
      </c>
      <c r="NO407" s="153"/>
      <c r="NP407" s="153"/>
      <c r="NQ407" s="153"/>
      <c r="NR407" s="153"/>
      <c r="NS407" s="153">
        <v>10196</v>
      </c>
      <c r="NT407" s="153"/>
      <c r="NU407" s="153"/>
      <c r="NV407" s="153"/>
      <c r="NW407" s="153"/>
      <c r="NX407" s="153">
        <v>0</v>
      </c>
      <c r="NY407" s="153">
        <v>9</v>
      </c>
      <c r="NZ407" s="153"/>
      <c r="OA407" s="153">
        <v>81</v>
      </c>
      <c r="OB407" s="153">
        <v>0</v>
      </c>
      <c r="OC407" s="153"/>
      <c r="OD407" s="153"/>
      <c r="OE407" s="153">
        <v>-49</v>
      </c>
      <c r="OF407" s="153"/>
      <c r="OG407" s="153"/>
      <c r="OH407" s="153"/>
      <c r="OI407" s="153"/>
      <c r="OJ407" s="153"/>
      <c r="OK407" s="153"/>
      <c r="OL407" s="153"/>
      <c r="OM407" s="153"/>
      <c r="ON407" s="153"/>
      <c r="OO407" s="154"/>
      <c r="OP407" s="144">
        <v>27562</v>
      </c>
      <c r="OQ407" s="155">
        <v>94319</v>
      </c>
      <c r="OR407" s="153">
        <v>-116054</v>
      </c>
      <c r="OS407" s="153"/>
      <c r="OT407" s="153">
        <v>1361</v>
      </c>
      <c r="OU407" s="153">
        <v>-2586</v>
      </c>
      <c r="OV407" s="153">
        <v>4113</v>
      </c>
      <c r="OW407" s="153">
        <v>11931</v>
      </c>
      <c r="OX407" s="153">
        <v>-7364</v>
      </c>
      <c r="OY407" s="153"/>
      <c r="OZ407" s="153">
        <v>0</v>
      </c>
      <c r="PA407" s="153"/>
      <c r="PB407" s="153">
        <v>-4</v>
      </c>
      <c r="PC407" s="153"/>
      <c r="PD407" s="153">
        <v>-4</v>
      </c>
      <c r="PE407" s="153"/>
      <c r="PF407" s="153">
        <v>-2683</v>
      </c>
      <c r="PG407" s="153"/>
      <c r="PH407" s="153">
        <v>-14497</v>
      </c>
      <c r="PI407" s="153"/>
      <c r="PJ407" s="156">
        <v>3909</v>
      </c>
      <c r="PK407" s="144">
        <v>-27562</v>
      </c>
      <c r="PL407" s="144"/>
    </row>
    <row r="408" spans="1:428" ht="15" x14ac:dyDescent="0.25">
      <c r="A408" s="158" t="s">
        <v>706</v>
      </c>
      <c r="B408" s="159" t="s">
        <v>756</v>
      </c>
      <c r="C408" s="149" t="s">
        <v>707</v>
      </c>
      <c r="D408" s="155">
        <v>111</v>
      </c>
      <c r="E408" s="153">
        <v>371</v>
      </c>
      <c r="F408" s="153"/>
      <c r="G408" s="153"/>
      <c r="H408" s="153"/>
      <c r="I408" s="153"/>
      <c r="J408" s="153">
        <v>181</v>
      </c>
      <c r="K408" s="153">
        <v>172</v>
      </c>
      <c r="L408" s="153">
        <v>133</v>
      </c>
      <c r="M408" s="153">
        <v>119</v>
      </c>
      <c r="N408" s="153">
        <v>2</v>
      </c>
      <c r="O408" s="153">
        <v>1</v>
      </c>
      <c r="P408" s="153">
        <v>46</v>
      </c>
      <c r="Q408" s="153">
        <v>512</v>
      </c>
      <c r="R408" s="153">
        <v>4</v>
      </c>
      <c r="S408" s="153">
        <v>9</v>
      </c>
      <c r="T408" s="153">
        <v>5</v>
      </c>
      <c r="U408" s="153">
        <v>0</v>
      </c>
      <c r="V408" s="153">
        <v>1</v>
      </c>
      <c r="W408" s="153">
        <v>74</v>
      </c>
      <c r="X408" s="153">
        <v>343</v>
      </c>
      <c r="Y408" s="153">
        <v>1797</v>
      </c>
      <c r="Z408" s="153">
        <v>90</v>
      </c>
      <c r="AA408" s="153">
        <v>13</v>
      </c>
      <c r="AB408" s="153">
        <v>75</v>
      </c>
      <c r="AC408" s="153"/>
      <c r="AD408" s="153"/>
      <c r="AE408" s="153"/>
      <c r="AF408" s="153">
        <v>153</v>
      </c>
      <c r="AG408" s="153">
        <v>126</v>
      </c>
      <c r="AH408" s="153">
        <v>446</v>
      </c>
      <c r="AI408" s="153"/>
      <c r="AJ408" s="153">
        <v>130</v>
      </c>
      <c r="AK408" s="153">
        <v>223</v>
      </c>
      <c r="AL408" s="153">
        <v>366</v>
      </c>
      <c r="AM408" s="153">
        <v>263</v>
      </c>
      <c r="AN408" s="153">
        <v>68</v>
      </c>
      <c r="AO408" s="153">
        <v>44</v>
      </c>
      <c r="AP408" s="153">
        <v>50</v>
      </c>
      <c r="AQ408" s="153">
        <v>30</v>
      </c>
      <c r="AR408" s="153">
        <v>21</v>
      </c>
      <c r="AS408" s="153">
        <v>101</v>
      </c>
      <c r="AT408" s="153">
        <v>22</v>
      </c>
      <c r="AU408" s="153">
        <v>10</v>
      </c>
      <c r="AV408" s="153">
        <v>10</v>
      </c>
      <c r="AW408" s="153">
        <v>34</v>
      </c>
      <c r="AX408" s="153">
        <v>11</v>
      </c>
      <c r="AY408" s="153">
        <v>14</v>
      </c>
      <c r="AZ408" s="153">
        <v>9</v>
      </c>
      <c r="BA408" s="153">
        <v>8</v>
      </c>
      <c r="BB408" s="153">
        <v>14</v>
      </c>
      <c r="BC408" s="153">
        <v>15</v>
      </c>
      <c r="BD408" s="153">
        <v>326</v>
      </c>
      <c r="BE408" s="153">
        <v>35</v>
      </c>
      <c r="BF408" s="153"/>
      <c r="BG408" s="153">
        <v>6</v>
      </c>
      <c r="BH408" s="153">
        <v>29</v>
      </c>
      <c r="BI408" s="153">
        <v>82</v>
      </c>
      <c r="BJ408" s="153">
        <v>67</v>
      </c>
      <c r="BK408" s="153">
        <v>47</v>
      </c>
      <c r="BL408" s="153">
        <v>48</v>
      </c>
      <c r="BM408" s="153"/>
      <c r="BN408" s="153">
        <v>23</v>
      </c>
      <c r="BO408" s="153">
        <v>28</v>
      </c>
      <c r="BP408" s="153">
        <v>36</v>
      </c>
      <c r="BQ408" s="153">
        <v>32</v>
      </c>
      <c r="BR408" s="153">
        <v>166</v>
      </c>
      <c r="BS408" s="153">
        <v>111</v>
      </c>
      <c r="BT408" s="153">
        <v>29</v>
      </c>
      <c r="BU408" s="153">
        <v>12</v>
      </c>
      <c r="BV408" s="153">
        <v>71</v>
      </c>
      <c r="BW408" s="153">
        <v>20</v>
      </c>
      <c r="BX408" s="153">
        <v>23</v>
      </c>
      <c r="BY408" s="153"/>
      <c r="BZ408" s="153">
        <v>32</v>
      </c>
      <c r="CA408" s="153"/>
      <c r="CB408" s="153">
        <v>22</v>
      </c>
      <c r="CC408" s="153">
        <v>90</v>
      </c>
      <c r="CD408" s="153">
        <v>17</v>
      </c>
      <c r="CE408" s="153"/>
      <c r="CF408" s="153">
        <v>13</v>
      </c>
      <c r="CG408" s="153">
        <v>46</v>
      </c>
      <c r="CH408" s="153">
        <v>130</v>
      </c>
      <c r="CI408" s="153">
        <v>35</v>
      </c>
      <c r="CJ408" s="153">
        <v>161</v>
      </c>
      <c r="CK408" s="153">
        <v>161</v>
      </c>
      <c r="CL408" s="153">
        <v>31</v>
      </c>
      <c r="CM408" s="153">
        <v>102</v>
      </c>
      <c r="CN408" s="153">
        <v>15</v>
      </c>
      <c r="CO408" s="153">
        <v>5</v>
      </c>
      <c r="CP408" s="153">
        <v>83</v>
      </c>
      <c r="CQ408" s="153">
        <v>17</v>
      </c>
      <c r="CR408" s="153">
        <v>145</v>
      </c>
      <c r="CS408" s="153">
        <v>15</v>
      </c>
      <c r="CT408" s="153">
        <v>14</v>
      </c>
      <c r="CU408" s="153">
        <v>21</v>
      </c>
      <c r="CV408" s="153">
        <v>28</v>
      </c>
      <c r="CW408" s="153">
        <v>22</v>
      </c>
      <c r="CX408" s="153">
        <v>48</v>
      </c>
      <c r="CY408" s="153">
        <v>10</v>
      </c>
      <c r="CZ408" s="153">
        <v>15</v>
      </c>
      <c r="DA408" s="153">
        <v>162</v>
      </c>
      <c r="DB408" s="153">
        <v>30</v>
      </c>
      <c r="DC408" s="153">
        <v>55</v>
      </c>
      <c r="DD408" s="153">
        <v>94</v>
      </c>
      <c r="DE408" s="153">
        <v>12</v>
      </c>
      <c r="DF408" s="153">
        <v>15</v>
      </c>
      <c r="DG408" s="153">
        <v>6</v>
      </c>
      <c r="DH408" s="153">
        <v>99</v>
      </c>
      <c r="DI408" s="153">
        <v>53</v>
      </c>
      <c r="DJ408" s="153">
        <v>2</v>
      </c>
      <c r="DK408" s="153">
        <v>4</v>
      </c>
      <c r="DL408" s="153">
        <v>12</v>
      </c>
      <c r="DM408" s="153">
        <v>81</v>
      </c>
      <c r="DN408" s="153">
        <v>356</v>
      </c>
      <c r="DO408" s="153">
        <v>22</v>
      </c>
      <c r="DP408" s="153">
        <v>127</v>
      </c>
      <c r="DQ408" s="153">
        <v>64</v>
      </c>
      <c r="DR408" s="153">
        <v>66</v>
      </c>
      <c r="DS408" s="153">
        <v>255</v>
      </c>
      <c r="DT408" s="153">
        <v>192</v>
      </c>
      <c r="DU408" s="153">
        <v>4</v>
      </c>
      <c r="DV408" s="153">
        <v>53</v>
      </c>
      <c r="DW408" s="153">
        <v>48</v>
      </c>
      <c r="DX408" s="153">
        <v>79</v>
      </c>
      <c r="DY408" s="153">
        <v>88</v>
      </c>
      <c r="DZ408" s="153">
        <v>42</v>
      </c>
      <c r="EA408" s="153">
        <v>18</v>
      </c>
      <c r="EB408" s="153">
        <v>11</v>
      </c>
      <c r="EC408" s="153">
        <v>5</v>
      </c>
      <c r="ED408" s="153">
        <v>7</v>
      </c>
      <c r="EE408" s="153">
        <v>35</v>
      </c>
      <c r="EF408" s="153">
        <v>8</v>
      </c>
      <c r="EG408" s="153">
        <v>42</v>
      </c>
      <c r="EH408" s="153">
        <v>14</v>
      </c>
      <c r="EI408" s="153">
        <v>30</v>
      </c>
      <c r="EJ408" s="153">
        <v>32</v>
      </c>
      <c r="EK408" s="153">
        <v>37</v>
      </c>
      <c r="EL408" s="153">
        <v>18</v>
      </c>
      <c r="EM408" s="153">
        <v>2</v>
      </c>
      <c r="EN408" s="153">
        <v>48</v>
      </c>
      <c r="EO408" s="153">
        <v>58</v>
      </c>
      <c r="EP408" s="153">
        <v>8</v>
      </c>
      <c r="EQ408" s="153">
        <v>31</v>
      </c>
      <c r="ER408" s="153">
        <v>237</v>
      </c>
      <c r="ES408" s="153">
        <v>333</v>
      </c>
      <c r="ET408" s="153">
        <v>66</v>
      </c>
      <c r="EU408" s="153"/>
      <c r="EV408" s="153"/>
      <c r="EW408" s="153"/>
      <c r="EX408" s="153"/>
      <c r="EY408" s="153">
        <v>149</v>
      </c>
      <c r="EZ408" s="153">
        <v>45</v>
      </c>
      <c r="FA408" s="153">
        <v>120</v>
      </c>
      <c r="FB408" s="153">
        <v>182</v>
      </c>
      <c r="FC408" s="153">
        <v>107</v>
      </c>
      <c r="FD408" s="153">
        <v>146</v>
      </c>
      <c r="FE408" s="153">
        <v>79</v>
      </c>
      <c r="FF408" s="153">
        <v>305</v>
      </c>
      <c r="FG408" s="153">
        <v>569</v>
      </c>
      <c r="FH408" s="153">
        <v>143</v>
      </c>
      <c r="FI408" s="153"/>
      <c r="FJ408" s="153">
        <v>0</v>
      </c>
      <c r="FK408" s="153">
        <v>90</v>
      </c>
      <c r="FL408" s="153"/>
      <c r="FM408" s="153">
        <v>16</v>
      </c>
      <c r="FN408" s="153"/>
      <c r="FO408" s="153"/>
      <c r="FP408" s="153"/>
      <c r="FQ408" s="153">
        <v>25</v>
      </c>
      <c r="FR408" s="153">
        <v>44</v>
      </c>
      <c r="FS408" s="153">
        <v>16</v>
      </c>
      <c r="FT408" s="153">
        <v>17</v>
      </c>
      <c r="FU408" s="153"/>
      <c r="FV408" s="153">
        <v>27</v>
      </c>
      <c r="FW408" s="153">
        <v>41</v>
      </c>
      <c r="FX408" s="153">
        <v>3</v>
      </c>
      <c r="FY408" s="153">
        <v>139</v>
      </c>
      <c r="FZ408" s="153">
        <v>165</v>
      </c>
      <c r="GA408" s="153">
        <v>19</v>
      </c>
      <c r="GB408" s="153">
        <v>19</v>
      </c>
      <c r="GC408" s="153">
        <v>12</v>
      </c>
      <c r="GD408" s="153">
        <v>40</v>
      </c>
      <c r="GE408" s="153">
        <v>36</v>
      </c>
      <c r="GF408" s="153">
        <v>3</v>
      </c>
      <c r="GG408" s="153">
        <v>8</v>
      </c>
      <c r="GH408" s="153">
        <v>44</v>
      </c>
      <c r="GI408" s="153">
        <v>69</v>
      </c>
      <c r="GJ408" s="153">
        <v>70</v>
      </c>
      <c r="GK408" s="153">
        <v>125</v>
      </c>
      <c r="GL408" s="153">
        <v>39</v>
      </c>
      <c r="GM408" s="153">
        <v>22</v>
      </c>
      <c r="GN408" s="153">
        <v>19</v>
      </c>
      <c r="GO408" s="153">
        <v>71</v>
      </c>
      <c r="GP408" s="153">
        <v>30</v>
      </c>
      <c r="GQ408" s="153">
        <v>55</v>
      </c>
      <c r="GR408" s="153">
        <v>120</v>
      </c>
      <c r="GS408" s="153">
        <v>101</v>
      </c>
      <c r="GT408" s="153">
        <v>169</v>
      </c>
      <c r="GU408" s="153">
        <v>98</v>
      </c>
      <c r="GV408" s="153">
        <v>104</v>
      </c>
      <c r="GW408" s="153">
        <v>17</v>
      </c>
      <c r="GX408" s="153">
        <v>34</v>
      </c>
      <c r="GY408" s="153">
        <v>171</v>
      </c>
      <c r="GZ408" s="153">
        <v>14</v>
      </c>
      <c r="HA408" s="153">
        <v>101</v>
      </c>
      <c r="HB408" s="153">
        <v>49</v>
      </c>
      <c r="HC408" s="153">
        <v>132</v>
      </c>
      <c r="HD408" s="153">
        <v>35</v>
      </c>
      <c r="HE408" s="153">
        <v>12</v>
      </c>
      <c r="HF408" s="153">
        <v>63</v>
      </c>
      <c r="HG408" s="153">
        <v>64</v>
      </c>
      <c r="HH408" s="153">
        <v>145</v>
      </c>
      <c r="HI408" s="153">
        <v>79</v>
      </c>
      <c r="HJ408" s="153">
        <v>45</v>
      </c>
      <c r="HK408" s="153">
        <v>22</v>
      </c>
      <c r="HL408" s="153">
        <v>145</v>
      </c>
      <c r="HM408" s="153">
        <v>15</v>
      </c>
      <c r="HN408" s="153">
        <v>36</v>
      </c>
      <c r="HO408" s="153">
        <v>5</v>
      </c>
      <c r="HP408" s="153">
        <v>23</v>
      </c>
      <c r="HQ408" s="153">
        <v>7</v>
      </c>
      <c r="HR408" s="153">
        <v>19</v>
      </c>
      <c r="HS408" s="153">
        <v>15</v>
      </c>
      <c r="HT408" s="153"/>
      <c r="HU408" s="153">
        <v>20</v>
      </c>
      <c r="HV408" s="153">
        <v>146</v>
      </c>
      <c r="HW408" s="153">
        <v>10</v>
      </c>
      <c r="HX408" s="153">
        <v>309</v>
      </c>
      <c r="HY408" s="153">
        <v>71</v>
      </c>
      <c r="HZ408" s="153">
        <v>5</v>
      </c>
      <c r="IA408" s="153">
        <v>42</v>
      </c>
      <c r="IB408" s="153">
        <v>8</v>
      </c>
      <c r="IC408" s="153">
        <v>302</v>
      </c>
      <c r="ID408" s="153"/>
      <c r="IE408" s="153">
        <v>5608</v>
      </c>
      <c r="IF408" s="153">
        <v>63</v>
      </c>
      <c r="IG408" s="153"/>
      <c r="IH408" s="153">
        <v>10</v>
      </c>
      <c r="II408" s="153">
        <v>513</v>
      </c>
      <c r="IJ408" s="153">
        <v>23</v>
      </c>
      <c r="IK408" s="153">
        <v>23</v>
      </c>
      <c r="IL408" s="153">
        <v>108</v>
      </c>
      <c r="IM408" s="153">
        <v>580</v>
      </c>
      <c r="IN408" s="153">
        <v>292</v>
      </c>
      <c r="IO408" s="153">
        <v>38</v>
      </c>
      <c r="IP408" s="153">
        <v>51</v>
      </c>
      <c r="IQ408" s="153">
        <v>290</v>
      </c>
      <c r="IR408" s="153"/>
      <c r="IS408" s="153">
        <v>140</v>
      </c>
      <c r="IT408" s="153">
        <v>92</v>
      </c>
      <c r="IU408" s="153">
        <v>30</v>
      </c>
      <c r="IV408" s="153">
        <v>52</v>
      </c>
      <c r="IW408" s="153">
        <v>30</v>
      </c>
      <c r="IX408" s="153">
        <v>139</v>
      </c>
      <c r="IY408" s="153">
        <v>66</v>
      </c>
      <c r="IZ408" s="153">
        <v>11</v>
      </c>
      <c r="JA408" s="153">
        <v>82</v>
      </c>
      <c r="JB408" s="153">
        <v>121</v>
      </c>
      <c r="JC408" s="153">
        <v>62</v>
      </c>
      <c r="JD408" s="153"/>
      <c r="JE408" s="153"/>
      <c r="JF408" s="153"/>
      <c r="JG408" s="153">
        <v>51</v>
      </c>
      <c r="JH408" s="153">
        <v>344</v>
      </c>
      <c r="JI408" s="153">
        <v>58</v>
      </c>
      <c r="JJ408" s="153">
        <v>19</v>
      </c>
      <c r="JK408" s="153">
        <v>72</v>
      </c>
      <c r="JL408" s="153">
        <v>575</v>
      </c>
      <c r="JM408" s="153">
        <v>990</v>
      </c>
      <c r="JN408" s="153">
        <v>1190</v>
      </c>
      <c r="JO408" s="153">
        <v>1134</v>
      </c>
      <c r="JP408" s="153">
        <v>1011</v>
      </c>
      <c r="JQ408" s="153">
        <v>434</v>
      </c>
      <c r="JR408" s="153">
        <v>796</v>
      </c>
      <c r="JS408" s="153">
        <v>858</v>
      </c>
      <c r="JT408" s="153">
        <v>857</v>
      </c>
      <c r="JU408" s="153">
        <v>397</v>
      </c>
      <c r="JV408" s="153"/>
      <c r="JW408" s="153">
        <v>120</v>
      </c>
      <c r="JX408" s="153">
        <v>512</v>
      </c>
      <c r="JY408" s="153">
        <v>1016</v>
      </c>
      <c r="JZ408" s="153"/>
      <c r="KA408" s="153">
        <v>177</v>
      </c>
      <c r="KB408" s="153">
        <v>107</v>
      </c>
      <c r="KC408" s="153">
        <v>284</v>
      </c>
      <c r="KD408" s="153">
        <v>2601</v>
      </c>
      <c r="KE408" s="153">
        <v>139</v>
      </c>
      <c r="KF408" s="153">
        <v>15226</v>
      </c>
      <c r="KG408" s="153">
        <v>138</v>
      </c>
      <c r="KH408" s="153">
        <v>1681</v>
      </c>
      <c r="KI408" s="153">
        <v>947</v>
      </c>
      <c r="KJ408" s="153">
        <v>15</v>
      </c>
      <c r="KK408" s="153">
        <v>47</v>
      </c>
      <c r="KL408" s="153">
        <v>455</v>
      </c>
      <c r="KM408" s="153">
        <v>92</v>
      </c>
      <c r="KN408" s="153">
        <v>108</v>
      </c>
      <c r="KO408" s="153">
        <v>101</v>
      </c>
      <c r="KP408" s="153">
        <v>8</v>
      </c>
      <c r="KQ408" s="153">
        <v>87</v>
      </c>
      <c r="KR408" s="153">
        <v>34</v>
      </c>
      <c r="KS408" s="153">
        <v>663</v>
      </c>
      <c r="KT408" s="153">
        <v>274</v>
      </c>
      <c r="KU408" s="153">
        <v>45</v>
      </c>
      <c r="KV408" s="153">
        <v>49</v>
      </c>
      <c r="KW408" s="153">
        <v>159</v>
      </c>
      <c r="KX408" s="153">
        <v>2872</v>
      </c>
      <c r="KY408" s="153">
        <v>3886</v>
      </c>
      <c r="KZ408" s="153">
        <v>442</v>
      </c>
      <c r="LA408" s="153">
        <v>525</v>
      </c>
      <c r="LB408" s="153">
        <v>240</v>
      </c>
      <c r="LC408" s="153">
        <v>11</v>
      </c>
      <c r="LD408" s="153">
        <v>1719</v>
      </c>
      <c r="LE408" s="153">
        <v>2573</v>
      </c>
      <c r="LF408" s="153">
        <v>779</v>
      </c>
      <c r="LG408" s="153">
        <v>32051</v>
      </c>
      <c r="LH408" s="153">
        <v>255</v>
      </c>
      <c r="LI408" s="153">
        <v>547</v>
      </c>
      <c r="LJ408" s="153">
        <v>577</v>
      </c>
      <c r="LK408" s="153">
        <v>249</v>
      </c>
      <c r="LL408" s="153"/>
      <c r="LM408" s="153">
        <v>98</v>
      </c>
      <c r="LN408" s="153">
        <v>1316</v>
      </c>
      <c r="LO408" s="153">
        <v>49</v>
      </c>
      <c r="LP408" s="153">
        <v>468</v>
      </c>
      <c r="LQ408" s="153">
        <v>126</v>
      </c>
      <c r="LR408" s="153">
        <v>912</v>
      </c>
      <c r="LS408" s="153">
        <v>278</v>
      </c>
      <c r="LT408" s="153">
        <v>514</v>
      </c>
      <c r="LU408" s="153">
        <v>1859</v>
      </c>
      <c r="LV408" s="153">
        <v>161</v>
      </c>
      <c r="LW408" s="153">
        <v>150</v>
      </c>
      <c r="LX408" s="153">
        <v>1180</v>
      </c>
      <c r="LY408" s="153">
        <v>702</v>
      </c>
      <c r="LZ408" s="153">
        <v>261</v>
      </c>
      <c r="MA408" s="153">
        <v>321</v>
      </c>
      <c r="MB408" s="153">
        <v>260</v>
      </c>
      <c r="MC408" s="153">
        <v>11</v>
      </c>
      <c r="MD408" s="153">
        <v>42</v>
      </c>
      <c r="ME408" s="153">
        <v>117</v>
      </c>
      <c r="MF408" s="153">
        <v>218</v>
      </c>
      <c r="MG408" s="153">
        <v>2114</v>
      </c>
      <c r="MH408" s="153">
        <v>665</v>
      </c>
      <c r="MI408" s="153">
        <v>286</v>
      </c>
      <c r="MJ408" s="153">
        <v>48</v>
      </c>
      <c r="MK408" s="153">
        <v>31</v>
      </c>
      <c r="ML408" s="153">
        <v>294</v>
      </c>
      <c r="MM408" s="153">
        <v>34</v>
      </c>
      <c r="MN408" s="153">
        <v>5</v>
      </c>
      <c r="MO408" s="153">
        <v>29</v>
      </c>
      <c r="MP408" s="153">
        <v>108</v>
      </c>
      <c r="MQ408" s="153"/>
      <c r="MR408" s="153">
        <v>429</v>
      </c>
      <c r="MS408" s="153">
        <v>106</v>
      </c>
      <c r="MT408" s="153"/>
      <c r="MU408" s="153"/>
      <c r="MV408" s="153"/>
      <c r="MW408" s="153"/>
      <c r="MX408" s="153"/>
      <c r="MY408" s="153"/>
      <c r="MZ408" s="153"/>
      <c r="NA408" s="153"/>
      <c r="NB408" s="153">
        <v>268</v>
      </c>
      <c r="NC408" s="153">
        <v>25</v>
      </c>
      <c r="ND408" s="153"/>
      <c r="NE408" s="153"/>
      <c r="NF408" s="153"/>
      <c r="NG408" s="153">
        <v>32</v>
      </c>
      <c r="NH408" s="153">
        <v>51</v>
      </c>
      <c r="NI408" s="153">
        <v>171</v>
      </c>
      <c r="NJ408" s="153">
        <v>88</v>
      </c>
      <c r="NK408" s="153"/>
      <c r="NL408" s="153">
        <v>36</v>
      </c>
      <c r="NM408" s="153">
        <v>67</v>
      </c>
      <c r="NN408" s="153">
        <v>131</v>
      </c>
      <c r="NO408" s="153">
        <v>666</v>
      </c>
      <c r="NP408" s="153">
        <v>1074</v>
      </c>
      <c r="NQ408" s="153">
        <v>764</v>
      </c>
      <c r="NR408" s="153">
        <v>103</v>
      </c>
      <c r="NS408" s="153">
        <v>102</v>
      </c>
      <c r="NT408" s="153">
        <v>48</v>
      </c>
      <c r="NU408" s="153">
        <v>51</v>
      </c>
      <c r="NV408" s="153">
        <v>58</v>
      </c>
      <c r="NW408" s="153">
        <v>53</v>
      </c>
      <c r="NX408" s="153">
        <v>4276</v>
      </c>
      <c r="NY408" s="153">
        <v>10</v>
      </c>
      <c r="NZ408" s="153">
        <v>30</v>
      </c>
      <c r="OA408" s="153"/>
      <c r="OB408" s="153"/>
      <c r="OC408" s="153"/>
      <c r="OD408" s="153"/>
      <c r="OE408" s="153">
        <v>11756</v>
      </c>
      <c r="OF408" s="153">
        <v>2797</v>
      </c>
      <c r="OG408" s="153">
        <v>8</v>
      </c>
      <c r="OH408" s="153"/>
      <c r="OI408" s="153"/>
      <c r="OJ408" s="153"/>
      <c r="OK408" s="153"/>
      <c r="OL408" s="153"/>
      <c r="OM408" s="153"/>
      <c r="ON408" s="153"/>
      <c r="OO408" s="154"/>
      <c r="OP408" s="144">
        <v>142489</v>
      </c>
      <c r="OQ408" s="155">
        <v>110221</v>
      </c>
      <c r="OR408" s="153"/>
      <c r="OS408" s="153">
        <v>7711</v>
      </c>
      <c r="OT408" s="153"/>
      <c r="OU408" s="153"/>
      <c r="OV408" s="153"/>
      <c r="OW408" s="153"/>
      <c r="OX408" s="153">
        <v>-260421</v>
      </c>
      <c r="OY408" s="153"/>
      <c r="OZ408" s="153"/>
      <c r="PA408" s="153"/>
      <c r="PB408" s="153"/>
      <c r="PC408" s="153"/>
      <c r="PD408" s="153"/>
      <c r="PE408" s="153"/>
      <c r="PF408" s="153"/>
      <c r="PG408" s="153"/>
      <c r="PH408" s="153"/>
      <c r="PI408" s="153"/>
      <c r="PJ408" s="156"/>
      <c r="PK408" s="144">
        <v>-142489</v>
      </c>
      <c r="PL408" s="144"/>
    </row>
    <row r="409" spans="1:428" ht="15.75" thickBot="1" x14ac:dyDescent="0.3">
      <c r="A409" s="158" t="s">
        <v>708</v>
      </c>
      <c r="B409" s="159" t="s">
        <v>756</v>
      </c>
      <c r="C409" s="149" t="s">
        <v>709</v>
      </c>
      <c r="D409" s="155"/>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c r="AA409" s="153"/>
      <c r="AB409" s="153"/>
      <c r="AC409" s="153"/>
      <c r="AD409" s="153"/>
      <c r="AE409" s="153"/>
      <c r="AF409" s="153"/>
      <c r="AG409" s="153"/>
      <c r="AH409" s="153"/>
      <c r="AI409" s="153"/>
      <c r="AJ409" s="153"/>
      <c r="AK409" s="153"/>
      <c r="AL409" s="153"/>
      <c r="AM409" s="153"/>
      <c r="AN409" s="153"/>
      <c r="AO409" s="153"/>
      <c r="AP409" s="153"/>
      <c r="AQ409" s="153"/>
      <c r="AR409" s="153"/>
      <c r="AS409" s="153"/>
      <c r="AT409" s="153"/>
      <c r="AU409" s="153"/>
      <c r="AV409" s="153"/>
      <c r="AW409" s="153"/>
      <c r="AX409" s="153"/>
      <c r="AY409" s="153"/>
      <c r="AZ409" s="153"/>
      <c r="BA409" s="153"/>
      <c r="BB409" s="153"/>
      <c r="BC409" s="153"/>
      <c r="BD409" s="153"/>
      <c r="BE409" s="153"/>
      <c r="BF409" s="153"/>
      <c r="BG409" s="153"/>
      <c r="BH409" s="153"/>
      <c r="BI409" s="153"/>
      <c r="BJ409" s="153"/>
      <c r="BK409" s="153"/>
      <c r="BL409" s="153"/>
      <c r="BM409" s="153"/>
      <c r="BN409" s="153"/>
      <c r="BO409" s="153"/>
      <c r="BP409" s="153"/>
      <c r="BQ409" s="153"/>
      <c r="BR409" s="153"/>
      <c r="BS409" s="153"/>
      <c r="BT409" s="153"/>
      <c r="BU409" s="153"/>
      <c r="BV409" s="153"/>
      <c r="BW409" s="153"/>
      <c r="BX409" s="153"/>
      <c r="BY409" s="153"/>
      <c r="BZ409" s="153"/>
      <c r="CA409" s="153"/>
      <c r="CB409" s="153"/>
      <c r="CC409" s="153"/>
      <c r="CD409" s="153"/>
      <c r="CE409" s="153"/>
      <c r="CF409" s="153"/>
      <c r="CG409" s="153"/>
      <c r="CH409" s="153"/>
      <c r="CI409" s="153"/>
      <c r="CJ409" s="153"/>
      <c r="CK409" s="153"/>
      <c r="CL409" s="153"/>
      <c r="CM409" s="153"/>
      <c r="CN409" s="153"/>
      <c r="CO409" s="153"/>
      <c r="CP409" s="153"/>
      <c r="CQ409" s="153"/>
      <c r="CR409" s="153"/>
      <c r="CS409" s="153"/>
      <c r="CT409" s="153"/>
      <c r="CU409" s="153"/>
      <c r="CV409" s="153"/>
      <c r="CW409" s="153"/>
      <c r="CX409" s="153"/>
      <c r="CY409" s="153"/>
      <c r="CZ409" s="153"/>
      <c r="DA409" s="153"/>
      <c r="DB409" s="153"/>
      <c r="DC409" s="153"/>
      <c r="DD409" s="153"/>
      <c r="DE409" s="153"/>
      <c r="DF409" s="153"/>
      <c r="DG409" s="153"/>
      <c r="DH409" s="153"/>
      <c r="DI409" s="153"/>
      <c r="DJ409" s="153"/>
      <c r="DK409" s="153"/>
      <c r="DL409" s="153"/>
      <c r="DM409" s="153"/>
      <c r="DN409" s="153"/>
      <c r="DO409" s="153"/>
      <c r="DP409" s="153"/>
      <c r="DQ409" s="153"/>
      <c r="DR409" s="153"/>
      <c r="DS409" s="153"/>
      <c r="DT409" s="153"/>
      <c r="DU409" s="153"/>
      <c r="DV409" s="153"/>
      <c r="DW409" s="153"/>
      <c r="DX409" s="153"/>
      <c r="DY409" s="153"/>
      <c r="DZ409" s="153"/>
      <c r="EA409" s="153"/>
      <c r="EB409" s="153"/>
      <c r="EC409" s="153"/>
      <c r="ED409" s="153"/>
      <c r="EE409" s="153"/>
      <c r="EF409" s="153"/>
      <c r="EG409" s="153"/>
      <c r="EH409" s="153"/>
      <c r="EI409" s="153"/>
      <c r="EJ409" s="153"/>
      <c r="EK409" s="153"/>
      <c r="EL409" s="153"/>
      <c r="EM409" s="153"/>
      <c r="EN409" s="153"/>
      <c r="EO409" s="153"/>
      <c r="EP409" s="153"/>
      <c r="EQ409" s="153"/>
      <c r="ER409" s="153"/>
      <c r="ES409" s="153"/>
      <c r="ET409" s="153"/>
      <c r="EU409" s="153"/>
      <c r="EV409" s="153"/>
      <c r="EW409" s="153"/>
      <c r="EX409" s="153"/>
      <c r="EY409" s="153"/>
      <c r="EZ409" s="153"/>
      <c r="FA409" s="153"/>
      <c r="FB409" s="153"/>
      <c r="FC409" s="153"/>
      <c r="FD409" s="153"/>
      <c r="FE409" s="153"/>
      <c r="FF409" s="153"/>
      <c r="FG409" s="153"/>
      <c r="FH409" s="153"/>
      <c r="FI409" s="153"/>
      <c r="FJ409" s="153"/>
      <c r="FK409" s="153"/>
      <c r="FL409" s="153"/>
      <c r="FM409" s="153"/>
      <c r="FN409" s="153"/>
      <c r="FO409" s="153"/>
      <c r="FP409" s="153"/>
      <c r="FQ409" s="153"/>
      <c r="FR409" s="153"/>
      <c r="FS409" s="153"/>
      <c r="FT409" s="153"/>
      <c r="FU409" s="153"/>
      <c r="FV409" s="153"/>
      <c r="FW409" s="153"/>
      <c r="FX409" s="153"/>
      <c r="FY409" s="153"/>
      <c r="FZ409" s="153"/>
      <c r="GA409" s="153"/>
      <c r="GB409" s="153"/>
      <c r="GC409" s="153"/>
      <c r="GD409" s="153"/>
      <c r="GE409" s="153"/>
      <c r="GF409" s="153"/>
      <c r="GG409" s="153"/>
      <c r="GH409" s="153"/>
      <c r="GI409" s="153"/>
      <c r="GJ409" s="153"/>
      <c r="GK409" s="153"/>
      <c r="GL409" s="153"/>
      <c r="GM409" s="153"/>
      <c r="GN409" s="153"/>
      <c r="GO409" s="153"/>
      <c r="GP409" s="153"/>
      <c r="GQ409" s="153"/>
      <c r="GR409" s="153"/>
      <c r="GS409" s="153"/>
      <c r="GT409" s="153"/>
      <c r="GU409" s="153"/>
      <c r="GV409" s="153"/>
      <c r="GW409" s="153"/>
      <c r="GX409" s="153"/>
      <c r="GY409" s="153"/>
      <c r="GZ409" s="153"/>
      <c r="HA409" s="153"/>
      <c r="HB409" s="153"/>
      <c r="HC409" s="153"/>
      <c r="HD409" s="153"/>
      <c r="HE409" s="153"/>
      <c r="HF409" s="153"/>
      <c r="HG409" s="153"/>
      <c r="HH409" s="153"/>
      <c r="HI409" s="153"/>
      <c r="HJ409" s="153"/>
      <c r="HK409" s="153"/>
      <c r="HL409" s="153"/>
      <c r="HM409" s="153"/>
      <c r="HN409" s="153"/>
      <c r="HO409" s="153"/>
      <c r="HP409" s="153"/>
      <c r="HQ409" s="153"/>
      <c r="HR409" s="153"/>
      <c r="HS409" s="153"/>
      <c r="HT409" s="153"/>
      <c r="HU409" s="153"/>
      <c r="HV409" s="153"/>
      <c r="HW409" s="153"/>
      <c r="HX409" s="153"/>
      <c r="HY409" s="153"/>
      <c r="HZ409" s="153"/>
      <c r="IA409" s="153"/>
      <c r="IB409" s="153"/>
      <c r="IC409" s="153"/>
      <c r="ID409" s="153"/>
      <c r="IE409" s="153"/>
      <c r="IF409" s="153"/>
      <c r="IG409" s="153"/>
      <c r="IH409" s="153"/>
      <c r="II409" s="153"/>
      <c r="IJ409" s="153"/>
      <c r="IK409" s="153"/>
      <c r="IL409" s="153"/>
      <c r="IM409" s="153"/>
      <c r="IN409" s="153"/>
      <c r="IO409" s="153"/>
      <c r="IP409" s="153"/>
      <c r="IQ409" s="153"/>
      <c r="IR409" s="153"/>
      <c r="IS409" s="153"/>
      <c r="IT409" s="153"/>
      <c r="IU409" s="153"/>
      <c r="IV409" s="153"/>
      <c r="IW409" s="153"/>
      <c r="IX409" s="153"/>
      <c r="IY409" s="153"/>
      <c r="IZ409" s="153"/>
      <c r="JA409" s="153"/>
      <c r="JB409" s="153"/>
      <c r="JC409" s="153"/>
      <c r="JD409" s="153"/>
      <c r="JE409" s="153"/>
      <c r="JF409" s="153"/>
      <c r="JG409" s="153"/>
      <c r="JH409" s="153"/>
      <c r="JI409" s="153"/>
      <c r="JJ409" s="153"/>
      <c r="JK409" s="153"/>
      <c r="JL409" s="153"/>
      <c r="JM409" s="153"/>
      <c r="JN409" s="153"/>
      <c r="JO409" s="153"/>
      <c r="JP409" s="153"/>
      <c r="JQ409" s="153"/>
      <c r="JR409" s="153"/>
      <c r="JS409" s="153"/>
      <c r="JT409" s="153"/>
      <c r="JU409" s="153"/>
      <c r="JV409" s="153"/>
      <c r="JW409" s="153"/>
      <c r="JX409" s="153"/>
      <c r="JY409" s="153"/>
      <c r="JZ409" s="153"/>
      <c r="KA409" s="153"/>
      <c r="KB409" s="153"/>
      <c r="KC409" s="153"/>
      <c r="KD409" s="153"/>
      <c r="KE409" s="153"/>
      <c r="KF409" s="153"/>
      <c r="KG409" s="153"/>
      <c r="KH409" s="153"/>
      <c r="KI409" s="153"/>
      <c r="KJ409" s="153"/>
      <c r="KK409" s="153"/>
      <c r="KL409" s="153"/>
      <c r="KM409" s="153"/>
      <c r="KN409" s="153"/>
      <c r="KO409" s="153"/>
      <c r="KP409" s="153"/>
      <c r="KQ409" s="153"/>
      <c r="KR409" s="153"/>
      <c r="KS409" s="153"/>
      <c r="KT409" s="153"/>
      <c r="KU409" s="153"/>
      <c r="KV409" s="153"/>
      <c r="KW409" s="153"/>
      <c r="KX409" s="153"/>
      <c r="KY409" s="153"/>
      <c r="KZ409" s="153"/>
      <c r="LA409" s="153"/>
      <c r="LB409" s="153"/>
      <c r="LC409" s="153"/>
      <c r="LD409" s="153"/>
      <c r="LE409" s="153"/>
      <c r="LF409" s="153"/>
      <c r="LG409" s="153"/>
      <c r="LH409" s="153"/>
      <c r="LI409" s="153"/>
      <c r="LJ409" s="153"/>
      <c r="LK409" s="153"/>
      <c r="LL409" s="153"/>
      <c r="LM409" s="153"/>
      <c r="LN409" s="153"/>
      <c r="LO409" s="153"/>
      <c r="LP409" s="153"/>
      <c r="LQ409" s="153"/>
      <c r="LR409" s="153"/>
      <c r="LS409" s="153"/>
      <c r="LT409" s="153"/>
      <c r="LU409" s="153"/>
      <c r="LV409" s="153"/>
      <c r="LW409" s="153"/>
      <c r="LX409" s="153"/>
      <c r="LY409" s="153"/>
      <c r="LZ409" s="153"/>
      <c r="MA409" s="153"/>
      <c r="MB409" s="153"/>
      <c r="MC409" s="153"/>
      <c r="MD409" s="153"/>
      <c r="ME409" s="153"/>
      <c r="MF409" s="153"/>
      <c r="MG409" s="153"/>
      <c r="MH409" s="153"/>
      <c r="MI409" s="153"/>
      <c r="MJ409" s="153"/>
      <c r="MK409" s="153"/>
      <c r="ML409" s="153"/>
      <c r="MM409" s="153"/>
      <c r="MN409" s="153"/>
      <c r="MO409" s="153"/>
      <c r="MP409" s="153"/>
      <c r="MQ409" s="153"/>
      <c r="MR409" s="153"/>
      <c r="MS409" s="153"/>
      <c r="MT409" s="153"/>
      <c r="MU409" s="153"/>
      <c r="MV409" s="153"/>
      <c r="MW409" s="153"/>
      <c r="MX409" s="153"/>
      <c r="MY409" s="153"/>
      <c r="MZ409" s="153"/>
      <c r="NA409" s="153"/>
      <c r="NB409" s="153"/>
      <c r="NC409" s="153"/>
      <c r="ND409" s="153"/>
      <c r="NE409" s="153"/>
      <c r="NF409" s="153"/>
      <c r="NG409" s="153"/>
      <c r="NH409" s="153"/>
      <c r="NI409" s="153"/>
      <c r="NJ409" s="153"/>
      <c r="NK409" s="153"/>
      <c r="NL409" s="153"/>
      <c r="NM409" s="153"/>
      <c r="NN409" s="153"/>
      <c r="NO409" s="153"/>
      <c r="NP409" s="153"/>
      <c r="NQ409" s="153"/>
      <c r="NR409" s="153"/>
      <c r="NS409" s="153"/>
      <c r="NT409" s="153"/>
      <c r="NU409" s="153"/>
      <c r="NV409" s="153"/>
      <c r="NW409" s="153"/>
      <c r="NX409" s="153"/>
      <c r="NY409" s="153"/>
      <c r="NZ409" s="153"/>
      <c r="OA409" s="153"/>
      <c r="OB409" s="153"/>
      <c r="OC409" s="153"/>
      <c r="OD409" s="153"/>
      <c r="OE409" s="153"/>
      <c r="OF409" s="153"/>
      <c r="OG409" s="153"/>
      <c r="OH409" s="153"/>
      <c r="OI409" s="153"/>
      <c r="OJ409" s="153"/>
      <c r="OK409" s="153"/>
      <c r="OL409" s="153"/>
      <c r="OM409" s="153"/>
      <c r="ON409" s="153"/>
      <c r="OO409" s="154"/>
      <c r="OP409" s="144"/>
      <c r="OQ409" s="155">
        <v>-200997</v>
      </c>
      <c r="OR409" s="153"/>
      <c r="OS409" s="153"/>
      <c r="OT409" s="153"/>
      <c r="OU409" s="153"/>
      <c r="OV409" s="153"/>
      <c r="OW409" s="153">
        <v>204439</v>
      </c>
      <c r="OX409" s="153">
        <v>26</v>
      </c>
      <c r="OY409" s="153"/>
      <c r="OZ409" s="153"/>
      <c r="PA409" s="153"/>
      <c r="PB409" s="153"/>
      <c r="PC409" s="153"/>
      <c r="PD409" s="153"/>
      <c r="PE409" s="153"/>
      <c r="PF409" s="153"/>
      <c r="PG409" s="153"/>
      <c r="PH409" s="153"/>
      <c r="PI409" s="153"/>
      <c r="PJ409" s="156"/>
      <c r="PK409" s="144">
        <v>3468</v>
      </c>
      <c r="PL409" s="144">
        <v>3468</v>
      </c>
    </row>
    <row r="410" spans="1:428" ht="15.75" thickBot="1" x14ac:dyDescent="0.3">
      <c r="A410" s="176" t="s">
        <v>710</v>
      </c>
      <c r="B410" s="177"/>
      <c r="C410" s="178" t="s">
        <v>590</v>
      </c>
      <c r="D410" s="179">
        <v>20547</v>
      </c>
      <c r="E410" s="180">
        <v>48075</v>
      </c>
      <c r="F410" s="180">
        <v>10655</v>
      </c>
      <c r="G410" s="180">
        <v>11723</v>
      </c>
      <c r="H410" s="180">
        <v>9659</v>
      </c>
      <c r="I410" s="180">
        <v>17494</v>
      </c>
      <c r="J410" s="180">
        <v>28922</v>
      </c>
      <c r="K410" s="180">
        <v>60750</v>
      </c>
      <c r="L410" s="180">
        <v>38756</v>
      </c>
      <c r="M410" s="180">
        <v>10294</v>
      </c>
      <c r="N410" s="180">
        <v>8774</v>
      </c>
      <c r="O410" s="180">
        <v>2043</v>
      </c>
      <c r="P410" s="180">
        <v>5023</v>
      </c>
      <c r="Q410" s="180">
        <v>90340</v>
      </c>
      <c r="R410" s="180">
        <v>17625</v>
      </c>
      <c r="S410" s="180">
        <v>6533</v>
      </c>
      <c r="T410" s="180">
        <v>9057</v>
      </c>
      <c r="U410" s="180">
        <v>7486</v>
      </c>
      <c r="V410" s="180">
        <v>8713</v>
      </c>
      <c r="W410" s="180">
        <v>13977</v>
      </c>
      <c r="X410" s="180">
        <v>41258</v>
      </c>
      <c r="Y410" s="180">
        <v>129856</v>
      </c>
      <c r="Z410" s="180">
        <v>24364</v>
      </c>
      <c r="AA410" s="180">
        <v>5435</v>
      </c>
      <c r="AB410" s="180">
        <v>15902</v>
      </c>
      <c r="AC410" s="180">
        <v>41302</v>
      </c>
      <c r="AD410" s="180">
        <v>99259</v>
      </c>
      <c r="AE410" s="180">
        <v>36609</v>
      </c>
      <c r="AF410" s="180">
        <v>80370</v>
      </c>
      <c r="AG410" s="180">
        <v>34151</v>
      </c>
      <c r="AH410" s="180">
        <v>142028</v>
      </c>
      <c r="AI410" s="180">
        <v>27670</v>
      </c>
      <c r="AJ410" s="180">
        <v>49071</v>
      </c>
      <c r="AK410" s="180">
        <v>32853</v>
      </c>
      <c r="AL410" s="180">
        <v>118749</v>
      </c>
      <c r="AM410" s="180">
        <v>64811</v>
      </c>
      <c r="AN410" s="180">
        <v>23775</v>
      </c>
      <c r="AO410" s="180">
        <v>15764</v>
      </c>
      <c r="AP410" s="180">
        <v>16331</v>
      </c>
      <c r="AQ410" s="180">
        <v>16854</v>
      </c>
      <c r="AR410" s="180">
        <v>4049</v>
      </c>
      <c r="AS410" s="180">
        <v>14355</v>
      </c>
      <c r="AT410" s="180">
        <v>3779</v>
      </c>
      <c r="AU410" s="180">
        <v>20140</v>
      </c>
      <c r="AV410" s="180">
        <v>3128</v>
      </c>
      <c r="AW410" s="180">
        <v>6406</v>
      </c>
      <c r="AX410" s="180">
        <v>4060</v>
      </c>
      <c r="AY410" s="180">
        <v>1662</v>
      </c>
      <c r="AZ410" s="180">
        <v>2776</v>
      </c>
      <c r="BA410" s="180">
        <v>2345</v>
      </c>
      <c r="BB410" s="180">
        <v>3076</v>
      </c>
      <c r="BC410" s="180">
        <v>2669</v>
      </c>
      <c r="BD410" s="180">
        <v>66892</v>
      </c>
      <c r="BE410" s="180">
        <v>16116</v>
      </c>
      <c r="BF410" s="180">
        <v>5092</v>
      </c>
      <c r="BG410" s="180">
        <v>2109</v>
      </c>
      <c r="BH410" s="180">
        <v>20353</v>
      </c>
      <c r="BI410" s="180">
        <v>7168</v>
      </c>
      <c r="BJ410" s="180">
        <v>17974</v>
      </c>
      <c r="BK410" s="180">
        <v>9517</v>
      </c>
      <c r="BL410" s="180">
        <v>10028</v>
      </c>
      <c r="BM410" s="180">
        <v>7534</v>
      </c>
      <c r="BN410" s="180">
        <v>4907</v>
      </c>
      <c r="BO410" s="180">
        <v>8403</v>
      </c>
      <c r="BP410" s="180">
        <v>6605</v>
      </c>
      <c r="BQ410" s="180">
        <v>4979</v>
      </c>
      <c r="BR410" s="180">
        <v>30413</v>
      </c>
      <c r="BS410" s="180">
        <v>25417</v>
      </c>
      <c r="BT410" s="180">
        <v>4167</v>
      </c>
      <c r="BU410" s="180">
        <v>4712</v>
      </c>
      <c r="BV410" s="180">
        <v>11766</v>
      </c>
      <c r="BW410" s="180">
        <v>5652</v>
      </c>
      <c r="BX410" s="180">
        <v>5371</v>
      </c>
      <c r="BY410" s="180">
        <v>18403</v>
      </c>
      <c r="BZ410" s="180">
        <v>17578</v>
      </c>
      <c r="CA410" s="180">
        <v>13424</v>
      </c>
      <c r="CB410" s="180">
        <v>3093</v>
      </c>
      <c r="CC410" s="180">
        <v>14074</v>
      </c>
      <c r="CD410" s="180">
        <v>3125</v>
      </c>
      <c r="CE410" s="180">
        <v>3139</v>
      </c>
      <c r="CF410" s="180">
        <v>6749</v>
      </c>
      <c r="CG410" s="180">
        <v>8208</v>
      </c>
      <c r="CH410" s="180">
        <v>15243</v>
      </c>
      <c r="CI410" s="180">
        <v>5165</v>
      </c>
      <c r="CJ410" s="180">
        <v>19978</v>
      </c>
      <c r="CK410" s="180">
        <v>11308</v>
      </c>
      <c r="CL410" s="180">
        <v>3346</v>
      </c>
      <c r="CM410" s="180">
        <v>19452</v>
      </c>
      <c r="CN410" s="180">
        <v>2586</v>
      </c>
      <c r="CO410" s="180">
        <v>734</v>
      </c>
      <c r="CP410" s="180">
        <v>11588</v>
      </c>
      <c r="CQ410" s="180">
        <v>2549</v>
      </c>
      <c r="CR410" s="180">
        <v>20164</v>
      </c>
      <c r="CS410" s="180">
        <v>3454</v>
      </c>
      <c r="CT410" s="180">
        <v>3545</v>
      </c>
      <c r="CU410" s="180">
        <v>4485</v>
      </c>
      <c r="CV410" s="180">
        <v>4349</v>
      </c>
      <c r="CW410" s="180">
        <v>5228</v>
      </c>
      <c r="CX410" s="180">
        <v>7382</v>
      </c>
      <c r="CY410" s="180">
        <v>1837</v>
      </c>
      <c r="CZ410" s="180">
        <v>2738</v>
      </c>
      <c r="DA410" s="180">
        <v>19409</v>
      </c>
      <c r="DB410" s="180">
        <v>5960</v>
      </c>
      <c r="DC410" s="180">
        <v>10379</v>
      </c>
      <c r="DD410" s="180">
        <v>18740</v>
      </c>
      <c r="DE410" s="180">
        <v>1892</v>
      </c>
      <c r="DF410" s="180">
        <v>4163</v>
      </c>
      <c r="DG410" s="180">
        <v>1586</v>
      </c>
      <c r="DH410" s="180">
        <v>13595</v>
      </c>
      <c r="DI410" s="180">
        <v>7189</v>
      </c>
      <c r="DJ410" s="180">
        <v>967</v>
      </c>
      <c r="DK410" s="180">
        <v>1271</v>
      </c>
      <c r="DL410" s="180">
        <v>2497</v>
      </c>
      <c r="DM410" s="180">
        <v>2118</v>
      </c>
      <c r="DN410" s="180">
        <v>7884</v>
      </c>
      <c r="DO410" s="180">
        <v>1530</v>
      </c>
      <c r="DP410" s="180">
        <v>12433</v>
      </c>
      <c r="DQ410" s="180">
        <v>5675</v>
      </c>
      <c r="DR410" s="180">
        <v>7836</v>
      </c>
      <c r="DS410" s="180">
        <v>11645</v>
      </c>
      <c r="DT410" s="180">
        <v>13733</v>
      </c>
      <c r="DU410" s="180">
        <v>755</v>
      </c>
      <c r="DV410" s="180">
        <v>2539</v>
      </c>
      <c r="DW410" s="180">
        <v>2529</v>
      </c>
      <c r="DX410" s="180">
        <v>3582</v>
      </c>
      <c r="DY410" s="180">
        <v>4565</v>
      </c>
      <c r="DZ410" s="180">
        <v>3103</v>
      </c>
      <c r="EA410" s="180">
        <v>4089</v>
      </c>
      <c r="EB410" s="180">
        <v>1046</v>
      </c>
      <c r="EC410" s="180">
        <v>469</v>
      </c>
      <c r="ED410" s="180">
        <v>619</v>
      </c>
      <c r="EE410" s="180">
        <v>6210</v>
      </c>
      <c r="EF410" s="180">
        <v>1587</v>
      </c>
      <c r="EG410" s="180">
        <v>9700</v>
      </c>
      <c r="EH410" s="180">
        <v>2348</v>
      </c>
      <c r="EI410" s="180">
        <v>6253</v>
      </c>
      <c r="EJ410" s="180">
        <v>6538</v>
      </c>
      <c r="EK410" s="180">
        <v>5403</v>
      </c>
      <c r="EL410" s="180">
        <v>4812</v>
      </c>
      <c r="EM410" s="180">
        <v>617</v>
      </c>
      <c r="EN410" s="180">
        <v>7451</v>
      </c>
      <c r="EO410" s="180">
        <v>6369</v>
      </c>
      <c r="EP410" s="180">
        <v>1540</v>
      </c>
      <c r="EQ410" s="180">
        <v>6192</v>
      </c>
      <c r="ER410" s="180">
        <v>27419</v>
      </c>
      <c r="ES410" s="180">
        <v>156789</v>
      </c>
      <c r="ET410" s="180">
        <v>20478</v>
      </c>
      <c r="EU410" s="180">
        <v>10647</v>
      </c>
      <c r="EV410" s="180">
        <v>8096</v>
      </c>
      <c r="EW410" s="180">
        <v>4156</v>
      </c>
      <c r="EX410" s="180">
        <v>11540</v>
      </c>
      <c r="EY410" s="180">
        <v>30009</v>
      </c>
      <c r="EZ410" s="180">
        <v>16812</v>
      </c>
      <c r="FA410" s="180">
        <v>29098</v>
      </c>
      <c r="FB410" s="180">
        <v>23452</v>
      </c>
      <c r="FC410" s="180">
        <v>26383</v>
      </c>
      <c r="FD410" s="180">
        <v>45350</v>
      </c>
      <c r="FE410" s="180">
        <v>20735</v>
      </c>
      <c r="FF410" s="180">
        <v>73482</v>
      </c>
      <c r="FG410" s="180">
        <v>27485</v>
      </c>
      <c r="FH410" s="180">
        <v>18996</v>
      </c>
      <c r="FI410" s="180">
        <v>8999</v>
      </c>
      <c r="FJ410" s="180">
        <v>6683</v>
      </c>
      <c r="FK410" s="180">
        <v>9664</v>
      </c>
      <c r="FL410" s="180">
        <v>13272</v>
      </c>
      <c r="FM410" s="180">
        <v>7725</v>
      </c>
      <c r="FN410" s="180">
        <v>3775</v>
      </c>
      <c r="FO410" s="180">
        <v>3965</v>
      </c>
      <c r="FP410" s="180">
        <v>5903</v>
      </c>
      <c r="FQ410" s="180">
        <v>8318</v>
      </c>
      <c r="FR410" s="180">
        <v>8062</v>
      </c>
      <c r="FS410" s="180">
        <v>2474</v>
      </c>
      <c r="FT410" s="180">
        <v>2981</v>
      </c>
      <c r="FU410" s="180">
        <v>2365</v>
      </c>
      <c r="FV410" s="180">
        <v>4226</v>
      </c>
      <c r="FW410" s="180">
        <v>11834</v>
      </c>
      <c r="FX410" s="180">
        <v>6887</v>
      </c>
      <c r="FY410" s="180">
        <v>14499</v>
      </c>
      <c r="FZ410" s="180">
        <v>13673</v>
      </c>
      <c r="GA410" s="180">
        <v>2141</v>
      </c>
      <c r="GB410" s="180">
        <v>2281</v>
      </c>
      <c r="GC410" s="180">
        <v>2382</v>
      </c>
      <c r="GD410" s="180">
        <v>6222</v>
      </c>
      <c r="GE410" s="180">
        <v>5506</v>
      </c>
      <c r="GF410" s="180">
        <v>770</v>
      </c>
      <c r="GG410" s="180">
        <v>2345</v>
      </c>
      <c r="GH410" s="180">
        <v>7676</v>
      </c>
      <c r="GI410" s="180">
        <v>13854</v>
      </c>
      <c r="GJ410" s="180">
        <v>16931</v>
      </c>
      <c r="GK410" s="180">
        <v>26956</v>
      </c>
      <c r="GL410" s="180">
        <v>12890</v>
      </c>
      <c r="GM410" s="180">
        <v>7482</v>
      </c>
      <c r="GN410" s="180">
        <v>8056</v>
      </c>
      <c r="GO410" s="180">
        <v>29262</v>
      </c>
      <c r="GP410" s="180">
        <v>7132</v>
      </c>
      <c r="GQ410" s="180">
        <v>27153</v>
      </c>
      <c r="GR410" s="180">
        <v>23149</v>
      </c>
      <c r="GS410" s="180">
        <v>25465</v>
      </c>
      <c r="GT410" s="180">
        <v>39701</v>
      </c>
      <c r="GU410" s="180">
        <v>16603</v>
      </c>
      <c r="GV410" s="180">
        <v>35145</v>
      </c>
      <c r="GW410" s="180">
        <v>5783</v>
      </c>
      <c r="GX410" s="180">
        <v>49755</v>
      </c>
      <c r="GY410" s="180">
        <v>124725</v>
      </c>
      <c r="GZ410" s="180">
        <v>10739</v>
      </c>
      <c r="HA410" s="180">
        <v>32711</v>
      </c>
      <c r="HB410" s="180">
        <v>17819</v>
      </c>
      <c r="HC410" s="180">
        <v>26046</v>
      </c>
      <c r="HD410" s="180">
        <v>10394</v>
      </c>
      <c r="HE410" s="180">
        <v>5875</v>
      </c>
      <c r="HF410" s="180">
        <v>14918</v>
      </c>
      <c r="HG410" s="180">
        <v>22719</v>
      </c>
      <c r="HH410" s="180">
        <v>31425</v>
      </c>
      <c r="HI410" s="180">
        <v>17471</v>
      </c>
      <c r="HJ410" s="180">
        <v>12739</v>
      </c>
      <c r="HK410" s="180">
        <v>7405</v>
      </c>
      <c r="HL410" s="180">
        <v>15771</v>
      </c>
      <c r="HM410" s="180">
        <v>5435</v>
      </c>
      <c r="HN410" s="180">
        <v>8847</v>
      </c>
      <c r="HO410" s="180">
        <v>4746</v>
      </c>
      <c r="HP410" s="180">
        <v>6168</v>
      </c>
      <c r="HQ410" s="180">
        <v>2196</v>
      </c>
      <c r="HR410" s="180">
        <v>4803</v>
      </c>
      <c r="HS410" s="180">
        <v>4196</v>
      </c>
      <c r="HT410" s="180">
        <v>2561</v>
      </c>
      <c r="HU410" s="180">
        <v>4824</v>
      </c>
      <c r="HV410" s="180">
        <v>24997</v>
      </c>
      <c r="HW410" s="180">
        <v>21996</v>
      </c>
      <c r="HX410" s="180">
        <v>47846</v>
      </c>
      <c r="HY410" s="180">
        <v>14475</v>
      </c>
      <c r="HZ410" s="180">
        <v>4913</v>
      </c>
      <c r="IA410" s="180">
        <v>7549</v>
      </c>
      <c r="IB410" s="180">
        <v>2848</v>
      </c>
      <c r="IC410" s="180">
        <v>44335</v>
      </c>
      <c r="ID410" s="180">
        <v>1331</v>
      </c>
      <c r="IE410" s="180">
        <v>396536</v>
      </c>
      <c r="IF410" s="180">
        <v>10286</v>
      </c>
      <c r="IG410" s="180">
        <v>6870</v>
      </c>
      <c r="IH410" s="180">
        <v>13462</v>
      </c>
      <c r="II410" s="180">
        <v>31315</v>
      </c>
      <c r="IJ410" s="180">
        <v>6018</v>
      </c>
      <c r="IK410" s="180">
        <v>4303</v>
      </c>
      <c r="IL410" s="180">
        <v>16691</v>
      </c>
      <c r="IM410" s="180">
        <v>84782</v>
      </c>
      <c r="IN410" s="180">
        <v>65940</v>
      </c>
      <c r="IO410" s="180">
        <v>9874</v>
      </c>
      <c r="IP410" s="180">
        <v>6600</v>
      </c>
      <c r="IQ410" s="180">
        <v>63679</v>
      </c>
      <c r="IR410" s="180">
        <v>7335</v>
      </c>
      <c r="IS410" s="180">
        <v>12603</v>
      </c>
      <c r="IT410" s="180">
        <v>9566</v>
      </c>
      <c r="IU410" s="180">
        <v>8970</v>
      </c>
      <c r="IV410" s="180">
        <v>17128</v>
      </c>
      <c r="IW410" s="180">
        <v>8883</v>
      </c>
      <c r="IX410" s="180">
        <v>19184</v>
      </c>
      <c r="IY410" s="180">
        <v>19554</v>
      </c>
      <c r="IZ410" s="180">
        <v>2918</v>
      </c>
      <c r="JA410" s="180">
        <v>27433</v>
      </c>
      <c r="JB410" s="180">
        <v>27640</v>
      </c>
      <c r="JC410" s="180">
        <v>12157</v>
      </c>
      <c r="JD410" s="180">
        <v>2596</v>
      </c>
      <c r="JE410" s="180">
        <v>7130</v>
      </c>
      <c r="JF410" s="180">
        <v>7606</v>
      </c>
      <c r="JG410" s="180">
        <v>7777</v>
      </c>
      <c r="JH410" s="180">
        <v>66243</v>
      </c>
      <c r="JI410" s="180">
        <v>12900</v>
      </c>
      <c r="JJ410" s="180">
        <v>3232</v>
      </c>
      <c r="JK410" s="180">
        <v>12051</v>
      </c>
      <c r="JL410" s="180">
        <v>69136</v>
      </c>
      <c r="JM410" s="180">
        <v>84294</v>
      </c>
      <c r="JN410" s="180">
        <v>115499</v>
      </c>
      <c r="JO410" s="180">
        <v>74780</v>
      </c>
      <c r="JP410" s="180">
        <v>133828</v>
      </c>
      <c r="JQ410" s="180">
        <v>108296</v>
      </c>
      <c r="JR410" s="180">
        <v>79810</v>
      </c>
      <c r="JS410" s="180">
        <v>27404</v>
      </c>
      <c r="JT410" s="180">
        <v>161287</v>
      </c>
      <c r="JU410" s="180">
        <v>20082</v>
      </c>
      <c r="JV410" s="180">
        <v>0</v>
      </c>
      <c r="JW410" s="180">
        <v>109705</v>
      </c>
      <c r="JX410" s="180">
        <v>81674</v>
      </c>
      <c r="JY410" s="180">
        <v>78728</v>
      </c>
      <c r="JZ410" s="180">
        <v>38976</v>
      </c>
      <c r="KA410" s="180">
        <v>40285</v>
      </c>
      <c r="KB410" s="180">
        <v>43180</v>
      </c>
      <c r="KC410" s="180">
        <v>69587</v>
      </c>
      <c r="KD410" s="180">
        <v>110846</v>
      </c>
      <c r="KE410" s="180">
        <v>74440</v>
      </c>
      <c r="KF410" s="180">
        <v>107123</v>
      </c>
      <c r="KG410" s="180">
        <v>35139</v>
      </c>
      <c r="KH410" s="180">
        <v>40578</v>
      </c>
      <c r="KI410" s="180">
        <v>189241</v>
      </c>
      <c r="KJ410" s="180">
        <v>34891</v>
      </c>
      <c r="KK410" s="180">
        <v>7056</v>
      </c>
      <c r="KL410" s="180">
        <v>73735</v>
      </c>
      <c r="KM410" s="180">
        <v>40490</v>
      </c>
      <c r="KN410" s="180">
        <v>62877</v>
      </c>
      <c r="KO410" s="180">
        <v>7963</v>
      </c>
      <c r="KP410" s="180">
        <v>10346</v>
      </c>
      <c r="KQ410" s="180">
        <v>19925</v>
      </c>
      <c r="KR410" s="180">
        <v>4401</v>
      </c>
      <c r="KS410" s="180">
        <v>100090</v>
      </c>
      <c r="KT410" s="180">
        <v>48200</v>
      </c>
      <c r="KU410" s="180">
        <v>4561</v>
      </c>
      <c r="KV410" s="180">
        <v>51536</v>
      </c>
      <c r="KW410" s="180">
        <v>46995</v>
      </c>
      <c r="KX410" s="180">
        <v>155594</v>
      </c>
      <c r="KY410" s="180">
        <v>118661</v>
      </c>
      <c r="KZ410" s="180">
        <v>23276</v>
      </c>
      <c r="LA410" s="180">
        <v>91991</v>
      </c>
      <c r="LB410" s="180">
        <v>67440</v>
      </c>
      <c r="LC410" s="180">
        <v>198</v>
      </c>
      <c r="LD410" s="180">
        <v>191407</v>
      </c>
      <c r="LE410" s="180">
        <v>218866</v>
      </c>
      <c r="LF410" s="180">
        <v>172197</v>
      </c>
      <c r="LG410" s="180">
        <v>93816</v>
      </c>
      <c r="LH410" s="180">
        <v>37055</v>
      </c>
      <c r="LI410" s="180">
        <v>273877</v>
      </c>
      <c r="LJ410" s="180">
        <v>163395</v>
      </c>
      <c r="LK410" s="180">
        <v>167769</v>
      </c>
      <c r="LL410" s="180">
        <v>212560</v>
      </c>
      <c r="LM410" s="180">
        <v>25757</v>
      </c>
      <c r="LN410" s="180">
        <v>748230</v>
      </c>
      <c r="LO410" s="180">
        <v>30977</v>
      </c>
      <c r="LP410" s="180">
        <v>42749</v>
      </c>
      <c r="LQ410" s="180">
        <v>11660</v>
      </c>
      <c r="LR410" s="180">
        <v>54882</v>
      </c>
      <c r="LS410" s="180">
        <v>88262</v>
      </c>
      <c r="LT410" s="180">
        <v>36727</v>
      </c>
      <c r="LU410" s="180">
        <v>91652</v>
      </c>
      <c r="LV410" s="180">
        <v>17880</v>
      </c>
      <c r="LW410" s="180">
        <v>45746</v>
      </c>
      <c r="LX410" s="180">
        <v>120511</v>
      </c>
      <c r="LY410" s="180">
        <v>65087</v>
      </c>
      <c r="LZ410" s="180">
        <v>22037</v>
      </c>
      <c r="MA410" s="180">
        <v>240869</v>
      </c>
      <c r="MB410" s="180">
        <v>40447</v>
      </c>
      <c r="MC410" s="180">
        <v>11113</v>
      </c>
      <c r="MD410" s="180">
        <v>5186</v>
      </c>
      <c r="ME410" s="180">
        <v>12277</v>
      </c>
      <c r="MF410" s="180">
        <v>32535</v>
      </c>
      <c r="MG410" s="180">
        <v>197124</v>
      </c>
      <c r="MH410" s="180">
        <v>137169</v>
      </c>
      <c r="MI410" s="180">
        <v>93662</v>
      </c>
      <c r="MJ410" s="180">
        <v>23269</v>
      </c>
      <c r="MK410" s="180">
        <v>16340</v>
      </c>
      <c r="ML410" s="180">
        <v>37580</v>
      </c>
      <c r="MM410" s="180">
        <v>32694</v>
      </c>
      <c r="MN410" s="180">
        <v>23134</v>
      </c>
      <c r="MO410" s="180">
        <v>25669</v>
      </c>
      <c r="MP410" s="180">
        <v>62245</v>
      </c>
      <c r="MQ410" s="180">
        <v>10740</v>
      </c>
      <c r="MR410" s="180">
        <v>38136</v>
      </c>
      <c r="MS410" s="180">
        <v>36348</v>
      </c>
      <c r="MT410" s="180">
        <v>185691</v>
      </c>
      <c r="MU410" s="180">
        <v>30498</v>
      </c>
      <c r="MV410" s="180">
        <v>24571</v>
      </c>
      <c r="MW410" s="180">
        <v>62249</v>
      </c>
      <c r="MX410" s="180">
        <v>15453</v>
      </c>
      <c r="MY410" s="180">
        <v>25045</v>
      </c>
      <c r="MZ410" s="180">
        <v>16506</v>
      </c>
      <c r="NA410" s="180">
        <v>357322</v>
      </c>
      <c r="NB410" s="180">
        <v>77915</v>
      </c>
      <c r="NC410" s="180">
        <v>18396</v>
      </c>
      <c r="ND410" s="180">
        <v>41291</v>
      </c>
      <c r="NE410" s="180">
        <v>25323</v>
      </c>
      <c r="NF410" s="180">
        <v>30764</v>
      </c>
      <c r="NG410" s="180">
        <v>11328</v>
      </c>
      <c r="NH410" s="180">
        <v>14252</v>
      </c>
      <c r="NI410" s="180">
        <v>13676</v>
      </c>
      <c r="NJ410" s="180">
        <v>24656</v>
      </c>
      <c r="NK410" s="180">
        <v>8341</v>
      </c>
      <c r="NL410" s="180">
        <v>6822</v>
      </c>
      <c r="NM410" s="180">
        <v>16371</v>
      </c>
      <c r="NN410" s="180">
        <v>40921</v>
      </c>
      <c r="NO410" s="180">
        <v>88521</v>
      </c>
      <c r="NP410" s="180">
        <v>149181</v>
      </c>
      <c r="NQ410" s="180">
        <v>189087</v>
      </c>
      <c r="NR410" s="180">
        <v>90825</v>
      </c>
      <c r="NS410" s="180">
        <v>71433</v>
      </c>
      <c r="NT410" s="180">
        <v>14844</v>
      </c>
      <c r="NU410" s="180">
        <v>20276</v>
      </c>
      <c r="NV410" s="180">
        <v>12112</v>
      </c>
      <c r="NW410" s="180">
        <v>36089</v>
      </c>
      <c r="NX410" s="180">
        <v>9195</v>
      </c>
      <c r="NY410" s="180">
        <v>9887</v>
      </c>
      <c r="NZ410" s="180">
        <v>34164</v>
      </c>
      <c r="OA410" s="180">
        <v>31156</v>
      </c>
      <c r="OB410" s="180">
        <v>19955</v>
      </c>
      <c r="OC410" s="180">
        <v>37768</v>
      </c>
      <c r="OD410" s="180">
        <v>0</v>
      </c>
      <c r="OE410" s="180">
        <v>213334</v>
      </c>
      <c r="OF410" s="180">
        <v>102929</v>
      </c>
      <c r="OG410" s="180">
        <v>12702</v>
      </c>
      <c r="OH410" s="180">
        <v>9310</v>
      </c>
      <c r="OI410" s="180">
        <v>8409</v>
      </c>
      <c r="OJ410" s="180">
        <v>182115</v>
      </c>
      <c r="OK410" s="180">
        <v>155505</v>
      </c>
      <c r="OL410" s="180">
        <v>333153</v>
      </c>
      <c r="OM410" s="180">
        <v>26997</v>
      </c>
      <c r="ON410" s="180">
        <v>33921</v>
      </c>
      <c r="OO410" s="181">
        <v>148806</v>
      </c>
      <c r="OP410" s="182">
        <v>14856026</v>
      </c>
      <c r="OQ410" s="179">
        <v>13290625</v>
      </c>
      <c r="OR410" s="180">
        <v>1159953</v>
      </c>
      <c r="OS410" s="180">
        <v>906246</v>
      </c>
      <c r="OT410" s="180">
        <v>773891</v>
      </c>
      <c r="OU410" s="180">
        <v>594900</v>
      </c>
      <c r="OV410" s="180">
        <v>32674</v>
      </c>
      <c r="OW410" s="180">
        <v>2082977</v>
      </c>
      <c r="OX410" s="180">
        <v>-2626305</v>
      </c>
      <c r="OY410" s="180">
        <v>599358</v>
      </c>
      <c r="OZ410" s="180">
        <v>77264</v>
      </c>
      <c r="PA410" s="180">
        <v>63714</v>
      </c>
      <c r="PB410" s="180">
        <v>7956</v>
      </c>
      <c r="PC410" s="180">
        <v>379143</v>
      </c>
      <c r="PD410" s="180">
        <v>19195</v>
      </c>
      <c r="PE410" s="180">
        <v>109261</v>
      </c>
      <c r="PF410" s="180">
        <v>10161</v>
      </c>
      <c r="PG410" s="180">
        <v>1737213</v>
      </c>
      <c r="PH410" s="180">
        <v>44204</v>
      </c>
      <c r="PI410" s="180">
        <v>44768</v>
      </c>
      <c r="PJ410" s="183">
        <v>304902</v>
      </c>
      <c r="PK410" s="182">
        <v>19612103</v>
      </c>
      <c r="PL410" s="182">
        <v>34468130</v>
      </c>
    </row>
    <row r="411" spans="1:428" ht="15" x14ac:dyDescent="0.25">
      <c r="A411" s="158" t="s">
        <v>711</v>
      </c>
      <c r="C411" s="149" t="s">
        <v>712</v>
      </c>
      <c r="D411" s="155">
        <v>1062</v>
      </c>
      <c r="E411" s="153">
        <v>3149</v>
      </c>
      <c r="F411" s="153">
        <v>2497</v>
      </c>
      <c r="G411" s="153">
        <v>5182</v>
      </c>
      <c r="H411" s="153">
        <v>5551</v>
      </c>
      <c r="I411" s="153">
        <v>4823</v>
      </c>
      <c r="J411" s="153">
        <v>2179</v>
      </c>
      <c r="K411" s="153">
        <v>1231</v>
      </c>
      <c r="L411" s="153">
        <v>2521</v>
      </c>
      <c r="M411" s="153">
        <v>2793</v>
      </c>
      <c r="N411" s="153">
        <v>8635</v>
      </c>
      <c r="O411" s="153">
        <v>895</v>
      </c>
      <c r="P411" s="153">
        <v>16076</v>
      </c>
      <c r="Q411" s="153">
        <v>21768</v>
      </c>
      <c r="R411" s="153">
        <v>2703</v>
      </c>
      <c r="S411" s="153">
        <v>1225</v>
      </c>
      <c r="T411" s="153">
        <v>2124</v>
      </c>
      <c r="U411" s="153">
        <v>2186</v>
      </c>
      <c r="V411" s="153">
        <v>3765</v>
      </c>
      <c r="W411" s="153">
        <v>6586</v>
      </c>
      <c r="X411" s="153">
        <v>24343</v>
      </c>
      <c r="Y411" s="153">
        <v>57769</v>
      </c>
      <c r="Z411" s="153">
        <v>16046</v>
      </c>
      <c r="AA411" s="153">
        <v>4398</v>
      </c>
      <c r="AB411" s="153">
        <v>21598</v>
      </c>
      <c r="AC411" s="153">
        <v>38656</v>
      </c>
      <c r="AD411" s="153">
        <v>62766</v>
      </c>
      <c r="AE411" s="153">
        <v>29410</v>
      </c>
      <c r="AF411" s="153">
        <v>59188</v>
      </c>
      <c r="AG411" s="153">
        <v>29024</v>
      </c>
      <c r="AH411" s="153">
        <v>53177</v>
      </c>
      <c r="AI411" s="153">
        <v>27649</v>
      </c>
      <c r="AJ411" s="153">
        <v>48328</v>
      </c>
      <c r="AK411" s="153">
        <v>51903</v>
      </c>
      <c r="AL411" s="153">
        <v>106876</v>
      </c>
      <c r="AM411" s="153">
        <v>48294</v>
      </c>
      <c r="AN411" s="153">
        <v>5251</v>
      </c>
      <c r="AO411" s="153">
        <v>4693</v>
      </c>
      <c r="AP411" s="153">
        <v>5463</v>
      </c>
      <c r="AQ411" s="153">
        <v>5866</v>
      </c>
      <c r="AR411" s="153">
        <v>2667</v>
      </c>
      <c r="AS411" s="153">
        <v>5997</v>
      </c>
      <c r="AT411" s="153">
        <v>1338</v>
      </c>
      <c r="AU411" s="153">
        <v>6626</v>
      </c>
      <c r="AV411" s="153">
        <v>1681</v>
      </c>
      <c r="AW411" s="153">
        <v>3419</v>
      </c>
      <c r="AX411" s="153">
        <v>1207</v>
      </c>
      <c r="AY411" s="153">
        <v>681</v>
      </c>
      <c r="AZ411" s="153">
        <v>1642</v>
      </c>
      <c r="BA411" s="153">
        <v>536</v>
      </c>
      <c r="BB411" s="153">
        <v>1364</v>
      </c>
      <c r="BC411" s="153">
        <v>736</v>
      </c>
      <c r="BD411" s="153">
        <v>8881</v>
      </c>
      <c r="BE411" s="153">
        <v>4376</v>
      </c>
      <c r="BF411" s="153">
        <v>347</v>
      </c>
      <c r="BG411" s="153">
        <v>488</v>
      </c>
      <c r="BH411" s="153">
        <v>3545</v>
      </c>
      <c r="BI411" s="153">
        <v>785</v>
      </c>
      <c r="BJ411" s="153">
        <v>2374</v>
      </c>
      <c r="BK411" s="153">
        <v>1989</v>
      </c>
      <c r="BL411" s="153">
        <v>4461</v>
      </c>
      <c r="BM411" s="153">
        <v>3539</v>
      </c>
      <c r="BN411" s="153">
        <v>636</v>
      </c>
      <c r="BO411" s="153">
        <v>2997</v>
      </c>
      <c r="BP411" s="153">
        <v>3397</v>
      </c>
      <c r="BQ411" s="153">
        <v>2551</v>
      </c>
      <c r="BR411" s="153">
        <v>9769</v>
      </c>
      <c r="BS411" s="153">
        <v>12269</v>
      </c>
      <c r="BT411" s="153">
        <v>1748</v>
      </c>
      <c r="BU411" s="153">
        <v>2334</v>
      </c>
      <c r="BV411" s="153">
        <v>3753</v>
      </c>
      <c r="BW411" s="153">
        <v>1928</v>
      </c>
      <c r="BX411" s="153">
        <v>2696</v>
      </c>
      <c r="BY411" s="153">
        <v>16247</v>
      </c>
      <c r="BZ411" s="153">
        <v>5515</v>
      </c>
      <c r="CA411" s="153">
        <v>8119</v>
      </c>
      <c r="CB411" s="153">
        <v>746</v>
      </c>
      <c r="CC411" s="153">
        <v>6350</v>
      </c>
      <c r="CD411" s="153">
        <v>2070</v>
      </c>
      <c r="CE411" s="153">
        <v>2223</v>
      </c>
      <c r="CF411" s="153">
        <v>3713</v>
      </c>
      <c r="CG411" s="153">
        <v>4167</v>
      </c>
      <c r="CH411" s="153">
        <v>5367</v>
      </c>
      <c r="CI411" s="153">
        <v>1939</v>
      </c>
      <c r="CJ411" s="153">
        <v>5867</v>
      </c>
      <c r="CK411" s="153">
        <v>4891</v>
      </c>
      <c r="CL411" s="153">
        <v>4049</v>
      </c>
      <c r="CM411" s="153">
        <v>7190</v>
      </c>
      <c r="CN411" s="153">
        <v>1823</v>
      </c>
      <c r="CO411" s="153">
        <v>697</v>
      </c>
      <c r="CP411" s="153">
        <v>4566</v>
      </c>
      <c r="CQ411" s="153">
        <v>899</v>
      </c>
      <c r="CR411" s="153">
        <v>5923</v>
      </c>
      <c r="CS411" s="153">
        <v>1891</v>
      </c>
      <c r="CT411" s="153">
        <v>2612</v>
      </c>
      <c r="CU411" s="153">
        <v>4411</v>
      </c>
      <c r="CV411" s="153">
        <v>3073</v>
      </c>
      <c r="CW411" s="153">
        <v>2674</v>
      </c>
      <c r="CX411" s="153">
        <v>2528</v>
      </c>
      <c r="CY411" s="153">
        <v>850</v>
      </c>
      <c r="CZ411" s="153">
        <v>924</v>
      </c>
      <c r="DA411" s="153">
        <v>4382</v>
      </c>
      <c r="DB411" s="153">
        <v>1831</v>
      </c>
      <c r="DC411" s="153">
        <v>2331</v>
      </c>
      <c r="DD411" s="153">
        <v>5575</v>
      </c>
      <c r="DE411" s="153">
        <v>644</v>
      </c>
      <c r="DF411" s="153">
        <v>1619</v>
      </c>
      <c r="DG411" s="153">
        <v>739</v>
      </c>
      <c r="DH411" s="153">
        <v>4433</v>
      </c>
      <c r="DI411" s="153">
        <v>2371</v>
      </c>
      <c r="DJ411" s="153">
        <v>3685</v>
      </c>
      <c r="DK411" s="153">
        <v>1355</v>
      </c>
      <c r="DL411" s="153">
        <v>1766</v>
      </c>
      <c r="DM411" s="153">
        <v>1049</v>
      </c>
      <c r="DN411" s="153">
        <v>9603</v>
      </c>
      <c r="DO411" s="153">
        <v>1493</v>
      </c>
      <c r="DP411" s="153">
        <v>17111</v>
      </c>
      <c r="DQ411" s="153">
        <v>7046</v>
      </c>
      <c r="DR411" s="153">
        <v>13305</v>
      </c>
      <c r="DS411" s="153">
        <v>9919</v>
      </c>
      <c r="DT411" s="153">
        <v>20868</v>
      </c>
      <c r="DU411" s="153">
        <v>1251</v>
      </c>
      <c r="DV411" s="153">
        <v>7200</v>
      </c>
      <c r="DW411" s="153">
        <v>1030</v>
      </c>
      <c r="DX411" s="153">
        <v>3842</v>
      </c>
      <c r="DY411" s="153">
        <v>6252</v>
      </c>
      <c r="DZ411" s="153">
        <v>3533</v>
      </c>
      <c r="EA411" s="153">
        <v>4243</v>
      </c>
      <c r="EB411" s="153">
        <v>1013</v>
      </c>
      <c r="EC411" s="153">
        <v>819</v>
      </c>
      <c r="ED411" s="153">
        <v>754</v>
      </c>
      <c r="EE411" s="153">
        <v>3111</v>
      </c>
      <c r="EF411" s="153">
        <v>940</v>
      </c>
      <c r="EG411" s="153">
        <v>4484</v>
      </c>
      <c r="EH411" s="153">
        <v>2281</v>
      </c>
      <c r="EI411" s="153">
        <v>2774</v>
      </c>
      <c r="EJ411" s="153">
        <v>2995</v>
      </c>
      <c r="EK411" s="153">
        <v>4543</v>
      </c>
      <c r="EL411" s="153">
        <v>1717</v>
      </c>
      <c r="EM411" s="153">
        <v>1030</v>
      </c>
      <c r="EN411" s="153">
        <v>2173</v>
      </c>
      <c r="EO411" s="153">
        <v>3666</v>
      </c>
      <c r="EP411" s="153">
        <v>649</v>
      </c>
      <c r="EQ411" s="153">
        <v>2619</v>
      </c>
      <c r="ER411" s="153">
        <v>4488</v>
      </c>
      <c r="ES411" s="153">
        <v>13196</v>
      </c>
      <c r="ET411" s="153">
        <v>2240</v>
      </c>
      <c r="EU411" s="153">
        <v>3253</v>
      </c>
      <c r="EV411" s="153">
        <v>1881</v>
      </c>
      <c r="EW411" s="153">
        <v>1191</v>
      </c>
      <c r="EX411" s="153">
        <v>2566</v>
      </c>
      <c r="EY411" s="153">
        <v>5013</v>
      </c>
      <c r="EZ411" s="153">
        <v>4175</v>
      </c>
      <c r="FA411" s="153">
        <v>5966</v>
      </c>
      <c r="FB411" s="153">
        <v>3972</v>
      </c>
      <c r="FC411" s="153">
        <v>5402</v>
      </c>
      <c r="FD411" s="153">
        <v>9223</v>
      </c>
      <c r="FE411" s="153">
        <v>3287</v>
      </c>
      <c r="FF411" s="153">
        <v>23025</v>
      </c>
      <c r="FG411" s="153">
        <v>6472</v>
      </c>
      <c r="FH411" s="153">
        <v>7569</v>
      </c>
      <c r="FI411" s="153">
        <v>7658</v>
      </c>
      <c r="FJ411" s="153">
        <v>587</v>
      </c>
      <c r="FK411" s="153">
        <v>1450</v>
      </c>
      <c r="FL411" s="153">
        <v>10093</v>
      </c>
      <c r="FM411" s="153">
        <v>1866</v>
      </c>
      <c r="FN411" s="153">
        <v>1907</v>
      </c>
      <c r="FO411" s="153">
        <v>905</v>
      </c>
      <c r="FP411" s="153">
        <v>1136</v>
      </c>
      <c r="FQ411" s="153">
        <v>5925</v>
      </c>
      <c r="FR411" s="153">
        <v>2832</v>
      </c>
      <c r="FS411" s="153">
        <v>1479</v>
      </c>
      <c r="FT411" s="153">
        <v>1469</v>
      </c>
      <c r="FU411" s="153">
        <v>541</v>
      </c>
      <c r="FV411" s="153">
        <v>2546</v>
      </c>
      <c r="FW411" s="153">
        <v>4287</v>
      </c>
      <c r="FX411" s="153">
        <v>2004</v>
      </c>
      <c r="FY411" s="153">
        <v>11831</v>
      </c>
      <c r="FZ411" s="153">
        <v>7790</v>
      </c>
      <c r="GA411" s="153">
        <v>952</v>
      </c>
      <c r="GB411" s="153">
        <v>1533</v>
      </c>
      <c r="GC411" s="153">
        <v>2133</v>
      </c>
      <c r="GD411" s="153">
        <v>1607</v>
      </c>
      <c r="GE411" s="153">
        <v>3222</v>
      </c>
      <c r="GF411" s="153">
        <v>1096</v>
      </c>
      <c r="GG411" s="153">
        <v>722</v>
      </c>
      <c r="GH411" s="153">
        <v>4619</v>
      </c>
      <c r="GI411" s="153">
        <v>8006</v>
      </c>
      <c r="GJ411" s="153">
        <v>2138</v>
      </c>
      <c r="GK411" s="153">
        <v>2242</v>
      </c>
      <c r="GL411" s="153">
        <v>1492</v>
      </c>
      <c r="GM411" s="153">
        <v>1498</v>
      </c>
      <c r="GN411" s="153">
        <v>503</v>
      </c>
      <c r="GO411" s="153">
        <v>377</v>
      </c>
      <c r="GP411" s="153">
        <v>1212</v>
      </c>
      <c r="GQ411" s="153">
        <v>4635</v>
      </c>
      <c r="GR411" s="153">
        <v>5130</v>
      </c>
      <c r="GS411" s="153">
        <v>4814</v>
      </c>
      <c r="GT411" s="153">
        <v>3052</v>
      </c>
      <c r="GU411" s="153">
        <v>2352</v>
      </c>
      <c r="GV411" s="153">
        <v>3931</v>
      </c>
      <c r="GW411" s="153">
        <v>1223</v>
      </c>
      <c r="GX411" s="153">
        <v>9682</v>
      </c>
      <c r="GY411" s="153">
        <v>15111</v>
      </c>
      <c r="GZ411" s="153">
        <v>1995</v>
      </c>
      <c r="HA411" s="153">
        <v>14802</v>
      </c>
      <c r="HB411" s="153">
        <v>4077</v>
      </c>
      <c r="HC411" s="153">
        <v>3015</v>
      </c>
      <c r="HD411" s="153">
        <v>1335</v>
      </c>
      <c r="HE411" s="153">
        <v>2296</v>
      </c>
      <c r="HF411" s="153">
        <v>2977</v>
      </c>
      <c r="HG411" s="153">
        <v>4338</v>
      </c>
      <c r="HH411" s="153">
        <v>6897</v>
      </c>
      <c r="HI411" s="153">
        <v>3996</v>
      </c>
      <c r="HJ411" s="153">
        <v>3421</v>
      </c>
      <c r="HK411" s="153">
        <v>1167</v>
      </c>
      <c r="HL411" s="153">
        <v>1649</v>
      </c>
      <c r="HM411" s="153">
        <v>1389</v>
      </c>
      <c r="HN411" s="153">
        <v>3014</v>
      </c>
      <c r="HO411" s="153">
        <v>1757</v>
      </c>
      <c r="HP411" s="153">
        <v>1829</v>
      </c>
      <c r="HQ411" s="153">
        <v>894</v>
      </c>
      <c r="HR411" s="153">
        <v>3007</v>
      </c>
      <c r="HS411" s="153">
        <v>6149</v>
      </c>
      <c r="HT411" s="153">
        <v>1443</v>
      </c>
      <c r="HU411" s="153">
        <v>533</v>
      </c>
      <c r="HV411" s="153">
        <v>6452</v>
      </c>
      <c r="HW411" s="153">
        <v>3221</v>
      </c>
      <c r="HX411" s="153">
        <v>10175</v>
      </c>
      <c r="HY411" s="153">
        <v>4191</v>
      </c>
      <c r="HZ411" s="153">
        <v>991</v>
      </c>
      <c r="IA411" s="153">
        <v>2341</v>
      </c>
      <c r="IB411" s="153">
        <v>864</v>
      </c>
      <c r="IC411" s="153">
        <v>24120</v>
      </c>
      <c r="ID411" s="153">
        <v>1515</v>
      </c>
      <c r="IE411" s="153">
        <v>10120</v>
      </c>
      <c r="IF411" s="153">
        <v>1496</v>
      </c>
      <c r="IG411" s="153">
        <v>1178</v>
      </c>
      <c r="IH411" s="153">
        <v>1709</v>
      </c>
      <c r="II411" s="153">
        <v>3928</v>
      </c>
      <c r="IJ411" s="153">
        <v>2269</v>
      </c>
      <c r="IK411" s="153">
        <v>1282</v>
      </c>
      <c r="IL411" s="153">
        <v>4850</v>
      </c>
      <c r="IM411" s="153">
        <v>5773</v>
      </c>
      <c r="IN411" s="153">
        <v>6623</v>
      </c>
      <c r="IO411" s="153">
        <v>3577</v>
      </c>
      <c r="IP411" s="153">
        <v>1059</v>
      </c>
      <c r="IQ411" s="153">
        <v>8589</v>
      </c>
      <c r="IR411" s="153">
        <v>931</v>
      </c>
      <c r="IS411" s="153">
        <v>1075</v>
      </c>
      <c r="IT411" s="153">
        <v>1860</v>
      </c>
      <c r="IU411" s="153">
        <v>1354</v>
      </c>
      <c r="IV411" s="153">
        <v>3190</v>
      </c>
      <c r="IW411" s="153">
        <v>2044</v>
      </c>
      <c r="IX411" s="153">
        <v>4393</v>
      </c>
      <c r="IY411" s="153">
        <v>2249</v>
      </c>
      <c r="IZ411" s="153">
        <v>674</v>
      </c>
      <c r="JA411" s="153">
        <v>5900</v>
      </c>
      <c r="JB411" s="153">
        <v>6103</v>
      </c>
      <c r="JC411" s="153">
        <v>3260</v>
      </c>
      <c r="JD411" s="153">
        <v>1307</v>
      </c>
      <c r="JE411" s="153">
        <v>1882</v>
      </c>
      <c r="JF411" s="153">
        <v>2075</v>
      </c>
      <c r="JG411" s="153">
        <v>2195</v>
      </c>
      <c r="JH411" s="153">
        <v>18646</v>
      </c>
      <c r="JI411" s="153">
        <v>4125</v>
      </c>
      <c r="JJ411" s="153">
        <v>1512</v>
      </c>
      <c r="JK411" s="153">
        <v>3297</v>
      </c>
      <c r="JL411" s="153">
        <v>27585</v>
      </c>
      <c r="JM411" s="153">
        <v>81017</v>
      </c>
      <c r="JN411" s="153">
        <v>37587</v>
      </c>
      <c r="JO411" s="153">
        <v>57508</v>
      </c>
      <c r="JP411" s="153">
        <v>77044</v>
      </c>
      <c r="JQ411" s="153">
        <v>34808</v>
      </c>
      <c r="JR411" s="153">
        <v>57782</v>
      </c>
      <c r="JS411" s="153">
        <v>21553</v>
      </c>
      <c r="JT411" s="153">
        <v>101474</v>
      </c>
      <c r="JU411" s="153">
        <v>21248</v>
      </c>
      <c r="JV411" s="153"/>
      <c r="JW411" s="153">
        <v>91993</v>
      </c>
      <c r="JX411" s="153">
        <v>93179</v>
      </c>
      <c r="JY411" s="153">
        <v>93173</v>
      </c>
      <c r="JZ411" s="153">
        <v>52482</v>
      </c>
      <c r="KA411" s="153">
        <v>54840</v>
      </c>
      <c r="KB411" s="153">
        <v>23914</v>
      </c>
      <c r="KC411" s="153">
        <v>37501</v>
      </c>
      <c r="KD411" s="153">
        <v>34909</v>
      </c>
      <c r="KE411" s="153">
        <v>101781</v>
      </c>
      <c r="KF411" s="153">
        <v>55812</v>
      </c>
      <c r="KG411" s="153">
        <v>21452</v>
      </c>
      <c r="KH411" s="153">
        <v>5737</v>
      </c>
      <c r="KI411" s="153">
        <v>90888</v>
      </c>
      <c r="KJ411" s="153">
        <v>21995</v>
      </c>
      <c r="KK411" s="153">
        <v>7705</v>
      </c>
      <c r="KL411" s="153">
        <v>46165</v>
      </c>
      <c r="KM411" s="153">
        <v>38700</v>
      </c>
      <c r="KN411" s="153">
        <v>57207</v>
      </c>
      <c r="KO411" s="153">
        <v>9355</v>
      </c>
      <c r="KP411" s="153">
        <v>9801</v>
      </c>
      <c r="KQ411" s="153">
        <v>5916</v>
      </c>
      <c r="KR411" s="153">
        <v>2833</v>
      </c>
      <c r="KS411" s="153">
        <v>47379</v>
      </c>
      <c r="KT411" s="153">
        <v>32466</v>
      </c>
      <c r="KU411" s="153">
        <v>1702</v>
      </c>
      <c r="KV411" s="153">
        <v>16293</v>
      </c>
      <c r="KW411" s="153">
        <v>9712</v>
      </c>
      <c r="KX411" s="153">
        <v>57469</v>
      </c>
      <c r="KY411" s="153">
        <v>8380</v>
      </c>
      <c r="KZ411" s="153">
        <v>9106</v>
      </c>
      <c r="LA411" s="153">
        <v>43130</v>
      </c>
      <c r="LB411" s="153">
        <v>42700</v>
      </c>
      <c r="LC411" s="153">
        <v>5907</v>
      </c>
      <c r="LD411" s="153">
        <v>97638</v>
      </c>
      <c r="LE411" s="153">
        <v>162964</v>
      </c>
      <c r="LF411" s="153">
        <v>153552</v>
      </c>
      <c r="LG411" s="153">
        <v>96885</v>
      </c>
      <c r="LH411" s="153">
        <v>33648</v>
      </c>
      <c r="LI411" s="153">
        <v>113871</v>
      </c>
      <c r="LJ411" s="153">
        <v>118081</v>
      </c>
      <c r="LK411" s="153">
        <v>10929</v>
      </c>
      <c r="LL411" s="153"/>
      <c r="LM411" s="153">
        <v>3344</v>
      </c>
      <c r="LN411" s="153">
        <v>92339</v>
      </c>
      <c r="LO411" s="153">
        <v>11093</v>
      </c>
      <c r="LP411" s="153">
        <v>15274</v>
      </c>
      <c r="LQ411" s="153">
        <v>11889</v>
      </c>
      <c r="LR411" s="153">
        <v>2908</v>
      </c>
      <c r="LS411" s="153">
        <v>131171</v>
      </c>
      <c r="LT411" s="153">
        <v>167324</v>
      </c>
      <c r="LU411" s="153">
        <v>135208</v>
      </c>
      <c r="LV411" s="153">
        <v>23749</v>
      </c>
      <c r="LW411" s="153">
        <v>82645</v>
      </c>
      <c r="LX411" s="153">
        <v>150438</v>
      </c>
      <c r="LY411" s="153">
        <v>119395</v>
      </c>
      <c r="LZ411" s="153">
        <v>27558</v>
      </c>
      <c r="MA411" s="153">
        <v>325508</v>
      </c>
      <c r="MB411" s="153">
        <v>49718</v>
      </c>
      <c r="MC411" s="153">
        <v>11284</v>
      </c>
      <c r="MD411" s="153">
        <v>2091</v>
      </c>
      <c r="ME411" s="153">
        <v>17139</v>
      </c>
      <c r="MF411" s="153">
        <v>27393</v>
      </c>
      <c r="MG411" s="153">
        <v>310971</v>
      </c>
      <c r="MH411" s="153">
        <v>174699</v>
      </c>
      <c r="MI411" s="153">
        <v>75451</v>
      </c>
      <c r="MJ411" s="153">
        <v>36398</v>
      </c>
      <c r="MK411" s="153">
        <v>8170</v>
      </c>
      <c r="ML411" s="153">
        <v>33531</v>
      </c>
      <c r="MM411" s="153">
        <v>16948</v>
      </c>
      <c r="MN411" s="153">
        <v>37369</v>
      </c>
      <c r="MO411" s="153">
        <v>25533</v>
      </c>
      <c r="MP411" s="153">
        <v>29796</v>
      </c>
      <c r="MQ411" s="153">
        <v>33511</v>
      </c>
      <c r="MR411" s="153">
        <v>93075</v>
      </c>
      <c r="MS411" s="153">
        <v>37842</v>
      </c>
      <c r="MT411" s="153">
        <v>278346</v>
      </c>
      <c r="MU411" s="153">
        <v>57848</v>
      </c>
      <c r="MV411" s="153">
        <v>39861</v>
      </c>
      <c r="MW411" s="153">
        <v>73434</v>
      </c>
      <c r="MX411" s="153">
        <v>20659</v>
      </c>
      <c r="MY411" s="153">
        <v>53791</v>
      </c>
      <c r="MZ411" s="153">
        <v>16995</v>
      </c>
      <c r="NA411" s="153">
        <v>391874</v>
      </c>
      <c r="NB411" s="153">
        <v>98118</v>
      </c>
      <c r="NC411" s="153">
        <v>32820</v>
      </c>
      <c r="ND411" s="153">
        <v>67112</v>
      </c>
      <c r="NE411" s="153">
        <v>28433</v>
      </c>
      <c r="NF411" s="153">
        <v>21310</v>
      </c>
      <c r="NG411" s="153">
        <v>7172</v>
      </c>
      <c r="NH411" s="153">
        <v>21744</v>
      </c>
      <c r="NI411" s="153">
        <v>8999</v>
      </c>
      <c r="NJ411" s="153">
        <v>8982</v>
      </c>
      <c r="NK411" s="153">
        <v>6759</v>
      </c>
      <c r="NL411" s="153">
        <v>7067</v>
      </c>
      <c r="NM411" s="153">
        <v>23553</v>
      </c>
      <c r="NN411" s="153">
        <v>34444</v>
      </c>
      <c r="NO411" s="153">
        <v>76128</v>
      </c>
      <c r="NP411" s="153">
        <v>156960</v>
      </c>
      <c r="NQ411" s="153">
        <v>93330</v>
      </c>
      <c r="NR411" s="153">
        <v>51499</v>
      </c>
      <c r="NS411" s="153">
        <v>74393</v>
      </c>
      <c r="NT411" s="153">
        <v>21588</v>
      </c>
      <c r="NU411" s="153">
        <v>26249</v>
      </c>
      <c r="NV411" s="153">
        <v>20421</v>
      </c>
      <c r="NW411" s="153">
        <v>29174</v>
      </c>
      <c r="NX411" s="153">
        <v>6159</v>
      </c>
      <c r="NY411" s="153">
        <v>13376</v>
      </c>
      <c r="NZ411" s="153">
        <v>24459</v>
      </c>
      <c r="OA411" s="153">
        <v>57024</v>
      </c>
      <c r="OB411" s="153">
        <v>29096</v>
      </c>
      <c r="OC411" s="153">
        <v>52093</v>
      </c>
      <c r="OD411" s="153">
        <v>18684</v>
      </c>
      <c r="OE411" s="153">
        <v>234439</v>
      </c>
      <c r="OF411" s="153">
        <v>171620</v>
      </c>
      <c r="OG411" s="153">
        <v>54180</v>
      </c>
      <c r="OH411" s="153">
        <v>1881</v>
      </c>
      <c r="OI411" s="153">
        <v>1446</v>
      </c>
      <c r="OJ411" s="153">
        <v>699422</v>
      </c>
      <c r="OK411" s="153">
        <v>136714</v>
      </c>
      <c r="OL411" s="153">
        <v>436122</v>
      </c>
      <c r="OM411" s="153">
        <v>26850</v>
      </c>
      <c r="ON411" s="153">
        <v>10203</v>
      </c>
      <c r="OO411" s="154">
        <v>69979</v>
      </c>
      <c r="OP411" s="144">
        <v>10434980</v>
      </c>
      <c r="OQ411" s="155"/>
      <c r="OR411" s="153"/>
      <c r="OS411" s="153"/>
      <c r="OT411" s="153"/>
      <c r="OU411" s="153"/>
      <c r="OV411" s="153"/>
      <c r="OW411" s="153"/>
      <c r="OX411" s="153"/>
      <c r="OY411" s="153"/>
      <c r="OZ411" s="153"/>
      <c r="PA411" s="153"/>
      <c r="PB411" s="153"/>
      <c r="PC411" s="153"/>
      <c r="PD411" s="153"/>
      <c r="PE411" s="153"/>
      <c r="PF411" s="153"/>
      <c r="PG411" s="153"/>
      <c r="PH411" s="153"/>
      <c r="PI411" s="153"/>
      <c r="PJ411" s="156"/>
      <c r="PK411" s="144"/>
      <c r="PL411" s="144"/>
    </row>
    <row r="412" spans="1:428" ht="15" x14ac:dyDescent="0.25">
      <c r="A412" s="158" t="s">
        <v>1901</v>
      </c>
      <c r="C412" s="149" t="s">
        <v>1902</v>
      </c>
      <c r="D412" s="155">
        <v>1112</v>
      </c>
      <c r="E412" s="153">
        <v>-8237</v>
      </c>
      <c r="F412" s="153">
        <v>489</v>
      </c>
      <c r="G412" s="153">
        <v>826</v>
      </c>
      <c r="H412" s="153">
        <v>362</v>
      </c>
      <c r="I412" s="153">
        <v>-41</v>
      </c>
      <c r="J412" s="153">
        <v>853</v>
      </c>
      <c r="K412" s="153">
        <v>1890</v>
      </c>
      <c r="L412" s="153">
        <v>1051</v>
      </c>
      <c r="M412" s="153">
        <v>985</v>
      </c>
      <c r="N412" s="153">
        <v>461</v>
      </c>
      <c r="O412" s="153">
        <v>647</v>
      </c>
      <c r="P412" s="153">
        <v>561</v>
      </c>
      <c r="Q412" s="153">
        <v>31447</v>
      </c>
      <c r="R412" s="153">
        <v>2070</v>
      </c>
      <c r="S412" s="153">
        <v>639</v>
      </c>
      <c r="T412" s="153">
        <v>724</v>
      </c>
      <c r="U412" s="153">
        <v>652</v>
      </c>
      <c r="V412" s="153">
        <v>733</v>
      </c>
      <c r="W412" s="153">
        <v>538</v>
      </c>
      <c r="X412" s="153">
        <v>1488</v>
      </c>
      <c r="Y412" s="153">
        <v>49723</v>
      </c>
      <c r="Z412" s="153">
        <v>10670</v>
      </c>
      <c r="AA412" s="153">
        <v>1376</v>
      </c>
      <c r="AB412" s="153">
        <v>198</v>
      </c>
      <c r="AC412" s="153">
        <v>408</v>
      </c>
      <c r="AD412" s="153">
        <v>1636</v>
      </c>
      <c r="AE412" s="153">
        <v>721</v>
      </c>
      <c r="AF412" s="153">
        <v>679</v>
      </c>
      <c r="AG412" s="153">
        <v>541</v>
      </c>
      <c r="AH412" s="153">
        <v>2445</v>
      </c>
      <c r="AI412" s="153">
        <v>293</v>
      </c>
      <c r="AJ412" s="153">
        <v>627</v>
      </c>
      <c r="AK412" s="153">
        <v>591</v>
      </c>
      <c r="AL412" s="153">
        <v>1308</v>
      </c>
      <c r="AM412" s="153">
        <v>718</v>
      </c>
      <c r="AN412" s="153">
        <v>197</v>
      </c>
      <c r="AO412" s="153">
        <v>147</v>
      </c>
      <c r="AP412" s="153">
        <v>158</v>
      </c>
      <c r="AQ412" s="153">
        <v>148</v>
      </c>
      <c r="AR412" s="153">
        <v>91</v>
      </c>
      <c r="AS412" s="153">
        <v>292</v>
      </c>
      <c r="AT412" s="153">
        <v>94</v>
      </c>
      <c r="AU412" s="153">
        <v>356</v>
      </c>
      <c r="AV412" s="153">
        <v>73</v>
      </c>
      <c r="AW412" s="153">
        <v>142</v>
      </c>
      <c r="AX412" s="153">
        <v>91</v>
      </c>
      <c r="AY412" s="153">
        <v>53</v>
      </c>
      <c r="AZ412" s="153">
        <v>56</v>
      </c>
      <c r="BA412" s="153">
        <v>49</v>
      </c>
      <c r="BB412" s="153">
        <v>69</v>
      </c>
      <c r="BC412" s="153">
        <v>57</v>
      </c>
      <c r="BD412" s="153">
        <v>982</v>
      </c>
      <c r="BE412" s="153">
        <v>240</v>
      </c>
      <c r="BF412" s="153">
        <v>61</v>
      </c>
      <c r="BG412" s="153">
        <v>31</v>
      </c>
      <c r="BH412" s="153">
        <v>280</v>
      </c>
      <c r="BI412" s="153">
        <v>109</v>
      </c>
      <c r="BJ412" s="153">
        <v>220</v>
      </c>
      <c r="BK412" s="153">
        <v>153</v>
      </c>
      <c r="BL412" s="153">
        <v>198</v>
      </c>
      <c r="BM412" s="153">
        <v>139</v>
      </c>
      <c r="BN412" s="153">
        <v>58</v>
      </c>
      <c r="BO412" s="153">
        <v>103</v>
      </c>
      <c r="BP412" s="153">
        <v>89</v>
      </c>
      <c r="BQ412" s="153">
        <v>83</v>
      </c>
      <c r="BR412" s="153">
        <v>411</v>
      </c>
      <c r="BS412" s="153">
        <v>360</v>
      </c>
      <c r="BT412" s="153">
        <v>59</v>
      </c>
      <c r="BU412" s="153">
        <v>67</v>
      </c>
      <c r="BV412" s="153">
        <v>141</v>
      </c>
      <c r="BW412" s="153">
        <v>76</v>
      </c>
      <c r="BX412" s="153">
        <v>76</v>
      </c>
      <c r="BY412" s="153">
        <v>313</v>
      </c>
      <c r="BZ412" s="153">
        <v>260</v>
      </c>
      <c r="CA412" s="153">
        <v>216</v>
      </c>
      <c r="CB412" s="153">
        <v>46</v>
      </c>
      <c r="CC412" s="153">
        <v>216</v>
      </c>
      <c r="CD412" s="153">
        <v>50</v>
      </c>
      <c r="CE412" s="153">
        <v>47</v>
      </c>
      <c r="CF412" s="153">
        <v>534</v>
      </c>
      <c r="CG412" s="153">
        <v>113</v>
      </c>
      <c r="CH412" s="153">
        <v>227</v>
      </c>
      <c r="CI412" s="153">
        <v>69</v>
      </c>
      <c r="CJ412" s="153">
        <v>302</v>
      </c>
      <c r="CK412" s="153">
        <v>164</v>
      </c>
      <c r="CL412" s="153">
        <v>71</v>
      </c>
      <c r="CM412" s="153">
        <v>240</v>
      </c>
      <c r="CN412" s="153">
        <v>43</v>
      </c>
      <c r="CO412" s="153">
        <v>15</v>
      </c>
      <c r="CP412" s="153">
        <v>188</v>
      </c>
      <c r="CQ412" s="153">
        <v>42</v>
      </c>
      <c r="CR412" s="153">
        <v>318</v>
      </c>
      <c r="CS412" s="153">
        <v>56</v>
      </c>
      <c r="CT412" s="153">
        <v>63</v>
      </c>
      <c r="CU412" s="153">
        <v>86</v>
      </c>
      <c r="CV412" s="153">
        <v>73</v>
      </c>
      <c r="CW412" s="153">
        <v>84</v>
      </c>
      <c r="CX412" s="153">
        <v>118</v>
      </c>
      <c r="CY412" s="153">
        <v>30</v>
      </c>
      <c r="CZ412" s="153">
        <v>47</v>
      </c>
      <c r="DA412" s="153">
        <v>239</v>
      </c>
      <c r="DB412" s="153">
        <v>83</v>
      </c>
      <c r="DC412" s="153">
        <v>171</v>
      </c>
      <c r="DD412" s="153">
        <v>278</v>
      </c>
      <c r="DE412" s="153">
        <v>32</v>
      </c>
      <c r="DF412" s="153">
        <v>62</v>
      </c>
      <c r="DG412" s="153">
        <v>24</v>
      </c>
      <c r="DH412" s="153">
        <v>220</v>
      </c>
      <c r="DI412" s="153">
        <v>106</v>
      </c>
      <c r="DJ412" s="153">
        <v>416</v>
      </c>
      <c r="DK412" s="153">
        <v>106</v>
      </c>
      <c r="DL412" s="153">
        <v>219</v>
      </c>
      <c r="DM412" s="153">
        <v>164</v>
      </c>
      <c r="DN412" s="153">
        <v>675</v>
      </c>
      <c r="DO412" s="153">
        <v>135</v>
      </c>
      <c r="DP412" s="153">
        <v>1420</v>
      </c>
      <c r="DQ412" s="153">
        <v>367</v>
      </c>
      <c r="DR412" s="153">
        <v>703</v>
      </c>
      <c r="DS412" s="153">
        <v>832</v>
      </c>
      <c r="DT412" s="153">
        <v>1209</v>
      </c>
      <c r="DU412" s="153">
        <v>75</v>
      </c>
      <c r="DV412" s="153">
        <v>257</v>
      </c>
      <c r="DW412" s="153">
        <v>140</v>
      </c>
      <c r="DX412" s="153">
        <v>275</v>
      </c>
      <c r="DY412" s="153">
        <v>370</v>
      </c>
      <c r="DZ412" s="153">
        <v>226</v>
      </c>
      <c r="EA412" s="153">
        <v>302</v>
      </c>
      <c r="EB412" s="153">
        <v>71</v>
      </c>
      <c r="EC412" s="153">
        <v>45</v>
      </c>
      <c r="ED412" s="153">
        <v>13</v>
      </c>
      <c r="EE412" s="153">
        <v>116</v>
      </c>
      <c r="EF412" s="153">
        <v>33</v>
      </c>
      <c r="EG412" s="153">
        <v>173</v>
      </c>
      <c r="EH412" s="153">
        <v>45</v>
      </c>
      <c r="EI412" s="153">
        <v>89</v>
      </c>
      <c r="EJ412" s="153">
        <v>114</v>
      </c>
      <c r="EK412" s="153">
        <v>96</v>
      </c>
      <c r="EL412" s="153">
        <v>68</v>
      </c>
      <c r="EM412" s="153">
        <v>-251</v>
      </c>
      <c r="EN412" s="153">
        <v>102</v>
      </c>
      <c r="EO412" s="153">
        <v>130</v>
      </c>
      <c r="EP412" s="153">
        <v>30</v>
      </c>
      <c r="EQ412" s="153">
        <v>99</v>
      </c>
      <c r="ER412" s="153">
        <v>399</v>
      </c>
      <c r="ES412" s="153">
        <v>1366</v>
      </c>
      <c r="ET412" s="153">
        <v>128</v>
      </c>
      <c r="EU412" s="153">
        <v>76</v>
      </c>
      <c r="EV412" s="153">
        <v>53</v>
      </c>
      <c r="EW412" s="153">
        <v>27</v>
      </c>
      <c r="EX412" s="153">
        <v>85</v>
      </c>
      <c r="EY412" s="153">
        <v>203</v>
      </c>
      <c r="EZ412" s="153">
        <v>122</v>
      </c>
      <c r="FA412" s="153">
        <v>210</v>
      </c>
      <c r="FB412" s="153">
        <v>161</v>
      </c>
      <c r="FC412" s="153">
        <v>192</v>
      </c>
      <c r="FD412" s="153">
        <v>337</v>
      </c>
      <c r="FE412" s="153">
        <v>143</v>
      </c>
      <c r="FF412" s="153">
        <v>1185</v>
      </c>
      <c r="FG412" s="153">
        <v>311</v>
      </c>
      <c r="FH412" s="153">
        <v>293</v>
      </c>
      <c r="FI412" s="153">
        <v>163</v>
      </c>
      <c r="FJ412" s="153">
        <v>78</v>
      </c>
      <c r="FK412" s="153">
        <v>105</v>
      </c>
      <c r="FL412" s="153">
        <v>219</v>
      </c>
      <c r="FM412" s="153">
        <v>95</v>
      </c>
      <c r="FN412" s="153">
        <v>57</v>
      </c>
      <c r="FO412" s="153">
        <v>63</v>
      </c>
      <c r="FP412" s="153">
        <v>72</v>
      </c>
      <c r="FQ412" s="153">
        <v>74</v>
      </c>
      <c r="FR412" s="153">
        <v>63</v>
      </c>
      <c r="FS412" s="153">
        <v>17</v>
      </c>
      <c r="FT412" s="153">
        <v>24</v>
      </c>
      <c r="FU412" s="153">
        <v>16</v>
      </c>
      <c r="FV412" s="153">
        <v>35</v>
      </c>
      <c r="FW412" s="153">
        <v>97</v>
      </c>
      <c r="FX412" s="153">
        <v>49</v>
      </c>
      <c r="FY412" s="153">
        <v>418</v>
      </c>
      <c r="FZ412" s="153">
        <v>345</v>
      </c>
      <c r="GA412" s="153">
        <v>50</v>
      </c>
      <c r="GB412" s="153">
        <v>63</v>
      </c>
      <c r="GC412" s="153">
        <v>59</v>
      </c>
      <c r="GD412" s="153">
        <v>79</v>
      </c>
      <c r="GE412" s="153">
        <v>206</v>
      </c>
      <c r="GF412" s="153">
        <v>15</v>
      </c>
      <c r="GG412" s="153">
        <v>29</v>
      </c>
      <c r="GH412" s="153">
        <v>142</v>
      </c>
      <c r="GI412" s="153">
        <v>260</v>
      </c>
      <c r="GJ412" s="153">
        <v>176</v>
      </c>
      <c r="GK412" s="153">
        <v>214</v>
      </c>
      <c r="GL412" s="153">
        <v>114</v>
      </c>
      <c r="GM412" s="153">
        <v>67</v>
      </c>
      <c r="GN412" s="153">
        <v>67</v>
      </c>
      <c r="GO412" s="153">
        <v>239</v>
      </c>
      <c r="GP412" s="153">
        <v>72</v>
      </c>
      <c r="GQ412" s="153">
        <v>251</v>
      </c>
      <c r="GR412" s="153">
        <v>225</v>
      </c>
      <c r="GS412" s="153">
        <v>247</v>
      </c>
      <c r="GT412" s="153">
        <v>330</v>
      </c>
      <c r="GU412" s="153">
        <v>176</v>
      </c>
      <c r="GV412" s="153">
        <v>303</v>
      </c>
      <c r="GW412" s="153">
        <v>53</v>
      </c>
      <c r="GX412" s="153">
        <v>483</v>
      </c>
      <c r="GY412" s="153">
        <v>1002</v>
      </c>
      <c r="GZ412" s="153">
        <v>86</v>
      </c>
      <c r="HA412" s="153">
        <v>326</v>
      </c>
      <c r="HB412" s="153">
        <v>189</v>
      </c>
      <c r="HC412" s="153">
        <v>298</v>
      </c>
      <c r="HD412" s="153">
        <v>88</v>
      </c>
      <c r="HE412" s="153">
        <v>83</v>
      </c>
      <c r="HF412" s="153">
        <v>155</v>
      </c>
      <c r="HG412" s="153">
        <v>209</v>
      </c>
      <c r="HH412" s="153">
        <v>297</v>
      </c>
      <c r="HI412" s="153">
        <v>2986</v>
      </c>
      <c r="HJ412" s="153">
        <v>882</v>
      </c>
      <c r="HK412" s="153">
        <v>4258</v>
      </c>
      <c r="HL412" s="153">
        <v>13813</v>
      </c>
      <c r="HM412" s="153">
        <v>87</v>
      </c>
      <c r="HN412" s="153">
        <v>163</v>
      </c>
      <c r="HO412" s="153">
        <v>81</v>
      </c>
      <c r="HP412" s="153">
        <v>116</v>
      </c>
      <c r="HQ412" s="153">
        <v>41</v>
      </c>
      <c r="HR412" s="153">
        <v>80</v>
      </c>
      <c r="HS412" s="153">
        <v>191</v>
      </c>
      <c r="HT412" s="153">
        <v>90</v>
      </c>
      <c r="HU412" s="153">
        <v>64</v>
      </c>
      <c r="HV412" s="153">
        <v>343</v>
      </c>
      <c r="HW412" s="153">
        <v>305</v>
      </c>
      <c r="HX412" s="153">
        <v>602</v>
      </c>
      <c r="HY412" s="153">
        <v>194</v>
      </c>
      <c r="HZ412" s="153">
        <v>52</v>
      </c>
      <c r="IA412" s="153">
        <v>102</v>
      </c>
      <c r="IB412" s="153">
        <v>42</v>
      </c>
      <c r="IC412" s="153">
        <v>693</v>
      </c>
      <c r="ID412" s="153">
        <v>28</v>
      </c>
      <c r="IE412" s="153">
        <v>3382</v>
      </c>
      <c r="IF412" s="153">
        <v>104</v>
      </c>
      <c r="IG412" s="153">
        <v>85</v>
      </c>
      <c r="IH412" s="153">
        <v>140</v>
      </c>
      <c r="II412" s="153">
        <v>903</v>
      </c>
      <c r="IJ412" s="153">
        <v>191</v>
      </c>
      <c r="IK412" s="153">
        <v>121</v>
      </c>
      <c r="IL412" s="153">
        <v>560</v>
      </c>
      <c r="IM412" s="153">
        <v>2043</v>
      </c>
      <c r="IN412" s="153">
        <v>1508</v>
      </c>
      <c r="IO412" s="153">
        <v>260</v>
      </c>
      <c r="IP412" s="153">
        <v>251</v>
      </c>
      <c r="IQ412" s="153">
        <v>7313</v>
      </c>
      <c r="IR412" s="153">
        <v>312</v>
      </c>
      <c r="IS412" s="153">
        <v>801</v>
      </c>
      <c r="IT412" s="153">
        <v>303</v>
      </c>
      <c r="IU412" s="153">
        <v>256</v>
      </c>
      <c r="IV412" s="153">
        <v>478</v>
      </c>
      <c r="IW412" s="153">
        <v>259</v>
      </c>
      <c r="IX412" s="153">
        <v>708</v>
      </c>
      <c r="IY412" s="153">
        <v>792</v>
      </c>
      <c r="IZ412" s="153">
        <v>71</v>
      </c>
      <c r="JA412" s="153">
        <v>746</v>
      </c>
      <c r="JB412" s="153">
        <v>254</v>
      </c>
      <c r="JC412" s="153">
        <v>127</v>
      </c>
      <c r="JD412" s="153">
        <v>29</v>
      </c>
      <c r="JE412" s="153">
        <v>63</v>
      </c>
      <c r="JF412" s="153">
        <v>70</v>
      </c>
      <c r="JG412" s="153">
        <v>71</v>
      </c>
      <c r="JH412" s="153">
        <v>669</v>
      </c>
      <c r="JI412" s="153">
        <v>427</v>
      </c>
      <c r="JJ412" s="153">
        <v>33</v>
      </c>
      <c r="JK412" s="153">
        <v>123</v>
      </c>
      <c r="JL412" s="153">
        <v>6191</v>
      </c>
      <c r="JM412" s="153">
        <v>8265</v>
      </c>
      <c r="JN412" s="153">
        <v>8554</v>
      </c>
      <c r="JO412" s="153">
        <v>8692</v>
      </c>
      <c r="JP412" s="153">
        <v>18843</v>
      </c>
      <c r="JQ412" s="153">
        <v>3441</v>
      </c>
      <c r="JR412" s="153">
        <v>4647</v>
      </c>
      <c r="JS412" s="153">
        <v>89943</v>
      </c>
      <c r="JT412" s="153">
        <v>39740</v>
      </c>
      <c r="JU412" s="153">
        <v>296</v>
      </c>
      <c r="JV412" s="153">
        <v>38513</v>
      </c>
      <c r="JW412" s="153">
        <v>47330</v>
      </c>
      <c r="JX412" s="153">
        <v>25068</v>
      </c>
      <c r="JY412" s="153">
        <v>40248</v>
      </c>
      <c r="JZ412" s="153">
        <v>23828</v>
      </c>
      <c r="KA412" s="153">
        <v>9633</v>
      </c>
      <c r="KB412" s="153">
        <v>13254</v>
      </c>
      <c r="KC412" s="153">
        <v>19042</v>
      </c>
      <c r="KD412" s="153">
        <v>24077</v>
      </c>
      <c r="KE412" s="153">
        <v>35456</v>
      </c>
      <c r="KF412" s="153">
        <v>25185</v>
      </c>
      <c r="KG412" s="153">
        <v>-101</v>
      </c>
      <c r="KH412" s="153">
        <v>968</v>
      </c>
      <c r="KI412" s="153">
        <v>4467</v>
      </c>
      <c r="KJ412" s="153">
        <v>1876</v>
      </c>
      <c r="KK412" s="153">
        <v>3333</v>
      </c>
      <c r="KL412" s="153">
        <v>1443</v>
      </c>
      <c r="KM412" s="153">
        <v>1065</v>
      </c>
      <c r="KN412" s="153">
        <v>934</v>
      </c>
      <c r="KO412" s="153">
        <v>358</v>
      </c>
      <c r="KP412" s="153">
        <v>347</v>
      </c>
      <c r="KQ412" s="153">
        <v>502</v>
      </c>
      <c r="KR412" s="153">
        <v>141</v>
      </c>
      <c r="KS412" s="153">
        <v>4389</v>
      </c>
      <c r="KT412" s="153">
        <v>5109</v>
      </c>
      <c r="KU412" s="153">
        <v>1107</v>
      </c>
      <c r="KV412" s="153">
        <v>2173</v>
      </c>
      <c r="KW412" s="153">
        <v>1362</v>
      </c>
      <c r="KX412" s="153">
        <v>17187</v>
      </c>
      <c r="KY412" s="153">
        <v>8698</v>
      </c>
      <c r="KZ412" s="153">
        <v>4303</v>
      </c>
      <c r="LA412" s="153">
        <v>3054</v>
      </c>
      <c r="LB412" s="153">
        <v>2331</v>
      </c>
      <c r="LC412" s="153">
        <v>111</v>
      </c>
      <c r="LD412" s="153">
        <v>8420</v>
      </c>
      <c r="LE412" s="153">
        <v>11005</v>
      </c>
      <c r="LF412" s="153">
        <v>4196</v>
      </c>
      <c r="LG412" s="153">
        <v>1389</v>
      </c>
      <c r="LH412" s="153">
        <v>4000</v>
      </c>
      <c r="LI412" s="153">
        <v>24226</v>
      </c>
      <c r="LJ412" s="153">
        <v>2373</v>
      </c>
      <c r="LK412" s="153">
        <v>739</v>
      </c>
      <c r="LL412" s="153">
        <v>176158</v>
      </c>
      <c r="LM412" s="153">
        <v>59198</v>
      </c>
      <c r="LN412" s="153">
        <v>27590</v>
      </c>
      <c r="LO412" s="153">
        <v>6208</v>
      </c>
      <c r="LP412" s="153">
        <v>9807</v>
      </c>
      <c r="LQ412" s="153">
        <v>3009</v>
      </c>
      <c r="LR412" s="153">
        <v>4294</v>
      </c>
      <c r="LS412" s="153">
        <v>16636</v>
      </c>
      <c r="LT412" s="153">
        <v>1904</v>
      </c>
      <c r="LU412" s="153">
        <v>3632</v>
      </c>
      <c r="LV412" s="153">
        <v>578</v>
      </c>
      <c r="LW412" s="153">
        <v>1614</v>
      </c>
      <c r="LX412" s="153">
        <v>3645</v>
      </c>
      <c r="LY412" s="153">
        <v>2423</v>
      </c>
      <c r="LZ412" s="153">
        <v>491</v>
      </c>
      <c r="MA412" s="153">
        <v>1600</v>
      </c>
      <c r="MB412" s="153">
        <v>1750</v>
      </c>
      <c r="MC412" s="153">
        <v>1172</v>
      </c>
      <c r="MD412" s="153">
        <v>495</v>
      </c>
      <c r="ME412" s="153">
        <v>285</v>
      </c>
      <c r="MF412" s="153">
        <v>735</v>
      </c>
      <c r="MG412" s="153">
        <v>9157</v>
      </c>
      <c r="MH412" s="153">
        <v>2340</v>
      </c>
      <c r="MI412" s="153">
        <v>3265</v>
      </c>
      <c r="MJ412" s="153">
        <v>474</v>
      </c>
      <c r="MK412" s="153">
        <v>246</v>
      </c>
      <c r="ML412" s="153">
        <v>1208</v>
      </c>
      <c r="MM412" s="153">
        <v>475</v>
      </c>
      <c r="MN412" s="153">
        <v>1395</v>
      </c>
      <c r="MO412" s="153">
        <v>691</v>
      </c>
      <c r="MP412" s="153">
        <v>3598</v>
      </c>
      <c r="MQ412" s="153">
        <v>1206</v>
      </c>
      <c r="MR412" s="153">
        <v>5200</v>
      </c>
      <c r="MS412" s="153">
        <v>2415</v>
      </c>
      <c r="MT412" s="153">
        <v>4095</v>
      </c>
      <c r="MU412" s="153">
        <v>966</v>
      </c>
      <c r="MV412" s="153">
        <v>641</v>
      </c>
      <c r="MW412" s="153">
        <v>1096</v>
      </c>
      <c r="MX412" s="153">
        <v>461</v>
      </c>
      <c r="MY412" s="153">
        <v>847</v>
      </c>
      <c r="MZ412" s="153">
        <v>353</v>
      </c>
      <c r="NA412" s="153">
        <v>13386</v>
      </c>
      <c r="NB412" s="153">
        <v>5135</v>
      </c>
      <c r="NC412" s="153">
        <v>1091</v>
      </c>
      <c r="ND412" s="153">
        <v>1006</v>
      </c>
      <c r="NE412" s="153">
        <v>672</v>
      </c>
      <c r="NF412" s="153">
        <v>291</v>
      </c>
      <c r="NG412" s="153">
        <v>1336</v>
      </c>
      <c r="NH412" s="153">
        <v>2379</v>
      </c>
      <c r="NI412" s="153">
        <v>1837</v>
      </c>
      <c r="NJ412" s="153">
        <v>1935</v>
      </c>
      <c r="NK412" s="153">
        <v>598</v>
      </c>
      <c r="NL412" s="153">
        <v>2763</v>
      </c>
      <c r="NM412" s="153">
        <v>3926</v>
      </c>
      <c r="NN412" s="153">
        <v>6648</v>
      </c>
      <c r="NO412" s="153">
        <v>24119</v>
      </c>
      <c r="NP412" s="153">
        <v>26681</v>
      </c>
      <c r="NQ412" s="153">
        <v>29596</v>
      </c>
      <c r="NR412" s="153">
        <v>9086</v>
      </c>
      <c r="NS412" s="153">
        <v>10704</v>
      </c>
      <c r="NT412" s="153">
        <v>1549</v>
      </c>
      <c r="NU412" s="153">
        <v>1873</v>
      </c>
      <c r="NV412" s="153">
        <v>2622</v>
      </c>
      <c r="NW412" s="153">
        <v>2799</v>
      </c>
      <c r="NX412" s="153">
        <v>786</v>
      </c>
      <c r="NY412" s="153">
        <v>1686</v>
      </c>
      <c r="NZ412" s="153">
        <v>3077</v>
      </c>
      <c r="OA412" s="153">
        <v>234</v>
      </c>
      <c r="OB412" s="153">
        <v>918</v>
      </c>
      <c r="OC412" s="153">
        <v>1637</v>
      </c>
      <c r="OD412" s="153">
        <v>0</v>
      </c>
      <c r="OE412" s="153"/>
      <c r="OF412" s="153"/>
      <c r="OG412" s="153"/>
      <c r="OH412" s="153"/>
      <c r="OI412" s="153">
        <v>-6339</v>
      </c>
      <c r="OJ412" s="153"/>
      <c r="OK412" s="153"/>
      <c r="OL412" s="153"/>
      <c r="OM412" s="153">
        <v>0</v>
      </c>
      <c r="ON412" s="153"/>
      <c r="OO412" s="154">
        <v>-18934</v>
      </c>
      <c r="OP412" s="144">
        <v>1304098</v>
      </c>
      <c r="OQ412" s="155"/>
      <c r="OR412" s="153"/>
      <c r="OS412" s="153"/>
      <c r="OT412" s="153"/>
      <c r="OU412" s="153"/>
      <c r="OV412" s="153"/>
      <c r="OW412" s="153"/>
      <c r="OX412" s="153"/>
      <c r="OY412" s="153"/>
      <c r="OZ412" s="153"/>
      <c r="PA412" s="153"/>
      <c r="PB412" s="153"/>
      <c r="PC412" s="153"/>
      <c r="PD412" s="153"/>
      <c r="PE412" s="153"/>
      <c r="PF412" s="153"/>
      <c r="PG412" s="153"/>
      <c r="PH412" s="153"/>
      <c r="PI412" s="153"/>
      <c r="PJ412" s="156"/>
      <c r="PK412" s="144"/>
      <c r="PL412" s="144"/>
    </row>
    <row r="413" spans="1:428" ht="15.75" thickBot="1" x14ac:dyDescent="0.3">
      <c r="A413" s="158" t="s">
        <v>713</v>
      </c>
      <c r="C413" s="149" t="s">
        <v>714</v>
      </c>
      <c r="D413" s="155">
        <v>15495</v>
      </c>
      <c r="E413" s="153">
        <v>14896</v>
      </c>
      <c r="F413" s="153">
        <v>5165</v>
      </c>
      <c r="G413" s="153">
        <v>12227</v>
      </c>
      <c r="H413" s="153">
        <v>4492</v>
      </c>
      <c r="I413" s="153">
        <v>4298</v>
      </c>
      <c r="J413" s="153">
        <v>6583</v>
      </c>
      <c r="K413" s="153">
        <v>24181</v>
      </c>
      <c r="L413" s="153">
        <v>2239</v>
      </c>
      <c r="M413" s="153">
        <v>19371</v>
      </c>
      <c r="N413" s="153">
        <v>1860</v>
      </c>
      <c r="O413" s="153">
        <v>5344</v>
      </c>
      <c r="P413" s="153">
        <v>3747</v>
      </c>
      <c r="Q413" s="153">
        <v>94537</v>
      </c>
      <c r="R413" s="153">
        <v>5428</v>
      </c>
      <c r="S413" s="153">
        <v>4493</v>
      </c>
      <c r="T413" s="153">
        <v>2520</v>
      </c>
      <c r="U413" s="153">
        <v>4156</v>
      </c>
      <c r="V413" s="153">
        <v>3553</v>
      </c>
      <c r="W413" s="153">
        <v>7049</v>
      </c>
      <c r="X413" s="153">
        <v>23354</v>
      </c>
      <c r="Y413" s="153">
        <v>145394</v>
      </c>
      <c r="Z413" s="153">
        <v>16894</v>
      </c>
      <c r="AA413" s="153">
        <v>4283</v>
      </c>
      <c r="AB413" s="153">
        <v>9425</v>
      </c>
      <c r="AC413" s="153">
        <v>20815</v>
      </c>
      <c r="AD413" s="153">
        <v>40767</v>
      </c>
      <c r="AE413" s="153">
        <v>17729</v>
      </c>
      <c r="AF413" s="153">
        <v>29149</v>
      </c>
      <c r="AG413" s="153">
        <v>16056</v>
      </c>
      <c r="AH413" s="153">
        <v>54644</v>
      </c>
      <c r="AI413" s="153">
        <v>15056</v>
      </c>
      <c r="AJ413" s="153">
        <v>25185</v>
      </c>
      <c r="AK413" s="153">
        <v>38282</v>
      </c>
      <c r="AL413" s="153">
        <v>43537</v>
      </c>
      <c r="AM413" s="153">
        <v>29230</v>
      </c>
      <c r="AN413" s="153">
        <v>3485</v>
      </c>
      <c r="AO413" s="153">
        <v>3630</v>
      </c>
      <c r="AP413" s="153">
        <v>3095</v>
      </c>
      <c r="AQ413" s="153">
        <v>1929</v>
      </c>
      <c r="AR413" s="153">
        <v>1138</v>
      </c>
      <c r="AS413" s="153">
        <v>5374</v>
      </c>
      <c r="AT413" s="153">
        <v>3006</v>
      </c>
      <c r="AU413" s="153">
        <v>3968</v>
      </c>
      <c r="AV413" s="153">
        <v>1230</v>
      </c>
      <c r="AW413" s="153">
        <v>2337</v>
      </c>
      <c r="AX413" s="153">
        <v>2623</v>
      </c>
      <c r="AY413" s="153">
        <v>2286</v>
      </c>
      <c r="AZ413" s="153">
        <v>470</v>
      </c>
      <c r="BA413" s="153">
        <v>1376</v>
      </c>
      <c r="BB413" s="153">
        <v>1675</v>
      </c>
      <c r="BC413" s="153">
        <v>1398</v>
      </c>
      <c r="BD413" s="153">
        <v>11002</v>
      </c>
      <c r="BE413" s="153">
        <v>1926</v>
      </c>
      <c r="BF413" s="153">
        <v>331</v>
      </c>
      <c r="BG413" s="153">
        <v>149</v>
      </c>
      <c r="BH413" s="153">
        <v>2451</v>
      </c>
      <c r="BI413" s="153">
        <v>2146</v>
      </c>
      <c r="BJ413" s="153">
        <v>1156</v>
      </c>
      <c r="BK413" s="153">
        <v>2283</v>
      </c>
      <c r="BL413" s="153">
        <v>2140</v>
      </c>
      <c r="BM413" s="153">
        <v>1394</v>
      </c>
      <c r="BN413" s="153">
        <v>1123</v>
      </c>
      <c r="BO413" s="153">
        <v>1208</v>
      </c>
      <c r="BP413" s="153">
        <v>1006</v>
      </c>
      <c r="BQ413" s="153">
        <v>1355</v>
      </c>
      <c r="BR413" s="153">
        <v>3471</v>
      </c>
      <c r="BS413" s="153">
        <v>3950</v>
      </c>
      <c r="BT413" s="153">
        <v>1005</v>
      </c>
      <c r="BU413" s="153">
        <v>956</v>
      </c>
      <c r="BV413" s="153">
        <v>2048</v>
      </c>
      <c r="BW413" s="153">
        <v>909</v>
      </c>
      <c r="BX413" s="153">
        <v>798</v>
      </c>
      <c r="BY413" s="153">
        <v>2376</v>
      </c>
      <c r="BZ413" s="153">
        <v>5857</v>
      </c>
      <c r="CA413" s="153">
        <v>3976</v>
      </c>
      <c r="CB413" s="153">
        <v>818</v>
      </c>
      <c r="CC413" s="153">
        <v>4238</v>
      </c>
      <c r="CD413" s="153">
        <v>881</v>
      </c>
      <c r="CE413" s="153">
        <v>647</v>
      </c>
      <c r="CF413" s="153">
        <v>2182</v>
      </c>
      <c r="CG413" s="153">
        <v>1071</v>
      </c>
      <c r="CH413" s="153">
        <v>3728</v>
      </c>
      <c r="CI413" s="153">
        <v>692</v>
      </c>
      <c r="CJ413" s="153">
        <v>5579</v>
      </c>
      <c r="CK413" s="153">
        <v>601</v>
      </c>
      <c r="CL413" s="153">
        <v>880</v>
      </c>
      <c r="CM413" s="153">
        <v>3647</v>
      </c>
      <c r="CN413" s="153">
        <v>18</v>
      </c>
      <c r="CO413" s="153">
        <v>48</v>
      </c>
      <c r="CP413" s="153">
        <v>2347</v>
      </c>
      <c r="CQ413" s="153">
        <v>808</v>
      </c>
      <c r="CR413" s="153">
        <v>6182</v>
      </c>
      <c r="CS413" s="153">
        <v>391</v>
      </c>
      <c r="CT413" s="153">
        <v>236</v>
      </c>
      <c r="CU413" s="153">
        <v>135</v>
      </c>
      <c r="CV413" s="153">
        <v>149</v>
      </c>
      <c r="CW413" s="153">
        <v>580</v>
      </c>
      <c r="CX413" s="153">
        <v>2469</v>
      </c>
      <c r="CY413" s="153">
        <v>337</v>
      </c>
      <c r="CZ413" s="153">
        <v>1132</v>
      </c>
      <c r="DA413" s="153">
        <v>989</v>
      </c>
      <c r="DB413" s="153">
        <v>1093</v>
      </c>
      <c r="DC413" s="153">
        <v>4125</v>
      </c>
      <c r="DD413" s="153">
        <v>4581</v>
      </c>
      <c r="DE413" s="153">
        <v>607</v>
      </c>
      <c r="DF413" s="153">
        <v>934</v>
      </c>
      <c r="DG413" s="153">
        <v>231</v>
      </c>
      <c r="DH413" s="153">
        <v>4229</v>
      </c>
      <c r="DI413" s="153">
        <v>944</v>
      </c>
      <c r="DJ413" s="153">
        <v>3790</v>
      </c>
      <c r="DK413" s="153">
        <v>1327</v>
      </c>
      <c r="DL413" s="153">
        <v>2180</v>
      </c>
      <c r="DM413" s="153">
        <v>1965</v>
      </c>
      <c r="DN413" s="153">
        <v>7440</v>
      </c>
      <c r="DO413" s="153">
        <v>1510</v>
      </c>
      <c r="DP413" s="153">
        <v>19968</v>
      </c>
      <c r="DQ413" s="153">
        <v>4926</v>
      </c>
      <c r="DR413" s="153">
        <v>3460</v>
      </c>
      <c r="DS413" s="153">
        <v>9138</v>
      </c>
      <c r="DT413" s="153">
        <v>15052</v>
      </c>
      <c r="DU413" s="153">
        <v>813</v>
      </c>
      <c r="DV413" s="153">
        <v>368</v>
      </c>
      <c r="DW413" s="153">
        <v>1459</v>
      </c>
      <c r="DX413" s="153">
        <v>3023</v>
      </c>
      <c r="DY413" s="153">
        <v>3956</v>
      </c>
      <c r="DZ413" s="153">
        <v>2389</v>
      </c>
      <c r="EA413" s="153">
        <v>3308</v>
      </c>
      <c r="EB413" s="153">
        <v>750</v>
      </c>
      <c r="EC413" s="153">
        <v>467</v>
      </c>
      <c r="ED413" s="153">
        <v>22</v>
      </c>
      <c r="EE413" s="153">
        <v>1868</v>
      </c>
      <c r="EF413" s="153">
        <v>791</v>
      </c>
      <c r="EG413" s="153">
        <v>4141</v>
      </c>
      <c r="EH413" s="153">
        <v>384</v>
      </c>
      <c r="EI413" s="153">
        <v>633</v>
      </c>
      <c r="EJ413" s="153">
        <v>1885</v>
      </c>
      <c r="EK413" s="153">
        <v>81</v>
      </c>
      <c r="EL413" s="153">
        <v>680</v>
      </c>
      <c r="EM413" s="153">
        <v>687</v>
      </c>
      <c r="EN413" s="153">
        <v>1407</v>
      </c>
      <c r="EO413" s="153">
        <v>3594</v>
      </c>
      <c r="EP413" s="153">
        <v>1081</v>
      </c>
      <c r="EQ413" s="153">
        <v>1717</v>
      </c>
      <c r="ER413" s="153">
        <v>5125</v>
      </c>
      <c r="ES413" s="153">
        <v>40107</v>
      </c>
      <c r="ET413" s="153">
        <v>2806</v>
      </c>
      <c r="EU413" s="153">
        <v>310</v>
      </c>
      <c r="EV413" s="153">
        <v>691</v>
      </c>
      <c r="EW413" s="153">
        <v>17</v>
      </c>
      <c r="EX413" s="153">
        <v>3050</v>
      </c>
      <c r="EY413" s="153">
        <v>3348</v>
      </c>
      <c r="EZ413" s="153">
        <v>1603</v>
      </c>
      <c r="FA413" s="153">
        <v>5008</v>
      </c>
      <c r="FB413" s="153">
        <v>3222</v>
      </c>
      <c r="FC413" s="153">
        <v>4367</v>
      </c>
      <c r="FD413" s="153">
        <v>6654</v>
      </c>
      <c r="FE413" s="153">
        <v>1598</v>
      </c>
      <c r="FF413" s="153">
        <v>43942</v>
      </c>
      <c r="FG413" s="153">
        <v>8896</v>
      </c>
      <c r="FH413" s="153">
        <v>7616</v>
      </c>
      <c r="FI413" s="153">
        <v>53</v>
      </c>
      <c r="FJ413" s="153">
        <v>415</v>
      </c>
      <c r="FK413" s="153">
        <v>1540</v>
      </c>
      <c r="FL413" s="153">
        <v>1456</v>
      </c>
      <c r="FM413" s="153">
        <v>488</v>
      </c>
      <c r="FN413" s="153">
        <v>1460</v>
      </c>
      <c r="FO413" s="153">
        <v>1436</v>
      </c>
      <c r="FP413" s="153">
        <v>1223</v>
      </c>
      <c r="FQ413" s="153">
        <v>564</v>
      </c>
      <c r="FR413" s="153">
        <v>1064</v>
      </c>
      <c r="FS413" s="153">
        <v>77</v>
      </c>
      <c r="FT413" s="153">
        <v>343</v>
      </c>
      <c r="FU413" s="153">
        <v>209</v>
      </c>
      <c r="FV413" s="153">
        <v>204</v>
      </c>
      <c r="FW413" s="153">
        <v>2308</v>
      </c>
      <c r="FX413" s="153">
        <v>1148</v>
      </c>
      <c r="FY413" s="153">
        <v>11670</v>
      </c>
      <c r="FZ413" s="153">
        <v>8465</v>
      </c>
      <c r="GA413" s="153">
        <v>860</v>
      </c>
      <c r="GB413" s="153">
        <v>1507</v>
      </c>
      <c r="GC413" s="153">
        <v>360</v>
      </c>
      <c r="GD413" s="153">
        <v>1481</v>
      </c>
      <c r="GE413" s="153">
        <v>1191</v>
      </c>
      <c r="GF413" s="153">
        <v>134</v>
      </c>
      <c r="GG413" s="153">
        <v>104</v>
      </c>
      <c r="GH413" s="153">
        <v>415</v>
      </c>
      <c r="GI413" s="153">
        <v>3601</v>
      </c>
      <c r="GJ413" s="153">
        <v>3825</v>
      </c>
      <c r="GK413" s="153">
        <v>1750</v>
      </c>
      <c r="GL413" s="153">
        <v>1750</v>
      </c>
      <c r="GM413" s="153">
        <v>594</v>
      </c>
      <c r="GN413" s="153">
        <v>785</v>
      </c>
      <c r="GO413" s="153">
        <v>2007</v>
      </c>
      <c r="GP413" s="153">
        <v>1654</v>
      </c>
      <c r="GQ413" s="153">
        <v>4508</v>
      </c>
      <c r="GR413" s="153">
        <v>3788</v>
      </c>
      <c r="GS413" s="153">
        <v>2750</v>
      </c>
      <c r="GT413" s="153">
        <v>4059</v>
      </c>
      <c r="GU413" s="153">
        <v>4628</v>
      </c>
      <c r="GV413" s="153">
        <v>3417</v>
      </c>
      <c r="GW413" s="153">
        <v>578</v>
      </c>
      <c r="GX413" s="153">
        <v>7489</v>
      </c>
      <c r="GY413" s="153">
        <v>8386</v>
      </c>
      <c r="GZ413" s="153">
        <v>880</v>
      </c>
      <c r="HA413" s="153">
        <v>5033</v>
      </c>
      <c r="HB413" s="153">
        <v>3236</v>
      </c>
      <c r="HC413" s="153">
        <v>9195</v>
      </c>
      <c r="HD413" s="153">
        <v>1738</v>
      </c>
      <c r="HE413" s="153">
        <v>3385</v>
      </c>
      <c r="HF413" s="153">
        <v>3322</v>
      </c>
      <c r="HG413" s="153">
        <v>2209</v>
      </c>
      <c r="HH413" s="153">
        <v>5095</v>
      </c>
      <c r="HI413" s="153">
        <v>7399</v>
      </c>
      <c r="HJ413" s="153">
        <v>4368</v>
      </c>
      <c r="HK413" s="153">
        <v>3391</v>
      </c>
      <c r="HL413" s="153">
        <v>29931</v>
      </c>
      <c r="HM413" s="153">
        <v>140</v>
      </c>
      <c r="HN413" s="153">
        <v>1052</v>
      </c>
      <c r="HO413" s="153">
        <v>271</v>
      </c>
      <c r="HP413" s="153">
        <v>1539</v>
      </c>
      <c r="HQ413" s="153">
        <v>265</v>
      </c>
      <c r="HR413" s="153">
        <v>915</v>
      </c>
      <c r="HS413" s="153">
        <v>1114</v>
      </c>
      <c r="HT413" s="153">
        <v>540</v>
      </c>
      <c r="HU413" s="153">
        <v>1385</v>
      </c>
      <c r="HV413" s="153">
        <v>5762</v>
      </c>
      <c r="HW413" s="153">
        <v>7174</v>
      </c>
      <c r="HX413" s="153">
        <v>4390</v>
      </c>
      <c r="HY413" s="153">
        <v>2322</v>
      </c>
      <c r="HZ413" s="153">
        <v>241</v>
      </c>
      <c r="IA413" s="153">
        <v>1164</v>
      </c>
      <c r="IB413" s="153">
        <v>543</v>
      </c>
      <c r="IC413" s="153">
        <v>15189</v>
      </c>
      <c r="ID413" s="153">
        <v>293</v>
      </c>
      <c r="IE413" s="153">
        <v>74231</v>
      </c>
      <c r="IF413" s="153">
        <v>1147</v>
      </c>
      <c r="IG413" s="153">
        <v>2477</v>
      </c>
      <c r="IH413" s="153">
        <v>4479</v>
      </c>
      <c r="II413" s="153">
        <v>16975</v>
      </c>
      <c r="IJ413" s="153">
        <v>847</v>
      </c>
      <c r="IK413" s="153">
        <v>985</v>
      </c>
      <c r="IL413" s="153">
        <v>8705</v>
      </c>
      <c r="IM413" s="153">
        <v>21968</v>
      </c>
      <c r="IN413" s="153">
        <v>13307</v>
      </c>
      <c r="IO413" s="153">
        <v>993</v>
      </c>
      <c r="IP413" s="153">
        <v>3200</v>
      </c>
      <c r="IQ413" s="153">
        <v>73861</v>
      </c>
      <c r="IR413" s="153">
        <v>5680</v>
      </c>
      <c r="IS413" s="153">
        <v>16086</v>
      </c>
      <c r="IT413" s="153">
        <v>4778</v>
      </c>
      <c r="IU413" s="153">
        <v>3961</v>
      </c>
      <c r="IV413" s="153">
        <v>6065</v>
      </c>
      <c r="IW413" s="153">
        <v>3595</v>
      </c>
      <c r="IX413" s="153">
        <v>13144</v>
      </c>
      <c r="IY413" s="153">
        <v>16294</v>
      </c>
      <c r="IZ413" s="153">
        <v>491</v>
      </c>
      <c r="JA413" s="153">
        <v>7242</v>
      </c>
      <c r="JB413" s="153">
        <v>4148</v>
      </c>
      <c r="JC413" s="153">
        <v>2853</v>
      </c>
      <c r="JD413" s="153">
        <v>443</v>
      </c>
      <c r="JE413" s="153">
        <v>686</v>
      </c>
      <c r="JF413" s="153">
        <v>985</v>
      </c>
      <c r="JG413" s="153">
        <v>976</v>
      </c>
      <c r="JH413" s="153">
        <v>12563</v>
      </c>
      <c r="JI413" s="153">
        <v>1701</v>
      </c>
      <c r="JJ413" s="153">
        <v>407</v>
      </c>
      <c r="JK413" s="153">
        <v>2234</v>
      </c>
      <c r="JL413" s="153">
        <v>33195</v>
      </c>
      <c r="JM413" s="153">
        <v>32874</v>
      </c>
      <c r="JN413" s="153">
        <v>60237</v>
      </c>
      <c r="JO413" s="153">
        <v>27886</v>
      </c>
      <c r="JP413" s="153">
        <v>59138</v>
      </c>
      <c r="JQ413" s="153">
        <v>53307</v>
      </c>
      <c r="JR413" s="153">
        <v>38823</v>
      </c>
      <c r="JS413" s="153">
        <v>23048</v>
      </c>
      <c r="JT413" s="153">
        <v>82375</v>
      </c>
      <c r="JU413" s="153">
        <v>5919</v>
      </c>
      <c r="JV413" s="153"/>
      <c r="JW413" s="153">
        <v>52772</v>
      </c>
      <c r="JX413" s="153">
        <v>31697</v>
      </c>
      <c r="JY413" s="153">
        <v>15199</v>
      </c>
      <c r="JZ413" s="153">
        <v>27654</v>
      </c>
      <c r="KA413" s="153">
        <v>14759</v>
      </c>
      <c r="KB413" s="153">
        <v>9607</v>
      </c>
      <c r="KC413" s="153">
        <v>12697</v>
      </c>
      <c r="KD413" s="153">
        <v>111388</v>
      </c>
      <c r="KE413" s="153">
        <v>18773</v>
      </c>
      <c r="KF413" s="153">
        <v>45707</v>
      </c>
      <c r="KG413" s="153">
        <v>22053</v>
      </c>
      <c r="KH413" s="153">
        <v>5328</v>
      </c>
      <c r="KI413" s="153">
        <v>74616</v>
      </c>
      <c r="KJ413" s="153">
        <v>19576</v>
      </c>
      <c r="KK413" s="153">
        <v>32102</v>
      </c>
      <c r="KL413" s="153">
        <v>21612</v>
      </c>
      <c r="KM413" s="153">
        <v>16587</v>
      </c>
      <c r="KN413" s="153">
        <v>7602</v>
      </c>
      <c r="KO413" s="153">
        <v>7814</v>
      </c>
      <c r="KP413" s="153">
        <v>6487</v>
      </c>
      <c r="KQ413" s="153">
        <v>11598</v>
      </c>
      <c r="KR413" s="153">
        <v>3578</v>
      </c>
      <c r="KS413" s="153">
        <v>100622</v>
      </c>
      <c r="KT413" s="153">
        <v>45031</v>
      </c>
      <c r="KU413" s="153">
        <v>10914</v>
      </c>
      <c r="KV413" s="153">
        <v>22399</v>
      </c>
      <c r="KW413" s="153">
        <v>49549</v>
      </c>
      <c r="KX413" s="153">
        <v>106029</v>
      </c>
      <c r="KY413" s="153">
        <v>115811</v>
      </c>
      <c r="KZ413" s="153">
        <v>10056</v>
      </c>
      <c r="LA413" s="153">
        <v>86201</v>
      </c>
      <c r="LB413" s="153">
        <v>54920</v>
      </c>
      <c r="LC413" s="153">
        <v>2236</v>
      </c>
      <c r="LD413" s="153">
        <v>107434</v>
      </c>
      <c r="LE413" s="153">
        <v>260543</v>
      </c>
      <c r="LF413" s="153">
        <v>20613</v>
      </c>
      <c r="LG413" s="153">
        <v>6053</v>
      </c>
      <c r="LH413" s="153">
        <v>16458</v>
      </c>
      <c r="LI413" s="153">
        <v>174440</v>
      </c>
      <c r="LJ413" s="153">
        <v>76378</v>
      </c>
      <c r="LK413" s="153">
        <v>7057</v>
      </c>
      <c r="LL413" s="153">
        <v>1164460</v>
      </c>
      <c r="LM413" s="153">
        <v>371689</v>
      </c>
      <c r="LN413" s="153">
        <v>398293</v>
      </c>
      <c r="LO413" s="153">
        <v>21894</v>
      </c>
      <c r="LP413" s="153">
        <v>40832</v>
      </c>
      <c r="LQ413" s="153">
        <v>7028</v>
      </c>
      <c r="LR413" s="153">
        <v>96243</v>
      </c>
      <c r="LS413" s="153">
        <v>118281</v>
      </c>
      <c r="LT413" s="153">
        <v>15494</v>
      </c>
      <c r="LU413" s="153">
        <v>29412</v>
      </c>
      <c r="LV413" s="153">
        <v>2802</v>
      </c>
      <c r="LW413" s="153">
        <v>34696</v>
      </c>
      <c r="LX413" s="153">
        <v>57413</v>
      </c>
      <c r="LY413" s="153">
        <v>18587</v>
      </c>
      <c r="LZ413" s="153">
        <v>3385</v>
      </c>
      <c r="MA413" s="153">
        <v>52534</v>
      </c>
      <c r="MB413" s="153">
        <v>45829</v>
      </c>
      <c r="MC413" s="153">
        <v>12287</v>
      </c>
      <c r="MD413" s="153">
        <v>5056</v>
      </c>
      <c r="ME413" s="153">
        <v>9708</v>
      </c>
      <c r="MF413" s="153">
        <v>27580</v>
      </c>
      <c r="MG413" s="153">
        <v>34618</v>
      </c>
      <c r="MH413" s="153">
        <v>71197</v>
      </c>
      <c r="MI413" s="153">
        <v>24102</v>
      </c>
      <c r="MJ413" s="153">
        <v>2217</v>
      </c>
      <c r="MK413" s="153">
        <v>5144</v>
      </c>
      <c r="ML413" s="153">
        <v>8403</v>
      </c>
      <c r="MM413" s="153">
        <v>7625</v>
      </c>
      <c r="MN413" s="153">
        <v>5312</v>
      </c>
      <c r="MO413" s="153">
        <v>7128</v>
      </c>
      <c r="MP413" s="153">
        <v>19121</v>
      </c>
      <c r="MQ413" s="153">
        <v>825</v>
      </c>
      <c r="MR413" s="153">
        <v>21634</v>
      </c>
      <c r="MS413" s="153">
        <v>1077</v>
      </c>
      <c r="MT413" s="153">
        <v>23961</v>
      </c>
      <c r="MU413" s="153">
        <v>40376</v>
      </c>
      <c r="MV413" s="153">
        <v>32971</v>
      </c>
      <c r="MW413" s="153">
        <v>25763</v>
      </c>
      <c r="MX413" s="153">
        <v>18267</v>
      </c>
      <c r="MY413" s="153">
        <v>11681</v>
      </c>
      <c r="MZ413" s="153">
        <v>813</v>
      </c>
      <c r="NA413" s="153">
        <v>71517</v>
      </c>
      <c r="NB413" s="153">
        <v>6983</v>
      </c>
      <c r="NC413" s="153">
        <v>1849</v>
      </c>
      <c r="ND413" s="153">
        <v>6104</v>
      </c>
      <c r="NE413" s="153">
        <v>2883</v>
      </c>
      <c r="NF413" s="153">
        <v>2971</v>
      </c>
      <c r="NG413" s="153">
        <v>8189</v>
      </c>
      <c r="NH413" s="153">
        <v>3696</v>
      </c>
      <c r="NI413" s="153">
        <v>21428</v>
      </c>
      <c r="NJ413" s="153">
        <v>12582</v>
      </c>
      <c r="NK413" s="153">
        <v>4099</v>
      </c>
      <c r="NL413" s="153">
        <v>1389</v>
      </c>
      <c r="NM413" s="153">
        <v>25985</v>
      </c>
      <c r="NN413" s="153">
        <v>0</v>
      </c>
      <c r="NO413" s="153">
        <v>47318</v>
      </c>
      <c r="NP413" s="153">
        <v>39399</v>
      </c>
      <c r="NQ413" s="153">
        <v>73888</v>
      </c>
      <c r="NR413" s="153">
        <v>35454</v>
      </c>
      <c r="NS413" s="153">
        <v>37755</v>
      </c>
      <c r="NT413" s="153">
        <v>12457</v>
      </c>
      <c r="NU413" s="153">
        <v>14673</v>
      </c>
      <c r="NV413" s="153">
        <v>19768</v>
      </c>
      <c r="NW413" s="153">
        <v>11569</v>
      </c>
      <c r="NX413" s="153">
        <v>5199</v>
      </c>
      <c r="NY413" s="153">
        <v>4267</v>
      </c>
      <c r="NZ413" s="153">
        <v>16462</v>
      </c>
      <c r="OA413" s="153">
        <v>11789</v>
      </c>
      <c r="OB413" s="153">
        <v>8489</v>
      </c>
      <c r="OC413" s="153">
        <v>3479</v>
      </c>
      <c r="OD413" s="153"/>
      <c r="OE413" s="153">
        <v>151586</v>
      </c>
      <c r="OF413" s="153">
        <v>108140</v>
      </c>
      <c r="OG413" s="153">
        <v>2789</v>
      </c>
      <c r="OH413" s="153">
        <v>4556</v>
      </c>
      <c r="OI413" s="153">
        <v>2693</v>
      </c>
      <c r="OJ413" s="153">
        <v>51301</v>
      </c>
      <c r="OK413" s="153">
        <v>17552</v>
      </c>
      <c r="OL413" s="153">
        <v>97503</v>
      </c>
      <c r="OM413" s="153">
        <v>-36919</v>
      </c>
      <c r="ON413" s="153">
        <v>19288</v>
      </c>
      <c r="OO413" s="154">
        <v>74058</v>
      </c>
      <c r="OP413" s="144">
        <v>7873026</v>
      </c>
      <c r="OQ413" s="155"/>
      <c r="OR413" s="153"/>
      <c r="OS413" s="153"/>
      <c r="OT413" s="153"/>
      <c r="OU413" s="153"/>
      <c r="OV413" s="153"/>
      <c r="OW413" s="153"/>
      <c r="OX413" s="153"/>
      <c r="OY413" s="153"/>
      <c r="OZ413" s="153"/>
      <c r="PA413" s="153"/>
      <c r="PB413" s="153"/>
      <c r="PC413" s="153"/>
      <c r="PD413" s="153"/>
      <c r="PE413" s="153"/>
      <c r="PF413" s="153"/>
      <c r="PG413" s="153"/>
      <c r="PH413" s="153"/>
      <c r="PI413" s="153"/>
      <c r="PJ413" s="156"/>
      <c r="PK413" s="144"/>
      <c r="PL413" s="144"/>
    </row>
    <row r="414" spans="1:428" ht="15.75" thickBot="1" x14ac:dyDescent="0.3">
      <c r="A414" s="176" t="s">
        <v>1903</v>
      </c>
      <c r="B414" s="177"/>
      <c r="C414" s="178" t="s">
        <v>1904</v>
      </c>
      <c r="D414" s="179">
        <v>17670</v>
      </c>
      <c r="E414" s="180">
        <v>9807</v>
      </c>
      <c r="F414" s="180">
        <v>8151</v>
      </c>
      <c r="G414" s="180">
        <v>18235</v>
      </c>
      <c r="H414" s="180">
        <v>10405</v>
      </c>
      <c r="I414" s="180">
        <v>9081</v>
      </c>
      <c r="J414" s="180">
        <v>9616</v>
      </c>
      <c r="K414" s="180">
        <v>27302</v>
      </c>
      <c r="L414" s="180">
        <v>5812</v>
      </c>
      <c r="M414" s="180">
        <v>23149</v>
      </c>
      <c r="N414" s="180">
        <v>10955</v>
      </c>
      <c r="O414" s="180">
        <v>6886</v>
      </c>
      <c r="P414" s="180">
        <v>20384</v>
      </c>
      <c r="Q414" s="180">
        <v>147752</v>
      </c>
      <c r="R414" s="180">
        <v>10202</v>
      </c>
      <c r="S414" s="180">
        <v>6357</v>
      </c>
      <c r="T414" s="180">
        <v>5367</v>
      </c>
      <c r="U414" s="180">
        <v>6993</v>
      </c>
      <c r="V414" s="180">
        <v>8051</v>
      </c>
      <c r="W414" s="180">
        <v>14173</v>
      </c>
      <c r="X414" s="180">
        <v>49184</v>
      </c>
      <c r="Y414" s="180">
        <v>252886</v>
      </c>
      <c r="Z414" s="180">
        <v>43610</v>
      </c>
      <c r="AA414" s="180">
        <v>10058</v>
      </c>
      <c r="AB414" s="180">
        <v>31221</v>
      </c>
      <c r="AC414" s="180">
        <v>59879</v>
      </c>
      <c r="AD414" s="180">
        <v>105169</v>
      </c>
      <c r="AE414" s="180">
        <v>47860</v>
      </c>
      <c r="AF414" s="180">
        <v>89016</v>
      </c>
      <c r="AG414" s="180">
        <v>45621</v>
      </c>
      <c r="AH414" s="180">
        <v>110267</v>
      </c>
      <c r="AI414" s="180">
        <v>42998</v>
      </c>
      <c r="AJ414" s="180">
        <v>74139</v>
      </c>
      <c r="AK414" s="180">
        <v>90776</v>
      </c>
      <c r="AL414" s="180">
        <v>151722</v>
      </c>
      <c r="AM414" s="180">
        <v>78243</v>
      </c>
      <c r="AN414" s="180">
        <v>8933</v>
      </c>
      <c r="AO414" s="180">
        <v>8470</v>
      </c>
      <c r="AP414" s="180">
        <v>8715</v>
      </c>
      <c r="AQ414" s="180">
        <v>7943</v>
      </c>
      <c r="AR414" s="180">
        <v>3896</v>
      </c>
      <c r="AS414" s="180">
        <v>11663</v>
      </c>
      <c r="AT414" s="180">
        <v>4438</v>
      </c>
      <c r="AU414" s="180">
        <v>10950</v>
      </c>
      <c r="AV414" s="180">
        <v>2984</v>
      </c>
      <c r="AW414" s="180">
        <v>5898</v>
      </c>
      <c r="AX414" s="180">
        <v>3921</v>
      </c>
      <c r="AY414" s="180">
        <v>3019</v>
      </c>
      <c r="AZ414" s="180">
        <v>2168</v>
      </c>
      <c r="BA414" s="180">
        <v>1961</v>
      </c>
      <c r="BB414" s="180">
        <v>3109</v>
      </c>
      <c r="BC414" s="180">
        <v>2191</v>
      </c>
      <c r="BD414" s="180">
        <v>20865</v>
      </c>
      <c r="BE414" s="180">
        <v>6542</v>
      </c>
      <c r="BF414" s="180">
        <v>738</v>
      </c>
      <c r="BG414" s="180">
        <v>667</v>
      </c>
      <c r="BH414" s="180">
        <v>6277</v>
      </c>
      <c r="BI414" s="180">
        <v>3040</v>
      </c>
      <c r="BJ414" s="180">
        <v>3751</v>
      </c>
      <c r="BK414" s="180">
        <v>4424</v>
      </c>
      <c r="BL414" s="180">
        <v>6799</v>
      </c>
      <c r="BM414" s="180">
        <v>5072</v>
      </c>
      <c r="BN414" s="180">
        <v>1817</v>
      </c>
      <c r="BO414" s="180">
        <v>4308</v>
      </c>
      <c r="BP414" s="180">
        <v>4492</v>
      </c>
      <c r="BQ414" s="180">
        <v>3989</v>
      </c>
      <c r="BR414" s="180">
        <v>13651</v>
      </c>
      <c r="BS414" s="180">
        <v>16579</v>
      </c>
      <c r="BT414" s="180">
        <v>2813</v>
      </c>
      <c r="BU414" s="180">
        <v>3357</v>
      </c>
      <c r="BV414" s="180">
        <v>5942</v>
      </c>
      <c r="BW414" s="180">
        <v>2913</v>
      </c>
      <c r="BX414" s="180">
        <v>3569</v>
      </c>
      <c r="BY414" s="180">
        <v>18936</v>
      </c>
      <c r="BZ414" s="180">
        <v>11632</v>
      </c>
      <c r="CA414" s="180">
        <v>12311</v>
      </c>
      <c r="CB414" s="180">
        <v>1610</v>
      </c>
      <c r="CC414" s="180">
        <v>10804</v>
      </c>
      <c r="CD414" s="180">
        <v>3002</v>
      </c>
      <c r="CE414" s="180">
        <v>2916</v>
      </c>
      <c r="CF414" s="180">
        <v>6429</v>
      </c>
      <c r="CG414" s="180">
        <v>5351</v>
      </c>
      <c r="CH414" s="180">
        <v>9322</v>
      </c>
      <c r="CI414" s="180">
        <v>2700</v>
      </c>
      <c r="CJ414" s="180">
        <v>11749</v>
      </c>
      <c r="CK414" s="180">
        <v>5656</v>
      </c>
      <c r="CL414" s="180">
        <v>5000</v>
      </c>
      <c r="CM414" s="180">
        <v>11077</v>
      </c>
      <c r="CN414" s="180">
        <v>1884</v>
      </c>
      <c r="CO414" s="180">
        <v>760</v>
      </c>
      <c r="CP414" s="180">
        <v>7101</v>
      </c>
      <c r="CQ414" s="180">
        <v>1749</v>
      </c>
      <c r="CR414" s="180">
        <v>12423</v>
      </c>
      <c r="CS414" s="180">
        <v>2337</v>
      </c>
      <c r="CT414" s="180">
        <v>2911</v>
      </c>
      <c r="CU414" s="180">
        <v>4632</v>
      </c>
      <c r="CV414" s="180">
        <v>3295</v>
      </c>
      <c r="CW414" s="180">
        <v>3338</v>
      </c>
      <c r="CX414" s="180">
        <v>5115</v>
      </c>
      <c r="CY414" s="180">
        <v>1217</v>
      </c>
      <c r="CZ414" s="180">
        <v>2103</v>
      </c>
      <c r="DA414" s="180">
        <v>5610</v>
      </c>
      <c r="DB414" s="180">
        <v>3007</v>
      </c>
      <c r="DC414" s="180">
        <v>6627</v>
      </c>
      <c r="DD414" s="180">
        <v>10435</v>
      </c>
      <c r="DE414" s="180">
        <v>1283</v>
      </c>
      <c r="DF414" s="180">
        <v>2615</v>
      </c>
      <c r="DG414" s="180">
        <v>994</v>
      </c>
      <c r="DH414" s="180">
        <v>8882</v>
      </c>
      <c r="DI414" s="180">
        <v>3420</v>
      </c>
      <c r="DJ414" s="180">
        <v>7891</v>
      </c>
      <c r="DK414" s="180">
        <v>2788</v>
      </c>
      <c r="DL414" s="180">
        <v>4165</v>
      </c>
      <c r="DM414" s="180">
        <v>3177</v>
      </c>
      <c r="DN414" s="180">
        <v>17718</v>
      </c>
      <c r="DO414" s="180">
        <v>3139</v>
      </c>
      <c r="DP414" s="180">
        <v>38500</v>
      </c>
      <c r="DQ414" s="180">
        <v>12339</v>
      </c>
      <c r="DR414" s="180">
        <v>17469</v>
      </c>
      <c r="DS414" s="180">
        <v>19889</v>
      </c>
      <c r="DT414" s="180">
        <v>37130</v>
      </c>
      <c r="DU414" s="180">
        <v>2139</v>
      </c>
      <c r="DV414" s="180">
        <v>7825</v>
      </c>
      <c r="DW414" s="180">
        <v>2629</v>
      </c>
      <c r="DX414" s="180">
        <v>7140</v>
      </c>
      <c r="DY414" s="180">
        <v>10578</v>
      </c>
      <c r="DZ414" s="180">
        <v>6148</v>
      </c>
      <c r="EA414" s="180">
        <v>7853</v>
      </c>
      <c r="EB414" s="180">
        <v>1833</v>
      </c>
      <c r="EC414" s="180">
        <v>1331</v>
      </c>
      <c r="ED414" s="180">
        <v>789</v>
      </c>
      <c r="EE414" s="180">
        <v>5095</v>
      </c>
      <c r="EF414" s="180">
        <v>1763</v>
      </c>
      <c r="EG414" s="180">
        <v>8798</v>
      </c>
      <c r="EH414" s="180">
        <v>2709</v>
      </c>
      <c r="EI414" s="180">
        <v>3497</v>
      </c>
      <c r="EJ414" s="180">
        <v>4993</v>
      </c>
      <c r="EK414" s="180">
        <v>4720</v>
      </c>
      <c r="EL414" s="180">
        <v>2466</v>
      </c>
      <c r="EM414" s="180">
        <v>1467</v>
      </c>
      <c r="EN414" s="180">
        <v>3683</v>
      </c>
      <c r="EO414" s="180">
        <v>7389</v>
      </c>
      <c r="EP414" s="180">
        <v>1761</v>
      </c>
      <c r="EQ414" s="180">
        <v>4435</v>
      </c>
      <c r="ER414" s="180">
        <v>10012</v>
      </c>
      <c r="ES414" s="180">
        <v>54668</v>
      </c>
      <c r="ET414" s="180">
        <v>5173</v>
      </c>
      <c r="EU414" s="180">
        <v>3639</v>
      </c>
      <c r="EV414" s="180">
        <v>2626</v>
      </c>
      <c r="EW414" s="180">
        <v>1235</v>
      </c>
      <c r="EX414" s="180">
        <v>5700</v>
      </c>
      <c r="EY414" s="180">
        <v>8563</v>
      </c>
      <c r="EZ414" s="180">
        <v>5900</v>
      </c>
      <c r="FA414" s="180">
        <v>11183</v>
      </c>
      <c r="FB414" s="180">
        <v>7355</v>
      </c>
      <c r="FC414" s="180">
        <v>9960</v>
      </c>
      <c r="FD414" s="180">
        <v>16214</v>
      </c>
      <c r="FE414" s="180">
        <v>5028</v>
      </c>
      <c r="FF414" s="180">
        <v>68152</v>
      </c>
      <c r="FG414" s="180">
        <v>15678</v>
      </c>
      <c r="FH414" s="180">
        <v>15477</v>
      </c>
      <c r="FI414" s="180">
        <v>7874</v>
      </c>
      <c r="FJ414" s="180">
        <v>1079</v>
      </c>
      <c r="FK414" s="180">
        <v>3095</v>
      </c>
      <c r="FL414" s="180">
        <v>11769</v>
      </c>
      <c r="FM414" s="180">
        <v>2449</v>
      </c>
      <c r="FN414" s="180">
        <v>3424</v>
      </c>
      <c r="FO414" s="180">
        <v>2404</v>
      </c>
      <c r="FP414" s="180">
        <v>2431</v>
      </c>
      <c r="FQ414" s="180">
        <v>6563</v>
      </c>
      <c r="FR414" s="180">
        <v>3958</v>
      </c>
      <c r="FS414" s="180">
        <v>1573</v>
      </c>
      <c r="FT414" s="180">
        <v>1837</v>
      </c>
      <c r="FU414" s="180">
        <v>767</v>
      </c>
      <c r="FV414" s="180">
        <v>2785</v>
      </c>
      <c r="FW414" s="180">
        <v>6692</v>
      </c>
      <c r="FX414" s="180">
        <v>3200</v>
      </c>
      <c r="FY414" s="180">
        <v>23919</v>
      </c>
      <c r="FZ414" s="180">
        <v>16600</v>
      </c>
      <c r="GA414" s="180">
        <v>1861</v>
      </c>
      <c r="GB414" s="180">
        <v>3103</v>
      </c>
      <c r="GC414" s="180">
        <v>2552</v>
      </c>
      <c r="GD414" s="180">
        <v>3167</v>
      </c>
      <c r="GE414" s="180">
        <v>4619</v>
      </c>
      <c r="GF414" s="180">
        <v>1245</v>
      </c>
      <c r="GG414" s="180">
        <v>855</v>
      </c>
      <c r="GH414" s="180">
        <v>5176</v>
      </c>
      <c r="GI414" s="180">
        <v>11868</v>
      </c>
      <c r="GJ414" s="180">
        <v>6139</v>
      </c>
      <c r="GK414" s="180">
        <v>4206</v>
      </c>
      <c r="GL414" s="180">
        <v>3357</v>
      </c>
      <c r="GM414" s="180">
        <v>2158</v>
      </c>
      <c r="GN414" s="180">
        <v>1355</v>
      </c>
      <c r="GO414" s="180">
        <v>2623</v>
      </c>
      <c r="GP414" s="180">
        <v>2938</v>
      </c>
      <c r="GQ414" s="180">
        <v>9393</v>
      </c>
      <c r="GR414" s="180">
        <v>9143</v>
      </c>
      <c r="GS414" s="180">
        <v>7811</v>
      </c>
      <c r="GT414" s="180">
        <v>7440</v>
      </c>
      <c r="GU414" s="180">
        <v>7156</v>
      </c>
      <c r="GV414" s="180">
        <v>7651</v>
      </c>
      <c r="GW414" s="180">
        <v>1854</v>
      </c>
      <c r="GX414" s="180">
        <v>17655</v>
      </c>
      <c r="GY414" s="180">
        <v>24499</v>
      </c>
      <c r="GZ414" s="180">
        <v>2961</v>
      </c>
      <c r="HA414" s="180">
        <v>20161</v>
      </c>
      <c r="HB414" s="180">
        <v>7503</v>
      </c>
      <c r="HC414" s="180">
        <v>12508</v>
      </c>
      <c r="HD414" s="180">
        <v>3160</v>
      </c>
      <c r="HE414" s="180">
        <v>5764</v>
      </c>
      <c r="HF414" s="180">
        <v>6454</v>
      </c>
      <c r="HG414" s="180">
        <v>6756</v>
      </c>
      <c r="HH414" s="180">
        <v>12289</v>
      </c>
      <c r="HI414" s="180">
        <v>14380</v>
      </c>
      <c r="HJ414" s="180">
        <v>8671</v>
      </c>
      <c r="HK414" s="180">
        <v>8815</v>
      </c>
      <c r="HL414" s="180">
        <v>45393</v>
      </c>
      <c r="HM414" s="180">
        <v>1616</v>
      </c>
      <c r="HN414" s="180">
        <v>4229</v>
      </c>
      <c r="HO414" s="180">
        <v>2109</v>
      </c>
      <c r="HP414" s="180">
        <v>3484</v>
      </c>
      <c r="HQ414" s="180">
        <v>1201</v>
      </c>
      <c r="HR414" s="180">
        <v>4003</v>
      </c>
      <c r="HS414" s="180">
        <v>7454</v>
      </c>
      <c r="HT414" s="180">
        <v>2074</v>
      </c>
      <c r="HU414" s="180">
        <v>1982</v>
      </c>
      <c r="HV414" s="180">
        <v>12557</v>
      </c>
      <c r="HW414" s="180">
        <v>10701</v>
      </c>
      <c r="HX414" s="180">
        <v>15167</v>
      </c>
      <c r="HY414" s="180">
        <v>6707</v>
      </c>
      <c r="HZ414" s="180">
        <v>1284</v>
      </c>
      <c r="IA414" s="180">
        <v>3607</v>
      </c>
      <c r="IB414" s="180">
        <v>1450</v>
      </c>
      <c r="IC414" s="180">
        <v>40002</v>
      </c>
      <c r="ID414" s="180">
        <v>1835</v>
      </c>
      <c r="IE414" s="180">
        <v>87733</v>
      </c>
      <c r="IF414" s="180">
        <v>2746</v>
      </c>
      <c r="IG414" s="180">
        <v>3739</v>
      </c>
      <c r="IH414" s="180">
        <v>6329</v>
      </c>
      <c r="II414" s="180">
        <v>21806</v>
      </c>
      <c r="IJ414" s="180">
        <v>3307</v>
      </c>
      <c r="IK414" s="180">
        <v>2389</v>
      </c>
      <c r="IL414" s="180">
        <v>14115</v>
      </c>
      <c r="IM414" s="180">
        <v>29784</v>
      </c>
      <c r="IN414" s="180">
        <v>21439</v>
      </c>
      <c r="IO414" s="180">
        <v>4829</v>
      </c>
      <c r="IP414" s="180">
        <v>4509</v>
      </c>
      <c r="IQ414" s="180">
        <v>89763</v>
      </c>
      <c r="IR414" s="180">
        <v>6922</v>
      </c>
      <c r="IS414" s="180">
        <v>17962</v>
      </c>
      <c r="IT414" s="180">
        <v>6941</v>
      </c>
      <c r="IU414" s="180">
        <v>5570</v>
      </c>
      <c r="IV414" s="180">
        <v>9734</v>
      </c>
      <c r="IW414" s="180">
        <v>5898</v>
      </c>
      <c r="IX414" s="180">
        <v>18244</v>
      </c>
      <c r="IY414" s="180">
        <v>19335</v>
      </c>
      <c r="IZ414" s="180">
        <v>1236</v>
      </c>
      <c r="JA414" s="180">
        <v>13888</v>
      </c>
      <c r="JB414" s="180">
        <v>10505</v>
      </c>
      <c r="JC414" s="180">
        <v>6239</v>
      </c>
      <c r="JD414" s="180">
        <v>1778</v>
      </c>
      <c r="JE414" s="180">
        <v>2631</v>
      </c>
      <c r="JF414" s="180">
        <v>3130</v>
      </c>
      <c r="JG414" s="180">
        <v>3242</v>
      </c>
      <c r="JH414" s="180">
        <v>31879</v>
      </c>
      <c r="JI414" s="180">
        <v>6253</v>
      </c>
      <c r="JJ414" s="180">
        <v>1952</v>
      </c>
      <c r="JK414" s="180">
        <v>5653</v>
      </c>
      <c r="JL414" s="180">
        <v>66971</v>
      </c>
      <c r="JM414" s="180">
        <v>122156</v>
      </c>
      <c r="JN414" s="180">
        <v>106378</v>
      </c>
      <c r="JO414" s="180">
        <v>94086</v>
      </c>
      <c r="JP414" s="180">
        <v>155025</v>
      </c>
      <c r="JQ414" s="180">
        <v>91557</v>
      </c>
      <c r="JR414" s="180">
        <v>101252</v>
      </c>
      <c r="JS414" s="180">
        <v>134543</v>
      </c>
      <c r="JT414" s="180">
        <v>223589</v>
      </c>
      <c r="JU414" s="180">
        <v>27463</v>
      </c>
      <c r="JV414" s="180">
        <v>38513</v>
      </c>
      <c r="JW414" s="180">
        <v>192094</v>
      </c>
      <c r="JX414" s="180">
        <v>149944</v>
      </c>
      <c r="JY414" s="180">
        <v>148620</v>
      </c>
      <c r="JZ414" s="180">
        <v>103964</v>
      </c>
      <c r="KA414" s="180">
        <v>79232</v>
      </c>
      <c r="KB414" s="180">
        <v>46774</v>
      </c>
      <c r="KC414" s="180">
        <v>69240</v>
      </c>
      <c r="KD414" s="180">
        <v>170375</v>
      </c>
      <c r="KE414" s="180">
        <v>156010</v>
      </c>
      <c r="KF414" s="180">
        <v>126703</v>
      </c>
      <c r="KG414" s="180">
        <v>43405</v>
      </c>
      <c r="KH414" s="180">
        <v>12034</v>
      </c>
      <c r="KI414" s="180">
        <v>169971</v>
      </c>
      <c r="KJ414" s="180">
        <v>43447</v>
      </c>
      <c r="KK414" s="180">
        <v>43140</v>
      </c>
      <c r="KL414" s="180">
        <v>69220</v>
      </c>
      <c r="KM414" s="180">
        <v>56353</v>
      </c>
      <c r="KN414" s="180">
        <v>65742</v>
      </c>
      <c r="KO414" s="180">
        <v>17528</v>
      </c>
      <c r="KP414" s="180">
        <v>16634</v>
      </c>
      <c r="KQ414" s="180">
        <v>18015</v>
      </c>
      <c r="KR414" s="180">
        <v>6552</v>
      </c>
      <c r="KS414" s="180">
        <v>152391</v>
      </c>
      <c r="KT414" s="180">
        <v>82606</v>
      </c>
      <c r="KU414" s="180">
        <v>13723</v>
      </c>
      <c r="KV414" s="180">
        <v>40864</v>
      </c>
      <c r="KW414" s="180">
        <v>60623</v>
      </c>
      <c r="KX414" s="180">
        <v>180685</v>
      </c>
      <c r="KY414" s="180">
        <v>132890</v>
      </c>
      <c r="KZ414" s="180">
        <v>23465</v>
      </c>
      <c r="LA414" s="180">
        <v>132386</v>
      </c>
      <c r="LB414" s="180">
        <v>99951</v>
      </c>
      <c r="LC414" s="180">
        <v>8253</v>
      </c>
      <c r="LD414" s="180">
        <v>213491</v>
      </c>
      <c r="LE414" s="180">
        <v>434511</v>
      </c>
      <c r="LF414" s="180">
        <v>178361</v>
      </c>
      <c r="LG414" s="180">
        <v>104328</v>
      </c>
      <c r="LH414" s="180">
        <v>54106</v>
      </c>
      <c r="LI414" s="180">
        <v>312537</v>
      </c>
      <c r="LJ414" s="180">
        <v>196833</v>
      </c>
      <c r="LK414" s="180">
        <v>18725</v>
      </c>
      <c r="LL414" s="180">
        <v>1340618</v>
      </c>
      <c r="LM414" s="180">
        <v>434230</v>
      </c>
      <c r="LN414" s="180">
        <v>518222</v>
      </c>
      <c r="LO414" s="180">
        <v>39195</v>
      </c>
      <c r="LP414" s="180">
        <v>65913</v>
      </c>
      <c r="LQ414" s="180">
        <v>21926</v>
      </c>
      <c r="LR414" s="180">
        <v>103445</v>
      </c>
      <c r="LS414" s="180">
        <v>266088</v>
      </c>
      <c r="LT414" s="180">
        <v>184722</v>
      </c>
      <c r="LU414" s="180">
        <v>168252</v>
      </c>
      <c r="LV414" s="180">
        <v>27130</v>
      </c>
      <c r="LW414" s="180">
        <v>118955</v>
      </c>
      <c r="LX414" s="180">
        <v>211496</v>
      </c>
      <c r="LY414" s="180">
        <v>140404</v>
      </c>
      <c r="LZ414" s="180">
        <v>31434</v>
      </c>
      <c r="MA414" s="180">
        <v>379643</v>
      </c>
      <c r="MB414" s="180">
        <v>97297</v>
      </c>
      <c r="MC414" s="180">
        <v>24742</v>
      </c>
      <c r="MD414" s="180">
        <v>7642</v>
      </c>
      <c r="ME414" s="180">
        <v>27131</v>
      </c>
      <c r="MF414" s="180">
        <v>55709</v>
      </c>
      <c r="MG414" s="180">
        <v>354746</v>
      </c>
      <c r="MH414" s="180">
        <v>248236</v>
      </c>
      <c r="MI414" s="180">
        <v>102818</v>
      </c>
      <c r="MJ414" s="180">
        <v>39089</v>
      </c>
      <c r="MK414" s="180">
        <v>13561</v>
      </c>
      <c r="ML414" s="180">
        <v>43142</v>
      </c>
      <c r="MM414" s="180">
        <v>25048</v>
      </c>
      <c r="MN414" s="180">
        <v>44075</v>
      </c>
      <c r="MO414" s="180">
        <v>33351</v>
      </c>
      <c r="MP414" s="180">
        <v>52515</v>
      </c>
      <c r="MQ414" s="180">
        <v>35542</v>
      </c>
      <c r="MR414" s="180">
        <v>119909</v>
      </c>
      <c r="MS414" s="180">
        <v>41334</v>
      </c>
      <c r="MT414" s="180">
        <v>306401</v>
      </c>
      <c r="MU414" s="180">
        <v>99190</v>
      </c>
      <c r="MV414" s="180">
        <v>73473</v>
      </c>
      <c r="MW414" s="180">
        <v>100292</v>
      </c>
      <c r="MX414" s="180">
        <v>39387</v>
      </c>
      <c r="MY414" s="180">
        <v>66319</v>
      </c>
      <c r="MZ414" s="180">
        <v>18161</v>
      </c>
      <c r="NA414" s="180">
        <v>476777</v>
      </c>
      <c r="NB414" s="180">
        <v>110236</v>
      </c>
      <c r="NC414" s="180">
        <v>35761</v>
      </c>
      <c r="ND414" s="180">
        <v>74221</v>
      </c>
      <c r="NE414" s="180">
        <v>31988</v>
      </c>
      <c r="NF414" s="180">
        <v>24572</v>
      </c>
      <c r="NG414" s="180">
        <v>16697</v>
      </c>
      <c r="NH414" s="180">
        <v>27818</v>
      </c>
      <c r="NI414" s="180">
        <v>32264</v>
      </c>
      <c r="NJ414" s="180">
        <v>23500</v>
      </c>
      <c r="NK414" s="180">
        <v>11456</v>
      </c>
      <c r="NL414" s="180">
        <v>11219</v>
      </c>
      <c r="NM414" s="180">
        <v>53464</v>
      </c>
      <c r="NN414" s="180">
        <v>41092</v>
      </c>
      <c r="NO414" s="180">
        <v>147565</v>
      </c>
      <c r="NP414" s="180">
        <v>223040</v>
      </c>
      <c r="NQ414" s="180">
        <v>196815</v>
      </c>
      <c r="NR414" s="180">
        <v>96039</v>
      </c>
      <c r="NS414" s="180">
        <v>122852</v>
      </c>
      <c r="NT414" s="180">
        <v>35594</v>
      </c>
      <c r="NU414" s="180">
        <v>42795</v>
      </c>
      <c r="NV414" s="180">
        <v>42811</v>
      </c>
      <c r="NW414" s="180">
        <v>43541</v>
      </c>
      <c r="NX414" s="180">
        <v>12144</v>
      </c>
      <c r="NY414" s="180">
        <v>19330</v>
      </c>
      <c r="NZ414" s="180">
        <v>43998</v>
      </c>
      <c r="OA414" s="180">
        <v>69046</v>
      </c>
      <c r="OB414" s="180">
        <v>38502</v>
      </c>
      <c r="OC414" s="180">
        <v>57209</v>
      </c>
      <c r="OD414" s="180">
        <v>18684</v>
      </c>
      <c r="OE414" s="180">
        <v>386025</v>
      </c>
      <c r="OF414" s="180">
        <v>279761</v>
      </c>
      <c r="OG414" s="180">
        <v>56969</v>
      </c>
      <c r="OH414" s="180">
        <v>6437</v>
      </c>
      <c r="OI414" s="180">
        <v>-2200</v>
      </c>
      <c r="OJ414" s="180">
        <v>750722</v>
      </c>
      <c r="OK414" s="180">
        <v>154265</v>
      </c>
      <c r="OL414" s="180">
        <v>533624</v>
      </c>
      <c r="OM414" s="180">
        <v>-10069</v>
      </c>
      <c r="ON414" s="180">
        <v>29491</v>
      </c>
      <c r="OO414" s="181">
        <v>125103</v>
      </c>
      <c r="OP414" s="182"/>
      <c r="OQ414" s="179"/>
      <c r="OR414" s="180"/>
      <c r="OS414" s="180"/>
      <c r="OT414" s="180"/>
      <c r="OU414" s="180"/>
      <c r="OV414" s="180"/>
      <c r="OW414" s="180"/>
      <c r="OX414" s="180"/>
      <c r="OY414" s="180"/>
      <c r="OZ414" s="180"/>
      <c r="PA414" s="180"/>
      <c r="PB414" s="180"/>
      <c r="PC414" s="180"/>
      <c r="PD414" s="180"/>
      <c r="PE414" s="180"/>
      <c r="PF414" s="180"/>
      <c r="PG414" s="180"/>
      <c r="PH414" s="180"/>
      <c r="PI414" s="180"/>
      <c r="PJ414" s="183"/>
      <c r="PK414" s="182"/>
      <c r="PL414" s="182"/>
    </row>
    <row r="415" spans="1:428" ht="15.75" thickBot="1" x14ac:dyDescent="0.3">
      <c r="A415" s="176" t="s">
        <v>1905</v>
      </c>
      <c r="B415" s="177"/>
      <c r="C415" s="178" t="s">
        <v>1906</v>
      </c>
      <c r="D415" s="179">
        <v>38216</v>
      </c>
      <c r="E415" s="180">
        <v>57882</v>
      </c>
      <c r="F415" s="180">
        <v>18806</v>
      </c>
      <c r="G415" s="180">
        <v>29958</v>
      </c>
      <c r="H415" s="180">
        <v>20064</v>
      </c>
      <c r="I415" s="180">
        <v>26575</v>
      </c>
      <c r="J415" s="180">
        <v>38538</v>
      </c>
      <c r="K415" s="180">
        <v>88052</v>
      </c>
      <c r="L415" s="180">
        <v>44568</v>
      </c>
      <c r="M415" s="180">
        <v>33443</v>
      </c>
      <c r="N415" s="180">
        <v>19729</v>
      </c>
      <c r="O415" s="180">
        <v>8929</v>
      </c>
      <c r="P415" s="180">
        <v>25407</v>
      </c>
      <c r="Q415" s="180">
        <v>238092</v>
      </c>
      <c r="R415" s="180">
        <v>27827</v>
      </c>
      <c r="S415" s="180">
        <v>12890</v>
      </c>
      <c r="T415" s="180">
        <v>14424</v>
      </c>
      <c r="U415" s="180">
        <v>14479</v>
      </c>
      <c r="V415" s="180">
        <v>16764</v>
      </c>
      <c r="W415" s="180">
        <v>28150</v>
      </c>
      <c r="X415" s="180">
        <v>90443</v>
      </c>
      <c r="Y415" s="180">
        <v>382742</v>
      </c>
      <c r="Z415" s="180">
        <v>67974</v>
      </c>
      <c r="AA415" s="180">
        <v>15493</v>
      </c>
      <c r="AB415" s="180">
        <v>47123</v>
      </c>
      <c r="AC415" s="180">
        <v>101181</v>
      </c>
      <c r="AD415" s="180">
        <v>204428</v>
      </c>
      <c r="AE415" s="180">
        <v>84468</v>
      </c>
      <c r="AF415" s="180">
        <v>169386</v>
      </c>
      <c r="AG415" s="180">
        <v>79772</v>
      </c>
      <c r="AH415" s="180">
        <v>252295</v>
      </c>
      <c r="AI415" s="180">
        <v>70668</v>
      </c>
      <c r="AJ415" s="180">
        <v>123210</v>
      </c>
      <c r="AK415" s="180">
        <v>123629</v>
      </c>
      <c r="AL415" s="180">
        <v>270471</v>
      </c>
      <c r="AM415" s="180">
        <v>143054</v>
      </c>
      <c r="AN415" s="180">
        <v>32707</v>
      </c>
      <c r="AO415" s="180">
        <v>24234</v>
      </c>
      <c r="AP415" s="180">
        <v>25047</v>
      </c>
      <c r="AQ415" s="180">
        <v>24797</v>
      </c>
      <c r="AR415" s="180">
        <v>7945</v>
      </c>
      <c r="AS415" s="180">
        <v>26018</v>
      </c>
      <c r="AT415" s="180">
        <v>8217</v>
      </c>
      <c r="AU415" s="180">
        <v>31090</v>
      </c>
      <c r="AV415" s="180">
        <v>6112</v>
      </c>
      <c r="AW415" s="180">
        <v>12304</v>
      </c>
      <c r="AX415" s="180">
        <v>7981</v>
      </c>
      <c r="AY415" s="180">
        <v>4682</v>
      </c>
      <c r="AZ415" s="180">
        <v>4944</v>
      </c>
      <c r="BA415" s="180">
        <v>4306</v>
      </c>
      <c r="BB415" s="180">
        <v>6185</v>
      </c>
      <c r="BC415" s="180">
        <v>4860</v>
      </c>
      <c r="BD415" s="180">
        <v>87757</v>
      </c>
      <c r="BE415" s="180">
        <v>22658</v>
      </c>
      <c r="BF415" s="180">
        <v>5830</v>
      </c>
      <c r="BG415" s="180">
        <v>2777</v>
      </c>
      <c r="BH415" s="180">
        <v>26630</v>
      </c>
      <c r="BI415" s="180">
        <v>10209</v>
      </c>
      <c r="BJ415" s="180">
        <v>21725</v>
      </c>
      <c r="BK415" s="180">
        <v>13942</v>
      </c>
      <c r="BL415" s="180">
        <v>16827</v>
      </c>
      <c r="BM415" s="180">
        <v>12606</v>
      </c>
      <c r="BN415" s="180">
        <v>6724</v>
      </c>
      <c r="BO415" s="180">
        <v>12712</v>
      </c>
      <c r="BP415" s="180">
        <v>11097</v>
      </c>
      <c r="BQ415" s="180">
        <v>8969</v>
      </c>
      <c r="BR415" s="180">
        <v>44063</v>
      </c>
      <c r="BS415" s="180">
        <v>41996</v>
      </c>
      <c r="BT415" s="180">
        <v>6979</v>
      </c>
      <c r="BU415" s="180">
        <v>8069</v>
      </c>
      <c r="BV415" s="180">
        <v>17708</v>
      </c>
      <c r="BW415" s="180">
        <v>8565</v>
      </c>
      <c r="BX415" s="180">
        <v>8940</v>
      </c>
      <c r="BY415" s="180">
        <v>37339</v>
      </c>
      <c r="BZ415" s="180">
        <v>29210</v>
      </c>
      <c r="CA415" s="180">
        <v>25735</v>
      </c>
      <c r="CB415" s="180">
        <v>4703</v>
      </c>
      <c r="CC415" s="180">
        <v>24879</v>
      </c>
      <c r="CD415" s="180">
        <v>6127</v>
      </c>
      <c r="CE415" s="180">
        <v>6055</v>
      </c>
      <c r="CF415" s="180">
        <v>13179</v>
      </c>
      <c r="CG415" s="180">
        <v>13559</v>
      </c>
      <c r="CH415" s="180">
        <v>24565</v>
      </c>
      <c r="CI415" s="180">
        <v>7864</v>
      </c>
      <c r="CJ415" s="180">
        <v>31727</v>
      </c>
      <c r="CK415" s="180">
        <v>16964</v>
      </c>
      <c r="CL415" s="180">
        <v>8346</v>
      </c>
      <c r="CM415" s="180">
        <v>30530</v>
      </c>
      <c r="CN415" s="180">
        <v>4470</v>
      </c>
      <c r="CO415" s="180">
        <v>1494</v>
      </c>
      <c r="CP415" s="180">
        <v>18690</v>
      </c>
      <c r="CQ415" s="180">
        <v>4298</v>
      </c>
      <c r="CR415" s="180">
        <v>32587</v>
      </c>
      <c r="CS415" s="180">
        <v>5791</v>
      </c>
      <c r="CT415" s="180">
        <v>6456</v>
      </c>
      <c r="CU415" s="180">
        <v>9117</v>
      </c>
      <c r="CV415" s="180">
        <v>7644</v>
      </c>
      <c r="CW415" s="180">
        <v>8565</v>
      </c>
      <c r="CX415" s="180">
        <v>12497</v>
      </c>
      <c r="CY415" s="180">
        <v>3054</v>
      </c>
      <c r="CZ415" s="180">
        <v>4841</v>
      </c>
      <c r="DA415" s="180">
        <v>25019</v>
      </c>
      <c r="DB415" s="180">
        <v>8967</v>
      </c>
      <c r="DC415" s="180">
        <v>17006</v>
      </c>
      <c r="DD415" s="180">
        <v>29175</v>
      </c>
      <c r="DE415" s="180">
        <v>3175</v>
      </c>
      <c r="DF415" s="180">
        <v>6779</v>
      </c>
      <c r="DG415" s="180">
        <v>2580</v>
      </c>
      <c r="DH415" s="180">
        <v>22477</v>
      </c>
      <c r="DI415" s="180">
        <v>10609</v>
      </c>
      <c r="DJ415" s="180">
        <v>8859</v>
      </c>
      <c r="DK415" s="180">
        <v>4059</v>
      </c>
      <c r="DL415" s="180">
        <v>6662</v>
      </c>
      <c r="DM415" s="180">
        <v>5295</v>
      </c>
      <c r="DN415" s="180">
        <v>25601</v>
      </c>
      <c r="DO415" s="180">
        <v>4669</v>
      </c>
      <c r="DP415" s="180">
        <v>50933</v>
      </c>
      <c r="DQ415" s="180">
        <v>18014</v>
      </c>
      <c r="DR415" s="180">
        <v>25305</v>
      </c>
      <c r="DS415" s="180">
        <v>31534</v>
      </c>
      <c r="DT415" s="180">
        <v>50863</v>
      </c>
      <c r="DU415" s="180">
        <v>2895</v>
      </c>
      <c r="DV415" s="180">
        <v>10364</v>
      </c>
      <c r="DW415" s="180">
        <v>5157</v>
      </c>
      <c r="DX415" s="180">
        <v>10722</v>
      </c>
      <c r="DY415" s="180">
        <v>15143</v>
      </c>
      <c r="DZ415" s="180">
        <v>9251</v>
      </c>
      <c r="EA415" s="180">
        <v>11942</v>
      </c>
      <c r="EB415" s="180">
        <v>2879</v>
      </c>
      <c r="EC415" s="180">
        <v>1800</v>
      </c>
      <c r="ED415" s="180">
        <v>1408</v>
      </c>
      <c r="EE415" s="180">
        <v>11305</v>
      </c>
      <c r="EF415" s="180">
        <v>3350</v>
      </c>
      <c r="EG415" s="180">
        <v>18498</v>
      </c>
      <c r="EH415" s="180">
        <v>5057</v>
      </c>
      <c r="EI415" s="180">
        <v>9750</v>
      </c>
      <c r="EJ415" s="180">
        <v>11532</v>
      </c>
      <c r="EK415" s="180">
        <v>10123</v>
      </c>
      <c r="EL415" s="180">
        <v>7278</v>
      </c>
      <c r="EM415" s="180">
        <v>2085</v>
      </c>
      <c r="EN415" s="180">
        <v>11134</v>
      </c>
      <c r="EO415" s="180">
        <v>13758</v>
      </c>
      <c r="EP415" s="180">
        <v>3301</v>
      </c>
      <c r="EQ415" s="180">
        <v>10627</v>
      </c>
      <c r="ER415" s="180">
        <v>37431</v>
      </c>
      <c r="ES415" s="180">
        <v>211457</v>
      </c>
      <c r="ET415" s="180">
        <v>25652</v>
      </c>
      <c r="EU415" s="180">
        <v>14287</v>
      </c>
      <c r="EV415" s="180">
        <v>10721</v>
      </c>
      <c r="EW415" s="180">
        <v>5391</v>
      </c>
      <c r="EX415" s="180">
        <v>17241</v>
      </c>
      <c r="EY415" s="180">
        <v>38572</v>
      </c>
      <c r="EZ415" s="180">
        <v>22712</v>
      </c>
      <c r="FA415" s="180">
        <v>40282</v>
      </c>
      <c r="FB415" s="180">
        <v>30807</v>
      </c>
      <c r="FC415" s="180">
        <v>36343</v>
      </c>
      <c r="FD415" s="180">
        <v>61563</v>
      </c>
      <c r="FE415" s="180">
        <v>25762</v>
      </c>
      <c r="FF415" s="180">
        <v>141635</v>
      </c>
      <c r="FG415" s="180">
        <v>43163</v>
      </c>
      <c r="FH415" s="180">
        <v>34473</v>
      </c>
      <c r="FI415" s="180">
        <v>16873</v>
      </c>
      <c r="FJ415" s="180">
        <v>7762</v>
      </c>
      <c r="FK415" s="180">
        <v>12759</v>
      </c>
      <c r="FL415" s="180">
        <v>25040</v>
      </c>
      <c r="FM415" s="180">
        <v>10175</v>
      </c>
      <c r="FN415" s="180">
        <v>7199</v>
      </c>
      <c r="FO415" s="180">
        <v>6370</v>
      </c>
      <c r="FP415" s="180">
        <v>8334</v>
      </c>
      <c r="FQ415" s="180">
        <v>14881</v>
      </c>
      <c r="FR415" s="180">
        <v>12020</v>
      </c>
      <c r="FS415" s="180">
        <v>4047</v>
      </c>
      <c r="FT415" s="180">
        <v>4817</v>
      </c>
      <c r="FU415" s="180">
        <v>3132</v>
      </c>
      <c r="FV415" s="180">
        <v>7010</v>
      </c>
      <c r="FW415" s="180">
        <v>18526</v>
      </c>
      <c r="FX415" s="180">
        <v>10087</v>
      </c>
      <c r="FY415" s="180">
        <v>38417</v>
      </c>
      <c r="FZ415" s="180">
        <v>30274</v>
      </c>
      <c r="GA415" s="180">
        <v>4003</v>
      </c>
      <c r="GB415" s="180">
        <v>5383</v>
      </c>
      <c r="GC415" s="180">
        <v>4934</v>
      </c>
      <c r="GD415" s="180">
        <v>9390</v>
      </c>
      <c r="GE415" s="180">
        <v>10126</v>
      </c>
      <c r="GF415" s="180">
        <v>2014</v>
      </c>
      <c r="GG415" s="180">
        <v>3200</v>
      </c>
      <c r="GH415" s="180">
        <v>12852</v>
      </c>
      <c r="GI415" s="180">
        <v>25722</v>
      </c>
      <c r="GJ415" s="180">
        <v>23070</v>
      </c>
      <c r="GK415" s="180">
        <v>31162</v>
      </c>
      <c r="GL415" s="180">
        <v>16246</v>
      </c>
      <c r="GM415" s="180">
        <v>9640</v>
      </c>
      <c r="GN415" s="180">
        <v>9410</v>
      </c>
      <c r="GO415" s="180">
        <v>31885</v>
      </c>
      <c r="GP415" s="180">
        <v>10070</v>
      </c>
      <c r="GQ415" s="180">
        <v>36547</v>
      </c>
      <c r="GR415" s="180">
        <v>32292</v>
      </c>
      <c r="GS415" s="180">
        <v>33276</v>
      </c>
      <c r="GT415" s="180">
        <v>47141</v>
      </c>
      <c r="GU415" s="180">
        <v>23759</v>
      </c>
      <c r="GV415" s="180">
        <v>42797</v>
      </c>
      <c r="GW415" s="180">
        <v>7637</v>
      </c>
      <c r="GX415" s="180">
        <v>67410</v>
      </c>
      <c r="GY415" s="180">
        <v>149223</v>
      </c>
      <c r="GZ415" s="180">
        <v>13700</v>
      </c>
      <c r="HA415" s="180">
        <v>52872</v>
      </c>
      <c r="HB415" s="180">
        <v>25322</v>
      </c>
      <c r="HC415" s="180">
        <v>38554</v>
      </c>
      <c r="HD415" s="180">
        <v>13555</v>
      </c>
      <c r="HE415" s="180">
        <v>11639</v>
      </c>
      <c r="HF415" s="180">
        <v>21373</v>
      </c>
      <c r="HG415" s="180">
        <v>29475</v>
      </c>
      <c r="HH415" s="180">
        <v>43714</v>
      </c>
      <c r="HI415" s="180">
        <v>31850</v>
      </c>
      <c r="HJ415" s="180">
        <v>21410</v>
      </c>
      <c r="HK415" s="180">
        <v>16220</v>
      </c>
      <c r="HL415" s="180">
        <v>61164</v>
      </c>
      <c r="HM415" s="180">
        <v>7051</v>
      </c>
      <c r="HN415" s="180">
        <v>13076</v>
      </c>
      <c r="HO415" s="180">
        <v>6855</v>
      </c>
      <c r="HP415" s="180">
        <v>9652</v>
      </c>
      <c r="HQ415" s="180">
        <v>3398</v>
      </c>
      <c r="HR415" s="180">
        <v>8806</v>
      </c>
      <c r="HS415" s="180">
        <v>11650</v>
      </c>
      <c r="HT415" s="180">
        <v>4635</v>
      </c>
      <c r="HU415" s="180">
        <v>6806</v>
      </c>
      <c r="HV415" s="180">
        <v>37555</v>
      </c>
      <c r="HW415" s="180">
        <v>32697</v>
      </c>
      <c r="HX415" s="180">
        <v>63012</v>
      </c>
      <c r="HY415" s="180">
        <v>21182</v>
      </c>
      <c r="HZ415" s="180">
        <v>6197</v>
      </c>
      <c r="IA415" s="180">
        <v>11157</v>
      </c>
      <c r="IB415" s="180">
        <v>4297</v>
      </c>
      <c r="IC415" s="180">
        <v>84337</v>
      </c>
      <c r="ID415" s="180">
        <v>3166</v>
      </c>
      <c r="IE415" s="180">
        <v>484269</v>
      </c>
      <c r="IF415" s="180">
        <v>13033</v>
      </c>
      <c r="IG415" s="180">
        <v>10609</v>
      </c>
      <c r="IH415" s="180">
        <v>19791</v>
      </c>
      <c r="II415" s="180">
        <v>53121</v>
      </c>
      <c r="IJ415" s="180">
        <v>9325</v>
      </c>
      <c r="IK415" s="180">
        <v>6692</v>
      </c>
      <c r="IL415" s="180">
        <v>30806</v>
      </c>
      <c r="IM415" s="180">
        <v>114566</v>
      </c>
      <c r="IN415" s="180">
        <v>87378</v>
      </c>
      <c r="IO415" s="180">
        <v>14703</v>
      </c>
      <c r="IP415" s="180">
        <v>11109</v>
      </c>
      <c r="IQ415" s="180">
        <v>153442</v>
      </c>
      <c r="IR415" s="180">
        <v>14257</v>
      </c>
      <c r="IS415" s="180">
        <v>30566</v>
      </c>
      <c r="IT415" s="180">
        <v>16507</v>
      </c>
      <c r="IU415" s="180">
        <v>14541</v>
      </c>
      <c r="IV415" s="180">
        <v>26862</v>
      </c>
      <c r="IW415" s="180">
        <v>14781</v>
      </c>
      <c r="IX415" s="180">
        <v>37428</v>
      </c>
      <c r="IY415" s="180">
        <v>38889</v>
      </c>
      <c r="IZ415" s="180">
        <v>4154</v>
      </c>
      <c r="JA415" s="180">
        <v>41321</v>
      </c>
      <c r="JB415" s="180">
        <v>38145</v>
      </c>
      <c r="JC415" s="180">
        <v>18397</v>
      </c>
      <c r="JD415" s="180">
        <v>4375</v>
      </c>
      <c r="JE415" s="180">
        <v>9761</v>
      </c>
      <c r="JF415" s="180">
        <v>10736</v>
      </c>
      <c r="JG415" s="180">
        <v>11018</v>
      </c>
      <c r="JH415" s="180">
        <v>98121</v>
      </c>
      <c r="JI415" s="180">
        <v>19154</v>
      </c>
      <c r="JJ415" s="180">
        <v>5184</v>
      </c>
      <c r="JK415" s="180">
        <v>17704</v>
      </c>
      <c r="JL415" s="180">
        <v>136107</v>
      </c>
      <c r="JM415" s="180">
        <v>206450</v>
      </c>
      <c r="JN415" s="180">
        <v>221877</v>
      </c>
      <c r="JO415" s="180">
        <v>168866</v>
      </c>
      <c r="JP415" s="180">
        <v>288852</v>
      </c>
      <c r="JQ415" s="180">
        <v>199853</v>
      </c>
      <c r="JR415" s="180">
        <v>181062</v>
      </c>
      <c r="JS415" s="180">
        <v>161947</v>
      </c>
      <c r="JT415" s="180">
        <v>384877</v>
      </c>
      <c r="JU415" s="180">
        <v>47545</v>
      </c>
      <c r="JV415" s="180">
        <v>38513</v>
      </c>
      <c r="JW415" s="180">
        <v>301799</v>
      </c>
      <c r="JX415" s="180">
        <v>231619</v>
      </c>
      <c r="JY415" s="180">
        <v>227348</v>
      </c>
      <c r="JZ415" s="180">
        <v>142940</v>
      </c>
      <c r="KA415" s="180">
        <v>119517</v>
      </c>
      <c r="KB415" s="180">
        <v>89954</v>
      </c>
      <c r="KC415" s="180">
        <v>138827</v>
      </c>
      <c r="KD415" s="180">
        <v>281220</v>
      </c>
      <c r="KE415" s="180">
        <v>230450</v>
      </c>
      <c r="KF415" s="180">
        <v>233827</v>
      </c>
      <c r="KG415" s="180">
        <v>78543</v>
      </c>
      <c r="KH415" s="180">
        <v>52612</v>
      </c>
      <c r="KI415" s="180">
        <v>359213</v>
      </c>
      <c r="KJ415" s="180">
        <v>78338</v>
      </c>
      <c r="KK415" s="180">
        <v>50196</v>
      </c>
      <c r="KL415" s="180">
        <v>142955</v>
      </c>
      <c r="KM415" s="180">
        <v>96842</v>
      </c>
      <c r="KN415" s="180">
        <v>128619</v>
      </c>
      <c r="KO415" s="180">
        <v>25491</v>
      </c>
      <c r="KP415" s="180">
        <v>26980</v>
      </c>
      <c r="KQ415" s="180">
        <v>37940</v>
      </c>
      <c r="KR415" s="180">
        <v>10954</v>
      </c>
      <c r="KS415" s="180">
        <v>252481</v>
      </c>
      <c r="KT415" s="180">
        <v>130806</v>
      </c>
      <c r="KU415" s="180">
        <v>18284</v>
      </c>
      <c r="KV415" s="180">
        <v>92401</v>
      </c>
      <c r="KW415" s="180">
        <v>107618</v>
      </c>
      <c r="KX415" s="180">
        <v>336279</v>
      </c>
      <c r="KY415" s="180">
        <v>251551</v>
      </c>
      <c r="KZ415" s="180">
        <v>46741</v>
      </c>
      <c r="LA415" s="180">
        <v>224377</v>
      </c>
      <c r="LB415" s="180">
        <v>167391</v>
      </c>
      <c r="LC415" s="180">
        <v>8452</v>
      </c>
      <c r="LD415" s="180">
        <v>404898</v>
      </c>
      <c r="LE415" s="180">
        <v>653377</v>
      </c>
      <c r="LF415" s="180">
        <v>350558</v>
      </c>
      <c r="LG415" s="180">
        <v>198144</v>
      </c>
      <c r="LH415" s="180">
        <v>91161</v>
      </c>
      <c r="LI415" s="180">
        <v>586413</v>
      </c>
      <c r="LJ415" s="180">
        <v>360228</v>
      </c>
      <c r="LK415" s="180">
        <v>186494</v>
      </c>
      <c r="LL415" s="180">
        <v>1553178</v>
      </c>
      <c r="LM415" s="180">
        <v>459987</v>
      </c>
      <c r="LN415" s="180">
        <v>1266452</v>
      </c>
      <c r="LO415" s="180">
        <v>70172</v>
      </c>
      <c r="LP415" s="180">
        <v>108662</v>
      </c>
      <c r="LQ415" s="180">
        <v>33586</v>
      </c>
      <c r="LR415" s="180">
        <v>158328</v>
      </c>
      <c r="LS415" s="180">
        <v>354350</v>
      </c>
      <c r="LT415" s="180">
        <v>221449</v>
      </c>
      <c r="LU415" s="180">
        <v>259904</v>
      </c>
      <c r="LV415" s="180">
        <v>45009</v>
      </c>
      <c r="LW415" s="180">
        <v>164701</v>
      </c>
      <c r="LX415" s="180">
        <v>332006</v>
      </c>
      <c r="LY415" s="180">
        <v>205491</v>
      </c>
      <c r="LZ415" s="180">
        <v>53471</v>
      </c>
      <c r="MA415" s="180">
        <v>620511</v>
      </c>
      <c r="MB415" s="180">
        <v>137743</v>
      </c>
      <c r="MC415" s="180">
        <v>35855</v>
      </c>
      <c r="MD415" s="180">
        <v>12827</v>
      </c>
      <c r="ME415" s="180">
        <v>39409</v>
      </c>
      <c r="MF415" s="180">
        <v>88244</v>
      </c>
      <c r="MG415" s="180">
        <v>551870</v>
      </c>
      <c r="MH415" s="180">
        <v>385405</v>
      </c>
      <c r="MI415" s="180">
        <v>196480</v>
      </c>
      <c r="MJ415" s="180">
        <v>62358</v>
      </c>
      <c r="MK415" s="180">
        <v>29901</v>
      </c>
      <c r="ML415" s="180">
        <v>80722</v>
      </c>
      <c r="MM415" s="180">
        <v>57742</v>
      </c>
      <c r="MN415" s="180">
        <v>67209</v>
      </c>
      <c r="MO415" s="180">
        <v>59020</v>
      </c>
      <c r="MP415" s="180">
        <v>114760</v>
      </c>
      <c r="MQ415" s="180">
        <v>46282</v>
      </c>
      <c r="MR415" s="180">
        <v>158045</v>
      </c>
      <c r="MS415" s="180">
        <v>77682</v>
      </c>
      <c r="MT415" s="180">
        <v>492093</v>
      </c>
      <c r="MU415" s="180">
        <v>129688</v>
      </c>
      <c r="MV415" s="180">
        <v>98044</v>
      </c>
      <c r="MW415" s="180">
        <v>162541</v>
      </c>
      <c r="MX415" s="180">
        <v>54840</v>
      </c>
      <c r="MY415" s="180">
        <v>91364</v>
      </c>
      <c r="MZ415" s="180">
        <v>34667</v>
      </c>
      <c r="NA415" s="180">
        <v>834099</v>
      </c>
      <c r="NB415" s="180">
        <v>188151</v>
      </c>
      <c r="NC415" s="180">
        <v>54157</v>
      </c>
      <c r="ND415" s="180">
        <v>115512</v>
      </c>
      <c r="NE415" s="180">
        <v>57311</v>
      </c>
      <c r="NF415" s="180">
        <v>55337</v>
      </c>
      <c r="NG415" s="180">
        <v>28024</v>
      </c>
      <c r="NH415" s="180">
        <v>42070</v>
      </c>
      <c r="NI415" s="180">
        <v>45941</v>
      </c>
      <c r="NJ415" s="180">
        <v>48156</v>
      </c>
      <c r="NK415" s="180">
        <v>19796</v>
      </c>
      <c r="NL415" s="180">
        <v>18040</v>
      </c>
      <c r="NM415" s="180">
        <v>69835</v>
      </c>
      <c r="NN415" s="180">
        <v>82013</v>
      </c>
      <c r="NO415" s="180">
        <v>236085</v>
      </c>
      <c r="NP415" s="180">
        <v>372221</v>
      </c>
      <c r="NQ415" s="180">
        <v>385902</v>
      </c>
      <c r="NR415" s="180">
        <v>186864</v>
      </c>
      <c r="NS415" s="180">
        <v>194285</v>
      </c>
      <c r="NT415" s="180">
        <v>50438</v>
      </c>
      <c r="NU415" s="180">
        <v>63071</v>
      </c>
      <c r="NV415" s="180">
        <v>54923</v>
      </c>
      <c r="NW415" s="180">
        <v>79630</v>
      </c>
      <c r="NX415" s="180">
        <v>21338</v>
      </c>
      <c r="NY415" s="180">
        <v>29216</v>
      </c>
      <c r="NZ415" s="180">
        <v>78162</v>
      </c>
      <c r="OA415" s="180">
        <v>100202</v>
      </c>
      <c r="OB415" s="180">
        <v>58458</v>
      </c>
      <c r="OC415" s="180">
        <v>94976</v>
      </c>
      <c r="OD415" s="180">
        <v>18684</v>
      </c>
      <c r="OE415" s="180">
        <v>599358</v>
      </c>
      <c r="OF415" s="180">
        <v>382690</v>
      </c>
      <c r="OG415" s="180">
        <v>69671</v>
      </c>
      <c r="OH415" s="180">
        <v>15748</v>
      </c>
      <c r="OI415" s="180">
        <v>6209</v>
      </c>
      <c r="OJ415" s="180">
        <v>932837</v>
      </c>
      <c r="OK415" s="180">
        <v>309771</v>
      </c>
      <c r="OL415" s="180">
        <v>866778</v>
      </c>
      <c r="OM415" s="180">
        <v>16928</v>
      </c>
      <c r="ON415" s="180">
        <v>63412</v>
      </c>
      <c r="OO415" s="181">
        <v>273909</v>
      </c>
      <c r="OP415" s="182"/>
      <c r="OQ415" s="185"/>
      <c r="OR415" s="186"/>
      <c r="OS415" s="186"/>
      <c r="OT415" s="186"/>
      <c r="OU415" s="186"/>
      <c r="OV415" s="186"/>
      <c r="OW415" s="186"/>
      <c r="OX415" s="186"/>
      <c r="OY415" s="186"/>
      <c r="OZ415" s="186"/>
      <c r="PA415" s="186"/>
      <c r="PB415" s="186"/>
      <c r="PC415" s="186"/>
      <c r="PD415" s="186"/>
      <c r="PE415" s="186"/>
      <c r="PF415" s="186"/>
      <c r="PG415" s="186"/>
      <c r="PH415" s="186"/>
      <c r="PI415" s="186"/>
      <c r="PJ415" s="187"/>
      <c r="PK415" s="188"/>
      <c r="PL415" s="189"/>
    </row>
    <row r="416" spans="1:428" ht="15" x14ac:dyDescent="0.25">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3"/>
      <c r="AY416" s="113"/>
      <c r="AZ416" s="113"/>
      <c r="BA416" s="113"/>
      <c r="BB416" s="113"/>
      <c r="BC416" s="113"/>
      <c r="BD416" s="113"/>
      <c r="BE416" s="113"/>
      <c r="BF416" s="113"/>
      <c r="BG416" s="113"/>
      <c r="BH416" s="113"/>
      <c r="BI416" s="113"/>
      <c r="BJ416" s="113"/>
      <c r="BK416" s="113"/>
      <c r="BL416" s="113"/>
      <c r="BM416" s="113"/>
      <c r="BN416" s="113"/>
      <c r="BO416" s="113"/>
      <c r="BP416" s="113"/>
      <c r="BQ416" s="113"/>
      <c r="BR416" s="113"/>
      <c r="BS416" s="113"/>
      <c r="BT416" s="113"/>
      <c r="BU416" s="113"/>
      <c r="BV416" s="113"/>
      <c r="BW416" s="113"/>
      <c r="BX416" s="113"/>
      <c r="BY416" s="113"/>
      <c r="BZ416" s="113"/>
      <c r="CA416" s="113"/>
      <c r="CB416" s="113"/>
      <c r="CC416" s="113"/>
      <c r="CD416" s="113"/>
      <c r="CE416" s="113"/>
      <c r="CF416" s="113"/>
      <c r="CG416" s="113"/>
      <c r="CH416" s="113"/>
      <c r="CI416" s="113"/>
      <c r="CJ416" s="113"/>
      <c r="CK416" s="113"/>
      <c r="CL416" s="113"/>
      <c r="CM416" s="113"/>
      <c r="CN416" s="113"/>
      <c r="CO416" s="113"/>
      <c r="CP416" s="113"/>
      <c r="CQ416" s="113"/>
      <c r="CR416" s="113"/>
      <c r="CS416" s="113"/>
      <c r="CT416" s="113"/>
      <c r="CU416" s="113"/>
      <c r="CV416" s="113"/>
      <c r="CW416" s="113"/>
      <c r="CX416" s="113"/>
      <c r="CY416" s="113"/>
      <c r="CZ416" s="113"/>
      <c r="DA416" s="113"/>
      <c r="DB416" s="113"/>
      <c r="DC416" s="113"/>
      <c r="DD416" s="113"/>
      <c r="DE416" s="113"/>
      <c r="DF416" s="113"/>
      <c r="DG416" s="113"/>
      <c r="DH416" s="113"/>
      <c r="DI416" s="113"/>
      <c r="DJ416" s="113"/>
      <c r="DK416" s="113"/>
      <c r="DL416" s="113"/>
      <c r="DM416" s="113"/>
      <c r="DN416" s="113"/>
      <c r="DO416" s="113"/>
      <c r="DP416" s="113"/>
      <c r="DQ416" s="113"/>
      <c r="DR416" s="113"/>
      <c r="DS416" s="113"/>
      <c r="DT416" s="113"/>
      <c r="DU416" s="113"/>
      <c r="DV416" s="113"/>
      <c r="DW416" s="113"/>
      <c r="DX416" s="113"/>
      <c r="DY416" s="113"/>
      <c r="DZ416" s="113"/>
      <c r="EA416" s="113"/>
      <c r="EB416" s="113"/>
      <c r="EC416" s="113"/>
      <c r="ED416" s="113"/>
      <c r="EE416" s="113"/>
      <c r="EF416" s="113"/>
      <c r="EG416" s="113"/>
      <c r="EH416" s="113"/>
      <c r="EI416" s="113"/>
      <c r="EJ416" s="113"/>
      <c r="EK416" s="113"/>
      <c r="EL416" s="113"/>
      <c r="EM416" s="113"/>
      <c r="EN416" s="113"/>
      <c r="EO416" s="113"/>
      <c r="EP416" s="113"/>
      <c r="EQ416" s="113"/>
      <c r="ER416" s="113"/>
      <c r="ES416" s="113"/>
      <c r="ET416" s="113"/>
      <c r="EU416" s="113"/>
      <c r="EV416" s="113"/>
      <c r="EW416" s="113"/>
      <c r="EX416" s="113"/>
      <c r="EY416" s="113"/>
      <c r="EZ416" s="113"/>
      <c r="FA416" s="113"/>
      <c r="FB416" s="113"/>
      <c r="FC416" s="113"/>
      <c r="FD416" s="113"/>
      <c r="FE416" s="113"/>
      <c r="FF416" s="113"/>
      <c r="FG416" s="113"/>
      <c r="FH416" s="113"/>
      <c r="FI416" s="113"/>
      <c r="FJ416" s="113"/>
      <c r="FK416" s="113"/>
      <c r="FL416" s="113"/>
      <c r="FM416" s="113"/>
      <c r="FN416" s="113"/>
      <c r="FO416" s="113"/>
      <c r="FP416" s="113"/>
      <c r="FQ416" s="113"/>
      <c r="FR416" s="113"/>
      <c r="FS416" s="113"/>
      <c r="FT416" s="113"/>
      <c r="FU416" s="113"/>
      <c r="FV416" s="113"/>
      <c r="FW416" s="113"/>
      <c r="FX416" s="113"/>
      <c r="FY416" s="113"/>
      <c r="FZ416" s="113"/>
      <c r="GA416" s="113"/>
      <c r="GB416" s="113"/>
      <c r="GC416" s="113"/>
      <c r="GD416" s="113"/>
      <c r="GE416" s="113"/>
      <c r="GF416" s="113"/>
      <c r="GG416" s="113"/>
      <c r="GH416" s="113"/>
      <c r="GI416" s="113"/>
      <c r="GJ416" s="113"/>
      <c r="GK416" s="113"/>
      <c r="GL416" s="113"/>
      <c r="GM416" s="113"/>
      <c r="GN416" s="113"/>
      <c r="GO416" s="113"/>
      <c r="GP416" s="113"/>
      <c r="GQ416" s="113"/>
      <c r="GR416" s="113"/>
      <c r="GS416" s="113"/>
      <c r="GT416" s="113"/>
      <c r="GU416" s="113"/>
      <c r="GV416" s="113"/>
      <c r="GW416" s="113"/>
      <c r="GX416" s="113"/>
      <c r="GY416" s="113"/>
      <c r="GZ416" s="113"/>
      <c r="HA416" s="113"/>
      <c r="HB416" s="113"/>
      <c r="HC416" s="113"/>
      <c r="HD416" s="113"/>
      <c r="HE416" s="113"/>
      <c r="HF416" s="113"/>
      <c r="HG416" s="113"/>
      <c r="HH416" s="113"/>
      <c r="HI416" s="113"/>
      <c r="HJ416" s="113"/>
      <c r="HK416" s="113"/>
      <c r="HL416" s="113"/>
      <c r="HM416" s="113"/>
      <c r="HN416" s="113"/>
      <c r="HO416" s="113"/>
      <c r="HP416" s="113"/>
      <c r="HQ416" s="113"/>
      <c r="HR416" s="113"/>
      <c r="HS416" s="113"/>
      <c r="HT416" s="113"/>
      <c r="HU416" s="113"/>
      <c r="HV416" s="113"/>
      <c r="HW416" s="113"/>
      <c r="HX416" s="113"/>
      <c r="HY416" s="113"/>
      <c r="HZ416" s="113"/>
      <c r="IA416" s="113"/>
      <c r="IB416" s="113"/>
      <c r="IC416" s="113"/>
      <c r="ID416" s="113"/>
      <c r="IE416" s="113"/>
      <c r="IF416" s="113"/>
      <c r="IG416" s="113"/>
      <c r="IH416" s="113"/>
      <c r="II416" s="113"/>
      <c r="IJ416" s="113"/>
      <c r="IK416" s="113"/>
      <c r="IL416" s="113"/>
      <c r="IM416" s="113"/>
      <c r="IN416" s="113"/>
      <c r="IO416" s="113"/>
      <c r="IP416" s="113"/>
      <c r="IQ416" s="113"/>
      <c r="IR416" s="113"/>
      <c r="IS416" s="113"/>
      <c r="IT416" s="113"/>
      <c r="IU416" s="113"/>
      <c r="IV416" s="113"/>
      <c r="IW416" s="113"/>
      <c r="IX416" s="113"/>
      <c r="IY416" s="113"/>
      <c r="IZ416" s="113"/>
      <c r="JA416" s="113"/>
      <c r="JB416" s="113"/>
      <c r="JC416" s="113"/>
      <c r="JD416" s="113"/>
      <c r="JE416" s="113"/>
      <c r="JF416" s="113"/>
      <c r="JG416" s="113"/>
      <c r="JH416" s="113"/>
      <c r="JI416" s="113"/>
      <c r="JJ416" s="113"/>
      <c r="JK416" s="113"/>
      <c r="JL416" s="113"/>
      <c r="JM416" s="113"/>
      <c r="JN416" s="113"/>
      <c r="JO416" s="113"/>
      <c r="JP416" s="113"/>
      <c r="JQ416" s="113"/>
      <c r="JR416" s="113"/>
      <c r="JS416" s="113"/>
      <c r="JT416" s="113"/>
      <c r="JU416" s="113"/>
      <c r="JV416" s="113"/>
      <c r="JW416" s="113"/>
      <c r="JX416" s="113"/>
      <c r="JY416" s="113"/>
      <c r="JZ416" s="113"/>
      <c r="KA416" s="113"/>
      <c r="KB416" s="113"/>
      <c r="KC416" s="113"/>
      <c r="KD416" s="113"/>
      <c r="KE416" s="113"/>
      <c r="KF416" s="113"/>
      <c r="KG416" s="113"/>
      <c r="KH416" s="113"/>
      <c r="KI416" s="113"/>
      <c r="KJ416" s="113"/>
      <c r="KK416" s="113"/>
      <c r="KL416" s="113"/>
      <c r="KM416" s="113"/>
      <c r="KN416" s="113"/>
      <c r="KO416" s="113"/>
      <c r="KP416" s="113"/>
      <c r="KQ416" s="113"/>
      <c r="KR416" s="113"/>
      <c r="KS416" s="113"/>
      <c r="KT416" s="113"/>
      <c r="KU416" s="113"/>
      <c r="KV416" s="113"/>
      <c r="KW416" s="113"/>
      <c r="KX416" s="113"/>
      <c r="KY416" s="113"/>
      <c r="KZ416" s="113"/>
      <c r="LA416" s="113"/>
      <c r="LB416" s="113"/>
      <c r="LC416" s="113"/>
      <c r="LD416" s="113"/>
      <c r="LE416" s="113"/>
      <c r="LF416" s="113"/>
      <c r="LG416" s="113"/>
      <c r="LH416" s="113"/>
      <c r="LI416" s="113"/>
      <c r="LJ416" s="113"/>
      <c r="LK416" s="113"/>
      <c r="LL416" s="113"/>
      <c r="LM416" s="113"/>
      <c r="LN416" s="113"/>
      <c r="LO416" s="113"/>
      <c r="LP416" s="113"/>
      <c r="LQ416" s="113"/>
      <c r="LR416" s="113"/>
      <c r="LS416" s="113"/>
      <c r="LT416" s="113"/>
      <c r="LU416" s="113"/>
      <c r="LV416" s="113"/>
      <c r="LW416" s="113"/>
      <c r="LX416" s="113"/>
      <c r="LY416" s="113"/>
      <c r="LZ416" s="113"/>
      <c r="MA416" s="113"/>
      <c r="MB416" s="113"/>
      <c r="MC416" s="113"/>
      <c r="MD416" s="113"/>
      <c r="ME416" s="113"/>
      <c r="MF416" s="113"/>
      <c r="MG416" s="113"/>
      <c r="MH416" s="113"/>
      <c r="MI416" s="113"/>
      <c r="MJ416" s="113"/>
      <c r="MK416" s="113"/>
      <c r="ML416" s="113"/>
      <c r="MM416" s="113"/>
      <c r="MN416" s="113"/>
      <c r="MO416" s="113"/>
      <c r="MP416" s="113"/>
      <c r="MQ416" s="113"/>
      <c r="MR416" s="113"/>
      <c r="MS416" s="113"/>
      <c r="MT416" s="113"/>
      <c r="MU416" s="113"/>
      <c r="MV416" s="113"/>
      <c r="MW416" s="113"/>
      <c r="MX416" s="113"/>
      <c r="MY416" s="113"/>
      <c r="MZ416" s="113"/>
      <c r="NA416" s="113"/>
      <c r="NB416" s="113"/>
      <c r="NC416" s="113"/>
      <c r="ND416" s="113"/>
      <c r="NE416" s="113"/>
      <c r="NF416" s="113"/>
      <c r="NG416" s="113"/>
      <c r="NH416" s="113"/>
      <c r="NI416" s="113"/>
      <c r="NJ416" s="113"/>
      <c r="NK416" s="113"/>
      <c r="NL416" s="113"/>
      <c r="NM416" s="113"/>
      <c r="NN416" s="113"/>
      <c r="NO416" s="113"/>
      <c r="NP416" s="113"/>
      <c r="NQ416" s="113"/>
      <c r="NR416" s="113"/>
      <c r="NS416" s="113"/>
      <c r="NT416" s="113"/>
      <c r="NU416" s="113"/>
      <c r="NV416" s="113"/>
      <c r="NW416" s="113"/>
      <c r="NX416" s="113"/>
      <c r="NY416" s="113"/>
      <c r="NZ416" s="113"/>
      <c r="OA416" s="113"/>
      <c r="OB416" s="113"/>
      <c r="OC416" s="113"/>
      <c r="OE416" s="113"/>
      <c r="OF416" s="113"/>
      <c r="OG416" s="113"/>
      <c r="OH416" s="113"/>
      <c r="OI416" s="113"/>
      <c r="OJ416" s="113"/>
      <c r="OK416" s="113"/>
      <c r="OL416" s="113"/>
      <c r="OM416" s="113"/>
      <c r="ON416" s="113"/>
      <c r="OO416" s="113"/>
      <c r="OP416" s="113"/>
      <c r="OQ416" s="113"/>
      <c r="OR416" s="113"/>
      <c r="OS416" s="113"/>
      <c r="OT416" s="113"/>
      <c r="OU416" s="113"/>
      <c r="OV416" s="113"/>
      <c r="OW416" s="113"/>
      <c r="OX416" s="113"/>
      <c r="PA416" s="113"/>
      <c r="PB416" s="113"/>
      <c r="PC416" s="113"/>
      <c r="PD416" s="113"/>
      <c r="PE416" s="113"/>
      <c r="PF416" s="113"/>
      <c r="PG416" s="113"/>
      <c r="PH416" s="113"/>
      <c r="PI416" s="113"/>
      <c r="PJ416" s="113"/>
      <c r="PK416" s="113"/>
      <c r="PL416" s="113"/>
    </row>
    <row r="417" spans="10:428" ht="15" x14ac:dyDescent="0.25">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3"/>
      <c r="AY417" s="113"/>
      <c r="AZ417" s="113"/>
      <c r="BA417" s="113"/>
      <c r="BB417" s="113"/>
      <c r="BC417" s="113"/>
      <c r="BD417" s="113"/>
      <c r="BE417" s="113"/>
      <c r="BF417" s="113"/>
      <c r="BG417" s="113"/>
      <c r="BH417" s="113"/>
      <c r="BI417" s="113"/>
      <c r="BJ417" s="113"/>
      <c r="BK417" s="113"/>
      <c r="BL417" s="113"/>
      <c r="BM417" s="113"/>
      <c r="BN417" s="113"/>
      <c r="BO417" s="113"/>
      <c r="BP417" s="113"/>
      <c r="BQ417" s="113"/>
      <c r="BR417" s="113"/>
      <c r="BS417" s="113"/>
      <c r="BT417" s="113"/>
      <c r="BU417" s="113"/>
      <c r="BV417" s="113"/>
      <c r="BW417" s="113"/>
      <c r="BX417" s="113"/>
      <c r="BY417" s="113"/>
      <c r="BZ417" s="113"/>
      <c r="CA417" s="113"/>
      <c r="CB417" s="113"/>
      <c r="CC417" s="113"/>
      <c r="CD417" s="113"/>
      <c r="CE417" s="113"/>
      <c r="CF417" s="113"/>
      <c r="CG417" s="113"/>
      <c r="CH417" s="113"/>
      <c r="CI417" s="113"/>
      <c r="CJ417" s="113"/>
      <c r="CK417" s="113"/>
      <c r="CL417" s="113"/>
      <c r="CM417" s="113"/>
      <c r="CN417" s="113"/>
      <c r="CO417" s="113"/>
      <c r="CP417" s="113"/>
      <c r="CQ417" s="113"/>
      <c r="CR417" s="113"/>
      <c r="CS417" s="113"/>
      <c r="CT417" s="113"/>
      <c r="CU417" s="113"/>
      <c r="CV417" s="113"/>
      <c r="CW417" s="113"/>
      <c r="CX417" s="113"/>
      <c r="CY417" s="113"/>
      <c r="CZ417" s="113"/>
      <c r="DA417" s="113"/>
      <c r="DB417" s="113"/>
      <c r="DC417" s="113"/>
      <c r="DD417" s="113"/>
      <c r="DE417" s="113"/>
      <c r="DF417" s="113"/>
      <c r="DG417" s="113"/>
      <c r="DH417" s="113"/>
      <c r="DI417" s="113"/>
      <c r="DJ417" s="113"/>
      <c r="DK417" s="113"/>
      <c r="DL417" s="113"/>
      <c r="DM417" s="113"/>
      <c r="DN417" s="113"/>
      <c r="DO417" s="113"/>
      <c r="DP417" s="113"/>
      <c r="DQ417" s="113"/>
      <c r="DR417" s="113"/>
      <c r="DS417" s="113"/>
      <c r="DT417" s="113"/>
      <c r="DU417" s="113"/>
      <c r="DV417" s="113"/>
      <c r="DW417" s="113"/>
      <c r="DX417" s="113"/>
      <c r="DY417" s="113"/>
      <c r="DZ417" s="113"/>
      <c r="EA417" s="113"/>
      <c r="EB417" s="113"/>
      <c r="EC417" s="113"/>
      <c r="ED417" s="113"/>
      <c r="EE417" s="113"/>
      <c r="EF417" s="113"/>
      <c r="EG417" s="113"/>
      <c r="EH417" s="113"/>
      <c r="EI417" s="113"/>
      <c r="EJ417" s="113"/>
      <c r="EK417" s="113"/>
      <c r="EL417" s="113"/>
      <c r="EM417" s="113"/>
      <c r="EN417" s="113"/>
      <c r="EO417" s="113"/>
      <c r="EP417" s="113"/>
      <c r="EQ417" s="113"/>
      <c r="ER417" s="113"/>
      <c r="ES417" s="113"/>
      <c r="ET417" s="113"/>
      <c r="EU417" s="113"/>
      <c r="EV417" s="113"/>
      <c r="EW417" s="113"/>
      <c r="EX417" s="113"/>
      <c r="EY417" s="113"/>
      <c r="EZ417" s="113"/>
      <c r="FA417" s="113"/>
      <c r="FB417" s="113"/>
      <c r="FC417" s="113"/>
      <c r="FD417" s="113"/>
      <c r="FE417" s="113"/>
      <c r="FF417" s="113"/>
      <c r="FG417" s="113"/>
      <c r="FH417" s="113"/>
      <c r="FI417" s="113"/>
      <c r="FJ417" s="113"/>
      <c r="FK417" s="113"/>
      <c r="FL417" s="113"/>
      <c r="FM417" s="113"/>
      <c r="FN417" s="113"/>
      <c r="FO417" s="113"/>
      <c r="FP417" s="113"/>
      <c r="FQ417" s="113"/>
      <c r="FR417" s="113"/>
      <c r="FS417" s="113"/>
      <c r="FT417" s="113"/>
      <c r="FU417" s="113"/>
      <c r="FV417" s="113"/>
      <c r="FW417" s="113"/>
      <c r="FX417" s="113"/>
      <c r="FY417" s="113"/>
      <c r="FZ417" s="113"/>
      <c r="GA417" s="113"/>
      <c r="GB417" s="113"/>
      <c r="GC417" s="113"/>
      <c r="GD417" s="113"/>
      <c r="GE417" s="113"/>
      <c r="GF417" s="113"/>
      <c r="GG417" s="113"/>
      <c r="GH417" s="113"/>
      <c r="GI417" s="113"/>
      <c r="GJ417" s="113"/>
      <c r="GK417" s="113"/>
      <c r="GL417" s="113"/>
      <c r="GM417" s="113"/>
      <c r="GN417" s="113"/>
      <c r="GO417" s="113"/>
      <c r="GP417" s="113"/>
      <c r="GQ417" s="113"/>
      <c r="GR417" s="113"/>
      <c r="GS417" s="113"/>
      <c r="GT417" s="113"/>
      <c r="GU417" s="113"/>
      <c r="GV417" s="113"/>
      <c r="GW417" s="113"/>
      <c r="GX417" s="113"/>
      <c r="GY417" s="113"/>
      <c r="GZ417" s="113"/>
      <c r="HA417" s="113"/>
      <c r="HB417" s="113"/>
      <c r="HC417" s="113"/>
      <c r="HD417" s="113"/>
      <c r="HE417" s="113"/>
      <c r="HF417" s="113"/>
      <c r="HG417" s="113"/>
      <c r="HH417" s="113"/>
      <c r="HI417" s="113"/>
      <c r="HJ417" s="113"/>
      <c r="HK417" s="113"/>
      <c r="HL417" s="113"/>
      <c r="HM417" s="113"/>
      <c r="HN417" s="113"/>
      <c r="HO417" s="113"/>
      <c r="HP417" s="113"/>
      <c r="HQ417" s="113"/>
      <c r="HR417" s="113"/>
      <c r="HS417" s="113"/>
      <c r="HT417" s="113"/>
      <c r="HU417" s="113"/>
      <c r="HV417" s="113"/>
      <c r="HW417" s="113"/>
      <c r="HX417" s="113"/>
      <c r="HY417" s="113"/>
      <c r="HZ417" s="113"/>
      <c r="IA417" s="113"/>
      <c r="IB417" s="113"/>
      <c r="IC417" s="113"/>
      <c r="ID417" s="113"/>
      <c r="IE417" s="113"/>
      <c r="IF417" s="113"/>
      <c r="IG417" s="113"/>
      <c r="IH417" s="113"/>
      <c r="II417" s="113"/>
      <c r="IJ417" s="113"/>
      <c r="IK417" s="113"/>
      <c r="IL417" s="113"/>
      <c r="IM417" s="113"/>
      <c r="IN417" s="113"/>
      <c r="IO417" s="113"/>
      <c r="IP417" s="113"/>
      <c r="IQ417" s="113"/>
      <c r="IR417" s="113"/>
      <c r="IS417" s="113"/>
      <c r="IT417" s="113"/>
      <c r="IU417" s="113"/>
      <c r="IV417" s="113"/>
      <c r="IW417" s="113"/>
      <c r="IX417" s="113"/>
      <c r="IY417" s="113"/>
      <c r="IZ417" s="113"/>
      <c r="JA417" s="113"/>
      <c r="JB417" s="113"/>
      <c r="JC417" s="113"/>
      <c r="JD417" s="113"/>
      <c r="JE417" s="113"/>
      <c r="JF417" s="113"/>
      <c r="JG417" s="113"/>
      <c r="JH417" s="113"/>
      <c r="JI417" s="113"/>
      <c r="JJ417" s="113"/>
      <c r="JK417" s="113"/>
      <c r="JL417" s="113"/>
      <c r="JM417" s="113"/>
      <c r="JN417" s="113"/>
      <c r="JO417" s="113"/>
      <c r="JP417" s="113"/>
      <c r="JQ417" s="113"/>
      <c r="JR417" s="113"/>
      <c r="JS417" s="113"/>
      <c r="JT417" s="113"/>
      <c r="JU417" s="113"/>
      <c r="JV417" s="113"/>
      <c r="JW417" s="113"/>
      <c r="JX417" s="113"/>
      <c r="JY417" s="113"/>
      <c r="JZ417" s="113"/>
      <c r="KA417" s="113"/>
      <c r="KB417" s="113"/>
      <c r="KC417" s="113"/>
      <c r="KD417" s="113"/>
      <c r="KE417" s="113"/>
      <c r="KF417" s="113"/>
      <c r="KG417" s="113"/>
      <c r="KH417" s="113"/>
      <c r="KI417" s="113"/>
      <c r="KJ417" s="113"/>
      <c r="KK417" s="113"/>
      <c r="KL417" s="113"/>
      <c r="KM417" s="113"/>
      <c r="KN417" s="113"/>
      <c r="KO417" s="113"/>
      <c r="KP417" s="113"/>
      <c r="KQ417" s="113"/>
      <c r="KR417" s="113"/>
      <c r="KS417" s="113"/>
      <c r="KT417" s="113"/>
      <c r="KU417" s="113"/>
      <c r="KV417" s="113"/>
      <c r="KW417" s="113"/>
      <c r="KX417" s="113"/>
      <c r="KY417" s="113"/>
      <c r="KZ417" s="113"/>
      <c r="LA417" s="113"/>
      <c r="LB417" s="113"/>
      <c r="LC417" s="113"/>
      <c r="LD417" s="113"/>
      <c r="LE417" s="113"/>
      <c r="LF417" s="113"/>
      <c r="LG417" s="113"/>
      <c r="LH417" s="113"/>
      <c r="LI417" s="113"/>
      <c r="LJ417" s="113"/>
      <c r="LK417" s="113"/>
      <c r="LL417" s="113"/>
      <c r="LM417" s="113"/>
      <c r="LN417" s="113"/>
      <c r="LO417" s="113"/>
      <c r="LP417" s="113"/>
      <c r="LQ417" s="113"/>
      <c r="LR417" s="113"/>
      <c r="LS417" s="113"/>
      <c r="LT417" s="113"/>
      <c r="LU417" s="113"/>
      <c r="LV417" s="113"/>
      <c r="LW417" s="113"/>
      <c r="LX417" s="113"/>
      <c r="LY417" s="113"/>
      <c r="LZ417" s="113"/>
      <c r="MA417" s="113"/>
      <c r="MB417" s="113"/>
      <c r="MC417" s="113"/>
      <c r="MD417" s="113"/>
      <c r="ME417" s="113"/>
      <c r="MF417" s="113"/>
      <c r="MG417" s="113"/>
      <c r="MH417" s="113"/>
      <c r="MI417" s="113"/>
      <c r="MJ417" s="113"/>
      <c r="MK417" s="113"/>
      <c r="ML417" s="113"/>
      <c r="MM417" s="113"/>
      <c r="MN417" s="113"/>
      <c r="MO417" s="113"/>
      <c r="MP417" s="113"/>
      <c r="MQ417" s="113"/>
      <c r="MR417" s="113"/>
      <c r="MS417" s="113"/>
      <c r="MT417" s="113"/>
      <c r="MU417" s="113"/>
      <c r="MV417" s="113"/>
      <c r="MW417" s="113"/>
      <c r="MX417" s="113"/>
      <c r="MY417" s="113"/>
      <c r="MZ417" s="113"/>
      <c r="NA417" s="113"/>
      <c r="NB417" s="113"/>
      <c r="NC417" s="113"/>
      <c r="ND417" s="113"/>
      <c r="NE417" s="113"/>
      <c r="NF417" s="113"/>
      <c r="NG417" s="113"/>
      <c r="NH417" s="113"/>
      <c r="NI417" s="113"/>
      <c r="NJ417" s="113"/>
      <c r="NK417" s="113"/>
      <c r="NL417" s="113"/>
      <c r="NM417" s="113"/>
      <c r="NN417" s="113"/>
      <c r="NO417" s="113"/>
      <c r="NP417" s="113"/>
      <c r="NQ417" s="113"/>
      <c r="NR417" s="113"/>
      <c r="NS417" s="113"/>
      <c r="NT417" s="113"/>
      <c r="NU417" s="113"/>
      <c r="NV417" s="113"/>
      <c r="NW417" s="113"/>
      <c r="NX417" s="113"/>
      <c r="NY417" s="113"/>
      <c r="NZ417" s="113"/>
      <c r="OA417" s="113"/>
      <c r="OB417" s="113"/>
      <c r="OC417" s="113"/>
      <c r="OE417" s="113"/>
      <c r="OF417" s="113"/>
      <c r="OG417" s="113"/>
      <c r="OH417" s="113"/>
      <c r="OI417" s="113"/>
      <c r="OJ417" s="113"/>
      <c r="OK417" s="113"/>
      <c r="OL417" s="113"/>
      <c r="OM417" s="113"/>
      <c r="ON417" s="113"/>
      <c r="OO417" s="113"/>
      <c r="OP417" s="113"/>
      <c r="OQ417" s="113"/>
      <c r="OR417" s="113"/>
      <c r="OS417" s="113"/>
      <c r="OT417" s="113"/>
      <c r="OU417" s="113"/>
      <c r="OV417" s="113"/>
      <c r="OW417" s="113"/>
      <c r="OX417" s="113"/>
      <c r="PA417" s="113"/>
      <c r="PB417" s="113"/>
      <c r="PC417" s="113"/>
      <c r="PD417" s="113"/>
      <c r="PE417" s="113"/>
      <c r="PF417" s="113"/>
      <c r="PG417" s="113"/>
      <c r="PH417" s="113"/>
      <c r="PI417" s="113"/>
      <c r="PJ417" s="113"/>
      <c r="PK417" s="113"/>
      <c r="PL417" s="113"/>
    </row>
    <row r="418" spans="10:428" ht="15" x14ac:dyDescent="0.25">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3"/>
      <c r="AY418" s="113"/>
      <c r="AZ418" s="113"/>
      <c r="BA418" s="113"/>
      <c r="BB418" s="113"/>
      <c r="BC418" s="113"/>
      <c r="BD418" s="113"/>
      <c r="BE418" s="113"/>
      <c r="BF418" s="113"/>
      <c r="BG418" s="113"/>
      <c r="BH418" s="113"/>
      <c r="BI418" s="113"/>
      <c r="BJ418" s="113"/>
      <c r="BK418" s="113"/>
      <c r="BL418" s="113"/>
      <c r="BM418" s="113"/>
      <c r="BN418" s="113"/>
      <c r="BO418" s="113"/>
      <c r="BP418" s="113"/>
      <c r="BQ418" s="113"/>
      <c r="BR418" s="113"/>
      <c r="BS418" s="113"/>
      <c r="BT418" s="113"/>
      <c r="BU418" s="113"/>
      <c r="BV418" s="113"/>
      <c r="BW418" s="113"/>
      <c r="BX418" s="113"/>
      <c r="BY418" s="113"/>
      <c r="BZ418" s="113"/>
      <c r="CA418" s="113"/>
      <c r="CB418" s="113"/>
      <c r="CC418" s="113"/>
      <c r="CD418" s="113"/>
      <c r="CE418" s="113"/>
      <c r="CF418" s="113"/>
      <c r="CG418" s="113"/>
      <c r="CH418" s="113"/>
      <c r="CI418" s="113"/>
      <c r="CJ418" s="113"/>
      <c r="CK418" s="113"/>
      <c r="CL418" s="113"/>
      <c r="CM418" s="113"/>
      <c r="CN418" s="113"/>
      <c r="CO418" s="113"/>
      <c r="CP418" s="113"/>
      <c r="CQ418" s="113"/>
      <c r="CR418" s="113"/>
      <c r="CS418" s="113"/>
      <c r="CT418" s="113"/>
      <c r="CU418" s="113"/>
      <c r="CV418" s="113"/>
      <c r="CW418" s="113"/>
      <c r="CX418" s="113"/>
      <c r="CY418" s="113"/>
      <c r="CZ418" s="113"/>
      <c r="DA418" s="113"/>
      <c r="DB418" s="113"/>
      <c r="DC418" s="113"/>
      <c r="DD418" s="113"/>
      <c r="DE418" s="113"/>
      <c r="DF418" s="113"/>
      <c r="DG418" s="113"/>
      <c r="DH418" s="113"/>
      <c r="DI418" s="113"/>
      <c r="DJ418" s="113"/>
      <c r="DK418" s="113"/>
      <c r="DL418" s="113"/>
      <c r="DM418" s="113"/>
      <c r="DN418" s="113"/>
      <c r="DO418" s="113"/>
      <c r="DP418" s="113"/>
      <c r="DQ418" s="113"/>
      <c r="DR418" s="113"/>
      <c r="DS418" s="113"/>
      <c r="DT418" s="113"/>
      <c r="DU418" s="113"/>
      <c r="DV418" s="113"/>
      <c r="DW418" s="113"/>
      <c r="DX418" s="113"/>
      <c r="DY418" s="113"/>
      <c r="DZ418" s="113"/>
      <c r="EA418" s="113"/>
      <c r="EB418" s="113"/>
      <c r="EC418" s="113"/>
      <c r="ED418" s="113"/>
      <c r="EE418" s="113"/>
      <c r="EF418" s="113"/>
      <c r="EG418" s="113"/>
      <c r="EH418" s="113"/>
      <c r="EI418" s="113"/>
      <c r="EJ418" s="113"/>
      <c r="EK418" s="113"/>
      <c r="EL418" s="113"/>
      <c r="EM418" s="113"/>
      <c r="EN418" s="113"/>
      <c r="EO418" s="113"/>
      <c r="EP418" s="113"/>
      <c r="EQ418" s="113"/>
      <c r="ER418" s="113"/>
      <c r="ES418" s="113"/>
      <c r="ET418" s="113"/>
      <c r="EU418" s="113"/>
      <c r="EV418" s="113"/>
      <c r="EW418" s="113"/>
      <c r="EX418" s="113"/>
      <c r="EY418" s="113"/>
      <c r="EZ418" s="113"/>
      <c r="FA418" s="113"/>
      <c r="FB418" s="113"/>
      <c r="FC418" s="113"/>
      <c r="FD418" s="113"/>
      <c r="FE418" s="113"/>
      <c r="FF418" s="113"/>
      <c r="FG418" s="113"/>
      <c r="FH418" s="113"/>
      <c r="FI418" s="113"/>
      <c r="FJ418" s="113"/>
      <c r="FK418" s="113"/>
      <c r="FL418" s="113"/>
      <c r="FM418" s="113"/>
      <c r="FN418" s="113"/>
      <c r="FO418" s="113"/>
      <c r="FP418" s="113"/>
      <c r="FQ418" s="113"/>
      <c r="FR418" s="113"/>
      <c r="FS418" s="113"/>
      <c r="FT418" s="113"/>
      <c r="FU418" s="113"/>
      <c r="FV418" s="113"/>
      <c r="FW418" s="113"/>
      <c r="FX418" s="113"/>
      <c r="FY418" s="113"/>
      <c r="FZ418" s="113"/>
      <c r="GA418" s="113"/>
      <c r="GB418" s="113"/>
      <c r="GC418" s="113"/>
      <c r="GD418" s="113"/>
      <c r="GE418" s="113"/>
      <c r="GF418" s="113"/>
      <c r="GG418" s="113"/>
      <c r="GH418" s="113"/>
      <c r="GI418" s="113"/>
      <c r="GJ418" s="113"/>
      <c r="GK418" s="113"/>
      <c r="GL418" s="113"/>
      <c r="GM418" s="113"/>
      <c r="GN418" s="113"/>
      <c r="GO418" s="113"/>
      <c r="GP418" s="113"/>
      <c r="GQ418" s="113"/>
      <c r="GR418" s="113"/>
      <c r="GS418" s="113"/>
      <c r="GT418" s="113"/>
      <c r="GU418" s="113"/>
      <c r="GV418" s="113"/>
      <c r="GW418" s="113"/>
      <c r="GX418" s="113"/>
      <c r="GY418" s="113"/>
      <c r="GZ418" s="113"/>
      <c r="HA418" s="113"/>
      <c r="HB418" s="113"/>
      <c r="HC418" s="113"/>
      <c r="HD418" s="113"/>
      <c r="HE418" s="113"/>
      <c r="HF418" s="113"/>
      <c r="HG418" s="113"/>
      <c r="HH418" s="113"/>
      <c r="HI418" s="113"/>
      <c r="HJ418" s="113"/>
      <c r="HK418" s="113"/>
      <c r="HL418" s="113"/>
      <c r="HM418" s="113"/>
      <c r="HN418" s="113"/>
      <c r="HO418" s="113"/>
      <c r="HP418" s="113"/>
      <c r="HQ418" s="113"/>
      <c r="HR418" s="113"/>
      <c r="HS418" s="113"/>
      <c r="HT418" s="113"/>
      <c r="HU418" s="113"/>
      <c r="HV418" s="113"/>
      <c r="HW418" s="113"/>
      <c r="HX418" s="113"/>
      <c r="HY418" s="113"/>
      <c r="HZ418" s="113"/>
      <c r="IA418" s="113"/>
      <c r="IB418" s="113"/>
      <c r="IC418" s="113"/>
      <c r="ID418" s="113"/>
      <c r="IE418" s="113"/>
      <c r="IF418" s="113"/>
      <c r="IG418" s="113"/>
      <c r="IH418" s="113"/>
      <c r="II418" s="113"/>
      <c r="IJ418" s="113"/>
      <c r="IK418" s="113"/>
      <c r="IL418" s="113"/>
      <c r="IM418" s="113"/>
      <c r="IN418" s="113"/>
      <c r="IO418" s="113"/>
      <c r="IP418" s="113"/>
      <c r="IQ418" s="113"/>
      <c r="IR418" s="113"/>
      <c r="IS418" s="113"/>
      <c r="IT418" s="113"/>
      <c r="IU418" s="113"/>
      <c r="IV418" s="113"/>
      <c r="IW418" s="113"/>
      <c r="IX418" s="113"/>
      <c r="IY418" s="113"/>
      <c r="IZ418" s="113"/>
      <c r="JA418" s="113"/>
      <c r="JB418" s="113"/>
      <c r="JC418" s="113"/>
      <c r="JD418" s="113"/>
      <c r="JE418" s="113"/>
      <c r="JF418" s="113"/>
      <c r="JG418" s="113"/>
      <c r="JH418" s="113"/>
      <c r="JI418" s="113"/>
      <c r="JJ418" s="113"/>
      <c r="JK418" s="113"/>
      <c r="JL418" s="113"/>
      <c r="JM418" s="113"/>
      <c r="JN418" s="113"/>
      <c r="JO418" s="113"/>
      <c r="JP418" s="113"/>
      <c r="JQ418" s="113"/>
      <c r="JR418" s="113"/>
      <c r="JS418" s="113"/>
      <c r="JT418" s="113"/>
      <c r="JU418" s="113"/>
      <c r="JV418" s="113"/>
      <c r="JW418" s="113"/>
      <c r="JX418" s="113"/>
      <c r="JY418" s="113"/>
      <c r="JZ418" s="113"/>
      <c r="KA418" s="113"/>
      <c r="KB418" s="113"/>
      <c r="KC418" s="113"/>
      <c r="KD418" s="113"/>
      <c r="KE418" s="113"/>
      <c r="KF418" s="113"/>
      <c r="KG418" s="113"/>
      <c r="KH418" s="113"/>
      <c r="KI418" s="113"/>
      <c r="KJ418" s="113"/>
      <c r="KK418" s="113"/>
      <c r="KL418" s="113"/>
      <c r="KM418" s="113"/>
      <c r="KN418" s="113"/>
      <c r="KO418" s="113"/>
      <c r="KP418" s="113"/>
      <c r="KQ418" s="113"/>
      <c r="KR418" s="113"/>
      <c r="KS418" s="113"/>
      <c r="KT418" s="113"/>
      <c r="KU418" s="113"/>
      <c r="KV418" s="113"/>
      <c r="KW418" s="113"/>
      <c r="KX418" s="113"/>
      <c r="KY418" s="113"/>
      <c r="KZ418" s="113"/>
      <c r="LA418" s="113"/>
      <c r="LB418" s="113"/>
      <c r="LC418" s="113"/>
      <c r="LD418" s="113"/>
      <c r="LE418" s="113"/>
      <c r="LF418" s="113"/>
      <c r="LG418" s="113"/>
      <c r="LH418" s="113"/>
      <c r="LI418" s="113"/>
      <c r="LJ418" s="113"/>
      <c r="LK418" s="113"/>
      <c r="LL418" s="113"/>
      <c r="LM418" s="113"/>
      <c r="LN418" s="113"/>
      <c r="LO418" s="113"/>
      <c r="LP418" s="113"/>
      <c r="LQ418" s="113"/>
      <c r="LR418" s="113"/>
      <c r="LS418" s="113"/>
      <c r="LT418" s="113"/>
      <c r="LU418" s="113"/>
      <c r="LV418" s="113"/>
      <c r="LW418" s="113"/>
      <c r="LX418" s="113"/>
      <c r="LY418" s="113"/>
      <c r="LZ418" s="113"/>
      <c r="MA418" s="113"/>
      <c r="MB418" s="113"/>
      <c r="MC418" s="113"/>
      <c r="MD418" s="113"/>
      <c r="ME418" s="113"/>
      <c r="MF418" s="113"/>
      <c r="MG418" s="113"/>
      <c r="MH418" s="113"/>
      <c r="MI418" s="113"/>
      <c r="MJ418" s="113"/>
      <c r="MK418" s="113"/>
      <c r="ML418" s="113"/>
      <c r="MM418" s="113"/>
      <c r="MN418" s="113"/>
      <c r="MO418" s="113"/>
      <c r="MP418" s="113"/>
      <c r="MQ418" s="113"/>
      <c r="MR418" s="113"/>
      <c r="MS418" s="113"/>
      <c r="MT418" s="113"/>
      <c r="MU418" s="113"/>
      <c r="MV418" s="113"/>
      <c r="MW418" s="113"/>
      <c r="MX418" s="113"/>
      <c r="MY418" s="113"/>
      <c r="MZ418" s="113"/>
      <c r="NA418" s="113"/>
      <c r="NB418" s="113"/>
      <c r="NC418" s="113"/>
      <c r="ND418" s="113"/>
      <c r="NE418" s="113"/>
      <c r="NF418" s="113"/>
      <c r="NG418" s="113"/>
      <c r="NH418" s="113"/>
      <c r="NI418" s="113"/>
      <c r="NJ418" s="113"/>
      <c r="NK418" s="113"/>
      <c r="NL418" s="113"/>
      <c r="NM418" s="113"/>
      <c r="NN418" s="113"/>
      <c r="NO418" s="113"/>
      <c r="NP418" s="113"/>
      <c r="NQ418" s="113"/>
      <c r="NR418" s="113"/>
      <c r="NS418" s="113"/>
      <c r="NT418" s="113"/>
      <c r="NU418" s="113"/>
      <c r="NV418" s="113"/>
      <c r="NW418" s="113"/>
      <c r="NX418" s="113"/>
      <c r="NY418" s="113"/>
      <c r="NZ418" s="113"/>
      <c r="OA418" s="113"/>
      <c r="OB418" s="113"/>
      <c r="OC418" s="113"/>
      <c r="OE418" s="113"/>
      <c r="OF418" s="113"/>
      <c r="OG418" s="113"/>
      <c r="OH418" s="113"/>
      <c r="OI418" s="113"/>
      <c r="OJ418" s="113"/>
      <c r="OK418" s="113"/>
      <c r="OL418" s="113"/>
      <c r="OM418" s="113"/>
      <c r="ON418" s="113"/>
      <c r="OO418" s="113"/>
      <c r="OP418" s="113"/>
      <c r="OQ418" s="113"/>
      <c r="OR418" s="113"/>
      <c r="OS418" s="113"/>
      <c r="OT418" s="113"/>
      <c r="OU418" s="113"/>
      <c r="OV418" s="113"/>
      <c r="OW418" s="113"/>
      <c r="OX418" s="113"/>
      <c r="PA418" s="113"/>
      <c r="PB418" s="113"/>
      <c r="PC418" s="113"/>
      <c r="PD418" s="113"/>
      <c r="PE418" s="113"/>
      <c r="PF418" s="113"/>
      <c r="PG418" s="113"/>
      <c r="PH418" s="113"/>
      <c r="PI418" s="113"/>
      <c r="PJ418" s="113"/>
      <c r="PK418" s="113"/>
      <c r="PL418" s="113"/>
    </row>
    <row r="419" spans="10:428" ht="15" x14ac:dyDescent="0.25">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3"/>
      <c r="AY419" s="113"/>
      <c r="AZ419" s="113"/>
      <c r="BA419" s="113"/>
      <c r="BB419" s="113"/>
      <c r="BC419" s="113"/>
      <c r="BD419" s="113"/>
      <c r="BE419" s="113"/>
      <c r="BF419" s="113"/>
      <c r="BG419" s="113"/>
      <c r="BH419" s="113"/>
      <c r="BI419" s="113"/>
      <c r="BJ419" s="113"/>
      <c r="BK419" s="113"/>
      <c r="BL419" s="113"/>
      <c r="BM419" s="113"/>
      <c r="BN419" s="113"/>
      <c r="BO419" s="113"/>
      <c r="BP419" s="113"/>
      <c r="BQ419" s="113"/>
      <c r="BR419" s="113"/>
      <c r="BS419" s="113"/>
      <c r="BT419" s="113"/>
      <c r="BU419" s="113"/>
      <c r="BV419" s="113"/>
      <c r="BW419" s="113"/>
      <c r="BX419" s="113"/>
      <c r="BY419" s="113"/>
      <c r="BZ419" s="113"/>
      <c r="CA419" s="113"/>
      <c r="CB419" s="113"/>
      <c r="CC419" s="113"/>
      <c r="CD419" s="113"/>
      <c r="CE419" s="113"/>
      <c r="CF419" s="113"/>
      <c r="CG419" s="113"/>
      <c r="CH419" s="113"/>
      <c r="CI419" s="113"/>
      <c r="CJ419" s="113"/>
      <c r="CK419" s="113"/>
      <c r="CL419" s="113"/>
      <c r="CM419" s="113"/>
      <c r="CN419" s="113"/>
      <c r="CO419" s="113"/>
      <c r="CP419" s="113"/>
      <c r="CQ419" s="113"/>
      <c r="CR419" s="113"/>
      <c r="CS419" s="113"/>
      <c r="CT419" s="113"/>
      <c r="CU419" s="113"/>
      <c r="CV419" s="113"/>
      <c r="CW419" s="113"/>
      <c r="CX419" s="113"/>
      <c r="CY419" s="113"/>
      <c r="CZ419" s="113"/>
      <c r="DA419" s="113"/>
      <c r="DB419" s="113"/>
      <c r="DC419" s="113"/>
      <c r="DD419" s="113"/>
      <c r="DE419" s="113"/>
      <c r="DF419" s="113"/>
      <c r="DG419" s="113"/>
      <c r="DH419" s="113"/>
      <c r="DI419" s="113"/>
      <c r="DJ419" s="113"/>
      <c r="DK419" s="113"/>
      <c r="DL419" s="113"/>
      <c r="DM419" s="113"/>
      <c r="DN419" s="113"/>
      <c r="DO419" s="113"/>
      <c r="DP419" s="113"/>
      <c r="DQ419" s="113"/>
      <c r="DR419" s="113"/>
      <c r="DS419" s="113"/>
      <c r="DT419" s="113"/>
      <c r="DU419" s="113"/>
      <c r="DV419" s="113"/>
      <c r="DW419" s="113"/>
      <c r="DX419" s="113"/>
      <c r="DY419" s="113"/>
      <c r="DZ419" s="113"/>
      <c r="EA419" s="113"/>
      <c r="EB419" s="113"/>
      <c r="EC419" s="113"/>
      <c r="ED419" s="113"/>
      <c r="EE419" s="113"/>
      <c r="EF419" s="113"/>
      <c r="EG419" s="113"/>
      <c r="EH419" s="113"/>
      <c r="EI419" s="113"/>
      <c r="EJ419" s="113"/>
      <c r="EK419" s="113"/>
      <c r="EL419" s="113"/>
      <c r="EM419" s="113"/>
      <c r="EN419" s="113"/>
      <c r="EO419" s="113"/>
      <c r="EP419" s="113"/>
      <c r="EQ419" s="113"/>
      <c r="ER419" s="113"/>
      <c r="ES419" s="113"/>
      <c r="ET419" s="113"/>
      <c r="EU419" s="113"/>
      <c r="EV419" s="113"/>
      <c r="EW419" s="113"/>
      <c r="EX419" s="113"/>
      <c r="EY419" s="113"/>
      <c r="EZ419" s="113"/>
      <c r="FA419" s="113"/>
      <c r="FB419" s="113"/>
      <c r="FC419" s="113"/>
      <c r="FD419" s="113"/>
      <c r="FE419" s="113"/>
      <c r="FF419" s="113"/>
      <c r="FG419" s="113"/>
      <c r="FH419" s="113"/>
      <c r="FI419" s="113"/>
      <c r="FJ419" s="113"/>
      <c r="FK419" s="113"/>
      <c r="FL419" s="113"/>
      <c r="FM419" s="113"/>
      <c r="FN419" s="113"/>
      <c r="FO419" s="113"/>
      <c r="FP419" s="113"/>
      <c r="FQ419" s="113"/>
      <c r="FR419" s="113"/>
      <c r="FS419" s="113"/>
      <c r="FT419" s="113"/>
      <c r="FU419" s="113"/>
      <c r="FV419" s="113"/>
      <c r="FW419" s="113"/>
      <c r="FX419" s="113"/>
      <c r="FY419" s="113"/>
      <c r="FZ419" s="113"/>
      <c r="GA419" s="113"/>
      <c r="GB419" s="113"/>
      <c r="GC419" s="113"/>
      <c r="GD419" s="113"/>
      <c r="GE419" s="113"/>
      <c r="GF419" s="113"/>
      <c r="GG419" s="113"/>
      <c r="GH419" s="113"/>
      <c r="GI419" s="113"/>
      <c r="GJ419" s="113"/>
      <c r="GK419" s="113"/>
      <c r="GL419" s="113"/>
      <c r="GM419" s="113"/>
      <c r="GN419" s="113"/>
      <c r="GO419" s="113"/>
      <c r="GP419" s="113"/>
      <c r="GQ419" s="113"/>
      <c r="GR419" s="113"/>
      <c r="GS419" s="113"/>
      <c r="GT419" s="113"/>
      <c r="GU419" s="113"/>
      <c r="GV419" s="113"/>
      <c r="GW419" s="113"/>
      <c r="GX419" s="113"/>
      <c r="GY419" s="113"/>
      <c r="GZ419" s="113"/>
      <c r="HA419" s="113"/>
      <c r="HB419" s="113"/>
      <c r="HC419" s="113"/>
      <c r="HD419" s="113"/>
      <c r="HE419" s="113"/>
      <c r="HF419" s="113"/>
      <c r="HG419" s="113"/>
      <c r="HH419" s="113"/>
      <c r="HI419" s="113"/>
      <c r="HJ419" s="113"/>
      <c r="HK419" s="113"/>
      <c r="HL419" s="113"/>
      <c r="HM419" s="113"/>
      <c r="HN419" s="113"/>
      <c r="HO419" s="113"/>
      <c r="HP419" s="113"/>
      <c r="HQ419" s="113"/>
      <c r="HR419" s="113"/>
      <c r="HS419" s="113"/>
      <c r="HT419" s="113"/>
      <c r="HU419" s="113"/>
      <c r="HV419" s="113"/>
      <c r="HW419" s="113"/>
      <c r="HX419" s="113"/>
      <c r="HY419" s="113"/>
      <c r="HZ419" s="113"/>
      <c r="IA419" s="113"/>
      <c r="IB419" s="113"/>
      <c r="IC419" s="113"/>
      <c r="ID419" s="113"/>
      <c r="IE419" s="113"/>
      <c r="IF419" s="113"/>
      <c r="IG419" s="113"/>
      <c r="IH419" s="113"/>
      <c r="II419" s="113"/>
      <c r="IJ419" s="113"/>
      <c r="IK419" s="113"/>
      <c r="IL419" s="113"/>
      <c r="IM419" s="113"/>
      <c r="IN419" s="113"/>
      <c r="IO419" s="113"/>
      <c r="IP419" s="113"/>
      <c r="IQ419" s="113"/>
      <c r="IR419" s="113"/>
      <c r="IS419" s="113"/>
      <c r="IT419" s="113"/>
      <c r="IU419" s="113"/>
      <c r="IV419" s="113"/>
      <c r="IW419" s="113"/>
      <c r="IX419" s="113"/>
      <c r="IY419" s="113"/>
      <c r="IZ419" s="113"/>
      <c r="JA419" s="113"/>
      <c r="JB419" s="113"/>
      <c r="JC419" s="113"/>
      <c r="JD419" s="113"/>
      <c r="JE419" s="113"/>
      <c r="JF419" s="113"/>
      <c r="JG419" s="113"/>
      <c r="JH419" s="113"/>
      <c r="JI419" s="113"/>
      <c r="JJ419" s="113"/>
      <c r="JK419" s="113"/>
      <c r="JL419" s="113"/>
      <c r="JM419" s="113"/>
      <c r="JN419" s="113"/>
      <c r="JO419" s="113"/>
      <c r="JP419" s="113"/>
      <c r="JQ419" s="113"/>
      <c r="JR419" s="113"/>
      <c r="JS419" s="113"/>
      <c r="JT419" s="113"/>
      <c r="JU419" s="113"/>
      <c r="JV419" s="113"/>
      <c r="JW419" s="113"/>
      <c r="JX419" s="113"/>
      <c r="JY419" s="113"/>
      <c r="JZ419" s="113"/>
      <c r="KA419" s="113"/>
      <c r="KB419" s="113"/>
      <c r="KC419" s="113"/>
      <c r="KD419" s="113"/>
      <c r="KE419" s="113"/>
      <c r="KF419" s="113"/>
      <c r="KG419" s="113"/>
      <c r="KH419" s="113"/>
      <c r="KI419" s="113"/>
      <c r="KJ419" s="113"/>
      <c r="KK419" s="113"/>
      <c r="KL419" s="113"/>
      <c r="KM419" s="113"/>
      <c r="KN419" s="113"/>
      <c r="KO419" s="113"/>
      <c r="KP419" s="113"/>
      <c r="KQ419" s="113"/>
      <c r="KR419" s="113"/>
      <c r="KS419" s="113"/>
      <c r="KT419" s="113"/>
      <c r="KU419" s="113"/>
      <c r="KV419" s="113"/>
      <c r="KW419" s="113"/>
      <c r="KX419" s="113"/>
      <c r="KY419" s="113"/>
      <c r="KZ419" s="113"/>
      <c r="LA419" s="113"/>
      <c r="LB419" s="113"/>
      <c r="LC419" s="113"/>
      <c r="LD419" s="113"/>
      <c r="LE419" s="113"/>
      <c r="LF419" s="113"/>
      <c r="LG419" s="113"/>
      <c r="LH419" s="113"/>
      <c r="LI419" s="113"/>
      <c r="LJ419" s="113"/>
      <c r="LK419" s="113"/>
      <c r="LL419" s="113"/>
      <c r="LM419" s="113"/>
      <c r="LN419" s="113"/>
      <c r="LO419" s="113"/>
      <c r="LP419" s="113"/>
      <c r="LQ419" s="113"/>
      <c r="LR419" s="113"/>
      <c r="LS419" s="113"/>
      <c r="LT419" s="113"/>
      <c r="LU419" s="113"/>
      <c r="LV419" s="113"/>
      <c r="LW419" s="113"/>
      <c r="LX419" s="113"/>
      <c r="LY419" s="113"/>
      <c r="LZ419" s="113"/>
      <c r="MA419" s="113"/>
      <c r="MB419" s="113"/>
      <c r="MC419" s="113"/>
      <c r="MD419" s="113"/>
      <c r="ME419" s="113"/>
      <c r="MF419" s="113"/>
      <c r="MG419" s="113"/>
      <c r="MH419" s="113"/>
      <c r="MI419" s="113"/>
      <c r="MJ419" s="113"/>
      <c r="MK419" s="113"/>
      <c r="ML419" s="113"/>
      <c r="MM419" s="113"/>
      <c r="MN419" s="113"/>
      <c r="MO419" s="113"/>
      <c r="MP419" s="113"/>
      <c r="MQ419" s="113"/>
      <c r="MR419" s="113"/>
      <c r="MS419" s="113"/>
      <c r="MT419" s="113"/>
      <c r="MU419" s="113"/>
      <c r="MV419" s="113"/>
      <c r="MW419" s="113"/>
      <c r="MX419" s="113"/>
      <c r="MY419" s="113"/>
      <c r="MZ419" s="113"/>
      <c r="NA419" s="113"/>
      <c r="NB419" s="113"/>
      <c r="NC419" s="113"/>
      <c r="ND419" s="113"/>
      <c r="NE419" s="113"/>
      <c r="NF419" s="113"/>
      <c r="NG419" s="113"/>
      <c r="NH419" s="113"/>
      <c r="NI419" s="113"/>
      <c r="NJ419" s="113"/>
      <c r="NK419" s="113"/>
      <c r="NL419" s="113"/>
      <c r="NM419" s="113"/>
      <c r="NN419" s="113"/>
      <c r="NO419" s="113"/>
      <c r="NP419" s="113"/>
      <c r="NQ419" s="113"/>
      <c r="NR419" s="113"/>
      <c r="NS419" s="113"/>
      <c r="NT419" s="113"/>
      <c r="NU419" s="113"/>
      <c r="NV419" s="113"/>
      <c r="NW419" s="113"/>
      <c r="NX419" s="113"/>
      <c r="NY419" s="113"/>
      <c r="NZ419" s="113"/>
      <c r="OA419" s="113"/>
      <c r="OB419" s="113"/>
      <c r="OC419" s="113"/>
      <c r="OE419" s="113"/>
      <c r="OF419" s="113"/>
      <c r="OG419" s="113"/>
      <c r="OH419" s="113"/>
      <c r="OI419" s="113"/>
      <c r="OJ419" s="113"/>
      <c r="OK419" s="113"/>
      <c r="OL419" s="113"/>
      <c r="OM419" s="113"/>
      <c r="ON419" s="113"/>
      <c r="OO419" s="113"/>
      <c r="OP419" s="113"/>
      <c r="OQ419" s="113"/>
      <c r="OR419" s="113"/>
      <c r="OS419" s="113"/>
      <c r="OT419" s="113"/>
      <c r="OU419" s="113"/>
      <c r="OV419" s="113"/>
      <c r="OW419" s="113"/>
      <c r="OX419" s="113"/>
      <c r="PA419" s="113"/>
      <c r="PB419" s="113"/>
      <c r="PC419" s="113"/>
      <c r="PD419" s="113"/>
      <c r="PE419" s="113"/>
      <c r="PF419" s="113"/>
      <c r="PG419" s="113"/>
      <c r="PH419" s="113"/>
      <c r="PI419" s="113"/>
      <c r="PJ419" s="113"/>
      <c r="PK419" s="113"/>
      <c r="PL419" s="113"/>
    </row>
    <row r="420" spans="10:428" ht="15" x14ac:dyDescent="0.25">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3"/>
      <c r="AY420" s="113"/>
      <c r="AZ420" s="113"/>
      <c r="BA420" s="113"/>
      <c r="BB420" s="113"/>
      <c r="BC420" s="113"/>
      <c r="BD420" s="113"/>
      <c r="BE420" s="113"/>
      <c r="BF420" s="113"/>
      <c r="BG420" s="113"/>
      <c r="BH420" s="113"/>
      <c r="BI420" s="113"/>
      <c r="BJ420" s="113"/>
      <c r="BK420" s="113"/>
      <c r="BL420" s="113"/>
      <c r="BM420" s="113"/>
      <c r="BN420" s="113"/>
      <c r="BO420" s="113"/>
      <c r="BP420" s="113"/>
      <c r="BQ420" s="113"/>
      <c r="BR420" s="113"/>
      <c r="BS420" s="113"/>
      <c r="BT420" s="113"/>
      <c r="BU420" s="113"/>
      <c r="BV420" s="113"/>
      <c r="BW420" s="113"/>
      <c r="BX420" s="113"/>
      <c r="BY420" s="113"/>
      <c r="BZ420" s="113"/>
      <c r="CA420" s="113"/>
      <c r="CB420" s="113"/>
      <c r="CC420" s="113"/>
      <c r="CD420" s="113"/>
      <c r="CE420" s="113"/>
      <c r="CF420" s="113"/>
      <c r="CG420" s="113"/>
      <c r="CH420" s="113"/>
      <c r="CI420" s="113"/>
      <c r="CJ420" s="113"/>
      <c r="CK420" s="113"/>
      <c r="CL420" s="113"/>
      <c r="CM420" s="113"/>
      <c r="CN420" s="113"/>
      <c r="CO420" s="113"/>
      <c r="CP420" s="113"/>
      <c r="CQ420" s="113"/>
      <c r="CR420" s="113"/>
      <c r="CS420" s="113"/>
      <c r="CT420" s="113"/>
      <c r="CU420" s="113"/>
      <c r="CV420" s="113"/>
      <c r="CW420" s="113"/>
      <c r="CX420" s="113"/>
      <c r="CY420" s="113"/>
      <c r="CZ420" s="113"/>
      <c r="DA420" s="113"/>
      <c r="DB420" s="113"/>
      <c r="DC420" s="113"/>
      <c r="DD420" s="113"/>
      <c r="DE420" s="113"/>
      <c r="DF420" s="113"/>
      <c r="DG420" s="113"/>
      <c r="DH420" s="113"/>
      <c r="DI420" s="113"/>
      <c r="DJ420" s="113"/>
      <c r="DK420" s="113"/>
      <c r="DL420" s="113"/>
      <c r="DM420" s="113"/>
      <c r="DN420" s="113"/>
      <c r="DO420" s="113"/>
      <c r="DP420" s="113"/>
      <c r="DQ420" s="113"/>
      <c r="DR420" s="113"/>
      <c r="DS420" s="113"/>
      <c r="DT420" s="113"/>
      <c r="DU420" s="113"/>
      <c r="DV420" s="113"/>
      <c r="DW420" s="113"/>
      <c r="DX420" s="113"/>
      <c r="DY420" s="113"/>
      <c r="DZ420" s="113"/>
      <c r="EA420" s="113"/>
      <c r="EB420" s="113"/>
      <c r="EC420" s="113"/>
      <c r="ED420" s="113"/>
      <c r="EE420" s="113"/>
      <c r="EF420" s="113"/>
      <c r="EG420" s="113"/>
      <c r="EH420" s="113"/>
      <c r="EI420" s="113"/>
      <c r="EJ420" s="113"/>
      <c r="EK420" s="113"/>
      <c r="EL420" s="113"/>
      <c r="EM420" s="113"/>
      <c r="EN420" s="113"/>
      <c r="EO420" s="113"/>
      <c r="EP420" s="113"/>
      <c r="EQ420" s="113"/>
      <c r="ER420" s="113"/>
      <c r="ES420" s="113"/>
      <c r="ET420" s="113"/>
      <c r="EU420" s="113"/>
      <c r="EV420" s="113"/>
      <c r="EW420" s="113"/>
      <c r="EX420" s="113"/>
      <c r="EY420" s="113"/>
      <c r="EZ420" s="113"/>
      <c r="FA420" s="113"/>
      <c r="FB420" s="113"/>
      <c r="FC420" s="113"/>
      <c r="FD420" s="113"/>
      <c r="FE420" s="113"/>
      <c r="FF420" s="113"/>
      <c r="FG420" s="113"/>
      <c r="FH420" s="113"/>
      <c r="FI420" s="113"/>
      <c r="FJ420" s="113"/>
      <c r="FK420" s="113"/>
      <c r="FL420" s="113"/>
      <c r="FM420" s="113"/>
      <c r="FN420" s="113"/>
      <c r="FO420" s="113"/>
      <c r="FP420" s="113"/>
      <c r="FQ420" s="113"/>
      <c r="FR420" s="113"/>
      <c r="FS420" s="113"/>
      <c r="FT420" s="113"/>
      <c r="FU420" s="113"/>
      <c r="FV420" s="113"/>
      <c r="FW420" s="113"/>
      <c r="FX420" s="113"/>
      <c r="FY420" s="113"/>
      <c r="FZ420" s="113"/>
      <c r="GA420" s="113"/>
      <c r="GB420" s="113"/>
      <c r="GC420" s="113"/>
      <c r="GD420" s="113"/>
      <c r="GE420" s="113"/>
      <c r="GF420" s="113"/>
      <c r="GG420" s="113"/>
      <c r="GH420" s="113"/>
      <c r="GI420" s="113"/>
      <c r="GJ420" s="113"/>
      <c r="GK420" s="113"/>
      <c r="GL420" s="113"/>
      <c r="GM420" s="113"/>
      <c r="GN420" s="113"/>
      <c r="GO420" s="113"/>
      <c r="GP420" s="113"/>
      <c r="GQ420" s="113"/>
      <c r="GR420" s="113"/>
      <c r="GS420" s="113"/>
      <c r="GT420" s="113"/>
      <c r="GU420" s="113"/>
      <c r="GV420" s="113"/>
      <c r="GW420" s="113"/>
      <c r="GX420" s="113"/>
      <c r="GY420" s="113"/>
      <c r="GZ420" s="113"/>
      <c r="HA420" s="113"/>
      <c r="HB420" s="113"/>
      <c r="HC420" s="113"/>
      <c r="HD420" s="113"/>
      <c r="HE420" s="113"/>
      <c r="HF420" s="113"/>
      <c r="HG420" s="113"/>
      <c r="HH420" s="113"/>
      <c r="HI420" s="113"/>
      <c r="HJ420" s="113"/>
      <c r="HK420" s="113"/>
      <c r="HL420" s="113"/>
      <c r="HM420" s="113"/>
      <c r="HN420" s="113"/>
      <c r="HO420" s="113"/>
      <c r="HP420" s="113"/>
      <c r="HQ420" s="113"/>
      <c r="HR420" s="113"/>
      <c r="HS420" s="113"/>
      <c r="HT420" s="113"/>
      <c r="HU420" s="113"/>
      <c r="HV420" s="113"/>
      <c r="HW420" s="113"/>
      <c r="HX420" s="113"/>
      <c r="HY420" s="113"/>
      <c r="HZ420" s="113"/>
      <c r="IA420" s="113"/>
      <c r="IB420" s="113"/>
      <c r="IC420" s="113"/>
      <c r="ID420" s="113"/>
      <c r="IE420" s="113"/>
      <c r="IF420" s="113"/>
      <c r="IG420" s="113"/>
      <c r="IH420" s="113"/>
      <c r="II420" s="113"/>
      <c r="IJ420" s="113"/>
      <c r="IK420" s="113"/>
      <c r="IL420" s="113"/>
      <c r="IM420" s="113"/>
      <c r="IN420" s="113"/>
      <c r="IO420" s="113"/>
      <c r="IP420" s="113"/>
      <c r="IQ420" s="113"/>
      <c r="IR420" s="113"/>
      <c r="IS420" s="113"/>
      <c r="IT420" s="113"/>
      <c r="IU420" s="113"/>
      <c r="IV420" s="113"/>
      <c r="IW420" s="113"/>
      <c r="IX420" s="113"/>
      <c r="IY420" s="113"/>
      <c r="IZ420" s="113"/>
      <c r="JA420" s="113"/>
      <c r="JB420" s="113"/>
      <c r="JC420" s="113"/>
      <c r="JD420" s="113"/>
      <c r="JE420" s="113"/>
      <c r="JF420" s="113"/>
      <c r="JG420" s="113"/>
      <c r="JH420" s="113"/>
      <c r="JI420" s="113"/>
      <c r="JJ420" s="113"/>
      <c r="JK420" s="113"/>
      <c r="JL420" s="113"/>
      <c r="JM420" s="113"/>
      <c r="JN420" s="113"/>
      <c r="JO420" s="113"/>
      <c r="JP420" s="113"/>
      <c r="JQ420" s="113"/>
      <c r="JR420" s="113"/>
      <c r="JS420" s="113"/>
      <c r="JT420" s="113"/>
      <c r="JU420" s="113"/>
      <c r="JV420" s="113"/>
      <c r="JW420" s="113"/>
      <c r="JX420" s="113"/>
      <c r="JY420" s="113"/>
      <c r="JZ420" s="113"/>
      <c r="KA420" s="113"/>
      <c r="KB420" s="113"/>
      <c r="KC420" s="113"/>
      <c r="KD420" s="113"/>
      <c r="KE420" s="113"/>
      <c r="KF420" s="113"/>
      <c r="KG420" s="113"/>
      <c r="KH420" s="113"/>
      <c r="KI420" s="113"/>
      <c r="KJ420" s="113"/>
      <c r="KK420" s="113"/>
      <c r="KL420" s="113"/>
      <c r="KM420" s="113"/>
      <c r="KN420" s="113"/>
      <c r="KO420" s="113"/>
      <c r="KP420" s="113"/>
      <c r="KQ420" s="113"/>
      <c r="KR420" s="113"/>
      <c r="KS420" s="113"/>
      <c r="KT420" s="113"/>
      <c r="KU420" s="113"/>
      <c r="KV420" s="113"/>
      <c r="KW420" s="113"/>
      <c r="KX420" s="113"/>
      <c r="KY420" s="113"/>
      <c r="KZ420" s="113"/>
      <c r="LA420" s="113"/>
      <c r="LB420" s="113"/>
      <c r="LC420" s="113"/>
      <c r="LD420" s="113"/>
      <c r="LE420" s="113"/>
      <c r="LF420" s="113"/>
      <c r="LG420" s="113"/>
      <c r="LH420" s="113"/>
      <c r="LI420" s="113"/>
      <c r="LJ420" s="113"/>
      <c r="LK420" s="113"/>
      <c r="LL420" s="113"/>
      <c r="LM420" s="113"/>
      <c r="LN420" s="113"/>
      <c r="LO420" s="113"/>
      <c r="LP420" s="113"/>
      <c r="LQ420" s="113"/>
      <c r="LR420" s="113"/>
      <c r="LS420" s="113"/>
      <c r="LT420" s="113"/>
      <c r="LU420" s="113"/>
      <c r="LV420" s="113"/>
      <c r="LW420" s="113"/>
      <c r="LX420" s="113"/>
      <c r="LY420" s="113"/>
      <c r="LZ420" s="113"/>
      <c r="MA420" s="113"/>
      <c r="MB420" s="113"/>
      <c r="MC420" s="113"/>
      <c r="MD420" s="113"/>
      <c r="ME420" s="113"/>
      <c r="MF420" s="113"/>
      <c r="MG420" s="113"/>
      <c r="MH420" s="113"/>
      <c r="MI420" s="113"/>
      <c r="MJ420" s="113"/>
      <c r="MK420" s="113"/>
      <c r="ML420" s="113"/>
      <c r="MM420" s="113"/>
      <c r="MN420" s="113"/>
      <c r="MO420" s="113"/>
      <c r="MP420" s="113"/>
      <c r="MQ420" s="113"/>
      <c r="MR420" s="113"/>
      <c r="MS420" s="113"/>
      <c r="MT420" s="113"/>
      <c r="MU420" s="113"/>
      <c r="MV420" s="113"/>
      <c r="MW420" s="113"/>
      <c r="MX420" s="113"/>
      <c r="MY420" s="113"/>
      <c r="MZ420" s="113"/>
      <c r="NA420" s="113"/>
      <c r="NB420" s="113"/>
      <c r="NC420" s="113"/>
      <c r="ND420" s="113"/>
      <c r="NE420" s="113"/>
      <c r="NF420" s="113"/>
      <c r="NG420" s="113"/>
      <c r="NH420" s="113"/>
      <c r="NI420" s="113"/>
      <c r="NJ420" s="113"/>
      <c r="NK420" s="113"/>
      <c r="NL420" s="113"/>
      <c r="NM420" s="113"/>
      <c r="NN420" s="113"/>
      <c r="NO420" s="113"/>
      <c r="NP420" s="113"/>
      <c r="NQ420" s="113"/>
      <c r="NR420" s="113"/>
      <c r="NS420" s="113"/>
      <c r="NT420" s="113"/>
      <c r="NU420" s="113"/>
      <c r="NV420" s="113"/>
      <c r="NW420" s="113"/>
      <c r="NX420" s="113"/>
      <c r="NY420" s="113"/>
      <c r="NZ420" s="113"/>
      <c r="OA420" s="113"/>
      <c r="OB420" s="113"/>
      <c r="OC420" s="113"/>
      <c r="OE420" s="113"/>
      <c r="OF420" s="113"/>
      <c r="OG420" s="113"/>
      <c r="OH420" s="113"/>
      <c r="OI420" s="113"/>
      <c r="OJ420" s="113"/>
      <c r="OK420" s="113"/>
      <c r="OL420" s="113"/>
      <c r="OM420" s="113"/>
      <c r="ON420" s="113"/>
      <c r="OO420" s="113"/>
      <c r="OP420" s="113"/>
      <c r="OQ420" s="113"/>
      <c r="OR420" s="113"/>
      <c r="OS420" s="113"/>
      <c r="OT420" s="113"/>
      <c r="OU420" s="113"/>
      <c r="OV420" s="113"/>
      <c r="OW420" s="113"/>
      <c r="OX420" s="113"/>
      <c r="PA420" s="113"/>
      <c r="PB420" s="113"/>
      <c r="PC420" s="113"/>
      <c r="PD420" s="113"/>
      <c r="PE420" s="113"/>
      <c r="PF420" s="113"/>
      <c r="PG420" s="113"/>
      <c r="PH420" s="113"/>
      <c r="PI420" s="113"/>
      <c r="PJ420" s="113"/>
      <c r="PK420" s="113"/>
      <c r="PL420" s="113"/>
    </row>
    <row r="421" spans="10:428" ht="15" x14ac:dyDescent="0.25">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3"/>
      <c r="AY421" s="113"/>
      <c r="AZ421" s="113"/>
      <c r="BA421" s="113"/>
      <c r="BB421" s="113"/>
      <c r="BC421" s="113"/>
      <c r="BD421" s="113"/>
      <c r="BE421" s="113"/>
      <c r="BF421" s="113"/>
      <c r="BG421" s="113"/>
      <c r="BH421" s="113"/>
      <c r="BI421" s="113"/>
      <c r="BJ421" s="113"/>
      <c r="BK421" s="113"/>
      <c r="BL421" s="113"/>
      <c r="BM421" s="113"/>
      <c r="BN421" s="113"/>
      <c r="BO421" s="113"/>
      <c r="BP421" s="113"/>
      <c r="BQ421" s="113"/>
      <c r="BR421" s="113"/>
      <c r="BS421" s="113"/>
      <c r="BT421" s="113"/>
      <c r="BU421" s="113"/>
      <c r="BV421" s="113"/>
      <c r="BW421" s="113"/>
      <c r="BX421" s="113"/>
      <c r="BY421" s="113"/>
      <c r="BZ421" s="113"/>
      <c r="CA421" s="113"/>
      <c r="CB421" s="113"/>
      <c r="CC421" s="113"/>
      <c r="CD421" s="113"/>
      <c r="CE421" s="113"/>
      <c r="CF421" s="113"/>
      <c r="CG421" s="113"/>
      <c r="CH421" s="113"/>
      <c r="CI421" s="113"/>
      <c r="CJ421" s="113"/>
      <c r="CK421" s="113"/>
      <c r="CL421" s="113"/>
      <c r="CM421" s="113"/>
      <c r="CN421" s="113"/>
      <c r="CO421" s="113"/>
      <c r="CP421" s="113"/>
      <c r="CQ421" s="113"/>
      <c r="CR421" s="113"/>
      <c r="CS421" s="113"/>
      <c r="CT421" s="113"/>
      <c r="CU421" s="113"/>
      <c r="CV421" s="113"/>
      <c r="CW421" s="113"/>
      <c r="CX421" s="113"/>
      <c r="CY421" s="113"/>
      <c r="CZ421" s="113"/>
      <c r="DA421" s="113"/>
      <c r="DB421" s="113"/>
      <c r="DC421" s="113"/>
      <c r="DD421" s="113"/>
      <c r="DE421" s="113"/>
      <c r="DF421" s="113"/>
      <c r="DG421" s="113"/>
      <c r="DH421" s="113"/>
      <c r="DI421" s="113"/>
      <c r="DJ421" s="113"/>
      <c r="DK421" s="113"/>
      <c r="DL421" s="113"/>
      <c r="DM421" s="113"/>
      <c r="DN421" s="113"/>
      <c r="DO421" s="113"/>
      <c r="DP421" s="113"/>
      <c r="DQ421" s="113"/>
      <c r="DR421" s="113"/>
      <c r="DS421" s="113"/>
      <c r="DT421" s="113"/>
      <c r="DU421" s="113"/>
      <c r="DV421" s="113"/>
      <c r="DW421" s="113"/>
      <c r="DX421" s="113"/>
      <c r="DY421" s="113"/>
      <c r="DZ421" s="113"/>
      <c r="EA421" s="113"/>
      <c r="EB421" s="113"/>
      <c r="EC421" s="113"/>
      <c r="ED421" s="113"/>
      <c r="EE421" s="113"/>
      <c r="EF421" s="113"/>
      <c r="EG421" s="113"/>
      <c r="EH421" s="113"/>
      <c r="EI421" s="113"/>
      <c r="EJ421" s="113"/>
      <c r="EK421" s="113"/>
      <c r="EL421" s="113"/>
      <c r="EM421" s="113"/>
      <c r="EN421" s="113"/>
      <c r="EO421" s="113"/>
      <c r="EP421" s="113"/>
      <c r="EQ421" s="113"/>
      <c r="ER421" s="113"/>
      <c r="ES421" s="113"/>
      <c r="ET421" s="113"/>
      <c r="EU421" s="113"/>
      <c r="EV421" s="113"/>
      <c r="EW421" s="113"/>
      <c r="EX421" s="113"/>
      <c r="EY421" s="113"/>
      <c r="EZ421" s="113"/>
      <c r="FA421" s="113"/>
      <c r="FB421" s="113"/>
      <c r="FC421" s="113"/>
      <c r="FD421" s="113"/>
      <c r="FE421" s="113"/>
      <c r="FF421" s="113"/>
      <c r="FG421" s="113"/>
      <c r="FH421" s="113"/>
      <c r="FI421" s="113"/>
      <c r="FJ421" s="113"/>
      <c r="FK421" s="113"/>
      <c r="FL421" s="113"/>
      <c r="FM421" s="113"/>
      <c r="FN421" s="113"/>
      <c r="FO421" s="113"/>
      <c r="FP421" s="113"/>
      <c r="FQ421" s="113"/>
      <c r="FR421" s="113"/>
      <c r="FS421" s="113"/>
      <c r="FT421" s="113"/>
      <c r="FU421" s="113"/>
      <c r="FV421" s="113"/>
      <c r="FW421" s="113"/>
      <c r="FX421" s="113"/>
      <c r="FY421" s="113"/>
      <c r="FZ421" s="113"/>
      <c r="GA421" s="113"/>
      <c r="GB421" s="113"/>
      <c r="GC421" s="113"/>
      <c r="GD421" s="113"/>
      <c r="GE421" s="113"/>
      <c r="GF421" s="113"/>
      <c r="GG421" s="113"/>
      <c r="GH421" s="113"/>
      <c r="GI421" s="113"/>
      <c r="GJ421" s="113"/>
      <c r="GK421" s="113"/>
      <c r="GL421" s="113"/>
      <c r="GM421" s="113"/>
      <c r="GN421" s="113"/>
      <c r="GO421" s="113"/>
      <c r="GP421" s="113"/>
      <c r="GQ421" s="113"/>
      <c r="GR421" s="113"/>
      <c r="GS421" s="113"/>
      <c r="GT421" s="113"/>
      <c r="GU421" s="113"/>
      <c r="GV421" s="113"/>
      <c r="GW421" s="113"/>
      <c r="GX421" s="113"/>
      <c r="GY421" s="113"/>
      <c r="GZ421" s="113"/>
      <c r="HA421" s="113"/>
      <c r="HB421" s="113"/>
      <c r="HC421" s="113"/>
      <c r="HD421" s="113"/>
      <c r="HE421" s="113"/>
      <c r="HF421" s="113"/>
      <c r="HG421" s="113"/>
      <c r="HH421" s="113"/>
      <c r="HI421" s="113"/>
      <c r="HJ421" s="113"/>
      <c r="HK421" s="113"/>
      <c r="HL421" s="113"/>
      <c r="HM421" s="113"/>
      <c r="HN421" s="113"/>
      <c r="HO421" s="113"/>
      <c r="HP421" s="113"/>
      <c r="HQ421" s="113"/>
      <c r="HR421" s="113"/>
      <c r="HS421" s="113"/>
      <c r="HT421" s="113"/>
      <c r="HU421" s="113"/>
      <c r="HV421" s="113"/>
      <c r="HW421" s="113"/>
      <c r="HX421" s="113"/>
      <c r="HY421" s="113"/>
      <c r="HZ421" s="113"/>
      <c r="IA421" s="113"/>
      <c r="IB421" s="113"/>
      <c r="IC421" s="113"/>
      <c r="ID421" s="113"/>
      <c r="IE421" s="113"/>
      <c r="IF421" s="113"/>
      <c r="IG421" s="113"/>
      <c r="IH421" s="113"/>
      <c r="II421" s="113"/>
      <c r="IJ421" s="113"/>
      <c r="IK421" s="113"/>
      <c r="IL421" s="113"/>
      <c r="IM421" s="113"/>
      <c r="IN421" s="113"/>
      <c r="IO421" s="113"/>
      <c r="IP421" s="113"/>
      <c r="IQ421" s="113"/>
      <c r="IR421" s="113"/>
      <c r="IS421" s="113"/>
      <c r="IT421" s="113"/>
      <c r="IU421" s="113"/>
      <c r="IV421" s="113"/>
      <c r="IW421" s="113"/>
      <c r="IX421" s="113"/>
      <c r="IY421" s="113"/>
      <c r="IZ421" s="113"/>
      <c r="JA421" s="113"/>
      <c r="JB421" s="113"/>
      <c r="JC421" s="113"/>
      <c r="JD421" s="113"/>
      <c r="JE421" s="113"/>
      <c r="JF421" s="113"/>
      <c r="JG421" s="113"/>
      <c r="JH421" s="113"/>
      <c r="JI421" s="113"/>
      <c r="JJ421" s="113"/>
      <c r="JK421" s="113"/>
      <c r="JL421" s="113"/>
      <c r="JM421" s="113"/>
      <c r="JN421" s="113"/>
      <c r="JO421" s="113"/>
      <c r="JP421" s="113"/>
      <c r="JQ421" s="113"/>
      <c r="JR421" s="113"/>
      <c r="JS421" s="113"/>
      <c r="JT421" s="113"/>
      <c r="JU421" s="113"/>
      <c r="JV421" s="113"/>
      <c r="JW421" s="113"/>
      <c r="JX421" s="113"/>
      <c r="JY421" s="113"/>
      <c r="JZ421" s="113"/>
      <c r="KA421" s="113"/>
      <c r="KB421" s="113"/>
      <c r="KC421" s="113"/>
      <c r="KD421" s="113"/>
      <c r="KE421" s="113"/>
      <c r="KF421" s="113"/>
      <c r="KG421" s="113"/>
      <c r="KH421" s="113"/>
      <c r="KI421" s="113"/>
      <c r="KJ421" s="113"/>
      <c r="KK421" s="113"/>
      <c r="KL421" s="113"/>
      <c r="KM421" s="113"/>
      <c r="KN421" s="113"/>
      <c r="KO421" s="113"/>
      <c r="KP421" s="113"/>
      <c r="KQ421" s="113"/>
      <c r="KR421" s="113"/>
      <c r="KS421" s="113"/>
      <c r="KT421" s="113"/>
      <c r="KU421" s="113"/>
      <c r="KV421" s="113"/>
      <c r="KW421" s="113"/>
      <c r="KX421" s="113"/>
      <c r="KY421" s="113"/>
      <c r="KZ421" s="113"/>
      <c r="LA421" s="113"/>
      <c r="LB421" s="113"/>
      <c r="LC421" s="113"/>
      <c r="LD421" s="113"/>
      <c r="LE421" s="113"/>
      <c r="LF421" s="113"/>
      <c r="LG421" s="113"/>
      <c r="LH421" s="113"/>
      <c r="LI421" s="113"/>
      <c r="LJ421" s="113"/>
      <c r="LK421" s="113"/>
      <c r="LL421" s="113"/>
      <c r="LM421" s="113"/>
      <c r="LN421" s="113"/>
      <c r="LO421" s="113"/>
      <c r="LP421" s="113"/>
      <c r="LQ421" s="113"/>
      <c r="LR421" s="113"/>
      <c r="LS421" s="113"/>
      <c r="LT421" s="113"/>
      <c r="LU421" s="113"/>
      <c r="LV421" s="113"/>
      <c r="LW421" s="113"/>
      <c r="LX421" s="113"/>
      <c r="LY421" s="113"/>
      <c r="LZ421" s="113"/>
      <c r="MA421" s="113"/>
      <c r="MB421" s="113"/>
      <c r="MC421" s="113"/>
      <c r="MD421" s="113"/>
      <c r="ME421" s="113"/>
      <c r="MF421" s="113"/>
      <c r="MG421" s="113"/>
      <c r="MH421" s="113"/>
      <c r="MI421" s="113"/>
      <c r="MJ421" s="113"/>
      <c r="MK421" s="113"/>
      <c r="ML421" s="113"/>
      <c r="MM421" s="113"/>
      <c r="MN421" s="113"/>
      <c r="MO421" s="113"/>
      <c r="MP421" s="113"/>
      <c r="MQ421" s="113"/>
      <c r="MR421" s="113"/>
      <c r="MS421" s="113"/>
      <c r="MT421" s="113"/>
      <c r="MU421" s="113"/>
      <c r="MV421" s="113"/>
      <c r="MW421" s="113"/>
      <c r="MX421" s="113"/>
      <c r="MY421" s="113"/>
      <c r="MZ421" s="113"/>
      <c r="NA421" s="113"/>
      <c r="NB421" s="113"/>
      <c r="NC421" s="113"/>
      <c r="ND421" s="113"/>
      <c r="NE421" s="113"/>
      <c r="NF421" s="113"/>
      <c r="NG421" s="113"/>
      <c r="NH421" s="113"/>
      <c r="NI421" s="113"/>
      <c r="NJ421" s="113"/>
      <c r="NK421" s="113"/>
      <c r="NL421" s="113"/>
      <c r="NM421" s="113"/>
      <c r="NN421" s="113"/>
      <c r="NO421" s="113"/>
      <c r="NP421" s="113"/>
      <c r="NQ421" s="113"/>
      <c r="NR421" s="113"/>
      <c r="NS421" s="113"/>
      <c r="NT421" s="113"/>
      <c r="NU421" s="113"/>
      <c r="NV421" s="113"/>
      <c r="NW421" s="113"/>
      <c r="NX421" s="113"/>
      <c r="NY421" s="113"/>
      <c r="NZ421" s="113"/>
      <c r="OA421" s="113"/>
      <c r="OB421" s="113"/>
      <c r="OC421" s="113"/>
      <c r="OE421" s="113"/>
      <c r="OF421" s="113"/>
      <c r="OG421" s="113"/>
      <c r="OH421" s="113"/>
      <c r="OI421" s="113"/>
      <c r="OJ421" s="113"/>
      <c r="OK421" s="113"/>
      <c r="OL421" s="113"/>
      <c r="OM421" s="113"/>
      <c r="ON421" s="113"/>
      <c r="OO421" s="113"/>
      <c r="OP421" s="113"/>
      <c r="OQ421" s="113"/>
      <c r="OR421" s="113"/>
      <c r="OS421" s="113"/>
      <c r="OT421" s="113"/>
      <c r="OU421" s="113"/>
      <c r="OV421" s="113"/>
      <c r="OW421" s="113"/>
      <c r="OX421" s="113"/>
      <c r="PA421" s="113"/>
      <c r="PB421" s="113"/>
      <c r="PC421" s="113"/>
      <c r="PD421" s="113"/>
      <c r="PE421" s="113"/>
      <c r="PF421" s="113"/>
      <c r="PG421" s="113"/>
      <c r="PH421" s="113"/>
      <c r="PI421" s="113"/>
      <c r="PJ421" s="113"/>
      <c r="PK421" s="113"/>
      <c r="PL421" s="113"/>
    </row>
  </sheetData>
  <mergeCells count="1">
    <mergeCell ref="A5:C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1F2D-F03A-49DE-8031-2E197B2E0719}">
  <sheetPr>
    <tabColor rgb="FFFFFF00"/>
  </sheetPr>
  <dimension ref="A1:AB31"/>
  <sheetViews>
    <sheetView topLeftCell="F5" workbookViewId="0">
      <selection activeCell="J31" sqref="J31"/>
    </sheetView>
  </sheetViews>
  <sheetFormatPr defaultRowHeight="15" x14ac:dyDescent="0.25"/>
  <cols>
    <col min="1" max="1" width="16.140625" customWidth="1"/>
    <col min="2" max="2" width="29.42578125" customWidth="1"/>
    <col min="3" max="3" width="17.85546875" customWidth="1"/>
    <col min="4" max="4" width="56.5703125" customWidth="1"/>
    <col min="5" max="5" width="22.5703125" customWidth="1"/>
    <col min="6" max="6" width="19.28515625" customWidth="1"/>
    <col min="7" max="8" width="13.85546875" customWidth="1"/>
    <col min="9" max="9" width="12.28515625" customWidth="1"/>
    <col min="10" max="10" width="16" customWidth="1"/>
    <col min="11" max="11" width="17.42578125" customWidth="1"/>
    <col min="12" max="12" width="11" bestFit="1" customWidth="1"/>
  </cols>
  <sheetData>
    <row r="1" spans="1:28" s="49" customFormat="1" ht="15.75" x14ac:dyDescent="0.25">
      <c r="A1" s="3" t="s">
        <v>986</v>
      </c>
    </row>
    <row r="2" spans="1:28" ht="15.75" thickBot="1" x14ac:dyDescent="0.3">
      <c r="A2" s="200"/>
      <c r="B2" s="200"/>
      <c r="C2" s="200"/>
      <c r="D2" s="200"/>
      <c r="E2" s="200"/>
      <c r="F2" s="200"/>
      <c r="G2" s="200"/>
      <c r="H2" s="200"/>
      <c r="I2" s="200"/>
      <c r="J2" s="200"/>
      <c r="K2" s="200"/>
    </row>
    <row r="3" spans="1:28" ht="15" customHeight="1" x14ac:dyDescent="0.25">
      <c r="A3" s="59" t="s">
        <v>811</v>
      </c>
      <c r="B3" s="60"/>
      <c r="C3" s="201" t="s">
        <v>812</v>
      </c>
      <c r="D3" s="201"/>
      <c r="E3" s="201"/>
      <c r="F3" s="61"/>
      <c r="G3" s="201" t="s">
        <v>813</v>
      </c>
      <c r="H3" s="201"/>
      <c r="I3" s="201"/>
      <c r="J3" s="61"/>
      <c r="K3" s="62" t="s">
        <v>814</v>
      </c>
    </row>
    <row r="4" spans="1:28" ht="38.25" x14ac:dyDescent="0.25">
      <c r="A4" s="63" t="s">
        <v>815</v>
      </c>
      <c r="B4" s="64"/>
      <c r="C4" s="65" t="s">
        <v>816</v>
      </c>
      <c r="D4" s="65" t="s">
        <v>817</v>
      </c>
      <c r="E4" s="65" t="s">
        <v>818</v>
      </c>
      <c r="F4" s="65"/>
      <c r="G4" s="65" t="s">
        <v>816</v>
      </c>
      <c r="H4" s="65" t="s">
        <v>817</v>
      </c>
      <c r="I4" s="65" t="s">
        <v>818</v>
      </c>
      <c r="J4" s="65"/>
      <c r="K4" s="66" t="s">
        <v>819</v>
      </c>
    </row>
    <row r="5" spans="1:28" x14ac:dyDescent="0.25">
      <c r="A5" s="67" t="s">
        <v>820</v>
      </c>
      <c r="B5" s="68"/>
      <c r="C5" s="69">
        <v>983</v>
      </c>
      <c r="D5" s="70">
        <v>20267.225909090906</v>
      </c>
      <c r="E5" s="71">
        <v>47.141269049911173</v>
      </c>
      <c r="F5" s="69"/>
      <c r="G5" s="69">
        <v>1089</v>
      </c>
      <c r="H5" s="70">
        <v>22452.704999999998</v>
      </c>
      <c r="I5" s="71">
        <v>52.224661236371581</v>
      </c>
      <c r="J5" s="69"/>
      <c r="K5" s="72">
        <v>22</v>
      </c>
    </row>
    <row r="6" spans="1:28" x14ac:dyDescent="0.25">
      <c r="A6" s="67" t="s">
        <v>801</v>
      </c>
      <c r="B6" s="73"/>
      <c r="C6" s="74">
        <v>290</v>
      </c>
      <c r="D6" s="75">
        <v>51682.028917177428</v>
      </c>
      <c r="E6" s="76">
        <v>120.21163829516094</v>
      </c>
      <c r="F6" s="77"/>
      <c r="G6" s="78">
        <v>343</v>
      </c>
      <c r="H6" s="75">
        <v>61127.365236523648</v>
      </c>
      <c r="I6" s="76">
        <v>142.1813515008283</v>
      </c>
      <c r="J6" s="77"/>
      <c r="K6" s="79">
        <v>2.5451999999999999</v>
      </c>
    </row>
    <row r="7" spans="1:28" ht="25.5" x14ac:dyDescent="0.25">
      <c r="A7" s="67" t="s">
        <v>821</v>
      </c>
      <c r="B7" s="73"/>
      <c r="C7" s="74">
        <v>1458</v>
      </c>
      <c r="D7" s="75">
        <v>20162.628658536585</v>
      </c>
      <c r="E7" s="71">
        <v>46.897977385211739</v>
      </c>
      <c r="F7" s="77"/>
      <c r="G7" s="78">
        <v>1584</v>
      </c>
      <c r="H7" s="75">
        <v>21905.078048780488</v>
      </c>
      <c r="I7" s="71">
        <v>50.950889011094226</v>
      </c>
      <c r="J7" s="77"/>
      <c r="K7" s="80">
        <v>32.799999999999997</v>
      </c>
    </row>
    <row r="10" spans="1:28" s="49" customFormat="1" x14ac:dyDescent="0.25">
      <c r="A10" s="3" t="s">
        <v>1986</v>
      </c>
    </row>
    <row r="11" spans="1:28" x14ac:dyDescent="0.25">
      <c r="B11">
        <v>2024</v>
      </c>
      <c r="C11">
        <v>2025</v>
      </c>
      <c r="D11">
        <v>2026</v>
      </c>
      <c r="E11">
        <v>2027</v>
      </c>
      <c r="F11">
        <v>2028</v>
      </c>
      <c r="G11">
        <v>2029</v>
      </c>
      <c r="H11">
        <v>2030</v>
      </c>
      <c r="I11">
        <v>2031</v>
      </c>
      <c r="J11">
        <v>2032</v>
      </c>
      <c r="K11">
        <v>2033</v>
      </c>
      <c r="L11">
        <v>2034</v>
      </c>
      <c r="M11">
        <v>2035</v>
      </c>
      <c r="N11">
        <v>2036</v>
      </c>
      <c r="O11">
        <v>2037</v>
      </c>
      <c r="P11">
        <v>2038</v>
      </c>
      <c r="Q11">
        <v>2039</v>
      </c>
      <c r="R11">
        <v>2040</v>
      </c>
      <c r="S11">
        <v>2041</v>
      </c>
      <c r="T11">
        <v>2042</v>
      </c>
      <c r="U11">
        <v>2043</v>
      </c>
      <c r="V11">
        <v>2044</v>
      </c>
      <c r="W11">
        <v>2045</v>
      </c>
      <c r="X11">
        <v>2046</v>
      </c>
      <c r="Y11">
        <v>2047</v>
      </c>
      <c r="Z11">
        <v>2048</v>
      </c>
      <c r="AA11">
        <v>2049</v>
      </c>
      <c r="AB11">
        <v>2050</v>
      </c>
    </row>
    <row r="12" spans="1:28" x14ac:dyDescent="0.25">
      <c r="A12" t="s">
        <v>1983</v>
      </c>
      <c r="B12" s="190">
        <f>'AEO 2025 Table 19 Alt Trans'!C22</f>
        <v>3.9304556846618648</v>
      </c>
      <c r="C12" s="190">
        <f>'AEO 2025 Table 19 Alt Trans'!D22</f>
        <v>4.0369472503662109</v>
      </c>
      <c r="D12" s="190">
        <f>'AEO 2025 Table 19 Alt Trans'!E22</f>
        <v>4.173698902130127</v>
      </c>
      <c r="E12" s="190">
        <f>'AEO 2025 Table 19 Alt Trans'!F22</f>
        <v>4.2290725708007813</v>
      </c>
      <c r="F12" s="190">
        <f>'AEO 2025 Table 19 Alt Trans'!G22</f>
        <v>4.2216925621032706</v>
      </c>
      <c r="G12" s="190">
        <f>'AEO 2025 Table 19 Alt Trans'!H22</f>
        <v>4.2494363784790039</v>
      </c>
      <c r="H12" s="190">
        <f>'AEO 2025 Table 19 Alt Trans'!I22</f>
        <v>4.3035359382629386</v>
      </c>
      <c r="I12" s="190">
        <f>'AEO 2025 Table 19 Alt Trans'!J22</f>
        <v>4.3551092147827148</v>
      </c>
      <c r="J12" s="190">
        <f>'AEO 2025 Table 19 Alt Trans'!K22</f>
        <v>4.409691333770752</v>
      </c>
      <c r="K12" s="190">
        <f>'AEO 2025 Table 19 Alt Trans'!L22</f>
        <v>4.4549131393432617</v>
      </c>
      <c r="L12" s="190">
        <f>'AEO 2025 Table 19 Alt Trans'!M22</f>
        <v>4.5057024955749512</v>
      </c>
      <c r="M12" s="190">
        <f>'AEO 2025 Table 19 Alt Trans'!N22</f>
        <v>4.5446176528930664</v>
      </c>
      <c r="N12" s="190">
        <f>'AEO 2025 Table 19 Alt Trans'!O22</f>
        <v>4.6010560989379883</v>
      </c>
      <c r="O12" s="190">
        <f>'AEO 2025 Table 19 Alt Trans'!P22</f>
        <v>4.6488757133483887</v>
      </c>
      <c r="P12" s="190">
        <f>'AEO 2025 Table 19 Alt Trans'!Q22</f>
        <v>4.6998014450073242</v>
      </c>
      <c r="Q12" s="190">
        <f>'AEO 2025 Table 19 Alt Trans'!R22</f>
        <v>4.7428293228149414</v>
      </c>
      <c r="R12" s="190">
        <f>'AEO 2025 Table 19 Alt Trans'!S22</f>
        <v>4.7768759727478027</v>
      </c>
      <c r="S12" s="190">
        <f>'AEO 2025 Table 19 Alt Trans'!T22</f>
        <v>4.8162755966186523</v>
      </c>
      <c r="T12" s="190">
        <f>'AEO 2025 Table 19 Alt Trans'!U22</f>
        <v>4.8522520065307617</v>
      </c>
      <c r="U12" s="190">
        <f>'AEO 2025 Table 19 Alt Trans'!V22</f>
        <v>4.8885645866394043</v>
      </c>
      <c r="V12" s="190">
        <f>'AEO 2025 Table 19 Alt Trans'!W22</f>
        <v>4.9219722747802734</v>
      </c>
      <c r="W12" s="190">
        <f>'AEO 2025 Table 19 Alt Trans'!X22</f>
        <v>4.9538068771362296</v>
      </c>
      <c r="X12" s="190">
        <f>'AEO 2025 Table 19 Alt Trans'!Y22</f>
        <v>4.9687800407409668</v>
      </c>
      <c r="Y12" s="190">
        <f>'AEO 2025 Table 19 Alt Trans'!Z22</f>
        <v>5.0053467750549316</v>
      </c>
      <c r="Z12" s="190">
        <f>'AEO 2025 Table 19 Alt Trans'!AA22</f>
        <v>5.0514383316040039</v>
      </c>
      <c r="AA12" s="190">
        <f>'AEO 2025 Table 19 Alt Trans'!AB22</f>
        <v>5.0839400291442871</v>
      </c>
      <c r="AB12" s="190">
        <f>'AEO 2025 Table 19 Alt Trans'!AC22</f>
        <v>5.1098895072937012</v>
      </c>
    </row>
    <row r="13" spans="1:28" x14ac:dyDescent="0.25">
      <c r="A13" t="s">
        <v>1984</v>
      </c>
      <c r="B13" s="190">
        <f>'AEO 2025 Table 19 Alt Trans'!C23</f>
        <v>3.851636409759521</v>
      </c>
      <c r="C13" s="190">
        <f>'AEO 2025 Table 19 Alt Trans'!D23</f>
        <v>3.851636409759521</v>
      </c>
      <c r="D13" s="190">
        <f>'AEO 2025 Table 19 Alt Trans'!E23</f>
        <v>3.851636409759521</v>
      </c>
      <c r="E13" s="190">
        <f>'AEO 2025 Table 19 Alt Trans'!F23</f>
        <v>3.851636409759521</v>
      </c>
      <c r="F13" s="190">
        <f>'AEO 2025 Table 19 Alt Trans'!G23</f>
        <v>3.847848653793335</v>
      </c>
      <c r="G13" s="190">
        <f>'AEO 2025 Table 19 Alt Trans'!H23</f>
        <v>3.8298377990722661</v>
      </c>
      <c r="H13" s="190">
        <f>'AEO 2025 Table 19 Alt Trans'!I23</f>
        <v>3.851636409759521</v>
      </c>
      <c r="I13" s="190">
        <f>'AEO 2025 Table 19 Alt Trans'!J23</f>
        <v>3.851636409759521</v>
      </c>
      <c r="J13" s="190">
        <f>'AEO 2025 Table 19 Alt Trans'!K23</f>
        <v>3.851636409759521</v>
      </c>
      <c r="K13" s="190">
        <f>'AEO 2025 Table 19 Alt Trans'!L23</f>
        <v>3.851636409759521</v>
      </c>
      <c r="L13" s="190">
        <f>'AEO 2025 Table 19 Alt Trans'!M23</f>
        <v>3.851636409759521</v>
      </c>
      <c r="M13" s="190">
        <f>'AEO 2025 Table 19 Alt Trans'!N23</f>
        <v>3.851636409759521</v>
      </c>
      <c r="N13" s="190">
        <f>'AEO 2025 Table 19 Alt Trans'!O23</f>
        <v>3.851636409759521</v>
      </c>
      <c r="O13" s="190">
        <f>'AEO 2025 Table 19 Alt Trans'!P23</f>
        <v>3.851636409759521</v>
      </c>
      <c r="P13" s="190">
        <f>'AEO 2025 Table 19 Alt Trans'!Q23</f>
        <v>3.851636409759521</v>
      </c>
      <c r="Q13" s="190">
        <f>'AEO 2025 Table 19 Alt Trans'!R23</f>
        <v>3.851636409759521</v>
      </c>
      <c r="R13" s="190">
        <f>'AEO 2025 Table 19 Alt Trans'!S23</f>
        <v>3.851636409759521</v>
      </c>
      <c r="S13" s="190">
        <f>'AEO 2025 Table 19 Alt Trans'!T23</f>
        <v>3.851636409759521</v>
      </c>
      <c r="T13" s="190">
        <f>'AEO 2025 Table 19 Alt Trans'!U23</f>
        <v>3.851636409759521</v>
      </c>
      <c r="U13" s="190">
        <f>'AEO 2025 Table 19 Alt Trans'!V23</f>
        <v>3.851636409759521</v>
      </c>
      <c r="V13" s="190">
        <f>'AEO 2025 Table 19 Alt Trans'!W23</f>
        <v>3.851636409759521</v>
      </c>
      <c r="W13" s="190">
        <f>'AEO 2025 Table 19 Alt Trans'!X23</f>
        <v>3.851636409759521</v>
      </c>
      <c r="X13" s="190">
        <f>'AEO 2025 Table 19 Alt Trans'!Y23</f>
        <v>3.851636409759521</v>
      </c>
      <c r="Y13" s="190">
        <f>'AEO 2025 Table 19 Alt Trans'!Z23</f>
        <v>3.851636409759521</v>
      </c>
      <c r="Z13" s="190">
        <f>'AEO 2025 Table 19 Alt Trans'!AA23</f>
        <v>3.851636409759521</v>
      </c>
      <c r="AA13" s="190">
        <f>'AEO 2025 Table 19 Alt Trans'!AB23</f>
        <v>3.851636409759521</v>
      </c>
      <c r="AB13" s="190">
        <f>'AEO 2025 Table 19 Alt Trans'!AC23</f>
        <v>3.851636409759521</v>
      </c>
    </row>
    <row r="14" spans="1:28" x14ac:dyDescent="0.25">
      <c r="A14" t="s">
        <v>1988</v>
      </c>
      <c r="B14" s="190">
        <f>'AEO 2025 Table 19 Alt Trans'!C24</f>
        <v>2.5415420532226563E-4</v>
      </c>
      <c r="C14" s="190">
        <f>'AEO 2025 Table 19 Alt Trans'!D24</f>
        <v>2.9897689819335938E-4</v>
      </c>
      <c r="D14" s="190">
        <f>'AEO 2025 Table 19 Alt Trans'!E24</f>
        <v>3.54766845703125E-4</v>
      </c>
      <c r="E14" s="190">
        <f>'AEO 2025 Table 19 Alt Trans'!F24</f>
        <v>4.2486190795898438E-4</v>
      </c>
      <c r="F14" s="190">
        <f>'AEO 2025 Table 19 Alt Trans'!G24</f>
        <v>5.0234794616699219E-4</v>
      </c>
      <c r="G14" s="190">
        <f>'AEO 2025 Table 19 Alt Trans'!H24</f>
        <v>6.008148193359375E-4</v>
      </c>
      <c r="H14" s="190">
        <f>'AEO 2025 Table 19 Alt Trans'!I24</f>
        <v>7.1811676025390625E-4</v>
      </c>
      <c r="I14" s="190">
        <f>'AEO 2025 Table 19 Alt Trans'!J24</f>
        <v>8.5115432739257813E-4</v>
      </c>
      <c r="J14" s="190">
        <f>'AEO 2025 Table 19 Alt Trans'!K24</f>
        <v>1.0089874267578121E-3</v>
      </c>
      <c r="K14" s="190">
        <f>'AEO 2025 Table 19 Alt Trans'!L24</f>
        <v>1.1925697326660161E-3</v>
      </c>
      <c r="L14" s="190">
        <f>'AEO 2025 Table 19 Alt Trans'!M24</f>
        <v>1.397132873535156E-3</v>
      </c>
      <c r="M14" s="190">
        <f>'AEO 2025 Table 19 Alt Trans'!N24</f>
        <v>1.6217231750488279E-3</v>
      </c>
      <c r="N14" s="190">
        <f>'AEO 2025 Table 19 Alt Trans'!O24</f>
        <v>1.8754005432128911E-3</v>
      </c>
      <c r="O14" s="190">
        <f>'AEO 2025 Table 19 Alt Trans'!P24</f>
        <v>2.1562576293945308E-3</v>
      </c>
      <c r="P14" s="190">
        <f>'AEO 2025 Table 19 Alt Trans'!Q24</f>
        <v>2.4361610412597661E-3</v>
      </c>
      <c r="Q14" s="190">
        <f>'AEO 2025 Table 19 Alt Trans'!R24</f>
        <v>2.7489662170410161E-3</v>
      </c>
      <c r="R14" s="190">
        <f>'AEO 2025 Table 19 Alt Trans'!S24</f>
        <v>3.0918121337890621E-3</v>
      </c>
      <c r="S14" s="190">
        <f>'AEO 2025 Table 19 Alt Trans'!T24</f>
        <v>3.4632682800292969E-3</v>
      </c>
      <c r="T14" s="190">
        <f>'AEO 2025 Table 19 Alt Trans'!U24</f>
        <v>3.8609504699707031E-3</v>
      </c>
      <c r="U14" s="190">
        <f>'AEO 2025 Table 19 Alt Trans'!V24</f>
        <v>4.3239593505859384E-3</v>
      </c>
      <c r="V14" s="190">
        <f>'AEO 2025 Table 19 Alt Trans'!W24</f>
        <v>4.8193931579589844E-3</v>
      </c>
      <c r="W14" s="190">
        <f>'AEO 2025 Table 19 Alt Trans'!X24</f>
        <v>5.3524971008300781E-3</v>
      </c>
      <c r="X14" s="190">
        <f>'AEO 2025 Table 19 Alt Trans'!Y24</f>
        <v>5.9213638305664063E-3</v>
      </c>
      <c r="Y14" s="190">
        <f>'AEO 2025 Table 19 Alt Trans'!Z24</f>
        <v>6.53839111328125E-3</v>
      </c>
      <c r="Z14" s="190">
        <f>'AEO 2025 Table 19 Alt Trans'!AA24</f>
        <v>7.1940422058105469E-3</v>
      </c>
      <c r="AA14" s="190">
        <f>'AEO 2025 Table 19 Alt Trans'!AB24</f>
        <v>7.8992843627929688E-3</v>
      </c>
      <c r="AB14" s="190">
        <f>'AEO 2025 Table 19 Alt Trans'!AC24</f>
        <v>8.73565673828125E-3</v>
      </c>
    </row>
    <row r="15" spans="1:28" x14ac:dyDescent="0.25">
      <c r="A15" t="s">
        <v>1985</v>
      </c>
      <c r="B15" s="190">
        <f>'AEO 2025 Table 19 Alt Trans'!C17</f>
        <v>2.0956628322601318</v>
      </c>
      <c r="C15" s="190">
        <f>'AEO 2025 Table 19 Alt Trans'!D17</f>
        <v>2.114242315292358</v>
      </c>
      <c r="D15" s="190">
        <f>'AEO 2025 Table 19 Alt Trans'!E17</f>
        <v>2.1277763843536381</v>
      </c>
      <c r="E15" s="190">
        <f>'AEO 2025 Table 19 Alt Trans'!F17</f>
        <v>2.1292381286621089</v>
      </c>
      <c r="F15" s="190">
        <f>'AEO 2025 Table 19 Alt Trans'!G17</f>
        <v>2.132126092910767</v>
      </c>
      <c r="G15" s="190">
        <f>'AEO 2025 Table 19 Alt Trans'!H17</f>
        <v>2.133710384368896</v>
      </c>
      <c r="H15" s="190">
        <f>'AEO 2025 Table 19 Alt Trans'!I17</f>
        <v>2.133877277374268</v>
      </c>
      <c r="I15" s="190">
        <f>'AEO 2025 Table 19 Alt Trans'!J17</f>
        <v>2.1338717937469478</v>
      </c>
      <c r="J15" s="190">
        <f>'AEO 2025 Table 19 Alt Trans'!K17</f>
        <v>2.137631893157959</v>
      </c>
      <c r="K15" s="190">
        <f>'AEO 2025 Table 19 Alt Trans'!L17</f>
        <v>2.148905992507935</v>
      </c>
      <c r="L15" s="190">
        <f>'AEO 2025 Table 19 Alt Trans'!M17</f>
        <v>2.1672625541687012</v>
      </c>
      <c r="M15" s="190">
        <f>'AEO 2025 Table 19 Alt Trans'!N17</f>
        <v>2.177243709564209</v>
      </c>
      <c r="N15" s="190">
        <f>'AEO 2025 Table 19 Alt Trans'!O17</f>
        <v>2.1832344532012939</v>
      </c>
      <c r="O15" s="190">
        <f>'AEO 2025 Table 19 Alt Trans'!P17</f>
        <v>2.1968147754669189</v>
      </c>
      <c r="P15" s="190">
        <f>'AEO 2025 Table 19 Alt Trans'!Q17</f>
        <v>2.2088782787322998</v>
      </c>
      <c r="Q15" s="190">
        <f>'AEO 2025 Table 19 Alt Trans'!R17</f>
        <v>2.2192263603210449</v>
      </c>
      <c r="R15" s="190">
        <f>'AEO 2025 Table 19 Alt Trans'!S17</f>
        <v>2.2451624870300289</v>
      </c>
      <c r="S15" s="190">
        <f>'AEO 2025 Table 19 Alt Trans'!T17</f>
        <v>2.2696211338043208</v>
      </c>
      <c r="T15" s="190">
        <f>'AEO 2025 Table 19 Alt Trans'!U17</f>
        <v>2.297623872756958</v>
      </c>
      <c r="U15" s="190">
        <f>'AEO 2025 Table 19 Alt Trans'!V17</f>
        <v>2.3018119335174561</v>
      </c>
      <c r="V15" s="190">
        <f>'AEO 2025 Table 19 Alt Trans'!W17</f>
        <v>2.3032181262969971</v>
      </c>
      <c r="W15" s="190">
        <f>'AEO 2025 Table 19 Alt Trans'!X17</f>
        <v>2.3003263473510742</v>
      </c>
      <c r="X15" s="190">
        <f>'AEO 2025 Table 19 Alt Trans'!Y17</f>
        <v>2.2891886234283452</v>
      </c>
      <c r="Y15" s="190">
        <f>'AEO 2025 Table 19 Alt Trans'!Z17</f>
        <v>2.3190982341766362</v>
      </c>
      <c r="Z15" s="190">
        <f>'AEO 2025 Table 19 Alt Trans'!AA17</f>
        <v>2.3579726219177251</v>
      </c>
      <c r="AA15" s="190">
        <f>'AEO 2025 Table 19 Alt Trans'!AB17</f>
        <v>2.392503023147583</v>
      </c>
      <c r="AB15" s="190">
        <f>'AEO 2025 Table 19 Alt Trans'!AC17</f>
        <v>2.4160313606262211</v>
      </c>
    </row>
    <row r="17" spans="1:28" s="49" customFormat="1" x14ac:dyDescent="0.25">
      <c r="A17" s="3" t="s">
        <v>1987</v>
      </c>
    </row>
    <row r="18" spans="1:28" x14ac:dyDescent="0.25">
      <c r="B18">
        <v>2024</v>
      </c>
      <c r="C18">
        <v>2025</v>
      </c>
      <c r="D18">
        <v>2026</v>
      </c>
      <c r="E18">
        <v>2027</v>
      </c>
      <c r="F18">
        <v>2028</v>
      </c>
      <c r="G18">
        <v>2029</v>
      </c>
      <c r="H18">
        <v>2030</v>
      </c>
      <c r="I18">
        <v>2031</v>
      </c>
      <c r="J18">
        <v>2032</v>
      </c>
      <c r="K18">
        <v>2033</v>
      </c>
      <c r="L18">
        <v>2034</v>
      </c>
      <c r="M18">
        <v>2035</v>
      </c>
      <c r="N18">
        <v>2036</v>
      </c>
      <c r="O18">
        <v>2037</v>
      </c>
      <c r="P18">
        <v>2038</v>
      </c>
      <c r="Q18">
        <v>2039</v>
      </c>
      <c r="R18">
        <v>2040</v>
      </c>
      <c r="S18">
        <v>2041</v>
      </c>
      <c r="T18">
        <v>2042</v>
      </c>
      <c r="U18">
        <v>2043</v>
      </c>
      <c r="V18">
        <v>2044</v>
      </c>
      <c r="W18">
        <v>2045</v>
      </c>
      <c r="X18">
        <v>2046</v>
      </c>
      <c r="Y18">
        <v>2047</v>
      </c>
      <c r="Z18">
        <v>2048</v>
      </c>
      <c r="AA18">
        <v>2049</v>
      </c>
      <c r="AB18">
        <v>2050</v>
      </c>
    </row>
    <row r="19" spans="1:28" x14ac:dyDescent="0.25">
      <c r="A19" t="s">
        <v>1983</v>
      </c>
      <c r="B19">
        <f>B12*10^12/$K$6*$G$6</f>
        <v>529681871695355.81</v>
      </c>
      <c r="C19">
        <f t="shared" ref="C19:AB22" si="0">C12*10^12/$K$6*$G$6</f>
        <v>544033045291376.06</v>
      </c>
      <c r="D19">
        <f t="shared" si="0"/>
        <v>562462173279362.56</v>
      </c>
      <c r="E19">
        <f t="shared" si="0"/>
        <v>569924521367542.13</v>
      </c>
      <c r="F19">
        <f t="shared" si="0"/>
        <v>568929965739989.75</v>
      </c>
      <c r="G19">
        <f t="shared" si="0"/>
        <v>572668818881934</v>
      </c>
      <c r="H19">
        <f t="shared" si="0"/>
        <v>579959463627293.75</v>
      </c>
      <c r="I19">
        <f t="shared" si="0"/>
        <v>586909657657736.63</v>
      </c>
      <c r="J19">
        <f t="shared" si="0"/>
        <v>594265333758984.75</v>
      </c>
      <c r="K19">
        <f t="shared" si="0"/>
        <v>600359581484653</v>
      </c>
      <c r="L19">
        <f t="shared" si="0"/>
        <v>607204131691893.88</v>
      </c>
      <c r="M19">
        <f t="shared" si="0"/>
        <v>612448473574698.13</v>
      </c>
      <c r="N19">
        <f t="shared" si="0"/>
        <v>620054314763370.25</v>
      </c>
      <c r="O19">
        <f t="shared" si="0"/>
        <v>626498652238919.25</v>
      </c>
      <c r="P19">
        <f t="shared" si="0"/>
        <v>633361580872824.25</v>
      </c>
      <c r="Q19">
        <f t="shared" si="0"/>
        <v>639160167266040</v>
      </c>
      <c r="R19">
        <f t="shared" si="0"/>
        <v>643748412168983.38</v>
      </c>
      <c r="S19">
        <f t="shared" si="0"/>
        <v>649058042448608.25</v>
      </c>
      <c r="T19">
        <f t="shared" si="0"/>
        <v>653906348514871.63</v>
      </c>
      <c r="U19">
        <f t="shared" si="0"/>
        <v>658799958045464.25</v>
      </c>
      <c r="V19">
        <f t="shared" si="0"/>
        <v>663302094236065.5</v>
      </c>
      <c r="W19">
        <f t="shared" si="0"/>
        <v>667592235917698.75</v>
      </c>
      <c r="X19">
        <f t="shared" si="0"/>
        <v>669610071496995</v>
      </c>
      <c r="Y19">
        <f t="shared" si="0"/>
        <v>674537931731825.25</v>
      </c>
      <c r="Z19">
        <f t="shared" si="0"/>
        <v>680749390122651.88</v>
      </c>
      <c r="AA19">
        <f t="shared" si="0"/>
        <v>685129431870379.75</v>
      </c>
      <c r="AB19">
        <f t="shared" si="0"/>
        <v>688626473755201.75</v>
      </c>
    </row>
    <row r="20" spans="1:28" x14ac:dyDescent="0.25">
      <c r="A20" t="s">
        <v>1984</v>
      </c>
      <c r="B20">
        <f t="shared" ref="B20:Q22" si="1">B13*10^12/$K$6*$G$6</f>
        <v>519059912206316.13</v>
      </c>
      <c r="C20">
        <f t="shared" si="1"/>
        <v>519059912206316.13</v>
      </c>
      <c r="D20">
        <f t="shared" si="1"/>
        <v>519059912206316.13</v>
      </c>
      <c r="E20">
        <f t="shared" si="1"/>
        <v>519059912206316.13</v>
      </c>
      <c r="F20">
        <f t="shared" si="1"/>
        <v>518549461044756.38</v>
      </c>
      <c r="G20">
        <f t="shared" si="1"/>
        <v>516122255650552.94</v>
      </c>
      <c r="H20">
        <f t="shared" si="1"/>
        <v>519059912206316.13</v>
      </c>
      <c r="I20">
        <f t="shared" si="1"/>
        <v>519059912206316.13</v>
      </c>
      <c r="J20">
        <f t="shared" si="1"/>
        <v>519059912206316.13</v>
      </c>
      <c r="K20">
        <f t="shared" si="1"/>
        <v>519059912206316.13</v>
      </c>
      <c r="L20">
        <f t="shared" si="1"/>
        <v>519059912206316.13</v>
      </c>
      <c r="M20">
        <f t="shared" si="1"/>
        <v>519059912206316.13</v>
      </c>
      <c r="N20">
        <f t="shared" si="1"/>
        <v>519059912206316.13</v>
      </c>
      <c r="O20">
        <f t="shared" si="1"/>
        <v>519059912206316.13</v>
      </c>
      <c r="P20">
        <f t="shared" si="1"/>
        <v>519059912206316.13</v>
      </c>
      <c r="Q20">
        <f t="shared" si="1"/>
        <v>519059912206316.13</v>
      </c>
      <c r="R20">
        <f t="shared" si="0"/>
        <v>519059912206316.13</v>
      </c>
      <c r="S20">
        <f t="shared" si="0"/>
        <v>519059912206316.13</v>
      </c>
      <c r="T20">
        <f t="shared" si="0"/>
        <v>519059912206316.13</v>
      </c>
      <c r="U20">
        <f t="shared" si="0"/>
        <v>519059912206316.13</v>
      </c>
      <c r="V20">
        <f t="shared" si="0"/>
        <v>519059912206316.13</v>
      </c>
      <c r="W20">
        <f t="shared" si="0"/>
        <v>519059912206316.13</v>
      </c>
      <c r="X20">
        <f t="shared" si="0"/>
        <v>519059912206316.13</v>
      </c>
      <c r="Y20">
        <f t="shared" si="0"/>
        <v>519059912206316.13</v>
      </c>
      <c r="Z20">
        <f t="shared" si="0"/>
        <v>519059912206316.13</v>
      </c>
      <c r="AA20">
        <f t="shared" si="0"/>
        <v>519059912206316.13</v>
      </c>
      <c r="AB20">
        <f t="shared" si="0"/>
        <v>519059912206316.13</v>
      </c>
    </row>
    <row r="21" spans="1:28" x14ac:dyDescent="0.25">
      <c r="A21" t="s">
        <v>1988</v>
      </c>
      <c r="B21">
        <f t="shared" si="1"/>
        <v>34250704237.599052</v>
      </c>
      <c r="C21">
        <f t="shared" si="0"/>
        <v>40291166148.169991</v>
      </c>
      <c r="D21">
        <f t="shared" si="0"/>
        <v>47809613419.838074</v>
      </c>
      <c r="E21">
        <f t="shared" si="0"/>
        <v>57255867684.24157</v>
      </c>
      <c r="F21">
        <f t="shared" si="0"/>
        <v>67698155561.558357</v>
      </c>
      <c r="G21">
        <f t="shared" si="0"/>
        <v>80967893694.88707</v>
      </c>
      <c r="H21">
        <f t="shared" si="0"/>
        <v>96775911035.317413</v>
      </c>
      <c r="I21">
        <f t="shared" si="0"/>
        <v>114704516067.75668</v>
      </c>
      <c r="J21">
        <f t="shared" si="0"/>
        <v>135974653220.93727</v>
      </c>
      <c r="K21">
        <f t="shared" si="0"/>
        <v>160714842961.04178</v>
      </c>
      <c r="L21">
        <f t="shared" si="0"/>
        <v>188282482957.15799</v>
      </c>
      <c r="M21">
        <f t="shared" si="0"/>
        <v>218549052743.10385</v>
      </c>
      <c r="N21">
        <f t="shared" si="0"/>
        <v>252735496747.61185</v>
      </c>
      <c r="O21">
        <f t="shared" si="0"/>
        <v>290584774038.31683</v>
      </c>
      <c r="P21">
        <f t="shared" si="0"/>
        <v>328305530862.83978</v>
      </c>
      <c r="Q21">
        <f t="shared" si="0"/>
        <v>370460243770.65399</v>
      </c>
      <c r="R21">
        <f t="shared" si="0"/>
        <v>416663351363.2124</v>
      </c>
      <c r="S21">
        <f t="shared" si="0"/>
        <v>466722072941.24188</v>
      </c>
      <c r="T21">
        <f t="shared" si="0"/>
        <v>520315107339.28619</v>
      </c>
      <c r="U21">
        <f t="shared" si="0"/>
        <v>582711793670.82227</v>
      </c>
      <c r="V21">
        <f t="shared" si="0"/>
        <v>649478175852.55835</v>
      </c>
      <c r="W21">
        <f t="shared" si="0"/>
        <v>721321116448.49792</v>
      </c>
      <c r="X21">
        <f t="shared" si="0"/>
        <v>797983574526.27588</v>
      </c>
      <c r="Y21">
        <f t="shared" si="0"/>
        <v>881136316146.26318</v>
      </c>
      <c r="Z21">
        <f t="shared" si="0"/>
        <v>969494136646.63586</v>
      </c>
      <c r="AA21">
        <f t="shared" si="0"/>
        <v>1064535021388.4915</v>
      </c>
      <c r="AB21">
        <f t="shared" si="0"/>
        <v>1177247470230.4214</v>
      </c>
    </row>
    <row r="22" spans="1:28" x14ac:dyDescent="0.25">
      <c r="A22" t="s">
        <v>1985</v>
      </c>
      <c r="B22">
        <f t="shared" si="1"/>
        <v>282418808527905.56</v>
      </c>
      <c r="C22">
        <f t="shared" si="0"/>
        <v>284922644250070.25</v>
      </c>
      <c r="D22">
        <f t="shared" si="0"/>
        <v>286746542445897.31</v>
      </c>
      <c r="E22">
        <f t="shared" si="0"/>
        <v>286943532190438.19</v>
      </c>
      <c r="F22">
        <f t="shared" si="0"/>
        <v>287332724292155.13</v>
      </c>
      <c r="G22">
        <f t="shared" si="0"/>
        <v>287546228916600.38</v>
      </c>
      <c r="H22">
        <f t="shared" si="0"/>
        <v>287568719998182.44</v>
      </c>
      <c r="I22">
        <f t="shared" si="0"/>
        <v>287567981005501.75</v>
      </c>
      <c r="J22">
        <f t="shared" si="0"/>
        <v>288074705073542.31</v>
      </c>
      <c r="K22">
        <f t="shared" si="0"/>
        <v>289594041894633.75</v>
      </c>
      <c r="L22">
        <f t="shared" si="0"/>
        <v>292067835957828.31</v>
      </c>
      <c r="M22">
        <f t="shared" si="0"/>
        <v>293412931156892.88</v>
      </c>
      <c r="N22">
        <f t="shared" si="0"/>
        <v>294220264595333.88</v>
      </c>
      <c r="O22">
        <f t="shared" si="0"/>
        <v>296050396033770.69</v>
      </c>
      <c r="P22">
        <f t="shared" si="0"/>
        <v>297676115670744.44</v>
      </c>
      <c r="Q22">
        <f t="shared" si="0"/>
        <v>299070659119172.75</v>
      </c>
      <c r="R22">
        <f t="shared" si="0"/>
        <v>302565901717468.13</v>
      </c>
      <c r="S22">
        <f t="shared" si="0"/>
        <v>305862033983530.63</v>
      </c>
      <c r="T22">
        <f t="shared" si="0"/>
        <v>309635780432043.31</v>
      </c>
      <c r="U22">
        <f t="shared" si="0"/>
        <v>310200178059283.13</v>
      </c>
      <c r="V22">
        <f t="shared" si="0"/>
        <v>310389681486669.06</v>
      </c>
      <c r="W22">
        <f t="shared" si="0"/>
        <v>309999975303087.56</v>
      </c>
      <c r="X22">
        <f t="shared" si="0"/>
        <v>308499016908660.38</v>
      </c>
      <c r="Y22">
        <f t="shared" si="0"/>
        <v>312529740029304.69</v>
      </c>
      <c r="Z22">
        <f t="shared" si="0"/>
        <v>317768587662179.69</v>
      </c>
      <c r="AA22">
        <f t="shared" si="0"/>
        <v>322422024571594</v>
      </c>
      <c r="AB22">
        <f t="shared" si="0"/>
        <v>325592785122895.63</v>
      </c>
    </row>
    <row r="24" spans="1:28" s="49" customFormat="1" x14ac:dyDescent="0.25">
      <c r="A24" s="3" t="s">
        <v>1989</v>
      </c>
    </row>
    <row r="25" spans="1:28" x14ac:dyDescent="0.25">
      <c r="A25" s="18" t="s">
        <v>1990</v>
      </c>
    </row>
    <row r="26" spans="1:28" x14ac:dyDescent="0.25">
      <c r="A26" s="38" t="s">
        <v>1991</v>
      </c>
    </row>
    <row r="27" spans="1:28" x14ac:dyDescent="0.25">
      <c r="A27" s="18"/>
    </row>
    <row r="28" spans="1:28" x14ac:dyDescent="0.25">
      <c r="B28">
        <v>2024</v>
      </c>
      <c r="C28">
        <v>2025</v>
      </c>
      <c r="D28">
        <v>2026</v>
      </c>
      <c r="E28">
        <v>2027</v>
      </c>
      <c r="F28">
        <v>2028</v>
      </c>
      <c r="G28">
        <v>2029</v>
      </c>
      <c r="H28">
        <v>2030</v>
      </c>
      <c r="I28">
        <v>2031</v>
      </c>
      <c r="J28">
        <v>2032</v>
      </c>
      <c r="K28">
        <v>2033</v>
      </c>
      <c r="L28">
        <v>2034</v>
      </c>
      <c r="M28">
        <v>2035</v>
      </c>
      <c r="N28">
        <v>2036</v>
      </c>
      <c r="O28">
        <v>2037</v>
      </c>
      <c r="P28">
        <v>2038</v>
      </c>
      <c r="Q28">
        <v>2039</v>
      </c>
      <c r="R28">
        <v>2040</v>
      </c>
      <c r="S28">
        <v>2041</v>
      </c>
      <c r="T28">
        <v>2042</v>
      </c>
      <c r="U28">
        <v>2043</v>
      </c>
      <c r="V28">
        <v>2044</v>
      </c>
      <c r="W28">
        <v>2045</v>
      </c>
      <c r="X28">
        <v>2046</v>
      </c>
      <c r="Y28">
        <v>2047</v>
      </c>
      <c r="Z28">
        <v>2048</v>
      </c>
      <c r="AA28">
        <v>2049</v>
      </c>
      <c r="AB28">
        <v>2050</v>
      </c>
    </row>
    <row r="29" spans="1:28" x14ac:dyDescent="0.25">
      <c r="A29" t="s">
        <v>108</v>
      </c>
      <c r="B29">
        <f>B19-B22</f>
        <v>247263063167450.25</v>
      </c>
      <c r="C29">
        <f t="shared" ref="C29:AB29" si="2">C19-C22</f>
        <v>259110401041305.81</v>
      </c>
      <c r="D29">
        <f t="shared" si="2"/>
        <v>275715630833465.25</v>
      </c>
      <c r="E29">
        <f t="shared" si="2"/>
        <v>282980989177103.94</v>
      </c>
      <c r="F29">
        <f t="shared" si="2"/>
        <v>281597241447834.63</v>
      </c>
      <c r="G29">
        <f t="shared" si="2"/>
        <v>285122589965333.63</v>
      </c>
      <c r="H29">
        <f t="shared" si="2"/>
        <v>292390743629111.31</v>
      </c>
      <c r="I29">
        <f t="shared" si="2"/>
        <v>299341676652234.88</v>
      </c>
      <c r="J29">
        <f t="shared" si="2"/>
        <v>306190628685442.44</v>
      </c>
      <c r="K29">
        <f t="shared" si="2"/>
        <v>310765539590019.25</v>
      </c>
      <c r="L29">
        <f t="shared" si="2"/>
        <v>315136295734065.56</v>
      </c>
      <c r="M29">
        <f t="shared" si="2"/>
        <v>319035542417805.25</v>
      </c>
      <c r="N29">
        <f t="shared" si="2"/>
        <v>325834050168036.38</v>
      </c>
      <c r="O29">
        <f t="shared" si="2"/>
        <v>330448256205148.56</v>
      </c>
      <c r="P29">
        <f t="shared" si="2"/>
        <v>335685465202079.81</v>
      </c>
      <c r="Q29">
        <f t="shared" si="2"/>
        <v>340089508146867.25</v>
      </c>
      <c r="R29">
        <f t="shared" si="2"/>
        <v>341182510451515.25</v>
      </c>
      <c r="S29">
        <f t="shared" si="2"/>
        <v>343196008465077.63</v>
      </c>
      <c r="T29">
        <f t="shared" si="2"/>
        <v>344270568082828.31</v>
      </c>
      <c r="U29">
        <f t="shared" si="2"/>
        <v>348599779986181.13</v>
      </c>
      <c r="V29">
        <f t="shared" si="2"/>
        <v>352912412749396.44</v>
      </c>
      <c r="W29">
        <f t="shared" si="2"/>
        <v>357592260614611.19</v>
      </c>
      <c r="X29">
        <f t="shared" si="2"/>
        <v>361111054588334.63</v>
      </c>
      <c r="Y29">
        <f t="shared" si="2"/>
        <v>362008191702520.56</v>
      </c>
      <c r="Z29">
        <f t="shared" si="2"/>
        <v>362980802460472.19</v>
      </c>
      <c r="AA29">
        <f t="shared" si="2"/>
        <v>362707407298785.75</v>
      </c>
      <c r="AB29">
        <f t="shared" si="2"/>
        <v>363033688632306.13</v>
      </c>
    </row>
    <row r="30" spans="1:28" x14ac:dyDescent="0.25">
      <c r="A30" t="s">
        <v>107</v>
      </c>
      <c r="B30">
        <f>B20</f>
        <v>519059912206316.13</v>
      </c>
      <c r="C30">
        <f t="shared" ref="C30:AB30" si="3">C20</f>
        <v>519059912206316.13</v>
      </c>
      <c r="D30">
        <f t="shared" si="3"/>
        <v>519059912206316.13</v>
      </c>
      <c r="E30">
        <f t="shared" si="3"/>
        <v>519059912206316.13</v>
      </c>
      <c r="F30">
        <f t="shared" si="3"/>
        <v>518549461044756.38</v>
      </c>
      <c r="G30">
        <f t="shared" si="3"/>
        <v>516122255650552.94</v>
      </c>
      <c r="H30">
        <f t="shared" si="3"/>
        <v>519059912206316.13</v>
      </c>
      <c r="I30">
        <f t="shared" si="3"/>
        <v>519059912206316.13</v>
      </c>
      <c r="J30">
        <f t="shared" si="3"/>
        <v>519059912206316.13</v>
      </c>
      <c r="K30">
        <f t="shared" si="3"/>
        <v>519059912206316.13</v>
      </c>
      <c r="L30">
        <f t="shared" si="3"/>
        <v>519059912206316.13</v>
      </c>
      <c r="M30">
        <f t="shared" si="3"/>
        <v>519059912206316.13</v>
      </c>
      <c r="N30">
        <f t="shared" si="3"/>
        <v>519059912206316.13</v>
      </c>
      <c r="O30">
        <f t="shared" si="3"/>
        <v>519059912206316.13</v>
      </c>
      <c r="P30">
        <f t="shared" si="3"/>
        <v>519059912206316.13</v>
      </c>
      <c r="Q30">
        <f t="shared" si="3"/>
        <v>519059912206316.13</v>
      </c>
      <c r="R30">
        <f t="shared" si="3"/>
        <v>519059912206316.13</v>
      </c>
      <c r="S30">
        <f t="shared" si="3"/>
        <v>519059912206316.13</v>
      </c>
      <c r="T30">
        <f t="shared" si="3"/>
        <v>519059912206316.13</v>
      </c>
      <c r="U30">
        <f t="shared" si="3"/>
        <v>519059912206316.13</v>
      </c>
      <c r="V30">
        <f t="shared" si="3"/>
        <v>519059912206316.13</v>
      </c>
      <c r="W30">
        <f t="shared" si="3"/>
        <v>519059912206316.13</v>
      </c>
      <c r="X30">
        <f t="shared" si="3"/>
        <v>519059912206316.13</v>
      </c>
      <c r="Y30">
        <f t="shared" si="3"/>
        <v>519059912206316.13</v>
      </c>
      <c r="Z30">
        <f t="shared" si="3"/>
        <v>519059912206316.13</v>
      </c>
      <c r="AA30">
        <f t="shared" si="3"/>
        <v>519059912206316.13</v>
      </c>
      <c r="AB30">
        <f t="shared" si="3"/>
        <v>519059912206316.13</v>
      </c>
    </row>
    <row r="31" spans="1:28" x14ac:dyDescent="0.25">
      <c r="A31" t="s">
        <v>112</v>
      </c>
      <c r="B31">
        <f>B21</f>
        <v>34250704237.599052</v>
      </c>
      <c r="C31">
        <f t="shared" ref="C31:AB31" si="4">C21</f>
        <v>40291166148.169991</v>
      </c>
      <c r="D31">
        <f t="shared" si="4"/>
        <v>47809613419.838074</v>
      </c>
      <c r="E31">
        <f t="shared" si="4"/>
        <v>57255867684.24157</v>
      </c>
      <c r="F31">
        <f t="shared" si="4"/>
        <v>67698155561.558357</v>
      </c>
      <c r="G31">
        <f t="shared" si="4"/>
        <v>80967893694.88707</v>
      </c>
      <c r="H31">
        <f t="shared" si="4"/>
        <v>96775911035.317413</v>
      </c>
      <c r="I31">
        <f t="shared" si="4"/>
        <v>114704516067.75668</v>
      </c>
      <c r="J31">
        <f t="shared" si="4"/>
        <v>135974653220.93727</v>
      </c>
      <c r="K31">
        <f t="shared" si="4"/>
        <v>160714842961.04178</v>
      </c>
      <c r="L31">
        <f t="shared" si="4"/>
        <v>188282482957.15799</v>
      </c>
      <c r="M31">
        <f t="shared" si="4"/>
        <v>218549052743.10385</v>
      </c>
      <c r="N31">
        <f t="shared" si="4"/>
        <v>252735496747.61185</v>
      </c>
      <c r="O31">
        <f t="shared" si="4"/>
        <v>290584774038.31683</v>
      </c>
      <c r="P31">
        <f t="shared" si="4"/>
        <v>328305530862.83978</v>
      </c>
      <c r="Q31">
        <f t="shared" si="4"/>
        <v>370460243770.65399</v>
      </c>
      <c r="R31">
        <f t="shared" si="4"/>
        <v>416663351363.2124</v>
      </c>
      <c r="S31">
        <f t="shared" si="4"/>
        <v>466722072941.24188</v>
      </c>
      <c r="T31">
        <f t="shared" si="4"/>
        <v>520315107339.28619</v>
      </c>
      <c r="U31">
        <f t="shared" si="4"/>
        <v>582711793670.82227</v>
      </c>
      <c r="V31">
        <f t="shared" si="4"/>
        <v>649478175852.55835</v>
      </c>
      <c r="W31">
        <f t="shared" si="4"/>
        <v>721321116448.49792</v>
      </c>
      <c r="X31">
        <f t="shared" si="4"/>
        <v>797983574526.27588</v>
      </c>
      <c r="Y31">
        <f t="shared" si="4"/>
        <v>881136316146.26318</v>
      </c>
      <c r="Z31">
        <f t="shared" si="4"/>
        <v>969494136646.63586</v>
      </c>
      <c r="AA31">
        <f t="shared" si="4"/>
        <v>1064535021388.4915</v>
      </c>
      <c r="AB31">
        <f t="shared" si="4"/>
        <v>1177247470230.4214</v>
      </c>
    </row>
  </sheetData>
  <mergeCells count="3">
    <mergeCell ref="A2:K2"/>
    <mergeCell ref="C3:E3"/>
    <mergeCell ref="G3:I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917D1-F79E-428A-9C33-220A3B9E24A1}">
  <sheetPr>
    <tabColor theme="4" tint="0.59999389629810485"/>
  </sheetPr>
  <dimension ref="A1:C9"/>
  <sheetViews>
    <sheetView workbookViewId="0">
      <selection activeCell="B8" sqref="B8"/>
    </sheetView>
  </sheetViews>
  <sheetFormatPr defaultRowHeight="15" x14ac:dyDescent="0.25"/>
  <cols>
    <col min="1" max="1" width="22.140625" customWidth="1"/>
  </cols>
  <sheetData>
    <row r="1" spans="1:3" x14ac:dyDescent="0.25">
      <c r="A1" t="s">
        <v>763</v>
      </c>
    </row>
    <row r="2" spans="1:3" x14ac:dyDescent="0.25">
      <c r="A2" t="s">
        <v>764</v>
      </c>
    </row>
    <row r="3" spans="1:3" x14ac:dyDescent="0.25">
      <c r="A3" t="s">
        <v>765</v>
      </c>
    </row>
    <row r="5" spans="1:3" x14ac:dyDescent="0.25">
      <c r="B5" s="39" t="s">
        <v>757</v>
      </c>
      <c r="C5" s="39" t="s">
        <v>759</v>
      </c>
    </row>
    <row r="6" spans="1:3" x14ac:dyDescent="0.25">
      <c r="A6" s="1" t="s">
        <v>118</v>
      </c>
      <c r="B6" s="37">
        <f>SUM('BEA Use Table'!ER415:FE415)</f>
        <v>578221</v>
      </c>
      <c r="C6">
        <f>B6/SUM(B$6:B$7)</f>
        <v>0.64822691378065567</v>
      </c>
    </row>
    <row r="7" spans="1:3" x14ac:dyDescent="0.25">
      <c r="A7" s="1" t="s">
        <v>119</v>
      </c>
      <c r="B7" s="37">
        <f>SUM('BEA Use Table'!FF415:FP415)</f>
        <v>313783</v>
      </c>
      <c r="C7">
        <f>B7/SUM(B$6:B$7)</f>
        <v>0.35177308621934433</v>
      </c>
    </row>
    <row r="9" spans="1:3" x14ac:dyDescent="0.25">
      <c r="A9" s="30" t="s">
        <v>766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1CA2-4D2B-444C-AD7F-4EC3BC0BB76C}">
  <sheetPr>
    <tabColor theme="4" tint="0.59999389629810485"/>
  </sheetPr>
  <dimension ref="A1:D16"/>
  <sheetViews>
    <sheetView workbookViewId="0">
      <selection activeCell="B5" sqref="B5"/>
    </sheetView>
  </sheetViews>
  <sheetFormatPr defaultRowHeight="15" x14ac:dyDescent="0.25"/>
  <cols>
    <col min="1" max="1" width="51.85546875" customWidth="1"/>
    <col min="2" max="2" width="18.28515625" customWidth="1"/>
    <col min="3" max="3" width="23.140625" customWidth="1"/>
    <col min="4" max="4" width="29.42578125" customWidth="1"/>
  </cols>
  <sheetData>
    <row r="1" spans="1:4" x14ac:dyDescent="0.25">
      <c r="A1" t="s">
        <v>199</v>
      </c>
    </row>
    <row r="2" spans="1:4" x14ac:dyDescent="0.25">
      <c r="A2" t="s">
        <v>2013</v>
      </c>
    </row>
    <row r="3" spans="1:4" x14ac:dyDescent="0.25">
      <c r="A3" t="s">
        <v>200</v>
      </c>
    </row>
    <row r="4" spans="1:4" x14ac:dyDescent="0.25">
      <c r="A4" t="s">
        <v>201</v>
      </c>
    </row>
    <row r="6" spans="1:4" x14ac:dyDescent="0.25">
      <c r="A6" t="s">
        <v>777</v>
      </c>
    </row>
    <row r="7" spans="1:4" x14ac:dyDescent="0.25">
      <c r="A7" t="s">
        <v>778</v>
      </c>
    </row>
    <row r="9" spans="1:4" x14ac:dyDescent="0.25">
      <c r="A9" s="3" t="s">
        <v>195</v>
      </c>
      <c r="B9" s="48" t="s">
        <v>757</v>
      </c>
      <c r="C9" s="48" t="s">
        <v>776</v>
      </c>
      <c r="D9" s="48" t="s">
        <v>775</v>
      </c>
    </row>
    <row r="10" spans="1:4" x14ac:dyDescent="0.25">
      <c r="A10" t="s">
        <v>197</v>
      </c>
      <c r="B10" s="37">
        <f>SUM('BEA Use Table'!HH415:HL415)</f>
        <v>174358</v>
      </c>
      <c r="C10" s="38">
        <f>B10/B$16</f>
        <v>0.17309836321091418</v>
      </c>
      <c r="D10" s="38">
        <f>B10/SUM(B$10:B$11,B$13:B$14)</f>
        <v>0.1895661325499525</v>
      </c>
    </row>
    <row r="11" spans="1:4" x14ac:dyDescent="0.25">
      <c r="A11" t="s">
        <v>198</v>
      </c>
      <c r="B11" s="37">
        <f>SUM('BEA Use Table'!HM415:HT415)</f>
        <v>65123</v>
      </c>
      <c r="C11" s="38">
        <f>B11/B$16</f>
        <v>6.4652523585865651E-2</v>
      </c>
      <c r="D11" s="38">
        <f>B11/SUM(B$10:B$11,B$13:B$14)</f>
        <v>7.0803262540580628E-2</v>
      </c>
    </row>
    <row r="12" spans="1:4" x14ac:dyDescent="0.25">
      <c r="A12" t="s">
        <v>2011</v>
      </c>
      <c r="B12" s="37">
        <f>SUM('BEA Use Table'!IC415:ID415)</f>
        <v>87503</v>
      </c>
      <c r="C12" s="38">
        <f>B12/B$16</f>
        <v>8.6870840890837381E-2</v>
      </c>
      <c r="D12">
        <v>0</v>
      </c>
    </row>
    <row r="13" spans="1:4" x14ac:dyDescent="0.25">
      <c r="A13" t="s">
        <v>767</v>
      </c>
      <c r="B13" s="37">
        <f>SUM('BEA Use Table'!FQ45:GI415)</f>
        <v>656651</v>
      </c>
      <c r="C13" s="38">
        <f>B13/B$16</f>
        <v>0.65190707223534339</v>
      </c>
      <c r="D13" s="38">
        <f>B13/SUM(B$10:B$11,B$13:B$14)</f>
        <v>0.71392646454455111</v>
      </c>
    </row>
    <row r="14" spans="1:4" x14ac:dyDescent="0.25">
      <c r="A14" t="s">
        <v>2010</v>
      </c>
      <c r="B14" s="37">
        <f>SUM('BEA Use Table'!IF415:IG415)</f>
        <v>23642</v>
      </c>
      <c r="C14" s="38">
        <f>B14/B$16</f>
        <v>2.3471200077039383E-2</v>
      </c>
      <c r="D14" s="38">
        <f>B14/SUM(B$10:B$11,B$13:B$14)</f>
        <v>2.570414036491573E-2</v>
      </c>
    </row>
    <row r="16" spans="1:4" x14ac:dyDescent="0.25">
      <c r="A16" t="s">
        <v>758</v>
      </c>
      <c r="B16" s="37">
        <f>SUM(B10:B14)</f>
        <v>1007277</v>
      </c>
      <c r="C16" s="38">
        <f>B16/B$16</f>
        <v>1</v>
      </c>
      <c r="D16" s="38">
        <f>C16/C$16</f>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D10A-59CA-4492-AED0-2ED7281A2CB8}">
  <sheetPr>
    <tabColor theme="4" tint="0.59999389629810485"/>
  </sheetPr>
  <dimension ref="A2:E19"/>
  <sheetViews>
    <sheetView workbookViewId="0">
      <selection activeCell="C10" sqref="C10"/>
    </sheetView>
  </sheetViews>
  <sheetFormatPr defaultRowHeight="15" x14ac:dyDescent="0.25"/>
  <cols>
    <col min="1" max="1" width="30.5703125" customWidth="1"/>
    <col min="2" max="2" width="81.7109375" bestFit="1" customWidth="1"/>
    <col min="3" max="3" width="22.85546875" customWidth="1"/>
    <col min="4" max="4" width="29.42578125" customWidth="1"/>
  </cols>
  <sheetData>
    <row r="2" spans="1:5" x14ac:dyDescent="0.25">
      <c r="B2" s="30" t="s">
        <v>2004</v>
      </c>
    </row>
    <row r="3" spans="1:5" x14ac:dyDescent="0.25">
      <c r="B3" t="s">
        <v>2000</v>
      </c>
      <c r="C3" t="s">
        <v>2001</v>
      </c>
      <c r="D3" t="s">
        <v>2002</v>
      </c>
      <c r="E3" t="s">
        <v>2003</v>
      </c>
    </row>
    <row r="4" spans="1:5" x14ac:dyDescent="0.25">
      <c r="A4">
        <v>331110</v>
      </c>
      <c r="B4" s="193" t="s">
        <v>256</v>
      </c>
      <c r="C4" s="194">
        <v>128733</v>
      </c>
      <c r="D4" s="194" t="s">
        <v>727</v>
      </c>
      <c r="E4" t="s">
        <v>1998</v>
      </c>
    </row>
    <row r="5" spans="1:5" x14ac:dyDescent="0.25">
      <c r="A5">
        <v>331200</v>
      </c>
      <c r="B5" s="193" t="s">
        <v>257</v>
      </c>
      <c r="C5" s="194">
        <v>40764</v>
      </c>
      <c r="D5" s="194" t="s">
        <v>727</v>
      </c>
      <c r="E5" t="s">
        <v>1998</v>
      </c>
    </row>
    <row r="6" spans="1:5" x14ac:dyDescent="0.25">
      <c r="A6">
        <v>331314</v>
      </c>
      <c r="B6" s="15" t="s">
        <v>258</v>
      </c>
      <c r="C6" s="194">
        <v>7930</v>
      </c>
      <c r="D6" s="194" t="s">
        <v>729</v>
      </c>
      <c r="E6" t="s">
        <v>1999</v>
      </c>
    </row>
    <row r="7" spans="1:5" x14ac:dyDescent="0.25">
      <c r="A7">
        <v>331313</v>
      </c>
      <c r="B7" s="15" t="s">
        <v>259</v>
      </c>
      <c r="C7" s="194">
        <v>2255</v>
      </c>
      <c r="D7" s="194" t="s">
        <v>729</v>
      </c>
      <c r="E7" t="s">
        <v>1999</v>
      </c>
    </row>
    <row r="8" spans="1:5" x14ac:dyDescent="0.25">
      <c r="A8" t="s">
        <v>625</v>
      </c>
      <c r="B8" s="15" t="s">
        <v>260</v>
      </c>
      <c r="C8" s="194">
        <v>35240</v>
      </c>
      <c r="D8" s="194" t="s">
        <v>729</v>
      </c>
      <c r="E8" t="s">
        <v>1999</v>
      </c>
    </row>
    <row r="9" spans="1:5" x14ac:dyDescent="0.25">
      <c r="A9">
        <v>331410</v>
      </c>
      <c r="B9" s="15" t="s">
        <v>1878</v>
      </c>
      <c r="C9" s="194">
        <v>10489</v>
      </c>
      <c r="D9" s="194" t="s">
        <v>729</v>
      </c>
      <c r="E9" t="s">
        <v>1999</v>
      </c>
    </row>
    <row r="10" spans="1:5" x14ac:dyDescent="0.25">
      <c r="A10">
        <v>331420</v>
      </c>
      <c r="B10" s="15" t="s">
        <v>261</v>
      </c>
      <c r="C10" s="194">
        <v>30862</v>
      </c>
      <c r="D10" s="194" t="s">
        <v>729</v>
      </c>
      <c r="E10" t="s">
        <v>1999</v>
      </c>
    </row>
    <row r="11" spans="1:5" x14ac:dyDescent="0.25">
      <c r="A11">
        <v>331490</v>
      </c>
      <c r="B11" s="15" t="s">
        <v>262</v>
      </c>
      <c r="C11" s="194">
        <v>12637</v>
      </c>
      <c r="D11" s="194" t="s">
        <v>729</v>
      </c>
      <c r="E11" t="s">
        <v>1999</v>
      </c>
    </row>
    <row r="12" spans="1:5" x14ac:dyDescent="0.25">
      <c r="A12">
        <v>331510</v>
      </c>
      <c r="B12" s="193" t="s">
        <v>263</v>
      </c>
      <c r="C12" s="194">
        <v>19725</v>
      </c>
      <c r="D12" s="194" t="s">
        <v>727</v>
      </c>
      <c r="E12" t="s">
        <v>1998</v>
      </c>
    </row>
    <row r="13" spans="1:5" x14ac:dyDescent="0.25">
      <c r="A13">
        <v>331520</v>
      </c>
      <c r="B13" s="15" t="s">
        <v>264</v>
      </c>
      <c r="C13" s="194">
        <v>13464</v>
      </c>
      <c r="D13" s="194" t="s">
        <v>729</v>
      </c>
      <c r="E13" t="s">
        <v>1999</v>
      </c>
    </row>
    <row r="15" spans="1:5" x14ac:dyDescent="0.25">
      <c r="A15" t="s">
        <v>2008</v>
      </c>
    </row>
    <row r="16" spans="1:5" x14ac:dyDescent="0.25">
      <c r="A16" t="s">
        <v>2005</v>
      </c>
    </row>
    <row r="17" spans="3:4" ht="30" x14ac:dyDescent="0.25">
      <c r="C17" s="81" t="s">
        <v>2007</v>
      </c>
      <c r="D17" t="s">
        <v>2002</v>
      </c>
    </row>
    <row r="18" spans="3:4" x14ac:dyDescent="0.25">
      <c r="C18" s="195">
        <f>SUMIFS($C$9:$C$13,$D$9:$D$13,D18)/SUM($C$9:$C$13)</f>
        <v>0.22626380811452562</v>
      </c>
      <c r="D18" s="194" t="s">
        <v>727</v>
      </c>
    </row>
    <row r="19" spans="3:4" x14ac:dyDescent="0.25">
      <c r="C19" s="195">
        <f t="shared" ref="C19" si="0">SUMIFS($C$9:$C$13,$D$9:$D$13,D19)/SUM($C$9:$C$13)</f>
        <v>0.77373619188547438</v>
      </c>
      <c r="D19" s="194" t="s">
        <v>729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91C0-84E6-4775-A9EA-BBD47A36E4DB}">
  <dimension ref="A1:AJ12"/>
  <sheetViews>
    <sheetView workbookViewId="0">
      <selection activeCell="B7" sqref="B7"/>
    </sheetView>
  </sheetViews>
  <sheetFormatPr defaultColWidth="9.140625" defaultRowHeight="15" x14ac:dyDescent="0.25"/>
  <cols>
    <col min="1" max="1" width="41" customWidth="1"/>
    <col min="2" max="2" width="16.7109375" customWidth="1"/>
    <col min="3" max="3" width="10.5703125" customWidth="1"/>
    <col min="4" max="33" width="9.140625" customWidth="1"/>
  </cols>
  <sheetData>
    <row r="1" spans="1:36" x14ac:dyDescent="0.25">
      <c r="A1" s="57" t="s">
        <v>808</v>
      </c>
      <c r="B1" t="s">
        <v>809</v>
      </c>
      <c r="C1" s="18">
        <v>3412000000000</v>
      </c>
    </row>
    <row r="2" spans="1:36" x14ac:dyDescent="0.25">
      <c r="A2" s="1" t="s">
        <v>807</v>
      </c>
      <c r="B2" s="1">
        <v>2012</v>
      </c>
      <c r="C2" s="1">
        <v>2015</v>
      </c>
      <c r="D2" s="1">
        <v>2018</v>
      </c>
      <c r="E2" s="1">
        <v>2020</v>
      </c>
      <c r="F2" s="1">
        <v>2030</v>
      </c>
      <c r="G2" s="1">
        <v>2040</v>
      </c>
      <c r="H2" s="1">
        <v>2050</v>
      </c>
      <c r="I2" s="1"/>
      <c r="J2" s="1"/>
      <c r="K2" s="1"/>
      <c r="L2" s="1"/>
      <c r="M2" s="1"/>
      <c r="N2" s="1"/>
      <c r="O2" s="1"/>
      <c r="P2" s="1"/>
      <c r="Q2" s="1"/>
      <c r="R2" s="1"/>
      <c r="S2" s="1"/>
      <c r="T2" s="1"/>
      <c r="U2" s="1"/>
      <c r="V2" s="1"/>
      <c r="W2" s="1"/>
      <c r="X2" s="1"/>
      <c r="Y2" s="1"/>
      <c r="Z2" s="1"/>
      <c r="AA2" s="1"/>
      <c r="AB2" s="1"/>
      <c r="AC2" s="1"/>
      <c r="AD2" s="1"/>
      <c r="AE2" s="1"/>
      <c r="AF2" s="1"/>
      <c r="AG2" s="1"/>
    </row>
    <row r="3" spans="1:36" x14ac:dyDescent="0.25">
      <c r="A3" s="40" t="s">
        <v>805</v>
      </c>
      <c r="B3">
        <v>31</v>
      </c>
      <c r="C3" s="43">
        <v>31</v>
      </c>
      <c r="D3" s="43">
        <v>31</v>
      </c>
      <c r="E3" s="43">
        <v>32</v>
      </c>
      <c r="F3" s="43">
        <v>33</v>
      </c>
      <c r="G3" s="43">
        <v>34</v>
      </c>
      <c r="H3" s="43">
        <v>35</v>
      </c>
      <c r="I3" s="41"/>
      <c r="J3" s="41"/>
      <c r="K3" s="41"/>
      <c r="L3" s="41"/>
      <c r="M3" s="41"/>
      <c r="N3" s="41"/>
      <c r="O3" s="41"/>
      <c r="P3" s="41"/>
      <c r="Q3" s="41"/>
      <c r="R3" s="41"/>
      <c r="S3" s="41"/>
      <c r="T3" s="41"/>
      <c r="U3" s="41"/>
      <c r="V3" s="41"/>
      <c r="W3" s="41"/>
      <c r="X3" s="41"/>
      <c r="Y3" s="41"/>
      <c r="Z3" s="41"/>
      <c r="AA3" s="41"/>
      <c r="AB3" s="41"/>
      <c r="AC3" s="41"/>
      <c r="AD3" s="41"/>
      <c r="AE3" s="41"/>
      <c r="AF3" s="41"/>
      <c r="AG3" s="41"/>
    </row>
    <row r="4" spans="1:36" x14ac:dyDescent="0.25">
      <c r="A4" s="40" t="s">
        <v>806</v>
      </c>
      <c r="B4">
        <v>29</v>
      </c>
      <c r="C4" s="43">
        <v>29</v>
      </c>
      <c r="D4" s="43">
        <v>28</v>
      </c>
      <c r="E4" s="43">
        <v>28</v>
      </c>
      <c r="F4" s="43">
        <v>29</v>
      </c>
      <c r="G4" s="43">
        <v>30</v>
      </c>
      <c r="H4" s="43">
        <v>31</v>
      </c>
      <c r="I4" s="42"/>
      <c r="J4" s="42"/>
      <c r="K4" s="42"/>
      <c r="L4" s="42"/>
      <c r="M4" s="42"/>
      <c r="N4" s="42"/>
      <c r="O4" s="42"/>
      <c r="P4" s="42"/>
      <c r="Q4" s="42"/>
      <c r="R4" s="42"/>
      <c r="S4" s="42"/>
      <c r="T4" s="42"/>
      <c r="U4" s="42"/>
      <c r="V4" s="42"/>
      <c r="W4" s="42"/>
      <c r="X4" s="42"/>
      <c r="Y4" s="42"/>
      <c r="Z4" s="42"/>
      <c r="AA4" s="42"/>
      <c r="AB4" s="42"/>
      <c r="AC4" s="42"/>
      <c r="AD4" s="42"/>
      <c r="AE4" s="42"/>
      <c r="AF4" s="42"/>
      <c r="AG4" s="42"/>
    </row>
    <row r="5" spans="1:36" x14ac:dyDescent="0.25">
      <c r="A5" s="40"/>
      <c r="I5" s="43"/>
      <c r="J5" s="43"/>
      <c r="K5" s="43"/>
      <c r="L5" s="43"/>
      <c r="M5" s="43"/>
      <c r="N5" s="43"/>
      <c r="O5" s="43"/>
      <c r="P5" s="43"/>
      <c r="Q5" s="43"/>
      <c r="R5" s="43"/>
      <c r="S5" s="43"/>
      <c r="T5" s="43"/>
      <c r="U5" s="43"/>
      <c r="V5" s="43"/>
      <c r="W5" s="43"/>
      <c r="X5" s="43"/>
      <c r="Y5" s="43"/>
      <c r="Z5" s="43"/>
      <c r="AA5" s="42"/>
      <c r="AB5" s="42"/>
      <c r="AC5" s="42"/>
      <c r="AD5" s="42"/>
      <c r="AE5" s="42"/>
      <c r="AF5" s="42"/>
      <c r="AG5" s="42"/>
    </row>
    <row r="6" spans="1:36" x14ac:dyDescent="0.25">
      <c r="A6" s="40" t="s">
        <v>810</v>
      </c>
      <c r="B6" s="18">
        <f>SUM(B3:B4)*$C$1</f>
        <v>204720000000000</v>
      </c>
      <c r="C6" s="18">
        <f t="shared" ref="C6:H6" si="0">SUM(C3:C4)*$C$1</f>
        <v>204720000000000</v>
      </c>
      <c r="D6" s="18">
        <f t="shared" si="0"/>
        <v>201308000000000</v>
      </c>
      <c r="E6" s="18">
        <f t="shared" si="0"/>
        <v>204720000000000</v>
      </c>
      <c r="F6" s="18">
        <f t="shared" si="0"/>
        <v>211544000000000</v>
      </c>
      <c r="G6" s="18">
        <f t="shared" si="0"/>
        <v>218368000000000</v>
      </c>
      <c r="H6" s="18">
        <f t="shared" si="0"/>
        <v>225192000000000</v>
      </c>
      <c r="I6" s="43"/>
      <c r="J6" s="43"/>
      <c r="K6" s="43"/>
      <c r="L6" s="43"/>
      <c r="M6" s="43"/>
      <c r="N6" s="43"/>
      <c r="O6" s="43"/>
      <c r="P6" s="43"/>
      <c r="Q6" s="43"/>
      <c r="R6" s="43"/>
      <c r="S6" s="43"/>
      <c r="T6" s="43"/>
      <c r="U6" s="43"/>
      <c r="V6" s="43"/>
      <c r="W6" s="43"/>
      <c r="X6" s="43"/>
      <c r="Y6" s="43"/>
      <c r="Z6" s="43"/>
      <c r="AA6" s="42"/>
      <c r="AB6" s="42"/>
      <c r="AC6" s="42"/>
      <c r="AD6" s="42"/>
      <c r="AE6" s="42"/>
      <c r="AF6" s="42"/>
      <c r="AG6" s="42"/>
    </row>
    <row r="7" spans="1:36" x14ac:dyDescent="0.25">
      <c r="A7" s="40"/>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row>
    <row r="8" spans="1:36" x14ac:dyDescent="0.25">
      <c r="D8" s="58">
        <v>2018</v>
      </c>
      <c r="E8" s="58">
        <v>2019</v>
      </c>
      <c r="F8" s="58">
        <v>2020</v>
      </c>
      <c r="G8" s="58">
        <v>2021</v>
      </c>
      <c r="H8" s="58">
        <v>2022</v>
      </c>
      <c r="I8" s="58">
        <v>2023</v>
      </c>
      <c r="J8" s="58">
        <v>2024</v>
      </c>
      <c r="K8" s="58">
        <v>2025</v>
      </c>
      <c r="L8" s="58">
        <v>2026</v>
      </c>
      <c r="M8" s="58">
        <v>2027</v>
      </c>
      <c r="N8" s="58">
        <v>2028</v>
      </c>
      <c r="O8" s="58">
        <v>2029</v>
      </c>
      <c r="P8" s="58">
        <v>2030</v>
      </c>
      <c r="Q8" s="58">
        <v>2031</v>
      </c>
      <c r="R8" s="58">
        <v>2032</v>
      </c>
      <c r="S8" s="58">
        <v>2033</v>
      </c>
      <c r="T8" s="58">
        <v>2034</v>
      </c>
      <c r="U8" s="58">
        <v>2035</v>
      </c>
      <c r="V8" s="58">
        <v>2036</v>
      </c>
      <c r="W8" s="58">
        <v>2037</v>
      </c>
      <c r="X8" s="58">
        <v>2038</v>
      </c>
      <c r="Y8" s="58">
        <v>2039</v>
      </c>
      <c r="Z8" s="58">
        <v>2040</v>
      </c>
      <c r="AA8" s="58">
        <v>2041</v>
      </c>
      <c r="AB8" s="58">
        <v>2042</v>
      </c>
      <c r="AC8" s="58">
        <v>2043</v>
      </c>
      <c r="AD8" s="58">
        <v>2044</v>
      </c>
      <c r="AE8" s="58">
        <v>2045</v>
      </c>
      <c r="AF8" s="58">
        <v>2046</v>
      </c>
      <c r="AG8" s="58">
        <v>2047</v>
      </c>
      <c r="AH8" s="58">
        <v>2048</v>
      </c>
      <c r="AI8" s="58">
        <v>2049</v>
      </c>
      <c r="AJ8" s="58">
        <v>2050</v>
      </c>
    </row>
    <row r="9" spans="1:36" x14ac:dyDescent="0.25">
      <c r="C9" t="s">
        <v>810</v>
      </c>
      <c r="D9">
        <f>_xlfn.FORECAST.LINEAR(D8,$D$6:$E$6,$D$2:$E$2)</f>
        <v>201308000000000</v>
      </c>
      <c r="E9">
        <f>_xlfn.FORECAST.LINEAR(E8,$D$6:$E$6,$D$2:$E$2)</f>
        <v>203014000000000</v>
      </c>
      <c r="F9">
        <f>_xlfn.FORECAST.LINEAR(F8,$D$6:$E$6,$D$2:$E$2)</f>
        <v>204720000000000</v>
      </c>
      <c r="G9">
        <f>_xlfn.FORECAST.LINEAR(G8,$E$6:$F$6,$E$2:$F$2)</f>
        <v>205402400000000</v>
      </c>
      <c r="H9">
        <f t="shared" ref="H9:P9" si="1">_xlfn.FORECAST.LINEAR(H8,$E$6:$F$6,$E$2:$F$2)</f>
        <v>206084800000000</v>
      </c>
      <c r="I9">
        <f t="shared" si="1"/>
        <v>206767200000000</v>
      </c>
      <c r="J9">
        <f t="shared" si="1"/>
        <v>207449600000000</v>
      </c>
      <c r="K9">
        <f t="shared" si="1"/>
        <v>208132000000000</v>
      </c>
      <c r="L9">
        <f t="shared" si="1"/>
        <v>208814400000000</v>
      </c>
      <c r="M9">
        <f t="shared" si="1"/>
        <v>209496800000000</v>
      </c>
      <c r="N9">
        <f t="shared" si="1"/>
        <v>210179200000000</v>
      </c>
      <c r="O9">
        <f t="shared" si="1"/>
        <v>210861600000000</v>
      </c>
      <c r="P9">
        <f t="shared" si="1"/>
        <v>211544000000000</v>
      </c>
      <c r="Q9">
        <f>_xlfn.FORECAST.LINEAR(Q8,$F$6:$G$6,$F$2:$G$2)</f>
        <v>212226400000000</v>
      </c>
      <c r="R9">
        <f t="shared" ref="R9:Z9" si="2">_xlfn.FORECAST.LINEAR(R8,$F$6:$G$6,$F$2:$G$2)</f>
        <v>212908800000000</v>
      </c>
      <c r="S9">
        <f t="shared" si="2"/>
        <v>213591200000000</v>
      </c>
      <c r="T9">
        <f t="shared" si="2"/>
        <v>214273600000000</v>
      </c>
      <c r="U9">
        <f t="shared" si="2"/>
        <v>214956000000000</v>
      </c>
      <c r="V9">
        <f t="shared" si="2"/>
        <v>215638400000000</v>
      </c>
      <c r="W9">
        <f t="shared" si="2"/>
        <v>216320800000000</v>
      </c>
      <c r="X9">
        <f t="shared" si="2"/>
        <v>217003200000000</v>
      </c>
      <c r="Y9">
        <f t="shared" si="2"/>
        <v>217685600000000</v>
      </c>
      <c r="Z9">
        <f t="shared" si="2"/>
        <v>218368000000000</v>
      </c>
      <c r="AA9">
        <f>_xlfn.FORECAST.LINEAR(AA8,$G$6:$H$6,$G$2:$H$2)</f>
        <v>219050400000000</v>
      </c>
      <c r="AB9">
        <f t="shared" ref="AB9:AJ9" si="3">_xlfn.FORECAST.LINEAR(AB8,$G$6:$H$6,$G$2:$H$2)</f>
        <v>219732800000000</v>
      </c>
      <c r="AC9">
        <f t="shared" si="3"/>
        <v>220415200000000</v>
      </c>
      <c r="AD9">
        <f t="shared" si="3"/>
        <v>221097600000000</v>
      </c>
      <c r="AE9">
        <f t="shared" si="3"/>
        <v>221780000000000</v>
      </c>
      <c r="AF9">
        <f t="shared" si="3"/>
        <v>222462400000000</v>
      </c>
      <c r="AG9">
        <f t="shared" si="3"/>
        <v>223144800000000</v>
      </c>
      <c r="AH9">
        <f t="shared" si="3"/>
        <v>223827200000000</v>
      </c>
      <c r="AI9">
        <f t="shared" si="3"/>
        <v>224509600000000</v>
      </c>
      <c r="AJ9">
        <f t="shared" si="3"/>
        <v>225192000000000</v>
      </c>
    </row>
    <row r="10" spans="1:36" x14ac:dyDescent="0.25">
      <c r="B10" s="55"/>
    </row>
    <row r="11" spans="1:36" x14ac:dyDescent="0.25">
      <c r="B11" s="55"/>
    </row>
    <row r="12" spans="1:36" x14ac:dyDescent="0.25">
      <c r="B12" s="56"/>
    </row>
  </sheetData>
  <phoneticPr fontId="39"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DDE3-056E-4738-8B94-99287E27193C}">
  <dimension ref="A1:AJ4175"/>
  <sheetViews>
    <sheetView topLeftCell="A3510" zoomScale="70" zoomScaleNormal="70" workbookViewId="0">
      <selection activeCell="A3530" sqref="A3530"/>
    </sheetView>
  </sheetViews>
  <sheetFormatPr defaultColWidth="8.7109375" defaultRowHeight="15" x14ac:dyDescent="0.25"/>
  <cols>
    <col min="1" max="1" width="70.7109375" customWidth="1"/>
    <col min="2" max="2" width="24.42578125" customWidth="1"/>
    <col min="3" max="3" width="84.85546875" customWidth="1"/>
    <col min="5" max="9" width="8.7109375" hidden="1" customWidth="1"/>
    <col min="10" max="36" width="8.7109375" customWidth="1"/>
  </cols>
  <sheetData>
    <row r="1" spans="1:36" x14ac:dyDescent="0.25">
      <c r="C1" t="s">
        <v>1166</v>
      </c>
    </row>
    <row r="2" spans="1:36" x14ac:dyDescent="0.25">
      <c r="C2" t="s">
        <v>1167</v>
      </c>
    </row>
    <row r="4" spans="1:36" x14ac:dyDescent="0.25">
      <c r="C4" t="s">
        <v>826</v>
      </c>
    </row>
    <row r="5" spans="1:36" x14ac:dyDescent="0.25">
      <c r="C5" t="s">
        <v>827</v>
      </c>
    </row>
    <row r="6" spans="1:36" x14ac:dyDescent="0.25">
      <c r="A6" s="2"/>
      <c r="B6" s="2"/>
      <c r="C6" s="2"/>
      <c r="D6" s="2"/>
      <c r="E6" s="2">
        <v>2019</v>
      </c>
      <c r="F6" s="2">
        <v>2020</v>
      </c>
      <c r="G6" s="2">
        <v>2021</v>
      </c>
      <c r="H6" s="2">
        <v>2022</v>
      </c>
      <c r="I6" s="2">
        <v>2023</v>
      </c>
      <c r="J6" s="2">
        <v>2024</v>
      </c>
      <c r="K6" s="2">
        <v>2025</v>
      </c>
      <c r="L6" s="2">
        <v>2026</v>
      </c>
      <c r="M6" s="2">
        <v>2027</v>
      </c>
      <c r="N6" s="2">
        <v>2028</v>
      </c>
      <c r="O6" s="2">
        <v>2029</v>
      </c>
      <c r="P6" s="2">
        <v>2030</v>
      </c>
      <c r="Q6" s="2">
        <v>2031</v>
      </c>
      <c r="R6" s="2">
        <v>2032</v>
      </c>
      <c r="S6" s="2">
        <v>2033</v>
      </c>
      <c r="T6" s="2">
        <v>2034</v>
      </c>
      <c r="U6" s="2">
        <v>2035</v>
      </c>
      <c r="V6" s="2">
        <v>2036</v>
      </c>
      <c r="W6" s="2">
        <v>2037</v>
      </c>
      <c r="X6" s="2">
        <v>2038</v>
      </c>
      <c r="Y6" s="2">
        <v>2039</v>
      </c>
      <c r="Z6" s="2">
        <v>2040</v>
      </c>
      <c r="AA6" s="2">
        <v>2041</v>
      </c>
      <c r="AB6" s="2">
        <v>2042</v>
      </c>
      <c r="AC6" s="2">
        <v>2043</v>
      </c>
      <c r="AD6" s="2">
        <v>2044</v>
      </c>
      <c r="AE6" s="2">
        <v>2045</v>
      </c>
      <c r="AF6" s="2">
        <v>2046</v>
      </c>
      <c r="AG6" s="2">
        <v>2047</v>
      </c>
      <c r="AH6" s="2">
        <v>2048</v>
      </c>
      <c r="AI6" s="2">
        <v>2049</v>
      </c>
      <c r="AJ6" s="2">
        <v>2050</v>
      </c>
    </row>
    <row r="8" spans="1:36" x14ac:dyDescent="0.25">
      <c r="C8" t="s">
        <v>828</v>
      </c>
    </row>
    <row r="9" spans="1:36" x14ac:dyDescent="0.25">
      <c r="C9" t="s">
        <v>995</v>
      </c>
      <c r="E9">
        <v>250.459</v>
      </c>
      <c r="F9">
        <v>262.42899999999997</v>
      </c>
      <c r="G9">
        <v>257.74700000000001</v>
      </c>
      <c r="H9">
        <v>235.39</v>
      </c>
      <c r="I9">
        <v>248.43100000000001</v>
      </c>
      <c r="J9">
        <v>257.78100000000001</v>
      </c>
      <c r="K9">
        <v>259.846</v>
      </c>
      <c r="L9">
        <v>262.84800000000001</v>
      </c>
      <c r="M9">
        <v>266.12599999999998</v>
      </c>
      <c r="N9">
        <v>268.80599999999998</v>
      </c>
      <c r="O9">
        <v>271.98099999999999</v>
      </c>
      <c r="P9">
        <v>275.12200000000001</v>
      </c>
      <c r="Q9">
        <v>277.84699999999998</v>
      </c>
      <c r="R9">
        <v>280.65800000000002</v>
      </c>
      <c r="S9">
        <v>283.50200000000001</v>
      </c>
      <c r="T9">
        <v>286.66699999999997</v>
      </c>
      <c r="U9">
        <v>289.84300000000002</v>
      </c>
      <c r="V9">
        <v>293.14400000000001</v>
      </c>
      <c r="W9">
        <v>296.23899999999998</v>
      </c>
      <c r="X9">
        <v>299.24200000000002</v>
      </c>
      <c r="Y9">
        <v>302.39</v>
      </c>
      <c r="Z9">
        <v>305.50700000000001</v>
      </c>
      <c r="AA9">
        <v>308.57299999999998</v>
      </c>
      <c r="AB9">
        <v>311.67200000000003</v>
      </c>
      <c r="AC9">
        <v>314.63900000000001</v>
      </c>
      <c r="AD9">
        <v>317.61399999999998</v>
      </c>
      <c r="AE9">
        <v>320.56299999999999</v>
      </c>
      <c r="AF9">
        <v>323.57400000000001</v>
      </c>
      <c r="AG9">
        <v>326.57900000000001</v>
      </c>
      <c r="AH9">
        <v>329.57499999999999</v>
      </c>
      <c r="AI9">
        <v>332.678</v>
      </c>
      <c r="AJ9">
        <v>335.72199999999998</v>
      </c>
    </row>
    <row r="10" spans="1:36" x14ac:dyDescent="0.25">
      <c r="C10" t="s">
        <v>829</v>
      </c>
      <c r="E10">
        <v>553.63400000000001</v>
      </c>
      <c r="F10">
        <v>576.35599999999999</v>
      </c>
      <c r="G10">
        <v>639.28599999999994</v>
      </c>
      <c r="H10">
        <v>639.33399999999995</v>
      </c>
      <c r="I10">
        <v>562.654</v>
      </c>
      <c r="J10">
        <v>589.07799999999997</v>
      </c>
      <c r="K10">
        <v>581.88599999999997</v>
      </c>
      <c r="L10">
        <v>584.62</v>
      </c>
      <c r="M10">
        <v>583.27</v>
      </c>
      <c r="N10">
        <v>582.46799999999996</v>
      </c>
      <c r="O10">
        <v>581.99099999999999</v>
      </c>
      <c r="P10">
        <v>581.53599999999994</v>
      </c>
      <c r="Q10">
        <v>580.08399999999995</v>
      </c>
      <c r="R10">
        <v>578.745</v>
      </c>
      <c r="S10">
        <v>577.40700000000004</v>
      </c>
      <c r="T10">
        <v>576.64300000000003</v>
      </c>
      <c r="U10">
        <v>575.81799999999998</v>
      </c>
      <c r="V10">
        <v>575.15800000000002</v>
      </c>
      <c r="W10">
        <v>574.01199999999994</v>
      </c>
      <c r="X10">
        <v>572.61300000000006</v>
      </c>
      <c r="Y10">
        <v>571.42100000000005</v>
      </c>
      <c r="Z10">
        <v>570.09699999999998</v>
      </c>
      <c r="AA10">
        <v>568.60799999999995</v>
      </c>
      <c r="AB10">
        <v>567.11500000000001</v>
      </c>
      <c r="AC10">
        <v>565.31799999999998</v>
      </c>
      <c r="AD10">
        <v>563.47500000000002</v>
      </c>
      <c r="AE10">
        <v>561.529</v>
      </c>
      <c r="AF10">
        <v>559.63599999999997</v>
      </c>
      <c r="AG10">
        <v>557.67700000000002</v>
      </c>
      <c r="AH10">
        <v>555.64700000000005</v>
      </c>
      <c r="AI10">
        <v>553.74300000000005</v>
      </c>
      <c r="AJ10">
        <v>551.68700000000001</v>
      </c>
    </row>
    <row r="11" spans="1:36" x14ac:dyDescent="0.25">
      <c r="C11" t="s">
        <v>996</v>
      </c>
    </row>
    <row r="12" spans="1:36" x14ac:dyDescent="0.25">
      <c r="C12" t="s">
        <v>997</v>
      </c>
    </row>
    <row r="13" spans="1:36" x14ac:dyDescent="0.25">
      <c r="A13" t="s">
        <v>99</v>
      </c>
      <c r="B13" t="s">
        <v>771</v>
      </c>
      <c r="C13" t="s">
        <v>55</v>
      </c>
      <c r="E13">
        <v>124.06699999999999</v>
      </c>
      <c r="F13">
        <v>130.869</v>
      </c>
      <c r="G13">
        <v>128.529</v>
      </c>
      <c r="H13">
        <v>118.744</v>
      </c>
      <c r="I13">
        <v>125.75</v>
      </c>
      <c r="J13">
        <v>132.286</v>
      </c>
      <c r="K13">
        <v>132.71799999999999</v>
      </c>
      <c r="L13">
        <v>133.74799999999999</v>
      </c>
      <c r="M13">
        <v>134.916</v>
      </c>
      <c r="N13">
        <v>135.649</v>
      </c>
      <c r="O13">
        <v>136.78700000000001</v>
      </c>
      <c r="P13">
        <v>137.881</v>
      </c>
      <c r="Q13">
        <v>138.63399999999999</v>
      </c>
      <c r="R13">
        <v>139.88900000000001</v>
      </c>
      <c r="S13">
        <v>140.745</v>
      </c>
      <c r="T13">
        <v>141.87899999999999</v>
      </c>
      <c r="U13">
        <v>143.07400000000001</v>
      </c>
      <c r="V13">
        <v>144.40799999999999</v>
      </c>
      <c r="W13">
        <v>145.79</v>
      </c>
      <c r="X13">
        <v>147.155</v>
      </c>
      <c r="Y13">
        <v>148.53100000000001</v>
      </c>
      <c r="Z13">
        <v>149.78399999999999</v>
      </c>
      <c r="AA13">
        <v>150.928</v>
      </c>
      <c r="AB13">
        <v>152.16300000000001</v>
      </c>
      <c r="AC13">
        <v>153.33699999999999</v>
      </c>
      <c r="AD13">
        <v>154.506</v>
      </c>
      <c r="AE13">
        <v>155.66200000000001</v>
      </c>
      <c r="AF13">
        <v>156.839</v>
      </c>
      <c r="AG13">
        <v>158.00800000000001</v>
      </c>
      <c r="AH13">
        <v>159.18199999999999</v>
      </c>
      <c r="AI13">
        <v>160.4</v>
      </c>
      <c r="AJ13">
        <v>161.58699999999999</v>
      </c>
    </row>
    <row r="14" spans="1:36" x14ac:dyDescent="0.25">
      <c r="A14" t="s">
        <v>99</v>
      </c>
      <c r="C14" t="s">
        <v>830</v>
      </c>
      <c r="E14">
        <v>62.999000000000002</v>
      </c>
      <c r="F14">
        <v>67.602000000000004</v>
      </c>
      <c r="G14">
        <v>67.858999999999995</v>
      </c>
      <c r="H14">
        <v>60.917999999999999</v>
      </c>
      <c r="I14">
        <v>62.011000000000003</v>
      </c>
      <c r="J14">
        <v>63.28</v>
      </c>
      <c r="K14">
        <v>64.045000000000002</v>
      </c>
      <c r="L14">
        <v>65.043999999999997</v>
      </c>
      <c r="M14">
        <v>66.11</v>
      </c>
      <c r="N14">
        <v>66.899000000000001</v>
      </c>
      <c r="O14">
        <v>67.942999999999998</v>
      </c>
      <c r="P14">
        <v>68.811000000000007</v>
      </c>
      <c r="Q14">
        <v>69.531000000000006</v>
      </c>
      <c r="R14">
        <v>71.343999999999994</v>
      </c>
      <c r="S14">
        <v>71.531000000000006</v>
      </c>
      <c r="T14">
        <v>71.887</v>
      </c>
      <c r="U14">
        <v>72.153999999999996</v>
      </c>
      <c r="V14">
        <v>72.418999999999997</v>
      </c>
      <c r="W14">
        <v>73.096999999999994</v>
      </c>
      <c r="X14">
        <v>73.798000000000002</v>
      </c>
      <c r="Y14">
        <v>74.456000000000003</v>
      </c>
      <c r="Z14">
        <v>74.977999999999994</v>
      </c>
      <c r="AA14">
        <v>75.19</v>
      </c>
      <c r="AB14">
        <v>75.42</v>
      </c>
      <c r="AC14">
        <v>75.576999999999998</v>
      </c>
      <c r="AD14">
        <v>75.703999999999994</v>
      </c>
      <c r="AE14">
        <v>75.828000000000003</v>
      </c>
      <c r="AF14">
        <v>75.942999999999998</v>
      </c>
      <c r="AG14">
        <v>76.066999999999993</v>
      </c>
      <c r="AH14">
        <v>76.197999999999993</v>
      </c>
      <c r="AI14">
        <v>76.33</v>
      </c>
      <c r="AJ14">
        <v>76.430000000000007</v>
      </c>
    </row>
    <row r="15" spans="1:36" x14ac:dyDescent="0.25">
      <c r="A15" t="s">
        <v>99</v>
      </c>
      <c r="C15" t="s">
        <v>831</v>
      </c>
      <c r="E15">
        <v>6.0000000000000001E-3</v>
      </c>
      <c r="F15">
        <v>2.4E-2</v>
      </c>
      <c r="G15">
        <v>1.4E-2</v>
      </c>
      <c r="H15">
        <v>1.4999999999999999E-2</v>
      </c>
      <c r="I15">
        <v>2.1999999999999999E-2</v>
      </c>
      <c r="J15">
        <v>2.1000000000000001E-2</v>
      </c>
      <c r="K15">
        <v>2.1999999999999999E-2</v>
      </c>
      <c r="L15">
        <v>2.1999999999999999E-2</v>
      </c>
      <c r="M15">
        <v>2.1999999999999999E-2</v>
      </c>
      <c r="N15">
        <v>2.1999999999999999E-2</v>
      </c>
      <c r="O15">
        <v>2.1999999999999999E-2</v>
      </c>
      <c r="P15">
        <v>2.1999999999999999E-2</v>
      </c>
      <c r="Q15">
        <v>2.1999999999999999E-2</v>
      </c>
      <c r="R15">
        <v>2.1999999999999999E-2</v>
      </c>
      <c r="S15">
        <v>2.1999999999999999E-2</v>
      </c>
      <c r="T15">
        <v>2.1999999999999999E-2</v>
      </c>
      <c r="U15">
        <v>2.1999999999999999E-2</v>
      </c>
      <c r="V15">
        <v>2.1999999999999999E-2</v>
      </c>
      <c r="W15">
        <v>2.1999999999999999E-2</v>
      </c>
      <c r="X15">
        <v>2.1999999999999999E-2</v>
      </c>
      <c r="Y15">
        <v>2.1999999999999999E-2</v>
      </c>
      <c r="Z15">
        <v>2.1999999999999999E-2</v>
      </c>
      <c r="AA15">
        <v>2.1999999999999999E-2</v>
      </c>
      <c r="AB15">
        <v>2.1999999999999999E-2</v>
      </c>
      <c r="AC15">
        <v>2.1999999999999999E-2</v>
      </c>
      <c r="AD15">
        <v>2.1999999999999999E-2</v>
      </c>
      <c r="AE15">
        <v>2.1999999999999999E-2</v>
      </c>
      <c r="AF15">
        <v>2.1999999999999999E-2</v>
      </c>
      <c r="AG15">
        <v>2.1999999999999999E-2</v>
      </c>
      <c r="AH15">
        <v>2.1999999999999999E-2</v>
      </c>
      <c r="AI15">
        <v>2.1999999999999999E-2</v>
      </c>
      <c r="AJ15">
        <v>2.1999999999999999E-2</v>
      </c>
    </row>
    <row r="16" spans="1:36" x14ac:dyDescent="0.25">
      <c r="A16" t="s">
        <v>99</v>
      </c>
      <c r="B16" t="s">
        <v>773</v>
      </c>
      <c r="C16" t="s">
        <v>832</v>
      </c>
      <c r="E16">
        <v>63.003999999999998</v>
      </c>
      <c r="F16">
        <v>67.626000000000005</v>
      </c>
      <c r="G16">
        <v>67.873000000000005</v>
      </c>
      <c r="H16">
        <v>60.933</v>
      </c>
      <c r="I16">
        <v>62.033000000000001</v>
      </c>
      <c r="J16">
        <v>63.301000000000002</v>
      </c>
      <c r="K16">
        <v>64.066000000000003</v>
      </c>
      <c r="L16">
        <v>65.066000000000003</v>
      </c>
      <c r="M16">
        <v>66.132000000000005</v>
      </c>
      <c r="N16">
        <v>66.921000000000006</v>
      </c>
      <c r="O16">
        <v>67.965000000000003</v>
      </c>
      <c r="P16">
        <v>68.834000000000003</v>
      </c>
      <c r="Q16">
        <v>69.554000000000002</v>
      </c>
      <c r="R16">
        <v>71.366</v>
      </c>
      <c r="S16">
        <v>71.552999999999997</v>
      </c>
      <c r="T16">
        <v>71.91</v>
      </c>
      <c r="U16">
        <v>72.177000000000007</v>
      </c>
      <c r="V16">
        <v>72.441000000000003</v>
      </c>
      <c r="W16">
        <v>73.12</v>
      </c>
      <c r="X16">
        <v>73.819999999999993</v>
      </c>
      <c r="Y16">
        <v>74.477999999999994</v>
      </c>
      <c r="Z16">
        <v>75.001000000000005</v>
      </c>
      <c r="AA16">
        <v>75.212999999999994</v>
      </c>
      <c r="AB16">
        <v>75.441999999999993</v>
      </c>
      <c r="AC16">
        <v>75.599000000000004</v>
      </c>
      <c r="AD16">
        <v>75.725999999999999</v>
      </c>
      <c r="AE16">
        <v>75.849999999999994</v>
      </c>
      <c r="AF16">
        <v>75.965999999999994</v>
      </c>
      <c r="AG16">
        <v>76.088999999999999</v>
      </c>
      <c r="AH16">
        <v>76.22</v>
      </c>
      <c r="AI16">
        <v>76.352000000000004</v>
      </c>
      <c r="AJ16">
        <v>76.453000000000003</v>
      </c>
    </row>
    <row r="17" spans="1:36" x14ac:dyDescent="0.25">
      <c r="A17" t="s">
        <v>99</v>
      </c>
      <c r="B17" t="s">
        <v>987</v>
      </c>
      <c r="C17" t="s">
        <v>64</v>
      </c>
      <c r="E17">
        <v>1.0999999999999999E-2</v>
      </c>
      <c r="F17">
        <v>8.0000000000000002E-3</v>
      </c>
      <c r="G17">
        <v>6.0000000000000001E-3</v>
      </c>
      <c r="H17">
        <v>1.2E-2</v>
      </c>
      <c r="I17">
        <v>6.0000000000000001E-3</v>
      </c>
      <c r="J17">
        <v>7.0000000000000001E-3</v>
      </c>
      <c r="K17">
        <v>7.0000000000000001E-3</v>
      </c>
      <c r="L17">
        <v>7.0000000000000001E-3</v>
      </c>
      <c r="M17">
        <v>7.0000000000000001E-3</v>
      </c>
      <c r="N17">
        <v>7.0000000000000001E-3</v>
      </c>
      <c r="O17">
        <v>7.0000000000000001E-3</v>
      </c>
      <c r="P17">
        <v>7.0000000000000001E-3</v>
      </c>
      <c r="Q17">
        <v>7.0000000000000001E-3</v>
      </c>
      <c r="R17">
        <v>7.0000000000000001E-3</v>
      </c>
      <c r="S17">
        <v>7.0000000000000001E-3</v>
      </c>
      <c r="T17">
        <v>7.0000000000000001E-3</v>
      </c>
      <c r="U17">
        <v>7.0000000000000001E-3</v>
      </c>
      <c r="V17">
        <v>7.0000000000000001E-3</v>
      </c>
      <c r="W17">
        <v>7.0000000000000001E-3</v>
      </c>
      <c r="X17">
        <v>7.0000000000000001E-3</v>
      </c>
      <c r="Y17">
        <v>7.0000000000000001E-3</v>
      </c>
      <c r="Z17">
        <v>7.0000000000000001E-3</v>
      </c>
      <c r="AA17">
        <v>7.0000000000000001E-3</v>
      </c>
      <c r="AB17">
        <v>7.0000000000000001E-3</v>
      </c>
      <c r="AC17">
        <v>7.0000000000000001E-3</v>
      </c>
      <c r="AD17">
        <v>7.0000000000000001E-3</v>
      </c>
      <c r="AE17">
        <v>7.0000000000000001E-3</v>
      </c>
      <c r="AF17">
        <v>7.0000000000000001E-3</v>
      </c>
      <c r="AG17">
        <v>7.0000000000000001E-3</v>
      </c>
      <c r="AH17">
        <v>7.0000000000000001E-3</v>
      </c>
      <c r="AI17">
        <v>7.0000000000000001E-3</v>
      </c>
      <c r="AJ17">
        <v>7.0000000000000001E-3</v>
      </c>
    </row>
    <row r="18" spans="1:36" x14ac:dyDescent="0.25">
      <c r="A18" t="s">
        <v>99</v>
      </c>
      <c r="B18" t="s">
        <v>774</v>
      </c>
      <c r="C18" t="s">
        <v>833</v>
      </c>
      <c r="E18">
        <v>225.51499999999999</v>
      </c>
      <c r="F18">
        <v>212.34</v>
      </c>
      <c r="G18">
        <v>232.352</v>
      </c>
      <c r="H18">
        <v>223.02600000000001</v>
      </c>
      <c r="I18">
        <v>232.03200000000001</v>
      </c>
      <c r="J18">
        <v>230.69300000000001</v>
      </c>
      <c r="K18">
        <v>232.785</v>
      </c>
      <c r="L18">
        <v>235.876</v>
      </c>
      <c r="M18">
        <v>239.11199999999999</v>
      </c>
      <c r="N18">
        <v>241.71199999999999</v>
      </c>
      <c r="O18">
        <v>244.99</v>
      </c>
      <c r="P18">
        <v>247.83500000000001</v>
      </c>
      <c r="Q18">
        <v>250.39599999999999</v>
      </c>
      <c r="R18">
        <v>255.46</v>
      </c>
      <c r="S18">
        <v>257.15699999999998</v>
      </c>
      <c r="T18">
        <v>259.63499999999999</v>
      </c>
      <c r="U18">
        <v>261.959</v>
      </c>
      <c r="V18">
        <v>264.13200000000001</v>
      </c>
      <c r="W18">
        <v>267.11599999999999</v>
      </c>
      <c r="X18">
        <v>270.036</v>
      </c>
      <c r="Y18">
        <v>272.71199999999999</v>
      </c>
      <c r="Z18">
        <v>275.17399999999998</v>
      </c>
      <c r="AA18">
        <v>277</v>
      </c>
      <c r="AB18">
        <v>278.75700000000001</v>
      </c>
      <c r="AC18">
        <v>280.54300000000001</v>
      </c>
      <c r="AD18">
        <v>282.27600000000001</v>
      </c>
      <c r="AE18">
        <v>283.803</v>
      </c>
      <c r="AF18">
        <v>285.56799999999998</v>
      </c>
      <c r="AG18">
        <v>287.32499999999999</v>
      </c>
      <c r="AH18">
        <v>288.87900000000002</v>
      </c>
      <c r="AI18">
        <v>290.726</v>
      </c>
      <c r="AJ18">
        <v>292.50900000000001</v>
      </c>
    </row>
    <row r="19" spans="1:36" x14ac:dyDescent="0.25">
      <c r="A19" t="s">
        <v>99</v>
      </c>
      <c r="B19" t="s">
        <v>988</v>
      </c>
      <c r="C19" t="s">
        <v>834</v>
      </c>
      <c r="E19">
        <v>42.034999999999997</v>
      </c>
      <c r="F19">
        <v>41.698</v>
      </c>
      <c r="G19">
        <v>39.609000000000002</v>
      </c>
      <c r="H19">
        <v>64.736000000000004</v>
      </c>
      <c r="I19">
        <v>61.232999999999997</v>
      </c>
      <c r="J19">
        <v>22.792999999999999</v>
      </c>
      <c r="K19">
        <v>41.634</v>
      </c>
      <c r="L19">
        <v>42.039000000000001</v>
      </c>
      <c r="M19">
        <v>42.496000000000002</v>
      </c>
      <c r="N19">
        <v>42.728000000000002</v>
      </c>
      <c r="O19">
        <v>43.21</v>
      </c>
      <c r="P19">
        <v>43.536000000000001</v>
      </c>
      <c r="Q19">
        <v>43.783999999999999</v>
      </c>
      <c r="R19">
        <v>45.255000000000003</v>
      </c>
      <c r="S19">
        <v>45.274999999999999</v>
      </c>
      <c r="T19">
        <v>45.604999999999997</v>
      </c>
      <c r="U19">
        <v>45.917999999999999</v>
      </c>
      <c r="V19">
        <v>46.256999999999998</v>
      </c>
      <c r="W19">
        <v>47.023000000000003</v>
      </c>
      <c r="X19">
        <v>47.779000000000003</v>
      </c>
      <c r="Y19">
        <v>48.414000000000001</v>
      </c>
      <c r="Z19">
        <v>48.933999999999997</v>
      </c>
      <c r="AA19">
        <v>49.173000000000002</v>
      </c>
      <c r="AB19">
        <v>49.430999999999997</v>
      </c>
      <c r="AC19">
        <v>49.676000000000002</v>
      </c>
      <c r="AD19">
        <v>49.914999999999999</v>
      </c>
      <c r="AE19">
        <v>50.122999999999998</v>
      </c>
      <c r="AF19">
        <v>50.353999999999999</v>
      </c>
      <c r="AG19">
        <v>50.587000000000003</v>
      </c>
      <c r="AH19">
        <v>50.805999999999997</v>
      </c>
      <c r="AI19">
        <v>51.046999999999997</v>
      </c>
      <c r="AJ19">
        <v>51.261000000000003</v>
      </c>
    </row>
    <row r="20" spans="1:36" x14ac:dyDescent="0.25">
      <c r="A20" t="s">
        <v>99</v>
      </c>
      <c r="B20" t="s">
        <v>774</v>
      </c>
      <c r="C20" t="s">
        <v>62</v>
      </c>
      <c r="E20">
        <v>52.081000000000003</v>
      </c>
      <c r="F20">
        <v>55.280999999999999</v>
      </c>
      <c r="G20">
        <v>53.287999999999997</v>
      </c>
      <c r="H20">
        <v>53.054000000000002</v>
      </c>
      <c r="I20">
        <v>55.203000000000003</v>
      </c>
      <c r="J20">
        <v>56.634</v>
      </c>
      <c r="K20">
        <v>57.142000000000003</v>
      </c>
      <c r="L20">
        <v>57.866</v>
      </c>
      <c r="M20">
        <v>58.639000000000003</v>
      </c>
      <c r="N20">
        <v>59.231999999999999</v>
      </c>
      <c r="O20">
        <v>59.972999999999999</v>
      </c>
      <c r="P20">
        <v>60.671999999999997</v>
      </c>
      <c r="Q20">
        <v>61.247999999999998</v>
      </c>
      <c r="R20">
        <v>61.835999999999999</v>
      </c>
      <c r="S20">
        <v>62.408999999999999</v>
      </c>
      <c r="T20">
        <v>63.037999999999997</v>
      </c>
      <c r="U20">
        <v>63.642000000000003</v>
      </c>
      <c r="V20">
        <v>64.251000000000005</v>
      </c>
      <c r="W20">
        <v>64.802000000000007</v>
      </c>
      <c r="X20">
        <v>65.337999999999994</v>
      </c>
      <c r="Y20">
        <v>65.899000000000001</v>
      </c>
      <c r="Z20">
        <v>66.432000000000002</v>
      </c>
      <c r="AA20">
        <v>66.953999999999994</v>
      </c>
      <c r="AB20">
        <v>67.503</v>
      </c>
      <c r="AC20">
        <v>68.022999999999996</v>
      </c>
      <c r="AD20">
        <v>68.543999999999997</v>
      </c>
      <c r="AE20">
        <v>69.058999999999997</v>
      </c>
      <c r="AF20">
        <v>69.584999999999994</v>
      </c>
      <c r="AG20">
        <v>70.108000000000004</v>
      </c>
      <c r="AH20">
        <v>70.632000000000005</v>
      </c>
      <c r="AI20">
        <v>71.177000000000007</v>
      </c>
      <c r="AJ20">
        <v>71.709999999999994</v>
      </c>
    </row>
    <row r="21" spans="1:36" x14ac:dyDescent="0.25">
      <c r="A21" t="s">
        <v>99</v>
      </c>
      <c r="B21" t="s">
        <v>987</v>
      </c>
      <c r="C21" t="s">
        <v>40</v>
      </c>
      <c r="E21">
        <v>8.0180000000000007</v>
      </c>
      <c r="F21">
        <v>9.2629999999999999</v>
      </c>
      <c r="G21">
        <v>6.5330000000000004</v>
      </c>
      <c r="H21">
        <v>5.5949999999999998</v>
      </c>
      <c r="I21">
        <v>4.7279999999999998</v>
      </c>
      <c r="J21">
        <v>4.657</v>
      </c>
      <c r="K21">
        <v>4.8899999999999997</v>
      </c>
      <c r="L21">
        <v>5.1459999999999999</v>
      </c>
      <c r="M21">
        <v>5.4050000000000002</v>
      </c>
      <c r="N21">
        <v>5.6360000000000001</v>
      </c>
      <c r="O21">
        <v>5.8769999999999998</v>
      </c>
      <c r="P21">
        <v>6.1040000000000001</v>
      </c>
      <c r="Q21">
        <v>6.2919999999999998</v>
      </c>
      <c r="R21">
        <v>6.4669999999999996</v>
      </c>
      <c r="S21">
        <v>6.6219999999999999</v>
      </c>
      <c r="T21">
        <v>6.7610000000000001</v>
      </c>
      <c r="U21">
        <v>6.8739999999999997</v>
      </c>
      <c r="V21">
        <v>6.9640000000000004</v>
      </c>
      <c r="W21">
        <v>7.0330000000000004</v>
      </c>
      <c r="X21">
        <v>7.1020000000000003</v>
      </c>
      <c r="Y21">
        <v>7.1719999999999997</v>
      </c>
      <c r="Z21">
        <v>7.2359999999999998</v>
      </c>
      <c r="AA21">
        <v>7.2990000000000004</v>
      </c>
      <c r="AB21">
        <v>7.367</v>
      </c>
      <c r="AC21">
        <v>7.4329999999999998</v>
      </c>
      <c r="AD21">
        <v>7.4980000000000002</v>
      </c>
      <c r="AE21">
        <v>7.5620000000000003</v>
      </c>
      <c r="AF21">
        <v>7.6269999999999998</v>
      </c>
      <c r="AG21">
        <v>7.6920000000000002</v>
      </c>
      <c r="AH21">
        <v>7.7569999999999997</v>
      </c>
      <c r="AI21">
        <v>7.8239999999999998</v>
      </c>
      <c r="AJ21">
        <v>7.89</v>
      </c>
    </row>
    <row r="22" spans="1:36" x14ac:dyDescent="0.25">
      <c r="A22" t="s">
        <v>99</v>
      </c>
      <c r="B22" t="s">
        <v>993</v>
      </c>
      <c r="C22" t="s">
        <v>835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row>
    <row r="23" spans="1:36" x14ac:dyDescent="0.25">
      <c r="A23" t="s">
        <v>99</v>
      </c>
      <c r="B23" t="s">
        <v>57</v>
      </c>
      <c r="C23" t="s">
        <v>836</v>
      </c>
      <c r="E23">
        <v>0.255</v>
      </c>
      <c r="F23">
        <v>0.33100000000000002</v>
      </c>
      <c r="G23">
        <v>0.29399999999999998</v>
      </c>
      <c r="H23">
        <v>0.158</v>
      </c>
      <c r="I23">
        <v>0.20300000000000001</v>
      </c>
      <c r="J23">
        <v>0.247</v>
      </c>
      <c r="K23">
        <v>0.25700000000000001</v>
      </c>
      <c r="L23">
        <v>0.26900000000000002</v>
      </c>
      <c r="M23">
        <v>0.28499999999999998</v>
      </c>
      <c r="N23">
        <v>0.3</v>
      </c>
      <c r="O23">
        <v>0.316</v>
      </c>
      <c r="P23">
        <v>0.33400000000000002</v>
      </c>
      <c r="Q23">
        <v>0.35</v>
      </c>
      <c r="R23">
        <v>0.36699999999999999</v>
      </c>
      <c r="S23">
        <v>0.38700000000000001</v>
      </c>
      <c r="T23">
        <v>0.40899999999999997</v>
      </c>
      <c r="U23">
        <v>0.43099999999999999</v>
      </c>
      <c r="V23">
        <v>0.45600000000000002</v>
      </c>
      <c r="W23">
        <v>0.48</v>
      </c>
      <c r="X23">
        <v>0.504</v>
      </c>
      <c r="Y23">
        <v>0.52900000000000003</v>
      </c>
      <c r="Z23">
        <v>0.55900000000000005</v>
      </c>
      <c r="AA23">
        <v>0.58899999999999997</v>
      </c>
      <c r="AB23">
        <v>0.61799999999999999</v>
      </c>
      <c r="AC23">
        <v>0.64800000000000002</v>
      </c>
      <c r="AD23">
        <v>0.67800000000000005</v>
      </c>
      <c r="AE23">
        <v>0.71</v>
      </c>
      <c r="AF23">
        <v>0.74299999999999999</v>
      </c>
      <c r="AG23">
        <v>0.77800000000000002</v>
      </c>
      <c r="AH23">
        <v>0.81399999999999995</v>
      </c>
      <c r="AI23">
        <v>0.85199999999999998</v>
      </c>
      <c r="AJ23">
        <v>0.89200000000000002</v>
      </c>
    </row>
    <row r="24" spans="1:36" x14ac:dyDescent="0.25">
      <c r="A24" t="s">
        <v>99</v>
      </c>
      <c r="B24" t="s">
        <v>57</v>
      </c>
      <c r="C24" t="s">
        <v>837</v>
      </c>
      <c r="E24">
        <v>155.79300000000001</v>
      </c>
      <c r="F24">
        <v>159.68100000000001</v>
      </c>
      <c r="G24">
        <v>161.495</v>
      </c>
      <c r="H24">
        <v>160.78</v>
      </c>
      <c r="I24">
        <v>153.45099999999999</v>
      </c>
      <c r="J24">
        <v>153.715</v>
      </c>
      <c r="K24">
        <v>157.61699999999999</v>
      </c>
      <c r="L24">
        <v>162.14099999999999</v>
      </c>
      <c r="M24">
        <v>166.75899999999999</v>
      </c>
      <c r="N24">
        <v>170.76400000000001</v>
      </c>
      <c r="O24">
        <v>175.06899999999999</v>
      </c>
      <c r="P24">
        <v>179.12</v>
      </c>
      <c r="Q24">
        <v>182.61500000000001</v>
      </c>
      <c r="R24">
        <v>185.87100000000001</v>
      </c>
      <c r="S24">
        <v>188.76599999999999</v>
      </c>
      <c r="T24">
        <v>191.55699999999999</v>
      </c>
      <c r="U24">
        <v>193.98500000000001</v>
      </c>
      <c r="V24">
        <v>196.078</v>
      </c>
      <c r="W24">
        <v>197.82400000000001</v>
      </c>
      <c r="X24">
        <v>199.541</v>
      </c>
      <c r="Y24">
        <v>201.352</v>
      </c>
      <c r="Z24">
        <v>203.03</v>
      </c>
      <c r="AA24">
        <v>204.67400000000001</v>
      </c>
      <c r="AB24">
        <v>206.428</v>
      </c>
      <c r="AC24">
        <v>208.09800000000001</v>
      </c>
      <c r="AD24">
        <v>209.76900000000001</v>
      </c>
      <c r="AE24">
        <v>211.42400000000001</v>
      </c>
      <c r="AF24">
        <v>213.11199999999999</v>
      </c>
      <c r="AG24">
        <v>214.79</v>
      </c>
      <c r="AH24">
        <v>216.476</v>
      </c>
      <c r="AI24">
        <v>218.226</v>
      </c>
      <c r="AJ24">
        <v>219.93899999999999</v>
      </c>
    </row>
    <row r="25" spans="1:36" x14ac:dyDescent="0.25">
      <c r="A25" t="s">
        <v>99</v>
      </c>
      <c r="C25" t="s">
        <v>838</v>
      </c>
      <c r="E25">
        <v>670.779</v>
      </c>
      <c r="F25">
        <v>677.09699999999998</v>
      </c>
      <c r="G25">
        <v>689.97799999999995</v>
      </c>
      <c r="H25">
        <v>687.03800000000001</v>
      </c>
      <c r="I25">
        <v>694.64099999999996</v>
      </c>
      <c r="J25">
        <v>664.33299999999997</v>
      </c>
      <c r="K25">
        <v>691.11599999999999</v>
      </c>
      <c r="L25">
        <v>702.16</v>
      </c>
      <c r="M25">
        <v>713.75099999999998</v>
      </c>
      <c r="N25">
        <v>722.95</v>
      </c>
      <c r="O25">
        <v>734.19600000000003</v>
      </c>
      <c r="P25">
        <v>744.32299999999998</v>
      </c>
      <c r="Q25">
        <v>752.87900000000002</v>
      </c>
      <c r="R25">
        <v>766.51800000000003</v>
      </c>
      <c r="S25">
        <v>772.92200000000003</v>
      </c>
      <c r="T25">
        <v>780.8</v>
      </c>
      <c r="U25">
        <v>788.06799999999998</v>
      </c>
      <c r="V25">
        <v>794.99400000000003</v>
      </c>
      <c r="W25">
        <v>803.19600000000003</v>
      </c>
      <c r="X25">
        <v>811.28099999999995</v>
      </c>
      <c r="Y25">
        <v>819.096</v>
      </c>
      <c r="Z25">
        <v>826.15599999999995</v>
      </c>
      <c r="AA25">
        <v>831.83600000000001</v>
      </c>
      <c r="AB25">
        <v>837.71799999999996</v>
      </c>
      <c r="AC25">
        <v>843.36300000000006</v>
      </c>
      <c r="AD25">
        <v>848.92</v>
      </c>
      <c r="AE25">
        <v>854.20100000000002</v>
      </c>
      <c r="AF25">
        <v>859.80100000000004</v>
      </c>
      <c r="AG25">
        <v>865.38499999999999</v>
      </c>
      <c r="AH25">
        <v>870.77300000000002</v>
      </c>
      <c r="AI25">
        <v>876.61400000000003</v>
      </c>
      <c r="AJ25">
        <v>882.24699999999996</v>
      </c>
    </row>
    <row r="27" spans="1:36" x14ac:dyDescent="0.25">
      <c r="C27" t="s">
        <v>839</v>
      </c>
    </row>
    <row r="28" spans="1:36" x14ac:dyDescent="0.25">
      <c r="C28" t="s">
        <v>55</v>
      </c>
      <c r="E28">
        <v>0.495</v>
      </c>
      <c r="F28">
        <v>0.499</v>
      </c>
      <c r="G28">
        <v>0.499</v>
      </c>
      <c r="H28">
        <v>0.504</v>
      </c>
      <c r="I28">
        <v>0.50600000000000001</v>
      </c>
      <c r="J28">
        <v>0.51300000000000001</v>
      </c>
      <c r="K28">
        <v>0.51100000000000001</v>
      </c>
      <c r="L28">
        <v>0.50900000000000001</v>
      </c>
      <c r="M28">
        <v>0.50700000000000001</v>
      </c>
      <c r="N28">
        <v>0.505</v>
      </c>
      <c r="O28">
        <v>0.503</v>
      </c>
      <c r="P28">
        <v>0.501</v>
      </c>
      <c r="Q28">
        <v>0.499</v>
      </c>
      <c r="R28">
        <v>0.498</v>
      </c>
      <c r="S28">
        <v>0.496</v>
      </c>
      <c r="T28">
        <v>0.495</v>
      </c>
      <c r="U28">
        <v>0.49399999999999999</v>
      </c>
      <c r="V28">
        <v>0.49299999999999999</v>
      </c>
      <c r="W28">
        <v>0.49199999999999999</v>
      </c>
      <c r="X28">
        <v>0.49199999999999999</v>
      </c>
      <c r="Y28">
        <v>0.49099999999999999</v>
      </c>
      <c r="Z28">
        <v>0.49</v>
      </c>
      <c r="AA28">
        <v>0.48899999999999999</v>
      </c>
      <c r="AB28">
        <v>0.48799999999999999</v>
      </c>
      <c r="AC28">
        <v>0.48699999999999999</v>
      </c>
      <c r="AD28">
        <v>0.48599999999999999</v>
      </c>
      <c r="AE28">
        <v>0.48599999999999999</v>
      </c>
      <c r="AF28">
        <v>0.48499999999999999</v>
      </c>
      <c r="AG28">
        <v>0.48399999999999999</v>
      </c>
      <c r="AH28">
        <v>0.48299999999999998</v>
      </c>
      <c r="AI28">
        <v>0.48199999999999998</v>
      </c>
      <c r="AJ28">
        <v>0.48099999999999998</v>
      </c>
    </row>
    <row r="29" spans="1:36" x14ac:dyDescent="0.25">
      <c r="C29" t="s">
        <v>830</v>
      </c>
      <c r="E29">
        <v>0.252</v>
      </c>
      <c r="F29">
        <v>0.25800000000000001</v>
      </c>
      <c r="G29">
        <v>0.26300000000000001</v>
      </c>
      <c r="H29">
        <v>0.25900000000000001</v>
      </c>
      <c r="I29">
        <v>0.25</v>
      </c>
      <c r="J29">
        <v>0.245</v>
      </c>
      <c r="K29">
        <v>0.246</v>
      </c>
      <c r="L29">
        <v>0.247</v>
      </c>
      <c r="M29">
        <v>0.248</v>
      </c>
      <c r="N29">
        <v>0.249</v>
      </c>
      <c r="O29">
        <v>0.25</v>
      </c>
      <c r="P29">
        <v>0.25</v>
      </c>
      <c r="Q29">
        <v>0.25</v>
      </c>
      <c r="R29">
        <v>0.254</v>
      </c>
      <c r="S29">
        <v>0.252</v>
      </c>
      <c r="T29">
        <v>0.251</v>
      </c>
      <c r="U29">
        <v>0.249</v>
      </c>
      <c r="V29">
        <v>0.247</v>
      </c>
      <c r="W29">
        <v>0.247</v>
      </c>
      <c r="X29">
        <v>0.247</v>
      </c>
      <c r="Y29">
        <v>0.246</v>
      </c>
      <c r="Z29">
        <v>0.245</v>
      </c>
      <c r="AA29">
        <v>0.24399999999999999</v>
      </c>
      <c r="AB29">
        <v>0.24199999999999999</v>
      </c>
      <c r="AC29">
        <v>0.24</v>
      </c>
      <c r="AD29">
        <v>0.23799999999999999</v>
      </c>
      <c r="AE29">
        <v>0.23699999999999999</v>
      </c>
      <c r="AF29">
        <v>0.23499999999999999</v>
      </c>
      <c r="AG29">
        <v>0.23300000000000001</v>
      </c>
      <c r="AH29">
        <v>0.23100000000000001</v>
      </c>
      <c r="AI29">
        <v>0.22900000000000001</v>
      </c>
      <c r="AJ29">
        <v>0.22800000000000001</v>
      </c>
    </row>
    <row r="30" spans="1:36" x14ac:dyDescent="0.25">
      <c r="C30" t="s">
        <v>831</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row>
    <row r="31" spans="1:36" x14ac:dyDescent="0.25">
      <c r="C31" t="s">
        <v>64</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row>
    <row r="32" spans="1:36" x14ac:dyDescent="0.25">
      <c r="C32" t="s">
        <v>833</v>
      </c>
      <c r="E32">
        <v>0.9</v>
      </c>
      <c r="F32">
        <v>0.80900000000000005</v>
      </c>
      <c r="G32">
        <v>0.90100000000000002</v>
      </c>
      <c r="H32">
        <v>0.94699999999999995</v>
      </c>
      <c r="I32">
        <v>0.93400000000000005</v>
      </c>
      <c r="J32">
        <v>0.89500000000000002</v>
      </c>
      <c r="K32">
        <v>0.89600000000000002</v>
      </c>
      <c r="L32">
        <v>0.89700000000000002</v>
      </c>
      <c r="M32">
        <v>0.89800000000000002</v>
      </c>
      <c r="N32">
        <v>0.89900000000000002</v>
      </c>
      <c r="O32">
        <v>0.90100000000000002</v>
      </c>
      <c r="P32">
        <v>0.90100000000000002</v>
      </c>
      <c r="Q32">
        <v>0.90100000000000002</v>
      </c>
      <c r="R32">
        <v>0.91</v>
      </c>
      <c r="S32">
        <v>0.90700000000000003</v>
      </c>
      <c r="T32">
        <v>0.90600000000000003</v>
      </c>
      <c r="U32">
        <v>0.90400000000000003</v>
      </c>
      <c r="V32">
        <v>0.90100000000000002</v>
      </c>
      <c r="W32">
        <v>0.90200000000000002</v>
      </c>
      <c r="X32">
        <v>0.90200000000000002</v>
      </c>
      <c r="Y32">
        <v>0.90200000000000002</v>
      </c>
      <c r="Z32">
        <v>0.90100000000000002</v>
      </c>
      <c r="AA32">
        <v>0.89800000000000002</v>
      </c>
      <c r="AB32">
        <v>0.89400000000000002</v>
      </c>
      <c r="AC32">
        <v>0.89200000000000002</v>
      </c>
      <c r="AD32">
        <v>0.88900000000000001</v>
      </c>
      <c r="AE32">
        <v>0.88500000000000001</v>
      </c>
      <c r="AF32">
        <v>0.88300000000000001</v>
      </c>
      <c r="AG32">
        <v>0.88</v>
      </c>
      <c r="AH32">
        <v>0.877</v>
      </c>
      <c r="AI32">
        <v>0.874</v>
      </c>
      <c r="AJ32">
        <v>0.871</v>
      </c>
    </row>
    <row r="33" spans="3:36" x14ac:dyDescent="0.25">
      <c r="C33" t="s">
        <v>834</v>
      </c>
      <c r="E33">
        <v>0.16800000000000001</v>
      </c>
      <c r="F33">
        <v>0.159</v>
      </c>
      <c r="G33">
        <v>0.154</v>
      </c>
      <c r="H33">
        <v>0.27500000000000002</v>
      </c>
      <c r="I33">
        <v>0.246</v>
      </c>
      <c r="J33">
        <v>8.7999999999999995E-2</v>
      </c>
      <c r="K33">
        <v>0.16</v>
      </c>
      <c r="L33">
        <v>0.16</v>
      </c>
      <c r="M33">
        <v>0.16</v>
      </c>
      <c r="N33">
        <v>0.159</v>
      </c>
      <c r="O33">
        <v>0.159</v>
      </c>
      <c r="P33">
        <v>0.158</v>
      </c>
      <c r="Q33">
        <v>0.158</v>
      </c>
      <c r="R33">
        <v>0.161</v>
      </c>
      <c r="S33">
        <v>0.16</v>
      </c>
      <c r="T33">
        <v>0.159</v>
      </c>
      <c r="U33">
        <v>0.158</v>
      </c>
      <c r="V33">
        <v>0.158</v>
      </c>
      <c r="W33">
        <v>0.159</v>
      </c>
      <c r="X33">
        <v>0.16</v>
      </c>
      <c r="Y33">
        <v>0.16</v>
      </c>
      <c r="Z33">
        <v>0.16</v>
      </c>
      <c r="AA33">
        <v>0.159</v>
      </c>
      <c r="AB33">
        <v>0.159</v>
      </c>
      <c r="AC33">
        <v>0.158</v>
      </c>
      <c r="AD33">
        <v>0.157</v>
      </c>
      <c r="AE33">
        <v>0.156</v>
      </c>
      <c r="AF33">
        <v>0.156</v>
      </c>
      <c r="AG33">
        <v>0.155</v>
      </c>
      <c r="AH33">
        <v>0.154</v>
      </c>
      <c r="AI33">
        <v>0.153</v>
      </c>
      <c r="AJ33">
        <v>0.153</v>
      </c>
    </row>
    <row r="34" spans="3:36" x14ac:dyDescent="0.25">
      <c r="C34" t="s">
        <v>62</v>
      </c>
      <c r="E34">
        <v>0.20799999999999999</v>
      </c>
      <c r="F34">
        <v>0.21099999999999999</v>
      </c>
      <c r="G34">
        <v>0.20699999999999999</v>
      </c>
      <c r="H34">
        <v>0.22500000000000001</v>
      </c>
      <c r="I34">
        <v>0.222</v>
      </c>
      <c r="J34">
        <v>0.22</v>
      </c>
      <c r="K34">
        <v>0.22</v>
      </c>
      <c r="L34">
        <v>0.22</v>
      </c>
      <c r="M34">
        <v>0.22</v>
      </c>
      <c r="N34">
        <v>0.22</v>
      </c>
      <c r="O34">
        <v>0.221</v>
      </c>
      <c r="P34">
        <v>0.221</v>
      </c>
      <c r="Q34">
        <v>0.22</v>
      </c>
      <c r="R34">
        <v>0.22</v>
      </c>
      <c r="S34">
        <v>0.22</v>
      </c>
      <c r="T34">
        <v>0.22</v>
      </c>
      <c r="U34">
        <v>0.22</v>
      </c>
      <c r="V34">
        <v>0.219</v>
      </c>
      <c r="W34">
        <v>0.219</v>
      </c>
      <c r="X34">
        <v>0.218</v>
      </c>
      <c r="Y34">
        <v>0.218</v>
      </c>
      <c r="Z34">
        <v>0.217</v>
      </c>
      <c r="AA34">
        <v>0.217</v>
      </c>
      <c r="AB34">
        <v>0.217</v>
      </c>
      <c r="AC34">
        <v>0.216</v>
      </c>
      <c r="AD34">
        <v>0.216</v>
      </c>
      <c r="AE34">
        <v>0.215</v>
      </c>
      <c r="AF34">
        <v>0.215</v>
      </c>
      <c r="AG34">
        <v>0.215</v>
      </c>
      <c r="AH34">
        <v>0.214</v>
      </c>
      <c r="AI34">
        <v>0.214</v>
      </c>
      <c r="AJ34">
        <v>0.214</v>
      </c>
    </row>
    <row r="35" spans="3:36" x14ac:dyDescent="0.25">
      <c r="C35" t="s">
        <v>40</v>
      </c>
      <c r="E35">
        <v>3.2000000000000001E-2</v>
      </c>
      <c r="F35">
        <v>3.5000000000000003E-2</v>
      </c>
      <c r="G35">
        <v>2.5000000000000001E-2</v>
      </c>
      <c r="H35">
        <v>2.4E-2</v>
      </c>
      <c r="I35">
        <v>1.9E-2</v>
      </c>
      <c r="J35">
        <v>1.7999999999999999E-2</v>
      </c>
      <c r="K35">
        <v>1.9E-2</v>
      </c>
      <c r="L35">
        <v>0.02</v>
      </c>
      <c r="M35">
        <v>0.02</v>
      </c>
      <c r="N35">
        <v>2.1000000000000001E-2</v>
      </c>
      <c r="O35">
        <v>2.1999999999999999E-2</v>
      </c>
      <c r="P35">
        <v>2.1999999999999999E-2</v>
      </c>
      <c r="Q35">
        <v>2.3E-2</v>
      </c>
      <c r="R35">
        <v>2.3E-2</v>
      </c>
      <c r="S35">
        <v>2.3E-2</v>
      </c>
      <c r="T35">
        <v>2.4E-2</v>
      </c>
      <c r="U35">
        <v>2.4E-2</v>
      </c>
      <c r="V35">
        <v>2.4E-2</v>
      </c>
      <c r="W35">
        <v>2.4E-2</v>
      </c>
      <c r="X35">
        <v>2.4E-2</v>
      </c>
      <c r="Y35">
        <v>2.4E-2</v>
      </c>
      <c r="Z35">
        <v>2.4E-2</v>
      </c>
      <c r="AA35">
        <v>2.4E-2</v>
      </c>
      <c r="AB35">
        <v>2.4E-2</v>
      </c>
      <c r="AC35">
        <v>2.4E-2</v>
      </c>
      <c r="AD35">
        <v>2.4E-2</v>
      </c>
      <c r="AE35">
        <v>2.4E-2</v>
      </c>
      <c r="AF35">
        <v>2.4E-2</v>
      </c>
      <c r="AG35">
        <v>2.4E-2</v>
      </c>
      <c r="AH35">
        <v>2.4E-2</v>
      </c>
      <c r="AI35">
        <v>2.4E-2</v>
      </c>
      <c r="AJ35">
        <v>2.4E-2</v>
      </c>
    </row>
    <row r="36" spans="3:36" x14ac:dyDescent="0.25">
      <c r="C36" t="s">
        <v>835</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row>
    <row r="37" spans="3:36" x14ac:dyDescent="0.25">
      <c r="C37" t="s">
        <v>836</v>
      </c>
      <c r="E37">
        <v>1E-3</v>
      </c>
      <c r="F37">
        <v>1E-3</v>
      </c>
      <c r="G37">
        <v>1E-3</v>
      </c>
      <c r="H37">
        <v>1E-3</v>
      </c>
      <c r="I37">
        <v>1E-3</v>
      </c>
      <c r="J37">
        <v>1E-3</v>
      </c>
      <c r="K37">
        <v>1E-3</v>
      </c>
      <c r="L37">
        <v>1E-3</v>
      </c>
      <c r="M37">
        <v>1E-3</v>
      </c>
      <c r="N37">
        <v>1E-3</v>
      </c>
      <c r="O37">
        <v>1E-3</v>
      </c>
      <c r="P37">
        <v>1E-3</v>
      </c>
      <c r="Q37">
        <v>1E-3</v>
      </c>
      <c r="R37">
        <v>1E-3</v>
      </c>
      <c r="S37">
        <v>1E-3</v>
      </c>
      <c r="T37">
        <v>1E-3</v>
      </c>
      <c r="U37">
        <v>1E-3</v>
      </c>
      <c r="V37">
        <v>2E-3</v>
      </c>
      <c r="W37">
        <v>2E-3</v>
      </c>
      <c r="X37">
        <v>2E-3</v>
      </c>
      <c r="Y37">
        <v>2E-3</v>
      </c>
      <c r="Z37">
        <v>2E-3</v>
      </c>
      <c r="AA37">
        <v>2E-3</v>
      </c>
      <c r="AB37">
        <v>2E-3</v>
      </c>
      <c r="AC37">
        <v>2E-3</v>
      </c>
      <c r="AD37">
        <v>2E-3</v>
      </c>
      <c r="AE37">
        <v>2E-3</v>
      </c>
      <c r="AF37">
        <v>2E-3</v>
      </c>
      <c r="AG37">
        <v>2E-3</v>
      </c>
      <c r="AH37">
        <v>2E-3</v>
      </c>
      <c r="AI37">
        <v>3.0000000000000001E-3</v>
      </c>
      <c r="AJ37">
        <v>3.0000000000000001E-3</v>
      </c>
    </row>
    <row r="38" spans="3:36" x14ac:dyDescent="0.25">
      <c r="C38" t="s">
        <v>837</v>
      </c>
      <c r="E38">
        <v>0.622</v>
      </c>
      <c r="F38">
        <v>0.60799999999999998</v>
      </c>
      <c r="G38">
        <v>0.627</v>
      </c>
      <c r="H38">
        <v>0.68300000000000005</v>
      </c>
      <c r="I38">
        <v>0.61799999999999999</v>
      </c>
      <c r="J38">
        <v>0.59599999999999997</v>
      </c>
      <c r="K38">
        <v>0.60699999999999998</v>
      </c>
      <c r="L38">
        <v>0.61699999999999999</v>
      </c>
      <c r="M38">
        <v>0.627</v>
      </c>
      <c r="N38">
        <v>0.63500000000000001</v>
      </c>
      <c r="O38">
        <v>0.64400000000000002</v>
      </c>
      <c r="P38">
        <v>0.65100000000000002</v>
      </c>
      <c r="Q38">
        <v>0.65700000000000003</v>
      </c>
      <c r="R38">
        <v>0.66200000000000003</v>
      </c>
      <c r="S38">
        <v>0.66600000000000004</v>
      </c>
      <c r="T38">
        <v>0.66800000000000004</v>
      </c>
      <c r="U38">
        <v>0.66900000000000004</v>
      </c>
      <c r="V38">
        <v>0.66900000000000004</v>
      </c>
      <c r="W38">
        <v>0.66800000000000004</v>
      </c>
      <c r="X38">
        <v>0.66700000000000004</v>
      </c>
      <c r="Y38">
        <v>0.66600000000000004</v>
      </c>
      <c r="Z38">
        <v>0.66500000000000004</v>
      </c>
      <c r="AA38">
        <v>0.66300000000000003</v>
      </c>
      <c r="AB38">
        <v>0.66200000000000003</v>
      </c>
      <c r="AC38">
        <v>0.66100000000000003</v>
      </c>
      <c r="AD38">
        <v>0.66</v>
      </c>
      <c r="AE38">
        <v>0.66</v>
      </c>
      <c r="AF38">
        <v>0.65900000000000003</v>
      </c>
      <c r="AG38">
        <v>0.65800000000000003</v>
      </c>
      <c r="AH38">
        <v>0.65700000000000003</v>
      </c>
      <c r="AI38">
        <v>0.65600000000000003</v>
      </c>
      <c r="AJ38">
        <v>0.65500000000000003</v>
      </c>
    </row>
    <row r="40" spans="3:36" x14ac:dyDescent="0.25">
      <c r="C40" t="s">
        <v>998</v>
      </c>
    </row>
    <row r="41" spans="3:36" x14ac:dyDescent="0.25">
      <c r="C41" t="s">
        <v>996</v>
      </c>
    </row>
    <row r="42" spans="3:36" x14ac:dyDescent="0.25">
      <c r="C42" t="s">
        <v>999</v>
      </c>
    </row>
    <row r="43" spans="3:36" x14ac:dyDescent="0.25">
      <c r="C43" t="s">
        <v>1000</v>
      </c>
    </row>
    <row r="44" spans="3:36" x14ac:dyDescent="0.25">
      <c r="C44" t="s">
        <v>70</v>
      </c>
      <c r="E44">
        <v>72.206999999999994</v>
      </c>
      <c r="F44">
        <v>76.206000000000003</v>
      </c>
      <c r="G44">
        <v>75.039000000000001</v>
      </c>
      <c r="H44">
        <v>69.528000000000006</v>
      </c>
      <c r="I44">
        <v>73.608000000000004</v>
      </c>
      <c r="J44">
        <v>77.331000000000003</v>
      </c>
      <c r="K44">
        <v>77.542000000000002</v>
      </c>
      <c r="L44">
        <v>78.128</v>
      </c>
      <c r="M44">
        <v>78.796999999999997</v>
      </c>
      <c r="N44">
        <v>79.207999999999998</v>
      </c>
      <c r="O44">
        <v>79.866</v>
      </c>
      <c r="P44">
        <v>80.483000000000004</v>
      </c>
      <c r="Q44">
        <v>80.915000000000006</v>
      </c>
      <c r="R44">
        <v>81.792000000000002</v>
      </c>
      <c r="S44">
        <v>82.242999999999995</v>
      </c>
      <c r="T44">
        <v>82.891000000000005</v>
      </c>
      <c r="U44">
        <v>83.575000000000003</v>
      </c>
      <c r="V44">
        <v>84.340999999999994</v>
      </c>
      <c r="W44">
        <v>85.197000000000003</v>
      </c>
      <c r="X44">
        <v>86.040999999999997</v>
      </c>
      <c r="Y44">
        <v>86.878</v>
      </c>
      <c r="Z44">
        <v>87.632999999999996</v>
      </c>
      <c r="AA44">
        <v>88.29</v>
      </c>
      <c r="AB44">
        <v>88.998999999999995</v>
      </c>
      <c r="AC44">
        <v>89.671999999999997</v>
      </c>
      <c r="AD44">
        <v>90.343000000000004</v>
      </c>
      <c r="AE44">
        <v>91.006</v>
      </c>
      <c r="AF44">
        <v>91.68</v>
      </c>
      <c r="AG44">
        <v>92.350999999999999</v>
      </c>
      <c r="AH44">
        <v>93.024000000000001</v>
      </c>
      <c r="AI44">
        <v>93.721999999999994</v>
      </c>
      <c r="AJ44">
        <v>94.400999999999996</v>
      </c>
    </row>
    <row r="45" spans="3:36" x14ac:dyDescent="0.25">
      <c r="C45" t="s">
        <v>840</v>
      </c>
      <c r="E45">
        <v>38.226999999999997</v>
      </c>
      <c r="F45">
        <v>41.234999999999999</v>
      </c>
      <c r="G45">
        <v>40.881</v>
      </c>
      <c r="H45">
        <v>36.014000000000003</v>
      </c>
      <c r="I45">
        <v>36.595999999999997</v>
      </c>
      <c r="J45">
        <v>37.283999999999999</v>
      </c>
      <c r="K45">
        <v>37.716999999999999</v>
      </c>
      <c r="L45">
        <v>38.28</v>
      </c>
      <c r="M45">
        <v>38.887999999999998</v>
      </c>
      <c r="N45">
        <v>39.314999999999998</v>
      </c>
      <c r="O45">
        <v>39.93</v>
      </c>
      <c r="P45">
        <v>40.386000000000003</v>
      </c>
      <c r="Q45">
        <v>40.796999999999997</v>
      </c>
      <c r="R45">
        <v>42.298000000000002</v>
      </c>
      <c r="S45">
        <v>42.194000000000003</v>
      </c>
      <c r="T45">
        <v>42.258000000000003</v>
      </c>
      <c r="U45">
        <v>42.256</v>
      </c>
      <c r="V45">
        <v>42.255000000000003</v>
      </c>
      <c r="W45">
        <v>42.706000000000003</v>
      </c>
      <c r="X45">
        <v>43.18</v>
      </c>
      <c r="Y45">
        <v>43.600999999999999</v>
      </c>
      <c r="Z45">
        <v>43.908999999999999</v>
      </c>
      <c r="AA45">
        <v>43.915999999999997</v>
      </c>
      <c r="AB45">
        <v>43.921999999999997</v>
      </c>
      <c r="AC45">
        <v>43.872</v>
      </c>
      <c r="AD45">
        <v>43.796999999999997</v>
      </c>
      <c r="AE45">
        <v>43.720999999999997</v>
      </c>
      <c r="AF45">
        <v>43.636000000000003</v>
      </c>
      <c r="AG45">
        <v>43.56</v>
      </c>
      <c r="AH45">
        <v>43.491999999999997</v>
      </c>
      <c r="AI45">
        <v>43.418999999999997</v>
      </c>
      <c r="AJ45">
        <v>43.323999999999998</v>
      </c>
    </row>
    <row r="46" spans="3:36" x14ac:dyDescent="0.25">
      <c r="C46" t="s">
        <v>841</v>
      </c>
      <c r="E46">
        <v>51.718000000000004</v>
      </c>
      <c r="F46">
        <v>49.719000000000001</v>
      </c>
      <c r="G46">
        <v>55.203000000000003</v>
      </c>
      <c r="H46">
        <v>52.085999999999999</v>
      </c>
      <c r="I46">
        <v>53.258000000000003</v>
      </c>
      <c r="J46">
        <v>52.042999999999999</v>
      </c>
      <c r="K46">
        <v>52.273000000000003</v>
      </c>
      <c r="L46">
        <v>52.828000000000003</v>
      </c>
      <c r="M46">
        <v>53.374000000000002</v>
      </c>
      <c r="N46">
        <v>53.783000000000001</v>
      </c>
      <c r="O46">
        <v>54.512</v>
      </c>
      <c r="P46">
        <v>54.896999999999998</v>
      </c>
      <c r="Q46">
        <v>55.433999999999997</v>
      </c>
      <c r="R46">
        <v>58.494</v>
      </c>
      <c r="S46">
        <v>58.298000000000002</v>
      </c>
      <c r="T46">
        <v>58.783000000000001</v>
      </c>
      <c r="U46">
        <v>59.228000000000002</v>
      </c>
      <c r="V46">
        <v>59.573999999999998</v>
      </c>
      <c r="W46">
        <v>60.948</v>
      </c>
      <c r="X46">
        <v>62.292000000000002</v>
      </c>
      <c r="Y46">
        <v>63.31</v>
      </c>
      <c r="Z46">
        <v>64.212999999999994</v>
      </c>
      <c r="AA46">
        <v>64.516999999999996</v>
      </c>
      <c r="AB46">
        <v>64.674999999999997</v>
      </c>
      <c r="AC46">
        <v>64.95</v>
      </c>
      <c r="AD46">
        <v>65.188000000000002</v>
      </c>
      <c r="AE46">
        <v>65.227999999999994</v>
      </c>
      <c r="AF46">
        <v>65.477999999999994</v>
      </c>
      <c r="AG46">
        <v>65.727999999999994</v>
      </c>
      <c r="AH46">
        <v>65.769000000000005</v>
      </c>
      <c r="AI46">
        <v>66.040999999999997</v>
      </c>
      <c r="AJ46">
        <v>66.293000000000006</v>
      </c>
    </row>
    <row r="47" spans="3:36" x14ac:dyDescent="0.25">
      <c r="C47" t="s">
        <v>842</v>
      </c>
      <c r="E47">
        <v>36.244999999999997</v>
      </c>
      <c r="F47">
        <v>36.704000000000001</v>
      </c>
      <c r="G47">
        <v>35.356000000000002</v>
      </c>
      <c r="H47">
        <v>57.502000000000002</v>
      </c>
      <c r="I47">
        <v>54.267000000000003</v>
      </c>
      <c r="J47">
        <v>20.164999999999999</v>
      </c>
      <c r="K47">
        <v>35.985999999999997</v>
      </c>
      <c r="L47">
        <v>36.331000000000003</v>
      </c>
      <c r="M47">
        <v>36.722000000000001</v>
      </c>
      <c r="N47">
        <v>36.911999999999999</v>
      </c>
      <c r="O47">
        <v>37.332000000000001</v>
      </c>
      <c r="P47">
        <v>37.598999999999997</v>
      </c>
      <c r="Q47">
        <v>37.814</v>
      </c>
      <c r="R47">
        <v>39.241999999999997</v>
      </c>
      <c r="S47">
        <v>39.218000000000004</v>
      </c>
      <c r="T47">
        <v>39.497</v>
      </c>
      <c r="U47">
        <v>39.761000000000003</v>
      </c>
      <c r="V47">
        <v>40.043999999999997</v>
      </c>
      <c r="W47">
        <v>40.762</v>
      </c>
      <c r="X47">
        <v>41.469000000000001</v>
      </c>
      <c r="Y47">
        <v>42.055999999999997</v>
      </c>
      <c r="Z47">
        <v>42.533000000000001</v>
      </c>
      <c r="AA47">
        <v>42.73</v>
      </c>
      <c r="AB47">
        <v>42.941000000000003</v>
      </c>
      <c r="AC47">
        <v>43.140999999999998</v>
      </c>
      <c r="AD47">
        <v>43.335999999999999</v>
      </c>
      <c r="AE47">
        <v>43.5</v>
      </c>
      <c r="AF47">
        <v>43.686999999999998</v>
      </c>
      <c r="AG47">
        <v>43.875999999999998</v>
      </c>
      <c r="AH47">
        <v>44.051000000000002</v>
      </c>
      <c r="AI47">
        <v>44.246000000000002</v>
      </c>
      <c r="AJ47">
        <v>44.415999999999997</v>
      </c>
    </row>
    <row r="48" spans="3:36" x14ac:dyDescent="0.25">
      <c r="C48" t="s">
        <v>843</v>
      </c>
      <c r="E48">
        <v>1.5489999999999999</v>
      </c>
      <c r="F48">
        <v>1.79</v>
      </c>
      <c r="G48">
        <v>1.262</v>
      </c>
      <c r="H48">
        <v>1.0780000000000001</v>
      </c>
      <c r="I48">
        <v>0.91100000000000003</v>
      </c>
      <c r="J48">
        <v>0.89700000000000002</v>
      </c>
      <c r="K48">
        <v>0.94199999999999995</v>
      </c>
      <c r="L48">
        <v>0.99099999999999999</v>
      </c>
      <c r="M48">
        <v>1.0409999999999999</v>
      </c>
      <c r="N48">
        <v>1.0860000000000001</v>
      </c>
      <c r="O48">
        <v>1.1319999999999999</v>
      </c>
      <c r="P48">
        <v>1.1759999999999999</v>
      </c>
      <c r="Q48">
        <v>1.212</v>
      </c>
      <c r="R48">
        <v>1.246</v>
      </c>
      <c r="S48">
        <v>1.276</v>
      </c>
      <c r="T48">
        <v>1.302</v>
      </c>
      <c r="U48">
        <v>1.3240000000000001</v>
      </c>
      <c r="V48">
        <v>1.3420000000000001</v>
      </c>
      <c r="W48">
        <v>1.355</v>
      </c>
      <c r="X48">
        <v>1.3680000000000001</v>
      </c>
      <c r="Y48">
        <v>1.3819999999999999</v>
      </c>
      <c r="Z48">
        <v>1.3939999999999999</v>
      </c>
      <c r="AA48">
        <v>1.4059999999999999</v>
      </c>
      <c r="AB48">
        <v>1.419</v>
      </c>
      <c r="AC48">
        <v>1.4319999999999999</v>
      </c>
      <c r="AD48">
        <v>1.4450000000000001</v>
      </c>
      <c r="AE48">
        <v>1.4570000000000001</v>
      </c>
      <c r="AF48">
        <v>1.47</v>
      </c>
      <c r="AG48">
        <v>1.482</v>
      </c>
      <c r="AH48">
        <v>1.4950000000000001</v>
      </c>
      <c r="AI48">
        <v>1.508</v>
      </c>
      <c r="AJ48">
        <v>1.52</v>
      </c>
    </row>
    <row r="49" spans="3:36" x14ac:dyDescent="0.25">
      <c r="C49" t="s">
        <v>845</v>
      </c>
      <c r="E49">
        <v>73.244</v>
      </c>
      <c r="F49">
        <v>76.801000000000002</v>
      </c>
      <c r="G49">
        <v>75.426000000000002</v>
      </c>
      <c r="H49">
        <v>68.876999999999995</v>
      </c>
      <c r="I49">
        <v>72.680999999999997</v>
      </c>
      <c r="J49">
        <v>75.241</v>
      </c>
      <c r="K49">
        <v>75.741</v>
      </c>
      <c r="L49">
        <v>76.540000000000006</v>
      </c>
      <c r="M49">
        <v>77.402000000000001</v>
      </c>
      <c r="N49">
        <v>78.022999999999996</v>
      </c>
      <c r="O49">
        <v>78.849000000000004</v>
      </c>
      <c r="P49">
        <v>79.646000000000001</v>
      </c>
      <c r="Q49">
        <v>80.302000000000007</v>
      </c>
      <c r="R49">
        <v>80.98</v>
      </c>
      <c r="S49">
        <v>81.641999999999996</v>
      </c>
      <c r="T49">
        <v>82.412000000000006</v>
      </c>
      <c r="U49">
        <v>83.191000000000003</v>
      </c>
      <c r="V49">
        <v>83.998999999999995</v>
      </c>
      <c r="W49">
        <v>84.747</v>
      </c>
      <c r="X49">
        <v>85.481999999999999</v>
      </c>
      <c r="Y49">
        <v>86.257999999999996</v>
      </c>
      <c r="Z49">
        <v>86.977000000000004</v>
      </c>
      <c r="AA49">
        <v>87.680999999999997</v>
      </c>
      <c r="AB49">
        <v>88.433000000000007</v>
      </c>
      <c r="AC49">
        <v>89.147999999999996</v>
      </c>
      <c r="AD49">
        <v>89.864000000000004</v>
      </c>
      <c r="AE49">
        <v>90.572999999999993</v>
      </c>
      <c r="AF49">
        <v>91.296000000000006</v>
      </c>
      <c r="AG49">
        <v>92.015000000000001</v>
      </c>
      <c r="AH49">
        <v>92.736999999999995</v>
      </c>
      <c r="AI49">
        <v>93.486999999999995</v>
      </c>
      <c r="AJ49">
        <v>94.221000000000004</v>
      </c>
    </row>
    <row r="50" spans="3:36" x14ac:dyDescent="0.25">
      <c r="C50" t="s">
        <v>1001</v>
      </c>
    </row>
    <row r="51" spans="3:36" x14ac:dyDescent="0.25">
      <c r="C51" t="s">
        <v>840</v>
      </c>
      <c r="E51">
        <v>4.2489999999999997</v>
      </c>
      <c r="F51">
        <v>4.5220000000000002</v>
      </c>
      <c r="G51">
        <v>4.617</v>
      </c>
      <c r="H51">
        <v>4.2560000000000002</v>
      </c>
      <c r="I51">
        <v>4.3440000000000003</v>
      </c>
      <c r="J51">
        <v>4.4400000000000004</v>
      </c>
      <c r="K51">
        <v>4.4969999999999999</v>
      </c>
      <c r="L51">
        <v>4.5709999999999997</v>
      </c>
      <c r="M51">
        <v>4.649</v>
      </c>
      <c r="N51">
        <v>4.71</v>
      </c>
      <c r="O51">
        <v>4.7830000000000004</v>
      </c>
      <c r="P51">
        <v>4.8529999999999998</v>
      </c>
      <c r="Q51">
        <v>4.9050000000000002</v>
      </c>
      <c r="R51">
        <v>4.9580000000000002</v>
      </c>
      <c r="S51">
        <v>5.0069999999999997</v>
      </c>
      <c r="T51">
        <v>5.0570000000000004</v>
      </c>
      <c r="U51">
        <v>5.101</v>
      </c>
      <c r="V51">
        <v>5.1440000000000001</v>
      </c>
      <c r="W51">
        <v>5.181</v>
      </c>
      <c r="X51">
        <v>5.2169999999999996</v>
      </c>
      <c r="Y51">
        <v>5.2549999999999999</v>
      </c>
      <c r="Z51">
        <v>5.2889999999999997</v>
      </c>
      <c r="AA51">
        <v>5.3220000000000001</v>
      </c>
      <c r="AB51">
        <v>5.3579999999999997</v>
      </c>
      <c r="AC51">
        <v>5.391</v>
      </c>
      <c r="AD51">
        <v>5.4240000000000004</v>
      </c>
      <c r="AE51">
        <v>5.4580000000000002</v>
      </c>
      <c r="AF51">
        <v>5.492</v>
      </c>
      <c r="AG51">
        <v>5.5250000000000004</v>
      </c>
      <c r="AH51">
        <v>5.5590000000000002</v>
      </c>
      <c r="AI51">
        <v>5.5940000000000003</v>
      </c>
      <c r="AJ51">
        <v>5.6269999999999998</v>
      </c>
    </row>
    <row r="52" spans="3:36" x14ac:dyDescent="0.25">
      <c r="C52" t="s">
        <v>841</v>
      </c>
      <c r="E52">
        <v>155.47</v>
      </c>
      <c r="F52">
        <v>145.46799999999999</v>
      </c>
      <c r="G52">
        <v>158.458</v>
      </c>
      <c r="H52">
        <v>152.87299999999999</v>
      </c>
      <c r="I52">
        <v>159.876</v>
      </c>
      <c r="J52">
        <v>159.749</v>
      </c>
      <c r="K52">
        <v>161.411</v>
      </c>
      <c r="L52">
        <v>163.67599999999999</v>
      </c>
      <c r="M52">
        <v>166.07900000000001</v>
      </c>
      <c r="N52">
        <v>168.035</v>
      </c>
      <c r="O52">
        <v>170.31200000000001</v>
      </c>
      <c r="P52">
        <v>172.511</v>
      </c>
      <c r="Q52">
        <v>174.32</v>
      </c>
      <c r="R52">
        <v>176.11199999999999</v>
      </c>
      <c r="S52">
        <v>177.80600000000001</v>
      </c>
      <c r="T52">
        <v>179.58799999999999</v>
      </c>
      <c r="U52">
        <v>181.26900000000001</v>
      </c>
      <c r="V52">
        <v>182.90299999999999</v>
      </c>
      <c r="W52">
        <v>184.34200000000001</v>
      </c>
      <c r="X52">
        <v>185.751</v>
      </c>
      <c r="Y52">
        <v>187.23400000000001</v>
      </c>
      <c r="Z52">
        <v>188.62799999999999</v>
      </c>
      <c r="AA52">
        <v>189.988</v>
      </c>
      <c r="AB52">
        <v>191.41900000000001</v>
      </c>
      <c r="AC52">
        <v>192.76900000000001</v>
      </c>
      <c r="AD52">
        <v>194.10499999999999</v>
      </c>
      <c r="AE52">
        <v>195.435</v>
      </c>
      <c r="AF52">
        <v>196.79</v>
      </c>
      <c r="AG52">
        <v>198.137</v>
      </c>
      <c r="AH52">
        <v>199.49100000000001</v>
      </c>
      <c r="AI52">
        <v>200.899</v>
      </c>
      <c r="AJ52">
        <v>202.268</v>
      </c>
    </row>
    <row r="53" spans="3:36" x14ac:dyDescent="0.25">
      <c r="C53" t="s">
        <v>842</v>
      </c>
      <c r="E53">
        <v>4.0259999999999998</v>
      </c>
      <c r="F53">
        <v>3.4740000000000002</v>
      </c>
      <c r="G53">
        <v>2.9620000000000002</v>
      </c>
      <c r="H53">
        <v>5.03</v>
      </c>
      <c r="I53">
        <v>4.8440000000000003</v>
      </c>
      <c r="J53">
        <v>1.8260000000000001</v>
      </c>
      <c r="K53">
        <v>3.91</v>
      </c>
      <c r="L53">
        <v>3.952</v>
      </c>
      <c r="M53">
        <v>3.9969999999999999</v>
      </c>
      <c r="N53">
        <v>4.0259999999999998</v>
      </c>
      <c r="O53">
        <v>4.069</v>
      </c>
      <c r="P53">
        <v>4.109</v>
      </c>
      <c r="Q53">
        <v>4.133</v>
      </c>
      <c r="R53">
        <v>4.1609999999999996</v>
      </c>
      <c r="S53">
        <v>4.1920000000000002</v>
      </c>
      <c r="T53">
        <v>4.2270000000000003</v>
      </c>
      <c r="U53">
        <v>4.2619999999999996</v>
      </c>
      <c r="V53">
        <v>4.3</v>
      </c>
      <c r="W53">
        <v>4.3339999999999996</v>
      </c>
      <c r="X53">
        <v>4.367</v>
      </c>
      <c r="Y53">
        <v>4.4009999999999998</v>
      </c>
      <c r="Z53">
        <v>4.43</v>
      </c>
      <c r="AA53">
        <v>4.4589999999999996</v>
      </c>
      <c r="AB53">
        <v>4.492</v>
      </c>
      <c r="AC53">
        <v>4.5229999999999997</v>
      </c>
      <c r="AD53">
        <v>4.5540000000000003</v>
      </c>
      <c r="AE53">
        <v>4.5839999999999996</v>
      </c>
      <c r="AF53">
        <v>4.6139999999999999</v>
      </c>
      <c r="AG53">
        <v>4.6449999999999996</v>
      </c>
      <c r="AH53">
        <v>4.6749999999999998</v>
      </c>
      <c r="AI53">
        <v>4.7069999999999999</v>
      </c>
      <c r="AJ53">
        <v>4.7380000000000004</v>
      </c>
    </row>
    <row r="54" spans="3:36" x14ac:dyDescent="0.25">
      <c r="C54" t="s">
        <v>69</v>
      </c>
      <c r="E54">
        <v>51.904000000000003</v>
      </c>
      <c r="F54">
        <v>55.093000000000004</v>
      </c>
      <c r="G54">
        <v>53.106000000000002</v>
      </c>
      <c r="H54">
        <v>52.872999999999998</v>
      </c>
      <c r="I54">
        <v>55.015000000000001</v>
      </c>
      <c r="J54">
        <v>56.44</v>
      </c>
      <c r="K54">
        <v>56.947000000000003</v>
      </c>
      <c r="L54">
        <v>57.668999999999997</v>
      </c>
      <c r="M54">
        <v>58.439</v>
      </c>
      <c r="N54">
        <v>59.03</v>
      </c>
      <c r="O54">
        <v>59.768999999999998</v>
      </c>
      <c r="P54">
        <v>60.466000000000001</v>
      </c>
      <c r="Q54">
        <v>61.039000000000001</v>
      </c>
      <c r="R54">
        <v>61.625</v>
      </c>
      <c r="S54">
        <v>62.195999999999998</v>
      </c>
      <c r="T54">
        <v>62.823</v>
      </c>
      <c r="U54">
        <v>63.424999999999997</v>
      </c>
      <c r="V54">
        <v>64.031999999999996</v>
      </c>
      <c r="W54">
        <v>64.581000000000003</v>
      </c>
      <c r="X54">
        <v>65.116</v>
      </c>
      <c r="Y54">
        <v>65.674999999999997</v>
      </c>
      <c r="Z54">
        <v>66.206000000000003</v>
      </c>
      <c r="AA54">
        <v>66.725999999999999</v>
      </c>
      <c r="AB54">
        <v>67.272999999999996</v>
      </c>
      <c r="AC54">
        <v>67.792000000000002</v>
      </c>
      <c r="AD54">
        <v>68.311000000000007</v>
      </c>
      <c r="AE54">
        <v>68.823999999999998</v>
      </c>
      <c r="AF54">
        <v>69.347999999999999</v>
      </c>
      <c r="AG54">
        <v>69.87</v>
      </c>
      <c r="AH54">
        <v>70.391999999999996</v>
      </c>
      <c r="AI54">
        <v>70.935000000000002</v>
      </c>
      <c r="AJ54">
        <v>71.465999999999994</v>
      </c>
    </row>
    <row r="55" spans="3:36" x14ac:dyDescent="0.25">
      <c r="C55" t="s">
        <v>843</v>
      </c>
      <c r="E55">
        <v>5.9139999999999997</v>
      </c>
      <c r="F55">
        <v>6.8310000000000004</v>
      </c>
      <c r="G55">
        <v>4.8179999999999996</v>
      </c>
      <c r="H55">
        <v>4.13</v>
      </c>
      <c r="I55">
        <v>3.49</v>
      </c>
      <c r="J55">
        <v>3.4380000000000002</v>
      </c>
      <c r="K55">
        <v>3.61</v>
      </c>
      <c r="L55">
        <v>3.7989999999999999</v>
      </c>
      <c r="M55">
        <v>3.99</v>
      </c>
      <c r="N55">
        <v>4.1609999999999996</v>
      </c>
      <c r="O55">
        <v>4.3380000000000001</v>
      </c>
      <c r="P55">
        <v>4.5049999999999999</v>
      </c>
      <c r="Q55">
        <v>4.6440000000000001</v>
      </c>
      <c r="R55">
        <v>4.7729999999999997</v>
      </c>
      <c r="S55">
        <v>4.8879999999999999</v>
      </c>
      <c r="T55">
        <v>4.99</v>
      </c>
      <c r="U55">
        <v>5.0730000000000004</v>
      </c>
      <c r="V55">
        <v>5.14</v>
      </c>
      <c r="W55">
        <v>5.1909999999999998</v>
      </c>
      <c r="X55">
        <v>5.242</v>
      </c>
      <c r="Y55">
        <v>5.2930000000000001</v>
      </c>
      <c r="Z55">
        <v>5.3410000000000002</v>
      </c>
      <c r="AA55">
        <v>5.3869999999999996</v>
      </c>
      <c r="AB55">
        <v>5.4379999999999997</v>
      </c>
      <c r="AC55">
        <v>5.4859999999999998</v>
      </c>
      <c r="AD55">
        <v>5.5339999999999998</v>
      </c>
      <c r="AE55">
        <v>5.5810000000000004</v>
      </c>
      <c r="AF55">
        <v>5.6289999999999996</v>
      </c>
      <c r="AG55">
        <v>5.6760000000000002</v>
      </c>
      <c r="AH55">
        <v>5.7240000000000002</v>
      </c>
      <c r="AI55">
        <v>5.774</v>
      </c>
      <c r="AJ55">
        <v>5.8220000000000001</v>
      </c>
    </row>
    <row r="56" spans="3:36" x14ac:dyDescent="0.25">
      <c r="C56" t="s">
        <v>1002</v>
      </c>
    </row>
    <row r="57" spans="3:36" x14ac:dyDescent="0.25">
      <c r="C57" t="s">
        <v>70</v>
      </c>
      <c r="E57">
        <v>52.762999999999998</v>
      </c>
      <c r="F57">
        <v>55.540999999999997</v>
      </c>
      <c r="G57">
        <v>54.518000000000001</v>
      </c>
      <c r="H57">
        <v>50.442</v>
      </c>
      <c r="I57">
        <v>53.454000000000001</v>
      </c>
      <c r="J57">
        <v>56.289000000000001</v>
      </c>
      <c r="K57">
        <v>56.506</v>
      </c>
      <c r="L57">
        <v>56.947000000000003</v>
      </c>
      <c r="M57">
        <v>57.442999999999998</v>
      </c>
      <c r="N57">
        <v>57.762</v>
      </c>
      <c r="O57">
        <v>58.238</v>
      </c>
      <c r="P57">
        <v>58.713000000000001</v>
      </c>
      <c r="Q57">
        <v>59.030999999999999</v>
      </c>
      <c r="R57">
        <v>59.408000000000001</v>
      </c>
      <c r="S57">
        <v>59.81</v>
      </c>
      <c r="T57">
        <v>60.295999999999999</v>
      </c>
      <c r="U57">
        <v>60.805</v>
      </c>
      <c r="V57">
        <v>61.374000000000002</v>
      </c>
      <c r="W57">
        <v>61.9</v>
      </c>
      <c r="X57">
        <v>62.42</v>
      </c>
      <c r="Y57">
        <v>62.959000000000003</v>
      </c>
      <c r="Z57">
        <v>63.457000000000001</v>
      </c>
      <c r="AA57">
        <v>63.945</v>
      </c>
      <c r="AB57">
        <v>64.471000000000004</v>
      </c>
      <c r="AC57">
        <v>64.971000000000004</v>
      </c>
      <c r="AD57">
        <v>65.47</v>
      </c>
      <c r="AE57">
        <v>65.962999999999994</v>
      </c>
      <c r="AF57">
        <v>66.465000000000003</v>
      </c>
      <c r="AG57">
        <v>66.962999999999994</v>
      </c>
      <c r="AH57">
        <v>67.463999999999999</v>
      </c>
      <c r="AI57">
        <v>67.984999999999999</v>
      </c>
      <c r="AJ57">
        <v>68.492000000000004</v>
      </c>
    </row>
    <row r="58" spans="3:36" x14ac:dyDescent="0.25">
      <c r="C58" t="s">
        <v>840</v>
      </c>
      <c r="E58">
        <v>20.523</v>
      </c>
      <c r="F58">
        <v>21.844999999999999</v>
      </c>
      <c r="G58">
        <v>22.361000000000001</v>
      </c>
      <c r="H58">
        <v>20.648</v>
      </c>
      <c r="I58">
        <v>21.071999999999999</v>
      </c>
      <c r="J58">
        <v>21.555</v>
      </c>
      <c r="K58">
        <v>21.831</v>
      </c>
      <c r="L58">
        <v>22.193000000000001</v>
      </c>
      <c r="M58">
        <v>22.573</v>
      </c>
      <c r="N58">
        <v>22.873999999999999</v>
      </c>
      <c r="O58">
        <v>23.231000000000002</v>
      </c>
      <c r="P58">
        <v>23.573</v>
      </c>
      <c r="Q58">
        <v>23.829000000000001</v>
      </c>
      <c r="R58">
        <v>24.088000000000001</v>
      </c>
      <c r="S58">
        <v>24.329000000000001</v>
      </c>
      <c r="T58">
        <v>24.573</v>
      </c>
      <c r="U58">
        <v>24.797999999999998</v>
      </c>
      <c r="V58">
        <v>25.02</v>
      </c>
      <c r="W58">
        <v>25.210999999999999</v>
      </c>
      <c r="X58">
        <v>25.401</v>
      </c>
      <c r="Y58">
        <v>25.6</v>
      </c>
      <c r="Z58">
        <v>25.78</v>
      </c>
      <c r="AA58">
        <v>25.952000000000002</v>
      </c>
      <c r="AB58">
        <v>26.14</v>
      </c>
      <c r="AC58">
        <v>26.312999999999999</v>
      </c>
      <c r="AD58">
        <v>26.483000000000001</v>
      </c>
      <c r="AE58">
        <v>26.649000000000001</v>
      </c>
      <c r="AF58">
        <v>26.815999999999999</v>
      </c>
      <c r="AG58">
        <v>26.981000000000002</v>
      </c>
      <c r="AH58">
        <v>27.146999999999998</v>
      </c>
      <c r="AI58">
        <v>27.318000000000001</v>
      </c>
      <c r="AJ58">
        <v>27.48</v>
      </c>
    </row>
    <row r="59" spans="3:36" x14ac:dyDescent="0.25">
      <c r="C59" t="s">
        <v>841</v>
      </c>
      <c r="E59">
        <v>18.327999999999999</v>
      </c>
      <c r="F59">
        <v>17.154</v>
      </c>
      <c r="G59">
        <v>18.692</v>
      </c>
      <c r="H59">
        <v>18.067</v>
      </c>
      <c r="I59">
        <v>18.898</v>
      </c>
      <c r="J59">
        <v>18.901</v>
      </c>
      <c r="K59">
        <v>19.100999999999999</v>
      </c>
      <c r="L59">
        <v>19.372</v>
      </c>
      <c r="M59">
        <v>19.66</v>
      </c>
      <c r="N59">
        <v>19.893999999999998</v>
      </c>
      <c r="O59">
        <v>20.166</v>
      </c>
      <c r="P59">
        <v>20.427</v>
      </c>
      <c r="Q59">
        <v>20.641999999999999</v>
      </c>
      <c r="R59">
        <v>20.853999999999999</v>
      </c>
      <c r="S59">
        <v>21.053999999999998</v>
      </c>
      <c r="T59">
        <v>21.263999999999999</v>
      </c>
      <c r="U59">
        <v>21.462</v>
      </c>
      <c r="V59">
        <v>21.655000000000001</v>
      </c>
      <c r="W59">
        <v>21.826000000000001</v>
      </c>
      <c r="X59">
        <v>21.992000000000001</v>
      </c>
      <c r="Y59">
        <v>22.167999999999999</v>
      </c>
      <c r="Z59">
        <v>22.332999999999998</v>
      </c>
      <c r="AA59">
        <v>22.494</v>
      </c>
      <c r="AB59">
        <v>22.664000000000001</v>
      </c>
      <c r="AC59">
        <v>22.824000000000002</v>
      </c>
      <c r="AD59">
        <v>22.983000000000001</v>
      </c>
      <c r="AE59">
        <v>23.14</v>
      </c>
      <c r="AF59">
        <v>23.3</v>
      </c>
      <c r="AG59">
        <v>23.46</v>
      </c>
      <c r="AH59">
        <v>23.62</v>
      </c>
      <c r="AI59">
        <v>23.786000000000001</v>
      </c>
      <c r="AJ59">
        <v>23.948</v>
      </c>
    </row>
    <row r="60" spans="3:36" x14ac:dyDescent="0.25">
      <c r="C60" t="s">
        <v>842</v>
      </c>
      <c r="E60">
        <v>1.764</v>
      </c>
      <c r="F60">
        <v>1.52</v>
      </c>
      <c r="G60">
        <v>1.2909999999999999</v>
      </c>
      <c r="H60">
        <v>2.2040000000000002</v>
      </c>
      <c r="I60">
        <v>2.1219999999999999</v>
      </c>
      <c r="J60">
        <v>0.80100000000000005</v>
      </c>
      <c r="K60">
        <v>1.738</v>
      </c>
      <c r="L60">
        <v>1.7569999999999999</v>
      </c>
      <c r="M60">
        <v>1.7769999999999999</v>
      </c>
      <c r="N60">
        <v>1.79</v>
      </c>
      <c r="O60">
        <v>1.8089999999999999</v>
      </c>
      <c r="P60">
        <v>1.827</v>
      </c>
      <c r="Q60">
        <v>1.8380000000000001</v>
      </c>
      <c r="R60">
        <v>1.851</v>
      </c>
      <c r="S60">
        <v>1.865</v>
      </c>
      <c r="T60">
        <v>1.88</v>
      </c>
      <c r="U60">
        <v>1.895</v>
      </c>
      <c r="V60">
        <v>1.913</v>
      </c>
      <c r="W60">
        <v>1.927</v>
      </c>
      <c r="X60">
        <v>1.9419999999999999</v>
      </c>
      <c r="Y60">
        <v>1.9570000000000001</v>
      </c>
      <c r="Z60">
        <v>1.9710000000000001</v>
      </c>
      <c r="AA60">
        <v>1.9830000000000001</v>
      </c>
      <c r="AB60">
        <v>1.998</v>
      </c>
      <c r="AC60">
        <v>2.012</v>
      </c>
      <c r="AD60">
        <v>2.0259999999999998</v>
      </c>
      <c r="AE60">
        <v>2.0390000000000001</v>
      </c>
      <c r="AF60">
        <v>2.0529999999999999</v>
      </c>
      <c r="AG60">
        <v>2.0659999999999998</v>
      </c>
      <c r="AH60">
        <v>2.08</v>
      </c>
      <c r="AI60">
        <v>2.0939999999999999</v>
      </c>
      <c r="AJ60">
        <v>2.1080000000000001</v>
      </c>
    </row>
    <row r="61" spans="3:36" x14ac:dyDescent="0.25">
      <c r="C61" t="s">
        <v>69</v>
      </c>
      <c r="E61">
        <v>0.17699999999999999</v>
      </c>
      <c r="F61">
        <v>0.188</v>
      </c>
      <c r="G61">
        <v>0.182</v>
      </c>
      <c r="H61">
        <v>0.18099999999999999</v>
      </c>
      <c r="I61">
        <v>0.188</v>
      </c>
      <c r="J61">
        <v>0.193</v>
      </c>
      <c r="K61">
        <v>0.19500000000000001</v>
      </c>
      <c r="L61">
        <v>0.19700000000000001</v>
      </c>
      <c r="M61">
        <v>0.2</v>
      </c>
      <c r="N61">
        <v>0.20200000000000001</v>
      </c>
      <c r="O61">
        <v>0.20499999999999999</v>
      </c>
      <c r="P61">
        <v>0.20699999999999999</v>
      </c>
      <c r="Q61">
        <v>0.20899999999999999</v>
      </c>
      <c r="R61">
        <v>0.21099999999999999</v>
      </c>
      <c r="S61">
        <v>0.21299999999999999</v>
      </c>
      <c r="T61">
        <v>0.215</v>
      </c>
      <c r="U61">
        <v>0.217</v>
      </c>
      <c r="V61">
        <v>0.219</v>
      </c>
      <c r="W61">
        <v>0.221</v>
      </c>
      <c r="X61">
        <v>0.223</v>
      </c>
      <c r="Y61">
        <v>0.224</v>
      </c>
      <c r="Z61">
        <v>0.22600000000000001</v>
      </c>
      <c r="AA61">
        <v>0.22800000000000001</v>
      </c>
      <c r="AB61">
        <v>0.23</v>
      </c>
      <c r="AC61">
        <v>0.23200000000000001</v>
      </c>
      <c r="AD61">
        <v>0.23300000000000001</v>
      </c>
      <c r="AE61">
        <v>0.23499999999999999</v>
      </c>
      <c r="AF61">
        <v>0.23699999999999999</v>
      </c>
      <c r="AG61">
        <v>0.23899999999999999</v>
      </c>
      <c r="AH61">
        <v>0.24</v>
      </c>
      <c r="AI61">
        <v>0.24199999999999999</v>
      </c>
      <c r="AJ61">
        <v>0.24399999999999999</v>
      </c>
    </row>
    <row r="62" spans="3:36" x14ac:dyDescent="0.25">
      <c r="C62" t="s">
        <v>843</v>
      </c>
      <c r="E62">
        <v>0.55500000000000005</v>
      </c>
      <c r="F62">
        <v>0.64200000000000002</v>
      </c>
      <c r="G62">
        <v>0.45200000000000001</v>
      </c>
      <c r="H62">
        <v>0.38700000000000001</v>
      </c>
      <c r="I62">
        <v>0.32700000000000001</v>
      </c>
      <c r="J62">
        <v>0.32200000000000001</v>
      </c>
      <c r="K62">
        <v>0.33900000000000002</v>
      </c>
      <c r="L62">
        <v>0.35599999999999998</v>
      </c>
      <c r="M62">
        <v>0.374</v>
      </c>
      <c r="N62">
        <v>0.39</v>
      </c>
      <c r="O62">
        <v>0.40699999999999997</v>
      </c>
      <c r="P62">
        <v>0.42299999999999999</v>
      </c>
      <c r="Q62">
        <v>0.436</v>
      </c>
      <c r="R62">
        <v>0.44800000000000001</v>
      </c>
      <c r="S62">
        <v>0.45900000000000002</v>
      </c>
      <c r="T62">
        <v>0.46800000000000003</v>
      </c>
      <c r="U62">
        <v>0.47599999999999998</v>
      </c>
      <c r="V62">
        <v>0.48199999999999998</v>
      </c>
      <c r="W62">
        <v>0.48699999999999999</v>
      </c>
      <c r="X62">
        <v>0.49199999999999999</v>
      </c>
      <c r="Y62">
        <v>0.497</v>
      </c>
      <c r="Z62">
        <v>0.501</v>
      </c>
      <c r="AA62">
        <v>0.50600000000000001</v>
      </c>
      <c r="AB62">
        <v>0.51</v>
      </c>
      <c r="AC62">
        <v>0.51500000000000001</v>
      </c>
      <c r="AD62">
        <v>0.51900000000000002</v>
      </c>
      <c r="AE62">
        <v>0.52400000000000002</v>
      </c>
      <c r="AF62">
        <v>0.52800000000000002</v>
      </c>
      <c r="AG62">
        <v>0.53300000000000003</v>
      </c>
      <c r="AH62">
        <v>0.53700000000000003</v>
      </c>
      <c r="AI62">
        <v>0.54200000000000004</v>
      </c>
      <c r="AJ62">
        <v>0.54700000000000004</v>
      </c>
    </row>
    <row r="63" spans="3:36" x14ac:dyDescent="0.25">
      <c r="C63" t="s">
        <v>1003</v>
      </c>
    </row>
    <row r="64" spans="3:36" x14ac:dyDescent="0.25">
      <c r="C64" t="s">
        <v>70</v>
      </c>
      <c r="E64">
        <v>124.97</v>
      </c>
      <c r="F64">
        <v>131.74799999999999</v>
      </c>
      <c r="G64">
        <v>129.55699999999999</v>
      </c>
      <c r="H64">
        <v>119.97</v>
      </c>
      <c r="I64">
        <v>127.062</v>
      </c>
      <c r="J64">
        <v>133.62</v>
      </c>
      <c r="K64">
        <v>134.04900000000001</v>
      </c>
      <c r="L64">
        <v>135.07599999999999</v>
      </c>
      <c r="M64">
        <v>136.239</v>
      </c>
      <c r="N64">
        <v>136.97</v>
      </c>
      <c r="O64">
        <v>138.10400000000001</v>
      </c>
      <c r="P64">
        <v>139.196</v>
      </c>
      <c r="Q64">
        <v>139.946</v>
      </c>
      <c r="R64">
        <v>141.19999999999999</v>
      </c>
      <c r="S64">
        <v>142.054</v>
      </c>
      <c r="T64">
        <v>143.18600000000001</v>
      </c>
      <c r="U64">
        <v>144.38</v>
      </c>
      <c r="V64">
        <v>145.715</v>
      </c>
      <c r="W64">
        <v>147.09700000000001</v>
      </c>
      <c r="X64">
        <v>148.46100000000001</v>
      </c>
      <c r="Y64">
        <v>149.83799999999999</v>
      </c>
      <c r="Z64">
        <v>151.09</v>
      </c>
      <c r="AA64">
        <v>152.23400000000001</v>
      </c>
      <c r="AB64">
        <v>153.46899999999999</v>
      </c>
      <c r="AC64">
        <v>154.643</v>
      </c>
      <c r="AD64">
        <v>155.81299999999999</v>
      </c>
      <c r="AE64">
        <v>156.96899999999999</v>
      </c>
      <c r="AF64">
        <v>158.14500000000001</v>
      </c>
      <c r="AG64">
        <v>159.31399999999999</v>
      </c>
      <c r="AH64">
        <v>160.488</v>
      </c>
      <c r="AI64">
        <v>161.70699999999999</v>
      </c>
      <c r="AJ64">
        <v>162.893</v>
      </c>
    </row>
    <row r="65" spans="3:36" x14ac:dyDescent="0.25">
      <c r="C65" t="s">
        <v>840</v>
      </c>
      <c r="E65">
        <v>62.999000000000002</v>
      </c>
      <c r="F65">
        <v>67.602000000000004</v>
      </c>
      <c r="G65">
        <v>67.858999999999995</v>
      </c>
      <c r="H65">
        <v>60.917999999999999</v>
      </c>
      <c r="I65">
        <v>62.011000000000003</v>
      </c>
      <c r="J65">
        <v>63.28</v>
      </c>
      <c r="K65">
        <v>64.045000000000002</v>
      </c>
      <c r="L65">
        <v>65.043999999999997</v>
      </c>
      <c r="M65">
        <v>66.11</v>
      </c>
      <c r="N65">
        <v>66.899000000000001</v>
      </c>
      <c r="O65">
        <v>67.942999999999998</v>
      </c>
      <c r="P65">
        <v>68.811000000000007</v>
      </c>
      <c r="Q65">
        <v>69.531000000000006</v>
      </c>
      <c r="R65">
        <v>71.343999999999994</v>
      </c>
      <c r="S65">
        <v>71.531000000000006</v>
      </c>
      <c r="T65">
        <v>71.887</v>
      </c>
      <c r="U65">
        <v>72.153999999999996</v>
      </c>
      <c r="V65">
        <v>72.418999999999997</v>
      </c>
      <c r="W65">
        <v>73.096999999999994</v>
      </c>
      <c r="X65">
        <v>73.798000000000002</v>
      </c>
      <c r="Y65">
        <v>74.456000000000003</v>
      </c>
      <c r="Z65">
        <v>74.977999999999994</v>
      </c>
      <c r="AA65">
        <v>75.19</v>
      </c>
      <c r="AB65">
        <v>75.42</v>
      </c>
      <c r="AC65">
        <v>75.575999999999993</v>
      </c>
      <c r="AD65">
        <v>75.703999999999994</v>
      </c>
      <c r="AE65">
        <v>75.828000000000003</v>
      </c>
      <c r="AF65">
        <v>75.942999999999998</v>
      </c>
      <c r="AG65">
        <v>76.066999999999993</v>
      </c>
      <c r="AH65">
        <v>76.197999999999993</v>
      </c>
      <c r="AI65">
        <v>76.33</v>
      </c>
      <c r="AJ65">
        <v>76.430000000000007</v>
      </c>
    </row>
    <row r="66" spans="3:36" x14ac:dyDescent="0.25">
      <c r="C66" t="s">
        <v>841</v>
      </c>
      <c r="E66">
        <v>225.51499999999999</v>
      </c>
      <c r="F66">
        <v>212.34</v>
      </c>
      <c r="G66">
        <v>232.352</v>
      </c>
      <c r="H66">
        <v>223.02600000000001</v>
      </c>
      <c r="I66">
        <v>232.03200000000001</v>
      </c>
      <c r="J66">
        <v>230.69300000000001</v>
      </c>
      <c r="K66">
        <v>232.785</v>
      </c>
      <c r="L66">
        <v>235.876</v>
      </c>
      <c r="M66">
        <v>239.11199999999999</v>
      </c>
      <c r="N66">
        <v>241.71199999999999</v>
      </c>
      <c r="O66">
        <v>244.99</v>
      </c>
      <c r="P66">
        <v>247.83500000000001</v>
      </c>
      <c r="Q66">
        <v>250.39599999999999</v>
      </c>
      <c r="R66">
        <v>255.46</v>
      </c>
      <c r="S66">
        <v>257.15699999999998</v>
      </c>
      <c r="T66">
        <v>259.63499999999999</v>
      </c>
      <c r="U66">
        <v>261.959</v>
      </c>
      <c r="V66">
        <v>264.13200000000001</v>
      </c>
      <c r="W66">
        <v>267.11599999999999</v>
      </c>
      <c r="X66">
        <v>270.036</v>
      </c>
      <c r="Y66">
        <v>272.71199999999999</v>
      </c>
      <c r="Z66">
        <v>275.17399999999998</v>
      </c>
      <c r="AA66">
        <v>277</v>
      </c>
      <c r="AB66">
        <v>278.75700000000001</v>
      </c>
      <c r="AC66">
        <v>280.54300000000001</v>
      </c>
      <c r="AD66">
        <v>282.27600000000001</v>
      </c>
      <c r="AE66">
        <v>283.803</v>
      </c>
      <c r="AF66">
        <v>285.56799999999998</v>
      </c>
      <c r="AG66">
        <v>287.32499999999999</v>
      </c>
      <c r="AH66">
        <v>288.87900000000002</v>
      </c>
      <c r="AI66">
        <v>290.726</v>
      </c>
      <c r="AJ66">
        <v>292.50900000000001</v>
      </c>
    </row>
    <row r="67" spans="3:36" x14ac:dyDescent="0.25">
      <c r="C67" t="s">
        <v>842</v>
      </c>
      <c r="E67">
        <v>42.034999999999997</v>
      </c>
      <c r="F67">
        <v>41.698</v>
      </c>
      <c r="G67">
        <v>39.609000000000002</v>
      </c>
      <c r="H67">
        <v>64.736000000000004</v>
      </c>
      <c r="I67">
        <v>61.232999999999997</v>
      </c>
      <c r="J67">
        <v>22.792999999999999</v>
      </c>
      <c r="K67">
        <v>41.634</v>
      </c>
      <c r="L67">
        <v>42.039000000000001</v>
      </c>
      <c r="M67">
        <v>42.496000000000002</v>
      </c>
      <c r="N67">
        <v>42.728000000000002</v>
      </c>
      <c r="O67">
        <v>43.21</v>
      </c>
      <c r="P67">
        <v>43.536000000000001</v>
      </c>
      <c r="Q67">
        <v>43.783999999999999</v>
      </c>
      <c r="R67">
        <v>45.255000000000003</v>
      </c>
      <c r="S67">
        <v>45.274999999999999</v>
      </c>
      <c r="T67">
        <v>45.604999999999997</v>
      </c>
      <c r="U67">
        <v>45.917999999999999</v>
      </c>
      <c r="V67">
        <v>46.256999999999998</v>
      </c>
      <c r="W67">
        <v>47.023000000000003</v>
      </c>
      <c r="X67">
        <v>47.779000000000003</v>
      </c>
      <c r="Y67">
        <v>48.414000000000001</v>
      </c>
      <c r="Z67">
        <v>48.933999999999997</v>
      </c>
      <c r="AA67">
        <v>49.173000000000002</v>
      </c>
      <c r="AB67">
        <v>49.430999999999997</v>
      </c>
      <c r="AC67">
        <v>49.676000000000002</v>
      </c>
      <c r="AD67">
        <v>49.914999999999999</v>
      </c>
      <c r="AE67">
        <v>50.122999999999998</v>
      </c>
      <c r="AF67">
        <v>50.353999999999999</v>
      </c>
      <c r="AG67">
        <v>50.587000000000003</v>
      </c>
      <c r="AH67">
        <v>50.805999999999997</v>
      </c>
      <c r="AI67">
        <v>51.046999999999997</v>
      </c>
      <c r="AJ67">
        <v>51.261000000000003</v>
      </c>
    </row>
    <row r="68" spans="3:36" x14ac:dyDescent="0.25">
      <c r="C68" t="s">
        <v>843</v>
      </c>
      <c r="E68">
        <v>8.0180000000000007</v>
      </c>
      <c r="F68">
        <v>9.2629999999999999</v>
      </c>
      <c r="G68">
        <v>6.5330000000000004</v>
      </c>
      <c r="H68">
        <v>5.5949999999999998</v>
      </c>
      <c r="I68">
        <v>4.7279999999999998</v>
      </c>
      <c r="J68">
        <v>4.657</v>
      </c>
      <c r="K68">
        <v>4.8899999999999997</v>
      </c>
      <c r="L68">
        <v>5.1459999999999999</v>
      </c>
      <c r="M68">
        <v>5.4050000000000002</v>
      </c>
      <c r="N68">
        <v>5.6360000000000001</v>
      </c>
      <c r="O68">
        <v>5.8769999999999998</v>
      </c>
      <c r="P68">
        <v>6.1040000000000001</v>
      </c>
      <c r="Q68">
        <v>6.2919999999999998</v>
      </c>
      <c r="R68">
        <v>6.4669999999999996</v>
      </c>
      <c r="S68">
        <v>6.6219999999999999</v>
      </c>
      <c r="T68">
        <v>6.7610000000000001</v>
      </c>
      <c r="U68">
        <v>6.8739999999999997</v>
      </c>
      <c r="V68">
        <v>6.9640000000000004</v>
      </c>
      <c r="W68">
        <v>7.0330000000000004</v>
      </c>
      <c r="X68">
        <v>7.1020000000000003</v>
      </c>
      <c r="Y68">
        <v>7.1719999999999997</v>
      </c>
      <c r="Z68">
        <v>7.2359999999999998</v>
      </c>
      <c r="AA68">
        <v>7.2990000000000004</v>
      </c>
      <c r="AB68">
        <v>7.367</v>
      </c>
      <c r="AC68">
        <v>7.4329999999999998</v>
      </c>
      <c r="AD68">
        <v>7.4980000000000002</v>
      </c>
      <c r="AE68">
        <v>7.5620000000000003</v>
      </c>
      <c r="AF68">
        <v>7.6269999999999998</v>
      </c>
      <c r="AG68">
        <v>7.6920000000000002</v>
      </c>
      <c r="AH68">
        <v>7.7569999999999997</v>
      </c>
      <c r="AI68">
        <v>7.8239999999999998</v>
      </c>
      <c r="AJ68">
        <v>7.89</v>
      </c>
    </row>
    <row r="69" spans="3:36" x14ac:dyDescent="0.25">
      <c r="C69" t="s">
        <v>845</v>
      </c>
      <c r="E69">
        <v>73.244</v>
      </c>
      <c r="F69">
        <v>76.801000000000002</v>
      </c>
      <c r="G69">
        <v>75.426000000000002</v>
      </c>
      <c r="H69">
        <v>68.876999999999995</v>
      </c>
      <c r="I69">
        <v>72.680999999999997</v>
      </c>
      <c r="J69">
        <v>75.241</v>
      </c>
      <c r="K69">
        <v>75.741</v>
      </c>
      <c r="L69">
        <v>76.540000000000006</v>
      </c>
      <c r="M69">
        <v>77.402000000000001</v>
      </c>
      <c r="N69">
        <v>78.022999999999996</v>
      </c>
      <c r="O69">
        <v>78.849000000000004</v>
      </c>
      <c r="P69">
        <v>79.646000000000001</v>
      </c>
      <c r="Q69">
        <v>80.302000000000007</v>
      </c>
      <c r="R69">
        <v>80.98</v>
      </c>
      <c r="S69">
        <v>81.641999999999996</v>
      </c>
      <c r="T69">
        <v>82.412000000000006</v>
      </c>
      <c r="U69">
        <v>83.191000000000003</v>
      </c>
      <c r="V69">
        <v>83.998999999999995</v>
      </c>
      <c r="W69">
        <v>84.747</v>
      </c>
      <c r="X69">
        <v>85.481999999999999</v>
      </c>
      <c r="Y69">
        <v>86.257999999999996</v>
      </c>
      <c r="Z69">
        <v>86.977000000000004</v>
      </c>
      <c r="AA69">
        <v>87.680999999999997</v>
      </c>
      <c r="AB69">
        <v>88.433000000000007</v>
      </c>
      <c r="AC69">
        <v>89.147999999999996</v>
      </c>
      <c r="AD69">
        <v>89.864000000000004</v>
      </c>
      <c r="AE69">
        <v>90.572999999999993</v>
      </c>
      <c r="AF69">
        <v>91.296000000000006</v>
      </c>
      <c r="AG69">
        <v>92.015000000000001</v>
      </c>
      <c r="AH69">
        <v>92.736999999999995</v>
      </c>
      <c r="AI69">
        <v>93.486999999999995</v>
      </c>
      <c r="AJ69">
        <v>94.221000000000004</v>
      </c>
    </row>
    <row r="70" spans="3:36" x14ac:dyDescent="0.25">
      <c r="C70" t="s">
        <v>69</v>
      </c>
      <c r="E70">
        <v>52.081000000000003</v>
      </c>
      <c r="F70">
        <v>55.280999999999999</v>
      </c>
      <c r="G70">
        <v>53.287999999999997</v>
      </c>
      <c r="H70">
        <v>53.054000000000002</v>
      </c>
      <c r="I70">
        <v>55.203000000000003</v>
      </c>
      <c r="J70">
        <v>56.634</v>
      </c>
      <c r="K70">
        <v>57.142000000000003</v>
      </c>
      <c r="L70">
        <v>57.866</v>
      </c>
      <c r="M70">
        <v>58.639000000000003</v>
      </c>
      <c r="N70">
        <v>59.231999999999999</v>
      </c>
      <c r="O70">
        <v>59.972999999999999</v>
      </c>
      <c r="P70">
        <v>60.671999999999997</v>
      </c>
      <c r="Q70">
        <v>61.247999999999998</v>
      </c>
      <c r="R70">
        <v>61.835999999999999</v>
      </c>
      <c r="S70">
        <v>62.408999999999999</v>
      </c>
      <c r="T70">
        <v>63.037999999999997</v>
      </c>
      <c r="U70">
        <v>63.642000000000003</v>
      </c>
      <c r="V70">
        <v>64.251000000000005</v>
      </c>
      <c r="W70">
        <v>64.802000000000007</v>
      </c>
      <c r="X70">
        <v>65.337999999999994</v>
      </c>
      <c r="Y70">
        <v>65.899000000000001</v>
      </c>
      <c r="Z70">
        <v>66.432000000000002</v>
      </c>
      <c r="AA70">
        <v>66.953999999999994</v>
      </c>
      <c r="AB70">
        <v>67.503</v>
      </c>
      <c r="AC70">
        <v>68.022999999999996</v>
      </c>
      <c r="AD70">
        <v>68.543999999999997</v>
      </c>
      <c r="AE70">
        <v>69.058999999999997</v>
      </c>
      <c r="AF70">
        <v>69.584999999999994</v>
      </c>
      <c r="AG70">
        <v>70.108000000000004</v>
      </c>
      <c r="AH70">
        <v>70.632000000000005</v>
      </c>
      <c r="AI70">
        <v>71.177000000000007</v>
      </c>
      <c r="AJ70">
        <v>71.709999999999994</v>
      </c>
    </row>
    <row r="71" spans="3:36" x14ac:dyDescent="0.25">
      <c r="C71" t="s">
        <v>838</v>
      </c>
      <c r="E71">
        <v>588.86199999999997</v>
      </c>
      <c r="F71">
        <v>594.73400000000004</v>
      </c>
      <c r="G71">
        <v>604.62199999999996</v>
      </c>
      <c r="H71">
        <v>596.17700000000002</v>
      </c>
      <c r="I71">
        <v>614.95100000000002</v>
      </c>
      <c r="J71">
        <v>586.91800000000001</v>
      </c>
      <c r="K71">
        <v>610.28599999999994</v>
      </c>
      <c r="L71">
        <v>617.58799999999997</v>
      </c>
      <c r="M71">
        <v>625.404</v>
      </c>
      <c r="N71">
        <v>631.20100000000002</v>
      </c>
      <c r="O71">
        <v>638.947</v>
      </c>
      <c r="P71">
        <v>645.79999999999995</v>
      </c>
      <c r="Q71">
        <v>651.5</v>
      </c>
      <c r="R71">
        <v>662.54100000000005</v>
      </c>
      <c r="S71">
        <v>666.68899999999996</v>
      </c>
      <c r="T71">
        <v>672.52499999999998</v>
      </c>
      <c r="U71">
        <v>678.11900000000003</v>
      </c>
      <c r="V71">
        <v>683.73599999999999</v>
      </c>
      <c r="W71">
        <v>690.91499999999996</v>
      </c>
      <c r="X71">
        <v>697.995</v>
      </c>
      <c r="Y71">
        <v>704.74900000000002</v>
      </c>
      <c r="Z71">
        <v>710.822</v>
      </c>
      <c r="AA71">
        <v>715.53099999999995</v>
      </c>
      <c r="AB71">
        <v>720.38099999999997</v>
      </c>
      <c r="AC71">
        <v>725.04300000000001</v>
      </c>
      <c r="AD71">
        <v>729.61400000000003</v>
      </c>
      <c r="AE71">
        <v>733.91700000000003</v>
      </c>
      <c r="AF71">
        <v>738.51800000000003</v>
      </c>
      <c r="AG71">
        <v>743.10799999999995</v>
      </c>
      <c r="AH71">
        <v>747.49699999999996</v>
      </c>
      <c r="AI71">
        <v>752.29899999999998</v>
      </c>
      <c r="AJ71">
        <v>756.91399999999999</v>
      </c>
    </row>
    <row r="72" spans="3:36" x14ac:dyDescent="0.25">
      <c r="C72" t="s">
        <v>996</v>
      </c>
    </row>
    <row r="73" spans="3:36" x14ac:dyDescent="0.25">
      <c r="C73" t="s">
        <v>1004</v>
      </c>
    </row>
    <row r="74" spans="3:36" x14ac:dyDescent="0.25">
      <c r="C74" t="s">
        <v>996</v>
      </c>
    </row>
    <row r="75" spans="3:36" x14ac:dyDescent="0.25">
      <c r="C75" t="s">
        <v>1005</v>
      </c>
    </row>
    <row r="76" spans="3:36" x14ac:dyDescent="0.25">
      <c r="C76" t="s">
        <v>55</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row>
    <row r="77" spans="3:36" x14ac:dyDescent="0.25">
      <c r="C77" t="s">
        <v>831</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row>
    <row r="78" spans="3:36" x14ac:dyDescent="0.25">
      <c r="C78" t="s">
        <v>846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row>
    <row r="79" spans="3:36" x14ac:dyDescent="0.25">
      <c r="C79" t="s">
        <v>64</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row>
    <row r="80" spans="3:36" x14ac:dyDescent="0.25">
      <c r="C80" t="s">
        <v>833</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row>
    <row r="81" spans="3:36" x14ac:dyDescent="0.25">
      <c r="C81" t="s">
        <v>834</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row>
    <row r="82" spans="3:36" x14ac:dyDescent="0.25">
      <c r="C82" t="s">
        <v>42</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row>
    <row r="83" spans="3:36" x14ac:dyDescent="0.25">
      <c r="C83" t="s">
        <v>40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3:36" x14ac:dyDescent="0.25">
      <c r="C84" t="s">
        <v>838</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row>
    <row r="85" spans="3:36" x14ac:dyDescent="0.25">
      <c r="C85" t="s">
        <v>996</v>
      </c>
    </row>
    <row r="86" spans="3:36" x14ac:dyDescent="0.25">
      <c r="C86" t="s">
        <v>996</v>
      </c>
    </row>
    <row r="87" spans="3:36" x14ac:dyDescent="0.25">
      <c r="C87" t="s">
        <v>1006</v>
      </c>
    </row>
    <row r="88" spans="3:36" x14ac:dyDescent="0.25">
      <c r="C88" t="s">
        <v>53</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3:36" x14ac:dyDescent="0.25">
      <c r="C89" t="s">
        <v>54</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1007</v>
      </c>
    </row>
    <row r="90" spans="3:36" x14ac:dyDescent="0.25">
      <c r="C90" t="s">
        <v>43</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row>
    <row r="91" spans="3:36" x14ac:dyDescent="0.25">
      <c r="C91" t="s">
        <v>847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row>
    <row r="92" spans="3:36" x14ac:dyDescent="0.25">
      <c r="C92" t="s">
        <v>848</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row>
    <row r="93" spans="3:36" x14ac:dyDescent="0.25">
      <c r="C93" t="s">
        <v>42</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3:36" x14ac:dyDescent="0.25">
      <c r="C94" t="s">
        <v>849</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t="s">
        <v>1008</v>
      </c>
    </row>
    <row r="95" spans="3:36" x14ac:dyDescent="0.25">
      <c r="C95" t="s">
        <v>850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row>
    <row r="96" spans="3:36" x14ac:dyDescent="0.25">
      <c r="C96" t="s">
        <v>851</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t="s">
        <v>1009</v>
      </c>
    </row>
    <row r="97" spans="3:36" x14ac:dyDescent="0.25">
      <c r="C97" t="s">
        <v>55</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row>
    <row r="98" spans="3:36" x14ac:dyDescent="0.25">
      <c r="C98" t="s">
        <v>1010</v>
      </c>
    </row>
    <row r="99" spans="3:36" x14ac:dyDescent="0.25">
      <c r="C99" t="s">
        <v>53</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row>
    <row r="100" spans="3:36" x14ac:dyDescent="0.25">
      <c r="C100" t="s">
        <v>54</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1007</v>
      </c>
    </row>
    <row r="101" spans="3:36" x14ac:dyDescent="0.25">
      <c r="C101" t="s">
        <v>43</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row>
    <row r="102" spans="3:36" x14ac:dyDescent="0.25">
      <c r="C102" t="s">
        <v>847</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row>
    <row r="103" spans="3:36" x14ac:dyDescent="0.25">
      <c r="C103" t="s">
        <v>848</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3:36" x14ac:dyDescent="0.25">
      <c r="C104" t="s">
        <v>42</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3:36" x14ac:dyDescent="0.25">
      <c r="C105" t="s">
        <v>849</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1008</v>
      </c>
    </row>
    <row r="106" spans="3:36" x14ac:dyDescent="0.25">
      <c r="C106" t="s">
        <v>850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row>
    <row r="107" spans="3:36" x14ac:dyDescent="0.25">
      <c r="C107" t="s">
        <v>851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1009</v>
      </c>
    </row>
    <row r="108" spans="3:36" x14ac:dyDescent="0.25">
      <c r="C108" t="s">
        <v>55</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row>
    <row r="109" spans="3:36" x14ac:dyDescent="0.25">
      <c r="C109" t="s">
        <v>996</v>
      </c>
    </row>
    <row r="110" spans="3:36" x14ac:dyDescent="0.25">
      <c r="C110" t="s">
        <v>852</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row>
    <row r="111" spans="3:36" x14ac:dyDescent="0.25">
      <c r="C111" t="s">
        <v>853</v>
      </c>
      <c r="E111">
        <v>7.6</v>
      </c>
      <c r="F111">
        <v>7.8</v>
      </c>
      <c r="G111">
        <v>8.1999999999999993</v>
      </c>
      <c r="H111">
        <v>8.1999999999999993</v>
      </c>
      <c r="I111">
        <v>8.3000000000000007</v>
      </c>
      <c r="J111">
        <v>8.3000000000000007</v>
      </c>
      <c r="K111">
        <v>8.3000000000000007</v>
      </c>
      <c r="L111">
        <v>8.3000000000000007</v>
      </c>
      <c r="M111">
        <v>8.3000000000000007</v>
      </c>
      <c r="N111">
        <v>8.3000000000000007</v>
      </c>
      <c r="O111">
        <v>8.3000000000000007</v>
      </c>
      <c r="P111">
        <v>8.3000000000000007</v>
      </c>
      <c r="Q111">
        <v>8.3000000000000007</v>
      </c>
      <c r="R111">
        <v>8.3000000000000007</v>
      </c>
      <c r="S111">
        <v>8.3000000000000007</v>
      </c>
      <c r="T111">
        <v>8.3000000000000007</v>
      </c>
      <c r="U111">
        <v>8.3000000000000007</v>
      </c>
      <c r="V111">
        <v>8.3000000000000007</v>
      </c>
      <c r="W111">
        <v>8.3000000000000007</v>
      </c>
      <c r="X111">
        <v>8.3000000000000007</v>
      </c>
      <c r="Y111">
        <v>8.3000000000000007</v>
      </c>
      <c r="Z111">
        <v>8.3000000000000007</v>
      </c>
      <c r="AA111">
        <v>8.3000000000000007</v>
      </c>
      <c r="AB111">
        <v>8.3000000000000007</v>
      </c>
      <c r="AC111">
        <v>8.3000000000000007</v>
      </c>
      <c r="AD111">
        <v>8.3000000000000007</v>
      </c>
      <c r="AE111">
        <v>8.3000000000000007</v>
      </c>
      <c r="AF111">
        <v>8.3000000000000007</v>
      </c>
      <c r="AG111">
        <v>8.3000000000000007</v>
      </c>
      <c r="AH111">
        <v>8.3000000000000007</v>
      </c>
      <c r="AI111">
        <v>8.3000000000000007</v>
      </c>
      <c r="AJ111">
        <v>8.3000000000000007</v>
      </c>
    </row>
    <row r="112" spans="3:36" x14ac:dyDescent="0.25">
      <c r="C112" t="s">
        <v>854</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row>
    <row r="113" spans="3:36" x14ac:dyDescent="0.25">
      <c r="C113" t="s">
        <v>855</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row>
    <row r="114" spans="3:36" x14ac:dyDescent="0.25">
      <c r="C114" t="s">
        <v>856</v>
      </c>
      <c r="E114">
        <v>0.2</v>
      </c>
      <c r="F114">
        <v>0.2</v>
      </c>
      <c r="G114">
        <v>0.2</v>
      </c>
      <c r="H114">
        <v>0.1</v>
      </c>
      <c r="I114">
        <v>0.1</v>
      </c>
      <c r="J114">
        <v>0.2</v>
      </c>
      <c r="K114">
        <v>0.2</v>
      </c>
      <c r="L114">
        <v>0.2</v>
      </c>
      <c r="M114">
        <v>0.2</v>
      </c>
      <c r="N114">
        <v>0.2</v>
      </c>
      <c r="O114">
        <v>0.2</v>
      </c>
      <c r="P114">
        <v>0.2</v>
      </c>
      <c r="Q114">
        <v>0.2</v>
      </c>
      <c r="R114">
        <v>0.3</v>
      </c>
      <c r="S114">
        <v>0.3</v>
      </c>
      <c r="T114">
        <v>0.3</v>
      </c>
      <c r="U114">
        <v>0.3</v>
      </c>
      <c r="V114">
        <v>0.3</v>
      </c>
      <c r="W114">
        <v>0.3</v>
      </c>
      <c r="X114">
        <v>0.4</v>
      </c>
      <c r="Y114">
        <v>0.4</v>
      </c>
      <c r="Z114">
        <v>0.4</v>
      </c>
      <c r="AA114">
        <v>0.4</v>
      </c>
      <c r="AB114">
        <v>0.4</v>
      </c>
      <c r="AC114">
        <v>0.5</v>
      </c>
      <c r="AD114">
        <v>0.5</v>
      </c>
      <c r="AE114">
        <v>0.5</v>
      </c>
      <c r="AF114">
        <v>0.5</v>
      </c>
      <c r="AG114">
        <v>0.5</v>
      </c>
      <c r="AH114">
        <v>0.6</v>
      </c>
      <c r="AI114">
        <v>0.6</v>
      </c>
      <c r="AJ114">
        <v>0.6</v>
      </c>
    </row>
    <row r="115" spans="3:36" x14ac:dyDescent="0.25">
      <c r="C115" t="s">
        <v>996</v>
      </c>
    </row>
    <row r="116" spans="3:36" x14ac:dyDescent="0.25">
      <c r="C116" t="s">
        <v>1011</v>
      </c>
    </row>
    <row r="117" spans="3:36" x14ac:dyDescent="0.25">
      <c r="C117" t="s">
        <v>1012</v>
      </c>
    </row>
    <row r="118" spans="3:36" x14ac:dyDescent="0.25">
      <c r="C118" t="s">
        <v>857</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row>
    <row r="119" spans="3:36" x14ac:dyDescent="0.25">
      <c r="C119" t="s">
        <v>858</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1013</v>
      </c>
    </row>
    <row r="120" spans="3:36" x14ac:dyDescent="0.25">
      <c r="C120" t="s">
        <v>859</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t="s">
        <v>1009</v>
      </c>
    </row>
    <row r="121" spans="3:36" x14ac:dyDescent="0.25">
      <c r="C121" t="s">
        <v>860</v>
      </c>
      <c r="E121">
        <v>61.4</v>
      </c>
      <c r="F121">
        <v>72.400000000000006</v>
      </c>
      <c r="G121">
        <v>97.3</v>
      </c>
      <c r="H121">
        <v>113.3</v>
      </c>
      <c r="I121">
        <v>113.3</v>
      </c>
      <c r="J121">
        <v>113.3</v>
      </c>
      <c r="K121">
        <v>113.3</v>
      </c>
      <c r="L121">
        <v>113.3</v>
      </c>
      <c r="M121">
        <v>113.3</v>
      </c>
      <c r="N121">
        <v>113.3</v>
      </c>
      <c r="O121">
        <v>113.3</v>
      </c>
      <c r="P121">
        <v>113.3</v>
      </c>
      <c r="Q121">
        <v>113.3</v>
      </c>
      <c r="R121">
        <v>113.3</v>
      </c>
      <c r="S121">
        <v>113.3</v>
      </c>
      <c r="T121">
        <v>113.3</v>
      </c>
      <c r="U121">
        <v>113.3</v>
      </c>
      <c r="V121">
        <v>113.3</v>
      </c>
      <c r="W121">
        <v>113.3</v>
      </c>
      <c r="X121">
        <v>113.3</v>
      </c>
      <c r="Y121">
        <v>113.3</v>
      </c>
      <c r="Z121">
        <v>113.3</v>
      </c>
      <c r="AA121">
        <v>113.3</v>
      </c>
      <c r="AB121">
        <v>113.3</v>
      </c>
      <c r="AC121">
        <v>113.3</v>
      </c>
      <c r="AD121">
        <v>113.3</v>
      </c>
      <c r="AE121">
        <v>113.3</v>
      </c>
      <c r="AF121">
        <v>113.3</v>
      </c>
      <c r="AG121">
        <v>113.3</v>
      </c>
      <c r="AH121">
        <v>113.3</v>
      </c>
      <c r="AI121">
        <v>113.3</v>
      </c>
      <c r="AJ121">
        <v>113.3</v>
      </c>
    </row>
    <row r="122" spans="3:36" x14ac:dyDescent="0.25">
      <c r="C122" t="s">
        <v>838</v>
      </c>
      <c r="E122">
        <v>61.4</v>
      </c>
      <c r="F122">
        <v>72.400000000000006</v>
      </c>
      <c r="G122">
        <v>97.3</v>
      </c>
      <c r="H122">
        <v>113.3</v>
      </c>
      <c r="I122">
        <v>113.3</v>
      </c>
      <c r="J122">
        <v>113.3</v>
      </c>
      <c r="K122">
        <v>113.3</v>
      </c>
      <c r="L122">
        <v>113.3</v>
      </c>
      <c r="M122">
        <v>113.3</v>
      </c>
      <c r="N122">
        <v>113.3</v>
      </c>
      <c r="O122">
        <v>113.3</v>
      </c>
      <c r="P122">
        <v>113.3</v>
      </c>
      <c r="Q122">
        <v>113.3</v>
      </c>
      <c r="R122">
        <v>113.3</v>
      </c>
      <c r="S122">
        <v>113.3</v>
      </c>
      <c r="T122">
        <v>113.3</v>
      </c>
      <c r="U122">
        <v>113.3</v>
      </c>
      <c r="V122">
        <v>113.3</v>
      </c>
      <c r="W122">
        <v>113.3</v>
      </c>
      <c r="X122">
        <v>113.3</v>
      </c>
      <c r="Y122">
        <v>113.3</v>
      </c>
      <c r="Z122">
        <v>113.3</v>
      </c>
      <c r="AA122">
        <v>113.3</v>
      </c>
      <c r="AB122">
        <v>113.3</v>
      </c>
      <c r="AC122">
        <v>113.3</v>
      </c>
      <c r="AD122">
        <v>113.3</v>
      </c>
      <c r="AE122">
        <v>113.3</v>
      </c>
      <c r="AF122">
        <v>113.3</v>
      </c>
      <c r="AG122">
        <v>113.3</v>
      </c>
      <c r="AH122">
        <v>113.3</v>
      </c>
      <c r="AI122">
        <v>113.3</v>
      </c>
      <c r="AJ122">
        <v>113.3</v>
      </c>
    </row>
    <row r="123" spans="3:36" x14ac:dyDescent="0.25">
      <c r="C123" t="s">
        <v>1014</v>
      </c>
    </row>
    <row r="124" spans="3:36" x14ac:dyDescent="0.25">
      <c r="C124" t="s">
        <v>861</v>
      </c>
      <c r="E124">
        <v>0.1</v>
      </c>
      <c r="F124">
        <v>0.6</v>
      </c>
      <c r="G124">
        <v>0.3</v>
      </c>
      <c r="H124">
        <v>0.3</v>
      </c>
      <c r="I124">
        <v>0.4</v>
      </c>
      <c r="J124">
        <v>0.4</v>
      </c>
      <c r="K124">
        <v>0.4</v>
      </c>
      <c r="L124">
        <v>0.4</v>
      </c>
      <c r="M124">
        <v>0.4</v>
      </c>
      <c r="N124">
        <v>0.4</v>
      </c>
      <c r="O124">
        <v>0.4</v>
      </c>
      <c r="P124">
        <v>0.4</v>
      </c>
      <c r="Q124">
        <v>0.4</v>
      </c>
      <c r="R124">
        <v>0.4</v>
      </c>
      <c r="S124">
        <v>0.4</v>
      </c>
      <c r="T124">
        <v>0.4</v>
      </c>
      <c r="U124">
        <v>0.4</v>
      </c>
      <c r="V124">
        <v>0.4</v>
      </c>
      <c r="W124">
        <v>0.4</v>
      </c>
      <c r="X124">
        <v>0.4</v>
      </c>
      <c r="Y124">
        <v>0.4</v>
      </c>
      <c r="Z124">
        <v>0.4</v>
      </c>
      <c r="AA124">
        <v>0.4</v>
      </c>
      <c r="AB124">
        <v>0.4</v>
      </c>
      <c r="AC124">
        <v>0.4</v>
      </c>
      <c r="AD124">
        <v>0.4</v>
      </c>
      <c r="AE124">
        <v>0.4</v>
      </c>
      <c r="AF124">
        <v>0.4</v>
      </c>
      <c r="AG124">
        <v>0.4</v>
      </c>
      <c r="AH124">
        <v>0.4</v>
      </c>
      <c r="AI124">
        <v>0.4</v>
      </c>
      <c r="AJ124">
        <v>0.4</v>
      </c>
    </row>
    <row r="125" spans="3:36" x14ac:dyDescent="0.25">
      <c r="C125" t="s">
        <v>862</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1013</v>
      </c>
    </row>
    <row r="126" spans="3:36" x14ac:dyDescent="0.25">
      <c r="C126" t="s">
        <v>863</v>
      </c>
      <c r="E126">
        <v>0.8</v>
      </c>
      <c r="F126">
        <v>0.6</v>
      </c>
      <c r="G126">
        <v>0.4</v>
      </c>
      <c r="H126">
        <v>0.9</v>
      </c>
      <c r="I126">
        <v>0.5</v>
      </c>
      <c r="J126">
        <v>0.5</v>
      </c>
      <c r="K126">
        <v>0.5</v>
      </c>
      <c r="L126">
        <v>0.5</v>
      </c>
      <c r="M126">
        <v>0.5</v>
      </c>
      <c r="N126">
        <v>0.5</v>
      </c>
      <c r="O126">
        <v>0.5</v>
      </c>
      <c r="P126">
        <v>0.5</v>
      </c>
      <c r="Q126">
        <v>0.5</v>
      </c>
      <c r="R126">
        <v>0.5</v>
      </c>
      <c r="S126">
        <v>0.5</v>
      </c>
      <c r="T126">
        <v>0.5</v>
      </c>
      <c r="U126">
        <v>0.5</v>
      </c>
      <c r="V126">
        <v>0.5</v>
      </c>
      <c r="W126">
        <v>0.5</v>
      </c>
      <c r="X126">
        <v>0.5</v>
      </c>
      <c r="Y126">
        <v>0.5</v>
      </c>
      <c r="Z126">
        <v>0.5</v>
      </c>
      <c r="AA126">
        <v>0.5</v>
      </c>
      <c r="AB126">
        <v>0.5</v>
      </c>
      <c r="AC126">
        <v>0.5</v>
      </c>
      <c r="AD126">
        <v>0.5</v>
      </c>
      <c r="AE126">
        <v>0.5</v>
      </c>
      <c r="AF126">
        <v>0.5</v>
      </c>
      <c r="AG126">
        <v>0.5</v>
      </c>
      <c r="AH126">
        <v>0.5</v>
      </c>
      <c r="AI126">
        <v>0.5</v>
      </c>
      <c r="AJ126" t="s">
        <v>1015</v>
      </c>
    </row>
    <row r="127" spans="3:36" x14ac:dyDescent="0.25">
      <c r="C127" t="s">
        <v>864</v>
      </c>
      <c r="E127">
        <v>294.8</v>
      </c>
      <c r="F127">
        <v>303.10000000000002</v>
      </c>
      <c r="G127">
        <v>342.4</v>
      </c>
      <c r="H127">
        <v>400.3</v>
      </c>
      <c r="I127">
        <v>418.6</v>
      </c>
      <c r="J127">
        <v>418.6</v>
      </c>
      <c r="K127">
        <v>418.6</v>
      </c>
      <c r="L127">
        <v>418.6</v>
      </c>
      <c r="M127">
        <v>418.6</v>
      </c>
      <c r="N127">
        <v>418.6</v>
      </c>
      <c r="O127">
        <v>418.6</v>
      </c>
      <c r="P127">
        <v>418.6</v>
      </c>
      <c r="Q127">
        <v>418.6</v>
      </c>
      <c r="R127">
        <v>418.6</v>
      </c>
      <c r="S127">
        <v>418.6</v>
      </c>
      <c r="T127">
        <v>418.6</v>
      </c>
      <c r="U127">
        <v>418.6</v>
      </c>
      <c r="V127">
        <v>418.6</v>
      </c>
      <c r="W127">
        <v>418.6</v>
      </c>
      <c r="X127">
        <v>418.6</v>
      </c>
      <c r="Y127">
        <v>418.6</v>
      </c>
      <c r="Z127">
        <v>418.6</v>
      </c>
      <c r="AA127">
        <v>418.6</v>
      </c>
      <c r="AB127">
        <v>418.6</v>
      </c>
      <c r="AC127">
        <v>418.6</v>
      </c>
      <c r="AD127">
        <v>418.6</v>
      </c>
      <c r="AE127">
        <v>418.6</v>
      </c>
      <c r="AF127">
        <v>418.6</v>
      </c>
      <c r="AG127">
        <v>418.6</v>
      </c>
      <c r="AH127">
        <v>418.6</v>
      </c>
      <c r="AI127">
        <v>418.6</v>
      </c>
      <c r="AJ127">
        <v>418.6</v>
      </c>
    </row>
    <row r="128" spans="3:36" x14ac:dyDescent="0.25">
      <c r="C128" t="s">
        <v>838</v>
      </c>
      <c r="E128">
        <v>295.8</v>
      </c>
      <c r="F128">
        <v>304.3</v>
      </c>
      <c r="G128">
        <v>343.1</v>
      </c>
      <c r="H128">
        <v>401.5</v>
      </c>
      <c r="I128">
        <v>419.5</v>
      </c>
      <c r="J128">
        <v>419.5</v>
      </c>
      <c r="K128">
        <v>419.5</v>
      </c>
      <c r="L128">
        <v>419.5</v>
      </c>
      <c r="M128">
        <v>419.5</v>
      </c>
      <c r="N128">
        <v>419.5</v>
      </c>
      <c r="O128">
        <v>419.5</v>
      </c>
      <c r="P128">
        <v>419.5</v>
      </c>
      <c r="Q128">
        <v>419.5</v>
      </c>
      <c r="R128">
        <v>419.5</v>
      </c>
      <c r="S128">
        <v>419.5</v>
      </c>
      <c r="T128">
        <v>419.5</v>
      </c>
      <c r="U128">
        <v>419.5</v>
      </c>
      <c r="V128">
        <v>419.5</v>
      </c>
      <c r="W128">
        <v>419.5</v>
      </c>
      <c r="X128">
        <v>419.5</v>
      </c>
      <c r="Y128">
        <v>419.5</v>
      </c>
      <c r="Z128">
        <v>419.5</v>
      </c>
      <c r="AA128">
        <v>419.5</v>
      </c>
      <c r="AB128">
        <v>419.5</v>
      </c>
      <c r="AC128">
        <v>419.5</v>
      </c>
      <c r="AD128">
        <v>419.5</v>
      </c>
      <c r="AE128">
        <v>419.5</v>
      </c>
      <c r="AF128">
        <v>419.5</v>
      </c>
      <c r="AG128">
        <v>419.5</v>
      </c>
      <c r="AH128">
        <v>419.5</v>
      </c>
      <c r="AI128">
        <v>419.5</v>
      </c>
      <c r="AJ128">
        <v>419.5</v>
      </c>
    </row>
    <row r="129" spans="3:36" x14ac:dyDescent="0.25">
      <c r="C129" t="s">
        <v>996</v>
      </c>
    </row>
    <row r="130" spans="3:36" x14ac:dyDescent="0.25">
      <c r="C130" t="s">
        <v>865</v>
      </c>
      <c r="E130">
        <v>264.7</v>
      </c>
      <c r="F130">
        <v>257.5</v>
      </c>
      <c r="G130">
        <v>301.10000000000002</v>
      </c>
      <c r="H130">
        <v>359.4</v>
      </c>
      <c r="I130">
        <v>384.5</v>
      </c>
      <c r="J130">
        <v>391.2</v>
      </c>
      <c r="K130">
        <v>390.1</v>
      </c>
      <c r="L130">
        <v>389</v>
      </c>
      <c r="M130">
        <v>388</v>
      </c>
      <c r="N130">
        <v>387</v>
      </c>
      <c r="O130">
        <v>386.1</v>
      </c>
      <c r="P130">
        <v>385.3</v>
      </c>
      <c r="Q130">
        <v>384.6</v>
      </c>
      <c r="R130">
        <v>384</v>
      </c>
      <c r="S130">
        <v>383.6</v>
      </c>
      <c r="T130">
        <v>383.2</v>
      </c>
      <c r="U130">
        <v>383</v>
      </c>
      <c r="V130">
        <v>382.9</v>
      </c>
      <c r="W130">
        <v>382.9</v>
      </c>
      <c r="X130">
        <v>382.9</v>
      </c>
      <c r="Y130">
        <v>382.9</v>
      </c>
      <c r="Z130">
        <v>382.9</v>
      </c>
      <c r="AA130">
        <v>382.9</v>
      </c>
      <c r="AB130">
        <v>382.9</v>
      </c>
      <c r="AC130">
        <v>382.9</v>
      </c>
      <c r="AD130">
        <v>382.9</v>
      </c>
      <c r="AE130">
        <v>382.9</v>
      </c>
      <c r="AF130">
        <v>382.9</v>
      </c>
      <c r="AG130">
        <v>382.9</v>
      </c>
      <c r="AH130">
        <v>382.9</v>
      </c>
      <c r="AI130">
        <v>382.9</v>
      </c>
      <c r="AJ130">
        <v>382.9</v>
      </c>
    </row>
    <row r="131" spans="3:36" x14ac:dyDescent="0.25">
      <c r="C131" t="s">
        <v>866</v>
      </c>
      <c r="E131">
        <v>63.5</v>
      </c>
      <c r="F131">
        <v>77.599999999999994</v>
      </c>
      <c r="G131">
        <v>78.2</v>
      </c>
      <c r="H131">
        <v>83.5</v>
      </c>
      <c r="I131">
        <v>79.3</v>
      </c>
      <c r="J131">
        <v>79.3</v>
      </c>
      <c r="K131">
        <v>79.3</v>
      </c>
      <c r="L131">
        <v>79.3</v>
      </c>
      <c r="M131">
        <v>79.3</v>
      </c>
      <c r="N131">
        <v>79.3</v>
      </c>
      <c r="O131">
        <v>79.3</v>
      </c>
      <c r="P131">
        <v>79.3</v>
      </c>
      <c r="Q131">
        <v>79.3</v>
      </c>
      <c r="R131">
        <v>79.3</v>
      </c>
      <c r="S131">
        <v>79.3</v>
      </c>
      <c r="T131">
        <v>79.3</v>
      </c>
      <c r="U131">
        <v>79.3</v>
      </c>
      <c r="V131">
        <v>79.3</v>
      </c>
      <c r="W131">
        <v>79.3</v>
      </c>
      <c r="X131">
        <v>79.3</v>
      </c>
      <c r="Y131">
        <v>79.3</v>
      </c>
      <c r="Z131">
        <v>79.3</v>
      </c>
      <c r="AA131">
        <v>79.3</v>
      </c>
      <c r="AB131">
        <v>79.3</v>
      </c>
      <c r="AC131">
        <v>79.3</v>
      </c>
      <c r="AD131">
        <v>79.3</v>
      </c>
      <c r="AE131">
        <v>79.3</v>
      </c>
      <c r="AF131">
        <v>79.3</v>
      </c>
      <c r="AG131">
        <v>79.3</v>
      </c>
      <c r="AH131">
        <v>79.3</v>
      </c>
      <c r="AI131">
        <v>79.3</v>
      </c>
      <c r="AJ131">
        <v>79.3</v>
      </c>
    </row>
    <row r="132" spans="3:36" x14ac:dyDescent="0.25">
      <c r="C132" t="s">
        <v>996</v>
      </c>
    </row>
    <row r="133" spans="3:36" x14ac:dyDescent="0.25">
      <c r="C133" t="s">
        <v>1016</v>
      </c>
    </row>
    <row r="134" spans="3:36" x14ac:dyDescent="0.25">
      <c r="C134" t="s">
        <v>867</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row>
    <row r="135" spans="3:36" x14ac:dyDescent="0.25">
      <c r="C135" t="s">
        <v>868</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1013</v>
      </c>
    </row>
    <row r="136" spans="3:36" x14ac:dyDescent="0.25">
      <c r="C136" t="s">
        <v>869</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1009</v>
      </c>
    </row>
    <row r="137" spans="3:36" x14ac:dyDescent="0.25">
      <c r="C137" t="s">
        <v>870</v>
      </c>
      <c r="E137">
        <v>11.5</v>
      </c>
      <c r="F137">
        <v>11.9</v>
      </c>
      <c r="G137">
        <v>12.8</v>
      </c>
      <c r="H137">
        <v>12.5</v>
      </c>
      <c r="I137">
        <v>12.8</v>
      </c>
      <c r="J137">
        <v>12.8</v>
      </c>
      <c r="K137">
        <v>12.8</v>
      </c>
      <c r="L137">
        <v>12.8</v>
      </c>
      <c r="M137">
        <v>12.8</v>
      </c>
      <c r="N137">
        <v>12.8</v>
      </c>
      <c r="O137">
        <v>12.8</v>
      </c>
      <c r="P137">
        <v>12.8</v>
      </c>
      <c r="Q137">
        <v>12.8</v>
      </c>
      <c r="R137">
        <v>12.8</v>
      </c>
      <c r="S137">
        <v>12.8</v>
      </c>
      <c r="T137">
        <v>12.8</v>
      </c>
      <c r="U137">
        <v>12.8</v>
      </c>
      <c r="V137">
        <v>12.8</v>
      </c>
      <c r="W137">
        <v>12.8</v>
      </c>
      <c r="X137">
        <v>12.8</v>
      </c>
      <c r="Y137">
        <v>12.8</v>
      </c>
      <c r="Z137">
        <v>12.8</v>
      </c>
      <c r="AA137">
        <v>12.8</v>
      </c>
      <c r="AB137">
        <v>12.8</v>
      </c>
      <c r="AC137">
        <v>12.8</v>
      </c>
      <c r="AD137">
        <v>12.8</v>
      </c>
      <c r="AE137">
        <v>12.8</v>
      </c>
      <c r="AF137">
        <v>12.8</v>
      </c>
      <c r="AG137">
        <v>12.8</v>
      </c>
      <c r="AH137">
        <v>12.8</v>
      </c>
      <c r="AI137">
        <v>12.8</v>
      </c>
      <c r="AJ137">
        <v>12.8</v>
      </c>
    </row>
    <row r="138" spans="3:36" x14ac:dyDescent="0.25">
      <c r="C138" t="s">
        <v>838</v>
      </c>
      <c r="E138">
        <v>11.6</v>
      </c>
      <c r="F138">
        <v>12</v>
      </c>
      <c r="G138">
        <v>12.8</v>
      </c>
      <c r="H138">
        <v>12.5</v>
      </c>
      <c r="I138">
        <v>12.8</v>
      </c>
      <c r="J138">
        <v>12.8</v>
      </c>
      <c r="K138">
        <v>12.8</v>
      </c>
      <c r="L138">
        <v>12.8</v>
      </c>
      <c r="M138">
        <v>12.8</v>
      </c>
      <c r="N138">
        <v>12.8</v>
      </c>
      <c r="O138">
        <v>12.8</v>
      </c>
      <c r="P138">
        <v>12.8</v>
      </c>
      <c r="Q138">
        <v>12.8</v>
      </c>
      <c r="R138">
        <v>12.8</v>
      </c>
      <c r="S138">
        <v>12.8</v>
      </c>
      <c r="T138">
        <v>12.8</v>
      </c>
      <c r="U138">
        <v>12.8</v>
      </c>
      <c r="V138">
        <v>12.8</v>
      </c>
      <c r="W138">
        <v>12.8</v>
      </c>
      <c r="X138">
        <v>12.8</v>
      </c>
      <c r="Y138">
        <v>12.8</v>
      </c>
      <c r="Z138">
        <v>12.8</v>
      </c>
      <c r="AA138">
        <v>12.8</v>
      </c>
      <c r="AB138">
        <v>12.8</v>
      </c>
      <c r="AC138">
        <v>12.8</v>
      </c>
      <c r="AD138">
        <v>12.8</v>
      </c>
      <c r="AE138">
        <v>12.8</v>
      </c>
      <c r="AF138">
        <v>12.8</v>
      </c>
      <c r="AG138">
        <v>12.8</v>
      </c>
      <c r="AH138">
        <v>12.8</v>
      </c>
      <c r="AI138">
        <v>12.8</v>
      </c>
      <c r="AJ138">
        <v>12.8</v>
      </c>
    </row>
    <row r="140" spans="3:36" x14ac:dyDescent="0.25">
      <c r="C140" t="s">
        <v>871</v>
      </c>
    </row>
    <row r="141" spans="3:36" x14ac:dyDescent="0.25">
      <c r="C141" t="s">
        <v>1017</v>
      </c>
    </row>
    <row r="142" spans="3:36" x14ac:dyDescent="0.25">
      <c r="E142">
        <v>2019</v>
      </c>
      <c r="F142">
        <v>2020</v>
      </c>
      <c r="G142">
        <v>2021</v>
      </c>
      <c r="H142">
        <v>2022</v>
      </c>
      <c r="I142">
        <v>2023</v>
      </c>
      <c r="J142">
        <v>2024</v>
      </c>
      <c r="K142">
        <v>2025</v>
      </c>
      <c r="L142">
        <v>2026</v>
      </c>
      <c r="M142">
        <v>2027</v>
      </c>
      <c r="N142">
        <v>2028</v>
      </c>
      <c r="O142">
        <v>2029</v>
      </c>
      <c r="P142">
        <v>2030</v>
      </c>
      <c r="Q142">
        <v>2031</v>
      </c>
      <c r="R142">
        <v>2032</v>
      </c>
      <c r="S142">
        <v>2033</v>
      </c>
      <c r="T142">
        <v>2034</v>
      </c>
      <c r="U142">
        <v>2035</v>
      </c>
      <c r="V142">
        <v>2036</v>
      </c>
      <c r="W142">
        <v>2037</v>
      </c>
      <c r="X142">
        <v>2038</v>
      </c>
      <c r="Y142">
        <v>2039</v>
      </c>
      <c r="Z142">
        <v>2040</v>
      </c>
      <c r="AA142">
        <v>2041</v>
      </c>
      <c r="AB142">
        <v>2042</v>
      </c>
      <c r="AC142">
        <v>2043</v>
      </c>
      <c r="AD142">
        <v>2044</v>
      </c>
      <c r="AE142">
        <v>2045</v>
      </c>
      <c r="AF142">
        <v>2046</v>
      </c>
      <c r="AG142">
        <v>2047</v>
      </c>
      <c r="AH142">
        <v>2048</v>
      </c>
      <c r="AI142">
        <v>2049</v>
      </c>
      <c r="AJ142">
        <v>2050</v>
      </c>
    </row>
    <row r="143" spans="3:36" x14ac:dyDescent="0.25">
      <c r="C143" t="s">
        <v>996</v>
      </c>
    </row>
    <row r="144" spans="3:36" x14ac:dyDescent="0.25">
      <c r="C144" t="s">
        <v>1018</v>
      </c>
    </row>
    <row r="145" spans="1:36" x14ac:dyDescent="0.25">
      <c r="C145" t="s">
        <v>995</v>
      </c>
      <c r="E145">
        <v>268.63799999999998</v>
      </c>
      <c r="F145">
        <v>274.98200000000003</v>
      </c>
      <c r="G145">
        <v>279.48500000000001</v>
      </c>
      <c r="H145">
        <v>276.27800000000002</v>
      </c>
      <c r="I145">
        <v>277.02600000000001</v>
      </c>
      <c r="J145">
        <v>281.05700000000002</v>
      </c>
      <c r="K145">
        <v>284.93200000000002</v>
      </c>
      <c r="L145">
        <v>289.19900000000001</v>
      </c>
      <c r="M145">
        <v>293.149</v>
      </c>
      <c r="N145">
        <v>296.72300000000001</v>
      </c>
      <c r="O145">
        <v>301.82</v>
      </c>
      <c r="P145">
        <v>306.37799999999999</v>
      </c>
      <c r="Q145">
        <v>309.74900000000002</v>
      </c>
      <c r="R145">
        <v>312.916</v>
      </c>
      <c r="S145">
        <v>315.786</v>
      </c>
      <c r="T145">
        <v>319.90800000000002</v>
      </c>
      <c r="U145">
        <v>324.303</v>
      </c>
      <c r="V145">
        <v>330.03800000000001</v>
      </c>
      <c r="W145">
        <v>334.21300000000002</v>
      </c>
      <c r="X145">
        <v>337.44600000000003</v>
      </c>
      <c r="Y145">
        <v>341.10599999999999</v>
      </c>
      <c r="Z145">
        <v>344.20600000000002</v>
      </c>
      <c r="AA145">
        <v>345.77300000000002</v>
      </c>
      <c r="AB145">
        <v>348.12900000000002</v>
      </c>
      <c r="AC145">
        <v>350.65600000000001</v>
      </c>
      <c r="AD145">
        <v>353.74700000000001</v>
      </c>
      <c r="AE145">
        <v>358.41500000000002</v>
      </c>
      <c r="AF145">
        <v>363.262</v>
      </c>
      <c r="AG145">
        <v>368.05700000000002</v>
      </c>
      <c r="AH145">
        <v>372.71899999999999</v>
      </c>
      <c r="AI145">
        <v>377.596</v>
      </c>
      <c r="AJ145">
        <v>382.30599999999998</v>
      </c>
    </row>
    <row r="146" spans="1:36" x14ac:dyDescent="0.25">
      <c r="C146" t="s">
        <v>829</v>
      </c>
      <c r="E146">
        <v>745.46900000000005</v>
      </c>
      <c r="F146">
        <v>799.58399999999995</v>
      </c>
      <c r="G146">
        <v>810.91600000000005</v>
      </c>
      <c r="H146">
        <v>839.41200000000003</v>
      </c>
      <c r="I146">
        <v>924.93499999999995</v>
      </c>
      <c r="J146">
        <v>903.20699999999999</v>
      </c>
      <c r="K146">
        <v>919.31799999999998</v>
      </c>
      <c r="L146">
        <v>913.20399999999995</v>
      </c>
      <c r="M146">
        <v>925.048</v>
      </c>
      <c r="N146">
        <v>925.36500000000001</v>
      </c>
      <c r="O146">
        <v>932.30499999999995</v>
      </c>
      <c r="P146">
        <v>935.87199999999996</v>
      </c>
      <c r="Q146">
        <v>941.03399999999999</v>
      </c>
      <c r="R146">
        <v>945.58399999999995</v>
      </c>
      <c r="S146">
        <v>950.35699999999997</v>
      </c>
      <c r="T146">
        <v>955.12699999999995</v>
      </c>
      <c r="U146">
        <v>959.88900000000001</v>
      </c>
      <c r="V146">
        <v>964.71199999999999</v>
      </c>
      <c r="W146">
        <v>969.52800000000002</v>
      </c>
      <c r="X146">
        <v>974.38599999999997</v>
      </c>
      <c r="Y146">
        <v>979.25599999999997</v>
      </c>
      <c r="Z146">
        <v>984.15499999999997</v>
      </c>
      <c r="AA146">
        <v>989.07399999999996</v>
      </c>
      <c r="AB146">
        <v>994.01800000000003</v>
      </c>
      <c r="AC146">
        <v>998.98500000000001</v>
      </c>
      <c r="AD146">
        <v>1003.976</v>
      </c>
      <c r="AE146">
        <v>1008.99</v>
      </c>
      <c r="AF146">
        <v>1014.028</v>
      </c>
      <c r="AG146">
        <v>1019.0890000000001</v>
      </c>
      <c r="AH146">
        <v>1024.175</v>
      </c>
      <c r="AI146">
        <v>1029.2850000000001</v>
      </c>
      <c r="AJ146">
        <v>1034.4179999999999</v>
      </c>
    </row>
    <row r="148" spans="1:36" x14ac:dyDescent="0.25">
      <c r="A148" t="s">
        <v>99</v>
      </c>
      <c r="C148" t="s">
        <v>997</v>
      </c>
    </row>
    <row r="149" spans="1:36" x14ac:dyDescent="0.25">
      <c r="A149" t="s">
        <v>99</v>
      </c>
      <c r="B149" t="s">
        <v>771</v>
      </c>
      <c r="C149" t="s">
        <v>55</v>
      </c>
      <c r="E149">
        <v>121.366</v>
      </c>
      <c r="F149">
        <v>123.97799999999999</v>
      </c>
      <c r="G149">
        <v>125.223</v>
      </c>
      <c r="H149">
        <v>125.352</v>
      </c>
      <c r="I149">
        <v>125.955</v>
      </c>
      <c r="J149">
        <v>129.76599999999999</v>
      </c>
      <c r="K149">
        <v>130.904</v>
      </c>
      <c r="L149">
        <v>132.31700000000001</v>
      </c>
      <c r="M149">
        <v>133.63399999999999</v>
      </c>
      <c r="N149">
        <v>134.691</v>
      </c>
      <c r="O149">
        <v>136.41200000000001</v>
      </c>
      <c r="P149">
        <v>137.94800000000001</v>
      </c>
      <c r="Q149">
        <v>139.001</v>
      </c>
      <c r="R149">
        <v>140.07900000000001</v>
      </c>
      <c r="S149">
        <v>141.05199999999999</v>
      </c>
      <c r="T149">
        <v>142.47</v>
      </c>
      <c r="U149">
        <v>144.10400000000001</v>
      </c>
      <c r="V149">
        <v>146.27699999999999</v>
      </c>
      <c r="W149">
        <v>147.92500000000001</v>
      </c>
      <c r="X149">
        <v>149.29599999999999</v>
      </c>
      <c r="Y149">
        <v>150.81700000000001</v>
      </c>
      <c r="Z149">
        <v>152.09200000000001</v>
      </c>
      <c r="AA149">
        <v>152.86699999999999</v>
      </c>
      <c r="AB149">
        <v>153.946</v>
      </c>
      <c r="AC149">
        <v>155.07900000000001</v>
      </c>
      <c r="AD149">
        <v>156.422</v>
      </c>
      <c r="AE149">
        <v>158.297</v>
      </c>
      <c r="AF149">
        <v>160.23099999999999</v>
      </c>
      <c r="AG149">
        <v>162.13900000000001</v>
      </c>
      <c r="AH149">
        <v>164.00899999999999</v>
      </c>
      <c r="AI149">
        <v>165.959</v>
      </c>
      <c r="AJ149">
        <v>167.852</v>
      </c>
    </row>
    <row r="150" spans="1:36" x14ac:dyDescent="0.25">
      <c r="A150" t="s">
        <v>99</v>
      </c>
      <c r="C150" t="s">
        <v>830</v>
      </c>
      <c r="E150">
        <v>61.210999999999999</v>
      </c>
      <c r="F150">
        <v>63.165999999999997</v>
      </c>
      <c r="G150">
        <v>63.790999999999997</v>
      </c>
      <c r="H150">
        <v>60.741</v>
      </c>
      <c r="I150">
        <v>58.801000000000002</v>
      </c>
      <c r="J150">
        <v>58.889000000000003</v>
      </c>
      <c r="K150">
        <v>59.941000000000003</v>
      </c>
      <c r="L150">
        <v>61.070999999999998</v>
      </c>
      <c r="M150">
        <v>62.151000000000003</v>
      </c>
      <c r="N150">
        <v>63.091999999999999</v>
      </c>
      <c r="O150">
        <v>64.311000000000007</v>
      </c>
      <c r="P150">
        <v>65.406000000000006</v>
      </c>
      <c r="Q150">
        <v>66.221000000000004</v>
      </c>
      <c r="R150">
        <v>66.911000000000001</v>
      </c>
      <c r="S150">
        <v>67.311000000000007</v>
      </c>
      <c r="T150">
        <v>67.683999999999997</v>
      </c>
      <c r="U150">
        <v>68.031999999999996</v>
      </c>
      <c r="V150">
        <v>68.551000000000002</v>
      </c>
      <c r="W150">
        <v>68.844999999999999</v>
      </c>
      <c r="X150">
        <v>69.066000000000003</v>
      </c>
      <c r="Y150">
        <v>69.408000000000001</v>
      </c>
      <c r="Z150">
        <v>69.638999999999996</v>
      </c>
      <c r="AA150">
        <v>69.625</v>
      </c>
      <c r="AB150">
        <v>69.706999999999994</v>
      </c>
      <c r="AC150">
        <v>69.757000000000005</v>
      </c>
      <c r="AD150">
        <v>69.86</v>
      </c>
      <c r="AE150">
        <v>70.173000000000002</v>
      </c>
      <c r="AF150">
        <v>70.483999999999995</v>
      </c>
      <c r="AG150">
        <v>70.796000000000006</v>
      </c>
      <c r="AH150">
        <v>71.096999999999994</v>
      </c>
      <c r="AI150">
        <v>71.405000000000001</v>
      </c>
      <c r="AJ150">
        <v>71.668999999999997</v>
      </c>
    </row>
    <row r="151" spans="1:36" x14ac:dyDescent="0.25">
      <c r="A151" t="s">
        <v>99</v>
      </c>
      <c r="C151" t="s">
        <v>831</v>
      </c>
      <c r="E151">
        <v>0.25600000000000001</v>
      </c>
      <c r="F151">
        <v>7.1999999999999995E-2</v>
      </c>
      <c r="G151">
        <v>9.5000000000000001E-2</v>
      </c>
      <c r="H151">
        <v>0.17100000000000001</v>
      </c>
      <c r="I151">
        <v>0.218</v>
      </c>
      <c r="J151">
        <v>0.216</v>
      </c>
      <c r="K151">
        <v>0.217</v>
      </c>
      <c r="L151">
        <v>0.219</v>
      </c>
      <c r="M151">
        <v>0.22</v>
      </c>
      <c r="N151">
        <v>0.221</v>
      </c>
      <c r="O151">
        <v>0.222</v>
      </c>
      <c r="P151">
        <v>0.223</v>
      </c>
      <c r="Q151">
        <v>0.224</v>
      </c>
      <c r="R151">
        <v>0.22500000000000001</v>
      </c>
      <c r="S151">
        <v>0.22500000000000001</v>
      </c>
      <c r="T151">
        <v>0.22600000000000001</v>
      </c>
      <c r="U151">
        <v>0.22600000000000001</v>
      </c>
      <c r="V151">
        <v>0.22600000000000001</v>
      </c>
      <c r="W151">
        <v>0.22600000000000001</v>
      </c>
      <c r="X151">
        <v>0.22600000000000001</v>
      </c>
      <c r="Y151">
        <v>0.22600000000000001</v>
      </c>
      <c r="Z151">
        <v>0.22600000000000001</v>
      </c>
      <c r="AA151">
        <v>0.22600000000000001</v>
      </c>
      <c r="AB151">
        <v>0.22600000000000001</v>
      </c>
      <c r="AC151">
        <v>0.22600000000000001</v>
      </c>
      <c r="AD151">
        <v>0.22600000000000001</v>
      </c>
      <c r="AE151">
        <v>0.22600000000000001</v>
      </c>
      <c r="AF151">
        <v>0.22600000000000001</v>
      </c>
      <c r="AG151">
        <v>0.22600000000000001</v>
      </c>
      <c r="AH151">
        <v>0.22600000000000001</v>
      </c>
      <c r="AI151">
        <v>0.22600000000000001</v>
      </c>
      <c r="AJ151">
        <v>0.22600000000000001</v>
      </c>
    </row>
    <row r="152" spans="1:36" x14ac:dyDescent="0.25">
      <c r="A152" t="s">
        <v>99</v>
      </c>
      <c r="B152" t="s">
        <v>773</v>
      </c>
      <c r="C152" t="s">
        <v>832</v>
      </c>
      <c r="E152">
        <v>61.466999999999999</v>
      </c>
      <c r="F152">
        <v>63.238</v>
      </c>
      <c r="G152">
        <v>63.886000000000003</v>
      </c>
      <c r="H152">
        <v>60.911999999999999</v>
      </c>
      <c r="I152">
        <v>59.02</v>
      </c>
      <c r="J152">
        <v>59.104999999999997</v>
      </c>
      <c r="K152">
        <v>60.158000000000001</v>
      </c>
      <c r="L152">
        <v>61.289000000000001</v>
      </c>
      <c r="M152">
        <v>62.371000000000002</v>
      </c>
      <c r="N152">
        <v>63.313000000000002</v>
      </c>
      <c r="O152">
        <v>64.533000000000001</v>
      </c>
      <c r="P152">
        <v>65.629000000000005</v>
      </c>
      <c r="Q152">
        <v>66.444999999999993</v>
      </c>
      <c r="R152">
        <v>67.135999999999996</v>
      </c>
      <c r="S152">
        <v>67.536000000000001</v>
      </c>
      <c r="T152">
        <v>67.91</v>
      </c>
      <c r="U152">
        <v>68.257999999999996</v>
      </c>
      <c r="V152">
        <v>68.777000000000001</v>
      </c>
      <c r="W152">
        <v>69.070999999999998</v>
      </c>
      <c r="X152">
        <v>69.292000000000002</v>
      </c>
      <c r="Y152">
        <v>69.634</v>
      </c>
      <c r="Z152">
        <v>69.864999999999995</v>
      </c>
      <c r="AA152">
        <v>69.850999999999999</v>
      </c>
      <c r="AB152">
        <v>69.933000000000007</v>
      </c>
      <c r="AC152">
        <v>69.983000000000004</v>
      </c>
      <c r="AD152">
        <v>70.085999999999999</v>
      </c>
      <c r="AE152">
        <v>70.399000000000001</v>
      </c>
      <c r="AF152">
        <v>70.709999999999994</v>
      </c>
      <c r="AG152">
        <v>71.022999999999996</v>
      </c>
      <c r="AH152">
        <v>71.322999999999993</v>
      </c>
      <c r="AI152">
        <v>71.631</v>
      </c>
      <c r="AJ152">
        <v>71.894999999999996</v>
      </c>
    </row>
    <row r="153" spans="1:36" x14ac:dyDescent="0.25">
      <c r="A153" t="s">
        <v>99</v>
      </c>
      <c r="B153" t="s">
        <v>772</v>
      </c>
      <c r="C153" t="s">
        <v>846</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x14ac:dyDescent="0.25">
      <c r="A154" t="s">
        <v>99</v>
      </c>
      <c r="B154" t="s">
        <v>987</v>
      </c>
      <c r="C154" t="s">
        <v>64</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row>
    <row r="155" spans="1:36" x14ac:dyDescent="0.25">
      <c r="A155" t="s">
        <v>99</v>
      </c>
      <c r="B155" t="s">
        <v>774</v>
      </c>
      <c r="C155" t="s">
        <v>833</v>
      </c>
      <c r="E155">
        <v>218.66499999999999</v>
      </c>
      <c r="F155">
        <v>198.74199999999999</v>
      </c>
      <c r="G155">
        <v>222.25700000000001</v>
      </c>
      <c r="H155">
        <v>230.291</v>
      </c>
      <c r="I155">
        <v>227.67099999999999</v>
      </c>
      <c r="J155">
        <v>222.14699999999999</v>
      </c>
      <c r="K155">
        <v>225.51300000000001</v>
      </c>
      <c r="L155">
        <v>229.33199999999999</v>
      </c>
      <c r="M155">
        <v>232.886</v>
      </c>
      <c r="N155">
        <v>236.21299999999999</v>
      </c>
      <c r="O155">
        <v>240.49700000000001</v>
      </c>
      <c r="P155">
        <v>244.35499999999999</v>
      </c>
      <c r="Q155">
        <v>247.38200000000001</v>
      </c>
      <c r="R155">
        <v>250.22499999999999</v>
      </c>
      <c r="S155">
        <v>252.61500000000001</v>
      </c>
      <c r="T155">
        <v>255.70500000000001</v>
      </c>
      <c r="U155">
        <v>258.858</v>
      </c>
      <c r="V155">
        <v>262.58800000000002</v>
      </c>
      <c r="W155">
        <v>265.33300000000003</v>
      </c>
      <c r="X155">
        <v>267.52</v>
      </c>
      <c r="Y155">
        <v>269.892</v>
      </c>
      <c r="Z155">
        <v>271.95699999999999</v>
      </c>
      <c r="AA155">
        <v>273.06900000000002</v>
      </c>
      <c r="AB155">
        <v>274.53300000000002</v>
      </c>
      <c r="AC155">
        <v>276.22300000000001</v>
      </c>
      <c r="AD155">
        <v>278.23</v>
      </c>
      <c r="AE155">
        <v>281.02800000000002</v>
      </c>
      <c r="AF155">
        <v>284.13499999999999</v>
      </c>
      <c r="AG155">
        <v>287.20999999999998</v>
      </c>
      <c r="AH155">
        <v>290.00900000000001</v>
      </c>
      <c r="AI155">
        <v>293.16500000000002</v>
      </c>
      <c r="AJ155">
        <v>296.20299999999997</v>
      </c>
    </row>
    <row r="156" spans="1:36" x14ac:dyDescent="0.25">
      <c r="A156" t="s">
        <v>99</v>
      </c>
      <c r="B156" t="s">
        <v>988</v>
      </c>
      <c r="C156" t="s">
        <v>834</v>
      </c>
      <c r="E156">
        <v>40.892000000000003</v>
      </c>
      <c r="F156">
        <v>34.381</v>
      </c>
      <c r="G156">
        <v>30.215</v>
      </c>
      <c r="H156">
        <v>55.148000000000003</v>
      </c>
      <c r="I156">
        <v>50.41</v>
      </c>
      <c r="J156">
        <v>18.614999999999998</v>
      </c>
      <c r="K156">
        <v>39.222000000000001</v>
      </c>
      <c r="L156">
        <v>39.735999999999997</v>
      </c>
      <c r="M156">
        <v>40.218000000000004</v>
      </c>
      <c r="N156">
        <v>40.582999999999998</v>
      </c>
      <c r="O156">
        <v>41.171999999999997</v>
      </c>
      <c r="P156">
        <v>41.688000000000002</v>
      </c>
      <c r="Q156">
        <v>42.024999999999999</v>
      </c>
      <c r="R156">
        <v>42.372</v>
      </c>
      <c r="S156">
        <v>42.671999999999997</v>
      </c>
      <c r="T156">
        <v>43.058</v>
      </c>
      <c r="U156">
        <v>43.488999999999997</v>
      </c>
      <c r="V156">
        <v>44.058999999999997</v>
      </c>
      <c r="W156">
        <v>44.463000000000001</v>
      </c>
      <c r="X156">
        <v>44.798999999999999</v>
      </c>
      <c r="Y156">
        <v>45.16</v>
      </c>
      <c r="Z156">
        <v>45.448</v>
      </c>
      <c r="AA156">
        <v>45.594999999999999</v>
      </c>
      <c r="AB156">
        <v>45.817999999999998</v>
      </c>
      <c r="AC156">
        <v>46.058999999999997</v>
      </c>
      <c r="AD156">
        <v>46.362000000000002</v>
      </c>
      <c r="AE156">
        <v>46.783000000000001</v>
      </c>
      <c r="AF156">
        <v>47.232999999999997</v>
      </c>
      <c r="AG156">
        <v>47.674999999999997</v>
      </c>
      <c r="AH156">
        <v>48.091000000000001</v>
      </c>
      <c r="AI156">
        <v>48.534999999999997</v>
      </c>
      <c r="AJ156">
        <v>48.948</v>
      </c>
    </row>
    <row r="157" spans="1:36" x14ac:dyDescent="0.25">
      <c r="A157" t="s">
        <v>99</v>
      </c>
      <c r="B157" t="s">
        <v>774</v>
      </c>
      <c r="C157" t="s">
        <v>62</v>
      </c>
      <c r="E157">
        <v>50.597000000000001</v>
      </c>
      <c r="F157">
        <v>52.231000000000002</v>
      </c>
      <c r="G157">
        <v>51.884</v>
      </c>
      <c r="H157">
        <v>55.929000000000002</v>
      </c>
      <c r="I157">
        <v>55.223999999999997</v>
      </c>
      <c r="J157">
        <v>55.484999999999999</v>
      </c>
      <c r="K157">
        <v>56.302</v>
      </c>
      <c r="L157">
        <v>57.198</v>
      </c>
      <c r="M157">
        <v>58.042999999999999</v>
      </c>
      <c r="N157">
        <v>58.802999999999997</v>
      </c>
      <c r="O157">
        <v>59.831000000000003</v>
      </c>
      <c r="P157">
        <v>60.755000000000003</v>
      </c>
      <c r="Q157">
        <v>61.456000000000003</v>
      </c>
      <c r="R157">
        <v>62.113999999999997</v>
      </c>
      <c r="S157">
        <v>62.69</v>
      </c>
      <c r="T157">
        <v>63.463000000000001</v>
      </c>
      <c r="U157">
        <v>64.271000000000001</v>
      </c>
      <c r="V157">
        <v>65.278999999999996</v>
      </c>
      <c r="W157">
        <v>66.015000000000001</v>
      </c>
      <c r="X157">
        <v>66.596000000000004</v>
      </c>
      <c r="Y157">
        <v>67.251999999999995</v>
      </c>
      <c r="Z157">
        <v>67.808000000000007</v>
      </c>
      <c r="AA157">
        <v>68.102999999999994</v>
      </c>
      <c r="AB157">
        <v>68.537999999999997</v>
      </c>
      <c r="AC157">
        <v>68.998999999999995</v>
      </c>
      <c r="AD157">
        <v>69.56</v>
      </c>
      <c r="AE157">
        <v>70.388999999999996</v>
      </c>
      <c r="AF157">
        <v>71.248999999999995</v>
      </c>
      <c r="AG157">
        <v>72.099999999999994</v>
      </c>
      <c r="AH157">
        <v>72.927999999999997</v>
      </c>
      <c r="AI157">
        <v>73.796999999999997</v>
      </c>
      <c r="AJ157">
        <v>74.635000000000005</v>
      </c>
    </row>
    <row r="158" spans="1:36" x14ac:dyDescent="0.25">
      <c r="A158" t="s">
        <v>99</v>
      </c>
      <c r="B158" t="s">
        <v>987</v>
      </c>
      <c r="C158" t="s">
        <v>40</v>
      </c>
      <c r="E158">
        <v>7.8230000000000004</v>
      </c>
      <c r="F158">
        <v>8.7789999999999999</v>
      </c>
      <c r="G158">
        <v>6.3810000000000002</v>
      </c>
      <c r="H158">
        <v>5.923</v>
      </c>
      <c r="I158">
        <v>4.7549999999999999</v>
      </c>
      <c r="J158">
        <v>4.5890000000000004</v>
      </c>
      <c r="K158">
        <v>4.8470000000000004</v>
      </c>
      <c r="L158">
        <v>5.1150000000000002</v>
      </c>
      <c r="M158">
        <v>5.3780000000000001</v>
      </c>
      <c r="N158">
        <v>5.6210000000000004</v>
      </c>
      <c r="O158">
        <v>5.8869999999999996</v>
      </c>
      <c r="P158">
        <v>6.1319999999999997</v>
      </c>
      <c r="Q158">
        <v>6.335</v>
      </c>
      <c r="R158">
        <v>6.5209999999999999</v>
      </c>
      <c r="S158">
        <v>6.6779999999999999</v>
      </c>
      <c r="T158">
        <v>6.8289999999999997</v>
      </c>
      <c r="U158">
        <v>6.9640000000000004</v>
      </c>
      <c r="V158">
        <v>7.0960000000000001</v>
      </c>
      <c r="W158">
        <v>7.1849999999999996</v>
      </c>
      <c r="X158">
        <v>7.2619999999999996</v>
      </c>
      <c r="Y158">
        <v>7.3449999999999998</v>
      </c>
      <c r="Z158">
        <v>7.415</v>
      </c>
      <c r="AA158">
        <v>7.4610000000000003</v>
      </c>
      <c r="AB158">
        <v>7.5229999999999997</v>
      </c>
      <c r="AC158">
        <v>7.5869999999999997</v>
      </c>
      <c r="AD158">
        <v>7.6619999999999999</v>
      </c>
      <c r="AE158">
        <v>7.7629999999999999</v>
      </c>
      <c r="AF158">
        <v>7.867</v>
      </c>
      <c r="AG158">
        <v>7.9690000000000003</v>
      </c>
      <c r="AH158">
        <v>8.07</v>
      </c>
      <c r="AI158">
        <v>8.1750000000000007</v>
      </c>
      <c r="AJ158">
        <v>8.2769999999999992</v>
      </c>
    </row>
    <row r="159" spans="1:36" x14ac:dyDescent="0.25">
      <c r="A159" t="s">
        <v>99</v>
      </c>
      <c r="B159" t="s">
        <v>993</v>
      </c>
      <c r="C159" t="s">
        <v>835</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row>
    <row r="160" spans="1:36" x14ac:dyDescent="0.25">
      <c r="A160" t="s">
        <v>99</v>
      </c>
      <c r="B160" t="s">
        <v>57</v>
      </c>
      <c r="C160" t="s">
        <v>836</v>
      </c>
      <c r="E160">
        <v>6.5000000000000002E-2</v>
      </c>
      <c r="F160">
        <v>0.08</v>
      </c>
      <c r="G160">
        <v>8.7999999999999995E-2</v>
      </c>
      <c r="H160">
        <v>6.9000000000000006E-2</v>
      </c>
      <c r="I160">
        <v>6.9000000000000006E-2</v>
      </c>
      <c r="J160">
        <v>7.3999999999999996E-2</v>
      </c>
      <c r="K160">
        <v>7.9000000000000001E-2</v>
      </c>
      <c r="L160">
        <v>8.5000000000000006E-2</v>
      </c>
      <c r="M160">
        <v>0.09</v>
      </c>
      <c r="N160">
        <v>9.6000000000000002E-2</v>
      </c>
      <c r="O160">
        <v>0.104</v>
      </c>
      <c r="P160">
        <v>0.112</v>
      </c>
      <c r="Q160">
        <v>0.11899999999999999</v>
      </c>
      <c r="R160">
        <v>0.124</v>
      </c>
      <c r="S160">
        <v>0.13</v>
      </c>
      <c r="T160">
        <v>0.13900000000000001</v>
      </c>
      <c r="U160">
        <v>0.14899999999999999</v>
      </c>
      <c r="V160">
        <v>0.16300000000000001</v>
      </c>
      <c r="W160">
        <v>0.17399999999999999</v>
      </c>
      <c r="X160">
        <v>0.18099999999999999</v>
      </c>
      <c r="Y160">
        <v>0.19</v>
      </c>
      <c r="Z160">
        <v>0.19800000000000001</v>
      </c>
      <c r="AA160">
        <v>0.2</v>
      </c>
      <c r="AB160">
        <v>0.20399999999999999</v>
      </c>
      <c r="AC160">
        <v>0.21</v>
      </c>
      <c r="AD160">
        <v>0.217</v>
      </c>
      <c r="AE160">
        <v>0.23200000000000001</v>
      </c>
      <c r="AF160">
        <v>0.248</v>
      </c>
      <c r="AG160">
        <v>0.26500000000000001</v>
      </c>
      <c r="AH160">
        <v>0.28199999999999997</v>
      </c>
      <c r="AI160">
        <v>0.30099999999999999</v>
      </c>
      <c r="AJ160">
        <v>0.32</v>
      </c>
    </row>
    <row r="161" spans="3:36" x14ac:dyDescent="0.25">
      <c r="C161" t="s">
        <v>838</v>
      </c>
      <c r="E161">
        <v>500.875</v>
      </c>
      <c r="F161">
        <v>481.42899999999997</v>
      </c>
      <c r="G161">
        <v>499.93400000000003</v>
      </c>
      <c r="H161">
        <v>533.62599999999998</v>
      </c>
      <c r="I161">
        <v>523.10400000000004</v>
      </c>
      <c r="J161">
        <v>489.78199999999998</v>
      </c>
      <c r="K161">
        <v>517.02499999999998</v>
      </c>
      <c r="L161">
        <v>525.07299999999998</v>
      </c>
      <c r="M161">
        <v>532.61900000000003</v>
      </c>
      <c r="N161">
        <v>539.32000000000005</v>
      </c>
      <c r="O161">
        <v>548.43499999999995</v>
      </c>
      <c r="P161">
        <v>556.61900000000003</v>
      </c>
      <c r="Q161">
        <v>562.76300000000003</v>
      </c>
      <c r="R161">
        <v>568.57000000000005</v>
      </c>
      <c r="S161">
        <v>573.37199999999996</v>
      </c>
      <c r="T161">
        <v>579.57299999999998</v>
      </c>
      <c r="U161">
        <v>586.09299999999996</v>
      </c>
      <c r="V161">
        <v>594.23900000000003</v>
      </c>
      <c r="W161">
        <v>600.16600000000005</v>
      </c>
      <c r="X161">
        <v>604.947</v>
      </c>
      <c r="Y161">
        <v>610.29100000000005</v>
      </c>
      <c r="Z161">
        <v>614.78300000000002</v>
      </c>
      <c r="AA161">
        <v>617.14599999999996</v>
      </c>
      <c r="AB161">
        <v>620.495</v>
      </c>
      <c r="AC161">
        <v>624.13900000000001</v>
      </c>
      <c r="AD161">
        <v>628.54</v>
      </c>
      <c r="AE161">
        <v>634.89200000000005</v>
      </c>
      <c r="AF161">
        <v>641.673</v>
      </c>
      <c r="AG161">
        <v>648.38099999999997</v>
      </c>
      <c r="AH161">
        <v>654.71100000000001</v>
      </c>
      <c r="AI161">
        <v>661.56399999999996</v>
      </c>
      <c r="AJ161">
        <v>668.13</v>
      </c>
    </row>
    <row r="163" spans="3:36" x14ac:dyDescent="0.25">
      <c r="C163" t="s">
        <v>1019</v>
      </c>
    </row>
    <row r="164" spans="3:36" x14ac:dyDescent="0.25">
      <c r="C164" t="s">
        <v>55</v>
      </c>
      <c r="E164">
        <v>0.45200000000000001</v>
      </c>
      <c r="F164">
        <v>0.45100000000000001</v>
      </c>
      <c r="G164">
        <v>0.44800000000000001</v>
      </c>
      <c r="H164">
        <v>0.45400000000000001</v>
      </c>
      <c r="I164">
        <v>0.45500000000000002</v>
      </c>
      <c r="J164">
        <v>0.46200000000000002</v>
      </c>
      <c r="K164">
        <v>0.45900000000000002</v>
      </c>
      <c r="L164">
        <v>0.45800000000000002</v>
      </c>
      <c r="M164">
        <v>0.45600000000000002</v>
      </c>
      <c r="N164">
        <v>0.45400000000000001</v>
      </c>
      <c r="O164">
        <v>0.45200000000000001</v>
      </c>
      <c r="P164">
        <v>0.45</v>
      </c>
      <c r="Q164">
        <v>0.44900000000000001</v>
      </c>
      <c r="R164">
        <v>0.44800000000000001</v>
      </c>
      <c r="S164">
        <v>0.44700000000000001</v>
      </c>
      <c r="T164">
        <v>0.44500000000000001</v>
      </c>
      <c r="U164">
        <v>0.44400000000000001</v>
      </c>
      <c r="V164">
        <v>0.443</v>
      </c>
      <c r="W164">
        <v>0.443</v>
      </c>
      <c r="X164">
        <v>0.442</v>
      </c>
      <c r="Y164">
        <v>0.442</v>
      </c>
      <c r="Z164">
        <v>0.442</v>
      </c>
      <c r="AA164">
        <v>0.442</v>
      </c>
      <c r="AB164">
        <v>0.442</v>
      </c>
      <c r="AC164">
        <v>0.442</v>
      </c>
      <c r="AD164">
        <v>0.442</v>
      </c>
      <c r="AE164">
        <v>0.442</v>
      </c>
      <c r="AF164">
        <v>0.441</v>
      </c>
      <c r="AG164">
        <v>0.441</v>
      </c>
      <c r="AH164">
        <v>0.44</v>
      </c>
      <c r="AI164">
        <v>0.44</v>
      </c>
      <c r="AJ164">
        <v>0.439</v>
      </c>
    </row>
    <row r="165" spans="3:36" x14ac:dyDescent="0.25">
      <c r="C165" t="s">
        <v>830</v>
      </c>
      <c r="E165">
        <v>0.22800000000000001</v>
      </c>
      <c r="F165">
        <v>0.23</v>
      </c>
      <c r="G165">
        <v>0.22800000000000001</v>
      </c>
      <c r="H165">
        <v>0.22</v>
      </c>
      <c r="I165">
        <v>0.21199999999999999</v>
      </c>
      <c r="J165">
        <v>0.21</v>
      </c>
      <c r="K165">
        <v>0.21</v>
      </c>
      <c r="L165">
        <v>0.21099999999999999</v>
      </c>
      <c r="M165">
        <v>0.21199999999999999</v>
      </c>
      <c r="N165">
        <v>0.21299999999999999</v>
      </c>
      <c r="O165">
        <v>0.21299999999999999</v>
      </c>
      <c r="P165">
        <v>0.21299999999999999</v>
      </c>
      <c r="Q165">
        <v>0.214</v>
      </c>
      <c r="R165">
        <v>0.214</v>
      </c>
      <c r="S165">
        <v>0.21299999999999999</v>
      </c>
      <c r="T165">
        <v>0.21199999999999999</v>
      </c>
      <c r="U165">
        <v>0.21</v>
      </c>
      <c r="V165">
        <v>0.20799999999999999</v>
      </c>
      <c r="W165">
        <v>0.20599999999999999</v>
      </c>
      <c r="X165">
        <v>0.20499999999999999</v>
      </c>
      <c r="Y165">
        <v>0.20300000000000001</v>
      </c>
      <c r="Z165">
        <v>0.20200000000000001</v>
      </c>
      <c r="AA165">
        <v>0.20100000000000001</v>
      </c>
      <c r="AB165">
        <v>0.2</v>
      </c>
      <c r="AC165">
        <v>0.19900000000000001</v>
      </c>
      <c r="AD165">
        <v>0.19700000000000001</v>
      </c>
      <c r="AE165">
        <v>0.19600000000000001</v>
      </c>
      <c r="AF165">
        <v>0.19400000000000001</v>
      </c>
      <c r="AG165">
        <v>0.192</v>
      </c>
      <c r="AH165">
        <v>0.191</v>
      </c>
      <c r="AI165">
        <v>0.189</v>
      </c>
      <c r="AJ165">
        <v>0.187</v>
      </c>
    </row>
    <row r="166" spans="3:36" x14ac:dyDescent="0.25">
      <c r="C166" t="s">
        <v>831</v>
      </c>
      <c r="E166">
        <v>1E-3</v>
      </c>
      <c r="F166">
        <v>0</v>
      </c>
      <c r="G166">
        <v>0</v>
      </c>
      <c r="H166">
        <v>1E-3</v>
      </c>
      <c r="I166">
        <v>1E-3</v>
      </c>
      <c r="J166">
        <v>1E-3</v>
      </c>
      <c r="K166">
        <v>1E-3</v>
      </c>
      <c r="L166">
        <v>1E-3</v>
      </c>
      <c r="M166">
        <v>1E-3</v>
      </c>
      <c r="N166">
        <v>1E-3</v>
      </c>
      <c r="O166">
        <v>1E-3</v>
      </c>
      <c r="P166">
        <v>1E-3</v>
      </c>
      <c r="Q166">
        <v>1E-3</v>
      </c>
      <c r="R166">
        <v>1E-3</v>
      </c>
      <c r="S166">
        <v>1E-3</v>
      </c>
      <c r="T166">
        <v>1E-3</v>
      </c>
      <c r="U166">
        <v>1E-3</v>
      </c>
      <c r="V166">
        <v>1E-3</v>
      </c>
      <c r="W166">
        <v>1E-3</v>
      </c>
      <c r="X166">
        <v>1E-3</v>
      </c>
      <c r="Y166">
        <v>1E-3</v>
      </c>
      <c r="Z166">
        <v>1E-3</v>
      </c>
      <c r="AA166">
        <v>1E-3</v>
      </c>
      <c r="AB166">
        <v>1E-3</v>
      </c>
      <c r="AC166">
        <v>1E-3</v>
      </c>
      <c r="AD166">
        <v>1E-3</v>
      </c>
      <c r="AE166">
        <v>1E-3</v>
      </c>
      <c r="AF166">
        <v>1E-3</v>
      </c>
      <c r="AG166">
        <v>1E-3</v>
      </c>
      <c r="AH166">
        <v>1E-3</v>
      </c>
      <c r="AI166">
        <v>1E-3</v>
      </c>
      <c r="AJ166">
        <v>1E-3</v>
      </c>
    </row>
    <row r="167" spans="3:36" x14ac:dyDescent="0.25">
      <c r="C167" t="s">
        <v>846</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row>
    <row r="168" spans="3:36" x14ac:dyDescent="0.25">
      <c r="C168" t="s">
        <v>64</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row>
    <row r="169" spans="3:36" x14ac:dyDescent="0.25">
      <c r="C169" t="s">
        <v>833</v>
      </c>
      <c r="E169">
        <v>0.81399999999999995</v>
      </c>
      <c r="F169">
        <v>0.72299999999999998</v>
      </c>
      <c r="G169">
        <v>0.79500000000000004</v>
      </c>
      <c r="H169">
        <v>0.83399999999999996</v>
      </c>
      <c r="I169">
        <v>0.82199999999999995</v>
      </c>
      <c r="J169">
        <v>0.79</v>
      </c>
      <c r="K169">
        <v>0.79100000000000004</v>
      </c>
      <c r="L169">
        <v>0.79300000000000004</v>
      </c>
      <c r="M169">
        <v>0.79400000000000004</v>
      </c>
      <c r="N169">
        <v>0.79600000000000004</v>
      </c>
      <c r="O169">
        <v>0.79700000000000004</v>
      </c>
      <c r="P169">
        <v>0.79800000000000004</v>
      </c>
      <c r="Q169">
        <v>0.79900000000000004</v>
      </c>
      <c r="R169">
        <v>0.8</v>
      </c>
      <c r="S169">
        <v>0.8</v>
      </c>
      <c r="T169">
        <v>0.79900000000000004</v>
      </c>
      <c r="U169">
        <v>0.79800000000000004</v>
      </c>
      <c r="V169">
        <v>0.79600000000000004</v>
      </c>
      <c r="W169">
        <v>0.79400000000000004</v>
      </c>
      <c r="X169">
        <v>0.79300000000000004</v>
      </c>
      <c r="Y169">
        <v>0.79100000000000004</v>
      </c>
      <c r="Z169">
        <v>0.79</v>
      </c>
      <c r="AA169">
        <v>0.79</v>
      </c>
      <c r="AB169">
        <v>0.78900000000000003</v>
      </c>
      <c r="AC169">
        <v>0.78800000000000003</v>
      </c>
      <c r="AD169">
        <v>0.78700000000000003</v>
      </c>
      <c r="AE169">
        <v>0.78400000000000003</v>
      </c>
      <c r="AF169">
        <v>0.78200000000000003</v>
      </c>
      <c r="AG169">
        <v>0.78</v>
      </c>
      <c r="AH169">
        <v>0.77800000000000002</v>
      </c>
      <c r="AI169">
        <v>0.77600000000000002</v>
      </c>
      <c r="AJ169">
        <v>0.77500000000000002</v>
      </c>
    </row>
    <row r="170" spans="3:36" x14ac:dyDescent="0.25">
      <c r="C170" t="s">
        <v>834</v>
      </c>
      <c r="E170">
        <v>0.152</v>
      </c>
      <c r="F170">
        <v>0.125</v>
      </c>
      <c r="G170">
        <v>0.108</v>
      </c>
      <c r="H170">
        <v>0.2</v>
      </c>
      <c r="I170">
        <v>0.182</v>
      </c>
      <c r="J170">
        <v>6.6000000000000003E-2</v>
      </c>
      <c r="K170">
        <v>0.13800000000000001</v>
      </c>
      <c r="L170">
        <v>0.13700000000000001</v>
      </c>
      <c r="M170">
        <v>0.13700000000000001</v>
      </c>
      <c r="N170">
        <v>0.13700000000000001</v>
      </c>
      <c r="O170">
        <v>0.13600000000000001</v>
      </c>
      <c r="P170">
        <v>0.13600000000000001</v>
      </c>
      <c r="Q170">
        <v>0.13600000000000001</v>
      </c>
      <c r="R170">
        <v>0.13500000000000001</v>
      </c>
      <c r="S170">
        <v>0.13500000000000001</v>
      </c>
      <c r="T170">
        <v>0.13500000000000001</v>
      </c>
      <c r="U170">
        <v>0.13400000000000001</v>
      </c>
      <c r="V170">
        <v>0.13300000000000001</v>
      </c>
      <c r="W170">
        <v>0.13300000000000001</v>
      </c>
      <c r="X170">
        <v>0.13300000000000001</v>
      </c>
      <c r="Y170">
        <v>0.13200000000000001</v>
      </c>
      <c r="Z170">
        <v>0.13200000000000001</v>
      </c>
      <c r="AA170">
        <v>0.13200000000000001</v>
      </c>
      <c r="AB170">
        <v>0.13200000000000001</v>
      </c>
      <c r="AC170">
        <v>0.13100000000000001</v>
      </c>
      <c r="AD170">
        <v>0.13100000000000001</v>
      </c>
      <c r="AE170">
        <v>0.13100000000000001</v>
      </c>
      <c r="AF170">
        <v>0.13</v>
      </c>
      <c r="AG170">
        <v>0.13</v>
      </c>
      <c r="AH170">
        <v>0.129</v>
      </c>
      <c r="AI170">
        <v>0.129</v>
      </c>
      <c r="AJ170">
        <v>0.128</v>
      </c>
    </row>
    <row r="171" spans="3:36" x14ac:dyDescent="0.25">
      <c r="C171" t="s">
        <v>62</v>
      </c>
      <c r="E171">
        <v>0.188</v>
      </c>
      <c r="F171">
        <v>0.19</v>
      </c>
      <c r="G171">
        <v>0.186</v>
      </c>
      <c r="H171">
        <v>0.20200000000000001</v>
      </c>
      <c r="I171">
        <v>0.19900000000000001</v>
      </c>
      <c r="J171">
        <v>0.19700000000000001</v>
      </c>
      <c r="K171">
        <v>0.19800000000000001</v>
      </c>
      <c r="L171">
        <v>0.19800000000000001</v>
      </c>
      <c r="M171">
        <v>0.19800000000000001</v>
      </c>
      <c r="N171">
        <v>0.19800000000000001</v>
      </c>
      <c r="O171">
        <v>0.19800000000000001</v>
      </c>
      <c r="P171">
        <v>0.19800000000000001</v>
      </c>
      <c r="Q171">
        <v>0.19800000000000001</v>
      </c>
      <c r="R171">
        <v>0.19800000000000001</v>
      </c>
      <c r="S171">
        <v>0.19900000000000001</v>
      </c>
      <c r="T171">
        <v>0.19800000000000001</v>
      </c>
      <c r="U171">
        <v>0.19800000000000001</v>
      </c>
      <c r="V171">
        <v>0.19800000000000001</v>
      </c>
      <c r="W171">
        <v>0.19800000000000001</v>
      </c>
      <c r="X171">
        <v>0.19700000000000001</v>
      </c>
      <c r="Y171">
        <v>0.19700000000000001</v>
      </c>
      <c r="Z171">
        <v>0.19700000000000001</v>
      </c>
      <c r="AA171">
        <v>0.19700000000000001</v>
      </c>
      <c r="AB171">
        <v>0.19700000000000001</v>
      </c>
      <c r="AC171">
        <v>0.19700000000000001</v>
      </c>
      <c r="AD171">
        <v>0.19700000000000001</v>
      </c>
      <c r="AE171">
        <v>0.19600000000000001</v>
      </c>
      <c r="AF171">
        <v>0.19600000000000001</v>
      </c>
      <c r="AG171">
        <v>0.19600000000000001</v>
      </c>
      <c r="AH171">
        <v>0.19600000000000001</v>
      </c>
      <c r="AI171">
        <v>0.19500000000000001</v>
      </c>
      <c r="AJ171">
        <v>0.19500000000000001</v>
      </c>
    </row>
    <row r="172" spans="3:36" x14ac:dyDescent="0.25">
      <c r="C172" t="s">
        <v>40</v>
      </c>
      <c r="E172">
        <v>2.9000000000000001E-2</v>
      </c>
      <c r="F172">
        <v>3.2000000000000001E-2</v>
      </c>
      <c r="G172">
        <v>2.3E-2</v>
      </c>
      <c r="H172">
        <v>2.1000000000000001E-2</v>
      </c>
      <c r="I172">
        <v>1.7000000000000001E-2</v>
      </c>
      <c r="J172">
        <v>1.6E-2</v>
      </c>
      <c r="K172">
        <v>1.7000000000000001E-2</v>
      </c>
      <c r="L172">
        <v>1.7999999999999999E-2</v>
      </c>
      <c r="M172">
        <v>1.7999999999999999E-2</v>
      </c>
      <c r="N172">
        <v>1.9E-2</v>
      </c>
      <c r="O172">
        <v>0.02</v>
      </c>
      <c r="P172">
        <v>0.02</v>
      </c>
      <c r="Q172">
        <v>0.02</v>
      </c>
      <c r="R172">
        <v>2.1000000000000001E-2</v>
      </c>
      <c r="S172">
        <v>2.1000000000000001E-2</v>
      </c>
      <c r="T172">
        <v>2.1000000000000001E-2</v>
      </c>
      <c r="U172">
        <v>2.1000000000000001E-2</v>
      </c>
      <c r="V172">
        <v>2.1999999999999999E-2</v>
      </c>
      <c r="W172">
        <v>2.1000000000000001E-2</v>
      </c>
      <c r="X172">
        <v>2.1999999999999999E-2</v>
      </c>
      <c r="Y172">
        <v>2.1999999999999999E-2</v>
      </c>
      <c r="Z172">
        <v>2.1999999999999999E-2</v>
      </c>
      <c r="AA172">
        <v>2.1999999999999999E-2</v>
      </c>
      <c r="AB172">
        <v>2.1999999999999999E-2</v>
      </c>
      <c r="AC172">
        <v>2.1999999999999999E-2</v>
      </c>
      <c r="AD172">
        <v>2.1999999999999999E-2</v>
      </c>
      <c r="AE172">
        <v>2.1999999999999999E-2</v>
      </c>
      <c r="AF172">
        <v>2.1999999999999999E-2</v>
      </c>
      <c r="AG172">
        <v>2.1999999999999999E-2</v>
      </c>
      <c r="AH172">
        <v>2.1999999999999999E-2</v>
      </c>
      <c r="AI172">
        <v>2.1999999999999999E-2</v>
      </c>
      <c r="AJ172">
        <v>2.1999999999999999E-2</v>
      </c>
    </row>
    <row r="173" spans="3:36" x14ac:dyDescent="0.25">
      <c r="C173" t="s">
        <v>835</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row>
    <row r="174" spans="3:36" x14ac:dyDescent="0.25">
      <c r="C174" t="s">
        <v>836</v>
      </c>
      <c r="E174">
        <v>0</v>
      </c>
      <c r="F174">
        <v>0</v>
      </c>
      <c r="G174">
        <v>0</v>
      </c>
      <c r="H174">
        <v>0</v>
      </c>
      <c r="I174">
        <v>0</v>
      </c>
      <c r="J174">
        <v>0</v>
      </c>
      <c r="K174">
        <v>0</v>
      </c>
      <c r="L174">
        <v>0</v>
      </c>
      <c r="M174">
        <v>0</v>
      </c>
      <c r="N174">
        <v>0</v>
      </c>
      <c r="O174">
        <v>0</v>
      </c>
      <c r="P174">
        <v>0</v>
      </c>
      <c r="Q174">
        <v>0</v>
      </c>
      <c r="R174">
        <v>0</v>
      </c>
      <c r="S174">
        <v>0</v>
      </c>
      <c r="T174">
        <v>0</v>
      </c>
      <c r="U174">
        <v>0</v>
      </c>
      <c r="V174">
        <v>0</v>
      </c>
      <c r="W174">
        <v>1E-3</v>
      </c>
      <c r="X174">
        <v>1E-3</v>
      </c>
      <c r="Y174">
        <v>1E-3</v>
      </c>
      <c r="Z174">
        <v>1E-3</v>
      </c>
      <c r="AA174">
        <v>1E-3</v>
      </c>
      <c r="AB174">
        <v>1E-3</v>
      </c>
      <c r="AC174">
        <v>1E-3</v>
      </c>
      <c r="AD174">
        <v>1E-3</v>
      </c>
      <c r="AE174">
        <v>1E-3</v>
      </c>
      <c r="AF174">
        <v>1E-3</v>
      </c>
      <c r="AG174">
        <v>1E-3</v>
      </c>
      <c r="AH174">
        <v>1E-3</v>
      </c>
      <c r="AI174">
        <v>1E-3</v>
      </c>
      <c r="AJ174">
        <v>1E-3</v>
      </c>
    </row>
    <row r="175" spans="3:36" x14ac:dyDescent="0.25">
      <c r="C175" t="s">
        <v>996</v>
      </c>
    </row>
    <row r="176" spans="3:36" x14ac:dyDescent="0.25">
      <c r="C176" t="s">
        <v>998</v>
      </c>
    </row>
    <row r="177" spans="3:36" x14ac:dyDescent="0.25">
      <c r="C177" t="s">
        <v>996</v>
      </c>
    </row>
    <row r="178" spans="3:36" x14ac:dyDescent="0.25">
      <c r="C178" t="s">
        <v>999</v>
      </c>
    </row>
    <row r="179" spans="3:36" x14ac:dyDescent="0.25">
      <c r="C179" t="s">
        <v>1000</v>
      </c>
    </row>
    <row r="180" spans="3:36" x14ac:dyDescent="0.25">
      <c r="C180" t="s">
        <v>70</v>
      </c>
      <c r="E180">
        <v>120.08499999999999</v>
      </c>
      <c r="F180">
        <v>122.65900000000001</v>
      </c>
      <c r="G180">
        <v>123.883</v>
      </c>
      <c r="H180">
        <v>124.075</v>
      </c>
      <c r="I180">
        <v>124.745</v>
      </c>
      <c r="J180">
        <v>128.51400000000001</v>
      </c>
      <c r="K180">
        <v>129.63800000000001</v>
      </c>
      <c r="L180">
        <v>131.03299999999999</v>
      </c>
      <c r="M180">
        <v>132.33500000000001</v>
      </c>
      <c r="N180">
        <v>133.37899999999999</v>
      </c>
      <c r="O180">
        <v>135.08000000000001</v>
      </c>
      <c r="P180">
        <v>136.59899999999999</v>
      </c>
      <c r="Q180">
        <v>137.63900000000001</v>
      </c>
      <c r="R180">
        <v>138.70400000000001</v>
      </c>
      <c r="S180">
        <v>139.666</v>
      </c>
      <c r="T180">
        <v>141.06700000000001</v>
      </c>
      <c r="U180">
        <v>142.68299999999999</v>
      </c>
      <c r="V180">
        <v>144.83099999999999</v>
      </c>
      <c r="W180">
        <v>146.459</v>
      </c>
      <c r="X180">
        <v>147.815</v>
      </c>
      <c r="Y180">
        <v>149.31899999999999</v>
      </c>
      <c r="Z180">
        <v>150.57900000000001</v>
      </c>
      <c r="AA180">
        <v>151.345</v>
      </c>
      <c r="AB180">
        <v>152.41200000000001</v>
      </c>
      <c r="AC180">
        <v>153.53100000000001</v>
      </c>
      <c r="AD180">
        <v>154.85900000000001</v>
      </c>
      <c r="AE180">
        <v>156.714</v>
      </c>
      <c r="AF180">
        <v>158.625</v>
      </c>
      <c r="AG180">
        <v>160.511</v>
      </c>
      <c r="AH180">
        <v>162.36000000000001</v>
      </c>
      <c r="AI180">
        <v>164.28800000000001</v>
      </c>
      <c r="AJ180">
        <v>166.15899999999999</v>
      </c>
    </row>
    <row r="181" spans="3:36" x14ac:dyDescent="0.25">
      <c r="C181" t="s">
        <v>840</v>
      </c>
      <c r="E181">
        <v>52.728999999999999</v>
      </c>
      <c r="F181">
        <v>54.412999999999997</v>
      </c>
      <c r="G181">
        <v>54.585999999999999</v>
      </c>
      <c r="H181">
        <v>51.54</v>
      </c>
      <c r="I181">
        <v>49.893000000000001</v>
      </c>
      <c r="J181">
        <v>49.962000000000003</v>
      </c>
      <c r="K181">
        <v>50.848999999999997</v>
      </c>
      <c r="L181">
        <v>51.802</v>
      </c>
      <c r="M181">
        <v>52.713000000000001</v>
      </c>
      <c r="N181">
        <v>53.508000000000003</v>
      </c>
      <c r="O181">
        <v>54.534999999999997</v>
      </c>
      <c r="P181">
        <v>55.457000000000001</v>
      </c>
      <c r="Q181">
        <v>56.142000000000003</v>
      </c>
      <c r="R181">
        <v>56.707999999999998</v>
      </c>
      <c r="S181">
        <v>57.003999999999998</v>
      </c>
      <c r="T181">
        <v>57.253999999999998</v>
      </c>
      <c r="U181">
        <v>57.476999999999997</v>
      </c>
      <c r="V181">
        <v>57.844000000000001</v>
      </c>
      <c r="W181">
        <v>58.03</v>
      </c>
      <c r="X181">
        <v>58.161999999999999</v>
      </c>
      <c r="Y181">
        <v>58.402999999999999</v>
      </c>
      <c r="Z181">
        <v>58.552</v>
      </c>
      <c r="AA181">
        <v>58.493000000000002</v>
      </c>
      <c r="AB181">
        <v>58.506999999999998</v>
      </c>
      <c r="AC181">
        <v>58.488</v>
      </c>
      <c r="AD181">
        <v>58.506999999999998</v>
      </c>
      <c r="AE181">
        <v>58.697000000000003</v>
      </c>
      <c r="AF181">
        <v>58.883000000000003</v>
      </c>
      <c r="AG181">
        <v>59.072000000000003</v>
      </c>
      <c r="AH181">
        <v>59.252000000000002</v>
      </c>
      <c r="AI181">
        <v>59.435000000000002</v>
      </c>
      <c r="AJ181">
        <v>59.578000000000003</v>
      </c>
    </row>
    <row r="182" spans="3:36" x14ac:dyDescent="0.25">
      <c r="C182" t="s">
        <v>841</v>
      </c>
      <c r="E182">
        <v>54.277999999999999</v>
      </c>
      <c r="F182">
        <v>49.322000000000003</v>
      </c>
      <c r="G182">
        <v>54.911999999999999</v>
      </c>
      <c r="H182">
        <v>55.472999999999999</v>
      </c>
      <c r="I182">
        <v>54.262</v>
      </c>
      <c r="J182">
        <v>52.281999999999996</v>
      </c>
      <c r="K182">
        <v>52.890999999999998</v>
      </c>
      <c r="L182">
        <v>53.712000000000003</v>
      </c>
      <c r="M182">
        <v>54.408000000000001</v>
      </c>
      <c r="N182">
        <v>55.137999999999998</v>
      </c>
      <c r="O182">
        <v>56.088000000000001</v>
      </c>
      <c r="P182">
        <v>56.912999999999997</v>
      </c>
      <c r="Q182">
        <v>57.585000000000001</v>
      </c>
      <c r="R182">
        <v>58.218000000000004</v>
      </c>
      <c r="S182">
        <v>58.701000000000001</v>
      </c>
      <c r="T182">
        <v>59.378</v>
      </c>
      <c r="U182">
        <v>60.061</v>
      </c>
      <c r="V182">
        <v>60.811999999999998</v>
      </c>
      <c r="W182">
        <v>61.392000000000003</v>
      </c>
      <c r="X182">
        <v>61.841999999999999</v>
      </c>
      <c r="Y182">
        <v>62.256</v>
      </c>
      <c r="Z182">
        <v>62.671999999999997</v>
      </c>
      <c r="AA182">
        <v>62.869</v>
      </c>
      <c r="AB182">
        <v>63.02</v>
      </c>
      <c r="AC182">
        <v>63.328000000000003</v>
      </c>
      <c r="AD182">
        <v>63.683999999999997</v>
      </c>
      <c r="AE182">
        <v>64.063000000000002</v>
      </c>
      <c r="AF182">
        <v>64.662999999999997</v>
      </c>
      <c r="AG182">
        <v>65.257999999999996</v>
      </c>
      <c r="AH182">
        <v>65.63</v>
      </c>
      <c r="AI182">
        <v>66.244</v>
      </c>
      <c r="AJ182">
        <v>66.825000000000003</v>
      </c>
    </row>
    <row r="183" spans="3:36" x14ac:dyDescent="0.25">
      <c r="C183" t="s">
        <v>842</v>
      </c>
      <c r="E183">
        <v>36.71</v>
      </c>
      <c r="F183">
        <v>30.864999999999998</v>
      </c>
      <c r="G183">
        <v>27.126000000000001</v>
      </c>
      <c r="H183">
        <v>49.481000000000002</v>
      </c>
      <c r="I183">
        <v>45.23</v>
      </c>
      <c r="J183">
        <v>16.702999999999999</v>
      </c>
      <c r="K183">
        <v>35.134</v>
      </c>
      <c r="L183">
        <v>35.594000000000001</v>
      </c>
      <c r="M183">
        <v>36.026000000000003</v>
      </c>
      <c r="N183">
        <v>36.353000000000002</v>
      </c>
      <c r="O183">
        <v>36.880000000000003</v>
      </c>
      <c r="P183">
        <v>37.341999999999999</v>
      </c>
      <c r="Q183">
        <v>37.643999999999998</v>
      </c>
      <c r="R183">
        <v>37.954000000000001</v>
      </c>
      <c r="S183">
        <v>38.222000000000001</v>
      </c>
      <c r="T183">
        <v>38.564</v>
      </c>
      <c r="U183">
        <v>38.945999999999998</v>
      </c>
      <c r="V183">
        <v>39.451999999999998</v>
      </c>
      <c r="W183">
        <v>39.808999999999997</v>
      </c>
      <c r="X183">
        <v>40.104999999999997</v>
      </c>
      <c r="Y183">
        <v>40.421999999999997</v>
      </c>
      <c r="Z183">
        <v>40.676000000000002</v>
      </c>
      <c r="AA183">
        <v>40.802</v>
      </c>
      <c r="AB183">
        <v>40.994</v>
      </c>
      <c r="AC183">
        <v>41.204000000000001</v>
      </c>
      <c r="AD183">
        <v>41.468000000000004</v>
      </c>
      <c r="AE183">
        <v>41.834000000000003</v>
      </c>
      <c r="AF183">
        <v>42.228000000000002</v>
      </c>
      <c r="AG183">
        <v>42.616</v>
      </c>
      <c r="AH183">
        <v>42.978999999999999</v>
      </c>
      <c r="AI183">
        <v>43.366999999999997</v>
      </c>
      <c r="AJ183">
        <v>43.726999999999997</v>
      </c>
    </row>
    <row r="184" spans="3:36" x14ac:dyDescent="0.25">
      <c r="C184" t="s">
        <v>843</v>
      </c>
      <c r="E184">
        <v>1.56</v>
      </c>
      <c r="F184">
        <v>1.7509999999999999</v>
      </c>
      <c r="G184">
        <v>1.272</v>
      </c>
      <c r="H184">
        <v>1.1779999999999999</v>
      </c>
      <c r="I184">
        <v>0.94499999999999995</v>
      </c>
      <c r="J184">
        <v>0.91200000000000003</v>
      </c>
      <c r="K184">
        <v>0.96399999999999997</v>
      </c>
      <c r="L184">
        <v>1.0169999999999999</v>
      </c>
      <c r="M184">
        <v>1.069</v>
      </c>
      <c r="N184">
        <v>1.1180000000000001</v>
      </c>
      <c r="O184">
        <v>1.17</v>
      </c>
      <c r="P184">
        <v>1.2190000000000001</v>
      </c>
      <c r="Q184">
        <v>1.26</v>
      </c>
      <c r="R184">
        <v>1.2969999999999999</v>
      </c>
      <c r="S184">
        <v>1.3280000000000001</v>
      </c>
      <c r="T184">
        <v>1.3580000000000001</v>
      </c>
      <c r="U184">
        <v>1.385</v>
      </c>
      <c r="V184">
        <v>1.411</v>
      </c>
      <c r="W184">
        <v>1.429</v>
      </c>
      <c r="X184">
        <v>1.444</v>
      </c>
      <c r="Y184">
        <v>1.4610000000000001</v>
      </c>
      <c r="Z184">
        <v>1.4750000000000001</v>
      </c>
      <c r="AA184">
        <v>1.484</v>
      </c>
      <c r="AB184">
        <v>1.4970000000000001</v>
      </c>
      <c r="AC184">
        <v>1.5089999999999999</v>
      </c>
      <c r="AD184">
        <v>1.524</v>
      </c>
      <c r="AE184">
        <v>1.5449999999999999</v>
      </c>
      <c r="AF184">
        <v>1.5649999999999999</v>
      </c>
      <c r="AG184">
        <v>1.5860000000000001</v>
      </c>
      <c r="AH184">
        <v>1.6060000000000001</v>
      </c>
      <c r="AI184">
        <v>1.627</v>
      </c>
      <c r="AJ184">
        <v>1.647</v>
      </c>
    </row>
    <row r="185" spans="3:36" x14ac:dyDescent="0.25">
      <c r="C185" t="s">
        <v>1001</v>
      </c>
    </row>
    <row r="186" spans="3:36" x14ac:dyDescent="0.25">
      <c r="C186" t="s">
        <v>840</v>
      </c>
      <c r="E186">
        <v>5.8609999999999998</v>
      </c>
      <c r="F186">
        <v>6.048</v>
      </c>
      <c r="G186">
        <v>6.3550000000000004</v>
      </c>
      <c r="H186">
        <v>6.35</v>
      </c>
      <c r="I186">
        <v>6.1479999999999997</v>
      </c>
      <c r="J186">
        <v>6.16</v>
      </c>
      <c r="K186">
        <v>6.274</v>
      </c>
      <c r="L186">
        <v>6.3959999999999999</v>
      </c>
      <c r="M186">
        <v>6.5119999999999996</v>
      </c>
      <c r="N186">
        <v>6.6130000000000004</v>
      </c>
      <c r="O186">
        <v>6.7450000000000001</v>
      </c>
      <c r="P186">
        <v>6.8639999999999999</v>
      </c>
      <c r="Q186">
        <v>6.9539999999999997</v>
      </c>
      <c r="R186">
        <v>7.0389999999999997</v>
      </c>
      <c r="S186">
        <v>7.1109999999999998</v>
      </c>
      <c r="T186">
        <v>7.1950000000000003</v>
      </c>
      <c r="U186">
        <v>7.2809999999999997</v>
      </c>
      <c r="V186">
        <v>7.3849999999999998</v>
      </c>
      <c r="W186">
        <v>7.4580000000000002</v>
      </c>
      <c r="X186">
        <v>7.5190000000000001</v>
      </c>
      <c r="Y186">
        <v>7.5869999999999997</v>
      </c>
      <c r="Z186">
        <v>7.6420000000000003</v>
      </c>
      <c r="AA186">
        <v>7.673</v>
      </c>
      <c r="AB186">
        <v>7.718</v>
      </c>
      <c r="AC186">
        <v>7.7649999999999997</v>
      </c>
      <c r="AD186">
        <v>7.8230000000000004</v>
      </c>
      <c r="AE186">
        <v>7.907</v>
      </c>
      <c r="AF186">
        <v>7.9930000000000003</v>
      </c>
      <c r="AG186">
        <v>8.0779999999999994</v>
      </c>
      <c r="AH186">
        <v>8.1609999999999996</v>
      </c>
      <c r="AI186">
        <v>8.2469999999999999</v>
      </c>
      <c r="AJ186">
        <v>8.33</v>
      </c>
    </row>
    <row r="187" spans="3:36" x14ac:dyDescent="0.25">
      <c r="C187" t="s">
        <v>841</v>
      </c>
      <c r="E187">
        <v>163.11099999999999</v>
      </c>
      <c r="F187">
        <v>148.261</v>
      </c>
      <c r="G187">
        <v>166.04599999999999</v>
      </c>
      <c r="H187">
        <v>173.458</v>
      </c>
      <c r="I187">
        <v>172.06</v>
      </c>
      <c r="J187">
        <v>168.54300000000001</v>
      </c>
      <c r="K187">
        <v>171.27799999999999</v>
      </c>
      <c r="L187">
        <v>174.25299999999999</v>
      </c>
      <c r="M187">
        <v>177.089</v>
      </c>
      <c r="N187">
        <v>179.666</v>
      </c>
      <c r="O187">
        <v>182.97300000000001</v>
      </c>
      <c r="P187">
        <v>185.983</v>
      </c>
      <c r="Q187">
        <v>188.31899999999999</v>
      </c>
      <c r="R187">
        <v>190.511</v>
      </c>
      <c r="S187">
        <v>192.405</v>
      </c>
      <c r="T187">
        <v>194.79900000000001</v>
      </c>
      <c r="U187">
        <v>197.249</v>
      </c>
      <c r="V187">
        <v>200.20400000000001</v>
      </c>
      <c r="W187">
        <v>202.35400000000001</v>
      </c>
      <c r="X187">
        <v>204.077</v>
      </c>
      <c r="Y187">
        <v>206.02</v>
      </c>
      <c r="Z187">
        <v>207.65600000000001</v>
      </c>
      <c r="AA187">
        <v>208.56399999999999</v>
      </c>
      <c r="AB187">
        <v>209.86699999999999</v>
      </c>
      <c r="AC187">
        <v>211.23699999999999</v>
      </c>
      <c r="AD187">
        <v>212.876</v>
      </c>
      <c r="AE187">
        <v>215.27699999999999</v>
      </c>
      <c r="AF187">
        <v>217.76400000000001</v>
      </c>
      <c r="AG187">
        <v>220.22499999999999</v>
      </c>
      <c r="AH187">
        <v>222.63200000000001</v>
      </c>
      <c r="AI187">
        <v>225.155</v>
      </c>
      <c r="AJ187">
        <v>227.59299999999999</v>
      </c>
    </row>
    <row r="188" spans="3:36" x14ac:dyDescent="0.25">
      <c r="C188" t="s">
        <v>842</v>
      </c>
      <c r="E188">
        <v>4.0819999999999999</v>
      </c>
      <c r="F188">
        <v>3.4319999999999999</v>
      </c>
      <c r="G188">
        <v>3.0150000000000001</v>
      </c>
      <c r="H188">
        <v>5.5259999999999998</v>
      </c>
      <c r="I188">
        <v>5.0510000000000002</v>
      </c>
      <c r="J188">
        <v>1.865</v>
      </c>
      <c r="K188">
        <v>3.9860000000000002</v>
      </c>
      <c r="L188">
        <v>4.0380000000000003</v>
      </c>
      <c r="M188">
        <v>4.0869999999999997</v>
      </c>
      <c r="N188">
        <v>4.125</v>
      </c>
      <c r="O188">
        <v>4.1849999999999996</v>
      </c>
      <c r="P188">
        <v>4.2370000000000001</v>
      </c>
      <c r="Q188">
        <v>4.2720000000000002</v>
      </c>
      <c r="R188">
        <v>4.3070000000000004</v>
      </c>
      <c r="S188">
        <v>4.3390000000000004</v>
      </c>
      <c r="T188">
        <v>4.3810000000000002</v>
      </c>
      <c r="U188">
        <v>4.4290000000000003</v>
      </c>
      <c r="V188">
        <v>4.492</v>
      </c>
      <c r="W188">
        <v>4.5380000000000003</v>
      </c>
      <c r="X188">
        <v>4.577</v>
      </c>
      <c r="Y188">
        <v>4.6189999999999998</v>
      </c>
      <c r="Z188">
        <v>4.6529999999999996</v>
      </c>
      <c r="AA188">
        <v>4.673</v>
      </c>
      <c r="AB188">
        <v>4.7030000000000003</v>
      </c>
      <c r="AC188">
        <v>4.734</v>
      </c>
      <c r="AD188">
        <v>4.7720000000000002</v>
      </c>
      <c r="AE188">
        <v>4.8250000000000002</v>
      </c>
      <c r="AF188">
        <v>4.88</v>
      </c>
      <c r="AG188">
        <v>4.9329999999999998</v>
      </c>
      <c r="AH188">
        <v>4.9850000000000003</v>
      </c>
      <c r="AI188">
        <v>5.0389999999999997</v>
      </c>
      <c r="AJ188">
        <v>5.0910000000000002</v>
      </c>
    </row>
    <row r="189" spans="3:36" x14ac:dyDescent="0.25">
      <c r="C189" t="s">
        <v>69</v>
      </c>
      <c r="E189">
        <v>50.584000000000003</v>
      </c>
      <c r="F189">
        <v>52.218000000000004</v>
      </c>
      <c r="G189">
        <v>51.871000000000002</v>
      </c>
      <c r="H189">
        <v>55.914999999999999</v>
      </c>
      <c r="I189">
        <v>55.21</v>
      </c>
      <c r="J189">
        <v>55.470999999999997</v>
      </c>
      <c r="K189">
        <v>56.287999999999997</v>
      </c>
      <c r="L189">
        <v>57.183999999999997</v>
      </c>
      <c r="M189">
        <v>58.027999999999999</v>
      </c>
      <c r="N189">
        <v>58.787999999999997</v>
      </c>
      <c r="O189">
        <v>59.814999999999998</v>
      </c>
      <c r="P189">
        <v>60.74</v>
      </c>
      <c r="Q189">
        <v>61.44</v>
      </c>
      <c r="R189">
        <v>62.097999999999999</v>
      </c>
      <c r="S189">
        <v>62.673999999999999</v>
      </c>
      <c r="T189">
        <v>63.447000000000003</v>
      </c>
      <c r="U189">
        <v>64.254999999999995</v>
      </c>
      <c r="V189">
        <v>65.263000000000005</v>
      </c>
      <c r="W189">
        <v>65.998000000000005</v>
      </c>
      <c r="X189">
        <v>66.578999999999994</v>
      </c>
      <c r="Y189">
        <v>67.234999999999999</v>
      </c>
      <c r="Z189">
        <v>67.790000000000006</v>
      </c>
      <c r="AA189">
        <v>68.085999999999999</v>
      </c>
      <c r="AB189">
        <v>68.52</v>
      </c>
      <c r="AC189">
        <v>68.980999999999995</v>
      </c>
      <c r="AD189">
        <v>69.542000000000002</v>
      </c>
      <c r="AE189">
        <v>70.370999999999995</v>
      </c>
      <c r="AF189">
        <v>71.230999999999995</v>
      </c>
      <c r="AG189">
        <v>72.081999999999994</v>
      </c>
      <c r="AH189">
        <v>72.909000000000006</v>
      </c>
      <c r="AI189">
        <v>73.778000000000006</v>
      </c>
      <c r="AJ189">
        <v>74.616</v>
      </c>
    </row>
    <row r="190" spans="3:36" x14ac:dyDescent="0.25">
      <c r="C190" t="s">
        <v>843</v>
      </c>
      <c r="E190">
        <v>6.2249999999999996</v>
      </c>
      <c r="F190">
        <v>6.9850000000000003</v>
      </c>
      <c r="G190">
        <v>5.0780000000000003</v>
      </c>
      <c r="H190">
        <v>4.7160000000000002</v>
      </c>
      <c r="I190">
        <v>3.786</v>
      </c>
      <c r="J190">
        <v>3.6539999999999999</v>
      </c>
      <c r="K190">
        <v>3.86</v>
      </c>
      <c r="L190">
        <v>4.0739999999999998</v>
      </c>
      <c r="M190">
        <v>4.2830000000000004</v>
      </c>
      <c r="N190">
        <v>4.476</v>
      </c>
      <c r="O190">
        <v>4.6879999999999997</v>
      </c>
      <c r="P190">
        <v>4.883</v>
      </c>
      <c r="Q190">
        <v>5.0449999999999999</v>
      </c>
      <c r="R190">
        <v>5.1929999999999996</v>
      </c>
      <c r="S190">
        <v>5.3170000000000002</v>
      </c>
      <c r="T190">
        <v>5.4379999999999997</v>
      </c>
      <c r="U190">
        <v>5.5449999999999999</v>
      </c>
      <c r="V190">
        <v>5.6509999999999998</v>
      </c>
      <c r="W190">
        <v>5.7220000000000004</v>
      </c>
      <c r="X190">
        <v>5.782</v>
      </c>
      <c r="Y190">
        <v>5.8490000000000002</v>
      </c>
      <c r="Z190">
        <v>5.9039999999999999</v>
      </c>
      <c r="AA190">
        <v>5.9409999999999998</v>
      </c>
      <c r="AB190">
        <v>5.99</v>
      </c>
      <c r="AC190">
        <v>6.0410000000000004</v>
      </c>
      <c r="AD190">
        <v>6.1</v>
      </c>
      <c r="AE190">
        <v>6.181</v>
      </c>
      <c r="AF190">
        <v>6.2640000000000002</v>
      </c>
      <c r="AG190">
        <v>6.3449999999999998</v>
      </c>
      <c r="AH190">
        <v>6.4249999999999998</v>
      </c>
      <c r="AI190">
        <v>6.508</v>
      </c>
      <c r="AJ190">
        <v>6.5890000000000004</v>
      </c>
    </row>
    <row r="191" spans="3:36" x14ac:dyDescent="0.25">
      <c r="C191" t="s">
        <v>1002</v>
      </c>
    </row>
    <row r="192" spans="3:36" x14ac:dyDescent="0.25">
      <c r="C192" t="s">
        <v>70</v>
      </c>
      <c r="E192">
        <v>1.3759999999999999</v>
      </c>
      <c r="F192">
        <v>1.405</v>
      </c>
      <c r="G192">
        <v>1.419</v>
      </c>
      <c r="H192">
        <v>1.4219999999999999</v>
      </c>
      <c r="I192">
        <v>1.43</v>
      </c>
      <c r="J192">
        <v>1.4750000000000001</v>
      </c>
      <c r="K192">
        <v>1.4890000000000001</v>
      </c>
      <c r="L192">
        <v>1.506</v>
      </c>
      <c r="M192">
        <v>1.5209999999999999</v>
      </c>
      <c r="N192">
        <v>1.5329999999999999</v>
      </c>
      <c r="O192">
        <v>1.552</v>
      </c>
      <c r="P192">
        <v>1.57</v>
      </c>
      <c r="Q192">
        <v>1.5820000000000001</v>
      </c>
      <c r="R192">
        <v>1.5940000000000001</v>
      </c>
      <c r="S192">
        <v>1.605</v>
      </c>
      <c r="T192">
        <v>1.6220000000000001</v>
      </c>
      <c r="U192">
        <v>1.64</v>
      </c>
      <c r="V192">
        <v>1.665</v>
      </c>
      <c r="W192">
        <v>1.6839999999999999</v>
      </c>
      <c r="X192">
        <v>1.7</v>
      </c>
      <c r="Y192">
        <v>1.7170000000000001</v>
      </c>
      <c r="Z192">
        <v>1.732</v>
      </c>
      <c r="AA192">
        <v>1.74</v>
      </c>
      <c r="AB192">
        <v>1.7529999999999999</v>
      </c>
      <c r="AC192">
        <v>1.766</v>
      </c>
      <c r="AD192">
        <v>1.7809999999999999</v>
      </c>
      <c r="AE192">
        <v>1.802</v>
      </c>
      <c r="AF192">
        <v>1.825</v>
      </c>
      <c r="AG192">
        <v>1.8460000000000001</v>
      </c>
      <c r="AH192">
        <v>1.8680000000000001</v>
      </c>
      <c r="AI192">
        <v>1.89</v>
      </c>
      <c r="AJ192">
        <v>1.9119999999999999</v>
      </c>
    </row>
    <row r="193" spans="3:36" x14ac:dyDescent="0.25">
      <c r="C193" t="s">
        <v>840</v>
      </c>
      <c r="E193">
        <v>2.6219999999999999</v>
      </c>
      <c r="F193">
        <v>2.7050000000000001</v>
      </c>
      <c r="G193">
        <v>2.85</v>
      </c>
      <c r="H193">
        <v>2.851</v>
      </c>
      <c r="I193">
        <v>2.7610000000000001</v>
      </c>
      <c r="J193">
        <v>2.7669999999999999</v>
      </c>
      <c r="K193">
        <v>2.8180000000000001</v>
      </c>
      <c r="L193">
        <v>2.8730000000000002</v>
      </c>
      <c r="M193">
        <v>2.9260000000000002</v>
      </c>
      <c r="N193">
        <v>2.9710000000000001</v>
      </c>
      <c r="O193">
        <v>3.0310000000000001</v>
      </c>
      <c r="P193">
        <v>3.085</v>
      </c>
      <c r="Q193">
        <v>3.125</v>
      </c>
      <c r="R193">
        <v>3.1640000000000001</v>
      </c>
      <c r="S193">
        <v>3.1960000000000002</v>
      </c>
      <c r="T193">
        <v>3.2349999999999999</v>
      </c>
      <c r="U193">
        <v>3.274</v>
      </c>
      <c r="V193">
        <v>3.3220000000000001</v>
      </c>
      <c r="W193">
        <v>3.3570000000000002</v>
      </c>
      <c r="X193">
        <v>3.3860000000000001</v>
      </c>
      <c r="Y193">
        <v>3.4180000000000001</v>
      </c>
      <c r="Z193">
        <v>3.444</v>
      </c>
      <c r="AA193">
        <v>3.46</v>
      </c>
      <c r="AB193">
        <v>3.4809999999999999</v>
      </c>
      <c r="AC193">
        <v>3.504</v>
      </c>
      <c r="AD193">
        <v>3.5310000000000001</v>
      </c>
      <c r="AE193">
        <v>3.569</v>
      </c>
      <c r="AF193">
        <v>3.6080000000000001</v>
      </c>
      <c r="AG193">
        <v>3.6469999999999998</v>
      </c>
      <c r="AH193">
        <v>3.6840000000000002</v>
      </c>
      <c r="AI193">
        <v>3.7229999999999999</v>
      </c>
      <c r="AJ193">
        <v>3.7610000000000001</v>
      </c>
    </row>
    <row r="194" spans="3:36" x14ac:dyDescent="0.25">
      <c r="C194" t="s">
        <v>841</v>
      </c>
      <c r="E194">
        <v>1.276</v>
      </c>
      <c r="F194">
        <v>1.1599999999999999</v>
      </c>
      <c r="G194">
        <v>1.2989999999999999</v>
      </c>
      <c r="H194">
        <v>1.36</v>
      </c>
      <c r="I194">
        <v>1.349</v>
      </c>
      <c r="J194">
        <v>1.3220000000000001</v>
      </c>
      <c r="K194">
        <v>1.343</v>
      </c>
      <c r="L194">
        <v>1.367</v>
      </c>
      <c r="M194">
        <v>1.389</v>
      </c>
      <c r="N194">
        <v>1.41</v>
      </c>
      <c r="O194">
        <v>1.4359999999999999</v>
      </c>
      <c r="P194">
        <v>1.4590000000000001</v>
      </c>
      <c r="Q194">
        <v>1.478</v>
      </c>
      <c r="R194">
        <v>1.4950000000000001</v>
      </c>
      <c r="S194">
        <v>1.51</v>
      </c>
      <c r="T194">
        <v>1.528</v>
      </c>
      <c r="U194">
        <v>1.548</v>
      </c>
      <c r="V194">
        <v>1.571</v>
      </c>
      <c r="W194">
        <v>1.5880000000000001</v>
      </c>
      <c r="X194">
        <v>1.601</v>
      </c>
      <c r="Y194">
        <v>1.6160000000000001</v>
      </c>
      <c r="Z194">
        <v>1.629</v>
      </c>
      <c r="AA194">
        <v>1.6359999999999999</v>
      </c>
      <c r="AB194">
        <v>1.6459999999999999</v>
      </c>
      <c r="AC194">
        <v>1.657</v>
      </c>
      <c r="AD194">
        <v>1.67</v>
      </c>
      <c r="AE194">
        <v>1.6890000000000001</v>
      </c>
      <c r="AF194">
        <v>1.708</v>
      </c>
      <c r="AG194">
        <v>1.7270000000000001</v>
      </c>
      <c r="AH194">
        <v>1.746</v>
      </c>
      <c r="AI194">
        <v>1.766</v>
      </c>
      <c r="AJ194">
        <v>1.7849999999999999</v>
      </c>
    </row>
    <row r="195" spans="3:36" x14ac:dyDescent="0.25">
      <c r="C195" t="s">
        <v>842</v>
      </c>
      <c r="E195">
        <v>0.1</v>
      </c>
      <c r="F195">
        <v>8.4000000000000005E-2</v>
      </c>
      <c r="G195">
        <v>7.2999999999999995E-2</v>
      </c>
      <c r="H195">
        <v>0.14099999999999999</v>
      </c>
      <c r="I195">
        <v>0.129</v>
      </c>
      <c r="J195">
        <v>4.8000000000000001E-2</v>
      </c>
      <c r="K195">
        <v>0.10199999999999999</v>
      </c>
      <c r="L195">
        <v>0.10299999999999999</v>
      </c>
      <c r="M195">
        <v>0.104</v>
      </c>
      <c r="N195">
        <v>0.105</v>
      </c>
      <c r="O195">
        <v>0.107</v>
      </c>
      <c r="P195">
        <v>0.108</v>
      </c>
      <c r="Q195">
        <v>0.109</v>
      </c>
      <c r="R195">
        <v>0.11</v>
      </c>
      <c r="S195">
        <v>0.111</v>
      </c>
      <c r="T195">
        <v>0.112</v>
      </c>
      <c r="U195">
        <v>0.113</v>
      </c>
      <c r="V195">
        <v>0.115</v>
      </c>
      <c r="W195">
        <v>0.11600000000000001</v>
      </c>
      <c r="X195">
        <v>0.11700000000000001</v>
      </c>
      <c r="Y195">
        <v>0.11799999999999999</v>
      </c>
      <c r="Z195">
        <v>0.11899999999999999</v>
      </c>
      <c r="AA195">
        <v>0.12</v>
      </c>
      <c r="AB195">
        <v>0.12</v>
      </c>
      <c r="AC195">
        <v>0.121</v>
      </c>
      <c r="AD195">
        <v>0.122</v>
      </c>
      <c r="AE195">
        <v>0.124</v>
      </c>
      <c r="AF195">
        <v>0.125</v>
      </c>
      <c r="AG195">
        <v>0.126</v>
      </c>
      <c r="AH195">
        <v>0.128</v>
      </c>
      <c r="AI195">
        <v>0.129</v>
      </c>
      <c r="AJ195">
        <v>0.13</v>
      </c>
    </row>
    <row r="196" spans="3:36" x14ac:dyDescent="0.25">
      <c r="C196" t="s">
        <v>69</v>
      </c>
      <c r="E196">
        <v>1.2999999999999999E-2</v>
      </c>
      <c r="F196">
        <v>1.2999999999999999E-2</v>
      </c>
      <c r="G196">
        <v>1.2999999999999999E-2</v>
      </c>
      <c r="H196">
        <v>1.4E-2</v>
      </c>
      <c r="I196">
        <v>1.4E-2</v>
      </c>
      <c r="J196">
        <v>1.4E-2</v>
      </c>
      <c r="K196">
        <v>1.4E-2</v>
      </c>
      <c r="L196">
        <v>1.4999999999999999E-2</v>
      </c>
      <c r="M196">
        <v>1.4999999999999999E-2</v>
      </c>
      <c r="N196">
        <v>1.4999999999999999E-2</v>
      </c>
      <c r="O196">
        <v>1.4999999999999999E-2</v>
      </c>
      <c r="P196">
        <v>1.4999999999999999E-2</v>
      </c>
      <c r="Q196">
        <v>1.6E-2</v>
      </c>
      <c r="R196">
        <v>1.6E-2</v>
      </c>
      <c r="S196">
        <v>1.6E-2</v>
      </c>
      <c r="T196">
        <v>1.6E-2</v>
      </c>
      <c r="U196">
        <v>1.6E-2</v>
      </c>
      <c r="V196">
        <v>1.7000000000000001E-2</v>
      </c>
      <c r="W196">
        <v>1.7000000000000001E-2</v>
      </c>
      <c r="X196">
        <v>1.7000000000000001E-2</v>
      </c>
      <c r="Y196">
        <v>1.7000000000000001E-2</v>
      </c>
      <c r="Z196">
        <v>1.7000000000000001E-2</v>
      </c>
      <c r="AA196">
        <v>1.7000000000000001E-2</v>
      </c>
      <c r="AB196">
        <v>1.7999999999999999E-2</v>
      </c>
      <c r="AC196">
        <v>1.7999999999999999E-2</v>
      </c>
      <c r="AD196">
        <v>1.7999999999999999E-2</v>
      </c>
      <c r="AE196">
        <v>1.7999999999999999E-2</v>
      </c>
      <c r="AF196">
        <v>1.7999999999999999E-2</v>
      </c>
      <c r="AG196">
        <v>1.9E-2</v>
      </c>
      <c r="AH196">
        <v>1.9E-2</v>
      </c>
      <c r="AI196">
        <v>1.9E-2</v>
      </c>
      <c r="AJ196">
        <v>1.9E-2</v>
      </c>
    </row>
    <row r="197" spans="3:36" x14ac:dyDescent="0.25">
      <c r="C197" t="s">
        <v>843</v>
      </c>
      <c r="E197">
        <v>3.7999999999999999E-2</v>
      </c>
      <c r="F197">
        <v>4.2999999999999997E-2</v>
      </c>
      <c r="G197">
        <v>3.1E-2</v>
      </c>
      <c r="H197">
        <v>2.9000000000000001E-2</v>
      </c>
      <c r="I197">
        <v>2.3E-2</v>
      </c>
      <c r="J197">
        <v>2.1999999999999999E-2</v>
      </c>
      <c r="K197">
        <v>2.4E-2</v>
      </c>
      <c r="L197">
        <v>2.5000000000000001E-2</v>
      </c>
      <c r="M197">
        <v>2.5999999999999999E-2</v>
      </c>
      <c r="N197">
        <v>2.7E-2</v>
      </c>
      <c r="O197">
        <v>2.9000000000000001E-2</v>
      </c>
      <c r="P197">
        <v>0.03</v>
      </c>
      <c r="Q197">
        <v>3.1E-2</v>
      </c>
      <c r="R197">
        <v>3.2000000000000001E-2</v>
      </c>
      <c r="S197">
        <v>3.2000000000000001E-2</v>
      </c>
      <c r="T197">
        <v>3.3000000000000002E-2</v>
      </c>
      <c r="U197">
        <v>3.4000000000000002E-2</v>
      </c>
      <c r="V197">
        <v>3.4000000000000002E-2</v>
      </c>
      <c r="W197">
        <v>3.5000000000000003E-2</v>
      </c>
      <c r="X197">
        <v>3.5000000000000003E-2</v>
      </c>
      <c r="Y197">
        <v>3.5999999999999997E-2</v>
      </c>
      <c r="Z197">
        <v>3.5999999999999997E-2</v>
      </c>
      <c r="AA197">
        <v>3.5999999999999997E-2</v>
      </c>
      <c r="AB197">
        <v>3.6999999999999998E-2</v>
      </c>
      <c r="AC197">
        <v>3.6999999999999998E-2</v>
      </c>
      <c r="AD197">
        <v>3.6999999999999998E-2</v>
      </c>
      <c r="AE197">
        <v>3.7999999999999999E-2</v>
      </c>
      <c r="AF197">
        <v>3.7999999999999999E-2</v>
      </c>
      <c r="AG197">
        <v>3.9E-2</v>
      </c>
      <c r="AH197">
        <v>3.9E-2</v>
      </c>
      <c r="AI197">
        <v>0.04</v>
      </c>
      <c r="AJ197">
        <v>0.04</v>
      </c>
    </row>
    <row r="198" spans="3:36" x14ac:dyDescent="0.25">
      <c r="C198" t="s">
        <v>1003</v>
      </c>
    </row>
    <row r="199" spans="3:36" x14ac:dyDescent="0.25">
      <c r="C199" t="s">
        <v>70</v>
      </c>
      <c r="E199">
        <v>121.461</v>
      </c>
      <c r="F199">
        <v>124.06399999999999</v>
      </c>
      <c r="G199">
        <v>125.30200000000001</v>
      </c>
      <c r="H199">
        <v>125.497</v>
      </c>
      <c r="I199">
        <v>126.175</v>
      </c>
      <c r="J199">
        <v>129.99</v>
      </c>
      <c r="K199">
        <v>131.12700000000001</v>
      </c>
      <c r="L199">
        <v>132.53899999999999</v>
      </c>
      <c r="M199">
        <v>133.85499999999999</v>
      </c>
      <c r="N199">
        <v>134.91200000000001</v>
      </c>
      <c r="O199">
        <v>136.63300000000001</v>
      </c>
      <c r="P199">
        <v>138.16800000000001</v>
      </c>
      <c r="Q199">
        <v>139.22</v>
      </c>
      <c r="R199">
        <v>140.298</v>
      </c>
      <c r="S199">
        <v>141.27099999999999</v>
      </c>
      <c r="T199">
        <v>142.68799999999999</v>
      </c>
      <c r="U199">
        <v>144.32300000000001</v>
      </c>
      <c r="V199">
        <v>146.49600000000001</v>
      </c>
      <c r="W199">
        <v>148.143</v>
      </c>
      <c r="X199">
        <v>149.51400000000001</v>
      </c>
      <c r="Y199">
        <v>151.036</v>
      </c>
      <c r="Z199">
        <v>152.31</v>
      </c>
      <c r="AA199">
        <v>153.08500000000001</v>
      </c>
      <c r="AB199">
        <v>154.16499999999999</v>
      </c>
      <c r="AC199">
        <v>155.297</v>
      </c>
      <c r="AD199">
        <v>156.63999999999999</v>
      </c>
      <c r="AE199">
        <v>158.51599999999999</v>
      </c>
      <c r="AF199">
        <v>160.44900000000001</v>
      </c>
      <c r="AG199">
        <v>162.357</v>
      </c>
      <c r="AH199">
        <v>164.227</v>
      </c>
      <c r="AI199">
        <v>166.178</v>
      </c>
      <c r="AJ199">
        <v>168.071</v>
      </c>
    </row>
    <row r="200" spans="3:36" x14ac:dyDescent="0.25">
      <c r="C200" t="s">
        <v>840</v>
      </c>
      <c r="E200">
        <v>61.210999999999999</v>
      </c>
      <c r="F200">
        <v>63.165999999999997</v>
      </c>
      <c r="G200">
        <v>63.790999999999997</v>
      </c>
      <c r="H200">
        <v>60.74</v>
      </c>
      <c r="I200">
        <v>58.801000000000002</v>
      </c>
      <c r="J200">
        <v>58.889000000000003</v>
      </c>
      <c r="K200">
        <v>59.941000000000003</v>
      </c>
      <c r="L200">
        <v>61.070999999999998</v>
      </c>
      <c r="M200">
        <v>62.151000000000003</v>
      </c>
      <c r="N200">
        <v>63.091999999999999</v>
      </c>
      <c r="O200">
        <v>64.311000000000007</v>
      </c>
      <c r="P200">
        <v>65.406000000000006</v>
      </c>
      <c r="Q200">
        <v>66.221000000000004</v>
      </c>
      <c r="R200">
        <v>66.911000000000001</v>
      </c>
      <c r="S200">
        <v>67.311000000000007</v>
      </c>
      <c r="T200">
        <v>67.683999999999997</v>
      </c>
      <c r="U200">
        <v>68.031999999999996</v>
      </c>
      <c r="V200">
        <v>68.551000000000002</v>
      </c>
      <c r="W200">
        <v>68.844999999999999</v>
      </c>
      <c r="X200">
        <v>69.066000000000003</v>
      </c>
      <c r="Y200">
        <v>69.408000000000001</v>
      </c>
      <c r="Z200">
        <v>69.638999999999996</v>
      </c>
      <c r="AA200">
        <v>69.625</v>
      </c>
      <c r="AB200">
        <v>69.706999999999994</v>
      </c>
      <c r="AC200">
        <v>69.757000000000005</v>
      </c>
      <c r="AD200">
        <v>69.86</v>
      </c>
      <c r="AE200">
        <v>70.173000000000002</v>
      </c>
      <c r="AF200">
        <v>70.483999999999995</v>
      </c>
      <c r="AG200">
        <v>70.796000000000006</v>
      </c>
      <c r="AH200">
        <v>71.096999999999994</v>
      </c>
      <c r="AI200">
        <v>71.405000000000001</v>
      </c>
      <c r="AJ200">
        <v>71.668999999999997</v>
      </c>
    </row>
    <row r="201" spans="3:36" x14ac:dyDescent="0.25">
      <c r="C201" t="s">
        <v>841</v>
      </c>
      <c r="E201">
        <v>218.66499999999999</v>
      </c>
      <c r="F201">
        <v>198.74199999999999</v>
      </c>
      <c r="G201">
        <v>222.25700000000001</v>
      </c>
      <c r="H201">
        <v>230.291</v>
      </c>
      <c r="I201">
        <v>227.67099999999999</v>
      </c>
      <c r="J201">
        <v>222.14699999999999</v>
      </c>
      <c r="K201">
        <v>225.51300000000001</v>
      </c>
      <c r="L201">
        <v>229.33199999999999</v>
      </c>
      <c r="M201">
        <v>232.886</v>
      </c>
      <c r="N201">
        <v>236.21299999999999</v>
      </c>
      <c r="O201">
        <v>240.49700000000001</v>
      </c>
      <c r="P201">
        <v>244.35499999999999</v>
      </c>
      <c r="Q201">
        <v>247.38200000000001</v>
      </c>
      <c r="R201">
        <v>250.22499999999999</v>
      </c>
      <c r="S201">
        <v>252.61500000000001</v>
      </c>
      <c r="T201">
        <v>255.70500000000001</v>
      </c>
      <c r="U201">
        <v>258.858</v>
      </c>
      <c r="V201">
        <v>262.58800000000002</v>
      </c>
      <c r="W201">
        <v>265.33300000000003</v>
      </c>
      <c r="X201">
        <v>267.52</v>
      </c>
      <c r="Y201">
        <v>269.892</v>
      </c>
      <c r="Z201">
        <v>271.95699999999999</v>
      </c>
      <c r="AA201">
        <v>273.06900000000002</v>
      </c>
      <c r="AB201">
        <v>274.53300000000002</v>
      </c>
      <c r="AC201">
        <v>276.22300000000001</v>
      </c>
      <c r="AD201">
        <v>278.23</v>
      </c>
      <c r="AE201">
        <v>281.02800000000002</v>
      </c>
      <c r="AF201">
        <v>284.13499999999999</v>
      </c>
      <c r="AG201">
        <v>287.20999999999998</v>
      </c>
      <c r="AH201">
        <v>290.00900000000001</v>
      </c>
      <c r="AI201">
        <v>293.16500000000002</v>
      </c>
      <c r="AJ201">
        <v>296.20299999999997</v>
      </c>
    </row>
    <row r="202" spans="3:36" x14ac:dyDescent="0.25">
      <c r="C202" t="s">
        <v>842</v>
      </c>
      <c r="E202">
        <v>40.892000000000003</v>
      </c>
      <c r="F202">
        <v>34.381</v>
      </c>
      <c r="G202">
        <v>30.215</v>
      </c>
      <c r="H202">
        <v>55.148000000000003</v>
      </c>
      <c r="I202">
        <v>50.41</v>
      </c>
      <c r="J202">
        <v>18.614999999999998</v>
      </c>
      <c r="K202">
        <v>39.222000000000001</v>
      </c>
      <c r="L202">
        <v>39.735999999999997</v>
      </c>
      <c r="M202">
        <v>40.218000000000004</v>
      </c>
      <c r="N202">
        <v>40.582999999999998</v>
      </c>
      <c r="O202">
        <v>41.171999999999997</v>
      </c>
      <c r="P202">
        <v>41.688000000000002</v>
      </c>
      <c r="Q202">
        <v>42.024999999999999</v>
      </c>
      <c r="R202">
        <v>42.372</v>
      </c>
      <c r="S202">
        <v>42.671999999999997</v>
      </c>
      <c r="T202">
        <v>43.058</v>
      </c>
      <c r="U202">
        <v>43.488999999999997</v>
      </c>
      <c r="V202">
        <v>44.058999999999997</v>
      </c>
      <c r="W202">
        <v>44.463000000000001</v>
      </c>
      <c r="X202">
        <v>44.798999999999999</v>
      </c>
      <c r="Y202">
        <v>45.16</v>
      </c>
      <c r="Z202">
        <v>45.448</v>
      </c>
      <c r="AA202">
        <v>45.594999999999999</v>
      </c>
      <c r="AB202">
        <v>45.817999999999998</v>
      </c>
      <c r="AC202">
        <v>46.058999999999997</v>
      </c>
      <c r="AD202">
        <v>46.362000000000002</v>
      </c>
      <c r="AE202">
        <v>46.783000000000001</v>
      </c>
      <c r="AF202">
        <v>47.232999999999997</v>
      </c>
      <c r="AG202">
        <v>47.674999999999997</v>
      </c>
      <c r="AH202">
        <v>48.091000000000001</v>
      </c>
      <c r="AI202">
        <v>48.534999999999997</v>
      </c>
      <c r="AJ202">
        <v>48.948</v>
      </c>
    </row>
    <row r="203" spans="3:36" x14ac:dyDescent="0.25">
      <c r="C203" t="s">
        <v>843</v>
      </c>
      <c r="E203">
        <v>7.8230000000000004</v>
      </c>
      <c r="F203">
        <v>8.7789999999999999</v>
      </c>
      <c r="G203">
        <v>6.3810000000000002</v>
      </c>
      <c r="H203">
        <v>5.923</v>
      </c>
      <c r="I203">
        <v>4.7549999999999999</v>
      </c>
      <c r="J203">
        <v>4.5890000000000004</v>
      </c>
      <c r="K203">
        <v>4.8470000000000004</v>
      </c>
      <c r="L203">
        <v>5.1150000000000002</v>
      </c>
      <c r="M203">
        <v>5.3780000000000001</v>
      </c>
      <c r="N203">
        <v>5.6210000000000004</v>
      </c>
      <c r="O203">
        <v>5.8869999999999996</v>
      </c>
      <c r="P203">
        <v>6.1319999999999997</v>
      </c>
      <c r="Q203">
        <v>6.335</v>
      </c>
      <c r="R203">
        <v>6.5209999999999999</v>
      </c>
      <c r="S203">
        <v>6.6779999999999999</v>
      </c>
      <c r="T203">
        <v>6.8289999999999997</v>
      </c>
      <c r="U203">
        <v>6.9640000000000004</v>
      </c>
      <c r="V203">
        <v>7.0960000000000001</v>
      </c>
      <c r="W203">
        <v>7.1849999999999996</v>
      </c>
      <c r="X203">
        <v>7.2619999999999996</v>
      </c>
      <c r="Y203">
        <v>7.3449999999999998</v>
      </c>
      <c r="Z203">
        <v>7.415</v>
      </c>
      <c r="AA203">
        <v>7.4610000000000003</v>
      </c>
      <c r="AB203">
        <v>7.5229999999999997</v>
      </c>
      <c r="AC203">
        <v>7.5869999999999997</v>
      </c>
      <c r="AD203">
        <v>7.6619999999999999</v>
      </c>
      <c r="AE203">
        <v>7.7629999999999999</v>
      </c>
      <c r="AF203">
        <v>7.867</v>
      </c>
      <c r="AG203">
        <v>7.9690000000000003</v>
      </c>
      <c r="AH203">
        <v>8.07</v>
      </c>
      <c r="AI203">
        <v>8.1750000000000007</v>
      </c>
      <c r="AJ203">
        <v>8.2769999999999992</v>
      </c>
    </row>
    <row r="204" spans="3:36" x14ac:dyDescent="0.25">
      <c r="C204" t="s">
        <v>69</v>
      </c>
      <c r="E204">
        <v>50.597000000000001</v>
      </c>
      <c r="F204">
        <v>52.231000000000002</v>
      </c>
      <c r="G204">
        <v>51.884</v>
      </c>
      <c r="H204">
        <v>55.929000000000002</v>
      </c>
      <c r="I204">
        <v>55.223999999999997</v>
      </c>
      <c r="J204">
        <v>55.484999999999999</v>
      </c>
      <c r="K204">
        <v>56.302</v>
      </c>
      <c r="L204">
        <v>57.198</v>
      </c>
      <c r="M204">
        <v>58.042999999999999</v>
      </c>
      <c r="N204">
        <v>58.802999999999997</v>
      </c>
      <c r="O204">
        <v>59.831000000000003</v>
      </c>
      <c r="P204">
        <v>60.755000000000003</v>
      </c>
      <c r="Q204">
        <v>61.456000000000003</v>
      </c>
      <c r="R204">
        <v>62.113999999999997</v>
      </c>
      <c r="S204">
        <v>62.69</v>
      </c>
      <c r="T204">
        <v>63.463000000000001</v>
      </c>
      <c r="U204">
        <v>64.271000000000001</v>
      </c>
      <c r="V204">
        <v>65.278999999999996</v>
      </c>
      <c r="W204">
        <v>66.015000000000001</v>
      </c>
      <c r="X204">
        <v>66.596000000000004</v>
      </c>
      <c r="Y204">
        <v>67.251999999999995</v>
      </c>
      <c r="Z204">
        <v>67.808000000000007</v>
      </c>
      <c r="AA204">
        <v>68.102999999999994</v>
      </c>
      <c r="AB204">
        <v>68.537999999999997</v>
      </c>
      <c r="AC204">
        <v>68.998999999999995</v>
      </c>
      <c r="AD204">
        <v>69.56</v>
      </c>
      <c r="AE204">
        <v>70.388999999999996</v>
      </c>
      <c r="AF204">
        <v>71.248999999999995</v>
      </c>
      <c r="AG204">
        <v>72.099999999999994</v>
      </c>
      <c r="AH204">
        <v>72.927999999999997</v>
      </c>
      <c r="AI204">
        <v>73.796999999999997</v>
      </c>
      <c r="AJ204">
        <v>74.635000000000005</v>
      </c>
    </row>
    <row r="205" spans="3:36" x14ac:dyDescent="0.25">
      <c r="C205" t="s">
        <v>838</v>
      </c>
      <c r="E205">
        <v>500.649</v>
      </c>
      <c r="F205">
        <v>481.363</v>
      </c>
      <c r="G205">
        <v>499.83</v>
      </c>
      <c r="H205">
        <v>533.53</v>
      </c>
      <c r="I205">
        <v>523.03499999999997</v>
      </c>
      <c r="J205">
        <v>489.71499999999997</v>
      </c>
      <c r="K205">
        <v>516.95100000000002</v>
      </c>
      <c r="L205">
        <v>524.99199999999996</v>
      </c>
      <c r="M205">
        <v>532.53099999999995</v>
      </c>
      <c r="N205">
        <v>539.22400000000005</v>
      </c>
      <c r="O205">
        <v>548.33000000000004</v>
      </c>
      <c r="P205">
        <v>556.50300000000004</v>
      </c>
      <c r="Q205">
        <v>562.64</v>
      </c>
      <c r="R205">
        <v>568.44000000000005</v>
      </c>
      <c r="S205">
        <v>573.23699999999997</v>
      </c>
      <c r="T205">
        <v>579.42700000000002</v>
      </c>
      <c r="U205">
        <v>585.93700000000001</v>
      </c>
      <c r="V205">
        <v>594.06899999999996</v>
      </c>
      <c r="W205">
        <v>599.98400000000004</v>
      </c>
      <c r="X205">
        <v>604.75800000000004</v>
      </c>
      <c r="Y205">
        <v>610.09299999999996</v>
      </c>
      <c r="Z205">
        <v>614.57799999999997</v>
      </c>
      <c r="AA205">
        <v>616.93899999999996</v>
      </c>
      <c r="AB205">
        <v>620.28300000000002</v>
      </c>
      <c r="AC205">
        <v>623.92200000000003</v>
      </c>
      <c r="AD205">
        <v>628.31600000000003</v>
      </c>
      <c r="AE205">
        <v>634.65300000000002</v>
      </c>
      <c r="AF205">
        <v>641.41700000000003</v>
      </c>
      <c r="AG205">
        <v>648.10799999999995</v>
      </c>
      <c r="AH205">
        <v>654.42200000000003</v>
      </c>
      <c r="AI205">
        <v>661.255</v>
      </c>
      <c r="AJ205">
        <v>667.803</v>
      </c>
    </row>
    <row r="206" spans="3:36" x14ac:dyDescent="0.25">
      <c r="C206" t="s">
        <v>996</v>
      </c>
    </row>
    <row r="207" spans="3:36" x14ac:dyDescent="0.25">
      <c r="C207" t="s">
        <v>1004</v>
      </c>
    </row>
    <row r="208" spans="3:36" x14ac:dyDescent="0.25">
      <c r="C208" t="s">
        <v>996</v>
      </c>
    </row>
    <row r="209" spans="3:36" x14ac:dyDescent="0.25">
      <c r="C209" t="s">
        <v>1005</v>
      </c>
    </row>
    <row r="210" spans="3:36" x14ac:dyDescent="0.25">
      <c r="C210" t="s">
        <v>55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row>
    <row r="211" spans="3:36" x14ac:dyDescent="0.25">
      <c r="C211" t="s">
        <v>831</v>
      </c>
      <c r="E211">
        <v>0.3</v>
      </c>
      <c r="F211">
        <v>0.1</v>
      </c>
      <c r="G211">
        <v>0.1</v>
      </c>
      <c r="H211">
        <v>0.2</v>
      </c>
      <c r="I211">
        <v>0.2</v>
      </c>
      <c r="J211">
        <v>0.2</v>
      </c>
      <c r="K211">
        <v>0.2</v>
      </c>
      <c r="L211">
        <v>0.2</v>
      </c>
      <c r="M211">
        <v>0.2</v>
      </c>
      <c r="N211">
        <v>0.2</v>
      </c>
      <c r="O211">
        <v>0.2</v>
      </c>
      <c r="P211">
        <v>0.2</v>
      </c>
      <c r="Q211">
        <v>0.2</v>
      </c>
      <c r="R211">
        <v>0.2</v>
      </c>
      <c r="S211">
        <v>0.2</v>
      </c>
      <c r="T211">
        <v>0.2</v>
      </c>
      <c r="U211">
        <v>0.2</v>
      </c>
      <c r="V211">
        <v>0.2</v>
      </c>
      <c r="W211">
        <v>0.2</v>
      </c>
      <c r="X211">
        <v>0.2</v>
      </c>
      <c r="Y211">
        <v>0.2</v>
      </c>
      <c r="Z211">
        <v>0.2</v>
      </c>
      <c r="AA211">
        <v>0.2</v>
      </c>
      <c r="AB211">
        <v>0.2</v>
      </c>
      <c r="AC211">
        <v>0.2</v>
      </c>
      <c r="AD211">
        <v>0.2</v>
      </c>
      <c r="AE211">
        <v>0.2</v>
      </c>
      <c r="AF211">
        <v>0.2</v>
      </c>
      <c r="AG211">
        <v>0.2</v>
      </c>
      <c r="AH211">
        <v>0.2</v>
      </c>
      <c r="AI211">
        <v>0.2</v>
      </c>
      <c r="AJ211">
        <v>0.2</v>
      </c>
    </row>
    <row r="212" spans="3:36" x14ac:dyDescent="0.25">
      <c r="C212" t="s">
        <v>846</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row>
    <row r="213" spans="3:36" x14ac:dyDescent="0.25">
      <c r="C213" t="s">
        <v>64</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row>
    <row r="214" spans="3:36" x14ac:dyDescent="0.25">
      <c r="C214" t="s">
        <v>833</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row>
    <row r="215" spans="3:36" x14ac:dyDescent="0.25">
      <c r="C215" t="s">
        <v>834</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row>
    <row r="216" spans="3:36" x14ac:dyDescent="0.25">
      <c r="C216" t="s">
        <v>42</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row>
    <row r="217" spans="3:36" x14ac:dyDescent="0.25">
      <c r="C217" t="s">
        <v>40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3:36" x14ac:dyDescent="0.25">
      <c r="C218" t="s">
        <v>838</v>
      </c>
      <c r="E218">
        <v>0.3</v>
      </c>
      <c r="F218">
        <v>0.1</v>
      </c>
      <c r="G218">
        <v>0.1</v>
      </c>
      <c r="H218">
        <v>0.2</v>
      </c>
      <c r="I218">
        <v>0.2</v>
      </c>
      <c r="J218">
        <v>0.2</v>
      </c>
      <c r="K218">
        <v>0.2</v>
      </c>
      <c r="L218">
        <v>0.2</v>
      </c>
      <c r="M218">
        <v>0.2</v>
      </c>
      <c r="N218">
        <v>0.2</v>
      </c>
      <c r="O218">
        <v>0.2</v>
      </c>
      <c r="P218">
        <v>0.2</v>
      </c>
      <c r="Q218">
        <v>0.2</v>
      </c>
      <c r="R218">
        <v>0.2</v>
      </c>
      <c r="S218">
        <v>0.2</v>
      </c>
      <c r="T218">
        <v>0.2</v>
      </c>
      <c r="U218">
        <v>0.2</v>
      </c>
      <c r="V218">
        <v>0.2</v>
      </c>
      <c r="W218">
        <v>0.2</v>
      </c>
      <c r="X218">
        <v>0.2</v>
      </c>
      <c r="Y218">
        <v>0.2</v>
      </c>
      <c r="Z218">
        <v>0.2</v>
      </c>
      <c r="AA218">
        <v>0.2</v>
      </c>
      <c r="AB218">
        <v>0.2</v>
      </c>
      <c r="AC218">
        <v>0.2</v>
      </c>
      <c r="AD218">
        <v>0.2</v>
      </c>
      <c r="AE218">
        <v>0.2</v>
      </c>
      <c r="AF218">
        <v>0.2</v>
      </c>
      <c r="AG218">
        <v>0.2</v>
      </c>
      <c r="AH218">
        <v>0.2</v>
      </c>
      <c r="AI218">
        <v>0.2</v>
      </c>
      <c r="AJ218">
        <v>0.2</v>
      </c>
    </row>
    <row r="219" spans="3:36" x14ac:dyDescent="0.25">
      <c r="C219" t="s">
        <v>996</v>
      </c>
    </row>
    <row r="220" spans="3:36" x14ac:dyDescent="0.25">
      <c r="C220" t="s">
        <v>996</v>
      </c>
    </row>
    <row r="221" spans="3:36" x14ac:dyDescent="0.25">
      <c r="C221" t="s">
        <v>1006</v>
      </c>
    </row>
    <row r="222" spans="3:36" x14ac:dyDescent="0.25">
      <c r="C222" t="s">
        <v>53</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row>
    <row r="223" spans="3:36" x14ac:dyDescent="0.25">
      <c r="C223" t="s">
        <v>54</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1007</v>
      </c>
    </row>
    <row r="224" spans="3:36" x14ac:dyDescent="0.25">
      <c r="C224" t="s">
        <v>43</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row>
    <row r="225" spans="3:36" x14ac:dyDescent="0.25">
      <c r="C225" t="s">
        <v>847</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row>
    <row r="226" spans="3:36" x14ac:dyDescent="0.25">
      <c r="C226" t="s">
        <v>848</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row>
    <row r="227" spans="3:36" x14ac:dyDescent="0.25">
      <c r="C227" t="s">
        <v>42</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row>
    <row r="228" spans="3:36" x14ac:dyDescent="0.25">
      <c r="C228" t="s">
        <v>849</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1008</v>
      </c>
    </row>
    <row r="229" spans="3:36" x14ac:dyDescent="0.25">
      <c r="C229" t="s">
        <v>850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3:36" x14ac:dyDescent="0.25">
      <c r="C230" t="s">
        <v>851</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1009</v>
      </c>
    </row>
    <row r="231" spans="3:36" x14ac:dyDescent="0.25">
      <c r="C231" t="s">
        <v>55</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row>
    <row r="232" spans="3:36" x14ac:dyDescent="0.25">
      <c r="C232" t="s">
        <v>1010</v>
      </c>
    </row>
    <row r="233" spans="3:36" x14ac:dyDescent="0.25">
      <c r="C233" t="s">
        <v>53</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3:36" x14ac:dyDescent="0.25">
      <c r="C234" t="s">
        <v>54</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1007</v>
      </c>
    </row>
    <row r="235" spans="3:36" x14ac:dyDescent="0.25">
      <c r="C235" t="s">
        <v>43</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row>
    <row r="236" spans="3:36" x14ac:dyDescent="0.25">
      <c r="C236" t="s">
        <v>847</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row>
    <row r="237" spans="3:36" x14ac:dyDescent="0.25">
      <c r="C237" t="s">
        <v>848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row>
    <row r="238" spans="3:36" x14ac:dyDescent="0.25">
      <c r="C238" t="s">
        <v>42</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3:36" x14ac:dyDescent="0.25">
      <c r="C239" t="s">
        <v>849</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t="s">
        <v>1008</v>
      </c>
    </row>
    <row r="240" spans="3:36" x14ac:dyDescent="0.25">
      <c r="C240" t="s">
        <v>850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row>
    <row r="241" spans="3:36" x14ac:dyDescent="0.25">
      <c r="C241" t="s">
        <v>851</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t="s">
        <v>1009</v>
      </c>
    </row>
    <row r="242" spans="3:36" x14ac:dyDescent="0.25">
      <c r="C242" t="s">
        <v>55</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row>
    <row r="243" spans="3:36" x14ac:dyDescent="0.25">
      <c r="C243" t="s">
        <v>996</v>
      </c>
    </row>
    <row r="244" spans="3:36" x14ac:dyDescent="0.25">
      <c r="C244" t="s">
        <v>852</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row>
    <row r="245" spans="3:36" x14ac:dyDescent="0.25">
      <c r="C245" t="s">
        <v>853</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row>
    <row r="246" spans="3:36" x14ac:dyDescent="0.25">
      <c r="C246" t="s">
        <v>854</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row>
    <row r="247" spans="3:36" x14ac:dyDescent="0.25">
      <c r="C247" t="s">
        <v>855</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row>
    <row r="248" spans="3:36" x14ac:dyDescent="0.25">
      <c r="C248" t="s">
        <v>856</v>
      </c>
      <c r="E248">
        <v>0</v>
      </c>
      <c r="F248">
        <v>0</v>
      </c>
      <c r="G248">
        <v>0.1</v>
      </c>
      <c r="H248">
        <v>0</v>
      </c>
      <c r="I248">
        <v>0</v>
      </c>
      <c r="J248">
        <v>0.1</v>
      </c>
      <c r="K248">
        <v>0.1</v>
      </c>
      <c r="L248">
        <v>0.1</v>
      </c>
      <c r="M248">
        <v>0.1</v>
      </c>
      <c r="N248">
        <v>0.1</v>
      </c>
      <c r="O248">
        <v>0.1</v>
      </c>
      <c r="P248">
        <v>0.1</v>
      </c>
      <c r="Q248">
        <v>0.1</v>
      </c>
      <c r="R248">
        <v>0.1</v>
      </c>
      <c r="S248">
        <v>0.1</v>
      </c>
      <c r="T248">
        <v>0.1</v>
      </c>
      <c r="U248">
        <v>0.1</v>
      </c>
      <c r="V248">
        <v>0.1</v>
      </c>
      <c r="W248">
        <v>0.1</v>
      </c>
      <c r="X248">
        <v>0.1</v>
      </c>
      <c r="Y248">
        <v>0.1</v>
      </c>
      <c r="Z248">
        <v>0.1</v>
      </c>
      <c r="AA248">
        <v>0.1</v>
      </c>
      <c r="AB248">
        <v>0.1</v>
      </c>
      <c r="AC248">
        <v>0.1</v>
      </c>
      <c r="AD248">
        <v>0.2</v>
      </c>
      <c r="AE248">
        <v>0.2</v>
      </c>
      <c r="AF248">
        <v>0.2</v>
      </c>
      <c r="AG248">
        <v>0.2</v>
      </c>
      <c r="AH248">
        <v>0.2</v>
      </c>
      <c r="AI248">
        <v>0.2</v>
      </c>
      <c r="AJ248">
        <v>0.2</v>
      </c>
    </row>
    <row r="249" spans="3:36" x14ac:dyDescent="0.25">
      <c r="C249" t="s">
        <v>996</v>
      </c>
    </row>
    <row r="250" spans="3:36" x14ac:dyDescent="0.25">
      <c r="C250" t="s">
        <v>1011</v>
      </c>
    </row>
    <row r="251" spans="3:36" x14ac:dyDescent="0.25">
      <c r="C251" t="s">
        <v>1012</v>
      </c>
    </row>
    <row r="252" spans="3:36" x14ac:dyDescent="0.25">
      <c r="C252" t="s">
        <v>857</v>
      </c>
      <c r="E252">
        <v>1.7</v>
      </c>
      <c r="F252">
        <v>3.5</v>
      </c>
      <c r="G252">
        <v>1.7</v>
      </c>
      <c r="H252">
        <v>8.3000000000000007</v>
      </c>
      <c r="I252">
        <v>9.1999999999999993</v>
      </c>
      <c r="J252">
        <v>9.1999999999999993</v>
      </c>
      <c r="K252">
        <v>9.1999999999999993</v>
      </c>
      <c r="L252">
        <v>9.1999999999999993</v>
      </c>
      <c r="M252">
        <v>9.1999999999999993</v>
      </c>
      <c r="N252">
        <v>9.1999999999999993</v>
      </c>
      <c r="O252">
        <v>9.1999999999999993</v>
      </c>
      <c r="P252">
        <v>9.1999999999999993</v>
      </c>
      <c r="Q252">
        <v>9.1999999999999993</v>
      </c>
      <c r="R252">
        <v>9.1999999999999993</v>
      </c>
      <c r="S252">
        <v>9.1999999999999993</v>
      </c>
      <c r="T252">
        <v>9.1999999999999993</v>
      </c>
      <c r="U252">
        <v>9.1999999999999993</v>
      </c>
      <c r="V252">
        <v>9.1999999999999993</v>
      </c>
      <c r="W252">
        <v>9.1999999999999993</v>
      </c>
      <c r="X252">
        <v>9.1999999999999993</v>
      </c>
      <c r="Y252">
        <v>9.1999999999999993</v>
      </c>
      <c r="Z252">
        <v>9.1999999999999993</v>
      </c>
      <c r="AA252">
        <v>9.1999999999999993</v>
      </c>
      <c r="AB252">
        <v>9.1999999999999993</v>
      </c>
      <c r="AC252">
        <v>9.1999999999999993</v>
      </c>
      <c r="AD252">
        <v>9.1999999999999993</v>
      </c>
      <c r="AE252">
        <v>9.1999999999999993</v>
      </c>
      <c r="AF252">
        <v>9.1999999999999993</v>
      </c>
      <c r="AG252">
        <v>9.1999999999999993</v>
      </c>
      <c r="AH252">
        <v>9.1999999999999993</v>
      </c>
      <c r="AI252">
        <v>9.1999999999999993</v>
      </c>
      <c r="AJ252">
        <v>9.1999999999999993</v>
      </c>
    </row>
    <row r="253" spans="3:36" x14ac:dyDescent="0.25">
      <c r="C253" t="s">
        <v>858</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1013</v>
      </c>
    </row>
    <row r="254" spans="3:36" x14ac:dyDescent="0.25">
      <c r="C254" t="s">
        <v>859</v>
      </c>
      <c r="E254">
        <v>3.4</v>
      </c>
      <c r="F254">
        <v>3.4</v>
      </c>
      <c r="G254">
        <v>3.4</v>
      </c>
      <c r="H254">
        <v>3.4</v>
      </c>
      <c r="I254">
        <v>3.4</v>
      </c>
      <c r="J254">
        <v>3.4</v>
      </c>
      <c r="K254">
        <v>3.4</v>
      </c>
      <c r="L254">
        <v>3.4</v>
      </c>
      <c r="M254">
        <v>3.4</v>
      </c>
      <c r="N254">
        <v>3.4</v>
      </c>
      <c r="O254">
        <v>3.4</v>
      </c>
      <c r="P254">
        <v>3.4</v>
      </c>
      <c r="Q254">
        <v>3.4</v>
      </c>
      <c r="R254">
        <v>3.4</v>
      </c>
      <c r="S254">
        <v>3.4</v>
      </c>
      <c r="T254">
        <v>3.4</v>
      </c>
      <c r="U254">
        <v>3.4</v>
      </c>
      <c r="V254">
        <v>3.4</v>
      </c>
      <c r="W254">
        <v>3.4</v>
      </c>
      <c r="X254">
        <v>3.4</v>
      </c>
      <c r="Y254">
        <v>3.4</v>
      </c>
      <c r="Z254">
        <v>3.4</v>
      </c>
      <c r="AA254">
        <v>3.4</v>
      </c>
      <c r="AB254">
        <v>3.4</v>
      </c>
      <c r="AC254">
        <v>3.4</v>
      </c>
      <c r="AD254">
        <v>3.4</v>
      </c>
      <c r="AE254">
        <v>3.4</v>
      </c>
      <c r="AF254">
        <v>3.4</v>
      </c>
      <c r="AG254">
        <v>3.4</v>
      </c>
      <c r="AH254">
        <v>3.4</v>
      </c>
      <c r="AI254">
        <v>3.4</v>
      </c>
      <c r="AJ254" t="s">
        <v>1020</v>
      </c>
    </row>
    <row r="255" spans="3:36" x14ac:dyDescent="0.25">
      <c r="C255" t="s">
        <v>860</v>
      </c>
      <c r="E255">
        <v>29.6</v>
      </c>
      <c r="F255">
        <v>258.7</v>
      </c>
      <c r="G255">
        <v>45.3</v>
      </c>
      <c r="H255">
        <v>55.1</v>
      </c>
      <c r="I255">
        <v>61</v>
      </c>
      <c r="J255">
        <v>61</v>
      </c>
      <c r="K255">
        <v>61</v>
      </c>
      <c r="L255">
        <v>61</v>
      </c>
      <c r="M255">
        <v>61</v>
      </c>
      <c r="N255">
        <v>61</v>
      </c>
      <c r="O255">
        <v>61</v>
      </c>
      <c r="P255">
        <v>61</v>
      </c>
      <c r="Q255">
        <v>61</v>
      </c>
      <c r="R255">
        <v>61</v>
      </c>
      <c r="S255">
        <v>61</v>
      </c>
      <c r="T255">
        <v>61</v>
      </c>
      <c r="U255">
        <v>61</v>
      </c>
      <c r="V255">
        <v>61</v>
      </c>
      <c r="W255">
        <v>61</v>
      </c>
      <c r="X255">
        <v>61</v>
      </c>
      <c r="Y255">
        <v>61</v>
      </c>
      <c r="Z255">
        <v>61</v>
      </c>
      <c r="AA255">
        <v>61</v>
      </c>
      <c r="AB255">
        <v>61</v>
      </c>
      <c r="AC255">
        <v>61</v>
      </c>
      <c r="AD255">
        <v>61</v>
      </c>
      <c r="AE255">
        <v>61</v>
      </c>
      <c r="AF255">
        <v>61</v>
      </c>
      <c r="AG255">
        <v>61</v>
      </c>
      <c r="AH255">
        <v>61</v>
      </c>
      <c r="AI255">
        <v>61</v>
      </c>
      <c r="AJ255">
        <v>61</v>
      </c>
    </row>
    <row r="256" spans="3:36" x14ac:dyDescent="0.25">
      <c r="C256" t="s">
        <v>838</v>
      </c>
      <c r="E256">
        <v>34.700000000000003</v>
      </c>
      <c r="F256">
        <v>265.60000000000002</v>
      </c>
      <c r="G256">
        <v>50.4</v>
      </c>
      <c r="H256">
        <v>66.8</v>
      </c>
      <c r="I256">
        <v>73.599999999999994</v>
      </c>
      <c r="J256">
        <v>73.599999999999994</v>
      </c>
      <c r="K256">
        <v>73.599999999999994</v>
      </c>
      <c r="L256">
        <v>73.599999999999994</v>
      </c>
      <c r="M256">
        <v>73.599999999999994</v>
      </c>
      <c r="N256">
        <v>73.599999999999994</v>
      </c>
      <c r="O256">
        <v>73.599999999999994</v>
      </c>
      <c r="P256">
        <v>73.599999999999994</v>
      </c>
      <c r="Q256">
        <v>73.599999999999994</v>
      </c>
      <c r="R256">
        <v>73.599999999999994</v>
      </c>
      <c r="S256">
        <v>73.599999999999994</v>
      </c>
      <c r="T256">
        <v>73.599999999999994</v>
      </c>
      <c r="U256">
        <v>73.599999999999994</v>
      </c>
      <c r="V256">
        <v>73.599999999999994</v>
      </c>
      <c r="W256">
        <v>73.599999999999994</v>
      </c>
      <c r="X256">
        <v>73.599999999999994</v>
      </c>
      <c r="Y256">
        <v>73.599999999999994</v>
      </c>
      <c r="Z256">
        <v>73.599999999999994</v>
      </c>
      <c r="AA256">
        <v>73.599999999999994</v>
      </c>
      <c r="AB256">
        <v>73.599999999999994</v>
      </c>
      <c r="AC256">
        <v>73.599999999999994</v>
      </c>
      <c r="AD256">
        <v>73.599999999999994</v>
      </c>
      <c r="AE256">
        <v>73.599999999999994</v>
      </c>
      <c r="AF256">
        <v>73.599999999999994</v>
      </c>
      <c r="AG256">
        <v>73.599999999999994</v>
      </c>
      <c r="AH256">
        <v>73.599999999999994</v>
      </c>
      <c r="AI256">
        <v>73.599999999999994</v>
      </c>
      <c r="AJ256">
        <v>73.599999999999994</v>
      </c>
    </row>
    <row r="257" spans="3:36" x14ac:dyDescent="0.25">
      <c r="C257" t="s">
        <v>1014</v>
      </c>
    </row>
    <row r="258" spans="3:36" x14ac:dyDescent="0.25">
      <c r="C258" t="s">
        <v>861</v>
      </c>
      <c r="E258">
        <v>12.7</v>
      </c>
      <c r="F258">
        <v>8.6</v>
      </c>
      <c r="G258">
        <v>7.7</v>
      </c>
      <c r="H258">
        <v>14.2</v>
      </c>
      <c r="I258">
        <v>19.8</v>
      </c>
      <c r="J258">
        <v>19.8</v>
      </c>
      <c r="K258">
        <v>19.8</v>
      </c>
      <c r="L258">
        <v>19.8</v>
      </c>
      <c r="M258">
        <v>19.8</v>
      </c>
      <c r="N258">
        <v>19.8</v>
      </c>
      <c r="O258">
        <v>19.8</v>
      </c>
      <c r="P258">
        <v>19.8</v>
      </c>
      <c r="Q258">
        <v>19.8</v>
      </c>
      <c r="R258">
        <v>19.8</v>
      </c>
      <c r="S258">
        <v>19.8</v>
      </c>
      <c r="T258">
        <v>19.8</v>
      </c>
      <c r="U258">
        <v>19.8</v>
      </c>
      <c r="V258">
        <v>19.8</v>
      </c>
      <c r="W258">
        <v>19.8</v>
      </c>
      <c r="X258">
        <v>19.8</v>
      </c>
      <c r="Y258">
        <v>19.8</v>
      </c>
      <c r="Z258">
        <v>19.8</v>
      </c>
      <c r="AA258">
        <v>19.8</v>
      </c>
      <c r="AB258">
        <v>19.8</v>
      </c>
      <c r="AC258">
        <v>19.8</v>
      </c>
      <c r="AD258">
        <v>19.8</v>
      </c>
      <c r="AE258">
        <v>19.8</v>
      </c>
      <c r="AF258">
        <v>19.8</v>
      </c>
      <c r="AG258">
        <v>19.8</v>
      </c>
      <c r="AH258">
        <v>19.8</v>
      </c>
      <c r="AI258">
        <v>19.8</v>
      </c>
      <c r="AJ258">
        <v>19.8</v>
      </c>
    </row>
    <row r="259" spans="3:36" x14ac:dyDescent="0.25">
      <c r="C259" t="s">
        <v>862</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1013</v>
      </c>
    </row>
    <row r="260" spans="3:36" x14ac:dyDescent="0.25">
      <c r="C260" t="s">
        <v>863</v>
      </c>
      <c r="E260">
        <v>0</v>
      </c>
      <c r="F260">
        <v>0</v>
      </c>
      <c r="G260">
        <v>0</v>
      </c>
      <c r="H260">
        <v>-0.4</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1013</v>
      </c>
    </row>
    <row r="261" spans="3:36" x14ac:dyDescent="0.25">
      <c r="C261" t="s">
        <v>864</v>
      </c>
      <c r="E261">
        <v>128.80000000000001</v>
      </c>
      <c r="F261">
        <v>657.2</v>
      </c>
      <c r="G261">
        <v>131.5</v>
      </c>
      <c r="H261">
        <v>144.1</v>
      </c>
      <c r="I261">
        <v>161.4</v>
      </c>
      <c r="J261">
        <v>161.4</v>
      </c>
      <c r="K261">
        <v>161.4</v>
      </c>
      <c r="L261">
        <v>161.4</v>
      </c>
      <c r="M261">
        <v>161.4</v>
      </c>
      <c r="N261">
        <v>161.4</v>
      </c>
      <c r="O261">
        <v>161.4</v>
      </c>
      <c r="P261">
        <v>161.4</v>
      </c>
      <c r="Q261">
        <v>161.4</v>
      </c>
      <c r="R261">
        <v>161.4</v>
      </c>
      <c r="S261">
        <v>161.4</v>
      </c>
      <c r="T261">
        <v>161.4</v>
      </c>
      <c r="U261">
        <v>161.4</v>
      </c>
      <c r="V261">
        <v>161.4</v>
      </c>
      <c r="W261">
        <v>161.4</v>
      </c>
      <c r="X261">
        <v>161.4</v>
      </c>
      <c r="Y261">
        <v>161.4</v>
      </c>
      <c r="Z261">
        <v>161.4</v>
      </c>
      <c r="AA261">
        <v>161.4</v>
      </c>
      <c r="AB261">
        <v>161.4</v>
      </c>
      <c r="AC261">
        <v>161.4</v>
      </c>
      <c r="AD261">
        <v>161.4</v>
      </c>
      <c r="AE261">
        <v>161.4</v>
      </c>
      <c r="AF261">
        <v>161.4</v>
      </c>
      <c r="AG261">
        <v>161.4</v>
      </c>
      <c r="AH261">
        <v>161.4</v>
      </c>
      <c r="AI261">
        <v>161.4</v>
      </c>
      <c r="AJ261">
        <v>161.4</v>
      </c>
    </row>
    <row r="262" spans="3:36" x14ac:dyDescent="0.25">
      <c r="C262" t="s">
        <v>838</v>
      </c>
      <c r="E262">
        <v>141.4</v>
      </c>
      <c r="F262">
        <v>665.8</v>
      </c>
      <c r="G262">
        <v>139.1</v>
      </c>
      <c r="H262">
        <v>157.9</v>
      </c>
      <c r="I262">
        <v>181.2</v>
      </c>
      <c r="J262">
        <v>181.2</v>
      </c>
      <c r="K262">
        <v>181.2</v>
      </c>
      <c r="L262">
        <v>181.2</v>
      </c>
      <c r="M262">
        <v>181.2</v>
      </c>
      <c r="N262">
        <v>181.2</v>
      </c>
      <c r="O262">
        <v>181.2</v>
      </c>
      <c r="P262">
        <v>181.2</v>
      </c>
      <c r="Q262">
        <v>181.2</v>
      </c>
      <c r="R262">
        <v>181.2</v>
      </c>
      <c r="S262">
        <v>181.2</v>
      </c>
      <c r="T262">
        <v>181.2</v>
      </c>
      <c r="U262">
        <v>181.2</v>
      </c>
      <c r="V262">
        <v>181.2</v>
      </c>
      <c r="W262">
        <v>181.2</v>
      </c>
      <c r="X262">
        <v>181.2</v>
      </c>
      <c r="Y262">
        <v>181.2</v>
      </c>
      <c r="Z262">
        <v>181.2</v>
      </c>
      <c r="AA262">
        <v>181.2</v>
      </c>
      <c r="AB262">
        <v>181.2</v>
      </c>
      <c r="AC262">
        <v>181.2</v>
      </c>
      <c r="AD262">
        <v>181.2</v>
      </c>
      <c r="AE262">
        <v>181.2</v>
      </c>
      <c r="AF262">
        <v>181.2</v>
      </c>
      <c r="AG262">
        <v>181.2</v>
      </c>
      <c r="AH262">
        <v>181.2</v>
      </c>
      <c r="AI262">
        <v>181.2</v>
      </c>
      <c r="AJ262">
        <v>181.2</v>
      </c>
    </row>
    <row r="263" spans="3:36" x14ac:dyDescent="0.25">
      <c r="C263" t="s">
        <v>996</v>
      </c>
    </row>
    <row r="264" spans="3:36" x14ac:dyDescent="0.25">
      <c r="C264" t="s">
        <v>865</v>
      </c>
      <c r="E264">
        <v>27.8</v>
      </c>
      <c r="F264">
        <v>25.4</v>
      </c>
      <c r="G264">
        <v>23.1</v>
      </c>
      <c r="H264">
        <v>42.6</v>
      </c>
      <c r="I264">
        <v>64.3</v>
      </c>
      <c r="J264">
        <v>65.400000000000006</v>
      </c>
      <c r="K264">
        <v>65.3</v>
      </c>
      <c r="L264">
        <v>65.099999999999994</v>
      </c>
      <c r="M264">
        <v>64.900000000000006</v>
      </c>
      <c r="N264">
        <v>64.8</v>
      </c>
      <c r="O264">
        <v>64.599999999999994</v>
      </c>
      <c r="P264">
        <v>64.5</v>
      </c>
      <c r="Q264">
        <v>64.400000000000006</v>
      </c>
      <c r="R264">
        <v>64.3</v>
      </c>
      <c r="S264">
        <v>64.2</v>
      </c>
      <c r="T264">
        <v>64.099999999999994</v>
      </c>
      <c r="U264">
        <v>64.099999999999994</v>
      </c>
      <c r="V264">
        <v>64.099999999999994</v>
      </c>
      <c r="W264">
        <v>64.099999999999994</v>
      </c>
      <c r="X264">
        <v>64.099999999999994</v>
      </c>
      <c r="Y264">
        <v>64.099999999999994</v>
      </c>
      <c r="Z264">
        <v>64.099999999999994</v>
      </c>
      <c r="AA264">
        <v>64.099999999999994</v>
      </c>
      <c r="AB264">
        <v>64.099999999999994</v>
      </c>
      <c r="AC264">
        <v>64.099999999999994</v>
      </c>
      <c r="AD264">
        <v>64.099999999999994</v>
      </c>
      <c r="AE264">
        <v>64.099999999999994</v>
      </c>
      <c r="AF264">
        <v>64.099999999999994</v>
      </c>
      <c r="AG264">
        <v>64.099999999999994</v>
      </c>
      <c r="AH264">
        <v>64.099999999999994</v>
      </c>
      <c r="AI264">
        <v>64.099999999999994</v>
      </c>
      <c r="AJ264">
        <v>64.099999999999994</v>
      </c>
    </row>
    <row r="265" spans="3:36" x14ac:dyDescent="0.25">
      <c r="C265" t="s">
        <v>866</v>
      </c>
      <c r="E265">
        <v>113</v>
      </c>
      <c r="F265">
        <v>640.5</v>
      </c>
      <c r="G265">
        <v>115.7</v>
      </c>
      <c r="H265">
        <v>115.6</v>
      </c>
      <c r="I265">
        <v>116.9</v>
      </c>
      <c r="J265">
        <v>116.9</v>
      </c>
      <c r="K265">
        <v>116.9</v>
      </c>
      <c r="L265">
        <v>116.9</v>
      </c>
      <c r="M265">
        <v>116.9</v>
      </c>
      <c r="N265">
        <v>116.9</v>
      </c>
      <c r="O265">
        <v>116.9</v>
      </c>
      <c r="P265">
        <v>116.9</v>
      </c>
      <c r="Q265">
        <v>116.9</v>
      </c>
      <c r="R265">
        <v>116.9</v>
      </c>
      <c r="S265">
        <v>116.9</v>
      </c>
      <c r="T265">
        <v>116.9</v>
      </c>
      <c r="U265">
        <v>116.9</v>
      </c>
      <c r="V265">
        <v>116.9</v>
      </c>
      <c r="W265">
        <v>116.9</v>
      </c>
      <c r="X265">
        <v>116.9</v>
      </c>
      <c r="Y265">
        <v>116.9</v>
      </c>
      <c r="Z265">
        <v>116.9</v>
      </c>
      <c r="AA265">
        <v>116.9</v>
      </c>
      <c r="AB265">
        <v>116.9</v>
      </c>
      <c r="AC265">
        <v>116.9</v>
      </c>
      <c r="AD265">
        <v>116.9</v>
      </c>
      <c r="AE265">
        <v>116.9</v>
      </c>
      <c r="AF265">
        <v>116.9</v>
      </c>
      <c r="AG265">
        <v>116.9</v>
      </c>
      <c r="AH265">
        <v>116.9</v>
      </c>
      <c r="AI265">
        <v>116.9</v>
      </c>
      <c r="AJ265">
        <v>116.9</v>
      </c>
    </row>
    <row r="266" spans="3:36" x14ac:dyDescent="0.25">
      <c r="C266" t="s">
        <v>996</v>
      </c>
    </row>
    <row r="267" spans="3:36" x14ac:dyDescent="0.25">
      <c r="C267" t="s">
        <v>1016</v>
      </c>
    </row>
    <row r="268" spans="3:36" x14ac:dyDescent="0.25">
      <c r="C268" t="s">
        <v>867</v>
      </c>
      <c r="E268">
        <v>0.2</v>
      </c>
      <c r="F268">
        <v>0.1</v>
      </c>
      <c r="G268">
        <v>0.1</v>
      </c>
      <c r="H268">
        <v>0.2</v>
      </c>
      <c r="I268">
        <v>0.2</v>
      </c>
      <c r="J268">
        <v>0.2</v>
      </c>
      <c r="K268">
        <v>0.2</v>
      </c>
      <c r="L268">
        <v>0.2</v>
      </c>
      <c r="M268">
        <v>0.2</v>
      </c>
      <c r="N268">
        <v>0.2</v>
      </c>
      <c r="O268">
        <v>0.2</v>
      </c>
      <c r="P268">
        <v>0.2</v>
      </c>
      <c r="Q268">
        <v>0.2</v>
      </c>
      <c r="R268">
        <v>0.2</v>
      </c>
      <c r="S268">
        <v>0.2</v>
      </c>
      <c r="T268">
        <v>0.2</v>
      </c>
      <c r="U268">
        <v>0.2</v>
      </c>
      <c r="V268">
        <v>0.2</v>
      </c>
      <c r="W268">
        <v>0.2</v>
      </c>
      <c r="X268">
        <v>0.2</v>
      </c>
      <c r="Y268">
        <v>0.2</v>
      </c>
      <c r="Z268">
        <v>0.2</v>
      </c>
      <c r="AA268">
        <v>0.2</v>
      </c>
      <c r="AB268">
        <v>0.2</v>
      </c>
      <c r="AC268">
        <v>0.2</v>
      </c>
      <c r="AD268">
        <v>0.2</v>
      </c>
      <c r="AE268">
        <v>0.2</v>
      </c>
      <c r="AF268">
        <v>0.2</v>
      </c>
      <c r="AG268">
        <v>0.2</v>
      </c>
      <c r="AH268">
        <v>0.2</v>
      </c>
      <c r="AI268">
        <v>0.2</v>
      </c>
      <c r="AJ268">
        <v>0.2</v>
      </c>
    </row>
    <row r="269" spans="3:36" x14ac:dyDescent="0.25">
      <c r="C269" t="s">
        <v>868</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1013</v>
      </c>
    </row>
    <row r="270" spans="3:36" x14ac:dyDescent="0.25">
      <c r="C270" t="s">
        <v>869</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1009</v>
      </c>
    </row>
    <row r="271" spans="3:36" x14ac:dyDescent="0.25">
      <c r="C271" t="s">
        <v>870</v>
      </c>
      <c r="E271">
        <v>1.4</v>
      </c>
      <c r="F271">
        <v>6</v>
      </c>
      <c r="G271">
        <v>1.4</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c r="AD271">
        <v>1</v>
      </c>
      <c r="AE271">
        <v>1</v>
      </c>
      <c r="AF271">
        <v>1</v>
      </c>
      <c r="AG271">
        <v>1</v>
      </c>
      <c r="AH271">
        <v>1</v>
      </c>
      <c r="AI271">
        <v>1</v>
      </c>
      <c r="AJ271">
        <v>1</v>
      </c>
    </row>
    <row r="272" spans="3:36" x14ac:dyDescent="0.25">
      <c r="C272" t="s">
        <v>838</v>
      </c>
      <c r="E272">
        <v>1.6</v>
      </c>
      <c r="F272">
        <v>6.1</v>
      </c>
      <c r="G272">
        <v>1.5</v>
      </c>
      <c r="H272">
        <v>1.2</v>
      </c>
      <c r="I272">
        <v>1.2</v>
      </c>
      <c r="J272">
        <v>1.2</v>
      </c>
      <c r="K272">
        <v>1.2</v>
      </c>
      <c r="L272">
        <v>1.2</v>
      </c>
      <c r="M272">
        <v>1.2</v>
      </c>
      <c r="N272">
        <v>1.2</v>
      </c>
      <c r="O272">
        <v>1.2</v>
      </c>
      <c r="P272">
        <v>1.2</v>
      </c>
      <c r="Q272">
        <v>1.2</v>
      </c>
      <c r="R272">
        <v>1.2</v>
      </c>
      <c r="S272">
        <v>1.2</v>
      </c>
      <c r="T272">
        <v>1.2</v>
      </c>
      <c r="U272">
        <v>1.2</v>
      </c>
      <c r="V272">
        <v>1.2</v>
      </c>
      <c r="W272">
        <v>1.2</v>
      </c>
      <c r="X272">
        <v>1.2</v>
      </c>
      <c r="Y272">
        <v>1.2</v>
      </c>
      <c r="Z272">
        <v>1.2</v>
      </c>
      <c r="AA272">
        <v>1.2</v>
      </c>
      <c r="AB272">
        <v>1.2</v>
      </c>
      <c r="AC272">
        <v>1.2</v>
      </c>
      <c r="AD272">
        <v>1.2</v>
      </c>
      <c r="AE272">
        <v>1.2</v>
      </c>
      <c r="AF272">
        <v>1.2</v>
      </c>
      <c r="AG272">
        <v>1.2</v>
      </c>
      <c r="AH272">
        <v>1.2</v>
      </c>
      <c r="AI272">
        <v>1.2</v>
      </c>
      <c r="AJ272">
        <v>1.2</v>
      </c>
    </row>
    <row r="274" spans="1:36" x14ac:dyDescent="0.25">
      <c r="C274" t="s">
        <v>872</v>
      </c>
    </row>
    <row r="275" spans="1:36" x14ac:dyDescent="0.25">
      <c r="C275" t="s">
        <v>1017</v>
      </c>
    </row>
    <row r="276" spans="1:36" x14ac:dyDescent="0.25">
      <c r="E276">
        <v>2019</v>
      </c>
      <c r="F276">
        <v>2020</v>
      </c>
      <c r="G276">
        <v>2021</v>
      </c>
      <c r="H276">
        <v>2022</v>
      </c>
      <c r="I276">
        <v>2023</v>
      </c>
      <c r="J276">
        <v>2024</v>
      </c>
      <c r="K276">
        <v>2025</v>
      </c>
      <c r="L276">
        <v>2026</v>
      </c>
      <c r="M276">
        <v>2027</v>
      </c>
      <c r="N276">
        <v>2028</v>
      </c>
      <c r="O276">
        <v>2029</v>
      </c>
      <c r="P276">
        <v>2030</v>
      </c>
      <c r="Q276">
        <v>2031</v>
      </c>
      <c r="R276">
        <v>2032</v>
      </c>
      <c r="S276">
        <v>2033</v>
      </c>
      <c r="T276">
        <v>2034</v>
      </c>
      <c r="U276">
        <v>2035</v>
      </c>
      <c r="V276">
        <v>2036</v>
      </c>
      <c r="W276">
        <v>2037</v>
      </c>
      <c r="X276">
        <v>2038</v>
      </c>
      <c r="Y276">
        <v>2039</v>
      </c>
      <c r="Z276">
        <v>2040</v>
      </c>
      <c r="AA276">
        <v>2041</v>
      </c>
      <c r="AB276">
        <v>2042</v>
      </c>
      <c r="AC276">
        <v>2043</v>
      </c>
      <c r="AD276">
        <v>2044</v>
      </c>
      <c r="AE276">
        <v>2045</v>
      </c>
      <c r="AF276">
        <v>2046</v>
      </c>
      <c r="AG276">
        <v>2047</v>
      </c>
      <c r="AH276">
        <v>2048</v>
      </c>
      <c r="AI276">
        <v>2049</v>
      </c>
      <c r="AJ276">
        <v>2050</v>
      </c>
    </row>
    <row r="277" spans="1:36" x14ac:dyDescent="0.25">
      <c r="C277" t="s">
        <v>996</v>
      </c>
    </row>
    <row r="278" spans="1:36" x14ac:dyDescent="0.25">
      <c r="C278" t="s">
        <v>1018</v>
      </c>
    </row>
    <row r="279" spans="1:36" x14ac:dyDescent="0.25">
      <c r="C279" t="s">
        <v>995</v>
      </c>
      <c r="E279">
        <v>37.74</v>
      </c>
      <c r="F279">
        <v>28.928999999999998</v>
      </c>
      <c r="G279">
        <v>31.315999999999999</v>
      </c>
      <c r="H279">
        <v>32.268999999999998</v>
      </c>
      <c r="I279">
        <v>31.187999999999999</v>
      </c>
      <c r="J279">
        <v>30.640999999999998</v>
      </c>
      <c r="K279">
        <v>27.173999999999999</v>
      </c>
      <c r="L279">
        <v>24.934000000000001</v>
      </c>
      <c r="M279">
        <v>22.213999999999999</v>
      </c>
      <c r="N279">
        <v>22.062000000000001</v>
      </c>
      <c r="O279">
        <v>21.126999999999999</v>
      </c>
      <c r="P279">
        <v>18.861999999999998</v>
      </c>
      <c r="Q279">
        <v>18.239999999999998</v>
      </c>
      <c r="R279">
        <v>11.837</v>
      </c>
      <c r="S279">
        <v>11.856999999999999</v>
      </c>
      <c r="T279">
        <v>11.749000000000001</v>
      </c>
      <c r="U279">
        <v>11.849</v>
      </c>
      <c r="V279">
        <v>11.664</v>
      </c>
      <c r="W279">
        <v>11.654</v>
      </c>
      <c r="X279">
        <v>11.452</v>
      </c>
      <c r="Y279">
        <v>10.624000000000001</v>
      </c>
      <c r="Z279">
        <v>10.71</v>
      </c>
      <c r="AA279">
        <v>10.587999999999999</v>
      </c>
      <c r="AB279">
        <v>10.601000000000001</v>
      </c>
      <c r="AC279">
        <v>10.632999999999999</v>
      </c>
      <c r="AD279">
        <v>10.541</v>
      </c>
      <c r="AE279">
        <v>10.702999999999999</v>
      </c>
      <c r="AF279">
        <v>10.534000000000001</v>
      </c>
      <c r="AG279">
        <v>10.398</v>
      </c>
      <c r="AH279">
        <v>10.423999999999999</v>
      </c>
      <c r="AI279">
        <v>10.436999999999999</v>
      </c>
      <c r="AJ279">
        <v>10.31</v>
      </c>
    </row>
    <row r="280" spans="1:36" x14ac:dyDescent="0.25">
      <c r="C280" t="s">
        <v>829</v>
      </c>
      <c r="E280">
        <v>50.5</v>
      </c>
      <c r="F280">
        <v>39.825000000000003</v>
      </c>
      <c r="G280">
        <v>37.524999999999999</v>
      </c>
      <c r="H280">
        <v>40.424999999999997</v>
      </c>
      <c r="I280">
        <v>41.405999999999999</v>
      </c>
      <c r="J280">
        <v>42.704000000000001</v>
      </c>
      <c r="K280">
        <v>40.386000000000003</v>
      </c>
      <c r="L280">
        <v>34.738</v>
      </c>
      <c r="M280">
        <v>30.606000000000002</v>
      </c>
      <c r="N280">
        <v>28.129000000000001</v>
      </c>
      <c r="O280">
        <v>26.207999999999998</v>
      </c>
      <c r="P280">
        <v>24.651</v>
      </c>
      <c r="Q280">
        <v>23.027000000000001</v>
      </c>
      <c r="R280">
        <v>21.251000000000001</v>
      </c>
      <c r="S280">
        <v>20.786999999999999</v>
      </c>
      <c r="T280">
        <v>20.669</v>
      </c>
      <c r="U280">
        <v>20.457000000000001</v>
      </c>
      <c r="V280">
        <v>20.39</v>
      </c>
      <c r="W280">
        <v>20.529</v>
      </c>
      <c r="X280">
        <v>20.873999999999999</v>
      </c>
      <c r="Y280">
        <v>21.361000000000001</v>
      </c>
      <c r="Z280">
        <v>22.003</v>
      </c>
      <c r="AA280">
        <v>22.771000000000001</v>
      </c>
      <c r="AB280">
        <v>23.57</v>
      </c>
      <c r="AC280">
        <v>24.42</v>
      </c>
      <c r="AD280">
        <v>25.315999999999999</v>
      </c>
      <c r="AE280">
        <v>26.184000000000001</v>
      </c>
      <c r="AF280">
        <v>26.702000000000002</v>
      </c>
      <c r="AG280">
        <v>27.213000000000001</v>
      </c>
      <c r="AH280">
        <v>27.771999999999998</v>
      </c>
      <c r="AI280">
        <v>28.31</v>
      </c>
      <c r="AJ280">
        <v>28.846</v>
      </c>
    </row>
    <row r="281" spans="1:36" x14ac:dyDescent="0.25">
      <c r="C281" t="s">
        <v>996</v>
      </c>
    </row>
    <row r="282" spans="1:36" x14ac:dyDescent="0.25">
      <c r="C282" t="s">
        <v>997</v>
      </c>
    </row>
    <row r="283" spans="1:36" x14ac:dyDescent="0.25">
      <c r="A283" t="s">
        <v>100</v>
      </c>
      <c r="B283" t="s">
        <v>771</v>
      </c>
      <c r="C283" t="s">
        <v>55</v>
      </c>
      <c r="E283">
        <v>32.454999999999998</v>
      </c>
      <c r="F283">
        <v>24.875</v>
      </c>
      <c r="G283">
        <v>26.853999999999999</v>
      </c>
      <c r="H283">
        <v>28.041</v>
      </c>
      <c r="I283">
        <v>27.236999999999998</v>
      </c>
      <c r="J283">
        <v>27.222000000000001</v>
      </c>
      <c r="K283">
        <v>24.07</v>
      </c>
      <c r="L283">
        <v>22.021999999999998</v>
      </c>
      <c r="M283">
        <v>19.57</v>
      </c>
      <c r="N283">
        <v>19.382999999999999</v>
      </c>
      <c r="O283">
        <v>18.501999999999999</v>
      </c>
      <c r="P283">
        <v>16.48</v>
      </c>
      <c r="Q283">
        <v>15.896000000000001</v>
      </c>
      <c r="R283">
        <v>10.262</v>
      </c>
      <c r="S283">
        <v>10.263999999999999</v>
      </c>
      <c r="T283">
        <v>10.162000000000001</v>
      </c>
      <c r="U283">
        <v>10.243</v>
      </c>
      <c r="V283">
        <v>10.079000000000001</v>
      </c>
      <c r="W283">
        <v>10.074999999999999</v>
      </c>
      <c r="X283">
        <v>9.8979999999999997</v>
      </c>
      <c r="Y283">
        <v>9.1750000000000007</v>
      </c>
      <c r="Z283">
        <v>9.2550000000000008</v>
      </c>
      <c r="AA283">
        <v>9.1539999999999999</v>
      </c>
      <c r="AB283">
        <v>9.1679999999999993</v>
      </c>
      <c r="AC283">
        <v>9.1980000000000004</v>
      </c>
      <c r="AD283">
        <v>9.1210000000000004</v>
      </c>
      <c r="AE283">
        <v>9.266</v>
      </c>
      <c r="AF283">
        <v>9.1199999999999992</v>
      </c>
      <c r="AG283">
        <v>9.0050000000000008</v>
      </c>
      <c r="AH283">
        <v>9.0310000000000006</v>
      </c>
      <c r="AI283">
        <v>9.0470000000000006</v>
      </c>
      <c r="AJ283">
        <v>8.9390000000000001</v>
      </c>
    </row>
    <row r="284" spans="1:36" x14ac:dyDescent="0.25">
      <c r="A284" t="s">
        <v>100</v>
      </c>
      <c r="C284" t="s">
        <v>830</v>
      </c>
      <c r="E284">
        <v>16.141999999999999</v>
      </c>
      <c r="F284">
        <v>12.468</v>
      </c>
      <c r="G284">
        <v>14.09</v>
      </c>
      <c r="H284">
        <v>14.727</v>
      </c>
      <c r="I284">
        <v>13.773</v>
      </c>
      <c r="J284">
        <v>13.366</v>
      </c>
      <c r="K284">
        <v>11.907999999999999</v>
      </c>
      <c r="L284">
        <v>10.971</v>
      </c>
      <c r="M284">
        <v>9.81</v>
      </c>
      <c r="N284">
        <v>9.7880000000000003</v>
      </c>
      <c r="O284">
        <v>9.4009999999999998</v>
      </c>
      <c r="P284">
        <v>8.4090000000000007</v>
      </c>
      <c r="Q284">
        <v>8.1479999999999997</v>
      </c>
      <c r="R284">
        <v>5.2370000000000001</v>
      </c>
      <c r="S284">
        <v>5.25</v>
      </c>
      <c r="T284">
        <v>5.202</v>
      </c>
      <c r="U284">
        <v>5.234</v>
      </c>
      <c r="V284">
        <v>5.1379999999999999</v>
      </c>
      <c r="W284">
        <v>5.1210000000000004</v>
      </c>
      <c r="X284">
        <v>5.0140000000000002</v>
      </c>
      <c r="Y284">
        <v>4.6269999999999998</v>
      </c>
      <c r="Z284">
        <v>4.6559999999999997</v>
      </c>
      <c r="AA284">
        <v>4.5910000000000002</v>
      </c>
      <c r="AB284">
        <v>4.585</v>
      </c>
      <c r="AC284">
        <v>4.585</v>
      </c>
      <c r="AD284">
        <v>4.532</v>
      </c>
      <c r="AE284">
        <v>4.5919999999999996</v>
      </c>
      <c r="AF284">
        <v>4.5060000000000002</v>
      </c>
      <c r="AG284">
        <v>4.4379999999999997</v>
      </c>
      <c r="AH284">
        <v>4.4400000000000004</v>
      </c>
      <c r="AI284">
        <v>4.4379999999999997</v>
      </c>
      <c r="AJ284">
        <v>4.375</v>
      </c>
    </row>
    <row r="285" spans="1:36" x14ac:dyDescent="0.25">
      <c r="A285" t="s">
        <v>100</v>
      </c>
      <c r="B285" t="s">
        <v>773</v>
      </c>
      <c r="C285" t="s">
        <v>832</v>
      </c>
      <c r="E285">
        <v>16.141999999999999</v>
      </c>
      <c r="F285">
        <v>12.468</v>
      </c>
      <c r="G285">
        <v>14.09</v>
      </c>
      <c r="H285">
        <v>14.727</v>
      </c>
      <c r="I285">
        <v>13.773</v>
      </c>
      <c r="J285">
        <v>13.366</v>
      </c>
      <c r="K285">
        <v>11.907999999999999</v>
      </c>
      <c r="L285">
        <v>10.971</v>
      </c>
      <c r="M285">
        <v>9.81</v>
      </c>
      <c r="N285">
        <v>9.7880000000000003</v>
      </c>
      <c r="O285">
        <v>9.4009999999999998</v>
      </c>
      <c r="P285">
        <v>8.4090000000000007</v>
      </c>
      <c r="Q285">
        <v>8.1479999999999997</v>
      </c>
      <c r="R285">
        <v>5.2370000000000001</v>
      </c>
      <c r="S285">
        <v>5.25</v>
      </c>
      <c r="T285">
        <v>5.202</v>
      </c>
      <c r="U285">
        <v>5.234</v>
      </c>
      <c r="V285">
        <v>5.1379999999999999</v>
      </c>
      <c r="W285">
        <v>5.1210000000000004</v>
      </c>
      <c r="X285">
        <v>5.0140000000000002</v>
      </c>
      <c r="Y285">
        <v>4.6269999999999998</v>
      </c>
      <c r="Z285">
        <v>4.6559999999999997</v>
      </c>
      <c r="AA285">
        <v>4.5910000000000002</v>
      </c>
      <c r="AB285">
        <v>4.585</v>
      </c>
      <c r="AC285">
        <v>4.585</v>
      </c>
      <c r="AD285">
        <v>4.532</v>
      </c>
      <c r="AE285">
        <v>4.5919999999999996</v>
      </c>
      <c r="AF285">
        <v>4.5060000000000002</v>
      </c>
      <c r="AG285">
        <v>4.4379999999999997</v>
      </c>
      <c r="AH285">
        <v>4.4400000000000004</v>
      </c>
      <c r="AI285">
        <v>4.4379999999999997</v>
      </c>
      <c r="AJ285">
        <v>4.375</v>
      </c>
    </row>
    <row r="286" spans="1:36" x14ac:dyDescent="0.25">
      <c r="A286" t="s">
        <v>100</v>
      </c>
      <c r="B286" t="s">
        <v>772</v>
      </c>
      <c r="C286" t="s">
        <v>846</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row>
    <row r="287" spans="1:36" x14ac:dyDescent="0.25">
      <c r="A287" t="s">
        <v>100</v>
      </c>
      <c r="B287" t="s">
        <v>987</v>
      </c>
      <c r="C287" t="s">
        <v>64</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row>
    <row r="288" spans="1:36" x14ac:dyDescent="0.25">
      <c r="A288" t="s">
        <v>100</v>
      </c>
      <c r="B288" t="s">
        <v>774</v>
      </c>
      <c r="C288" t="s">
        <v>833</v>
      </c>
      <c r="E288">
        <v>48.094000000000001</v>
      </c>
      <c r="F288">
        <v>32.840000000000003</v>
      </c>
      <c r="G288">
        <v>39.210999999999999</v>
      </c>
      <c r="H288">
        <v>42.503999999999998</v>
      </c>
      <c r="I288">
        <v>23.398</v>
      </c>
      <c r="J288">
        <v>22.289000000000001</v>
      </c>
      <c r="K288">
        <v>19.942</v>
      </c>
      <c r="L288">
        <v>18.437000000000001</v>
      </c>
      <c r="M288">
        <v>16.545999999999999</v>
      </c>
      <c r="N288">
        <v>16.52</v>
      </c>
      <c r="O288">
        <v>15.923</v>
      </c>
      <c r="P288">
        <v>14.311</v>
      </c>
      <c r="Q288">
        <v>13.911</v>
      </c>
      <c r="R288">
        <v>9.2249999999999996</v>
      </c>
      <c r="S288">
        <v>9.266</v>
      </c>
      <c r="T288">
        <v>9.1989999999999998</v>
      </c>
      <c r="U288">
        <v>9.2799999999999994</v>
      </c>
      <c r="V288">
        <v>9.1470000000000002</v>
      </c>
      <c r="W288">
        <v>9.1370000000000005</v>
      </c>
      <c r="X288">
        <v>8.9860000000000007</v>
      </c>
      <c r="Y288">
        <v>8.3699999999999992</v>
      </c>
      <c r="Z288">
        <v>8.4280000000000008</v>
      </c>
      <c r="AA288">
        <v>8.3309999999999995</v>
      </c>
      <c r="AB288">
        <v>8.3390000000000004</v>
      </c>
      <c r="AC288">
        <v>8.36</v>
      </c>
      <c r="AD288">
        <v>8.2899999999999991</v>
      </c>
      <c r="AE288">
        <v>8.407</v>
      </c>
      <c r="AF288">
        <v>8.2780000000000005</v>
      </c>
      <c r="AG288">
        <v>8.1739999999999995</v>
      </c>
      <c r="AH288">
        <v>8.1890000000000001</v>
      </c>
      <c r="AI288">
        <v>8.1959999999999997</v>
      </c>
      <c r="AJ288">
        <v>8.0980000000000008</v>
      </c>
    </row>
    <row r="289" spans="1:36" x14ac:dyDescent="0.25">
      <c r="A289" t="s">
        <v>100</v>
      </c>
      <c r="B289" t="s">
        <v>774</v>
      </c>
      <c r="C289" t="s">
        <v>62</v>
      </c>
      <c r="E289">
        <v>3.8290000000000002</v>
      </c>
      <c r="F289">
        <v>2.9729999999999999</v>
      </c>
      <c r="G289">
        <v>3.1520000000000001</v>
      </c>
      <c r="H289">
        <v>3.5139999999999998</v>
      </c>
      <c r="I289">
        <v>3.339</v>
      </c>
      <c r="J289">
        <v>3.2450000000000001</v>
      </c>
      <c r="K289">
        <v>2.8809999999999998</v>
      </c>
      <c r="L289">
        <v>2.6539999999999999</v>
      </c>
      <c r="M289">
        <v>2.375</v>
      </c>
      <c r="N289">
        <v>2.367</v>
      </c>
      <c r="O289">
        <v>2.2749999999999999</v>
      </c>
      <c r="P289">
        <v>2.0390000000000001</v>
      </c>
      <c r="Q289">
        <v>1.9790000000000001</v>
      </c>
      <c r="R289">
        <v>1.2849999999999999</v>
      </c>
      <c r="S289">
        <v>1.292</v>
      </c>
      <c r="T289">
        <v>1.284</v>
      </c>
      <c r="U289">
        <v>1.298</v>
      </c>
      <c r="V289">
        <v>1.28</v>
      </c>
      <c r="W289">
        <v>1.28</v>
      </c>
      <c r="X289">
        <v>1.26</v>
      </c>
      <c r="Y289">
        <v>1.17</v>
      </c>
      <c r="Z289">
        <v>1.1819999999999999</v>
      </c>
      <c r="AA289">
        <v>1.17</v>
      </c>
      <c r="AB289">
        <v>1.173</v>
      </c>
      <c r="AC289">
        <v>1.179</v>
      </c>
      <c r="AD289">
        <v>1.17</v>
      </c>
      <c r="AE289">
        <v>1.19</v>
      </c>
      <c r="AF289">
        <v>1.173</v>
      </c>
      <c r="AG289">
        <v>1.1599999999999999</v>
      </c>
      <c r="AH289">
        <v>1.1639999999999999</v>
      </c>
      <c r="AI289">
        <v>1.1679999999999999</v>
      </c>
      <c r="AJ289">
        <v>1.155</v>
      </c>
    </row>
    <row r="290" spans="1:36" x14ac:dyDescent="0.25">
      <c r="A290" t="s">
        <v>100</v>
      </c>
      <c r="B290" t="s">
        <v>987</v>
      </c>
      <c r="C290" t="s">
        <v>40</v>
      </c>
      <c r="E290">
        <v>3.8</v>
      </c>
      <c r="F290">
        <v>3.1930000000000001</v>
      </c>
      <c r="G290">
        <v>2.472</v>
      </c>
      <c r="H290">
        <v>2.3879999999999999</v>
      </c>
      <c r="I290">
        <v>1.85</v>
      </c>
      <c r="J290">
        <v>1.7230000000000001</v>
      </c>
      <c r="K290">
        <v>1.591</v>
      </c>
      <c r="L290">
        <v>1.514</v>
      </c>
      <c r="M290">
        <v>1.397</v>
      </c>
      <c r="N290">
        <v>1.4319999999999999</v>
      </c>
      <c r="O290">
        <v>1.41</v>
      </c>
      <c r="P290">
        <v>1.2909999999999999</v>
      </c>
      <c r="Q290">
        <v>1.274</v>
      </c>
      <c r="R290">
        <v>0.84099999999999997</v>
      </c>
      <c r="S290">
        <v>0.85299999999999998</v>
      </c>
      <c r="T290">
        <v>0.85299999999999998</v>
      </c>
      <c r="U290">
        <v>0.86499999999999999</v>
      </c>
      <c r="V290">
        <v>0.85199999999999998</v>
      </c>
      <c r="W290">
        <v>0.85099999999999998</v>
      </c>
      <c r="X290">
        <v>0.83599999999999997</v>
      </c>
      <c r="Y290">
        <v>0.77400000000000002</v>
      </c>
      <c r="Z290">
        <v>0.78</v>
      </c>
      <c r="AA290">
        <v>0.77100000000000002</v>
      </c>
      <c r="AB290">
        <v>0.77200000000000002</v>
      </c>
      <c r="AC290">
        <v>0.77300000000000002</v>
      </c>
      <c r="AD290">
        <v>0.76600000000000001</v>
      </c>
      <c r="AE290">
        <v>0.77800000000000002</v>
      </c>
      <c r="AF290">
        <v>0.76500000000000001</v>
      </c>
      <c r="AG290">
        <v>0.755</v>
      </c>
      <c r="AH290">
        <v>0.75600000000000001</v>
      </c>
      <c r="AI290">
        <v>0.75700000000000001</v>
      </c>
      <c r="AJ290">
        <v>0.747</v>
      </c>
    </row>
    <row r="291" spans="1:36" x14ac:dyDescent="0.25">
      <c r="C291" t="s">
        <v>838</v>
      </c>
      <c r="E291">
        <v>104.32</v>
      </c>
      <c r="F291">
        <v>76.349000000000004</v>
      </c>
      <c r="G291">
        <v>85.778999999999996</v>
      </c>
      <c r="H291">
        <v>91.174999999999997</v>
      </c>
      <c r="I291">
        <v>69.596000000000004</v>
      </c>
      <c r="J291">
        <v>67.846000000000004</v>
      </c>
      <c r="K291">
        <v>60.392000000000003</v>
      </c>
      <c r="L291">
        <v>55.597999999999999</v>
      </c>
      <c r="M291">
        <v>49.698999999999998</v>
      </c>
      <c r="N291">
        <v>49.491</v>
      </c>
      <c r="O291">
        <v>47.511000000000003</v>
      </c>
      <c r="P291">
        <v>42.53</v>
      </c>
      <c r="Q291">
        <v>41.207999999999998</v>
      </c>
      <c r="R291">
        <v>26.850999999999999</v>
      </c>
      <c r="S291">
        <v>26.923999999999999</v>
      </c>
      <c r="T291">
        <v>26.7</v>
      </c>
      <c r="U291">
        <v>26.92</v>
      </c>
      <c r="V291">
        <v>26.495999999999999</v>
      </c>
      <c r="W291">
        <v>26.463999999999999</v>
      </c>
      <c r="X291">
        <v>25.992000000000001</v>
      </c>
      <c r="Y291">
        <v>24.117000000000001</v>
      </c>
      <c r="Z291">
        <v>24.302</v>
      </c>
      <c r="AA291">
        <v>24.018000000000001</v>
      </c>
      <c r="AB291">
        <v>24.036000000000001</v>
      </c>
      <c r="AC291">
        <v>24.096</v>
      </c>
      <c r="AD291">
        <v>23.879000000000001</v>
      </c>
      <c r="AE291">
        <v>24.233000000000001</v>
      </c>
      <c r="AF291">
        <v>23.843</v>
      </c>
      <c r="AG291">
        <v>23.532</v>
      </c>
      <c r="AH291">
        <v>23.581</v>
      </c>
      <c r="AI291">
        <v>23.605</v>
      </c>
      <c r="AJ291">
        <v>23.312999999999999</v>
      </c>
    </row>
    <row r="293" spans="1:36" x14ac:dyDescent="0.25">
      <c r="C293" t="s">
        <v>1019</v>
      </c>
    </row>
    <row r="294" spans="1:36" x14ac:dyDescent="0.25">
      <c r="C294" t="s">
        <v>55</v>
      </c>
      <c r="E294">
        <v>0.86</v>
      </c>
      <c r="F294">
        <v>0.86</v>
      </c>
      <c r="G294">
        <v>0.85799999999999998</v>
      </c>
      <c r="H294">
        <v>0.86899999999999999</v>
      </c>
      <c r="I294">
        <v>0.873</v>
      </c>
      <c r="J294">
        <v>0.88800000000000001</v>
      </c>
      <c r="K294">
        <v>0.88600000000000001</v>
      </c>
      <c r="L294">
        <v>0.88300000000000001</v>
      </c>
      <c r="M294">
        <v>0.88100000000000001</v>
      </c>
      <c r="N294">
        <v>0.879</v>
      </c>
      <c r="O294">
        <v>0.876</v>
      </c>
      <c r="P294">
        <v>0.874</v>
      </c>
      <c r="Q294">
        <v>0.871</v>
      </c>
      <c r="R294">
        <v>0.86699999999999999</v>
      </c>
      <c r="S294">
        <v>0.86599999999999999</v>
      </c>
      <c r="T294">
        <v>0.86499999999999999</v>
      </c>
      <c r="U294">
        <v>0.86399999999999999</v>
      </c>
      <c r="V294">
        <v>0.86399999999999999</v>
      </c>
      <c r="W294">
        <v>0.86399999999999999</v>
      </c>
      <c r="X294">
        <v>0.86399999999999999</v>
      </c>
      <c r="Y294">
        <v>0.86399999999999999</v>
      </c>
      <c r="Z294">
        <v>0.86399999999999999</v>
      </c>
      <c r="AA294">
        <v>0.86499999999999999</v>
      </c>
      <c r="AB294">
        <v>0.86499999999999999</v>
      </c>
      <c r="AC294">
        <v>0.86499999999999999</v>
      </c>
      <c r="AD294">
        <v>0.86499999999999999</v>
      </c>
      <c r="AE294">
        <v>0.86599999999999999</v>
      </c>
      <c r="AF294">
        <v>0.86599999999999999</v>
      </c>
      <c r="AG294">
        <v>0.86599999999999999</v>
      </c>
      <c r="AH294">
        <v>0.86599999999999999</v>
      </c>
      <c r="AI294">
        <v>0.86699999999999999</v>
      </c>
      <c r="AJ294">
        <v>0.86699999999999999</v>
      </c>
    </row>
    <row r="295" spans="1:36" x14ac:dyDescent="0.25">
      <c r="C295" t="s">
        <v>830</v>
      </c>
      <c r="E295">
        <v>0.42799999999999999</v>
      </c>
      <c r="F295">
        <v>0.43099999999999999</v>
      </c>
      <c r="G295">
        <v>0.45</v>
      </c>
      <c r="H295">
        <v>0.45600000000000002</v>
      </c>
      <c r="I295">
        <v>0.442</v>
      </c>
      <c r="J295">
        <v>0.436</v>
      </c>
      <c r="K295">
        <v>0.438</v>
      </c>
      <c r="L295">
        <v>0.44</v>
      </c>
      <c r="M295">
        <v>0.442</v>
      </c>
      <c r="N295">
        <v>0.44400000000000001</v>
      </c>
      <c r="O295">
        <v>0.44500000000000001</v>
      </c>
      <c r="P295">
        <v>0.44600000000000001</v>
      </c>
      <c r="Q295">
        <v>0.44700000000000001</v>
      </c>
      <c r="R295">
        <v>0.442</v>
      </c>
      <c r="S295">
        <v>0.443</v>
      </c>
      <c r="T295">
        <v>0.443</v>
      </c>
      <c r="U295">
        <v>0.442</v>
      </c>
      <c r="V295">
        <v>0.441</v>
      </c>
      <c r="W295">
        <v>0.439</v>
      </c>
      <c r="X295">
        <v>0.438</v>
      </c>
      <c r="Y295">
        <v>0.436</v>
      </c>
      <c r="Z295">
        <v>0.435</v>
      </c>
      <c r="AA295">
        <v>0.434</v>
      </c>
      <c r="AB295">
        <v>0.432</v>
      </c>
      <c r="AC295">
        <v>0.43099999999999999</v>
      </c>
      <c r="AD295">
        <v>0.43</v>
      </c>
      <c r="AE295">
        <v>0.42899999999999999</v>
      </c>
      <c r="AF295">
        <v>0.42799999999999999</v>
      </c>
      <c r="AG295">
        <v>0.42699999999999999</v>
      </c>
      <c r="AH295">
        <v>0.42599999999999999</v>
      </c>
      <c r="AI295">
        <v>0.42499999999999999</v>
      </c>
      <c r="AJ295">
        <v>0.42399999999999999</v>
      </c>
    </row>
    <row r="296" spans="1:36" x14ac:dyDescent="0.25">
      <c r="C296" t="s">
        <v>846</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row>
    <row r="297" spans="1:36" x14ac:dyDescent="0.25">
      <c r="C297" t="s">
        <v>64</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row>
    <row r="298" spans="1:36" x14ac:dyDescent="0.25">
      <c r="C298" t="s">
        <v>833</v>
      </c>
      <c r="E298">
        <v>1.274</v>
      </c>
      <c r="F298">
        <v>1.135</v>
      </c>
      <c r="G298">
        <v>1.252</v>
      </c>
      <c r="H298">
        <v>1.3169999999999999</v>
      </c>
      <c r="I298">
        <v>0.75</v>
      </c>
      <c r="J298">
        <v>0.72699999999999998</v>
      </c>
      <c r="K298">
        <v>0.73399999999999999</v>
      </c>
      <c r="L298">
        <v>0.73899999999999999</v>
      </c>
      <c r="M298">
        <v>0.745</v>
      </c>
      <c r="N298">
        <v>0.749</v>
      </c>
      <c r="O298">
        <v>0.754</v>
      </c>
      <c r="P298">
        <v>0.75900000000000001</v>
      </c>
      <c r="Q298">
        <v>0.76300000000000001</v>
      </c>
      <c r="R298">
        <v>0.77900000000000003</v>
      </c>
      <c r="S298">
        <v>0.78100000000000003</v>
      </c>
      <c r="T298">
        <v>0.78300000000000003</v>
      </c>
      <c r="U298">
        <v>0.78300000000000003</v>
      </c>
      <c r="V298">
        <v>0.78400000000000003</v>
      </c>
      <c r="W298">
        <v>0.78400000000000003</v>
      </c>
      <c r="X298">
        <v>0.78500000000000003</v>
      </c>
      <c r="Y298">
        <v>0.78800000000000003</v>
      </c>
      <c r="Z298">
        <v>0.78700000000000003</v>
      </c>
      <c r="AA298">
        <v>0.78700000000000003</v>
      </c>
      <c r="AB298">
        <v>0.78700000000000003</v>
      </c>
      <c r="AC298">
        <v>0.78600000000000003</v>
      </c>
      <c r="AD298">
        <v>0.78600000000000003</v>
      </c>
      <c r="AE298">
        <v>0.78500000000000003</v>
      </c>
      <c r="AF298">
        <v>0.78600000000000003</v>
      </c>
      <c r="AG298">
        <v>0.78600000000000003</v>
      </c>
      <c r="AH298">
        <v>0.78600000000000003</v>
      </c>
      <c r="AI298">
        <v>0.78500000000000003</v>
      </c>
      <c r="AJ298">
        <v>0.78500000000000003</v>
      </c>
    </row>
    <row r="299" spans="1:36" x14ac:dyDescent="0.25">
      <c r="C299" t="s">
        <v>62</v>
      </c>
      <c r="E299">
        <v>0.10100000000000001</v>
      </c>
      <c r="F299">
        <v>0.10299999999999999</v>
      </c>
      <c r="G299">
        <v>0.10100000000000001</v>
      </c>
      <c r="H299">
        <v>0.109</v>
      </c>
      <c r="I299">
        <v>0.107</v>
      </c>
      <c r="J299">
        <v>0.106</v>
      </c>
      <c r="K299">
        <v>0.106</v>
      </c>
      <c r="L299">
        <v>0.106</v>
      </c>
      <c r="M299">
        <v>0.107</v>
      </c>
      <c r="N299">
        <v>0.107</v>
      </c>
      <c r="O299">
        <v>0.108</v>
      </c>
      <c r="P299">
        <v>0.108</v>
      </c>
      <c r="Q299">
        <v>0.109</v>
      </c>
      <c r="R299">
        <v>0.109</v>
      </c>
      <c r="S299">
        <v>0.109</v>
      </c>
      <c r="T299">
        <v>0.109</v>
      </c>
      <c r="U299">
        <v>0.11</v>
      </c>
      <c r="V299">
        <v>0.11</v>
      </c>
      <c r="W299">
        <v>0.11</v>
      </c>
      <c r="X299">
        <v>0.11</v>
      </c>
      <c r="Y299">
        <v>0.11</v>
      </c>
      <c r="Z299">
        <v>0.11</v>
      </c>
      <c r="AA299">
        <v>0.111</v>
      </c>
      <c r="AB299">
        <v>0.111</v>
      </c>
      <c r="AC299">
        <v>0.111</v>
      </c>
      <c r="AD299">
        <v>0.111</v>
      </c>
      <c r="AE299">
        <v>0.111</v>
      </c>
      <c r="AF299">
        <v>0.111</v>
      </c>
      <c r="AG299">
        <v>0.112</v>
      </c>
      <c r="AH299">
        <v>0.112</v>
      </c>
      <c r="AI299">
        <v>0.112</v>
      </c>
      <c r="AJ299">
        <v>0.112</v>
      </c>
    </row>
    <row r="300" spans="1:36" x14ac:dyDescent="0.25">
      <c r="C300" t="s">
        <v>40</v>
      </c>
      <c r="E300">
        <v>0.10100000000000001</v>
      </c>
      <c r="F300">
        <v>0.11</v>
      </c>
      <c r="G300">
        <v>7.9000000000000001E-2</v>
      </c>
      <c r="H300">
        <v>7.3999999999999996E-2</v>
      </c>
      <c r="I300">
        <v>5.8999999999999997E-2</v>
      </c>
      <c r="J300">
        <v>5.6000000000000001E-2</v>
      </c>
      <c r="K300">
        <v>5.8999999999999997E-2</v>
      </c>
      <c r="L300">
        <v>6.0999999999999999E-2</v>
      </c>
      <c r="M300">
        <v>6.3E-2</v>
      </c>
      <c r="N300">
        <v>6.5000000000000002E-2</v>
      </c>
      <c r="O300">
        <v>6.7000000000000004E-2</v>
      </c>
      <c r="P300">
        <v>6.8000000000000005E-2</v>
      </c>
      <c r="Q300">
        <v>7.0000000000000007E-2</v>
      </c>
      <c r="R300">
        <v>7.0999999999999994E-2</v>
      </c>
      <c r="S300">
        <v>7.1999999999999995E-2</v>
      </c>
      <c r="T300">
        <v>7.2999999999999995E-2</v>
      </c>
      <c r="U300">
        <v>7.2999999999999995E-2</v>
      </c>
      <c r="V300">
        <v>7.2999999999999995E-2</v>
      </c>
      <c r="W300">
        <v>7.2999999999999995E-2</v>
      </c>
      <c r="X300">
        <v>7.2999999999999995E-2</v>
      </c>
      <c r="Y300">
        <v>7.2999999999999995E-2</v>
      </c>
      <c r="Z300">
        <v>7.2999999999999995E-2</v>
      </c>
      <c r="AA300">
        <v>7.2999999999999995E-2</v>
      </c>
      <c r="AB300">
        <v>7.2999999999999995E-2</v>
      </c>
      <c r="AC300">
        <v>7.2999999999999995E-2</v>
      </c>
      <c r="AD300">
        <v>7.2999999999999995E-2</v>
      </c>
      <c r="AE300">
        <v>7.2999999999999995E-2</v>
      </c>
      <c r="AF300">
        <v>7.2999999999999995E-2</v>
      </c>
      <c r="AG300">
        <v>7.2999999999999995E-2</v>
      </c>
      <c r="AH300">
        <v>7.2999999999999995E-2</v>
      </c>
      <c r="AI300">
        <v>7.2999999999999995E-2</v>
      </c>
      <c r="AJ300">
        <v>7.1999999999999995E-2</v>
      </c>
    </row>
    <row r="301" spans="1:36" x14ac:dyDescent="0.25">
      <c r="C301" t="s">
        <v>996</v>
      </c>
    </row>
    <row r="302" spans="1:36" x14ac:dyDescent="0.25">
      <c r="C302" t="s">
        <v>998</v>
      </c>
    </row>
    <row r="303" spans="1:36" x14ac:dyDescent="0.25">
      <c r="C303" t="s">
        <v>996</v>
      </c>
    </row>
    <row r="304" spans="1:36" x14ac:dyDescent="0.25">
      <c r="C304" t="s">
        <v>999</v>
      </c>
    </row>
    <row r="305" spans="3:36" x14ac:dyDescent="0.25">
      <c r="C305" t="s">
        <v>70</v>
      </c>
      <c r="E305">
        <v>32.454999999999998</v>
      </c>
      <c r="F305">
        <v>24.875</v>
      </c>
      <c r="G305">
        <v>26.853999999999999</v>
      </c>
      <c r="H305">
        <v>28.041</v>
      </c>
      <c r="I305">
        <v>27.236999999999998</v>
      </c>
      <c r="J305">
        <v>27.222000000000001</v>
      </c>
      <c r="K305">
        <v>24.07</v>
      </c>
      <c r="L305">
        <v>22.021999999999998</v>
      </c>
      <c r="M305">
        <v>19.57</v>
      </c>
      <c r="N305">
        <v>19.382999999999999</v>
      </c>
      <c r="O305">
        <v>18.501999999999999</v>
      </c>
      <c r="P305">
        <v>16.48</v>
      </c>
      <c r="Q305">
        <v>15.896000000000001</v>
      </c>
      <c r="R305">
        <v>10.262</v>
      </c>
      <c r="S305">
        <v>10.263999999999999</v>
      </c>
      <c r="T305">
        <v>10.162000000000001</v>
      </c>
      <c r="U305">
        <v>10.243</v>
      </c>
      <c r="V305">
        <v>10.079000000000001</v>
      </c>
      <c r="W305">
        <v>10.074999999999999</v>
      </c>
      <c r="X305">
        <v>9.8979999999999997</v>
      </c>
      <c r="Y305">
        <v>9.1750000000000007</v>
      </c>
      <c r="Z305">
        <v>9.2550000000000008</v>
      </c>
      <c r="AA305">
        <v>9.1539999999999999</v>
      </c>
      <c r="AB305">
        <v>9.1679999999999993</v>
      </c>
      <c r="AC305">
        <v>9.1980000000000004</v>
      </c>
      <c r="AD305">
        <v>9.1210000000000004</v>
      </c>
      <c r="AE305">
        <v>9.266</v>
      </c>
      <c r="AF305">
        <v>9.1199999999999992</v>
      </c>
      <c r="AG305">
        <v>9.0050000000000008</v>
      </c>
      <c r="AH305">
        <v>9.0310000000000006</v>
      </c>
      <c r="AI305">
        <v>9.0470000000000006</v>
      </c>
      <c r="AJ305">
        <v>8.9390000000000001</v>
      </c>
    </row>
    <row r="306" spans="3:36" x14ac:dyDescent="0.25">
      <c r="C306" t="s">
        <v>840</v>
      </c>
      <c r="E306">
        <v>16.141999999999999</v>
      </c>
      <c r="F306">
        <v>12.468</v>
      </c>
      <c r="G306">
        <v>14.09</v>
      </c>
      <c r="H306">
        <v>14.727</v>
      </c>
      <c r="I306">
        <v>13.773</v>
      </c>
      <c r="J306">
        <v>13.366</v>
      </c>
      <c r="K306">
        <v>11.907999999999999</v>
      </c>
      <c r="L306">
        <v>10.971</v>
      </c>
      <c r="M306">
        <v>9.81</v>
      </c>
      <c r="N306">
        <v>9.7880000000000003</v>
      </c>
      <c r="O306">
        <v>9.4009999999999998</v>
      </c>
      <c r="P306">
        <v>8.4090000000000007</v>
      </c>
      <c r="Q306">
        <v>8.1479999999999997</v>
      </c>
      <c r="R306">
        <v>5.2370000000000001</v>
      </c>
      <c r="S306">
        <v>5.25</v>
      </c>
      <c r="T306">
        <v>5.202</v>
      </c>
      <c r="U306">
        <v>5.234</v>
      </c>
      <c r="V306">
        <v>5.1379999999999999</v>
      </c>
      <c r="W306">
        <v>5.1210000000000004</v>
      </c>
      <c r="X306">
        <v>5.0140000000000002</v>
      </c>
      <c r="Y306">
        <v>4.6269999999999998</v>
      </c>
      <c r="Z306">
        <v>4.6559999999999997</v>
      </c>
      <c r="AA306">
        <v>4.5910000000000002</v>
      </c>
      <c r="AB306">
        <v>4.585</v>
      </c>
      <c r="AC306">
        <v>4.585</v>
      </c>
      <c r="AD306">
        <v>4.532</v>
      </c>
      <c r="AE306">
        <v>4.5919999999999996</v>
      </c>
      <c r="AF306">
        <v>4.5060000000000002</v>
      </c>
      <c r="AG306">
        <v>4.4379999999999997</v>
      </c>
      <c r="AH306">
        <v>4.4400000000000004</v>
      </c>
      <c r="AI306">
        <v>4.4379999999999997</v>
      </c>
      <c r="AJ306">
        <v>4.375</v>
      </c>
    </row>
    <row r="307" spans="3:36" x14ac:dyDescent="0.25">
      <c r="C307" t="s">
        <v>841</v>
      </c>
      <c r="E307">
        <v>48.094000000000001</v>
      </c>
      <c r="F307">
        <v>32.840000000000003</v>
      </c>
      <c r="G307">
        <v>39.210999999999999</v>
      </c>
      <c r="H307">
        <v>42.503999999999998</v>
      </c>
      <c r="I307">
        <v>23.398</v>
      </c>
      <c r="J307">
        <v>22.289000000000001</v>
      </c>
      <c r="K307">
        <v>19.942</v>
      </c>
      <c r="L307">
        <v>18.437000000000001</v>
      </c>
      <c r="M307">
        <v>16.545999999999999</v>
      </c>
      <c r="N307">
        <v>16.52</v>
      </c>
      <c r="O307">
        <v>15.923</v>
      </c>
      <c r="P307">
        <v>14.311</v>
      </c>
      <c r="Q307">
        <v>13.911</v>
      </c>
      <c r="R307">
        <v>9.2249999999999996</v>
      </c>
      <c r="S307">
        <v>9.266</v>
      </c>
      <c r="T307">
        <v>9.1989999999999998</v>
      </c>
      <c r="U307">
        <v>9.2799999999999994</v>
      </c>
      <c r="V307">
        <v>9.1470000000000002</v>
      </c>
      <c r="W307">
        <v>9.1370000000000005</v>
      </c>
      <c r="X307">
        <v>8.9860000000000007</v>
      </c>
      <c r="Y307">
        <v>8.3699999999999992</v>
      </c>
      <c r="Z307">
        <v>8.4280000000000008</v>
      </c>
      <c r="AA307">
        <v>8.3309999999999995</v>
      </c>
      <c r="AB307">
        <v>8.3390000000000004</v>
      </c>
      <c r="AC307">
        <v>8.36</v>
      </c>
      <c r="AD307">
        <v>8.2899999999999991</v>
      </c>
      <c r="AE307">
        <v>8.407</v>
      </c>
      <c r="AF307">
        <v>8.2780000000000005</v>
      </c>
      <c r="AG307">
        <v>8.1739999999999995</v>
      </c>
      <c r="AH307">
        <v>8.1890000000000001</v>
      </c>
      <c r="AI307">
        <v>8.1959999999999997</v>
      </c>
      <c r="AJ307">
        <v>8.0980000000000008</v>
      </c>
    </row>
    <row r="308" spans="3:36" x14ac:dyDescent="0.25">
      <c r="C308" t="s">
        <v>69</v>
      </c>
      <c r="E308">
        <v>3.8290000000000002</v>
      </c>
      <c r="F308">
        <v>2.9729999999999999</v>
      </c>
      <c r="G308">
        <v>3.1520000000000001</v>
      </c>
      <c r="H308">
        <v>3.5139999999999998</v>
      </c>
      <c r="I308">
        <v>3.339</v>
      </c>
      <c r="J308">
        <v>3.2450000000000001</v>
      </c>
      <c r="K308">
        <v>2.8809999999999998</v>
      </c>
      <c r="L308">
        <v>2.6539999999999999</v>
      </c>
      <c r="M308">
        <v>2.375</v>
      </c>
      <c r="N308">
        <v>2.367</v>
      </c>
      <c r="O308">
        <v>2.2749999999999999</v>
      </c>
      <c r="P308">
        <v>2.0390000000000001</v>
      </c>
      <c r="Q308">
        <v>1.9790000000000001</v>
      </c>
      <c r="R308">
        <v>1.2849999999999999</v>
      </c>
      <c r="S308">
        <v>1.292</v>
      </c>
      <c r="T308">
        <v>1.284</v>
      </c>
      <c r="U308">
        <v>1.298</v>
      </c>
      <c r="V308">
        <v>1.28</v>
      </c>
      <c r="W308">
        <v>1.28</v>
      </c>
      <c r="X308">
        <v>1.26</v>
      </c>
      <c r="Y308">
        <v>1.17</v>
      </c>
      <c r="Z308">
        <v>1.1819999999999999</v>
      </c>
      <c r="AA308">
        <v>1.17</v>
      </c>
      <c r="AB308">
        <v>1.173</v>
      </c>
      <c r="AC308">
        <v>1.179</v>
      </c>
      <c r="AD308">
        <v>1.17</v>
      </c>
      <c r="AE308">
        <v>1.19</v>
      </c>
      <c r="AF308">
        <v>1.173</v>
      </c>
      <c r="AG308">
        <v>1.1599999999999999</v>
      </c>
      <c r="AH308">
        <v>1.1639999999999999</v>
      </c>
      <c r="AI308">
        <v>1.1679999999999999</v>
      </c>
      <c r="AJ308">
        <v>1.155</v>
      </c>
    </row>
    <row r="309" spans="3:36" x14ac:dyDescent="0.25">
      <c r="C309" t="s">
        <v>843</v>
      </c>
      <c r="E309">
        <v>3.8</v>
      </c>
      <c r="F309">
        <v>3.1930000000000001</v>
      </c>
      <c r="G309">
        <v>2.472</v>
      </c>
      <c r="H309">
        <v>2.3879999999999999</v>
      </c>
      <c r="I309">
        <v>1.85</v>
      </c>
      <c r="J309">
        <v>1.7230000000000001</v>
      </c>
      <c r="K309">
        <v>1.591</v>
      </c>
      <c r="L309">
        <v>1.514</v>
      </c>
      <c r="M309">
        <v>1.397</v>
      </c>
      <c r="N309">
        <v>1.4319999999999999</v>
      </c>
      <c r="O309">
        <v>1.41</v>
      </c>
      <c r="P309">
        <v>1.2909999999999999</v>
      </c>
      <c r="Q309">
        <v>1.274</v>
      </c>
      <c r="R309">
        <v>0.84099999999999997</v>
      </c>
      <c r="S309">
        <v>0.85299999999999998</v>
      </c>
      <c r="T309">
        <v>0.85299999999999998</v>
      </c>
      <c r="U309">
        <v>0.86499999999999999</v>
      </c>
      <c r="V309">
        <v>0.85199999999999998</v>
      </c>
      <c r="W309">
        <v>0.85099999999999998</v>
      </c>
      <c r="X309">
        <v>0.83599999999999997</v>
      </c>
      <c r="Y309">
        <v>0.77400000000000002</v>
      </c>
      <c r="Z309">
        <v>0.78</v>
      </c>
      <c r="AA309">
        <v>0.77100000000000002</v>
      </c>
      <c r="AB309">
        <v>0.77200000000000002</v>
      </c>
      <c r="AC309">
        <v>0.77300000000000002</v>
      </c>
      <c r="AD309">
        <v>0.76600000000000001</v>
      </c>
      <c r="AE309">
        <v>0.77800000000000002</v>
      </c>
      <c r="AF309">
        <v>0.76500000000000001</v>
      </c>
      <c r="AG309">
        <v>0.755</v>
      </c>
      <c r="AH309">
        <v>0.75600000000000001</v>
      </c>
      <c r="AI309">
        <v>0.75700000000000001</v>
      </c>
      <c r="AJ309">
        <v>0.747</v>
      </c>
    </row>
    <row r="310" spans="3:36" x14ac:dyDescent="0.25">
      <c r="C310" t="s">
        <v>838</v>
      </c>
      <c r="E310">
        <v>104.32</v>
      </c>
      <c r="F310">
        <v>76.349000000000004</v>
      </c>
      <c r="G310">
        <v>85.778999999999996</v>
      </c>
      <c r="H310">
        <v>91.174999999999997</v>
      </c>
      <c r="I310">
        <v>69.596000000000004</v>
      </c>
      <c r="J310">
        <v>67.846000000000004</v>
      </c>
      <c r="K310">
        <v>60.392000000000003</v>
      </c>
      <c r="L310">
        <v>55.597999999999999</v>
      </c>
      <c r="M310">
        <v>49.698999999999998</v>
      </c>
      <c r="N310">
        <v>49.491</v>
      </c>
      <c r="O310">
        <v>47.511000000000003</v>
      </c>
      <c r="P310">
        <v>42.53</v>
      </c>
      <c r="Q310">
        <v>41.207999999999998</v>
      </c>
      <c r="R310">
        <v>26.850999999999999</v>
      </c>
      <c r="S310">
        <v>26.923999999999999</v>
      </c>
      <c r="T310">
        <v>26.7</v>
      </c>
      <c r="U310">
        <v>26.92</v>
      </c>
      <c r="V310">
        <v>26.495999999999999</v>
      </c>
      <c r="W310">
        <v>26.463999999999999</v>
      </c>
      <c r="X310">
        <v>25.992000000000001</v>
      </c>
      <c r="Y310">
        <v>24.117000000000001</v>
      </c>
      <c r="Z310">
        <v>24.302</v>
      </c>
      <c r="AA310">
        <v>24.018000000000001</v>
      </c>
      <c r="AB310">
        <v>24.036000000000001</v>
      </c>
      <c r="AC310">
        <v>24.096</v>
      </c>
      <c r="AD310">
        <v>23.879000000000001</v>
      </c>
      <c r="AE310">
        <v>24.233000000000001</v>
      </c>
      <c r="AF310">
        <v>23.843</v>
      </c>
      <c r="AG310">
        <v>23.532</v>
      </c>
      <c r="AH310">
        <v>23.581</v>
      </c>
      <c r="AI310">
        <v>23.605</v>
      </c>
      <c r="AJ310">
        <v>23.312999999999999</v>
      </c>
    </row>
    <row r="311" spans="3:36" x14ac:dyDescent="0.25">
      <c r="C311" t="s">
        <v>996</v>
      </c>
    </row>
    <row r="312" spans="3:36" x14ac:dyDescent="0.25">
      <c r="C312" t="s">
        <v>1004</v>
      </c>
    </row>
    <row r="313" spans="3:36" x14ac:dyDescent="0.25">
      <c r="C313" t="s">
        <v>996</v>
      </c>
    </row>
    <row r="314" spans="3:36" x14ac:dyDescent="0.25">
      <c r="C314" t="s">
        <v>1005</v>
      </c>
    </row>
    <row r="315" spans="3:36" x14ac:dyDescent="0.25">
      <c r="C315" t="s">
        <v>55</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row>
    <row r="316" spans="3:36" x14ac:dyDescent="0.25">
      <c r="C316" t="s">
        <v>831</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row>
    <row r="317" spans="3:36" x14ac:dyDescent="0.25">
      <c r="C317" t="s">
        <v>846</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row>
    <row r="318" spans="3:36" x14ac:dyDescent="0.25">
      <c r="C318" t="s">
        <v>64</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row>
    <row r="319" spans="3:36" x14ac:dyDescent="0.25">
      <c r="C319" t="s">
        <v>833</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row>
    <row r="320" spans="3:36" x14ac:dyDescent="0.25">
      <c r="C320" t="s">
        <v>834</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row>
    <row r="321" spans="3:36" x14ac:dyDescent="0.25">
      <c r="C321" t="s">
        <v>42</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row>
    <row r="322" spans="3:36" x14ac:dyDescent="0.25">
      <c r="C322" t="s">
        <v>40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row>
    <row r="323" spans="3:36" x14ac:dyDescent="0.25">
      <c r="C323" t="s">
        <v>838</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row>
    <row r="324" spans="3:36" x14ac:dyDescent="0.25">
      <c r="C324" t="s">
        <v>996</v>
      </c>
    </row>
    <row r="325" spans="3:36" x14ac:dyDescent="0.25">
      <c r="C325" t="s">
        <v>996</v>
      </c>
    </row>
    <row r="326" spans="3:36" x14ac:dyDescent="0.25">
      <c r="C326" t="s">
        <v>1006</v>
      </c>
    </row>
    <row r="327" spans="3:36" x14ac:dyDescent="0.25">
      <c r="C327" t="s">
        <v>53</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row>
    <row r="328" spans="3:36" x14ac:dyDescent="0.25">
      <c r="C328" t="s">
        <v>54</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t="s">
        <v>1007</v>
      </c>
    </row>
    <row r="329" spans="3:36" x14ac:dyDescent="0.25">
      <c r="C329" t="s">
        <v>43</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row>
    <row r="330" spans="3:36" x14ac:dyDescent="0.25">
      <c r="C330" t="s">
        <v>847</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row>
    <row r="331" spans="3:36" x14ac:dyDescent="0.25">
      <c r="C331" t="s">
        <v>848</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row>
    <row r="332" spans="3:36" x14ac:dyDescent="0.25">
      <c r="C332" t="s">
        <v>42</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row>
    <row r="333" spans="3:36" x14ac:dyDescent="0.25">
      <c r="C333" t="s">
        <v>849</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t="s">
        <v>1008</v>
      </c>
    </row>
    <row r="334" spans="3:36" x14ac:dyDescent="0.25">
      <c r="C334" t="s">
        <v>850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row>
    <row r="335" spans="3:36" x14ac:dyDescent="0.25">
      <c r="C335" t="s">
        <v>851</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t="s">
        <v>1009</v>
      </c>
    </row>
    <row r="336" spans="3:36" x14ac:dyDescent="0.25">
      <c r="C336" t="s">
        <v>55</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row>
    <row r="337" spans="3:36" x14ac:dyDescent="0.25">
      <c r="C337" t="s">
        <v>1010</v>
      </c>
    </row>
    <row r="338" spans="3:36" x14ac:dyDescent="0.25">
      <c r="C338" t="s">
        <v>53</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row>
    <row r="339" spans="3:36" x14ac:dyDescent="0.25">
      <c r="C339" t="s">
        <v>54</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t="s">
        <v>1007</v>
      </c>
    </row>
    <row r="340" spans="3:36" x14ac:dyDescent="0.25">
      <c r="C340" t="s">
        <v>43</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row>
    <row r="341" spans="3:36" x14ac:dyDescent="0.25">
      <c r="C341" t="s">
        <v>847</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row>
    <row r="342" spans="3:36" x14ac:dyDescent="0.25">
      <c r="C342" t="s">
        <v>848</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row>
    <row r="343" spans="3:36" x14ac:dyDescent="0.25">
      <c r="C343" t="s">
        <v>42</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row>
    <row r="344" spans="3:36" x14ac:dyDescent="0.25">
      <c r="C344" t="s">
        <v>849</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t="s">
        <v>1008</v>
      </c>
    </row>
    <row r="345" spans="3:36" x14ac:dyDescent="0.25">
      <c r="C345" t="s">
        <v>850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row>
    <row r="346" spans="3:36" x14ac:dyDescent="0.25">
      <c r="C346" t="s">
        <v>851</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t="s">
        <v>1009</v>
      </c>
    </row>
    <row r="347" spans="3:36" x14ac:dyDescent="0.25">
      <c r="C347" t="s">
        <v>55</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row>
    <row r="348" spans="3:36" x14ac:dyDescent="0.25">
      <c r="C348" t="s">
        <v>996</v>
      </c>
    </row>
    <row r="349" spans="3:36" x14ac:dyDescent="0.25">
      <c r="C349" t="s">
        <v>852</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row>
    <row r="350" spans="3:36" x14ac:dyDescent="0.25">
      <c r="C350" t="s">
        <v>853</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row>
    <row r="351" spans="3:36" x14ac:dyDescent="0.25">
      <c r="C351" t="s">
        <v>854</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row>
    <row r="352" spans="3:36" x14ac:dyDescent="0.25">
      <c r="C352" t="s">
        <v>855</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row>
    <row r="353" spans="3:36" x14ac:dyDescent="0.25">
      <c r="C353" t="s">
        <v>856</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row>
    <row r="354" spans="3:36" x14ac:dyDescent="0.25">
      <c r="C354" t="s">
        <v>996</v>
      </c>
    </row>
    <row r="355" spans="3:36" x14ac:dyDescent="0.25">
      <c r="C355" t="s">
        <v>1011</v>
      </c>
    </row>
    <row r="356" spans="3:36" x14ac:dyDescent="0.25">
      <c r="C356" t="s">
        <v>1012</v>
      </c>
    </row>
    <row r="357" spans="3:36" x14ac:dyDescent="0.25">
      <c r="C357" t="s">
        <v>857</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row>
    <row r="358" spans="3:36" x14ac:dyDescent="0.25">
      <c r="C358" t="s">
        <v>858</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t="s">
        <v>1013</v>
      </c>
    </row>
    <row r="359" spans="3:36" x14ac:dyDescent="0.25">
      <c r="C359" t="s">
        <v>859</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t="s">
        <v>1009</v>
      </c>
    </row>
    <row r="360" spans="3:36" x14ac:dyDescent="0.25">
      <c r="C360" t="s">
        <v>860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row>
    <row r="361" spans="3:36" x14ac:dyDescent="0.25">
      <c r="C361" t="s">
        <v>838</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row>
    <row r="362" spans="3:36" x14ac:dyDescent="0.25">
      <c r="C362" t="s">
        <v>1014</v>
      </c>
    </row>
    <row r="363" spans="3:36" x14ac:dyDescent="0.25">
      <c r="C363" t="s">
        <v>861</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row>
    <row r="364" spans="3:36" x14ac:dyDescent="0.25">
      <c r="C364" t="s">
        <v>862</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t="s">
        <v>1013</v>
      </c>
    </row>
    <row r="365" spans="3:36" x14ac:dyDescent="0.25">
      <c r="C365" t="s">
        <v>863</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t="s">
        <v>1009</v>
      </c>
    </row>
    <row r="366" spans="3:36" x14ac:dyDescent="0.25">
      <c r="C366" t="s">
        <v>864</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row>
    <row r="367" spans="3:36" x14ac:dyDescent="0.25">
      <c r="C367" t="s">
        <v>838</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row>
    <row r="368" spans="3:36" x14ac:dyDescent="0.25">
      <c r="C368" t="s">
        <v>996</v>
      </c>
    </row>
    <row r="369" spans="3:36" x14ac:dyDescent="0.25">
      <c r="C369" t="s">
        <v>865</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row>
    <row r="370" spans="3:36" x14ac:dyDescent="0.25">
      <c r="C370" t="s">
        <v>866</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row>
    <row r="371" spans="3:36" x14ac:dyDescent="0.25">
      <c r="C371" t="s">
        <v>996</v>
      </c>
    </row>
    <row r="372" spans="3:36" x14ac:dyDescent="0.25">
      <c r="C372" t="s">
        <v>1016</v>
      </c>
    </row>
    <row r="373" spans="3:36" x14ac:dyDescent="0.25">
      <c r="C373" t="s">
        <v>867</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3:36" x14ac:dyDescent="0.25">
      <c r="C374" t="s">
        <v>868</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t="s">
        <v>1013</v>
      </c>
    </row>
    <row r="375" spans="3:36" x14ac:dyDescent="0.25">
      <c r="C375" t="s">
        <v>869</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t="s">
        <v>1009</v>
      </c>
    </row>
    <row r="376" spans="3:36" x14ac:dyDescent="0.25">
      <c r="C376" t="s">
        <v>870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row>
    <row r="377" spans="3:36" x14ac:dyDescent="0.25">
      <c r="C377" t="s">
        <v>838</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row>
    <row r="379" spans="3:36" x14ac:dyDescent="0.25">
      <c r="C379" t="s">
        <v>1021</v>
      </c>
    </row>
    <row r="380" spans="3:36" x14ac:dyDescent="0.25">
      <c r="C380" t="s">
        <v>1017</v>
      </c>
    </row>
    <row r="381" spans="3:36" x14ac:dyDescent="0.25">
      <c r="E381">
        <v>2019</v>
      </c>
      <c r="F381">
        <v>2020</v>
      </c>
      <c r="G381">
        <v>2021</v>
      </c>
      <c r="H381">
        <v>2022</v>
      </c>
      <c r="I381">
        <v>2023</v>
      </c>
      <c r="J381">
        <v>2024</v>
      </c>
      <c r="K381">
        <v>2025</v>
      </c>
      <c r="L381">
        <v>2026</v>
      </c>
      <c r="M381">
        <v>2027</v>
      </c>
      <c r="N381">
        <v>2028</v>
      </c>
      <c r="O381">
        <v>2029</v>
      </c>
      <c r="P381">
        <v>2030</v>
      </c>
      <c r="Q381">
        <v>2031</v>
      </c>
      <c r="R381">
        <v>2032</v>
      </c>
      <c r="S381">
        <v>2033</v>
      </c>
      <c r="T381">
        <v>2034</v>
      </c>
      <c r="U381">
        <v>2035</v>
      </c>
      <c r="V381">
        <v>2036</v>
      </c>
      <c r="W381">
        <v>2037</v>
      </c>
      <c r="X381">
        <v>2038</v>
      </c>
      <c r="Y381">
        <v>2039</v>
      </c>
      <c r="Z381">
        <v>2040</v>
      </c>
      <c r="AA381">
        <v>2041</v>
      </c>
      <c r="AB381">
        <v>2042</v>
      </c>
      <c r="AC381">
        <v>2043</v>
      </c>
      <c r="AD381">
        <v>2044</v>
      </c>
      <c r="AE381">
        <v>2045</v>
      </c>
      <c r="AF381">
        <v>2046</v>
      </c>
      <c r="AG381">
        <v>2047</v>
      </c>
      <c r="AH381">
        <v>2048</v>
      </c>
      <c r="AI381">
        <v>2049</v>
      </c>
      <c r="AJ381">
        <v>2050</v>
      </c>
    </row>
    <row r="382" spans="3:36" x14ac:dyDescent="0.25">
      <c r="C382" t="s">
        <v>996</v>
      </c>
    </row>
    <row r="383" spans="3:36" x14ac:dyDescent="0.25">
      <c r="C383" t="s">
        <v>1018</v>
      </c>
    </row>
    <row r="384" spans="3:36" x14ac:dyDescent="0.25">
      <c r="C384" t="s">
        <v>995</v>
      </c>
      <c r="E384">
        <v>676.447</v>
      </c>
      <c r="F384">
        <v>594.05499999999995</v>
      </c>
      <c r="G384">
        <v>573.40899999999999</v>
      </c>
      <c r="H384">
        <v>614.51099999999997</v>
      </c>
      <c r="I384">
        <v>656.94100000000003</v>
      </c>
      <c r="J384">
        <v>634.822</v>
      </c>
      <c r="K384">
        <v>700.89200000000005</v>
      </c>
      <c r="L384">
        <v>709.178</v>
      </c>
      <c r="M384">
        <v>717.63900000000001</v>
      </c>
      <c r="N384">
        <v>728.29499999999996</v>
      </c>
      <c r="O384">
        <v>736.96</v>
      </c>
      <c r="P384">
        <v>745.45399999999995</v>
      </c>
      <c r="Q384">
        <v>741.94899999999996</v>
      </c>
      <c r="R384">
        <v>755.20100000000002</v>
      </c>
      <c r="S384">
        <v>754.26</v>
      </c>
      <c r="T384">
        <v>753.34699999999998</v>
      </c>
      <c r="U384">
        <v>747.71199999999999</v>
      </c>
      <c r="V384">
        <v>740.99</v>
      </c>
      <c r="W384">
        <v>730.92899999999997</v>
      </c>
      <c r="X384">
        <v>725.673</v>
      </c>
      <c r="Y384">
        <v>719.95399999999995</v>
      </c>
      <c r="Z384">
        <v>720.91399999999999</v>
      </c>
      <c r="AA384">
        <v>723.14700000000005</v>
      </c>
      <c r="AB384">
        <v>726.08799999999997</v>
      </c>
      <c r="AC384">
        <v>724.88499999999999</v>
      </c>
      <c r="AD384">
        <v>725.71600000000001</v>
      </c>
      <c r="AE384">
        <v>727.08900000000006</v>
      </c>
      <c r="AF384">
        <v>732.64099999999996</v>
      </c>
      <c r="AG384">
        <v>732.83</v>
      </c>
      <c r="AH384">
        <v>731.86</v>
      </c>
      <c r="AI384">
        <v>733.39400000000001</v>
      </c>
      <c r="AJ384">
        <v>735.548</v>
      </c>
    </row>
    <row r="385" spans="1:36" x14ac:dyDescent="0.25">
      <c r="C385" t="s">
        <v>829</v>
      </c>
      <c r="E385">
        <v>487.71699999999998</v>
      </c>
      <c r="F385">
        <v>376.94200000000001</v>
      </c>
      <c r="G385">
        <v>338.04199999999997</v>
      </c>
      <c r="H385">
        <v>376.92500000000001</v>
      </c>
      <c r="I385">
        <v>407.56</v>
      </c>
      <c r="J385">
        <v>414.07499999999999</v>
      </c>
      <c r="K385">
        <v>414.05</v>
      </c>
      <c r="L385">
        <v>453.01</v>
      </c>
      <c r="M385">
        <v>509.83800000000002</v>
      </c>
      <c r="N385">
        <v>525.24800000000005</v>
      </c>
      <c r="O385">
        <v>528.68700000000001</v>
      </c>
      <c r="P385">
        <v>526.88900000000001</v>
      </c>
      <c r="Q385">
        <v>526.77200000000005</v>
      </c>
      <c r="R385">
        <v>539.07399999999996</v>
      </c>
      <c r="S385">
        <v>561.13499999999999</v>
      </c>
      <c r="T385">
        <v>585.78899999999999</v>
      </c>
      <c r="U385">
        <v>599.15099999999995</v>
      </c>
      <c r="V385">
        <v>604.44500000000005</v>
      </c>
      <c r="W385">
        <v>607.92100000000005</v>
      </c>
      <c r="X385">
        <v>614.23299999999995</v>
      </c>
      <c r="Y385">
        <v>624.98900000000003</v>
      </c>
      <c r="Z385">
        <v>637.76700000000005</v>
      </c>
      <c r="AA385">
        <v>653.73699999999997</v>
      </c>
      <c r="AB385">
        <v>673.601</v>
      </c>
      <c r="AC385">
        <v>693.77700000000004</v>
      </c>
      <c r="AD385">
        <v>709.61099999999999</v>
      </c>
      <c r="AE385">
        <v>725.77099999999996</v>
      </c>
      <c r="AF385">
        <v>743.88699999999994</v>
      </c>
      <c r="AG385">
        <v>758.452</v>
      </c>
      <c r="AH385">
        <v>770.63699999999994</v>
      </c>
      <c r="AI385">
        <v>784.34500000000003</v>
      </c>
      <c r="AJ385">
        <v>804.02700000000004</v>
      </c>
    </row>
    <row r="386" spans="1:36" x14ac:dyDescent="0.25">
      <c r="C386" t="s">
        <v>996</v>
      </c>
    </row>
    <row r="387" spans="1:36" x14ac:dyDescent="0.25">
      <c r="C387" t="s">
        <v>997</v>
      </c>
    </row>
    <row r="388" spans="1:36" x14ac:dyDescent="0.25">
      <c r="A388" t="s">
        <v>101</v>
      </c>
      <c r="B388" t="s">
        <v>771</v>
      </c>
      <c r="C388" t="s">
        <v>55</v>
      </c>
      <c r="E388">
        <v>140.982</v>
      </c>
      <c r="F388">
        <v>123.116</v>
      </c>
      <c r="G388">
        <v>118.20699999999999</v>
      </c>
      <c r="H388">
        <v>128.26300000000001</v>
      </c>
      <c r="I388">
        <v>137.52500000000001</v>
      </c>
      <c r="J388">
        <v>134.315</v>
      </c>
      <c r="K388">
        <v>146.905</v>
      </c>
      <c r="L388">
        <v>147.84100000000001</v>
      </c>
      <c r="M388">
        <v>148.703</v>
      </c>
      <c r="N388">
        <v>149.88499999999999</v>
      </c>
      <c r="O388">
        <v>150.62100000000001</v>
      </c>
      <c r="P388">
        <v>151.49</v>
      </c>
      <c r="Q388">
        <v>149.94900000000001</v>
      </c>
      <c r="R388">
        <v>151.82300000000001</v>
      </c>
      <c r="S388">
        <v>151.017</v>
      </c>
      <c r="T388">
        <v>150.19399999999999</v>
      </c>
      <c r="U388">
        <v>148.63200000000001</v>
      </c>
      <c r="V388">
        <v>146.91399999999999</v>
      </c>
      <c r="W388">
        <v>144.55000000000001</v>
      </c>
      <c r="X388">
        <v>143.13900000000001</v>
      </c>
      <c r="Y388">
        <v>141.69499999999999</v>
      </c>
      <c r="Z388">
        <v>141.59100000000001</v>
      </c>
      <c r="AA388">
        <v>141.72800000000001</v>
      </c>
      <c r="AB388">
        <v>141.916</v>
      </c>
      <c r="AC388">
        <v>141.31899999999999</v>
      </c>
      <c r="AD388">
        <v>141.10499999999999</v>
      </c>
      <c r="AE388">
        <v>140.99</v>
      </c>
      <c r="AF388">
        <v>141.64699999999999</v>
      </c>
      <c r="AG388">
        <v>141.298</v>
      </c>
      <c r="AH388">
        <v>140.733</v>
      </c>
      <c r="AI388">
        <v>140.62899999999999</v>
      </c>
      <c r="AJ388">
        <v>140.63399999999999</v>
      </c>
    </row>
    <row r="389" spans="1:36" x14ac:dyDescent="0.25">
      <c r="A389" t="s">
        <v>101</v>
      </c>
      <c r="C389" t="s">
        <v>830</v>
      </c>
      <c r="E389">
        <v>416.66199999999998</v>
      </c>
      <c r="F389">
        <v>378.95499999999998</v>
      </c>
      <c r="G389">
        <v>373.86900000000003</v>
      </c>
      <c r="H389">
        <v>398.61099999999999</v>
      </c>
      <c r="I389">
        <v>409.21699999999998</v>
      </c>
      <c r="J389">
        <v>394.39600000000002</v>
      </c>
      <c r="K389">
        <v>421.18299999999999</v>
      </c>
      <c r="L389">
        <v>425.54199999999997</v>
      </c>
      <c r="M389">
        <v>429.548</v>
      </c>
      <c r="N389">
        <v>433.98</v>
      </c>
      <c r="O389">
        <v>437.52699999999999</v>
      </c>
      <c r="P389">
        <v>441.04199999999997</v>
      </c>
      <c r="Q389">
        <v>439.93700000000001</v>
      </c>
      <c r="R389">
        <v>444.95400000000001</v>
      </c>
      <c r="S389">
        <v>444.65699999999998</v>
      </c>
      <c r="T389">
        <v>443.95800000000003</v>
      </c>
      <c r="U389">
        <v>441.42399999999998</v>
      </c>
      <c r="V389">
        <v>438.12700000000001</v>
      </c>
      <c r="W389">
        <v>433.08499999999998</v>
      </c>
      <c r="X389">
        <v>430.37900000000002</v>
      </c>
      <c r="Y389">
        <v>427.59899999999999</v>
      </c>
      <c r="Z389">
        <v>428.05399999999997</v>
      </c>
      <c r="AA389">
        <v>428.98899999999998</v>
      </c>
      <c r="AB389">
        <v>429.45800000000003</v>
      </c>
      <c r="AC389">
        <v>428.41800000000001</v>
      </c>
      <c r="AD389">
        <v>428.11700000000002</v>
      </c>
      <c r="AE389">
        <v>428.012</v>
      </c>
      <c r="AF389">
        <v>429.32400000000001</v>
      </c>
      <c r="AG389">
        <v>428.745</v>
      </c>
      <c r="AH389">
        <v>427.76400000000001</v>
      </c>
      <c r="AI389">
        <v>427.64100000000002</v>
      </c>
      <c r="AJ389">
        <v>427.72300000000001</v>
      </c>
    </row>
    <row r="390" spans="1:36" x14ac:dyDescent="0.25">
      <c r="A390" t="s">
        <v>101</v>
      </c>
      <c r="C390" t="s">
        <v>831</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row>
    <row r="391" spans="1:36" x14ac:dyDescent="0.25">
      <c r="A391" t="s">
        <v>101</v>
      </c>
      <c r="B391" t="s">
        <v>773</v>
      </c>
      <c r="C391" t="s">
        <v>832</v>
      </c>
      <c r="E391">
        <v>416.66199999999998</v>
      </c>
      <c r="F391">
        <v>378.95499999999998</v>
      </c>
      <c r="G391">
        <v>373.86900000000003</v>
      </c>
      <c r="H391">
        <v>398.61099999999999</v>
      </c>
      <c r="I391">
        <v>409.21699999999998</v>
      </c>
      <c r="J391">
        <v>394.39600000000002</v>
      </c>
      <c r="K391">
        <v>421.18299999999999</v>
      </c>
      <c r="L391">
        <v>425.54199999999997</v>
      </c>
      <c r="M391">
        <v>429.548</v>
      </c>
      <c r="N391">
        <v>433.98</v>
      </c>
      <c r="O391">
        <v>437.52699999999999</v>
      </c>
      <c r="P391">
        <v>441.04199999999997</v>
      </c>
      <c r="Q391">
        <v>439.93700000000001</v>
      </c>
      <c r="R391">
        <v>444.95400000000001</v>
      </c>
      <c r="S391">
        <v>444.65699999999998</v>
      </c>
      <c r="T391">
        <v>443.95800000000003</v>
      </c>
      <c r="U391">
        <v>441.42399999999998</v>
      </c>
      <c r="V391">
        <v>438.12700000000001</v>
      </c>
      <c r="W391">
        <v>433.08499999999998</v>
      </c>
      <c r="X391">
        <v>430.37900000000002</v>
      </c>
      <c r="Y391">
        <v>427.59899999999999</v>
      </c>
      <c r="Z391">
        <v>428.05399999999997</v>
      </c>
      <c r="AA391">
        <v>428.98899999999998</v>
      </c>
      <c r="AB391">
        <v>429.45800000000003</v>
      </c>
      <c r="AC391">
        <v>428.41800000000001</v>
      </c>
      <c r="AD391">
        <v>428.11700000000002</v>
      </c>
      <c r="AE391">
        <v>428.012</v>
      </c>
      <c r="AF391">
        <v>429.32400000000001</v>
      </c>
      <c r="AG391">
        <v>428.745</v>
      </c>
      <c r="AH391">
        <v>427.76400000000001</v>
      </c>
      <c r="AI391">
        <v>427.64100000000002</v>
      </c>
      <c r="AJ391">
        <v>427.72300000000001</v>
      </c>
    </row>
    <row r="392" spans="1:36" x14ac:dyDescent="0.25">
      <c r="A392" t="s">
        <v>101</v>
      </c>
      <c r="B392" t="s">
        <v>772</v>
      </c>
      <c r="C392" t="s">
        <v>846</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row>
    <row r="393" spans="1:36" x14ac:dyDescent="0.25">
      <c r="A393" t="s">
        <v>101</v>
      </c>
      <c r="B393" t="s">
        <v>987</v>
      </c>
      <c r="C393" t="s">
        <v>64</v>
      </c>
      <c r="E393">
        <v>2.2450000000000001</v>
      </c>
      <c r="F393">
        <v>1.6040000000000001</v>
      </c>
      <c r="G393">
        <v>2.149</v>
      </c>
      <c r="H393">
        <v>2.379</v>
      </c>
      <c r="I393">
        <v>2.2069999999999999</v>
      </c>
      <c r="J393">
        <v>2.3340000000000001</v>
      </c>
      <c r="K393">
        <v>2.577</v>
      </c>
      <c r="L393">
        <v>2.62</v>
      </c>
      <c r="M393">
        <v>2.6640000000000001</v>
      </c>
      <c r="N393">
        <v>2.7149999999999999</v>
      </c>
      <c r="O393">
        <v>2.7570000000000001</v>
      </c>
      <c r="P393">
        <v>2.8010000000000002</v>
      </c>
      <c r="Q393">
        <v>2.7989999999999999</v>
      </c>
      <c r="R393">
        <v>2.8540000000000001</v>
      </c>
      <c r="S393">
        <v>2.8570000000000002</v>
      </c>
      <c r="T393">
        <v>2.8570000000000002</v>
      </c>
      <c r="U393">
        <v>2.839</v>
      </c>
      <c r="V393">
        <v>2.8140000000000001</v>
      </c>
      <c r="W393">
        <v>2.7749999999999999</v>
      </c>
      <c r="X393">
        <v>2.7549999999999999</v>
      </c>
      <c r="Y393">
        <v>2.7330000000000001</v>
      </c>
      <c r="Z393">
        <v>2.7370000000000001</v>
      </c>
      <c r="AA393">
        <v>2.746</v>
      </c>
      <c r="AB393">
        <v>2.7559999999999998</v>
      </c>
      <c r="AC393">
        <v>2.7509999999999999</v>
      </c>
      <c r="AD393">
        <v>2.7530000000000001</v>
      </c>
      <c r="AE393">
        <v>2.7570000000000001</v>
      </c>
      <c r="AF393">
        <v>2.7770000000000001</v>
      </c>
      <c r="AG393">
        <v>2.7770000000000001</v>
      </c>
      <c r="AH393">
        <v>2.7719999999999998</v>
      </c>
      <c r="AI393">
        <v>2.7770000000000001</v>
      </c>
      <c r="AJ393">
        <v>2.7839999999999998</v>
      </c>
    </row>
    <row r="394" spans="1:36" x14ac:dyDescent="0.25">
      <c r="A394" t="s">
        <v>101</v>
      </c>
      <c r="B394" t="s">
        <v>774</v>
      </c>
      <c r="C394" t="s">
        <v>833</v>
      </c>
      <c r="E394">
        <v>110.58499999999999</v>
      </c>
      <c r="F394">
        <v>85.2</v>
      </c>
      <c r="G394">
        <v>90.575000000000003</v>
      </c>
      <c r="H394">
        <v>102.357</v>
      </c>
      <c r="I394">
        <v>108.298</v>
      </c>
      <c r="J394">
        <v>100.88800000000001</v>
      </c>
      <c r="K394">
        <v>110.98</v>
      </c>
      <c r="L394">
        <v>112.56100000000001</v>
      </c>
      <c r="M394">
        <v>114.102</v>
      </c>
      <c r="N394">
        <v>115.78700000000001</v>
      </c>
      <c r="O394">
        <v>117.069</v>
      </c>
      <c r="P394">
        <v>118.535</v>
      </c>
      <c r="Q394">
        <v>117.999</v>
      </c>
      <c r="R394">
        <v>120</v>
      </c>
      <c r="S394">
        <v>119.827</v>
      </c>
      <c r="T394">
        <v>119.461</v>
      </c>
      <c r="U394">
        <v>118.44199999999999</v>
      </c>
      <c r="V394">
        <v>117.166</v>
      </c>
      <c r="W394">
        <v>115.291</v>
      </c>
      <c r="X394">
        <v>114.15</v>
      </c>
      <c r="Y394">
        <v>112.97799999999999</v>
      </c>
      <c r="Z394">
        <v>112.905</v>
      </c>
      <c r="AA394">
        <v>113.027</v>
      </c>
      <c r="AB394">
        <v>113.196</v>
      </c>
      <c r="AC394">
        <v>112.733</v>
      </c>
      <c r="AD394">
        <v>112.57299999999999</v>
      </c>
      <c r="AE394">
        <v>112.492</v>
      </c>
      <c r="AF394">
        <v>113.009</v>
      </c>
      <c r="AG394">
        <v>112.741</v>
      </c>
      <c r="AH394">
        <v>112.306</v>
      </c>
      <c r="AI394">
        <v>112.23099999999999</v>
      </c>
      <c r="AJ394">
        <v>112.24299999999999</v>
      </c>
    </row>
    <row r="395" spans="1:36" x14ac:dyDescent="0.25">
      <c r="A395" t="s">
        <v>101</v>
      </c>
      <c r="B395" t="s">
        <v>774</v>
      </c>
      <c r="C395" t="s">
        <v>62</v>
      </c>
      <c r="E395">
        <v>36.206000000000003</v>
      </c>
      <c r="F395">
        <v>31.847000000000001</v>
      </c>
      <c r="G395">
        <v>29.960999999999999</v>
      </c>
      <c r="H395">
        <v>34.886000000000003</v>
      </c>
      <c r="I395">
        <v>36.828000000000003</v>
      </c>
      <c r="J395">
        <v>35.173000000000002</v>
      </c>
      <c r="K395">
        <v>38.713999999999999</v>
      </c>
      <c r="L395">
        <v>39.259</v>
      </c>
      <c r="M395">
        <v>39.826999999999998</v>
      </c>
      <c r="N395">
        <v>40.470999999999997</v>
      </c>
      <c r="O395">
        <v>40.984999999999999</v>
      </c>
      <c r="P395">
        <v>41.58</v>
      </c>
      <c r="Q395">
        <v>41.473999999999997</v>
      </c>
      <c r="R395">
        <v>42.247</v>
      </c>
      <c r="S395">
        <v>42.256</v>
      </c>
      <c r="T395">
        <v>42.21</v>
      </c>
      <c r="U395">
        <v>41.930999999999997</v>
      </c>
      <c r="V395">
        <v>41.570999999999998</v>
      </c>
      <c r="W395">
        <v>41</v>
      </c>
      <c r="X395">
        <v>40.686999999999998</v>
      </c>
      <c r="Y395">
        <v>40.35</v>
      </c>
      <c r="Z395">
        <v>40.405999999999999</v>
      </c>
      <c r="AA395">
        <v>40.533000000000001</v>
      </c>
      <c r="AB395">
        <v>40.689</v>
      </c>
      <c r="AC395">
        <v>40.616999999999997</v>
      </c>
      <c r="AD395">
        <v>40.654000000000003</v>
      </c>
      <c r="AE395">
        <v>40.72</v>
      </c>
      <c r="AF395">
        <v>41.01</v>
      </c>
      <c r="AG395">
        <v>41.012999999999998</v>
      </c>
      <c r="AH395">
        <v>40.954999999999998</v>
      </c>
      <c r="AI395">
        <v>41.030999999999999</v>
      </c>
      <c r="AJ395">
        <v>41.14</v>
      </c>
    </row>
    <row r="396" spans="1:36" x14ac:dyDescent="0.25">
      <c r="A396" t="s">
        <v>101</v>
      </c>
      <c r="B396" t="s">
        <v>987</v>
      </c>
      <c r="C396" t="s">
        <v>40</v>
      </c>
      <c r="E396">
        <v>13.66</v>
      </c>
      <c r="F396">
        <v>13.167999999999999</v>
      </c>
      <c r="G396">
        <v>9.1059999999999999</v>
      </c>
      <c r="H396">
        <v>9.1379999999999999</v>
      </c>
      <c r="I396">
        <v>7.806</v>
      </c>
      <c r="J396">
        <v>7.14</v>
      </c>
      <c r="K396">
        <v>8.1910000000000007</v>
      </c>
      <c r="L396">
        <v>8.6010000000000009</v>
      </c>
      <c r="M396">
        <v>9.0030000000000001</v>
      </c>
      <c r="N396">
        <v>9.4209999999999994</v>
      </c>
      <c r="O396">
        <v>9.7919999999999998</v>
      </c>
      <c r="P396">
        <v>10.145</v>
      </c>
      <c r="Q396">
        <v>10.295999999999999</v>
      </c>
      <c r="R396">
        <v>10.653</v>
      </c>
      <c r="S396">
        <v>10.773</v>
      </c>
      <c r="T396">
        <v>10.848000000000001</v>
      </c>
      <c r="U396">
        <v>10.817</v>
      </c>
      <c r="V396">
        <v>10.726000000000001</v>
      </c>
      <c r="W396">
        <v>10.565</v>
      </c>
      <c r="X396">
        <v>10.473000000000001</v>
      </c>
      <c r="Y396">
        <v>10.378</v>
      </c>
      <c r="Z396">
        <v>10.378</v>
      </c>
      <c r="AA396">
        <v>10.396000000000001</v>
      </c>
      <c r="AB396">
        <v>10.423</v>
      </c>
      <c r="AC396">
        <v>10.39</v>
      </c>
      <c r="AD396">
        <v>10.387</v>
      </c>
      <c r="AE396">
        <v>10.391</v>
      </c>
      <c r="AF396">
        <v>10.455</v>
      </c>
      <c r="AG396">
        <v>10.441000000000001</v>
      </c>
      <c r="AH396">
        <v>10.411</v>
      </c>
      <c r="AI396">
        <v>10.417</v>
      </c>
      <c r="AJ396">
        <v>10.430999999999999</v>
      </c>
    </row>
    <row r="397" spans="1:36" x14ac:dyDescent="0.25">
      <c r="A397" t="s">
        <v>101</v>
      </c>
      <c r="B397" t="s">
        <v>57</v>
      </c>
      <c r="C397" t="s">
        <v>836</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row>
    <row r="398" spans="1:36" x14ac:dyDescent="0.25">
      <c r="C398" t="s">
        <v>838</v>
      </c>
      <c r="E398">
        <v>720.33900000000006</v>
      </c>
      <c r="F398">
        <v>633.89099999999996</v>
      </c>
      <c r="G398">
        <v>623.86699999999996</v>
      </c>
      <c r="H398">
        <v>675.63300000000004</v>
      </c>
      <c r="I398">
        <v>701.88199999999995</v>
      </c>
      <c r="J398">
        <v>674.245</v>
      </c>
      <c r="K398">
        <v>728.55</v>
      </c>
      <c r="L398">
        <v>736.42499999999995</v>
      </c>
      <c r="M398">
        <v>743.84799999999996</v>
      </c>
      <c r="N398">
        <v>752.25900000000001</v>
      </c>
      <c r="O398">
        <v>758.75099999999998</v>
      </c>
      <c r="P398">
        <v>765.59299999999996</v>
      </c>
      <c r="Q398">
        <v>762.45299999999997</v>
      </c>
      <c r="R398">
        <v>772.53200000000004</v>
      </c>
      <c r="S398">
        <v>771.38699999999994</v>
      </c>
      <c r="T398">
        <v>769.529</v>
      </c>
      <c r="U398">
        <v>764.08399999999995</v>
      </c>
      <c r="V398">
        <v>757.31899999999996</v>
      </c>
      <c r="W398">
        <v>747.26700000000005</v>
      </c>
      <c r="X398">
        <v>741.58199999999999</v>
      </c>
      <c r="Y398">
        <v>735.73299999999995</v>
      </c>
      <c r="Z398">
        <v>736.072</v>
      </c>
      <c r="AA398">
        <v>737.42</v>
      </c>
      <c r="AB398">
        <v>738.43899999999996</v>
      </c>
      <c r="AC398">
        <v>736.22799999999995</v>
      </c>
      <c r="AD398">
        <v>735.58900000000006</v>
      </c>
      <c r="AE398">
        <v>735.36300000000006</v>
      </c>
      <c r="AF398">
        <v>738.221</v>
      </c>
      <c r="AG398">
        <v>737.01499999999999</v>
      </c>
      <c r="AH398">
        <v>734.94200000000001</v>
      </c>
      <c r="AI398">
        <v>734.72500000000002</v>
      </c>
      <c r="AJ398">
        <v>734.95500000000004</v>
      </c>
    </row>
    <row r="399" spans="1:36" x14ac:dyDescent="0.25">
      <c r="C399" t="s">
        <v>996</v>
      </c>
    </row>
    <row r="400" spans="1:36" x14ac:dyDescent="0.25">
      <c r="C400" t="s">
        <v>1019</v>
      </c>
    </row>
    <row r="401" spans="3:36" x14ac:dyDescent="0.25">
      <c r="C401" t="s">
        <v>55</v>
      </c>
      <c r="E401">
        <v>0.20799999999999999</v>
      </c>
      <c r="F401">
        <v>0.20699999999999999</v>
      </c>
      <c r="G401">
        <v>0.20599999999999999</v>
      </c>
      <c r="H401">
        <v>0.20899999999999999</v>
      </c>
      <c r="I401">
        <v>0.20899999999999999</v>
      </c>
      <c r="J401">
        <v>0.21199999999999999</v>
      </c>
      <c r="K401">
        <v>0.21</v>
      </c>
      <c r="L401">
        <v>0.20799999999999999</v>
      </c>
      <c r="M401">
        <v>0.20699999999999999</v>
      </c>
      <c r="N401">
        <v>0.20599999999999999</v>
      </c>
      <c r="O401">
        <v>0.20399999999999999</v>
      </c>
      <c r="P401">
        <v>0.20300000000000001</v>
      </c>
      <c r="Q401">
        <v>0.20200000000000001</v>
      </c>
      <c r="R401">
        <v>0.20100000000000001</v>
      </c>
      <c r="S401">
        <v>0.2</v>
      </c>
      <c r="T401">
        <v>0.19900000000000001</v>
      </c>
      <c r="U401">
        <v>0.19900000000000001</v>
      </c>
      <c r="V401">
        <v>0.19800000000000001</v>
      </c>
      <c r="W401">
        <v>0.19800000000000001</v>
      </c>
      <c r="X401">
        <v>0.19700000000000001</v>
      </c>
      <c r="Y401">
        <v>0.19700000000000001</v>
      </c>
      <c r="Z401">
        <v>0.19600000000000001</v>
      </c>
      <c r="AA401">
        <v>0.19600000000000001</v>
      </c>
      <c r="AB401">
        <v>0.19500000000000001</v>
      </c>
      <c r="AC401">
        <v>0.19500000000000001</v>
      </c>
      <c r="AD401">
        <v>0.19400000000000001</v>
      </c>
      <c r="AE401">
        <v>0.19400000000000001</v>
      </c>
      <c r="AF401">
        <v>0.193</v>
      </c>
      <c r="AG401">
        <v>0.193</v>
      </c>
      <c r="AH401">
        <v>0.192</v>
      </c>
      <c r="AI401">
        <v>0.192</v>
      </c>
      <c r="AJ401">
        <v>0.191</v>
      </c>
    </row>
    <row r="402" spans="3:36" x14ac:dyDescent="0.25">
      <c r="C402" t="s">
        <v>830</v>
      </c>
      <c r="E402">
        <v>0.61599999999999999</v>
      </c>
      <c r="F402">
        <v>0.63800000000000001</v>
      </c>
      <c r="G402">
        <v>0.65200000000000002</v>
      </c>
      <c r="H402">
        <v>0.64900000000000002</v>
      </c>
      <c r="I402">
        <v>0.623</v>
      </c>
      <c r="J402">
        <v>0.621</v>
      </c>
      <c r="K402">
        <v>0.60099999999999998</v>
      </c>
      <c r="L402">
        <v>0.6</v>
      </c>
      <c r="M402">
        <v>0.59899999999999998</v>
      </c>
      <c r="N402">
        <v>0.59599999999999997</v>
      </c>
      <c r="O402">
        <v>0.59399999999999997</v>
      </c>
      <c r="P402">
        <v>0.59199999999999997</v>
      </c>
      <c r="Q402">
        <v>0.59299999999999997</v>
      </c>
      <c r="R402">
        <v>0.58899999999999997</v>
      </c>
      <c r="S402">
        <v>0.59</v>
      </c>
      <c r="T402">
        <v>0.58899999999999997</v>
      </c>
      <c r="U402">
        <v>0.59</v>
      </c>
      <c r="V402">
        <v>0.59099999999999997</v>
      </c>
      <c r="W402">
        <v>0.59299999999999997</v>
      </c>
      <c r="X402">
        <v>0.59299999999999997</v>
      </c>
      <c r="Y402">
        <v>0.59399999999999997</v>
      </c>
      <c r="Z402">
        <v>0.59399999999999997</v>
      </c>
      <c r="AA402">
        <v>0.59299999999999997</v>
      </c>
      <c r="AB402">
        <v>0.59099999999999997</v>
      </c>
      <c r="AC402">
        <v>0.59099999999999997</v>
      </c>
      <c r="AD402">
        <v>0.59</v>
      </c>
      <c r="AE402">
        <v>0.58899999999999997</v>
      </c>
      <c r="AF402">
        <v>0.58599999999999997</v>
      </c>
      <c r="AG402">
        <v>0.58499999999999996</v>
      </c>
      <c r="AH402">
        <v>0.58399999999999996</v>
      </c>
      <c r="AI402">
        <v>0.58299999999999996</v>
      </c>
      <c r="AJ402">
        <v>0.58199999999999996</v>
      </c>
    </row>
    <row r="403" spans="3:36" x14ac:dyDescent="0.25">
      <c r="C403" t="s">
        <v>831</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row>
    <row r="404" spans="3:36" x14ac:dyDescent="0.25">
      <c r="C404" t="s">
        <v>846</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row>
    <row r="405" spans="3:36" x14ac:dyDescent="0.25">
      <c r="C405" t="s">
        <v>64</v>
      </c>
      <c r="E405">
        <v>3.0000000000000001E-3</v>
      </c>
      <c r="F405">
        <v>3.0000000000000001E-3</v>
      </c>
      <c r="G405">
        <v>4.0000000000000001E-3</v>
      </c>
      <c r="H405">
        <v>4.0000000000000001E-3</v>
      </c>
      <c r="I405">
        <v>3.0000000000000001E-3</v>
      </c>
      <c r="J405">
        <v>4.0000000000000001E-3</v>
      </c>
      <c r="K405">
        <v>4.0000000000000001E-3</v>
      </c>
      <c r="L405">
        <v>4.0000000000000001E-3</v>
      </c>
      <c r="M405">
        <v>4.0000000000000001E-3</v>
      </c>
      <c r="N405">
        <v>4.0000000000000001E-3</v>
      </c>
      <c r="O405">
        <v>4.0000000000000001E-3</v>
      </c>
      <c r="P405">
        <v>4.0000000000000001E-3</v>
      </c>
      <c r="Q405">
        <v>4.0000000000000001E-3</v>
      </c>
      <c r="R405">
        <v>4.0000000000000001E-3</v>
      </c>
      <c r="S405">
        <v>4.0000000000000001E-3</v>
      </c>
      <c r="T405">
        <v>4.0000000000000001E-3</v>
      </c>
      <c r="U405">
        <v>4.0000000000000001E-3</v>
      </c>
      <c r="V405">
        <v>4.0000000000000001E-3</v>
      </c>
      <c r="W405">
        <v>4.0000000000000001E-3</v>
      </c>
      <c r="X405">
        <v>4.0000000000000001E-3</v>
      </c>
      <c r="Y405">
        <v>4.0000000000000001E-3</v>
      </c>
      <c r="Z405">
        <v>4.0000000000000001E-3</v>
      </c>
      <c r="AA405">
        <v>4.0000000000000001E-3</v>
      </c>
      <c r="AB405">
        <v>4.0000000000000001E-3</v>
      </c>
      <c r="AC405">
        <v>4.0000000000000001E-3</v>
      </c>
      <c r="AD405">
        <v>4.0000000000000001E-3</v>
      </c>
      <c r="AE405">
        <v>4.0000000000000001E-3</v>
      </c>
      <c r="AF405">
        <v>4.0000000000000001E-3</v>
      </c>
      <c r="AG405">
        <v>4.0000000000000001E-3</v>
      </c>
      <c r="AH405">
        <v>4.0000000000000001E-3</v>
      </c>
      <c r="AI405">
        <v>4.0000000000000001E-3</v>
      </c>
      <c r="AJ405">
        <v>4.0000000000000001E-3</v>
      </c>
    </row>
    <row r="406" spans="3:36" x14ac:dyDescent="0.25">
      <c r="C406" t="s">
        <v>833</v>
      </c>
      <c r="E406">
        <v>0.16300000000000001</v>
      </c>
      <c r="F406">
        <v>0.14299999999999999</v>
      </c>
      <c r="G406">
        <v>0.158</v>
      </c>
      <c r="H406">
        <v>0.16700000000000001</v>
      </c>
      <c r="I406">
        <v>0.16500000000000001</v>
      </c>
      <c r="J406">
        <v>0.159</v>
      </c>
      <c r="K406">
        <v>0.158</v>
      </c>
      <c r="L406">
        <v>0.159</v>
      </c>
      <c r="M406">
        <v>0.159</v>
      </c>
      <c r="N406">
        <v>0.159</v>
      </c>
      <c r="O406">
        <v>0.159</v>
      </c>
      <c r="P406">
        <v>0.159</v>
      </c>
      <c r="Q406">
        <v>0.159</v>
      </c>
      <c r="R406">
        <v>0.159</v>
      </c>
      <c r="S406">
        <v>0.159</v>
      </c>
      <c r="T406">
        <v>0.159</v>
      </c>
      <c r="U406">
        <v>0.158</v>
      </c>
      <c r="V406">
        <v>0.158</v>
      </c>
      <c r="W406">
        <v>0.158</v>
      </c>
      <c r="X406">
        <v>0.157</v>
      </c>
      <c r="Y406">
        <v>0.157</v>
      </c>
      <c r="Z406">
        <v>0.157</v>
      </c>
      <c r="AA406">
        <v>0.156</v>
      </c>
      <c r="AB406">
        <v>0.156</v>
      </c>
      <c r="AC406">
        <v>0.156</v>
      </c>
      <c r="AD406">
        <v>0.155</v>
      </c>
      <c r="AE406">
        <v>0.155</v>
      </c>
      <c r="AF406">
        <v>0.154</v>
      </c>
      <c r="AG406">
        <v>0.154</v>
      </c>
      <c r="AH406">
        <v>0.153</v>
      </c>
      <c r="AI406">
        <v>0.153</v>
      </c>
      <c r="AJ406">
        <v>0.153</v>
      </c>
    </row>
    <row r="407" spans="3:36" x14ac:dyDescent="0.25">
      <c r="C407" t="s">
        <v>62</v>
      </c>
      <c r="E407">
        <v>5.3999999999999999E-2</v>
      </c>
      <c r="F407">
        <v>5.3999999999999999E-2</v>
      </c>
      <c r="G407">
        <v>5.1999999999999998E-2</v>
      </c>
      <c r="H407">
        <v>5.7000000000000002E-2</v>
      </c>
      <c r="I407">
        <v>5.6000000000000001E-2</v>
      </c>
      <c r="J407">
        <v>5.5E-2</v>
      </c>
      <c r="K407">
        <v>5.5E-2</v>
      </c>
      <c r="L407">
        <v>5.5E-2</v>
      </c>
      <c r="M407">
        <v>5.5E-2</v>
      </c>
      <c r="N407">
        <v>5.6000000000000001E-2</v>
      </c>
      <c r="O407">
        <v>5.6000000000000001E-2</v>
      </c>
      <c r="P407">
        <v>5.6000000000000001E-2</v>
      </c>
      <c r="Q407">
        <v>5.6000000000000001E-2</v>
      </c>
      <c r="R407">
        <v>5.6000000000000001E-2</v>
      </c>
      <c r="S407">
        <v>5.6000000000000001E-2</v>
      </c>
      <c r="T407">
        <v>5.6000000000000001E-2</v>
      </c>
      <c r="U407">
        <v>5.6000000000000001E-2</v>
      </c>
      <c r="V407">
        <v>5.6000000000000001E-2</v>
      </c>
      <c r="W407">
        <v>5.6000000000000001E-2</v>
      </c>
      <c r="X407">
        <v>5.6000000000000001E-2</v>
      </c>
      <c r="Y407">
        <v>5.6000000000000001E-2</v>
      </c>
      <c r="Z407">
        <v>5.6000000000000001E-2</v>
      </c>
      <c r="AA407">
        <v>5.6000000000000001E-2</v>
      </c>
      <c r="AB407">
        <v>5.6000000000000001E-2</v>
      </c>
      <c r="AC407">
        <v>5.6000000000000001E-2</v>
      </c>
      <c r="AD407">
        <v>5.6000000000000001E-2</v>
      </c>
      <c r="AE407">
        <v>5.6000000000000001E-2</v>
      </c>
      <c r="AF407">
        <v>5.6000000000000001E-2</v>
      </c>
      <c r="AG407">
        <v>5.6000000000000001E-2</v>
      </c>
      <c r="AH407">
        <v>5.6000000000000001E-2</v>
      </c>
      <c r="AI407">
        <v>5.6000000000000001E-2</v>
      </c>
      <c r="AJ407">
        <v>5.6000000000000001E-2</v>
      </c>
    </row>
    <row r="408" spans="3:36" x14ac:dyDescent="0.25">
      <c r="C408" t="s">
        <v>40</v>
      </c>
      <c r="E408">
        <v>0.02</v>
      </c>
      <c r="F408">
        <v>2.1999999999999999E-2</v>
      </c>
      <c r="G408">
        <v>1.6E-2</v>
      </c>
      <c r="H408">
        <v>1.4999999999999999E-2</v>
      </c>
      <c r="I408">
        <v>1.2E-2</v>
      </c>
      <c r="J408">
        <v>1.0999999999999999E-2</v>
      </c>
      <c r="K408">
        <v>1.2E-2</v>
      </c>
      <c r="L408">
        <v>1.2E-2</v>
      </c>
      <c r="M408">
        <v>1.2999999999999999E-2</v>
      </c>
      <c r="N408">
        <v>1.2999999999999999E-2</v>
      </c>
      <c r="O408">
        <v>1.2999999999999999E-2</v>
      </c>
      <c r="P408">
        <v>1.4E-2</v>
      </c>
      <c r="Q408">
        <v>1.4E-2</v>
      </c>
      <c r="R408">
        <v>1.4E-2</v>
      </c>
      <c r="S408">
        <v>1.4E-2</v>
      </c>
      <c r="T408">
        <v>1.4E-2</v>
      </c>
      <c r="U408">
        <v>1.4E-2</v>
      </c>
      <c r="V408">
        <v>1.4E-2</v>
      </c>
      <c r="W408">
        <v>1.4E-2</v>
      </c>
      <c r="X408">
        <v>1.4E-2</v>
      </c>
      <c r="Y408">
        <v>1.4E-2</v>
      </c>
      <c r="Z408">
        <v>1.4E-2</v>
      </c>
      <c r="AA408">
        <v>1.4E-2</v>
      </c>
      <c r="AB408">
        <v>1.4E-2</v>
      </c>
      <c r="AC408">
        <v>1.4E-2</v>
      </c>
      <c r="AD408">
        <v>1.4E-2</v>
      </c>
      <c r="AE408">
        <v>1.4E-2</v>
      </c>
      <c r="AF408">
        <v>1.4E-2</v>
      </c>
      <c r="AG408">
        <v>1.4E-2</v>
      </c>
      <c r="AH408">
        <v>1.4E-2</v>
      </c>
      <c r="AI408">
        <v>1.4E-2</v>
      </c>
      <c r="AJ408">
        <v>1.4E-2</v>
      </c>
    </row>
    <row r="409" spans="3:36" x14ac:dyDescent="0.25">
      <c r="C409" t="s">
        <v>836</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row>
    <row r="410" spans="3:36" x14ac:dyDescent="0.25">
      <c r="C410" t="s">
        <v>996</v>
      </c>
    </row>
    <row r="411" spans="3:36" x14ac:dyDescent="0.25">
      <c r="C411" t="s">
        <v>998</v>
      </c>
    </row>
    <row r="412" spans="3:36" x14ac:dyDescent="0.25">
      <c r="C412" t="s">
        <v>996</v>
      </c>
    </row>
    <row r="413" spans="3:36" x14ac:dyDescent="0.25">
      <c r="C413" t="s">
        <v>999</v>
      </c>
    </row>
    <row r="414" spans="3:36" x14ac:dyDescent="0.25">
      <c r="C414" t="s">
        <v>70</v>
      </c>
      <c r="E414">
        <v>140.982</v>
      </c>
      <c r="F414">
        <v>123.116</v>
      </c>
      <c r="G414">
        <v>118.20699999999999</v>
      </c>
      <c r="H414">
        <v>128.26300000000001</v>
      </c>
      <c r="I414">
        <v>137.52500000000001</v>
      </c>
      <c r="J414">
        <v>134.315</v>
      </c>
      <c r="K414">
        <v>146.905</v>
      </c>
      <c r="L414">
        <v>147.84100000000001</v>
      </c>
      <c r="M414">
        <v>148.703</v>
      </c>
      <c r="N414">
        <v>149.88499999999999</v>
      </c>
      <c r="O414">
        <v>150.62100000000001</v>
      </c>
      <c r="P414">
        <v>151.49</v>
      </c>
      <c r="Q414">
        <v>149.94900000000001</v>
      </c>
      <c r="R414">
        <v>151.82300000000001</v>
      </c>
      <c r="S414">
        <v>151.017</v>
      </c>
      <c r="T414">
        <v>150.19399999999999</v>
      </c>
      <c r="U414">
        <v>148.63200000000001</v>
      </c>
      <c r="V414">
        <v>146.91399999999999</v>
      </c>
      <c r="W414">
        <v>144.55000000000001</v>
      </c>
      <c r="X414">
        <v>143.13900000000001</v>
      </c>
      <c r="Y414">
        <v>141.69499999999999</v>
      </c>
      <c r="Z414">
        <v>141.59100000000001</v>
      </c>
      <c r="AA414">
        <v>141.72800000000001</v>
      </c>
      <c r="AB414">
        <v>141.916</v>
      </c>
      <c r="AC414">
        <v>141.31899999999999</v>
      </c>
      <c r="AD414">
        <v>141.10499999999999</v>
      </c>
      <c r="AE414">
        <v>140.99</v>
      </c>
      <c r="AF414">
        <v>141.64699999999999</v>
      </c>
      <c r="AG414">
        <v>141.298</v>
      </c>
      <c r="AH414">
        <v>140.733</v>
      </c>
      <c r="AI414">
        <v>140.62899999999999</v>
      </c>
      <c r="AJ414">
        <v>140.63399999999999</v>
      </c>
    </row>
    <row r="415" spans="3:36" x14ac:dyDescent="0.25">
      <c r="C415" t="s">
        <v>840</v>
      </c>
      <c r="E415">
        <v>315.01799999999997</v>
      </c>
      <c r="F415">
        <v>276.60599999999999</v>
      </c>
      <c r="G415">
        <v>270.81599999999997</v>
      </c>
      <c r="H415">
        <v>294.85300000000001</v>
      </c>
      <c r="I415">
        <v>304.75400000000002</v>
      </c>
      <c r="J415">
        <v>289.22899999999998</v>
      </c>
      <c r="K415">
        <v>315.31099999999998</v>
      </c>
      <c r="L415">
        <v>318.96600000000001</v>
      </c>
      <c r="M415">
        <v>322.26600000000002</v>
      </c>
      <c r="N415">
        <v>325.99400000000003</v>
      </c>
      <c r="O415">
        <v>328.83600000000001</v>
      </c>
      <c r="P415">
        <v>331.64699999999999</v>
      </c>
      <c r="Q415">
        <v>329.83699999999999</v>
      </c>
      <c r="R415">
        <v>334.149</v>
      </c>
      <c r="S415">
        <v>333.14800000000002</v>
      </c>
      <c r="T415">
        <v>331.74400000000003</v>
      </c>
      <c r="U415">
        <v>328.505</v>
      </c>
      <c r="V415">
        <v>324.50400000000002</v>
      </c>
      <c r="W415">
        <v>318.75700000000001</v>
      </c>
      <c r="X415">
        <v>315.34699999999998</v>
      </c>
      <c r="Y415">
        <v>311.86200000000002</v>
      </c>
      <c r="Z415">
        <v>311.61200000000002</v>
      </c>
      <c r="AA415">
        <v>311.84300000000002</v>
      </c>
      <c r="AB415">
        <v>311.60700000000003</v>
      </c>
      <c r="AC415">
        <v>309.86200000000002</v>
      </c>
      <c r="AD415">
        <v>308.85700000000003</v>
      </c>
      <c r="AE415">
        <v>308.04700000000003</v>
      </c>
      <c r="AF415">
        <v>308.654</v>
      </c>
      <c r="AG415">
        <v>307.37</v>
      </c>
      <c r="AH415">
        <v>305.685</v>
      </c>
      <c r="AI415">
        <v>304.85700000000003</v>
      </c>
      <c r="AJ415">
        <v>304.23399999999998</v>
      </c>
    </row>
    <row r="416" spans="3:36" x14ac:dyDescent="0.25">
      <c r="C416" t="s">
        <v>873</v>
      </c>
      <c r="E416">
        <v>2.2450000000000001</v>
      </c>
      <c r="F416">
        <v>1.6040000000000001</v>
      </c>
      <c r="G416">
        <v>2.149</v>
      </c>
      <c r="H416">
        <v>2.379</v>
      </c>
      <c r="I416">
        <v>2.2069999999999999</v>
      </c>
      <c r="J416">
        <v>2.3340000000000001</v>
      </c>
      <c r="K416">
        <v>2.577</v>
      </c>
      <c r="L416">
        <v>2.62</v>
      </c>
      <c r="M416">
        <v>2.6640000000000001</v>
      </c>
      <c r="N416">
        <v>2.7149999999999999</v>
      </c>
      <c r="O416">
        <v>2.7570000000000001</v>
      </c>
      <c r="P416">
        <v>2.8010000000000002</v>
      </c>
      <c r="Q416">
        <v>2.7989999999999999</v>
      </c>
      <c r="R416">
        <v>2.8540000000000001</v>
      </c>
      <c r="S416">
        <v>2.8570000000000002</v>
      </c>
      <c r="T416">
        <v>2.8570000000000002</v>
      </c>
      <c r="U416">
        <v>2.839</v>
      </c>
      <c r="V416">
        <v>2.8140000000000001</v>
      </c>
      <c r="W416">
        <v>2.7749999999999999</v>
      </c>
      <c r="X416">
        <v>2.7549999999999999</v>
      </c>
      <c r="Y416">
        <v>2.7330000000000001</v>
      </c>
      <c r="Z416">
        <v>2.7370000000000001</v>
      </c>
      <c r="AA416">
        <v>2.746</v>
      </c>
      <c r="AB416">
        <v>2.7559999999999998</v>
      </c>
      <c r="AC416">
        <v>2.7509999999999999</v>
      </c>
      <c r="AD416">
        <v>2.7530000000000001</v>
      </c>
      <c r="AE416">
        <v>2.7570000000000001</v>
      </c>
      <c r="AF416">
        <v>2.7770000000000001</v>
      </c>
      <c r="AG416">
        <v>2.7770000000000001</v>
      </c>
      <c r="AH416">
        <v>2.7719999999999998</v>
      </c>
      <c r="AI416">
        <v>2.7770000000000001</v>
      </c>
      <c r="AJ416">
        <v>2.7839999999999998</v>
      </c>
    </row>
    <row r="417" spans="3:36" x14ac:dyDescent="0.25">
      <c r="C417" t="s">
        <v>841</v>
      </c>
      <c r="E417">
        <v>110.58499999999999</v>
      </c>
      <c r="F417">
        <v>85.2</v>
      </c>
      <c r="G417">
        <v>90.575000000000003</v>
      </c>
      <c r="H417">
        <v>102.357</v>
      </c>
      <c r="I417">
        <v>108.298</v>
      </c>
      <c r="J417">
        <v>100.88800000000001</v>
      </c>
      <c r="K417">
        <v>110.98</v>
      </c>
      <c r="L417">
        <v>112.56100000000001</v>
      </c>
      <c r="M417">
        <v>114.102</v>
      </c>
      <c r="N417">
        <v>115.78700000000001</v>
      </c>
      <c r="O417">
        <v>117.069</v>
      </c>
      <c r="P417">
        <v>118.535</v>
      </c>
      <c r="Q417">
        <v>117.999</v>
      </c>
      <c r="R417">
        <v>120</v>
      </c>
      <c r="S417">
        <v>119.827</v>
      </c>
      <c r="T417">
        <v>119.461</v>
      </c>
      <c r="U417">
        <v>118.44199999999999</v>
      </c>
      <c r="V417">
        <v>117.166</v>
      </c>
      <c r="W417">
        <v>115.291</v>
      </c>
      <c r="X417">
        <v>114.15</v>
      </c>
      <c r="Y417">
        <v>112.97799999999999</v>
      </c>
      <c r="Z417">
        <v>112.905</v>
      </c>
      <c r="AA417">
        <v>113.027</v>
      </c>
      <c r="AB417">
        <v>113.196</v>
      </c>
      <c r="AC417">
        <v>112.733</v>
      </c>
      <c r="AD417">
        <v>112.57299999999999</v>
      </c>
      <c r="AE417">
        <v>112.492</v>
      </c>
      <c r="AF417">
        <v>113.009</v>
      </c>
      <c r="AG417">
        <v>112.741</v>
      </c>
      <c r="AH417">
        <v>112.306</v>
      </c>
      <c r="AI417">
        <v>112.23099999999999</v>
      </c>
      <c r="AJ417">
        <v>112.24299999999999</v>
      </c>
    </row>
    <row r="418" spans="3:36" x14ac:dyDescent="0.25">
      <c r="C418" t="s">
        <v>69</v>
      </c>
      <c r="E418">
        <v>36.206000000000003</v>
      </c>
      <c r="F418">
        <v>31.847000000000001</v>
      </c>
      <c r="G418">
        <v>29.960999999999999</v>
      </c>
      <c r="H418">
        <v>34.886000000000003</v>
      </c>
      <c r="I418">
        <v>36.828000000000003</v>
      </c>
      <c r="J418">
        <v>35.173000000000002</v>
      </c>
      <c r="K418">
        <v>38.713999999999999</v>
      </c>
      <c r="L418">
        <v>39.259</v>
      </c>
      <c r="M418">
        <v>39.826999999999998</v>
      </c>
      <c r="N418">
        <v>40.470999999999997</v>
      </c>
      <c r="O418">
        <v>40.984999999999999</v>
      </c>
      <c r="P418">
        <v>41.58</v>
      </c>
      <c r="Q418">
        <v>41.473999999999997</v>
      </c>
      <c r="R418">
        <v>42.247</v>
      </c>
      <c r="S418">
        <v>42.256</v>
      </c>
      <c r="T418">
        <v>42.21</v>
      </c>
      <c r="U418">
        <v>41.930999999999997</v>
      </c>
      <c r="V418">
        <v>41.570999999999998</v>
      </c>
      <c r="W418">
        <v>41</v>
      </c>
      <c r="X418">
        <v>40.686999999999998</v>
      </c>
      <c r="Y418">
        <v>40.35</v>
      </c>
      <c r="Z418">
        <v>40.405999999999999</v>
      </c>
      <c r="AA418">
        <v>40.533000000000001</v>
      </c>
      <c r="AB418">
        <v>40.689</v>
      </c>
      <c r="AC418">
        <v>40.616999999999997</v>
      </c>
      <c r="AD418">
        <v>40.654000000000003</v>
      </c>
      <c r="AE418">
        <v>40.72</v>
      </c>
      <c r="AF418">
        <v>41.01</v>
      </c>
      <c r="AG418">
        <v>41.012999999999998</v>
      </c>
      <c r="AH418">
        <v>40.954999999999998</v>
      </c>
      <c r="AI418">
        <v>41.030999999999999</v>
      </c>
      <c r="AJ418">
        <v>41.14</v>
      </c>
    </row>
    <row r="419" spans="3:36" x14ac:dyDescent="0.25">
      <c r="C419" t="s">
        <v>843</v>
      </c>
      <c r="E419">
        <v>13.66</v>
      </c>
      <c r="F419">
        <v>13.167999999999999</v>
      </c>
      <c r="G419">
        <v>9.1059999999999999</v>
      </c>
      <c r="H419">
        <v>9.1379999999999999</v>
      </c>
      <c r="I419">
        <v>7.806</v>
      </c>
      <c r="J419">
        <v>7.14</v>
      </c>
      <c r="K419">
        <v>8.1910000000000007</v>
      </c>
      <c r="L419">
        <v>8.6010000000000009</v>
      </c>
      <c r="M419">
        <v>9.0030000000000001</v>
      </c>
      <c r="N419">
        <v>9.4209999999999994</v>
      </c>
      <c r="O419">
        <v>9.7919999999999998</v>
      </c>
      <c r="P419">
        <v>10.145</v>
      </c>
      <c r="Q419">
        <v>10.295999999999999</v>
      </c>
      <c r="R419">
        <v>10.653</v>
      </c>
      <c r="S419">
        <v>10.773</v>
      </c>
      <c r="T419">
        <v>10.848000000000001</v>
      </c>
      <c r="U419">
        <v>10.817</v>
      </c>
      <c r="V419">
        <v>10.726000000000001</v>
      </c>
      <c r="W419">
        <v>10.565</v>
      </c>
      <c r="X419">
        <v>10.473000000000001</v>
      </c>
      <c r="Y419">
        <v>10.378</v>
      </c>
      <c r="Z419">
        <v>10.378</v>
      </c>
      <c r="AA419">
        <v>10.396000000000001</v>
      </c>
      <c r="AB419">
        <v>10.423</v>
      </c>
      <c r="AC419">
        <v>10.39</v>
      </c>
      <c r="AD419">
        <v>10.387</v>
      </c>
      <c r="AE419">
        <v>10.391</v>
      </c>
      <c r="AF419">
        <v>10.455</v>
      </c>
      <c r="AG419">
        <v>10.441000000000001</v>
      </c>
      <c r="AH419">
        <v>10.411</v>
      </c>
      <c r="AI419">
        <v>10.417</v>
      </c>
      <c r="AJ419">
        <v>10.430999999999999</v>
      </c>
    </row>
    <row r="420" spans="3:36" x14ac:dyDescent="0.25">
      <c r="C420" t="s">
        <v>838</v>
      </c>
      <c r="E420">
        <v>618.69600000000003</v>
      </c>
      <c r="F420">
        <v>531.54200000000003</v>
      </c>
      <c r="G420">
        <v>520.81299999999999</v>
      </c>
      <c r="H420">
        <v>571.875</v>
      </c>
      <c r="I420">
        <v>597.41899999999998</v>
      </c>
      <c r="J420">
        <v>569.07799999999997</v>
      </c>
      <c r="K420">
        <v>622.678</v>
      </c>
      <c r="L420">
        <v>629.84799999999996</v>
      </c>
      <c r="M420">
        <v>636.56600000000003</v>
      </c>
      <c r="N420">
        <v>644.27300000000002</v>
      </c>
      <c r="O420">
        <v>650.05999999999995</v>
      </c>
      <c r="P420">
        <v>656.19799999999998</v>
      </c>
      <c r="Q420">
        <v>652.35299999999995</v>
      </c>
      <c r="R420">
        <v>661.72699999999998</v>
      </c>
      <c r="S420">
        <v>659.87800000000004</v>
      </c>
      <c r="T420">
        <v>657.31500000000005</v>
      </c>
      <c r="U420">
        <v>651.16600000000005</v>
      </c>
      <c r="V420">
        <v>643.69600000000003</v>
      </c>
      <c r="W420">
        <v>632.93899999999996</v>
      </c>
      <c r="X420">
        <v>626.54999999999995</v>
      </c>
      <c r="Y420">
        <v>619.99599999999998</v>
      </c>
      <c r="Z420">
        <v>619.63</v>
      </c>
      <c r="AA420">
        <v>620.27300000000002</v>
      </c>
      <c r="AB420">
        <v>620.58799999999997</v>
      </c>
      <c r="AC420">
        <v>617.67200000000003</v>
      </c>
      <c r="AD420">
        <v>616.32899999999995</v>
      </c>
      <c r="AE420">
        <v>615.39700000000005</v>
      </c>
      <c r="AF420">
        <v>617.55100000000004</v>
      </c>
      <c r="AG420">
        <v>615.64</v>
      </c>
      <c r="AH420">
        <v>612.86300000000006</v>
      </c>
      <c r="AI420">
        <v>611.94100000000003</v>
      </c>
      <c r="AJ420">
        <v>611.46600000000001</v>
      </c>
    </row>
    <row r="421" spans="3:36" x14ac:dyDescent="0.25">
      <c r="C421" t="s">
        <v>996</v>
      </c>
    </row>
    <row r="422" spans="3:36" x14ac:dyDescent="0.25">
      <c r="C422" t="s">
        <v>1004</v>
      </c>
    </row>
    <row r="423" spans="3:36" x14ac:dyDescent="0.25">
      <c r="C423" t="s">
        <v>996</v>
      </c>
    </row>
    <row r="424" spans="3:36" x14ac:dyDescent="0.25">
      <c r="C424" t="s">
        <v>1005</v>
      </c>
    </row>
    <row r="425" spans="3:36" x14ac:dyDescent="0.25">
      <c r="C425" t="s">
        <v>55</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row>
    <row r="426" spans="3:36" x14ac:dyDescent="0.25">
      <c r="C426" t="s">
        <v>831</v>
      </c>
      <c r="E426">
        <v>101.6</v>
      </c>
      <c r="F426">
        <v>102.3</v>
      </c>
      <c r="G426">
        <v>103.1</v>
      </c>
      <c r="H426">
        <v>103.8</v>
      </c>
      <c r="I426">
        <v>104.5</v>
      </c>
      <c r="J426">
        <v>105.2</v>
      </c>
      <c r="K426">
        <v>105.9</v>
      </c>
      <c r="L426">
        <v>106.6</v>
      </c>
      <c r="M426">
        <v>107.3</v>
      </c>
      <c r="N426">
        <v>108</v>
      </c>
      <c r="O426">
        <v>108.7</v>
      </c>
      <c r="P426">
        <v>109.4</v>
      </c>
      <c r="Q426">
        <v>110.1</v>
      </c>
      <c r="R426">
        <v>110.8</v>
      </c>
      <c r="S426">
        <v>111.5</v>
      </c>
      <c r="T426">
        <v>112.2</v>
      </c>
      <c r="U426">
        <v>112.9</v>
      </c>
      <c r="V426">
        <v>113.6</v>
      </c>
      <c r="W426">
        <v>114.3</v>
      </c>
      <c r="X426">
        <v>115</v>
      </c>
      <c r="Y426">
        <v>115.7</v>
      </c>
      <c r="Z426">
        <v>116.4</v>
      </c>
      <c r="AA426">
        <v>117.1</v>
      </c>
      <c r="AB426">
        <v>117.9</v>
      </c>
      <c r="AC426">
        <v>118.6</v>
      </c>
      <c r="AD426">
        <v>119.3</v>
      </c>
      <c r="AE426">
        <v>120</v>
      </c>
      <c r="AF426">
        <v>120.7</v>
      </c>
      <c r="AG426">
        <v>121.4</v>
      </c>
      <c r="AH426">
        <v>122.1</v>
      </c>
      <c r="AI426">
        <v>122.8</v>
      </c>
      <c r="AJ426">
        <v>123.5</v>
      </c>
    </row>
    <row r="427" spans="3:36" x14ac:dyDescent="0.25">
      <c r="C427" t="s">
        <v>846</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row>
    <row r="428" spans="3:36" x14ac:dyDescent="0.25">
      <c r="C428" t="s">
        <v>64</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row>
    <row r="429" spans="3:36" x14ac:dyDescent="0.25">
      <c r="C429" t="s">
        <v>833</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row>
    <row r="430" spans="3:36" x14ac:dyDescent="0.25">
      <c r="C430" t="s">
        <v>834</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row>
    <row r="431" spans="3:36" x14ac:dyDescent="0.25">
      <c r="C431" t="s">
        <v>42</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row>
    <row r="432" spans="3:36" x14ac:dyDescent="0.25">
      <c r="C432" t="s">
        <v>40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row>
    <row r="433" spans="3:36" x14ac:dyDescent="0.25">
      <c r="C433" t="s">
        <v>838</v>
      </c>
      <c r="E433">
        <v>101.6</v>
      </c>
      <c r="F433">
        <v>102.3</v>
      </c>
      <c r="G433">
        <v>103.1</v>
      </c>
      <c r="H433">
        <v>103.8</v>
      </c>
      <c r="I433">
        <v>104.5</v>
      </c>
      <c r="J433">
        <v>105.2</v>
      </c>
      <c r="K433">
        <v>105.9</v>
      </c>
      <c r="L433">
        <v>106.6</v>
      </c>
      <c r="M433">
        <v>107.3</v>
      </c>
      <c r="N433">
        <v>108</v>
      </c>
      <c r="O433">
        <v>108.7</v>
      </c>
      <c r="P433">
        <v>109.4</v>
      </c>
      <c r="Q433">
        <v>110.1</v>
      </c>
      <c r="R433">
        <v>110.8</v>
      </c>
      <c r="S433">
        <v>111.5</v>
      </c>
      <c r="T433">
        <v>112.2</v>
      </c>
      <c r="U433">
        <v>112.9</v>
      </c>
      <c r="V433">
        <v>113.6</v>
      </c>
      <c r="W433">
        <v>114.3</v>
      </c>
      <c r="X433">
        <v>115</v>
      </c>
      <c r="Y433">
        <v>115.7</v>
      </c>
      <c r="Z433">
        <v>116.4</v>
      </c>
      <c r="AA433">
        <v>117.1</v>
      </c>
      <c r="AB433">
        <v>117.9</v>
      </c>
      <c r="AC433">
        <v>118.6</v>
      </c>
      <c r="AD433">
        <v>119.3</v>
      </c>
      <c r="AE433">
        <v>120</v>
      </c>
      <c r="AF433">
        <v>120.7</v>
      </c>
      <c r="AG433">
        <v>121.4</v>
      </c>
      <c r="AH433">
        <v>122.1</v>
      </c>
      <c r="AI433">
        <v>122.8</v>
      </c>
      <c r="AJ433">
        <v>123.5</v>
      </c>
    </row>
    <row r="434" spans="3:36" x14ac:dyDescent="0.25">
      <c r="C434" t="s">
        <v>996</v>
      </c>
    </row>
    <row r="435" spans="3:36" x14ac:dyDescent="0.25">
      <c r="C435" t="s">
        <v>996</v>
      </c>
    </row>
    <row r="436" spans="3:36" x14ac:dyDescent="0.25">
      <c r="C436" t="s">
        <v>1006</v>
      </c>
    </row>
    <row r="437" spans="3:36" x14ac:dyDescent="0.25">
      <c r="C437" t="s">
        <v>53</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row>
    <row r="438" spans="3:36" x14ac:dyDescent="0.25">
      <c r="C438" t="s">
        <v>54</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t="s">
        <v>1007</v>
      </c>
    </row>
    <row r="439" spans="3:36" x14ac:dyDescent="0.25">
      <c r="C439" t="s">
        <v>43</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row>
    <row r="440" spans="3:36" x14ac:dyDescent="0.25">
      <c r="C440" t="s">
        <v>847</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row>
    <row r="441" spans="3:36" x14ac:dyDescent="0.25">
      <c r="C441" t="s">
        <v>848</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row>
    <row r="442" spans="3:36" x14ac:dyDescent="0.25">
      <c r="C442" t="s">
        <v>42</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row>
    <row r="443" spans="3:36" x14ac:dyDescent="0.25">
      <c r="C443" t="s">
        <v>849</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t="s">
        <v>1008</v>
      </c>
    </row>
    <row r="444" spans="3:36" x14ac:dyDescent="0.25">
      <c r="C444" t="s">
        <v>850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row>
    <row r="445" spans="3:36" x14ac:dyDescent="0.25">
      <c r="C445" t="s">
        <v>851</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t="s">
        <v>1009</v>
      </c>
    </row>
    <row r="446" spans="3:36" x14ac:dyDescent="0.25">
      <c r="C446" t="s">
        <v>55</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row>
    <row r="447" spans="3:36" x14ac:dyDescent="0.25">
      <c r="C447" t="s">
        <v>1010</v>
      </c>
    </row>
    <row r="448" spans="3:36" x14ac:dyDescent="0.25">
      <c r="C448" t="s">
        <v>53</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row>
    <row r="449" spans="3:36" x14ac:dyDescent="0.25">
      <c r="C449" t="s">
        <v>54</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t="s">
        <v>1007</v>
      </c>
    </row>
    <row r="450" spans="3:36" x14ac:dyDescent="0.25">
      <c r="C450" t="s">
        <v>43</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row>
    <row r="451" spans="3:36" x14ac:dyDescent="0.25">
      <c r="C451" t="s">
        <v>847</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row>
    <row r="452" spans="3:36" x14ac:dyDescent="0.25">
      <c r="C452" t="s">
        <v>848</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row>
    <row r="453" spans="3:36" x14ac:dyDescent="0.25">
      <c r="C453" t="s">
        <v>42</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row>
    <row r="454" spans="3:36" x14ac:dyDescent="0.25">
      <c r="C454" t="s">
        <v>849</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t="s">
        <v>1008</v>
      </c>
    </row>
    <row r="455" spans="3:36" x14ac:dyDescent="0.25">
      <c r="C455" t="s">
        <v>850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row>
    <row r="456" spans="3:36" x14ac:dyDescent="0.25">
      <c r="C456" t="s">
        <v>851</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t="s">
        <v>1009</v>
      </c>
    </row>
    <row r="457" spans="3:36" x14ac:dyDescent="0.25">
      <c r="C457" t="s">
        <v>55</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row>
    <row r="458" spans="3:36" x14ac:dyDescent="0.25">
      <c r="C458" t="s">
        <v>996</v>
      </c>
    </row>
    <row r="459" spans="3:36" x14ac:dyDescent="0.25">
      <c r="C459" t="s">
        <v>852</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row>
    <row r="460" spans="3:36" x14ac:dyDescent="0.25">
      <c r="C460" t="s">
        <v>853</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row>
    <row r="461" spans="3:36" x14ac:dyDescent="0.25">
      <c r="C461" t="s">
        <v>854</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row>
    <row r="462" spans="3:36" x14ac:dyDescent="0.25">
      <c r="C462" t="s">
        <v>855</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row>
    <row r="463" spans="3:36" x14ac:dyDescent="0.25">
      <c r="C463" t="s">
        <v>856</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row>
    <row r="464" spans="3:36" x14ac:dyDescent="0.25">
      <c r="C464" t="s">
        <v>996</v>
      </c>
    </row>
    <row r="465" spans="3:36" x14ac:dyDescent="0.25">
      <c r="C465" t="s">
        <v>1011</v>
      </c>
    </row>
    <row r="466" spans="3:36" x14ac:dyDescent="0.25">
      <c r="C466" t="s">
        <v>1012</v>
      </c>
    </row>
    <row r="467" spans="3:36" x14ac:dyDescent="0.25">
      <c r="C467" t="s">
        <v>857</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row>
    <row r="468" spans="3:36" x14ac:dyDescent="0.25">
      <c r="C468" t="s">
        <v>858</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t="s">
        <v>1013</v>
      </c>
    </row>
    <row r="469" spans="3:36" x14ac:dyDescent="0.25">
      <c r="C469" t="s">
        <v>859</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t="s">
        <v>1009</v>
      </c>
    </row>
    <row r="470" spans="3:36" x14ac:dyDescent="0.25">
      <c r="C470" t="s">
        <v>860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row>
    <row r="471" spans="3:36" x14ac:dyDescent="0.25">
      <c r="C471" t="s">
        <v>838</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row>
    <row r="472" spans="3:36" x14ac:dyDescent="0.25">
      <c r="C472" t="s">
        <v>1014</v>
      </c>
    </row>
    <row r="473" spans="3:36" x14ac:dyDescent="0.25">
      <c r="C473" t="s">
        <v>861</v>
      </c>
      <c r="E473">
        <v>26.5</v>
      </c>
      <c r="F473">
        <v>26.8</v>
      </c>
      <c r="G473">
        <v>27</v>
      </c>
      <c r="H473">
        <v>27.2</v>
      </c>
      <c r="I473">
        <v>27.4</v>
      </c>
      <c r="J473">
        <v>27.6</v>
      </c>
      <c r="K473">
        <v>27.8</v>
      </c>
      <c r="L473">
        <v>28</v>
      </c>
      <c r="M473">
        <v>28.2</v>
      </c>
      <c r="N473">
        <v>28.4</v>
      </c>
      <c r="O473">
        <v>28.6</v>
      </c>
      <c r="P473">
        <v>28.8</v>
      </c>
      <c r="Q473">
        <v>29</v>
      </c>
      <c r="R473">
        <v>29.2</v>
      </c>
      <c r="S473">
        <v>29.4</v>
      </c>
      <c r="T473">
        <v>29.6</v>
      </c>
      <c r="U473">
        <v>29.8</v>
      </c>
      <c r="V473">
        <v>30.1</v>
      </c>
      <c r="W473">
        <v>30.3</v>
      </c>
      <c r="X473">
        <v>30.5</v>
      </c>
      <c r="Y473">
        <v>30.7</v>
      </c>
      <c r="Z473">
        <v>30.9</v>
      </c>
      <c r="AA473">
        <v>31.1</v>
      </c>
      <c r="AB473">
        <v>31.3</v>
      </c>
      <c r="AC473">
        <v>31.5</v>
      </c>
      <c r="AD473">
        <v>31.7</v>
      </c>
      <c r="AE473">
        <v>31.9</v>
      </c>
      <c r="AF473">
        <v>32.1</v>
      </c>
      <c r="AG473">
        <v>32.299999999999997</v>
      </c>
      <c r="AH473">
        <v>32.5</v>
      </c>
      <c r="AI473">
        <v>32.700000000000003</v>
      </c>
      <c r="AJ473">
        <v>32.9</v>
      </c>
    </row>
    <row r="474" spans="3:36" x14ac:dyDescent="0.25">
      <c r="C474" t="s">
        <v>862</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t="s">
        <v>1013</v>
      </c>
    </row>
    <row r="475" spans="3:36" x14ac:dyDescent="0.25">
      <c r="C475" t="s">
        <v>863</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t="s">
        <v>1009</v>
      </c>
    </row>
    <row r="476" spans="3:36" x14ac:dyDescent="0.25">
      <c r="C476" t="s">
        <v>864</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row>
    <row r="477" spans="3:36" x14ac:dyDescent="0.25">
      <c r="C477" t="s">
        <v>838</v>
      </c>
      <c r="E477">
        <v>26.5</v>
      </c>
      <c r="F477">
        <v>26.8</v>
      </c>
      <c r="G477">
        <v>27</v>
      </c>
      <c r="H477">
        <v>27.2</v>
      </c>
      <c r="I477">
        <v>27.4</v>
      </c>
      <c r="J477">
        <v>27.6</v>
      </c>
      <c r="K477">
        <v>27.8</v>
      </c>
      <c r="L477">
        <v>28</v>
      </c>
      <c r="M477">
        <v>28.2</v>
      </c>
      <c r="N477">
        <v>28.4</v>
      </c>
      <c r="O477">
        <v>28.6</v>
      </c>
      <c r="P477">
        <v>28.8</v>
      </c>
      <c r="Q477">
        <v>29</v>
      </c>
      <c r="R477">
        <v>29.2</v>
      </c>
      <c r="S477">
        <v>29.4</v>
      </c>
      <c r="T477">
        <v>29.6</v>
      </c>
      <c r="U477">
        <v>29.8</v>
      </c>
      <c r="V477">
        <v>30.1</v>
      </c>
      <c r="W477">
        <v>30.3</v>
      </c>
      <c r="X477">
        <v>30.5</v>
      </c>
      <c r="Y477">
        <v>30.7</v>
      </c>
      <c r="Z477">
        <v>30.9</v>
      </c>
      <c r="AA477">
        <v>31.1</v>
      </c>
      <c r="AB477">
        <v>31.3</v>
      </c>
      <c r="AC477">
        <v>31.5</v>
      </c>
      <c r="AD477">
        <v>31.7</v>
      </c>
      <c r="AE477">
        <v>31.9</v>
      </c>
      <c r="AF477">
        <v>32.1</v>
      </c>
      <c r="AG477">
        <v>32.299999999999997</v>
      </c>
      <c r="AH477">
        <v>32.5</v>
      </c>
      <c r="AI477">
        <v>32.700000000000003</v>
      </c>
      <c r="AJ477">
        <v>32.9</v>
      </c>
    </row>
    <row r="478" spans="3:36" x14ac:dyDescent="0.25">
      <c r="C478" t="s">
        <v>996</v>
      </c>
    </row>
    <row r="479" spans="3:36" x14ac:dyDescent="0.25">
      <c r="C479" t="s">
        <v>865</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row>
    <row r="480" spans="3:36" x14ac:dyDescent="0.25">
      <c r="C480" t="s">
        <v>866</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row>
    <row r="481" spans="3:36" x14ac:dyDescent="0.25">
      <c r="C481" t="s">
        <v>996</v>
      </c>
    </row>
    <row r="482" spans="3:36" x14ac:dyDescent="0.25">
      <c r="C482" t="s">
        <v>1016</v>
      </c>
    </row>
    <row r="483" spans="3:36" x14ac:dyDescent="0.25">
      <c r="C483" t="s">
        <v>867</v>
      </c>
      <c r="E483">
        <v>90.6</v>
      </c>
      <c r="F483">
        <v>91.3</v>
      </c>
      <c r="G483">
        <v>92</v>
      </c>
      <c r="H483">
        <v>92.7</v>
      </c>
      <c r="I483">
        <v>93.4</v>
      </c>
      <c r="J483">
        <v>94.1</v>
      </c>
      <c r="K483">
        <v>94.8</v>
      </c>
      <c r="L483">
        <v>95.5</v>
      </c>
      <c r="M483">
        <v>96.2</v>
      </c>
      <c r="N483">
        <v>96.9</v>
      </c>
      <c r="O483">
        <v>97.6</v>
      </c>
      <c r="P483">
        <v>98.3</v>
      </c>
      <c r="Q483">
        <v>99</v>
      </c>
      <c r="R483">
        <v>99.7</v>
      </c>
      <c r="S483">
        <v>100.4</v>
      </c>
      <c r="T483">
        <v>101.1</v>
      </c>
      <c r="U483">
        <v>101.8</v>
      </c>
      <c r="V483">
        <v>102.6</v>
      </c>
      <c r="W483">
        <v>103.3</v>
      </c>
      <c r="X483">
        <v>104</v>
      </c>
      <c r="Y483">
        <v>104.7</v>
      </c>
      <c r="Z483">
        <v>105.4</v>
      </c>
      <c r="AA483">
        <v>106.1</v>
      </c>
      <c r="AB483">
        <v>106.8</v>
      </c>
      <c r="AC483">
        <v>107.5</v>
      </c>
      <c r="AD483">
        <v>108.2</v>
      </c>
      <c r="AE483">
        <v>108.9</v>
      </c>
      <c r="AF483">
        <v>109.6</v>
      </c>
      <c r="AG483">
        <v>110.3</v>
      </c>
      <c r="AH483">
        <v>111</v>
      </c>
      <c r="AI483">
        <v>111.7</v>
      </c>
      <c r="AJ483">
        <v>112.4</v>
      </c>
    </row>
    <row r="484" spans="3:36" x14ac:dyDescent="0.25">
      <c r="C484" t="s">
        <v>868</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t="s">
        <v>1013</v>
      </c>
    </row>
    <row r="485" spans="3:36" x14ac:dyDescent="0.25">
      <c r="C485" t="s">
        <v>869</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t="s">
        <v>1009</v>
      </c>
    </row>
    <row r="486" spans="3:36" x14ac:dyDescent="0.25">
      <c r="C486" t="s">
        <v>870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row>
    <row r="487" spans="3:36" x14ac:dyDescent="0.25">
      <c r="C487" t="s">
        <v>838</v>
      </c>
      <c r="E487">
        <v>90.6</v>
      </c>
      <c r="F487">
        <v>91.3</v>
      </c>
      <c r="G487">
        <v>92</v>
      </c>
      <c r="H487">
        <v>92.7</v>
      </c>
      <c r="I487">
        <v>93.4</v>
      </c>
      <c r="J487">
        <v>94.1</v>
      </c>
      <c r="K487">
        <v>94.8</v>
      </c>
      <c r="L487">
        <v>95.5</v>
      </c>
      <c r="M487">
        <v>96.2</v>
      </c>
      <c r="N487">
        <v>96.9</v>
      </c>
      <c r="O487">
        <v>97.6</v>
      </c>
      <c r="P487">
        <v>98.3</v>
      </c>
      <c r="Q487">
        <v>99</v>
      </c>
      <c r="R487">
        <v>99.7</v>
      </c>
      <c r="S487">
        <v>100.4</v>
      </c>
      <c r="T487">
        <v>101.1</v>
      </c>
      <c r="U487">
        <v>101.8</v>
      </c>
      <c r="V487">
        <v>102.6</v>
      </c>
      <c r="W487">
        <v>103.3</v>
      </c>
      <c r="X487">
        <v>104</v>
      </c>
      <c r="Y487">
        <v>104.7</v>
      </c>
      <c r="Z487">
        <v>105.4</v>
      </c>
      <c r="AA487">
        <v>106.1</v>
      </c>
      <c r="AB487">
        <v>106.8</v>
      </c>
      <c r="AC487">
        <v>107.5</v>
      </c>
      <c r="AD487">
        <v>108.2</v>
      </c>
      <c r="AE487">
        <v>108.9</v>
      </c>
      <c r="AF487">
        <v>109.6</v>
      </c>
      <c r="AG487">
        <v>110.3</v>
      </c>
      <c r="AH487">
        <v>111</v>
      </c>
      <c r="AI487">
        <v>111.7</v>
      </c>
      <c r="AJ487">
        <v>112.4</v>
      </c>
    </row>
    <row r="489" spans="3:36" x14ac:dyDescent="0.25">
      <c r="C489" t="s">
        <v>1022</v>
      </c>
    </row>
    <row r="490" spans="3:36" x14ac:dyDescent="0.25">
      <c r="C490" t="s">
        <v>1017</v>
      </c>
    </row>
    <row r="491" spans="3:36" x14ac:dyDescent="0.25">
      <c r="E491">
        <v>2019</v>
      </c>
      <c r="F491">
        <v>2020</v>
      </c>
      <c r="G491">
        <v>2021</v>
      </c>
      <c r="H491">
        <v>2022</v>
      </c>
      <c r="I491">
        <v>2023</v>
      </c>
      <c r="J491">
        <v>2024</v>
      </c>
      <c r="K491">
        <v>2025</v>
      </c>
      <c r="L491">
        <v>2026</v>
      </c>
      <c r="M491">
        <v>2027</v>
      </c>
      <c r="N491">
        <v>2028</v>
      </c>
      <c r="O491">
        <v>2029</v>
      </c>
      <c r="P491">
        <v>2030</v>
      </c>
      <c r="Q491">
        <v>2031</v>
      </c>
      <c r="R491">
        <v>2032</v>
      </c>
      <c r="S491">
        <v>2033</v>
      </c>
      <c r="T491">
        <v>2034</v>
      </c>
      <c r="U491">
        <v>2035</v>
      </c>
      <c r="V491">
        <v>2036</v>
      </c>
      <c r="W491">
        <v>2037</v>
      </c>
      <c r="X491">
        <v>2038</v>
      </c>
      <c r="Y491">
        <v>2039</v>
      </c>
      <c r="Z491">
        <v>2040</v>
      </c>
      <c r="AA491">
        <v>2041</v>
      </c>
      <c r="AB491">
        <v>2042</v>
      </c>
      <c r="AC491">
        <v>2043</v>
      </c>
      <c r="AD491">
        <v>2044</v>
      </c>
      <c r="AE491">
        <v>2045</v>
      </c>
      <c r="AF491">
        <v>2046</v>
      </c>
      <c r="AG491">
        <v>2047</v>
      </c>
      <c r="AH491">
        <v>2048</v>
      </c>
      <c r="AI491">
        <v>2049</v>
      </c>
      <c r="AJ491">
        <v>2050</v>
      </c>
    </row>
    <row r="492" spans="3:36" x14ac:dyDescent="0.25">
      <c r="C492" t="s">
        <v>996</v>
      </c>
    </row>
    <row r="493" spans="3:36" x14ac:dyDescent="0.25">
      <c r="C493" t="s">
        <v>1018</v>
      </c>
    </row>
    <row r="494" spans="3:36" x14ac:dyDescent="0.25">
      <c r="C494" t="s">
        <v>995</v>
      </c>
      <c r="E494">
        <v>73.174999999999997</v>
      </c>
      <c r="F494">
        <v>71.593999999999994</v>
      </c>
      <c r="G494">
        <v>73.941000000000003</v>
      </c>
      <c r="H494">
        <v>72.884</v>
      </c>
      <c r="I494">
        <v>73.418999999999997</v>
      </c>
      <c r="J494">
        <v>73.162999999999997</v>
      </c>
      <c r="K494">
        <v>72.027000000000001</v>
      </c>
      <c r="L494">
        <v>73.150999999999996</v>
      </c>
      <c r="M494">
        <v>73.019000000000005</v>
      </c>
      <c r="N494">
        <v>72.528000000000006</v>
      </c>
      <c r="O494">
        <v>72.576999999999998</v>
      </c>
      <c r="P494">
        <v>73.13</v>
      </c>
      <c r="Q494">
        <v>73.929000000000002</v>
      </c>
      <c r="R494">
        <v>75.617999999999995</v>
      </c>
      <c r="S494">
        <v>76.762</v>
      </c>
      <c r="T494">
        <v>78.677999999999997</v>
      </c>
      <c r="U494">
        <v>79.873000000000005</v>
      </c>
      <c r="V494">
        <v>80.903999999999996</v>
      </c>
      <c r="W494">
        <v>82.177999999999997</v>
      </c>
      <c r="X494">
        <v>83.457999999999998</v>
      </c>
      <c r="Y494">
        <v>84.634</v>
      </c>
      <c r="Z494">
        <v>85.578999999999994</v>
      </c>
      <c r="AA494">
        <v>86.444999999999993</v>
      </c>
      <c r="AB494">
        <v>87.230999999999995</v>
      </c>
      <c r="AC494">
        <v>88.26</v>
      </c>
      <c r="AD494">
        <v>89.424999999999997</v>
      </c>
      <c r="AE494">
        <v>90.301000000000002</v>
      </c>
      <c r="AF494">
        <v>91.159000000000006</v>
      </c>
      <c r="AG494">
        <v>91.894999999999996</v>
      </c>
      <c r="AH494">
        <v>92.417000000000002</v>
      </c>
      <c r="AI494">
        <v>92.98</v>
      </c>
      <c r="AJ494">
        <v>93.558000000000007</v>
      </c>
    </row>
    <row r="495" spans="3:36" x14ac:dyDescent="0.25">
      <c r="C495" t="s">
        <v>829</v>
      </c>
      <c r="E495">
        <v>139.983</v>
      </c>
      <c r="F495">
        <v>136.4</v>
      </c>
      <c r="G495">
        <v>138.42500000000001</v>
      </c>
      <c r="H495">
        <v>142.52500000000001</v>
      </c>
      <c r="I495">
        <v>145.56899999999999</v>
      </c>
      <c r="J495">
        <v>146.911</v>
      </c>
      <c r="K495">
        <v>142.072</v>
      </c>
      <c r="L495">
        <v>141.37899999999999</v>
      </c>
      <c r="M495">
        <v>140.26</v>
      </c>
      <c r="N495">
        <v>138.12200000000001</v>
      </c>
      <c r="O495">
        <v>136.78800000000001</v>
      </c>
      <c r="P495">
        <v>135.911</v>
      </c>
      <c r="Q495">
        <v>134.93700000000001</v>
      </c>
      <c r="R495">
        <v>134.46700000000001</v>
      </c>
      <c r="S495">
        <v>133.185</v>
      </c>
      <c r="T495">
        <v>132.21299999999999</v>
      </c>
      <c r="U495">
        <v>130.59299999999999</v>
      </c>
      <c r="V495">
        <v>128.874</v>
      </c>
      <c r="W495">
        <v>127.673</v>
      </c>
      <c r="X495">
        <v>126.93600000000001</v>
      </c>
      <c r="Y495">
        <v>126.99</v>
      </c>
      <c r="Z495">
        <v>127.456</v>
      </c>
      <c r="AA495">
        <v>127.83499999999999</v>
      </c>
      <c r="AB495">
        <v>128.25299999999999</v>
      </c>
      <c r="AC495">
        <v>128.84200000000001</v>
      </c>
      <c r="AD495">
        <v>129.696</v>
      </c>
      <c r="AE495">
        <v>130.47</v>
      </c>
      <c r="AF495">
        <v>131.38399999999999</v>
      </c>
      <c r="AG495">
        <v>132.52000000000001</v>
      </c>
      <c r="AH495">
        <v>133.547</v>
      </c>
      <c r="AI495">
        <v>134.76499999999999</v>
      </c>
      <c r="AJ495">
        <v>136.05500000000001</v>
      </c>
    </row>
    <row r="496" spans="3:36" x14ac:dyDescent="0.25">
      <c r="C496" t="s">
        <v>996</v>
      </c>
    </row>
    <row r="497" spans="1:36" x14ac:dyDescent="0.25">
      <c r="C497" t="s">
        <v>997</v>
      </c>
    </row>
    <row r="498" spans="1:36" x14ac:dyDescent="0.25">
      <c r="A498" t="s">
        <v>102</v>
      </c>
      <c r="B498" t="s">
        <v>771</v>
      </c>
      <c r="C498" t="s">
        <v>55</v>
      </c>
      <c r="E498">
        <v>118.85599999999999</v>
      </c>
      <c r="F498">
        <v>112.93300000000001</v>
      </c>
      <c r="G498">
        <v>114.31</v>
      </c>
      <c r="H498">
        <v>116.88200000000001</v>
      </c>
      <c r="I498">
        <v>119.482</v>
      </c>
      <c r="J498">
        <v>120.666</v>
      </c>
      <c r="K498">
        <v>119.35</v>
      </c>
      <c r="L498">
        <v>120.494</v>
      </c>
      <c r="M498">
        <v>119.95399999999999</v>
      </c>
      <c r="N498">
        <v>119.214</v>
      </c>
      <c r="O498">
        <v>119.164</v>
      </c>
      <c r="P498">
        <v>119.69</v>
      </c>
      <c r="Q498">
        <v>120.477</v>
      </c>
      <c r="R498">
        <v>122.718</v>
      </c>
      <c r="S498">
        <v>124.261</v>
      </c>
      <c r="T498">
        <v>127.041</v>
      </c>
      <c r="U498">
        <v>128.93299999999999</v>
      </c>
      <c r="V498">
        <v>130.44399999999999</v>
      </c>
      <c r="W498">
        <v>132.446</v>
      </c>
      <c r="X498">
        <v>134.584</v>
      </c>
      <c r="Y498">
        <v>136.38300000000001</v>
      </c>
      <c r="Z498">
        <v>137.91900000000001</v>
      </c>
      <c r="AA498">
        <v>139.364</v>
      </c>
      <c r="AB498">
        <v>140.63999999999999</v>
      </c>
      <c r="AC498">
        <v>142.30000000000001</v>
      </c>
      <c r="AD498">
        <v>144.19200000000001</v>
      </c>
      <c r="AE498">
        <v>145.65600000000001</v>
      </c>
      <c r="AF498">
        <v>147.065</v>
      </c>
      <c r="AG498">
        <v>148.30000000000001</v>
      </c>
      <c r="AH498">
        <v>149.209</v>
      </c>
      <c r="AI498">
        <v>150.21299999999999</v>
      </c>
      <c r="AJ498">
        <v>151.27099999999999</v>
      </c>
    </row>
    <row r="499" spans="1:36" x14ac:dyDescent="0.25">
      <c r="A499" t="s">
        <v>102</v>
      </c>
      <c r="C499" t="s">
        <v>830</v>
      </c>
      <c r="E499">
        <v>226.905</v>
      </c>
      <c r="F499">
        <v>216.95400000000001</v>
      </c>
      <c r="G499">
        <v>227.13900000000001</v>
      </c>
      <c r="H499">
        <v>230.36600000000001</v>
      </c>
      <c r="I499">
        <v>225.75899999999999</v>
      </c>
      <c r="J499">
        <v>223.762</v>
      </c>
      <c r="K499">
        <v>223.24299999999999</v>
      </c>
      <c r="L499">
        <v>226.33600000000001</v>
      </c>
      <c r="M499">
        <v>226.87700000000001</v>
      </c>
      <c r="N499">
        <v>227.03399999999999</v>
      </c>
      <c r="O499">
        <v>228.096</v>
      </c>
      <c r="P499">
        <v>229.77</v>
      </c>
      <c r="Q499">
        <v>231.577</v>
      </c>
      <c r="R499">
        <v>235.19800000000001</v>
      </c>
      <c r="S499">
        <v>237.46899999999999</v>
      </c>
      <c r="T499">
        <v>241.09800000000001</v>
      </c>
      <c r="U499">
        <v>243.089</v>
      </c>
      <c r="V499">
        <v>244.25200000000001</v>
      </c>
      <c r="W499">
        <v>246.01499999999999</v>
      </c>
      <c r="X499">
        <v>247.99700000000001</v>
      </c>
      <c r="Y499">
        <v>249.56299999999999</v>
      </c>
      <c r="Z499">
        <v>250.72300000000001</v>
      </c>
      <c r="AA499">
        <v>251.708</v>
      </c>
      <c r="AB499">
        <v>252.43</v>
      </c>
      <c r="AC499">
        <v>253.61600000000001</v>
      </c>
      <c r="AD499">
        <v>255.107</v>
      </c>
      <c r="AE499">
        <v>256.05200000000002</v>
      </c>
      <c r="AF499">
        <v>256.92200000000003</v>
      </c>
      <c r="AG499">
        <v>257.61599999999999</v>
      </c>
      <c r="AH499">
        <v>257.90699999999998</v>
      </c>
      <c r="AI499">
        <v>258.32799999999997</v>
      </c>
      <c r="AJ499">
        <v>258.81900000000002</v>
      </c>
    </row>
    <row r="500" spans="1:36" x14ac:dyDescent="0.25">
      <c r="A500" t="s">
        <v>102</v>
      </c>
      <c r="C500" t="s">
        <v>831</v>
      </c>
      <c r="E500">
        <v>12.134</v>
      </c>
      <c r="F500">
        <v>11.938000000000001</v>
      </c>
      <c r="G500">
        <v>10.164999999999999</v>
      </c>
      <c r="H500">
        <v>10.186999999999999</v>
      </c>
      <c r="I500">
        <v>12.247999999999999</v>
      </c>
      <c r="J500">
        <v>12.114000000000001</v>
      </c>
      <c r="K500">
        <v>12.186999999999999</v>
      </c>
      <c r="L500">
        <v>12.26</v>
      </c>
      <c r="M500">
        <v>12.33</v>
      </c>
      <c r="N500">
        <v>12.396000000000001</v>
      </c>
      <c r="O500">
        <v>12.458</v>
      </c>
      <c r="P500">
        <v>12.513</v>
      </c>
      <c r="Q500">
        <v>12.561999999999999</v>
      </c>
      <c r="R500">
        <v>12.603</v>
      </c>
      <c r="S500">
        <v>12.635999999999999</v>
      </c>
      <c r="T500">
        <v>12.66</v>
      </c>
      <c r="U500">
        <v>12.673999999999999</v>
      </c>
      <c r="V500">
        <v>12.679</v>
      </c>
      <c r="W500">
        <v>12.679</v>
      </c>
      <c r="X500">
        <v>12.679</v>
      </c>
      <c r="Y500">
        <v>12.679</v>
      </c>
      <c r="Z500">
        <v>12.679</v>
      </c>
      <c r="AA500">
        <v>12.679</v>
      </c>
      <c r="AB500">
        <v>12.679</v>
      </c>
      <c r="AC500">
        <v>12.679</v>
      </c>
      <c r="AD500">
        <v>12.679</v>
      </c>
      <c r="AE500">
        <v>12.679</v>
      </c>
      <c r="AF500">
        <v>12.679</v>
      </c>
      <c r="AG500">
        <v>12.679</v>
      </c>
      <c r="AH500">
        <v>12.679</v>
      </c>
      <c r="AI500">
        <v>12.679</v>
      </c>
      <c r="AJ500">
        <v>12.679</v>
      </c>
    </row>
    <row r="501" spans="1:36" x14ac:dyDescent="0.25">
      <c r="A501" t="s">
        <v>102</v>
      </c>
      <c r="B501" t="s">
        <v>773</v>
      </c>
      <c r="C501" t="s">
        <v>832</v>
      </c>
      <c r="E501">
        <v>239.03899999999999</v>
      </c>
      <c r="F501">
        <v>228.892</v>
      </c>
      <c r="G501">
        <v>237.304</v>
      </c>
      <c r="H501">
        <v>240.553</v>
      </c>
      <c r="I501">
        <v>238.006</v>
      </c>
      <c r="J501">
        <v>235.875</v>
      </c>
      <c r="K501">
        <v>235.43</v>
      </c>
      <c r="L501">
        <v>238.596</v>
      </c>
      <c r="M501">
        <v>239.20699999999999</v>
      </c>
      <c r="N501">
        <v>239.43</v>
      </c>
      <c r="O501">
        <v>240.554</v>
      </c>
      <c r="P501">
        <v>242.28399999999999</v>
      </c>
      <c r="Q501">
        <v>244.13900000000001</v>
      </c>
      <c r="R501">
        <v>247.80199999999999</v>
      </c>
      <c r="S501">
        <v>250.10499999999999</v>
      </c>
      <c r="T501">
        <v>253.75800000000001</v>
      </c>
      <c r="U501">
        <v>255.76300000000001</v>
      </c>
      <c r="V501">
        <v>256.93099999999998</v>
      </c>
      <c r="W501">
        <v>258.69400000000002</v>
      </c>
      <c r="X501">
        <v>260.67599999999999</v>
      </c>
      <c r="Y501">
        <v>262.24200000000002</v>
      </c>
      <c r="Z501">
        <v>263.40199999999999</v>
      </c>
      <c r="AA501">
        <v>264.387</v>
      </c>
      <c r="AB501">
        <v>265.10899999999998</v>
      </c>
      <c r="AC501">
        <v>266.29500000000002</v>
      </c>
      <c r="AD501">
        <v>267.786</v>
      </c>
      <c r="AE501">
        <v>268.73099999999999</v>
      </c>
      <c r="AF501">
        <v>269.601</v>
      </c>
      <c r="AG501">
        <v>270.29500000000002</v>
      </c>
      <c r="AH501">
        <v>270.58600000000001</v>
      </c>
      <c r="AI501">
        <v>271.00700000000001</v>
      </c>
      <c r="AJ501">
        <v>271.49799999999999</v>
      </c>
    </row>
    <row r="502" spans="1:36" x14ac:dyDescent="0.25">
      <c r="A502" t="s">
        <v>102</v>
      </c>
      <c r="B502" t="s">
        <v>772</v>
      </c>
      <c r="C502" t="s">
        <v>846</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row>
    <row r="503" spans="1:36" x14ac:dyDescent="0.25">
      <c r="A503" t="s">
        <v>102</v>
      </c>
      <c r="B503" t="s">
        <v>987</v>
      </c>
      <c r="C503" t="s">
        <v>64</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row>
    <row r="504" spans="1:36" x14ac:dyDescent="0.25">
      <c r="A504" t="s">
        <v>102</v>
      </c>
      <c r="B504" t="s">
        <v>774</v>
      </c>
      <c r="C504" t="s">
        <v>833</v>
      </c>
      <c r="E504">
        <v>119.514</v>
      </c>
      <c r="F504">
        <v>101.80800000000001</v>
      </c>
      <c r="G504">
        <v>114.032</v>
      </c>
      <c r="H504">
        <v>119.452</v>
      </c>
      <c r="I504">
        <v>119.92400000000001</v>
      </c>
      <c r="J504">
        <v>114.586</v>
      </c>
      <c r="K504">
        <v>113.828</v>
      </c>
      <c r="L504">
        <v>115.746</v>
      </c>
      <c r="M504">
        <v>115.678</v>
      </c>
      <c r="N504">
        <v>115.614</v>
      </c>
      <c r="O504">
        <v>116.14700000000001</v>
      </c>
      <c r="P504">
        <v>117.08499999999999</v>
      </c>
      <c r="Q504">
        <v>118.35899999999999</v>
      </c>
      <c r="R504">
        <v>120.79600000000001</v>
      </c>
      <c r="S504">
        <v>122.289</v>
      </c>
      <c r="T504">
        <v>124.98399999999999</v>
      </c>
      <c r="U504">
        <v>126.7</v>
      </c>
      <c r="V504">
        <v>127.76900000000001</v>
      </c>
      <c r="W504">
        <v>129.39500000000001</v>
      </c>
      <c r="X504">
        <v>131.10599999999999</v>
      </c>
      <c r="Y504">
        <v>132.26900000000001</v>
      </c>
      <c r="Z504">
        <v>133.447</v>
      </c>
      <c r="AA504">
        <v>134.53200000000001</v>
      </c>
      <c r="AB504">
        <v>135.00700000000001</v>
      </c>
      <c r="AC504">
        <v>136.31</v>
      </c>
      <c r="AD504">
        <v>137.804</v>
      </c>
      <c r="AE504">
        <v>138.249</v>
      </c>
      <c r="AF504">
        <v>139.30500000000001</v>
      </c>
      <c r="AG504">
        <v>140.197</v>
      </c>
      <c r="AH504">
        <v>140.137</v>
      </c>
      <c r="AI504">
        <v>140.81299999999999</v>
      </c>
      <c r="AJ504">
        <v>141.52799999999999</v>
      </c>
    </row>
    <row r="505" spans="1:36" x14ac:dyDescent="0.25">
      <c r="A505" t="s">
        <v>102</v>
      </c>
      <c r="B505" t="s">
        <v>774</v>
      </c>
      <c r="C505" t="s">
        <v>62</v>
      </c>
      <c r="E505">
        <v>9.1159999999999997</v>
      </c>
      <c r="F505">
        <v>8.8279999999999994</v>
      </c>
      <c r="G505">
        <v>8.8019999999999996</v>
      </c>
      <c r="H505">
        <v>9.5370000000000008</v>
      </c>
      <c r="I505">
        <v>9.5449999999999999</v>
      </c>
      <c r="J505">
        <v>9.1720000000000006</v>
      </c>
      <c r="K505">
        <v>9.0839999999999996</v>
      </c>
      <c r="L505">
        <v>9.2230000000000008</v>
      </c>
      <c r="M505">
        <v>9.2279999999999998</v>
      </c>
      <c r="N505">
        <v>9.2050000000000001</v>
      </c>
      <c r="O505">
        <v>9.2349999999999994</v>
      </c>
      <c r="P505">
        <v>9.3130000000000006</v>
      </c>
      <c r="Q505">
        <v>9.4090000000000007</v>
      </c>
      <c r="R505">
        <v>9.6039999999999992</v>
      </c>
      <c r="S505">
        <v>9.7370000000000001</v>
      </c>
      <c r="T505">
        <v>9.9570000000000007</v>
      </c>
      <c r="U505">
        <v>10.097</v>
      </c>
      <c r="V505">
        <v>10.210000000000001</v>
      </c>
      <c r="W505">
        <v>10.35</v>
      </c>
      <c r="X505">
        <v>10.496</v>
      </c>
      <c r="Y505">
        <v>10.625</v>
      </c>
      <c r="Z505">
        <v>10.728</v>
      </c>
      <c r="AA505">
        <v>10.823</v>
      </c>
      <c r="AB505">
        <v>10.909000000000001</v>
      </c>
      <c r="AC505">
        <v>11.023</v>
      </c>
      <c r="AD505">
        <v>11.154</v>
      </c>
      <c r="AE505">
        <v>11.252000000000001</v>
      </c>
      <c r="AF505">
        <v>11.347</v>
      </c>
      <c r="AG505">
        <v>11.428000000000001</v>
      </c>
      <c r="AH505">
        <v>11.484999999999999</v>
      </c>
      <c r="AI505">
        <v>11.548999999999999</v>
      </c>
      <c r="AJ505">
        <v>11.616</v>
      </c>
    </row>
    <row r="506" spans="1:36" x14ac:dyDescent="0.25">
      <c r="A506" t="s">
        <v>102</v>
      </c>
      <c r="B506" t="s">
        <v>987</v>
      </c>
      <c r="C506" t="s">
        <v>40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row>
    <row r="507" spans="1:36" x14ac:dyDescent="0.25">
      <c r="C507" t="s">
        <v>838</v>
      </c>
      <c r="E507">
        <v>486.524</v>
      </c>
      <c r="F507">
        <v>452.46100000000001</v>
      </c>
      <c r="G507">
        <v>474.447</v>
      </c>
      <c r="H507">
        <v>486.42399999999998</v>
      </c>
      <c r="I507">
        <v>486.95800000000003</v>
      </c>
      <c r="J507">
        <v>480.29899999999998</v>
      </c>
      <c r="K507">
        <v>477.69099999999997</v>
      </c>
      <c r="L507">
        <v>484.06</v>
      </c>
      <c r="M507">
        <v>484.06599999999997</v>
      </c>
      <c r="N507">
        <v>483.46300000000002</v>
      </c>
      <c r="O507">
        <v>485.1</v>
      </c>
      <c r="P507">
        <v>488.37200000000001</v>
      </c>
      <c r="Q507">
        <v>492.38499999999999</v>
      </c>
      <c r="R507">
        <v>500.91899999999998</v>
      </c>
      <c r="S507">
        <v>506.392</v>
      </c>
      <c r="T507">
        <v>515.74</v>
      </c>
      <c r="U507">
        <v>521.49300000000005</v>
      </c>
      <c r="V507">
        <v>525.35400000000004</v>
      </c>
      <c r="W507">
        <v>530.88499999999999</v>
      </c>
      <c r="X507">
        <v>536.86099999999999</v>
      </c>
      <c r="Y507">
        <v>541.51800000000003</v>
      </c>
      <c r="Z507">
        <v>545.49599999999998</v>
      </c>
      <c r="AA507">
        <v>549.10699999999997</v>
      </c>
      <c r="AB507">
        <v>551.66499999999996</v>
      </c>
      <c r="AC507">
        <v>555.928</v>
      </c>
      <c r="AD507">
        <v>560.93499999999995</v>
      </c>
      <c r="AE507">
        <v>563.88800000000003</v>
      </c>
      <c r="AF507">
        <v>567.31799999999998</v>
      </c>
      <c r="AG507">
        <v>570.22</v>
      </c>
      <c r="AH507">
        <v>571.41800000000001</v>
      </c>
      <c r="AI507">
        <v>573.58299999999997</v>
      </c>
      <c r="AJ507">
        <v>575.91200000000003</v>
      </c>
    </row>
    <row r="508" spans="1:36" x14ac:dyDescent="0.25">
      <c r="C508" t="s">
        <v>996</v>
      </c>
    </row>
    <row r="509" spans="1:36" x14ac:dyDescent="0.25">
      <c r="C509" t="s">
        <v>1019</v>
      </c>
    </row>
    <row r="510" spans="1:36" x14ac:dyDescent="0.25">
      <c r="C510" t="s">
        <v>55</v>
      </c>
      <c r="E510">
        <v>1.6240000000000001</v>
      </c>
      <c r="F510">
        <v>1.577</v>
      </c>
      <c r="G510">
        <v>1.546</v>
      </c>
      <c r="H510">
        <v>1.6040000000000001</v>
      </c>
      <c r="I510">
        <v>1.627</v>
      </c>
      <c r="J510">
        <v>1.649</v>
      </c>
      <c r="K510">
        <v>1.657</v>
      </c>
      <c r="L510">
        <v>1.647</v>
      </c>
      <c r="M510">
        <v>1.643</v>
      </c>
      <c r="N510">
        <v>1.6439999999999999</v>
      </c>
      <c r="O510">
        <v>1.6419999999999999</v>
      </c>
      <c r="P510">
        <v>1.637</v>
      </c>
      <c r="Q510">
        <v>1.63</v>
      </c>
      <c r="R510">
        <v>1.623</v>
      </c>
      <c r="S510">
        <v>1.619</v>
      </c>
      <c r="T510">
        <v>1.615</v>
      </c>
      <c r="U510">
        <v>1.6140000000000001</v>
      </c>
      <c r="V510">
        <v>1.6120000000000001</v>
      </c>
      <c r="W510">
        <v>1.6120000000000001</v>
      </c>
      <c r="X510">
        <v>1.613</v>
      </c>
      <c r="Y510">
        <v>1.611</v>
      </c>
      <c r="Z510">
        <v>1.6120000000000001</v>
      </c>
      <c r="AA510">
        <v>1.6120000000000001</v>
      </c>
      <c r="AB510">
        <v>1.6120000000000001</v>
      </c>
      <c r="AC510">
        <v>1.6120000000000001</v>
      </c>
      <c r="AD510">
        <v>1.6120000000000001</v>
      </c>
      <c r="AE510">
        <v>1.613</v>
      </c>
      <c r="AF510">
        <v>1.613</v>
      </c>
      <c r="AG510">
        <v>1.6140000000000001</v>
      </c>
      <c r="AH510">
        <v>1.615</v>
      </c>
      <c r="AI510">
        <v>1.6160000000000001</v>
      </c>
      <c r="AJ510">
        <v>1.617</v>
      </c>
    </row>
    <row r="511" spans="1:36" x14ac:dyDescent="0.25">
      <c r="C511" t="s">
        <v>830</v>
      </c>
      <c r="E511">
        <v>3.101</v>
      </c>
      <c r="F511">
        <v>3.03</v>
      </c>
      <c r="G511">
        <v>3.0720000000000001</v>
      </c>
      <c r="H511">
        <v>3.161</v>
      </c>
      <c r="I511">
        <v>3.0750000000000002</v>
      </c>
      <c r="J511">
        <v>3.0579999999999998</v>
      </c>
      <c r="K511">
        <v>3.0990000000000002</v>
      </c>
      <c r="L511">
        <v>3.0939999999999999</v>
      </c>
      <c r="M511">
        <v>3.1070000000000002</v>
      </c>
      <c r="N511">
        <v>3.13</v>
      </c>
      <c r="O511">
        <v>3.1429999999999998</v>
      </c>
      <c r="P511">
        <v>3.1419999999999999</v>
      </c>
      <c r="Q511">
        <v>3.1320000000000001</v>
      </c>
      <c r="R511">
        <v>3.11</v>
      </c>
      <c r="S511">
        <v>3.0939999999999999</v>
      </c>
      <c r="T511">
        <v>3.0640000000000001</v>
      </c>
      <c r="U511">
        <v>3.0430000000000001</v>
      </c>
      <c r="V511">
        <v>3.0190000000000001</v>
      </c>
      <c r="W511">
        <v>2.9940000000000002</v>
      </c>
      <c r="X511">
        <v>2.972</v>
      </c>
      <c r="Y511">
        <v>2.9489999999999998</v>
      </c>
      <c r="Z511">
        <v>2.93</v>
      </c>
      <c r="AA511">
        <v>2.9119999999999999</v>
      </c>
      <c r="AB511">
        <v>2.8940000000000001</v>
      </c>
      <c r="AC511">
        <v>2.8740000000000001</v>
      </c>
      <c r="AD511">
        <v>2.8530000000000002</v>
      </c>
      <c r="AE511">
        <v>2.8359999999999999</v>
      </c>
      <c r="AF511">
        <v>2.8180000000000001</v>
      </c>
      <c r="AG511">
        <v>2.8029999999999999</v>
      </c>
      <c r="AH511">
        <v>2.7909999999999999</v>
      </c>
      <c r="AI511">
        <v>2.778</v>
      </c>
      <c r="AJ511">
        <v>2.766</v>
      </c>
    </row>
    <row r="512" spans="1:36" x14ac:dyDescent="0.25">
      <c r="C512" t="s">
        <v>831</v>
      </c>
      <c r="E512">
        <v>0.16600000000000001</v>
      </c>
      <c r="F512">
        <v>0.16700000000000001</v>
      </c>
      <c r="G512">
        <v>0.13700000000000001</v>
      </c>
      <c r="H512">
        <v>0.14000000000000001</v>
      </c>
      <c r="I512">
        <v>0.16700000000000001</v>
      </c>
      <c r="J512">
        <v>0.16600000000000001</v>
      </c>
      <c r="K512">
        <v>0.16900000000000001</v>
      </c>
      <c r="L512">
        <v>0.16800000000000001</v>
      </c>
      <c r="M512">
        <v>0.16900000000000001</v>
      </c>
      <c r="N512">
        <v>0.17100000000000001</v>
      </c>
      <c r="O512">
        <v>0.17199999999999999</v>
      </c>
      <c r="P512">
        <v>0.17100000000000001</v>
      </c>
      <c r="Q512">
        <v>0.17</v>
      </c>
      <c r="R512">
        <v>0.16700000000000001</v>
      </c>
      <c r="S512">
        <v>0.16500000000000001</v>
      </c>
      <c r="T512">
        <v>0.161</v>
      </c>
      <c r="U512">
        <v>0.159</v>
      </c>
      <c r="V512">
        <v>0.157</v>
      </c>
      <c r="W512">
        <v>0.154</v>
      </c>
      <c r="X512">
        <v>0.152</v>
      </c>
      <c r="Y512">
        <v>0.15</v>
      </c>
      <c r="Z512">
        <v>0.14799999999999999</v>
      </c>
      <c r="AA512">
        <v>0.14699999999999999</v>
      </c>
      <c r="AB512">
        <v>0.14499999999999999</v>
      </c>
      <c r="AC512">
        <v>0.14399999999999999</v>
      </c>
      <c r="AD512">
        <v>0.14199999999999999</v>
      </c>
      <c r="AE512">
        <v>0.14000000000000001</v>
      </c>
      <c r="AF512">
        <v>0.13900000000000001</v>
      </c>
      <c r="AG512">
        <v>0.13800000000000001</v>
      </c>
      <c r="AH512">
        <v>0.13700000000000001</v>
      </c>
      <c r="AI512">
        <v>0.13600000000000001</v>
      </c>
      <c r="AJ512">
        <v>0.13600000000000001</v>
      </c>
    </row>
    <row r="513" spans="3:36" x14ac:dyDescent="0.25">
      <c r="C513" t="s">
        <v>846</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row>
    <row r="514" spans="3:36" x14ac:dyDescent="0.25">
      <c r="C514" t="s">
        <v>64</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row>
    <row r="515" spans="3:36" x14ac:dyDescent="0.25">
      <c r="C515" t="s">
        <v>833</v>
      </c>
      <c r="E515">
        <v>1.633</v>
      </c>
      <c r="F515">
        <v>1.4219999999999999</v>
      </c>
      <c r="G515">
        <v>1.542</v>
      </c>
      <c r="H515">
        <v>1.639</v>
      </c>
      <c r="I515">
        <v>1.633</v>
      </c>
      <c r="J515">
        <v>1.5660000000000001</v>
      </c>
      <c r="K515">
        <v>1.58</v>
      </c>
      <c r="L515">
        <v>1.5820000000000001</v>
      </c>
      <c r="M515">
        <v>1.5840000000000001</v>
      </c>
      <c r="N515">
        <v>1.5940000000000001</v>
      </c>
      <c r="O515">
        <v>1.6</v>
      </c>
      <c r="P515">
        <v>1.601</v>
      </c>
      <c r="Q515">
        <v>1.601</v>
      </c>
      <c r="R515">
        <v>1.597</v>
      </c>
      <c r="S515">
        <v>1.593</v>
      </c>
      <c r="T515">
        <v>1.589</v>
      </c>
      <c r="U515">
        <v>1.5860000000000001</v>
      </c>
      <c r="V515">
        <v>1.579</v>
      </c>
      <c r="W515">
        <v>1.575</v>
      </c>
      <c r="X515">
        <v>1.571</v>
      </c>
      <c r="Y515">
        <v>1.5629999999999999</v>
      </c>
      <c r="Z515">
        <v>1.5589999999999999</v>
      </c>
      <c r="AA515">
        <v>1.556</v>
      </c>
      <c r="AB515">
        <v>1.548</v>
      </c>
      <c r="AC515">
        <v>1.544</v>
      </c>
      <c r="AD515">
        <v>1.5409999999999999</v>
      </c>
      <c r="AE515">
        <v>1.5309999999999999</v>
      </c>
      <c r="AF515">
        <v>1.528</v>
      </c>
      <c r="AG515">
        <v>1.526</v>
      </c>
      <c r="AH515">
        <v>1.516</v>
      </c>
      <c r="AI515">
        <v>1.514</v>
      </c>
      <c r="AJ515">
        <v>1.5129999999999999</v>
      </c>
    </row>
    <row r="516" spans="3:36" x14ac:dyDescent="0.25">
      <c r="C516" t="s">
        <v>62</v>
      </c>
      <c r="E516">
        <v>0.125</v>
      </c>
      <c r="F516">
        <v>0.123</v>
      </c>
      <c r="G516">
        <v>0.11899999999999999</v>
      </c>
      <c r="H516">
        <v>0.13100000000000001</v>
      </c>
      <c r="I516">
        <v>0.13</v>
      </c>
      <c r="J516">
        <v>0.125</v>
      </c>
      <c r="K516">
        <v>0.126</v>
      </c>
      <c r="L516">
        <v>0.126</v>
      </c>
      <c r="M516">
        <v>0.126</v>
      </c>
      <c r="N516">
        <v>0.127</v>
      </c>
      <c r="O516">
        <v>0.127</v>
      </c>
      <c r="P516">
        <v>0.127</v>
      </c>
      <c r="Q516">
        <v>0.127</v>
      </c>
      <c r="R516">
        <v>0.127</v>
      </c>
      <c r="S516">
        <v>0.127</v>
      </c>
      <c r="T516">
        <v>0.127</v>
      </c>
      <c r="U516">
        <v>0.126</v>
      </c>
      <c r="V516">
        <v>0.126</v>
      </c>
      <c r="W516">
        <v>0.126</v>
      </c>
      <c r="X516">
        <v>0.126</v>
      </c>
      <c r="Y516">
        <v>0.126</v>
      </c>
      <c r="Z516">
        <v>0.125</v>
      </c>
      <c r="AA516">
        <v>0.125</v>
      </c>
      <c r="AB516">
        <v>0.125</v>
      </c>
      <c r="AC516">
        <v>0.125</v>
      </c>
      <c r="AD516">
        <v>0.125</v>
      </c>
      <c r="AE516">
        <v>0.125</v>
      </c>
      <c r="AF516">
        <v>0.124</v>
      </c>
      <c r="AG516">
        <v>0.124</v>
      </c>
      <c r="AH516">
        <v>0.124</v>
      </c>
      <c r="AI516">
        <v>0.124</v>
      </c>
      <c r="AJ516">
        <v>0.124</v>
      </c>
    </row>
    <row r="517" spans="3:36" x14ac:dyDescent="0.25">
      <c r="C517" t="s">
        <v>40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row>
    <row r="518" spans="3:36" x14ac:dyDescent="0.25">
      <c r="C518" t="s">
        <v>996</v>
      </c>
    </row>
    <row r="519" spans="3:36" x14ac:dyDescent="0.25">
      <c r="C519" t="s">
        <v>998</v>
      </c>
    </row>
    <row r="520" spans="3:36" x14ac:dyDescent="0.25">
      <c r="C520" t="s">
        <v>996</v>
      </c>
    </row>
    <row r="521" spans="3:36" x14ac:dyDescent="0.25">
      <c r="C521" t="s">
        <v>999</v>
      </c>
    </row>
    <row r="522" spans="3:36" x14ac:dyDescent="0.25">
      <c r="C522" t="s">
        <v>70</v>
      </c>
      <c r="E522">
        <v>120.39100000000001</v>
      </c>
      <c r="F522">
        <v>114.446</v>
      </c>
      <c r="G522">
        <v>115.822</v>
      </c>
      <c r="H522">
        <v>118.392</v>
      </c>
      <c r="I522">
        <v>121.087</v>
      </c>
      <c r="J522">
        <v>122.298</v>
      </c>
      <c r="K522">
        <v>120.97799999999999</v>
      </c>
      <c r="L522">
        <v>122.11799999999999</v>
      </c>
      <c r="M522">
        <v>121.57299999999999</v>
      </c>
      <c r="N522">
        <v>120.82899999999999</v>
      </c>
      <c r="O522">
        <v>120.776</v>
      </c>
      <c r="P522">
        <v>121.298</v>
      </c>
      <c r="Q522">
        <v>122.08199999999999</v>
      </c>
      <c r="R522">
        <v>124.32</v>
      </c>
      <c r="S522">
        <v>125.86199999999999</v>
      </c>
      <c r="T522">
        <v>128.63999999999999</v>
      </c>
      <c r="U522">
        <v>130.53100000000001</v>
      </c>
      <c r="V522">
        <v>132.042</v>
      </c>
      <c r="W522">
        <v>134.04400000000001</v>
      </c>
      <c r="X522">
        <v>136.18199999999999</v>
      </c>
      <c r="Y522">
        <v>137.98099999999999</v>
      </c>
      <c r="Z522">
        <v>139.517</v>
      </c>
      <c r="AA522">
        <v>140.96199999999999</v>
      </c>
      <c r="AB522">
        <v>142.238</v>
      </c>
      <c r="AC522">
        <v>143.898</v>
      </c>
      <c r="AD522">
        <v>145.79</v>
      </c>
      <c r="AE522">
        <v>147.25399999999999</v>
      </c>
      <c r="AF522">
        <v>148.66300000000001</v>
      </c>
      <c r="AG522">
        <v>149.898</v>
      </c>
      <c r="AH522">
        <v>150.80699999999999</v>
      </c>
      <c r="AI522">
        <v>151.81100000000001</v>
      </c>
      <c r="AJ522">
        <v>152.869</v>
      </c>
    </row>
    <row r="523" spans="3:36" x14ac:dyDescent="0.25">
      <c r="C523" t="s">
        <v>840</v>
      </c>
      <c r="E523">
        <v>226.905</v>
      </c>
      <c r="F523">
        <v>216.95400000000001</v>
      </c>
      <c r="G523">
        <v>227.13900000000001</v>
      </c>
      <c r="H523">
        <v>230.36600000000001</v>
      </c>
      <c r="I523">
        <v>225.75899999999999</v>
      </c>
      <c r="J523">
        <v>223.762</v>
      </c>
      <c r="K523">
        <v>223.24299999999999</v>
      </c>
      <c r="L523">
        <v>226.33600000000001</v>
      </c>
      <c r="M523">
        <v>226.87700000000001</v>
      </c>
      <c r="N523">
        <v>227.03399999999999</v>
      </c>
      <c r="O523">
        <v>228.096</v>
      </c>
      <c r="P523">
        <v>229.77</v>
      </c>
      <c r="Q523">
        <v>231.577</v>
      </c>
      <c r="R523">
        <v>235.19800000000001</v>
      </c>
      <c r="S523">
        <v>237.46899999999999</v>
      </c>
      <c r="T523">
        <v>241.09800000000001</v>
      </c>
      <c r="U523">
        <v>243.089</v>
      </c>
      <c r="V523">
        <v>244.25200000000001</v>
      </c>
      <c r="W523">
        <v>246.01499999999999</v>
      </c>
      <c r="X523">
        <v>247.99700000000001</v>
      </c>
      <c r="Y523">
        <v>249.56299999999999</v>
      </c>
      <c r="Z523">
        <v>250.72300000000001</v>
      </c>
      <c r="AA523">
        <v>251.708</v>
      </c>
      <c r="AB523">
        <v>252.43</v>
      </c>
      <c r="AC523">
        <v>253.61600000000001</v>
      </c>
      <c r="AD523">
        <v>255.107</v>
      </c>
      <c r="AE523">
        <v>256.05200000000002</v>
      </c>
      <c r="AF523">
        <v>256.92200000000003</v>
      </c>
      <c r="AG523">
        <v>257.61599999999999</v>
      </c>
      <c r="AH523">
        <v>257.90699999999998</v>
      </c>
      <c r="AI523">
        <v>258.32799999999997</v>
      </c>
      <c r="AJ523">
        <v>258.81900000000002</v>
      </c>
    </row>
    <row r="524" spans="3:36" x14ac:dyDescent="0.25">
      <c r="C524" t="s">
        <v>841</v>
      </c>
      <c r="E524">
        <v>119.514</v>
      </c>
      <c r="F524">
        <v>101.80800000000001</v>
      </c>
      <c r="G524">
        <v>114.032</v>
      </c>
      <c r="H524">
        <v>119.452</v>
      </c>
      <c r="I524">
        <v>119.92400000000001</v>
      </c>
      <c r="J524">
        <v>114.586</v>
      </c>
      <c r="K524">
        <v>113.828</v>
      </c>
      <c r="L524">
        <v>115.746</v>
      </c>
      <c r="M524">
        <v>115.678</v>
      </c>
      <c r="N524">
        <v>115.614</v>
      </c>
      <c r="O524">
        <v>116.14700000000001</v>
      </c>
      <c r="P524">
        <v>117.08499999999999</v>
      </c>
      <c r="Q524">
        <v>118.35899999999999</v>
      </c>
      <c r="R524">
        <v>120.79600000000001</v>
      </c>
      <c r="S524">
        <v>122.289</v>
      </c>
      <c r="T524">
        <v>124.98399999999999</v>
      </c>
      <c r="U524">
        <v>126.7</v>
      </c>
      <c r="V524">
        <v>127.76900000000001</v>
      </c>
      <c r="W524">
        <v>129.39500000000001</v>
      </c>
      <c r="X524">
        <v>131.10599999999999</v>
      </c>
      <c r="Y524">
        <v>132.26900000000001</v>
      </c>
      <c r="Z524">
        <v>133.447</v>
      </c>
      <c r="AA524">
        <v>134.53200000000001</v>
      </c>
      <c r="AB524">
        <v>135.00700000000001</v>
      </c>
      <c r="AC524">
        <v>136.31</v>
      </c>
      <c r="AD524">
        <v>137.804</v>
      </c>
      <c r="AE524">
        <v>138.249</v>
      </c>
      <c r="AF524">
        <v>139.30500000000001</v>
      </c>
      <c r="AG524">
        <v>140.197</v>
      </c>
      <c r="AH524">
        <v>140.137</v>
      </c>
      <c r="AI524">
        <v>140.81299999999999</v>
      </c>
      <c r="AJ524">
        <v>141.52799999999999</v>
      </c>
    </row>
    <row r="525" spans="3:36" x14ac:dyDescent="0.25">
      <c r="C525" t="s">
        <v>69</v>
      </c>
      <c r="E525">
        <v>9.1159999999999997</v>
      </c>
      <c r="F525">
        <v>8.8279999999999994</v>
      </c>
      <c r="G525">
        <v>8.8019999999999996</v>
      </c>
      <c r="H525">
        <v>9.5370000000000008</v>
      </c>
      <c r="I525">
        <v>9.5449999999999999</v>
      </c>
      <c r="J525">
        <v>9.1720000000000006</v>
      </c>
      <c r="K525">
        <v>9.0839999999999996</v>
      </c>
      <c r="L525">
        <v>9.2230000000000008</v>
      </c>
      <c r="M525">
        <v>9.2279999999999998</v>
      </c>
      <c r="N525">
        <v>9.2050000000000001</v>
      </c>
      <c r="O525">
        <v>9.2349999999999994</v>
      </c>
      <c r="P525">
        <v>9.3130000000000006</v>
      </c>
      <c r="Q525">
        <v>9.4090000000000007</v>
      </c>
      <c r="R525">
        <v>9.6039999999999992</v>
      </c>
      <c r="S525">
        <v>9.7370000000000001</v>
      </c>
      <c r="T525">
        <v>9.9570000000000007</v>
      </c>
      <c r="U525">
        <v>10.097</v>
      </c>
      <c r="V525">
        <v>10.210000000000001</v>
      </c>
      <c r="W525">
        <v>10.35</v>
      </c>
      <c r="X525">
        <v>10.496</v>
      </c>
      <c r="Y525">
        <v>10.625</v>
      </c>
      <c r="Z525">
        <v>10.728</v>
      </c>
      <c r="AA525">
        <v>10.823</v>
      </c>
      <c r="AB525">
        <v>10.909000000000001</v>
      </c>
      <c r="AC525">
        <v>11.023</v>
      </c>
      <c r="AD525">
        <v>11.154</v>
      </c>
      <c r="AE525">
        <v>11.252000000000001</v>
      </c>
      <c r="AF525">
        <v>11.347</v>
      </c>
      <c r="AG525">
        <v>11.428000000000001</v>
      </c>
      <c r="AH525">
        <v>11.484999999999999</v>
      </c>
      <c r="AI525">
        <v>11.548999999999999</v>
      </c>
      <c r="AJ525">
        <v>11.616</v>
      </c>
    </row>
    <row r="526" spans="3:36" x14ac:dyDescent="0.25">
      <c r="C526" t="s">
        <v>838</v>
      </c>
      <c r="E526">
        <v>475.92500000000001</v>
      </c>
      <c r="F526">
        <v>442.03500000000003</v>
      </c>
      <c r="G526">
        <v>465.79500000000002</v>
      </c>
      <c r="H526">
        <v>477.74599999999998</v>
      </c>
      <c r="I526">
        <v>476.31400000000002</v>
      </c>
      <c r="J526">
        <v>469.81799999999998</v>
      </c>
      <c r="K526">
        <v>467.13200000000001</v>
      </c>
      <c r="L526">
        <v>473.423</v>
      </c>
      <c r="M526">
        <v>473.35599999999999</v>
      </c>
      <c r="N526">
        <v>472.68200000000002</v>
      </c>
      <c r="O526">
        <v>474.25299999999999</v>
      </c>
      <c r="P526">
        <v>477.46600000000001</v>
      </c>
      <c r="Q526">
        <v>481.42700000000002</v>
      </c>
      <c r="R526">
        <v>489.91800000000001</v>
      </c>
      <c r="S526">
        <v>495.35700000000003</v>
      </c>
      <c r="T526">
        <v>504.67899999999997</v>
      </c>
      <c r="U526">
        <v>510.41699999999997</v>
      </c>
      <c r="V526">
        <v>514.27300000000002</v>
      </c>
      <c r="W526">
        <v>519.80399999999997</v>
      </c>
      <c r="X526">
        <v>525.78</v>
      </c>
      <c r="Y526">
        <v>530.43700000000001</v>
      </c>
      <c r="Z526">
        <v>534.41499999999996</v>
      </c>
      <c r="AA526">
        <v>538.02499999999998</v>
      </c>
      <c r="AB526">
        <v>540.58399999999995</v>
      </c>
      <c r="AC526">
        <v>544.84699999999998</v>
      </c>
      <c r="AD526">
        <v>549.85400000000004</v>
      </c>
      <c r="AE526">
        <v>552.80700000000002</v>
      </c>
      <c r="AF526">
        <v>556.23599999999999</v>
      </c>
      <c r="AG526">
        <v>559.13900000000001</v>
      </c>
      <c r="AH526">
        <v>560.33699999999999</v>
      </c>
      <c r="AI526">
        <v>562.50199999999995</v>
      </c>
      <c r="AJ526">
        <v>564.83100000000002</v>
      </c>
    </row>
    <row r="527" spans="3:36" x14ac:dyDescent="0.25">
      <c r="C527" t="s">
        <v>996</v>
      </c>
    </row>
    <row r="528" spans="3:36" x14ac:dyDescent="0.25">
      <c r="C528" t="s">
        <v>1004</v>
      </c>
    </row>
    <row r="529" spans="3:36" x14ac:dyDescent="0.25">
      <c r="C529" t="s">
        <v>996</v>
      </c>
    </row>
    <row r="530" spans="3:36" x14ac:dyDescent="0.25">
      <c r="C530" t="s">
        <v>1005</v>
      </c>
    </row>
    <row r="531" spans="3:36" x14ac:dyDescent="0.25">
      <c r="C531" t="s">
        <v>55</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row>
    <row r="532" spans="3:36" x14ac:dyDescent="0.25">
      <c r="C532" t="s">
        <v>831</v>
      </c>
      <c r="E532">
        <v>12.1</v>
      </c>
      <c r="F532">
        <v>11.9</v>
      </c>
      <c r="G532">
        <v>10.199999999999999</v>
      </c>
      <c r="H532">
        <v>10.199999999999999</v>
      </c>
      <c r="I532">
        <v>12.2</v>
      </c>
      <c r="J532">
        <v>12.1</v>
      </c>
      <c r="K532">
        <v>12.2</v>
      </c>
      <c r="L532">
        <v>12.3</v>
      </c>
      <c r="M532">
        <v>12.3</v>
      </c>
      <c r="N532">
        <v>12.4</v>
      </c>
      <c r="O532">
        <v>12.5</v>
      </c>
      <c r="P532">
        <v>12.5</v>
      </c>
      <c r="Q532">
        <v>12.6</v>
      </c>
      <c r="R532">
        <v>12.6</v>
      </c>
      <c r="S532">
        <v>12.6</v>
      </c>
      <c r="T532">
        <v>12.7</v>
      </c>
      <c r="U532">
        <v>12.7</v>
      </c>
      <c r="V532">
        <v>12.7</v>
      </c>
      <c r="W532">
        <v>12.7</v>
      </c>
      <c r="X532">
        <v>12.7</v>
      </c>
      <c r="Y532">
        <v>12.7</v>
      </c>
      <c r="Z532">
        <v>12.7</v>
      </c>
      <c r="AA532">
        <v>12.7</v>
      </c>
      <c r="AB532">
        <v>12.7</v>
      </c>
      <c r="AC532">
        <v>12.7</v>
      </c>
      <c r="AD532">
        <v>12.7</v>
      </c>
      <c r="AE532">
        <v>12.7</v>
      </c>
      <c r="AF532">
        <v>12.7</v>
      </c>
      <c r="AG532">
        <v>12.7</v>
      </c>
      <c r="AH532">
        <v>12.7</v>
      </c>
      <c r="AI532">
        <v>12.7</v>
      </c>
      <c r="AJ532">
        <v>12.7</v>
      </c>
    </row>
    <row r="533" spans="3:36" x14ac:dyDescent="0.25">
      <c r="C533" t="s">
        <v>846</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row>
    <row r="534" spans="3:36" x14ac:dyDescent="0.25">
      <c r="C534" t="s">
        <v>64</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row>
    <row r="535" spans="3:36" x14ac:dyDescent="0.25">
      <c r="C535" t="s">
        <v>833</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row>
    <row r="536" spans="3:36" x14ac:dyDescent="0.25">
      <c r="C536" t="s">
        <v>834</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row>
    <row r="537" spans="3:36" x14ac:dyDescent="0.25">
      <c r="C537" t="s">
        <v>42</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row>
    <row r="538" spans="3:36" x14ac:dyDescent="0.25">
      <c r="C538" t="s">
        <v>40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row>
    <row r="539" spans="3:36" x14ac:dyDescent="0.25">
      <c r="C539" t="s">
        <v>838</v>
      </c>
      <c r="E539">
        <v>12.1</v>
      </c>
      <c r="F539">
        <v>11.9</v>
      </c>
      <c r="G539">
        <v>10.199999999999999</v>
      </c>
      <c r="H539">
        <v>10.199999999999999</v>
      </c>
      <c r="I539">
        <v>12.2</v>
      </c>
      <c r="J539">
        <v>12.1</v>
      </c>
      <c r="K539">
        <v>12.2</v>
      </c>
      <c r="L539">
        <v>12.3</v>
      </c>
      <c r="M539">
        <v>12.3</v>
      </c>
      <c r="N539">
        <v>12.4</v>
      </c>
      <c r="O539">
        <v>12.5</v>
      </c>
      <c r="P539">
        <v>12.5</v>
      </c>
      <c r="Q539">
        <v>12.6</v>
      </c>
      <c r="R539">
        <v>12.6</v>
      </c>
      <c r="S539">
        <v>12.6</v>
      </c>
      <c r="T539">
        <v>12.7</v>
      </c>
      <c r="U539">
        <v>12.7</v>
      </c>
      <c r="V539">
        <v>12.7</v>
      </c>
      <c r="W539">
        <v>12.7</v>
      </c>
      <c r="X539">
        <v>12.7</v>
      </c>
      <c r="Y539">
        <v>12.7</v>
      </c>
      <c r="Z539">
        <v>12.7</v>
      </c>
      <c r="AA539">
        <v>12.7</v>
      </c>
      <c r="AB539">
        <v>12.7</v>
      </c>
      <c r="AC539">
        <v>12.7</v>
      </c>
      <c r="AD539">
        <v>12.7</v>
      </c>
      <c r="AE539">
        <v>12.7</v>
      </c>
      <c r="AF539">
        <v>12.7</v>
      </c>
      <c r="AG539">
        <v>12.7</v>
      </c>
      <c r="AH539">
        <v>12.7</v>
      </c>
      <c r="AI539">
        <v>12.7</v>
      </c>
      <c r="AJ539">
        <v>12.7</v>
      </c>
    </row>
    <row r="540" spans="3:36" x14ac:dyDescent="0.25">
      <c r="C540" t="s">
        <v>996</v>
      </c>
    </row>
    <row r="541" spans="3:36" x14ac:dyDescent="0.25">
      <c r="C541" t="s">
        <v>996</v>
      </c>
    </row>
    <row r="542" spans="3:36" x14ac:dyDescent="0.25">
      <c r="C542" t="s">
        <v>1006</v>
      </c>
    </row>
    <row r="543" spans="3:36" x14ac:dyDescent="0.25">
      <c r="C543" t="s">
        <v>53</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row>
    <row r="544" spans="3:36" x14ac:dyDescent="0.25">
      <c r="C544" t="s">
        <v>54</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t="s">
        <v>1007</v>
      </c>
    </row>
    <row r="545" spans="3:36" x14ac:dyDescent="0.25">
      <c r="C545" t="s">
        <v>43</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row>
    <row r="546" spans="3:36" x14ac:dyDescent="0.25">
      <c r="C546" t="s">
        <v>847</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row>
    <row r="547" spans="3:36" x14ac:dyDescent="0.25">
      <c r="C547" t="s">
        <v>848</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row>
    <row r="548" spans="3:36" x14ac:dyDescent="0.25">
      <c r="C548" t="s">
        <v>42</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row>
    <row r="549" spans="3:36" x14ac:dyDescent="0.25">
      <c r="C549" t="s">
        <v>849</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t="s">
        <v>1008</v>
      </c>
    </row>
    <row r="550" spans="3:36" x14ac:dyDescent="0.25">
      <c r="C550" t="s">
        <v>850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row>
    <row r="551" spans="3:36" x14ac:dyDescent="0.25">
      <c r="C551" t="s">
        <v>851</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t="s">
        <v>1009</v>
      </c>
    </row>
    <row r="552" spans="3:36" x14ac:dyDescent="0.25">
      <c r="C552" t="s">
        <v>55</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row>
    <row r="553" spans="3:36" x14ac:dyDescent="0.25">
      <c r="C553" t="s">
        <v>1010</v>
      </c>
    </row>
    <row r="554" spans="3:36" x14ac:dyDescent="0.25">
      <c r="C554" t="s">
        <v>53</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row>
    <row r="555" spans="3:36" x14ac:dyDescent="0.25">
      <c r="C555" t="s">
        <v>54</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t="s">
        <v>1007</v>
      </c>
    </row>
    <row r="556" spans="3:36" x14ac:dyDescent="0.25">
      <c r="C556" t="s">
        <v>43</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row>
    <row r="557" spans="3:36" x14ac:dyDescent="0.25">
      <c r="C557" t="s">
        <v>847</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row>
    <row r="558" spans="3:36" x14ac:dyDescent="0.25">
      <c r="C558" t="s">
        <v>848</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row>
    <row r="559" spans="3:36" x14ac:dyDescent="0.25">
      <c r="C559" t="s">
        <v>42</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row>
    <row r="560" spans="3:36" x14ac:dyDescent="0.25">
      <c r="C560" t="s">
        <v>849</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t="s">
        <v>1008</v>
      </c>
    </row>
    <row r="561" spans="3:36" x14ac:dyDescent="0.25">
      <c r="C561" t="s">
        <v>850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row>
    <row r="562" spans="3:36" x14ac:dyDescent="0.25">
      <c r="C562" t="s">
        <v>851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t="s">
        <v>1009</v>
      </c>
    </row>
    <row r="563" spans="3:36" x14ac:dyDescent="0.25">
      <c r="C563" t="s">
        <v>55</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row>
    <row r="564" spans="3:36" x14ac:dyDescent="0.25">
      <c r="C564" t="s">
        <v>996</v>
      </c>
    </row>
    <row r="565" spans="3:36" x14ac:dyDescent="0.25">
      <c r="C565" t="s">
        <v>852</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row>
    <row r="566" spans="3:36" x14ac:dyDescent="0.25">
      <c r="C566" t="s">
        <v>853</v>
      </c>
      <c r="E566">
        <v>5</v>
      </c>
      <c r="F566">
        <v>5.3</v>
      </c>
      <c r="G566">
        <v>3.7</v>
      </c>
      <c r="H566">
        <v>3.8</v>
      </c>
      <c r="I566">
        <v>4.0999999999999996</v>
      </c>
      <c r="J566">
        <v>4.0999999999999996</v>
      </c>
      <c r="K566">
        <v>4.0999999999999996</v>
      </c>
      <c r="L566">
        <v>4.0999999999999996</v>
      </c>
      <c r="M566">
        <v>4.0999999999999996</v>
      </c>
      <c r="N566">
        <v>4.0999999999999996</v>
      </c>
      <c r="O566">
        <v>4.0999999999999996</v>
      </c>
      <c r="P566">
        <v>4.0999999999999996</v>
      </c>
      <c r="Q566">
        <v>4.0999999999999996</v>
      </c>
      <c r="R566">
        <v>4.0999999999999996</v>
      </c>
      <c r="S566">
        <v>4.0999999999999996</v>
      </c>
      <c r="T566">
        <v>4.0999999999999996</v>
      </c>
      <c r="U566">
        <v>4.0999999999999996</v>
      </c>
      <c r="V566">
        <v>4.0999999999999996</v>
      </c>
      <c r="W566">
        <v>4.0999999999999996</v>
      </c>
      <c r="X566">
        <v>4.0999999999999996</v>
      </c>
      <c r="Y566">
        <v>4.0999999999999996</v>
      </c>
      <c r="Z566">
        <v>4.0999999999999996</v>
      </c>
      <c r="AA566">
        <v>4.0999999999999996</v>
      </c>
      <c r="AB566">
        <v>4.0999999999999996</v>
      </c>
      <c r="AC566">
        <v>4.0999999999999996</v>
      </c>
      <c r="AD566">
        <v>4.0999999999999996</v>
      </c>
      <c r="AE566">
        <v>4.0999999999999996</v>
      </c>
      <c r="AF566">
        <v>4.0999999999999996</v>
      </c>
      <c r="AG566">
        <v>4.0999999999999996</v>
      </c>
      <c r="AH566">
        <v>4.0999999999999996</v>
      </c>
      <c r="AI566">
        <v>4.0999999999999996</v>
      </c>
      <c r="AJ566">
        <v>4.0999999999999996</v>
      </c>
    </row>
    <row r="567" spans="3:36" x14ac:dyDescent="0.25">
      <c r="C567" t="s">
        <v>854</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row>
    <row r="568" spans="3:36" x14ac:dyDescent="0.25">
      <c r="C568" t="s">
        <v>855</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row>
    <row r="569" spans="3:36" x14ac:dyDescent="0.25">
      <c r="C569" t="s">
        <v>856</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row>
    <row r="570" spans="3:36" x14ac:dyDescent="0.25">
      <c r="C570" t="s">
        <v>996</v>
      </c>
    </row>
    <row r="571" spans="3:36" x14ac:dyDescent="0.25">
      <c r="C571" t="s">
        <v>1011</v>
      </c>
    </row>
    <row r="572" spans="3:36" x14ac:dyDescent="0.25">
      <c r="C572" t="s">
        <v>1012</v>
      </c>
    </row>
    <row r="573" spans="3:36" x14ac:dyDescent="0.25">
      <c r="C573" t="s">
        <v>857</v>
      </c>
      <c r="E573">
        <v>216.8</v>
      </c>
      <c r="F573">
        <v>211.7</v>
      </c>
      <c r="G573">
        <v>211.7</v>
      </c>
      <c r="H573">
        <v>211.7</v>
      </c>
      <c r="I573">
        <v>213.1</v>
      </c>
      <c r="J573">
        <v>213.1</v>
      </c>
      <c r="K573">
        <v>213.1</v>
      </c>
      <c r="L573">
        <v>213.1</v>
      </c>
      <c r="M573">
        <v>213.1</v>
      </c>
      <c r="N573">
        <v>213.1</v>
      </c>
      <c r="O573">
        <v>213.1</v>
      </c>
      <c r="P573">
        <v>213.1</v>
      </c>
      <c r="Q573">
        <v>213.1</v>
      </c>
      <c r="R573">
        <v>213.1</v>
      </c>
      <c r="S573">
        <v>213.1</v>
      </c>
      <c r="T573">
        <v>213.1</v>
      </c>
      <c r="U573">
        <v>213.1</v>
      </c>
      <c r="V573">
        <v>213.1</v>
      </c>
      <c r="W573">
        <v>213.1</v>
      </c>
      <c r="X573">
        <v>213.1</v>
      </c>
      <c r="Y573">
        <v>213.1</v>
      </c>
      <c r="Z573">
        <v>213.1</v>
      </c>
      <c r="AA573">
        <v>213.1</v>
      </c>
      <c r="AB573">
        <v>213.1</v>
      </c>
      <c r="AC573">
        <v>213.1</v>
      </c>
      <c r="AD573">
        <v>213.1</v>
      </c>
      <c r="AE573">
        <v>213.1</v>
      </c>
      <c r="AF573">
        <v>213.1</v>
      </c>
      <c r="AG573">
        <v>213.1</v>
      </c>
      <c r="AH573">
        <v>213.1</v>
      </c>
      <c r="AI573">
        <v>213.1</v>
      </c>
      <c r="AJ573">
        <v>213.1</v>
      </c>
    </row>
    <row r="574" spans="3:36" x14ac:dyDescent="0.25">
      <c r="C574" t="s">
        <v>858</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t="s">
        <v>1013</v>
      </c>
    </row>
    <row r="575" spans="3:36" x14ac:dyDescent="0.25">
      <c r="C575" t="s">
        <v>859</v>
      </c>
      <c r="E575">
        <v>29</v>
      </c>
      <c r="F575">
        <v>29</v>
      </c>
      <c r="G575">
        <v>29</v>
      </c>
      <c r="H575">
        <v>29</v>
      </c>
      <c r="I575">
        <v>29</v>
      </c>
      <c r="J575">
        <v>29</v>
      </c>
      <c r="K575">
        <v>29</v>
      </c>
      <c r="L575">
        <v>29</v>
      </c>
      <c r="M575">
        <v>29</v>
      </c>
      <c r="N575">
        <v>29</v>
      </c>
      <c r="O575">
        <v>29</v>
      </c>
      <c r="P575">
        <v>29</v>
      </c>
      <c r="Q575">
        <v>29</v>
      </c>
      <c r="R575">
        <v>29</v>
      </c>
      <c r="S575">
        <v>29</v>
      </c>
      <c r="T575">
        <v>29</v>
      </c>
      <c r="U575">
        <v>29</v>
      </c>
      <c r="V575">
        <v>29</v>
      </c>
      <c r="W575">
        <v>29</v>
      </c>
      <c r="X575">
        <v>29</v>
      </c>
      <c r="Y575">
        <v>29</v>
      </c>
      <c r="Z575">
        <v>29</v>
      </c>
      <c r="AA575">
        <v>29</v>
      </c>
      <c r="AB575">
        <v>29</v>
      </c>
      <c r="AC575">
        <v>29</v>
      </c>
      <c r="AD575">
        <v>29</v>
      </c>
      <c r="AE575">
        <v>29</v>
      </c>
      <c r="AF575">
        <v>29</v>
      </c>
      <c r="AG575">
        <v>29</v>
      </c>
      <c r="AH575">
        <v>29</v>
      </c>
      <c r="AI575">
        <v>29</v>
      </c>
      <c r="AJ575">
        <v>29</v>
      </c>
    </row>
    <row r="576" spans="3:36" x14ac:dyDescent="0.25">
      <c r="C576" t="s">
        <v>860</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c r="AD576">
        <v>1</v>
      </c>
      <c r="AE576">
        <v>1</v>
      </c>
      <c r="AF576">
        <v>1</v>
      </c>
      <c r="AG576">
        <v>1</v>
      </c>
      <c r="AH576">
        <v>1</v>
      </c>
      <c r="AI576">
        <v>1</v>
      </c>
      <c r="AJ576">
        <v>1</v>
      </c>
    </row>
    <row r="577" spans="3:36" x14ac:dyDescent="0.25">
      <c r="C577" t="s">
        <v>838</v>
      </c>
      <c r="E577">
        <v>246.8</v>
      </c>
      <c r="F577">
        <v>241.7</v>
      </c>
      <c r="G577">
        <v>241.7</v>
      </c>
      <c r="H577">
        <v>241.7</v>
      </c>
      <c r="I577">
        <v>243.1</v>
      </c>
      <c r="J577">
        <v>243.1</v>
      </c>
      <c r="K577">
        <v>243.1</v>
      </c>
      <c r="L577">
        <v>243.1</v>
      </c>
      <c r="M577">
        <v>243.1</v>
      </c>
      <c r="N577">
        <v>243.1</v>
      </c>
      <c r="O577">
        <v>243.1</v>
      </c>
      <c r="P577">
        <v>243.1</v>
      </c>
      <c r="Q577">
        <v>243.1</v>
      </c>
      <c r="R577">
        <v>243.1</v>
      </c>
      <c r="S577">
        <v>243.1</v>
      </c>
      <c r="T577">
        <v>243.1</v>
      </c>
      <c r="U577">
        <v>243.1</v>
      </c>
      <c r="V577">
        <v>243.1</v>
      </c>
      <c r="W577">
        <v>243.1</v>
      </c>
      <c r="X577">
        <v>243.1</v>
      </c>
      <c r="Y577">
        <v>243.1</v>
      </c>
      <c r="Z577">
        <v>243.1</v>
      </c>
      <c r="AA577">
        <v>243.1</v>
      </c>
      <c r="AB577">
        <v>243.1</v>
      </c>
      <c r="AC577">
        <v>243.1</v>
      </c>
      <c r="AD577">
        <v>243.1</v>
      </c>
      <c r="AE577">
        <v>243.1</v>
      </c>
      <c r="AF577">
        <v>243.1</v>
      </c>
      <c r="AG577">
        <v>243.1</v>
      </c>
      <c r="AH577">
        <v>243.1</v>
      </c>
      <c r="AI577">
        <v>243.1</v>
      </c>
      <c r="AJ577">
        <v>243.1</v>
      </c>
    </row>
    <row r="578" spans="3:36" x14ac:dyDescent="0.25">
      <c r="C578" t="s">
        <v>1014</v>
      </c>
    </row>
    <row r="579" spans="3:36" x14ac:dyDescent="0.25">
      <c r="C579" t="s">
        <v>861</v>
      </c>
      <c r="E579">
        <v>740.7</v>
      </c>
      <c r="F579">
        <v>767.3</v>
      </c>
      <c r="G579">
        <v>745.3</v>
      </c>
      <c r="H579">
        <v>758.3</v>
      </c>
      <c r="I579">
        <v>974.9</v>
      </c>
      <c r="J579">
        <v>974.9</v>
      </c>
      <c r="K579">
        <v>974.9</v>
      </c>
      <c r="L579">
        <v>974.9</v>
      </c>
      <c r="M579">
        <v>974.9</v>
      </c>
      <c r="N579">
        <v>974.9</v>
      </c>
      <c r="O579">
        <v>974.9</v>
      </c>
      <c r="P579">
        <v>974.9</v>
      </c>
      <c r="Q579">
        <v>974.9</v>
      </c>
      <c r="R579">
        <v>974.9</v>
      </c>
      <c r="S579">
        <v>974.9</v>
      </c>
      <c r="T579">
        <v>974.9</v>
      </c>
      <c r="U579">
        <v>974.9</v>
      </c>
      <c r="V579">
        <v>974.9</v>
      </c>
      <c r="W579">
        <v>974.9</v>
      </c>
      <c r="X579">
        <v>974.9</v>
      </c>
      <c r="Y579">
        <v>974.9</v>
      </c>
      <c r="Z579">
        <v>974.9</v>
      </c>
      <c r="AA579">
        <v>974.9</v>
      </c>
      <c r="AB579">
        <v>974.9</v>
      </c>
      <c r="AC579">
        <v>974.9</v>
      </c>
      <c r="AD579">
        <v>974.9</v>
      </c>
      <c r="AE579">
        <v>974.9</v>
      </c>
      <c r="AF579">
        <v>974.9</v>
      </c>
      <c r="AG579">
        <v>974.9</v>
      </c>
      <c r="AH579">
        <v>974.9</v>
      </c>
      <c r="AI579">
        <v>974.9</v>
      </c>
      <c r="AJ579">
        <v>974.9</v>
      </c>
    </row>
    <row r="580" spans="3:36" x14ac:dyDescent="0.25">
      <c r="C580" t="s">
        <v>862</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t="s">
        <v>1013</v>
      </c>
    </row>
    <row r="581" spans="3:36" x14ac:dyDescent="0.25">
      <c r="C581" t="s">
        <v>863</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t="s">
        <v>1009</v>
      </c>
    </row>
    <row r="582" spans="3:36" x14ac:dyDescent="0.25">
      <c r="C582" t="s">
        <v>864</v>
      </c>
      <c r="E582">
        <v>2.4</v>
      </c>
      <c r="F582">
        <v>2.6</v>
      </c>
      <c r="G582">
        <v>2.2000000000000002</v>
      </c>
      <c r="H582">
        <v>1.5</v>
      </c>
      <c r="I582">
        <v>1.4</v>
      </c>
      <c r="J582">
        <v>1.4</v>
      </c>
      <c r="K582">
        <v>1.4</v>
      </c>
      <c r="L582">
        <v>1.4</v>
      </c>
      <c r="M582">
        <v>1.4</v>
      </c>
      <c r="N582">
        <v>1.4</v>
      </c>
      <c r="O582">
        <v>1.4</v>
      </c>
      <c r="P582">
        <v>1.4</v>
      </c>
      <c r="Q582">
        <v>1.4</v>
      </c>
      <c r="R582">
        <v>1.4</v>
      </c>
      <c r="S582">
        <v>1.4</v>
      </c>
      <c r="T582">
        <v>1.4</v>
      </c>
      <c r="U582">
        <v>1.4</v>
      </c>
      <c r="V582">
        <v>1.4</v>
      </c>
      <c r="W582">
        <v>1.4</v>
      </c>
      <c r="X582">
        <v>1.4</v>
      </c>
      <c r="Y582">
        <v>1.4</v>
      </c>
      <c r="Z582">
        <v>1.4</v>
      </c>
      <c r="AA582">
        <v>1.4</v>
      </c>
      <c r="AB582">
        <v>1.4</v>
      </c>
      <c r="AC582">
        <v>1.4</v>
      </c>
      <c r="AD582">
        <v>1.4</v>
      </c>
      <c r="AE582">
        <v>1.4</v>
      </c>
      <c r="AF582">
        <v>1.4</v>
      </c>
      <c r="AG582">
        <v>1.4</v>
      </c>
      <c r="AH582">
        <v>1.4</v>
      </c>
      <c r="AI582">
        <v>1.4</v>
      </c>
      <c r="AJ582">
        <v>1.4</v>
      </c>
    </row>
    <row r="583" spans="3:36" x14ac:dyDescent="0.25">
      <c r="C583" t="s">
        <v>838</v>
      </c>
      <c r="E583">
        <v>743.2</v>
      </c>
      <c r="F583">
        <v>769.9</v>
      </c>
      <c r="G583">
        <v>747.5</v>
      </c>
      <c r="H583">
        <v>759.7</v>
      </c>
      <c r="I583">
        <v>976.3</v>
      </c>
      <c r="J583">
        <v>976.3</v>
      </c>
      <c r="K583">
        <v>976.3</v>
      </c>
      <c r="L583">
        <v>976.3</v>
      </c>
      <c r="M583">
        <v>976.3</v>
      </c>
      <c r="N583">
        <v>976.3</v>
      </c>
      <c r="O583">
        <v>976.3</v>
      </c>
      <c r="P583">
        <v>976.3</v>
      </c>
      <c r="Q583">
        <v>976.3</v>
      </c>
      <c r="R583">
        <v>976.3</v>
      </c>
      <c r="S583">
        <v>976.3</v>
      </c>
      <c r="T583">
        <v>976.3</v>
      </c>
      <c r="U583">
        <v>976.3</v>
      </c>
      <c r="V583">
        <v>976.3</v>
      </c>
      <c r="W583">
        <v>976.3</v>
      </c>
      <c r="X583">
        <v>976.3</v>
      </c>
      <c r="Y583">
        <v>976.3</v>
      </c>
      <c r="Z583">
        <v>976.3</v>
      </c>
      <c r="AA583">
        <v>976.3</v>
      </c>
      <c r="AB583">
        <v>976.3</v>
      </c>
      <c r="AC583">
        <v>976.3</v>
      </c>
      <c r="AD583">
        <v>976.3</v>
      </c>
      <c r="AE583">
        <v>976.3</v>
      </c>
      <c r="AF583">
        <v>976.3</v>
      </c>
      <c r="AG583">
        <v>976.3</v>
      </c>
      <c r="AH583">
        <v>976.3</v>
      </c>
      <c r="AI583">
        <v>976.3</v>
      </c>
      <c r="AJ583">
        <v>976.3</v>
      </c>
    </row>
    <row r="584" spans="3:36" x14ac:dyDescent="0.25">
      <c r="C584" t="s">
        <v>996</v>
      </c>
    </row>
    <row r="585" spans="3:36" x14ac:dyDescent="0.25">
      <c r="C585" t="s">
        <v>865</v>
      </c>
      <c r="E585">
        <v>449.8</v>
      </c>
      <c r="F585">
        <v>443.4</v>
      </c>
      <c r="G585">
        <v>443.3</v>
      </c>
      <c r="H585">
        <v>442.3</v>
      </c>
      <c r="I585">
        <v>470.3</v>
      </c>
      <c r="J585">
        <v>478.4</v>
      </c>
      <c r="K585">
        <v>477.1</v>
      </c>
      <c r="L585">
        <v>475.8</v>
      </c>
      <c r="M585">
        <v>474.6</v>
      </c>
      <c r="N585">
        <v>473.4</v>
      </c>
      <c r="O585">
        <v>472.3</v>
      </c>
      <c r="P585">
        <v>471.3</v>
      </c>
      <c r="Q585">
        <v>470.4</v>
      </c>
      <c r="R585">
        <v>469.7</v>
      </c>
      <c r="S585">
        <v>469.1</v>
      </c>
      <c r="T585">
        <v>468.7</v>
      </c>
      <c r="U585">
        <v>468.4</v>
      </c>
      <c r="V585">
        <v>468.3</v>
      </c>
      <c r="W585">
        <v>468.3</v>
      </c>
      <c r="X585">
        <v>468.3</v>
      </c>
      <c r="Y585">
        <v>468.3</v>
      </c>
      <c r="Z585">
        <v>468.3</v>
      </c>
      <c r="AA585">
        <v>468.3</v>
      </c>
      <c r="AB585">
        <v>468.3</v>
      </c>
      <c r="AC585">
        <v>468.3</v>
      </c>
      <c r="AD585">
        <v>468.3</v>
      </c>
      <c r="AE585">
        <v>468.3</v>
      </c>
      <c r="AF585">
        <v>468.3</v>
      </c>
      <c r="AG585">
        <v>468.3</v>
      </c>
      <c r="AH585">
        <v>468.3</v>
      </c>
      <c r="AI585">
        <v>468.3</v>
      </c>
      <c r="AJ585">
        <v>468.3</v>
      </c>
    </row>
    <row r="586" spans="3:36" x14ac:dyDescent="0.25">
      <c r="C586" t="s">
        <v>866</v>
      </c>
      <c r="E586">
        <v>317.10000000000002</v>
      </c>
      <c r="F586">
        <v>362.2</v>
      </c>
      <c r="G586">
        <v>317.10000000000002</v>
      </c>
      <c r="H586">
        <v>335</v>
      </c>
      <c r="I586">
        <v>527.79999999999995</v>
      </c>
      <c r="J586">
        <v>527.79999999999995</v>
      </c>
      <c r="K586">
        <v>527.79999999999995</v>
      </c>
      <c r="L586">
        <v>527.79999999999995</v>
      </c>
      <c r="M586">
        <v>527.79999999999995</v>
      </c>
      <c r="N586">
        <v>527.79999999999995</v>
      </c>
      <c r="O586">
        <v>527.79999999999995</v>
      </c>
      <c r="P586">
        <v>527.79999999999995</v>
      </c>
      <c r="Q586">
        <v>527.79999999999995</v>
      </c>
      <c r="R586">
        <v>527.79999999999995</v>
      </c>
      <c r="S586">
        <v>527.79999999999995</v>
      </c>
      <c r="T586">
        <v>527.79999999999995</v>
      </c>
      <c r="U586">
        <v>527.79999999999995</v>
      </c>
      <c r="V586">
        <v>527.79999999999995</v>
      </c>
      <c r="W586">
        <v>527.79999999999995</v>
      </c>
      <c r="X586">
        <v>527.79999999999995</v>
      </c>
      <c r="Y586">
        <v>527.79999999999995</v>
      </c>
      <c r="Z586">
        <v>527.79999999999995</v>
      </c>
      <c r="AA586">
        <v>527.79999999999995</v>
      </c>
      <c r="AB586">
        <v>527.79999999999995</v>
      </c>
      <c r="AC586">
        <v>527.79999999999995</v>
      </c>
      <c r="AD586">
        <v>527.79999999999995</v>
      </c>
      <c r="AE586">
        <v>527.79999999999995</v>
      </c>
      <c r="AF586">
        <v>527.79999999999995</v>
      </c>
      <c r="AG586">
        <v>527.79999999999995</v>
      </c>
      <c r="AH586">
        <v>527.79999999999995</v>
      </c>
      <c r="AI586">
        <v>527.79999999999995</v>
      </c>
      <c r="AJ586">
        <v>527.79999999999995</v>
      </c>
    </row>
    <row r="587" spans="3:36" x14ac:dyDescent="0.25">
      <c r="C587" t="s">
        <v>996</v>
      </c>
    </row>
    <row r="588" spans="3:36" x14ac:dyDescent="0.25">
      <c r="C588" t="s">
        <v>1016</v>
      </c>
    </row>
    <row r="589" spans="3:36" x14ac:dyDescent="0.25">
      <c r="C589" t="s">
        <v>867</v>
      </c>
      <c r="E589">
        <v>11.2</v>
      </c>
      <c r="F589">
        <v>11.8</v>
      </c>
      <c r="G589">
        <v>9.9</v>
      </c>
      <c r="H589">
        <v>9.9</v>
      </c>
      <c r="I589">
        <v>12.3</v>
      </c>
      <c r="J589">
        <v>12.3</v>
      </c>
      <c r="K589">
        <v>12.3</v>
      </c>
      <c r="L589">
        <v>12.3</v>
      </c>
      <c r="M589">
        <v>12.3</v>
      </c>
      <c r="N589">
        <v>12.3</v>
      </c>
      <c r="O589">
        <v>12.3</v>
      </c>
      <c r="P589">
        <v>12.3</v>
      </c>
      <c r="Q589">
        <v>12.3</v>
      </c>
      <c r="R589">
        <v>12.3</v>
      </c>
      <c r="S589">
        <v>12.3</v>
      </c>
      <c r="T589">
        <v>12.3</v>
      </c>
      <c r="U589">
        <v>12.3</v>
      </c>
      <c r="V589">
        <v>12.3</v>
      </c>
      <c r="W589">
        <v>12.3</v>
      </c>
      <c r="X589">
        <v>12.3</v>
      </c>
      <c r="Y589">
        <v>12.3</v>
      </c>
      <c r="Z589">
        <v>12.3</v>
      </c>
      <c r="AA589">
        <v>12.3</v>
      </c>
      <c r="AB589">
        <v>12.3</v>
      </c>
      <c r="AC589">
        <v>12.3</v>
      </c>
      <c r="AD589">
        <v>12.3</v>
      </c>
      <c r="AE589">
        <v>12.3</v>
      </c>
      <c r="AF589">
        <v>12.3</v>
      </c>
      <c r="AG589">
        <v>12.3</v>
      </c>
      <c r="AH589">
        <v>12.3</v>
      </c>
      <c r="AI589">
        <v>12.3</v>
      </c>
      <c r="AJ589">
        <v>12.3</v>
      </c>
    </row>
    <row r="590" spans="3:36" x14ac:dyDescent="0.25">
      <c r="C590" t="s">
        <v>868</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t="s">
        <v>1013</v>
      </c>
    </row>
    <row r="591" spans="3:36" x14ac:dyDescent="0.25">
      <c r="C591" t="s">
        <v>869</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t="s">
        <v>1009</v>
      </c>
    </row>
    <row r="592" spans="3:36" x14ac:dyDescent="0.25">
      <c r="C592" t="s">
        <v>870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row>
    <row r="593" spans="1:36" x14ac:dyDescent="0.25">
      <c r="C593" t="s">
        <v>838</v>
      </c>
      <c r="E593">
        <v>11.2</v>
      </c>
      <c r="F593">
        <v>11.9</v>
      </c>
      <c r="G593">
        <v>9.9</v>
      </c>
      <c r="H593">
        <v>9.9</v>
      </c>
      <c r="I593">
        <v>12.3</v>
      </c>
      <c r="J593">
        <v>12.3</v>
      </c>
      <c r="K593">
        <v>12.3</v>
      </c>
      <c r="L593">
        <v>12.3</v>
      </c>
      <c r="M593">
        <v>12.3</v>
      </c>
      <c r="N593">
        <v>12.3</v>
      </c>
      <c r="O593">
        <v>12.3</v>
      </c>
      <c r="P593">
        <v>12.3</v>
      </c>
      <c r="Q593">
        <v>12.3</v>
      </c>
      <c r="R593">
        <v>12.3</v>
      </c>
      <c r="S593">
        <v>12.3</v>
      </c>
      <c r="T593">
        <v>12.3</v>
      </c>
      <c r="U593">
        <v>12.3</v>
      </c>
      <c r="V593">
        <v>12.3</v>
      </c>
      <c r="W593">
        <v>12.3</v>
      </c>
      <c r="X593">
        <v>12.3</v>
      </c>
      <c r="Y593">
        <v>12.3</v>
      </c>
      <c r="Z593">
        <v>12.3</v>
      </c>
      <c r="AA593">
        <v>12.3</v>
      </c>
      <c r="AB593">
        <v>12.3</v>
      </c>
      <c r="AC593">
        <v>12.3</v>
      </c>
      <c r="AD593">
        <v>12.3</v>
      </c>
      <c r="AE593">
        <v>12.3</v>
      </c>
      <c r="AF593">
        <v>12.3</v>
      </c>
      <c r="AG593">
        <v>12.3</v>
      </c>
      <c r="AH593">
        <v>12.3</v>
      </c>
      <c r="AI593">
        <v>12.3</v>
      </c>
      <c r="AJ593">
        <v>12.3</v>
      </c>
    </row>
    <row r="595" spans="1:36" x14ac:dyDescent="0.25">
      <c r="C595" t="s">
        <v>1023</v>
      </c>
    </row>
    <row r="596" spans="1:36" x14ac:dyDescent="0.25">
      <c r="C596" t="s">
        <v>1017</v>
      </c>
    </row>
    <row r="597" spans="1:36" x14ac:dyDescent="0.25">
      <c r="E597">
        <v>2019</v>
      </c>
      <c r="F597">
        <v>2020</v>
      </c>
      <c r="G597">
        <v>2021</v>
      </c>
      <c r="H597">
        <v>2022</v>
      </c>
      <c r="I597">
        <v>2023</v>
      </c>
      <c r="J597">
        <v>2024</v>
      </c>
      <c r="K597">
        <v>2025</v>
      </c>
      <c r="L597">
        <v>2026</v>
      </c>
      <c r="M597">
        <v>2027</v>
      </c>
      <c r="N597">
        <v>2028</v>
      </c>
      <c r="O597">
        <v>2029</v>
      </c>
      <c r="P597">
        <v>2030</v>
      </c>
      <c r="Q597">
        <v>2031</v>
      </c>
      <c r="R597">
        <v>2032</v>
      </c>
      <c r="S597">
        <v>2033</v>
      </c>
      <c r="T597">
        <v>2034</v>
      </c>
      <c r="U597">
        <v>2035</v>
      </c>
      <c r="V597">
        <v>2036</v>
      </c>
      <c r="W597">
        <v>2037</v>
      </c>
      <c r="X597">
        <v>2038</v>
      </c>
      <c r="Y597">
        <v>2039</v>
      </c>
      <c r="Z597">
        <v>2040</v>
      </c>
      <c r="AA597">
        <v>2041</v>
      </c>
      <c r="AB597">
        <v>2042</v>
      </c>
      <c r="AC597">
        <v>2043</v>
      </c>
      <c r="AD597">
        <v>2044</v>
      </c>
      <c r="AE597">
        <v>2045</v>
      </c>
      <c r="AF597">
        <v>2046</v>
      </c>
      <c r="AG597">
        <v>2047</v>
      </c>
      <c r="AH597">
        <v>2048</v>
      </c>
      <c r="AI597">
        <v>2049</v>
      </c>
      <c r="AJ597">
        <v>2050</v>
      </c>
    </row>
    <row r="598" spans="1:36" x14ac:dyDescent="0.25">
      <c r="C598" t="s">
        <v>996</v>
      </c>
    </row>
    <row r="599" spans="1:36" x14ac:dyDescent="0.25">
      <c r="C599" t="s">
        <v>1018</v>
      </c>
    </row>
    <row r="600" spans="1:36" x14ac:dyDescent="0.25">
      <c r="C600" t="s">
        <v>995</v>
      </c>
      <c r="E600">
        <v>1410.423</v>
      </c>
      <c r="F600">
        <v>1435.5160000000001</v>
      </c>
      <c r="G600">
        <v>1457.9380000000001</v>
      </c>
      <c r="H600">
        <v>1366.191</v>
      </c>
      <c r="I600">
        <v>1398.7429999999999</v>
      </c>
      <c r="J600">
        <v>1440.798</v>
      </c>
      <c r="K600">
        <v>1433.057</v>
      </c>
      <c r="L600">
        <v>1444.2260000000001</v>
      </c>
      <c r="M600">
        <v>1467.153</v>
      </c>
      <c r="N600">
        <v>1502.7829999999999</v>
      </c>
      <c r="O600">
        <v>1544.02</v>
      </c>
      <c r="P600">
        <v>1573.193</v>
      </c>
      <c r="Q600">
        <v>1598.66</v>
      </c>
      <c r="R600">
        <v>1617.26</v>
      </c>
      <c r="S600">
        <v>1624.039</v>
      </c>
      <c r="T600">
        <v>1624.3889999999999</v>
      </c>
      <c r="U600">
        <v>1639.5160000000001</v>
      </c>
      <c r="V600">
        <v>1660.5119999999999</v>
      </c>
      <c r="W600">
        <v>1673.636</v>
      </c>
      <c r="X600">
        <v>1687.702</v>
      </c>
      <c r="Y600">
        <v>1700.454</v>
      </c>
      <c r="Z600">
        <v>1710.2750000000001</v>
      </c>
      <c r="AA600">
        <v>1717.3</v>
      </c>
      <c r="AB600">
        <v>1728.816</v>
      </c>
      <c r="AC600">
        <v>1737.1110000000001</v>
      </c>
      <c r="AD600">
        <v>1744.9570000000001</v>
      </c>
      <c r="AE600">
        <v>1762.0989999999999</v>
      </c>
      <c r="AF600">
        <v>1781.2560000000001</v>
      </c>
      <c r="AG600">
        <v>1803.2470000000001</v>
      </c>
      <c r="AH600">
        <v>1826.452</v>
      </c>
      <c r="AI600">
        <v>1851.1389999999999</v>
      </c>
      <c r="AJ600">
        <v>1872.7470000000001</v>
      </c>
    </row>
    <row r="601" spans="1:36" x14ac:dyDescent="0.25">
      <c r="C601" t="s">
        <v>829</v>
      </c>
      <c r="E601">
        <v>7494.4170000000004</v>
      </c>
      <c r="F601">
        <v>7257.5829999999996</v>
      </c>
      <c r="G601">
        <v>7436.25</v>
      </c>
      <c r="H601">
        <v>7749.25</v>
      </c>
      <c r="I601">
        <v>7964.8549999999996</v>
      </c>
      <c r="J601">
        <v>8258.8889999999992</v>
      </c>
      <c r="K601">
        <v>8421.3690000000006</v>
      </c>
      <c r="L601">
        <v>8583.33</v>
      </c>
      <c r="M601">
        <v>8784.5560000000005</v>
      </c>
      <c r="N601">
        <v>8988.0750000000007</v>
      </c>
      <c r="O601">
        <v>9181.3539999999994</v>
      </c>
      <c r="P601">
        <v>9319.2420000000002</v>
      </c>
      <c r="Q601">
        <v>9414.125</v>
      </c>
      <c r="R601">
        <v>9503.7739999999994</v>
      </c>
      <c r="S601">
        <v>9586.1139999999996</v>
      </c>
      <c r="T601">
        <v>9638.4359999999997</v>
      </c>
      <c r="U601">
        <v>9700.4050000000007</v>
      </c>
      <c r="V601">
        <v>9749.8770000000004</v>
      </c>
      <c r="W601">
        <v>9759.2129999999997</v>
      </c>
      <c r="X601">
        <v>9748.8070000000007</v>
      </c>
      <c r="Y601">
        <v>9724.0990000000002</v>
      </c>
      <c r="Z601">
        <v>9686.2790000000005</v>
      </c>
      <c r="AA601">
        <v>9638.7929999999997</v>
      </c>
      <c r="AB601">
        <v>9605.3829999999998</v>
      </c>
      <c r="AC601">
        <v>9570.7939999999999</v>
      </c>
      <c r="AD601">
        <v>9527.0840000000007</v>
      </c>
      <c r="AE601">
        <v>9519.9809999999998</v>
      </c>
      <c r="AF601">
        <v>9544.9940000000006</v>
      </c>
      <c r="AG601">
        <v>9600.5630000000001</v>
      </c>
      <c r="AH601">
        <v>9680.5889999999999</v>
      </c>
      <c r="AI601">
        <v>9784.9850000000006</v>
      </c>
      <c r="AJ601">
        <v>9899.2489999999998</v>
      </c>
    </row>
    <row r="602" spans="1:36" x14ac:dyDescent="0.25">
      <c r="C602" t="s">
        <v>996</v>
      </c>
    </row>
    <row r="603" spans="1:36" x14ac:dyDescent="0.25">
      <c r="C603" t="s">
        <v>997</v>
      </c>
    </row>
    <row r="604" spans="1:36" x14ac:dyDescent="0.25">
      <c r="A604" t="s">
        <v>123</v>
      </c>
      <c r="B604" t="s">
        <v>771</v>
      </c>
      <c r="C604" t="s">
        <v>55</v>
      </c>
      <c r="E604">
        <v>267.483</v>
      </c>
      <c r="F604">
        <v>272.88400000000001</v>
      </c>
      <c r="G604">
        <v>276.43900000000002</v>
      </c>
      <c r="H604">
        <v>262.51100000000002</v>
      </c>
      <c r="I604">
        <v>270.25099999999998</v>
      </c>
      <c r="J604">
        <v>282.755</v>
      </c>
      <c r="K604">
        <v>280.69799999999998</v>
      </c>
      <c r="L604">
        <v>282.286</v>
      </c>
      <c r="M604">
        <v>285.96499999999997</v>
      </c>
      <c r="N604">
        <v>291.86599999999999</v>
      </c>
      <c r="O604">
        <v>298.84199999999998</v>
      </c>
      <c r="P604">
        <v>303.75799999999998</v>
      </c>
      <c r="Q604">
        <v>308.24099999999999</v>
      </c>
      <c r="R604">
        <v>311.62900000000002</v>
      </c>
      <c r="S604">
        <v>312.91899999999998</v>
      </c>
      <c r="T604">
        <v>313.01600000000002</v>
      </c>
      <c r="U604">
        <v>315.88099999999997</v>
      </c>
      <c r="V604">
        <v>319.93700000000001</v>
      </c>
      <c r="W604">
        <v>322.726</v>
      </c>
      <c r="X604">
        <v>325.666</v>
      </c>
      <c r="Y604">
        <v>328.298</v>
      </c>
      <c r="Z604">
        <v>330.29300000000001</v>
      </c>
      <c r="AA604">
        <v>331.78300000000002</v>
      </c>
      <c r="AB604">
        <v>334.22399999999999</v>
      </c>
      <c r="AC604">
        <v>336.084</v>
      </c>
      <c r="AD604">
        <v>337.86200000000002</v>
      </c>
      <c r="AE604">
        <v>341.32400000000001</v>
      </c>
      <c r="AF604">
        <v>345.14600000000002</v>
      </c>
      <c r="AG604">
        <v>349.49400000000003</v>
      </c>
      <c r="AH604">
        <v>354.09300000000002</v>
      </c>
      <c r="AI604">
        <v>358.97</v>
      </c>
      <c r="AJ604">
        <v>363.28100000000001</v>
      </c>
    </row>
    <row r="605" spans="1:36" x14ac:dyDescent="0.25">
      <c r="A605" t="s">
        <v>123</v>
      </c>
      <c r="C605" t="s">
        <v>830</v>
      </c>
      <c r="E605">
        <v>255.86699999999999</v>
      </c>
      <c r="F605">
        <v>262.267</v>
      </c>
      <c r="G605">
        <v>266.04199999999997</v>
      </c>
      <c r="H605">
        <v>244.31299999999999</v>
      </c>
      <c r="I605">
        <v>242.41499999999999</v>
      </c>
      <c r="J605">
        <v>245.119</v>
      </c>
      <c r="K605">
        <v>245.24700000000001</v>
      </c>
      <c r="L605">
        <v>247.73599999999999</v>
      </c>
      <c r="M605">
        <v>251.535</v>
      </c>
      <c r="N605">
        <v>256.75099999999998</v>
      </c>
      <c r="O605">
        <v>262.61900000000003</v>
      </c>
      <c r="P605">
        <v>266.96600000000001</v>
      </c>
      <c r="Q605">
        <v>270.82499999999999</v>
      </c>
      <c r="R605">
        <v>273.34699999999998</v>
      </c>
      <c r="S605">
        <v>273.339</v>
      </c>
      <c r="T605">
        <v>271.505</v>
      </c>
      <c r="U605">
        <v>271.00599999999997</v>
      </c>
      <c r="V605">
        <v>271.03500000000003</v>
      </c>
      <c r="W605">
        <v>270.26400000000001</v>
      </c>
      <c r="X605">
        <v>269.76499999999999</v>
      </c>
      <c r="Y605">
        <v>269.33100000000002</v>
      </c>
      <c r="Z605">
        <v>268.43099999999998</v>
      </c>
      <c r="AA605">
        <v>266.96600000000001</v>
      </c>
      <c r="AB605">
        <v>265.90499999999997</v>
      </c>
      <c r="AC605">
        <v>264.13400000000001</v>
      </c>
      <c r="AD605">
        <v>262.07900000000001</v>
      </c>
      <c r="AE605">
        <v>261.01100000000002</v>
      </c>
      <c r="AF605">
        <v>259.983</v>
      </c>
      <c r="AG605">
        <v>259.3</v>
      </c>
      <c r="AH605">
        <v>258.74200000000002</v>
      </c>
      <c r="AI605">
        <v>258.14299999999997</v>
      </c>
      <c r="AJ605">
        <v>257.02699999999999</v>
      </c>
    </row>
    <row r="606" spans="1:36" x14ac:dyDescent="0.25">
      <c r="A606" t="s">
        <v>123</v>
      </c>
      <c r="B606" t="s">
        <v>773</v>
      </c>
      <c r="C606" t="s">
        <v>832</v>
      </c>
      <c r="E606">
        <v>255.86699999999999</v>
      </c>
      <c r="F606">
        <v>262.267</v>
      </c>
      <c r="G606">
        <v>266.04199999999997</v>
      </c>
      <c r="H606">
        <v>244.31299999999999</v>
      </c>
      <c r="I606">
        <v>242.41499999999999</v>
      </c>
      <c r="J606">
        <v>245.119</v>
      </c>
      <c r="K606">
        <v>245.24700000000001</v>
      </c>
      <c r="L606">
        <v>247.73599999999999</v>
      </c>
      <c r="M606">
        <v>251.535</v>
      </c>
      <c r="N606">
        <v>256.75099999999998</v>
      </c>
      <c r="O606">
        <v>262.61900000000003</v>
      </c>
      <c r="P606">
        <v>266.96600000000001</v>
      </c>
      <c r="Q606">
        <v>270.82499999999999</v>
      </c>
      <c r="R606">
        <v>273.34699999999998</v>
      </c>
      <c r="S606">
        <v>273.339</v>
      </c>
      <c r="T606">
        <v>271.505</v>
      </c>
      <c r="U606">
        <v>271.00599999999997</v>
      </c>
      <c r="V606">
        <v>271.03500000000003</v>
      </c>
      <c r="W606">
        <v>270.26400000000001</v>
      </c>
      <c r="X606">
        <v>269.76499999999999</v>
      </c>
      <c r="Y606">
        <v>269.33100000000002</v>
      </c>
      <c r="Z606">
        <v>268.43099999999998</v>
      </c>
      <c r="AA606">
        <v>266.96600000000001</v>
      </c>
      <c r="AB606">
        <v>265.90499999999997</v>
      </c>
      <c r="AC606">
        <v>264.13400000000001</v>
      </c>
      <c r="AD606">
        <v>262.07900000000001</v>
      </c>
      <c r="AE606">
        <v>261.01100000000002</v>
      </c>
      <c r="AF606">
        <v>259.983</v>
      </c>
      <c r="AG606">
        <v>259.3</v>
      </c>
      <c r="AH606">
        <v>258.74200000000002</v>
      </c>
      <c r="AI606">
        <v>258.14299999999997</v>
      </c>
      <c r="AJ606">
        <v>257.02699999999999</v>
      </c>
    </row>
    <row r="607" spans="1:36" x14ac:dyDescent="0.25">
      <c r="A607" t="s">
        <v>123</v>
      </c>
      <c r="B607" t="s">
        <v>774</v>
      </c>
      <c r="C607" t="s">
        <v>833</v>
      </c>
      <c r="E607">
        <v>448.95800000000003</v>
      </c>
      <c r="F607">
        <v>406.16899999999998</v>
      </c>
      <c r="G607">
        <v>455.59500000000003</v>
      </c>
      <c r="H607">
        <v>448.59500000000003</v>
      </c>
      <c r="I607">
        <v>423.32799999999997</v>
      </c>
      <c r="J607">
        <v>419.77300000000002</v>
      </c>
      <c r="K607">
        <v>419.18299999999999</v>
      </c>
      <c r="L607">
        <v>423.685</v>
      </c>
      <c r="M607">
        <v>431.19099999999997</v>
      </c>
      <c r="N607">
        <v>441.88400000000001</v>
      </c>
      <c r="O607">
        <v>454.04</v>
      </c>
      <c r="P607">
        <v>463.137</v>
      </c>
      <c r="Q607">
        <v>471.185</v>
      </c>
      <c r="R607">
        <v>477.29700000000003</v>
      </c>
      <c r="S607">
        <v>480.07299999999998</v>
      </c>
      <c r="T607">
        <v>480.76799999999997</v>
      </c>
      <c r="U607">
        <v>484.99200000000002</v>
      </c>
      <c r="V607">
        <v>490.375</v>
      </c>
      <c r="W607">
        <v>493.52300000000002</v>
      </c>
      <c r="X607">
        <v>496.94099999999997</v>
      </c>
      <c r="Y607">
        <v>499.90800000000002</v>
      </c>
      <c r="Z607">
        <v>501.96100000000001</v>
      </c>
      <c r="AA607">
        <v>503.23500000000001</v>
      </c>
      <c r="AB607">
        <v>505.74299999999999</v>
      </c>
      <c r="AC607">
        <v>507.33600000000001</v>
      </c>
      <c r="AD607">
        <v>508.64600000000002</v>
      </c>
      <c r="AE607">
        <v>512.39599999999996</v>
      </c>
      <c r="AF607">
        <v>516.58399999999995</v>
      </c>
      <c r="AG607">
        <v>521.48099999999999</v>
      </c>
      <c r="AH607">
        <v>526.71799999999996</v>
      </c>
      <c r="AI607">
        <v>532.29100000000005</v>
      </c>
      <c r="AJ607">
        <v>536.99199999999996</v>
      </c>
    </row>
    <row r="608" spans="1:36" x14ac:dyDescent="0.25">
      <c r="A608" t="s">
        <v>123</v>
      </c>
      <c r="B608" t="s">
        <v>988</v>
      </c>
      <c r="C608" t="s">
        <v>834</v>
      </c>
      <c r="E608">
        <v>28.123999999999999</v>
      </c>
      <c r="F608">
        <v>23.434999999999999</v>
      </c>
      <c r="G608">
        <v>20.574000000000002</v>
      </c>
      <c r="H608">
        <v>35.405999999999999</v>
      </c>
      <c r="I608">
        <v>32.933999999999997</v>
      </c>
      <c r="J608">
        <v>12.308999999999999</v>
      </c>
      <c r="K608">
        <v>27.315999999999999</v>
      </c>
      <c r="L608">
        <v>27.599</v>
      </c>
      <c r="M608">
        <v>28.082999999999998</v>
      </c>
      <c r="N608">
        <v>28.783000000000001</v>
      </c>
      <c r="O608">
        <v>29.588999999999999</v>
      </c>
      <c r="P608">
        <v>30.186</v>
      </c>
      <c r="Q608">
        <v>30.754999999999999</v>
      </c>
      <c r="R608">
        <v>31.213000000000001</v>
      </c>
      <c r="S608">
        <v>31.44</v>
      </c>
      <c r="T608">
        <v>31.526</v>
      </c>
      <c r="U608">
        <v>31.876999999999999</v>
      </c>
      <c r="V608">
        <v>32.341999999999999</v>
      </c>
      <c r="W608">
        <v>32.682000000000002</v>
      </c>
      <c r="X608">
        <v>33.031999999999996</v>
      </c>
      <c r="Y608">
        <v>33.35</v>
      </c>
      <c r="Z608">
        <v>33.601999999999997</v>
      </c>
      <c r="AA608">
        <v>33.804000000000002</v>
      </c>
      <c r="AB608">
        <v>34.103999999999999</v>
      </c>
      <c r="AC608">
        <v>34.347999999999999</v>
      </c>
      <c r="AD608">
        <v>34.584000000000003</v>
      </c>
      <c r="AE608">
        <v>34.991</v>
      </c>
      <c r="AF608">
        <v>35.439</v>
      </c>
      <c r="AG608">
        <v>35.942999999999998</v>
      </c>
      <c r="AH608">
        <v>36.472000000000001</v>
      </c>
      <c r="AI608">
        <v>37.034999999999997</v>
      </c>
      <c r="AJ608">
        <v>37.540999999999997</v>
      </c>
    </row>
    <row r="609" spans="1:36" x14ac:dyDescent="0.25">
      <c r="A609" t="s">
        <v>123</v>
      </c>
      <c r="B609" t="s">
        <v>774</v>
      </c>
      <c r="C609" t="s">
        <v>62</v>
      </c>
      <c r="E609">
        <v>114.71899999999999</v>
      </c>
      <c r="F609">
        <v>117.929</v>
      </c>
      <c r="G609">
        <v>117.169</v>
      </c>
      <c r="H609">
        <v>119.453</v>
      </c>
      <c r="I609">
        <v>120.473</v>
      </c>
      <c r="J609">
        <v>121.58199999999999</v>
      </c>
      <c r="K609">
        <v>121.148</v>
      </c>
      <c r="L609">
        <v>122.226</v>
      </c>
      <c r="M609">
        <v>124.178</v>
      </c>
      <c r="N609">
        <v>127.086</v>
      </c>
      <c r="O609">
        <v>130.41900000000001</v>
      </c>
      <c r="P609">
        <v>132.821</v>
      </c>
      <c r="Q609">
        <v>134.90700000000001</v>
      </c>
      <c r="R609">
        <v>136.43199999999999</v>
      </c>
      <c r="S609">
        <v>137.012</v>
      </c>
      <c r="T609">
        <v>137.04300000000001</v>
      </c>
      <c r="U609">
        <v>138.19</v>
      </c>
      <c r="V609">
        <v>139.72300000000001</v>
      </c>
      <c r="W609">
        <v>140.62299999999999</v>
      </c>
      <c r="X609">
        <v>141.602</v>
      </c>
      <c r="Y609">
        <v>142.47399999999999</v>
      </c>
      <c r="Z609">
        <v>143.114</v>
      </c>
      <c r="AA609">
        <v>143.53800000000001</v>
      </c>
      <c r="AB609">
        <v>144.31700000000001</v>
      </c>
      <c r="AC609">
        <v>144.84700000000001</v>
      </c>
      <c r="AD609">
        <v>145.34200000000001</v>
      </c>
      <c r="AE609">
        <v>146.55500000000001</v>
      </c>
      <c r="AF609">
        <v>147.922</v>
      </c>
      <c r="AG609">
        <v>149.50700000000001</v>
      </c>
      <c r="AH609">
        <v>151.18700000000001</v>
      </c>
      <c r="AI609">
        <v>152.98099999999999</v>
      </c>
      <c r="AJ609">
        <v>154.536</v>
      </c>
    </row>
    <row r="610" spans="1:36" x14ac:dyDescent="0.25">
      <c r="A610" t="s">
        <v>123</v>
      </c>
      <c r="B610" t="s">
        <v>774</v>
      </c>
      <c r="C610" t="s">
        <v>874</v>
      </c>
      <c r="E610">
        <v>105.248</v>
      </c>
      <c r="F610">
        <v>111.801</v>
      </c>
      <c r="G610">
        <v>118.76900000000001</v>
      </c>
      <c r="H610">
        <v>117.13</v>
      </c>
      <c r="I610">
        <v>119.42700000000001</v>
      </c>
      <c r="J610">
        <v>120.14100000000001</v>
      </c>
      <c r="K610">
        <v>119.941</v>
      </c>
      <c r="L610">
        <v>121.337</v>
      </c>
      <c r="M610">
        <v>125.068</v>
      </c>
      <c r="N610">
        <v>127.80500000000001</v>
      </c>
      <c r="O610">
        <v>131.691</v>
      </c>
      <c r="P610">
        <v>134.46</v>
      </c>
      <c r="Q610">
        <v>137.05600000000001</v>
      </c>
      <c r="R610">
        <v>137.715</v>
      </c>
      <c r="S610">
        <v>138.745</v>
      </c>
      <c r="T610">
        <v>138.94</v>
      </c>
      <c r="U610">
        <v>140.68</v>
      </c>
      <c r="V610">
        <v>142.68600000000001</v>
      </c>
      <c r="W610">
        <v>143.57300000000001</v>
      </c>
      <c r="X610">
        <v>144.876</v>
      </c>
      <c r="Y610">
        <v>146.03</v>
      </c>
      <c r="Z610">
        <v>146.64400000000001</v>
      </c>
      <c r="AA610">
        <v>146.989</v>
      </c>
      <c r="AB610">
        <v>147.55699999999999</v>
      </c>
      <c r="AC610">
        <v>148.136</v>
      </c>
      <c r="AD610">
        <v>148.37100000000001</v>
      </c>
      <c r="AE610">
        <v>149.74299999999999</v>
      </c>
      <c r="AF610">
        <v>151.30199999999999</v>
      </c>
      <c r="AG610">
        <v>152.40799999999999</v>
      </c>
      <c r="AH610">
        <v>153.911</v>
      </c>
      <c r="AI610">
        <v>155.02099999999999</v>
      </c>
      <c r="AJ610">
        <v>156.44499999999999</v>
      </c>
    </row>
    <row r="611" spans="1:36" x14ac:dyDescent="0.25">
      <c r="A611" t="s">
        <v>123</v>
      </c>
      <c r="B611" t="s">
        <v>987</v>
      </c>
      <c r="C611" t="s">
        <v>40</v>
      </c>
      <c r="E611">
        <v>28.016999999999999</v>
      </c>
      <c r="F611">
        <v>31.452000000000002</v>
      </c>
      <c r="G611">
        <v>22.949000000000002</v>
      </c>
      <c r="H611">
        <v>20.2</v>
      </c>
      <c r="I611">
        <v>16.587</v>
      </c>
      <c r="J611">
        <v>16.239999999999998</v>
      </c>
      <c r="K611">
        <v>16.856999999999999</v>
      </c>
      <c r="L611">
        <v>17.704000000000001</v>
      </c>
      <c r="M611">
        <v>18.689</v>
      </c>
      <c r="N611">
        <v>19.823</v>
      </c>
      <c r="O611">
        <v>21.023</v>
      </c>
      <c r="P611">
        <v>22.033999999999999</v>
      </c>
      <c r="Q611">
        <v>22.963999999999999</v>
      </c>
      <c r="R611">
        <v>23.74</v>
      </c>
      <c r="S611">
        <v>24.254999999999999</v>
      </c>
      <c r="T611">
        <v>24.568000000000001</v>
      </c>
      <c r="U611">
        <v>25.009</v>
      </c>
      <c r="V611">
        <v>25.443000000000001</v>
      </c>
      <c r="W611">
        <v>25.716000000000001</v>
      </c>
      <c r="X611">
        <v>26.001000000000001</v>
      </c>
      <c r="Y611">
        <v>26.257000000000001</v>
      </c>
      <c r="Z611">
        <v>26.454999999999998</v>
      </c>
      <c r="AA611">
        <v>26.61</v>
      </c>
      <c r="AB611">
        <v>26.85</v>
      </c>
      <c r="AC611">
        <v>27.041</v>
      </c>
      <c r="AD611">
        <v>27.225000000000001</v>
      </c>
      <c r="AE611">
        <v>27.553000000000001</v>
      </c>
      <c r="AF611">
        <v>27.911999999999999</v>
      </c>
      <c r="AG611">
        <v>28.315999999999999</v>
      </c>
      <c r="AH611">
        <v>28.742999999999999</v>
      </c>
      <c r="AI611">
        <v>29.193999999999999</v>
      </c>
      <c r="AJ611">
        <v>29.597999999999999</v>
      </c>
    </row>
    <row r="612" spans="1:36" x14ac:dyDescent="0.25">
      <c r="C612" t="s">
        <v>838</v>
      </c>
      <c r="E612">
        <v>1248.4159999999999</v>
      </c>
      <c r="F612">
        <v>1225.9359999999999</v>
      </c>
      <c r="G612">
        <v>1277.5360000000001</v>
      </c>
      <c r="H612">
        <v>1247.607</v>
      </c>
      <c r="I612">
        <v>1225.415</v>
      </c>
      <c r="J612">
        <v>1217.9179999999999</v>
      </c>
      <c r="K612">
        <v>1230.3910000000001</v>
      </c>
      <c r="L612">
        <v>1242.5730000000001</v>
      </c>
      <c r="M612">
        <v>1264.71</v>
      </c>
      <c r="N612">
        <v>1293.9970000000001</v>
      </c>
      <c r="O612">
        <v>1328.223</v>
      </c>
      <c r="P612">
        <v>1353.3630000000001</v>
      </c>
      <c r="Q612">
        <v>1375.933</v>
      </c>
      <c r="R612">
        <v>1391.374</v>
      </c>
      <c r="S612">
        <v>1397.7809999999999</v>
      </c>
      <c r="T612">
        <v>1397.366</v>
      </c>
      <c r="U612">
        <v>1407.634</v>
      </c>
      <c r="V612">
        <v>1421.5409999999999</v>
      </c>
      <c r="W612">
        <v>1429.107</v>
      </c>
      <c r="X612">
        <v>1437.883</v>
      </c>
      <c r="Y612">
        <v>1445.6479999999999</v>
      </c>
      <c r="Z612">
        <v>1450.5</v>
      </c>
      <c r="AA612">
        <v>1452.925</v>
      </c>
      <c r="AB612">
        <v>1458.6990000000001</v>
      </c>
      <c r="AC612">
        <v>1461.924</v>
      </c>
      <c r="AD612">
        <v>1464.1089999999999</v>
      </c>
      <c r="AE612">
        <v>1473.5730000000001</v>
      </c>
      <c r="AF612">
        <v>1484.288</v>
      </c>
      <c r="AG612">
        <v>1496.45</v>
      </c>
      <c r="AH612">
        <v>1509.866</v>
      </c>
      <c r="AI612">
        <v>1523.636</v>
      </c>
      <c r="AJ612">
        <v>1535.42</v>
      </c>
    </row>
    <row r="613" spans="1:36" x14ac:dyDescent="0.25">
      <c r="C613" t="s">
        <v>996</v>
      </c>
    </row>
    <row r="614" spans="1:36" x14ac:dyDescent="0.25">
      <c r="C614" t="s">
        <v>1019</v>
      </c>
    </row>
    <row r="615" spans="1:36" x14ac:dyDescent="0.25">
      <c r="C615" t="s">
        <v>55</v>
      </c>
      <c r="E615">
        <v>0.19</v>
      </c>
      <c r="F615">
        <v>0.19</v>
      </c>
      <c r="G615">
        <v>0.19</v>
      </c>
      <c r="H615">
        <v>0.192</v>
      </c>
      <c r="I615">
        <v>0.193</v>
      </c>
      <c r="J615">
        <v>0.19600000000000001</v>
      </c>
      <c r="K615">
        <v>0.19600000000000001</v>
      </c>
      <c r="L615">
        <v>0.19500000000000001</v>
      </c>
      <c r="M615">
        <v>0.19500000000000001</v>
      </c>
      <c r="N615">
        <v>0.19400000000000001</v>
      </c>
      <c r="O615">
        <v>0.19400000000000001</v>
      </c>
      <c r="P615">
        <v>0.193</v>
      </c>
      <c r="Q615">
        <v>0.193</v>
      </c>
      <c r="R615">
        <v>0.193</v>
      </c>
      <c r="S615">
        <v>0.193</v>
      </c>
      <c r="T615">
        <v>0.193</v>
      </c>
      <c r="U615">
        <v>0.193</v>
      </c>
      <c r="V615">
        <v>0.193</v>
      </c>
      <c r="W615">
        <v>0.193</v>
      </c>
      <c r="X615">
        <v>0.193</v>
      </c>
      <c r="Y615">
        <v>0.193</v>
      </c>
      <c r="Z615">
        <v>0.193</v>
      </c>
      <c r="AA615">
        <v>0.193</v>
      </c>
      <c r="AB615">
        <v>0.193</v>
      </c>
      <c r="AC615">
        <v>0.193</v>
      </c>
      <c r="AD615">
        <v>0.19400000000000001</v>
      </c>
      <c r="AE615">
        <v>0.19400000000000001</v>
      </c>
      <c r="AF615">
        <v>0.19400000000000001</v>
      </c>
      <c r="AG615">
        <v>0.19400000000000001</v>
      </c>
      <c r="AH615">
        <v>0.19400000000000001</v>
      </c>
      <c r="AI615">
        <v>0.19400000000000001</v>
      </c>
      <c r="AJ615">
        <v>0.19400000000000001</v>
      </c>
    </row>
    <row r="616" spans="1:36" x14ac:dyDescent="0.25">
      <c r="C616" t="s">
        <v>830</v>
      </c>
      <c r="E616">
        <v>0.18099999999999999</v>
      </c>
      <c r="F616">
        <v>0.183</v>
      </c>
      <c r="G616">
        <v>0.182</v>
      </c>
      <c r="H616">
        <v>0.17899999999999999</v>
      </c>
      <c r="I616">
        <v>0.17299999999999999</v>
      </c>
      <c r="J616">
        <v>0.17</v>
      </c>
      <c r="K616">
        <v>0.17100000000000001</v>
      </c>
      <c r="L616">
        <v>0.17199999999999999</v>
      </c>
      <c r="M616">
        <v>0.17100000000000001</v>
      </c>
      <c r="N616">
        <v>0.17100000000000001</v>
      </c>
      <c r="O616">
        <v>0.17</v>
      </c>
      <c r="P616">
        <v>0.17</v>
      </c>
      <c r="Q616">
        <v>0.16900000000000001</v>
      </c>
      <c r="R616">
        <v>0.16900000000000001</v>
      </c>
      <c r="S616">
        <v>0.16800000000000001</v>
      </c>
      <c r="T616">
        <v>0.16700000000000001</v>
      </c>
      <c r="U616">
        <v>0.16500000000000001</v>
      </c>
      <c r="V616">
        <v>0.16300000000000001</v>
      </c>
      <c r="W616">
        <v>0.161</v>
      </c>
      <c r="X616">
        <v>0.16</v>
      </c>
      <c r="Y616">
        <v>0.158</v>
      </c>
      <c r="Z616">
        <v>0.157</v>
      </c>
      <c r="AA616">
        <v>0.155</v>
      </c>
      <c r="AB616">
        <v>0.154</v>
      </c>
      <c r="AC616">
        <v>0.152</v>
      </c>
      <c r="AD616">
        <v>0.15</v>
      </c>
      <c r="AE616">
        <v>0.14799999999999999</v>
      </c>
      <c r="AF616">
        <v>0.14599999999999999</v>
      </c>
      <c r="AG616">
        <v>0.14399999999999999</v>
      </c>
      <c r="AH616">
        <v>0.14199999999999999</v>
      </c>
      <c r="AI616">
        <v>0.13900000000000001</v>
      </c>
      <c r="AJ616">
        <v>0.13700000000000001</v>
      </c>
    </row>
    <row r="617" spans="1:36" x14ac:dyDescent="0.25">
      <c r="C617" t="s">
        <v>833</v>
      </c>
      <c r="E617">
        <v>0.318</v>
      </c>
      <c r="F617">
        <v>0.28299999999999997</v>
      </c>
      <c r="G617">
        <v>0.312</v>
      </c>
      <c r="H617">
        <v>0.32800000000000001</v>
      </c>
      <c r="I617">
        <v>0.30299999999999999</v>
      </c>
      <c r="J617">
        <v>0.29099999999999998</v>
      </c>
      <c r="K617">
        <v>0.29299999999999998</v>
      </c>
      <c r="L617">
        <v>0.29299999999999998</v>
      </c>
      <c r="M617">
        <v>0.29399999999999998</v>
      </c>
      <c r="N617">
        <v>0.29399999999999998</v>
      </c>
      <c r="O617">
        <v>0.29399999999999998</v>
      </c>
      <c r="P617">
        <v>0.29399999999999998</v>
      </c>
      <c r="Q617">
        <v>0.29499999999999998</v>
      </c>
      <c r="R617">
        <v>0.29499999999999998</v>
      </c>
      <c r="S617">
        <v>0.29599999999999999</v>
      </c>
      <c r="T617">
        <v>0.29599999999999999</v>
      </c>
      <c r="U617">
        <v>0.29599999999999999</v>
      </c>
      <c r="V617">
        <v>0.29499999999999998</v>
      </c>
      <c r="W617">
        <v>0.29499999999999998</v>
      </c>
      <c r="X617">
        <v>0.29399999999999998</v>
      </c>
      <c r="Y617">
        <v>0.29399999999999998</v>
      </c>
      <c r="Z617">
        <v>0.29299999999999998</v>
      </c>
      <c r="AA617">
        <v>0.29299999999999998</v>
      </c>
      <c r="AB617">
        <v>0.29299999999999998</v>
      </c>
      <c r="AC617">
        <v>0.29199999999999998</v>
      </c>
      <c r="AD617">
        <v>0.29099999999999998</v>
      </c>
      <c r="AE617">
        <v>0.29099999999999998</v>
      </c>
      <c r="AF617">
        <v>0.28999999999999998</v>
      </c>
      <c r="AG617">
        <v>0.28899999999999998</v>
      </c>
      <c r="AH617">
        <v>0.28799999999999998</v>
      </c>
      <c r="AI617">
        <v>0.28799999999999998</v>
      </c>
      <c r="AJ617">
        <v>0.28699999999999998</v>
      </c>
    </row>
    <row r="618" spans="1:36" x14ac:dyDescent="0.25">
      <c r="C618" t="s">
        <v>834</v>
      </c>
      <c r="E618">
        <v>0.02</v>
      </c>
      <c r="F618">
        <v>1.6E-2</v>
      </c>
      <c r="G618">
        <v>1.4E-2</v>
      </c>
      <c r="H618">
        <v>2.5999999999999999E-2</v>
      </c>
      <c r="I618">
        <v>2.4E-2</v>
      </c>
      <c r="J618">
        <v>8.9999999999999993E-3</v>
      </c>
      <c r="K618">
        <v>1.9E-2</v>
      </c>
      <c r="L618">
        <v>1.9E-2</v>
      </c>
      <c r="M618">
        <v>1.9E-2</v>
      </c>
      <c r="N618">
        <v>1.9E-2</v>
      </c>
      <c r="O618">
        <v>1.9E-2</v>
      </c>
      <c r="P618">
        <v>1.9E-2</v>
      </c>
      <c r="Q618">
        <v>1.9E-2</v>
      </c>
      <c r="R618">
        <v>1.9E-2</v>
      </c>
      <c r="S618">
        <v>1.9E-2</v>
      </c>
      <c r="T618">
        <v>1.9E-2</v>
      </c>
      <c r="U618">
        <v>1.9E-2</v>
      </c>
      <c r="V618">
        <v>1.9E-2</v>
      </c>
      <c r="W618">
        <v>0.02</v>
      </c>
      <c r="X618">
        <v>0.02</v>
      </c>
      <c r="Y618">
        <v>0.02</v>
      </c>
      <c r="Z618">
        <v>0.02</v>
      </c>
      <c r="AA618">
        <v>0.02</v>
      </c>
      <c r="AB618">
        <v>0.02</v>
      </c>
      <c r="AC618">
        <v>0.02</v>
      </c>
      <c r="AD618">
        <v>0.02</v>
      </c>
      <c r="AE618">
        <v>0.02</v>
      </c>
      <c r="AF618">
        <v>0.02</v>
      </c>
      <c r="AG618">
        <v>0.02</v>
      </c>
      <c r="AH618">
        <v>0.02</v>
      </c>
      <c r="AI618">
        <v>0.02</v>
      </c>
      <c r="AJ618">
        <v>0.02</v>
      </c>
    </row>
    <row r="619" spans="1:36" x14ac:dyDescent="0.25">
      <c r="C619" t="s">
        <v>62</v>
      </c>
      <c r="E619">
        <v>8.1000000000000003E-2</v>
      </c>
      <c r="F619">
        <v>8.2000000000000003E-2</v>
      </c>
      <c r="G619">
        <v>0.08</v>
      </c>
      <c r="H619">
        <v>8.6999999999999994E-2</v>
      </c>
      <c r="I619">
        <v>8.5999999999999993E-2</v>
      </c>
      <c r="J619">
        <v>8.4000000000000005E-2</v>
      </c>
      <c r="K619">
        <v>8.5000000000000006E-2</v>
      </c>
      <c r="L619">
        <v>8.5000000000000006E-2</v>
      </c>
      <c r="M619">
        <v>8.5000000000000006E-2</v>
      </c>
      <c r="N619">
        <v>8.5000000000000006E-2</v>
      </c>
      <c r="O619">
        <v>8.4000000000000005E-2</v>
      </c>
      <c r="P619">
        <v>8.4000000000000005E-2</v>
      </c>
      <c r="Q619">
        <v>8.4000000000000005E-2</v>
      </c>
      <c r="R619">
        <v>8.4000000000000005E-2</v>
      </c>
      <c r="S619">
        <v>8.4000000000000005E-2</v>
      </c>
      <c r="T619">
        <v>8.4000000000000005E-2</v>
      </c>
      <c r="U619">
        <v>8.4000000000000005E-2</v>
      </c>
      <c r="V619">
        <v>8.4000000000000005E-2</v>
      </c>
      <c r="W619">
        <v>8.4000000000000005E-2</v>
      </c>
      <c r="X619">
        <v>8.4000000000000005E-2</v>
      </c>
      <c r="Y619">
        <v>8.4000000000000005E-2</v>
      </c>
      <c r="Z619">
        <v>8.4000000000000005E-2</v>
      </c>
      <c r="AA619">
        <v>8.4000000000000005E-2</v>
      </c>
      <c r="AB619">
        <v>8.3000000000000004E-2</v>
      </c>
      <c r="AC619">
        <v>8.3000000000000004E-2</v>
      </c>
      <c r="AD619">
        <v>8.3000000000000004E-2</v>
      </c>
      <c r="AE619">
        <v>8.3000000000000004E-2</v>
      </c>
      <c r="AF619">
        <v>8.3000000000000004E-2</v>
      </c>
      <c r="AG619">
        <v>8.3000000000000004E-2</v>
      </c>
      <c r="AH619">
        <v>8.3000000000000004E-2</v>
      </c>
      <c r="AI619">
        <v>8.3000000000000004E-2</v>
      </c>
      <c r="AJ619">
        <v>8.3000000000000004E-2</v>
      </c>
    </row>
    <row r="620" spans="1:36" x14ac:dyDescent="0.25">
      <c r="C620" t="s">
        <v>874</v>
      </c>
      <c r="E620">
        <v>7.4999999999999997E-2</v>
      </c>
      <c r="F620">
        <v>7.8E-2</v>
      </c>
      <c r="G620">
        <v>8.1000000000000003E-2</v>
      </c>
      <c r="H620">
        <v>8.5999999999999993E-2</v>
      </c>
      <c r="I620">
        <v>8.5000000000000006E-2</v>
      </c>
      <c r="J620">
        <v>8.3000000000000004E-2</v>
      </c>
      <c r="K620">
        <v>8.4000000000000005E-2</v>
      </c>
      <c r="L620">
        <v>8.4000000000000005E-2</v>
      </c>
      <c r="M620">
        <v>8.5000000000000006E-2</v>
      </c>
      <c r="N620">
        <v>8.5000000000000006E-2</v>
      </c>
      <c r="O620">
        <v>8.5000000000000006E-2</v>
      </c>
      <c r="P620">
        <v>8.5000000000000006E-2</v>
      </c>
      <c r="Q620">
        <v>8.5999999999999993E-2</v>
      </c>
      <c r="R620">
        <v>8.5000000000000006E-2</v>
      </c>
      <c r="S620">
        <v>8.5000000000000006E-2</v>
      </c>
      <c r="T620">
        <v>8.5999999999999993E-2</v>
      </c>
      <c r="U620">
        <v>8.5999999999999993E-2</v>
      </c>
      <c r="V620">
        <v>8.5999999999999993E-2</v>
      </c>
      <c r="W620">
        <v>8.5999999999999993E-2</v>
      </c>
      <c r="X620">
        <v>8.5999999999999993E-2</v>
      </c>
      <c r="Y620">
        <v>8.5999999999999993E-2</v>
      </c>
      <c r="Z620">
        <v>8.5999999999999993E-2</v>
      </c>
      <c r="AA620">
        <v>8.5999999999999993E-2</v>
      </c>
      <c r="AB620">
        <v>8.5000000000000006E-2</v>
      </c>
      <c r="AC620">
        <v>8.5000000000000006E-2</v>
      </c>
      <c r="AD620">
        <v>8.5000000000000006E-2</v>
      </c>
      <c r="AE620">
        <v>8.5000000000000006E-2</v>
      </c>
      <c r="AF620">
        <v>8.5000000000000006E-2</v>
      </c>
      <c r="AG620">
        <v>8.5000000000000006E-2</v>
      </c>
      <c r="AH620">
        <v>8.4000000000000005E-2</v>
      </c>
      <c r="AI620">
        <v>8.4000000000000005E-2</v>
      </c>
      <c r="AJ620">
        <v>8.4000000000000005E-2</v>
      </c>
    </row>
    <row r="621" spans="1:36" x14ac:dyDescent="0.25">
      <c r="C621" t="s">
        <v>40</v>
      </c>
      <c r="E621">
        <v>0.02</v>
      </c>
      <c r="F621">
        <v>2.1999999999999999E-2</v>
      </c>
      <c r="G621">
        <v>1.6E-2</v>
      </c>
      <c r="H621">
        <v>1.4999999999999999E-2</v>
      </c>
      <c r="I621">
        <v>1.2E-2</v>
      </c>
      <c r="J621">
        <v>1.0999999999999999E-2</v>
      </c>
      <c r="K621">
        <v>1.2E-2</v>
      </c>
      <c r="L621">
        <v>1.2E-2</v>
      </c>
      <c r="M621">
        <v>1.2999999999999999E-2</v>
      </c>
      <c r="N621">
        <v>1.2999999999999999E-2</v>
      </c>
      <c r="O621">
        <v>1.4E-2</v>
      </c>
      <c r="P621">
        <v>1.4E-2</v>
      </c>
      <c r="Q621">
        <v>1.4E-2</v>
      </c>
      <c r="R621">
        <v>1.4999999999999999E-2</v>
      </c>
      <c r="S621">
        <v>1.4999999999999999E-2</v>
      </c>
      <c r="T621">
        <v>1.4999999999999999E-2</v>
      </c>
      <c r="U621">
        <v>1.4999999999999999E-2</v>
      </c>
      <c r="V621">
        <v>1.4999999999999999E-2</v>
      </c>
      <c r="W621">
        <v>1.4999999999999999E-2</v>
      </c>
      <c r="X621">
        <v>1.4999999999999999E-2</v>
      </c>
      <c r="Y621">
        <v>1.4999999999999999E-2</v>
      </c>
      <c r="Z621">
        <v>1.4999999999999999E-2</v>
      </c>
      <c r="AA621">
        <v>1.4999999999999999E-2</v>
      </c>
      <c r="AB621">
        <v>1.6E-2</v>
      </c>
      <c r="AC621">
        <v>1.6E-2</v>
      </c>
      <c r="AD621">
        <v>1.6E-2</v>
      </c>
      <c r="AE621">
        <v>1.6E-2</v>
      </c>
      <c r="AF621">
        <v>1.6E-2</v>
      </c>
      <c r="AG621">
        <v>1.6E-2</v>
      </c>
      <c r="AH621">
        <v>1.6E-2</v>
      </c>
      <c r="AI621">
        <v>1.6E-2</v>
      </c>
      <c r="AJ621">
        <v>1.6E-2</v>
      </c>
    </row>
    <row r="622" spans="1:36" x14ac:dyDescent="0.25">
      <c r="C622" t="s">
        <v>996</v>
      </c>
    </row>
    <row r="623" spans="1:36" x14ac:dyDescent="0.25">
      <c r="C623" t="s">
        <v>998</v>
      </c>
    </row>
    <row r="624" spans="1:36" x14ac:dyDescent="0.25">
      <c r="C624" t="s">
        <v>996</v>
      </c>
    </row>
    <row r="625" spans="3:36" x14ac:dyDescent="0.25">
      <c r="C625" t="s">
        <v>999</v>
      </c>
    </row>
    <row r="626" spans="3:36" x14ac:dyDescent="0.25">
      <c r="C626" t="s">
        <v>1024</v>
      </c>
    </row>
    <row r="627" spans="3:36" x14ac:dyDescent="0.25">
      <c r="C627" t="s">
        <v>70</v>
      </c>
      <c r="E627">
        <v>267.483</v>
      </c>
      <c r="F627">
        <v>272.88400000000001</v>
      </c>
      <c r="G627">
        <v>276.43900000000002</v>
      </c>
      <c r="H627">
        <v>262.51100000000002</v>
      </c>
      <c r="I627">
        <v>270.25099999999998</v>
      </c>
      <c r="J627">
        <v>282.755</v>
      </c>
      <c r="K627">
        <v>280.69799999999998</v>
      </c>
      <c r="L627">
        <v>282.286</v>
      </c>
      <c r="M627">
        <v>285.96499999999997</v>
      </c>
      <c r="N627">
        <v>291.86599999999999</v>
      </c>
      <c r="O627">
        <v>298.84199999999998</v>
      </c>
      <c r="P627">
        <v>303.75799999999998</v>
      </c>
      <c r="Q627">
        <v>308.24099999999999</v>
      </c>
      <c r="R627">
        <v>311.62900000000002</v>
      </c>
      <c r="S627">
        <v>312.91899999999998</v>
      </c>
      <c r="T627">
        <v>313.01600000000002</v>
      </c>
      <c r="U627">
        <v>315.88099999999997</v>
      </c>
      <c r="V627">
        <v>319.93700000000001</v>
      </c>
      <c r="W627">
        <v>322.726</v>
      </c>
      <c r="X627">
        <v>325.666</v>
      </c>
      <c r="Y627">
        <v>328.298</v>
      </c>
      <c r="Z627">
        <v>330.29300000000001</v>
      </c>
      <c r="AA627">
        <v>331.78300000000002</v>
      </c>
      <c r="AB627">
        <v>334.22399999999999</v>
      </c>
      <c r="AC627">
        <v>336.084</v>
      </c>
      <c r="AD627">
        <v>337.86200000000002</v>
      </c>
      <c r="AE627">
        <v>341.32400000000001</v>
      </c>
      <c r="AF627">
        <v>345.14600000000002</v>
      </c>
      <c r="AG627">
        <v>349.49400000000003</v>
      </c>
      <c r="AH627">
        <v>354.09300000000002</v>
      </c>
      <c r="AI627">
        <v>358.97</v>
      </c>
      <c r="AJ627">
        <v>363.28100000000001</v>
      </c>
    </row>
    <row r="628" spans="3:36" x14ac:dyDescent="0.25">
      <c r="C628" t="s">
        <v>840</v>
      </c>
      <c r="E628">
        <v>255.86699999999999</v>
      </c>
      <c r="F628">
        <v>262.267</v>
      </c>
      <c r="G628">
        <v>266.04199999999997</v>
      </c>
      <c r="H628">
        <v>244.31299999999999</v>
      </c>
      <c r="I628">
        <v>242.41499999999999</v>
      </c>
      <c r="J628">
        <v>245.119</v>
      </c>
      <c r="K628">
        <v>245.24700000000001</v>
      </c>
      <c r="L628">
        <v>247.73599999999999</v>
      </c>
      <c r="M628">
        <v>251.535</v>
      </c>
      <c r="N628">
        <v>256.75099999999998</v>
      </c>
      <c r="O628">
        <v>262.61900000000003</v>
      </c>
      <c r="P628">
        <v>266.96600000000001</v>
      </c>
      <c r="Q628">
        <v>270.82499999999999</v>
      </c>
      <c r="R628">
        <v>273.34699999999998</v>
      </c>
      <c r="S628">
        <v>273.339</v>
      </c>
      <c r="T628">
        <v>271.505</v>
      </c>
      <c r="U628">
        <v>271.00599999999997</v>
      </c>
      <c r="V628">
        <v>271.03500000000003</v>
      </c>
      <c r="W628">
        <v>270.26400000000001</v>
      </c>
      <c r="X628">
        <v>269.76499999999999</v>
      </c>
      <c r="Y628">
        <v>269.33100000000002</v>
      </c>
      <c r="Z628">
        <v>268.43099999999998</v>
      </c>
      <c r="AA628">
        <v>266.96600000000001</v>
      </c>
      <c r="AB628">
        <v>265.90499999999997</v>
      </c>
      <c r="AC628">
        <v>264.13400000000001</v>
      </c>
      <c r="AD628">
        <v>262.07900000000001</v>
      </c>
      <c r="AE628">
        <v>261.01100000000002</v>
      </c>
      <c r="AF628">
        <v>259.983</v>
      </c>
      <c r="AG628">
        <v>259.3</v>
      </c>
      <c r="AH628">
        <v>258.74200000000002</v>
      </c>
      <c r="AI628">
        <v>258.14299999999997</v>
      </c>
      <c r="AJ628">
        <v>257.02699999999999</v>
      </c>
    </row>
    <row r="629" spans="3:36" x14ac:dyDescent="0.25">
      <c r="C629" t="s">
        <v>841</v>
      </c>
      <c r="E629">
        <v>448.95800000000003</v>
      </c>
      <c r="F629">
        <v>406.16899999999998</v>
      </c>
      <c r="G629">
        <v>455.59500000000003</v>
      </c>
      <c r="H629">
        <v>448.59500000000003</v>
      </c>
      <c r="I629">
        <v>423.32799999999997</v>
      </c>
      <c r="J629">
        <v>419.77300000000002</v>
      </c>
      <c r="K629">
        <v>419.18299999999999</v>
      </c>
      <c r="L629">
        <v>423.685</v>
      </c>
      <c r="M629">
        <v>431.19099999999997</v>
      </c>
      <c r="N629">
        <v>441.88400000000001</v>
      </c>
      <c r="O629">
        <v>454.04</v>
      </c>
      <c r="P629">
        <v>463.137</v>
      </c>
      <c r="Q629">
        <v>471.185</v>
      </c>
      <c r="R629">
        <v>477.29700000000003</v>
      </c>
      <c r="S629">
        <v>480.07299999999998</v>
      </c>
      <c r="T629">
        <v>480.76799999999997</v>
      </c>
      <c r="U629">
        <v>484.99200000000002</v>
      </c>
      <c r="V629">
        <v>490.375</v>
      </c>
      <c r="W629">
        <v>493.52300000000002</v>
      </c>
      <c r="X629">
        <v>496.94099999999997</v>
      </c>
      <c r="Y629">
        <v>499.90800000000002</v>
      </c>
      <c r="Z629">
        <v>501.96100000000001</v>
      </c>
      <c r="AA629">
        <v>503.23500000000001</v>
      </c>
      <c r="AB629">
        <v>505.74299999999999</v>
      </c>
      <c r="AC629">
        <v>507.33600000000001</v>
      </c>
      <c r="AD629">
        <v>508.64600000000002</v>
      </c>
      <c r="AE629">
        <v>512.39599999999996</v>
      </c>
      <c r="AF629">
        <v>516.58399999999995</v>
      </c>
      <c r="AG629">
        <v>521.48099999999999</v>
      </c>
      <c r="AH629">
        <v>526.71799999999996</v>
      </c>
      <c r="AI629">
        <v>532.29100000000005</v>
      </c>
      <c r="AJ629">
        <v>536.99199999999996</v>
      </c>
    </row>
    <row r="630" spans="3:36" x14ac:dyDescent="0.25">
      <c r="C630" t="s">
        <v>842</v>
      </c>
      <c r="E630">
        <v>28.123999999999999</v>
      </c>
      <c r="F630">
        <v>23.434999999999999</v>
      </c>
      <c r="G630">
        <v>20.574000000000002</v>
      </c>
      <c r="H630">
        <v>35.405999999999999</v>
      </c>
      <c r="I630">
        <v>32.933999999999997</v>
      </c>
      <c r="J630">
        <v>12.308999999999999</v>
      </c>
      <c r="K630">
        <v>27.315999999999999</v>
      </c>
      <c r="L630">
        <v>27.599</v>
      </c>
      <c r="M630">
        <v>28.082999999999998</v>
      </c>
      <c r="N630">
        <v>28.783000000000001</v>
      </c>
      <c r="O630">
        <v>29.588999999999999</v>
      </c>
      <c r="P630">
        <v>30.186</v>
      </c>
      <c r="Q630">
        <v>30.754999999999999</v>
      </c>
      <c r="R630">
        <v>31.213000000000001</v>
      </c>
      <c r="S630">
        <v>31.44</v>
      </c>
      <c r="T630">
        <v>31.526</v>
      </c>
      <c r="U630">
        <v>31.876999999999999</v>
      </c>
      <c r="V630">
        <v>32.341999999999999</v>
      </c>
      <c r="W630">
        <v>32.682000000000002</v>
      </c>
      <c r="X630">
        <v>33.031999999999996</v>
      </c>
      <c r="Y630">
        <v>33.35</v>
      </c>
      <c r="Z630">
        <v>33.601999999999997</v>
      </c>
      <c r="AA630">
        <v>33.804000000000002</v>
      </c>
      <c r="AB630">
        <v>34.103999999999999</v>
      </c>
      <c r="AC630">
        <v>34.347999999999999</v>
      </c>
      <c r="AD630">
        <v>34.584000000000003</v>
      </c>
      <c r="AE630">
        <v>34.991</v>
      </c>
      <c r="AF630">
        <v>35.439</v>
      </c>
      <c r="AG630">
        <v>35.942999999999998</v>
      </c>
      <c r="AH630">
        <v>36.472000000000001</v>
      </c>
      <c r="AI630">
        <v>37.034999999999997</v>
      </c>
      <c r="AJ630">
        <v>37.540999999999997</v>
      </c>
    </row>
    <row r="631" spans="3:36" x14ac:dyDescent="0.25">
      <c r="C631" t="s">
        <v>69</v>
      </c>
      <c r="E631">
        <v>114.71899999999999</v>
      </c>
      <c r="F631">
        <v>117.929</v>
      </c>
      <c r="G631">
        <v>117.169</v>
      </c>
      <c r="H631">
        <v>119.453</v>
      </c>
      <c r="I631">
        <v>120.473</v>
      </c>
      <c r="J631">
        <v>121.58199999999999</v>
      </c>
      <c r="K631">
        <v>121.148</v>
      </c>
      <c r="L631">
        <v>122.226</v>
      </c>
      <c r="M631">
        <v>124.178</v>
      </c>
      <c r="N631">
        <v>127.086</v>
      </c>
      <c r="O631">
        <v>130.41900000000001</v>
      </c>
      <c r="P631">
        <v>132.821</v>
      </c>
      <c r="Q631">
        <v>134.90700000000001</v>
      </c>
      <c r="R631">
        <v>136.43199999999999</v>
      </c>
      <c r="S631">
        <v>137.012</v>
      </c>
      <c r="T631">
        <v>137.04300000000001</v>
      </c>
      <c r="U631">
        <v>138.19</v>
      </c>
      <c r="V631">
        <v>139.72300000000001</v>
      </c>
      <c r="W631">
        <v>140.62299999999999</v>
      </c>
      <c r="X631">
        <v>141.602</v>
      </c>
      <c r="Y631">
        <v>142.47399999999999</v>
      </c>
      <c r="Z631">
        <v>143.114</v>
      </c>
      <c r="AA631">
        <v>143.53800000000001</v>
      </c>
      <c r="AB631">
        <v>144.31700000000001</v>
      </c>
      <c r="AC631">
        <v>144.84700000000001</v>
      </c>
      <c r="AD631">
        <v>145.34200000000001</v>
      </c>
      <c r="AE631">
        <v>146.55500000000001</v>
      </c>
      <c r="AF631">
        <v>147.922</v>
      </c>
      <c r="AG631">
        <v>149.50700000000001</v>
      </c>
      <c r="AH631">
        <v>151.18700000000001</v>
      </c>
      <c r="AI631">
        <v>152.98099999999999</v>
      </c>
      <c r="AJ631">
        <v>154.536</v>
      </c>
    </row>
    <row r="632" spans="3:36" x14ac:dyDescent="0.25">
      <c r="C632" t="s">
        <v>875</v>
      </c>
      <c r="E632">
        <v>105.248</v>
      </c>
      <c r="F632">
        <v>111.801</v>
      </c>
      <c r="G632">
        <v>118.76900000000001</v>
      </c>
      <c r="H632">
        <v>117.13</v>
      </c>
      <c r="I632">
        <v>119.42700000000001</v>
      </c>
      <c r="J632">
        <v>120.14100000000001</v>
      </c>
      <c r="K632">
        <v>119.941</v>
      </c>
      <c r="L632">
        <v>121.337</v>
      </c>
      <c r="M632">
        <v>125.068</v>
      </c>
      <c r="N632">
        <v>127.80500000000001</v>
      </c>
      <c r="O632">
        <v>131.691</v>
      </c>
      <c r="P632">
        <v>134.46</v>
      </c>
      <c r="Q632">
        <v>137.05600000000001</v>
      </c>
      <c r="R632">
        <v>137.715</v>
      </c>
      <c r="S632">
        <v>138.745</v>
      </c>
      <c r="T632">
        <v>138.94</v>
      </c>
      <c r="U632">
        <v>140.68</v>
      </c>
      <c r="V632">
        <v>142.68600000000001</v>
      </c>
      <c r="W632">
        <v>143.57300000000001</v>
      </c>
      <c r="X632">
        <v>144.876</v>
      </c>
      <c r="Y632">
        <v>146.03</v>
      </c>
      <c r="Z632">
        <v>146.64400000000001</v>
      </c>
      <c r="AA632">
        <v>146.989</v>
      </c>
      <c r="AB632">
        <v>147.55699999999999</v>
      </c>
      <c r="AC632">
        <v>148.136</v>
      </c>
      <c r="AD632">
        <v>148.37100000000001</v>
      </c>
      <c r="AE632">
        <v>149.74299999999999</v>
      </c>
      <c r="AF632">
        <v>151.30199999999999</v>
      </c>
      <c r="AG632">
        <v>152.40799999999999</v>
      </c>
      <c r="AH632">
        <v>153.911</v>
      </c>
      <c r="AI632">
        <v>155.02099999999999</v>
      </c>
      <c r="AJ632">
        <v>156.44499999999999</v>
      </c>
    </row>
    <row r="633" spans="3:36" x14ac:dyDescent="0.25">
      <c r="C633" t="s">
        <v>843</v>
      </c>
      <c r="E633">
        <v>28.016999999999999</v>
      </c>
      <c r="F633">
        <v>31.452000000000002</v>
      </c>
      <c r="G633">
        <v>22.949000000000002</v>
      </c>
      <c r="H633">
        <v>20.2</v>
      </c>
      <c r="I633">
        <v>16.587</v>
      </c>
      <c r="J633">
        <v>16.239999999999998</v>
      </c>
      <c r="K633">
        <v>16.856999999999999</v>
      </c>
      <c r="L633">
        <v>17.704000000000001</v>
      </c>
      <c r="M633">
        <v>18.689</v>
      </c>
      <c r="N633">
        <v>19.823</v>
      </c>
      <c r="O633">
        <v>21.023</v>
      </c>
      <c r="P633">
        <v>22.033999999999999</v>
      </c>
      <c r="Q633">
        <v>22.963999999999999</v>
      </c>
      <c r="R633">
        <v>23.74</v>
      </c>
      <c r="S633">
        <v>24.254999999999999</v>
      </c>
      <c r="T633">
        <v>24.568000000000001</v>
      </c>
      <c r="U633">
        <v>25.009</v>
      </c>
      <c r="V633">
        <v>25.443000000000001</v>
      </c>
      <c r="W633">
        <v>25.716000000000001</v>
      </c>
      <c r="X633">
        <v>26.001000000000001</v>
      </c>
      <c r="Y633">
        <v>26.257000000000001</v>
      </c>
      <c r="Z633">
        <v>26.454999999999998</v>
      </c>
      <c r="AA633">
        <v>26.61</v>
      </c>
      <c r="AB633">
        <v>26.85</v>
      </c>
      <c r="AC633">
        <v>27.041</v>
      </c>
      <c r="AD633">
        <v>27.225000000000001</v>
      </c>
      <c r="AE633">
        <v>27.553000000000001</v>
      </c>
      <c r="AF633">
        <v>27.911999999999999</v>
      </c>
      <c r="AG633">
        <v>28.315999999999999</v>
      </c>
      <c r="AH633">
        <v>28.742999999999999</v>
      </c>
      <c r="AI633">
        <v>29.193999999999999</v>
      </c>
      <c r="AJ633">
        <v>29.597999999999999</v>
      </c>
    </row>
    <row r="634" spans="3:36" x14ac:dyDescent="0.25">
      <c r="C634" t="s">
        <v>1003</v>
      </c>
    </row>
    <row r="635" spans="3:36" x14ac:dyDescent="0.25">
      <c r="C635" t="s">
        <v>70</v>
      </c>
      <c r="E635">
        <v>267.483</v>
      </c>
      <c r="F635">
        <v>272.88400000000001</v>
      </c>
      <c r="G635">
        <v>276.43900000000002</v>
      </c>
      <c r="H635">
        <v>262.51100000000002</v>
      </c>
      <c r="I635">
        <v>270.25099999999998</v>
      </c>
      <c r="J635">
        <v>282.755</v>
      </c>
      <c r="K635">
        <v>280.69799999999998</v>
      </c>
      <c r="L635">
        <v>282.286</v>
      </c>
      <c r="M635">
        <v>285.96499999999997</v>
      </c>
      <c r="N635">
        <v>291.86599999999999</v>
      </c>
      <c r="O635">
        <v>298.84199999999998</v>
      </c>
      <c r="P635">
        <v>303.75799999999998</v>
      </c>
      <c r="Q635">
        <v>308.24099999999999</v>
      </c>
      <c r="R635">
        <v>311.62900000000002</v>
      </c>
      <c r="S635">
        <v>312.91899999999998</v>
      </c>
      <c r="T635">
        <v>313.01600000000002</v>
      </c>
      <c r="U635">
        <v>315.88099999999997</v>
      </c>
      <c r="V635">
        <v>319.93700000000001</v>
      </c>
      <c r="W635">
        <v>322.726</v>
      </c>
      <c r="X635">
        <v>325.666</v>
      </c>
      <c r="Y635">
        <v>328.298</v>
      </c>
      <c r="Z635">
        <v>330.29300000000001</v>
      </c>
      <c r="AA635">
        <v>331.78300000000002</v>
      </c>
      <c r="AB635">
        <v>334.22399999999999</v>
      </c>
      <c r="AC635">
        <v>336.084</v>
      </c>
      <c r="AD635">
        <v>337.86200000000002</v>
      </c>
      <c r="AE635">
        <v>341.32400000000001</v>
      </c>
      <c r="AF635">
        <v>345.14600000000002</v>
      </c>
      <c r="AG635">
        <v>349.49400000000003</v>
      </c>
      <c r="AH635">
        <v>354.09300000000002</v>
      </c>
      <c r="AI635">
        <v>358.97</v>
      </c>
      <c r="AJ635">
        <v>363.28100000000001</v>
      </c>
    </row>
    <row r="636" spans="3:36" x14ac:dyDescent="0.25">
      <c r="C636" t="s">
        <v>840</v>
      </c>
      <c r="E636">
        <v>255.86699999999999</v>
      </c>
      <c r="F636">
        <v>262.267</v>
      </c>
      <c r="G636">
        <v>266.04199999999997</v>
      </c>
      <c r="H636">
        <v>244.31299999999999</v>
      </c>
      <c r="I636">
        <v>242.41499999999999</v>
      </c>
      <c r="J636">
        <v>245.119</v>
      </c>
      <c r="K636">
        <v>245.24700000000001</v>
      </c>
      <c r="L636">
        <v>247.73599999999999</v>
      </c>
      <c r="M636">
        <v>251.535</v>
      </c>
      <c r="N636">
        <v>256.75099999999998</v>
      </c>
      <c r="O636">
        <v>262.61900000000003</v>
      </c>
      <c r="P636">
        <v>266.96600000000001</v>
      </c>
      <c r="Q636">
        <v>270.82499999999999</v>
      </c>
      <c r="R636">
        <v>273.34699999999998</v>
      </c>
      <c r="S636">
        <v>273.339</v>
      </c>
      <c r="T636">
        <v>271.505</v>
      </c>
      <c r="U636">
        <v>271.00599999999997</v>
      </c>
      <c r="V636">
        <v>271.03500000000003</v>
      </c>
      <c r="W636">
        <v>270.26400000000001</v>
      </c>
      <c r="X636">
        <v>269.76499999999999</v>
      </c>
      <c r="Y636">
        <v>269.33100000000002</v>
      </c>
      <c r="Z636">
        <v>268.43099999999998</v>
      </c>
      <c r="AA636">
        <v>266.96600000000001</v>
      </c>
      <c r="AB636">
        <v>265.90499999999997</v>
      </c>
      <c r="AC636">
        <v>264.13400000000001</v>
      </c>
      <c r="AD636">
        <v>262.07900000000001</v>
      </c>
      <c r="AE636">
        <v>261.01100000000002</v>
      </c>
      <c r="AF636">
        <v>259.983</v>
      </c>
      <c r="AG636">
        <v>259.3</v>
      </c>
      <c r="AH636">
        <v>258.74200000000002</v>
      </c>
      <c r="AI636">
        <v>258.14299999999997</v>
      </c>
      <c r="AJ636">
        <v>257.02699999999999</v>
      </c>
    </row>
    <row r="637" spans="3:36" x14ac:dyDescent="0.25">
      <c r="C637" t="s">
        <v>841</v>
      </c>
      <c r="E637">
        <v>448.95800000000003</v>
      </c>
      <c r="F637">
        <v>406.16899999999998</v>
      </c>
      <c r="G637">
        <v>455.59500000000003</v>
      </c>
      <c r="H637">
        <v>448.59500000000003</v>
      </c>
      <c r="I637">
        <v>423.32799999999997</v>
      </c>
      <c r="J637">
        <v>419.77300000000002</v>
      </c>
      <c r="K637">
        <v>419.18299999999999</v>
      </c>
      <c r="L637">
        <v>423.685</v>
      </c>
      <c r="M637">
        <v>431.19099999999997</v>
      </c>
      <c r="N637">
        <v>441.88400000000001</v>
      </c>
      <c r="O637">
        <v>454.04</v>
      </c>
      <c r="P637">
        <v>463.137</v>
      </c>
      <c r="Q637">
        <v>471.185</v>
      </c>
      <c r="R637">
        <v>477.29700000000003</v>
      </c>
      <c r="S637">
        <v>480.07299999999998</v>
      </c>
      <c r="T637">
        <v>480.76799999999997</v>
      </c>
      <c r="U637">
        <v>484.99200000000002</v>
      </c>
      <c r="V637">
        <v>490.375</v>
      </c>
      <c r="W637">
        <v>493.52300000000002</v>
      </c>
      <c r="X637">
        <v>496.94099999999997</v>
      </c>
      <c r="Y637">
        <v>499.90800000000002</v>
      </c>
      <c r="Z637">
        <v>501.96100000000001</v>
      </c>
      <c r="AA637">
        <v>503.23500000000001</v>
      </c>
      <c r="AB637">
        <v>505.74299999999999</v>
      </c>
      <c r="AC637">
        <v>507.33600000000001</v>
      </c>
      <c r="AD637">
        <v>508.64600000000002</v>
      </c>
      <c r="AE637">
        <v>512.39599999999996</v>
      </c>
      <c r="AF637">
        <v>516.58399999999995</v>
      </c>
      <c r="AG637">
        <v>521.48099999999999</v>
      </c>
      <c r="AH637">
        <v>526.71799999999996</v>
      </c>
      <c r="AI637">
        <v>532.29100000000005</v>
      </c>
      <c r="AJ637">
        <v>536.99199999999996</v>
      </c>
    </row>
    <row r="638" spans="3:36" x14ac:dyDescent="0.25">
      <c r="C638" t="s">
        <v>842</v>
      </c>
      <c r="E638">
        <v>28.123999999999999</v>
      </c>
      <c r="F638">
        <v>23.434999999999999</v>
      </c>
      <c r="G638">
        <v>20.574000000000002</v>
      </c>
      <c r="H638">
        <v>35.405999999999999</v>
      </c>
      <c r="I638">
        <v>32.933999999999997</v>
      </c>
      <c r="J638">
        <v>12.308999999999999</v>
      </c>
      <c r="K638">
        <v>27.315999999999999</v>
      </c>
      <c r="L638">
        <v>27.599</v>
      </c>
      <c r="M638">
        <v>28.082999999999998</v>
      </c>
      <c r="N638">
        <v>28.783000000000001</v>
      </c>
      <c r="O638">
        <v>29.588999999999999</v>
      </c>
      <c r="P638">
        <v>30.186</v>
      </c>
      <c r="Q638">
        <v>30.754999999999999</v>
      </c>
      <c r="R638">
        <v>31.213000000000001</v>
      </c>
      <c r="S638">
        <v>31.44</v>
      </c>
      <c r="T638">
        <v>31.526</v>
      </c>
      <c r="U638">
        <v>31.876999999999999</v>
      </c>
      <c r="V638">
        <v>32.341999999999999</v>
      </c>
      <c r="W638">
        <v>32.682000000000002</v>
      </c>
      <c r="X638">
        <v>33.031999999999996</v>
      </c>
      <c r="Y638">
        <v>33.35</v>
      </c>
      <c r="Z638">
        <v>33.601999999999997</v>
      </c>
      <c r="AA638">
        <v>33.804000000000002</v>
      </c>
      <c r="AB638">
        <v>34.103999999999999</v>
      </c>
      <c r="AC638">
        <v>34.347999999999999</v>
      </c>
      <c r="AD638">
        <v>34.584000000000003</v>
      </c>
      <c r="AE638">
        <v>34.991</v>
      </c>
      <c r="AF638">
        <v>35.439</v>
      </c>
      <c r="AG638">
        <v>35.942999999999998</v>
      </c>
      <c r="AH638">
        <v>36.472000000000001</v>
      </c>
      <c r="AI638">
        <v>37.034999999999997</v>
      </c>
      <c r="AJ638">
        <v>37.540999999999997</v>
      </c>
    </row>
    <row r="639" spans="3:36" x14ac:dyDescent="0.25">
      <c r="C639" t="s">
        <v>69</v>
      </c>
      <c r="E639">
        <v>114.71899999999999</v>
      </c>
      <c r="F639">
        <v>117.929</v>
      </c>
      <c r="G639">
        <v>117.169</v>
      </c>
      <c r="H639">
        <v>119.453</v>
      </c>
      <c r="I639">
        <v>120.473</v>
      </c>
      <c r="J639">
        <v>121.58199999999999</v>
      </c>
      <c r="K639">
        <v>121.148</v>
      </c>
      <c r="L639">
        <v>122.226</v>
      </c>
      <c r="M639">
        <v>124.178</v>
      </c>
      <c r="N639">
        <v>127.086</v>
      </c>
      <c r="O639">
        <v>130.41900000000001</v>
      </c>
      <c r="P639">
        <v>132.821</v>
      </c>
      <c r="Q639">
        <v>134.90700000000001</v>
      </c>
      <c r="R639">
        <v>136.43199999999999</v>
      </c>
      <c r="S639">
        <v>137.012</v>
      </c>
      <c r="T639">
        <v>137.04300000000001</v>
      </c>
      <c r="U639">
        <v>138.19</v>
      </c>
      <c r="V639">
        <v>139.72300000000001</v>
      </c>
      <c r="W639">
        <v>140.62299999999999</v>
      </c>
      <c r="X639">
        <v>141.602</v>
      </c>
      <c r="Y639">
        <v>142.47399999999999</v>
      </c>
      <c r="Z639">
        <v>143.114</v>
      </c>
      <c r="AA639">
        <v>143.53800000000001</v>
      </c>
      <c r="AB639">
        <v>144.31700000000001</v>
      </c>
      <c r="AC639">
        <v>144.84700000000001</v>
      </c>
      <c r="AD639">
        <v>145.34200000000001</v>
      </c>
      <c r="AE639">
        <v>146.55500000000001</v>
      </c>
      <c r="AF639">
        <v>147.922</v>
      </c>
      <c r="AG639">
        <v>149.50700000000001</v>
      </c>
      <c r="AH639">
        <v>151.18700000000001</v>
      </c>
      <c r="AI639">
        <v>152.98099999999999</v>
      </c>
      <c r="AJ639">
        <v>154.536</v>
      </c>
    </row>
    <row r="640" spans="3:36" x14ac:dyDescent="0.25">
      <c r="C640" t="s">
        <v>875</v>
      </c>
      <c r="E640">
        <v>105.248</v>
      </c>
      <c r="F640">
        <v>111.801</v>
      </c>
      <c r="G640">
        <v>118.76900000000001</v>
      </c>
      <c r="H640">
        <v>117.13</v>
      </c>
      <c r="I640">
        <v>119.42700000000001</v>
      </c>
      <c r="J640">
        <v>120.14100000000001</v>
      </c>
      <c r="K640">
        <v>119.941</v>
      </c>
      <c r="L640">
        <v>121.337</v>
      </c>
      <c r="M640">
        <v>125.068</v>
      </c>
      <c r="N640">
        <v>127.80500000000001</v>
      </c>
      <c r="O640">
        <v>131.691</v>
      </c>
      <c r="P640">
        <v>134.46</v>
      </c>
      <c r="Q640">
        <v>137.05600000000001</v>
      </c>
      <c r="R640">
        <v>137.715</v>
      </c>
      <c r="S640">
        <v>138.745</v>
      </c>
      <c r="T640">
        <v>138.94</v>
      </c>
      <c r="U640">
        <v>140.68</v>
      </c>
      <c r="V640">
        <v>142.68600000000001</v>
      </c>
      <c r="W640">
        <v>143.57300000000001</v>
      </c>
      <c r="X640">
        <v>144.876</v>
      </c>
      <c r="Y640">
        <v>146.03</v>
      </c>
      <c r="Z640">
        <v>146.64400000000001</v>
      </c>
      <c r="AA640">
        <v>146.989</v>
      </c>
      <c r="AB640">
        <v>147.55699999999999</v>
      </c>
      <c r="AC640">
        <v>148.136</v>
      </c>
      <c r="AD640">
        <v>148.37100000000001</v>
      </c>
      <c r="AE640">
        <v>149.74299999999999</v>
      </c>
      <c r="AF640">
        <v>151.30199999999999</v>
      </c>
      <c r="AG640">
        <v>152.40799999999999</v>
      </c>
      <c r="AH640">
        <v>153.911</v>
      </c>
      <c r="AI640">
        <v>155.02099999999999</v>
      </c>
      <c r="AJ640">
        <v>156.44499999999999</v>
      </c>
    </row>
    <row r="641" spans="3:36" x14ac:dyDescent="0.25">
      <c r="C641" t="s">
        <v>843</v>
      </c>
      <c r="E641">
        <v>28.016999999999999</v>
      </c>
      <c r="F641">
        <v>31.452000000000002</v>
      </c>
      <c r="G641">
        <v>22.949000000000002</v>
      </c>
      <c r="H641">
        <v>20.2</v>
      </c>
      <c r="I641">
        <v>16.587</v>
      </c>
      <c r="J641">
        <v>16.239999999999998</v>
      </c>
      <c r="K641">
        <v>16.856999999999999</v>
      </c>
      <c r="L641">
        <v>17.704000000000001</v>
      </c>
      <c r="M641">
        <v>18.689</v>
      </c>
      <c r="N641">
        <v>19.823</v>
      </c>
      <c r="O641">
        <v>21.023</v>
      </c>
      <c r="P641">
        <v>22.033999999999999</v>
      </c>
      <c r="Q641">
        <v>22.963999999999999</v>
      </c>
      <c r="R641">
        <v>23.74</v>
      </c>
      <c r="S641">
        <v>24.254999999999999</v>
      </c>
      <c r="T641">
        <v>24.568000000000001</v>
      </c>
      <c r="U641">
        <v>25.009</v>
      </c>
      <c r="V641">
        <v>25.443000000000001</v>
      </c>
      <c r="W641">
        <v>25.716000000000001</v>
      </c>
      <c r="X641">
        <v>26.001000000000001</v>
      </c>
      <c r="Y641">
        <v>26.257000000000001</v>
      </c>
      <c r="Z641">
        <v>26.454999999999998</v>
      </c>
      <c r="AA641">
        <v>26.61</v>
      </c>
      <c r="AB641">
        <v>26.85</v>
      </c>
      <c r="AC641">
        <v>27.041</v>
      </c>
      <c r="AD641">
        <v>27.225000000000001</v>
      </c>
      <c r="AE641">
        <v>27.553000000000001</v>
      </c>
      <c r="AF641">
        <v>27.911999999999999</v>
      </c>
      <c r="AG641">
        <v>28.315999999999999</v>
      </c>
      <c r="AH641">
        <v>28.742999999999999</v>
      </c>
      <c r="AI641">
        <v>29.193999999999999</v>
      </c>
      <c r="AJ641">
        <v>29.597999999999999</v>
      </c>
    </row>
    <row r="642" spans="3:36" x14ac:dyDescent="0.25">
      <c r="C642" t="s">
        <v>838</v>
      </c>
      <c r="E642">
        <v>1248.4159999999999</v>
      </c>
      <c r="F642">
        <v>1225.9359999999999</v>
      </c>
      <c r="G642">
        <v>1277.5360000000001</v>
      </c>
      <c r="H642">
        <v>1247.607</v>
      </c>
      <c r="I642">
        <v>1225.415</v>
      </c>
      <c r="J642">
        <v>1217.9179999999999</v>
      </c>
      <c r="K642">
        <v>1230.3910000000001</v>
      </c>
      <c r="L642">
        <v>1242.5730000000001</v>
      </c>
      <c r="M642">
        <v>1264.71</v>
      </c>
      <c r="N642">
        <v>1293.9970000000001</v>
      </c>
      <c r="O642">
        <v>1328.223</v>
      </c>
      <c r="P642">
        <v>1353.3630000000001</v>
      </c>
      <c r="Q642">
        <v>1375.933</v>
      </c>
      <c r="R642">
        <v>1391.374</v>
      </c>
      <c r="S642">
        <v>1397.7809999999999</v>
      </c>
      <c r="T642">
        <v>1397.366</v>
      </c>
      <c r="U642">
        <v>1407.634</v>
      </c>
      <c r="V642">
        <v>1421.5409999999999</v>
      </c>
      <c r="W642">
        <v>1429.107</v>
      </c>
      <c r="X642">
        <v>1437.883</v>
      </c>
      <c r="Y642">
        <v>1445.6479999999999</v>
      </c>
      <c r="Z642">
        <v>1450.5</v>
      </c>
      <c r="AA642">
        <v>1452.925</v>
      </c>
      <c r="AB642">
        <v>1458.6990000000001</v>
      </c>
      <c r="AC642">
        <v>1461.924</v>
      </c>
      <c r="AD642">
        <v>1464.1089999999999</v>
      </c>
      <c r="AE642">
        <v>1473.5730000000001</v>
      </c>
      <c r="AF642">
        <v>1484.288</v>
      </c>
      <c r="AG642">
        <v>1496.45</v>
      </c>
      <c r="AH642">
        <v>1509.866</v>
      </c>
      <c r="AI642">
        <v>1523.636</v>
      </c>
      <c r="AJ642">
        <v>1535.42</v>
      </c>
    </row>
    <row r="643" spans="3:36" x14ac:dyDescent="0.25">
      <c r="C643" t="s">
        <v>996</v>
      </c>
    </row>
    <row r="644" spans="3:36" x14ac:dyDescent="0.25">
      <c r="C644" t="s">
        <v>1004</v>
      </c>
    </row>
    <row r="645" spans="3:36" x14ac:dyDescent="0.25">
      <c r="C645" t="s">
        <v>996</v>
      </c>
    </row>
    <row r="646" spans="3:36" x14ac:dyDescent="0.25">
      <c r="C646" t="s">
        <v>1005</v>
      </c>
    </row>
    <row r="647" spans="3:36" x14ac:dyDescent="0.25">
      <c r="C647" t="s">
        <v>55</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row>
    <row r="648" spans="3:36" x14ac:dyDescent="0.25">
      <c r="C648" t="s">
        <v>831</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row>
    <row r="649" spans="3:36" x14ac:dyDescent="0.25">
      <c r="C649" t="s">
        <v>846</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row>
    <row r="650" spans="3:36" x14ac:dyDescent="0.25">
      <c r="C650" t="s">
        <v>64</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row>
    <row r="651" spans="3:36" x14ac:dyDescent="0.25">
      <c r="C651" t="s">
        <v>833</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row>
    <row r="652" spans="3:36" x14ac:dyDescent="0.25">
      <c r="C652" t="s">
        <v>834</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row>
    <row r="653" spans="3:36" x14ac:dyDescent="0.25">
      <c r="C653" t="s">
        <v>42</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row>
    <row r="654" spans="3:36" x14ac:dyDescent="0.25">
      <c r="C654" t="s">
        <v>40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row>
    <row r="655" spans="3:36" x14ac:dyDescent="0.25">
      <c r="C655" t="s">
        <v>838</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row>
    <row r="656" spans="3:36" x14ac:dyDescent="0.25">
      <c r="C656" t="s">
        <v>996</v>
      </c>
    </row>
    <row r="657" spans="3:36" x14ac:dyDescent="0.25">
      <c r="C657" t="s">
        <v>996</v>
      </c>
    </row>
    <row r="658" spans="3:36" x14ac:dyDescent="0.25">
      <c r="C658" t="s">
        <v>1006</v>
      </c>
    </row>
    <row r="659" spans="3:36" x14ac:dyDescent="0.25">
      <c r="C659" t="s">
        <v>53</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row>
    <row r="660" spans="3:36" x14ac:dyDescent="0.25">
      <c r="C660" t="s">
        <v>54</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t="s">
        <v>1007</v>
      </c>
    </row>
    <row r="661" spans="3:36" x14ac:dyDescent="0.25">
      <c r="C661" t="s">
        <v>43</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row>
    <row r="662" spans="3:36" x14ac:dyDescent="0.25">
      <c r="C662" t="s">
        <v>847</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row>
    <row r="663" spans="3:36" x14ac:dyDescent="0.25">
      <c r="C663" t="s">
        <v>848</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row>
    <row r="664" spans="3:36" x14ac:dyDescent="0.25">
      <c r="C664" t="s">
        <v>42</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row>
    <row r="665" spans="3:36" x14ac:dyDescent="0.25">
      <c r="C665" t="s">
        <v>849</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t="s">
        <v>1008</v>
      </c>
    </row>
    <row r="666" spans="3:36" x14ac:dyDescent="0.25">
      <c r="C666" t="s">
        <v>850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row>
    <row r="667" spans="3:36" x14ac:dyDescent="0.25">
      <c r="C667" t="s">
        <v>851</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t="s">
        <v>1009</v>
      </c>
    </row>
    <row r="668" spans="3:36" x14ac:dyDescent="0.25">
      <c r="C668" t="s">
        <v>55</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row>
    <row r="669" spans="3:36" x14ac:dyDescent="0.25">
      <c r="C669" t="s">
        <v>1010</v>
      </c>
    </row>
    <row r="670" spans="3:36" x14ac:dyDescent="0.25">
      <c r="C670" t="s">
        <v>53</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row>
    <row r="671" spans="3:36" x14ac:dyDescent="0.25">
      <c r="C671" t="s">
        <v>54</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t="s">
        <v>1007</v>
      </c>
    </row>
    <row r="672" spans="3:36" x14ac:dyDescent="0.25">
      <c r="C672" t="s">
        <v>43</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row>
    <row r="673" spans="3:36" x14ac:dyDescent="0.25">
      <c r="C673" t="s">
        <v>847</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row>
    <row r="674" spans="3:36" x14ac:dyDescent="0.25">
      <c r="C674" t="s">
        <v>848</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row>
    <row r="675" spans="3:36" x14ac:dyDescent="0.25">
      <c r="C675" t="s">
        <v>42</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row>
    <row r="676" spans="3:36" x14ac:dyDescent="0.25">
      <c r="C676" t="s">
        <v>849</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t="s">
        <v>1008</v>
      </c>
    </row>
    <row r="677" spans="3:36" x14ac:dyDescent="0.25">
      <c r="C677" t="s">
        <v>850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row>
    <row r="678" spans="3:36" x14ac:dyDescent="0.25">
      <c r="C678" t="s">
        <v>851</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t="s">
        <v>1009</v>
      </c>
    </row>
    <row r="679" spans="3:36" x14ac:dyDescent="0.25">
      <c r="C679" t="s">
        <v>55</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row>
    <row r="680" spans="3:36" x14ac:dyDescent="0.25">
      <c r="C680" t="s">
        <v>996</v>
      </c>
    </row>
    <row r="681" spans="3:36" x14ac:dyDescent="0.25">
      <c r="C681" t="s">
        <v>852</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row>
    <row r="682" spans="3:36" x14ac:dyDescent="0.25">
      <c r="C682" t="s">
        <v>853</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row>
    <row r="683" spans="3:36" x14ac:dyDescent="0.25">
      <c r="C683" t="s">
        <v>854</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row>
    <row r="684" spans="3:36" x14ac:dyDescent="0.25">
      <c r="C684" t="s">
        <v>855</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row>
    <row r="685" spans="3:36" x14ac:dyDescent="0.25">
      <c r="C685" t="s">
        <v>856</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row>
    <row r="686" spans="3:36" x14ac:dyDescent="0.25">
      <c r="C686" t="s">
        <v>996</v>
      </c>
    </row>
    <row r="687" spans="3:36" x14ac:dyDescent="0.25">
      <c r="C687" t="s">
        <v>1011</v>
      </c>
    </row>
    <row r="688" spans="3:36" x14ac:dyDescent="0.25">
      <c r="C688" t="s">
        <v>1012</v>
      </c>
    </row>
    <row r="689" spans="3:36" x14ac:dyDescent="0.25">
      <c r="C689" t="s">
        <v>857</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row>
    <row r="690" spans="3:36" x14ac:dyDescent="0.25">
      <c r="C690" t="s">
        <v>858</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t="s">
        <v>1013</v>
      </c>
    </row>
    <row r="691" spans="3:36" x14ac:dyDescent="0.25">
      <c r="C691" t="s">
        <v>859</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t="s">
        <v>1009</v>
      </c>
    </row>
    <row r="692" spans="3:36" x14ac:dyDescent="0.25">
      <c r="C692" t="s">
        <v>860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row>
    <row r="693" spans="3:36" x14ac:dyDescent="0.25">
      <c r="C693" t="s">
        <v>838</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row>
    <row r="694" spans="3:36" x14ac:dyDescent="0.25">
      <c r="C694" t="s">
        <v>1014</v>
      </c>
    </row>
    <row r="695" spans="3:36" x14ac:dyDescent="0.25">
      <c r="C695" t="s">
        <v>861</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row>
    <row r="696" spans="3:36" x14ac:dyDescent="0.25">
      <c r="C696" t="s">
        <v>862</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t="s">
        <v>1013</v>
      </c>
    </row>
    <row r="697" spans="3:36" x14ac:dyDescent="0.25">
      <c r="C697" t="s">
        <v>863</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t="s">
        <v>1009</v>
      </c>
    </row>
    <row r="698" spans="3:36" x14ac:dyDescent="0.25">
      <c r="C698" t="s">
        <v>864</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row>
    <row r="699" spans="3:36" x14ac:dyDescent="0.25">
      <c r="C699" t="s">
        <v>838</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row>
    <row r="700" spans="3:36" x14ac:dyDescent="0.25">
      <c r="C700" t="s">
        <v>996</v>
      </c>
    </row>
    <row r="701" spans="3:36" x14ac:dyDescent="0.25">
      <c r="C701" t="s">
        <v>865</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row>
    <row r="702" spans="3:36" x14ac:dyDescent="0.25">
      <c r="C702" t="s">
        <v>866</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row>
    <row r="703" spans="3:36" x14ac:dyDescent="0.25">
      <c r="C703" t="s">
        <v>996</v>
      </c>
    </row>
    <row r="704" spans="3:36" x14ac:dyDescent="0.25">
      <c r="C704" t="s">
        <v>1016</v>
      </c>
    </row>
    <row r="705" spans="1:36" x14ac:dyDescent="0.25">
      <c r="C705" t="s">
        <v>867</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row>
    <row r="706" spans="1:36" x14ac:dyDescent="0.25">
      <c r="C706" t="s">
        <v>868</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t="s">
        <v>1013</v>
      </c>
    </row>
    <row r="707" spans="1:36" x14ac:dyDescent="0.25">
      <c r="C707" t="s">
        <v>869</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t="s">
        <v>1009</v>
      </c>
    </row>
    <row r="708" spans="1:36" x14ac:dyDescent="0.25">
      <c r="C708" t="s">
        <v>870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row>
    <row r="709" spans="1:36" x14ac:dyDescent="0.25">
      <c r="C709" t="s">
        <v>838</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row>
    <row r="711" spans="1:36" x14ac:dyDescent="0.25">
      <c r="C711" t="s">
        <v>1025</v>
      </c>
    </row>
    <row r="712" spans="1:36" x14ac:dyDescent="0.25">
      <c r="C712" t="s">
        <v>1017</v>
      </c>
    </row>
    <row r="713" spans="1:36" x14ac:dyDescent="0.25">
      <c r="E713">
        <v>2019</v>
      </c>
      <c r="F713">
        <v>2020</v>
      </c>
      <c r="G713">
        <v>2021</v>
      </c>
      <c r="H713">
        <v>2022</v>
      </c>
      <c r="I713">
        <v>2023</v>
      </c>
      <c r="J713">
        <v>2024</v>
      </c>
      <c r="K713">
        <v>2025</v>
      </c>
      <c r="L713">
        <v>2026</v>
      </c>
      <c r="M713">
        <v>2027</v>
      </c>
      <c r="N713">
        <v>2028</v>
      </c>
      <c r="O713">
        <v>2029</v>
      </c>
      <c r="P713">
        <v>2030</v>
      </c>
      <c r="Q713">
        <v>2031</v>
      </c>
      <c r="R713">
        <v>2032</v>
      </c>
      <c r="S713">
        <v>2033</v>
      </c>
      <c r="T713">
        <v>2034</v>
      </c>
      <c r="U713">
        <v>2035</v>
      </c>
      <c r="V713">
        <v>2036</v>
      </c>
      <c r="W713">
        <v>2037</v>
      </c>
      <c r="X713">
        <v>2038</v>
      </c>
      <c r="Y713">
        <v>2039</v>
      </c>
      <c r="Z713">
        <v>2040</v>
      </c>
      <c r="AA713">
        <v>2041</v>
      </c>
      <c r="AB713">
        <v>2042</v>
      </c>
      <c r="AC713">
        <v>2043</v>
      </c>
      <c r="AD713">
        <v>2044</v>
      </c>
      <c r="AE713">
        <v>2045</v>
      </c>
      <c r="AF713">
        <v>2046</v>
      </c>
      <c r="AG713">
        <v>2047</v>
      </c>
      <c r="AH713">
        <v>2048</v>
      </c>
      <c r="AI713">
        <v>2049</v>
      </c>
      <c r="AJ713">
        <v>2050</v>
      </c>
    </row>
    <row r="714" spans="1:36" x14ac:dyDescent="0.25">
      <c r="C714" t="s">
        <v>996</v>
      </c>
    </row>
    <row r="715" spans="1:36" x14ac:dyDescent="0.25">
      <c r="C715" t="s">
        <v>1018</v>
      </c>
    </row>
    <row r="716" spans="1:36" x14ac:dyDescent="0.25">
      <c r="C716" t="s">
        <v>995</v>
      </c>
      <c r="E716">
        <v>795.12599999999998</v>
      </c>
      <c r="F716">
        <v>805.88199999999995</v>
      </c>
      <c r="G716">
        <v>811.97299999999996</v>
      </c>
      <c r="H716">
        <v>818.05899999999997</v>
      </c>
      <c r="I716">
        <v>819.7</v>
      </c>
      <c r="J716">
        <v>821.56500000000005</v>
      </c>
      <c r="K716">
        <v>826.25599999999997</v>
      </c>
      <c r="L716">
        <v>829.60199999999998</v>
      </c>
      <c r="M716">
        <v>837.90700000000004</v>
      </c>
      <c r="N716">
        <v>844.65</v>
      </c>
      <c r="O716">
        <v>853.048</v>
      </c>
      <c r="P716">
        <v>861.58199999999999</v>
      </c>
      <c r="Q716">
        <v>869.48900000000003</v>
      </c>
      <c r="R716">
        <v>877.76199999999994</v>
      </c>
      <c r="S716">
        <v>885.73099999999999</v>
      </c>
      <c r="T716">
        <v>894.01599999999996</v>
      </c>
      <c r="U716">
        <v>901.54499999999996</v>
      </c>
      <c r="V716">
        <v>911.375</v>
      </c>
      <c r="W716">
        <v>920.41300000000001</v>
      </c>
      <c r="X716">
        <v>929.09500000000003</v>
      </c>
      <c r="Y716">
        <v>938.25300000000004</v>
      </c>
      <c r="Z716">
        <v>947.33</v>
      </c>
      <c r="AA716">
        <v>956.44299999999998</v>
      </c>
      <c r="AB716">
        <v>965.73699999999997</v>
      </c>
      <c r="AC716">
        <v>974.68499999999995</v>
      </c>
      <c r="AD716">
        <v>983.68799999999999</v>
      </c>
      <c r="AE716">
        <v>992.5</v>
      </c>
      <c r="AF716">
        <v>1001.498</v>
      </c>
      <c r="AG716">
        <v>1010.571</v>
      </c>
      <c r="AH716">
        <v>1019.67</v>
      </c>
      <c r="AI716">
        <v>1029.1579999999999</v>
      </c>
      <c r="AJ716">
        <v>1038.472</v>
      </c>
    </row>
    <row r="717" spans="1:36" x14ac:dyDescent="0.25">
      <c r="C717" t="s">
        <v>829</v>
      </c>
      <c r="E717">
        <v>1644.875</v>
      </c>
      <c r="F717">
        <v>1614.942</v>
      </c>
      <c r="G717">
        <v>1637.4079999999999</v>
      </c>
      <c r="H717">
        <v>1696.6</v>
      </c>
      <c r="I717">
        <v>1722.8720000000001</v>
      </c>
      <c r="J717">
        <v>1753.511</v>
      </c>
      <c r="K717">
        <v>1730.1010000000001</v>
      </c>
      <c r="L717">
        <v>1689.3969999999999</v>
      </c>
      <c r="M717">
        <v>1703.0309999999999</v>
      </c>
      <c r="N717">
        <v>1725.393</v>
      </c>
      <c r="O717">
        <v>1754.297</v>
      </c>
      <c r="P717">
        <v>1790.4</v>
      </c>
      <c r="Q717">
        <v>1817.6120000000001</v>
      </c>
      <c r="R717">
        <v>1836.6469999999999</v>
      </c>
      <c r="S717">
        <v>1852.4949999999999</v>
      </c>
      <c r="T717">
        <v>1857.5039999999999</v>
      </c>
      <c r="U717">
        <v>1876.2940000000001</v>
      </c>
      <c r="V717">
        <v>1907.307</v>
      </c>
      <c r="W717">
        <v>1940.5340000000001</v>
      </c>
      <c r="X717">
        <v>1975.481</v>
      </c>
      <c r="Y717">
        <v>2009.521</v>
      </c>
      <c r="Z717">
        <v>2041.144</v>
      </c>
      <c r="AA717">
        <v>2073.6460000000002</v>
      </c>
      <c r="AB717">
        <v>2104.056</v>
      </c>
      <c r="AC717">
        <v>2130.402</v>
      </c>
      <c r="AD717">
        <v>2156.8420000000001</v>
      </c>
      <c r="AE717">
        <v>2191.6770000000001</v>
      </c>
      <c r="AF717">
        <v>2225.288</v>
      </c>
      <c r="AG717">
        <v>2256.7449999999999</v>
      </c>
      <c r="AH717">
        <v>2288.71</v>
      </c>
      <c r="AI717">
        <v>2323.0810000000001</v>
      </c>
      <c r="AJ717">
        <v>2359.5210000000002</v>
      </c>
    </row>
    <row r="718" spans="1:36" x14ac:dyDescent="0.25">
      <c r="C718" t="s">
        <v>996</v>
      </c>
    </row>
    <row r="719" spans="1:36" x14ac:dyDescent="0.25">
      <c r="C719" t="s">
        <v>997</v>
      </c>
    </row>
    <row r="720" spans="1:36" x14ac:dyDescent="0.25">
      <c r="A720" t="s">
        <v>103</v>
      </c>
      <c r="B720" t="s">
        <v>771</v>
      </c>
      <c r="C720" t="s">
        <v>55</v>
      </c>
      <c r="E720">
        <v>266.77800000000002</v>
      </c>
      <c r="F720">
        <v>274.47399999999999</v>
      </c>
      <c r="G720">
        <v>288.05</v>
      </c>
      <c r="H720">
        <v>293.11399999999998</v>
      </c>
      <c r="I720">
        <v>287.82</v>
      </c>
      <c r="J720">
        <v>290.166</v>
      </c>
      <c r="K720">
        <v>291.37700000000001</v>
      </c>
      <c r="L720">
        <v>291.92</v>
      </c>
      <c r="M720">
        <v>294.036</v>
      </c>
      <c r="N720">
        <v>296.41800000000001</v>
      </c>
      <c r="O720">
        <v>300.36399999999998</v>
      </c>
      <c r="P720">
        <v>306.29300000000001</v>
      </c>
      <c r="Q720">
        <v>313.57100000000003</v>
      </c>
      <c r="R720">
        <v>326.64999999999998</v>
      </c>
      <c r="S720">
        <v>340.87700000000001</v>
      </c>
      <c r="T720">
        <v>356.46699999999998</v>
      </c>
      <c r="U720">
        <v>371.57600000000002</v>
      </c>
      <c r="V720">
        <v>384.84899999999999</v>
      </c>
      <c r="W720">
        <v>392.63</v>
      </c>
      <c r="X720">
        <v>397.488</v>
      </c>
      <c r="Y720">
        <v>400.80599999999998</v>
      </c>
      <c r="Z720">
        <v>404.91699999999997</v>
      </c>
      <c r="AA720">
        <v>410.26299999999998</v>
      </c>
      <c r="AB720">
        <v>417.745</v>
      </c>
      <c r="AC720">
        <v>425.88799999999998</v>
      </c>
      <c r="AD720">
        <v>430.51799999999997</v>
      </c>
      <c r="AE720">
        <v>433.863</v>
      </c>
      <c r="AF720">
        <v>437.85899999999998</v>
      </c>
      <c r="AG720">
        <v>440.17</v>
      </c>
      <c r="AH720">
        <v>442.70800000000003</v>
      </c>
      <c r="AI720">
        <v>446.25099999999998</v>
      </c>
      <c r="AJ720">
        <v>448.48899999999998</v>
      </c>
    </row>
    <row r="721" spans="1:36" x14ac:dyDescent="0.25">
      <c r="A721" t="s">
        <v>103</v>
      </c>
      <c r="C721" t="s">
        <v>830</v>
      </c>
      <c r="E721">
        <v>209.38900000000001</v>
      </c>
      <c r="F721">
        <v>211.62100000000001</v>
      </c>
      <c r="G721">
        <v>221.71899999999999</v>
      </c>
      <c r="H721">
        <v>223.22499999999999</v>
      </c>
      <c r="I721">
        <v>216.41900000000001</v>
      </c>
      <c r="J721">
        <v>214.649</v>
      </c>
      <c r="K721">
        <v>216.256</v>
      </c>
      <c r="L721">
        <v>217.69800000000001</v>
      </c>
      <c r="M721">
        <v>220.37200000000001</v>
      </c>
      <c r="N721">
        <v>222.482</v>
      </c>
      <c r="O721">
        <v>224.77500000000001</v>
      </c>
      <c r="P721">
        <v>226.923</v>
      </c>
      <c r="Q721">
        <v>228.922</v>
      </c>
      <c r="R721">
        <v>230.77699999999999</v>
      </c>
      <c r="S721">
        <v>232.178</v>
      </c>
      <c r="T721">
        <v>233.303</v>
      </c>
      <c r="U721">
        <v>233.988</v>
      </c>
      <c r="V721">
        <v>235.11799999999999</v>
      </c>
      <c r="W721">
        <v>235.89099999999999</v>
      </c>
      <c r="X721">
        <v>236.577</v>
      </c>
      <c r="Y721">
        <v>237.386</v>
      </c>
      <c r="Z721">
        <v>238.12100000000001</v>
      </c>
      <c r="AA721">
        <v>238.80199999999999</v>
      </c>
      <c r="AB721">
        <v>239.52199999999999</v>
      </c>
      <c r="AC721">
        <v>240.08500000000001</v>
      </c>
      <c r="AD721">
        <v>240.59200000000001</v>
      </c>
      <c r="AE721">
        <v>241.024</v>
      </c>
      <c r="AF721">
        <v>241.41800000000001</v>
      </c>
      <c r="AG721">
        <v>241.80799999999999</v>
      </c>
      <c r="AH721">
        <v>242.196</v>
      </c>
      <c r="AI721">
        <v>242.60400000000001</v>
      </c>
      <c r="AJ721">
        <v>242.91900000000001</v>
      </c>
    </row>
    <row r="722" spans="1:36" x14ac:dyDescent="0.25">
      <c r="A722" t="s">
        <v>103</v>
      </c>
      <c r="C722" t="s">
        <v>831</v>
      </c>
      <c r="E722">
        <v>425.71199999999999</v>
      </c>
      <c r="F722">
        <v>465.93099999999998</v>
      </c>
      <c r="G722">
        <v>417.50099999999998</v>
      </c>
      <c r="H722">
        <v>405.50599999999997</v>
      </c>
      <c r="I722">
        <v>494.471</v>
      </c>
      <c r="J722">
        <v>502.99799999999999</v>
      </c>
      <c r="K722">
        <v>489.83199999999999</v>
      </c>
      <c r="L722">
        <v>490.84</v>
      </c>
      <c r="M722">
        <v>495.21499999999997</v>
      </c>
      <c r="N722">
        <v>492.64800000000002</v>
      </c>
      <c r="O722">
        <v>486.44099999999997</v>
      </c>
      <c r="P722">
        <v>475.75599999999997</v>
      </c>
      <c r="Q722">
        <v>464.048</v>
      </c>
      <c r="R722">
        <v>440.94499999999999</v>
      </c>
      <c r="S722">
        <v>418.71100000000001</v>
      </c>
      <c r="T722">
        <v>396.50200000000001</v>
      </c>
      <c r="U722">
        <v>376.21800000000002</v>
      </c>
      <c r="V722">
        <v>361.08499999999998</v>
      </c>
      <c r="W722">
        <v>350.88400000000001</v>
      </c>
      <c r="X722">
        <v>343.46800000000002</v>
      </c>
      <c r="Y722">
        <v>337.73200000000003</v>
      </c>
      <c r="Z722">
        <v>329.76400000000001</v>
      </c>
      <c r="AA722">
        <v>319.81299999999999</v>
      </c>
      <c r="AB722">
        <v>307.93299999999999</v>
      </c>
      <c r="AC722">
        <v>295.27499999999998</v>
      </c>
      <c r="AD722">
        <v>286.63</v>
      </c>
      <c r="AE722">
        <v>279.06</v>
      </c>
      <c r="AF722">
        <v>269.86200000000002</v>
      </c>
      <c r="AG722">
        <v>262.839</v>
      </c>
      <c r="AH722">
        <v>255.34800000000001</v>
      </c>
      <c r="AI722">
        <v>246.19900000000001</v>
      </c>
      <c r="AJ722">
        <v>239.23400000000001</v>
      </c>
    </row>
    <row r="723" spans="1:36" x14ac:dyDescent="0.25">
      <c r="A723" t="s">
        <v>103</v>
      </c>
      <c r="B723" t="s">
        <v>773</v>
      </c>
      <c r="C723" t="s">
        <v>832</v>
      </c>
      <c r="E723">
        <v>635.1</v>
      </c>
      <c r="F723">
        <v>677.55200000000002</v>
      </c>
      <c r="G723">
        <v>639.21900000000005</v>
      </c>
      <c r="H723">
        <v>628.73099999999999</v>
      </c>
      <c r="I723">
        <v>710.89</v>
      </c>
      <c r="J723">
        <v>717.64599999999996</v>
      </c>
      <c r="K723">
        <v>706.08799999999997</v>
      </c>
      <c r="L723">
        <v>708.53800000000001</v>
      </c>
      <c r="M723">
        <v>715.58699999999999</v>
      </c>
      <c r="N723">
        <v>715.13</v>
      </c>
      <c r="O723">
        <v>711.21600000000001</v>
      </c>
      <c r="P723">
        <v>702.67899999999997</v>
      </c>
      <c r="Q723">
        <v>692.97</v>
      </c>
      <c r="R723">
        <v>671.72199999999998</v>
      </c>
      <c r="S723">
        <v>650.88900000000001</v>
      </c>
      <c r="T723">
        <v>629.80499999999995</v>
      </c>
      <c r="U723">
        <v>610.20500000000004</v>
      </c>
      <c r="V723">
        <v>596.20299999999997</v>
      </c>
      <c r="W723">
        <v>586.77499999999998</v>
      </c>
      <c r="X723">
        <v>580.04499999999996</v>
      </c>
      <c r="Y723">
        <v>575.11800000000005</v>
      </c>
      <c r="Z723">
        <v>567.88499999999999</v>
      </c>
      <c r="AA723">
        <v>558.61500000000001</v>
      </c>
      <c r="AB723">
        <v>547.45500000000004</v>
      </c>
      <c r="AC723">
        <v>535.36</v>
      </c>
      <c r="AD723">
        <v>527.22199999999998</v>
      </c>
      <c r="AE723">
        <v>520.08500000000004</v>
      </c>
      <c r="AF723">
        <v>511.28</v>
      </c>
      <c r="AG723">
        <v>504.64699999999999</v>
      </c>
      <c r="AH723">
        <v>497.54399999999998</v>
      </c>
      <c r="AI723">
        <v>488.803</v>
      </c>
      <c r="AJ723">
        <v>482.15199999999999</v>
      </c>
    </row>
    <row r="724" spans="1:36" x14ac:dyDescent="0.25">
      <c r="A724" t="s">
        <v>103</v>
      </c>
      <c r="B724" t="s">
        <v>772</v>
      </c>
      <c r="C724" t="s">
        <v>846</v>
      </c>
      <c r="E724">
        <v>97.727999999999994</v>
      </c>
      <c r="F724">
        <v>87.608999999999995</v>
      </c>
      <c r="G724">
        <v>88.022000000000006</v>
      </c>
      <c r="H724">
        <v>88.894999999999996</v>
      </c>
      <c r="I724">
        <v>76.872</v>
      </c>
      <c r="J724">
        <v>55.935000000000002</v>
      </c>
      <c r="K724">
        <v>62.308</v>
      </c>
      <c r="L724">
        <v>63.542000000000002</v>
      </c>
      <c r="M724">
        <v>64.516999999999996</v>
      </c>
      <c r="N724">
        <v>66.891000000000005</v>
      </c>
      <c r="O724">
        <v>69.477000000000004</v>
      </c>
      <c r="P724">
        <v>72.087000000000003</v>
      </c>
      <c r="Q724">
        <v>74.23</v>
      </c>
      <c r="R724">
        <v>78.555999999999997</v>
      </c>
      <c r="S724">
        <v>80.781999999999996</v>
      </c>
      <c r="T724">
        <v>81.567999999999998</v>
      </c>
      <c r="U724">
        <v>80.727999999999994</v>
      </c>
      <c r="V724">
        <v>78.915999999999997</v>
      </c>
      <c r="W724">
        <v>77.018000000000001</v>
      </c>
      <c r="X724">
        <v>75.150999999999996</v>
      </c>
      <c r="Y724">
        <v>73.408000000000001</v>
      </c>
      <c r="Z724">
        <v>72.361000000000004</v>
      </c>
      <c r="AA724">
        <v>71.644999999999996</v>
      </c>
      <c r="AB724">
        <v>70.5</v>
      </c>
      <c r="AC724">
        <v>69.266000000000005</v>
      </c>
      <c r="AD724">
        <v>68.119</v>
      </c>
      <c r="AE724">
        <v>66.861999999999995</v>
      </c>
      <c r="AF724">
        <v>65.614999999999995</v>
      </c>
      <c r="AG724">
        <v>64.200999999999993</v>
      </c>
      <c r="AH724">
        <v>62.853000000000002</v>
      </c>
      <c r="AI724">
        <v>61.557000000000002</v>
      </c>
      <c r="AJ724">
        <v>60.68</v>
      </c>
    </row>
    <row r="725" spans="1:36" x14ac:dyDescent="0.25">
      <c r="A725" t="s">
        <v>103</v>
      </c>
      <c r="B725" t="s">
        <v>987</v>
      </c>
      <c r="C725" t="s">
        <v>64</v>
      </c>
      <c r="E725">
        <v>4.7E-2</v>
      </c>
      <c r="F725">
        <v>0.06</v>
      </c>
      <c r="G725">
        <v>0.108</v>
      </c>
      <c r="H725">
        <v>6.8000000000000005E-2</v>
      </c>
      <c r="I725">
        <v>4.4999999999999998E-2</v>
      </c>
      <c r="J725">
        <v>5.0999999999999997E-2</v>
      </c>
      <c r="K725">
        <v>5.5E-2</v>
      </c>
      <c r="L725">
        <v>4.7E-2</v>
      </c>
      <c r="M725">
        <v>3.5999999999999997E-2</v>
      </c>
      <c r="N725">
        <v>0.03</v>
      </c>
      <c r="O725">
        <v>2.7E-2</v>
      </c>
      <c r="P725">
        <v>2.4E-2</v>
      </c>
      <c r="Q725">
        <v>2.5000000000000001E-2</v>
      </c>
      <c r="R725">
        <v>0.03</v>
      </c>
      <c r="S725">
        <v>3.1E-2</v>
      </c>
      <c r="T725">
        <v>3.3000000000000002E-2</v>
      </c>
      <c r="U725">
        <v>3.2000000000000001E-2</v>
      </c>
      <c r="V725">
        <v>3.1E-2</v>
      </c>
      <c r="W725">
        <v>2.9000000000000001E-2</v>
      </c>
      <c r="X725">
        <v>2.8000000000000001E-2</v>
      </c>
      <c r="Y725">
        <v>2.7E-2</v>
      </c>
      <c r="Z725">
        <v>2.5999999999999999E-2</v>
      </c>
      <c r="AA725">
        <v>2.5999999999999999E-2</v>
      </c>
      <c r="AB725">
        <v>2.4E-2</v>
      </c>
      <c r="AC725">
        <v>2.3E-2</v>
      </c>
      <c r="AD725">
        <v>2.3E-2</v>
      </c>
      <c r="AE725">
        <v>2.3E-2</v>
      </c>
      <c r="AF725">
        <v>2.1999999999999999E-2</v>
      </c>
      <c r="AG725">
        <v>2.1000000000000001E-2</v>
      </c>
      <c r="AH725">
        <v>0.02</v>
      </c>
      <c r="AI725">
        <v>1.9E-2</v>
      </c>
      <c r="AJ725">
        <v>1.7999999999999999E-2</v>
      </c>
    </row>
    <row r="726" spans="1:36" x14ac:dyDescent="0.25">
      <c r="A726" t="s">
        <v>103</v>
      </c>
      <c r="B726" t="s">
        <v>774</v>
      </c>
      <c r="C726" t="s">
        <v>833</v>
      </c>
      <c r="E726">
        <v>1.363</v>
      </c>
      <c r="F726">
        <v>2.2789999999999999</v>
      </c>
      <c r="G726">
        <v>2.3149999999999999</v>
      </c>
      <c r="H726">
        <v>1.7230000000000001</v>
      </c>
      <c r="I726">
        <v>1.421</v>
      </c>
      <c r="J726">
        <v>1.4650000000000001</v>
      </c>
      <c r="K726">
        <v>1.524</v>
      </c>
      <c r="L726">
        <v>1.3220000000000001</v>
      </c>
      <c r="M726">
        <v>1.046</v>
      </c>
      <c r="N726">
        <v>0.9</v>
      </c>
      <c r="O726">
        <v>0.80100000000000005</v>
      </c>
      <c r="P726">
        <v>0.73099999999999998</v>
      </c>
      <c r="Q726">
        <v>0.76400000000000001</v>
      </c>
      <c r="R726">
        <v>0.873</v>
      </c>
      <c r="S726">
        <v>0.91300000000000003</v>
      </c>
      <c r="T726">
        <v>0.93600000000000005</v>
      </c>
      <c r="U726">
        <v>0.91100000000000003</v>
      </c>
      <c r="V726">
        <v>0.88200000000000001</v>
      </c>
      <c r="W726">
        <v>0.84599999999999997</v>
      </c>
      <c r="X726">
        <v>0.81299999999999994</v>
      </c>
      <c r="Y726">
        <v>0.78100000000000003</v>
      </c>
      <c r="Z726">
        <v>0.76</v>
      </c>
      <c r="AA726">
        <v>0.749</v>
      </c>
      <c r="AB726">
        <v>0.71599999999999997</v>
      </c>
      <c r="AC726">
        <v>0.68200000000000005</v>
      </c>
      <c r="AD726">
        <v>0.67200000000000004</v>
      </c>
      <c r="AE726">
        <v>0.67100000000000004</v>
      </c>
      <c r="AF726">
        <v>0.624</v>
      </c>
      <c r="AG726">
        <v>0.59499999999999997</v>
      </c>
      <c r="AH726">
        <v>0.57099999999999995</v>
      </c>
      <c r="AI726">
        <v>0.53700000000000003</v>
      </c>
      <c r="AJ726">
        <v>0.495</v>
      </c>
    </row>
    <row r="727" spans="1:36" x14ac:dyDescent="0.25">
      <c r="A727" t="s">
        <v>103</v>
      </c>
      <c r="B727" t="s">
        <v>988</v>
      </c>
      <c r="C727" t="s">
        <v>834</v>
      </c>
      <c r="E727">
        <v>3.75</v>
      </c>
      <c r="F727">
        <v>4.5259999999999998</v>
      </c>
      <c r="G727">
        <v>3.3119999999999998</v>
      </c>
      <c r="H727">
        <v>5.3559999999999999</v>
      </c>
      <c r="I727">
        <v>4.6189999999999998</v>
      </c>
      <c r="J727">
        <v>1.802</v>
      </c>
      <c r="K727">
        <v>2.9369999999999998</v>
      </c>
      <c r="L727">
        <v>2.774</v>
      </c>
      <c r="M727">
        <v>2.6120000000000001</v>
      </c>
      <c r="N727">
        <v>2.5379999999999998</v>
      </c>
      <c r="O727">
        <v>2.4950000000000001</v>
      </c>
      <c r="P727">
        <v>2.4670000000000001</v>
      </c>
      <c r="Q727">
        <v>2.4980000000000002</v>
      </c>
      <c r="R727">
        <v>2.5830000000000002</v>
      </c>
      <c r="S727">
        <v>2.6320000000000001</v>
      </c>
      <c r="T727">
        <v>2.6619999999999999</v>
      </c>
      <c r="U727">
        <v>2.65</v>
      </c>
      <c r="V727">
        <v>2.6429999999999998</v>
      </c>
      <c r="W727">
        <v>2.63</v>
      </c>
      <c r="X727">
        <v>2.6219999999999999</v>
      </c>
      <c r="Y727">
        <v>2.617</v>
      </c>
      <c r="Z727">
        <v>2.6160000000000001</v>
      </c>
      <c r="AA727">
        <v>2.6240000000000001</v>
      </c>
      <c r="AB727">
        <v>2.6219999999999999</v>
      </c>
      <c r="AC727">
        <v>2.6219999999999999</v>
      </c>
      <c r="AD727">
        <v>2.6419999999999999</v>
      </c>
      <c r="AE727">
        <v>2.6480000000000001</v>
      </c>
      <c r="AF727">
        <v>2.64</v>
      </c>
      <c r="AG727">
        <v>2.6440000000000001</v>
      </c>
      <c r="AH727">
        <v>2.6509999999999998</v>
      </c>
      <c r="AI727">
        <v>2.653</v>
      </c>
      <c r="AJ727">
        <v>2.6469999999999998</v>
      </c>
    </row>
    <row r="728" spans="1:36" x14ac:dyDescent="0.25">
      <c r="A728" t="s">
        <v>103</v>
      </c>
      <c r="B728" t="s">
        <v>987</v>
      </c>
      <c r="C728" t="s">
        <v>40</v>
      </c>
      <c r="E728">
        <v>79.328000000000003</v>
      </c>
      <c r="F728">
        <v>88.055999999999997</v>
      </c>
      <c r="G728">
        <v>64.415000000000006</v>
      </c>
      <c r="H728">
        <v>61.131999999999998</v>
      </c>
      <c r="I728">
        <v>49.110999999999997</v>
      </c>
      <c r="J728">
        <v>46.795999999999999</v>
      </c>
      <c r="K728">
        <v>48.953000000000003</v>
      </c>
      <c r="L728">
        <v>51.030999999999999</v>
      </c>
      <c r="M728">
        <v>53.372</v>
      </c>
      <c r="N728">
        <v>55.540999999999997</v>
      </c>
      <c r="O728">
        <v>57.703000000000003</v>
      </c>
      <c r="P728">
        <v>59.723999999999997</v>
      </c>
      <c r="Q728">
        <v>61.57</v>
      </c>
      <c r="R728">
        <v>63.255000000000003</v>
      </c>
      <c r="S728">
        <v>64.674999999999997</v>
      </c>
      <c r="T728">
        <v>65.88</v>
      </c>
      <c r="U728">
        <v>66.768000000000001</v>
      </c>
      <c r="V728">
        <v>67.566999999999993</v>
      </c>
      <c r="W728">
        <v>68.135999999999996</v>
      </c>
      <c r="X728">
        <v>68.667000000000002</v>
      </c>
      <c r="Y728">
        <v>69.22</v>
      </c>
      <c r="Z728">
        <v>69.757999999999996</v>
      </c>
      <c r="AA728">
        <v>70.296999999999997</v>
      </c>
      <c r="AB728">
        <v>70.870999999999995</v>
      </c>
      <c r="AC728">
        <v>71.412000000000006</v>
      </c>
      <c r="AD728">
        <v>71.948999999999998</v>
      </c>
      <c r="AE728">
        <v>72.466999999999999</v>
      </c>
      <c r="AF728">
        <v>72.995000000000005</v>
      </c>
      <c r="AG728">
        <v>73.527000000000001</v>
      </c>
      <c r="AH728">
        <v>74.06</v>
      </c>
      <c r="AI728">
        <v>74.616</v>
      </c>
      <c r="AJ728">
        <v>75.156000000000006</v>
      </c>
    </row>
    <row r="729" spans="1:36" x14ac:dyDescent="0.25">
      <c r="A729" t="s">
        <v>103</v>
      </c>
      <c r="B729" t="s">
        <v>993</v>
      </c>
      <c r="C729" t="s">
        <v>835</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row>
    <row r="730" spans="1:36" x14ac:dyDescent="0.25">
      <c r="A730" t="s">
        <v>103</v>
      </c>
      <c r="B730" t="s">
        <v>57</v>
      </c>
      <c r="C730" t="s">
        <v>836</v>
      </c>
      <c r="E730">
        <v>43.308999999999997</v>
      </c>
      <c r="F730">
        <v>45.390999999999998</v>
      </c>
      <c r="G730">
        <v>45.834000000000003</v>
      </c>
      <c r="H730">
        <v>45.847000000000001</v>
      </c>
      <c r="I730">
        <v>45.081000000000003</v>
      </c>
      <c r="J730">
        <v>45.622999999999998</v>
      </c>
      <c r="K730">
        <v>47.228999999999999</v>
      </c>
      <c r="L730">
        <v>48.262</v>
      </c>
      <c r="M730">
        <v>50.719000000000001</v>
      </c>
      <c r="N730">
        <v>52.843000000000004</v>
      </c>
      <c r="O730">
        <v>55.622999999999998</v>
      </c>
      <c r="P730">
        <v>58.527999999999999</v>
      </c>
      <c r="Q730">
        <v>61.439</v>
      </c>
      <c r="R730">
        <v>64.662000000000006</v>
      </c>
      <c r="S730">
        <v>67.784999999999997</v>
      </c>
      <c r="T730">
        <v>71.156000000000006</v>
      </c>
      <c r="U730">
        <v>74.319000000000003</v>
      </c>
      <c r="V730">
        <v>78.545000000000002</v>
      </c>
      <c r="W730">
        <v>82.462000000000003</v>
      </c>
      <c r="X730">
        <v>86.418999999999997</v>
      </c>
      <c r="Y730">
        <v>90.841999999999999</v>
      </c>
      <c r="Z730">
        <v>95.358999999999995</v>
      </c>
      <c r="AA730">
        <v>100.08199999999999</v>
      </c>
      <c r="AB730">
        <v>105.137</v>
      </c>
      <c r="AC730">
        <v>110.191</v>
      </c>
      <c r="AD730">
        <v>115.46299999999999</v>
      </c>
      <c r="AE730">
        <v>120.852</v>
      </c>
      <c r="AF730">
        <v>126.583</v>
      </c>
      <c r="AG730">
        <v>132.59100000000001</v>
      </c>
      <c r="AH730">
        <v>138.86199999999999</v>
      </c>
      <c r="AI730">
        <v>145.66200000000001</v>
      </c>
      <c r="AJ730">
        <v>152.62200000000001</v>
      </c>
    </row>
    <row r="731" spans="1:36" x14ac:dyDescent="0.25">
      <c r="A731" t="s">
        <v>103</v>
      </c>
      <c r="B731" t="s">
        <v>57</v>
      </c>
      <c r="C731" t="s">
        <v>837</v>
      </c>
      <c r="E731">
        <v>0</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row>
    <row r="732" spans="1:36" x14ac:dyDescent="0.25">
      <c r="C732" t="s">
        <v>838</v>
      </c>
      <c r="E732">
        <v>1127.403</v>
      </c>
      <c r="F732">
        <v>1179.9469999999999</v>
      </c>
      <c r="G732">
        <v>1131.277</v>
      </c>
      <c r="H732">
        <v>1124.865</v>
      </c>
      <c r="I732">
        <v>1175.8599999999999</v>
      </c>
      <c r="J732">
        <v>1159.4860000000001</v>
      </c>
      <c r="K732">
        <v>1160.472</v>
      </c>
      <c r="L732">
        <v>1167.4359999999999</v>
      </c>
      <c r="M732">
        <v>1181.9259999999999</v>
      </c>
      <c r="N732">
        <v>1190.2909999999999</v>
      </c>
      <c r="O732">
        <v>1197.7049999999999</v>
      </c>
      <c r="P732">
        <v>1202.5329999999999</v>
      </c>
      <c r="Q732">
        <v>1207.068</v>
      </c>
      <c r="R732">
        <v>1208.3320000000001</v>
      </c>
      <c r="S732">
        <v>1208.585</v>
      </c>
      <c r="T732">
        <v>1208.5070000000001</v>
      </c>
      <c r="U732">
        <v>1207.1880000000001</v>
      </c>
      <c r="V732">
        <v>1209.635</v>
      </c>
      <c r="W732">
        <v>1210.5260000000001</v>
      </c>
      <c r="X732">
        <v>1211.2329999999999</v>
      </c>
      <c r="Y732">
        <v>1212.818</v>
      </c>
      <c r="Z732">
        <v>1213.683</v>
      </c>
      <c r="AA732">
        <v>1214.3019999999999</v>
      </c>
      <c r="AB732">
        <v>1215.069</v>
      </c>
      <c r="AC732">
        <v>1215.4449999999999</v>
      </c>
      <c r="AD732">
        <v>1216.6089999999999</v>
      </c>
      <c r="AE732">
        <v>1217.47</v>
      </c>
      <c r="AF732">
        <v>1217.6179999999999</v>
      </c>
      <c r="AG732">
        <v>1218.395</v>
      </c>
      <c r="AH732">
        <v>1219.268</v>
      </c>
      <c r="AI732">
        <v>1220.0989999999999</v>
      </c>
      <c r="AJ732">
        <v>1222.258</v>
      </c>
    </row>
    <row r="733" spans="1:36" x14ac:dyDescent="0.25">
      <c r="C733" t="s">
        <v>996</v>
      </c>
    </row>
    <row r="734" spans="1:36" x14ac:dyDescent="0.25">
      <c r="C734" t="s">
        <v>1019</v>
      </c>
    </row>
    <row r="735" spans="1:36" x14ac:dyDescent="0.25">
      <c r="C735" t="s">
        <v>55</v>
      </c>
      <c r="E735">
        <v>0.33600000000000002</v>
      </c>
      <c r="F735">
        <v>0.34100000000000003</v>
      </c>
      <c r="G735">
        <v>0.35499999999999998</v>
      </c>
      <c r="H735">
        <v>0.35799999999999998</v>
      </c>
      <c r="I735">
        <v>0.35099999999999998</v>
      </c>
      <c r="J735">
        <v>0.35299999999999998</v>
      </c>
      <c r="K735">
        <v>0.35299999999999998</v>
      </c>
      <c r="L735">
        <v>0.35199999999999998</v>
      </c>
      <c r="M735">
        <v>0.35099999999999998</v>
      </c>
      <c r="N735">
        <v>0.35099999999999998</v>
      </c>
      <c r="O735">
        <v>0.35199999999999998</v>
      </c>
      <c r="P735">
        <v>0.35599999999999998</v>
      </c>
      <c r="Q735">
        <v>0.36099999999999999</v>
      </c>
      <c r="R735">
        <v>0.372</v>
      </c>
      <c r="S735">
        <v>0.38500000000000001</v>
      </c>
      <c r="T735">
        <v>0.39900000000000002</v>
      </c>
      <c r="U735">
        <v>0.41199999999999998</v>
      </c>
      <c r="V735">
        <v>0.42199999999999999</v>
      </c>
      <c r="W735">
        <v>0.42699999999999999</v>
      </c>
      <c r="X735">
        <v>0.42799999999999999</v>
      </c>
      <c r="Y735">
        <v>0.42699999999999999</v>
      </c>
      <c r="Z735">
        <v>0.42699999999999999</v>
      </c>
      <c r="AA735">
        <v>0.42899999999999999</v>
      </c>
      <c r="AB735">
        <v>0.433</v>
      </c>
      <c r="AC735">
        <v>0.437</v>
      </c>
      <c r="AD735">
        <v>0.438</v>
      </c>
      <c r="AE735">
        <v>0.437</v>
      </c>
      <c r="AF735">
        <v>0.437</v>
      </c>
      <c r="AG735">
        <v>0.436</v>
      </c>
      <c r="AH735">
        <v>0.434</v>
      </c>
      <c r="AI735">
        <v>0.434</v>
      </c>
      <c r="AJ735">
        <v>0.432</v>
      </c>
    </row>
    <row r="736" spans="1:36" x14ac:dyDescent="0.25">
      <c r="C736" t="s">
        <v>830</v>
      </c>
      <c r="E736">
        <v>0.26300000000000001</v>
      </c>
      <c r="F736">
        <v>0.26300000000000001</v>
      </c>
      <c r="G736">
        <v>0.27300000000000002</v>
      </c>
      <c r="H736">
        <v>0.27300000000000002</v>
      </c>
      <c r="I736">
        <v>0.26400000000000001</v>
      </c>
      <c r="J736">
        <v>0.26100000000000001</v>
      </c>
      <c r="K736">
        <v>0.26200000000000001</v>
      </c>
      <c r="L736">
        <v>0.26200000000000001</v>
      </c>
      <c r="M736">
        <v>0.26300000000000001</v>
      </c>
      <c r="N736">
        <v>0.26300000000000001</v>
      </c>
      <c r="O736">
        <v>0.26300000000000001</v>
      </c>
      <c r="P736">
        <v>0.26300000000000001</v>
      </c>
      <c r="Q736">
        <v>0.26300000000000001</v>
      </c>
      <c r="R736">
        <v>0.26300000000000001</v>
      </c>
      <c r="S736">
        <v>0.26200000000000001</v>
      </c>
      <c r="T736">
        <v>0.26100000000000001</v>
      </c>
      <c r="U736">
        <v>0.26</v>
      </c>
      <c r="V736">
        <v>0.25800000000000001</v>
      </c>
      <c r="W736">
        <v>0.25600000000000001</v>
      </c>
      <c r="X736">
        <v>0.255</v>
      </c>
      <c r="Y736">
        <v>0.253</v>
      </c>
      <c r="Z736">
        <v>0.251</v>
      </c>
      <c r="AA736">
        <v>0.25</v>
      </c>
      <c r="AB736">
        <v>0.248</v>
      </c>
      <c r="AC736">
        <v>0.246</v>
      </c>
      <c r="AD736">
        <v>0.245</v>
      </c>
      <c r="AE736">
        <v>0.24299999999999999</v>
      </c>
      <c r="AF736">
        <v>0.24099999999999999</v>
      </c>
      <c r="AG736">
        <v>0.23899999999999999</v>
      </c>
      <c r="AH736">
        <v>0.23799999999999999</v>
      </c>
      <c r="AI736">
        <v>0.23599999999999999</v>
      </c>
      <c r="AJ736">
        <v>0.23400000000000001</v>
      </c>
    </row>
    <row r="737" spans="3:36" x14ac:dyDescent="0.25">
      <c r="C737" t="s">
        <v>831</v>
      </c>
      <c r="E737">
        <v>0.53500000000000003</v>
      </c>
      <c r="F737">
        <v>0.57799999999999996</v>
      </c>
      <c r="G737">
        <v>0.51400000000000001</v>
      </c>
      <c r="H737">
        <v>0.496</v>
      </c>
      <c r="I737">
        <v>0.60299999999999998</v>
      </c>
      <c r="J737">
        <v>0.61199999999999999</v>
      </c>
      <c r="K737">
        <v>0.59299999999999997</v>
      </c>
      <c r="L737">
        <v>0.59199999999999997</v>
      </c>
      <c r="M737">
        <v>0.59099999999999997</v>
      </c>
      <c r="N737">
        <v>0.58299999999999996</v>
      </c>
      <c r="O737">
        <v>0.56999999999999995</v>
      </c>
      <c r="P737">
        <v>0.55200000000000005</v>
      </c>
      <c r="Q737">
        <v>0.53400000000000003</v>
      </c>
      <c r="R737">
        <v>0.502</v>
      </c>
      <c r="S737">
        <v>0.47299999999999998</v>
      </c>
      <c r="T737">
        <v>0.44400000000000001</v>
      </c>
      <c r="U737">
        <v>0.41699999999999998</v>
      </c>
      <c r="V737">
        <v>0.39600000000000002</v>
      </c>
      <c r="W737">
        <v>0.38100000000000001</v>
      </c>
      <c r="X737">
        <v>0.37</v>
      </c>
      <c r="Y737">
        <v>0.36</v>
      </c>
      <c r="Z737">
        <v>0.34799999999999998</v>
      </c>
      <c r="AA737">
        <v>0.33400000000000002</v>
      </c>
      <c r="AB737">
        <v>0.31900000000000001</v>
      </c>
      <c r="AC737">
        <v>0.30299999999999999</v>
      </c>
      <c r="AD737">
        <v>0.29099999999999998</v>
      </c>
      <c r="AE737">
        <v>0.28100000000000003</v>
      </c>
      <c r="AF737">
        <v>0.26900000000000002</v>
      </c>
      <c r="AG737">
        <v>0.26</v>
      </c>
      <c r="AH737">
        <v>0.25</v>
      </c>
      <c r="AI737">
        <v>0.23899999999999999</v>
      </c>
      <c r="AJ737">
        <v>0.23</v>
      </c>
    </row>
    <row r="738" spans="3:36" x14ac:dyDescent="0.25">
      <c r="C738" t="s">
        <v>846</v>
      </c>
      <c r="E738">
        <v>0.123</v>
      </c>
      <c r="F738">
        <v>0.109</v>
      </c>
      <c r="G738">
        <v>0.108</v>
      </c>
      <c r="H738">
        <v>0.109</v>
      </c>
      <c r="I738">
        <v>9.4E-2</v>
      </c>
      <c r="J738">
        <v>6.8000000000000005E-2</v>
      </c>
      <c r="K738">
        <v>7.4999999999999997E-2</v>
      </c>
      <c r="L738">
        <v>7.6999999999999999E-2</v>
      </c>
      <c r="M738">
        <v>7.6999999999999999E-2</v>
      </c>
      <c r="N738">
        <v>7.9000000000000001E-2</v>
      </c>
      <c r="O738">
        <v>8.1000000000000003E-2</v>
      </c>
      <c r="P738">
        <v>8.4000000000000005E-2</v>
      </c>
      <c r="Q738">
        <v>8.5000000000000006E-2</v>
      </c>
      <c r="R738">
        <v>8.8999999999999996E-2</v>
      </c>
      <c r="S738">
        <v>9.0999999999999998E-2</v>
      </c>
      <c r="T738">
        <v>9.0999999999999998E-2</v>
      </c>
      <c r="U738">
        <v>0.09</v>
      </c>
      <c r="V738">
        <v>8.6999999999999994E-2</v>
      </c>
      <c r="W738">
        <v>8.4000000000000005E-2</v>
      </c>
      <c r="X738">
        <v>8.1000000000000003E-2</v>
      </c>
      <c r="Y738">
        <v>7.8E-2</v>
      </c>
      <c r="Z738">
        <v>7.5999999999999998E-2</v>
      </c>
      <c r="AA738">
        <v>7.4999999999999997E-2</v>
      </c>
      <c r="AB738">
        <v>7.2999999999999995E-2</v>
      </c>
      <c r="AC738">
        <v>7.0999999999999994E-2</v>
      </c>
      <c r="AD738">
        <v>6.9000000000000006E-2</v>
      </c>
      <c r="AE738">
        <v>6.7000000000000004E-2</v>
      </c>
      <c r="AF738">
        <v>6.6000000000000003E-2</v>
      </c>
      <c r="AG738">
        <v>6.4000000000000001E-2</v>
      </c>
      <c r="AH738">
        <v>6.2E-2</v>
      </c>
      <c r="AI738">
        <v>0.06</v>
      </c>
      <c r="AJ738">
        <v>5.8000000000000003E-2</v>
      </c>
    </row>
    <row r="739" spans="3:36" x14ac:dyDescent="0.25">
      <c r="C739" t="s">
        <v>64</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row>
    <row r="740" spans="3:36" x14ac:dyDescent="0.25">
      <c r="C740" t="s">
        <v>833</v>
      </c>
      <c r="E740">
        <v>2E-3</v>
      </c>
      <c r="F740">
        <v>3.0000000000000001E-3</v>
      </c>
      <c r="G740">
        <v>3.0000000000000001E-3</v>
      </c>
      <c r="H740">
        <v>2E-3</v>
      </c>
      <c r="I740">
        <v>2E-3</v>
      </c>
      <c r="J740">
        <v>2E-3</v>
      </c>
      <c r="K740">
        <v>2E-3</v>
      </c>
      <c r="L740">
        <v>2E-3</v>
      </c>
      <c r="M740">
        <v>1E-3</v>
      </c>
      <c r="N740">
        <v>1E-3</v>
      </c>
      <c r="O740">
        <v>1E-3</v>
      </c>
      <c r="P740">
        <v>1E-3</v>
      </c>
      <c r="Q740">
        <v>1E-3</v>
      </c>
      <c r="R740">
        <v>1E-3</v>
      </c>
      <c r="S740">
        <v>1E-3</v>
      </c>
      <c r="T740">
        <v>1E-3</v>
      </c>
      <c r="U740">
        <v>1E-3</v>
      </c>
      <c r="V740">
        <v>1E-3</v>
      </c>
      <c r="W740">
        <v>1E-3</v>
      </c>
      <c r="X740">
        <v>1E-3</v>
      </c>
      <c r="Y740">
        <v>1E-3</v>
      </c>
      <c r="Z740">
        <v>1E-3</v>
      </c>
      <c r="AA740">
        <v>1E-3</v>
      </c>
      <c r="AB740">
        <v>1E-3</v>
      </c>
      <c r="AC740">
        <v>1E-3</v>
      </c>
      <c r="AD740">
        <v>1E-3</v>
      </c>
      <c r="AE740">
        <v>1E-3</v>
      </c>
      <c r="AF740">
        <v>1E-3</v>
      </c>
      <c r="AG740">
        <v>1E-3</v>
      </c>
      <c r="AH740">
        <v>1E-3</v>
      </c>
      <c r="AI740">
        <v>1E-3</v>
      </c>
      <c r="AJ740">
        <v>0</v>
      </c>
    </row>
    <row r="741" spans="3:36" x14ac:dyDescent="0.25">
      <c r="C741" t="s">
        <v>834</v>
      </c>
      <c r="E741">
        <v>5.0000000000000001E-3</v>
      </c>
      <c r="F741">
        <v>6.0000000000000001E-3</v>
      </c>
      <c r="G741">
        <v>4.0000000000000001E-3</v>
      </c>
      <c r="H741">
        <v>7.0000000000000001E-3</v>
      </c>
      <c r="I741">
        <v>6.0000000000000001E-3</v>
      </c>
      <c r="J741">
        <v>2E-3</v>
      </c>
      <c r="K741">
        <v>4.0000000000000001E-3</v>
      </c>
      <c r="L741">
        <v>3.0000000000000001E-3</v>
      </c>
      <c r="M741">
        <v>3.0000000000000001E-3</v>
      </c>
      <c r="N741">
        <v>3.0000000000000001E-3</v>
      </c>
      <c r="O741">
        <v>3.0000000000000001E-3</v>
      </c>
      <c r="P741">
        <v>3.0000000000000001E-3</v>
      </c>
      <c r="Q741">
        <v>3.0000000000000001E-3</v>
      </c>
      <c r="R741">
        <v>3.0000000000000001E-3</v>
      </c>
      <c r="S741">
        <v>3.0000000000000001E-3</v>
      </c>
      <c r="T741">
        <v>3.0000000000000001E-3</v>
      </c>
      <c r="U741">
        <v>3.0000000000000001E-3</v>
      </c>
      <c r="V741">
        <v>3.0000000000000001E-3</v>
      </c>
      <c r="W741">
        <v>3.0000000000000001E-3</v>
      </c>
      <c r="X741">
        <v>3.0000000000000001E-3</v>
      </c>
      <c r="Y741">
        <v>3.0000000000000001E-3</v>
      </c>
      <c r="Z741">
        <v>3.0000000000000001E-3</v>
      </c>
      <c r="AA741">
        <v>3.0000000000000001E-3</v>
      </c>
      <c r="AB741">
        <v>3.0000000000000001E-3</v>
      </c>
      <c r="AC741">
        <v>3.0000000000000001E-3</v>
      </c>
      <c r="AD741">
        <v>3.0000000000000001E-3</v>
      </c>
      <c r="AE741">
        <v>3.0000000000000001E-3</v>
      </c>
      <c r="AF741">
        <v>3.0000000000000001E-3</v>
      </c>
      <c r="AG741">
        <v>3.0000000000000001E-3</v>
      </c>
      <c r="AH741">
        <v>3.0000000000000001E-3</v>
      </c>
      <c r="AI741">
        <v>3.0000000000000001E-3</v>
      </c>
      <c r="AJ741">
        <v>3.0000000000000001E-3</v>
      </c>
    </row>
    <row r="742" spans="3:36" x14ac:dyDescent="0.25">
      <c r="C742" t="s">
        <v>40</v>
      </c>
      <c r="E742">
        <v>0.1</v>
      </c>
      <c r="F742">
        <v>0.109</v>
      </c>
      <c r="G742">
        <v>7.9000000000000001E-2</v>
      </c>
      <c r="H742">
        <v>7.4999999999999997E-2</v>
      </c>
      <c r="I742">
        <v>0.06</v>
      </c>
      <c r="J742">
        <v>5.7000000000000002E-2</v>
      </c>
      <c r="K742">
        <v>5.8999999999999997E-2</v>
      </c>
      <c r="L742">
        <v>6.2E-2</v>
      </c>
      <c r="M742">
        <v>6.4000000000000001E-2</v>
      </c>
      <c r="N742">
        <v>6.6000000000000003E-2</v>
      </c>
      <c r="O742">
        <v>6.8000000000000005E-2</v>
      </c>
      <c r="P742">
        <v>6.9000000000000006E-2</v>
      </c>
      <c r="Q742">
        <v>7.0999999999999994E-2</v>
      </c>
      <c r="R742">
        <v>7.1999999999999995E-2</v>
      </c>
      <c r="S742">
        <v>7.2999999999999995E-2</v>
      </c>
      <c r="T742">
        <v>7.3999999999999996E-2</v>
      </c>
      <c r="U742">
        <v>7.3999999999999996E-2</v>
      </c>
      <c r="V742">
        <v>7.3999999999999996E-2</v>
      </c>
      <c r="W742">
        <v>7.3999999999999996E-2</v>
      </c>
      <c r="X742">
        <v>7.3999999999999996E-2</v>
      </c>
      <c r="Y742">
        <v>7.3999999999999996E-2</v>
      </c>
      <c r="Z742">
        <v>7.3999999999999996E-2</v>
      </c>
      <c r="AA742">
        <v>7.2999999999999995E-2</v>
      </c>
      <c r="AB742">
        <v>7.2999999999999995E-2</v>
      </c>
      <c r="AC742">
        <v>7.2999999999999995E-2</v>
      </c>
      <c r="AD742">
        <v>7.2999999999999995E-2</v>
      </c>
      <c r="AE742">
        <v>7.2999999999999995E-2</v>
      </c>
      <c r="AF742">
        <v>7.2999999999999995E-2</v>
      </c>
      <c r="AG742">
        <v>7.2999999999999995E-2</v>
      </c>
      <c r="AH742">
        <v>7.2999999999999995E-2</v>
      </c>
      <c r="AI742">
        <v>7.2999999999999995E-2</v>
      </c>
      <c r="AJ742">
        <v>7.1999999999999995E-2</v>
      </c>
    </row>
    <row r="743" spans="3:36" x14ac:dyDescent="0.25">
      <c r="C743" t="s">
        <v>835</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row>
    <row r="744" spans="3:36" x14ac:dyDescent="0.25">
      <c r="C744" t="s">
        <v>836</v>
      </c>
      <c r="E744">
        <v>5.3999999999999999E-2</v>
      </c>
      <c r="F744">
        <v>5.6000000000000001E-2</v>
      </c>
      <c r="G744">
        <v>5.6000000000000001E-2</v>
      </c>
      <c r="H744">
        <v>5.6000000000000001E-2</v>
      </c>
      <c r="I744">
        <v>5.5E-2</v>
      </c>
      <c r="J744">
        <v>5.6000000000000001E-2</v>
      </c>
      <c r="K744">
        <v>5.7000000000000002E-2</v>
      </c>
      <c r="L744">
        <v>5.8000000000000003E-2</v>
      </c>
      <c r="M744">
        <v>6.0999999999999999E-2</v>
      </c>
      <c r="N744">
        <v>6.3E-2</v>
      </c>
      <c r="O744">
        <v>6.5000000000000002E-2</v>
      </c>
      <c r="P744">
        <v>6.8000000000000005E-2</v>
      </c>
      <c r="Q744">
        <v>7.0999999999999994E-2</v>
      </c>
      <c r="R744">
        <v>7.3999999999999996E-2</v>
      </c>
      <c r="S744">
        <v>7.6999999999999999E-2</v>
      </c>
      <c r="T744">
        <v>0.08</v>
      </c>
      <c r="U744">
        <v>8.2000000000000003E-2</v>
      </c>
      <c r="V744">
        <v>8.5999999999999993E-2</v>
      </c>
      <c r="W744">
        <v>0.09</v>
      </c>
      <c r="X744">
        <v>9.2999999999999999E-2</v>
      </c>
      <c r="Y744">
        <v>9.7000000000000003E-2</v>
      </c>
      <c r="Z744">
        <v>0.10100000000000001</v>
      </c>
      <c r="AA744">
        <v>0.105</v>
      </c>
      <c r="AB744">
        <v>0.109</v>
      </c>
      <c r="AC744">
        <v>0.113</v>
      </c>
      <c r="AD744">
        <v>0.11700000000000001</v>
      </c>
      <c r="AE744">
        <v>0.122</v>
      </c>
      <c r="AF744">
        <v>0.126</v>
      </c>
      <c r="AG744">
        <v>0.13100000000000001</v>
      </c>
      <c r="AH744">
        <v>0.13600000000000001</v>
      </c>
      <c r="AI744">
        <v>0.14199999999999999</v>
      </c>
      <c r="AJ744">
        <v>0.14699999999999999</v>
      </c>
    </row>
    <row r="745" spans="3:36" x14ac:dyDescent="0.25">
      <c r="C745" t="s">
        <v>837</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row>
    <row r="746" spans="3:36" x14ac:dyDescent="0.25">
      <c r="C746" t="s">
        <v>996</v>
      </c>
    </row>
    <row r="747" spans="3:36" x14ac:dyDescent="0.25">
      <c r="C747" t="s">
        <v>1026</v>
      </c>
    </row>
    <row r="748" spans="3:36" x14ac:dyDescent="0.25">
      <c r="C748" t="s">
        <v>996</v>
      </c>
    </row>
    <row r="749" spans="3:36" x14ac:dyDescent="0.25">
      <c r="C749" t="s">
        <v>1027</v>
      </c>
    </row>
    <row r="750" spans="3:36" x14ac:dyDescent="0.25">
      <c r="C750" t="s">
        <v>876</v>
      </c>
      <c r="E750">
        <v>28.802</v>
      </c>
      <c r="F750">
        <v>29.39</v>
      </c>
      <c r="G750">
        <v>28.861999999999998</v>
      </c>
      <c r="H750">
        <v>28.806000000000001</v>
      </c>
      <c r="I750">
        <v>30.431000000000001</v>
      </c>
      <c r="J750">
        <v>29.838000000000001</v>
      </c>
      <c r="K750">
        <v>29.855</v>
      </c>
      <c r="L750">
        <v>30.768000000000001</v>
      </c>
      <c r="M750">
        <v>31.869</v>
      </c>
      <c r="N750">
        <v>32.237000000000002</v>
      </c>
      <c r="O750">
        <v>32.381999999999998</v>
      </c>
      <c r="P750">
        <v>32.582000000000001</v>
      </c>
      <c r="Q750">
        <v>32.479999999999997</v>
      </c>
      <c r="R750">
        <v>32.353999999999999</v>
      </c>
      <c r="S750">
        <v>32.067</v>
      </c>
      <c r="T750">
        <v>32.058</v>
      </c>
      <c r="U750">
        <v>32.49</v>
      </c>
      <c r="V750">
        <v>33.186999999999998</v>
      </c>
      <c r="W750">
        <v>33.843000000000004</v>
      </c>
      <c r="X750">
        <v>34.347000000000001</v>
      </c>
      <c r="Y750">
        <v>34.902000000000001</v>
      </c>
      <c r="Z750">
        <v>35.427</v>
      </c>
      <c r="AA750">
        <v>35.853999999999999</v>
      </c>
      <c r="AB750">
        <v>36.357999999999997</v>
      </c>
      <c r="AC750">
        <v>36.834000000000003</v>
      </c>
      <c r="AD750">
        <v>37.177</v>
      </c>
      <c r="AE750">
        <v>37.603999999999999</v>
      </c>
      <c r="AF750">
        <v>37.997</v>
      </c>
      <c r="AG750">
        <v>38.308999999999997</v>
      </c>
      <c r="AH750">
        <v>38.643999999999998</v>
      </c>
      <c r="AI750">
        <v>39.017000000000003</v>
      </c>
      <c r="AJ750">
        <v>39.374000000000002</v>
      </c>
    </row>
    <row r="751" spans="3:36" x14ac:dyDescent="0.25">
      <c r="C751" t="s">
        <v>877</v>
      </c>
      <c r="E751">
        <v>36.542999999999999</v>
      </c>
      <c r="F751">
        <v>37.289000000000001</v>
      </c>
      <c r="G751">
        <v>36.619999999999997</v>
      </c>
      <c r="H751">
        <v>36.548999999999999</v>
      </c>
      <c r="I751">
        <v>38.609000000000002</v>
      </c>
      <c r="J751">
        <v>37.857999999999997</v>
      </c>
      <c r="K751">
        <v>37.880000000000003</v>
      </c>
      <c r="L751">
        <v>39.039000000000001</v>
      </c>
      <c r="M751">
        <v>40.435000000000002</v>
      </c>
      <c r="N751">
        <v>40.902999999999999</v>
      </c>
      <c r="O751">
        <v>41.087000000000003</v>
      </c>
      <c r="P751">
        <v>41.341000000000001</v>
      </c>
      <c r="Q751">
        <v>41.210999999999999</v>
      </c>
      <c r="R751">
        <v>41.051000000000002</v>
      </c>
      <c r="S751">
        <v>40.688000000000002</v>
      </c>
      <c r="T751">
        <v>40.674999999999997</v>
      </c>
      <c r="U751">
        <v>41.223999999999997</v>
      </c>
      <c r="V751">
        <v>42.107999999999997</v>
      </c>
      <c r="W751">
        <v>42.94</v>
      </c>
      <c r="X751">
        <v>43.579000000000001</v>
      </c>
      <c r="Y751">
        <v>44.283999999999999</v>
      </c>
      <c r="Z751">
        <v>44.951000000000001</v>
      </c>
      <c r="AA751">
        <v>45.491999999999997</v>
      </c>
      <c r="AB751">
        <v>46.131999999999998</v>
      </c>
      <c r="AC751">
        <v>46.734999999999999</v>
      </c>
      <c r="AD751">
        <v>47.170999999999999</v>
      </c>
      <c r="AE751">
        <v>47.713000000000001</v>
      </c>
      <c r="AF751">
        <v>48.210999999999999</v>
      </c>
      <c r="AG751">
        <v>48.606999999999999</v>
      </c>
      <c r="AH751">
        <v>49.031999999999996</v>
      </c>
      <c r="AI751">
        <v>49.506</v>
      </c>
      <c r="AJ751">
        <v>49.957999999999998</v>
      </c>
    </row>
    <row r="752" spans="3:36" x14ac:dyDescent="0.25">
      <c r="C752" t="s">
        <v>878</v>
      </c>
      <c r="E752">
        <v>62.804000000000002</v>
      </c>
      <c r="F752">
        <v>68.984999999999999</v>
      </c>
      <c r="G752">
        <v>52.39</v>
      </c>
      <c r="H752">
        <v>48.945</v>
      </c>
      <c r="I752">
        <v>68.897000000000006</v>
      </c>
      <c r="J752">
        <v>73.619</v>
      </c>
      <c r="K752">
        <v>67.027000000000001</v>
      </c>
      <c r="L752">
        <v>67.265000000000001</v>
      </c>
      <c r="M752">
        <v>69.218000000000004</v>
      </c>
      <c r="N752">
        <v>69.644000000000005</v>
      </c>
      <c r="O752">
        <v>69.581000000000003</v>
      </c>
      <c r="P752">
        <v>69.450999999999993</v>
      </c>
      <c r="Q752">
        <v>69.418999999999997</v>
      </c>
      <c r="R752">
        <v>67.009</v>
      </c>
      <c r="S752">
        <v>65.516000000000005</v>
      </c>
      <c r="T752">
        <v>64.534999999999997</v>
      </c>
      <c r="U752">
        <v>64.756</v>
      </c>
      <c r="V752">
        <v>65.774000000000001</v>
      </c>
      <c r="W752">
        <v>67.052000000000007</v>
      </c>
      <c r="X752">
        <v>68.382000000000005</v>
      </c>
      <c r="Y752">
        <v>69.926000000000002</v>
      </c>
      <c r="Z752">
        <v>70.802999999999997</v>
      </c>
      <c r="AA752">
        <v>71.183000000000007</v>
      </c>
      <c r="AB752">
        <v>71.665000000000006</v>
      </c>
      <c r="AC752">
        <v>71.906999999999996</v>
      </c>
      <c r="AD752">
        <v>72.396000000000001</v>
      </c>
      <c r="AE752">
        <v>73.233000000000004</v>
      </c>
      <c r="AF752">
        <v>73.718999999999994</v>
      </c>
      <c r="AG752">
        <v>74.602999999999994</v>
      </c>
      <c r="AH752">
        <v>75.424999999999997</v>
      </c>
      <c r="AI752">
        <v>76.012</v>
      </c>
      <c r="AJ752">
        <v>76.614999999999995</v>
      </c>
    </row>
    <row r="753" spans="3:36" x14ac:dyDescent="0.25">
      <c r="C753" t="s">
        <v>879</v>
      </c>
      <c r="E753">
        <v>15.930999999999999</v>
      </c>
      <c r="F753">
        <v>18.085999999999999</v>
      </c>
      <c r="G753">
        <v>14.853</v>
      </c>
      <c r="H753">
        <v>13.12</v>
      </c>
      <c r="I753">
        <v>16.722000000000001</v>
      </c>
      <c r="J753">
        <v>17.773</v>
      </c>
      <c r="K753">
        <v>16.693000000000001</v>
      </c>
      <c r="L753">
        <v>16.265000000000001</v>
      </c>
      <c r="M753">
        <v>15.911</v>
      </c>
      <c r="N753">
        <v>15.571999999999999</v>
      </c>
      <c r="O753">
        <v>15.241</v>
      </c>
      <c r="P753">
        <v>14.984999999999999</v>
      </c>
      <c r="Q753">
        <v>15.116</v>
      </c>
      <c r="R753">
        <v>15.135999999999999</v>
      </c>
      <c r="S753">
        <v>15.077</v>
      </c>
      <c r="T753">
        <v>15.045</v>
      </c>
      <c r="U753">
        <v>15.109</v>
      </c>
      <c r="V753">
        <v>15.303000000000001</v>
      </c>
      <c r="W753">
        <v>15.503</v>
      </c>
      <c r="X753">
        <v>15.715</v>
      </c>
      <c r="Y753">
        <v>15.973000000000001</v>
      </c>
      <c r="Z753">
        <v>16.154</v>
      </c>
      <c r="AA753">
        <v>16.314</v>
      </c>
      <c r="AB753">
        <v>16.431000000000001</v>
      </c>
      <c r="AC753">
        <v>16.527999999999999</v>
      </c>
      <c r="AD753">
        <v>16.759</v>
      </c>
      <c r="AE753">
        <v>17.007999999999999</v>
      </c>
      <c r="AF753">
        <v>17.065999999999999</v>
      </c>
      <c r="AG753">
        <v>17.263000000000002</v>
      </c>
      <c r="AH753">
        <v>17.478999999999999</v>
      </c>
      <c r="AI753">
        <v>17.626000000000001</v>
      </c>
      <c r="AJ753">
        <v>17.673999999999999</v>
      </c>
    </row>
    <row r="754" spans="3:36" x14ac:dyDescent="0.25">
      <c r="C754" t="s">
        <v>880</v>
      </c>
      <c r="E754">
        <v>3.3220000000000001</v>
      </c>
      <c r="F754">
        <v>3.3889999999999998</v>
      </c>
      <c r="G754">
        <v>3.3290000000000002</v>
      </c>
      <c r="H754">
        <v>3.3220000000000001</v>
      </c>
      <c r="I754">
        <v>3.51</v>
      </c>
      <c r="J754">
        <v>3.4420000000000002</v>
      </c>
      <c r="K754">
        <v>3.444</v>
      </c>
      <c r="L754">
        <v>3.5489999999999999</v>
      </c>
      <c r="M754">
        <v>3.6760000000000002</v>
      </c>
      <c r="N754">
        <v>3.718</v>
      </c>
      <c r="O754">
        <v>3.7349999999999999</v>
      </c>
      <c r="P754">
        <v>3.758</v>
      </c>
      <c r="Q754">
        <v>3.746</v>
      </c>
      <c r="R754">
        <v>3.7320000000000002</v>
      </c>
      <c r="S754">
        <v>3.6989999999999998</v>
      </c>
      <c r="T754">
        <v>3.698</v>
      </c>
      <c r="U754">
        <v>3.7480000000000002</v>
      </c>
      <c r="V754">
        <v>3.8279999999999998</v>
      </c>
      <c r="W754">
        <v>3.9039999999999999</v>
      </c>
      <c r="X754">
        <v>3.9620000000000002</v>
      </c>
      <c r="Y754">
        <v>4.0259999999999998</v>
      </c>
      <c r="Z754">
        <v>4.0869999999999997</v>
      </c>
      <c r="AA754">
        <v>4.1360000000000001</v>
      </c>
      <c r="AB754">
        <v>4.194</v>
      </c>
      <c r="AC754">
        <v>4.2489999999999997</v>
      </c>
      <c r="AD754">
        <v>4.2889999999999997</v>
      </c>
      <c r="AE754">
        <v>4.3380000000000001</v>
      </c>
      <c r="AF754">
        <v>4.383</v>
      </c>
      <c r="AG754">
        <v>4.4189999999999996</v>
      </c>
      <c r="AH754">
        <v>4.4580000000000002</v>
      </c>
      <c r="AI754">
        <v>4.5010000000000003</v>
      </c>
      <c r="AJ754">
        <v>4.5419999999999998</v>
      </c>
    </row>
    <row r="755" spans="3:36" x14ac:dyDescent="0.25">
      <c r="C755" t="s">
        <v>881</v>
      </c>
      <c r="E755">
        <v>11.840999999999999</v>
      </c>
      <c r="F755">
        <v>13.006</v>
      </c>
      <c r="G755">
        <v>9.8770000000000007</v>
      </c>
      <c r="H755">
        <v>9.2279999999999998</v>
      </c>
      <c r="I755">
        <v>12.99</v>
      </c>
      <c r="J755">
        <v>13.88</v>
      </c>
      <c r="K755">
        <v>12.637</v>
      </c>
      <c r="L755">
        <v>12.682</v>
      </c>
      <c r="M755">
        <v>13.05</v>
      </c>
      <c r="N755">
        <v>13.13</v>
      </c>
      <c r="O755">
        <v>13.119</v>
      </c>
      <c r="P755">
        <v>13.093999999999999</v>
      </c>
      <c r="Q755">
        <v>13.087999999999999</v>
      </c>
      <c r="R755">
        <v>12.634</v>
      </c>
      <c r="S755">
        <v>12.352</v>
      </c>
      <c r="T755">
        <v>12.167</v>
      </c>
      <c r="U755">
        <v>12.209</v>
      </c>
      <c r="V755">
        <v>12.401</v>
      </c>
      <c r="W755">
        <v>12.641999999999999</v>
      </c>
      <c r="X755">
        <v>12.893000000000001</v>
      </c>
      <c r="Y755">
        <v>13.183999999999999</v>
      </c>
      <c r="Z755">
        <v>13.349</v>
      </c>
      <c r="AA755">
        <v>13.420999999999999</v>
      </c>
      <c r="AB755">
        <v>13.510999999999999</v>
      </c>
      <c r="AC755">
        <v>13.557</v>
      </c>
      <c r="AD755">
        <v>13.648999999999999</v>
      </c>
      <c r="AE755">
        <v>13.807</v>
      </c>
      <c r="AF755">
        <v>13.898999999999999</v>
      </c>
      <c r="AG755">
        <v>14.065</v>
      </c>
      <c r="AH755">
        <v>14.22</v>
      </c>
      <c r="AI755">
        <v>14.331</v>
      </c>
      <c r="AJ755">
        <v>14.445</v>
      </c>
    </row>
    <row r="756" spans="3:36" x14ac:dyDescent="0.25">
      <c r="C756" t="s">
        <v>882</v>
      </c>
      <c r="E756">
        <v>3.3220000000000001</v>
      </c>
      <c r="F756">
        <v>3.3889999999999998</v>
      </c>
      <c r="G756">
        <v>3.3290000000000002</v>
      </c>
      <c r="H756">
        <v>3.3220000000000001</v>
      </c>
      <c r="I756">
        <v>3.51</v>
      </c>
      <c r="J756">
        <v>3.4420000000000002</v>
      </c>
      <c r="K756">
        <v>3.444</v>
      </c>
      <c r="L756">
        <v>3.5489999999999999</v>
      </c>
      <c r="M756">
        <v>3.6760000000000002</v>
      </c>
      <c r="N756">
        <v>3.718</v>
      </c>
      <c r="O756">
        <v>3.7349999999999999</v>
      </c>
      <c r="P756">
        <v>3.758</v>
      </c>
      <c r="Q756">
        <v>3.746</v>
      </c>
      <c r="R756">
        <v>3.7320000000000002</v>
      </c>
      <c r="S756">
        <v>3.6989999999999998</v>
      </c>
      <c r="T756">
        <v>3.698</v>
      </c>
      <c r="U756">
        <v>3.7480000000000002</v>
      </c>
      <c r="V756">
        <v>3.8279999999999998</v>
      </c>
      <c r="W756">
        <v>3.9039999999999999</v>
      </c>
      <c r="X756">
        <v>3.9620000000000002</v>
      </c>
      <c r="Y756">
        <v>4.0259999999999998</v>
      </c>
      <c r="Z756">
        <v>4.0869999999999997</v>
      </c>
      <c r="AA756">
        <v>4.1360000000000001</v>
      </c>
      <c r="AB756">
        <v>4.194</v>
      </c>
      <c r="AC756">
        <v>4.2489999999999997</v>
      </c>
      <c r="AD756">
        <v>4.2889999999999997</v>
      </c>
      <c r="AE756">
        <v>4.3380000000000001</v>
      </c>
      <c r="AF756">
        <v>4.383</v>
      </c>
      <c r="AG756">
        <v>4.4189999999999996</v>
      </c>
      <c r="AH756">
        <v>4.4580000000000002</v>
      </c>
      <c r="AI756">
        <v>4.5010000000000003</v>
      </c>
      <c r="AJ756">
        <v>4.5419999999999998</v>
      </c>
    </row>
    <row r="757" spans="3:36" x14ac:dyDescent="0.25">
      <c r="C757" t="s">
        <v>883</v>
      </c>
      <c r="E757">
        <v>1.85</v>
      </c>
      <c r="F757">
        <v>1.83</v>
      </c>
      <c r="G757">
        <v>1.889</v>
      </c>
      <c r="H757">
        <v>1.677</v>
      </c>
      <c r="I757">
        <v>1.927</v>
      </c>
      <c r="J757">
        <v>1.98</v>
      </c>
      <c r="K757">
        <v>2.0339999999999998</v>
      </c>
      <c r="L757">
        <v>2.0659999999999998</v>
      </c>
      <c r="M757">
        <v>2.1190000000000002</v>
      </c>
      <c r="N757">
        <v>2.17</v>
      </c>
      <c r="O757">
        <v>2.2240000000000002</v>
      </c>
      <c r="P757">
        <v>2.2869999999999999</v>
      </c>
      <c r="Q757">
        <v>2.3220000000000001</v>
      </c>
      <c r="R757">
        <v>2.3570000000000002</v>
      </c>
      <c r="S757">
        <v>2.367</v>
      </c>
      <c r="T757">
        <v>2.3759999999999999</v>
      </c>
      <c r="U757">
        <v>2.3879999999999999</v>
      </c>
      <c r="V757">
        <v>2.4180000000000001</v>
      </c>
      <c r="W757">
        <v>2.44</v>
      </c>
      <c r="X757">
        <v>2.4729999999999999</v>
      </c>
      <c r="Y757">
        <v>2.504</v>
      </c>
      <c r="Z757">
        <v>2.5270000000000001</v>
      </c>
      <c r="AA757">
        <v>2.5489999999999999</v>
      </c>
      <c r="AB757">
        <v>2.569</v>
      </c>
      <c r="AC757">
        <v>2.5840000000000001</v>
      </c>
      <c r="AD757">
        <v>2.58</v>
      </c>
      <c r="AE757">
        <v>2.6259999999999999</v>
      </c>
      <c r="AF757">
        <v>2.6509999999999998</v>
      </c>
      <c r="AG757">
        <v>2.6819999999999999</v>
      </c>
      <c r="AH757">
        <v>2.72</v>
      </c>
      <c r="AI757">
        <v>2.7509999999999999</v>
      </c>
      <c r="AJ757">
        <v>2.774</v>
      </c>
    </row>
    <row r="758" spans="3:36" x14ac:dyDescent="0.25">
      <c r="C758" t="s">
        <v>884</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row>
    <row r="759" spans="3:36" x14ac:dyDescent="0.25">
      <c r="C759" t="s">
        <v>1028</v>
      </c>
      <c r="E759">
        <v>0.13</v>
      </c>
      <c r="F759">
        <v>0.14099999999999999</v>
      </c>
      <c r="G759">
        <v>0.109</v>
      </c>
      <c r="H759">
        <v>0.10100000000000001</v>
      </c>
      <c r="I759">
        <v>0.14199999999999999</v>
      </c>
      <c r="J759">
        <v>0.152</v>
      </c>
      <c r="K759">
        <v>0.13800000000000001</v>
      </c>
      <c r="L759">
        <v>0.13900000000000001</v>
      </c>
      <c r="M759">
        <v>0.14299999999999999</v>
      </c>
      <c r="N759">
        <v>0.14399999999999999</v>
      </c>
      <c r="O759">
        <v>0.14399999999999999</v>
      </c>
      <c r="P759">
        <v>0.14399999999999999</v>
      </c>
      <c r="Q759">
        <v>0.14399999999999999</v>
      </c>
      <c r="R759">
        <v>0.13900000000000001</v>
      </c>
      <c r="S759">
        <v>0.13600000000000001</v>
      </c>
      <c r="T759">
        <v>0.13400000000000001</v>
      </c>
      <c r="U759">
        <v>0.13500000000000001</v>
      </c>
      <c r="V759">
        <v>0.13700000000000001</v>
      </c>
      <c r="W759">
        <v>0.13900000000000001</v>
      </c>
      <c r="X759">
        <v>0.14199999999999999</v>
      </c>
      <c r="Y759">
        <v>0.14499999999999999</v>
      </c>
      <c r="Z759">
        <v>0.14699999999999999</v>
      </c>
      <c r="AA759">
        <v>0.14799999999999999</v>
      </c>
      <c r="AB759">
        <v>0.14899999999999999</v>
      </c>
      <c r="AC759">
        <v>0.15</v>
      </c>
      <c r="AD759">
        <v>0.151</v>
      </c>
      <c r="AE759">
        <v>0.153</v>
      </c>
      <c r="AF759">
        <v>0.154</v>
      </c>
      <c r="AG759">
        <v>0.156</v>
      </c>
      <c r="AH759">
        <v>0.157</v>
      </c>
      <c r="AI759">
        <v>0.159</v>
      </c>
      <c r="AJ759">
        <v>0.16</v>
      </c>
    </row>
    <row r="760" spans="3:36" x14ac:dyDescent="0.25">
      <c r="C760" t="s">
        <v>1029</v>
      </c>
      <c r="E760">
        <v>0.158</v>
      </c>
      <c r="F760">
        <v>0.16</v>
      </c>
      <c r="G760">
        <v>0.159</v>
      </c>
      <c r="H760">
        <v>0.157</v>
      </c>
      <c r="I760">
        <v>0.16500000000000001</v>
      </c>
      <c r="J760">
        <v>0.158</v>
      </c>
      <c r="K760">
        <v>0.159</v>
      </c>
      <c r="L760">
        <v>0.16400000000000001</v>
      </c>
      <c r="M760">
        <v>0.17100000000000001</v>
      </c>
      <c r="N760">
        <v>0.17299999999999999</v>
      </c>
      <c r="O760">
        <v>0.17399999999999999</v>
      </c>
      <c r="P760">
        <v>0.17599999999999999</v>
      </c>
      <c r="Q760">
        <v>0.17599999999999999</v>
      </c>
      <c r="R760">
        <v>0.17499999999999999</v>
      </c>
      <c r="S760">
        <v>0.17399999999999999</v>
      </c>
      <c r="T760">
        <v>0.17399999999999999</v>
      </c>
      <c r="U760">
        <v>0.17699999999999999</v>
      </c>
      <c r="V760">
        <v>0.18</v>
      </c>
      <c r="W760">
        <v>0.184</v>
      </c>
      <c r="X760">
        <v>0.187</v>
      </c>
      <c r="Y760">
        <v>0.19</v>
      </c>
      <c r="Z760">
        <v>0.193</v>
      </c>
      <c r="AA760">
        <v>0.19500000000000001</v>
      </c>
      <c r="AB760">
        <v>0.19800000000000001</v>
      </c>
      <c r="AC760">
        <v>0.2</v>
      </c>
      <c r="AD760">
        <v>0.20200000000000001</v>
      </c>
      <c r="AE760">
        <v>0.20499999999999999</v>
      </c>
      <c r="AF760">
        <v>0.20699999999999999</v>
      </c>
      <c r="AG760">
        <v>0.20799999999999999</v>
      </c>
      <c r="AH760">
        <v>0.21</v>
      </c>
      <c r="AI760">
        <v>0.21199999999999999</v>
      </c>
      <c r="AJ760">
        <v>0.214</v>
      </c>
    </row>
    <row r="761" spans="3:36" x14ac:dyDescent="0.25">
      <c r="C761" t="s">
        <v>1030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row>
    <row r="762" spans="3:36" x14ac:dyDescent="0.25">
      <c r="C762" t="s">
        <v>885</v>
      </c>
      <c r="E762">
        <v>164.703</v>
      </c>
      <c r="F762">
        <v>175.66399999999999</v>
      </c>
      <c r="G762">
        <v>151.416</v>
      </c>
      <c r="H762">
        <v>145.22800000000001</v>
      </c>
      <c r="I762">
        <v>176.90100000000001</v>
      </c>
      <c r="J762">
        <v>182.142</v>
      </c>
      <c r="K762">
        <v>173.31</v>
      </c>
      <c r="L762">
        <v>175.48599999999999</v>
      </c>
      <c r="M762">
        <v>180.267</v>
      </c>
      <c r="N762">
        <v>181.411</v>
      </c>
      <c r="O762">
        <v>181.42099999999999</v>
      </c>
      <c r="P762">
        <v>181.57599999999999</v>
      </c>
      <c r="Q762">
        <v>181.44900000000001</v>
      </c>
      <c r="R762">
        <v>178.32</v>
      </c>
      <c r="S762">
        <v>175.77500000000001</v>
      </c>
      <c r="T762">
        <v>174.56</v>
      </c>
      <c r="U762">
        <v>175.983</v>
      </c>
      <c r="V762">
        <v>179.16399999999999</v>
      </c>
      <c r="W762">
        <v>182.55</v>
      </c>
      <c r="X762">
        <v>185.64099999999999</v>
      </c>
      <c r="Y762">
        <v>189.16</v>
      </c>
      <c r="Z762">
        <v>191.72499999999999</v>
      </c>
      <c r="AA762">
        <v>193.429</v>
      </c>
      <c r="AB762">
        <v>195.40199999999999</v>
      </c>
      <c r="AC762">
        <v>196.99199999999999</v>
      </c>
      <c r="AD762">
        <v>198.66499999999999</v>
      </c>
      <c r="AE762">
        <v>201.023</v>
      </c>
      <c r="AF762">
        <v>202.67</v>
      </c>
      <c r="AG762">
        <v>204.73099999999999</v>
      </c>
      <c r="AH762">
        <v>206.804</v>
      </c>
      <c r="AI762">
        <v>208.61500000000001</v>
      </c>
      <c r="AJ762">
        <v>210.298</v>
      </c>
    </row>
    <row r="763" spans="3:36" x14ac:dyDescent="0.25">
      <c r="C763" t="s">
        <v>886</v>
      </c>
      <c r="E763">
        <v>148.77099999999999</v>
      </c>
      <c r="F763">
        <v>157.57900000000001</v>
      </c>
      <c r="G763">
        <v>136.56299999999999</v>
      </c>
      <c r="H763">
        <v>132.108</v>
      </c>
      <c r="I763">
        <v>160.179</v>
      </c>
      <c r="J763">
        <v>164.36799999999999</v>
      </c>
      <c r="K763">
        <v>156.61699999999999</v>
      </c>
      <c r="L763">
        <v>159.221</v>
      </c>
      <c r="M763">
        <v>164.35599999999999</v>
      </c>
      <c r="N763">
        <v>165.839</v>
      </c>
      <c r="O763">
        <v>166.18100000000001</v>
      </c>
      <c r="P763">
        <v>166.59</v>
      </c>
      <c r="Q763">
        <v>166.333</v>
      </c>
      <c r="R763">
        <v>163.184</v>
      </c>
      <c r="S763">
        <v>160.69800000000001</v>
      </c>
      <c r="T763">
        <v>159.51499999999999</v>
      </c>
      <c r="U763">
        <v>160.874</v>
      </c>
      <c r="V763">
        <v>163.86099999999999</v>
      </c>
      <c r="W763">
        <v>167.047</v>
      </c>
      <c r="X763">
        <v>169.92599999999999</v>
      </c>
      <c r="Y763">
        <v>173.18700000000001</v>
      </c>
      <c r="Z763">
        <v>175.57</v>
      </c>
      <c r="AA763">
        <v>177.11500000000001</v>
      </c>
      <c r="AB763">
        <v>178.971</v>
      </c>
      <c r="AC763">
        <v>180.464</v>
      </c>
      <c r="AD763">
        <v>181.905</v>
      </c>
      <c r="AE763">
        <v>184.01599999999999</v>
      </c>
      <c r="AF763">
        <v>185.60400000000001</v>
      </c>
      <c r="AG763">
        <v>187.46799999999999</v>
      </c>
      <c r="AH763">
        <v>189.32400000000001</v>
      </c>
      <c r="AI763">
        <v>190.989</v>
      </c>
      <c r="AJ763">
        <v>192.624</v>
      </c>
    </row>
    <row r="764" spans="3:36" x14ac:dyDescent="0.25">
      <c r="C764" t="s">
        <v>996</v>
      </c>
    </row>
    <row r="765" spans="3:36" x14ac:dyDescent="0.25">
      <c r="C765" t="s">
        <v>998</v>
      </c>
    </row>
    <row r="766" spans="3:36" x14ac:dyDescent="0.25">
      <c r="C766" t="s">
        <v>996</v>
      </c>
    </row>
    <row r="767" spans="3:36" x14ac:dyDescent="0.25">
      <c r="C767" t="s">
        <v>1031</v>
      </c>
    </row>
    <row r="768" spans="3:36" x14ac:dyDescent="0.25">
      <c r="C768" t="s">
        <v>887</v>
      </c>
      <c r="E768">
        <v>98.99</v>
      </c>
      <c r="F768">
        <v>101.852</v>
      </c>
      <c r="G768">
        <v>102.282</v>
      </c>
      <c r="H768">
        <v>102.755</v>
      </c>
      <c r="I768">
        <v>103.23</v>
      </c>
      <c r="J768">
        <v>103.926</v>
      </c>
      <c r="K768">
        <v>104.52800000000001</v>
      </c>
      <c r="L768">
        <v>104.976</v>
      </c>
      <c r="M768">
        <v>105.396</v>
      </c>
      <c r="N768">
        <v>105.673</v>
      </c>
      <c r="O768">
        <v>106.163</v>
      </c>
      <c r="P768">
        <v>106.624</v>
      </c>
      <c r="Q768">
        <v>106.976</v>
      </c>
      <c r="R768">
        <v>107.33499999999999</v>
      </c>
      <c r="S768">
        <v>107.66800000000001</v>
      </c>
      <c r="T768">
        <v>108.197</v>
      </c>
      <c r="U768">
        <v>108.727</v>
      </c>
      <c r="V768">
        <v>109.27800000000001</v>
      </c>
      <c r="W768">
        <v>109.765</v>
      </c>
      <c r="X768">
        <v>110.197</v>
      </c>
      <c r="Y768">
        <v>110.691</v>
      </c>
      <c r="Z768">
        <v>111.175</v>
      </c>
      <c r="AA768">
        <v>111.625</v>
      </c>
      <c r="AB768">
        <v>112.08199999999999</v>
      </c>
      <c r="AC768">
        <v>112.486</v>
      </c>
      <c r="AD768">
        <v>112.895</v>
      </c>
      <c r="AE768">
        <v>113.277</v>
      </c>
      <c r="AF768">
        <v>113.672</v>
      </c>
      <c r="AG768">
        <v>114.072</v>
      </c>
      <c r="AH768">
        <v>114.44199999999999</v>
      </c>
      <c r="AI768">
        <v>114.849</v>
      </c>
      <c r="AJ768">
        <v>115.22799999999999</v>
      </c>
    </row>
    <row r="769" spans="3:36" x14ac:dyDescent="0.25">
      <c r="C769" t="s">
        <v>888</v>
      </c>
      <c r="E769">
        <v>98.99</v>
      </c>
      <c r="F769">
        <v>101.852</v>
      </c>
      <c r="G769">
        <v>102.282</v>
      </c>
      <c r="H769">
        <v>102.755</v>
      </c>
      <c r="I769">
        <v>103.23</v>
      </c>
      <c r="J769">
        <v>103.926</v>
      </c>
      <c r="K769">
        <v>104.52800000000001</v>
      </c>
      <c r="L769">
        <v>104.976</v>
      </c>
      <c r="M769">
        <v>105.396</v>
      </c>
      <c r="N769">
        <v>105.673</v>
      </c>
      <c r="O769">
        <v>106.163</v>
      </c>
      <c r="P769">
        <v>106.624</v>
      </c>
      <c r="Q769">
        <v>106.976</v>
      </c>
      <c r="R769">
        <v>107.33499999999999</v>
      </c>
      <c r="S769">
        <v>107.66800000000001</v>
      </c>
      <c r="T769">
        <v>108.197</v>
      </c>
      <c r="U769">
        <v>108.727</v>
      </c>
      <c r="V769">
        <v>109.27800000000001</v>
      </c>
      <c r="W769">
        <v>109.765</v>
      </c>
      <c r="X769">
        <v>110.197</v>
      </c>
      <c r="Y769">
        <v>110.691</v>
      </c>
      <c r="Z769">
        <v>111.175</v>
      </c>
      <c r="AA769">
        <v>111.625</v>
      </c>
      <c r="AB769">
        <v>112.08199999999999</v>
      </c>
      <c r="AC769">
        <v>112.486</v>
      </c>
      <c r="AD769">
        <v>112.895</v>
      </c>
      <c r="AE769">
        <v>113.277</v>
      </c>
      <c r="AF769">
        <v>113.672</v>
      </c>
      <c r="AG769">
        <v>114.072</v>
      </c>
      <c r="AH769">
        <v>114.44199999999999</v>
      </c>
      <c r="AI769">
        <v>114.849</v>
      </c>
      <c r="AJ769">
        <v>115.22799999999999</v>
      </c>
    </row>
    <row r="770" spans="3:36" x14ac:dyDescent="0.25">
      <c r="C770" t="s">
        <v>889</v>
      </c>
      <c r="E770">
        <v>98.99</v>
      </c>
      <c r="F770">
        <v>101.852</v>
      </c>
      <c r="G770">
        <v>102.282</v>
      </c>
      <c r="H770">
        <v>102.755</v>
      </c>
      <c r="I770">
        <v>103.23</v>
      </c>
      <c r="J770">
        <v>103.926</v>
      </c>
      <c r="K770">
        <v>104.52800000000001</v>
      </c>
      <c r="L770">
        <v>104.976</v>
      </c>
      <c r="M770">
        <v>105.396</v>
      </c>
      <c r="N770">
        <v>105.673</v>
      </c>
      <c r="O770">
        <v>106.163</v>
      </c>
      <c r="P770">
        <v>106.624</v>
      </c>
      <c r="Q770">
        <v>106.976</v>
      </c>
      <c r="R770">
        <v>107.33499999999999</v>
      </c>
      <c r="S770">
        <v>107.66800000000001</v>
      </c>
      <c r="T770">
        <v>108.197</v>
      </c>
      <c r="U770">
        <v>108.727</v>
      </c>
      <c r="V770">
        <v>109.27800000000001</v>
      </c>
      <c r="W770">
        <v>109.765</v>
      </c>
      <c r="X770">
        <v>110.197</v>
      </c>
      <c r="Y770">
        <v>110.691</v>
      </c>
      <c r="Z770">
        <v>111.175</v>
      </c>
      <c r="AA770">
        <v>111.625</v>
      </c>
      <c r="AB770">
        <v>112.08199999999999</v>
      </c>
      <c r="AC770">
        <v>112.486</v>
      </c>
      <c r="AD770">
        <v>112.895</v>
      </c>
      <c r="AE770">
        <v>113.277</v>
      </c>
      <c r="AF770">
        <v>113.672</v>
      </c>
      <c r="AG770">
        <v>114.072</v>
      </c>
      <c r="AH770">
        <v>114.44199999999999</v>
      </c>
      <c r="AI770">
        <v>114.849</v>
      </c>
      <c r="AJ770">
        <v>115.22799999999999</v>
      </c>
    </row>
    <row r="771" spans="3:36" x14ac:dyDescent="0.25">
      <c r="C771" t="s">
        <v>1032</v>
      </c>
      <c r="E771">
        <v>98.99</v>
      </c>
      <c r="F771">
        <v>101.852</v>
      </c>
      <c r="G771">
        <v>102.282</v>
      </c>
      <c r="H771">
        <v>102.755</v>
      </c>
      <c r="I771">
        <v>103.23</v>
      </c>
      <c r="J771">
        <v>103.926</v>
      </c>
      <c r="K771">
        <v>104.52800000000001</v>
      </c>
      <c r="L771">
        <v>104.976</v>
      </c>
      <c r="M771">
        <v>105.396</v>
      </c>
      <c r="N771">
        <v>105.673</v>
      </c>
      <c r="O771">
        <v>106.163</v>
      </c>
      <c r="P771">
        <v>106.624</v>
      </c>
      <c r="Q771">
        <v>106.976</v>
      </c>
      <c r="R771">
        <v>107.33499999999999</v>
      </c>
      <c r="S771">
        <v>107.66800000000001</v>
      </c>
      <c r="T771">
        <v>108.197</v>
      </c>
      <c r="U771">
        <v>108.727</v>
      </c>
      <c r="V771">
        <v>109.27800000000001</v>
      </c>
      <c r="W771">
        <v>109.765</v>
      </c>
      <c r="X771">
        <v>110.197</v>
      </c>
      <c r="Y771">
        <v>110.691</v>
      </c>
      <c r="Z771">
        <v>111.175</v>
      </c>
      <c r="AA771">
        <v>111.625</v>
      </c>
      <c r="AB771">
        <v>112.08199999999999</v>
      </c>
      <c r="AC771">
        <v>112.486</v>
      </c>
      <c r="AD771">
        <v>112.895</v>
      </c>
      <c r="AE771">
        <v>113.277</v>
      </c>
      <c r="AF771">
        <v>113.672</v>
      </c>
      <c r="AG771">
        <v>114.072</v>
      </c>
      <c r="AH771">
        <v>114.44199999999999</v>
      </c>
      <c r="AI771">
        <v>114.849</v>
      </c>
      <c r="AJ771">
        <v>115.22799999999999</v>
      </c>
    </row>
    <row r="772" spans="3:36" x14ac:dyDescent="0.25">
      <c r="C772" t="s">
        <v>890</v>
      </c>
      <c r="E772">
        <v>98.99</v>
      </c>
      <c r="F772">
        <v>101.852</v>
      </c>
      <c r="G772">
        <v>102.282</v>
      </c>
      <c r="H772">
        <v>102.755</v>
      </c>
      <c r="I772">
        <v>103.23</v>
      </c>
      <c r="J772">
        <v>103.926</v>
      </c>
      <c r="K772">
        <v>104.52800000000001</v>
      </c>
      <c r="L772">
        <v>104.976</v>
      </c>
      <c r="M772">
        <v>105.396</v>
      </c>
      <c r="N772">
        <v>105.673</v>
      </c>
      <c r="O772">
        <v>106.163</v>
      </c>
      <c r="P772">
        <v>106.624</v>
      </c>
      <c r="Q772">
        <v>106.976</v>
      </c>
      <c r="R772">
        <v>107.33499999999999</v>
      </c>
      <c r="S772">
        <v>107.66800000000001</v>
      </c>
      <c r="T772">
        <v>108.197</v>
      </c>
      <c r="U772">
        <v>108.727</v>
      </c>
      <c r="V772">
        <v>109.27800000000001</v>
      </c>
      <c r="W772">
        <v>109.765</v>
      </c>
      <c r="X772">
        <v>110.197</v>
      </c>
      <c r="Y772">
        <v>110.691</v>
      </c>
      <c r="Z772">
        <v>111.175</v>
      </c>
      <c r="AA772">
        <v>111.625</v>
      </c>
      <c r="AB772">
        <v>112.08199999999999</v>
      </c>
      <c r="AC772">
        <v>112.486</v>
      </c>
      <c r="AD772">
        <v>112.895</v>
      </c>
      <c r="AE772">
        <v>113.277</v>
      </c>
      <c r="AF772">
        <v>113.672</v>
      </c>
      <c r="AG772">
        <v>114.072</v>
      </c>
      <c r="AH772">
        <v>114.44199999999999</v>
      </c>
      <c r="AI772">
        <v>114.849</v>
      </c>
      <c r="AJ772">
        <v>115.22799999999999</v>
      </c>
    </row>
    <row r="773" spans="3:36" x14ac:dyDescent="0.25">
      <c r="C773" t="s">
        <v>1033</v>
      </c>
      <c r="E773">
        <v>98.99</v>
      </c>
      <c r="F773">
        <v>101.852</v>
      </c>
      <c r="G773">
        <v>102.282</v>
      </c>
      <c r="H773">
        <v>102.755</v>
      </c>
      <c r="I773">
        <v>103.23</v>
      </c>
      <c r="J773">
        <v>103.926</v>
      </c>
      <c r="K773">
        <v>104.52800000000001</v>
      </c>
      <c r="L773">
        <v>104.976</v>
      </c>
      <c r="M773">
        <v>105.396</v>
      </c>
      <c r="N773">
        <v>105.673</v>
      </c>
      <c r="O773">
        <v>106.163</v>
      </c>
      <c r="P773">
        <v>106.624</v>
      </c>
      <c r="Q773">
        <v>106.976</v>
      </c>
      <c r="R773">
        <v>107.33499999999999</v>
      </c>
      <c r="S773">
        <v>107.66800000000001</v>
      </c>
      <c r="T773">
        <v>108.197</v>
      </c>
      <c r="U773">
        <v>108.727</v>
      </c>
      <c r="V773">
        <v>109.27800000000001</v>
      </c>
      <c r="W773">
        <v>109.765</v>
      </c>
      <c r="X773">
        <v>110.197</v>
      </c>
      <c r="Y773">
        <v>110.691</v>
      </c>
      <c r="Z773">
        <v>111.175</v>
      </c>
      <c r="AA773">
        <v>111.625</v>
      </c>
      <c r="AB773">
        <v>112.08199999999999</v>
      </c>
      <c r="AC773">
        <v>112.486</v>
      </c>
      <c r="AD773">
        <v>112.895</v>
      </c>
      <c r="AE773">
        <v>113.277</v>
      </c>
      <c r="AF773">
        <v>113.672</v>
      </c>
      <c r="AG773">
        <v>114.072</v>
      </c>
      <c r="AH773">
        <v>114.44199999999999</v>
      </c>
      <c r="AI773">
        <v>114.849</v>
      </c>
      <c r="AJ773">
        <v>115.22799999999999</v>
      </c>
    </row>
    <row r="774" spans="3:36" x14ac:dyDescent="0.25">
      <c r="C774" t="s">
        <v>891</v>
      </c>
      <c r="E774">
        <v>126.08199999999999</v>
      </c>
      <c r="F774">
        <v>125.792</v>
      </c>
      <c r="G774">
        <v>128.268</v>
      </c>
      <c r="H774">
        <v>130.792</v>
      </c>
      <c r="I774">
        <v>133.36600000000001</v>
      </c>
      <c r="J774">
        <v>136.53899999999999</v>
      </c>
      <c r="K774">
        <v>138.20599999999999</v>
      </c>
      <c r="L774">
        <v>140.161</v>
      </c>
      <c r="M774">
        <v>142.71199999999999</v>
      </c>
      <c r="N774">
        <v>145.09100000000001</v>
      </c>
      <c r="O774">
        <v>148.143</v>
      </c>
      <c r="P774">
        <v>151.30199999999999</v>
      </c>
      <c r="Q774">
        <v>154.30099999999999</v>
      </c>
      <c r="R774">
        <v>157.346</v>
      </c>
      <c r="S774">
        <v>160.48099999999999</v>
      </c>
      <c r="T774">
        <v>163.858</v>
      </c>
      <c r="U774">
        <v>167.221</v>
      </c>
      <c r="V774">
        <v>170.72499999999999</v>
      </c>
      <c r="W774">
        <v>174.14599999999999</v>
      </c>
      <c r="X774">
        <v>177.547</v>
      </c>
      <c r="Y774">
        <v>181.11199999999999</v>
      </c>
      <c r="Z774">
        <v>184.714</v>
      </c>
      <c r="AA774">
        <v>188.32300000000001</v>
      </c>
      <c r="AB774">
        <v>192.01</v>
      </c>
      <c r="AC774">
        <v>195.684</v>
      </c>
      <c r="AD774">
        <v>199.43899999999999</v>
      </c>
      <c r="AE774">
        <v>203.23099999999999</v>
      </c>
      <c r="AF774">
        <v>207.12200000000001</v>
      </c>
      <c r="AG774">
        <v>211.08099999999999</v>
      </c>
      <c r="AH774">
        <v>215.08</v>
      </c>
      <c r="AI774">
        <v>219.233</v>
      </c>
      <c r="AJ774">
        <v>223.411</v>
      </c>
    </row>
    <row r="775" spans="3:36" x14ac:dyDescent="0.25">
      <c r="C775" t="s">
        <v>892</v>
      </c>
      <c r="E775">
        <v>126.08199999999999</v>
      </c>
      <c r="F775">
        <v>125.792</v>
      </c>
      <c r="G775">
        <v>128.268</v>
      </c>
      <c r="H775">
        <v>130.792</v>
      </c>
      <c r="I775">
        <v>133.36600000000001</v>
      </c>
      <c r="J775">
        <v>136.53899999999999</v>
      </c>
      <c r="K775">
        <v>138.20599999999999</v>
      </c>
      <c r="L775">
        <v>140.161</v>
      </c>
      <c r="M775">
        <v>142.71199999999999</v>
      </c>
      <c r="N775">
        <v>145.09100000000001</v>
      </c>
      <c r="O775">
        <v>148.143</v>
      </c>
      <c r="P775">
        <v>151.30199999999999</v>
      </c>
      <c r="Q775">
        <v>154.30099999999999</v>
      </c>
      <c r="R775">
        <v>157.346</v>
      </c>
      <c r="S775">
        <v>160.48099999999999</v>
      </c>
      <c r="T775">
        <v>163.858</v>
      </c>
      <c r="U775">
        <v>167.221</v>
      </c>
      <c r="V775">
        <v>170.72499999999999</v>
      </c>
      <c r="W775">
        <v>174.14599999999999</v>
      </c>
      <c r="X775">
        <v>177.547</v>
      </c>
      <c r="Y775">
        <v>181.11199999999999</v>
      </c>
      <c r="Z775">
        <v>184.714</v>
      </c>
      <c r="AA775">
        <v>188.32300000000001</v>
      </c>
      <c r="AB775">
        <v>192.01</v>
      </c>
      <c r="AC775">
        <v>195.684</v>
      </c>
      <c r="AD775">
        <v>199.43899999999999</v>
      </c>
      <c r="AE775">
        <v>203.23099999999999</v>
      </c>
      <c r="AF775">
        <v>207.12200000000001</v>
      </c>
      <c r="AG775">
        <v>211.08099999999999</v>
      </c>
      <c r="AH775">
        <v>215.08</v>
      </c>
      <c r="AI775">
        <v>219.233</v>
      </c>
      <c r="AJ775">
        <v>223.411</v>
      </c>
    </row>
    <row r="776" spans="3:36" x14ac:dyDescent="0.25">
      <c r="C776" t="s">
        <v>893</v>
      </c>
      <c r="E776">
        <v>126.08199999999999</v>
      </c>
      <c r="F776">
        <v>125.792</v>
      </c>
      <c r="G776">
        <v>128.268</v>
      </c>
      <c r="H776">
        <v>130.792</v>
      </c>
      <c r="I776">
        <v>133.36600000000001</v>
      </c>
      <c r="J776">
        <v>136.53899999999999</v>
      </c>
      <c r="K776">
        <v>138.20599999999999</v>
      </c>
      <c r="L776">
        <v>140.161</v>
      </c>
      <c r="M776">
        <v>142.71199999999999</v>
      </c>
      <c r="N776">
        <v>145.09100000000001</v>
      </c>
      <c r="O776">
        <v>148.143</v>
      </c>
      <c r="P776">
        <v>151.30199999999999</v>
      </c>
      <c r="Q776">
        <v>154.30099999999999</v>
      </c>
      <c r="R776">
        <v>157.346</v>
      </c>
      <c r="S776">
        <v>160.48099999999999</v>
      </c>
      <c r="T776">
        <v>163.858</v>
      </c>
      <c r="U776">
        <v>167.221</v>
      </c>
      <c r="V776">
        <v>170.72499999999999</v>
      </c>
      <c r="W776">
        <v>174.14599999999999</v>
      </c>
      <c r="X776">
        <v>177.547</v>
      </c>
      <c r="Y776">
        <v>181.11199999999999</v>
      </c>
      <c r="Z776">
        <v>184.714</v>
      </c>
      <c r="AA776">
        <v>188.32300000000001</v>
      </c>
      <c r="AB776">
        <v>192.01</v>
      </c>
      <c r="AC776">
        <v>195.684</v>
      </c>
      <c r="AD776">
        <v>199.43899999999999</v>
      </c>
      <c r="AE776">
        <v>203.23099999999999</v>
      </c>
      <c r="AF776">
        <v>207.12200000000001</v>
      </c>
      <c r="AG776">
        <v>211.08099999999999</v>
      </c>
      <c r="AH776">
        <v>215.08</v>
      </c>
      <c r="AI776">
        <v>219.233</v>
      </c>
      <c r="AJ776">
        <v>223.411</v>
      </c>
    </row>
    <row r="777" spans="3:36" x14ac:dyDescent="0.25">
      <c r="C777" t="s">
        <v>1034</v>
      </c>
      <c r="E777">
        <v>126.08199999999999</v>
      </c>
      <c r="F777">
        <v>125.792</v>
      </c>
      <c r="G777">
        <v>128.268</v>
      </c>
      <c r="H777">
        <v>130.792</v>
      </c>
      <c r="I777">
        <v>133.36600000000001</v>
      </c>
      <c r="J777">
        <v>136.53899999999999</v>
      </c>
      <c r="K777">
        <v>138.20599999999999</v>
      </c>
      <c r="L777">
        <v>140.161</v>
      </c>
      <c r="M777">
        <v>142.71199999999999</v>
      </c>
      <c r="N777">
        <v>145.09100000000001</v>
      </c>
      <c r="O777">
        <v>148.143</v>
      </c>
      <c r="P777">
        <v>151.30199999999999</v>
      </c>
      <c r="Q777">
        <v>154.30099999999999</v>
      </c>
      <c r="R777">
        <v>157.346</v>
      </c>
      <c r="S777">
        <v>160.48099999999999</v>
      </c>
      <c r="T777">
        <v>163.858</v>
      </c>
      <c r="U777">
        <v>167.221</v>
      </c>
      <c r="V777">
        <v>170.72499999999999</v>
      </c>
      <c r="W777">
        <v>174.14599999999999</v>
      </c>
      <c r="X777">
        <v>177.547</v>
      </c>
      <c r="Y777">
        <v>181.11199999999999</v>
      </c>
      <c r="Z777">
        <v>184.714</v>
      </c>
      <c r="AA777">
        <v>188.32300000000001</v>
      </c>
      <c r="AB777">
        <v>192.01</v>
      </c>
      <c r="AC777">
        <v>195.684</v>
      </c>
      <c r="AD777">
        <v>199.43899999999999</v>
      </c>
      <c r="AE777">
        <v>203.23099999999999</v>
      </c>
      <c r="AF777">
        <v>207.12200000000001</v>
      </c>
      <c r="AG777">
        <v>211.08099999999999</v>
      </c>
      <c r="AH777">
        <v>215.08</v>
      </c>
      <c r="AI777">
        <v>219.233</v>
      </c>
      <c r="AJ777">
        <v>223.411</v>
      </c>
    </row>
    <row r="778" spans="3:36" x14ac:dyDescent="0.25">
      <c r="C778" t="s">
        <v>894</v>
      </c>
      <c r="E778">
        <v>126.08199999999999</v>
      </c>
      <c r="F778">
        <v>125.792</v>
      </c>
      <c r="G778">
        <v>128.268</v>
      </c>
      <c r="H778">
        <v>130.792</v>
      </c>
      <c r="I778">
        <v>133.36600000000001</v>
      </c>
      <c r="J778">
        <v>136.53899999999999</v>
      </c>
      <c r="K778">
        <v>138.20599999999999</v>
      </c>
      <c r="L778">
        <v>140.161</v>
      </c>
      <c r="M778">
        <v>142.71199999999999</v>
      </c>
      <c r="N778">
        <v>145.09100000000001</v>
      </c>
      <c r="O778">
        <v>148.143</v>
      </c>
      <c r="P778">
        <v>151.30199999999999</v>
      </c>
      <c r="Q778">
        <v>154.30099999999999</v>
      </c>
      <c r="R778">
        <v>157.346</v>
      </c>
      <c r="S778">
        <v>160.48099999999999</v>
      </c>
      <c r="T778">
        <v>163.858</v>
      </c>
      <c r="U778">
        <v>167.221</v>
      </c>
      <c r="V778">
        <v>170.72499999999999</v>
      </c>
      <c r="W778">
        <v>174.14599999999999</v>
      </c>
      <c r="X778">
        <v>177.547</v>
      </c>
      <c r="Y778">
        <v>181.11199999999999</v>
      </c>
      <c r="Z778">
        <v>184.714</v>
      </c>
      <c r="AA778">
        <v>188.32300000000001</v>
      </c>
      <c r="AB778">
        <v>192.01</v>
      </c>
      <c r="AC778">
        <v>195.684</v>
      </c>
      <c r="AD778">
        <v>199.43899999999999</v>
      </c>
      <c r="AE778">
        <v>203.23099999999999</v>
      </c>
      <c r="AF778">
        <v>207.12200000000001</v>
      </c>
      <c r="AG778">
        <v>211.08099999999999</v>
      </c>
      <c r="AH778">
        <v>215.08</v>
      </c>
      <c r="AI778">
        <v>219.233</v>
      </c>
      <c r="AJ778">
        <v>223.411</v>
      </c>
    </row>
    <row r="779" spans="3:36" x14ac:dyDescent="0.25">
      <c r="C779" t="s">
        <v>1035</v>
      </c>
      <c r="E779">
        <v>126.08199999999999</v>
      </c>
      <c r="F779">
        <v>125.792</v>
      </c>
      <c r="G779">
        <v>128.268</v>
      </c>
      <c r="H779">
        <v>130.792</v>
      </c>
      <c r="I779">
        <v>133.36600000000001</v>
      </c>
      <c r="J779">
        <v>136.53899999999999</v>
      </c>
      <c r="K779">
        <v>138.20599999999999</v>
      </c>
      <c r="L779">
        <v>140.161</v>
      </c>
      <c r="M779">
        <v>142.71199999999999</v>
      </c>
      <c r="N779">
        <v>145.09100000000001</v>
      </c>
      <c r="O779">
        <v>148.143</v>
      </c>
      <c r="P779">
        <v>151.30199999999999</v>
      </c>
      <c r="Q779">
        <v>154.30099999999999</v>
      </c>
      <c r="R779">
        <v>157.346</v>
      </c>
      <c r="S779">
        <v>160.48099999999999</v>
      </c>
      <c r="T779">
        <v>163.858</v>
      </c>
      <c r="U779">
        <v>167.221</v>
      </c>
      <c r="V779">
        <v>170.72499999999999</v>
      </c>
      <c r="W779">
        <v>174.14599999999999</v>
      </c>
      <c r="X779">
        <v>177.547</v>
      </c>
      <c r="Y779">
        <v>181.11199999999999</v>
      </c>
      <c r="Z779">
        <v>184.714</v>
      </c>
      <c r="AA779">
        <v>188.32300000000001</v>
      </c>
      <c r="AB779">
        <v>192.01</v>
      </c>
      <c r="AC779">
        <v>195.684</v>
      </c>
      <c r="AD779">
        <v>199.43899999999999</v>
      </c>
      <c r="AE779">
        <v>203.23099999999999</v>
      </c>
      <c r="AF779">
        <v>207.12200000000001</v>
      </c>
      <c r="AG779">
        <v>211.08099999999999</v>
      </c>
      <c r="AH779">
        <v>215.08</v>
      </c>
      <c r="AI779">
        <v>219.233</v>
      </c>
      <c r="AJ779">
        <v>223.411</v>
      </c>
    </row>
    <row r="780" spans="3:36" x14ac:dyDescent="0.25">
      <c r="C780" t="s">
        <v>895</v>
      </c>
      <c r="E780">
        <v>238.63499999999999</v>
      </c>
      <c r="F780">
        <v>241.66</v>
      </c>
      <c r="G780">
        <v>242.53299999999999</v>
      </c>
      <c r="H780">
        <v>246.98400000000001</v>
      </c>
      <c r="I780">
        <v>243.49799999999999</v>
      </c>
      <c r="J780">
        <v>238.48</v>
      </c>
      <c r="K780">
        <v>241.76</v>
      </c>
      <c r="L780">
        <v>242.851</v>
      </c>
      <c r="M780">
        <v>244.11199999999999</v>
      </c>
      <c r="N780">
        <v>245.78100000000001</v>
      </c>
      <c r="O780">
        <v>248.322</v>
      </c>
      <c r="P780">
        <v>250.90600000000001</v>
      </c>
      <c r="Q780">
        <v>253.261</v>
      </c>
      <c r="R780">
        <v>255.63900000000001</v>
      </c>
      <c r="S780">
        <v>257.90800000000002</v>
      </c>
      <c r="T780">
        <v>260.56099999999998</v>
      </c>
      <c r="U780">
        <v>263.113</v>
      </c>
      <c r="V780">
        <v>265.75400000000002</v>
      </c>
      <c r="W780">
        <v>268.34899999999999</v>
      </c>
      <c r="X780">
        <v>270.88799999999998</v>
      </c>
      <c r="Y780">
        <v>273.62400000000002</v>
      </c>
      <c r="Z780">
        <v>276.37599999999998</v>
      </c>
      <c r="AA780">
        <v>279.05599999999998</v>
      </c>
      <c r="AB780">
        <v>281.75</v>
      </c>
      <c r="AC780">
        <v>284.31</v>
      </c>
      <c r="AD780">
        <v>286.875</v>
      </c>
      <c r="AE780">
        <v>289.38200000000001</v>
      </c>
      <c r="AF780">
        <v>291.935</v>
      </c>
      <c r="AG780">
        <v>294.529</v>
      </c>
      <c r="AH780">
        <v>297.05599999999998</v>
      </c>
      <c r="AI780">
        <v>299.67899999999997</v>
      </c>
      <c r="AJ780">
        <v>302.22500000000002</v>
      </c>
    </row>
    <row r="781" spans="3:36" x14ac:dyDescent="0.25">
      <c r="C781" t="s">
        <v>896</v>
      </c>
      <c r="E781">
        <v>238.63499999999999</v>
      </c>
      <c r="F781">
        <v>241.66</v>
      </c>
      <c r="G781">
        <v>242.53299999999999</v>
      </c>
      <c r="H781">
        <v>246.98400000000001</v>
      </c>
      <c r="I781">
        <v>243.49799999999999</v>
      </c>
      <c r="J781">
        <v>238.48</v>
      </c>
      <c r="K781">
        <v>241.76</v>
      </c>
      <c r="L781">
        <v>242.851</v>
      </c>
      <c r="M781">
        <v>244.11199999999999</v>
      </c>
      <c r="N781">
        <v>245.78100000000001</v>
      </c>
      <c r="O781">
        <v>248.322</v>
      </c>
      <c r="P781">
        <v>250.90600000000001</v>
      </c>
      <c r="Q781">
        <v>253.261</v>
      </c>
      <c r="R781">
        <v>255.63900000000001</v>
      </c>
      <c r="S781">
        <v>257.90800000000002</v>
      </c>
      <c r="T781">
        <v>260.56099999999998</v>
      </c>
      <c r="U781">
        <v>263.113</v>
      </c>
      <c r="V781">
        <v>265.75400000000002</v>
      </c>
      <c r="W781">
        <v>268.34899999999999</v>
      </c>
      <c r="X781">
        <v>270.88799999999998</v>
      </c>
      <c r="Y781">
        <v>273.625</v>
      </c>
      <c r="Z781">
        <v>276.37599999999998</v>
      </c>
      <c r="AA781">
        <v>279.05599999999998</v>
      </c>
      <c r="AB781">
        <v>281.75</v>
      </c>
      <c r="AC781">
        <v>284.31</v>
      </c>
      <c r="AD781">
        <v>286.875</v>
      </c>
      <c r="AE781">
        <v>289.38200000000001</v>
      </c>
      <c r="AF781">
        <v>291.935</v>
      </c>
      <c r="AG781">
        <v>294.529</v>
      </c>
      <c r="AH781">
        <v>297.05599999999998</v>
      </c>
      <c r="AI781">
        <v>299.67899999999997</v>
      </c>
      <c r="AJ781">
        <v>302.22500000000002</v>
      </c>
    </row>
    <row r="782" spans="3:36" x14ac:dyDescent="0.25">
      <c r="C782" t="s">
        <v>897</v>
      </c>
      <c r="E782">
        <v>238.63499999999999</v>
      </c>
      <c r="F782">
        <v>241.66</v>
      </c>
      <c r="G782">
        <v>242.53299999999999</v>
      </c>
      <c r="H782">
        <v>246.98400000000001</v>
      </c>
      <c r="I782">
        <v>243.49799999999999</v>
      </c>
      <c r="J782">
        <v>238.48</v>
      </c>
      <c r="K782">
        <v>241.76</v>
      </c>
      <c r="L782">
        <v>242.851</v>
      </c>
      <c r="M782">
        <v>244.11199999999999</v>
      </c>
      <c r="N782">
        <v>245.78100000000001</v>
      </c>
      <c r="O782">
        <v>248.322</v>
      </c>
      <c r="P782">
        <v>250.90600000000001</v>
      </c>
      <c r="Q782">
        <v>253.261</v>
      </c>
      <c r="R782">
        <v>255.63900000000001</v>
      </c>
      <c r="S782">
        <v>257.90800000000002</v>
      </c>
      <c r="T782">
        <v>260.56099999999998</v>
      </c>
      <c r="U782">
        <v>263.113</v>
      </c>
      <c r="V782">
        <v>265.75400000000002</v>
      </c>
      <c r="W782">
        <v>268.34899999999999</v>
      </c>
      <c r="X782">
        <v>270.88799999999998</v>
      </c>
      <c r="Y782">
        <v>273.62400000000002</v>
      </c>
      <c r="Z782">
        <v>276.37599999999998</v>
      </c>
      <c r="AA782">
        <v>279.05599999999998</v>
      </c>
      <c r="AB782">
        <v>281.75</v>
      </c>
      <c r="AC782">
        <v>284.31</v>
      </c>
      <c r="AD782">
        <v>286.875</v>
      </c>
      <c r="AE782">
        <v>289.38200000000001</v>
      </c>
      <c r="AF782">
        <v>291.935</v>
      </c>
      <c r="AG782">
        <v>294.529</v>
      </c>
      <c r="AH782">
        <v>297.05599999999998</v>
      </c>
      <c r="AI782">
        <v>299.67899999999997</v>
      </c>
      <c r="AJ782">
        <v>302.22500000000002</v>
      </c>
    </row>
    <row r="783" spans="3:36" x14ac:dyDescent="0.25">
      <c r="C783" t="s">
        <v>1036</v>
      </c>
      <c r="E783">
        <v>238.63499999999999</v>
      </c>
      <c r="F783">
        <v>241.66</v>
      </c>
      <c r="G783">
        <v>242.53299999999999</v>
      </c>
      <c r="H783">
        <v>246.98400000000001</v>
      </c>
      <c r="I783">
        <v>243.49799999999999</v>
      </c>
      <c r="J783">
        <v>238.48</v>
      </c>
      <c r="K783">
        <v>241.76</v>
      </c>
      <c r="L783">
        <v>242.851</v>
      </c>
      <c r="M783">
        <v>244.11199999999999</v>
      </c>
      <c r="N783">
        <v>245.78100000000001</v>
      </c>
      <c r="O783">
        <v>248.322</v>
      </c>
      <c r="P783">
        <v>250.90600000000001</v>
      </c>
      <c r="Q783">
        <v>253.261</v>
      </c>
      <c r="R783">
        <v>255.63900000000001</v>
      </c>
      <c r="S783">
        <v>257.90800000000002</v>
      </c>
      <c r="T783">
        <v>260.56099999999998</v>
      </c>
      <c r="U783">
        <v>263.113</v>
      </c>
      <c r="V783">
        <v>265.75400000000002</v>
      </c>
      <c r="W783">
        <v>268.34899999999999</v>
      </c>
      <c r="X783">
        <v>270.88799999999998</v>
      </c>
      <c r="Y783">
        <v>273.625</v>
      </c>
      <c r="Z783">
        <v>276.37599999999998</v>
      </c>
      <c r="AA783">
        <v>279.05599999999998</v>
      </c>
      <c r="AB783">
        <v>281.75</v>
      </c>
      <c r="AC783">
        <v>284.31</v>
      </c>
      <c r="AD783">
        <v>286.875</v>
      </c>
      <c r="AE783">
        <v>289.38200000000001</v>
      </c>
      <c r="AF783">
        <v>291.935</v>
      </c>
      <c r="AG783">
        <v>294.529</v>
      </c>
      <c r="AH783">
        <v>297.05599999999998</v>
      </c>
      <c r="AI783">
        <v>299.67899999999997</v>
      </c>
      <c r="AJ783">
        <v>302.22500000000002</v>
      </c>
    </row>
    <row r="784" spans="3:36" x14ac:dyDescent="0.25">
      <c r="C784" t="s">
        <v>898</v>
      </c>
      <c r="E784">
        <v>238.63499999999999</v>
      </c>
      <c r="F784">
        <v>241.66</v>
      </c>
      <c r="G784">
        <v>242.53299999999999</v>
      </c>
      <c r="H784">
        <v>246.98400000000001</v>
      </c>
      <c r="I784">
        <v>243.49799999999999</v>
      </c>
      <c r="J784">
        <v>238.48</v>
      </c>
      <c r="K784">
        <v>241.76</v>
      </c>
      <c r="L784">
        <v>242.851</v>
      </c>
      <c r="M784">
        <v>244.11199999999999</v>
      </c>
      <c r="N784">
        <v>245.78100000000001</v>
      </c>
      <c r="O784">
        <v>248.322</v>
      </c>
      <c r="P784">
        <v>250.90600000000001</v>
      </c>
      <c r="Q784">
        <v>253.261</v>
      </c>
      <c r="R784">
        <v>255.63900000000001</v>
      </c>
      <c r="S784">
        <v>257.90800000000002</v>
      </c>
      <c r="T784">
        <v>260.56099999999998</v>
      </c>
      <c r="U784">
        <v>263.113</v>
      </c>
      <c r="V784">
        <v>265.75400000000002</v>
      </c>
      <c r="W784">
        <v>268.34899999999999</v>
      </c>
      <c r="X784">
        <v>270.88799999999998</v>
      </c>
      <c r="Y784">
        <v>273.62400000000002</v>
      </c>
      <c r="Z784">
        <v>276.37599999999998</v>
      </c>
      <c r="AA784">
        <v>279.05599999999998</v>
      </c>
      <c r="AB784">
        <v>281.75</v>
      </c>
      <c r="AC784">
        <v>284.31</v>
      </c>
      <c r="AD784">
        <v>286.875</v>
      </c>
      <c r="AE784">
        <v>289.38200000000001</v>
      </c>
      <c r="AF784">
        <v>291.935</v>
      </c>
      <c r="AG784">
        <v>294.529</v>
      </c>
      <c r="AH784">
        <v>297.05599999999998</v>
      </c>
      <c r="AI784">
        <v>299.67899999999997</v>
      </c>
      <c r="AJ784">
        <v>302.22500000000002</v>
      </c>
    </row>
    <row r="785" spans="3:36" x14ac:dyDescent="0.25">
      <c r="C785" t="s">
        <v>1037</v>
      </c>
      <c r="E785">
        <v>238.63499999999999</v>
      </c>
      <c r="F785">
        <v>241.66</v>
      </c>
      <c r="G785">
        <v>242.53299999999999</v>
      </c>
      <c r="H785">
        <v>246.98400000000001</v>
      </c>
      <c r="I785">
        <v>243.49799999999999</v>
      </c>
      <c r="J785">
        <v>238.48</v>
      </c>
      <c r="K785">
        <v>241.76</v>
      </c>
      <c r="L785">
        <v>242.851</v>
      </c>
      <c r="M785">
        <v>244.11199999999999</v>
      </c>
      <c r="N785">
        <v>245.78100000000001</v>
      </c>
      <c r="O785">
        <v>248.322</v>
      </c>
      <c r="P785">
        <v>250.90600000000001</v>
      </c>
      <c r="Q785">
        <v>253.261</v>
      </c>
      <c r="R785">
        <v>255.63900000000001</v>
      </c>
      <c r="S785">
        <v>257.90800000000002</v>
      </c>
      <c r="T785">
        <v>260.56099999999998</v>
      </c>
      <c r="U785">
        <v>263.113</v>
      </c>
      <c r="V785">
        <v>265.75400000000002</v>
      </c>
      <c r="W785">
        <v>268.34899999999999</v>
      </c>
      <c r="X785">
        <v>270.88799999999998</v>
      </c>
      <c r="Y785">
        <v>273.62400000000002</v>
      </c>
      <c r="Z785">
        <v>276.37599999999998</v>
      </c>
      <c r="AA785">
        <v>279.05599999999998</v>
      </c>
      <c r="AB785">
        <v>281.75</v>
      </c>
      <c r="AC785">
        <v>284.31</v>
      </c>
      <c r="AD785">
        <v>286.875</v>
      </c>
      <c r="AE785">
        <v>289.38200000000001</v>
      </c>
      <c r="AF785">
        <v>291.935</v>
      </c>
      <c r="AG785">
        <v>294.529</v>
      </c>
      <c r="AH785">
        <v>297.05599999999998</v>
      </c>
      <c r="AI785">
        <v>299.67899999999997</v>
      </c>
      <c r="AJ785">
        <v>302.22500000000002</v>
      </c>
    </row>
    <row r="786" spans="3:36" x14ac:dyDescent="0.25">
      <c r="C786" t="s">
        <v>899</v>
      </c>
      <c r="E786">
        <v>331.41800000000001</v>
      </c>
      <c r="F786">
        <v>336.57900000000001</v>
      </c>
      <c r="G786">
        <v>338.89100000000002</v>
      </c>
      <c r="H786">
        <v>337.52800000000002</v>
      </c>
      <c r="I786">
        <v>339.60599999999999</v>
      </c>
      <c r="J786">
        <v>342.62</v>
      </c>
      <c r="K786">
        <v>341.762</v>
      </c>
      <c r="L786">
        <v>341.61399999999998</v>
      </c>
      <c r="M786">
        <v>345.68599999999998</v>
      </c>
      <c r="N786">
        <v>348.10500000000002</v>
      </c>
      <c r="O786">
        <v>350.42</v>
      </c>
      <c r="P786">
        <v>352.75</v>
      </c>
      <c r="Q786">
        <v>354.95100000000002</v>
      </c>
      <c r="R786">
        <v>357.44099999999997</v>
      </c>
      <c r="S786">
        <v>359.67399999999998</v>
      </c>
      <c r="T786">
        <v>361.4</v>
      </c>
      <c r="U786">
        <v>362.48500000000001</v>
      </c>
      <c r="V786">
        <v>365.61700000000002</v>
      </c>
      <c r="W786">
        <v>368.154</v>
      </c>
      <c r="X786">
        <v>370.46300000000002</v>
      </c>
      <c r="Y786">
        <v>372.82499999999999</v>
      </c>
      <c r="Z786">
        <v>375.06400000000002</v>
      </c>
      <c r="AA786">
        <v>377.44</v>
      </c>
      <c r="AB786">
        <v>379.89499999999998</v>
      </c>
      <c r="AC786">
        <v>382.20499999999998</v>
      </c>
      <c r="AD786">
        <v>384.47899999999998</v>
      </c>
      <c r="AE786">
        <v>386.61</v>
      </c>
      <c r="AF786">
        <v>388.76900000000001</v>
      </c>
      <c r="AG786">
        <v>390.88900000000001</v>
      </c>
      <c r="AH786">
        <v>393.09300000000002</v>
      </c>
      <c r="AI786">
        <v>395.39699999999999</v>
      </c>
      <c r="AJ786">
        <v>397.608</v>
      </c>
    </row>
    <row r="787" spans="3:36" x14ac:dyDescent="0.25">
      <c r="C787" t="s">
        <v>900</v>
      </c>
      <c r="E787">
        <v>331.41800000000001</v>
      </c>
      <c r="F787">
        <v>336.57900000000001</v>
      </c>
      <c r="G787">
        <v>338.89100000000002</v>
      </c>
      <c r="H787">
        <v>337.52800000000002</v>
      </c>
      <c r="I787">
        <v>339.60599999999999</v>
      </c>
      <c r="J787">
        <v>342.62</v>
      </c>
      <c r="K787">
        <v>341.762</v>
      </c>
      <c r="L787">
        <v>341.61399999999998</v>
      </c>
      <c r="M787">
        <v>345.68599999999998</v>
      </c>
      <c r="N787">
        <v>348.10500000000002</v>
      </c>
      <c r="O787">
        <v>350.42</v>
      </c>
      <c r="P787">
        <v>352.75</v>
      </c>
      <c r="Q787">
        <v>354.95100000000002</v>
      </c>
      <c r="R787">
        <v>357.44099999999997</v>
      </c>
      <c r="S787">
        <v>359.67399999999998</v>
      </c>
      <c r="T787">
        <v>361.4</v>
      </c>
      <c r="U787">
        <v>362.48500000000001</v>
      </c>
      <c r="V787">
        <v>365.61700000000002</v>
      </c>
      <c r="W787">
        <v>368.154</v>
      </c>
      <c r="X787">
        <v>370.46300000000002</v>
      </c>
      <c r="Y787">
        <v>372.82499999999999</v>
      </c>
      <c r="Z787">
        <v>375.06400000000002</v>
      </c>
      <c r="AA787">
        <v>377.44</v>
      </c>
      <c r="AB787">
        <v>379.89499999999998</v>
      </c>
      <c r="AC787">
        <v>382.20499999999998</v>
      </c>
      <c r="AD787">
        <v>384.47899999999998</v>
      </c>
      <c r="AE787">
        <v>386.61</v>
      </c>
      <c r="AF787">
        <v>388.76900000000001</v>
      </c>
      <c r="AG787">
        <v>390.88900000000001</v>
      </c>
      <c r="AH787">
        <v>393.09300000000002</v>
      </c>
      <c r="AI787">
        <v>395.39699999999999</v>
      </c>
      <c r="AJ787">
        <v>397.608</v>
      </c>
    </row>
    <row r="788" spans="3:36" x14ac:dyDescent="0.25">
      <c r="C788" t="s">
        <v>901</v>
      </c>
      <c r="E788">
        <v>331.41800000000001</v>
      </c>
      <c r="F788">
        <v>336.57900000000001</v>
      </c>
      <c r="G788">
        <v>338.89100000000002</v>
      </c>
      <c r="H788">
        <v>337.52800000000002</v>
      </c>
      <c r="I788">
        <v>339.60599999999999</v>
      </c>
      <c r="J788">
        <v>342.62</v>
      </c>
      <c r="K788">
        <v>341.762</v>
      </c>
      <c r="L788">
        <v>341.61399999999998</v>
      </c>
      <c r="M788">
        <v>345.68599999999998</v>
      </c>
      <c r="N788">
        <v>348.10500000000002</v>
      </c>
      <c r="O788">
        <v>350.42</v>
      </c>
      <c r="P788">
        <v>352.75</v>
      </c>
      <c r="Q788">
        <v>354.95100000000002</v>
      </c>
      <c r="R788">
        <v>357.44099999999997</v>
      </c>
      <c r="S788">
        <v>359.67399999999998</v>
      </c>
      <c r="T788">
        <v>361.4</v>
      </c>
      <c r="U788">
        <v>362.48500000000001</v>
      </c>
      <c r="V788">
        <v>365.61700000000002</v>
      </c>
      <c r="W788">
        <v>368.154</v>
      </c>
      <c r="X788">
        <v>370.46300000000002</v>
      </c>
      <c r="Y788">
        <v>372.82499999999999</v>
      </c>
      <c r="Z788">
        <v>375.06400000000002</v>
      </c>
      <c r="AA788">
        <v>377.44</v>
      </c>
      <c r="AB788">
        <v>379.89499999999998</v>
      </c>
      <c r="AC788">
        <v>382.20499999999998</v>
      </c>
      <c r="AD788">
        <v>384.47899999999998</v>
      </c>
      <c r="AE788">
        <v>386.61</v>
      </c>
      <c r="AF788">
        <v>388.76900000000001</v>
      </c>
      <c r="AG788">
        <v>390.88900000000001</v>
      </c>
      <c r="AH788">
        <v>393.09300000000002</v>
      </c>
      <c r="AI788">
        <v>395.39699999999999</v>
      </c>
      <c r="AJ788">
        <v>397.608</v>
      </c>
    </row>
    <row r="789" spans="3:36" x14ac:dyDescent="0.25">
      <c r="C789" t="s">
        <v>1038</v>
      </c>
      <c r="E789">
        <v>331.41800000000001</v>
      </c>
      <c r="F789">
        <v>336.57900000000001</v>
      </c>
      <c r="G789">
        <v>338.89100000000002</v>
      </c>
      <c r="H789">
        <v>337.52800000000002</v>
      </c>
      <c r="I789">
        <v>339.60599999999999</v>
      </c>
      <c r="J789">
        <v>342.62</v>
      </c>
      <c r="K789">
        <v>341.762</v>
      </c>
      <c r="L789">
        <v>341.61399999999998</v>
      </c>
      <c r="M789">
        <v>345.68599999999998</v>
      </c>
      <c r="N789">
        <v>348.10500000000002</v>
      </c>
      <c r="O789">
        <v>350.42</v>
      </c>
      <c r="P789">
        <v>352.75</v>
      </c>
      <c r="Q789">
        <v>354.95100000000002</v>
      </c>
      <c r="R789">
        <v>357.44099999999997</v>
      </c>
      <c r="S789">
        <v>359.67399999999998</v>
      </c>
      <c r="T789">
        <v>361.4</v>
      </c>
      <c r="U789">
        <v>362.48500000000001</v>
      </c>
      <c r="V789">
        <v>365.61700000000002</v>
      </c>
      <c r="W789">
        <v>368.154</v>
      </c>
      <c r="X789">
        <v>370.46300000000002</v>
      </c>
      <c r="Y789">
        <v>372.82499999999999</v>
      </c>
      <c r="Z789">
        <v>375.06400000000002</v>
      </c>
      <c r="AA789">
        <v>377.44</v>
      </c>
      <c r="AB789">
        <v>379.89499999999998</v>
      </c>
      <c r="AC789">
        <v>382.20499999999998</v>
      </c>
      <c r="AD789">
        <v>384.47899999999998</v>
      </c>
      <c r="AE789">
        <v>386.61</v>
      </c>
      <c r="AF789">
        <v>388.76900000000001</v>
      </c>
      <c r="AG789">
        <v>390.88900000000001</v>
      </c>
      <c r="AH789">
        <v>393.09300000000002</v>
      </c>
      <c r="AI789">
        <v>395.39699999999999</v>
      </c>
      <c r="AJ789">
        <v>397.608</v>
      </c>
    </row>
    <row r="790" spans="3:36" x14ac:dyDescent="0.25">
      <c r="C790" t="s">
        <v>902</v>
      </c>
      <c r="E790">
        <v>331.41800000000001</v>
      </c>
      <c r="F790">
        <v>336.57900000000001</v>
      </c>
      <c r="G790">
        <v>338.89100000000002</v>
      </c>
      <c r="H790">
        <v>337.52800000000002</v>
      </c>
      <c r="I790">
        <v>339.60599999999999</v>
      </c>
      <c r="J790">
        <v>342.62</v>
      </c>
      <c r="K790">
        <v>341.762</v>
      </c>
      <c r="L790">
        <v>341.61399999999998</v>
      </c>
      <c r="M790">
        <v>345.68599999999998</v>
      </c>
      <c r="N790">
        <v>348.10500000000002</v>
      </c>
      <c r="O790">
        <v>350.42</v>
      </c>
      <c r="P790">
        <v>352.75</v>
      </c>
      <c r="Q790">
        <v>354.95100000000002</v>
      </c>
      <c r="R790">
        <v>357.44099999999997</v>
      </c>
      <c r="S790">
        <v>359.67399999999998</v>
      </c>
      <c r="T790">
        <v>361.4</v>
      </c>
      <c r="U790">
        <v>362.48500000000001</v>
      </c>
      <c r="V790">
        <v>365.61700000000002</v>
      </c>
      <c r="W790">
        <v>368.154</v>
      </c>
      <c r="X790">
        <v>370.46300000000002</v>
      </c>
      <c r="Y790">
        <v>372.82499999999999</v>
      </c>
      <c r="Z790">
        <v>375.06400000000002</v>
      </c>
      <c r="AA790">
        <v>377.44</v>
      </c>
      <c r="AB790">
        <v>379.89499999999998</v>
      </c>
      <c r="AC790">
        <v>382.20499999999998</v>
      </c>
      <c r="AD790">
        <v>384.47899999999998</v>
      </c>
      <c r="AE790">
        <v>386.61</v>
      </c>
      <c r="AF790">
        <v>388.76900000000001</v>
      </c>
      <c r="AG790">
        <v>390.88900000000001</v>
      </c>
      <c r="AH790">
        <v>393.09300000000002</v>
      </c>
      <c r="AI790">
        <v>395.39699999999999</v>
      </c>
      <c r="AJ790">
        <v>397.608</v>
      </c>
    </row>
    <row r="791" spans="3:36" x14ac:dyDescent="0.25">
      <c r="C791" t="s">
        <v>1039</v>
      </c>
      <c r="E791">
        <v>331.41800000000001</v>
      </c>
      <c r="F791">
        <v>336.57900000000001</v>
      </c>
      <c r="G791">
        <v>338.89100000000002</v>
      </c>
      <c r="H791">
        <v>337.52800000000002</v>
      </c>
      <c r="I791">
        <v>339.60599999999999</v>
      </c>
      <c r="J791">
        <v>342.62</v>
      </c>
      <c r="K791">
        <v>341.762</v>
      </c>
      <c r="L791">
        <v>341.61399999999998</v>
      </c>
      <c r="M791">
        <v>345.68599999999998</v>
      </c>
      <c r="N791">
        <v>348.10500000000002</v>
      </c>
      <c r="O791">
        <v>350.42</v>
      </c>
      <c r="P791">
        <v>352.75</v>
      </c>
      <c r="Q791">
        <v>354.95100000000002</v>
      </c>
      <c r="R791">
        <v>357.44099999999997</v>
      </c>
      <c r="S791">
        <v>359.67399999999998</v>
      </c>
      <c r="T791">
        <v>361.4</v>
      </c>
      <c r="U791">
        <v>362.48500000000001</v>
      </c>
      <c r="V791">
        <v>365.61700000000002</v>
      </c>
      <c r="W791">
        <v>368.154</v>
      </c>
      <c r="X791">
        <v>370.46300000000002</v>
      </c>
      <c r="Y791">
        <v>372.82499999999999</v>
      </c>
      <c r="Z791">
        <v>375.06400000000002</v>
      </c>
      <c r="AA791">
        <v>377.44</v>
      </c>
      <c r="AB791">
        <v>379.89499999999998</v>
      </c>
      <c r="AC791">
        <v>382.20499999999998</v>
      </c>
      <c r="AD791">
        <v>384.47899999999998</v>
      </c>
      <c r="AE791">
        <v>386.61</v>
      </c>
      <c r="AF791">
        <v>388.76900000000001</v>
      </c>
      <c r="AG791">
        <v>390.88900000000001</v>
      </c>
      <c r="AH791">
        <v>393.09300000000002</v>
      </c>
      <c r="AI791">
        <v>395.39699999999999</v>
      </c>
      <c r="AJ791">
        <v>397.608</v>
      </c>
    </row>
    <row r="792" spans="3:36" x14ac:dyDescent="0.25">
      <c r="C792" t="s">
        <v>996</v>
      </c>
    </row>
    <row r="793" spans="3:36" x14ac:dyDescent="0.25">
      <c r="C793" t="s">
        <v>999</v>
      </c>
    </row>
    <row r="794" spans="3:36" x14ac:dyDescent="0.25">
      <c r="C794" t="s">
        <v>996</v>
      </c>
    </row>
    <row r="795" spans="3:36" x14ac:dyDescent="0.25">
      <c r="C795" t="s">
        <v>1040</v>
      </c>
    </row>
    <row r="796" spans="3:36" x14ac:dyDescent="0.25">
      <c r="C796" t="s">
        <v>1041</v>
      </c>
    </row>
    <row r="797" spans="3:36" x14ac:dyDescent="0.25">
      <c r="C797" t="s">
        <v>70</v>
      </c>
      <c r="E797">
        <v>2.129</v>
      </c>
      <c r="F797">
        <v>2.2160000000000002</v>
      </c>
      <c r="G797">
        <v>2.21</v>
      </c>
      <c r="H797">
        <v>2.2519999999999998</v>
      </c>
      <c r="I797">
        <v>2.2759999999999998</v>
      </c>
      <c r="J797">
        <v>2.3359999999999999</v>
      </c>
      <c r="K797">
        <v>2.347</v>
      </c>
      <c r="L797">
        <v>2.355</v>
      </c>
      <c r="M797">
        <v>2.3620000000000001</v>
      </c>
      <c r="N797">
        <v>2.3660000000000001</v>
      </c>
      <c r="O797">
        <v>2.3740000000000001</v>
      </c>
      <c r="P797">
        <v>2.3809999999999998</v>
      </c>
      <c r="Q797">
        <v>2.3879999999999999</v>
      </c>
      <c r="R797">
        <v>2.3959999999999999</v>
      </c>
      <c r="S797">
        <v>2.403</v>
      </c>
      <c r="T797">
        <v>2.415</v>
      </c>
      <c r="U797">
        <v>2.427</v>
      </c>
      <c r="V797">
        <v>2.4390000000000001</v>
      </c>
      <c r="W797">
        <v>2.4489999999999998</v>
      </c>
      <c r="X797">
        <v>2.4580000000000002</v>
      </c>
      <c r="Y797">
        <v>2.4689999999999999</v>
      </c>
      <c r="Z797">
        <v>2.4790000000000001</v>
      </c>
      <c r="AA797">
        <v>2.4889999999999999</v>
      </c>
      <c r="AB797">
        <v>2.4990000000000001</v>
      </c>
      <c r="AC797">
        <v>2.508</v>
      </c>
      <c r="AD797">
        <v>2.5169999999999999</v>
      </c>
      <c r="AE797">
        <v>2.5259999999999998</v>
      </c>
      <c r="AF797">
        <v>2.5339999999999998</v>
      </c>
      <c r="AG797">
        <v>2.5430000000000001</v>
      </c>
      <c r="AH797">
        <v>2.5510000000000002</v>
      </c>
      <c r="AI797">
        <v>2.56</v>
      </c>
      <c r="AJ797">
        <v>2.569</v>
      </c>
    </row>
    <row r="798" spans="3:36" x14ac:dyDescent="0.25">
      <c r="C798" t="s">
        <v>840</v>
      </c>
      <c r="E798">
        <v>41.991999999999997</v>
      </c>
      <c r="F798">
        <v>43.064</v>
      </c>
      <c r="G798">
        <v>44.918999999999997</v>
      </c>
      <c r="H798">
        <v>45.335999999999999</v>
      </c>
      <c r="I798">
        <v>44.017000000000003</v>
      </c>
      <c r="J798">
        <v>43.795999999999999</v>
      </c>
      <c r="K798">
        <v>44.293999999999997</v>
      </c>
      <c r="L798">
        <v>44.738999999999997</v>
      </c>
      <c r="M798">
        <v>45.140999999999998</v>
      </c>
      <c r="N798">
        <v>45.478000000000002</v>
      </c>
      <c r="O798">
        <v>45.878</v>
      </c>
      <c r="P798">
        <v>46.21</v>
      </c>
      <c r="Q798">
        <v>46.518000000000001</v>
      </c>
      <c r="R798">
        <v>46.765000000000001</v>
      </c>
      <c r="S798">
        <v>46.905000000000001</v>
      </c>
      <c r="T798">
        <v>47.04</v>
      </c>
      <c r="U798">
        <v>47.109000000000002</v>
      </c>
      <c r="V798">
        <v>47.155000000000001</v>
      </c>
      <c r="W798">
        <v>47.134999999999998</v>
      </c>
      <c r="X798">
        <v>47.104999999999997</v>
      </c>
      <c r="Y798">
        <v>47.113999999999997</v>
      </c>
      <c r="Z798">
        <v>47.103999999999999</v>
      </c>
      <c r="AA798">
        <v>47.067</v>
      </c>
      <c r="AB798">
        <v>47.043999999999997</v>
      </c>
      <c r="AC798">
        <v>46.98</v>
      </c>
      <c r="AD798">
        <v>46.901000000000003</v>
      </c>
      <c r="AE798">
        <v>46.811999999999998</v>
      </c>
      <c r="AF798">
        <v>46.716000000000001</v>
      </c>
      <c r="AG798">
        <v>46.624000000000002</v>
      </c>
      <c r="AH798">
        <v>46.524999999999999</v>
      </c>
      <c r="AI798">
        <v>46.429000000000002</v>
      </c>
      <c r="AJ798">
        <v>46.311999999999998</v>
      </c>
    </row>
    <row r="799" spans="3:36" x14ac:dyDescent="0.25">
      <c r="C799" t="s">
        <v>844</v>
      </c>
      <c r="E799">
        <v>95.215000000000003</v>
      </c>
      <c r="F799">
        <v>97.498000000000005</v>
      </c>
      <c r="G799">
        <v>97.591999999999999</v>
      </c>
      <c r="H799">
        <v>96.953000000000003</v>
      </c>
      <c r="I799">
        <v>97.206999999999994</v>
      </c>
      <c r="J799">
        <v>97.781999999999996</v>
      </c>
      <c r="K799">
        <v>98.165999999999997</v>
      </c>
      <c r="L799">
        <v>98.405000000000001</v>
      </c>
      <c r="M799">
        <v>98.483999999999995</v>
      </c>
      <c r="N799">
        <v>98.311999999999998</v>
      </c>
      <c r="O799">
        <v>98.147999999999996</v>
      </c>
      <c r="P799">
        <v>97.731999999999999</v>
      </c>
      <c r="Q799">
        <v>97.35</v>
      </c>
      <c r="R799">
        <v>96.945999999999998</v>
      </c>
      <c r="S799">
        <v>96.471000000000004</v>
      </c>
      <c r="T799">
        <v>96.141000000000005</v>
      </c>
      <c r="U799">
        <v>95.772999999999996</v>
      </c>
      <c r="V799">
        <v>95.459000000000003</v>
      </c>
      <c r="W799">
        <v>95.055999999999997</v>
      </c>
      <c r="X799">
        <v>94.652000000000001</v>
      </c>
      <c r="Y799">
        <v>94.352000000000004</v>
      </c>
      <c r="Z799">
        <v>94.042000000000002</v>
      </c>
      <c r="AA799">
        <v>93.741</v>
      </c>
      <c r="AB799">
        <v>93.518000000000001</v>
      </c>
      <c r="AC799">
        <v>93.275000000000006</v>
      </c>
      <c r="AD799">
        <v>93.08</v>
      </c>
      <c r="AE799">
        <v>92.891999999999996</v>
      </c>
      <c r="AF799">
        <v>92.716999999999999</v>
      </c>
      <c r="AG799">
        <v>92.573999999999998</v>
      </c>
      <c r="AH799">
        <v>92.444999999999993</v>
      </c>
      <c r="AI799">
        <v>92.358000000000004</v>
      </c>
      <c r="AJ799">
        <v>92.256</v>
      </c>
    </row>
    <row r="800" spans="3:36" x14ac:dyDescent="0.25">
      <c r="C800" t="s">
        <v>838</v>
      </c>
      <c r="E800">
        <v>139.33600000000001</v>
      </c>
      <c r="F800">
        <v>142.77799999999999</v>
      </c>
      <c r="G800">
        <v>144.721</v>
      </c>
      <c r="H800">
        <v>144.541</v>
      </c>
      <c r="I800">
        <v>143.499</v>
      </c>
      <c r="J800">
        <v>143.91399999999999</v>
      </c>
      <c r="K800">
        <v>144.80799999999999</v>
      </c>
      <c r="L800">
        <v>145.499</v>
      </c>
      <c r="M800">
        <v>145.98699999999999</v>
      </c>
      <c r="N800">
        <v>146.15600000000001</v>
      </c>
      <c r="O800">
        <v>146.4</v>
      </c>
      <c r="P800">
        <v>146.322</v>
      </c>
      <c r="Q800">
        <v>146.256</v>
      </c>
      <c r="R800">
        <v>146.107</v>
      </c>
      <c r="S800">
        <v>145.779</v>
      </c>
      <c r="T800">
        <v>145.596</v>
      </c>
      <c r="U800">
        <v>145.309</v>
      </c>
      <c r="V800">
        <v>145.053</v>
      </c>
      <c r="W800">
        <v>144.64099999999999</v>
      </c>
      <c r="X800">
        <v>144.215</v>
      </c>
      <c r="Y800">
        <v>143.935</v>
      </c>
      <c r="Z800">
        <v>143.625</v>
      </c>
      <c r="AA800">
        <v>143.297</v>
      </c>
      <c r="AB800">
        <v>143.06100000000001</v>
      </c>
      <c r="AC800">
        <v>142.76300000000001</v>
      </c>
      <c r="AD800">
        <v>142.49799999999999</v>
      </c>
      <c r="AE800">
        <v>142.22999999999999</v>
      </c>
      <c r="AF800">
        <v>141.96700000000001</v>
      </c>
      <c r="AG800">
        <v>141.74100000000001</v>
      </c>
      <c r="AH800">
        <v>141.52199999999999</v>
      </c>
      <c r="AI800">
        <v>141.34700000000001</v>
      </c>
      <c r="AJ800">
        <v>141.137</v>
      </c>
    </row>
    <row r="801" spans="3:36" x14ac:dyDescent="0.25">
      <c r="C801" t="s">
        <v>1042</v>
      </c>
    </row>
    <row r="802" spans="3:36" x14ac:dyDescent="0.25">
      <c r="C802" t="s">
        <v>70</v>
      </c>
      <c r="E802">
        <v>5.3029999999999999</v>
      </c>
      <c r="F802">
        <v>5.5090000000000003</v>
      </c>
      <c r="G802">
        <v>5.49</v>
      </c>
      <c r="H802">
        <v>5.59</v>
      </c>
      <c r="I802">
        <v>5.6420000000000003</v>
      </c>
      <c r="J802">
        <v>5.7720000000000002</v>
      </c>
      <c r="K802">
        <v>5.7859999999999996</v>
      </c>
      <c r="L802">
        <v>5.8019999999999996</v>
      </c>
      <c r="M802">
        <v>5.8170000000000002</v>
      </c>
      <c r="N802">
        <v>5.8250000000000002</v>
      </c>
      <c r="O802">
        <v>5.8440000000000003</v>
      </c>
      <c r="P802">
        <v>5.86</v>
      </c>
      <c r="Q802">
        <v>5.8780000000000001</v>
      </c>
      <c r="R802">
        <v>5.8959999999999999</v>
      </c>
      <c r="S802">
        <v>5.9130000000000003</v>
      </c>
      <c r="T802">
        <v>5.9409999999999998</v>
      </c>
      <c r="U802">
        <v>5.97</v>
      </c>
      <c r="V802">
        <v>6.0010000000000003</v>
      </c>
      <c r="W802">
        <v>6.0270000000000001</v>
      </c>
      <c r="X802">
        <v>6.0510000000000002</v>
      </c>
      <c r="Y802">
        <v>6.0780000000000003</v>
      </c>
      <c r="Z802">
        <v>6.1040000000000001</v>
      </c>
      <c r="AA802">
        <v>6.1280000000000001</v>
      </c>
      <c r="AB802">
        <v>6.1550000000000002</v>
      </c>
      <c r="AC802">
        <v>6.1790000000000003</v>
      </c>
      <c r="AD802">
        <v>6.2030000000000003</v>
      </c>
      <c r="AE802">
        <v>6.2249999999999996</v>
      </c>
      <c r="AF802">
        <v>6.2489999999999997</v>
      </c>
      <c r="AG802">
        <v>6.2720000000000002</v>
      </c>
      <c r="AH802">
        <v>6.2930000000000001</v>
      </c>
      <c r="AI802">
        <v>6.3170000000000002</v>
      </c>
      <c r="AJ802">
        <v>6.3390000000000004</v>
      </c>
    </row>
    <row r="803" spans="3:36" x14ac:dyDescent="0.25">
      <c r="C803" t="s">
        <v>840</v>
      </c>
      <c r="E803">
        <v>0.109</v>
      </c>
      <c r="F803">
        <v>0.112</v>
      </c>
      <c r="G803">
        <v>0.11700000000000001</v>
      </c>
      <c r="H803">
        <v>0.11899999999999999</v>
      </c>
      <c r="I803">
        <v>0.11600000000000001</v>
      </c>
      <c r="J803">
        <v>0.115</v>
      </c>
      <c r="K803">
        <v>0.11700000000000001</v>
      </c>
      <c r="L803">
        <v>0.11799999999999999</v>
      </c>
      <c r="M803">
        <v>0.12</v>
      </c>
      <c r="N803">
        <v>0.121</v>
      </c>
      <c r="O803">
        <v>0.122</v>
      </c>
      <c r="P803">
        <v>0.123</v>
      </c>
      <c r="Q803">
        <v>0.124</v>
      </c>
      <c r="R803">
        <v>0.125</v>
      </c>
      <c r="S803">
        <v>0.126</v>
      </c>
      <c r="T803">
        <v>0.127</v>
      </c>
      <c r="U803">
        <v>0.127</v>
      </c>
      <c r="V803">
        <v>0.128</v>
      </c>
      <c r="W803">
        <v>0.128</v>
      </c>
      <c r="X803">
        <v>0.128</v>
      </c>
      <c r="Y803">
        <v>0.129</v>
      </c>
      <c r="Z803">
        <v>0.129</v>
      </c>
      <c r="AA803">
        <v>0.129</v>
      </c>
      <c r="AB803">
        <v>0.129</v>
      </c>
      <c r="AC803">
        <v>0.13</v>
      </c>
      <c r="AD803">
        <v>0.13</v>
      </c>
      <c r="AE803">
        <v>0.13</v>
      </c>
      <c r="AF803">
        <v>0.13</v>
      </c>
      <c r="AG803">
        <v>0.13</v>
      </c>
      <c r="AH803">
        <v>0.13</v>
      </c>
      <c r="AI803">
        <v>0.13</v>
      </c>
      <c r="AJ803">
        <v>0.13</v>
      </c>
    </row>
    <row r="804" spans="3:36" x14ac:dyDescent="0.25">
      <c r="C804" t="s">
        <v>838</v>
      </c>
      <c r="E804">
        <v>5.4119999999999999</v>
      </c>
      <c r="F804">
        <v>5.6210000000000004</v>
      </c>
      <c r="G804">
        <v>5.6070000000000002</v>
      </c>
      <c r="H804">
        <v>5.7080000000000002</v>
      </c>
      <c r="I804">
        <v>5.7569999999999997</v>
      </c>
      <c r="J804">
        <v>5.8869999999999996</v>
      </c>
      <c r="K804">
        <v>5.9029999999999996</v>
      </c>
      <c r="L804">
        <v>5.92</v>
      </c>
      <c r="M804">
        <v>5.9359999999999999</v>
      </c>
      <c r="N804">
        <v>5.9459999999999997</v>
      </c>
      <c r="O804">
        <v>5.9660000000000002</v>
      </c>
      <c r="P804">
        <v>5.984</v>
      </c>
      <c r="Q804">
        <v>6.0019999999999998</v>
      </c>
      <c r="R804">
        <v>6.0209999999999999</v>
      </c>
      <c r="S804">
        <v>6.0389999999999997</v>
      </c>
      <c r="T804">
        <v>6.0679999999999996</v>
      </c>
      <c r="U804">
        <v>6.0970000000000004</v>
      </c>
      <c r="V804">
        <v>6.1280000000000001</v>
      </c>
      <c r="W804">
        <v>6.1550000000000002</v>
      </c>
      <c r="X804">
        <v>6.1790000000000003</v>
      </c>
      <c r="Y804">
        <v>6.2069999999999999</v>
      </c>
      <c r="Z804">
        <v>6.2329999999999997</v>
      </c>
      <c r="AA804">
        <v>6.258</v>
      </c>
      <c r="AB804">
        <v>6.2850000000000001</v>
      </c>
      <c r="AC804">
        <v>6.3090000000000002</v>
      </c>
      <c r="AD804">
        <v>6.3330000000000002</v>
      </c>
      <c r="AE804">
        <v>6.3550000000000004</v>
      </c>
      <c r="AF804">
        <v>6.3789999999999996</v>
      </c>
      <c r="AG804">
        <v>6.4020000000000001</v>
      </c>
      <c r="AH804">
        <v>6.4240000000000004</v>
      </c>
      <c r="AI804">
        <v>6.4470000000000001</v>
      </c>
      <c r="AJ804">
        <v>6.47</v>
      </c>
    </row>
    <row r="805" spans="3:36" x14ac:dyDescent="0.25">
      <c r="C805" t="s">
        <v>1043</v>
      </c>
    </row>
    <row r="806" spans="3:36" x14ac:dyDescent="0.25">
      <c r="C806" t="s">
        <v>70</v>
      </c>
      <c r="E806">
        <v>35.728000000000002</v>
      </c>
      <c r="F806">
        <v>36.938000000000002</v>
      </c>
      <c r="G806">
        <v>36.704999999999998</v>
      </c>
      <c r="H806">
        <v>37.274000000000001</v>
      </c>
      <c r="I806">
        <v>37.537999999999997</v>
      </c>
      <c r="J806">
        <v>38.347999999999999</v>
      </c>
      <c r="K806">
        <v>38.381999999999998</v>
      </c>
      <c r="L806">
        <v>38.420999999999999</v>
      </c>
      <c r="M806">
        <v>38.445</v>
      </c>
      <c r="N806">
        <v>38.436</v>
      </c>
      <c r="O806">
        <v>38.485999999999997</v>
      </c>
      <c r="P806">
        <v>38.529000000000003</v>
      </c>
      <c r="Q806">
        <v>38.576999999999998</v>
      </c>
      <c r="R806">
        <v>38.628</v>
      </c>
      <c r="S806">
        <v>38.671999999999997</v>
      </c>
      <c r="T806">
        <v>38.780999999999999</v>
      </c>
      <c r="U806">
        <v>38.9</v>
      </c>
      <c r="V806">
        <v>39.029000000000003</v>
      </c>
      <c r="W806">
        <v>39.137</v>
      </c>
      <c r="X806">
        <v>39.231000000000002</v>
      </c>
      <c r="Y806">
        <v>39.35</v>
      </c>
      <c r="Z806">
        <v>39.459000000000003</v>
      </c>
      <c r="AA806">
        <v>39.558999999999997</v>
      </c>
      <c r="AB806">
        <v>39.673999999999999</v>
      </c>
      <c r="AC806">
        <v>39.771000000000001</v>
      </c>
      <c r="AD806">
        <v>39.869999999999997</v>
      </c>
      <c r="AE806">
        <v>39.960999999999999</v>
      </c>
      <c r="AF806">
        <v>40.058</v>
      </c>
      <c r="AG806">
        <v>40.155999999999999</v>
      </c>
      <c r="AH806">
        <v>40.247</v>
      </c>
      <c r="AI806">
        <v>40.348999999999997</v>
      </c>
      <c r="AJ806">
        <v>40.442999999999998</v>
      </c>
    </row>
    <row r="807" spans="3:36" x14ac:dyDescent="0.25">
      <c r="C807" t="s">
        <v>840</v>
      </c>
      <c r="E807">
        <v>4.3710000000000004</v>
      </c>
      <c r="F807">
        <v>4.5129999999999999</v>
      </c>
      <c r="G807">
        <v>4.7450000000000001</v>
      </c>
      <c r="H807">
        <v>4.8239999999999998</v>
      </c>
      <c r="I807">
        <v>4.7039999999999997</v>
      </c>
      <c r="J807">
        <v>4.7030000000000003</v>
      </c>
      <c r="K807">
        <v>4.7779999999999996</v>
      </c>
      <c r="L807">
        <v>4.8460000000000001</v>
      </c>
      <c r="M807">
        <v>4.91</v>
      </c>
      <c r="N807">
        <v>4.9649999999999999</v>
      </c>
      <c r="O807">
        <v>5.0309999999999997</v>
      </c>
      <c r="P807">
        <v>5.0880000000000001</v>
      </c>
      <c r="Q807">
        <v>5.1429999999999998</v>
      </c>
      <c r="R807">
        <v>5.1920000000000002</v>
      </c>
      <c r="S807">
        <v>5.2309999999999999</v>
      </c>
      <c r="T807">
        <v>5.2720000000000002</v>
      </c>
      <c r="U807">
        <v>5.3049999999999997</v>
      </c>
      <c r="V807">
        <v>5.3369999999999997</v>
      </c>
      <c r="W807">
        <v>5.36</v>
      </c>
      <c r="X807">
        <v>5.38</v>
      </c>
      <c r="Y807">
        <v>5.4050000000000002</v>
      </c>
      <c r="Z807">
        <v>5.4279999999999999</v>
      </c>
      <c r="AA807">
        <v>5.4470000000000001</v>
      </c>
      <c r="AB807">
        <v>5.47</v>
      </c>
      <c r="AC807">
        <v>5.4889999999999999</v>
      </c>
      <c r="AD807">
        <v>5.5060000000000002</v>
      </c>
      <c r="AE807">
        <v>5.5209999999999999</v>
      </c>
      <c r="AF807">
        <v>5.5369999999999999</v>
      </c>
      <c r="AG807">
        <v>5.5529999999999999</v>
      </c>
      <c r="AH807">
        <v>5.569</v>
      </c>
      <c r="AI807">
        <v>5.5860000000000003</v>
      </c>
      <c r="AJ807">
        <v>5.601</v>
      </c>
    </row>
    <row r="808" spans="3:36" x14ac:dyDescent="0.25">
      <c r="C808" t="s">
        <v>841</v>
      </c>
      <c r="E808">
        <v>3.4000000000000002E-2</v>
      </c>
      <c r="F808">
        <v>3.2000000000000001E-2</v>
      </c>
      <c r="G808">
        <v>3.5000000000000003E-2</v>
      </c>
      <c r="H808">
        <v>3.6999999999999998E-2</v>
      </c>
      <c r="I808">
        <v>3.6999999999999998E-2</v>
      </c>
      <c r="J808">
        <v>3.5999999999999997E-2</v>
      </c>
      <c r="K808">
        <v>3.5999999999999997E-2</v>
      </c>
      <c r="L808">
        <v>3.5999999999999997E-2</v>
      </c>
      <c r="M808">
        <v>3.6999999999999998E-2</v>
      </c>
      <c r="N808">
        <v>3.6999999999999998E-2</v>
      </c>
      <c r="O808">
        <v>3.6999999999999998E-2</v>
      </c>
      <c r="P808">
        <v>3.7999999999999999E-2</v>
      </c>
      <c r="Q808">
        <v>3.7999999999999999E-2</v>
      </c>
      <c r="R808">
        <v>3.7999999999999999E-2</v>
      </c>
      <c r="S808">
        <v>3.7999999999999999E-2</v>
      </c>
      <c r="T808">
        <v>3.9E-2</v>
      </c>
      <c r="U808">
        <v>3.9E-2</v>
      </c>
      <c r="V808">
        <v>3.9E-2</v>
      </c>
      <c r="W808">
        <v>3.9E-2</v>
      </c>
      <c r="X808">
        <v>3.9E-2</v>
      </c>
      <c r="Y808">
        <v>3.9E-2</v>
      </c>
      <c r="Z808">
        <v>0.04</v>
      </c>
      <c r="AA808">
        <v>0.04</v>
      </c>
      <c r="AB808">
        <v>0.04</v>
      </c>
      <c r="AC808">
        <v>0.04</v>
      </c>
      <c r="AD808">
        <v>0.04</v>
      </c>
      <c r="AE808">
        <v>0.04</v>
      </c>
      <c r="AF808">
        <v>0.04</v>
      </c>
      <c r="AG808">
        <v>0.04</v>
      </c>
      <c r="AH808">
        <v>0.04</v>
      </c>
      <c r="AI808">
        <v>0.04</v>
      </c>
      <c r="AJ808">
        <v>4.1000000000000002E-2</v>
      </c>
    </row>
    <row r="809" spans="3:36" x14ac:dyDescent="0.25">
      <c r="C809" t="s">
        <v>842</v>
      </c>
      <c r="E809">
        <v>3.5000000000000003E-2</v>
      </c>
      <c r="F809">
        <v>2.9000000000000001E-2</v>
      </c>
      <c r="G809">
        <v>2.5000000000000001E-2</v>
      </c>
      <c r="H809">
        <v>4.8000000000000001E-2</v>
      </c>
      <c r="I809">
        <v>4.3999999999999997E-2</v>
      </c>
      <c r="J809">
        <v>1.6E-2</v>
      </c>
      <c r="K809">
        <v>3.6999999999999998E-2</v>
      </c>
      <c r="L809">
        <v>3.6999999999999998E-2</v>
      </c>
      <c r="M809">
        <v>3.6999999999999998E-2</v>
      </c>
      <c r="N809">
        <v>3.6999999999999998E-2</v>
      </c>
      <c r="O809">
        <v>3.7999999999999999E-2</v>
      </c>
      <c r="P809">
        <v>3.7999999999999999E-2</v>
      </c>
      <c r="Q809">
        <v>3.7999999999999999E-2</v>
      </c>
      <c r="R809">
        <v>3.7999999999999999E-2</v>
      </c>
      <c r="S809">
        <v>3.9E-2</v>
      </c>
      <c r="T809">
        <v>3.9E-2</v>
      </c>
      <c r="U809">
        <v>3.9E-2</v>
      </c>
      <c r="V809">
        <v>3.9E-2</v>
      </c>
      <c r="W809">
        <v>0.04</v>
      </c>
      <c r="X809">
        <v>0.04</v>
      </c>
      <c r="Y809">
        <v>0.04</v>
      </c>
      <c r="Z809">
        <v>0.04</v>
      </c>
      <c r="AA809">
        <v>0.04</v>
      </c>
      <c r="AB809">
        <v>0.04</v>
      </c>
      <c r="AC809">
        <v>0.04</v>
      </c>
      <c r="AD809">
        <v>0.04</v>
      </c>
      <c r="AE809">
        <v>4.1000000000000002E-2</v>
      </c>
      <c r="AF809">
        <v>4.1000000000000002E-2</v>
      </c>
      <c r="AG809">
        <v>4.1000000000000002E-2</v>
      </c>
      <c r="AH809">
        <v>4.1000000000000002E-2</v>
      </c>
      <c r="AI809">
        <v>4.1000000000000002E-2</v>
      </c>
      <c r="AJ809">
        <v>4.1000000000000002E-2</v>
      </c>
    </row>
    <row r="810" spans="3:36" x14ac:dyDescent="0.25">
      <c r="C810" t="s">
        <v>838</v>
      </c>
      <c r="E810">
        <v>40.167999999999999</v>
      </c>
      <c r="F810">
        <v>41.512</v>
      </c>
      <c r="G810">
        <v>41.51</v>
      </c>
      <c r="H810">
        <v>42.183</v>
      </c>
      <c r="I810">
        <v>42.322000000000003</v>
      </c>
      <c r="J810">
        <v>43.103000000000002</v>
      </c>
      <c r="K810">
        <v>43.232999999999997</v>
      </c>
      <c r="L810">
        <v>43.34</v>
      </c>
      <c r="M810">
        <v>43.429000000000002</v>
      </c>
      <c r="N810">
        <v>43.475000000000001</v>
      </c>
      <c r="O810">
        <v>43.591999999999999</v>
      </c>
      <c r="P810">
        <v>43.692999999999998</v>
      </c>
      <c r="Q810">
        <v>43.795999999999999</v>
      </c>
      <c r="R810">
        <v>43.896999999999998</v>
      </c>
      <c r="S810">
        <v>43.978999999999999</v>
      </c>
      <c r="T810">
        <v>44.131</v>
      </c>
      <c r="U810">
        <v>44.283000000000001</v>
      </c>
      <c r="V810">
        <v>44.445</v>
      </c>
      <c r="W810">
        <v>44.576000000000001</v>
      </c>
      <c r="X810">
        <v>44.69</v>
      </c>
      <c r="Y810">
        <v>44.835000000000001</v>
      </c>
      <c r="Z810">
        <v>44.966000000000001</v>
      </c>
      <c r="AA810">
        <v>45.085999999999999</v>
      </c>
      <c r="AB810">
        <v>45.223999999999997</v>
      </c>
      <c r="AC810">
        <v>45.34</v>
      </c>
      <c r="AD810">
        <v>45.456000000000003</v>
      </c>
      <c r="AE810">
        <v>45.563000000000002</v>
      </c>
      <c r="AF810">
        <v>45.674999999999997</v>
      </c>
      <c r="AG810">
        <v>45.790999999999997</v>
      </c>
      <c r="AH810">
        <v>45.896999999999998</v>
      </c>
      <c r="AI810">
        <v>46.017000000000003</v>
      </c>
      <c r="AJ810">
        <v>46.125999999999998</v>
      </c>
    </row>
    <row r="811" spans="3:36" x14ac:dyDescent="0.25">
      <c r="C811" t="s">
        <v>1044</v>
      </c>
    </row>
    <row r="812" spans="3:36" x14ac:dyDescent="0.25">
      <c r="C812" t="s">
        <v>70</v>
      </c>
      <c r="E812">
        <v>5.2999999999999999E-2</v>
      </c>
      <c r="F812">
        <v>5.6000000000000001E-2</v>
      </c>
      <c r="G812">
        <v>5.6000000000000001E-2</v>
      </c>
      <c r="H812">
        <v>5.7000000000000002E-2</v>
      </c>
      <c r="I812">
        <v>5.7000000000000002E-2</v>
      </c>
      <c r="J812">
        <v>5.8999999999999997E-2</v>
      </c>
      <c r="K812">
        <v>5.8999999999999997E-2</v>
      </c>
      <c r="L812">
        <v>5.8999999999999997E-2</v>
      </c>
      <c r="M812">
        <v>0.06</v>
      </c>
      <c r="N812">
        <v>0.06</v>
      </c>
      <c r="O812">
        <v>0.06</v>
      </c>
      <c r="P812">
        <v>0.06</v>
      </c>
      <c r="Q812">
        <v>0.06</v>
      </c>
      <c r="R812">
        <v>6.0999999999999999E-2</v>
      </c>
      <c r="S812">
        <v>6.0999999999999999E-2</v>
      </c>
      <c r="T812">
        <v>6.0999999999999999E-2</v>
      </c>
      <c r="U812">
        <v>6.2E-2</v>
      </c>
      <c r="V812">
        <v>6.2E-2</v>
      </c>
      <c r="W812">
        <v>6.2E-2</v>
      </c>
      <c r="X812">
        <v>6.3E-2</v>
      </c>
      <c r="Y812">
        <v>6.3E-2</v>
      </c>
      <c r="Z812">
        <v>6.3E-2</v>
      </c>
      <c r="AA812">
        <v>6.4000000000000001E-2</v>
      </c>
      <c r="AB812">
        <v>6.4000000000000001E-2</v>
      </c>
      <c r="AC812">
        <v>6.4000000000000001E-2</v>
      </c>
      <c r="AD812">
        <v>6.4000000000000001E-2</v>
      </c>
      <c r="AE812">
        <v>6.5000000000000002E-2</v>
      </c>
      <c r="AF812">
        <v>6.5000000000000002E-2</v>
      </c>
      <c r="AG812">
        <v>6.5000000000000002E-2</v>
      </c>
      <c r="AH812">
        <v>6.6000000000000003E-2</v>
      </c>
      <c r="AI812">
        <v>6.6000000000000003E-2</v>
      </c>
      <c r="AJ812">
        <v>6.6000000000000003E-2</v>
      </c>
    </row>
    <row r="813" spans="3:36" x14ac:dyDescent="0.25">
      <c r="C813" t="s">
        <v>1045</v>
      </c>
    </row>
    <row r="814" spans="3:36" x14ac:dyDescent="0.25">
      <c r="C814" t="s">
        <v>70</v>
      </c>
      <c r="E814">
        <v>1.069</v>
      </c>
      <c r="F814">
        <v>1.1140000000000001</v>
      </c>
      <c r="G814">
        <v>1.1120000000000001</v>
      </c>
      <c r="H814">
        <v>1.135</v>
      </c>
      <c r="I814">
        <v>1.1479999999999999</v>
      </c>
      <c r="J814">
        <v>1.179</v>
      </c>
      <c r="K814">
        <v>1.1870000000000001</v>
      </c>
      <c r="L814">
        <v>1.1919999999999999</v>
      </c>
      <c r="M814">
        <v>1.1970000000000001</v>
      </c>
      <c r="N814">
        <v>1.2</v>
      </c>
      <c r="O814">
        <v>1.2050000000000001</v>
      </c>
      <c r="P814">
        <v>1.21</v>
      </c>
      <c r="Q814">
        <v>1.216</v>
      </c>
      <c r="R814">
        <v>1.2210000000000001</v>
      </c>
      <c r="S814">
        <v>1.226</v>
      </c>
      <c r="T814">
        <v>1.2330000000000001</v>
      </c>
      <c r="U814">
        <v>1.2410000000000001</v>
      </c>
      <c r="V814">
        <v>1.2490000000000001</v>
      </c>
      <c r="W814">
        <v>1.256</v>
      </c>
      <c r="X814">
        <v>1.262</v>
      </c>
      <c r="Y814">
        <v>1.2689999999999999</v>
      </c>
      <c r="Z814">
        <v>1.276</v>
      </c>
      <c r="AA814">
        <v>1.282</v>
      </c>
      <c r="AB814">
        <v>1.2889999999999999</v>
      </c>
      <c r="AC814">
        <v>1.296</v>
      </c>
      <c r="AD814">
        <v>1.302</v>
      </c>
      <c r="AE814">
        <v>1.3080000000000001</v>
      </c>
      <c r="AF814">
        <v>1.3140000000000001</v>
      </c>
      <c r="AG814">
        <v>1.32</v>
      </c>
      <c r="AH814">
        <v>1.3260000000000001</v>
      </c>
      <c r="AI814">
        <v>1.333</v>
      </c>
      <c r="AJ814">
        <v>1.339</v>
      </c>
    </row>
    <row r="815" spans="3:36" x14ac:dyDescent="0.25">
      <c r="C815" t="s">
        <v>840</v>
      </c>
      <c r="E815">
        <v>3.2669999999999999</v>
      </c>
      <c r="F815">
        <v>3.3650000000000002</v>
      </c>
      <c r="G815">
        <v>3.57</v>
      </c>
      <c r="H815">
        <v>3.661</v>
      </c>
      <c r="I815">
        <v>3.5649999999999999</v>
      </c>
      <c r="J815">
        <v>3.5579999999999998</v>
      </c>
      <c r="K815">
        <v>3.609</v>
      </c>
      <c r="L815">
        <v>3.6560000000000001</v>
      </c>
      <c r="M815">
        <v>3.7</v>
      </c>
      <c r="N815">
        <v>3.738</v>
      </c>
      <c r="O815">
        <v>3.782</v>
      </c>
      <c r="P815">
        <v>3.8210000000000002</v>
      </c>
      <c r="Q815">
        <v>3.8580000000000001</v>
      </c>
      <c r="R815">
        <v>3.8929999999999998</v>
      </c>
      <c r="S815">
        <v>3.9220000000000002</v>
      </c>
      <c r="T815">
        <v>3.956</v>
      </c>
      <c r="U815">
        <v>3.984</v>
      </c>
      <c r="V815">
        <v>4.0119999999999996</v>
      </c>
      <c r="W815">
        <v>4.0309999999999997</v>
      </c>
      <c r="X815">
        <v>4.0490000000000004</v>
      </c>
      <c r="Y815">
        <v>4.069</v>
      </c>
      <c r="Z815">
        <v>4.0869999999999997</v>
      </c>
      <c r="AA815">
        <v>4.1040000000000001</v>
      </c>
      <c r="AB815">
        <v>4.1239999999999997</v>
      </c>
      <c r="AC815">
        <v>4.141</v>
      </c>
      <c r="AD815">
        <v>4.1589999999999998</v>
      </c>
      <c r="AE815">
        <v>4.1749999999999998</v>
      </c>
      <c r="AF815">
        <v>4.1920000000000002</v>
      </c>
      <c r="AG815">
        <v>4.21</v>
      </c>
      <c r="AH815">
        <v>4.226</v>
      </c>
      <c r="AI815">
        <v>4.2439999999999998</v>
      </c>
      <c r="AJ815">
        <v>4.2610000000000001</v>
      </c>
    </row>
    <row r="816" spans="3:36" x14ac:dyDescent="0.25">
      <c r="C816" t="s">
        <v>842</v>
      </c>
      <c r="E816">
        <v>5.7000000000000002E-2</v>
      </c>
      <c r="F816">
        <v>4.8000000000000001E-2</v>
      </c>
      <c r="G816">
        <v>4.2000000000000003E-2</v>
      </c>
      <c r="H816">
        <v>7.4999999999999997E-2</v>
      </c>
      <c r="I816">
        <v>6.9000000000000006E-2</v>
      </c>
      <c r="J816">
        <v>2.5000000000000001E-2</v>
      </c>
      <c r="K816">
        <v>5.5E-2</v>
      </c>
      <c r="L816">
        <v>5.6000000000000001E-2</v>
      </c>
      <c r="M816">
        <v>5.6000000000000001E-2</v>
      </c>
      <c r="N816">
        <v>5.6000000000000001E-2</v>
      </c>
      <c r="O816">
        <v>5.7000000000000002E-2</v>
      </c>
      <c r="P816">
        <v>5.7000000000000002E-2</v>
      </c>
      <c r="Q816">
        <v>5.7000000000000002E-2</v>
      </c>
      <c r="R816">
        <v>5.8000000000000003E-2</v>
      </c>
      <c r="S816">
        <v>5.8000000000000003E-2</v>
      </c>
      <c r="T816">
        <v>5.8000000000000003E-2</v>
      </c>
      <c r="U816">
        <v>5.8999999999999997E-2</v>
      </c>
      <c r="V816">
        <v>5.8999999999999997E-2</v>
      </c>
      <c r="W816">
        <v>5.8999999999999997E-2</v>
      </c>
      <c r="X816">
        <v>5.8999999999999997E-2</v>
      </c>
      <c r="Y816">
        <v>0.06</v>
      </c>
      <c r="Z816">
        <v>0.06</v>
      </c>
      <c r="AA816">
        <v>0.06</v>
      </c>
      <c r="AB816">
        <v>0.06</v>
      </c>
      <c r="AC816">
        <v>0.06</v>
      </c>
      <c r="AD816">
        <v>6.0999999999999999E-2</v>
      </c>
      <c r="AE816">
        <v>6.0999999999999999E-2</v>
      </c>
      <c r="AF816">
        <v>6.0999999999999999E-2</v>
      </c>
      <c r="AG816">
        <v>6.0999999999999999E-2</v>
      </c>
      <c r="AH816">
        <v>6.0999999999999999E-2</v>
      </c>
      <c r="AI816">
        <v>6.0999999999999999E-2</v>
      </c>
      <c r="AJ816">
        <v>6.2E-2</v>
      </c>
    </row>
    <row r="817" spans="3:36" x14ac:dyDescent="0.25">
      <c r="C817" t="s">
        <v>838</v>
      </c>
      <c r="E817">
        <v>4.3929999999999998</v>
      </c>
      <c r="F817">
        <v>4.5279999999999996</v>
      </c>
      <c r="G817">
        <v>4.7240000000000002</v>
      </c>
      <c r="H817">
        <v>4.8710000000000004</v>
      </c>
      <c r="I817">
        <v>4.7809999999999997</v>
      </c>
      <c r="J817">
        <v>4.7619999999999996</v>
      </c>
      <c r="K817">
        <v>4.851</v>
      </c>
      <c r="L817">
        <v>4.9039999999999999</v>
      </c>
      <c r="M817">
        <v>4.952</v>
      </c>
      <c r="N817">
        <v>4.9939999999999998</v>
      </c>
      <c r="O817">
        <v>5.0439999999999996</v>
      </c>
      <c r="P817">
        <v>5.0880000000000001</v>
      </c>
      <c r="Q817">
        <v>5.1310000000000002</v>
      </c>
      <c r="R817">
        <v>5.1710000000000003</v>
      </c>
      <c r="S817">
        <v>5.2060000000000004</v>
      </c>
      <c r="T817">
        <v>5.2469999999999999</v>
      </c>
      <c r="U817">
        <v>5.2839999999999998</v>
      </c>
      <c r="V817">
        <v>5.32</v>
      </c>
      <c r="W817">
        <v>5.3460000000000001</v>
      </c>
      <c r="X817">
        <v>5.37</v>
      </c>
      <c r="Y817">
        <v>5.3979999999999997</v>
      </c>
      <c r="Z817">
        <v>5.423</v>
      </c>
      <c r="AA817">
        <v>5.4459999999999997</v>
      </c>
      <c r="AB817">
        <v>5.4729999999999999</v>
      </c>
      <c r="AC817">
        <v>5.4969999999999999</v>
      </c>
      <c r="AD817">
        <v>5.5209999999999999</v>
      </c>
      <c r="AE817">
        <v>5.5439999999999996</v>
      </c>
      <c r="AF817">
        <v>5.5670000000000002</v>
      </c>
      <c r="AG817">
        <v>5.5910000000000002</v>
      </c>
      <c r="AH817">
        <v>5.6139999999999999</v>
      </c>
      <c r="AI817">
        <v>5.6379999999999999</v>
      </c>
      <c r="AJ817">
        <v>5.6609999999999996</v>
      </c>
    </row>
    <row r="818" spans="3:36" x14ac:dyDescent="0.25">
      <c r="C818" t="s">
        <v>1046</v>
      </c>
    </row>
    <row r="819" spans="3:36" x14ac:dyDescent="0.25">
      <c r="C819" t="s">
        <v>843</v>
      </c>
      <c r="E819">
        <v>17.760999999999999</v>
      </c>
      <c r="F819">
        <v>20.074000000000002</v>
      </c>
      <c r="G819">
        <v>14.72</v>
      </c>
      <c r="H819">
        <v>13.997999999999999</v>
      </c>
      <c r="I819">
        <v>11.295999999999999</v>
      </c>
      <c r="J819">
        <v>10.836</v>
      </c>
      <c r="K819">
        <v>11.379</v>
      </c>
      <c r="L819">
        <v>11.904999999999999</v>
      </c>
      <c r="M819">
        <v>12.412000000000001</v>
      </c>
      <c r="N819">
        <v>12.888</v>
      </c>
      <c r="O819">
        <v>13.368</v>
      </c>
      <c r="P819">
        <v>13.8</v>
      </c>
      <c r="Q819">
        <v>14.195</v>
      </c>
      <c r="R819">
        <v>14.545</v>
      </c>
      <c r="S819">
        <v>14.829000000000001</v>
      </c>
      <c r="T819">
        <v>15.085000000000001</v>
      </c>
      <c r="U819">
        <v>15.279</v>
      </c>
      <c r="V819">
        <v>15.414999999999999</v>
      </c>
      <c r="W819">
        <v>15.493</v>
      </c>
      <c r="X819">
        <v>15.563000000000001</v>
      </c>
      <c r="Y819">
        <v>15.638999999999999</v>
      </c>
      <c r="Z819">
        <v>15.711</v>
      </c>
      <c r="AA819">
        <v>15.778</v>
      </c>
      <c r="AB819">
        <v>15.856</v>
      </c>
      <c r="AC819">
        <v>15.925000000000001</v>
      </c>
      <c r="AD819">
        <v>15.992000000000001</v>
      </c>
      <c r="AE819">
        <v>16.056000000000001</v>
      </c>
      <c r="AF819">
        <v>16.120999999999999</v>
      </c>
      <c r="AG819">
        <v>16.187000000000001</v>
      </c>
      <c r="AH819">
        <v>16.251000000000001</v>
      </c>
      <c r="AI819">
        <v>16.318999999999999</v>
      </c>
      <c r="AJ819">
        <v>16.382999999999999</v>
      </c>
    </row>
    <row r="820" spans="3:36" x14ac:dyDescent="0.25">
      <c r="C820" t="s">
        <v>1047</v>
      </c>
    </row>
    <row r="821" spans="3:36" x14ac:dyDescent="0.25">
      <c r="C821" t="s">
        <v>70</v>
      </c>
      <c r="E821">
        <v>44.281999999999996</v>
      </c>
      <c r="F821">
        <v>45.832999999999998</v>
      </c>
      <c r="G821">
        <v>45.573</v>
      </c>
      <c r="H821">
        <v>46.307000000000002</v>
      </c>
      <c r="I821">
        <v>46.66</v>
      </c>
      <c r="J821">
        <v>47.694000000000003</v>
      </c>
      <c r="K821">
        <v>47.761000000000003</v>
      </c>
      <c r="L821">
        <v>47.829000000000001</v>
      </c>
      <c r="M821">
        <v>47.88</v>
      </c>
      <c r="N821">
        <v>47.886000000000003</v>
      </c>
      <c r="O821">
        <v>47.969000000000001</v>
      </c>
      <c r="P821">
        <v>48.040999999999997</v>
      </c>
      <c r="Q821">
        <v>48.119</v>
      </c>
      <c r="R821">
        <v>48.201999999999998</v>
      </c>
      <c r="S821">
        <v>48.274999999999999</v>
      </c>
      <c r="T821">
        <v>48.432000000000002</v>
      </c>
      <c r="U821">
        <v>48.598999999999997</v>
      </c>
      <c r="V821">
        <v>48.78</v>
      </c>
      <c r="W821">
        <v>48.932000000000002</v>
      </c>
      <c r="X821">
        <v>49.064999999999998</v>
      </c>
      <c r="Y821">
        <v>49.23</v>
      </c>
      <c r="Z821">
        <v>49.381999999999998</v>
      </c>
      <c r="AA821">
        <v>49.521000000000001</v>
      </c>
      <c r="AB821">
        <v>49.682000000000002</v>
      </c>
      <c r="AC821">
        <v>49.819000000000003</v>
      </c>
      <c r="AD821">
        <v>49.956000000000003</v>
      </c>
      <c r="AE821">
        <v>50.085000000000001</v>
      </c>
      <c r="AF821">
        <v>50.22</v>
      </c>
      <c r="AG821">
        <v>50.356000000000002</v>
      </c>
      <c r="AH821">
        <v>50.482999999999997</v>
      </c>
      <c r="AI821">
        <v>50.625</v>
      </c>
      <c r="AJ821">
        <v>50.755000000000003</v>
      </c>
    </row>
    <row r="822" spans="3:36" x14ac:dyDescent="0.25">
      <c r="C822" t="s">
        <v>840</v>
      </c>
      <c r="E822">
        <v>49.738</v>
      </c>
      <c r="F822">
        <v>51.055</v>
      </c>
      <c r="G822">
        <v>53.35</v>
      </c>
      <c r="H822">
        <v>53.94</v>
      </c>
      <c r="I822">
        <v>52.401000000000003</v>
      </c>
      <c r="J822">
        <v>52.170999999999999</v>
      </c>
      <c r="K822">
        <v>52.798999999999999</v>
      </c>
      <c r="L822">
        <v>53.36</v>
      </c>
      <c r="M822">
        <v>53.87</v>
      </c>
      <c r="N822">
        <v>54.302</v>
      </c>
      <c r="O822">
        <v>54.813000000000002</v>
      </c>
      <c r="P822">
        <v>55.241999999999997</v>
      </c>
      <c r="Q822">
        <v>55.643000000000001</v>
      </c>
      <c r="R822">
        <v>55.975000000000001</v>
      </c>
      <c r="S822">
        <v>56.183999999999997</v>
      </c>
      <c r="T822">
        <v>56.393999999999998</v>
      </c>
      <c r="U822">
        <v>56.526000000000003</v>
      </c>
      <c r="V822">
        <v>56.631999999999998</v>
      </c>
      <c r="W822">
        <v>56.655000000000001</v>
      </c>
      <c r="X822">
        <v>56.662999999999997</v>
      </c>
      <c r="Y822">
        <v>56.716999999999999</v>
      </c>
      <c r="Z822">
        <v>56.747</v>
      </c>
      <c r="AA822">
        <v>56.747999999999998</v>
      </c>
      <c r="AB822">
        <v>56.768000000000001</v>
      </c>
      <c r="AC822">
        <v>56.74</v>
      </c>
      <c r="AD822">
        <v>56.695</v>
      </c>
      <c r="AE822">
        <v>56.637999999999998</v>
      </c>
      <c r="AF822">
        <v>56.575000000000003</v>
      </c>
      <c r="AG822">
        <v>56.517000000000003</v>
      </c>
      <c r="AH822">
        <v>56.451000000000001</v>
      </c>
      <c r="AI822">
        <v>56.389000000000003</v>
      </c>
      <c r="AJ822">
        <v>56.305</v>
      </c>
    </row>
    <row r="823" spans="3:36" x14ac:dyDescent="0.25">
      <c r="C823" t="s">
        <v>844</v>
      </c>
      <c r="E823">
        <v>95.215000000000003</v>
      </c>
      <c r="F823">
        <v>97.498000000000005</v>
      </c>
      <c r="G823">
        <v>97.591999999999999</v>
      </c>
      <c r="H823">
        <v>96.953000000000003</v>
      </c>
      <c r="I823">
        <v>97.206999999999994</v>
      </c>
      <c r="J823">
        <v>97.781999999999996</v>
      </c>
      <c r="K823">
        <v>98.165999999999997</v>
      </c>
      <c r="L823">
        <v>98.405000000000001</v>
      </c>
      <c r="M823">
        <v>98.483999999999995</v>
      </c>
      <c r="N823">
        <v>98.311999999999998</v>
      </c>
      <c r="O823">
        <v>98.147999999999996</v>
      </c>
      <c r="P823">
        <v>97.731999999999999</v>
      </c>
      <c r="Q823">
        <v>97.35</v>
      </c>
      <c r="R823">
        <v>96.945999999999998</v>
      </c>
      <c r="S823">
        <v>96.471000000000004</v>
      </c>
      <c r="T823">
        <v>96.141000000000005</v>
      </c>
      <c r="U823">
        <v>95.772999999999996</v>
      </c>
      <c r="V823">
        <v>95.459000000000003</v>
      </c>
      <c r="W823">
        <v>95.055999999999997</v>
      </c>
      <c r="X823">
        <v>94.652000000000001</v>
      </c>
      <c r="Y823">
        <v>94.352000000000004</v>
      </c>
      <c r="Z823">
        <v>94.042000000000002</v>
      </c>
      <c r="AA823">
        <v>93.741</v>
      </c>
      <c r="AB823">
        <v>93.518000000000001</v>
      </c>
      <c r="AC823">
        <v>93.275000000000006</v>
      </c>
      <c r="AD823">
        <v>93.08</v>
      </c>
      <c r="AE823">
        <v>92.891999999999996</v>
      </c>
      <c r="AF823">
        <v>92.716999999999999</v>
      </c>
      <c r="AG823">
        <v>92.573999999999998</v>
      </c>
      <c r="AH823">
        <v>92.444999999999993</v>
      </c>
      <c r="AI823">
        <v>92.358000000000004</v>
      </c>
      <c r="AJ823">
        <v>92.256</v>
      </c>
    </row>
    <row r="824" spans="3:36" x14ac:dyDescent="0.25">
      <c r="C824" t="s">
        <v>841</v>
      </c>
      <c r="E824">
        <v>3.4000000000000002E-2</v>
      </c>
      <c r="F824">
        <v>3.2000000000000001E-2</v>
      </c>
      <c r="G824">
        <v>3.5000000000000003E-2</v>
      </c>
      <c r="H824">
        <v>3.6999999999999998E-2</v>
      </c>
      <c r="I824">
        <v>3.6999999999999998E-2</v>
      </c>
      <c r="J824">
        <v>3.5999999999999997E-2</v>
      </c>
      <c r="K824">
        <v>3.5999999999999997E-2</v>
      </c>
      <c r="L824">
        <v>3.5999999999999997E-2</v>
      </c>
      <c r="M824">
        <v>3.6999999999999998E-2</v>
      </c>
      <c r="N824">
        <v>3.6999999999999998E-2</v>
      </c>
      <c r="O824">
        <v>3.6999999999999998E-2</v>
      </c>
      <c r="P824">
        <v>3.7999999999999999E-2</v>
      </c>
      <c r="Q824">
        <v>3.7999999999999999E-2</v>
      </c>
      <c r="R824">
        <v>3.7999999999999999E-2</v>
      </c>
      <c r="S824">
        <v>3.7999999999999999E-2</v>
      </c>
      <c r="T824">
        <v>3.9E-2</v>
      </c>
      <c r="U824">
        <v>3.9E-2</v>
      </c>
      <c r="V824">
        <v>3.9E-2</v>
      </c>
      <c r="W824">
        <v>3.9E-2</v>
      </c>
      <c r="X824">
        <v>3.9E-2</v>
      </c>
      <c r="Y824">
        <v>3.9E-2</v>
      </c>
      <c r="Z824">
        <v>0.04</v>
      </c>
      <c r="AA824">
        <v>0.04</v>
      </c>
      <c r="AB824">
        <v>0.04</v>
      </c>
      <c r="AC824">
        <v>0.04</v>
      </c>
      <c r="AD824">
        <v>0.04</v>
      </c>
      <c r="AE824">
        <v>0.04</v>
      </c>
      <c r="AF824">
        <v>0.04</v>
      </c>
      <c r="AG824">
        <v>0.04</v>
      </c>
      <c r="AH824">
        <v>0.04</v>
      </c>
      <c r="AI824">
        <v>0.04</v>
      </c>
      <c r="AJ824">
        <v>4.1000000000000002E-2</v>
      </c>
    </row>
    <row r="825" spans="3:36" x14ac:dyDescent="0.25">
      <c r="C825" t="s">
        <v>842</v>
      </c>
      <c r="E825">
        <v>9.1999999999999998E-2</v>
      </c>
      <c r="F825">
        <v>7.6999999999999999E-2</v>
      </c>
      <c r="G825">
        <v>6.7000000000000004E-2</v>
      </c>
      <c r="H825">
        <v>0.123</v>
      </c>
      <c r="I825">
        <v>0.113</v>
      </c>
      <c r="J825">
        <v>4.1000000000000002E-2</v>
      </c>
      <c r="K825">
        <v>9.1999999999999998E-2</v>
      </c>
      <c r="L825">
        <v>9.2999999999999999E-2</v>
      </c>
      <c r="M825">
        <v>9.2999999999999999E-2</v>
      </c>
      <c r="N825">
        <v>9.4E-2</v>
      </c>
      <c r="O825">
        <v>9.4E-2</v>
      </c>
      <c r="P825">
        <v>9.5000000000000001E-2</v>
      </c>
      <c r="Q825">
        <v>9.6000000000000002E-2</v>
      </c>
      <c r="R825">
        <v>9.6000000000000002E-2</v>
      </c>
      <c r="S825">
        <v>9.7000000000000003E-2</v>
      </c>
      <c r="T825">
        <v>9.7000000000000003E-2</v>
      </c>
      <c r="U825">
        <v>9.8000000000000004E-2</v>
      </c>
      <c r="V825">
        <v>9.8000000000000004E-2</v>
      </c>
      <c r="W825">
        <v>9.9000000000000005E-2</v>
      </c>
      <c r="X825">
        <v>9.9000000000000005E-2</v>
      </c>
      <c r="Y825">
        <v>9.9000000000000005E-2</v>
      </c>
      <c r="Z825">
        <v>0.1</v>
      </c>
      <c r="AA825">
        <v>0.1</v>
      </c>
      <c r="AB825">
        <v>0.1</v>
      </c>
      <c r="AC825">
        <v>0.10100000000000001</v>
      </c>
      <c r="AD825">
        <v>0.10100000000000001</v>
      </c>
      <c r="AE825">
        <v>0.10100000000000001</v>
      </c>
      <c r="AF825">
        <v>0.10199999999999999</v>
      </c>
      <c r="AG825">
        <v>0.10199999999999999</v>
      </c>
      <c r="AH825">
        <v>0.10199999999999999</v>
      </c>
      <c r="AI825">
        <v>0.10199999999999999</v>
      </c>
      <c r="AJ825">
        <v>0.10299999999999999</v>
      </c>
    </row>
    <row r="826" spans="3:36" x14ac:dyDescent="0.25">
      <c r="C826" t="s">
        <v>843</v>
      </c>
      <c r="E826">
        <v>17.760999999999999</v>
      </c>
      <c r="F826">
        <v>20.074000000000002</v>
      </c>
      <c r="G826">
        <v>14.72</v>
      </c>
      <c r="H826">
        <v>13.997999999999999</v>
      </c>
      <c r="I826">
        <v>11.295999999999999</v>
      </c>
      <c r="J826">
        <v>10.836</v>
      </c>
      <c r="K826">
        <v>11.379</v>
      </c>
      <c r="L826">
        <v>11.904999999999999</v>
      </c>
      <c r="M826">
        <v>12.412000000000001</v>
      </c>
      <c r="N826">
        <v>12.888</v>
      </c>
      <c r="O826">
        <v>13.368</v>
      </c>
      <c r="P826">
        <v>13.8</v>
      </c>
      <c r="Q826">
        <v>14.195</v>
      </c>
      <c r="R826">
        <v>14.545</v>
      </c>
      <c r="S826">
        <v>14.829000000000001</v>
      </c>
      <c r="T826">
        <v>15.085000000000001</v>
      </c>
      <c r="U826">
        <v>15.279</v>
      </c>
      <c r="V826">
        <v>15.414999999999999</v>
      </c>
      <c r="W826">
        <v>15.493</v>
      </c>
      <c r="X826">
        <v>15.563000000000001</v>
      </c>
      <c r="Y826">
        <v>15.638999999999999</v>
      </c>
      <c r="Z826">
        <v>15.711</v>
      </c>
      <c r="AA826">
        <v>15.778</v>
      </c>
      <c r="AB826">
        <v>15.856</v>
      </c>
      <c r="AC826">
        <v>15.925000000000001</v>
      </c>
      <c r="AD826">
        <v>15.992000000000001</v>
      </c>
      <c r="AE826">
        <v>16.056000000000001</v>
      </c>
      <c r="AF826">
        <v>16.120999999999999</v>
      </c>
      <c r="AG826">
        <v>16.187000000000001</v>
      </c>
      <c r="AH826">
        <v>16.251000000000001</v>
      </c>
      <c r="AI826">
        <v>16.318999999999999</v>
      </c>
      <c r="AJ826">
        <v>16.382999999999999</v>
      </c>
    </row>
    <row r="827" spans="3:36" x14ac:dyDescent="0.25">
      <c r="C827" t="s">
        <v>838</v>
      </c>
      <c r="E827">
        <v>207.12299999999999</v>
      </c>
      <c r="F827">
        <v>214.56899999999999</v>
      </c>
      <c r="G827">
        <v>211.33699999999999</v>
      </c>
      <c r="H827">
        <v>211.358</v>
      </c>
      <c r="I827">
        <v>207.71299999999999</v>
      </c>
      <c r="J827">
        <v>208.56</v>
      </c>
      <c r="K827">
        <v>210.233</v>
      </c>
      <c r="L827">
        <v>211.62799999999999</v>
      </c>
      <c r="M827">
        <v>212.77600000000001</v>
      </c>
      <c r="N827">
        <v>213.51900000000001</v>
      </c>
      <c r="O827">
        <v>214.43</v>
      </c>
      <c r="P827">
        <v>214.94800000000001</v>
      </c>
      <c r="Q827">
        <v>215.44200000000001</v>
      </c>
      <c r="R827">
        <v>215.80199999999999</v>
      </c>
      <c r="S827">
        <v>215.893</v>
      </c>
      <c r="T827">
        <v>216.18700000000001</v>
      </c>
      <c r="U827">
        <v>216.31399999999999</v>
      </c>
      <c r="V827">
        <v>216.42400000000001</v>
      </c>
      <c r="W827">
        <v>216.274</v>
      </c>
      <c r="X827">
        <v>216.08099999999999</v>
      </c>
      <c r="Y827">
        <v>216.07599999999999</v>
      </c>
      <c r="Z827">
        <v>216.02099999999999</v>
      </c>
      <c r="AA827">
        <v>215.928</v>
      </c>
      <c r="AB827">
        <v>215.964</v>
      </c>
      <c r="AC827">
        <v>215.899</v>
      </c>
      <c r="AD827">
        <v>215.864</v>
      </c>
      <c r="AE827">
        <v>215.81200000000001</v>
      </c>
      <c r="AF827">
        <v>215.77500000000001</v>
      </c>
      <c r="AG827">
        <v>215.77699999999999</v>
      </c>
      <c r="AH827">
        <v>215.773</v>
      </c>
      <c r="AI827">
        <v>215.83500000000001</v>
      </c>
      <c r="AJ827">
        <v>215.84200000000001</v>
      </c>
    </row>
    <row r="828" spans="3:36" x14ac:dyDescent="0.25">
      <c r="C828" t="s">
        <v>996</v>
      </c>
    </row>
    <row r="829" spans="3:36" x14ac:dyDescent="0.25">
      <c r="C829" t="s">
        <v>1048</v>
      </c>
    </row>
    <row r="830" spans="3:36" x14ac:dyDescent="0.25">
      <c r="C830" t="s">
        <v>1041</v>
      </c>
    </row>
    <row r="831" spans="3:36" x14ac:dyDescent="0.25">
      <c r="C831" t="s">
        <v>70</v>
      </c>
      <c r="E831">
        <v>2.12</v>
      </c>
      <c r="F831">
        <v>2.1320000000000001</v>
      </c>
      <c r="G831">
        <v>2.1469999999999998</v>
      </c>
      <c r="H831">
        <v>2.21</v>
      </c>
      <c r="I831">
        <v>2.2589999999999999</v>
      </c>
      <c r="J831">
        <v>2.3450000000000002</v>
      </c>
      <c r="K831">
        <v>2.36</v>
      </c>
      <c r="L831">
        <v>2.3820000000000001</v>
      </c>
      <c r="M831">
        <v>2.4159999999999999</v>
      </c>
      <c r="N831">
        <v>2.448</v>
      </c>
      <c r="O831">
        <v>2.4910000000000001</v>
      </c>
      <c r="P831">
        <v>2.5339999999999998</v>
      </c>
      <c r="Q831">
        <v>2.5760000000000001</v>
      </c>
      <c r="R831">
        <v>2.62</v>
      </c>
      <c r="S831">
        <v>2.6659999999999999</v>
      </c>
      <c r="T831">
        <v>2.714</v>
      </c>
      <c r="U831">
        <v>2.7639999999999998</v>
      </c>
      <c r="V831">
        <v>2.8180000000000001</v>
      </c>
      <c r="W831">
        <v>2.8690000000000002</v>
      </c>
      <c r="X831">
        <v>2.919</v>
      </c>
      <c r="Y831">
        <v>2.972</v>
      </c>
      <c r="Z831">
        <v>3.0249999999999999</v>
      </c>
      <c r="AA831">
        <v>3.0779999999999998</v>
      </c>
      <c r="AB831">
        <v>3.133</v>
      </c>
      <c r="AC831">
        <v>3.1869999999999998</v>
      </c>
      <c r="AD831">
        <v>3.242</v>
      </c>
      <c r="AE831">
        <v>3.298</v>
      </c>
      <c r="AF831">
        <v>3.3540000000000001</v>
      </c>
      <c r="AG831">
        <v>3.4119999999999999</v>
      </c>
      <c r="AH831">
        <v>3.47</v>
      </c>
      <c r="AI831">
        <v>3.53</v>
      </c>
      <c r="AJ831">
        <v>3.59</v>
      </c>
    </row>
    <row r="832" spans="3:36" x14ac:dyDescent="0.25">
      <c r="C832" t="s">
        <v>840</v>
      </c>
      <c r="E832">
        <v>23.849</v>
      </c>
      <c r="F832">
        <v>23.689</v>
      </c>
      <c r="G832">
        <v>25.327999999999999</v>
      </c>
      <c r="H832">
        <v>26.178000000000001</v>
      </c>
      <c r="I832">
        <v>25.73</v>
      </c>
      <c r="J832">
        <v>25.94</v>
      </c>
      <c r="K832">
        <v>26.347000000000001</v>
      </c>
      <c r="L832">
        <v>26.792000000000002</v>
      </c>
      <c r="M832">
        <v>27.353000000000002</v>
      </c>
      <c r="N832">
        <v>27.89</v>
      </c>
      <c r="O832">
        <v>28.536000000000001</v>
      </c>
      <c r="P832">
        <v>29.173999999999999</v>
      </c>
      <c r="Q832">
        <v>29.777999999999999</v>
      </c>
      <c r="R832">
        <v>30.385999999999999</v>
      </c>
      <c r="S832">
        <v>30.986000000000001</v>
      </c>
      <c r="T832">
        <v>31.58</v>
      </c>
      <c r="U832">
        <v>32.143999999999998</v>
      </c>
      <c r="V832">
        <v>32.725000000000001</v>
      </c>
      <c r="W832">
        <v>33.241</v>
      </c>
      <c r="X832">
        <v>33.729999999999997</v>
      </c>
      <c r="Y832">
        <v>34.261000000000003</v>
      </c>
      <c r="Z832">
        <v>34.771999999999998</v>
      </c>
      <c r="AA832">
        <v>35.276000000000003</v>
      </c>
      <c r="AB832">
        <v>35.798999999999999</v>
      </c>
      <c r="AC832">
        <v>36.308999999999997</v>
      </c>
      <c r="AD832">
        <v>36.816000000000003</v>
      </c>
      <c r="AE832">
        <v>37.317999999999998</v>
      </c>
      <c r="AF832">
        <v>37.823999999999998</v>
      </c>
      <c r="AG832">
        <v>38.329000000000001</v>
      </c>
      <c r="AH832">
        <v>38.829000000000001</v>
      </c>
      <c r="AI832">
        <v>39.340000000000003</v>
      </c>
      <c r="AJ832">
        <v>39.840000000000003</v>
      </c>
    </row>
    <row r="833" spans="3:36" x14ac:dyDescent="0.25">
      <c r="C833" t="s">
        <v>844</v>
      </c>
      <c r="E833">
        <v>37.22</v>
      </c>
      <c r="F833">
        <v>37.106000000000002</v>
      </c>
      <c r="G833">
        <v>37.771999999999998</v>
      </c>
      <c r="H833">
        <v>38.383000000000003</v>
      </c>
      <c r="I833">
        <v>39.088000000000001</v>
      </c>
      <c r="J833">
        <v>39.970999999999997</v>
      </c>
      <c r="K833">
        <v>40.414999999999999</v>
      </c>
      <c r="L833">
        <v>40.914000000000001</v>
      </c>
      <c r="M833">
        <v>41.597999999999999</v>
      </c>
      <c r="N833">
        <v>42.232999999999997</v>
      </c>
      <c r="O833">
        <v>43.040999999999997</v>
      </c>
      <c r="P833">
        <v>43.832999999999998</v>
      </c>
      <c r="Q833">
        <v>44.587000000000003</v>
      </c>
      <c r="R833">
        <v>45.371000000000002</v>
      </c>
      <c r="S833">
        <v>46.170999999999999</v>
      </c>
      <c r="T833">
        <v>46.997999999999998</v>
      </c>
      <c r="U833">
        <v>47.822000000000003</v>
      </c>
      <c r="V833">
        <v>48.718000000000004</v>
      </c>
      <c r="W833">
        <v>49.534999999999997</v>
      </c>
      <c r="X833">
        <v>50.317999999999998</v>
      </c>
      <c r="Y833">
        <v>51.180999999999997</v>
      </c>
      <c r="Z833">
        <v>52.017000000000003</v>
      </c>
      <c r="AA833">
        <v>52.847999999999999</v>
      </c>
      <c r="AB833">
        <v>53.72</v>
      </c>
      <c r="AC833">
        <v>54.58</v>
      </c>
      <c r="AD833">
        <v>55.451000000000001</v>
      </c>
      <c r="AE833">
        <v>56.326000000000001</v>
      </c>
      <c r="AF833">
        <v>57.222999999999999</v>
      </c>
      <c r="AG833">
        <v>58.128999999999998</v>
      </c>
      <c r="AH833">
        <v>59.043999999999997</v>
      </c>
      <c r="AI833">
        <v>59.991</v>
      </c>
      <c r="AJ833">
        <v>60.935000000000002</v>
      </c>
    </row>
    <row r="834" spans="3:36" x14ac:dyDescent="0.25">
      <c r="C834" t="s">
        <v>838</v>
      </c>
      <c r="E834">
        <v>63.189</v>
      </c>
      <c r="F834">
        <v>62.927</v>
      </c>
      <c r="G834">
        <v>65.247</v>
      </c>
      <c r="H834">
        <v>66.771000000000001</v>
      </c>
      <c r="I834">
        <v>67.078000000000003</v>
      </c>
      <c r="J834">
        <v>68.256</v>
      </c>
      <c r="K834">
        <v>69.122</v>
      </c>
      <c r="L834">
        <v>70.087999999999994</v>
      </c>
      <c r="M834">
        <v>71.367000000000004</v>
      </c>
      <c r="N834">
        <v>72.570999999999998</v>
      </c>
      <c r="O834">
        <v>74.067999999999998</v>
      </c>
      <c r="P834">
        <v>75.540999999999997</v>
      </c>
      <c r="Q834">
        <v>76.941000000000003</v>
      </c>
      <c r="R834">
        <v>78.376999999999995</v>
      </c>
      <c r="S834">
        <v>79.822999999999993</v>
      </c>
      <c r="T834">
        <v>81.292000000000002</v>
      </c>
      <c r="U834">
        <v>82.73</v>
      </c>
      <c r="V834">
        <v>84.260999999999996</v>
      </c>
      <c r="W834">
        <v>85.644999999999996</v>
      </c>
      <c r="X834">
        <v>86.966999999999999</v>
      </c>
      <c r="Y834">
        <v>88.414000000000001</v>
      </c>
      <c r="Z834">
        <v>89.813999999999993</v>
      </c>
      <c r="AA834">
        <v>91.201999999999998</v>
      </c>
      <c r="AB834">
        <v>92.652000000000001</v>
      </c>
      <c r="AC834">
        <v>94.076999999999998</v>
      </c>
      <c r="AD834">
        <v>95.51</v>
      </c>
      <c r="AE834">
        <v>96.941000000000003</v>
      </c>
      <c r="AF834">
        <v>98.400999999999996</v>
      </c>
      <c r="AG834">
        <v>99.869</v>
      </c>
      <c r="AH834">
        <v>101.343</v>
      </c>
      <c r="AI834">
        <v>102.861</v>
      </c>
      <c r="AJ834">
        <v>104.36499999999999</v>
      </c>
    </row>
    <row r="835" spans="3:36" x14ac:dyDescent="0.25">
      <c r="C835" t="s">
        <v>1042</v>
      </c>
    </row>
    <row r="836" spans="3:36" x14ac:dyDescent="0.25">
      <c r="C836" t="s">
        <v>70</v>
      </c>
      <c r="E836">
        <v>12.731</v>
      </c>
      <c r="F836">
        <v>12.801</v>
      </c>
      <c r="G836">
        <v>12.894</v>
      </c>
      <c r="H836">
        <v>13.282</v>
      </c>
      <c r="I836">
        <v>13.583</v>
      </c>
      <c r="J836">
        <v>14.122999999999999</v>
      </c>
      <c r="K836">
        <v>14.237</v>
      </c>
      <c r="L836">
        <v>14.378</v>
      </c>
      <c r="M836">
        <v>14.586</v>
      </c>
      <c r="N836">
        <v>14.781000000000001</v>
      </c>
      <c r="O836">
        <v>15.045</v>
      </c>
      <c r="P836">
        <v>15.314</v>
      </c>
      <c r="Q836">
        <v>15.571999999999999</v>
      </c>
      <c r="R836">
        <v>15.843999999999999</v>
      </c>
      <c r="S836">
        <v>16.128</v>
      </c>
      <c r="T836">
        <v>16.43</v>
      </c>
      <c r="U836">
        <v>16.738</v>
      </c>
      <c r="V836">
        <v>17.074999999999999</v>
      </c>
      <c r="W836">
        <v>17.393000000000001</v>
      </c>
      <c r="X836">
        <v>17.702000000000002</v>
      </c>
      <c r="Y836">
        <v>18.035</v>
      </c>
      <c r="Z836">
        <v>18.363</v>
      </c>
      <c r="AA836">
        <v>18.690000000000001</v>
      </c>
      <c r="AB836">
        <v>19.030999999999999</v>
      </c>
      <c r="AC836">
        <v>19.37</v>
      </c>
      <c r="AD836">
        <v>19.712</v>
      </c>
      <c r="AE836">
        <v>20.058</v>
      </c>
      <c r="AF836">
        <v>20.411999999999999</v>
      </c>
      <c r="AG836">
        <v>20.771000000000001</v>
      </c>
      <c r="AH836">
        <v>21.134</v>
      </c>
      <c r="AI836">
        <v>21.51</v>
      </c>
      <c r="AJ836">
        <v>21.887</v>
      </c>
    </row>
    <row r="837" spans="3:36" x14ac:dyDescent="0.25">
      <c r="C837" t="s">
        <v>1043</v>
      </c>
    </row>
    <row r="838" spans="3:36" x14ac:dyDescent="0.25">
      <c r="C838" t="s">
        <v>70</v>
      </c>
      <c r="E838">
        <v>14.757999999999999</v>
      </c>
      <c r="F838">
        <v>14.827999999999999</v>
      </c>
      <c r="G838">
        <v>14.891</v>
      </c>
      <c r="H838">
        <v>15.292</v>
      </c>
      <c r="I838">
        <v>15.596</v>
      </c>
      <c r="J838">
        <v>16.143999999999998</v>
      </c>
      <c r="K838">
        <v>16.225999999999999</v>
      </c>
      <c r="L838">
        <v>16.350999999999999</v>
      </c>
      <c r="M838">
        <v>16.553999999999998</v>
      </c>
      <c r="N838">
        <v>16.742999999999999</v>
      </c>
      <c r="O838">
        <v>17.004999999999999</v>
      </c>
      <c r="P838">
        <v>17.273</v>
      </c>
      <c r="Q838">
        <v>17.527999999999999</v>
      </c>
      <c r="R838">
        <v>17.797999999999998</v>
      </c>
      <c r="S838">
        <v>18.079000000000001</v>
      </c>
      <c r="T838">
        <v>18.38</v>
      </c>
      <c r="U838">
        <v>18.687000000000001</v>
      </c>
      <c r="V838">
        <v>19.024999999999999</v>
      </c>
      <c r="W838">
        <v>19.346</v>
      </c>
      <c r="X838">
        <v>19.658999999999999</v>
      </c>
      <c r="Y838">
        <v>19.995999999999999</v>
      </c>
      <c r="Z838">
        <v>20.329999999999998</v>
      </c>
      <c r="AA838">
        <v>20.663</v>
      </c>
      <c r="AB838">
        <v>21.01</v>
      </c>
      <c r="AC838">
        <v>21.355</v>
      </c>
      <c r="AD838">
        <v>21.704000000000001</v>
      </c>
      <c r="AE838">
        <v>22.055</v>
      </c>
      <c r="AF838">
        <v>22.417000000000002</v>
      </c>
      <c r="AG838">
        <v>22.783000000000001</v>
      </c>
      <c r="AH838">
        <v>23.152000000000001</v>
      </c>
      <c r="AI838">
        <v>23.535</v>
      </c>
      <c r="AJ838">
        <v>23.919</v>
      </c>
    </row>
    <row r="839" spans="3:36" x14ac:dyDescent="0.25">
      <c r="C839" t="s">
        <v>840</v>
      </c>
      <c r="E839">
        <v>1.075</v>
      </c>
      <c r="F839">
        <v>1.0660000000000001</v>
      </c>
      <c r="G839">
        <v>1.1220000000000001</v>
      </c>
      <c r="H839">
        <v>1.1419999999999999</v>
      </c>
      <c r="I839">
        <v>1.1200000000000001</v>
      </c>
      <c r="J839">
        <v>1.1259999999999999</v>
      </c>
      <c r="K839">
        <v>1.1419999999999999</v>
      </c>
      <c r="L839">
        <v>1.159</v>
      </c>
      <c r="M839">
        <v>1.181</v>
      </c>
      <c r="N839">
        <v>1.202</v>
      </c>
      <c r="O839">
        <v>1.228</v>
      </c>
      <c r="P839">
        <v>1.2529999999999999</v>
      </c>
      <c r="Q839">
        <v>1.2769999999999999</v>
      </c>
      <c r="R839">
        <v>1.3</v>
      </c>
      <c r="S839">
        <v>1.3220000000000001</v>
      </c>
      <c r="T839">
        <v>1.3420000000000001</v>
      </c>
      <c r="U839">
        <v>1.361</v>
      </c>
      <c r="V839">
        <v>1.381</v>
      </c>
      <c r="W839">
        <v>1.399</v>
      </c>
      <c r="X839">
        <v>1.415</v>
      </c>
      <c r="Y839">
        <v>1.4350000000000001</v>
      </c>
      <c r="Z839">
        <v>1.4530000000000001</v>
      </c>
      <c r="AA839">
        <v>1.4710000000000001</v>
      </c>
      <c r="AB839">
        <v>1.49</v>
      </c>
      <c r="AC839">
        <v>1.5069999999999999</v>
      </c>
      <c r="AD839">
        <v>1.5249999999999999</v>
      </c>
      <c r="AE839">
        <v>1.542</v>
      </c>
      <c r="AF839">
        <v>1.56</v>
      </c>
      <c r="AG839">
        <v>1.5780000000000001</v>
      </c>
      <c r="AH839">
        <v>1.5960000000000001</v>
      </c>
      <c r="AI839">
        <v>1.6140000000000001</v>
      </c>
      <c r="AJ839">
        <v>1.6319999999999999</v>
      </c>
    </row>
    <row r="840" spans="3:36" x14ac:dyDescent="0.25">
      <c r="C840" t="s">
        <v>842</v>
      </c>
      <c r="E840">
        <v>3.1E-2</v>
      </c>
      <c r="F840">
        <v>2.5000000000000001E-2</v>
      </c>
      <c r="G840">
        <v>2.1999999999999999E-2</v>
      </c>
      <c r="H840">
        <v>4.3999999999999997E-2</v>
      </c>
      <c r="I840">
        <v>4.1000000000000002E-2</v>
      </c>
      <c r="J840">
        <v>1.4999999999999999E-2</v>
      </c>
      <c r="K840">
        <v>3.4000000000000002E-2</v>
      </c>
      <c r="L840">
        <v>3.4000000000000002E-2</v>
      </c>
      <c r="M840">
        <v>3.5000000000000003E-2</v>
      </c>
      <c r="N840">
        <v>3.5000000000000003E-2</v>
      </c>
      <c r="O840">
        <v>3.5999999999999997E-2</v>
      </c>
      <c r="P840">
        <v>3.5999999999999997E-2</v>
      </c>
      <c r="Q840">
        <v>3.6999999999999998E-2</v>
      </c>
      <c r="R840">
        <v>3.6999999999999998E-2</v>
      </c>
      <c r="S840">
        <v>3.6999999999999998E-2</v>
      </c>
      <c r="T840">
        <v>3.7999999999999999E-2</v>
      </c>
      <c r="U840">
        <v>3.7999999999999999E-2</v>
      </c>
      <c r="V840">
        <v>3.9E-2</v>
      </c>
      <c r="W840">
        <v>3.9E-2</v>
      </c>
      <c r="X840">
        <v>0.04</v>
      </c>
      <c r="Y840">
        <v>0.04</v>
      </c>
      <c r="Z840">
        <v>4.1000000000000002E-2</v>
      </c>
      <c r="AA840">
        <v>4.1000000000000002E-2</v>
      </c>
      <c r="AB840">
        <v>4.2000000000000003E-2</v>
      </c>
      <c r="AC840">
        <v>4.2000000000000003E-2</v>
      </c>
      <c r="AD840">
        <v>4.2999999999999997E-2</v>
      </c>
      <c r="AE840">
        <v>4.2999999999999997E-2</v>
      </c>
      <c r="AF840">
        <v>4.3999999999999997E-2</v>
      </c>
      <c r="AG840">
        <v>4.3999999999999997E-2</v>
      </c>
      <c r="AH840">
        <v>4.4999999999999998E-2</v>
      </c>
      <c r="AI840">
        <v>4.5999999999999999E-2</v>
      </c>
      <c r="AJ840">
        <v>4.5999999999999999E-2</v>
      </c>
    </row>
    <row r="841" spans="3:36" x14ac:dyDescent="0.25">
      <c r="C841" t="s">
        <v>838</v>
      </c>
      <c r="E841">
        <v>15.864000000000001</v>
      </c>
      <c r="F841">
        <v>15.919</v>
      </c>
      <c r="G841">
        <v>16.036000000000001</v>
      </c>
      <c r="H841">
        <v>16.478000000000002</v>
      </c>
      <c r="I841">
        <v>16.757000000000001</v>
      </c>
      <c r="J841">
        <v>17.286000000000001</v>
      </c>
      <c r="K841">
        <v>17.402000000000001</v>
      </c>
      <c r="L841">
        <v>17.545000000000002</v>
      </c>
      <c r="M841">
        <v>17.77</v>
      </c>
      <c r="N841">
        <v>17.98</v>
      </c>
      <c r="O841">
        <v>18.268000000000001</v>
      </c>
      <c r="P841">
        <v>18.562000000000001</v>
      </c>
      <c r="Q841">
        <v>18.841999999999999</v>
      </c>
      <c r="R841">
        <v>19.135000000000002</v>
      </c>
      <c r="S841">
        <v>19.437999999999999</v>
      </c>
      <c r="T841">
        <v>19.760000000000002</v>
      </c>
      <c r="U841">
        <v>20.085999999999999</v>
      </c>
      <c r="V841">
        <v>20.445</v>
      </c>
      <c r="W841">
        <v>20.783999999999999</v>
      </c>
      <c r="X841">
        <v>21.114000000000001</v>
      </c>
      <c r="Y841">
        <v>21.471</v>
      </c>
      <c r="Z841">
        <v>21.824000000000002</v>
      </c>
      <c r="AA841">
        <v>22.175999999999998</v>
      </c>
      <c r="AB841">
        <v>22.542000000000002</v>
      </c>
      <c r="AC841">
        <v>22.905000000000001</v>
      </c>
      <c r="AD841">
        <v>23.271999999999998</v>
      </c>
      <c r="AE841">
        <v>23.640999999999998</v>
      </c>
      <c r="AF841">
        <v>24.021000000000001</v>
      </c>
      <c r="AG841">
        <v>24.405000000000001</v>
      </c>
      <c r="AH841">
        <v>24.792999999999999</v>
      </c>
      <c r="AI841">
        <v>25.195</v>
      </c>
      <c r="AJ841">
        <v>25.597000000000001</v>
      </c>
    </row>
    <row r="842" spans="3:36" x14ac:dyDescent="0.25">
      <c r="C842" t="s">
        <v>1044</v>
      </c>
    </row>
    <row r="843" spans="3:36" x14ac:dyDescent="0.25">
      <c r="C843" t="s">
        <v>70</v>
      </c>
      <c r="E843">
        <v>5.2999999999999999E-2</v>
      </c>
      <c r="F843">
        <v>5.3999999999999999E-2</v>
      </c>
      <c r="G843">
        <v>5.3999999999999999E-2</v>
      </c>
      <c r="H843">
        <v>5.6000000000000001E-2</v>
      </c>
      <c r="I843">
        <v>5.7000000000000002E-2</v>
      </c>
      <c r="J843">
        <v>5.8999999999999997E-2</v>
      </c>
      <c r="K843">
        <v>0.06</v>
      </c>
      <c r="L843">
        <v>0.06</v>
      </c>
      <c r="M843">
        <v>6.0999999999999999E-2</v>
      </c>
      <c r="N843">
        <v>6.2E-2</v>
      </c>
      <c r="O843">
        <v>6.3E-2</v>
      </c>
      <c r="P843">
        <v>6.4000000000000001E-2</v>
      </c>
      <c r="Q843">
        <v>6.5000000000000002E-2</v>
      </c>
      <c r="R843">
        <v>6.6000000000000003E-2</v>
      </c>
      <c r="S843">
        <v>6.7000000000000004E-2</v>
      </c>
      <c r="T843">
        <v>6.9000000000000006E-2</v>
      </c>
      <c r="U843">
        <v>7.0000000000000007E-2</v>
      </c>
      <c r="V843">
        <v>7.0999999999999994E-2</v>
      </c>
      <c r="W843">
        <v>7.2999999999999995E-2</v>
      </c>
      <c r="X843">
        <v>7.3999999999999996E-2</v>
      </c>
      <c r="Y843">
        <v>7.4999999999999997E-2</v>
      </c>
      <c r="Z843">
        <v>7.6999999999999999E-2</v>
      </c>
      <c r="AA843">
        <v>7.8E-2</v>
      </c>
      <c r="AB843">
        <v>0.08</v>
      </c>
      <c r="AC843">
        <v>8.1000000000000003E-2</v>
      </c>
      <c r="AD843">
        <v>8.2000000000000003E-2</v>
      </c>
      <c r="AE843">
        <v>8.4000000000000005E-2</v>
      </c>
      <c r="AF843">
        <v>8.5000000000000006E-2</v>
      </c>
      <c r="AG843">
        <v>8.6999999999999994E-2</v>
      </c>
      <c r="AH843">
        <v>8.7999999999999995E-2</v>
      </c>
      <c r="AI843">
        <v>0.09</v>
      </c>
      <c r="AJ843">
        <v>9.1999999999999998E-2</v>
      </c>
    </row>
    <row r="844" spans="3:36" x14ac:dyDescent="0.25">
      <c r="C844" t="s">
        <v>1045</v>
      </c>
    </row>
    <row r="845" spans="3:36" x14ac:dyDescent="0.25">
      <c r="C845" t="s">
        <v>70</v>
      </c>
      <c r="E845">
        <v>0.10199999999999999</v>
      </c>
      <c r="F845">
        <v>0.10199999999999999</v>
      </c>
      <c r="G845">
        <v>0.10100000000000001</v>
      </c>
      <c r="H845">
        <v>0.10299999999999999</v>
      </c>
      <c r="I845">
        <v>0.10299999999999999</v>
      </c>
      <c r="J845">
        <v>0.106</v>
      </c>
      <c r="K845">
        <v>0.105</v>
      </c>
      <c r="L845">
        <v>0.105</v>
      </c>
      <c r="M845">
        <v>0.105</v>
      </c>
      <c r="N845">
        <v>0.105</v>
      </c>
      <c r="O845">
        <v>0.105</v>
      </c>
      <c r="P845">
        <v>0.106</v>
      </c>
      <c r="Q845">
        <v>0.106</v>
      </c>
      <c r="R845">
        <v>0.106</v>
      </c>
      <c r="S845">
        <v>0.107</v>
      </c>
      <c r="T845">
        <v>0.108</v>
      </c>
      <c r="U845">
        <v>0.108</v>
      </c>
      <c r="V845">
        <v>0.109</v>
      </c>
      <c r="W845">
        <v>0.11</v>
      </c>
      <c r="X845">
        <v>0.11</v>
      </c>
      <c r="Y845">
        <v>0.111</v>
      </c>
      <c r="Z845">
        <v>0.112</v>
      </c>
      <c r="AA845">
        <v>0.113</v>
      </c>
      <c r="AB845">
        <v>0.114</v>
      </c>
      <c r="AC845">
        <v>0.114</v>
      </c>
      <c r="AD845">
        <v>0.115</v>
      </c>
      <c r="AE845">
        <v>0.11600000000000001</v>
      </c>
      <c r="AF845">
        <v>0.11700000000000001</v>
      </c>
      <c r="AG845">
        <v>0.11799999999999999</v>
      </c>
      <c r="AH845">
        <v>0.11899999999999999</v>
      </c>
      <c r="AI845">
        <v>0.12</v>
      </c>
      <c r="AJ845">
        <v>0.121</v>
      </c>
    </row>
    <row r="846" spans="3:36" x14ac:dyDescent="0.25">
      <c r="C846" t="s">
        <v>1046</v>
      </c>
    </row>
    <row r="847" spans="3:36" x14ac:dyDescent="0.25">
      <c r="C847" t="s">
        <v>843</v>
      </c>
      <c r="E847">
        <v>9.3260000000000005</v>
      </c>
      <c r="F847">
        <v>10.138999999999999</v>
      </c>
      <c r="G847">
        <v>7.4880000000000004</v>
      </c>
      <c r="H847">
        <v>7.19</v>
      </c>
      <c r="I847">
        <v>5.8630000000000004</v>
      </c>
      <c r="J847">
        <v>5.6879999999999997</v>
      </c>
      <c r="K847">
        <v>5.9850000000000003</v>
      </c>
      <c r="L847">
        <v>6.2930000000000001</v>
      </c>
      <c r="M847">
        <v>6.6289999999999996</v>
      </c>
      <c r="N847">
        <v>6.9550000000000001</v>
      </c>
      <c r="O847">
        <v>7.3029999999999999</v>
      </c>
      <c r="P847">
        <v>7.6390000000000002</v>
      </c>
      <c r="Q847">
        <v>7.952</v>
      </c>
      <c r="R847">
        <v>8.25</v>
      </c>
      <c r="S847">
        <v>8.5269999999999992</v>
      </c>
      <c r="T847">
        <v>8.7799999999999994</v>
      </c>
      <c r="U847">
        <v>8.9990000000000006</v>
      </c>
      <c r="V847">
        <v>9.1989999999999998</v>
      </c>
      <c r="W847">
        <v>9.3650000000000002</v>
      </c>
      <c r="X847">
        <v>9.5239999999999991</v>
      </c>
      <c r="Y847">
        <v>9.6959999999999997</v>
      </c>
      <c r="Z847">
        <v>9.8629999999999995</v>
      </c>
      <c r="AA847">
        <v>10.029</v>
      </c>
      <c r="AB847">
        <v>10.205</v>
      </c>
      <c r="AC847">
        <v>10.378</v>
      </c>
      <c r="AD847">
        <v>10.554</v>
      </c>
      <c r="AE847">
        <v>10.728999999999999</v>
      </c>
      <c r="AF847">
        <v>10.909000000000001</v>
      </c>
      <c r="AG847">
        <v>11.092000000000001</v>
      </c>
      <c r="AH847">
        <v>11.276</v>
      </c>
      <c r="AI847">
        <v>11.467000000000001</v>
      </c>
      <c r="AJ847">
        <v>11.657999999999999</v>
      </c>
    </row>
    <row r="848" spans="3:36" x14ac:dyDescent="0.25">
      <c r="C848" t="s">
        <v>1049</v>
      </c>
    </row>
    <row r="849" spans="3:36" x14ac:dyDescent="0.25">
      <c r="C849" t="s">
        <v>70</v>
      </c>
      <c r="E849">
        <v>29.765000000000001</v>
      </c>
      <c r="F849">
        <v>29.917000000000002</v>
      </c>
      <c r="G849">
        <v>30.088000000000001</v>
      </c>
      <c r="H849">
        <v>30.942</v>
      </c>
      <c r="I849">
        <v>31.599</v>
      </c>
      <c r="J849">
        <v>32.776000000000003</v>
      </c>
      <c r="K849">
        <v>32.988</v>
      </c>
      <c r="L849">
        <v>33.276000000000003</v>
      </c>
      <c r="M849">
        <v>33.722000000000001</v>
      </c>
      <c r="N849">
        <v>34.139000000000003</v>
      </c>
      <c r="O849">
        <v>34.709000000000003</v>
      </c>
      <c r="P849">
        <v>35.29</v>
      </c>
      <c r="Q849">
        <v>35.847000000000001</v>
      </c>
      <c r="R849">
        <v>36.435000000000002</v>
      </c>
      <c r="S849">
        <v>37.046999999999997</v>
      </c>
      <c r="T849">
        <v>37.701000000000001</v>
      </c>
      <c r="U849">
        <v>38.366</v>
      </c>
      <c r="V849">
        <v>39.098999999999997</v>
      </c>
      <c r="W849">
        <v>39.79</v>
      </c>
      <c r="X849">
        <v>40.463999999999999</v>
      </c>
      <c r="Y849">
        <v>41.19</v>
      </c>
      <c r="Z849">
        <v>41.906999999999996</v>
      </c>
      <c r="AA849">
        <v>42.622</v>
      </c>
      <c r="AB849">
        <v>43.368000000000002</v>
      </c>
      <c r="AC849">
        <v>44.106999999999999</v>
      </c>
      <c r="AD849">
        <v>44.856000000000002</v>
      </c>
      <c r="AE849">
        <v>45.610999999999997</v>
      </c>
      <c r="AF849">
        <v>46.384999999999998</v>
      </c>
      <c r="AG849">
        <v>47.170999999999999</v>
      </c>
      <c r="AH849">
        <v>47.963000000000001</v>
      </c>
      <c r="AI849">
        <v>48.784999999999997</v>
      </c>
      <c r="AJ849">
        <v>49.607999999999997</v>
      </c>
    </row>
    <row r="850" spans="3:36" x14ac:dyDescent="0.25">
      <c r="C850" t="s">
        <v>840</v>
      </c>
      <c r="E850">
        <v>24.923999999999999</v>
      </c>
      <c r="F850">
        <v>24.754999999999999</v>
      </c>
      <c r="G850">
        <v>26.45</v>
      </c>
      <c r="H850">
        <v>27.321000000000002</v>
      </c>
      <c r="I850">
        <v>26.850999999999999</v>
      </c>
      <c r="J850">
        <v>27.067</v>
      </c>
      <c r="K850">
        <v>27.489000000000001</v>
      </c>
      <c r="L850">
        <v>27.95</v>
      </c>
      <c r="M850">
        <v>28.535</v>
      </c>
      <c r="N850">
        <v>29.091999999999999</v>
      </c>
      <c r="O850">
        <v>29.763999999999999</v>
      </c>
      <c r="P850">
        <v>30.427</v>
      </c>
      <c r="Q850">
        <v>31.055</v>
      </c>
      <c r="R850">
        <v>31.686</v>
      </c>
      <c r="S850">
        <v>32.308</v>
      </c>
      <c r="T850">
        <v>32.921999999999997</v>
      </c>
      <c r="U850">
        <v>33.505000000000003</v>
      </c>
      <c r="V850">
        <v>34.106000000000002</v>
      </c>
      <c r="W850">
        <v>34.64</v>
      </c>
      <c r="X850">
        <v>35.146000000000001</v>
      </c>
      <c r="Y850">
        <v>35.695999999999998</v>
      </c>
      <c r="Z850">
        <v>36.225000000000001</v>
      </c>
      <c r="AA850">
        <v>36.747</v>
      </c>
      <c r="AB850">
        <v>37.289000000000001</v>
      </c>
      <c r="AC850">
        <v>37.816000000000003</v>
      </c>
      <c r="AD850">
        <v>38.341000000000001</v>
      </c>
      <c r="AE850">
        <v>38.86</v>
      </c>
      <c r="AF850">
        <v>39.384</v>
      </c>
      <c r="AG850">
        <v>39.905999999999999</v>
      </c>
      <c r="AH850">
        <v>40.424999999999997</v>
      </c>
      <c r="AI850">
        <v>40.954000000000001</v>
      </c>
      <c r="AJ850">
        <v>41.472000000000001</v>
      </c>
    </row>
    <row r="851" spans="3:36" x14ac:dyDescent="0.25">
      <c r="C851" t="s">
        <v>844</v>
      </c>
      <c r="E851">
        <v>37.22</v>
      </c>
      <c r="F851">
        <v>37.106000000000002</v>
      </c>
      <c r="G851">
        <v>37.771999999999998</v>
      </c>
      <c r="H851">
        <v>38.383000000000003</v>
      </c>
      <c r="I851">
        <v>39.088000000000001</v>
      </c>
      <c r="J851">
        <v>39.970999999999997</v>
      </c>
      <c r="K851">
        <v>40.414999999999999</v>
      </c>
      <c r="L851">
        <v>40.914000000000001</v>
      </c>
      <c r="M851">
        <v>41.597999999999999</v>
      </c>
      <c r="N851">
        <v>42.232999999999997</v>
      </c>
      <c r="O851">
        <v>43.040999999999997</v>
      </c>
      <c r="P851">
        <v>43.832999999999998</v>
      </c>
      <c r="Q851">
        <v>44.587000000000003</v>
      </c>
      <c r="R851">
        <v>45.371000000000002</v>
      </c>
      <c r="S851">
        <v>46.170999999999999</v>
      </c>
      <c r="T851">
        <v>46.997999999999998</v>
      </c>
      <c r="U851">
        <v>47.822000000000003</v>
      </c>
      <c r="V851">
        <v>48.718000000000004</v>
      </c>
      <c r="W851">
        <v>49.534999999999997</v>
      </c>
      <c r="X851">
        <v>50.317999999999998</v>
      </c>
      <c r="Y851">
        <v>51.180999999999997</v>
      </c>
      <c r="Z851">
        <v>52.017000000000003</v>
      </c>
      <c r="AA851">
        <v>52.847999999999999</v>
      </c>
      <c r="AB851">
        <v>53.72</v>
      </c>
      <c r="AC851">
        <v>54.58</v>
      </c>
      <c r="AD851">
        <v>55.451000000000001</v>
      </c>
      <c r="AE851">
        <v>56.326000000000001</v>
      </c>
      <c r="AF851">
        <v>57.222999999999999</v>
      </c>
      <c r="AG851">
        <v>58.128999999999998</v>
      </c>
      <c r="AH851">
        <v>59.043999999999997</v>
      </c>
      <c r="AI851">
        <v>59.991</v>
      </c>
      <c r="AJ851">
        <v>60.935000000000002</v>
      </c>
    </row>
    <row r="852" spans="3:36" x14ac:dyDescent="0.25">
      <c r="C852" t="s">
        <v>842</v>
      </c>
      <c r="E852">
        <v>3.1E-2</v>
      </c>
      <c r="F852">
        <v>2.5000000000000001E-2</v>
      </c>
      <c r="G852">
        <v>2.1999999999999999E-2</v>
      </c>
      <c r="H852">
        <v>4.3999999999999997E-2</v>
      </c>
      <c r="I852">
        <v>4.1000000000000002E-2</v>
      </c>
      <c r="J852">
        <v>1.4999999999999999E-2</v>
      </c>
      <c r="K852">
        <v>3.4000000000000002E-2</v>
      </c>
      <c r="L852">
        <v>3.4000000000000002E-2</v>
      </c>
      <c r="M852">
        <v>3.5000000000000003E-2</v>
      </c>
      <c r="N852">
        <v>3.5000000000000003E-2</v>
      </c>
      <c r="O852">
        <v>3.5999999999999997E-2</v>
      </c>
      <c r="P852">
        <v>3.5999999999999997E-2</v>
      </c>
      <c r="Q852">
        <v>3.6999999999999998E-2</v>
      </c>
      <c r="R852">
        <v>3.6999999999999998E-2</v>
      </c>
      <c r="S852">
        <v>3.6999999999999998E-2</v>
      </c>
      <c r="T852">
        <v>3.7999999999999999E-2</v>
      </c>
      <c r="U852">
        <v>3.7999999999999999E-2</v>
      </c>
      <c r="V852">
        <v>3.9E-2</v>
      </c>
      <c r="W852">
        <v>3.9E-2</v>
      </c>
      <c r="X852">
        <v>0.04</v>
      </c>
      <c r="Y852">
        <v>0.04</v>
      </c>
      <c r="Z852">
        <v>4.1000000000000002E-2</v>
      </c>
      <c r="AA852">
        <v>4.1000000000000002E-2</v>
      </c>
      <c r="AB852">
        <v>4.2000000000000003E-2</v>
      </c>
      <c r="AC852">
        <v>4.2000000000000003E-2</v>
      </c>
      <c r="AD852">
        <v>4.2999999999999997E-2</v>
      </c>
      <c r="AE852">
        <v>4.2999999999999997E-2</v>
      </c>
      <c r="AF852">
        <v>4.3999999999999997E-2</v>
      </c>
      <c r="AG852">
        <v>4.3999999999999997E-2</v>
      </c>
      <c r="AH852">
        <v>4.4999999999999998E-2</v>
      </c>
      <c r="AI852">
        <v>4.5999999999999999E-2</v>
      </c>
      <c r="AJ852">
        <v>4.5999999999999999E-2</v>
      </c>
    </row>
    <row r="853" spans="3:36" x14ac:dyDescent="0.25">
      <c r="C853" t="s">
        <v>843</v>
      </c>
      <c r="E853">
        <v>9.3260000000000005</v>
      </c>
      <c r="F853">
        <v>10.138999999999999</v>
      </c>
      <c r="G853">
        <v>7.4880000000000004</v>
      </c>
      <c r="H853">
        <v>7.19</v>
      </c>
      <c r="I853">
        <v>5.8630000000000004</v>
      </c>
      <c r="J853">
        <v>5.6879999999999997</v>
      </c>
      <c r="K853">
        <v>5.9850000000000003</v>
      </c>
      <c r="L853">
        <v>6.2930000000000001</v>
      </c>
      <c r="M853">
        <v>6.6289999999999996</v>
      </c>
      <c r="N853">
        <v>6.9550000000000001</v>
      </c>
      <c r="O853">
        <v>7.3029999999999999</v>
      </c>
      <c r="P853">
        <v>7.6390000000000002</v>
      </c>
      <c r="Q853">
        <v>7.952</v>
      </c>
      <c r="R853">
        <v>8.25</v>
      </c>
      <c r="S853">
        <v>8.5269999999999992</v>
      </c>
      <c r="T853">
        <v>8.7799999999999994</v>
      </c>
      <c r="U853">
        <v>8.9990000000000006</v>
      </c>
      <c r="V853">
        <v>9.1989999999999998</v>
      </c>
      <c r="W853">
        <v>9.3650000000000002</v>
      </c>
      <c r="X853">
        <v>9.5239999999999991</v>
      </c>
      <c r="Y853">
        <v>9.6959999999999997</v>
      </c>
      <c r="Z853">
        <v>9.8629999999999995</v>
      </c>
      <c r="AA853">
        <v>10.029</v>
      </c>
      <c r="AB853">
        <v>10.205</v>
      </c>
      <c r="AC853">
        <v>10.378</v>
      </c>
      <c r="AD853">
        <v>10.554</v>
      </c>
      <c r="AE853">
        <v>10.728999999999999</v>
      </c>
      <c r="AF853">
        <v>10.909000000000001</v>
      </c>
      <c r="AG853">
        <v>11.092000000000001</v>
      </c>
      <c r="AH853">
        <v>11.276</v>
      </c>
      <c r="AI853">
        <v>11.467000000000001</v>
      </c>
      <c r="AJ853">
        <v>11.657999999999999</v>
      </c>
    </row>
    <row r="854" spans="3:36" x14ac:dyDescent="0.25">
      <c r="C854" t="s">
        <v>838</v>
      </c>
      <c r="E854">
        <v>101.265</v>
      </c>
      <c r="F854">
        <v>101.943</v>
      </c>
      <c r="G854">
        <v>101.82</v>
      </c>
      <c r="H854">
        <v>103.879</v>
      </c>
      <c r="I854">
        <v>103.44199999999999</v>
      </c>
      <c r="J854">
        <v>105.517</v>
      </c>
      <c r="K854">
        <v>106.91</v>
      </c>
      <c r="L854">
        <v>108.468</v>
      </c>
      <c r="M854">
        <v>110.518</v>
      </c>
      <c r="N854">
        <v>112.45399999999999</v>
      </c>
      <c r="O854">
        <v>114.85299999999999</v>
      </c>
      <c r="P854">
        <v>117.226</v>
      </c>
      <c r="Q854">
        <v>119.477</v>
      </c>
      <c r="R854">
        <v>121.78</v>
      </c>
      <c r="S854">
        <v>124.089</v>
      </c>
      <c r="T854">
        <v>126.438</v>
      </c>
      <c r="U854">
        <v>128.73099999999999</v>
      </c>
      <c r="V854">
        <v>131.161</v>
      </c>
      <c r="W854">
        <v>133.37</v>
      </c>
      <c r="X854">
        <v>135.49199999999999</v>
      </c>
      <c r="Y854">
        <v>137.803</v>
      </c>
      <c r="Z854">
        <v>140.053</v>
      </c>
      <c r="AA854">
        <v>142.28800000000001</v>
      </c>
      <c r="AB854">
        <v>144.62299999999999</v>
      </c>
      <c r="AC854">
        <v>146.92500000000001</v>
      </c>
      <c r="AD854">
        <v>149.245</v>
      </c>
      <c r="AE854">
        <v>151.56899999999999</v>
      </c>
      <c r="AF854">
        <v>153.946</v>
      </c>
      <c r="AG854">
        <v>156.34299999999999</v>
      </c>
      <c r="AH854">
        <v>158.75299999999999</v>
      </c>
      <c r="AI854">
        <v>161.244</v>
      </c>
      <c r="AJ854">
        <v>163.72</v>
      </c>
    </row>
    <row r="855" spans="3:36" x14ac:dyDescent="0.25">
      <c r="C855" t="s">
        <v>996</v>
      </c>
    </row>
    <row r="856" spans="3:36" x14ac:dyDescent="0.25">
      <c r="C856" t="s">
        <v>1050</v>
      </c>
    </row>
    <row r="857" spans="3:36" x14ac:dyDescent="0.25">
      <c r="C857" t="s">
        <v>1041</v>
      </c>
    </row>
    <row r="858" spans="3:36" x14ac:dyDescent="0.25">
      <c r="C858" t="s">
        <v>70</v>
      </c>
      <c r="E858">
        <v>2.343</v>
      </c>
      <c r="F858">
        <v>2.448</v>
      </c>
      <c r="G858">
        <v>2.48</v>
      </c>
      <c r="H858">
        <v>2.6429999999999998</v>
      </c>
      <c r="I858">
        <v>2.6230000000000002</v>
      </c>
      <c r="J858">
        <v>2.6179999999999999</v>
      </c>
      <c r="K858">
        <v>2.6789999999999998</v>
      </c>
      <c r="L858">
        <v>2.7240000000000002</v>
      </c>
      <c r="M858">
        <v>2.7719999999999998</v>
      </c>
      <c r="N858">
        <v>2.831</v>
      </c>
      <c r="O858">
        <v>2.907</v>
      </c>
      <c r="P858">
        <v>2.9860000000000002</v>
      </c>
      <c r="Q858">
        <v>3.0619999999999998</v>
      </c>
      <c r="R858">
        <v>3.1379999999999999</v>
      </c>
      <c r="S858">
        <v>3.2130000000000001</v>
      </c>
      <c r="T858">
        <v>3.2949999999999999</v>
      </c>
      <c r="U858">
        <v>3.3759999999999999</v>
      </c>
      <c r="V858">
        <v>3.4590000000000001</v>
      </c>
      <c r="W858">
        <v>3.54</v>
      </c>
      <c r="X858">
        <v>3.62</v>
      </c>
      <c r="Y858">
        <v>3.7040000000000002</v>
      </c>
      <c r="Z858">
        <v>3.7869999999999999</v>
      </c>
      <c r="AA858">
        <v>3.8690000000000002</v>
      </c>
      <c r="AB858">
        <v>3.9489999999999998</v>
      </c>
      <c r="AC858">
        <v>4.0270000000000001</v>
      </c>
      <c r="AD858">
        <v>4.1029999999999998</v>
      </c>
      <c r="AE858">
        <v>4.1779999999999999</v>
      </c>
      <c r="AF858">
        <v>4.2539999999999996</v>
      </c>
      <c r="AG858">
        <v>4.3289999999999997</v>
      </c>
      <c r="AH858">
        <v>4.4020000000000001</v>
      </c>
      <c r="AI858">
        <v>4.4770000000000003</v>
      </c>
      <c r="AJ858">
        <v>4.5490000000000004</v>
      </c>
    </row>
    <row r="859" spans="3:36" x14ac:dyDescent="0.25">
      <c r="C859" t="s">
        <v>840</v>
      </c>
      <c r="E859">
        <v>26.434999999999999</v>
      </c>
      <c r="F859">
        <v>26.427</v>
      </c>
      <c r="G859">
        <v>27.228000000000002</v>
      </c>
      <c r="H859">
        <v>27.372</v>
      </c>
      <c r="I859">
        <v>26.062000000000001</v>
      </c>
      <c r="J859">
        <v>25.178000000000001</v>
      </c>
      <c r="K859">
        <v>25.494</v>
      </c>
      <c r="L859">
        <v>25.552</v>
      </c>
      <c r="M859">
        <v>25.609000000000002</v>
      </c>
      <c r="N859">
        <v>25.68</v>
      </c>
      <c r="O859">
        <v>25.789000000000001</v>
      </c>
      <c r="P859">
        <v>25.882999999999999</v>
      </c>
      <c r="Q859">
        <v>25.948</v>
      </c>
      <c r="R859">
        <v>25.981000000000002</v>
      </c>
      <c r="S859">
        <v>25.956</v>
      </c>
      <c r="T859">
        <v>25.914000000000001</v>
      </c>
      <c r="U859">
        <v>25.838000000000001</v>
      </c>
      <c r="V859">
        <v>25.754000000000001</v>
      </c>
      <c r="W859">
        <v>25.666</v>
      </c>
      <c r="X859">
        <v>25.585000000000001</v>
      </c>
      <c r="Y859">
        <v>25.53</v>
      </c>
      <c r="Z859">
        <v>25.478000000000002</v>
      </c>
      <c r="AA859">
        <v>25.413</v>
      </c>
      <c r="AB859">
        <v>25.341999999999999</v>
      </c>
      <c r="AC859">
        <v>25.253</v>
      </c>
      <c r="AD859">
        <v>25.158999999999999</v>
      </c>
      <c r="AE859">
        <v>25.062999999999999</v>
      </c>
      <c r="AF859">
        <v>24.963000000000001</v>
      </c>
      <c r="AG859">
        <v>24.87</v>
      </c>
      <c r="AH859">
        <v>24.776</v>
      </c>
      <c r="AI859">
        <v>24.683</v>
      </c>
      <c r="AJ859">
        <v>24.579000000000001</v>
      </c>
    </row>
    <row r="860" spans="3:36" x14ac:dyDescent="0.25">
      <c r="C860" t="s">
        <v>844</v>
      </c>
      <c r="E860">
        <v>72.900999999999996</v>
      </c>
      <c r="F860">
        <v>73.819000000000003</v>
      </c>
      <c r="G860">
        <v>74.02</v>
      </c>
      <c r="H860">
        <v>75.224999999999994</v>
      </c>
      <c r="I860">
        <v>74.150000000000006</v>
      </c>
      <c r="J860">
        <v>72.613</v>
      </c>
      <c r="K860">
        <v>73.588999999999999</v>
      </c>
      <c r="L860">
        <v>73.891000000000005</v>
      </c>
      <c r="M860">
        <v>74.221999999999994</v>
      </c>
      <c r="N860">
        <v>74.656000000000006</v>
      </c>
      <c r="O860">
        <v>75.322999999999993</v>
      </c>
      <c r="P860">
        <v>75.98</v>
      </c>
      <c r="Q860">
        <v>76.575999999999993</v>
      </c>
      <c r="R860">
        <v>77.17</v>
      </c>
      <c r="S860">
        <v>77.718000000000004</v>
      </c>
      <c r="T860">
        <v>78.373999999999995</v>
      </c>
      <c r="U860">
        <v>78.994</v>
      </c>
      <c r="V860">
        <v>79.635000000000005</v>
      </c>
      <c r="W860">
        <v>80.260999999999996</v>
      </c>
      <c r="X860">
        <v>80.873999999999995</v>
      </c>
      <c r="Y860">
        <v>81.555000000000007</v>
      </c>
      <c r="Z860">
        <v>82.245000000000005</v>
      </c>
      <c r="AA860">
        <v>82.915000000000006</v>
      </c>
      <c r="AB860">
        <v>83.572999999999993</v>
      </c>
      <c r="AC860">
        <v>84.191999999999993</v>
      </c>
      <c r="AD860">
        <v>84.816000000000003</v>
      </c>
      <c r="AE860">
        <v>85.423000000000002</v>
      </c>
      <c r="AF860">
        <v>86.04</v>
      </c>
      <c r="AG860">
        <v>86.667000000000002</v>
      </c>
      <c r="AH860">
        <v>87.272999999999996</v>
      </c>
      <c r="AI860">
        <v>87.906000000000006</v>
      </c>
      <c r="AJ860">
        <v>88.512</v>
      </c>
    </row>
    <row r="861" spans="3:36" x14ac:dyDescent="0.25">
      <c r="C861" t="s">
        <v>838</v>
      </c>
      <c r="E861">
        <v>101.678</v>
      </c>
      <c r="F861">
        <v>102.693</v>
      </c>
      <c r="G861">
        <v>103.72799999999999</v>
      </c>
      <c r="H861">
        <v>105.24</v>
      </c>
      <c r="I861">
        <v>102.83499999999999</v>
      </c>
      <c r="J861">
        <v>100.408</v>
      </c>
      <c r="K861">
        <v>101.762</v>
      </c>
      <c r="L861">
        <v>102.167</v>
      </c>
      <c r="M861">
        <v>102.604</v>
      </c>
      <c r="N861">
        <v>103.166</v>
      </c>
      <c r="O861">
        <v>104.01900000000001</v>
      </c>
      <c r="P861">
        <v>104.849</v>
      </c>
      <c r="Q861">
        <v>105.586</v>
      </c>
      <c r="R861">
        <v>106.289</v>
      </c>
      <c r="S861">
        <v>106.88800000000001</v>
      </c>
      <c r="T861">
        <v>107.583</v>
      </c>
      <c r="U861">
        <v>108.209</v>
      </c>
      <c r="V861">
        <v>108.84699999999999</v>
      </c>
      <c r="W861">
        <v>109.468</v>
      </c>
      <c r="X861">
        <v>110.08</v>
      </c>
      <c r="Y861">
        <v>110.789</v>
      </c>
      <c r="Z861">
        <v>111.51</v>
      </c>
      <c r="AA861">
        <v>112.196</v>
      </c>
      <c r="AB861">
        <v>112.86499999999999</v>
      </c>
      <c r="AC861">
        <v>113.471</v>
      </c>
      <c r="AD861">
        <v>114.078</v>
      </c>
      <c r="AE861">
        <v>114.664</v>
      </c>
      <c r="AF861">
        <v>115.25700000000001</v>
      </c>
      <c r="AG861">
        <v>115.866</v>
      </c>
      <c r="AH861">
        <v>116.45099999999999</v>
      </c>
      <c r="AI861">
        <v>117.065</v>
      </c>
      <c r="AJ861">
        <v>117.64100000000001</v>
      </c>
    </row>
    <row r="862" spans="3:36" x14ac:dyDescent="0.25">
      <c r="C862" t="s">
        <v>1042</v>
      </c>
    </row>
    <row r="863" spans="3:36" x14ac:dyDescent="0.25">
      <c r="C863" t="s">
        <v>70</v>
      </c>
      <c r="E863">
        <v>41.192</v>
      </c>
      <c r="F863">
        <v>41.534999999999997</v>
      </c>
      <c r="G863">
        <v>40.841000000000001</v>
      </c>
      <c r="H863">
        <v>41.374000000000002</v>
      </c>
      <c r="I863">
        <v>40.902000000000001</v>
      </c>
      <c r="J863">
        <v>40.674999999999997</v>
      </c>
      <c r="K863">
        <v>40.683</v>
      </c>
      <c r="L863">
        <v>40.381</v>
      </c>
      <c r="M863">
        <v>40.116</v>
      </c>
      <c r="N863">
        <v>39.902999999999999</v>
      </c>
      <c r="O863">
        <v>39.776000000000003</v>
      </c>
      <c r="P863">
        <v>39.661999999999999</v>
      </c>
      <c r="Q863">
        <v>39.539000000000001</v>
      </c>
      <c r="R863">
        <v>39.426000000000002</v>
      </c>
      <c r="S863">
        <v>39.31</v>
      </c>
      <c r="T863">
        <v>39.243000000000002</v>
      </c>
      <c r="U863">
        <v>39.191000000000003</v>
      </c>
      <c r="V863">
        <v>39.167000000000002</v>
      </c>
      <c r="W863">
        <v>39.154000000000003</v>
      </c>
      <c r="X863">
        <v>39.140999999999998</v>
      </c>
      <c r="Y863">
        <v>39.154000000000003</v>
      </c>
      <c r="Z863">
        <v>39.173999999999999</v>
      </c>
      <c r="AA863">
        <v>39.19</v>
      </c>
      <c r="AB863">
        <v>39.207999999999998</v>
      </c>
      <c r="AC863">
        <v>39.219000000000001</v>
      </c>
      <c r="AD863">
        <v>39.234000000000002</v>
      </c>
      <c r="AE863">
        <v>39.246000000000002</v>
      </c>
      <c r="AF863">
        <v>39.265000000000001</v>
      </c>
      <c r="AG863">
        <v>39.29</v>
      </c>
      <c r="AH863">
        <v>39.31</v>
      </c>
      <c r="AI863">
        <v>39.341000000000001</v>
      </c>
      <c r="AJ863">
        <v>39.366</v>
      </c>
    </row>
    <row r="864" spans="3:36" x14ac:dyDescent="0.25">
      <c r="C864" t="s">
        <v>1043</v>
      </c>
    </row>
    <row r="865" spans="3:36" x14ac:dyDescent="0.25">
      <c r="C865" t="s">
        <v>70</v>
      </c>
      <c r="E865">
        <v>33.261000000000003</v>
      </c>
      <c r="F865">
        <v>33.984999999999999</v>
      </c>
      <c r="G865">
        <v>33.720999999999997</v>
      </c>
      <c r="H865">
        <v>34.720999999999997</v>
      </c>
      <c r="I865">
        <v>34.372</v>
      </c>
      <c r="J865">
        <v>34.223999999999997</v>
      </c>
      <c r="K865">
        <v>34.576999999999998</v>
      </c>
      <c r="L865">
        <v>34.625</v>
      </c>
      <c r="M865">
        <v>34.697000000000003</v>
      </c>
      <c r="N865">
        <v>34.832999999999998</v>
      </c>
      <c r="O865">
        <v>35.097000000000001</v>
      </c>
      <c r="P865">
        <v>35.375999999999998</v>
      </c>
      <c r="Q865">
        <v>35.637999999999998</v>
      </c>
      <c r="R865">
        <v>35.908999999999999</v>
      </c>
      <c r="S865">
        <v>36.173999999999999</v>
      </c>
      <c r="T865">
        <v>36.500999999999998</v>
      </c>
      <c r="U865">
        <v>36.829000000000001</v>
      </c>
      <c r="V865">
        <v>37.182000000000002</v>
      </c>
      <c r="W865">
        <v>37.536000000000001</v>
      </c>
      <c r="X865">
        <v>37.884999999999998</v>
      </c>
      <c r="Y865">
        <v>38.265999999999998</v>
      </c>
      <c r="Z865">
        <v>38.652000000000001</v>
      </c>
      <c r="AA865">
        <v>39.027999999999999</v>
      </c>
      <c r="AB865">
        <v>39.399000000000001</v>
      </c>
      <c r="AC865">
        <v>39.752000000000002</v>
      </c>
      <c r="AD865">
        <v>40.106000000000002</v>
      </c>
      <c r="AE865">
        <v>40.453000000000003</v>
      </c>
      <c r="AF865">
        <v>40.805999999999997</v>
      </c>
      <c r="AG865">
        <v>41.164000000000001</v>
      </c>
      <c r="AH865">
        <v>41.511000000000003</v>
      </c>
      <c r="AI865">
        <v>41.872</v>
      </c>
      <c r="AJ865">
        <v>42.222000000000001</v>
      </c>
    </row>
    <row r="866" spans="3:36" x14ac:dyDescent="0.25">
      <c r="C866" t="s">
        <v>840</v>
      </c>
      <c r="E866">
        <v>2.1909999999999998</v>
      </c>
      <c r="F866">
        <v>2.2120000000000002</v>
      </c>
      <c r="G866">
        <v>2.3220000000000001</v>
      </c>
      <c r="H866">
        <v>2.3959999999999999</v>
      </c>
      <c r="I866">
        <v>2.2839999999999998</v>
      </c>
      <c r="J866">
        <v>2.21</v>
      </c>
      <c r="K866">
        <v>2.2530000000000001</v>
      </c>
      <c r="L866">
        <v>2.2759999999999998</v>
      </c>
      <c r="M866">
        <v>2.2999999999999998</v>
      </c>
      <c r="N866">
        <v>2.3279999999999998</v>
      </c>
      <c r="O866">
        <v>2.363</v>
      </c>
      <c r="P866">
        <v>2.3969999999999998</v>
      </c>
      <c r="Q866">
        <v>2.4289999999999998</v>
      </c>
      <c r="R866">
        <v>2.4590000000000001</v>
      </c>
      <c r="S866">
        <v>2.4849999999999999</v>
      </c>
      <c r="T866">
        <v>2.512</v>
      </c>
      <c r="U866">
        <v>2.5369999999999999</v>
      </c>
      <c r="V866">
        <v>2.56</v>
      </c>
      <c r="W866">
        <v>2.5819999999999999</v>
      </c>
      <c r="X866">
        <v>2.6040000000000001</v>
      </c>
      <c r="Y866">
        <v>2.6280000000000001</v>
      </c>
      <c r="Z866">
        <v>2.6520000000000001</v>
      </c>
      <c r="AA866">
        <v>2.6749999999999998</v>
      </c>
      <c r="AB866">
        <v>2.698</v>
      </c>
      <c r="AC866">
        <v>2.7189999999999999</v>
      </c>
      <c r="AD866">
        <v>2.74</v>
      </c>
      <c r="AE866">
        <v>2.76</v>
      </c>
      <c r="AF866">
        <v>2.78</v>
      </c>
      <c r="AG866">
        <v>2.8010000000000002</v>
      </c>
      <c r="AH866">
        <v>2.8210000000000002</v>
      </c>
      <c r="AI866">
        <v>2.8410000000000002</v>
      </c>
      <c r="AJ866">
        <v>2.8610000000000002</v>
      </c>
    </row>
    <row r="867" spans="3:36" x14ac:dyDescent="0.25">
      <c r="C867" t="s">
        <v>841</v>
      </c>
      <c r="E867">
        <v>3.4000000000000002E-2</v>
      </c>
      <c r="F867">
        <v>0.03</v>
      </c>
      <c r="G867">
        <v>3.4000000000000002E-2</v>
      </c>
      <c r="H867">
        <v>3.5999999999999997E-2</v>
      </c>
      <c r="I867">
        <v>3.5000000000000003E-2</v>
      </c>
      <c r="J867">
        <v>3.3000000000000002E-2</v>
      </c>
      <c r="K867">
        <v>3.4000000000000002E-2</v>
      </c>
      <c r="L867">
        <v>3.4000000000000002E-2</v>
      </c>
      <c r="M867">
        <v>3.4000000000000002E-2</v>
      </c>
      <c r="N867">
        <v>3.4000000000000002E-2</v>
      </c>
      <c r="O867">
        <v>3.5000000000000003E-2</v>
      </c>
      <c r="P867">
        <v>3.5000000000000003E-2</v>
      </c>
      <c r="Q867">
        <v>3.5000000000000003E-2</v>
      </c>
      <c r="R867">
        <v>3.5999999999999997E-2</v>
      </c>
      <c r="S867">
        <v>3.5999999999999997E-2</v>
      </c>
      <c r="T867">
        <v>3.5999999999999997E-2</v>
      </c>
      <c r="U867">
        <v>3.6999999999999998E-2</v>
      </c>
      <c r="V867">
        <v>3.6999999999999998E-2</v>
      </c>
      <c r="W867">
        <v>3.6999999999999998E-2</v>
      </c>
      <c r="X867">
        <v>3.6999999999999998E-2</v>
      </c>
      <c r="Y867">
        <v>3.7999999999999999E-2</v>
      </c>
      <c r="Z867">
        <v>3.7999999999999999E-2</v>
      </c>
      <c r="AA867">
        <v>3.7999999999999999E-2</v>
      </c>
      <c r="AB867">
        <v>3.7999999999999999E-2</v>
      </c>
      <c r="AC867">
        <v>3.9E-2</v>
      </c>
      <c r="AD867">
        <v>3.9E-2</v>
      </c>
      <c r="AE867">
        <v>3.9E-2</v>
      </c>
      <c r="AF867">
        <v>3.9E-2</v>
      </c>
      <c r="AG867">
        <v>3.9E-2</v>
      </c>
      <c r="AH867">
        <v>0.04</v>
      </c>
      <c r="AI867">
        <v>0.04</v>
      </c>
      <c r="AJ867">
        <v>0.04</v>
      </c>
    </row>
    <row r="868" spans="3:36" x14ac:dyDescent="0.25">
      <c r="C868" t="s">
        <v>842</v>
      </c>
      <c r="E868">
        <v>0.03</v>
      </c>
      <c r="F868">
        <v>2.5000000000000001E-2</v>
      </c>
      <c r="G868">
        <v>2.1000000000000001E-2</v>
      </c>
      <c r="H868">
        <v>4.1000000000000002E-2</v>
      </c>
      <c r="I868">
        <v>3.6999999999999998E-2</v>
      </c>
      <c r="J868">
        <v>1.2999999999999999E-2</v>
      </c>
      <c r="K868">
        <v>3.4000000000000002E-2</v>
      </c>
      <c r="L868">
        <v>3.4000000000000002E-2</v>
      </c>
      <c r="M868">
        <v>3.4000000000000002E-2</v>
      </c>
      <c r="N868">
        <v>3.4000000000000002E-2</v>
      </c>
      <c r="O868">
        <v>3.5000000000000003E-2</v>
      </c>
      <c r="P868">
        <v>3.5000000000000003E-2</v>
      </c>
      <c r="Q868">
        <v>3.5000000000000003E-2</v>
      </c>
      <c r="R868">
        <v>3.5000000000000003E-2</v>
      </c>
      <c r="S868">
        <v>3.5999999999999997E-2</v>
      </c>
      <c r="T868">
        <v>3.5999999999999997E-2</v>
      </c>
      <c r="U868">
        <v>3.5999999999999997E-2</v>
      </c>
      <c r="V868">
        <v>3.6999999999999998E-2</v>
      </c>
      <c r="W868">
        <v>3.6999999999999998E-2</v>
      </c>
      <c r="X868">
        <v>3.6999999999999998E-2</v>
      </c>
      <c r="Y868">
        <v>3.6999999999999998E-2</v>
      </c>
      <c r="Z868">
        <v>3.7999999999999999E-2</v>
      </c>
      <c r="AA868">
        <v>3.7999999999999999E-2</v>
      </c>
      <c r="AB868">
        <v>3.7999999999999999E-2</v>
      </c>
      <c r="AC868">
        <v>3.9E-2</v>
      </c>
      <c r="AD868">
        <v>3.9E-2</v>
      </c>
      <c r="AE868">
        <v>3.9E-2</v>
      </c>
      <c r="AF868">
        <v>3.9E-2</v>
      </c>
      <c r="AG868">
        <v>0.04</v>
      </c>
      <c r="AH868">
        <v>0.04</v>
      </c>
      <c r="AI868">
        <v>0.04</v>
      </c>
      <c r="AJ868">
        <v>0.04</v>
      </c>
    </row>
    <row r="869" spans="3:36" x14ac:dyDescent="0.25">
      <c r="C869" t="s">
        <v>838</v>
      </c>
      <c r="E869">
        <v>35.515000000000001</v>
      </c>
      <c r="F869">
        <v>36.252000000000002</v>
      </c>
      <c r="G869">
        <v>36.097999999999999</v>
      </c>
      <c r="H869">
        <v>37.194000000000003</v>
      </c>
      <c r="I869">
        <v>36.728000000000002</v>
      </c>
      <c r="J869">
        <v>36.481000000000002</v>
      </c>
      <c r="K869">
        <v>36.898000000000003</v>
      </c>
      <c r="L869">
        <v>36.969000000000001</v>
      </c>
      <c r="M869">
        <v>37.066000000000003</v>
      </c>
      <c r="N869">
        <v>37.229999999999997</v>
      </c>
      <c r="O869">
        <v>37.53</v>
      </c>
      <c r="P869">
        <v>37.843000000000004</v>
      </c>
      <c r="Q869">
        <v>38.137</v>
      </c>
      <c r="R869">
        <v>38.439</v>
      </c>
      <c r="S869">
        <v>38.729999999999997</v>
      </c>
      <c r="T869">
        <v>39.085999999999999</v>
      </c>
      <c r="U869">
        <v>39.439</v>
      </c>
      <c r="V869">
        <v>39.814999999999998</v>
      </c>
      <c r="W869">
        <v>40.192</v>
      </c>
      <c r="X869">
        <v>40.563000000000002</v>
      </c>
      <c r="Y869">
        <v>40.969000000000001</v>
      </c>
      <c r="Z869">
        <v>41.38</v>
      </c>
      <c r="AA869">
        <v>41.779000000000003</v>
      </c>
      <c r="AB869">
        <v>42.173999999999999</v>
      </c>
      <c r="AC869">
        <v>42.548000000000002</v>
      </c>
      <c r="AD869">
        <v>42.923000000000002</v>
      </c>
      <c r="AE869">
        <v>43.290999999999997</v>
      </c>
      <c r="AF869">
        <v>43.664999999999999</v>
      </c>
      <c r="AG869">
        <v>44.043999999999997</v>
      </c>
      <c r="AH869">
        <v>44.411999999999999</v>
      </c>
      <c r="AI869">
        <v>44.793999999999997</v>
      </c>
      <c r="AJ869">
        <v>45.164000000000001</v>
      </c>
    </row>
    <row r="870" spans="3:36" x14ac:dyDescent="0.25">
      <c r="C870" t="s">
        <v>1044</v>
      </c>
    </row>
    <row r="871" spans="3:36" x14ac:dyDescent="0.25">
      <c r="C871" t="s">
        <v>70</v>
      </c>
      <c r="E871">
        <v>5.2999999999999999E-2</v>
      </c>
      <c r="F871">
        <v>5.5E-2</v>
      </c>
      <c r="G871">
        <v>5.3999999999999999E-2</v>
      </c>
      <c r="H871">
        <v>5.6000000000000001E-2</v>
      </c>
      <c r="I871">
        <v>5.5E-2</v>
      </c>
      <c r="J871">
        <v>5.5E-2</v>
      </c>
      <c r="K871">
        <v>5.6000000000000001E-2</v>
      </c>
      <c r="L871">
        <v>5.6000000000000001E-2</v>
      </c>
      <c r="M871">
        <v>5.6000000000000001E-2</v>
      </c>
      <c r="N871">
        <v>5.6000000000000001E-2</v>
      </c>
      <c r="O871">
        <v>5.6000000000000001E-2</v>
      </c>
      <c r="P871">
        <v>5.7000000000000002E-2</v>
      </c>
      <c r="Q871">
        <v>5.7000000000000002E-2</v>
      </c>
      <c r="R871">
        <v>5.8000000000000003E-2</v>
      </c>
      <c r="S871">
        <v>5.8000000000000003E-2</v>
      </c>
      <c r="T871">
        <v>5.8999999999999997E-2</v>
      </c>
      <c r="U871">
        <v>5.8999999999999997E-2</v>
      </c>
      <c r="V871">
        <v>0.06</v>
      </c>
      <c r="W871">
        <v>0.06</v>
      </c>
      <c r="X871">
        <v>6.0999999999999999E-2</v>
      </c>
      <c r="Y871">
        <v>6.2E-2</v>
      </c>
      <c r="Z871">
        <v>6.2E-2</v>
      </c>
      <c r="AA871">
        <v>6.3E-2</v>
      </c>
      <c r="AB871">
        <v>6.3E-2</v>
      </c>
      <c r="AC871">
        <v>6.4000000000000001E-2</v>
      </c>
      <c r="AD871">
        <v>6.5000000000000002E-2</v>
      </c>
      <c r="AE871">
        <v>6.5000000000000002E-2</v>
      </c>
      <c r="AF871">
        <v>6.6000000000000003E-2</v>
      </c>
      <c r="AG871">
        <v>6.6000000000000003E-2</v>
      </c>
      <c r="AH871">
        <v>6.7000000000000004E-2</v>
      </c>
      <c r="AI871">
        <v>6.7000000000000004E-2</v>
      </c>
      <c r="AJ871">
        <v>6.8000000000000005E-2</v>
      </c>
    </row>
    <row r="872" spans="3:36" x14ac:dyDescent="0.25">
      <c r="C872" t="s">
        <v>1045</v>
      </c>
    </row>
    <row r="873" spans="3:36" x14ac:dyDescent="0.25">
      <c r="C873" t="s">
        <v>70</v>
      </c>
      <c r="E873">
        <v>1.0489999999999999</v>
      </c>
      <c r="F873">
        <v>1.0640000000000001</v>
      </c>
      <c r="G873">
        <v>1.05</v>
      </c>
      <c r="H873">
        <v>1.071</v>
      </c>
      <c r="I873">
        <v>1.0589999999999999</v>
      </c>
      <c r="J873">
        <v>1.0509999999999999</v>
      </c>
      <c r="K873">
        <v>1.0549999999999999</v>
      </c>
      <c r="L873">
        <v>1.0509999999999999</v>
      </c>
      <c r="M873">
        <v>1.0489999999999999</v>
      </c>
      <c r="N873">
        <v>1.048</v>
      </c>
      <c r="O873">
        <v>1.05</v>
      </c>
      <c r="P873">
        <v>1.0529999999999999</v>
      </c>
      <c r="Q873">
        <v>1.0549999999999999</v>
      </c>
      <c r="R873">
        <v>1.0569999999999999</v>
      </c>
      <c r="S873">
        <v>1.0589999999999999</v>
      </c>
      <c r="T873">
        <v>1.0620000000000001</v>
      </c>
      <c r="U873">
        <v>1.0660000000000001</v>
      </c>
      <c r="V873">
        <v>1.07</v>
      </c>
      <c r="W873">
        <v>1.0740000000000001</v>
      </c>
      <c r="X873">
        <v>1.079</v>
      </c>
      <c r="Y873">
        <v>1.0840000000000001</v>
      </c>
      <c r="Z873">
        <v>1.089</v>
      </c>
      <c r="AA873">
        <v>1.095</v>
      </c>
      <c r="AB873">
        <v>1.1000000000000001</v>
      </c>
      <c r="AC873">
        <v>1.105</v>
      </c>
      <c r="AD873">
        <v>1.109</v>
      </c>
      <c r="AE873">
        <v>1.1140000000000001</v>
      </c>
      <c r="AF873">
        <v>1.119</v>
      </c>
      <c r="AG873">
        <v>1.1240000000000001</v>
      </c>
      <c r="AH873">
        <v>1.129</v>
      </c>
      <c r="AI873">
        <v>1.1339999999999999</v>
      </c>
      <c r="AJ873">
        <v>1.139</v>
      </c>
    </row>
    <row r="874" spans="3:36" x14ac:dyDescent="0.25">
      <c r="C874" t="s">
        <v>840</v>
      </c>
      <c r="E874">
        <v>4.3380000000000001</v>
      </c>
      <c r="F874">
        <v>4.3659999999999997</v>
      </c>
      <c r="G874">
        <v>4.5469999999999997</v>
      </c>
      <c r="H874">
        <v>4.6500000000000004</v>
      </c>
      <c r="I874">
        <v>4.431</v>
      </c>
      <c r="J874">
        <v>4.2859999999999996</v>
      </c>
      <c r="K874">
        <v>4.3630000000000004</v>
      </c>
      <c r="L874">
        <v>4.4009999999999998</v>
      </c>
      <c r="M874">
        <v>4.4400000000000004</v>
      </c>
      <c r="N874">
        <v>4.4850000000000003</v>
      </c>
      <c r="O874">
        <v>4.5430000000000001</v>
      </c>
      <c r="P874">
        <v>4.5999999999999996</v>
      </c>
      <c r="Q874">
        <v>4.6509999999999998</v>
      </c>
      <c r="R874">
        <v>4.6970000000000001</v>
      </c>
      <c r="S874">
        <v>4.7350000000000003</v>
      </c>
      <c r="T874">
        <v>4.7720000000000002</v>
      </c>
      <c r="U874">
        <v>4.8040000000000003</v>
      </c>
      <c r="V874">
        <v>4.8339999999999996</v>
      </c>
      <c r="W874">
        <v>4.8620000000000001</v>
      </c>
      <c r="X874">
        <v>4.891</v>
      </c>
      <c r="Y874">
        <v>4.9240000000000004</v>
      </c>
      <c r="Z874">
        <v>4.9580000000000002</v>
      </c>
      <c r="AA874">
        <v>4.99</v>
      </c>
      <c r="AB874">
        <v>5.0209999999999999</v>
      </c>
      <c r="AC874">
        <v>5.048</v>
      </c>
      <c r="AD874">
        <v>5.0750000000000002</v>
      </c>
      <c r="AE874">
        <v>5.0999999999999996</v>
      </c>
      <c r="AF874">
        <v>5.1260000000000003</v>
      </c>
      <c r="AG874">
        <v>5.1529999999999996</v>
      </c>
      <c r="AH874">
        <v>5.1790000000000003</v>
      </c>
      <c r="AI874">
        <v>5.2060000000000004</v>
      </c>
      <c r="AJ874">
        <v>5.2309999999999999</v>
      </c>
    </row>
    <row r="875" spans="3:36" x14ac:dyDescent="0.25">
      <c r="C875" t="s">
        <v>842</v>
      </c>
      <c r="E875">
        <v>4.8000000000000001E-2</v>
      </c>
      <c r="F875">
        <v>4.1000000000000002E-2</v>
      </c>
      <c r="G875">
        <v>3.5000000000000003E-2</v>
      </c>
      <c r="H875">
        <v>6.9000000000000006E-2</v>
      </c>
      <c r="I875">
        <v>6.2E-2</v>
      </c>
      <c r="J875">
        <v>2.1999999999999999E-2</v>
      </c>
      <c r="K875">
        <v>0.05</v>
      </c>
      <c r="L875">
        <v>0.05</v>
      </c>
      <c r="M875">
        <v>0.05</v>
      </c>
      <c r="N875">
        <v>0.05</v>
      </c>
      <c r="O875">
        <v>5.0999999999999997E-2</v>
      </c>
      <c r="P875">
        <v>5.0999999999999997E-2</v>
      </c>
      <c r="Q875">
        <v>5.0999999999999997E-2</v>
      </c>
      <c r="R875">
        <v>5.1999999999999998E-2</v>
      </c>
      <c r="S875">
        <v>5.1999999999999998E-2</v>
      </c>
      <c r="T875">
        <v>5.1999999999999998E-2</v>
      </c>
      <c r="U875">
        <v>5.2999999999999999E-2</v>
      </c>
      <c r="V875">
        <v>5.2999999999999999E-2</v>
      </c>
      <c r="W875">
        <v>5.3999999999999999E-2</v>
      </c>
      <c r="X875">
        <v>5.3999999999999999E-2</v>
      </c>
      <c r="Y875">
        <v>5.3999999999999999E-2</v>
      </c>
      <c r="Z875">
        <v>5.5E-2</v>
      </c>
      <c r="AA875">
        <v>5.5E-2</v>
      </c>
      <c r="AB875">
        <v>5.6000000000000001E-2</v>
      </c>
      <c r="AC875">
        <v>5.6000000000000001E-2</v>
      </c>
      <c r="AD875">
        <v>5.6000000000000001E-2</v>
      </c>
      <c r="AE875">
        <v>5.7000000000000002E-2</v>
      </c>
      <c r="AF875">
        <v>5.7000000000000002E-2</v>
      </c>
      <c r="AG875">
        <v>5.7000000000000002E-2</v>
      </c>
      <c r="AH875">
        <v>5.8000000000000003E-2</v>
      </c>
      <c r="AI875">
        <v>5.8000000000000003E-2</v>
      </c>
      <c r="AJ875">
        <v>5.8999999999999997E-2</v>
      </c>
    </row>
    <row r="876" spans="3:36" x14ac:dyDescent="0.25">
      <c r="C876" t="s">
        <v>838</v>
      </c>
      <c r="E876">
        <v>5.4349999999999996</v>
      </c>
      <c r="F876">
        <v>5.4710000000000001</v>
      </c>
      <c r="G876">
        <v>5.633</v>
      </c>
      <c r="H876">
        <v>5.7889999999999997</v>
      </c>
      <c r="I876">
        <v>5.5519999999999996</v>
      </c>
      <c r="J876">
        <v>5.359</v>
      </c>
      <c r="K876">
        <v>5.468</v>
      </c>
      <c r="L876">
        <v>5.5019999999999998</v>
      </c>
      <c r="M876">
        <v>5.5389999999999997</v>
      </c>
      <c r="N876">
        <v>5.5839999999999996</v>
      </c>
      <c r="O876">
        <v>5.6440000000000001</v>
      </c>
      <c r="P876">
        <v>5.7039999999999997</v>
      </c>
      <c r="Q876">
        <v>5.7569999999999997</v>
      </c>
      <c r="R876">
        <v>5.806</v>
      </c>
      <c r="S876">
        <v>5.8460000000000001</v>
      </c>
      <c r="T876">
        <v>5.8869999999999996</v>
      </c>
      <c r="U876">
        <v>5.9219999999999997</v>
      </c>
      <c r="V876">
        <v>5.9569999999999999</v>
      </c>
      <c r="W876">
        <v>5.99</v>
      </c>
      <c r="X876">
        <v>6.0229999999999997</v>
      </c>
      <c r="Y876">
        <v>6.0629999999999997</v>
      </c>
      <c r="Z876">
        <v>6.1029999999999998</v>
      </c>
      <c r="AA876">
        <v>6.14</v>
      </c>
      <c r="AB876">
        <v>6.1760000000000002</v>
      </c>
      <c r="AC876">
        <v>6.2089999999999996</v>
      </c>
      <c r="AD876">
        <v>6.24</v>
      </c>
      <c r="AE876">
        <v>6.2709999999999999</v>
      </c>
      <c r="AF876">
        <v>6.3019999999999996</v>
      </c>
      <c r="AG876">
        <v>6.3339999999999996</v>
      </c>
      <c r="AH876">
        <v>6.3650000000000002</v>
      </c>
      <c r="AI876">
        <v>6.3979999999999997</v>
      </c>
      <c r="AJ876">
        <v>6.4279999999999999</v>
      </c>
    </row>
    <row r="877" spans="3:36" x14ac:dyDescent="0.25">
      <c r="C877" t="s">
        <v>1046</v>
      </c>
    </row>
    <row r="878" spans="3:36" x14ac:dyDescent="0.25">
      <c r="C878" t="s">
        <v>843</v>
      </c>
      <c r="E878">
        <v>17.786000000000001</v>
      </c>
      <c r="F878">
        <v>19.649999999999999</v>
      </c>
      <c r="G878">
        <v>14.307</v>
      </c>
      <c r="H878">
        <v>13.741</v>
      </c>
      <c r="I878">
        <v>10.846</v>
      </c>
      <c r="J878">
        <v>10.077999999999999</v>
      </c>
      <c r="K878">
        <v>10.635999999999999</v>
      </c>
      <c r="L878">
        <v>11.099</v>
      </c>
      <c r="M878">
        <v>11.558999999999999</v>
      </c>
      <c r="N878">
        <v>12.023999999999999</v>
      </c>
      <c r="O878">
        <v>12.509</v>
      </c>
      <c r="P878">
        <v>12.968</v>
      </c>
      <c r="Q878">
        <v>13.38</v>
      </c>
      <c r="R878">
        <v>13.754</v>
      </c>
      <c r="S878">
        <v>14.074999999999999</v>
      </c>
      <c r="T878">
        <v>14.367000000000001</v>
      </c>
      <c r="U878">
        <v>14.598000000000001</v>
      </c>
      <c r="V878">
        <v>14.773999999999999</v>
      </c>
      <c r="W878">
        <v>14.919</v>
      </c>
      <c r="X878">
        <v>15.058</v>
      </c>
      <c r="Y878">
        <v>15.209</v>
      </c>
      <c r="Z878">
        <v>15.359</v>
      </c>
      <c r="AA878">
        <v>15.504</v>
      </c>
      <c r="AB878">
        <v>15.653</v>
      </c>
      <c r="AC878">
        <v>15.794</v>
      </c>
      <c r="AD878">
        <v>15.935</v>
      </c>
      <c r="AE878">
        <v>16.073</v>
      </c>
      <c r="AF878">
        <v>16.213000000000001</v>
      </c>
      <c r="AG878">
        <v>16.355</v>
      </c>
      <c r="AH878">
        <v>16.494</v>
      </c>
      <c r="AI878">
        <v>16.638000000000002</v>
      </c>
      <c r="AJ878">
        <v>16.777000000000001</v>
      </c>
    </row>
    <row r="879" spans="3:36" x14ac:dyDescent="0.25">
      <c r="C879" t="s">
        <v>1051</v>
      </c>
    </row>
    <row r="880" spans="3:36" x14ac:dyDescent="0.25">
      <c r="C880" t="s">
        <v>70</v>
      </c>
      <c r="E880">
        <v>77.897000000000006</v>
      </c>
      <c r="F880">
        <v>79.085999999999999</v>
      </c>
      <c r="G880">
        <v>78.147000000000006</v>
      </c>
      <c r="H880">
        <v>79.864000000000004</v>
      </c>
      <c r="I880">
        <v>79.010999999999996</v>
      </c>
      <c r="J880">
        <v>78.622</v>
      </c>
      <c r="K880">
        <v>79.05</v>
      </c>
      <c r="L880">
        <v>78.835999999999999</v>
      </c>
      <c r="M880">
        <v>78.69</v>
      </c>
      <c r="N880">
        <v>78.671000000000006</v>
      </c>
      <c r="O880">
        <v>78.887</v>
      </c>
      <c r="P880">
        <v>79.134</v>
      </c>
      <c r="Q880">
        <v>79.350999999999999</v>
      </c>
      <c r="R880">
        <v>79.587999999999994</v>
      </c>
      <c r="S880">
        <v>79.813000000000002</v>
      </c>
      <c r="T880">
        <v>80.16</v>
      </c>
      <c r="U880">
        <v>80.52</v>
      </c>
      <c r="V880">
        <v>80.936999999999998</v>
      </c>
      <c r="W880">
        <v>81.364999999999995</v>
      </c>
      <c r="X880">
        <v>81.784999999999997</v>
      </c>
      <c r="Y880">
        <v>82.27</v>
      </c>
      <c r="Z880">
        <v>82.765000000000001</v>
      </c>
      <c r="AA880">
        <v>83.244</v>
      </c>
      <c r="AB880">
        <v>83.72</v>
      </c>
      <c r="AC880">
        <v>84.165999999999997</v>
      </c>
      <c r="AD880">
        <v>84.617000000000004</v>
      </c>
      <c r="AE880">
        <v>85.055999999999997</v>
      </c>
      <c r="AF880">
        <v>85.509</v>
      </c>
      <c r="AG880">
        <v>85.972999999999999</v>
      </c>
      <c r="AH880">
        <v>86.418999999999997</v>
      </c>
      <c r="AI880">
        <v>86.891000000000005</v>
      </c>
      <c r="AJ880">
        <v>87.344999999999999</v>
      </c>
    </row>
    <row r="881" spans="3:36" x14ac:dyDescent="0.25">
      <c r="C881" t="s">
        <v>840</v>
      </c>
      <c r="E881">
        <v>32.963999999999999</v>
      </c>
      <c r="F881">
        <v>33.005000000000003</v>
      </c>
      <c r="G881">
        <v>34.097000000000001</v>
      </c>
      <c r="H881">
        <v>34.417999999999999</v>
      </c>
      <c r="I881">
        <v>32.777999999999999</v>
      </c>
      <c r="J881">
        <v>31.673999999999999</v>
      </c>
      <c r="K881">
        <v>32.110999999999997</v>
      </c>
      <c r="L881">
        <v>32.228999999999999</v>
      </c>
      <c r="M881">
        <v>32.35</v>
      </c>
      <c r="N881">
        <v>32.493000000000002</v>
      </c>
      <c r="O881">
        <v>32.695</v>
      </c>
      <c r="P881">
        <v>32.881</v>
      </c>
      <c r="Q881">
        <v>33.027999999999999</v>
      </c>
      <c r="R881">
        <v>33.137</v>
      </c>
      <c r="S881">
        <v>33.176000000000002</v>
      </c>
      <c r="T881">
        <v>33.198999999999998</v>
      </c>
      <c r="U881">
        <v>33.179000000000002</v>
      </c>
      <c r="V881">
        <v>33.148000000000003</v>
      </c>
      <c r="W881">
        <v>33.110999999999997</v>
      </c>
      <c r="X881">
        <v>33.08</v>
      </c>
      <c r="Y881">
        <v>33.082999999999998</v>
      </c>
      <c r="Z881">
        <v>33.088000000000001</v>
      </c>
      <c r="AA881">
        <v>33.078000000000003</v>
      </c>
      <c r="AB881">
        <v>33.061</v>
      </c>
      <c r="AC881">
        <v>33.020000000000003</v>
      </c>
      <c r="AD881">
        <v>32.972999999999999</v>
      </c>
      <c r="AE881">
        <v>32.923000000000002</v>
      </c>
      <c r="AF881">
        <v>32.869999999999997</v>
      </c>
      <c r="AG881">
        <v>32.823999999999998</v>
      </c>
      <c r="AH881">
        <v>32.774999999999999</v>
      </c>
      <c r="AI881">
        <v>32.729999999999997</v>
      </c>
      <c r="AJ881">
        <v>32.670999999999999</v>
      </c>
    </row>
    <row r="882" spans="3:36" x14ac:dyDescent="0.25">
      <c r="C882" t="s">
        <v>844</v>
      </c>
      <c r="E882">
        <v>72.900999999999996</v>
      </c>
      <c r="F882">
        <v>73.819000000000003</v>
      </c>
      <c r="G882">
        <v>74.02</v>
      </c>
      <c r="H882">
        <v>75.224999999999994</v>
      </c>
      <c r="I882">
        <v>74.150000000000006</v>
      </c>
      <c r="J882">
        <v>72.613</v>
      </c>
      <c r="K882">
        <v>73.588999999999999</v>
      </c>
      <c r="L882">
        <v>73.891000000000005</v>
      </c>
      <c r="M882">
        <v>74.221999999999994</v>
      </c>
      <c r="N882">
        <v>74.656000000000006</v>
      </c>
      <c r="O882">
        <v>75.322999999999993</v>
      </c>
      <c r="P882">
        <v>75.98</v>
      </c>
      <c r="Q882">
        <v>76.575999999999993</v>
      </c>
      <c r="R882">
        <v>77.17</v>
      </c>
      <c r="S882">
        <v>77.718000000000004</v>
      </c>
      <c r="T882">
        <v>78.373999999999995</v>
      </c>
      <c r="U882">
        <v>78.994</v>
      </c>
      <c r="V882">
        <v>79.635000000000005</v>
      </c>
      <c r="W882">
        <v>80.260999999999996</v>
      </c>
      <c r="X882">
        <v>80.873999999999995</v>
      </c>
      <c r="Y882">
        <v>81.555000000000007</v>
      </c>
      <c r="Z882">
        <v>82.245000000000005</v>
      </c>
      <c r="AA882">
        <v>82.915000000000006</v>
      </c>
      <c r="AB882">
        <v>83.572999999999993</v>
      </c>
      <c r="AC882">
        <v>84.191999999999993</v>
      </c>
      <c r="AD882">
        <v>84.816000000000003</v>
      </c>
      <c r="AE882">
        <v>85.423000000000002</v>
      </c>
      <c r="AF882">
        <v>86.04</v>
      </c>
      <c r="AG882">
        <v>86.667000000000002</v>
      </c>
      <c r="AH882">
        <v>87.272999999999996</v>
      </c>
      <c r="AI882">
        <v>87.906000000000006</v>
      </c>
      <c r="AJ882">
        <v>88.512</v>
      </c>
    </row>
    <row r="883" spans="3:36" x14ac:dyDescent="0.25">
      <c r="C883" t="s">
        <v>841</v>
      </c>
      <c r="E883">
        <v>3.4000000000000002E-2</v>
      </c>
      <c r="F883">
        <v>0.03</v>
      </c>
      <c r="G883">
        <v>3.4000000000000002E-2</v>
      </c>
      <c r="H883">
        <v>3.5999999999999997E-2</v>
      </c>
      <c r="I883">
        <v>3.5000000000000003E-2</v>
      </c>
      <c r="J883">
        <v>3.3000000000000002E-2</v>
      </c>
      <c r="K883">
        <v>3.4000000000000002E-2</v>
      </c>
      <c r="L883">
        <v>3.4000000000000002E-2</v>
      </c>
      <c r="M883">
        <v>3.4000000000000002E-2</v>
      </c>
      <c r="N883">
        <v>3.4000000000000002E-2</v>
      </c>
      <c r="O883">
        <v>3.5000000000000003E-2</v>
      </c>
      <c r="P883">
        <v>3.5000000000000003E-2</v>
      </c>
      <c r="Q883">
        <v>3.5000000000000003E-2</v>
      </c>
      <c r="R883">
        <v>3.5999999999999997E-2</v>
      </c>
      <c r="S883">
        <v>3.5999999999999997E-2</v>
      </c>
      <c r="T883">
        <v>3.5999999999999997E-2</v>
      </c>
      <c r="U883">
        <v>3.6999999999999998E-2</v>
      </c>
      <c r="V883">
        <v>3.6999999999999998E-2</v>
      </c>
      <c r="W883">
        <v>3.6999999999999998E-2</v>
      </c>
      <c r="X883">
        <v>3.6999999999999998E-2</v>
      </c>
      <c r="Y883">
        <v>3.7999999999999999E-2</v>
      </c>
      <c r="Z883">
        <v>3.7999999999999999E-2</v>
      </c>
      <c r="AA883">
        <v>3.7999999999999999E-2</v>
      </c>
      <c r="AB883">
        <v>3.7999999999999999E-2</v>
      </c>
      <c r="AC883">
        <v>3.9E-2</v>
      </c>
      <c r="AD883">
        <v>3.9E-2</v>
      </c>
      <c r="AE883">
        <v>3.9E-2</v>
      </c>
      <c r="AF883">
        <v>3.9E-2</v>
      </c>
      <c r="AG883">
        <v>3.9E-2</v>
      </c>
      <c r="AH883">
        <v>0.04</v>
      </c>
      <c r="AI883">
        <v>0.04</v>
      </c>
      <c r="AJ883">
        <v>0.04</v>
      </c>
    </row>
    <row r="884" spans="3:36" x14ac:dyDescent="0.25">
      <c r="C884" t="s">
        <v>842</v>
      </c>
      <c r="E884">
        <v>7.8E-2</v>
      </c>
      <c r="F884">
        <v>6.5000000000000002E-2</v>
      </c>
      <c r="G884">
        <v>5.7000000000000002E-2</v>
      </c>
      <c r="H884">
        <v>0.11</v>
      </c>
      <c r="I884">
        <v>9.9000000000000005E-2</v>
      </c>
      <c r="J884">
        <v>3.5000000000000003E-2</v>
      </c>
      <c r="K884">
        <v>8.4000000000000005E-2</v>
      </c>
      <c r="L884">
        <v>8.4000000000000005E-2</v>
      </c>
      <c r="M884">
        <v>8.4000000000000005E-2</v>
      </c>
      <c r="N884">
        <v>8.4000000000000005E-2</v>
      </c>
      <c r="O884">
        <v>8.5000000000000006E-2</v>
      </c>
      <c r="P884">
        <v>8.5999999999999993E-2</v>
      </c>
      <c r="Q884">
        <v>8.5999999999999993E-2</v>
      </c>
      <c r="R884">
        <v>8.6999999999999994E-2</v>
      </c>
      <c r="S884">
        <v>8.7999999999999995E-2</v>
      </c>
      <c r="T884">
        <v>8.7999999999999995E-2</v>
      </c>
      <c r="U884">
        <v>8.8999999999999996E-2</v>
      </c>
      <c r="V884">
        <v>0.09</v>
      </c>
      <c r="W884">
        <v>0.09</v>
      </c>
      <c r="X884">
        <v>9.0999999999999998E-2</v>
      </c>
      <c r="Y884">
        <v>9.1999999999999998E-2</v>
      </c>
      <c r="Z884">
        <v>9.2999999999999999E-2</v>
      </c>
      <c r="AA884">
        <v>9.2999999999999999E-2</v>
      </c>
      <c r="AB884">
        <v>9.4E-2</v>
      </c>
      <c r="AC884">
        <v>9.5000000000000001E-2</v>
      </c>
      <c r="AD884">
        <v>9.5000000000000001E-2</v>
      </c>
      <c r="AE884">
        <v>9.6000000000000002E-2</v>
      </c>
      <c r="AF884">
        <v>9.6000000000000002E-2</v>
      </c>
      <c r="AG884">
        <v>9.7000000000000003E-2</v>
      </c>
      <c r="AH884">
        <v>9.8000000000000004E-2</v>
      </c>
      <c r="AI884">
        <v>9.8000000000000004E-2</v>
      </c>
      <c r="AJ884">
        <v>9.9000000000000005E-2</v>
      </c>
    </row>
    <row r="885" spans="3:36" x14ac:dyDescent="0.25">
      <c r="C885" t="s">
        <v>843</v>
      </c>
      <c r="E885">
        <v>17.786000000000001</v>
      </c>
      <c r="F885">
        <v>19.649999999999999</v>
      </c>
      <c r="G885">
        <v>14.307</v>
      </c>
      <c r="H885">
        <v>13.741</v>
      </c>
      <c r="I885">
        <v>10.846</v>
      </c>
      <c r="J885">
        <v>10.077999999999999</v>
      </c>
      <c r="K885">
        <v>10.635999999999999</v>
      </c>
      <c r="L885">
        <v>11.099</v>
      </c>
      <c r="M885">
        <v>11.558999999999999</v>
      </c>
      <c r="N885">
        <v>12.023999999999999</v>
      </c>
      <c r="O885">
        <v>12.509</v>
      </c>
      <c r="P885">
        <v>12.968</v>
      </c>
      <c r="Q885">
        <v>13.38</v>
      </c>
      <c r="R885">
        <v>13.754</v>
      </c>
      <c r="S885">
        <v>14.074999999999999</v>
      </c>
      <c r="T885">
        <v>14.367000000000001</v>
      </c>
      <c r="U885">
        <v>14.598000000000001</v>
      </c>
      <c r="V885">
        <v>14.773999999999999</v>
      </c>
      <c r="W885">
        <v>14.919</v>
      </c>
      <c r="X885">
        <v>15.058</v>
      </c>
      <c r="Y885">
        <v>15.209</v>
      </c>
      <c r="Z885">
        <v>15.359</v>
      </c>
      <c r="AA885">
        <v>15.504</v>
      </c>
      <c r="AB885">
        <v>15.653</v>
      </c>
      <c r="AC885">
        <v>15.794</v>
      </c>
      <c r="AD885">
        <v>15.935</v>
      </c>
      <c r="AE885">
        <v>16.073</v>
      </c>
      <c r="AF885">
        <v>16.213000000000001</v>
      </c>
      <c r="AG885">
        <v>16.355</v>
      </c>
      <c r="AH885">
        <v>16.494</v>
      </c>
      <c r="AI885">
        <v>16.638000000000002</v>
      </c>
      <c r="AJ885">
        <v>16.777000000000001</v>
      </c>
    </row>
    <row r="886" spans="3:36" x14ac:dyDescent="0.25">
      <c r="C886" t="s">
        <v>838</v>
      </c>
      <c r="E886">
        <v>201.661</v>
      </c>
      <c r="F886">
        <v>205.65600000000001</v>
      </c>
      <c r="G886">
        <v>200.661</v>
      </c>
      <c r="H886">
        <v>203.39400000000001</v>
      </c>
      <c r="I886">
        <v>196.91800000000001</v>
      </c>
      <c r="J886">
        <v>193.05500000000001</v>
      </c>
      <c r="K886">
        <v>195.50399999999999</v>
      </c>
      <c r="L886">
        <v>196.173</v>
      </c>
      <c r="M886">
        <v>196.93899999999999</v>
      </c>
      <c r="N886">
        <v>197.96199999999999</v>
      </c>
      <c r="O886">
        <v>199.53299999999999</v>
      </c>
      <c r="P886">
        <v>201.083</v>
      </c>
      <c r="Q886">
        <v>202.45699999999999</v>
      </c>
      <c r="R886">
        <v>203.77199999999999</v>
      </c>
      <c r="S886">
        <v>204.90600000000001</v>
      </c>
      <c r="T886">
        <v>206.22499999999999</v>
      </c>
      <c r="U886">
        <v>207.417</v>
      </c>
      <c r="V886">
        <v>208.62100000000001</v>
      </c>
      <c r="W886">
        <v>209.78399999999999</v>
      </c>
      <c r="X886">
        <v>210.92599999999999</v>
      </c>
      <c r="Y886">
        <v>212.24600000000001</v>
      </c>
      <c r="Z886">
        <v>213.58699999999999</v>
      </c>
      <c r="AA886">
        <v>214.87200000000001</v>
      </c>
      <c r="AB886">
        <v>216.13900000000001</v>
      </c>
      <c r="AC886">
        <v>217.30500000000001</v>
      </c>
      <c r="AD886">
        <v>218.47499999999999</v>
      </c>
      <c r="AE886">
        <v>219.61</v>
      </c>
      <c r="AF886">
        <v>220.767</v>
      </c>
      <c r="AG886">
        <v>221.95500000000001</v>
      </c>
      <c r="AH886">
        <v>223.09800000000001</v>
      </c>
      <c r="AI886">
        <v>224.303</v>
      </c>
      <c r="AJ886">
        <v>225.44499999999999</v>
      </c>
    </row>
    <row r="887" spans="3:36" x14ac:dyDescent="0.25">
      <c r="C887" t="s">
        <v>996</v>
      </c>
    </row>
    <row r="888" spans="3:36" x14ac:dyDescent="0.25">
      <c r="C888" t="s">
        <v>1052</v>
      </c>
    </row>
    <row r="889" spans="3:36" x14ac:dyDescent="0.25">
      <c r="C889" t="s">
        <v>1041</v>
      </c>
    </row>
    <row r="890" spans="3:36" x14ac:dyDescent="0.25">
      <c r="C890" t="s">
        <v>70</v>
      </c>
      <c r="E890">
        <v>5.2880000000000003</v>
      </c>
      <c r="F890">
        <v>5.3970000000000002</v>
      </c>
      <c r="G890">
        <v>5.3540000000000001</v>
      </c>
      <c r="H890">
        <v>5.3769999999999998</v>
      </c>
      <c r="I890">
        <v>5.4139999999999997</v>
      </c>
      <c r="J890">
        <v>5.53</v>
      </c>
      <c r="K890">
        <v>5.4829999999999997</v>
      </c>
      <c r="L890">
        <v>5.45</v>
      </c>
      <c r="M890">
        <v>5.4770000000000003</v>
      </c>
      <c r="N890">
        <v>5.4820000000000002</v>
      </c>
      <c r="O890">
        <v>5.4859999999999998</v>
      </c>
      <c r="P890">
        <v>5.492</v>
      </c>
      <c r="Q890">
        <v>5.4980000000000002</v>
      </c>
      <c r="R890">
        <v>5.51</v>
      </c>
      <c r="S890">
        <v>5.5179999999999998</v>
      </c>
      <c r="T890">
        <v>5.5209999999999999</v>
      </c>
      <c r="U890">
        <v>5.5170000000000003</v>
      </c>
      <c r="V890">
        <v>5.5430000000000001</v>
      </c>
      <c r="W890">
        <v>5.5609999999999999</v>
      </c>
      <c r="X890">
        <v>5.577</v>
      </c>
      <c r="Y890">
        <v>5.593</v>
      </c>
      <c r="Z890">
        <v>5.6079999999999997</v>
      </c>
      <c r="AA890">
        <v>5.6239999999999997</v>
      </c>
      <c r="AB890">
        <v>5.6429999999999998</v>
      </c>
      <c r="AC890">
        <v>5.6589999999999998</v>
      </c>
      <c r="AD890">
        <v>5.6740000000000004</v>
      </c>
      <c r="AE890">
        <v>5.6879999999999997</v>
      </c>
      <c r="AF890">
        <v>5.702</v>
      </c>
      <c r="AG890">
        <v>5.7160000000000002</v>
      </c>
      <c r="AH890">
        <v>5.7309999999999999</v>
      </c>
      <c r="AI890">
        <v>5.7460000000000004</v>
      </c>
      <c r="AJ890">
        <v>5.7610000000000001</v>
      </c>
    </row>
    <row r="891" spans="3:36" x14ac:dyDescent="0.25">
      <c r="C891" t="s">
        <v>840</v>
      </c>
      <c r="E891">
        <v>87.481999999999999</v>
      </c>
      <c r="F891">
        <v>88.382999999999996</v>
      </c>
      <c r="G891">
        <v>92.643000000000001</v>
      </c>
      <c r="H891">
        <v>92.21</v>
      </c>
      <c r="I891">
        <v>89.456000000000003</v>
      </c>
      <c r="J891">
        <v>88.876000000000005</v>
      </c>
      <c r="K891">
        <v>88.984999999999999</v>
      </c>
      <c r="L891">
        <v>89.234999999999999</v>
      </c>
      <c r="M891">
        <v>90.468000000000004</v>
      </c>
      <c r="N891">
        <v>91.293000000000006</v>
      </c>
      <c r="O891">
        <v>92.058999999999997</v>
      </c>
      <c r="P891">
        <v>92.793000000000006</v>
      </c>
      <c r="Q891">
        <v>93.486999999999995</v>
      </c>
      <c r="R891">
        <v>94.144000000000005</v>
      </c>
      <c r="S891">
        <v>94.575999999999993</v>
      </c>
      <c r="T891">
        <v>94.783000000000001</v>
      </c>
      <c r="U891">
        <v>94.736000000000004</v>
      </c>
      <c r="V891">
        <v>95.082999999999998</v>
      </c>
      <c r="W891">
        <v>95.259</v>
      </c>
      <c r="X891">
        <v>95.394999999999996</v>
      </c>
      <c r="Y891">
        <v>95.528999999999996</v>
      </c>
      <c r="Z891">
        <v>95.635000000000005</v>
      </c>
      <c r="AA891">
        <v>95.736000000000004</v>
      </c>
      <c r="AB891">
        <v>95.837999999999994</v>
      </c>
      <c r="AC891">
        <v>95.876000000000005</v>
      </c>
      <c r="AD891">
        <v>95.884</v>
      </c>
      <c r="AE891">
        <v>95.843999999999994</v>
      </c>
      <c r="AF891">
        <v>95.77</v>
      </c>
      <c r="AG891">
        <v>95.680999999999997</v>
      </c>
      <c r="AH891">
        <v>95.602000000000004</v>
      </c>
      <c r="AI891">
        <v>95.521000000000001</v>
      </c>
      <c r="AJ891">
        <v>95.396000000000001</v>
      </c>
    </row>
    <row r="892" spans="3:36" x14ac:dyDescent="0.25">
      <c r="C892" t="s">
        <v>3</v>
      </c>
      <c r="E892">
        <v>7.992</v>
      </c>
      <c r="F892">
        <v>7.976</v>
      </c>
      <c r="G892">
        <v>7.8419999999999996</v>
      </c>
      <c r="H892">
        <v>7.28</v>
      </c>
      <c r="I892">
        <v>7.4770000000000003</v>
      </c>
      <c r="J892">
        <v>5.7270000000000003</v>
      </c>
      <c r="K892">
        <v>5.8330000000000002</v>
      </c>
      <c r="L892">
        <v>5.9370000000000003</v>
      </c>
      <c r="M892">
        <v>6.0830000000000002</v>
      </c>
      <c r="N892">
        <v>6.202</v>
      </c>
      <c r="O892">
        <v>6.3090000000000002</v>
      </c>
      <c r="P892">
        <v>6.4029999999999996</v>
      </c>
      <c r="Q892">
        <v>6.4820000000000002</v>
      </c>
      <c r="R892">
        <v>6.5510000000000002</v>
      </c>
      <c r="S892">
        <v>6.5970000000000004</v>
      </c>
      <c r="T892">
        <v>6.6159999999999997</v>
      </c>
      <c r="U892">
        <v>6.6070000000000002</v>
      </c>
      <c r="V892">
        <v>6.6050000000000004</v>
      </c>
      <c r="W892">
        <v>6.5830000000000002</v>
      </c>
      <c r="X892">
        <v>6.5609999999999999</v>
      </c>
      <c r="Y892">
        <v>6.5389999999999997</v>
      </c>
      <c r="Z892">
        <v>6.5190000000000001</v>
      </c>
      <c r="AA892">
        <v>6.5019999999999998</v>
      </c>
      <c r="AB892">
        <v>6.4870000000000001</v>
      </c>
      <c r="AC892">
        <v>6.4710000000000001</v>
      </c>
      <c r="AD892">
        <v>6.4560000000000004</v>
      </c>
      <c r="AE892">
        <v>6.44</v>
      </c>
      <c r="AF892">
        <v>6.4240000000000004</v>
      </c>
      <c r="AG892">
        <v>6.4089999999999998</v>
      </c>
      <c r="AH892">
        <v>6.3959999999999999</v>
      </c>
      <c r="AI892">
        <v>6.3860000000000001</v>
      </c>
      <c r="AJ892">
        <v>6.375</v>
      </c>
    </row>
    <row r="893" spans="3:36" x14ac:dyDescent="0.25">
      <c r="C893" t="s">
        <v>842</v>
      </c>
      <c r="E893">
        <v>1.94</v>
      </c>
      <c r="F893">
        <v>1.619</v>
      </c>
      <c r="G893">
        <v>1.4139999999999999</v>
      </c>
      <c r="H893">
        <v>2.605</v>
      </c>
      <c r="I893">
        <v>2.3879999999999999</v>
      </c>
      <c r="J893">
        <v>0.877</v>
      </c>
      <c r="K893">
        <v>1.849</v>
      </c>
      <c r="L893">
        <v>1.845</v>
      </c>
      <c r="M893">
        <v>1.8620000000000001</v>
      </c>
      <c r="N893">
        <v>1.87</v>
      </c>
      <c r="O893">
        <v>1.8779999999999999</v>
      </c>
      <c r="P893">
        <v>1.887</v>
      </c>
      <c r="Q893">
        <v>1.897</v>
      </c>
      <c r="R893">
        <v>1.9079999999999999</v>
      </c>
      <c r="S893">
        <v>1.9159999999999999</v>
      </c>
      <c r="T893">
        <v>1.923</v>
      </c>
      <c r="U893">
        <v>1.9259999999999999</v>
      </c>
      <c r="V893">
        <v>1.9390000000000001</v>
      </c>
      <c r="W893">
        <v>1.948</v>
      </c>
      <c r="X893">
        <v>1.9570000000000001</v>
      </c>
      <c r="Y893">
        <v>1.9650000000000001</v>
      </c>
      <c r="Z893">
        <v>1.972</v>
      </c>
      <c r="AA893">
        <v>1.9810000000000001</v>
      </c>
      <c r="AB893">
        <v>1.99</v>
      </c>
      <c r="AC893">
        <v>1.998</v>
      </c>
      <c r="AD893">
        <v>2.0059999999999998</v>
      </c>
      <c r="AE893">
        <v>2.0139999999999998</v>
      </c>
      <c r="AF893">
        <v>2.0209999999999999</v>
      </c>
      <c r="AG893">
        <v>2.0289999999999999</v>
      </c>
      <c r="AH893">
        <v>2.0369999999999999</v>
      </c>
      <c r="AI893">
        <v>2.0449999999999999</v>
      </c>
      <c r="AJ893">
        <v>2.0529999999999999</v>
      </c>
    </row>
    <row r="894" spans="3:36" x14ac:dyDescent="0.25">
      <c r="C894" t="s">
        <v>844</v>
      </c>
      <c r="E894">
        <v>165.15799999999999</v>
      </c>
      <c r="F894">
        <v>167.749</v>
      </c>
      <c r="G894">
        <v>168.78100000000001</v>
      </c>
      <c r="H894">
        <v>167.422</v>
      </c>
      <c r="I894">
        <v>168.404</v>
      </c>
      <c r="J894">
        <v>169.83</v>
      </c>
      <c r="K894">
        <v>169.29599999999999</v>
      </c>
      <c r="L894">
        <v>169.08099999999999</v>
      </c>
      <c r="M894">
        <v>170.96600000000001</v>
      </c>
      <c r="N894">
        <v>171.98</v>
      </c>
      <c r="O894">
        <v>172.86799999999999</v>
      </c>
      <c r="P894">
        <v>173.697</v>
      </c>
      <c r="Q894">
        <v>174.52799999999999</v>
      </c>
      <c r="R894">
        <v>175.47900000000001</v>
      </c>
      <c r="S894">
        <v>176.20400000000001</v>
      </c>
      <c r="T894">
        <v>176.691</v>
      </c>
      <c r="U894">
        <v>176.84800000000001</v>
      </c>
      <c r="V894">
        <v>177.97300000000001</v>
      </c>
      <c r="W894">
        <v>178.78</v>
      </c>
      <c r="X894">
        <v>179.49799999999999</v>
      </c>
      <c r="Y894">
        <v>180.214</v>
      </c>
      <c r="Z894">
        <v>180.89500000000001</v>
      </c>
      <c r="AA894">
        <v>181.643</v>
      </c>
      <c r="AB894">
        <v>182.43100000000001</v>
      </c>
      <c r="AC894">
        <v>183.143</v>
      </c>
      <c r="AD894">
        <v>183.85599999999999</v>
      </c>
      <c r="AE894">
        <v>184.505</v>
      </c>
      <c r="AF894">
        <v>185.14699999999999</v>
      </c>
      <c r="AG894">
        <v>185.78</v>
      </c>
      <c r="AH894">
        <v>186.46</v>
      </c>
      <c r="AI894">
        <v>187.18100000000001</v>
      </c>
      <c r="AJ894">
        <v>187.845</v>
      </c>
    </row>
    <row r="895" spans="3:36" x14ac:dyDescent="0.25">
      <c r="C895" t="s">
        <v>838</v>
      </c>
      <c r="E895">
        <v>267.85899999999998</v>
      </c>
      <c r="F895">
        <v>271.125</v>
      </c>
      <c r="G895">
        <v>276.03500000000003</v>
      </c>
      <c r="H895">
        <v>274.89299999999997</v>
      </c>
      <c r="I895">
        <v>273.13799999999998</v>
      </c>
      <c r="J895">
        <v>270.83999999999997</v>
      </c>
      <c r="K895">
        <v>271.44600000000003</v>
      </c>
      <c r="L895">
        <v>271.54700000000003</v>
      </c>
      <c r="M895">
        <v>274.85599999999999</v>
      </c>
      <c r="N895">
        <v>276.82799999999997</v>
      </c>
      <c r="O895">
        <v>278.59899999999999</v>
      </c>
      <c r="P895">
        <v>280.27100000000002</v>
      </c>
      <c r="Q895">
        <v>281.892</v>
      </c>
      <c r="R895">
        <v>283.59199999999998</v>
      </c>
      <c r="S895">
        <v>284.81</v>
      </c>
      <c r="T895">
        <v>285.53300000000002</v>
      </c>
      <c r="U895">
        <v>285.63400000000001</v>
      </c>
      <c r="V895">
        <v>287.14100000000002</v>
      </c>
      <c r="W895">
        <v>288.13200000000001</v>
      </c>
      <c r="X895">
        <v>288.98599999999999</v>
      </c>
      <c r="Y895">
        <v>289.839</v>
      </c>
      <c r="Z895">
        <v>290.62900000000002</v>
      </c>
      <c r="AA895">
        <v>291.48599999999999</v>
      </c>
      <c r="AB895">
        <v>292.38900000000001</v>
      </c>
      <c r="AC895">
        <v>293.14800000000002</v>
      </c>
      <c r="AD895">
        <v>293.87599999999998</v>
      </c>
      <c r="AE895">
        <v>294.49099999999999</v>
      </c>
      <c r="AF895">
        <v>295.065</v>
      </c>
      <c r="AG895">
        <v>295.61500000000001</v>
      </c>
      <c r="AH895">
        <v>296.226</v>
      </c>
      <c r="AI895">
        <v>296.88</v>
      </c>
      <c r="AJ895">
        <v>297.43</v>
      </c>
    </row>
    <row r="896" spans="3:36" x14ac:dyDescent="0.25">
      <c r="C896" t="s">
        <v>1042</v>
      </c>
    </row>
    <row r="897" spans="3:36" x14ac:dyDescent="0.25">
      <c r="C897" t="s">
        <v>70</v>
      </c>
      <c r="E897">
        <v>27.571999999999999</v>
      </c>
      <c r="F897">
        <v>28.247</v>
      </c>
      <c r="G897">
        <v>28.117999999999999</v>
      </c>
      <c r="H897">
        <v>28.315000000000001</v>
      </c>
      <c r="I897">
        <v>28.591000000000001</v>
      </c>
      <c r="J897">
        <v>29.300999999999998</v>
      </c>
      <c r="K897">
        <v>29.114000000000001</v>
      </c>
      <c r="L897">
        <v>28.995999999999999</v>
      </c>
      <c r="M897">
        <v>29.245000000000001</v>
      </c>
      <c r="N897">
        <v>29.36</v>
      </c>
      <c r="O897">
        <v>29.47</v>
      </c>
      <c r="P897">
        <v>29.59</v>
      </c>
      <c r="Q897">
        <v>29.713999999999999</v>
      </c>
      <c r="R897">
        <v>29.867999999999999</v>
      </c>
      <c r="S897">
        <v>30</v>
      </c>
      <c r="T897">
        <v>30.103000000000002</v>
      </c>
      <c r="U897">
        <v>30.163</v>
      </c>
      <c r="V897">
        <v>30.401</v>
      </c>
      <c r="W897">
        <v>30.593</v>
      </c>
      <c r="X897">
        <v>30.765999999999998</v>
      </c>
      <c r="Y897">
        <v>30.937999999999999</v>
      </c>
      <c r="Z897">
        <v>31.103999999999999</v>
      </c>
      <c r="AA897">
        <v>31.28</v>
      </c>
      <c r="AB897">
        <v>31.465</v>
      </c>
      <c r="AC897">
        <v>31.637</v>
      </c>
      <c r="AD897">
        <v>31.803999999999998</v>
      </c>
      <c r="AE897">
        <v>31.96</v>
      </c>
      <c r="AF897">
        <v>32.116999999999997</v>
      </c>
      <c r="AG897">
        <v>32.271000000000001</v>
      </c>
      <c r="AH897">
        <v>32.430999999999997</v>
      </c>
      <c r="AI897">
        <v>32.598999999999997</v>
      </c>
      <c r="AJ897">
        <v>32.759</v>
      </c>
    </row>
    <row r="898" spans="3:36" x14ac:dyDescent="0.25">
      <c r="C898" t="s">
        <v>1043</v>
      </c>
    </row>
    <row r="899" spans="3:36" x14ac:dyDescent="0.25">
      <c r="C899" t="s">
        <v>70</v>
      </c>
      <c r="E899">
        <v>53.750999999999998</v>
      </c>
      <c r="F899">
        <v>54.465000000000003</v>
      </c>
      <c r="G899">
        <v>53.78</v>
      </c>
      <c r="H899">
        <v>53.872</v>
      </c>
      <c r="I899">
        <v>53.968000000000004</v>
      </c>
      <c r="J899">
        <v>54.63</v>
      </c>
      <c r="K899">
        <v>53.878999999999998</v>
      </c>
      <c r="L899">
        <v>53.368000000000002</v>
      </c>
      <c r="M899">
        <v>53.372999999999998</v>
      </c>
      <c r="N899">
        <v>53.22</v>
      </c>
      <c r="O899">
        <v>53.064999999999998</v>
      </c>
      <c r="P899">
        <v>52.924999999999997</v>
      </c>
      <c r="Q899">
        <v>52.786000000000001</v>
      </c>
      <c r="R899">
        <v>52.683999999999997</v>
      </c>
      <c r="S899">
        <v>52.543999999999997</v>
      </c>
      <c r="T899">
        <v>52.369</v>
      </c>
      <c r="U899">
        <v>52.155000000000001</v>
      </c>
      <c r="V899">
        <v>52.177999999999997</v>
      </c>
      <c r="W899">
        <v>52.158000000000001</v>
      </c>
      <c r="X899">
        <v>52.113</v>
      </c>
      <c r="Y899">
        <v>52.081000000000003</v>
      </c>
      <c r="Z899">
        <v>52.048000000000002</v>
      </c>
      <c r="AA899">
        <v>52.03</v>
      </c>
      <c r="AB899">
        <v>52.024000000000001</v>
      </c>
      <c r="AC899">
        <v>52.003999999999998</v>
      </c>
      <c r="AD899">
        <v>51.978999999999999</v>
      </c>
      <c r="AE899">
        <v>51.942</v>
      </c>
      <c r="AF899">
        <v>51.906999999999996</v>
      </c>
      <c r="AG899">
        <v>51.866999999999997</v>
      </c>
      <c r="AH899">
        <v>51.837000000000003</v>
      </c>
      <c r="AI899">
        <v>51.817</v>
      </c>
      <c r="AJ899">
        <v>51.784999999999997</v>
      </c>
    </row>
    <row r="900" spans="3:36" x14ac:dyDescent="0.25">
      <c r="C900" t="s">
        <v>840</v>
      </c>
      <c r="E900">
        <v>7.58</v>
      </c>
      <c r="F900">
        <v>7.6689999999999996</v>
      </c>
      <c r="G900">
        <v>8.109</v>
      </c>
      <c r="H900">
        <v>8.2129999999999992</v>
      </c>
      <c r="I900">
        <v>7.9859999999999998</v>
      </c>
      <c r="J900">
        <v>7.952</v>
      </c>
      <c r="K900">
        <v>7.9720000000000004</v>
      </c>
      <c r="L900">
        <v>8.0069999999999997</v>
      </c>
      <c r="M900">
        <v>8.141</v>
      </c>
      <c r="N900">
        <v>8.2349999999999994</v>
      </c>
      <c r="O900">
        <v>8.3230000000000004</v>
      </c>
      <c r="P900">
        <v>8.41</v>
      </c>
      <c r="Q900">
        <v>8.4930000000000003</v>
      </c>
      <c r="R900">
        <v>8.5779999999999994</v>
      </c>
      <c r="S900">
        <v>8.6479999999999997</v>
      </c>
      <c r="T900">
        <v>8.7010000000000005</v>
      </c>
      <c r="U900">
        <v>8.7319999999999993</v>
      </c>
      <c r="V900">
        <v>8.8049999999999997</v>
      </c>
      <c r="W900">
        <v>8.8580000000000005</v>
      </c>
      <c r="X900">
        <v>8.907</v>
      </c>
      <c r="Y900">
        <v>8.9550000000000001</v>
      </c>
      <c r="Z900">
        <v>9.0009999999999994</v>
      </c>
      <c r="AA900">
        <v>9.0500000000000007</v>
      </c>
      <c r="AB900">
        <v>9.1020000000000003</v>
      </c>
      <c r="AC900">
        <v>9.15</v>
      </c>
      <c r="AD900">
        <v>9.1969999999999992</v>
      </c>
      <c r="AE900">
        <v>9.2409999999999997</v>
      </c>
      <c r="AF900">
        <v>9.2850000000000001</v>
      </c>
      <c r="AG900">
        <v>9.3279999999999994</v>
      </c>
      <c r="AH900">
        <v>9.3729999999999993</v>
      </c>
      <c r="AI900">
        <v>9.4209999999999994</v>
      </c>
      <c r="AJ900">
        <v>9.4659999999999993</v>
      </c>
    </row>
    <row r="901" spans="3:36" x14ac:dyDescent="0.25">
      <c r="C901" t="s">
        <v>838</v>
      </c>
      <c r="E901">
        <v>61.331000000000003</v>
      </c>
      <c r="F901">
        <v>62.134</v>
      </c>
      <c r="G901">
        <v>61.889000000000003</v>
      </c>
      <c r="H901">
        <v>62.085999999999999</v>
      </c>
      <c r="I901">
        <v>61.954000000000001</v>
      </c>
      <c r="J901">
        <v>62.581000000000003</v>
      </c>
      <c r="K901">
        <v>61.850999999999999</v>
      </c>
      <c r="L901">
        <v>61.375999999999998</v>
      </c>
      <c r="M901">
        <v>61.514000000000003</v>
      </c>
      <c r="N901">
        <v>61.454999999999998</v>
      </c>
      <c r="O901">
        <v>61.389000000000003</v>
      </c>
      <c r="P901">
        <v>61.335000000000001</v>
      </c>
      <c r="Q901">
        <v>61.279000000000003</v>
      </c>
      <c r="R901">
        <v>61.262</v>
      </c>
      <c r="S901">
        <v>61.192</v>
      </c>
      <c r="T901">
        <v>61.069000000000003</v>
      </c>
      <c r="U901">
        <v>60.887</v>
      </c>
      <c r="V901">
        <v>60.981999999999999</v>
      </c>
      <c r="W901">
        <v>61.015999999999998</v>
      </c>
      <c r="X901">
        <v>61.021000000000001</v>
      </c>
      <c r="Y901">
        <v>61.036000000000001</v>
      </c>
      <c r="Z901">
        <v>61.048999999999999</v>
      </c>
      <c r="AA901">
        <v>61.08</v>
      </c>
      <c r="AB901">
        <v>61.125999999999998</v>
      </c>
      <c r="AC901">
        <v>61.154000000000003</v>
      </c>
      <c r="AD901">
        <v>61.177</v>
      </c>
      <c r="AE901">
        <v>61.183</v>
      </c>
      <c r="AF901">
        <v>61.192</v>
      </c>
      <c r="AG901">
        <v>61.195999999999998</v>
      </c>
      <c r="AH901">
        <v>61.21</v>
      </c>
      <c r="AI901">
        <v>61.237000000000002</v>
      </c>
      <c r="AJ901">
        <v>61.250999999999998</v>
      </c>
    </row>
    <row r="902" spans="3:36" x14ac:dyDescent="0.25">
      <c r="C902" t="s">
        <v>1044</v>
      </c>
    </row>
    <row r="903" spans="3:36" x14ac:dyDescent="0.25">
      <c r="C903" t="s">
        <v>70</v>
      </c>
      <c r="E903">
        <v>0.128</v>
      </c>
      <c r="F903">
        <v>0.13200000000000001</v>
      </c>
      <c r="G903">
        <v>0.129</v>
      </c>
      <c r="H903">
        <v>0.13</v>
      </c>
      <c r="I903">
        <v>0.13100000000000001</v>
      </c>
      <c r="J903">
        <v>0.13400000000000001</v>
      </c>
      <c r="K903">
        <v>0.13300000000000001</v>
      </c>
      <c r="L903">
        <v>0.13200000000000001</v>
      </c>
      <c r="M903">
        <v>0.13300000000000001</v>
      </c>
      <c r="N903">
        <v>0.13400000000000001</v>
      </c>
      <c r="O903">
        <v>0.13400000000000001</v>
      </c>
      <c r="P903">
        <v>0.13500000000000001</v>
      </c>
      <c r="Q903">
        <v>0.13500000000000001</v>
      </c>
      <c r="R903">
        <v>0.13600000000000001</v>
      </c>
      <c r="S903">
        <v>0.13600000000000001</v>
      </c>
      <c r="T903">
        <v>0.13700000000000001</v>
      </c>
      <c r="U903">
        <v>0.13700000000000001</v>
      </c>
      <c r="V903">
        <v>0.13800000000000001</v>
      </c>
      <c r="W903">
        <v>0.13800000000000001</v>
      </c>
      <c r="X903">
        <v>0.13900000000000001</v>
      </c>
      <c r="Y903">
        <v>0.14000000000000001</v>
      </c>
      <c r="Z903">
        <v>0.14099999999999999</v>
      </c>
      <c r="AA903">
        <v>0.14099999999999999</v>
      </c>
      <c r="AB903">
        <v>0.14199999999999999</v>
      </c>
      <c r="AC903">
        <v>0.14299999999999999</v>
      </c>
      <c r="AD903">
        <v>0.14399999999999999</v>
      </c>
      <c r="AE903">
        <v>0.14399999999999999</v>
      </c>
      <c r="AF903">
        <v>0.14499999999999999</v>
      </c>
      <c r="AG903">
        <v>0.14599999999999999</v>
      </c>
      <c r="AH903">
        <v>0.14599999999999999</v>
      </c>
      <c r="AI903">
        <v>0.14699999999999999</v>
      </c>
      <c r="AJ903">
        <v>0.14799999999999999</v>
      </c>
    </row>
    <row r="904" spans="3:36" x14ac:dyDescent="0.25">
      <c r="C904" t="s">
        <v>840</v>
      </c>
      <c r="E904">
        <v>9.4E-2</v>
      </c>
      <c r="F904">
        <v>8.8999999999999996E-2</v>
      </c>
      <c r="G904">
        <v>9.5000000000000001E-2</v>
      </c>
      <c r="H904">
        <v>9.5000000000000001E-2</v>
      </c>
      <c r="I904">
        <v>9.1999999999999998E-2</v>
      </c>
      <c r="J904">
        <v>9.1999999999999998E-2</v>
      </c>
      <c r="K904">
        <v>9.1999999999999998E-2</v>
      </c>
      <c r="L904">
        <v>9.2999999999999999E-2</v>
      </c>
      <c r="M904">
        <v>9.4E-2</v>
      </c>
      <c r="N904">
        <v>9.5000000000000001E-2</v>
      </c>
      <c r="O904">
        <v>9.6000000000000002E-2</v>
      </c>
      <c r="P904">
        <v>9.7000000000000003E-2</v>
      </c>
      <c r="Q904">
        <v>9.8000000000000004E-2</v>
      </c>
      <c r="R904">
        <v>9.8000000000000004E-2</v>
      </c>
      <c r="S904">
        <v>9.9000000000000005E-2</v>
      </c>
      <c r="T904">
        <v>9.9000000000000005E-2</v>
      </c>
      <c r="U904">
        <v>9.9000000000000005E-2</v>
      </c>
      <c r="V904">
        <v>0.1</v>
      </c>
      <c r="W904">
        <v>0.1</v>
      </c>
      <c r="X904">
        <v>0.10100000000000001</v>
      </c>
      <c r="Y904">
        <v>0.10100000000000001</v>
      </c>
      <c r="Z904">
        <v>0.10199999999999999</v>
      </c>
      <c r="AA904">
        <v>0.10199999999999999</v>
      </c>
      <c r="AB904">
        <v>0.10199999999999999</v>
      </c>
      <c r="AC904">
        <v>0.10299999999999999</v>
      </c>
      <c r="AD904">
        <v>0.10299999999999999</v>
      </c>
      <c r="AE904">
        <v>0.10299999999999999</v>
      </c>
      <c r="AF904">
        <v>0.104</v>
      </c>
      <c r="AG904">
        <v>0.104</v>
      </c>
      <c r="AH904">
        <v>0.104</v>
      </c>
      <c r="AI904">
        <v>0.105</v>
      </c>
      <c r="AJ904">
        <v>0.105</v>
      </c>
    </row>
    <row r="905" spans="3:36" x14ac:dyDescent="0.25">
      <c r="C905" t="s">
        <v>838</v>
      </c>
      <c r="E905">
        <v>0.222</v>
      </c>
      <c r="F905">
        <v>0.221</v>
      </c>
      <c r="G905">
        <v>0.224</v>
      </c>
      <c r="H905">
        <v>0.22500000000000001</v>
      </c>
      <c r="I905">
        <v>0.223</v>
      </c>
      <c r="J905">
        <v>0.22600000000000001</v>
      </c>
      <c r="K905">
        <v>0.22500000000000001</v>
      </c>
      <c r="L905">
        <v>0.22500000000000001</v>
      </c>
      <c r="M905">
        <v>0.22700000000000001</v>
      </c>
      <c r="N905">
        <v>0.22900000000000001</v>
      </c>
      <c r="O905">
        <v>0.23</v>
      </c>
      <c r="P905">
        <v>0.23200000000000001</v>
      </c>
      <c r="Q905">
        <v>0.23300000000000001</v>
      </c>
      <c r="R905">
        <v>0.23400000000000001</v>
      </c>
      <c r="S905">
        <v>0.23499999999999999</v>
      </c>
      <c r="T905">
        <v>0.23599999999999999</v>
      </c>
      <c r="U905">
        <v>0.23599999999999999</v>
      </c>
      <c r="V905">
        <v>0.23799999999999999</v>
      </c>
      <c r="W905">
        <v>0.23899999999999999</v>
      </c>
      <c r="X905">
        <v>0.24</v>
      </c>
      <c r="Y905">
        <v>0.24099999999999999</v>
      </c>
      <c r="Z905">
        <v>0.24199999999999999</v>
      </c>
      <c r="AA905">
        <v>0.24299999999999999</v>
      </c>
      <c r="AB905">
        <v>0.245</v>
      </c>
      <c r="AC905">
        <v>0.246</v>
      </c>
      <c r="AD905">
        <v>0.247</v>
      </c>
      <c r="AE905">
        <v>0.248</v>
      </c>
      <c r="AF905">
        <v>0.248</v>
      </c>
      <c r="AG905">
        <v>0.249</v>
      </c>
      <c r="AH905">
        <v>0.25</v>
      </c>
      <c r="AI905">
        <v>0.251</v>
      </c>
      <c r="AJ905">
        <v>0.252</v>
      </c>
    </row>
    <row r="906" spans="3:36" x14ac:dyDescent="0.25">
      <c r="C906" t="s">
        <v>1045</v>
      </c>
    </row>
    <row r="907" spans="3:36" x14ac:dyDescent="0.25">
      <c r="C907" t="s">
        <v>840</v>
      </c>
      <c r="E907">
        <v>6.4779999999999998</v>
      </c>
      <c r="F907">
        <v>6.524</v>
      </c>
      <c r="G907">
        <v>6.8650000000000002</v>
      </c>
      <c r="H907">
        <v>6.9269999999999996</v>
      </c>
      <c r="I907">
        <v>6.7140000000000004</v>
      </c>
      <c r="J907">
        <v>6.665</v>
      </c>
      <c r="K907">
        <v>6.67</v>
      </c>
      <c r="L907">
        <v>6.6859999999999999</v>
      </c>
      <c r="M907">
        <v>6.7709999999999999</v>
      </c>
      <c r="N907">
        <v>6.8280000000000003</v>
      </c>
      <c r="O907">
        <v>6.88</v>
      </c>
      <c r="P907">
        <v>6.93</v>
      </c>
      <c r="Q907">
        <v>6.9749999999999996</v>
      </c>
      <c r="R907">
        <v>7.02</v>
      </c>
      <c r="S907">
        <v>7.0529999999999999</v>
      </c>
      <c r="T907">
        <v>7.0720000000000001</v>
      </c>
      <c r="U907">
        <v>7.0759999999999996</v>
      </c>
      <c r="V907">
        <v>7.1079999999999997</v>
      </c>
      <c r="W907">
        <v>7.1280000000000001</v>
      </c>
      <c r="X907">
        <v>7.1440000000000001</v>
      </c>
      <c r="Y907">
        <v>7.16</v>
      </c>
      <c r="Z907">
        <v>7.1760000000000002</v>
      </c>
      <c r="AA907">
        <v>7.1929999999999996</v>
      </c>
      <c r="AB907">
        <v>7.2130000000000001</v>
      </c>
      <c r="AC907">
        <v>7.23</v>
      </c>
      <c r="AD907">
        <v>7.2469999999999999</v>
      </c>
      <c r="AE907">
        <v>7.2610000000000001</v>
      </c>
      <c r="AF907">
        <v>7.2759999999999998</v>
      </c>
      <c r="AG907">
        <v>7.2910000000000004</v>
      </c>
      <c r="AH907">
        <v>7.3079999999999998</v>
      </c>
      <c r="AI907">
        <v>7.3259999999999996</v>
      </c>
      <c r="AJ907">
        <v>7.343</v>
      </c>
    </row>
    <row r="908" spans="3:36" x14ac:dyDescent="0.25">
      <c r="C908" t="s">
        <v>1046</v>
      </c>
    </row>
    <row r="909" spans="3:36" x14ac:dyDescent="0.25">
      <c r="C909" t="s">
        <v>843</v>
      </c>
      <c r="E909">
        <v>34.454999999999998</v>
      </c>
      <c r="F909">
        <v>38.192</v>
      </c>
      <c r="G909">
        <v>27.901</v>
      </c>
      <c r="H909">
        <v>26.202999999999999</v>
      </c>
      <c r="I909">
        <v>21.106000000000002</v>
      </c>
      <c r="J909">
        <v>20.195</v>
      </c>
      <c r="K909">
        <v>20.952999999999999</v>
      </c>
      <c r="L909">
        <v>21.734000000000002</v>
      </c>
      <c r="M909">
        <v>22.773</v>
      </c>
      <c r="N909">
        <v>23.673999999999999</v>
      </c>
      <c r="O909">
        <v>24.523</v>
      </c>
      <c r="P909">
        <v>25.317</v>
      </c>
      <c r="Q909">
        <v>26.042999999999999</v>
      </c>
      <c r="R909">
        <v>26.706</v>
      </c>
      <c r="S909">
        <v>27.244</v>
      </c>
      <c r="T909">
        <v>27.648</v>
      </c>
      <c r="U909">
        <v>27.891999999999999</v>
      </c>
      <c r="V909">
        <v>28.178000000000001</v>
      </c>
      <c r="W909">
        <v>28.359000000000002</v>
      </c>
      <c r="X909">
        <v>28.52</v>
      </c>
      <c r="Y909">
        <v>28.675999999999998</v>
      </c>
      <c r="Z909">
        <v>28.826000000000001</v>
      </c>
      <c r="AA909">
        <v>28.986000000000001</v>
      </c>
      <c r="AB909">
        <v>29.157</v>
      </c>
      <c r="AC909">
        <v>29.314</v>
      </c>
      <c r="AD909">
        <v>29.468</v>
      </c>
      <c r="AE909">
        <v>29.61</v>
      </c>
      <c r="AF909">
        <v>29.751999999999999</v>
      </c>
      <c r="AG909">
        <v>29.893000000000001</v>
      </c>
      <c r="AH909">
        <v>30.039000000000001</v>
      </c>
      <c r="AI909">
        <v>30.193000000000001</v>
      </c>
      <c r="AJ909">
        <v>30.338999999999999</v>
      </c>
    </row>
    <row r="910" spans="3:36" x14ac:dyDescent="0.25">
      <c r="C910" t="s">
        <v>1053</v>
      </c>
    </row>
    <row r="911" spans="3:36" x14ac:dyDescent="0.25">
      <c r="C911" t="s">
        <v>70</v>
      </c>
      <c r="E911">
        <v>86.74</v>
      </c>
      <c r="F911">
        <v>88.241</v>
      </c>
      <c r="G911">
        <v>87.381</v>
      </c>
      <c r="H911">
        <v>87.692999999999998</v>
      </c>
      <c r="I911">
        <v>88.102999999999994</v>
      </c>
      <c r="J911">
        <v>89.594999999999999</v>
      </c>
      <c r="K911">
        <v>88.608000000000004</v>
      </c>
      <c r="L911">
        <v>87.945999999999998</v>
      </c>
      <c r="M911">
        <v>88.228999999999999</v>
      </c>
      <c r="N911">
        <v>88.194999999999993</v>
      </c>
      <c r="O911">
        <v>88.156000000000006</v>
      </c>
      <c r="P911">
        <v>88.141000000000005</v>
      </c>
      <c r="Q911">
        <v>88.132999999999996</v>
      </c>
      <c r="R911">
        <v>88.197000000000003</v>
      </c>
      <c r="S911">
        <v>88.198999999999998</v>
      </c>
      <c r="T911">
        <v>88.129000000000005</v>
      </c>
      <c r="U911">
        <v>87.971999999999994</v>
      </c>
      <c r="V911">
        <v>88.259</v>
      </c>
      <c r="W911">
        <v>88.45</v>
      </c>
      <c r="X911">
        <v>88.594999999999999</v>
      </c>
      <c r="Y911">
        <v>88.751000000000005</v>
      </c>
      <c r="Z911">
        <v>88.9</v>
      </c>
      <c r="AA911">
        <v>89.075999999999993</v>
      </c>
      <c r="AB911">
        <v>89.274000000000001</v>
      </c>
      <c r="AC911">
        <v>89.441999999999993</v>
      </c>
      <c r="AD911">
        <v>89.602000000000004</v>
      </c>
      <c r="AE911">
        <v>89.733999999999995</v>
      </c>
      <c r="AF911">
        <v>89.870999999999995</v>
      </c>
      <c r="AG911">
        <v>90</v>
      </c>
      <c r="AH911">
        <v>90.144999999999996</v>
      </c>
      <c r="AI911">
        <v>90.308999999999997</v>
      </c>
      <c r="AJ911">
        <v>90.453000000000003</v>
      </c>
    </row>
    <row r="912" spans="3:36" x14ac:dyDescent="0.25">
      <c r="C912" t="s">
        <v>840</v>
      </c>
      <c r="E912">
        <v>101.633</v>
      </c>
      <c r="F912">
        <v>102.66500000000001</v>
      </c>
      <c r="G912">
        <v>107.71299999999999</v>
      </c>
      <c r="H912">
        <v>107.44499999999999</v>
      </c>
      <c r="I912">
        <v>104.247</v>
      </c>
      <c r="J912">
        <v>103.58499999999999</v>
      </c>
      <c r="K912">
        <v>103.71899999999999</v>
      </c>
      <c r="L912">
        <v>104.021</v>
      </c>
      <c r="M912">
        <v>105.47499999999999</v>
      </c>
      <c r="N912">
        <v>106.45099999999999</v>
      </c>
      <c r="O912">
        <v>107.358</v>
      </c>
      <c r="P912">
        <v>108.229</v>
      </c>
      <c r="Q912">
        <v>109.053</v>
      </c>
      <c r="R912">
        <v>109.84</v>
      </c>
      <c r="S912">
        <v>110.375</v>
      </c>
      <c r="T912">
        <v>110.655</v>
      </c>
      <c r="U912">
        <v>110.643</v>
      </c>
      <c r="V912">
        <v>111.096</v>
      </c>
      <c r="W912">
        <v>111.346</v>
      </c>
      <c r="X912">
        <v>111.547</v>
      </c>
      <c r="Y912">
        <v>111.746</v>
      </c>
      <c r="Z912">
        <v>111.913</v>
      </c>
      <c r="AA912">
        <v>112.08199999999999</v>
      </c>
      <c r="AB912">
        <v>112.255</v>
      </c>
      <c r="AC912">
        <v>112.36</v>
      </c>
      <c r="AD912">
        <v>112.431</v>
      </c>
      <c r="AE912">
        <v>112.45</v>
      </c>
      <c r="AF912">
        <v>112.435</v>
      </c>
      <c r="AG912">
        <v>112.404</v>
      </c>
      <c r="AH912">
        <v>112.38800000000001</v>
      </c>
      <c r="AI912">
        <v>112.372</v>
      </c>
      <c r="AJ912">
        <v>112.31</v>
      </c>
    </row>
    <row r="913" spans="3:36" x14ac:dyDescent="0.25">
      <c r="C913" t="s">
        <v>3</v>
      </c>
      <c r="E913">
        <v>7.992</v>
      </c>
      <c r="F913">
        <v>7.976</v>
      </c>
      <c r="G913">
        <v>7.8419999999999996</v>
      </c>
      <c r="H913">
        <v>7.28</v>
      </c>
      <c r="I913">
        <v>7.4770000000000003</v>
      </c>
      <c r="J913">
        <v>5.7270000000000003</v>
      </c>
      <c r="K913">
        <v>5.8330000000000002</v>
      </c>
      <c r="L913">
        <v>5.9370000000000003</v>
      </c>
      <c r="M913">
        <v>6.0830000000000002</v>
      </c>
      <c r="N913">
        <v>6.202</v>
      </c>
      <c r="O913">
        <v>6.3090000000000002</v>
      </c>
      <c r="P913">
        <v>6.4029999999999996</v>
      </c>
      <c r="Q913">
        <v>6.4820000000000002</v>
      </c>
      <c r="R913">
        <v>6.5510000000000002</v>
      </c>
      <c r="S913">
        <v>6.5970000000000004</v>
      </c>
      <c r="T913">
        <v>6.6159999999999997</v>
      </c>
      <c r="U913">
        <v>6.6070000000000002</v>
      </c>
      <c r="V913">
        <v>6.6050000000000004</v>
      </c>
      <c r="W913">
        <v>6.5830000000000002</v>
      </c>
      <c r="X913">
        <v>6.5609999999999999</v>
      </c>
      <c r="Y913">
        <v>6.5389999999999997</v>
      </c>
      <c r="Z913">
        <v>6.5190000000000001</v>
      </c>
      <c r="AA913">
        <v>6.5019999999999998</v>
      </c>
      <c r="AB913">
        <v>6.4870000000000001</v>
      </c>
      <c r="AC913">
        <v>6.4710000000000001</v>
      </c>
      <c r="AD913">
        <v>6.4560000000000004</v>
      </c>
      <c r="AE913">
        <v>6.44</v>
      </c>
      <c r="AF913">
        <v>6.4240000000000004</v>
      </c>
      <c r="AG913">
        <v>6.4089999999999998</v>
      </c>
      <c r="AH913">
        <v>6.3959999999999999</v>
      </c>
      <c r="AI913">
        <v>6.3860000000000001</v>
      </c>
      <c r="AJ913">
        <v>6.375</v>
      </c>
    </row>
    <row r="914" spans="3:36" x14ac:dyDescent="0.25">
      <c r="C914" t="s">
        <v>842</v>
      </c>
      <c r="E914">
        <v>1.94</v>
      </c>
      <c r="F914">
        <v>1.619</v>
      </c>
      <c r="G914">
        <v>1.4139999999999999</v>
      </c>
      <c r="H914">
        <v>2.605</v>
      </c>
      <c r="I914">
        <v>2.3879999999999999</v>
      </c>
      <c r="J914">
        <v>0.877</v>
      </c>
      <c r="K914">
        <v>1.849</v>
      </c>
      <c r="L914">
        <v>1.845</v>
      </c>
      <c r="M914">
        <v>1.8620000000000001</v>
      </c>
      <c r="N914">
        <v>1.87</v>
      </c>
      <c r="O914">
        <v>1.8779999999999999</v>
      </c>
      <c r="P914">
        <v>1.887</v>
      </c>
      <c r="Q914">
        <v>1.897</v>
      </c>
      <c r="R914">
        <v>1.9079999999999999</v>
      </c>
      <c r="S914">
        <v>1.9159999999999999</v>
      </c>
      <c r="T914">
        <v>1.923</v>
      </c>
      <c r="U914">
        <v>1.9259999999999999</v>
      </c>
      <c r="V914">
        <v>1.9390000000000001</v>
      </c>
      <c r="W914">
        <v>1.948</v>
      </c>
      <c r="X914">
        <v>1.9570000000000001</v>
      </c>
      <c r="Y914">
        <v>1.9650000000000001</v>
      </c>
      <c r="Z914">
        <v>1.972</v>
      </c>
      <c r="AA914">
        <v>1.9810000000000001</v>
      </c>
      <c r="AB914">
        <v>1.99</v>
      </c>
      <c r="AC914">
        <v>1.998</v>
      </c>
      <c r="AD914">
        <v>2.0059999999999998</v>
      </c>
      <c r="AE914">
        <v>2.0139999999999998</v>
      </c>
      <c r="AF914">
        <v>2.0209999999999999</v>
      </c>
      <c r="AG914">
        <v>2.0289999999999999</v>
      </c>
      <c r="AH914">
        <v>2.0369999999999999</v>
      </c>
      <c r="AI914">
        <v>2.0449999999999999</v>
      </c>
      <c r="AJ914">
        <v>2.0529999999999999</v>
      </c>
    </row>
    <row r="915" spans="3:36" x14ac:dyDescent="0.25">
      <c r="C915" t="s">
        <v>844</v>
      </c>
      <c r="E915">
        <v>165.15799999999999</v>
      </c>
      <c r="F915">
        <v>167.749</v>
      </c>
      <c r="G915">
        <v>168.78100000000001</v>
      </c>
      <c r="H915">
        <v>167.422</v>
      </c>
      <c r="I915">
        <v>168.404</v>
      </c>
      <c r="J915">
        <v>169.83</v>
      </c>
      <c r="K915">
        <v>169.29599999999999</v>
      </c>
      <c r="L915">
        <v>169.08099999999999</v>
      </c>
      <c r="M915">
        <v>170.96600000000001</v>
      </c>
      <c r="N915">
        <v>171.98</v>
      </c>
      <c r="O915">
        <v>172.86799999999999</v>
      </c>
      <c r="P915">
        <v>173.697</v>
      </c>
      <c r="Q915">
        <v>174.52799999999999</v>
      </c>
      <c r="R915">
        <v>175.47900000000001</v>
      </c>
      <c r="S915">
        <v>176.20400000000001</v>
      </c>
      <c r="T915">
        <v>176.691</v>
      </c>
      <c r="U915">
        <v>176.84800000000001</v>
      </c>
      <c r="V915">
        <v>177.97300000000001</v>
      </c>
      <c r="W915">
        <v>178.78</v>
      </c>
      <c r="X915">
        <v>179.49799999999999</v>
      </c>
      <c r="Y915">
        <v>180.214</v>
      </c>
      <c r="Z915">
        <v>180.89500000000001</v>
      </c>
      <c r="AA915">
        <v>181.643</v>
      </c>
      <c r="AB915">
        <v>182.43100000000001</v>
      </c>
      <c r="AC915">
        <v>183.143</v>
      </c>
      <c r="AD915">
        <v>183.85599999999999</v>
      </c>
      <c r="AE915">
        <v>184.505</v>
      </c>
      <c r="AF915">
        <v>185.14699999999999</v>
      </c>
      <c r="AG915">
        <v>185.78</v>
      </c>
      <c r="AH915">
        <v>186.46</v>
      </c>
      <c r="AI915">
        <v>187.18100000000001</v>
      </c>
      <c r="AJ915">
        <v>187.845</v>
      </c>
    </row>
    <row r="916" spans="3:36" x14ac:dyDescent="0.25">
      <c r="C916" t="s">
        <v>843</v>
      </c>
      <c r="E916">
        <v>34.454999999999998</v>
      </c>
      <c r="F916">
        <v>38.192</v>
      </c>
      <c r="G916">
        <v>27.901</v>
      </c>
      <c r="H916">
        <v>26.202999999999999</v>
      </c>
      <c r="I916">
        <v>21.106000000000002</v>
      </c>
      <c r="J916">
        <v>20.195</v>
      </c>
      <c r="K916">
        <v>20.952999999999999</v>
      </c>
      <c r="L916">
        <v>21.734000000000002</v>
      </c>
      <c r="M916">
        <v>22.773</v>
      </c>
      <c r="N916">
        <v>23.673999999999999</v>
      </c>
      <c r="O916">
        <v>24.523</v>
      </c>
      <c r="P916">
        <v>25.317</v>
      </c>
      <c r="Q916">
        <v>26.042999999999999</v>
      </c>
      <c r="R916">
        <v>26.706</v>
      </c>
      <c r="S916">
        <v>27.244</v>
      </c>
      <c r="T916">
        <v>27.648</v>
      </c>
      <c r="U916">
        <v>27.891999999999999</v>
      </c>
      <c r="V916">
        <v>28.178000000000001</v>
      </c>
      <c r="W916">
        <v>28.359000000000002</v>
      </c>
      <c r="X916">
        <v>28.52</v>
      </c>
      <c r="Y916">
        <v>28.675999999999998</v>
      </c>
      <c r="Z916">
        <v>28.826000000000001</v>
      </c>
      <c r="AA916">
        <v>28.986000000000001</v>
      </c>
      <c r="AB916">
        <v>29.157</v>
      </c>
      <c r="AC916">
        <v>29.314</v>
      </c>
      <c r="AD916">
        <v>29.468</v>
      </c>
      <c r="AE916">
        <v>29.61</v>
      </c>
      <c r="AF916">
        <v>29.751999999999999</v>
      </c>
      <c r="AG916">
        <v>29.893000000000001</v>
      </c>
      <c r="AH916">
        <v>30.039000000000001</v>
      </c>
      <c r="AI916">
        <v>30.193000000000001</v>
      </c>
      <c r="AJ916">
        <v>30.338999999999999</v>
      </c>
    </row>
    <row r="917" spans="3:36" x14ac:dyDescent="0.25">
      <c r="C917" t="s">
        <v>838</v>
      </c>
      <c r="E917">
        <v>397.91699999999997</v>
      </c>
      <c r="F917">
        <v>406.44200000000001</v>
      </c>
      <c r="G917">
        <v>401.03100000000001</v>
      </c>
      <c r="H917">
        <v>398.64800000000002</v>
      </c>
      <c r="I917">
        <v>391.726</v>
      </c>
      <c r="J917">
        <v>389.80799999999999</v>
      </c>
      <c r="K917">
        <v>390.25799999999998</v>
      </c>
      <c r="L917">
        <v>390.56400000000002</v>
      </c>
      <c r="M917">
        <v>395.387</v>
      </c>
      <c r="N917">
        <v>398.37299999999999</v>
      </c>
      <c r="O917">
        <v>401.09100000000001</v>
      </c>
      <c r="P917">
        <v>403.67399999999998</v>
      </c>
      <c r="Q917">
        <v>406.13600000000002</v>
      </c>
      <c r="R917">
        <v>408.68200000000002</v>
      </c>
      <c r="S917">
        <v>410.53500000000003</v>
      </c>
      <c r="T917">
        <v>411.66199999999998</v>
      </c>
      <c r="U917">
        <v>411.88799999999998</v>
      </c>
      <c r="V917">
        <v>414.04899999999998</v>
      </c>
      <c r="W917">
        <v>415.46600000000001</v>
      </c>
      <c r="X917">
        <v>416.678</v>
      </c>
      <c r="Y917">
        <v>417.89100000000002</v>
      </c>
      <c r="Z917">
        <v>419.02600000000001</v>
      </c>
      <c r="AA917">
        <v>420.26900000000001</v>
      </c>
      <c r="AB917">
        <v>421.59399999999999</v>
      </c>
      <c r="AC917">
        <v>422.72899999999998</v>
      </c>
      <c r="AD917">
        <v>423.81900000000002</v>
      </c>
      <c r="AE917">
        <v>424.75200000000001</v>
      </c>
      <c r="AF917">
        <v>425.65100000000001</v>
      </c>
      <c r="AG917">
        <v>426.51499999999999</v>
      </c>
      <c r="AH917">
        <v>427.46499999999997</v>
      </c>
      <c r="AI917">
        <v>428.48700000000002</v>
      </c>
      <c r="AJ917">
        <v>429.37400000000002</v>
      </c>
    </row>
    <row r="918" spans="3:36" x14ac:dyDescent="0.25">
      <c r="C918" t="s">
        <v>996</v>
      </c>
    </row>
    <row r="919" spans="3:36" x14ac:dyDescent="0.25">
      <c r="C919" t="s">
        <v>1054</v>
      </c>
    </row>
    <row r="920" spans="3:36" x14ac:dyDescent="0.25">
      <c r="C920" t="s">
        <v>55</v>
      </c>
      <c r="E920">
        <v>238.684</v>
      </c>
      <c r="F920">
        <v>243.077</v>
      </c>
      <c r="G920">
        <v>241.18799999999999</v>
      </c>
      <c r="H920">
        <v>244.80699999999999</v>
      </c>
      <c r="I920">
        <v>245.37299999999999</v>
      </c>
      <c r="J920">
        <v>248.68700000000001</v>
      </c>
      <c r="K920">
        <v>248.40600000000001</v>
      </c>
      <c r="L920">
        <v>247.88800000000001</v>
      </c>
      <c r="M920">
        <v>248.52099999999999</v>
      </c>
      <c r="N920">
        <v>248.89099999999999</v>
      </c>
      <c r="O920">
        <v>249.72</v>
      </c>
      <c r="P920">
        <v>250.60599999999999</v>
      </c>
      <c r="Q920">
        <v>251.45</v>
      </c>
      <c r="R920">
        <v>252.422</v>
      </c>
      <c r="S920">
        <v>253.333</v>
      </c>
      <c r="T920">
        <v>254.422</v>
      </c>
      <c r="U920">
        <v>255.45699999999999</v>
      </c>
      <c r="V920">
        <v>257.07499999999999</v>
      </c>
      <c r="W920">
        <v>258.53699999999998</v>
      </c>
      <c r="X920">
        <v>259.90899999999999</v>
      </c>
      <c r="Y920">
        <v>261.44099999999997</v>
      </c>
      <c r="Z920">
        <v>262.95299999999997</v>
      </c>
      <c r="AA920">
        <v>264.46300000000002</v>
      </c>
      <c r="AB920">
        <v>266.04300000000001</v>
      </c>
      <c r="AC920">
        <v>267.53399999999999</v>
      </c>
      <c r="AD920">
        <v>269.03100000000001</v>
      </c>
      <c r="AE920">
        <v>270.48599999999999</v>
      </c>
      <c r="AF920">
        <v>271.98500000000001</v>
      </c>
      <c r="AG920">
        <v>273.5</v>
      </c>
      <c r="AH920">
        <v>275.01</v>
      </c>
      <c r="AI920">
        <v>276.61099999999999</v>
      </c>
      <c r="AJ920">
        <v>278.161</v>
      </c>
    </row>
    <row r="921" spans="3:36" x14ac:dyDescent="0.25">
      <c r="C921" t="s">
        <v>830</v>
      </c>
      <c r="E921">
        <v>209.25899999999999</v>
      </c>
      <c r="F921">
        <v>211.48</v>
      </c>
      <c r="G921">
        <v>221.61</v>
      </c>
      <c r="H921">
        <v>223.124</v>
      </c>
      <c r="I921">
        <v>216.27699999999999</v>
      </c>
      <c r="J921">
        <v>214.49700000000001</v>
      </c>
      <c r="K921">
        <v>216.11799999999999</v>
      </c>
      <c r="L921">
        <v>217.559</v>
      </c>
      <c r="M921">
        <v>220.22900000000001</v>
      </c>
      <c r="N921">
        <v>222.33799999999999</v>
      </c>
      <c r="O921">
        <v>224.631</v>
      </c>
      <c r="P921">
        <v>226.779</v>
      </c>
      <c r="Q921">
        <v>228.77799999999999</v>
      </c>
      <c r="R921">
        <v>230.63800000000001</v>
      </c>
      <c r="S921">
        <v>232.042</v>
      </c>
      <c r="T921">
        <v>233.16900000000001</v>
      </c>
      <c r="U921">
        <v>233.85300000000001</v>
      </c>
      <c r="V921">
        <v>234.98099999999999</v>
      </c>
      <c r="W921">
        <v>235.751</v>
      </c>
      <c r="X921">
        <v>236.435</v>
      </c>
      <c r="Y921">
        <v>237.24100000000001</v>
      </c>
      <c r="Z921">
        <v>237.97399999999999</v>
      </c>
      <c r="AA921">
        <v>238.654</v>
      </c>
      <c r="AB921">
        <v>239.37299999999999</v>
      </c>
      <c r="AC921">
        <v>239.935</v>
      </c>
      <c r="AD921">
        <v>240.441</v>
      </c>
      <c r="AE921">
        <v>240.87100000000001</v>
      </c>
      <c r="AF921">
        <v>241.26400000000001</v>
      </c>
      <c r="AG921">
        <v>241.65199999999999</v>
      </c>
      <c r="AH921">
        <v>242.03800000000001</v>
      </c>
      <c r="AI921">
        <v>242.446</v>
      </c>
      <c r="AJ921">
        <v>242.75899999999999</v>
      </c>
    </row>
    <row r="922" spans="3:36" x14ac:dyDescent="0.25">
      <c r="C922" t="s">
        <v>903</v>
      </c>
      <c r="E922">
        <v>370.49299999999999</v>
      </c>
      <c r="F922">
        <v>376.17200000000003</v>
      </c>
      <c r="G922">
        <v>378.16500000000002</v>
      </c>
      <c r="H922">
        <v>377.983</v>
      </c>
      <c r="I922">
        <v>378.84899999999999</v>
      </c>
      <c r="J922">
        <v>380.19600000000003</v>
      </c>
      <c r="K922">
        <v>381.46600000000001</v>
      </c>
      <c r="L922">
        <v>382.29199999999997</v>
      </c>
      <c r="M922">
        <v>385.27</v>
      </c>
      <c r="N922">
        <v>387.18099999999998</v>
      </c>
      <c r="O922">
        <v>389.37900000000002</v>
      </c>
      <c r="P922">
        <v>391.24200000000002</v>
      </c>
      <c r="Q922">
        <v>393.04199999999997</v>
      </c>
      <c r="R922">
        <v>394.96699999999998</v>
      </c>
      <c r="S922">
        <v>396.56400000000002</v>
      </c>
      <c r="T922">
        <v>398.20400000000001</v>
      </c>
      <c r="U922">
        <v>399.43700000000001</v>
      </c>
      <c r="V922">
        <v>401.78500000000003</v>
      </c>
      <c r="W922">
        <v>403.63299999999998</v>
      </c>
      <c r="X922">
        <v>405.34199999999998</v>
      </c>
      <c r="Y922">
        <v>407.30200000000002</v>
      </c>
      <c r="Z922">
        <v>409.19900000000001</v>
      </c>
      <c r="AA922">
        <v>411.14699999999999</v>
      </c>
      <c r="AB922">
        <v>413.24299999999999</v>
      </c>
      <c r="AC922">
        <v>415.19</v>
      </c>
      <c r="AD922">
        <v>417.202</v>
      </c>
      <c r="AE922">
        <v>419.14699999999999</v>
      </c>
      <c r="AF922">
        <v>421.12700000000001</v>
      </c>
      <c r="AG922">
        <v>423.15</v>
      </c>
      <c r="AH922">
        <v>425.22199999999998</v>
      </c>
      <c r="AI922">
        <v>427.43700000000001</v>
      </c>
      <c r="AJ922">
        <v>429.548</v>
      </c>
    </row>
    <row r="923" spans="3:36" x14ac:dyDescent="0.25">
      <c r="C923" t="s">
        <v>833</v>
      </c>
      <c r="E923">
        <v>6.8000000000000005E-2</v>
      </c>
      <c r="F923">
        <v>6.2E-2</v>
      </c>
      <c r="G923">
        <v>6.9000000000000006E-2</v>
      </c>
      <c r="H923">
        <v>7.2999999999999995E-2</v>
      </c>
      <c r="I923">
        <v>7.1999999999999995E-2</v>
      </c>
      <c r="J923">
        <v>6.9000000000000006E-2</v>
      </c>
      <c r="K923">
        <v>7.0000000000000007E-2</v>
      </c>
      <c r="L923">
        <v>7.0000000000000007E-2</v>
      </c>
      <c r="M923">
        <v>7.0999999999999994E-2</v>
      </c>
      <c r="N923">
        <v>7.0999999999999994E-2</v>
      </c>
      <c r="O923">
        <v>7.1999999999999995E-2</v>
      </c>
      <c r="P923">
        <v>7.2999999999999995E-2</v>
      </c>
      <c r="Q923">
        <v>7.2999999999999995E-2</v>
      </c>
      <c r="R923">
        <v>7.3999999999999996E-2</v>
      </c>
      <c r="S923">
        <v>7.3999999999999996E-2</v>
      </c>
      <c r="T923">
        <v>7.4999999999999997E-2</v>
      </c>
      <c r="U923">
        <v>7.4999999999999997E-2</v>
      </c>
      <c r="V923">
        <v>7.5999999999999998E-2</v>
      </c>
      <c r="W923">
        <v>7.5999999999999998E-2</v>
      </c>
      <c r="X923">
        <v>7.6999999999999999E-2</v>
      </c>
      <c r="Y923">
        <v>7.6999999999999999E-2</v>
      </c>
      <c r="Z923">
        <v>7.6999999999999999E-2</v>
      </c>
      <c r="AA923">
        <v>7.8E-2</v>
      </c>
      <c r="AB923">
        <v>7.8E-2</v>
      </c>
      <c r="AC923">
        <v>7.8E-2</v>
      </c>
      <c r="AD923">
        <v>7.9000000000000001E-2</v>
      </c>
      <c r="AE923">
        <v>7.9000000000000001E-2</v>
      </c>
      <c r="AF923">
        <v>7.9000000000000001E-2</v>
      </c>
      <c r="AG923">
        <v>0.08</v>
      </c>
      <c r="AH923">
        <v>0.08</v>
      </c>
      <c r="AI923">
        <v>0.08</v>
      </c>
      <c r="AJ923">
        <v>8.1000000000000003E-2</v>
      </c>
    </row>
    <row r="924" spans="3:36" x14ac:dyDescent="0.25">
      <c r="C924" t="s">
        <v>834</v>
      </c>
      <c r="E924">
        <v>2.141</v>
      </c>
      <c r="F924">
        <v>1.7869999999999999</v>
      </c>
      <c r="G924">
        <v>1.56</v>
      </c>
      <c r="H924">
        <v>2.8820000000000001</v>
      </c>
      <c r="I924">
        <v>2.64</v>
      </c>
      <c r="J924">
        <v>0.96899999999999997</v>
      </c>
      <c r="K924">
        <v>2.0590000000000002</v>
      </c>
      <c r="L924">
        <v>2.0550000000000002</v>
      </c>
      <c r="M924">
        <v>2.0739999999999998</v>
      </c>
      <c r="N924">
        <v>2.0830000000000002</v>
      </c>
      <c r="O924">
        <v>2.093</v>
      </c>
      <c r="P924">
        <v>2.1040000000000001</v>
      </c>
      <c r="Q924">
        <v>2.1150000000000002</v>
      </c>
      <c r="R924">
        <v>2.1280000000000001</v>
      </c>
      <c r="S924">
        <v>2.1379999999999999</v>
      </c>
      <c r="T924">
        <v>2.1469999999999998</v>
      </c>
      <c r="U924">
        <v>2.1509999999999998</v>
      </c>
      <c r="V924">
        <v>2.1659999999999999</v>
      </c>
      <c r="W924">
        <v>2.177</v>
      </c>
      <c r="X924">
        <v>2.1869999999999998</v>
      </c>
      <c r="Y924">
        <v>2.1960000000000002</v>
      </c>
      <c r="Z924">
        <v>2.2050000000000001</v>
      </c>
      <c r="AA924">
        <v>2.2149999999999999</v>
      </c>
      <c r="AB924">
        <v>2.226</v>
      </c>
      <c r="AC924">
        <v>2.2360000000000002</v>
      </c>
      <c r="AD924">
        <v>2.246</v>
      </c>
      <c r="AE924">
        <v>2.254</v>
      </c>
      <c r="AF924">
        <v>2.2629999999999999</v>
      </c>
      <c r="AG924">
        <v>2.2719999999999998</v>
      </c>
      <c r="AH924">
        <v>2.282</v>
      </c>
      <c r="AI924">
        <v>2.2919999999999998</v>
      </c>
      <c r="AJ924">
        <v>2.3010000000000002</v>
      </c>
    </row>
    <row r="925" spans="3:36" x14ac:dyDescent="0.25">
      <c r="C925" t="s">
        <v>40</v>
      </c>
      <c r="E925">
        <v>79.328000000000003</v>
      </c>
      <c r="F925">
        <v>88.055999999999997</v>
      </c>
      <c r="G925">
        <v>64.415000000000006</v>
      </c>
      <c r="H925">
        <v>61.131999999999998</v>
      </c>
      <c r="I925">
        <v>49.110999999999997</v>
      </c>
      <c r="J925">
        <v>46.795999999999999</v>
      </c>
      <c r="K925">
        <v>48.953000000000003</v>
      </c>
      <c r="L925">
        <v>51.030999999999999</v>
      </c>
      <c r="M925">
        <v>53.372</v>
      </c>
      <c r="N925">
        <v>55.540999999999997</v>
      </c>
      <c r="O925">
        <v>57.703000000000003</v>
      </c>
      <c r="P925">
        <v>59.723999999999997</v>
      </c>
      <c r="Q925">
        <v>61.57</v>
      </c>
      <c r="R925">
        <v>63.255000000000003</v>
      </c>
      <c r="S925">
        <v>64.674999999999997</v>
      </c>
      <c r="T925">
        <v>65.88</v>
      </c>
      <c r="U925">
        <v>66.768000000000001</v>
      </c>
      <c r="V925">
        <v>67.566999999999993</v>
      </c>
      <c r="W925">
        <v>68.135999999999996</v>
      </c>
      <c r="X925">
        <v>68.667000000000002</v>
      </c>
      <c r="Y925">
        <v>69.22</v>
      </c>
      <c r="Z925">
        <v>69.757999999999996</v>
      </c>
      <c r="AA925">
        <v>70.296999999999997</v>
      </c>
      <c r="AB925">
        <v>70.870999999999995</v>
      </c>
      <c r="AC925">
        <v>71.412000000000006</v>
      </c>
      <c r="AD925">
        <v>71.948999999999998</v>
      </c>
      <c r="AE925">
        <v>72.466999999999999</v>
      </c>
      <c r="AF925">
        <v>72.995000000000005</v>
      </c>
      <c r="AG925">
        <v>73.527000000000001</v>
      </c>
      <c r="AH925">
        <v>74.06</v>
      </c>
      <c r="AI925">
        <v>74.616</v>
      </c>
      <c r="AJ925">
        <v>75.156000000000006</v>
      </c>
    </row>
    <row r="926" spans="3:36" x14ac:dyDescent="0.25">
      <c r="C926" t="s">
        <v>846</v>
      </c>
      <c r="E926">
        <v>7.992</v>
      </c>
      <c r="F926">
        <v>7.976</v>
      </c>
      <c r="G926">
        <v>7.8419999999999996</v>
      </c>
      <c r="H926">
        <v>7.28</v>
      </c>
      <c r="I926">
        <v>7.4770000000000003</v>
      </c>
      <c r="J926">
        <v>5.7270000000000003</v>
      </c>
      <c r="K926">
        <v>5.8330000000000002</v>
      </c>
      <c r="L926">
        <v>5.9370000000000003</v>
      </c>
      <c r="M926">
        <v>6.0830000000000002</v>
      </c>
      <c r="N926">
        <v>6.202</v>
      </c>
      <c r="O926">
        <v>6.3090000000000002</v>
      </c>
      <c r="P926">
        <v>6.4029999999999996</v>
      </c>
      <c r="Q926">
        <v>6.4820000000000002</v>
      </c>
      <c r="R926">
        <v>6.5510000000000002</v>
      </c>
      <c r="S926">
        <v>6.5970000000000004</v>
      </c>
      <c r="T926">
        <v>6.6159999999999997</v>
      </c>
      <c r="U926">
        <v>6.6070000000000002</v>
      </c>
      <c r="V926">
        <v>6.6050000000000004</v>
      </c>
      <c r="W926">
        <v>6.5830000000000002</v>
      </c>
      <c r="X926">
        <v>6.5609999999999999</v>
      </c>
      <c r="Y926">
        <v>6.5389999999999997</v>
      </c>
      <c r="Z926">
        <v>6.5190000000000001</v>
      </c>
      <c r="AA926">
        <v>6.5019999999999998</v>
      </c>
      <c r="AB926">
        <v>6.4870000000000001</v>
      </c>
      <c r="AC926">
        <v>6.4710000000000001</v>
      </c>
      <c r="AD926">
        <v>6.4560000000000004</v>
      </c>
      <c r="AE926">
        <v>6.44</v>
      </c>
      <c r="AF926">
        <v>6.4240000000000004</v>
      </c>
      <c r="AG926">
        <v>6.4089999999999998</v>
      </c>
      <c r="AH926">
        <v>6.3959999999999999</v>
      </c>
      <c r="AI926">
        <v>6.3860000000000001</v>
      </c>
      <c r="AJ926">
        <v>6.375</v>
      </c>
    </row>
    <row r="927" spans="3:36" x14ac:dyDescent="0.25">
      <c r="C927" t="s">
        <v>49</v>
      </c>
      <c r="E927">
        <v>907.96500000000003</v>
      </c>
      <c r="F927">
        <v>928.61</v>
      </c>
      <c r="G927">
        <v>914.85</v>
      </c>
      <c r="H927">
        <v>917.28</v>
      </c>
      <c r="I927">
        <v>899.79899999999998</v>
      </c>
      <c r="J927">
        <v>896.94100000000003</v>
      </c>
      <c r="K927">
        <v>902.90499999999997</v>
      </c>
      <c r="L927">
        <v>906.83399999999995</v>
      </c>
      <c r="M927">
        <v>915.62</v>
      </c>
      <c r="N927">
        <v>922.30799999999999</v>
      </c>
      <c r="O927">
        <v>929.90800000000002</v>
      </c>
      <c r="P927">
        <v>936.93</v>
      </c>
      <c r="Q927">
        <v>943.51199999999994</v>
      </c>
      <c r="R927">
        <v>950.03499999999997</v>
      </c>
      <c r="S927">
        <v>955.423</v>
      </c>
      <c r="T927">
        <v>960.51300000000003</v>
      </c>
      <c r="U927">
        <v>964.34900000000005</v>
      </c>
      <c r="V927">
        <v>970.255</v>
      </c>
      <c r="W927">
        <v>974.89400000000001</v>
      </c>
      <c r="X927">
        <v>979.17700000000002</v>
      </c>
      <c r="Y927">
        <v>984.01599999999996</v>
      </c>
      <c r="Z927">
        <v>988.68700000000001</v>
      </c>
      <c r="AA927">
        <v>993.35699999999997</v>
      </c>
      <c r="AB927">
        <v>998.32</v>
      </c>
      <c r="AC927">
        <v>1002.8579999999999</v>
      </c>
      <c r="AD927">
        <v>1007.404</v>
      </c>
      <c r="AE927">
        <v>1011.744</v>
      </c>
      <c r="AF927">
        <v>1016.138</v>
      </c>
      <c r="AG927">
        <v>1020.5890000000001</v>
      </c>
      <c r="AH927">
        <v>1025.0889999999999</v>
      </c>
      <c r="AI927">
        <v>1029.8679999999999</v>
      </c>
      <c r="AJ927">
        <v>1034.3810000000001</v>
      </c>
    </row>
    <row r="928" spans="3:36" x14ac:dyDescent="0.25">
      <c r="C928" t="s">
        <v>996</v>
      </c>
    </row>
    <row r="929" spans="3:36" x14ac:dyDescent="0.25">
      <c r="C929" t="s">
        <v>1004</v>
      </c>
    </row>
    <row r="930" spans="3:36" x14ac:dyDescent="0.25">
      <c r="C930" t="s">
        <v>996</v>
      </c>
    </row>
    <row r="931" spans="3:36" x14ac:dyDescent="0.25">
      <c r="C931" t="s">
        <v>1005</v>
      </c>
    </row>
    <row r="932" spans="3:36" x14ac:dyDescent="0.25">
      <c r="C932" t="s">
        <v>55</v>
      </c>
      <c r="E932">
        <v>3.9</v>
      </c>
      <c r="F932">
        <v>3.3</v>
      </c>
      <c r="G932">
        <v>9.1999999999999993</v>
      </c>
      <c r="H932">
        <v>11.6</v>
      </c>
      <c r="I932">
        <v>4.2</v>
      </c>
      <c r="J932">
        <v>2.9</v>
      </c>
      <c r="K932">
        <v>4.5</v>
      </c>
      <c r="L932">
        <v>5.7</v>
      </c>
      <c r="M932">
        <v>6.9</v>
      </c>
      <c r="N932">
        <v>8.8000000000000007</v>
      </c>
      <c r="O932">
        <v>11.7</v>
      </c>
      <c r="P932">
        <v>16.5</v>
      </c>
      <c r="Q932">
        <v>22.7</v>
      </c>
      <c r="R932">
        <v>34.6</v>
      </c>
      <c r="S932">
        <v>47.7</v>
      </c>
      <c r="T932">
        <v>61.9</v>
      </c>
      <c r="U932">
        <v>75.7</v>
      </c>
      <c r="V932">
        <v>87</v>
      </c>
      <c r="W932">
        <v>93</v>
      </c>
      <c r="X932">
        <v>96.2</v>
      </c>
      <c r="Y932">
        <v>97.7</v>
      </c>
      <c r="Z932">
        <v>100</v>
      </c>
      <c r="AA932">
        <v>103.5</v>
      </c>
      <c r="AB932">
        <v>109.1</v>
      </c>
      <c r="AC932">
        <v>115.5</v>
      </c>
      <c r="AD932">
        <v>118.3</v>
      </c>
      <c r="AE932">
        <v>119.9</v>
      </c>
      <c r="AF932">
        <v>122.2</v>
      </c>
      <c r="AG932">
        <v>122.7</v>
      </c>
      <c r="AH932">
        <v>123.5</v>
      </c>
      <c r="AI932">
        <v>125.2</v>
      </c>
      <c r="AJ932">
        <v>125.6</v>
      </c>
    </row>
    <row r="933" spans="3:36" x14ac:dyDescent="0.25">
      <c r="C933" t="s">
        <v>831</v>
      </c>
      <c r="E933">
        <v>425.7</v>
      </c>
      <c r="F933">
        <v>465.9</v>
      </c>
      <c r="G933">
        <v>417.5</v>
      </c>
      <c r="H933">
        <v>405.5</v>
      </c>
      <c r="I933">
        <v>494.5</v>
      </c>
      <c r="J933">
        <v>503</v>
      </c>
      <c r="K933">
        <v>489.8</v>
      </c>
      <c r="L933">
        <v>490.8</v>
      </c>
      <c r="M933">
        <v>495.2</v>
      </c>
      <c r="N933">
        <v>492.6</v>
      </c>
      <c r="O933">
        <v>486.4</v>
      </c>
      <c r="P933">
        <v>475.8</v>
      </c>
      <c r="Q933">
        <v>464</v>
      </c>
      <c r="R933">
        <v>440.9</v>
      </c>
      <c r="S933">
        <v>418.7</v>
      </c>
      <c r="T933">
        <v>396.5</v>
      </c>
      <c r="U933">
        <v>376.2</v>
      </c>
      <c r="V933">
        <v>361.1</v>
      </c>
      <c r="W933">
        <v>350.9</v>
      </c>
      <c r="X933">
        <v>343.5</v>
      </c>
      <c r="Y933">
        <v>337.7</v>
      </c>
      <c r="Z933">
        <v>329.8</v>
      </c>
      <c r="AA933">
        <v>319.8</v>
      </c>
      <c r="AB933">
        <v>307.89999999999998</v>
      </c>
      <c r="AC933">
        <v>295.3</v>
      </c>
      <c r="AD933">
        <v>286.60000000000002</v>
      </c>
      <c r="AE933">
        <v>279.10000000000002</v>
      </c>
      <c r="AF933">
        <v>269.89999999999998</v>
      </c>
      <c r="AG933">
        <v>262.8</v>
      </c>
      <c r="AH933">
        <v>255.3</v>
      </c>
      <c r="AI933">
        <v>246.2</v>
      </c>
      <c r="AJ933">
        <v>239.2</v>
      </c>
    </row>
    <row r="934" spans="3:36" x14ac:dyDescent="0.25">
      <c r="C934" t="s">
        <v>846</v>
      </c>
      <c r="E934">
        <v>89.9</v>
      </c>
      <c r="F934">
        <v>80</v>
      </c>
      <c r="G934">
        <v>82.3</v>
      </c>
      <c r="H934">
        <v>83.5</v>
      </c>
      <c r="I934">
        <v>69.7</v>
      </c>
      <c r="J934">
        <v>50.4</v>
      </c>
      <c r="K934">
        <v>56.7</v>
      </c>
      <c r="L934">
        <v>57.8</v>
      </c>
      <c r="M934">
        <v>58.7</v>
      </c>
      <c r="N934">
        <v>60.9</v>
      </c>
      <c r="O934">
        <v>63.4</v>
      </c>
      <c r="P934">
        <v>65.900000000000006</v>
      </c>
      <c r="Q934">
        <v>68</v>
      </c>
      <c r="R934">
        <v>72.3</v>
      </c>
      <c r="S934">
        <v>74.400000000000006</v>
      </c>
      <c r="T934">
        <v>75.2</v>
      </c>
      <c r="U934">
        <v>74.400000000000006</v>
      </c>
      <c r="V934">
        <v>72.599999999999994</v>
      </c>
      <c r="W934">
        <v>70.7</v>
      </c>
      <c r="X934">
        <v>68.8</v>
      </c>
      <c r="Y934">
        <v>67.099999999999994</v>
      </c>
      <c r="Z934">
        <v>66.099999999999994</v>
      </c>
      <c r="AA934">
        <v>65.400000000000006</v>
      </c>
      <c r="AB934">
        <v>64.3</v>
      </c>
      <c r="AC934">
        <v>63</v>
      </c>
      <c r="AD934">
        <v>61.9</v>
      </c>
      <c r="AE934">
        <v>60.7</v>
      </c>
      <c r="AF934">
        <v>59.4</v>
      </c>
      <c r="AG934">
        <v>58</v>
      </c>
      <c r="AH934">
        <v>56.7</v>
      </c>
      <c r="AI934">
        <v>55.4</v>
      </c>
      <c r="AJ934">
        <v>54.5</v>
      </c>
    </row>
    <row r="935" spans="3:36" x14ac:dyDescent="0.25">
      <c r="C935" t="s">
        <v>64</v>
      </c>
      <c r="E935">
        <v>0</v>
      </c>
      <c r="F935">
        <v>0.1</v>
      </c>
      <c r="G935">
        <v>0.1</v>
      </c>
      <c r="H935">
        <v>0.1</v>
      </c>
      <c r="I935">
        <v>0</v>
      </c>
      <c r="J935">
        <v>0.1</v>
      </c>
      <c r="K935">
        <v>0.1</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row>
    <row r="936" spans="3:36" x14ac:dyDescent="0.25">
      <c r="C936" t="s">
        <v>833</v>
      </c>
      <c r="E936">
        <v>1.3</v>
      </c>
      <c r="F936">
        <v>2.2000000000000002</v>
      </c>
      <c r="G936">
        <v>2.2000000000000002</v>
      </c>
      <c r="H936">
        <v>1.6</v>
      </c>
      <c r="I936">
        <v>1.3</v>
      </c>
      <c r="J936">
        <v>1.4</v>
      </c>
      <c r="K936">
        <v>1.5</v>
      </c>
      <c r="L936">
        <v>1.3</v>
      </c>
      <c r="M936">
        <v>1</v>
      </c>
      <c r="N936">
        <v>0.8</v>
      </c>
      <c r="O936">
        <v>0.7</v>
      </c>
      <c r="P936">
        <v>0.7</v>
      </c>
      <c r="Q936">
        <v>0.7</v>
      </c>
      <c r="R936">
        <v>0.8</v>
      </c>
      <c r="S936">
        <v>0.8</v>
      </c>
      <c r="T936">
        <v>0.9</v>
      </c>
      <c r="U936">
        <v>0.8</v>
      </c>
      <c r="V936">
        <v>0.8</v>
      </c>
      <c r="W936">
        <v>0.8</v>
      </c>
      <c r="X936">
        <v>0.7</v>
      </c>
      <c r="Y936">
        <v>0.7</v>
      </c>
      <c r="Z936">
        <v>0.7</v>
      </c>
      <c r="AA936">
        <v>0.7</v>
      </c>
      <c r="AB936">
        <v>0.6</v>
      </c>
      <c r="AC936">
        <v>0.6</v>
      </c>
      <c r="AD936">
        <v>0.6</v>
      </c>
      <c r="AE936">
        <v>0.6</v>
      </c>
      <c r="AF936">
        <v>0.5</v>
      </c>
      <c r="AG936">
        <v>0.5</v>
      </c>
      <c r="AH936">
        <v>0.5</v>
      </c>
      <c r="AI936">
        <v>0.5</v>
      </c>
      <c r="AJ936">
        <v>0.4</v>
      </c>
    </row>
    <row r="937" spans="3:36" x14ac:dyDescent="0.25">
      <c r="C937" t="s">
        <v>834</v>
      </c>
      <c r="E937">
        <v>1.6</v>
      </c>
      <c r="F937">
        <v>2.7</v>
      </c>
      <c r="G937">
        <v>1.8</v>
      </c>
      <c r="H937">
        <v>2.5</v>
      </c>
      <c r="I937">
        <v>2</v>
      </c>
      <c r="J937">
        <v>0.8</v>
      </c>
      <c r="K937">
        <v>0.9</v>
      </c>
      <c r="L937">
        <v>0.7</v>
      </c>
      <c r="M937">
        <v>0.5</v>
      </c>
      <c r="N937">
        <v>0.5</v>
      </c>
      <c r="O937">
        <v>0.4</v>
      </c>
      <c r="P937">
        <v>0.4</v>
      </c>
      <c r="Q937">
        <v>0.4</v>
      </c>
      <c r="R937">
        <v>0.5</v>
      </c>
      <c r="S937">
        <v>0.5</v>
      </c>
      <c r="T937">
        <v>0.5</v>
      </c>
      <c r="U937">
        <v>0.5</v>
      </c>
      <c r="V937">
        <v>0.5</v>
      </c>
      <c r="W937">
        <v>0.5</v>
      </c>
      <c r="X937">
        <v>0.4</v>
      </c>
      <c r="Y937">
        <v>0.4</v>
      </c>
      <c r="Z937">
        <v>0.4</v>
      </c>
      <c r="AA937">
        <v>0.4</v>
      </c>
      <c r="AB937">
        <v>0.4</v>
      </c>
      <c r="AC937">
        <v>0.4</v>
      </c>
      <c r="AD937">
        <v>0.4</v>
      </c>
      <c r="AE937">
        <v>0.4</v>
      </c>
      <c r="AF937">
        <v>0.4</v>
      </c>
      <c r="AG937">
        <v>0.4</v>
      </c>
      <c r="AH937">
        <v>0.4</v>
      </c>
      <c r="AI937">
        <v>0.4</v>
      </c>
      <c r="AJ937">
        <v>0.3</v>
      </c>
    </row>
    <row r="938" spans="3:36" x14ac:dyDescent="0.25">
      <c r="C938" t="s">
        <v>42</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row>
    <row r="939" spans="3:36" x14ac:dyDescent="0.25">
      <c r="C939" t="s">
        <v>40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row>
    <row r="940" spans="3:36" x14ac:dyDescent="0.25">
      <c r="C940" t="s">
        <v>838</v>
      </c>
      <c r="E940">
        <v>522.5</v>
      </c>
      <c r="F940">
        <v>554.20000000000005</v>
      </c>
      <c r="G940">
        <v>513.20000000000005</v>
      </c>
      <c r="H940">
        <v>504.8</v>
      </c>
      <c r="I940">
        <v>571.70000000000005</v>
      </c>
      <c r="J940">
        <v>558.6</v>
      </c>
      <c r="K940">
        <v>553.4</v>
      </c>
      <c r="L940">
        <v>556.4</v>
      </c>
      <c r="M940">
        <v>562.4</v>
      </c>
      <c r="N940">
        <v>563.70000000000005</v>
      </c>
      <c r="O940">
        <v>562.70000000000005</v>
      </c>
      <c r="P940">
        <v>559.20000000000005</v>
      </c>
      <c r="Q940">
        <v>555.79999999999995</v>
      </c>
      <c r="R940">
        <v>549</v>
      </c>
      <c r="S940">
        <v>542.20000000000005</v>
      </c>
      <c r="T940">
        <v>535</v>
      </c>
      <c r="U940">
        <v>527.70000000000005</v>
      </c>
      <c r="V940">
        <v>522</v>
      </c>
      <c r="W940">
        <v>515.9</v>
      </c>
      <c r="X940">
        <v>509.7</v>
      </c>
      <c r="Y940">
        <v>503.7</v>
      </c>
      <c r="Z940">
        <v>497</v>
      </c>
      <c r="AA940">
        <v>489.8</v>
      </c>
      <c r="AB940">
        <v>482.3</v>
      </c>
      <c r="AC940">
        <v>474.8</v>
      </c>
      <c r="AD940">
        <v>467.9</v>
      </c>
      <c r="AE940">
        <v>460.7</v>
      </c>
      <c r="AF940">
        <v>452.4</v>
      </c>
      <c r="AG940">
        <v>444.5</v>
      </c>
      <c r="AH940">
        <v>436.4</v>
      </c>
      <c r="AI940">
        <v>427.6</v>
      </c>
      <c r="AJ940">
        <v>420.2</v>
      </c>
    </row>
    <row r="941" spans="3:36" x14ac:dyDescent="0.25">
      <c r="C941" t="s">
        <v>996</v>
      </c>
    </row>
    <row r="942" spans="3:36" x14ac:dyDescent="0.25">
      <c r="C942" t="s">
        <v>996</v>
      </c>
    </row>
    <row r="943" spans="3:36" x14ac:dyDescent="0.25">
      <c r="C943" t="s">
        <v>1006</v>
      </c>
    </row>
    <row r="944" spans="3:36" x14ac:dyDescent="0.25">
      <c r="C944" t="s">
        <v>53</v>
      </c>
      <c r="E944">
        <v>68.900000000000006</v>
      </c>
      <c r="F944">
        <v>77.099999999999994</v>
      </c>
      <c r="G944">
        <v>62.1</v>
      </c>
      <c r="H944">
        <v>57.5</v>
      </c>
      <c r="I944">
        <v>76.2</v>
      </c>
      <c r="J944">
        <v>78.8</v>
      </c>
      <c r="K944">
        <v>75.8</v>
      </c>
      <c r="L944">
        <v>75.400000000000006</v>
      </c>
      <c r="M944">
        <v>75.7</v>
      </c>
      <c r="N944">
        <v>74.7</v>
      </c>
      <c r="O944">
        <v>73.099999999999994</v>
      </c>
      <c r="P944">
        <v>70.8</v>
      </c>
      <c r="Q944">
        <v>68.400000000000006</v>
      </c>
      <c r="R944">
        <v>64</v>
      </c>
      <c r="S944">
        <v>59.9</v>
      </c>
      <c r="T944">
        <v>55.8</v>
      </c>
      <c r="U944">
        <v>52.2</v>
      </c>
      <c r="V944">
        <v>49.6</v>
      </c>
      <c r="W944">
        <v>47.8</v>
      </c>
      <c r="X944">
        <v>46.4</v>
      </c>
      <c r="Y944">
        <v>45.4</v>
      </c>
      <c r="Z944">
        <v>43.9</v>
      </c>
      <c r="AA944">
        <v>42.1</v>
      </c>
      <c r="AB944">
        <v>40</v>
      </c>
      <c r="AC944">
        <v>37.700000000000003</v>
      </c>
      <c r="AD944">
        <v>36.1</v>
      </c>
      <c r="AE944">
        <v>34.6</v>
      </c>
      <c r="AF944">
        <v>32.9</v>
      </c>
      <c r="AG944">
        <v>31.6</v>
      </c>
      <c r="AH944">
        <v>30.2</v>
      </c>
      <c r="AI944">
        <v>28.5</v>
      </c>
      <c r="AJ944">
        <v>27.1</v>
      </c>
    </row>
    <row r="945" spans="3:36" x14ac:dyDescent="0.25">
      <c r="C945" t="s">
        <v>54</v>
      </c>
      <c r="E945">
        <v>1.9</v>
      </c>
      <c r="F945">
        <v>1.8</v>
      </c>
      <c r="G945">
        <v>3.7</v>
      </c>
      <c r="H945">
        <v>3.8</v>
      </c>
      <c r="I945">
        <v>1.7</v>
      </c>
      <c r="J945">
        <v>1.4</v>
      </c>
      <c r="K945">
        <v>1.8</v>
      </c>
      <c r="L945">
        <v>1.8</v>
      </c>
      <c r="M945">
        <v>1.7</v>
      </c>
      <c r="N945">
        <v>1.7</v>
      </c>
      <c r="O945">
        <v>1.8</v>
      </c>
      <c r="P945">
        <v>1.9</v>
      </c>
      <c r="Q945">
        <v>1.9</v>
      </c>
      <c r="R945">
        <v>2.2000000000000002</v>
      </c>
      <c r="S945">
        <v>2.2999999999999998</v>
      </c>
      <c r="T945">
        <v>2.2999999999999998</v>
      </c>
      <c r="U945">
        <v>2.2000000000000002</v>
      </c>
      <c r="V945">
        <v>2.1</v>
      </c>
      <c r="W945">
        <v>2</v>
      </c>
      <c r="X945">
        <v>1.8</v>
      </c>
      <c r="Y945">
        <v>1.7</v>
      </c>
      <c r="Z945">
        <v>1.6</v>
      </c>
      <c r="AA945">
        <v>1.5</v>
      </c>
      <c r="AB945">
        <v>1.4</v>
      </c>
      <c r="AC945">
        <v>1.3</v>
      </c>
      <c r="AD945">
        <v>1.2</v>
      </c>
      <c r="AE945">
        <v>1</v>
      </c>
      <c r="AF945">
        <v>0.9</v>
      </c>
      <c r="AG945">
        <v>0.8</v>
      </c>
      <c r="AH945">
        <v>0.7</v>
      </c>
      <c r="AI945">
        <v>0.5</v>
      </c>
      <c r="AJ945" t="s">
        <v>1055</v>
      </c>
    </row>
    <row r="946" spans="3:36" x14ac:dyDescent="0.25">
      <c r="C946" t="s">
        <v>43</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row>
    <row r="947" spans="3:36" x14ac:dyDescent="0.25">
      <c r="C947" t="s">
        <v>847</v>
      </c>
      <c r="E947">
        <v>0.2</v>
      </c>
      <c r="F947">
        <v>0.3</v>
      </c>
      <c r="G947">
        <v>0.3</v>
      </c>
      <c r="H947">
        <v>0.2</v>
      </c>
      <c r="I947">
        <v>0.2</v>
      </c>
      <c r="J947">
        <v>0.2</v>
      </c>
      <c r="K947">
        <v>0.2</v>
      </c>
      <c r="L947">
        <v>0.2</v>
      </c>
      <c r="M947">
        <v>0.1</v>
      </c>
      <c r="N947">
        <v>0.1</v>
      </c>
      <c r="O947">
        <v>0.1</v>
      </c>
      <c r="P947">
        <v>0.1</v>
      </c>
      <c r="Q947">
        <v>0.1</v>
      </c>
      <c r="R947">
        <v>0.1</v>
      </c>
      <c r="S947">
        <v>0.1</v>
      </c>
      <c r="T947">
        <v>0.1</v>
      </c>
      <c r="U947">
        <v>0.1</v>
      </c>
      <c r="V947">
        <v>0.1</v>
      </c>
      <c r="W947">
        <v>0.1</v>
      </c>
      <c r="X947">
        <v>0.1</v>
      </c>
      <c r="Y947">
        <v>0.1</v>
      </c>
      <c r="Z947">
        <v>0.1</v>
      </c>
      <c r="AA947">
        <v>0.1</v>
      </c>
      <c r="AB947">
        <v>0.1</v>
      </c>
      <c r="AC947">
        <v>0.1</v>
      </c>
      <c r="AD947">
        <v>0.1</v>
      </c>
      <c r="AE947">
        <v>0.1</v>
      </c>
      <c r="AF947">
        <v>0.1</v>
      </c>
      <c r="AG947">
        <v>0.1</v>
      </c>
      <c r="AH947">
        <v>0.1</v>
      </c>
      <c r="AI947">
        <v>0.1</v>
      </c>
      <c r="AJ947">
        <v>0.1</v>
      </c>
    </row>
    <row r="948" spans="3:36" x14ac:dyDescent="0.25">
      <c r="C948" t="s">
        <v>848</v>
      </c>
      <c r="E948">
        <v>0.1</v>
      </c>
      <c r="F948">
        <v>0.2</v>
      </c>
      <c r="G948">
        <v>0.3</v>
      </c>
      <c r="H948">
        <v>0.2</v>
      </c>
      <c r="I948">
        <v>0.1</v>
      </c>
      <c r="J948">
        <v>0.1</v>
      </c>
      <c r="K948">
        <v>0.1</v>
      </c>
      <c r="L948">
        <v>0.1</v>
      </c>
      <c r="M948">
        <v>0.1</v>
      </c>
      <c r="N948">
        <v>0.1</v>
      </c>
      <c r="O948">
        <v>0.1</v>
      </c>
      <c r="P948">
        <v>0.1</v>
      </c>
      <c r="Q948">
        <v>0.1</v>
      </c>
      <c r="R948">
        <v>0.1</v>
      </c>
      <c r="S948">
        <v>0.1</v>
      </c>
      <c r="T948">
        <v>0.1</v>
      </c>
      <c r="U948">
        <v>0.1</v>
      </c>
      <c r="V948">
        <v>0.1</v>
      </c>
      <c r="W948">
        <v>0.1</v>
      </c>
      <c r="X948">
        <v>0.1</v>
      </c>
      <c r="Y948">
        <v>0.1</v>
      </c>
      <c r="Z948">
        <v>0.1</v>
      </c>
      <c r="AA948">
        <v>0.1</v>
      </c>
      <c r="AB948">
        <v>0.1</v>
      </c>
      <c r="AC948">
        <v>0.1</v>
      </c>
      <c r="AD948">
        <v>0.1</v>
      </c>
      <c r="AE948">
        <v>0.1</v>
      </c>
      <c r="AF948">
        <v>0.1</v>
      </c>
      <c r="AG948">
        <v>0.1</v>
      </c>
      <c r="AH948">
        <v>0.1</v>
      </c>
      <c r="AI948">
        <v>0.1</v>
      </c>
      <c r="AJ948">
        <v>0.1</v>
      </c>
    </row>
    <row r="949" spans="3:36" x14ac:dyDescent="0.25">
      <c r="C949" t="s">
        <v>42</v>
      </c>
      <c r="E949">
        <v>0.5</v>
      </c>
      <c r="F949">
        <v>0.4</v>
      </c>
      <c r="G949">
        <v>1</v>
      </c>
      <c r="H949">
        <v>1.3</v>
      </c>
      <c r="I949">
        <v>0.5</v>
      </c>
      <c r="J949">
        <v>0.3</v>
      </c>
      <c r="K949">
        <v>0.5</v>
      </c>
      <c r="L949">
        <v>0.6</v>
      </c>
      <c r="M949">
        <v>0.7</v>
      </c>
      <c r="N949">
        <v>0.9</v>
      </c>
      <c r="O949">
        <v>1.2</v>
      </c>
      <c r="P949">
        <v>1.7</v>
      </c>
      <c r="Q949">
        <v>2.2999999999999998</v>
      </c>
      <c r="R949">
        <v>3.5</v>
      </c>
      <c r="S949">
        <v>4.8</v>
      </c>
      <c r="T949">
        <v>6.2</v>
      </c>
      <c r="U949">
        <v>7.6</v>
      </c>
      <c r="V949">
        <v>8.6999999999999993</v>
      </c>
      <c r="W949">
        <v>9.3000000000000007</v>
      </c>
      <c r="X949">
        <v>9.6</v>
      </c>
      <c r="Y949">
        <v>9.6999999999999993</v>
      </c>
      <c r="Z949">
        <v>10</v>
      </c>
      <c r="AA949">
        <v>10.4</v>
      </c>
      <c r="AB949">
        <v>11</v>
      </c>
      <c r="AC949">
        <v>11.7</v>
      </c>
      <c r="AD949">
        <v>12</v>
      </c>
      <c r="AE949">
        <v>12.3</v>
      </c>
      <c r="AF949">
        <v>12.6</v>
      </c>
      <c r="AG949">
        <v>12.7</v>
      </c>
      <c r="AH949">
        <v>12.8</v>
      </c>
      <c r="AI949">
        <v>13.1</v>
      </c>
      <c r="AJ949">
        <v>13.1</v>
      </c>
    </row>
    <row r="950" spans="3:36" x14ac:dyDescent="0.25">
      <c r="C950" t="s">
        <v>849</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t="s">
        <v>1008</v>
      </c>
    </row>
    <row r="951" spans="3:36" x14ac:dyDescent="0.25">
      <c r="C951" t="s">
        <v>850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row>
    <row r="952" spans="3:36" x14ac:dyDescent="0.25">
      <c r="C952" t="s">
        <v>851</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t="s">
        <v>1009</v>
      </c>
    </row>
    <row r="953" spans="3:36" x14ac:dyDescent="0.25">
      <c r="C953" t="s">
        <v>55</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row>
    <row r="954" spans="3:36" x14ac:dyDescent="0.25">
      <c r="C954" t="s">
        <v>1010</v>
      </c>
    </row>
    <row r="955" spans="3:36" x14ac:dyDescent="0.25">
      <c r="C955" t="s">
        <v>53</v>
      </c>
      <c r="E955">
        <v>275.5</v>
      </c>
      <c r="F955">
        <v>308.5</v>
      </c>
      <c r="G955">
        <v>248.5</v>
      </c>
      <c r="H955">
        <v>230.1</v>
      </c>
      <c r="I955">
        <v>304.8</v>
      </c>
      <c r="J955">
        <v>315.10000000000002</v>
      </c>
      <c r="K955">
        <v>303</v>
      </c>
      <c r="L955">
        <v>301.60000000000002</v>
      </c>
      <c r="M955">
        <v>302.8</v>
      </c>
      <c r="N955">
        <v>298.89999999999998</v>
      </c>
      <c r="O955">
        <v>292.60000000000002</v>
      </c>
      <c r="P955">
        <v>283.3</v>
      </c>
      <c r="Q955">
        <v>273.5</v>
      </c>
      <c r="R955">
        <v>256</v>
      </c>
      <c r="S955">
        <v>239.4</v>
      </c>
      <c r="T955">
        <v>223.3</v>
      </c>
      <c r="U955">
        <v>208.8</v>
      </c>
      <c r="V955">
        <v>198.2</v>
      </c>
      <c r="W955">
        <v>191.1</v>
      </c>
      <c r="X955">
        <v>185.8</v>
      </c>
      <c r="Y955">
        <v>181.5</v>
      </c>
      <c r="Z955">
        <v>175.7</v>
      </c>
      <c r="AA955">
        <v>168.5</v>
      </c>
      <c r="AB955">
        <v>159.80000000000001</v>
      </c>
      <c r="AC955">
        <v>150.69999999999999</v>
      </c>
      <c r="AD955">
        <v>144.30000000000001</v>
      </c>
      <c r="AE955">
        <v>138.6</v>
      </c>
      <c r="AF955">
        <v>131.69999999999999</v>
      </c>
      <c r="AG955">
        <v>126.3</v>
      </c>
      <c r="AH955">
        <v>120.7</v>
      </c>
      <c r="AI955">
        <v>113.8</v>
      </c>
      <c r="AJ955">
        <v>108.6</v>
      </c>
    </row>
    <row r="956" spans="3:36" x14ac:dyDescent="0.25">
      <c r="C956" t="s">
        <v>54</v>
      </c>
      <c r="E956">
        <v>35.200000000000003</v>
      </c>
      <c r="F956">
        <v>35</v>
      </c>
      <c r="G956">
        <v>69.7</v>
      </c>
      <c r="H956">
        <v>72.7</v>
      </c>
      <c r="I956">
        <v>32.799999999999997</v>
      </c>
      <c r="J956">
        <v>26.9</v>
      </c>
      <c r="K956">
        <v>35.1</v>
      </c>
      <c r="L956">
        <v>33.6</v>
      </c>
      <c r="M956">
        <v>32.200000000000003</v>
      </c>
      <c r="N956">
        <v>33</v>
      </c>
      <c r="O956">
        <v>34.200000000000003</v>
      </c>
      <c r="P956">
        <v>35.6</v>
      </c>
      <c r="Q956">
        <v>36.6</v>
      </c>
      <c r="R956">
        <v>41.2</v>
      </c>
      <c r="S956">
        <v>43.2</v>
      </c>
      <c r="T956">
        <v>43.7</v>
      </c>
      <c r="U956">
        <v>42.3</v>
      </c>
      <c r="V956">
        <v>39.9</v>
      </c>
      <c r="W956">
        <v>37.4</v>
      </c>
      <c r="X956">
        <v>34.700000000000003</v>
      </c>
      <c r="Y956">
        <v>31.8</v>
      </c>
      <c r="Z956">
        <v>30.1</v>
      </c>
      <c r="AA956">
        <v>28.7</v>
      </c>
      <c r="AB956">
        <v>26.6</v>
      </c>
      <c r="AC956">
        <v>24.3</v>
      </c>
      <c r="AD956">
        <v>22.2</v>
      </c>
      <c r="AE956">
        <v>19.8</v>
      </c>
      <c r="AF956">
        <v>17.399999999999999</v>
      </c>
      <c r="AG956">
        <v>14.8</v>
      </c>
      <c r="AH956">
        <v>12.4</v>
      </c>
      <c r="AI956">
        <v>9.9</v>
      </c>
      <c r="AJ956">
        <v>8.3000000000000007</v>
      </c>
    </row>
    <row r="957" spans="3:36" x14ac:dyDescent="0.25">
      <c r="C957" t="s">
        <v>43</v>
      </c>
      <c r="E957">
        <v>0.1</v>
      </c>
      <c r="F957">
        <v>0.1</v>
      </c>
      <c r="G957">
        <v>0.1</v>
      </c>
      <c r="H957">
        <v>0.1</v>
      </c>
      <c r="I957">
        <v>0</v>
      </c>
      <c r="J957">
        <v>0</v>
      </c>
      <c r="K957">
        <v>0.1</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row>
    <row r="958" spans="3:36" x14ac:dyDescent="0.25">
      <c r="C958" t="s">
        <v>847</v>
      </c>
      <c r="E958">
        <v>1.1000000000000001</v>
      </c>
      <c r="F958">
        <v>2</v>
      </c>
      <c r="G958">
        <v>1.9</v>
      </c>
      <c r="H958">
        <v>1.3</v>
      </c>
      <c r="I958">
        <v>1.1000000000000001</v>
      </c>
      <c r="J958">
        <v>1.1000000000000001</v>
      </c>
      <c r="K958">
        <v>1.2</v>
      </c>
      <c r="L958">
        <v>1</v>
      </c>
      <c r="M958">
        <v>0.8</v>
      </c>
      <c r="N958">
        <v>0.7</v>
      </c>
      <c r="O958">
        <v>0.6</v>
      </c>
      <c r="P958">
        <v>0.5</v>
      </c>
      <c r="Q958">
        <v>0.5</v>
      </c>
      <c r="R958">
        <v>0.6</v>
      </c>
      <c r="S958">
        <v>0.7</v>
      </c>
      <c r="T958">
        <v>0.7</v>
      </c>
      <c r="U958">
        <v>0.7</v>
      </c>
      <c r="V958">
        <v>0.6</v>
      </c>
      <c r="W958">
        <v>0.6</v>
      </c>
      <c r="X958">
        <v>0.6</v>
      </c>
      <c r="Y958">
        <v>0.6</v>
      </c>
      <c r="Z958">
        <v>0.5</v>
      </c>
      <c r="AA958">
        <v>0.5</v>
      </c>
      <c r="AB958">
        <v>0.5</v>
      </c>
      <c r="AC958">
        <v>0.5</v>
      </c>
      <c r="AD958">
        <v>0.5</v>
      </c>
      <c r="AE958">
        <v>0.5</v>
      </c>
      <c r="AF958">
        <v>0.4</v>
      </c>
      <c r="AG958">
        <v>0.4</v>
      </c>
      <c r="AH958">
        <v>0.4</v>
      </c>
      <c r="AI958">
        <v>0.4</v>
      </c>
      <c r="AJ958">
        <v>0.3</v>
      </c>
    </row>
    <row r="959" spans="3:36" x14ac:dyDescent="0.25">
      <c r="C959" t="s">
        <v>848</v>
      </c>
      <c r="E959">
        <v>0.8</v>
      </c>
      <c r="F959">
        <v>1.3</v>
      </c>
      <c r="G959">
        <v>2</v>
      </c>
      <c r="H959">
        <v>1</v>
      </c>
      <c r="I959">
        <v>0.7</v>
      </c>
      <c r="J959">
        <v>0.6</v>
      </c>
      <c r="K959">
        <v>0.7</v>
      </c>
      <c r="L959">
        <v>0.6</v>
      </c>
      <c r="M959">
        <v>0.5</v>
      </c>
      <c r="N959">
        <v>0.4</v>
      </c>
      <c r="O959">
        <v>0.3</v>
      </c>
      <c r="P959">
        <v>0.3</v>
      </c>
      <c r="Q959">
        <v>0.3</v>
      </c>
      <c r="R959">
        <v>0.4</v>
      </c>
      <c r="S959">
        <v>0.4</v>
      </c>
      <c r="T959">
        <v>0.4</v>
      </c>
      <c r="U959">
        <v>0.4</v>
      </c>
      <c r="V959">
        <v>0.4</v>
      </c>
      <c r="W959">
        <v>0.4</v>
      </c>
      <c r="X959">
        <v>0.4</v>
      </c>
      <c r="Y959">
        <v>0.4</v>
      </c>
      <c r="Z959">
        <v>0.3</v>
      </c>
      <c r="AA959">
        <v>0.3</v>
      </c>
      <c r="AB959">
        <v>0.3</v>
      </c>
      <c r="AC959">
        <v>0.3</v>
      </c>
      <c r="AD959">
        <v>0.3</v>
      </c>
      <c r="AE959">
        <v>0.3</v>
      </c>
      <c r="AF959">
        <v>0.3</v>
      </c>
      <c r="AG959">
        <v>0.3</v>
      </c>
      <c r="AH959">
        <v>0.3</v>
      </c>
      <c r="AI959">
        <v>0.3</v>
      </c>
      <c r="AJ959">
        <v>0.3</v>
      </c>
    </row>
    <row r="960" spans="3:36" x14ac:dyDescent="0.25">
      <c r="C960" t="s">
        <v>42</v>
      </c>
      <c r="E960">
        <v>2.6</v>
      </c>
      <c r="F960">
        <v>2.2000000000000002</v>
      </c>
      <c r="G960">
        <v>5.7</v>
      </c>
      <c r="H960">
        <v>7.2</v>
      </c>
      <c r="I960">
        <v>2.6</v>
      </c>
      <c r="J960">
        <v>1.8</v>
      </c>
      <c r="K960">
        <v>2.7</v>
      </c>
      <c r="L960">
        <v>3.4</v>
      </c>
      <c r="M960">
        <v>4.2</v>
      </c>
      <c r="N960">
        <v>5.3</v>
      </c>
      <c r="O960">
        <v>6.9</v>
      </c>
      <c r="P960">
        <v>9.6</v>
      </c>
      <c r="Q960">
        <v>13.2</v>
      </c>
      <c r="R960">
        <v>19.899999999999999</v>
      </c>
      <c r="S960">
        <v>27.4</v>
      </c>
      <c r="T960">
        <v>35.4</v>
      </c>
      <c r="U960">
        <v>43.1</v>
      </c>
      <c r="V960">
        <v>49.3</v>
      </c>
      <c r="W960">
        <v>52.5</v>
      </c>
      <c r="X960">
        <v>54.2</v>
      </c>
      <c r="Y960">
        <v>55.1</v>
      </c>
      <c r="Z960">
        <v>56.5</v>
      </c>
      <c r="AA960">
        <v>58.7</v>
      </c>
      <c r="AB960">
        <v>62.3</v>
      </c>
      <c r="AC960">
        <v>66.3</v>
      </c>
      <c r="AD960">
        <v>68.2</v>
      </c>
      <c r="AE960">
        <v>69.5</v>
      </c>
      <c r="AF960">
        <v>71.2</v>
      </c>
      <c r="AG960">
        <v>71.900000000000006</v>
      </c>
      <c r="AH960">
        <v>72.7</v>
      </c>
      <c r="AI960">
        <v>74</v>
      </c>
      <c r="AJ960">
        <v>74.5</v>
      </c>
    </row>
    <row r="961" spans="3:36" x14ac:dyDescent="0.25">
      <c r="C961" t="s">
        <v>849</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t="s">
        <v>1008</v>
      </c>
    </row>
    <row r="962" spans="3:36" x14ac:dyDescent="0.25">
      <c r="C962" t="s">
        <v>850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row>
    <row r="963" spans="3:36" x14ac:dyDescent="0.25">
      <c r="C963" t="s">
        <v>851</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t="s">
        <v>1009</v>
      </c>
    </row>
    <row r="964" spans="3:36" x14ac:dyDescent="0.25">
      <c r="C964" t="s">
        <v>55</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row>
    <row r="965" spans="3:36" x14ac:dyDescent="0.25">
      <c r="C965" t="s">
        <v>996</v>
      </c>
    </row>
    <row r="966" spans="3:36" x14ac:dyDescent="0.25">
      <c r="C966" t="s">
        <v>852</v>
      </c>
      <c r="E966">
        <v>386.4</v>
      </c>
      <c r="F966">
        <v>394.3</v>
      </c>
      <c r="G966">
        <v>393</v>
      </c>
      <c r="H966">
        <v>391.1</v>
      </c>
      <c r="I966">
        <v>395.6</v>
      </c>
      <c r="J966">
        <v>398</v>
      </c>
      <c r="K966">
        <v>398.2</v>
      </c>
      <c r="L966">
        <v>398.6</v>
      </c>
      <c r="M966">
        <v>401.2</v>
      </c>
      <c r="N966">
        <v>402.8</v>
      </c>
      <c r="O966">
        <v>404.6</v>
      </c>
      <c r="P966">
        <v>406.2</v>
      </c>
      <c r="Q966">
        <v>408.2</v>
      </c>
      <c r="R966">
        <v>410.1</v>
      </c>
      <c r="S966">
        <v>411.6</v>
      </c>
      <c r="T966">
        <v>413.2</v>
      </c>
      <c r="U966">
        <v>414.5</v>
      </c>
      <c r="V966">
        <v>417.1</v>
      </c>
      <c r="W966">
        <v>419.1</v>
      </c>
      <c r="X966">
        <v>421.1</v>
      </c>
      <c r="Y966">
        <v>423.3</v>
      </c>
      <c r="Z966">
        <v>425.4</v>
      </c>
      <c r="AA966">
        <v>427.5</v>
      </c>
      <c r="AB966">
        <v>429.7</v>
      </c>
      <c r="AC966">
        <v>431.7</v>
      </c>
      <c r="AD966">
        <v>434</v>
      </c>
      <c r="AE966">
        <v>436.2</v>
      </c>
      <c r="AF966">
        <v>438.2</v>
      </c>
      <c r="AG966">
        <v>440.4</v>
      </c>
      <c r="AH966">
        <v>442.7</v>
      </c>
      <c r="AI966">
        <v>445.1</v>
      </c>
      <c r="AJ966">
        <v>447.2</v>
      </c>
    </row>
    <row r="967" spans="3:36" x14ac:dyDescent="0.25">
      <c r="C967" t="s">
        <v>853</v>
      </c>
      <c r="E967">
        <v>104.3</v>
      </c>
      <c r="F967">
        <v>100.2</v>
      </c>
      <c r="G967">
        <v>103.8</v>
      </c>
      <c r="H967">
        <v>104.2</v>
      </c>
      <c r="I967">
        <v>98.3</v>
      </c>
      <c r="J967">
        <v>98.4</v>
      </c>
      <c r="K967">
        <v>98.4</v>
      </c>
      <c r="L967">
        <v>98.4</v>
      </c>
      <c r="M967">
        <v>98.4</v>
      </c>
      <c r="N967">
        <v>98.5</v>
      </c>
      <c r="O967">
        <v>98.5</v>
      </c>
      <c r="P967">
        <v>98.5</v>
      </c>
      <c r="Q967">
        <v>98.5</v>
      </c>
      <c r="R967">
        <v>98.5</v>
      </c>
      <c r="S967">
        <v>98.5</v>
      </c>
      <c r="T967">
        <v>98.6</v>
      </c>
      <c r="U967">
        <v>98.6</v>
      </c>
      <c r="V967">
        <v>98.6</v>
      </c>
      <c r="W967">
        <v>98.6</v>
      </c>
      <c r="X967">
        <v>98.6</v>
      </c>
      <c r="Y967">
        <v>98.7</v>
      </c>
      <c r="Z967">
        <v>98.7</v>
      </c>
      <c r="AA967">
        <v>98.7</v>
      </c>
      <c r="AB967">
        <v>98.8</v>
      </c>
      <c r="AC967">
        <v>98.8</v>
      </c>
      <c r="AD967">
        <v>98.9</v>
      </c>
      <c r="AE967">
        <v>98.9</v>
      </c>
      <c r="AF967">
        <v>99</v>
      </c>
      <c r="AG967">
        <v>99</v>
      </c>
      <c r="AH967">
        <v>99.1</v>
      </c>
      <c r="AI967">
        <v>99.1</v>
      </c>
      <c r="AJ967">
        <v>99.2</v>
      </c>
    </row>
    <row r="968" spans="3:36" x14ac:dyDescent="0.25">
      <c r="C968" t="s">
        <v>854</v>
      </c>
      <c r="E968">
        <v>282.10000000000002</v>
      </c>
      <c r="F968">
        <v>294.10000000000002</v>
      </c>
      <c r="G968">
        <v>289.2</v>
      </c>
      <c r="H968">
        <v>286.89999999999998</v>
      </c>
      <c r="I968">
        <v>297.2</v>
      </c>
      <c r="J968">
        <v>299.60000000000002</v>
      </c>
      <c r="K968">
        <v>299.7</v>
      </c>
      <c r="L968">
        <v>300.10000000000002</v>
      </c>
      <c r="M968">
        <v>302.7</v>
      </c>
      <c r="N968">
        <v>304.3</v>
      </c>
      <c r="O968">
        <v>306.2</v>
      </c>
      <c r="P968">
        <v>307.7</v>
      </c>
      <c r="Q968">
        <v>309.7</v>
      </c>
      <c r="R968">
        <v>311.60000000000002</v>
      </c>
      <c r="S968">
        <v>313.10000000000002</v>
      </c>
      <c r="T968">
        <v>314.7</v>
      </c>
      <c r="U968">
        <v>316</v>
      </c>
      <c r="V968">
        <v>318.5</v>
      </c>
      <c r="W968">
        <v>320.5</v>
      </c>
      <c r="X968">
        <v>322.39999999999998</v>
      </c>
      <c r="Y968">
        <v>324.60000000000002</v>
      </c>
      <c r="Z968">
        <v>326.60000000000002</v>
      </c>
      <c r="AA968">
        <v>328.7</v>
      </c>
      <c r="AB968">
        <v>330.9</v>
      </c>
      <c r="AC968">
        <v>332.9</v>
      </c>
      <c r="AD968">
        <v>335.1</v>
      </c>
      <c r="AE968">
        <v>337.2</v>
      </c>
      <c r="AF968">
        <v>339.2</v>
      </c>
      <c r="AG968">
        <v>341.4</v>
      </c>
      <c r="AH968">
        <v>343.6</v>
      </c>
      <c r="AI968">
        <v>345.9</v>
      </c>
      <c r="AJ968">
        <v>348</v>
      </c>
    </row>
    <row r="969" spans="3:36" x14ac:dyDescent="0.25">
      <c r="C969" t="s">
        <v>855</v>
      </c>
      <c r="E969">
        <v>240.7</v>
      </c>
      <c r="F969">
        <v>250.9</v>
      </c>
      <c r="G969">
        <v>244.4</v>
      </c>
      <c r="H969">
        <v>240.2</v>
      </c>
      <c r="I969">
        <v>250.6</v>
      </c>
      <c r="J969">
        <v>253.1</v>
      </c>
      <c r="K969">
        <v>251.7</v>
      </c>
      <c r="L969">
        <v>251.2</v>
      </c>
      <c r="M969">
        <v>251.4</v>
      </c>
      <c r="N969">
        <v>251</v>
      </c>
      <c r="O969">
        <v>250.1</v>
      </c>
      <c r="P969">
        <v>248.9</v>
      </c>
      <c r="Q969">
        <v>248</v>
      </c>
      <c r="R969">
        <v>246.8</v>
      </c>
      <c r="S969">
        <v>245.3</v>
      </c>
      <c r="T969">
        <v>243.7</v>
      </c>
      <c r="U969">
        <v>241.9</v>
      </c>
      <c r="V969">
        <v>240.3</v>
      </c>
      <c r="W969">
        <v>238.6</v>
      </c>
      <c r="X969">
        <v>236.7</v>
      </c>
      <c r="Y969">
        <v>234.7</v>
      </c>
      <c r="Z969">
        <v>232.5</v>
      </c>
      <c r="AA969">
        <v>230.2</v>
      </c>
      <c r="AB969">
        <v>227.6</v>
      </c>
      <c r="AC969">
        <v>224.9</v>
      </c>
      <c r="AD969">
        <v>222.2</v>
      </c>
      <c r="AE969">
        <v>219.4</v>
      </c>
      <c r="AF969">
        <v>216.1</v>
      </c>
      <c r="AG969">
        <v>212.7</v>
      </c>
      <c r="AH969">
        <v>209.2</v>
      </c>
      <c r="AI969">
        <v>205.3</v>
      </c>
      <c r="AJ969">
        <v>201.4</v>
      </c>
    </row>
    <row r="970" spans="3:36" x14ac:dyDescent="0.25">
      <c r="C970" t="s">
        <v>856</v>
      </c>
      <c r="E970">
        <v>41.4</v>
      </c>
      <c r="F970">
        <v>43.2</v>
      </c>
      <c r="G970">
        <v>44.8</v>
      </c>
      <c r="H970">
        <v>46.7</v>
      </c>
      <c r="I970">
        <v>46.7</v>
      </c>
      <c r="J970">
        <v>46.5</v>
      </c>
      <c r="K970">
        <v>48</v>
      </c>
      <c r="L970">
        <v>48.9</v>
      </c>
      <c r="M970">
        <v>51.3</v>
      </c>
      <c r="N970">
        <v>53.4</v>
      </c>
      <c r="O970">
        <v>56</v>
      </c>
      <c r="P970">
        <v>58.9</v>
      </c>
      <c r="Q970">
        <v>61.7</v>
      </c>
      <c r="R970">
        <v>64.8</v>
      </c>
      <c r="S970">
        <v>67.8</v>
      </c>
      <c r="T970">
        <v>71</v>
      </c>
      <c r="U970">
        <v>74.099999999999994</v>
      </c>
      <c r="V970">
        <v>78.2</v>
      </c>
      <c r="W970">
        <v>81.900000000000006</v>
      </c>
      <c r="X970">
        <v>85.7</v>
      </c>
      <c r="Y970">
        <v>89.9</v>
      </c>
      <c r="Z970">
        <v>94.1</v>
      </c>
      <c r="AA970">
        <v>98.5</v>
      </c>
      <c r="AB970">
        <v>103.3</v>
      </c>
      <c r="AC970">
        <v>108</v>
      </c>
      <c r="AD970">
        <v>112.9</v>
      </c>
      <c r="AE970">
        <v>117.9</v>
      </c>
      <c r="AF970">
        <v>123.1</v>
      </c>
      <c r="AG970">
        <v>128.69999999999999</v>
      </c>
      <c r="AH970">
        <v>134.4</v>
      </c>
      <c r="AI970">
        <v>140.6</v>
      </c>
      <c r="AJ970">
        <v>146.9</v>
      </c>
    </row>
    <row r="971" spans="3:36" x14ac:dyDescent="0.25">
      <c r="C971" t="s">
        <v>996</v>
      </c>
    </row>
    <row r="972" spans="3:36" x14ac:dyDescent="0.25">
      <c r="C972" t="s">
        <v>1011</v>
      </c>
    </row>
    <row r="973" spans="3:36" x14ac:dyDescent="0.25">
      <c r="C973" t="s">
        <v>1012</v>
      </c>
    </row>
    <row r="974" spans="3:36" x14ac:dyDescent="0.25">
      <c r="C974" t="s">
        <v>857</v>
      </c>
      <c r="E974">
        <v>547.5</v>
      </c>
      <c r="F974">
        <v>551.5</v>
      </c>
      <c r="G974">
        <v>712</v>
      </c>
      <c r="H974">
        <v>717.1</v>
      </c>
      <c r="I974">
        <v>721.4</v>
      </c>
      <c r="J974">
        <v>730.8</v>
      </c>
      <c r="K974">
        <v>733.2</v>
      </c>
      <c r="L974">
        <v>735.1</v>
      </c>
      <c r="M974">
        <v>736.8</v>
      </c>
      <c r="N974">
        <v>738.8</v>
      </c>
      <c r="O974">
        <v>740.9</v>
      </c>
      <c r="P974">
        <v>743.2</v>
      </c>
      <c r="Q974">
        <v>745.7</v>
      </c>
      <c r="R974">
        <v>748.3</v>
      </c>
      <c r="S974">
        <v>751.1</v>
      </c>
      <c r="T974">
        <v>754.2</v>
      </c>
      <c r="U974">
        <v>757.5</v>
      </c>
      <c r="V974">
        <v>761</v>
      </c>
      <c r="W974">
        <v>764.9</v>
      </c>
      <c r="X974">
        <v>769.1</v>
      </c>
      <c r="Y974">
        <v>773.6</v>
      </c>
      <c r="Z974">
        <v>778.5</v>
      </c>
      <c r="AA974">
        <v>783.7</v>
      </c>
      <c r="AB974">
        <v>789.2</v>
      </c>
      <c r="AC974">
        <v>795.1</v>
      </c>
      <c r="AD974">
        <v>801.3</v>
      </c>
      <c r="AE974">
        <v>808.1</v>
      </c>
      <c r="AF974">
        <v>815.4</v>
      </c>
      <c r="AG974">
        <v>823.1</v>
      </c>
      <c r="AH974">
        <v>831.3</v>
      </c>
      <c r="AI974">
        <v>840</v>
      </c>
      <c r="AJ974">
        <v>849.2</v>
      </c>
    </row>
    <row r="975" spans="3:36" x14ac:dyDescent="0.25">
      <c r="C975" t="s">
        <v>858</v>
      </c>
      <c r="E975">
        <v>1030</v>
      </c>
      <c r="F975">
        <v>1023.5</v>
      </c>
      <c r="G975">
        <v>919.3</v>
      </c>
      <c r="H975">
        <v>914.3</v>
      </c>
      <c r="I975">
        <v>903.1</v>
      </c>
      <c r="J975">
        <v>903.1</v>
      </c>
      <c r="K975">
        <v>903.1</v>
      </c>
      <c r="L975">
        <v>903.1</v>
      </c>
      <c r="M975">
        <v>903.1</v>
      </c>
      <c r="N975">
        <v>903.1</v>
      </c>
      <c r="O975">
        <v>903.1</v>
      </c>
      <c r="P975">
        <v>903.1</v>
      </c>
      <c r="Q975">
        <v>903.1</v>
      </c>
      <c r="R975">
        <v>903.1</v>
      </c>
      <c r="S975">
        <v>903.1</v>
      </c>
      <c r="T975">
        <v>903.1</v>
      </c>
      <c r="U975">
        <v>903.1</v>
      </c>
      <c r="V975">
        <v>903.1</v>
      </c>
      <c r="W975">
        <v>903.1</v>
      </c>
      <c r="X975">
        <v>903.1</v>
      </c>
      <c r="Y975">
        <v>903.1</v>
      </c>
      <c r="Z975">
        <v>903.1</v>
      </c>
      <c r="AA975">
        <v>903.1</v>
      </c>
      <c r="AB975">
        <v>903.1</v>
      </c>
      <c r="AC975">
        <v>903.1</v>
      </c>
      <c r="AD975">
        <v>903.1</v>
      </c>
      <c r="AE975">
        <v>903.1</v>
      </c>
      <c r="AF975">
        <v>903.1</v>
      </c>
      <c r="AG975">
        <v>903.1</v>
      </c>
      <c r="AH975">
        <v>903.1</v>
      </c>
      <c r="AI975">
        <v>903.1</v>
      </c>
      <c r="AJ975">
        <v>903.1</v>
      </c>
    </row>
    <row r="976" spans="3:36" x14ac:dyDescent="0.25">
      <c r="C976" t="s">
        <v>859</v>
      </c>
      <c r="E976">
        <v>99.2</v>
      </c>
      <c r="F976">
        <v>100.7</v>
      </c>
      <c r="G976">
        <v>102.7</v>
      </c>
      <c r="H976">
        <v>101.3</v>
      </c>
      <c r="I976">
        <v>101.3</v>
      </c>
      <c r="J976">
        <v>101.3</v>
      </c>
      <c r="K976">
        <v>101.3</v>
      </c>
      <c r="L976">
        <v>101.3</v>
      </c>
      <c r="M976">
        <v>101.3</v>
      </c>
      <c r="N976">
        <v>101.3</v>
      </c>
      <c r="O976">
        <v>101.3</v>
      </c>
      <c r="P976">
        <v>101.3</v>
      </c>
      <c r="Q976">
        <v>101.3</v>
      </c>
      <c r="R976">
        <v>101.3</v>
      </c>
      <c r="S976">
        <v>101.3</v>
      </c>
      <c r="T976">
        <v>101.3</v>
      </c>
      <c r="U976">
        <v>101.3</v>
      </c>
      <c r="V976">
        <v>101.3</v>
      </c>
      <c r="W976">
        <v>101.3</v>
      </c>
      <c r="X976">
        <v>101.3</v>
      </c>
      <c r="Y976">
        <v>101.3</v>
      </c>
      <c r="Z976">
        <v>101.3</v>
      </c>
      <c r="AA976">
        <v>101.3</v>
      </c>
      <c r="AB976">
        <v>101.3</v>
      </c>
      <c r="AC976">
        <v>101.3</v>
      </c>
      <c r="AD976">
        <v>101.3</v>
      </c>
      <c r="AE976">
        <v>101.3</v>
      </c>
      <c r="AF976">
        <v>101.3</v>
      </c>
      <c r="AG976">
        <v>101.3</v>
      </c>
      <c r="AH976">
        <v>101.3</v>
      </c>
      <c r="AI976">
        <v>101.3</v>
      </c>
      <c r="AJ976">
        <v>101.3</v>
      </c>
    </row>
    <row r="977" spans="3:36" x14ac:dyDescent="0.25">
      <c r="C977" t="s">
        <v>860</v>
      </c>
      <c r="E977">
        <v>62.4</v>
      </c>
      <c r="F977">
        <v>63.6</v>
      </c>
      <c r="G977">
        <v>63.6</v>
      </c>
      <c r="H977">
        <v>63.6</v>
      </c>
      <c r="I977">
        <v>66.599999999999994</v>
      </c>
      <c r="J977">
        <v>68.900000000000006</v>
      </c>
      <c r="K977">
        <v>80.400000000000006</v>
      </c>
      <c r="L977">
        <v>80.400000000000006</v>
      </c>
      <c r="M977">
        <v>80.400000000000006</v>
      </c>
      <c r="N977">
        <v>80.400000000000006</v>
      </c>
      <c r="O977">
        <v>80.400000000000006</v>
      </c>
      <c r="P977">
        <v>80.400000000000006</v>
      </c>
      <c r="Q977">
        <v>80.400000000000006</v>
      </c>
      <c r="R977">
        <v>80.400000000000006</v>
      </c>
      <c r="S977">
        <v>80.400000000000006</v>
      </c>
      <c r="T977">
        <v>80.400000000000006</v>
      </c>
      <c r="U977">
        <v>80.400000000000006</v>
      </c>
      <c r="V977">
        <v>80.400000000000006</v>
      </c>
      <c r="W977">
        <v>80.400000000000006</v>
      </c>
      <c r="X977">
        <v>80.400000000000006</v>
      </c>
      <c r="Y977">
        <v>80.400000000000006</v>
      </c>
      <c r="Z977">
        <v>80.400000000000006</v>
      </c>
      <c r="AA977">
        <v>80.400000000000006</v>
      </c>
      <c r="AB977">
        <v>80.400000000000006</v>
      </c>
      <c r="AC977">
        <v>80.400000000000006</v>
      </c>
      <c r="AD977">
        <v>80.400000000000006</v>
      </c>
      <c r="AE977">
        <v>80.400000000000006</v>
      </c>
      <c r="AF977">
        <v>80.400000000000006</v>
      </c>
      <c r="AG977">
        <v>80.400000000000006</v>
      </c>
      <c r="AH977">
        <v>80.400000000000006</v>
      </c>
      <c r="AI977">
        <v>80.400000000000006</v>
      </c>
      <c r="AJ977">
        <v>80.400000000000006</v>
      </c>
    </row>
    <row r="978" spans="3:36" x14ac:dyDescent="0.25">
      <c r="C978" t="s">
        <v>838</v>
      </c>
      <c r="E978">
        <v>1739.1</v>
      </c>
      <c r="F978">
        <v>1739.3</v>
      </c>
      <c r="G978">
        <v>1797.6</v>
      </c>
      <c r="H978">
        <v>1796.3</v>
      </c>
      <c r="I978">
        <v>1792.4</v>
      </c>
      <c r="J978">
        <v>1804.1</v>
      </c>
      <c r="K978">
        <v>1818</v>
      </c>
      <c r="L978">
        <v>1819.9</v>
      </c>
      <c r="M978">
        <v>1821.6</v>
      </c>
      <c r="N978">
        <v>1823.6</v>
      </c>
      <c r="O978">
        <v>1825.7</v>
      </c>
      <c r="P978">
        <v>1828</v>
      </c>
      <c r="Q978">
        <v>1830.5</v>
      </c>
      <c r="R978">
        <v>1833.1</v>
      </c>
      <c r="S978">
        <v>1835.9</v>
      </c>
      <c r="T978">
        <v>1839</v>
      </c>
      <c r="U978">
        <v>1842.3</v>
      </c>
      <c r="V978">
        <v>1845.8</v>
      </c>
      <c r="W978">
        <v>1849.7</v>
      </c>
      <c r="X978">
        <v>1853.9</v>
      </c>
      <c r="Y978">
        <v>1858.4</v>
      </c>
      <c r="Z978">
        <v>1863.3</v>
      </c>
      <c r="AA978">
        <v>1868.5</v>
      </c>
      <c r="AB978">
        <v>1874</v>
      </c>
      <c r="AC978">
        <v>1879.9</v>
      </c>
      <c r="AD978">
        <v>1886.1</v>
      </c>
      <c r="AE978">
        <v>1892.9</v>
      </c>
      <c r="AF978">
        <v>1900.2</v>
      </c>
      <c r="AG978">
        <v>1907.9</v>
      </c>
      <c r="AH978">
        <v>1916.1</v>
      </c>
      <c r="AI978">
        <v>1924.8</v>
      </c>
      <c r="AJ978">
        <v>1934</v>
      </c>
    </row>
    <row r="979" spans="3:36" x14ac:dyDescent="0.25">
      <c r="C979" t="s">
        <v>1014</v>
      </c>
    </row>
    <row r="980" spans="3:36" x14ac:dyDescent="0.25">
      <c r="C980" t="s">
        <v>861</v>
      </c>
      <c r="E980">
        <v>2451.1999999999998</v>
      </c>
      <c r="F980">
        <v>2281.5</v>
      </c>
      <c r="G980">
        <v>2684.1</v>
      </c>
      <c r="H980">
        <v>3055.3</v>
      </c>
      <c r="I980">
        <v>3222.5</v>
      </c>
      <c r="J980">
        <v>3239.6</v>
      </c>
      <c r="K980">
        <v>3248.8</v>
      </c>
      <c r="L980">
        <v>3256.1</v>
      </c>
      <c r="M980">
        <v>3263</v>
      </c>
      <c r="N980">
        <v>3270.8</v>
      </c>
      <c r="O980">
        <v>3279.1</v>
      </c>
      <c r="P980">
        <v>3288</v>
      </c>
      <c r="Q980">
        <v>3297.7</v>
      </c>
      <c r="R980">
        <v>3308</v>
      </c>
      <c r="S980">
        <v>3319.3</v>
      </c>
      <c r="T980">
        <v>3331.5</v>
      </c>
      <c r="U980">
        <v>3344.4</v>
      </c>
      <c r="V980">
        <v>3358.1</v>
      </c>
      <c r="W980">
        <v>3373.2</v>
      </c>
      <c r="X980">
        <v>3389.6</v>
      </c>
      <c r="Y980">
        <v>3407.2</v>
      </c>
      <c r="Z980">
        <v>3426.2</v>
      </c>
      <c r="AA980">
        <v>3446.9</v>
      </c>
      <c r="AB980">
        <v>3468.4</v>
      </c>
      <c r="AC980">
        <v>3491.2</v>
      </c>
      <c r="AD980">
        <v>3515.7</v>
      </c>
      <c r="AE980">
        <v>3542.3</v>
      </c>
      <c r="AF980">
        <v>3570.6</v>
      </c>
      <c r="AG980">
        <v>3600.9</v>
      </c>
      <c r="AH980">
        <v>3632.9</v>
      </c>
      <c r="AI980">
        <v>3666.7</v>
      </c>
      <c r="AJ980">
        <v>3702.7</v>
      </c>
    </row>
    <row r="981" spans="3:36" x14ac:dyDescent="0.25">
      <c r="C981" t="s">
        <v>862</v>
      </c>
      <c r="E981">
        <v>3478.2</v>
      </c>
      <c r="F981">
        <v>3514.5</v>
      </c>
      <c r="G981">
        <v>3284.4</v>
      </c>
      <c r="H981">
        <v>3220.2</v>
      </c>
      <c r="I981">
        <v>2760.2</v>
      </c>
      <c r="J981">
        <v>2760.2</v>
      </c>
      <c r="K981">
        <v>2760.2</v>
      </c>
      <c r="L981">
        <v>2760.2</v>
      </c>
      <c r="M981">
        <v>2760.2</v>
      </c>
      <c r="N981">
        <v>2760.2</v>
      </c>
      <c r="O981">
        <v>2760.2</v>
      </c>
      <c r="P981">
        <v>2760.2</v>
      </c>
      <c r="Q981">
        <v>2760.2</v>
      </c>
      <c r="R981">
        <v>2760.2</v>
      </c>
      <c r="S981">
        <v>2760.2</v>
      </c>
      <c r="T981">
        <v>2760.2</v>
      </c>
      <c r="U981">
        <v>2760.2</v>
      </c>
      <c r="V981">
        <v>2760.2</v>
      </c>
      <c r="W981">
        <v>2760.2</v>
      </c>
      <c r="X981">
        <v>2760.2</v>
      </c>
      <c r="Y981">
        <v>2760.2</v>
      </c>
      <c r="Z981">
        <v>2760.2</v>
      </c>
      <c r="AA981">
        <v>2760.2</v>
      </c>
      <c r="AB981">
        <v>2760.2</v>
      </c>
      <c r="AC981">
        <v>2760.2</v>
      </c>
      <c r="AD981">
        <v>2760.2</v>
      </c>
      <c r="AE981">
        <v>2760.2</v>
      </c>
      <c r="AF981">
        <v>2760.2</v>
      </c>
      <c r="AG981">
        <v>2760.2</v>
      </c>
      <c r="AH981">
        <v>2760.2</v>
      </c>
      <c r="AI981">
        <v>2760.2</v>
      </c>
      <c r="AJ981">
        <v>2760.2</v>
      </c>
    </row>
    <row r="982" spans="3:36" x14ac:dyDescent="0.25">
      <c r="C982" t="s">
        <v>863</v>
      </c>
      <c r="E982">
        <v>121.4</v>
      </c>
      <c r="F982">
        <v>122.9</v>
      </c>
      <c r="G982">
        <v>73.099999999999994</v>
      </c>
      <c r="H982">
        <v>47.5</v>
      </c>
      <c r="I982">
        <v>50.7</v>
      </c>
      <c r="J982">
        <v>50.7</v>
      </c>
      <c r="K982">
        <v>50.7</v>
      </c>
      <c r="L982">
        <v>50.7</v>
      </c>
      <c r="M982">
        <v>50.7</v>
      </c>
      <c r="N982">
        <v>50.7</v>
      </c>
      <c r="O982">
        <v>50.7</v>
      </c>
      <c r="P982">
        <v>50.7</v>
      </c>
      <c r="Q982">
        <v>50.7</v>
      </c>
      <c r="R982">
        <v>50.7</v>
      </c>
      <c r="S982">
        <v>50.7</v>
      </c>
      <c r="T982">
        <v>50.7</v>
      </c>
      <c r="U982">
        <v>50.7</v>
      </c>
      <c r="V982">
        <v>50.7</v>
      </c>
      <c r="W982">
        <v>50.7</v>
      </c>
      <c r="X982">
        <v>50.7</v>
      </c>
      <c r="Y982">
        <v>50.7</v>
      </c>
      <c r="Z982">
        <v>50.7</v>
      </c>
      <c r="AA982">
        <v>50.7</v>
      </c>
      <c r="AB982">
        <v>50.7</v>
      </c>
      <c r="AC982">
        <v>50.7</v>
      </c>
      <c r="AD982">
        <v>50.7</v>
      </c>
      <c r="AE982">
        <v>50.7</v>
      </c>
      <c r="AF982">
        <v>50.7</v>
      </c>
      <c r="AG982">
        <v>50.7</v>
      </c>
      <c r="AH982">
        <v>50.7</v>
      </c>
      <c r="AI982">
        <v>50.7</v>
      </c>
      <c r="AJ982">
        <v>50.7</v>
      </c>
    </row>
    <row r="983" spans="3:36" x14ac:dyDescent="0.25">
      <c r="C983" t="s">
        <v>864</v>
      </c>
      <c r="E983">
        <v>173.6</v>
      </c>
      <c r="F983">
        <v>179.1</v>
      </c>
      <c r="G983">
        <v>174.3</v>
      </c>
      <c r="H983">
        <v>183.7</v>
      </c>
      <c r="I983">
        <v>187.2</v>
      </c>
      <c r="J983">
        <v>190.5</v>
      </c>
      <c r="K983">
        <v>207.1</v>
      </c>
      <c r="L983">
        <v>207.1</v>
      </c>
      <c r="M983">
        <v>207.1</v>
      </c>
      <c r="N983">
        <v>207.1</v>
      </c>
      <c r="O983">
        <v>207.1</v>
      </c>
      <c r="P983">
        <v>207.1</v>
      </c>
      <c r="Q983">
        <v>207.1</v>
      </c>
      <c r="R983">
        <v>207.1</v>
      </c>
      <c r="S983">
        <v>207.1</v>
      </c>
      <c r="T983">
        <v>207.1</v>
      </c>
      <c r="U983">
        <v>207.1</v>
      </c>
      <c r="V983">
        <v>207.1</v>
      </c>
      <c r="W983">
        <v>207.1</v>
      </c>
      <c r="X983">
        <v>207.1</v>
      </c>
      <c r="Y983">
        <v>207.1</v>
      </c>
      <c r="Z983">
        <v>207.1</v>
      </c>
      <c r="AA983">
        <v>207.1</v>
      </c>
      <c r="AB983">
        <v>207.1</v>
      </c>
      <c r="AC983">
        <v>207.1</v>
      </c>
      <c r="AD983">
        <v>207.1</v>
      </c>
      <c r="AE983">
        <v>207.1</v>
      </c>
      <c r="AF983">
        <v>207.1</v>
      </c>
      <c r="AG983">
        <v>207.1</v>
      </c>
      <c r="AH983">
        <v>207.1</v>
      </c>
      <c r="AI983">
        <v>207.1</v>
      </c>
      <c r="AJ983">
        <v>207.1</v>
      </c>
    </row>
    <row r="984" spans="3:36" x14ac:dyDescent="0.25">
      <c r="C984" t="s">
        <v>838</v>
      </c>
      <c r="E984">
        <v>6224.4</v>
      </c>
      <c r="F984">
        <v>6098</v>
      </c>
      <c r="G984">
        <v>6215.9</v>
      </c>
      <c r="H984">
        <v>6506.7</v>
      </c>
      <c r="I984">
        <v>6220.7</v>
      </c>
      <c r="J984">
        <v>6241.1</v>
      </c>
      <c r="K984">
        <v>6266.8</v>
      </c>
      <c r="L984">
        <v>6274.1</v>
      </c>
      <c r="M984">
        <v>6281.1</v>
      </c>
      <c r="N984">
        <v>6288.8</v>
      </c>
      <c r="O984">
        <v>6297.1</v>
      </c>
      <c r="P984">
        <v>6306</v>
      </c>
      <c r="Q984">
        <v>6315.8</v>
      </c>
      <c r="R984">
        <v>6326.1</v>
      </c>
      <c r="S984">
        <v>6337.3</v>
      </c>
      <c r="T984">
        <v>6349.5</v>
      </c>
      <c r="U984">
        <v>6362.4</v>
      </c>
      <c r="V984">
        <v>6376.2</v>
      </c>
      <c r="W984">
        <v>6391.3</v>
      </c>
      <c r="X984">
        <v>6407.6</v>
      </c>
      <c r="Y984">
        <v>6425.2</v>
      </c>
      <c r="Z984">
        <v>6444.3</v>
      </c>
      <c r="AA984">
        <v>6464.9</v>
      </c>
      <c r="AB984">
        <v>6486.4</v>
      </c>
      <c r="AC984">
        <v>6509.2</v>
      </c>
      <c r="AD984">
        <v>6533.7</v>
      </c>
      <c r="AE984">
        <v>6560.3</v>
      </c>
      <c r="AF984">
        <v>6588.7</v>
      </c>
      <c r="AG984">
        <v>6618.9</v>
      </c>
      <c r="AH984">
        <v>6650.9</v>
      </c>
      <c r="AI984">
        <v>6684.7</v>
      </c>
      <c r="AJ984">
        <v>6720.8</v>
      </c>
    </row>
    <row r="985" spans="3:36" x14ac:dyDescent="0.25">
      <c r="C985" t="s">
        <v>996</v>
      </c>
    </row>
    <row r="986" spans="3:36" x14ac:dyDescent="0.25">
      <c r="C986" t="s">
        <v>865</v>
      </c>
      <c r="E986">
        <v>7238.7</v>
      </c>
      <c r="F986">
        <v>7187.3</v>
      </c>
      <c r="G986">
        <v>7462.9</v>
      </c>
      <c r="H986">
        <v>8019.3</v>
      </c>
      <c r="I986">
        <v>7605.6</v>
      </c>
      <c r="J986">
        <v>7762.9</v>
      </c>
      <c r="K986">
        <v>7774.8</v>
      </c>
      <c r="L986">
        <v>7763.1</v>
      </c>
      <c r="M986">
        <v>7751.5</v>
      </c>
      <c r="N986">
        <v>7742.1</v>
      </c>
      <c r="O986">
        <v>7734.8</v>
      </c>
      <c r="P986">
        <v>7730</v>
      </c>
      <c r="Q986">
        <v>7728.2</v>
      </c>
      <c r="R986">
        <v>7729.4</v>
      </c>
      <c r="S986">
        <v>7734.3</v>
      </c>
      <c r="T986">
        <v>7742.9</v>
      </c>
      <c r="U986">
        <v>7755.2</v>
      </c>
      <c r="V986">
        <v>7771.4</v>
      </c>
      <c r="W986">
        <v>7791</v>
      </c>
      <c r="X986">
        <v>7812.1</v>
      </c>
      <c r="Y986">
        <v>7834.8</v>
      </c>
      <c r="Z986">
        <v>7859.6</v>
      </c>
      <c r="AA986">
        <v>7886.5</v>
      </c>
      <c r="AB986">
        <v>7914.5</v>
      </c>
      <c r="AC986">
        <v>7944.1</v>
      </c>
      <c r="AD986">
        <v>7976.1</v>
      </c>
      <c r="AE986">
        <v>8010.8</v>
      </c>
      <c r="AF986">
        <v>8048</v>
      </c>
      <c r="AG986">
        <v>8087.8</v>
      </c>
      <c r="AH986">
        <v>8129.9</v>
      </c>
      <c r="AI986">
        <v>8174.4</v>
      </c>
      <c r="AJ986">
        <v>8222.1</v>
      </c>
    </row>
    <row r="987" spans="3:36" x14ac:dyDescent="0.25">
      <c r="C987" t="s">
        <v>866</v>
      </c>
      <c r="E987">
        <v>125.3</v>
      </c>
      <c r="F987">
        <v>118.7</v>
      </c>
      <c r="G987">
        <v>185</v>
      </c>
      <c r="H987">
        <v>90.6</v>
      </c>
      <c r="I987">
        <v>185.4</v>
      </c>
      <c r="J987">
        <v>186</v>
      </c>
      <c r="K987">
        <v>186.6</v>
      </c>
      <c r="L987">
        <v>186.9</v>
      </c>
      <c r="M987">
        <v>187.1</v>
      </c>
      <c r="N987">
        <v>187.3</v>
      </c>
      <c r="O987">
        <v>187.6</v>
      </c>
      <c r="P987">
        <v>187.9</v>
      </c>
      <c r="Q987">
        <v>188.2</v>
      </c>
      <c r="R987">
        <v>188.5</v>
      </c>
      <c r="S987">
        <v>188.9</v>
      </c>
      <c r="T987">
        <v>189.3</v>
      </c>
      <c r="U987">
        <v>189.7</v>
      </c>
      <c r="V987">
        <v>190.2</v>
      </c>
      <c r="W987">
        <v>190.7</v>
      </c>
      <c r="X987">
        <v>191.2</v>
      </c>
      <c r="Y987">
        <v>191.8</v>
      </c>
      <c r="Z987">
        <v>192.4</v>
      </c>
      <c r="AA987">
        <v>193.1</v>
      </c>
      <c r="AB987">
        <v>193.8</v>
      </c>
      <c r="AC987">
        <v>194.5</v>
      </c>
      <c r="AD987">
        <v>195.3</v>
      </c>
      <c r="AE987">
        <v>196.2</v>
      </c>
      <c r="AF987">
        <v>197.1</v>
      </c>
      <c r="AG987">
        <v>198.1</v>
      </c>
      <c r="AH987">
        <v>199.1</v>
      </c>
      <c r="AI987">
        <v>200.2</v>
      </c>
      <c r="AJ987">
        <v>201.4</v>
      </c>
    </row>
    <row r="988" spans="3:36" x14ac:dyDescent="0.25">
      <c r="C988" t="s">
        <v>996</v>
      </c>
    </row>
    <row r="989" spans="3:36" x14ac:dyDescent="0.25">
      <c r="C989" t="s">
        <v>1016</v>
      </c>
    </row>
    <row r="990" spans="3:36" x14ac:dyDescent="0.25">
      <c r="C990" t="s">
        <v>867</v>
      </c>
      <c r="E990">
        <v>51.5</v>
      </c>
      <c r="F990">
        <v>51.3</v>
      </c>
      <c r="G990">
        <v>58.6</v>
      </c>
      <c r="H990">
        <v>65.400000000000006</v>
      </c>
      <c r="I990">
        <v>67.400000000000006</v>
      </c>
      <c r="J990">
        <v>67.599999999999994</v>
      </c>
      <c r="K990">
        <v>67.7</v>
      </c>
      <c r="L990">
        <v>67.7</v>
      </c>
      <c r="M990">
        <v>67.8</v>
      </c>
      <c r="N990">
        <v>67.8</v>
      </c>
      <c r="O990">
        <v>67.900000000000006</v>
      </c>
      <c r="P990">
        <v>68</v>
      </c>
      <c r="Q990">
        <v>68</v>
      </c>
      <c r="R990">
        <v>68.099999999999994</v>
      </c>
      <c r="S990">
        <v>68.2</v>
      </c>
      <c r="T990">
        <v>68.3</v>
      </c>
      <c r="U990">
        <v>68.400000000000006</v>
      </c>
      <c r="V990">
        <v>68.5</v>
      </c>
      <c r="W990">
        <v>68.599999999999994</v>
      </c>
      <c r="X990">
        <v>68.7</v>
      </c>
      <c r="Y990">
        <v>68.8</v>
      </c>
      <c r="Z990">
        <v>69</v>
      </c>
      <c r="AA990">
        <v>69.099999999999994</v>
      </c>
      <c r="AB990">
        <v>69.3</v>
      </c>
      <c r="AC990">
        <v>69.5</v>
      </c>
      <c r="AD990">
        <v>69.599999999999994</v>
      </c>
      <c r="AE990">
        <v>69.8</v>
      </c>
      <c r="AF990">
        <v>70.099999999999994</v>
      </c>
      <c r="AG990">
        <v>70.3</v>
      </c>
      <c r="AH990">
        <v>70.5</v>
      </c>
      <c r="AI990">
        <v>70.8</v>
      </c>
      <c r="AJ990">
        <v>71</v>
      </c>
    </row>
    <row r="991" spans="3:36" x14ac:dyDescent="0.25">
      <c r="C991" t="s">
        <v>868</v>
      </c>
      <c r="E991">
        <v>112.6</v>
      </c>
      <c r="F991">
        <v>103.2</v>
      </c>
      <c r="G991">
        <v>103.2</v>
      </c>
      <c r="H991">
        <v>100.2</v>
      </c>
      <c r="I991">
        <v>90</v>
      </c>
      <c r="J991">
        <v>90</v>
      </c>
      <c r="K991">
        <v>90</v>
      </c>
      <c r="L991">
        <v>90</v>
      </c>
      <c r="M991">
        <v>90</v>
      </c>
      <c r="N991">
        <v>90</v>
      </c>
      <c r="O991">
        <v>90</v>
      </c>
      <c r="P991">
        <v>90</v>
      </c>
      <c r="Q991">
        <v>90</v>
      </c>
      <c r="R991">
        <v>90</v>
      </c>
      <c r="S991">
        <v>90</v>
      </c>
      <c r="T991">
        <v>90</v>
      </c>
      <c r="U991">
        <v>90</v>
      </c>
      <c r="V991">
        <v>90</v>
      </c>
      <c r="W991">
        <v>90</v>
      </c>
      <c r="X991">
        <v>90</v>
      </c>
      <c r="Y991">
        <v>90</v>
      </c>
      <c r="Z991">
        <v>90</v>
      </c>
      <c r="AA991">
        <v>90</v>
      </c>
      <c r="AB991">
        <v>90</v>
      </c>
      <c r="AC991">
        <v>90</v>
      </c>
      <c r="AD991">
        <v>90</v>
      </c>
      <c r="AE991">
        <v>90</v>
      </c>
      <c r="AF991">
        <v>90</v>
      </c>
      <c r="AG991">
        <v>90</v>
      </c>
      <c r="AH991">
        <v>90</v>
      </c>
      <c r="AI991">
        <v>90</v>
      </c>
      <c r="AJ991">
        <v>90</v>
      </c>
    </row>
    <row r="992" spans="3:36" x14ac:dyDescent="0.25">
      <c r="C992" t="s">
        <v>869</v>
      </c>
      <c r="E992">
        <v>3</v>
      </c>
      <c r="F992">
        <v>3.9</v>
      </c>
      <c r="G992">
        <v>1.6</v>
      </c>
      <c r="H992">
        <v>1.3</v>
      </c>
      <c r="I992">
        <v>1.3</v>
      </c>
      <c r="J992">
        <v>1.3</v>
      </c>
      <c r="K992">
        <v>1.3</v>
      </c>
      <c r="L992">
        <v>1.3</v>
      </c>
      <c r="M992">
        <v>1.3</v>
      </c>
      <c r="N992">
        <v>1.3</v>
      </c>
      <c r="O992">
        <v>1.3</v>
      </c>
      <c r="P992">
        <v>1.3</v>
      </c>
      <c r="Q992">
        <v>1.3</v>
      </c>
      <c r="R992">
        <v>1.3</v>
      </c>
      <c r="S992">
        <v>1.3</v>
      </c>
      <c r="T992">
        <v>1.3</v>
      </c>
      <c r="U992">
        <v>1.3</v>
      </c>
      <c r="V992">
        <v>1.3</v>
      </c>
      <c r="W992">
        <v>1.3</v>
      </c>
      <c r="X992">
        <v>1.3</v>
      </c>
      <c r="Y992">
        <v>1.3</v>
      </c>
      <c r="Z992">
        <v>1.3</v>
      </c>
      <c r="AA992">
        <v>1.3</v>
      </c>
      <c r="AB992">
        <v>1.3</v>
      </c>
      <c r="AC992">
        <v>1.3</v>
      </c>
      <c r="AD992">
        <v>1.3</v>
      </c>
      <c r="AE992">
        <v>1.3</v>
      </c>
      <c r="AF992">
        <v>1.3</v>
      </c>
      <c r="AG992">
        <v>1.3</v>
      </c>
      <c r="AH992">
        <v>1.3</v>
      </c>
      <c r="AI992">
        <v>1.3</v>
      </c>
      <c r="AJ992" t="s">
        <v>1056</v>
      </c>
    </row>
    <row r="993" spans="1:36" x14ac:dyDescent="0.25">
      <c r="C993" t="s">
        <v>870</v>
      </c>
      <c r="E993">
        <v>8.4</v>
      </c>
      <c r="F993">
        <v>8.1999999999999993</v>
      </c>
      <c r="G993">
        <v>8.3000000000000007</v>
      </c>
      <c r="H993">
        <v>8.3000000000000007</v>
      </c>
      <c r="I993">
        <v>7.3</v>
      </c>
      <c r="J993">
        <v>7.4</v>
      </c>
      <c r="K993">
        <v>7.5</v>
      </c>
      <c r="L993">
        <v>7.5</v>
      </c>
      <c r="M993">
        <v>7.5</v>
      </c>
      <c r="N993">
        <v>7.5</v>
      </c>
      <c r="O993">
        <v>7.5</v>
      </c>
      <c r="P993">
        <v>7.5</v>
      </c>
      <c r="Q993">
        <v>7.5</v>
      </c>
      <c r="R993">
        <v>7.5</v>
      </c>
      <c r="S993">
        <v>7.5</v>
      </c>
      <c r="T993">
        <v>7.5</v>
      </c>
      <c r="U993">
        <v>7.5</v>
      </c>
      <c r="V993">
        <v>7.5</v>
      </c>
      <c r="W993">
        <v>7.5</v>
      </c>
      <c r="X993">
        <v>7.5</v>
      </c>
      <c r="Y993">
        <v>7.5</v>
      </c>
      <c r="Z993">
        <v>7.5</v>
      </c>
      <c r="AA993">
        <v>7.5</v>
      </c>
      <c r="AB993">
        <v>7.5</v>
      </c>
      <c r="AC993">
        <v>7.5</v>
      </c>
      <c r="AD993">
        <v>7.5</v>
      </c>
      <c r="AE993">
        <v>7.5</v>
      </c>
      <c r="AF993">
        <v>7.5</v>
      </c>
      <c r="AG993">
        <v>7.5</v>
      </c>
      <c r="AH993">
        <v>7.5</v>
      </c>
      <c r="AI993">
        <v>7.5</v>
      </c>
      <c r="AJ993">
        <v>7.5</v>
      </c>
    </row>
    <row r="994" spans="1:36" x14ac:dyDescent="0.25">
      <c r="C994" t="s">
        <v>838</v>
      </c>
      <c r="E994">
        <v>175.5</v>
      </c>
      <c r="F994">
        <v>166.5</v>
      </c>
      <c r="G994">
        <v>171.7</v>
      </c>
      <c r="H994">
        <v>175.2</v>
      </c>
      <c r="I994">
        <v>166.1</v>
      </c>
      <c r="J994">
        <v>166.2</v>
      </c>
      <c r="K994">
        <v>166.4</v>
      </c>
      <c r="L994">
        <v>166.5</v>
      </c>
      <c r="M994">
        <v>166.5</v>
      </c>
      <c r="N994">
        <v>166.6</v>
      </c>
      <c r="O994">
        <v>166.6</v>
      </c>
      <c r="P994">
        <v>166.7</v>
      </c>
      <c r="Q994">
        <v>166.8</v>
      </c>
      <c r="R994">
        <v>166.8</v>
      </c>
      <c r="S994">
        <v>166.9</v>
      </c>
      <c r="T994">
        <v>167</v>
      </c>
      <c r="U994">
        <v>167.1</v>
      </c>
      <c r="V994">
        <v>167.2</v>
      </c>
      <c r="W994">
        <v>167.3</v>
      </c>
      <c r="X994">
        <v>167.5</v>
      </c>
      <c r="Y994">
        <v>167.6</v>
      </c>
      <c r="Z994">
        <v>167.7</v>
      </c>
      <c r="AA994">
        <v>167.9</v>
      </c>
      <c r="AB994">
        <v>168</v>
      </c>
      <c r="AC994">
        <v>168.2</v>
      </c>
      <c r="AD994">
        <v>168.4</v>
      </c>
      <c r="AE994">
        <v>168.6</v>
      </c>
      <c r="AF994">
        <v>168.8</v>
      </c>
      <c r="AG994">
        <v>169</v>
      </c>
      <c r="AH994">
        <v>169.3</v>
      </c>
      <c r="AI994">
        <v>169.5</v>
      </c>
      <c r="AJ994">
        <v>169.8</v>
      </c>
    </row>
    <row r="996" spans="1:36" x14ac:dyDescent="0.25">
      <c r="C996" t="s">
        <v>1057</v>
      </c>
    </row>
    <row r="997" spans="1:36" x14ac:dyDescent="0.25">
      <c r="C997" t="s">
        <v>1017</v>
      </c>
    </row>
    <row r="998" spans="1:36" x14ac:dyDescent="0.25">
      <c r="E998">
        <v>2019</v>
      </c>
      <c r="F998">
        <v>2020</v>
      </c>
      <c r="G998">
        <v>2021</v>
      </c>
      <c r="H998">
        <v>2022</v>
      </c>
      <c r="I998">
        <v>2023</v>
      </c>
      <c r="J998">
        <v>2024</v>
      </c>
      <c r="K998">
        <v>2025</v>
      </c>
      <c r="L998">
        <v>2026</v>
      </c>
      <c r="M998">
        <v>2027</v>
      </c>
      <c r="N998">
        <v>2028</v>
      </c>
      <c r="O998">
        <v>2029</v>
      </c>
      <c r="P998">
        <v>2030</v>
      </c>
      <c r="Q998">
        <v>2031</v>
      </c>
      <c r="R998">
        <v>2032</v>
      </c>
      <c r="S998">
        <v>2033</v>
      </c>
      <c r="T998">
        <v>2034</v>
      </c>
      <c r="U998">
        <v>2035</v>
      </c>
      <c r="V998">
        <v>2036</v>
      </c>
      <c r="W998">
        <v>2037</v>
      </c>
      <c r="X998">
        <v>2038</v>
      </c>
      <c r="Y998">
        <v>2039</v>
      </c>
      <c r="Z998">
        <v>2040</v>
      </c>
      <c r="AA998">
        <v>2041</v>
      </c>
      <c r="AB998">
        <v>2042</v>
      </c>
      <c r="AC998">
        <v>2043</v>
      </c>
      <c r="AD998">
        <v>2044</v>
      </c>
      <c r="AE998">
        <v>2045</v>
      </c>
      <c r="AF998">
        <v>2046</v>
      </c>
      <c r="AG998">
        <v>2047</v>
      </c>
      <c r="AH998">
        <v>2048</v>
      </c>
      <c r="AI998">
        <v>2049</v>
      </c>
      <c r="AJ998">
        <v>2050</v>
      </c>
    </row>
    <row r="999" spans="1:36" x14ac:dyDescent="0.25">
      <c r="C999" t="s">
        <v>996</v>
      </c>
    </row>
    <row r="1000" spans="1:36" x14ac:dyDescent="0.25">
      <c r="C1000" t="s">
        <v>1018</v>
      </c>
    </row>
    <row r="1001" spans="1:36" x14ac:dyDescent="0.25">
      <c r="C1001" t="s">
        <v>995</v>
      </c>
      <c r="E1001">
        <v>169.49</v>
      </c>
      <c r="F1001">
        <v>163.70699999999999</v>
      </c>
      <c r="G1001">
        <v>165.797</v>
      </c>
      <c r="H1001">
        <v>162.90299999999999</v>
      </c>
      <c r="I1001">
        <v>161.36199999999999</v>
      </c>
      <c r="J1001">
        <v>161.46899999999999</v>
      </c>
      <c r="K1001">
        <v>162.76900000000001</v>
      </c>
      <c r="L1001">
        <v>164.02600000000001</v>
      </c>
      <c r="M1001">
        <v>162.47</v>
      </c>
      <c r="N1001">
        <v>161.55600000000001</v>
      </c>
      <c r="O1001">
        <v>161.471</v>
      </c>
      <c r="P1001">
        <v>161.81</v>
      </c>
      <c r="Q1001">
        <v>162.97800000000001</v>
      </c>
      <c r="R1001">
        <v>163.75299999999999</v>
      </c>
      <c r="S1001">
        <v>164.06700000000001</v>
      </c>
      <c r="T1001">
        <v>165.191</v>
      </c>
      <c r="U1001">
        <v>166.25299999999999</v>
      </c>
      <c r="V1001">
        <v>167.39599999999999</v>
      </c>
      <c r="W1001">
        <v>168.34899999999999</v>
      </c>
      <c r="X1001">
        <v>169.47200000000001</v>
      </c>
      <c r="Y1001">
        <v>171.078</v>
      </c>
      <c r="Z1001">
        <v>172.76499999999999</v>
      </c>
      <c r="AA1001">
        <v>174.02199999999999</v>
      </c>
      <c r="AB1001">
        <v>175.34899999999999</v>
      </c>
      <c r="AC1001">
        <v>176.49799999999999</v>
      </c>
      <c r="AD1001">
        <v>178.143</v>
      </c>
      <c r="AE1001">
        <v>179.31800000000001</v>
      </c>
      <c r="AF1001">
        <v>180.70699999999999</v>
      </c>
      <c r="AG1001">
        <v>182.09399999999999</v>
      </c>
      <c r="AH1001">
        <v>183.34</v>
      </c>
      <c r="AI1001">
        <v>184.40799999999999</v>
      </c>
      <c r="AJ1001">
        <v>185.494</v>
      </c>
    </row>
    <row r="1002" spans="1:36" x14ac:dyDescent="0.25">
      <c r="C1002" t="s">
        <v>904</v>
      </c>
      <c r="E1002">
        <v>73.334999999999994</v>
      </c>
      <c r="F1002">
        <v>70.834000000000003</v>
      </c>
      <c r="G1002">
        <v>71.738</v>
      </c>
      <c r="H1002">
        <v>70.484999999999999</v>
      </c>
      <c r="I1002">
        <v>69.816000000000003</v>
      </c>
      <c r="J1002">
        <v>69.861000000000004</v>
      </c>
      <c r="K1002">
        <v>70.423000000000002</v>
      </c>
      <c r="L1002">
        <v>70.968000000000004</v>
      </c>
      <c r="M1002">
        <v>70.296999999999997</v>
      </c>
      <c r="N1002">
        <v>69.903000000000006</v>
      </c>
      <c r="O1002">
        <v>69.866</v>
      </c>
      <c r="P1002">
        <v>70.013000000000005</v>
      </c>
      <c r="Q1002">
        <v>70.518000000000001</v>
      </c>
      <c r="R1002">
        <v>70.852999999999994</v>
      </c>
      <c r="S1002">
        <v>70.989000000000004</v>
      </c>
      <c r="T1002">
        <v>71.474999999999994</v>
      </c>
      <c r="U1002">
        <v>71.933000000000007</v>
      </c>
      <c r="V1002">
        <v>72.427000000000007</v>
      </c>
      <c r="W1002">
        <v>72.838999999999999</v>
      </c>
      <c r="X1002">
        <v>73.323999999999998</v>
      </c>
      <c r="Y1002">
        <v>74.018000000000001</v>
      </c>
      <c r="Z1002">
        <v>74.745999999999995</v>
      </c>
      <c r="AA1002">
        <v>75.289000000000001</v>
      </c>
      <c r="AB1002">
        <v>75.861999999999995</v>
      </c>
      <c r="AC1002">
        <v>76.358000000000004</v>
      </c>
      <c r="AD1002">
        <v>77.067999999999998</v>
      </c>
      <c r="AE1002">
        <v>77.575999999999993</v>
      </c>
      <c r="AF1002">
        <v>78.174999999999997</v>
      </c>
      <c r="AG1002">
        <v>78.774000000000001</v>
      </c>
      <c r="AH1002">
        <v>79.311999999999998</v>
      </c>
      <c r="AI1002">
        <v>79.772999999999996</v>
      </c>
      <c r="AJ1002">
        <v>80.242000000000004</v>
      </c>
    </row>
    <row r="1003" spans="1:36" x14ac:dyDescent="0.25">
      <c r="C1003" t="s">
        <v>829</v>
      </c>
      <c r="E1003">
        <v>365.233</v>
      </c>
      <c r="F1003">
        <v>354.58300000000003</v>
      </c>
      <c r="G1003">
        <v>349.6</v>
      </c>
      <c r="H1003">
        <v>361.16699999999997</v>
      </c>
      <c r="I1003">
        <v>351.83699999999999</v>
      </c>
      <c r="J1003">
        <v>346.97</v>
      </c>
      <c r="K1003">
        <v>343.79399999999998</v>
      </c>
      <c r="L1003">
        <v>339.10599999999999</v>
      </c>
      <c r="M1003">
        <v>337.40199999999999</v>
      </c>
      <c r="N1003">
        <v>334.04</v>
      </c>
      <c r="O1003">
        <v>329.84399999999999</v>
      </c>
      <c r="P1003">
        <v>328.12599999999998</v>
      </c>
      <c r="Q1003">
        <v>326.14400000000001</v>
      </c>
      <c r="R1003">
        <v>323.89</v>
      </c>
      <c r="S1003">
        <v>321.19900000000001</v>
      </c>
      <c r="T1003">
        <v>318.19900000000001</v>
      </c>
      <c r="U1003">
        <v>317.95600000000002</v>
      </c>
      <c r="V1003">
        <v>319.44799999999998</v>
      </c>
      <c r="W1003">
        <v>321.54700000000003</v>
      </c>
      <c r="X1003">
        <v>323.59500000000003</v>
      </c>
      <c r="Y1003">
        <v>325.58600000000001</v>
      </c>
      <c r="Z1003">
        <v>327.36</v>
      </c>
      <c r="AA1003">
        <v>329.02</v>
      </c>
      <c r="AB1003">
        <v>330.28800000000001</v>
      </c>
      <c r="AC1003">
        <v>330.98700000000002</v>
      </c>
      <c r="AD1003">
        <v>331.92599999999999</v>
      </c>
      <c r="AE1003">
        <v>333.55500000000001</v>
      </c>
      <c r="AF1003">
        <v>335.04899999999998</v>
      </c>
      <c r="AG1003">
        <v>336.11500000000001</v>
      </c>
      <c r="AH1003">
        <v>336.94900000000001</v>
      </c>
      <c r="AI1003">
        <v>337.69400000000002</v>
      </c>
      <c r="AJ1003">
        <v>338.45</v>
      </c>
    </row>
    <row r="1004" spans="1:36" x14ac:dyDescent="0.25">
      <c r="C1004" t="s">
        <v>996</v>
      </c>
    </row>
    <row r="1005" spans="1:36" x14ac:dyDescent="0.25">
      <c r="C1005" t="s">
        <v>997</v>
      </c>
    </row>
    <row r="1006" spans="1:36" x14ac:dyDescent="0.25">
      <c r="A1006" t="s">
        <v>106</v>
      </c>
      <c r="B1006" t="s">
        <v>771</v>
      </c>
      <c r="C1006" t="s">
        <v>55</v>
      </c>
      <c r="E1006">
        <v>186.828</v>
      </c>
      <c r="F1006">
        <v>173.37299999999999</v>
      </c>
      <c r="G1006">
        <v>178.53100000000001</v>
      </c>
      <c r="H1006">
        <v>175.404</v>
      </c>
      <c r="I1006">
        <v>172.267</v>
      </c>
      <c r="J1006">
        <v>173.14400000000001</v>
      </c>
      <c r="K1006">
        <v>172.44200000000001</v>
      </c>
      <c r="L1006">
        <v>171.364</v>
      </c>
      <c r="M1006">
        <v>167.52199999999999</v>
      </c>
      <c r="N1006">
        <v>164.51</v>
      </c>
      <c r="O1006">
        <v>162.53399999999999</v>
      </c>
      <c r="P1006">
        <v>161.15700000000001</v>
      </c>
      <c r="Q1006">
        <v>160.77500000000001</v>
      </c>
      <c r="R1006">
        <v>160.15799999999999</v>
      </c>
      <c r="S1006">
        <v>159.21600000000001</v>
      </c>
      <c r="T1006">
        <v>159.065</v>
      </c>
      <c r="U1006">
        <v>158.922</v>
      </c>
      <c r="V1006">
        <v>158.97399999999999</v>
      </c>
      <c r="W1006">
        <v>158.94399999999999</v>
      </c>
      <c r="X1006">
        <v>159.11199999999999</v>
      </c>
      <c r="Y1006">
        <v>159.77000000000001</v>
      </c>
      <c r="Z1006">
        <v>160.56399999999999</v>
      </c>
      <c r="AA1006">
        <v>161</v>
      </c>
      <c r="AB1006">
        <v>161.499</v>
      </c>
      <c r="AC1006">
        <v>161.85300000000001</v>
      </c>
      <c r="AD1006">
        <v>162.67500000000001</v>
      </c>
      <c r="AE1006">
        <v>163.114</v>
      </c>
      <c r="AF1006">
        <v>163.77199999999999</v>
      </c>
      <c r="AG1006">
        <v>164.452</v>
      </c>
      <c r="AH1006">
        <v>165.03</v>
      </c>
      <c r="AI1006">
        <v>165.477</v>
      </c>
      <c r="AJ1006">
        <v>165.95099999999999</v>
      </c>
    </row>
    <row r="1007" spans="1:36" x14ac:dyDescent="0.25">
      <c r="A1007" t="s">
        <v>106</v>
      </c>
      <c r="C1007" t="s">
        <v>830</v>
      </c>
      <c r="E1007">
        <v>356.29300000000001</v>
      </c>
      <c r="F1007">
        <v>338.99099999999999</v>
      </c>
      <c r="G1007">
        <v>358.31599999999997</v>
      </c>
      <c r="H1007">
        <v>354.53100000000001</v>
      </c>
      <c r="I1007">
        <v>349.072</v>
      </c>
      <c r="J1007">
        <v>347.77699999999999</v>
      </c>
      <c r="K1007">
        <v>346.43099999999998</v>
      </c>
      <c r="L1007">
        <v>347.86700000000002</v>
      </c>
      <c r="M1007">
        <v>343.02</v>
      </c>
      <c r="N1007">
        <v>339.51299999999998</v>
      </c>
      <c r="O1007">
        <v>337.84899999999999</v>
      </c>
      <c r="P1007">
        <v>336.79700000000003</v>
      </c>
      <c r="Q1007">
        <v>337.572</v>
      </c>
      <c r="R1007">
        <v>336.30599999999998</v>
      </c>
      <c r="S1007">
        <v>334.32100000000003</v>
      </c>
      <c r="T1007">
        <v>334.02800000000002</v>
      </c>
      <c r="U1007">
        <v>333.96600000000001</v>
      </c>
      <c r="V1007">
        <v>334.27800000000002</v>
      </c>
      <c r="W1007">
        <v>334.20400000000001</v>
      </c>
      <c r="X1007">
        <v>334.67099999999999</v>
      </c>
      <c r="Y1007">
        <v>336.21100000000001</v>
      </c>
      <c r="Z1007">
        <v>337.66899999999998</v>
      </c>
      <c r="AA1007">
        <v>337.94</v>
      </c>
      <c r="AB1007">
        <v>338.053</v>
      </c>
      <c r="AC1007">
        <v>337.83800000000002</v>
      </c>
      <c r="AD1007">
        <v>338.69</v>
      </c>
      <c r="AE1007">
        <v>338.709</v>
      </c>
      <c r="AF1007">
        <v>339.01600000000002</v>
      </c>
      <c r="AG1007">
        <v>339.48599999999999</v>
      </c>
      <c r="AH1007">
        <v>339.66</v>
      </c>
      <c r="AI1007">
        <v>339.34800000000001</v>
      </c>
      <c r="AJ1007">
        <v>339.065</v>
      </c>
    </row>
    <row r="1008" spans="1:36" x14ac:dyDescent="0.25">
      <c r="A1008" t="s">
        <v>106</v>
      </c>
      <c r="C1008" t="s">
        <v>831</v>
      </c>
      <c r="E1008">
        <v>262.67700000000002</v>
      </c>
      <c r="F1008">
        <v>245.14699999999999</v>
      </c>
      <c r="G1008">
        <v>271.49200000000002</v>
      </c>
      <c r="H1008">
        <v>272.81200000000001</v>
      </c>
      <c r="I1008">
        <v>256.17</v>
      </c>
      <c r="J1008">
        <v>254.494</v>
      </c>
      <c r="K1008">
        <v>254.51300000000001</v>
      </c>
      <c r="L1008">
        <v>255.50200000000001</v>
      </c>
      <c r="M1008">
        <v>251.64599999999999</v>
      </c>
      <c r="N1008">
        <v>249.14</v>
      </c>
      <c r="O1008">
        <v>248.14400000000001</v>
      </c>
      <c r="P1008">
        <v>247.56100000000001</v>
      </c>
      <c r="Q1008">
        <v>248.72</v>
      </c>
      <c r="R1008">
        <v>250.03</v>
      </c>
      <c r="S1008">
        <v>250.50800000000001</v>
      </c>
      <c r="T1008">
        <v>252.01900000000001</v>
      </c>
      <c r="U1008">
        <v>252.88800000000001</v>
      </c>
      <c r="V1008">
        <v>253.661</v>
      </c>
      <c r="W1008">
        <v>253.953</v>
      </c>
      <c r="X1008">
        <v>254.62100000000001</v>
      </c>
      <c r="Y1008">
        <v>256.05</v>
      </c>
      <c r="Z1008">
        <v>257.82</v>
      </c>
      <c r="AA1008">
        <v>259.11599999999999</v>
      </c>
      <c r="AB1008">
        <v>260.113</v>
      </c>
      <c r="AC1008">
        <v>260.98700000000002</v>
      </c>
      <c r="AD1008">
        <v>262.88099999999997</v>
      </c>
      <c r="AE1008">
        <v>263.86200000000002</v>
      </c>
      <c r="AF1008">
        <v>264.92899999999997</v>
      </c>
      <c r="AG1008">
        <v>266.13400000000001</v>
      </c>
      <c r="AH1008">
        <v>267.226</v>
      </c>
      <c r="AI1008">
        <v>268.01499999999999</v>
      </c>
      <c r="AJ1008">
        <v>268.52100000000002</v>
      </c>
    </row>
    <row r="1009" spans="1:36" x14ac:dyDescent="0.25">
      <c r="A1009" t="s">
        <v>106</v>
      </c>
      <c r="B1009" t="s">
        <v>773</v>
      </c>
      <c r="C1009" t="s">
        <v>832</v>
      </c>
      <c r="E1009">
        <v>618.97</v>
      </c>
      <c r="F1009">
        <v>584.13800000000003</v>
      </c>
      <c r="G1009">
        <v>629.80899999999997</v>
      </c>
      <c r="H1009">
        <v>627.34299999999996</v>
      </c>
      <c r="I1009">
        <v>605.24199999999996</v>
      </c>
      <c r="J1009">
        <v>602.27200000000005</v>
      </c>
      <c r="K1009">
        <v>600.94500000000005</v>
      </c>
      <c r="L1009">
        <v>603.36800000000005</v>
      </c>
      <c r="M1009">
        <v>594.66600000000005</v>
      </c>
      <c r="N1009">
        <v>588.654</v>
      </c>
      <c r="O1009">
        <v>585.99300000000005</v>
      </c>
      <c r="P1009">
        <v>584.35799999999995</v>
      </c>
      <c r="Q1009">
        <v>586.29200000000003</v>
      </c>
      <c r="R1009">
        <v>586.33600000000001</v>
      </c>
      <c r="S1009">
        <v>584.82899999999995</v>
      </c>
      <c r="T1009">
        <v>586.04700000000003</v>
      </c>
      <c r="U1009">
        <v>586.85299999999995</v>
      </c>
      <c r="V1009">
        <v>587.93899999999996</v>
      </c>
      <c r="W1009">
        <v>588.15700000000004</v>
      </c>
      <c r="X1009">
        <v>589.29200000000003</v>
      </c>
      <c r="Y1009">
        <v>592.26099999999997</v>
      </c>
      <c r="Z1009">
        <v>595.48900000000003</v>
      </c>
      <c r="AA1009">
        <v>597.05499999999995</v>
      </c>
      <c r="AB1009">
        <v>598.16600000000005</v>
      </c>
      <c r="AC1009">
        <v>598.82500000000005</v>
      </c>
      <c r="AD1009">
        <v>601.57100000000003</v>
      </c>
      <c r="AE1009">
        <v>602.57000000000005</v>
      </c>
      <c r="AF1009">
        <v>603.94399999999996</v>
      </c>
      <c r="AG1009">
        <v>605.62</v>
      </c>
      <c r="AH1009">
        <v>606.88599999999997</v>
      </c>
      <c r="AI1009">
        <v>607.36300000000006</v>
      </c>
      <c r="AJ1009">
        <v>607.58600000000001</v>
      </c>
    </row>
    <row r="1010" spans="1:36" x14ac:dyDescent="0.25">
      <c r="A1010" t="s">
        <v>106</v>
      </c>
      <c r="B1010" t="s">
        <v>772</v>
      </c>
      <c r="C1010" t="s">
        <v>846</v>
      </c>
      <c r="E1010">
        <v>42.887</v>
      </c>
      <c r="F1010">
        <v>32.542000000000002</v>
      </c>
      <c r="G1010">
        <v>31.332000000000001</v>
      </c>
      <c r="H1010">
        <v>26.940999999999999</v>
      </c>
      <c r="I1010">
        <v>17.748000000000001</v>
      </c>
      <c r="J1010">
        <v>13.54</v>
      </c>
      <c r="K1010">
        <v>13.891999999999999</v>
      </c>
      <c r="L1010">
        <v>14.196</v>
      </c>
      <c r="M1010">
        <v>14.202999999999999</v>
      </c>
      <c r="N1010">
        <v>14.281000000000001</v>
      </c>
      <c r="O1010">
        <v>14.435</v>
      </c>
      <c r="P1010">
        <v>14.614000000000001</v>
      </c>
      <c r="Q1010">
        <v>14.853</v>
      </c>
      <c r="R1010">
        <v>15.167999999999999</v>
      </c>
      <c r="S1010">
        <v>15.37</v>
      </c>
      <c r="T1010">
        <v>15.581</v>
      </c>
      <c r="U1010">
        <v>15.673999999999999</v>
      </c>
      <c r="V1010">
        <v>15.667</v>
      </c>
      <c r="W1010">
        <v>15.589</v>
      </c>
      <c r="X1010">
        <v>15.523999999999999</v>
      </c>
      <c r="Y1010">
        <v>15.497</v>
      </c>
      <c r="Z1010">
        <v>15.522</v>
      </c>
      <c r="AA1010">
        <v>15.526999999999999</v>
      </c>
      <c r="AB1010">
        <v>15.519</v>
      </c>
      <c r="AC1010">
        <v>15.496</v>
      </c>
      <c r="AD1010">
        <v>15.487</v>
      </c>
      <c r="AE1010">
        <v>15.420999999999999</v>
      </c>
      <c r="AF1010">
        <v>15.414</v>
      </c>
      <c r="AG1010">
        <v>15.359</v>
      </c>
      <c r="AH1010">
        <v>15.29</v>
      </c>
      <c r="AI1010">
        <v>15.233000000000001</v>
      </c>
      <c r="AJ1010">
        <v>15.194000000000001</v>
      </c>
    </row>
    <row r="1011" spans="1:36" x14ac:dyDescent="0.25">
      <c r="A1011" t="s">
        <v>106</v>
      </c>
      <c r="B1011" t="s">
        <v>987</v>
      </c>
      <c r="C1011" t="s">
        <v>64</v>
      </c>
      <c r="E1011">
        <v>8.25</v>
      </c>
      <c r="F1011">
        <v>7.0990000000000002</v>
      </c>
      <c r="G1011">
        <v>10.035</v>
      </c>
      <c r="H1011">
        <v>11.019</v>
      </c>
      <c r="I1011">
        <v>8.3780000000000001</v>
      </c>
      <c r="J1011">
        <v>9.1950000000000003</v>
      </c>
      <c r="K1011">
        <v>9.2509999999999994</v>
      </c>
      <c r="L1011">
        <v>9.2390000000000008</v>
      </c>
      <c r="M1011">
        <v>9</v>
      </c>
      <c r="N1011">
        <v>8.86</v>
      </c>
      <c r="O1011">
        <v>8.8000000000000007</v>
      </c>
      <c r="P1011">
        <v>8.7479999999999993</v>
      </c>
      <c r="Q1011">
        <v>8.8520000000000003</v>
      </c>
      <c r="R1011">
        <v>9.1430000000000007</v>
      </c>
      <c r="S1011">
        <v>9.3710000000000004</v>
      </c>
      <c r="T1011">
        <v>9.6210000000000004</v>
      </c>
      <c r="U1011">
        <v>9.7479999999999993</v>
      </c>
      <c r="V1011">
        <v>9.8339999999999996</v>
      </c>
      <c r="W1011">
        <v>9.8520000000000003</v>
      </c>
      <c r="X1011">
        <v>9.8810000000000002</v>
      </c>
      <c r="Y1011">
        <v>9.9280000000000008</v>
      </c>
      <c r="Z1011">
        <v>10.029999999999999</v>
      </c>
      <c r="AA1011">
        <v>10.17</v>
      </c>
      <c r="AB1011">
        <v>10.263999999999999</v>
      </c>
      <c r="AC1011">
        <v>10.372</v>
      </c>
      <c r="AD1011">
        <v>10.585000000000001</v>
      </c>
      <c r="AE1011">
        <v>10.701000000000001</v>
      </c>
      <c r="AF1011">
        <v>10.75</v>
      </c>
      <c r="AG1011">
        <v>10.837999999999999</v>
      </c>
      <c r="AH1011">
        <v>10.936999999999999</v>
      </c>
      <c r="AI1011">
        <v>11.005000000000001</v>
      </c>
      <c r="AJ1011">
        <v>10.986000000000001</v>
      </c>
    </row>
    <row r="1012" spans="1:36" x14ac:dyDescent="0.25">
      <c r="A1012" t="s">
        <v>106</v>
      </c>
      <c r="B1012" t="s">
        <v>774</v>
      </c>
      <c r="C1012" t="s">
        <v>833</v>
      </c>
      <c r="E1012">
        <v>3.7069999999999999</v>
      </c>
      <c r="F1012">
        <v>3.4329999999999998</v>
      </c>
      <c r="G1012">
        <v>3.6480000000000001</v>
      </c>
      <c r="H1012">
        <v>3.8069999999999999</v>
      </c>
      <c r="I1012">
        <v>3.4950000000000001</v>
      </c>
      <c r="J1012">
        <v>3.343</v>
      </c>
      <c r="K1012">
        <v>3.3519999999999999</v>
      </c>
      <c r="L1012">
        <v>3.3540000000000001</v>
      </c>
      <c r="M1012">
        <v>3.2879999999999998</v>
      </c>
      <c r="N1012">
        <v>3.238</v>
      </c>
      <c r="O1012">
        <v>3.22</v>
      </c>
      <c r="P1012">
        <v>3.1949999999999998</v>
      </c>
      <c r="Q1012">
        <v>3.1970000000000001</v>
      </c>
      <c r="R1012">
        <v>3.2269999999999999</v>
      </c>
      <c r="S1012">
        <v>3.2440000000000002</v>
      </c>
      <c r="T1012">
        <v>3.2679999999999998</v>
      </c>
      <c r="U1012">
        <v>3.274</v>
      </c>
      <c r="V1012">
        <v>3.2730000000000001</v>
      </c>
      <c r="W1012">
        <v>3.26</v>
      </c>
      <c r="X1012">
        <v>3.2480000000000002</v>
      </c>
      <c r="Y1012">
        <v>3.242</v>
      </c>
      <c r="Z1012">
        <v>3.246</v>
      </c>
      <c r="AA1012">
        <v>3.2530000000000001</v>
      </c>
      <c r="AB1012">
        <v>3.2549999999999999</v>
      </c>
      <c r="AC1012">
        <v>3.258</v>
      </c>
      <c r="AD1012">
        <v>3.2789999999999999</v>
      </c>
      <c r="AE1012">
        <v>3.2850000000000001</v>
      </c>
      <c r="AF1012">
        <v>3.2810000000000001</v>
      </c>
      <c r="AG1012">
        <v>3.2829999999999999</v>
      </c>
      <c r="AH1012">
        <v>3.286</v>
      </c>
      <c r="AI1012">
        <v>3.2839999999999998</v>
      </c>
      <c r="AJ1012">
        <v>3.2669999999999999</v>
      </c>
    </row>
    <row r="1013" spans="1:36" x14ac:dyDescent="0.25">
      <c r="A1013" t="s">
        <v>106</v>
      </c>
      <c r="B1013" t="s">
        <v>988</v>
      </c>
      <c r="C1013" t="s">
        <v>834</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row>
    <row r="1014" spans="1:36" x14ac:dyDescent="0.25">
      <c r="A1014" t="s">
        <v>106</v>
      </c>
      <c r="B1014" t="s">
        <v>774</v>
      </c>
      <c r="C1014" t="s">
        <v>42</v>
      </c>
      <c r="E1014">
        <v>14.403</v>
      </c>
      <c r="F1014">
        <v>9.5239999999999991</v>
      </c>
      <c r="G1014">
        <v>12.132999999999999</v>
      </c>
      <c r="H1014">
        <v>7.2960000000000003</v>
      </c>
      <c r="I1014">
        <v>13.565</v>
      </c>
      <c r="J1014">
        <v>7.1239999999999997</v>
      </c>
      <c r="K1014">
        <v>7.0819999999999999</v>
      </c>
      <c r="L1014">
        <v>6.9329999999999998</v>
      </c>
      <c r="M1014">
        <v>6.5810000000000004</v>
      </c>
      <c r="N1014">
        <v>6.3529999999999998</v>
      </c>
      <c r="O1014">
        <v>6.2060000000000004</v>
      </c>
      <c r="P1014">
        <v>6.0830000000000002</v>
      </c>
      <c r="Q1014">
        <v>6.141</v>
      </c>
      <c r="R1014">
        <v>6.4290000000000003</v>
      </c>
      <c r="S1014">
        <v>6.6639999999999997</v>
      </c>
      <c r="T1014">
        <v>6.9269999999999996</v>
      </c>
      <c r="U1014">
        <v>7.0780000000000003</v>
      </c>
      <c r="V1014">
        <v>7.2080000000000002</v>
      </c>
      <c r="W1014">
        <v>7.28</v>
      </c>
      <c r="X1014">
        <v>7.3609999999999998</v>
      </c>
      <c r="Y1014">
        <v>7.4539999999999997</v>
      </c>
      <c r="Z1014">
        <v>7.6050000000000004</v>
      </c>
      <c r="AA1014">
        <v>7.8070000000000004</v>
      </c>
      <c r="AB1014">
        <v>7.9569999999999999</v>
      </c>
      <c r="AC1014">
        <v>8.1259999999999994</v>
      </c>
      <c r="AD1014">
        <v>8.4009999999999998</v>
      </c>
      <c r="AE1014">
        <v>8.577</v>
      </c>
      <c r="AF1014">
        <v>8.6739999999999995</v>
      </c>
      <c r="AG1014">
        <v>8.8149999999999995</v>
      </c>
      <c r="AH1014">
        <v>8.9719999999999995</v>
      </c>
      <c r="AI1014">
        <v>9.0950000000000006</v>
      </c>
      <c r="AJ1014">
        <v>9.1229999999999993</v>
      </c>
    </row>
    <row r="1015" spans="1:36" x14ac:dyDescent="0.25">
      <c r="A1015" t="s">
        <v>106</v>
      </c>
      <c r="B1015" t="s">
        <v>987</v>
      </c>
      <c r="C1015" t="s">
        <v>40</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row>
    <row r="1016" spans="1:36" x14ac:dyDescent="0.25">
      <c r="A1016" t="s">
        <v>106</v>
      </c>
      <c r="B1016" t="s">
        <v>993</v>
      </c>
      <c r="C1016" t="s">
        <v>835</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row>
    <row r="1017" spans="1:36" x14ac:dyDescent="0.25">
      <c r="A1017" t="s">
        <v>106</v>
      </c>
      <c r="B1017" t="s">
        <v>57</v>
      </c>
      <c r="C1017" t="s">
        <v>836</v>
      </c>
      <c r="E1017">
        <v>715.947</v>
      </c>
      <c r="F1017">
        <v>684.55600000000004</v>
      </c>
      <c r="G1017">
        <v>678.45100000000002</v>
      </c>
      <c r="H1017">
        <v>648.47799999999995</v>
      </c>
      <c r="I1017">
        <v>633.83100000000002</v>
      </c>
      <c r="J1017">
        <v>647.20100000000002</v>
      </c>
      <c r="K1017">
        <v>655.79399999999998</v>
      </c>
      <c r="L1017">
        <v>663.19500000000005</v>
      </c>
      <c r="M1017">
        <v>657.15700000000004</v>
      </c>
      <c r="N1017">
        <v>655.28</v>
      </c>
      <c r="O1017">
        <v>657.50900000000001</v>
      </c>
      <c r="P1017">
        <v>660.04100000000005</v>
      </c>
      <c r="Q1017">
        <v>666.93899999999996</v>
      </c>
      <c r="R1017">
        <v>671.726</v>
      </c>
      <c r="S1017">
        <v>674.53800000000001</v>
      </c>
      <c r="T1017">
        <v>680.78899999999999</v>
      </c>
      <c r="U1017">
        <v>686.75900000000001</v>
      </c>
      <c r="V1017">
        <v>693.07399999999996</v>
      </c>
      <c r="W1017">
        <v>698.245</v>
      </c>
      <c r="X1017">
        <v>704.45</v>
      </c>
      <c r="Y1017">
        <v>712.94399999999996</v>
      </c>
      <c r="Z1017">
        <v>721.96199999999999</v>
      </c>
      <c r="AA1017">
        <v>729.04700000000003</v>
      </c>
      <c r="AB1017">
        <v>736.24400000000003</v>
      </c>
      <c r="AC1017">
        <v>742.73</v>
      </c>
      <c r="AD1017">
        <v>751.58</v>
      </c>
      <c r="AE1017">
        <v>758.22299999999996</v>
      </c>
      <c r="AF1017">
        <v>765.80100000000004</v>
      </c>
      <c r="AG1017">
        <v>773.43899999999996</v>
      </c>
      <c r="AH1017">
        <v>780.40300000000002</v>
      </c>
      <c r="AI1017">
        <v>786.43499999999995</v>
      </c>
      <c r="AJ1017">
        <v>792.678</v>
      </c>
    </row>
    <row r="1018" spans="1:36" x14ac:dyDescent="0.25">
      <c r="A1018" t="s">
        <v>106</v>
      </c>
      <c r="B1018" t="s">
        <v>57</v>
      </c>
      <c r="C1018" t="s">
        <v>905</v>
      </c>
      <c r="E1018">
        <v>478.61900000000003</v>
      </c>
      <c r="F1018">
        <v>453.35399999999998</v>
      </c>
      <c r="G1018">
        <v>443.863</v>
      </c>
      <c r="H1018">
        <v>417.887</v>
      </c>
      <c r="I1018">
        <v>403.11900000000003</v>
      </c>
      <c r="J1018">
        <v>405.16199999999998</v>
      </c>
      <c r="K1018">
        <v>406.70299999999997</v>
      </c>
      <c r="L1018">
        <v>406.35</v>
      </c>
      <c r="M1018">
        <v>397.97699999999998</v>
      </c>
      <c r="N1018">
        <v>392.19200000000001</v>
      </c>
      <c r="O1018">
        <v>389.15600000000001</v>
      </c>
      <c r="P1018">
        <v>387.69799999999998</v>
      </c>
      <c r="Q1018">
        <v>389.25</v>
      </c>
      <c r="R1018">
        <v>389.82100000000003</v>
      </c>
      <c r="S1018">
        <v>389.452</v>
      </c>
      <c r="T1018">
        <v>390.57299999999998</v>
      </c>
      <c r="U1018">
        <v>391.45499999999998</v>
      </c>
      <c r="V1018">
        <v>392.786</v>
      </c>
      <c r="W1018">
        <v>393.70100000000002</v>
      </c>
      <c r="X1018">
        <v>395.38900000000001</v>
      </c>
      <c r="Y1018">
        <v>398.56</v>
      </c>
      <c r="Z1018">
        <v>402.19200000000001</v>
      </c>
      <c r="AA1018">
        <v>404.88900000000001</v>
      </c>
      <c r="AB1018">
        <v>407.79899999999998</v>
      </c>
      <c r="AC1018">
        <v>410.447</v>
      </c>
      <c r="AD1018">
        <v>414.52699999999999</v>
      </c>
      <c r="AE1018">
        <v>417.49299999999999</v>
      </c>
      <c r="AF1018">
        <v>421.07900000000001</v>
      </c>
      <c r="AG1018">
        <v>424.78899999999999</v>
      </c>
      <c r="AH1018">
        <v>428.214</v>
      </c>
      <c r="AI1018">
        <v>431.20499999999998</v>
      </c>
      <c r="AJ1018">
        <v>434.38600000000002</v>
      </c>
    </row>
    <row r="1019" spans="1:36" x14ac:dyDescent="0.25">
      <c r="A1019" t="s">
        <v>106</v>
      </c>
      <c r="B1019" t="s">
        <v>57</v>
      </c>
      <c r="C1019" t="s">
        <v>837</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row>
    <row r="1020" spans="1:36" x14ac:dyDescent="0.25">
      <c r="C1020" t="s">
        <v>838</v>
      </c>
      <c r="E1020">
        <v>2069.6120000000001</v>
      </c>
      <c r="F1020">
        <v>1948.02</v>
      </c>
      <c r="G1020">
        <v>1987.8019999999999</v>
      </c>
      <c r="H1020">
        <v>1918.175</v>
      </c>
      <c r="I1020">
        <v>1857.645</v>
      </c>
      <c r="J1020">
        <v>1860.982</v>
      </c>
      <c r="K1020">
        <v>1869.461</v>
      </c>
      <c r="L1020">
        <v>1877.999</v>
      </c>
      <c r="M1020">
        <v>1850.396</v>
      </c>
      <c r="N1020">
        <v>1833.367</v>
      </c>
      <c r="O1020">
        <v>1827.854</v>
      </c>
      <c r="P1020">
        <v>1825.894</v>
      </c>
      <c r="Q1020">
        <v>1836.299</v>
      </c>
      <c r="R1020">
        <v>1842.009</v>
      </c>
      <c r="S1020">
        <v>1842.683</v>
      </c>
      <c r="T1020">
        <v>1851.8710000000001</v>
      </c>
      <c r="U1020">
        <v>1859.7639999999999</v>
      </c>
      <c r="V1020">
        <v>1868.7539999999999</v>
      </c>
      <c r="W1020">
        <v>1875.028</v>
      </c>
      <c r="X1020">
        <v>1884.2560000000001</v>
      </c>
      <c r="Y1020">
        <v>1899.6569999999999</v>
      </c>
      <c r="Z1020">
        <v>1916.61</v>
      </c>
      <c r="AA1020">
        <v>1928.75</v>
      </c>
      <c r="AB1020">
        <v>1940.702</v>
      </c>
      <c r="AC1020">
        <v>1951.107</v>
      </c>
      <c r="AD1020">
        <v>1968.105</v>
      </c>
      <c r="AE1020">
        <v>1979.385</v>
      </c>
      <c r="AF1020">
        <v>1992.7149999999999</v>
      </c>
      <c r="AG1020">
        <v>2006.595</v>
      </c>
      <c r="AH1020">
        <v>2019.018</v>
      </c>
      <c r="AI1020">
        <v>2029.097</v>
      </c>
      <c r="AJ1020">
        <v>2039.171</v>
      </c>
    </row>
    <row r="1021" spans="1:36" x14ac:dyDescent="0.25">
      <c r="C1021" t="s">
        <v>996</v>
      </c>
    </row>
    <row r="1022" spans="1:36" x14ac:dyDescent="0.25">
      <c r="C1022" t="s">
        <v>1058</v>
      </c>
    </row>
    <row r="1023" spans="1:36" x14ac:dyDescent="0.25">
      <c r="C1023" t="s">
        <v>55</v>
      </c>
      <c r="E1023">
        <v>2.548</v>
      </c>
      <c r="F1023">
        <v>2.448</v>
      </c>
      <c r="G1023">
        <v>2.4889999999999999</v>
      </c>
      <c r="H1023">
        <v>2.4889999999999999</v>
      </c>
      <c r="I1023">
        <v>2.4670000000000001</v>
      </c>
      <c r="J1023">
        <v>2.4780000000000002</v>
      </c>
      <c r="K1023">
        <v>2.4489999999999998</v>
      </c>
      <c r="L1023">
        <v>2.415</v>
      </c>
      <c r="M1023">
        <v>2.383</v>
      </c>
      <c r="N1023">
        <v>2.3530000000000002</v>
      </c>
      <c r="O1023">
        <v>2.3260000000000001</v>
      </c>
      <c r="P1023">
        <v>2.302</v>
      </c>
      <c r="Q1023">
        <v>2.2799999999999998</v>
      </c>
      <c r="R1023">
        <v>2.2599999999999998</v>
      </c>
      <c r="S1023">
        <v>2.2429999999999999</v>
      </c>
      <c r="T1023">
        <v>2.2250000000000001</v>
      </c>
      <c r="U1023">
        <v>2.2090000000000001</v>
      </c>
      <c r="V1023">
        <v>2.1949999999999998</v>
      </c>
      <c r="W1023">
        <v>2.1819999999999999</v>
      </c>
      <c r="X1023">
        <v>2.17</v>
      </c>
      <c r="Y1023">
        <v>2.1589999999999998</v>
      </c>
      <c r="Z1023">
        <v>2.1480000000000001</v>
      </c>
      <c r="AA1023">
        <v>2.1379999999999999</v>
      </c>
      <c r="AB1023">
        <v>2.129</v>
      </c>
      <c r="AC1023">
        <v>2.12</v>
      </c>
      <c r="AD1023">
        <v>2.1110000000000002</v>
      </c>
      <c r="AE1023">
        <v>2.1030000000000002</v>
      </c>
      <c r="AF1023">
        <v>2.0950000000000002</v>
      </c>
      <c r="AG1023">
        <v>2.0880000000000001</v>
      </c>
      <c r="AH1023">
        <v>2.081</v>
      </c>
      <c r="AI1023">
        <v>2.0739999999999998</v>
      </c>
      <c r="AJ1023">
        <v>2.0680000000000001</v>
      </c>
    </row>
    <row r="1024" spans="1:36" x14ac:dyDescent="0.25">
      <c r="C1024" t="s">
        <v>830</v>
      </c>
      <c r="E1024">
        <v>4.8579999999999997</v>
      </c>
      <c r="F1024">
        <v>4.7859999999999996</v>
      </c>
      <c r="G1024">
        <v>4.9950000000000001</v>
      </c>
      <c r="H1024">
        <v>5.03</v>
      </c>
      <c r="I1024">
        <v>5</v>
      </c>
      <c r="J1024">
        <v>4.9779999999999998</v>
      </c>
      <c r="K1024">
        <v>4.9189999999999996</v>
      </c>
      <c r="L1024">
        <v>4.9020000000000001</v>
      </c>
      <c r="M1024">
        <v>4.88</v>
      </c>
      <c r="N1024">
        <v>4.8570000000000002</v>
      </c>
      <c r="O1024">
        <v>4.8360000000000003</v>
      </c>
      <c r="P1024">
        <v>4.8099999999999996</v>
      </c>
      <c r="Q1024">
        <v>4.7869999999999999</v>
      </c>
      <c r="R1024">
        <v>4.7469999999999999</v>
      </c>
      <c r="S1024">
        <v>4.7089999999999996</v>
      </c>
      <c r="T1024">
        <v>4.673</v>
      </c>
      <c r="U1024">
        <v>4.6429999999999998</v>
      </c>
      <c r="V1024">
        <v>4.6150000000000002</v>
      </c>
      <c r="W1024">
        <v>4.5880000000000001</v>
      </c>
      <c r="X1024">
        <v>4.5640000000000001</v>
      </c>
      <c r="Y1024">
        <v>4.5419999999999998</v>
      </c>
      <c r="Z1024">
        <v>4.5179999999999998</v>
      </c>
      <c r="AA1024">
        <v>4.4889999999999999</v>
      </c>
      <c r="AB1024">
        <v>4.4560000000000004</v>
      </c>
      <c r="AC1024">
        <v>4.4240000000000004</v>
      </c>
      <c r="AD1024">
        <v>4.3949999999999996</v>
      </c>
      <c r="AE1024">
        <v>4.3659999999999997</v>
      </c>
      <c r="AF1024">
        <v>4.3369999999999997</v>
      </c>
      <c r="AG1024">
        <v>4.3099999999999996</v>
      </c>
      <c r="AH1024">
        <v>4.2830000000000004</v>
      </c>
      <c r="AI1024">
        <v>4.2539999999999996</v>
      </c>
      <c r="AJ1024">
        <v>4.226</v>
      </c>
    </row>
    <row r="1025" spans="3:36" x14ac:dyDescent="0.25">
      <c r="C1025" t="s">
        <v>831</v>
      </c>
      <c r="E1025">
        <v>3.5819999999999999</v>
      </c>
      <c r="F1025">
        <v>3.4609999999999999</v>
      </c>
      <c r="G1025">
        <v>3.7839999999999998</v>
      </c>
      <c r="H1025">
        <v>3.87</v>
      </c>
      <c r="I1025">
        <v>3.669</v>
      </c>
      <c r="J1025">
        <v>3.6429999999999998</v>
      </c>
      <c r="K1025">
        <v>3.6139999999999999</v>
      </c>
      <c r="L1025">
        <v>3.6</v>
      </c>
      <c r="M1025">
        <v>3.58</v>
      </c>
      <c r="N1025">
        <v>3.5640000000000001</v>
      </c>
      <c r="O1025">
        <v>3.552</v>
      </c>
      <c r="P1025">
        <v>3.536</v>
      </c>
      <c r="Q1025">
        <v>3.5270000000000001</v>
      </c>
      <c r="R1025">
        <v>3.5289999999999999</v>
      </c>
      <c r="S1025">
        <v>3.5289999999999999</v>
      </c>
      <c r="T1025">
        <v>3.5259999999999998</v>
      </c>
      <c r="U1025">
        <v>3.516</v>
      </c>
      <c r="V1025">
        <v>3.5019999999999998</v>
      </c>
      <c r="W1025">
        <v>3.4870000000000001</v>
      </c>
      <c r="X1025">
        <v>3.4729999999999999</v>
      </c>
      <c r="Y1025">
        <v>3.4590000000000001</v>
      </c>
      <c r="Z1025">
        <v>3.4489999999999998</v>
      </c>
      <c r="AA1025">
        <v>3.4420000000000002</v>
      </c>
      <c r="AB1025">
        <v>3.4289999999999998</v>
      </c>
      <c r="AC1025">
        <v>3.4180000000000001</v>
      </c>
      <c r="AD1025">
        <v>3.411</v>
      </c>
      <c r="AE1025">
        <v>3.4009999999999998</v>
      </c>
      <c r="AF1025">
        <v>3.3889999999999998</v>
      </c>
      <c r="AG1025">
        <v>3.3780000000000001</v>
      </c>
      <c r="AH1025">
        <v>3.3690000000000002</v>
      </c>
      <c r="AI1025">
        <v>3.36</v>
      </c>
      <c r="AJ1025">
        <v>3.3460000000000001</v>
      </c>
    </row>
    <row r="1026" spans="3:36" x14ac:dyDescent="0.25">
      <c r="C1026" t="s">
        <v>846</v>
      </c>
      <c r="E1026">
        <v>0.58499999999999996</v>
      </c>
      <c r="F1026">
        <v>0.45900000000000002</v>
      </c>
      <c r="G1026">
        <v>0.437</v>
      </c>
      <c r="H1026">
        <v>0.38200000000000001</v>
      </c>
      <c r="I1026">
        <v>0.254</v>
      </c>
      <c r="J1026">
        <v>0.19400000000000001</v>
      </c>
      <c r="K1026">
        <v>0.19700000000000001</v>
      </c>
      <c r="L1026">
        <v>0.2</v>
      </c>
      <c r="M1026">
        <v>0.20200000000000001</v>
      </c>
      <c r="N1026">
        <v>0.20399999999999999</v>
      </c>
      <c r="O1026">
        <v>0.20699999999999999</v>
      </c>
      <c r="P1026">
        <v>0.20899999999999999</v>
      </c>
      <c r="Q1026">
        <v>0.21099999999999999</v>
      </c>
      <c r="R1026">
        <v>0.214</v>
      </c>
      <c r="S1026">
        <v>0.217</v>
      </c>
      <c r="T1026">
        <v>0.218</v>
      </c>
      <c r="U1026">
        <v>0.218</v>
      </c>
      <c r="V1026">
        <v>0.216</v>
      </c>
      <c r="W1026">
        <v>0.214</v>
      </c>
      <c r="X1026">
        <v>0.21199999999999999</v>
      </c>
      <c r="Y1026">
        <v>0.20899999999999999</v>
      </c>
      <c r="Z1026">
        <v>0.20799999999999999</v>
      </c>
      <c r="AA1026">
        <v>0.20599999999999999</v>
      </c>
      <c r="AB1026">
        <v>0.20499999999999999</v>
      </c>
      <c r="AC1026">
        <v>0.20300000000000001</v>
      </c>
      <c r="AD1026">
        <v>0.20100000000000001</v>
      </c>
      <c r="AE1026">
        <v>0.19900000000000001</v>
      </c>
      <c r="AF1026">
        <v>0.19700000000000001</v>
      </c>
      <c r="AG1026">
        <v>0.19500000000000001</v>
      </c>
      <c r="AH1026">
        <v>0.193</v>
      </c>
      <c r="AI1026">
        <v>0.191</v>
      </c>
      <c r="AJ1026">
        <v>0.189</v>
      </c>
    </row>
    <row r="1027" spans="3:36" x14ac:dyDescent="0.25">
      <c r="C1027" t="s">
        <v>64</v>
      </c>
      <c r="E1027">
        <v>0.113</v>
      </c>
      <c r="F1027">
        <v>0.1</v>
      </c>
      <c r="G1027">
        <v>0.14000000000000001</v>
      </c>
      <c r="H1027">
        <v>0.156</v>
      </c>
      <c r="I1027">
        <v>0.12</v>
      </c>
      <c r="J1027">
        <v>0.13200000000000001</v>
      </c>
      <c r="K1027">
        <v>0.13100000000000001</v>
      </c>
      <c r="L1027">
        <v>0.13</v>
      </c>
      <c r="M1027">
        <v>0.128</v>
      </c>
      <c r="N1027">
        <v>0.127</v>
      </c>
      <c r="O1027">
        <v>0.126</v>
      </c>
      <c r="P1027">
        <v>0.125</v>
      </c>
      <c r="Q1027">
        <v>0.126</v>
      </c>
      <c r="R1027">
        <v>0.129</v>
      </c>
      <c r="S1027">
        <v>0.13200000000000001</v>
      </c>
      <c r="T1027">
        <v>0.13500000000000001</v>
      </c>
      <c r="U1027">
        <v>0.13600000000000001</v>
      </c>
      <c r="V1027">
        <v>0.13600000000000001</v>
      </c>
      <c r="W1027">
        <v>0.13500000000000001</v>
      </c>
      <c r="X1027">
        <v>0.13500000000000001</v>
      </c>
      <c r="Y1027">
        <v>0.13400000000000001</v>
      </c>
      <c r="Z1027">
        <v>0.13400000000000001</v>
      </c>
      <c r="AA1027">
        <v>0.13500000000000001</v>
      </c>
      <c r="AB1027">
        <v>0.13500000000000001</v>
      </c>
      <c r="AC1027">
        <v>0.13600000000000001</v>
      </c>
      <c r="AD1027">
        <v>0.13700000000000001</v>
      </c>
      <c r="AE1027">
        <v>0.13800000000000001</v>
      </c>
      <c r="AF1027">
        <v>0.13800000000000001</v>
      </c>
      <c r="AG1027">
        <v>0.13800000000000001</v>
      </c>
      <c r="AH1027">
        <v>0.13800000000000001</v>
      </c>
      <c r="AI1027">
        <v>0.13800000000000001</v>
      </c>
      <c r="AJ1027">
        <v>0.13700000000000001</v>
      </c>
    </row>
    <row r="1028" spans="3:36" x14ac:dyDescent="0.25">
      <c r="C1028" t="s">
        <v>833</v>
      </c>
      <c r="E1028">
        <v>5.0999999999999997E-2</v>
      </c>
      <c r="F1028">
        <v>4.8000000000000001E-2</v>
      </c>
      <c r="G1028">
        <v>5.0999999999999997E-2</v>
      </c>
      <c r="H1028">
        <v>5.3999999999999999E-2</v>
      </c>
      <c r="I1028">
        <v>0.05</v>
      </c>
      <c r="J1028">
        <v>4.8000000000000001E-2</v>
      </c>
      <c r="K1028">
        <v>4.8000000000000001E-2</v>
      </c>
      <c r="L1028">
        <v>4.7E-2</v>
      </c>
      <c r="M1028">
        <v>4.7E-2</v>
      </c>
      <c r="N1028">
        <v>4.5999999999999999E-2</v>
      </c>
      <c r="O1028">
        <v>4.5999999999999999E-2</v>
      </c>
      <c r="P1028">
        <v>4.5999999999999999E-2</v>
      </c>
      <c r="Q1028">
        <v>4.4999999999999998E-2</v>
      </c>
      <c r="R1028">
        <v>4.5999999999999999E-2</v>
      </c>
      <c r="S1028">
        <v>4.5999999999999999E-2</v>
      </c>
      <c r="T1028">
        <v>4.5999999999999999E-2</v>
      </c>
      <c r="U1028">
        <v>4.5999999999999999E-2</v>
      </c>
      <c r="V1028">
        <v>4.4999999999999998E-2</v>
      </c>
      <c r="W1028">
        <v>4.4999999999999998E-2</v>
      </c>
      <c r="X1028">
        <v>4.3999999999999997E-2</v>
      </c>
      <c r="Y1028">
        <v>4.3999999999999997E-2</v>
      </c>
      <c r="Z1028">
        <v>4.2999999999999997E-2</v>
      </c>
      <c r="AA1028">
        <v>4.2999999999999997E-2</v>
      </c>
      <c r="AB1028">
        <v>4.2999999999999997E-2</v>
      </c>
      <c r="AC1028">
        <v>4.2999999999999997E-2</v>
      </c>
      <c r="AD1028">
        <v>4.2999999999999997E-2</v>
      </c>
      <c r="AE1028">
        <v>4.2000000000000003E-2</v>
      </c>
      <c r="AF1028">
        <v>4.2000000000000003E-2</v>
      </c>
      <c r="AG1028">
        <v>4.2000000000000003E-2</v>
      </c>
      <c r="AH1028">
        <v>4.1000000000000002E-2</v>
      </c>
      <c r="AI1028">
        <v>4.1000000000000002E-2</v>
      </c>
      <c r="AJ1028">
        <v>4.1000000000000002E-2</v>
      </c>
    </row>
    <row r="1029" spans="3:36" x14ac:dyDescent="0.25">
      <c r="C1029" t="s">
        <v>834</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row>
    <row r="1030" spans="3:36" x14ac:dyDescent="0.25">
      <c r="C1030" t="s">
        <v>42</v>
      </c>
      <c r="E1030">
        <v>0.19600000000000001</v>
      </c>
      <c r="F1030">
        <v>0.13400000000000001</v>
      </c>
      <c r="G1030">
        <v>0.16900000000000001</v>
      </c>
      <c r="H1030">
        <v>0.104</v>
      </c>
      <c r="I1030">
        <v>0.19400000000000001</v>
      </c>
      <c r="J1030">
        <v>0.10199999999999999</v>
      </c>
      <c r="K1030">
        <v>0.10100000000000001</v>
      </c>
      <c r="L1030">
        <v>9.8000000000000004E-2</v>
      </c>
      <c r="M1030">
        <v>9.4E-2</v>
      </c>
      <c r="N1030">
        <v>9.0999999999999998E-2</v>
      </c>
      <c r="O1030">
        <v>8.8999999999999996E-2</v>
      </c>
      <c r="P1030">
        <v>8.6999999999999994E-2</v>
      </c>
      <c r="Q1030">
        <v>8.6999999999999994E-2</v>
      </c>
      <c r="R1030">
        <v>9.0999999999999998E-2</v>
      </c>
      <c r="S1030">
        <v>9.4E-2</v>
      </c>
      <c r="T1030">
        <v>9.7000000000000003E-2</v>
      </c>
      <c r="U1030">
        <v>9.8000000000000004E-2</v>
      </c>
      <c r="V1030">
        <v>0.1</v>
      </c>
      <c r="W1030">
        <v>0.1</v>
      </c>
      <c r="X1030">
        <v>0.1</v>
      </c>
      <c r="Y1030">
        <v>0.10100000000000001</v>
      </c>
      <c r="Z1030">
        <v>0.10199999999999999</v>
      </c>
      <c r="AA1030">
        <v>0.104</v>
      </c>
      <c r="AB1030">
        <v>0.105</v>
      </c>
      <c r="AC1030">
        <v>0.106</v>
      </c>
      <c r="AD1030">
        <v>0.109</v>
      </c>
      <c r="AE1030">
        <v>0.111</v>
      </c>
      <c r="AF1030">
        <v>0.111</v>
      </c>
      <c r="AG1030">
        <v>0.112</v>
      </c>
      <c r="AH1030">
        <v>0.113</v>
      </c>
      <c r="AI1030">
        <v>0.114</v>
      </c>
      <c r="AJ1030">
        <v>0.114</v>
      </c>
    </row>
    <row r="1031" spans="3:36" x14ac:dyDescent="0.25">
      <c r="C1031" t="s">
        <v>40</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row>
    <row r="1032" spans="3:36" x14ac:dyDescent="0.25">
      <c r="C1032" t="s">
        <v>835</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row>
    <row r="1033" spans="3:36" x14ac:dyDescent="0.25">
      <c r="C1033" t="s">
        <v>836</v>
      </c>
      <c r="E1033">
        <v>9.7629999999999999</v>
      </c>
      <c r="F1033">
        <v>9.6639999999999997</v>
      </c>
      <c r="G1033">
        <v>9.4570000000000007</v>
      </c>
      <c r="H1033">
        <v>9.1999999999999993</v>
      </c>
      <c r="I1033">
        <v>9.0790000000000006</v>
      </c>
      <c r="J1033">
        <v>9.2639999999999993</v>
      </c>
      <c r="K1033">
        <v>9.3119999999999994</v>
      </c>
      <c r="L1033">
        <v>9.3450000000000006</v>
      </c>
      <c r="M1033">
        <v>9.3480000000000008</v>
      </c>
      <c r="N1033">
        <v>9.3740000000000006</v>
      </c>
      <c r="O1033">
        <v>9.4109999999999996</v>
      </c>
      <c r="P1033">
        <v>9.4269999999999996</v>
      </c>
      <c r="Q1033">
        <v>9.4580000000000002</v>
      </c>
      <c r="R1033">
        <v>9.4809999999999999</v>
      </c>
      <c r="S1033">
        <v>9.5020000000000007</v>
      </c>
      <c r="T1033">
        <v>9.5250000000000004</v>
      </c>
      <c r="U1033">
        <v>9.5470000000000006</v>
      </c>
      <c r="V1033">
        <v>9.5690000000000008</v>
      </c>
      <c r="W1033">
        <v>9.5860000000000003</v>
      </c>
      <c r="X1033">
        <v>9.6069999999999993</v>
      </c>
      <c r="Y1033">
        <v>9.6319999999999997</v>
      </c>
      <c r="Z1033">
        <v>9.6590000000000007</v>
      </c>
      <c r="AA1033">
        <v>9.6829999999999998</v>
      </c>
      <c r="AB1033">
        <v>9.7050000000000001</v>
      </c>
      <c r="AC1033">
        <v>9.7270000000000003</v>
      </c>
      <c r="AD1033">
        <v>9.7520000000000007</v>
      </c>
      <c r="AE1033">
        <v>9.7739999999999991</v>
      </c>
      <c r="AF1033">
        <v>9.7959999999999994</v>
      </c>
      <c r="AG1033">
        <v>9.8179999999999996</v>
      </c>
      <c r="AH1033">
        <v>9.84</v>
      </c>
      <c r="AI1033">
        <v>9.8580000000000005</v>
      </c>
      <c r="AJ1033">
        <v>9.8789999999999996</v>
      </c>
    </row>
    <row r="1034" spans="3:36" x14ac:dyDescent="0.25">
      <c r="C1034" t="s">
        <v>905</v>
      </c>
      <c r="E1034">
        <v>6.5270000000000001</v>
      </c>
      <c r="F1034">
        <v>6.4</v>
      </c>
      <c r="G1034">
        <v>6.1870000000000003</v>
      </c>
      <c r="H1034">
        <v>5.9290000000000003</v>
      </c>
      <c r="I1034">
        <v>5.774</v>
      </c>
      <c r="J1034">
        <v>5.8</v>
      </c>
      <c r="K1034">
        <v>5.7750000000000004</v>
      </c>
      <c r="L1034">
        <v>5.726</v>
      </c>
      <c r="M1034">
        <v>5.6609999999999996</v>
      </c>
      <c r="N1034">
        <v>5.6109999999999998</v>
      </c>
      <c r="O1034">
        <v>5.57</v>
      </c>
      <c r="P1034">
        <v>5.5369999999999999</v>
      </c>
      <c r="Q1034">
        <v>5.52</v>
      </c>
      <c r="R1034">
        <v>5.5019999999999998</v>
      </c>
      <c r="S1034">
        <v>5.4859999999999998</v>
      </c>
      <c r="T1034">
        <v>5.4649999999999999</v>
      </c>
      <c r="U1034">
        <v>5.4420000000000002</v>
      </c>
      <c r="V1034">
        <v>5.423</v>
      </c>
      <c r="W1034">
        <v>5.4050000000000002</v>
      </c>
      <c r="X1034">
        <v>5.3920000000000003</v>
      </c>
      <c r="Y1034">
        <v>5.3849999999999998</v>
      </c>
      <c r="Z1034">
        <v>5.3810000000000002</v>
      </c>
      <c r="AA1034">
        <v>5.3780000000000001</v>
      </c>
      <c r="AB1034">
        <v>5.3760000000000003</v>
      </c>
      <c r="AC1034">
        <v>5.375</v>
      </c>
      <c r="AD1034">
        <v>5.3789999999999996</v>
      </c>
      <c r="AE1034">
        <v>5.3819999999999997</v>
      </c>
      <c r="AF1034">
        <v>5.3860000000000001</v>
      </c>
      <c r="AG1034">
        <v>5.3920000000000003</v>
      </c>
      <c r="AH1034">
        <v>5.399</v>
      </c>
      <c r="AI1034">
        <v>5.4050000000000002</v>
      </c>
      <c r="AJ1034">
        <v>5.4130000000000003</v>
      </c>
    </row>
    <row r="1035" spans="3:36" x14ac:dyDescent="0.25">
      <c r="C1035" t="s">
        <v>837</v>
      </c>
      <c r="E1035">
        <v>0</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row>
    <row r="1036" spans="3:36" x14ac:dyDescent="0.25">
      <c r="C1036" t="s">
        <v>996</v>
      </c>
    </row>
    <row r="1037" spans="3:36" x14ac:dyDescent="0.25">
      <c r="C1037" t="s">
        <v>1026</v>
      </c>
    </row>
    <row r="1038" spans="3:36" x14ac:dyDescent="0.25">
      <c r="C1038" t="s">
        <v>996</v>
      </c>
    </row>
    <row r="1039" spans="3:36" x14ac:dyDescent="0.25">
      <c r="C1039" t="s">
        <v>1027</v>
      </c>
    </row>
    <row r="1040" spans="3:36" x14ac:dyDescent="0.25">
      <c r="C1040" t="s">
        <v>876</v>
      </c>
      <c r="E1040">
        <v>5.093</v>
      </c>
      <c r="F1040">
        <v>5.0750000000000002</v>
      </c>
      <c r="G1040">
        <v>4.9139999999999997</v>
      </c>
      <c r="H1040">
        <v>4.875</v>
      </c>
      <c r="I1040">
        <v>4.992</v>
      </c>
      <c r="J1040">
        <v>4.8120000000000003</v>
      </c>
      <c r="K1040">
        <v>4.8369999999999997</v>
      </c>
      <c r="L1040">
        <v>5.0250000000000004</v>
      </c>
      <c r="M1040">
        <v>5.1210000000000004</v>
      </c>
      <c r="N1040">
        <v>5.08</v>
      </c>
      <c r="O1040">
        <v>4.9880000000000004</v>
      </c>
      <c r="P1040">
        <v>4.9219999999999997</v>
      </c>
      <c r="Q1040">
        <v>4.8360000000000003</v>
      </c>
      <c r="R1040">
        <v>4.758</v>
      </c>
      <c r="S1040">
        <v>4.6559999999999997</v>
      </c>
      <c r="T1040">
        <v>4.62</v>
      </c>
      <c r="U1040">
        <v>4.6500000000000004</v>
      </c>
      <c r="V1040">
        <v>4.71</v>
      </c>
      <c r="W1040">
        <v>4.7670000000000003</v>
      </c>
      <c r="X1040">
        <v>4.8040000000000003</v>
      </c>
      <c r="Y1040">
        <v>4.8479999999999999</v>
      </c>
      <c r="Z1040">
        <v>4.8920000000000003</v>
      </c>
      <c r="AA1040">
        <v>4.9160000000000004</v>
      </c>
      <c r="AB1040">
        <v>4.95</v>
      </c>
      <c r="AC1040">
        <v>4.9800000000000004</v>
      </c>
      <c r="AD1040">
        <v>5</v>
      </c>
      <c r="AE1040">
        <v>5.0190000000000001</v>
      </c>
      <c r="AF1040">
        <v>5.0369999999999999</v>
      </c>
      <c r="AG1040">
        <v>5.0439999999999996</v>
      </c>
      <c r="AH1040">
        <v>5.0490000000000004</v>
      </c>
      <c r="AI1040">
        <v>5.0519999999999996</v>
      </c>
      <c r="AJ1040">
        <v>5.0510000000000002</v>
      </c>
    </row>
    <row r="1041" spans="3:36" x14ac:dyDescent="0.25">
      <c r="C1041" t="s">
        <v>877</v>
      </c>
      <c r="E1041">
        <v>5.6589999999999998</v>
      </c>
      <c r="F1041">
        <v>5.6390000000000002</v>
      </c>
      <c r="G1041">
        <v>5.46</v>
      </c>
      <c r="H1041">
        <v>5.4169999999999998</v>
      </c>
      <c r="I1041">
        <v>5.5469999999999997</v>
      </c>
      <c r="J1041">
        <v>5.3470000000000004</v>
      </c>
      <c r="K1041">
        <v>5.375</v>
      </c>
      <c r="L1041">
        <v>5.5839999999999996</v>
      </c>
      <c r="M1041">
        <v>5.6909999999999998</v>
      </c>
      <c r="N1041">
        <v>5.6449999999999996</v>
      </c>
      <c r="O1041">
        <v>5.5419999999999998</v>
      </c>
      <c r="P1041">
        <v>5.4690000000000003</v>
      </c>
      <c r="Q1041">
        <v>5.3739999999999997</v>
      </c>
      <c r="R1041">
        <v>5.2869999999999999</v>
      </c>
      <c r="S1041">
        <v>5.1740000000000004</v>
      </c>
      <c r="T1041">
        <v>5.133</v>
      </c>
      <c r="U1041">
        <v>5.1660000000000004</v>
      </c>
      <c r="V1041">
        <v>5.234</v>
      </c>
      <c r="W1041">
        <v>5.2969999999999997</v>
      </c>
      <c r="X1041">
        <v>5.3380000000000001</v>
      </c>
      <c r="Y1041">
        <v>5.3860000000000001</v>
      </c>
      <c r="Z1041">
        <v>5.4359999999999999</v>
      </c>
      <c r="AA1041">
        <v>5.4619999999999997</v>
      </c>
      <c r="AB1041">
        <v>5.5</v>
      </c>
      <c r="AC1041">
        <v>5.5330000000000004</v>
      </c>
      <c r="AD1041">
        <v>5.5549999999999997</v>
      </c>
      <c r="AE1041">
        <v>5.577</v>
      </c>
      <c r="AF1041">
        <v>5.5970000000000004</v>
      </c>
      <c r="AG1041">
        <v>5.6040000000000001</v>
      </c>
      <c r="AH1041">
        <v>5.61</v>
      </c>
      <c r="AI1041">
        <v>5.6139999999999999</v>
      </c>
      <c r="AJ1041">
        <v>5.6130000000000004</v>
      </c>
    </row>
    <row r="1042" spans="3:36" x14ac:dyDescent="0.25">
      <c r="C1042" t="s">
        <v>878</v>
      </c>
      <c r="E1042">
        <v>11.641</v>
      </c>
      <c r="F1042">
        <v>12.798</v>
      </c>
      <c r="G1042">
        <v>9.2040000000000006</v>
      </c>
      <c r="H1042">
        <v>8.5890000000000004</v>
      </c>
      <c r="I1042">
        <v>11.785</v>
      </c>
      <c r="J1042">
        <v>12.364000000000001</v>
      </c>
      <c r="K1042">
        <v>11.262</v>
      </c>
      <c r="L1042">
        <v>11.423999999999999</v>
      </c>
      <c r="M1042">
        <v>11.576000000000001</v>
      </c>
      <c r="N1042">
        <v>11.396000000000001</v>
      </c>
      <c r="O1042">
        <v>11.105</v>
      </c>
      <c r="P1042">
        <v>10.849</v>
      </c>
      <c r="Q1042">
        <v>10.69</v>
      </c>
      <c r="R1042">
        <v>10.173999999999999</v>
      </c>
      <c r="S1042">
        <v>9.8040000000000003</v>
      </c>
      <c r="T1042">
        <v>9.5690000000000008</v>
      </c>
      <c r="U1042">
        <v>9.5310000000000006</v>
      </c>
      <c r="V1042">
        <v>9.5960000000000001</v>
      </c>
      <c r="W1042">
        <v>9.702</v>
      </c>
      <c r="X1042">
        <v>9.8160000000000007</v>
      </c>
      <c r="Y1042">
        <v>9.9700000000000006</v>
      </c>
      <c r="Z1042">
        <v>10.035</v>
      </c>
      <c r="AA1042">
        <v>10.016999999999999</v>
      </c>
      <c r="AB1042">
        <v>10.01</v>
      </c>
      <c r="AC1042">
        <v>9.9659999999999993</v>
      </c>
      <c r="AD1042">
        <v>9.968</v>
      </c>
      <c r="AE1042">
        <v>10.007999999999999</v>
      </c>
      <c r="AF1042">
        <v>10.007999999999999</v>
      </c>
      <c r="AG1042">
        <v>10.058</v>
      </c>
      <c r="AH1042">
        <v>10.089</v>
      </c>
      <c r="AI1042">
        <v>10.074</v>
      </c>
      <c r="AJ1042">
        <v>10.055999999999999</v>
      </c>
    </row>
    <row r="1043" spans="3:36" x14ac:dyDescent="0.25">
      <c r="C1043" t="s">
        <v>879</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row>
    <row r="1044" spans="3:36" x14ac:dyDescent="0.25">
      <c r="C1044" t="s">
        <v>880</v>
      </c>
      <c r="E1044">
        <v>1.6990000000000001</v>
      </c>
      <c r="F1044">
        <v>1.6930000000000001</v>
      </c>
      <c r="G1044">
        <v>1.639</v>
      </c>
      <c r="H1044">
        <v>1.6259999999999999</v>
      </c>
      <c r="I1044">
        <v>1.665</v>
      </c>
      <c r="J1044">
        <v>1.605</v>
      </c>
      <c r="K1044">
        <v>1.6140000000000001</v>
      </c>
      <c r="L1044">
        <v>1.6759999999999999</v>
      </c>
      <c r="M1044">
        <v>1.708</v>
      </c>
      <c r="N1044">
        <v>1.6950000000000001</v>
      </c>
      <c r="O1044">
        <v>1.6639999999999999</v>
      </c>
      <c r="P1044">
        <v>1.6419999999999999</v>
      </c>
      <c r="Q1044">
        <v>1.613</v>
      </c>
      <c r="R1044">
        <v>1.587</v>
      </c>
      <c r="S1044">
        <v>1.5529999999999999</v>
      </c>
      <c r="T1044">
        <v>1.5409999999999999</v>
      </c>
      <c r="U1044">
        <v>1.5509999999999999</v>
      </c>
      <c r="V1044">
        <v>1.571</v>
      </c>
      <c r="W1044">
        <v>1.59</v>
      </c>
      <c r="X1044">
        <v>1.603</v>
      </c>
      <c r="Y1044">
        <v>1.617</v>
      </c>
      <c r="Z1044">
        <v>1.6319999999999999</v>
      </c>
      <c r="AA1044">
        <v>1.64</v>
      </c>
      <c r="AB1044">
        <v>1.651</v>
      </c>
      <c r="AC1044">
        <v>1.661</v>
      </c>
      <c r="AD1044">
        <v>1.6679999999999999</v>
      </c>
      <c r="AE1044">
        <v>1.675</v>
      </c>
      <c r="AF1044">
        <v>1.681</v>
      </c>
      <c r="AG1044">
        <v>1.6830000000000001</v>
      </c>
      <c r="AH1044">
        <v>1.6839999999999999</v>
      </c>
      <c r="AI1044">
        <v>1.6859999999999999</v>
      </c>
      <c r="AJ1044">
        <v>1.6850000000000001</v>
      </c>
    </row>
    <row r="1045" spans="3:36" x14ac:dyDescent="0.25">
      <c r="C1045" t="s">
        <v>881</v>
      </c>
      <c r="E1045">
        <v>1.298</v>
      </c>
      <c r="F1045">
        <v>1.427</v>
      </c>
      <c r="G1045">
        <v>1.026</v>
      </c>
      <c r="H1045">
        <v>0.95799999999999996</v>
      </c>
      <c r="I1045">
        <v>1.3140000000000001</v>
      </c>
      <c r="J1045">
        <v>1.379</v>
      </c>
      <c r="K1045">
        <v>1.256</v>
      </c>
      <c r="L1045">
        <v>1.274</v>
      </c>
      <c r="M1045">
        <v>1.2909999999999999</v>
      </c>
      <c r="N1045">
        <v>1.2709999999999999</v>
      </c>
      <c r="O1045">
        <v>1.238</v>
      </c>
      <c r="P1045">
        <v>1.21</v>
      </c>
      <c r="Q1045">
        <v>1.1919999999999999</v>
      </c>
      <c r="R1045">
        <v>1.1339999999999999</v>
      </c>
      <c r="S1045">
        <v>1.093</v>
      </c>
      <c r="T1045">
        <v>1.0669999999999999</v>
      </c>
      <c r="U1045">
        <v>1.0629999999999999</v>
      </c>
      <c r="V1045">
        <v>1.07</v>
      </c>
      <c r="W1045">
        <v>1.0820000000000001</v>
      </c>
      <c r="X1045">
        <v>1.095</v>
      </c>
      <c r="Y1045">
        <v>1.1120000000000001</v>
      </c>
      <c r="Z1045">
        <v>1.119</v>
      </c>
      <c r="AA1045">
        <v>1.117</v>
      </c>
      <c r="AB1045">
        <v>1.1160000000000001</v>
      </c>
      <c r="AC1045">
        <v>1.111</v>
      </c>
      <c r="AD1045">
        <v>1.1120000000000001</v>
      </c>
      <c r="AE1045">
        <v>1.1160000000000001</v>
      </c>
      <c r="AF1045">
        <v>1.1160000000000001</v>
      </c>
      <c r="AG1045">
        <v>1.1220000000000001</v>
      </c>
      <c r="AH1045">
        <v>1.125</v>
      </c>
      <c r="AI1045">
        <v>1.123</v>
      </c>
      <c r="AJ1045">
        <v>1.121</v>
      </c>
    </row>
    <row r="1046" spans="3:36" x14ac:dyDescent="0.25">
      <c r="C1046" t="s">
        <v>882</v>
      </c>
      <c r="E1046">
        <v>0.56599999999999995</v>
      </c>
      <c r="F1046">
        <v>0.56399999999999995</v>
      </c>
      <c r="G1046">
        <v>0.54600000000000004</v>
      </c>
      <c r="H1046">
        <v>0.54200000000000004</v>
      </c>
      <c r="I1046">
        <v>0.55500000000000005</v>
      </c>
      <c r="J1046">
        <v>0.53500000000000003</v>
      </c>
      <c r="K1046">
        <v>0.53800000000000003</v>
      </c>
      <c r="L1046">
        <v>0.55900000000000005</v>
      </c>
      <c r="M1046">
        <v>0.56899999999999995</v>
      </c>
      <c r="N1046">
        <v>0.56499999999999995</v>
      </c>
      <c r="O1046">
        <v>0.55400000000000005</v>
      </c>
      <c r="P1046">
        <v>0.54700000000000004</v>
      </c>
      <c r="Q1046">
        <v>0.53800000000000003</v>
      </c>
      <c r="R1046">
        <v>0.52900000000000003</v>
      </c>
      <c r="S1046">
        <v>0.51800000000000002</v>
      </c>
      <c r="T1046">
        <v>0.51400000000000001</v>
      </c>
      <c r="U1046">
        <v>0.51700000000000002</v>
      </c>
      <c r="V1046">
        <v>0.52400000000000002</v>
      </c>
      <c r="W1046">
        <v>0.53</v>
      </c>
      <c r="X1046">
        <v>0.53400000000000003</v>
      </c>
      <c r="Y1046">
        <v>0.53900000000000003</v>
      </c>
      <c r="Z1046">
        <v>0.54400000000000004</v>
      </c>
      <c r="AA1046">
        <v>0.54600000000000004</v>
      </c>
      <c r="AB1046">
        <v>0.55000000000000004</v>
      </c>
      <c r="AC1046">
        <v>0.55400000000000005</v>
      </c>
      <c r="AD1046">
        <v>0.55600000000000005</v>
      </c>
      <c r="AE1046">
        <v>0.55800000000000005</v>
      </c>
      <c r="AF1046">
        <v>0.56000000000000005</v>
      </c>
      <c r="AG1046">
        <v>0.56100000000000005</v>
      </c>
      <c r="AH1046">
        <v>0.56100000000000005</v>
      </c>
      <c r="AI1046">
        <v>0.56200000000000006</v>
      </c>
      <c r="AJ1046">
        <v>0.56100000000000005</v>
      </c>
    </row>
    <row r="1047" spans="3:36" x14ac:dyDescent="0.25">
      <c r="C1047" t="s">
        <v>883</v>
      </c>
      <c r="E1047">
        <v>2.657</v>
      </c>
      <c r="F1047">
        <v>2.7890000000000001</v>
      </c>
      <c r="G1047">
        <v>2.65</v>
      </c>
      <c r="H1047">
        <v>2.3359999999999999</v>
      </c>
      <c r="I1047">
        <v>2.613</v>
      </c>
      <c r="J1047">
        <v>2.6469999999999998</v>
      </c>
      <c r="K1047">
        <v>2.7320000000000002</v>
      </c>
      <c r="L1047">
        <v>2.8090000000000002</v>
      </c>
      <c r="M1047">
        <v>2.8490000000000002</v>
      </c>
      <c r="N1047">
        <v>2.867</v>
      </c>
      <c r="O1047">
        <v>2.8759999999999999</v>
      </c>
      <c r="P1047">
        <v>2.907</v>
      </c>
      <c r="Q1047">
        <v>2.9079999999999999</v>
      </c>
      <c r="R1047">
        <v>2.9129999999999998</v>
      </c>
      <c r="S1047">
        <v>2.8860000000000001</v>
      </c>
      <c r="T1047">
        <v>2.871</v>
      </c>
      <c r="U1047">
        <v>2.863</v>
      </c>
      <c r="V1047">
        <v>2.875</v>
      </c>
      <c r="W1047">
        <v>2.875</v>
      </c>
      <c r="X1047">
        <v>2.8889999999999998</v>
      </c>
      <c r="Y1047">
        <v>2.903</v>
      </c>
      <c r="Z1047">
        <v>2.9079999999999999</v>
      </c>
      <c r="AA1047">
        <v>2.9089999999999998</v>
      </c>
      <c r="AB1047">
        <v>2.9089999999999998</v>
      </c>
      <c r="AC1047">
        <v>2.9020000000000001</v>
      </c>
      <c r="AD1047">
        <v>2.8769999999999998</v>
      </c>
      <c r="AE1047">
        <v>2.9049999999999998</v>
      </c>
      <c r="AF1047">
        <v>2.9089999999999998</v>
      </c>
      <c r="AG1047">
        <v>2.9220000000000002</v>
      </c>
      <c r="AH1047">
        <v>2.9390000000000001</v>
      </c>
      <c r="AI1047">
        <v>2.9430000000000001</v>
      </c>
      <c r="AJ1047">
        <v>2.9369999999999998</v>
      </c>
    </row>
    <row r="1048" spans="3:36" x14ac:dyDescent="0.25">
      <c r="C1048" t="s">
        <v>884</v>
      </c>
      <c r="E1048">
        <v>0</v>
      </c>
      <c r="F1048">
        <v>0</v>
      </c>
      <c r="G1048">
        <v>0</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row>
    <row r="1049" spans="3:36" x14ac:dyDescent="0.25">
      <c r="C1049" t="s">
        <v>1028</v>
      </c>
      <c r="E1049">
        <v>3.8820000000000001</v>
      </c>
      <c r="F1049">
        <v>4.2679999999999998</v>
      </c>
      <c r="G1049">
        <v>3.07</v>
      </c>
      <c r="H1049">
        <v>2.8650000000000002</v>
      </c>
      <c r="I1049">
        <v>3.93</v>
      </c>
      <c r="J1049">
        <v>4.1239999999999997</v>
      </c>
      <c r="K1049">
        <v>3.7559999999999998</v>
      </c>
      <c r="L1049">
        <v>3.81</v>
      </c>
      <c r="M1049">
        <v>3.8610000000000002</v>
      </c>
      <c r="N1049">
        <v>3.8010000000000002</v>
      </c>
      <c r="O1049">
        <v>3.7040000000000002</v>
      </c>
      <c r="P1049">
        <v>3.6179999999999999</v>
      </c>
      <c r="Q1049">
        <v>3.5649999999999999</v>
      </c>
      <c r="R1049">
        <v>3.3929999999999998</v>
      </c>
      <c r="S1049">
        <v>3.27</v>
      </c>
      <c r="T1049">
        <v>3.1909999999999998</v>
      </c>
      <c r="U1049">
        <v>3.1789999999999998</v>
      </c>
      <c r="V1049">
        <v>3.2</v>
      </c>
      <c r="W1049">
        <v>3.2360000000000002</v>
      </c>
      <c r="X1049">
        <v>3.274</v>
      </c>
      <c r="Y1049">
        <v>3.3250000000000002</v>
      </c>
      <c r="Z1049">
        <v>3.347</v>
      </c>
      <c r="AA1049">
        <v>3.3410000000000002</v>
      </c>
      <c r="AB1049">
        <v>3.3380000000000001</v>
      </c>
      <c r="AC1049">
        <v>3.3239999999999998</v>
      </c>
      <c r="AD1049">
        <v>3.3239999999999998</v>
      </c>
      <c r="AE1049">
        <v>3.3380000000000001</v>
      </c>
      <c r="AF1049">
        <v>3.3380000000000001</v>
      </c>
      <c r="AG1049">
        <v>3.3540000000000001</v>
      </c>
      <c r="AH1049">
        <v>3.3650000000000002</v>
      </c>
      <c r="AI1049">
        <v>3.36</v>
      </c>
      <c r="AJ1049">
        <v>3.3540000000000001</v>
      </c>
    </row>
    <row r="1050" spans="3:36" x14ac:dyDescent="0.25">
      <c r="C1050" t="s">
        <v>1029</v>
      </c>
      <c r="E1050">
        <v>0.10199999999999999</v>
      </c>
      <c r="F1050">
        <v>0.10100000000000001</v>
      </c>
      <c r="G1050">
        <v>9.9000000000000005E-2</v>
      </c>
      <c r="H1050">
        <v>9.7000000000000003E-2</v>
      </c>
      <c r="I1050">
        <v>9.8000000000000004E-2</v>
      </c>
      <c r="J1050">
        <v>9.2999999999999999E-2</v>
      </c>
      <c r="K1050">
        <v>9.2999999999999999E-2</v>
      </c>
      <c r="L1050">
        <v>9.8000000000000004E-2</v>
      </c>
      <c r="M1050">
        <v>0.1</v>
      </c>
      <c r="N1050">
        <v>9.9000000000000005E-2</v>
      </c>
      <c r="O1050">
        <v>9.8000000000000004E-2</v>
      </c>
      <c r="P1050">
        <v>9.7000000000000003E-2</v>
      </c>
      <c r="Q1050">
        <v>9.5000000000000001E-2</v>
      </c>
      <c r="R1050">
        <v>9.4E-2</v>
      </c>
      <c r="S1050">
        <v>9.1999999999999998E-2</v>
      </c>
      <c r="T1050">
        <v>9.0999999999999998E-2</v>
      </c>
      <c r="U1050">
        <v>9.1999999999999998E-2</v>
      </c>
      <c r="V1050">
        <v>9.2999999999999999E-2</v>
      </c>
      <c r="W1050">
        <v>9.4E-2</v>
      </c>
      <c r="X1050">
        <v>9.5000000000000001E-2</v>
      </c>
      <c r="Y1050">
        <v>9.6000000000000002E-2</v>
      </c>
      <c r="Z1050">
        <v>9.7000000000000003E-2</v>
      </c>
      <c r="AA1050">
        <v>9.7000000000000003E-2</v>
      </c>
      <c r="AB1050">
        <v>9.8000000000000004E-2</v>
      </c>
      <c r="AC1050">
        <v>9.8000000000000004E-2</v>
      </c>
      <c r="AD1050">
        <v>9.9000000000000005E-2</v>
      </c>
      <c r="AE1050">
        <v>9.9000000000000005E-2</v>
      </c>
      <c r="AF1050">
        <v>9.9000000000000005E-2</v>
      </c>
      <c r="AG1050">
        <v>0.1</v>
      </c>
      <c r="AH1050">
        <v>0.1</v>
      </c>
      <c r="AI1050">
        <v>0.1</v>
      </c>
      <c r="AJ1050">
        <v>0.1</v>
      </c>
    </row>
    <row r="1051" spans="3:36" x14ac:dyDescent="0.25">
      <c r="C1051" t="s">
        <v>1030</v>
      </c>
      <c r="E1051">
        <v>0</v>
      </c>
      <c r="F1051">
        <v>0</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row>
    <row r="1052" spans="3:36" x14ac:dyDescent="0.25">
      <c r="C1052" t="s">
        <v>885</v>
      </c>
      <c r="E1052">
        <v>32.597999999999999</v>
      </c>
      <c r="F1052">
        <v>34.353000000000002</v>
      </c>
      <c r="G1052">
        <v>28.609000000000002</v>
      </c>
      <c r="H1052">
        <v>27.305</v>
      </c>
      <c r="I1052">
        <v>32.497999999999998</v>
      </c>
      <c r="J1052">
        <v>32.905999999999999</v>
      </c>
      <c r="K1052">
        <v>31.463000000000001</v>
      </c>
      <c r="L1052">
        <v>32.256999999999998</v>
      </c>
      <c r="M1052">
        <v>32.767000000000003</v>
      </c>
      <c r="N1052">
        <v>32.417999999999999</v>
      </c>
      <c r="O1052">
        <v>31.77</v>
      </c>
      <c r="P1052">
        <v>31.26</v>
      </c>
      <c r="Q1052">
        <v>30.812999999999999</v>
      </c>
      <c r="R1052">
        <v>29.87</v>
      </c>
      <c r="S1052">
        <v>29.045000000000002</v>
      </c>
      <c r="T1052">
        <v>28.597000000000001</v>
      </c>
      <c r="U1052">
        <v>28.611000000000001</v>
      </c>
      <c r="V1052">
        <v>28.873000000000001</v>
      </c>
      <c r="W1052">
        <v>29.173999999999999</v>
      </c>
      <c r="X1052">
        <v>29.445</v>
      </c>
      <c r="Y1052">
        <v>29.795999999999999</v>
      </c>
      <c r="Z1052">
        <v>30.009</v>
      </c>
      <c r="AA1052">
        <v>30.045000000000002</v>
      </c>
      <c r="AB1052">
        <v>30.122</v>
      </c>
      <c r="AC1052">
        <v>30.129000000000001</v>
      </c>
      <c r="AD1052">
        <v>30.158999999999999</v>
      </c>
      <c r="AE1052">
        <v>30.295000000000002</v>
      </c>
      <c r="AF1052">
        <v>30.346</v>
      </c>
      <c r="AG1052">
        <v>30.446999999999999</v>
      </c>
      <c r="AH1052">
        <v>30.521000000000001</v>
      </c>
      <c r="AI1052">
        <v>30.513000000000002</v>
      </c>
      <c r="AJ1052">
        <v>30.478000000000002</v>
      </c>
    </row>
    <row r="1053" spans="3:36" x14ac:dyDescent="0.25">
      <c r="C1053" t="s">
        <v>996</v>
      </c>
    </row>
    <row r="1054" spans="3:36" x14ac:dyDescent="0.25">
      <c r="C1054" t="s">
        <v>998</v>
      </c>
    </row>
    <row r="1055" spans="3:36" x14ac:dyDescent="0.25">
      <c r="C1055" t="s">
        <v>996</v>
      </c>
    </row>
    <row r="1056" spans="3:36" x14ac:dyDescent="0.25">
      <c r="C1056" t="s">
        <v>1059</v>
      </c>
    </row>
    <row r="1057" spans="3:36" x14ac:dyDescent="0.25">
      <c r="C1057" t="s">
        <v>906</v>
      </c>
      <c r="E1057">
        <v>73.334999999999994</v>
      </c>
      <c r="F1057">
        <v>70.834000000000003</v>
      </c>
      <c r="G1057">
        <v>71.738</v>
      </c>
      <c r="H1057">
        <v>70.484999999999999</v>
      </c>
      <c r="I1057">
        <v>69.816000000000003</v>
      </c>
      <c r="J1057">
        <v>69.861000000000004</v>
      </c>
      <c r="K1057">
        <v>70.423000000000002</v>
      </c>
      <c r="L1057">
        <v>70.968000000000004</v>
      </c>
      <c r="M1057">
        <v>70.296999999999997</v>
      </c>
      <c r="N1057">
        <v>69.903000000000006</v>
      </c>
      <c r="O1057">
        <v>69.866</v>
      </c>
      <c r="P1057">
        <v>70.013000000000005</v>
      </c>
      <c r="Q1057">
        <v>70.518000000000001</v>
      </c>
      <c r="R1057">
        <v>70.852999999999994</v>
      </c>
      <c r="S1057">
        <v>70.989000000000004</v>
      </c>
      <c r="T1057">
        <v>71.474999999999994</v>
      </c>
      <c r="U1057">
        <v>71.933000000000007</v>
      </c>
      <c r="V1057">
        <v>72.427000000000007</v>
      </c>
      <c r="W1057">
        <v>72.838999999999999</v>
      </c>
      <c r="X1057">
        <v>73.323999999999998</v>
      </c>
      <c r="Y1057">
        <v>74.018000000000001</v>
      </c>
      <c r="Z1057">
        <v>74.745999999999995</v>
      </c>
      <c r="AA1057">
        <v>75.289000000000001</v>
      </c>
      <c r="AB1057">
        <v>75.861999999999995</v>
      </c>
      <c r="AC1057">
        <v>76.358000000000004</v>
      </c>
      <c r="AD1057">
        <v>77.067999999999998</v>
      </c>
      <c r="AE1057">
        <v>77.575999999999993</v>
      </c>
      <c r="AF1057">
        <v>78.174999999999997</v>
      </c>
      <c r="AG1057">
        <v>78.774000000000001</v>
      </c>
      <c r="AH1057">
        <v>79.311999999999998</v>
      </c>
      <c r="AI1057">
        <v>79.772999999999996</v>
      </c>
      <c r="AJ1057">
        <v>80.242000000000004</v>
      </c>
    </row>
    <row r="1058" spans="3:36" x14ac:dyDescent="0.25">
      <c r="C1058" t="s">
        <v>907</v>
      </c>
      <c r="E1058">
        <v>39.820999999999998</v>
      </c>
      <c r="F1058">
        <v>38.463000000000001</v>
      </c>
      <c r="G1058">
        <v>38.954000000000001</v>
      </c>
      <c r="H1058">
        <v>38.273000000000003</v>
      </c>
      <c r="I1058">
        <v>37.909999999999997</v>
      </c>
      <c r="J1058">
        <v>37.933999999999997</v>
      </c>
      <c r="K1058">
        <v>38.24</v>
      </c>
      <c r="L1058">
        <v>38.534999999999997</v>
      </c>
      <c r="M1058">
        <v>38.170999999999999</v>
      </c>
      <c r="N1058">
        <v>37.957000000000001</v>
      </c>
      <c r="O1058">
        <v>37.936999999999998</v>
      </c>
      <c r="P1058">
        <v>38.017000000000003</v>
      </c>
      <c r="Q1058">
        <v>38.290999999999997</v>
      </c>
      <c r="R1058">
        <v>38.472999999999999</v>
      </c>
      <c r="S1058">
        <v>38.546999999999997</v>
      </c>
      <c r="T1058">
        <v>38.811</v>
      </c>
      <c r="U1058">
        <v>39.06</v>
      </c>
      <c r="V1058">
        <v>39.328000000000003</v>
      </c>
      <c r="W1058">
        <v>39.551000000000002</v>
      </c>
      <c r="X1058">
        <v>39.814999999999998</v>
      </c>
      <c r="Y1058">
        <v>40.192</v>
      </c>
      <c r="Z1058">
        <v>40.587000000000003</v>
      </c>
      <c r="AA1058">
        <v>40.881999999999998</v>
      </c>
      <c r="AB1058">
        <v>41.192999999999998</v>
      </c>
      <c r="AC1058">
        <v>41.462000000000003</v>
      </c>
      <c r="AD1058">
        <v>41.847999999999999</v>
      </c>
      <c r="AE1058">
        <v>42.124000000000002</v>
      </c>
      <c r="AF1058">
        <v>42.448999999999998</v>
      </c>
      <c r="AG1058">
        <v>42.774000000000001</v>
      </c>
      <c r="AH1058">
        <v>43.067</v>
      </c>
      <c r="AI1058">
        <v>43.317</v>
      </c>
      <c r="AJ1058">
        <v>43.570999999999998</v>
      </c>
    </row>
    <row r="1059" spans="3:36" x14ac:dyDescent="0.25">
      <c r="C1059" t="s">
        <v>908</v>
      </c>
      <c r="E1059">
        <v>32.137999999999998</v>
      </c>
      <c r="F1059">
        <v>31.042000000000002</v>
      </c>
      <c r="G1059">
        <v>31.439</v>
      </c>
      <c r="H1059">
        <v>30.888999999999999</v>
      </c>
      <c r="I1059">
        <v>30.596</v>
      </c>
      <c r="J1059">
        <v>30.616</v>
      </c>
      <c r="K1059">
        <v>30.861999999999998</v>
      </c>
      <c r="L1059">
        <v>31.100999999999999</v>
      </c>
      <c r="M1059">
        <v>30.806999999999999</v>
      </c>
      <c r="N1059">
        <v>30.634</v>
      </c>
      <c r="O1059">
        <v>30.617999999999999</v>
      </c>
      <c r="P1059">
        <v>30.683</v>
      </c>
      <c r="Q1059">
        <v>30.904</v>
      </c>
      <c r="R1059">
        <v>31.050999999999998</v>
      </c>
      <c r="S1059">
        <v>31.11</v>
      </c>
      <c r="T1059">
        <v>31.323</v>
      </c>
      <c r="U1059">
        <v>31.524000000000001</v>
      </c>
      <c r="V1059">
        <v>31.74</v>
      </c>
      <c r="W1059">
        <v>31.920999999999999</v>
      </c>
      <c r="X1059">
        <v>32.133000000000003</v>
      </c>
      <c r="Y1059">
        <v>32.436999999999998</v>
      </c>
      <c r="Z1059">
        <v>32.756999999999998</v>
      </c>
      <c r="AA1059">
        <v>32.994</v>
      </c>
      <c r="AB1059">
        <v>33.246000000000002</v>
      </c>
      <c r="AC1059">
        <v>33.463000000000001</v>
      </c>
      <c r="AD1059">
        <v>33.774000000000001</v>
      </c>
      <c r="AE1059">
        <v>33.997</v>
      </c>
      <c r="AF1059">
        <v>34.259</v>
      </c>
      <c r="AG1059">
        <v>34.521999999999998</v>
      </c>
      <c r="AH1059">
        <v>34.758000000000003</v>
      </c>
      <c r="AI1059">
        <v>34.96</v>
      </c>
      <c r="AJ1059">
        <v>35.164999999999999</v>
      </c>
    </row>
    <row r="1060" spans="3:36" x14ac:dyDescent="0.25">
      <c r="C1060" t="s">
        <v>909</v>
      </c>
      <c r="E1060">
        <v>7.09</v>
      </c>
      <c r="F1060">
        <v>6.8490000000000002</v>
      </c>
      <c r="G1060">
        <v>6.9359999999999999</v>
      </c>
      <c r="H1060">
        <v>6.8150000000000004</v>
      </c>
      <c r="I1060">
        <v>6.75</v>
      </c>
      <c r="J1060">
        <v>6.7539999999999996</v>
      </c>
      <c r="K1060">
        <v>6.8090000000000002</v>
      </c>
      <c r="L1060">
        <v>6.8609999999999998</v>
      </c>
      <c r="M1060">
        <v>6.7969999999999997</v>
      </c>
      <c r="N1060">
        <v>6.758</v>
      </c>
      <c r="O1060">
        <v>6.7549999999999999</v>
      </c>
      <c r="P1060">
        <v>6.7690000000000001</v>
      </c>
      <c r="Q1060">
        <v>6.8179999999999996</v>
      </c>
      <c r="R1060">
        <v>6.85</v>
      </c>
      <c r="S1060">
        <v>6.8630000000000004</v>
      </c>
      <c r="T1060">
        <v>6.91</v>
      </c>
      <c r="U1060">
        <v>6.9550000000000001</v>
      </c>
      <c r="V1060">
        <v>7.0030000000000001</v>
      </c>
      <c r="W1060">
        <v>7.0419999999999998</v>
      </c>
      <c r="X1060">
        <v>7.0890000000000004</v>
      </c>
      <c r="Y1060">
        <v>7.1559999999999997</v>
      </c>
      <c r="Z1060">
        <v>7.2270000000000003</v>
      </c>
      <c r="AA1060">
        <v>7.2789999999999999</v>
      </c>
      <c r="AB1060">
        <v>7.335</v>
      </c>
      <c r="AC1060">
        <v>7.383</v>
      </c>
      <c r="AD1060">
        <v>7.4509999999999996</v>
      </c>
      <c r="AE1060">
        <v>7.5</v>
      </c>
      <c r="AF1060">
        <v>7.5579999999999998</v>
      </c>
      <c r="AG1060">
        <v>7.6159999999999997</v>
      </c>
      <c r="AH1060">
        <v>7.6680000000000001</v>
      </c>
      <c r="AI1060">
        <v>7.7130000000000001</v>
      </c>
      <c r="AJ1060">
        <v>7.758</v>
      </c>
    </row>
    <row r="1061" spans="3:36" x14ac:dyDescent="0.25">
      <c r="C1061" t="s">
        <v>910</v>
      </c>
      <c r="E1061">
        <v>1.27</v>
      </c>
      <c r="F1061">
        <v>1.2270000000000001</v>
      </c>
      <c r="G1061">
        <v>1.242</v>
      </c>
      <c r="H1061">
        <v>1.2210000000000001</v>
      </c>
      <c r="I1061">
        <v>1.2090000000000001</v>
      </c>
      <c r="J1061">
        <v>1.21</v>
      </c>
      <c r="K1061">
        <v>1.22</v>
      </c>
      <c r="L1061">
        <v>1.2290000000000001</v>
      </c>
      <c r="M1061">
        <v>1.2170000000000001</v>
      </c>
      <c r="N1061">
        <v>1.2110000000000001</v>
      </c>
      <c r="O1061">
        <v>1.21</v>
      </c>
      <c r="P1061">
        <v>1.212</v>
      </c>
      <c r="Q1061">
        <v>1.2210000000000001</v>
      </c>
      <c r="R1061">
        <v>1.2270000000000001</v>
      </c>
      <c r="S1061">
        <v>1.2290000000000001</v>
      </c>
      <c r="T1061">
        <v>1.238</v>
      </c>
      <c r="U1061">
        <v>1.246</v>
      </c>
      <c r="V1061">
        <v>1.254</v>
      </c>
      <c r="W1061">
        <v>1.2609999999999999</v>
      </c>
      <c r="X1061">
        <v>1.27</v>
      </c>
      <c r="Y1061">
        <v>1.282</v>
      </c>
      <c r="Z1061">
        <v>1.294</v>
      </c>
      <c r="AA1061">
        <v>1.304</v>
      </c>
      <c r="AB1061">
        <v>1.3140000000000001</v>
      </c>
      <c r="AC1061">
        <v>1.3220000000000001</v>
      </c>
      <c r="AD1061">
        <v>1.335</v>
      </c>
      <c r="AE1061">
        <v>1.343</v>
      </c>
      <c r="AF1061">
        <v>1.3540000000000001</v>
      </c>
      <c r="AG1061">
        <v>1.3640000000000001</v>
      </c>
      <c r="AH1061">
        <v>1.373</v>
      </c>
      <c r="AI1061">
        <v>1.381</v>
      </c>
      <c r="AJ1061">
        <v>1.39</v>
      </c>
    </row>
    <row r="1062" spans="3:36" x14ac:dyDescent="0.25">
      <c r="C1062" t="s">
        <v>911</v>
      </c>
      <c r="E1062">
        <v>27.690999999999999</v>
      </c>
      <c r="F1062">
        <v>26.747</v>
      </c>
      <c r="G1062">
        <v>27.088999999999999</v>
      </c>
      <c r="H1062">
        <v>26.614999999999998</v>
      </c>
      <c r="I1062">
        <v>26.363</v>
      </c>
      <c r="J1062">
        <v>26.38</v>
      </c>
      <c r="K1062">
        <v>26.591999999999999</v>
      </c>
      <c r="L1062">
        <v>26.797999999999998</v>
      </c>
      <c r="M1062">
        <v>26.544</v>
      </c>
      <c r="N1062">
        <v>26.395</v>
      </c>
      <c r="O1062">
        <v>26.382000000000001</v>
      </c>
      <c r="P1062">
        <v>26.437000000000001</v>
      </c>
      <c r="Q1062">
        <v>26.628</v>
      </c>
      <c r="R1062">
        <v>26.754000000000001</v>
      </c>
      <c r="S1062">
        <v>26.806000000000001</v>
      </c>
      <c r="T1062">
        <v>26.989000000000001</v>
      </c>
      <c r="U1062">
        <v>27.161999999999999</v>
      </c>
      <c r="V1062">
        <v>27.349</v>
      </c>
      <c r="W1062">
        <v>27.504000000000001</v>
      </c>
      <c r="X1062">
        <v>27.687000000000001</v>
      </c>
      <c r="Y1062">
        <v>27.949000000000002</v>
      </c>
      <c r="Z1062">
        <v>28.224</v>
      </c>
      <c r="AA1062">
        <v>28.428999999999998</v>
      </c>
      <c r="AB1062">
        <v>28.646000000000001</v>
      </c>
      <c r="AC1062">
        <v>28.832999999999998</v>
      </c>
      <c r="AD1062">
        <v>29.100999999999999</v>
      </c>
      <c r="AE1062">
        <v>29.292999999999999</v>
      </c>
      <c r="AF1062">
        <v>29.518999999999998</v>
      </c>
      <c r="AG1062">
        <v>29.745000000000001</v>
      </c>
      <c r="AH1062">
        <v>29.948</v>
      </c>
      <c r="AI1062">
        <v>30.123000000000001</v>
      </c>
      <c r="AJ1062">
        <v>30.3</v>
      </c>
    </row>
    <row r="1063" spans="3:36" x14ac:dyDescent="0.25">
      <c r="C1063" t="s">
        <v>912</v>
      </c>
      <c r="E1063">
        <v>59.35</v>
      </c>
      <c r="F1063">
        <v>57.28</v>
      </c>
      <c r="G1063">
        <v>58.012</v>
      </c>
      <c r="H1063">
        <v>56.997999999999998</v>
      </c>
      <c r="I1063">
        <v>56.457000000000001</v>
      </c>
      <c r="J1063">
        <v>56.493000000000002</v>
      </c>
      <c r="K1063">
        <v>56.948</v>
      </c>
      <c r="L1063">
        <v>57.387999999999998</v>
      </c>
      <c r="M1063">
        <v>56.845999999999997</v>
      </c>
      <c r="N1063">
        <v>56.527000000000001</v>
      </c>
      <c r="O1063">
        <v>56.497999999999998</v>
      </c>
      <c r="P1063">
        <v>56.616999999999997</v>
      </c>
      <c r="Q1063">
        <v>57.024999999999999</v>
      </c>
      <c r="R1063">
        <v>57.295999999999999</v>
      </c>
      <c r="S1063">
        <v>57.405000000000001</v>
      </c>
      <c r="T1063">
        <v>57.798000000000002</v>
      </c>
      <c r="U1063">
        <v>58.168999999999997</v>
      </c>
      <c r="V1063">
        <v>58.569000000000003</v>
      </c>
      <c r="W1063">
        <v>58.901000000000003</v>
      </c>
      <c r="X1063">
        <v>59.293999999999997</v>
      </c>
      <c r="Y1063">
        <v>59.854999999999997</v>
      </c>
      <c r="Z1063">
        <v>60.444000000000003</v>
      </c>
      <c r="AA1063">
        <v>60.883000000000003</v>
      </c>
      <c r="AB1063">
        <v>61.345999999999997</v>
      </c>
      <c r="AC1063">
        <v>61.747</v>
      </c>
      <c r="AD1063">
        <v>62.322000000000003</v>
      </c>
      <c r="AE1063">
        <v>62.731999999999999</v>
      </c>
      <c r="AF1063">
        <v>63.216999999999999</v>
      </c>
      <c r="AG1063">
        <v>63.701000000000001</v>
      </c>
      <c r="AH1063">
        <v>64.135999999999996</v>
      </c>
      <c r="AI1063">
        <v>64.509</v>
      </c>
      <c r="AJ1063">
        <v>64.888000000000005</v>
      </c>
    </row>
    <row r="1064" spans="3:36" x14ac:dyDescent="0.25">
      <c r="C1064" t="s">
        <v>996</v>
      </c>
    </row>
    <row r="1065" spans="3:36" x14ac:dyDescent="0.25">
      <c r="C1065" t="s">
        <v>999</v>
      </c>
    </row>
    <row r="1066" spans="3:36" x14ac:dyDescent="0.25">
      <c r="C1066" t="s">
        <v>1060</v>
      </c>
    </row>
    <row r="1067" spans="3:36" x14ac:dyDescent="0.25">
      <c r="C1067" t="s">
        <v>70</v>
      </c>
      <c r="E1067">
        <v>157.63999999999999</v>
      </c>
      <c r="F1067">
        <v>148.56700000000001</v>
      </c>
      <c r="G1067">
        <v>149.39699999999999</v>
      </c>
      <c r="H1067">
        <v>145.50899999999999</v>
      </c>
      <c r="I1067">
        <v>141.11500000000001</v>
      </c>
      <c r="J1067">
        <v>139.982</v>
      </c>
      <c r="K1067">
        <v>136.88900000000001</v>
      </c>
      <c r="L1067">
        <v>134.483</v>
      </c>
      <c r="M1067">
        <v>130.255</v>
      </c>
      <c r="N1067">
        <v>126.837</v>
      </c>
      <c r="O1067">
        <v>124.309</v>
      </c>
      <c r="P1067">
        <v>122.334</v>
      </c>
      <c r="Q1067">
        <v>121.19</v>
      </c>
      <c r="R1067">
        <v>120.011</v>
      </c>
      <c r="S1067">
        <v>118.718</v>
      </c>
      <c r="T1067">
        <v>118.005</v>
      </c>
      <c r="U1067">
        <v>117.313</v>
      </c>
      <c r="V1067">
        <v>116.79600000000001</v>
      </c>
      <c r="W1067">
        <v>116.31699999999999</v>
      </c>
      <c r="X1067">
        <v>116.04300000000001</v>
      </c>
      <c r="Y1067">
        <v>116.166</v>
      </c>
      <c r="Z1067">
        <v>116.432</v>
      </c>
      <c r="AA1067">
        <v>116.509</v>
      </c>
      <c r="AB1067">
        <v>116.699</v>
      </c>
      <c r="AC1067">
        <v>116.83799999999999</v>
      </c>
      <c r="AD1067">
        <v>117.339</v>
      </c>
      <c r="AE1067">
        <v>117.60299999999999</v>
      </c>
      <c r="AF1067">
        <v>118.047</v>
      </c>
      <c r="AG1067">
        <v>118.532</v>
      </c>
      <c r="AH1067">
        <v>118.96599999999999</v>
      </c>
      <c r="AI1067">
        <v>119.331</v>
      </c>
      <c r="AJ1067">
        <v>119.732</v>
      </c>
    </row>
    <row r="1068" spans="3:36" x14ac:dyDescent="0.25">
      <c r="C1068" t="s">
        <v>840</v>
      </c>
      <c r="E1068">
        <v>193.43100000000001</v>
      </c>
      <c r="F1068">
        <v>175.19</v>
      </c>
      <c r="G1068">
        <v>191.21299999999999</v>
      </c>
      <c r="H1068">
        <v>193.023</v>
      </c>
      <c r="I1068">
        <v>181.97300000000001</v>
      </c>
      <c r="J1068">
        <v>178.041</v>
      </c>
      <c r="K1068">
        <v>174.83</v>
      </c>
      <c r="L1068">
        <v>172.065</v>
      </c>
      <c r="M1068">
        <v>166.953</v>
      </c>
      <c r="N1068">
        <v>162.87200000000001</v>
      </c>
      <c r="O1068">
        <v>159.83199999999999</v>
      </c>
      <c r="P1068">
        <v>158.55000000000001</v>
      </c>
      <c r="Q1068">
        <v>158.30500000000001</v>
      </c>
      <c r="R1068">
        <v>157.667</v>
      </c>
      <c r="S1068">
        <v>156.68799999999999</v>
      </c>
      <c r="T1068">
        <v>156.23400000000001</v>
      </c>
      <c r="U1068">
        <v>155.71</v>
      </c>
      <c r="V1068">
        <v>155.208</v>
      </c>
      <c r="W1068">
        <v>154.47</v>
      </c>
      <c r="X1068">
        <v>154.02799999999999</v>
      </c>
      <c r="Y1068">
        <v>154.07</v>
      </c>
      <c r="Z1068">
        <v>154.249</v>
      </c>
      <c r="AA1068">
        <v>154.09299999999999</v>
      </c>
      <c r="AB1068">
        <v>153.96299999999999</v>
      </c>
      <c r="AC1068">
        <v>153.761</v>
      </c>
      <c r="AD1068">
        <v>154.08500000000001</v>
      </c>
      <c r="AE1068">
        <v>153.96100000000001</v>
      </c>
      <c r="AF1068">
        <v>153.97900000000001</v>
      </c>
      <c r="AG1068">
        <v>154.05099999999999</v>
      </c>
      <c r="AH1068">
        <v>154.02500000000001</v>
      </c>
      <c r="AI1068">
        <v>153.809</v>
      </c>
      <c r="AJ1068">
        <v>153.58199999999999</v>
      </c>
    </row>
    <row r="1069" spans="3:36" x14ac:dyDescent="0.25">
      <c r="C1069" t="s">
        <v>1061</v>
      </c>
    </row>
    <row r="1070" spans="3:36" x14ac:dyDescent="0.25">
      <c r="C1070" t="s">
        <v>70</v>
      </c>
      <c r="E1070">
        <v>9.9499999999999993</v>
      </c>
      <c r="F1070">
        <v>9.5060000000000002</v>
      </c>
      <c r="G1070">
        <v>9.5</v>
      </c>
      <c r="H1070">
        <v>9.2780000000000005</v>
      </c>
      <c r="I1070">
        <v>9.0670000000000002</v>
      </c>
      <c r="J1070">
        <v>9.0559999999999992</v>
      </c>
      <c r="K1070">
        <v>8.9250000000000007</v>
      </c>
      <c r="L1070">
        <v>8.7940000000000005</v>
      </c>
      <c r="M1070">
        <v>8.5280000000000005</v>
      </c>
      <c r="N1070">
        <v>8.3079999999999998</v>
      </c>
      <c r="O1070">
        <v>8.141</v>
      </c>
      <c r="P1070">
        <v>8.0039999999999996</v>
      </c>
      <c r="Q1070">
        <v>7.9169999999999998</v>
      </c>
      <c r="R1070">
        <v>7.82</v>
      </c>
      <c r="S1070">
        <v>7.7119999999999997</v>
      </c>
      <c r="T1070">
        <v>7.649</v>
      </c>
      <c r="U1070">
        <v>7.5910000000000002</v>
      </c>
      <c r="V1070">
        <v>7.5460000000000003</v>
      </c>
      <c r="W1070">
        <v>7.4989999999999997</v>
      </c>
      <c r="X1070">
        <v>7.4640000000000004</v>
      </c>
      <c r="Y1070">
        <v>7.452</v>
      </c>
      <c r="Z1070">
        <v>7.4480000000000004</v>
      </c>
      <c r="AA1070">
        <v>7.43</v>
      </c>
      <c r="AB1070">
        <v>7.4169999999999998</v>
      </c>
      <c r="AC1070">
        <v>7.4</v>
      </c>
      <c r="AD1070">
        <v>7.4050000000000002</v>
      </c>
      <c r="AE1070">
        <v>7.3940000000000001</v>
      </c>
      <c r="AF1070">
        <v>7.3940000000000001</v>
      </c>
      <c r="AG1070">
        <v>7.3949999999999996</v>
      </c>
      <c r="AH1070">
        <v>7.3920000000000003</v>
      </c>
      <c r="AI1070">
        <v>7.3840000000000003</v>
      </c>
      <c r="AJ1070">
        <v>7.3780000000000001</v>
      </c>
    </row>
    <row r="1071" spans="3:36" x14ac:dyDescent="0.25">
      <c r="C1071" t="s">
        <v>1062</v>
      </c>
    </row>
    <row r="1072" spans="3:36" x14ac:dyDescent="0.25">
      <c r="C1072" t="s">
        <v>70</v>
      </c>
      <c r="E1072">
        <v>20.713000000000001</v>
      </c>
      <c r="F1072">
        <v>19.670999999999999</v>
      </c>
      <c r="G1072">
        <v>20.579000000000001</v>
      </c>
      <c r="H1072">
        <v>20.91</v>
      </c>
      <c r="I1072">
        <v>21.277000000000001</v>
      </c>
      <c r="J1072">
        <v>22.157</v>
      </c>
      <c r="K1072">
        <v>22.620999999999999</v>
      </c>
      <c r="L1072">
        <v>23.091000000000001</v>
      </c>
      <c r="M1072">
        <v>23.138000000000002</v>
      </c>
      <c r="N1072">
        <v>23.202999999999999</v>
      </c>
      <c r="O1072">
        <v>23.393000000000001</v>
      </c>
      <c r="P1072">
        <v>23.649000000000001</v>
      </c>
      <c r="Q1072">
        <v>23.957000000000001</v>
      </c>
      <c r="R1072">
        <v>24.170999999999999</v>
      </c>
      <c r="S1072">
        <v>24.300999999999998</v>
      </c>
      <c r="T1072">
        <v>24.591999999999999</v>
      </c>
      <c r="U1072">
        <v>24.884</v>
      </c>
      <c r="V1072">
        <v>25.181999999999999</v>
      </c>
      <c r="W1072">
        <v>25.423999999999999</v>
      </c>
      <c r="X1072">
        <v>25.6</v>
      </c>
      <c r="Y1072">
        <v>25.829000000000001</v>
      </c>
      <c r="Z1072">
        <v>26.053999999999998</v>
      </c>
      <c r="AA1072">
        <v>26.158000000000001</v>
      </c>
      <c r="AB1072">
        <v>26.193999999999999</v>
      </c>
      <c r="AC1072">
        <v>26.149000000000001</v>
      </c>
      <c r="AD1072">
        <v>26.16</v>
      </c>
      <c r="AE1072">
        <v>26.100999999999999</v>
      </c>
      <c r="AF1072">
        <v>26.068000000000001</v>
      </c>
      <c r="AG1072">
        <v>26.030999999999999</v>
      </c>
      <c r="AH1072">
        <v>25.971</v>
      </c>
      <c r="AI1072">
        <v>25.888000000000002</v>
      </c>
      <c r="AJ1072">
        <v>25.800999999999998</v>
      </c>
    </row>
    <row r="1073" spans="3:36" x14ac:dyDescent="0.25">
      <c r="C1073" t="s">
        <v>1063</v>
      </c>
    </row>
    <row r="1074" spans="3:36" x14ac:dyDescent="0.25">
      <c r="C1074" t="s">
        <v>70</v>
      </c>
      <c r="E1074">
        <v>7.8650000000000002</v>
      </c>
      <c r="F1074">
        <v>8.2110000000000003</v>
      </c>
      <c r="G1074">
        <v>7.5720000000000001</v>
      </c>
      <c r="H1074">
        <v>7.234</v>
      </c>
      <c r="I1074">
        <v>6.9660000000000002</v>
      </c>
      <c r="J1074">
        <v>7.0209999999999999</v>
      </c>
      <c r="K1074">
        <v>7.1059999999999999</v>
      </c>
      <c r="L1074">
        <v>7.242</v>
      </c>
      <c r="M1074">
        <v>7.173</v>
      </c>
      <c r="N1074">
        <v>7.133</v>
      </c>
      <c r="O1074">
        <v>7.1550000000000002</v>
      </c>
      <c r="P1074">
        <v>7.2089999999999996</v>
      </c>
      <c r="Q1074">
        <v>7.2919999999999998</v>
      </c>
      <c r="R1074">
        <v>7.335</v>
      </c>
      <c r="S1074">
        <v>7.3529999999999998</v>
      </c>
      <c r="T1074">
        <v>7.4249999999999998</v>
      </c>
      <c r="U1074">
        <v>7.4950000000000001</v>
      </c>
      <c r="V1074">
        <v>7.577</v>
      </c>
      <c r="W1074">
        <v>7.6390000000000002</v>
      </c>
      <c r="X1074">
        <v>7.6790000000000003</v>
      </c>
      <c r="Y1074">
        <v>7.7480000000000002</v>
      </c>
      <c r="Z1074">
        <v>7.8179999999999996</v>
      </c>
      <c r="AA1074">
        <v>7.8760000000000003</v>
      </c>
      <c r="AB1074">
        <v>7.923</v>
      </c>
      <c r="AC1074">
        <v>7.9139999999999997</v>
      </c>
      <c r="AD1074">
        <v>7.931</v>
      </c>
      <c r="AE1074">
        <v>7.9279999999999999</v>
      </c>
      <c r="AF1074">
        <v>7.94</v>
      </c>
      <c r="AG1074">
        <v>7.9409999999999998</v>
      </c>
      <c r="AH1074">
        <v>7.931</v>
      </c>
      <c r="AI1074">
        <v>7.9139999999999997</v>
      </c>
      <c r="AJ1074">
        <v>7.8860000000000001</v>
      </c>
    </row>
    <row r="1075" spans="3:36" x14ac:dyDescent="0.25">
      <c r="C1075" t="s">
        <v>1064</v>
      </c>
    </row>
    <row r="1076" spans="3:36" x14ac:dyDescent="0.25">
      <c r="C1076" t="s">
        <v>70</v>
      </c>
      <c r="E1076">
        <v>17.108000000000001</v>
      </c>
      <c r="F1076">
        <v>16.597000000000001</v>
      </c>
      <c r="G1076">
        <v>16.686</v>
      </c>
      <c r="H1076">
        <v>16.481999999999999</v>
      </c>
      <c r="I1076">
        <v>16.34</v>
      </c>
      <c r="J1076">
        <v>16.501000000000001</v>
      </c>
      <c r="K1076">
        <v>16.231000000000002</v>
      </c>
      <c r="L1076">
        <v>16.117000000000001</v>
      </c>
      <c r="M1076">
        <v>15.823</v>
      </c>
      <c r="N1076">
        <v>15.585000000000001</v>
      </c>
      <c r="O1076">
        <v>15.4</v>
      </c>
      <c r="P1076">
        <v>15.246</v>
      </c>
      <c r="Q1076">
        <v>15.154</v>
      </c>
      <c r="R1076">
        <v>15.047000000000001</v>
      </c>
      <c r="S1076">
        <v>14.917999999999999</v>
      </c>
      <c r="T1076">
        <v>14.917</v>
      </c>
      <c r="U1076">
        <v>14.939</v>
      </c>
      <c r="V1076">
        <v>14.972</v>
      </c>
      <c r="W1076">
        <v>14.999000000000001</v>
      </c>
      <c r="X1076">
        <v>15.058999999999999</v>
      </c>
      <c r="Y1076">
        <v>15.154</v>
      </c>
      <c r="Z1076">
        <v>15.253</v>
      </c>
      <c r="AA1076">
        <v>15.313000000000001</v>
      </c>
      <c r="AB1076">
        <v>15.38</v>
      </c>
      <c r="AC1076">
        <v>15.435</v>
      </c>
      <c r="AD1076">
        <v>15.526</v>
      </c>
      <c r="AE1076">
        <v>15.576000000000001</v>
      </c>
      <c r="AF1076">
        <v>15.641999999999999</v>
      </c>
      <c r="AG1076">
        <v>15.705</v>
      </c>
      <c r="AH1076">
        <v>15.756</v>
      </c>
      <c r="AI1076">
        <v>15.792</v>
      </c>
      <c r="AJ1076">
        <v>15.827999999999999</v>
      </c>
    </row>
    <row r="1077" spans="3:36" x14ac:dyDescent="0.25">
      <c r="C1077" t="s">
        <v>844</v>
      </c>
      <c r="E1077">
        <v>48.63</v>
      </c>
      <c r="F1077">
        <v>45.006999999999998</v>
      </c>
      <c r="G1077">
        <v>47.496000000000002</v>
      </c>
      <c r="H1077">
        <v>46.822000000000003</v>
      </c>
      <c r="I1077">
        <v>48.476999999999997</v>
      </c>
      <c r="J1077">
        <v>49.466000000000001</v>
      </c>
      <c r="K1077">
        <v>49.661999999999999</v>
      </c>
      <c r="L1077">
        <v>49.976999999999997</v>
      </c>
      <c r="M1077">
        <v>49.472000000000001</v>
      </c>
      <c r="N1077">
        <v>49.13</v>
      </c>
      <c r="O1077">
        <v>49.06</v>
      </c>
      <c r="P1077">
        <v>49.023000000000003</v>
      </c>
      <c r="Q1077">
        <v>49.207000000000001</v>
      </c>
      <c r="R1077">
        <v>49.128999999999998</v>
      </c>
      <c r="S1077">
        <v>48.957000000000001</v>
      </c>
      <c r="T1077">
        <v>49.051000000000002</v>
      </c>
      <c r="U1077">
        <v>49.195999999999998</v>
      </c>
      <c r="V1077">
        <v>49.401000000000003</v>
      </c>
      <c r="W1077">
        <v>49.582000000000001</v>
      </c>
      <c r="X1077">
        <v>49.823</v>
      </c>
      <c r="Y1077">
        <v>50.192</v>
      </c>
      <c r="Z1077">
        <v>50.542000000000002</v>
      </c>
      <c r="AA1077">
        <v>50.639000000000003</v>
      </c>
      <c r="AB1077">
        <v>50.713999999999999</v>
      </c>
      <c r="AC1077">
        <v>50.74</v>
      </c>
      <c r="AD1077">
        <v>50.902999999999999</v>
      </c>
      <c r="AE1077">
        <v>50.947000000000003</v>
      </c>
      <c r="AF1077">
        <v>51.024000000000001</v>
      </c>
      <c r="AG1077">
        <v>51.125999999999998</v>
      </c>
      <c r="AH1077">
        <v>51.180999999999997</v>
      </c>
      <c r="AI1077">
        <v>51.173999999999999</v>
      </c>
      <c r="AJ1077">
        <v>51.167999999999999</v>
      </c>
    </row>
    <row r="1078" spans="3:36" x14ac:dyDescent="0.25">
      <c r="C1078" t="s">
        <v>1065</v>
      </c>
    </row>
    <row r="1079" spans="3:36" x14ac:dyDescent="0.25">
      <c r="C1079" t="s">
        <v>70</v>
      </c>
      <c r="E1079">
        <v>95.444000000000003</v>
      </c>
      <c r="F1079">
        <v>92.02</v>
      </c>
      <c r="G1079">
        <v>92.403000000000006</v>
      </c>
      <c r="H1079">
        <v>90.950999999999993</v>
      </c>
      <c r="I1079">
        <v>90.129000000000005</v>
      </c>
      <c r="J1079">
        <v>91.29</v>
      </c>
      <c r="K1079">
        <v>92.721999999999994</v>
      </c>
      <c r="L1079">
        <v>92.561000000000007</v>
      </c>
      <c r="M1079">
        <v>90.665000000000006</v>
      </c>
      <c r="N1079">
        <v>89.194999999999993</v>
      </c>
      <c r="O1079">
        <v>88.28</v>
      </c>
      <c r="P1079">
        <v>87.632999999999996</v>
      </c>
      <c r="Q1079">
        <v>87.602000000000004</v>
      </c>
      <c r="R1079">
        <v>87.429000000000002</v>
      </c>
      <c r="S1079">
        <v>87.066999999999993</v>
      </c>
      <c r="T1079">
        <v>87.055000000000007</v>
      </c>
      <c r="U1079">
        <v>87.022999999999996</v>
      </c>
      <c r="V1079">
        <v>87.105999999999995</v>
      </c>
      <c r="W1079">
        <v>87.141000000000005</v>
      </c>
      <c r="X1079">
        <v>87.344999999999999</v>
      </c>
      <c r="Y1079">
        <v>87.84</v>
      </c>
      <c r="Z1079">
        <v>88.403999999999996</v>
      </c>
      <c r="AA1079">
        <v>88.763999999999996</v>
      </c>
      <c r="AB1079">
        <v>89.174999999999997</v>
      </c>
      <c r="AC1079">
        <v>89.558000000000007</v>
      </c>
      <c r="AD1079">
        <v>90.212000000000003</v>
      </c>
      <c r="AE1079">
        <v>90.626999999999995</v>
      </c>
      <c r="AF1079">
        <v>91.159000000000006</v>
      </c>
      <c r="AG1079">
        <v>91.700999999999993</v>
      </c>
      <c r="AH1079">
        <v>92.177999999999997</v>
      </c>
      <c r="AI1079">
        <v>92.563999999999993</v>
      </c>
      <c r="AJ1079">
        <v>92.975999999999999</v>
      </c>
    </row>
    <row r="1080" spans="3:36" x14ac:dyDescent="0.25">
      <c r="C1080" t="s">
        <v>844</v>
      </c>
      <c r="E1080">
        <v>473.33300000000003</v>
      </c>
      <c r="F1080">
        <v>456.57900000000001</v>
      </c>
      <c r="G1080">
        <v>457.27800000000002</v>
      </c>
      <c r="H1080">
        <v>443.42200000000003</v>
      </c>
      <c r="I1080">
        <v>448.53199999999998</v>
      </c>
      <c r="J1080">
        <v>451.11399999999998</v>
      </c>
      <c r="K1080">
        <v>451.19499999999999</v>
      </c>
      <c r="L1080">
        <v>453.95699999999999</v>
      </c>
      <c r="M1080">
        <v>448.27600000000001</v>
      </c>
      <c r="N1080">
        <v>444.08600000000001</v>
      </c>
      <c r="O1080">
        <v>442.38099999999997</v>
      </c>
      <c r="P1080">
        <v>440.14699999999999</v>
      </c>
      <c r="Q1080">
        <v>439.91699999999997</v>
      </c>
      <c r="R1080">
        <v>437.72399999999999</v>
      </c>
      <c r="S1080">
        <v>434.65100000000001</v>
      </c>
      <c r="T1080">
        <v>433.91699999999997</v>
      </c>
      <c r="U1080">
        <v>433.52499999999998</v>
      </c>
      <c r="V1080">
        <v>433.78899999999999</v>
      </c>
      <c r="W1080">
        <v>433.83199999999999</v>
      </c>
      <c r="X1080">
        <v>434.33300000000003</v>
      </c>
      <c r="Y1080">
        <v>436.07900000000001</v>
      </c>
      <c r="Z1080">
        <v>437.68900000000002</v>
      </c>
      <c r="AA1080">
        <v>437.99</v>
      </c>
      <c r="AB1080">
        <v>438.26299999999998</v>
      </c>
      <c r="AC1080">
        <v>438.05900000000003</v>
      </c>
      <c r="AD1080">
        <v>439.01799999999997</v>
      </c>
      <c r="AE1080">
        <v>438.995</v>
      </c>
      <c r="AF1080">
        <v>439.404</v>
      </c>
      <c r="AG1080">
        <v>439.89699999999999</v>
      </c>
      <c r="AH1080">
        <v>440.03300000000002</v>
      </c>
      <c r="AI1080">
        <v>439.67500000000001</v>
      </c>
      <c r="AJ1080">
        <v>439.31799999999998</v>
      </c>
    </row>
    <row r="1081" spans="3:36" x14ac:dyDescent="0.25">
      <c r="C1081" t="s">
        <v>1066</v>
      </c>
    </row>
    <row r="1082" spans="3:36" x14ac:dyDescent="0.25">
      <c r="C1082" t="s">
        <v>70</v>
      </c>
      <c r="E1082">
        <v>17.706</v>
      </c>
      <c r="F1082">
        <v>17.149000000000001</v>
      </c>
      <c r="G1082">
        <v>17.361999999999998</v>
      </c>
      <c r="H1082">
        <v>17.303999999999998</v>
      </c>
      <c r="I1082">
        <v>17.279</v>
      </c>
      <c r="J1082">
        <v>17.681000000000001</v>
      </c>
      <c r="K1082">
        <v>17.852</v>
      </c>
      <c r="L1082">
        <v>18.007999999999999</v>
      </c>
      <c r="M1082">
        <v>17.800999999999998</v>
      </c>
      <c r="N1082">
        <v>17.690000000000001</v>
      </c>
      <c r="O1082">
        <v>17.689</v>
      </c>
      <c r="P1082">
        <v>17.747</v>
      </c>
      <c r="Q1082">
        <v>17.927</v>
      </c>
      <c r="R1082">
        <v>18.018000000000001</v>
      </c>
      <c r="S1082">
        <v>18.024999999999999</v>
      </c>
      <c r="T1082">
        <v>18.13</v>
      </c>
      <c r="U1082">
        <v>18.234999999999999</v>
      </c>
      <c r="V1082">
        <v>18.356000000000002</v>
      </c>
      <c r="W1082">
        <v>18.454000000000001</v>
      </c>
      <c r="X1082">
        <v>18.574000000000002</v>
      </c>
      <c r="Y1082">
        <v>18.751000000000001</v>
      </c>
      <c r="Z1082">
        <v>18.939</v>
      </c>
      <c r="AA1082">
        <v>19.077000000000002</v>
      </c>
      <c r="AB1082">
        <v>19.218</v>
      </c>
      <c r="AC1082">
        <v>19.341000000000001</v>
      </c>
      <c r="AD1082">
        <v>19.521000000000001</v>
      </c>
      <c r="AE1082">
        <v>19.646000000000001</v>
      </c>
      <c r="AF1082">
        <v>19.792999999999999</v>
      </c>
      <c r="AG1082">
        <v>19.940999999999999</v>
      </c>
      <c r="AH1082">
        <v>20.071999999999999</v>
      </c>
      <c r="AI1082">
        <v>20.18</v>
      </c>
      <c r="AJ1082">
        <v>20.292000000000002</v>
      </c>
    </row>
    <row r="1083" spans="3:36" x14ac:dyDescent="0.25">
      <c r="C1083" t="s">
        <v>1003</v>
      </c>
    </row>
    <row r="1084" spans="3:36" x14ac:dyDescent="0.25">
      <c r="C1084" t="s">
        <v>70</v>
      </c>
      <c r="E1084">
        <v>326.42500000000001</v>
      </c>
      <c r="F1084">
        <v>311.72199999999998</v>
      </c>
      <c r="G1084">
        <v>313.49900000000002</v>
      </c>
      <c r="H1084">
        <v>307.66800000000001</v>
      </c>
      <c r="I1084">
        <v>302.173</v>
      </c>
      <c r="J1084">
        <v>303.68799999999999</v>
      </c>
      <c r="K1084">
        <v>302.346</v>
      </c>
      <c r="L1084">
        <v>300.29599999999999</v>
      </c>
      <c r="M1084">
        <v>293.38299999999998</v>
      </c>
      <c r="N1084">
        <v>287.952</v>
      </c>
      <c r="O1084">
        <v>284.36599999999999</v>
      </c>
      <c r="P1084">
        <v>281.82299999999998</v>
      </c>
      <c r="Q1084">
        <v>281.03699999999998</v>
      </c>
      <c r="R1084">
        <v>279.83199999999999</v>
      </c>
      <c r="S1084">
        <v>278.09399999999999</v>
      </c>
      <c r="T1084">
        <v>277.77199999999999</v>
      </c>
      <c r="U1084">
        <v>277.48200000000003</v>
      </c>
      <c r="V1084">
        <v>277.53500000000003</v>
      </c>
      <c r="W1084">
        <v>277.47300000000001</v>
      </c>
      <c r="X1084">
        <v>277.76400000000001</v>
      </c>
      <c r="Y1084">
        <v>278.94</v>
      </c>
      <c r="Z1084">
        <v>280.34899999999999</v>
      </c>
      <c r="AA1084">
        <v>281.12799999999999</v>
      </c>
      <c r="AB1084">
        <v>282.00599999999997</v>
      </c>
      <c r="AC1084">
        <v>282.63499999999999</v>
      </c>
      <c r="AD1084">
        <v>284.09399999999999</v>
      </c>
      <c r="AE1084">
        <v>284.87599999999998</v>
      </c>
      <c r="AF1084">
        <v>286.04300000000001</v>
      </c>
      <c r="AG1084">
        <v>287.24599999999998</v>
      </c>
      <c r="AH1084">
        <v>288.267</v>
      </c>
      <c r="AI1084">
        <v>289.05399999999997</v>
      </c>
      <c r="AJ1084">
        <v>289.89299999999997</v>
      </c>
    </row>
    <row r="1085" spans="3:36" x14ac:dyDescent="0.25">
      <c r="C1085" t="s">
        <v>840</v>
      </c>
      <c r="E1085">
        <v>193.43100000000001</v>
      </c>
      <c r="F1085">
        <v>175.19</v>
      </c>
      <c r="G1085">
        <v>191.21299999999999</v>
      </c>
      <c r="H1085">
        <v>193.023</v>
      </c>
      <c r="I1085">
        <v>181.97300000000001</v>
      </c>
      <c r="J1085">
        <v>178.041</v>
      </c>
      <c r="K1085">
        <v>174.83</v>
      </c>
      <c r="L1085">
        <v>172.065</v>
      </c>
      <c r="M1085">
        <v>166.953</v>
      </c>
      <c r="N1085">
        <v>162.87200000000001</v>
      </c>
      <c r="O1085">
        <v>159.83199999999999</v>
      </c>
      <c r="P1085">
        <v>158.55000000000001</v>
      </c>
      <c r="Q1085">
        <v>158.30500000000001</v>
      </c>
      <c r="R1085">
        <v>157.667</v>
      </c>
      <c r="S1085">
        <v>156.68799999999999</v>
      </c>
      <c r="T1085">
        <v>156.23400000000001</v>
      </c>
      <c r="U1085">
        <v>155.71</v>
      </c>
      <c r="V1085">
        <v>155.208</v>
      </c>
      <c r="W1085">
        <v>154.47</v>
      </c>
      <c r="X1085">
        <v>154.02799999999999</v>
      </c>
      <c r="Y1085">
        <v>154.07</v>
      </c>
      <c r="Z1085">
        <v>154.249</v>
      </c>
      <c r="AA1085">
        <v>154.09299999999999</v>
      </c>
      <c r="AB1085">
        <v>153.96299999999999</v>
      </c>
      <c r="AC1085">
        <v>153.761</v>
      </c>
      <c r="AD1085">
        <v>154.08500000000001</v>
      </c>
      <c r="AE1085">
        <v>153.96100000000001</v>
      </c>
      <c r="AF1085">
        <v>153.97900000000001</v>
      </c>
      <c r="AG1085">
        <v>154.05099999999999</v>
      </c>
      <c r="AH1085">
        <v>154.02500000000001</v>
      </c>
      <c r="AI1085">
        <v>153.809</v>
      </c>
      <c r="AJ1085">
        <v>153.58199999999999</v>
      </c>
    </row>
    <row r="1086" spans="3:36" x14ac:dyDescent="0.25">
      <c r="C1086" t="s">
        <v>844</v>
      </c>
      <c r="E1086">
        <v>521.96299999999997</v>
      </c>
      <c r="F1086">
        <v>501.58600000000001</v>
      </c>
      <c r="G1086">
        <v>504.774</v>
      </c>
      <c r="H1086">
        <v>490.24299999999999</v>
      </c>
      <c r="I1086">
        <v>497.01</v>
      </c>
      <c r="J1086">
        <v>500.58</v>
      </c>
      <c r="K1086">
        <v>500.85700000000003</v>
      </c>
      <c r="L1086">
        <v>503.93400000000003</v>
      </c>
      <c r="M1086">
        <v>497.74799999999999</v>
      </c>
      <c r="N1086">
        <v>493.21600000000001</v>
      </c>
      <c r="O1086">
        <v>491.44099999999997</v>
      </c>
      <c r="P1086">
        <v>489.17</v>
      </c>
      <c r="Q1086">
        <v>489.12400000000002</v>
      </c>
      <c r="R1086">
        <v>486.85300000000001</v>
      </c>
      <c r="S1086">
        <v>483.608</v>
      </c>
      <c r="T1086">
        <v>482.96800000000002</v>
      </c>
      <c r="U1086">
        <v>482.72199999999998</v>
      </c>
      <c r="V1086">
        <v>483.19099999999997</v>
      </c>
      <c r="W1086">
        <v>483.41399999999999</v>
      </c>
      <c r="X1086">
        <v>484.15699999999998</v>
      </c>
      <c r="Y1086">
        <v>486.27100000000002</v>
      </c>
      <c r="Z1086">
        <v>488.23099999999999</v>
      </c>
      <c r="AA1086">
        <v>488.62900000000002</v>
      </c>
      <c r="AB1086">
        <v>488.97699999999998</v>
      </c>
      <c r="AC1086">
        <v>488.79899999999998</v>
      </c>
      <c r="AD1086">
        <v>489.92099999999999</v>
      </c>
      <c r="AE1086">
        <v>489.94200000000001</v>
      </c>
      <c r="AF1086">
        <v>490.428</v>
      </c>
      <c r="AG1086">
        <v>491.02300000000002</v>
      </c>
      <c r="AH1086">
        <v>491.214</v>
      </c>
      <c r="AI1086">
        <v>490.84899999999999</v>
      </c>
      <c r="AJ1086">
        <v>490.48599999999999</v>
      </c>
    </row>
    <row r="1087" spans="3:36" x14ac:dyDescent="0.25">
      <c r="C1087" t="s">
        <v>838</v>
      </c>
      <c r="E1087">
        <v>1041.819</v>
      </c>
      <c r="F1087">
        <v>988.49800000000005</v>
      </c>
      <c r="G1087">
        <v>1009.486</v>
      </c>
      <c r="H1087">
        <v>990.93499999999995</v>
      </c>
      <c r="I1087">
        <v>981.15599999999995</v>
      </c>
      <c r="J1087">
        <v>982.30799999999999</v>
      </c>
      <c r="K1087">
        <v>978.03200000000004</v>
      </c>
      <c r="L1087">
        <v>976.29499999999996</v>
      </c>
      <c r="M1087">
        <v>958.08399999999995</v>
      </c>
      <c r="N1087">
        <v>944.04</v>
      </c>
      <c r="O1087">
        <v>935.64</v>
      </c>
      <c r="P1087">
        <v>929.54300000000001</v>
      </c>
      <c r="Q1087">
        <v>928.46600000000001</v>
      </c>
      <c r="R1087">
        <v>924.35299999999995</v>
      </c>
      <c r="S1087">
        <v>918.39</v>
      </c>
      <c r="T1087">
        <v>916.97400000000005</v>
      </c>
      <c r="U1087">
        <v>915.91399999999999</v>
      </c>
      <c r="V1087">
        <v>915.93399999999997</v>
      </c>
      <c r="W1087">
        <v>915.35699999999997</v>
      </c>
      <c r="X1087">
        <v>915.94899999999996</v>
      </c>
      <c r="Y1087">
        <v>919.28099999999995</v>
      </c>
      <c r="Z1087">
        <v>922.83</v>
      </c>
      <c r="AA1087">
        <v>923.84900000000005</v>
      </c>
      <c r="AB1087">
        <v>924.94600000000003</v>
      </c>
      <c r="AC1087">
        <v>925.19500000000005</v>
      </c>
      <c r="AD1087">
        <v>928.1</v>
      </c>
      <c r="AE1087">
        <v>928.779</v>
      </c>
      <c r="AF1087">
        <v>930.45100000000002</v>
      </c>
      <c r="AG1087">
        <v>932.31899999999996</v>
      </c>
      <c r="AH1087">
        <v>933.50599999999997</v>
      </c>
      <c r="AI1087">
        <v>933.71100000000001</v>
      </c>
      <c r="AJ1087">
        <v>933.96100000000001</v>
      </c>
    </row>
    <row r="1088" spans="3:36" x14ac:dyDescent="0.25">
      <c r="C1088" t="s">
        <v>996</v>
      </c>
    </row>
    <row r="1089" spans="3:36" x14ac:dyDescent="0.25">
      <c r="C1089" t="s">
        <v>1004</v>
      </c>
    </row>
    <row r="1090" spans="3:36" x14ac:dyDescent="0.25">
      <c r="C1090" t="s">
        <v>996</v>
      </c>
    </row>
    <row r="1091" spans="3:36" x14ac:dyDescent="0.25">
      <c r="C1091" t="s">
        <v>1005</v>
      </c>
    </row>
    <row r="1092" spans="3:36" x14ac:dyDescent="0.25">
      <c r="C1092" t="s">
        <v>55</v>
      </c>
      <c r="E1092">
        <v>1.7</v>
      </c>
      <c r="F1092">
        <v>1.5</v>
      </c>
      <c r="G1092">
        <v>1.6</v>
      </c>
      <c r="H1092">
        <v>1.5</v>
      </c>
      <c r="I1092">
        <v>1.5</v>
      </c>
      <c r="J1092">
        <v>1.5</v>
      </c>
      <c r="K1092">
        <v>1.4</v>
      </c>
      <c r="L1092">
        <v>1.4</v>
      </c>
      <c r="M1092">
        <v>1.4</v>
      </c>
      <c r="N1092">
        <v>1.3</v>
      </c>
      <c r="O1092">
        <v>1.3</v>
      </c>
      <c r="P1092">
        <v>1.3</v>
      </c>
      <c r="Q1092">
        <v>1.2</v>
      </c>
      <c r="R1092">
        <v>1.2</v>
      </c>
      <c r="S1092">
        <v>1.2</v>
      </c>
      <c r="T1092">
        <v>1.2</v>
      </c>
      <c r="U1092">
        <v>1.2</v>
      </c>
      <c r="V1092">
        <v>1.1000000000000001</v>
      </c>
      <c r="W1092">
        <v>1.1000000000000001</v>
      </c>
      <c r="X1092">
        <v>1.1000000000000001</v>
      </c>
      <c r="Y1092">
        <v>1.1000000000000001</v>
      </c>
      <c r="Z1092">
        <v>1.1000000000000001</v>
      </c>
      <c r="AA1092">
        <v>1.1000000000000001</v>
      </c>
      <c r="AB1092">
        <v>1</v>
      </c>
      <c r="AC1092">
        <v>1</v>
      </c>
      <c r="AD1092">
        <v>1</v>
      </c>
      <c r="AE1092">
        <v>1</v>
      </c>
      <c r="AF1092">
        <v>1</v>
      </c>
      <c r="AG1092">
        <v>0.9</v>
      </c>
      <c r="AH1092">
        <v>0.9</v>
      </c>
      <c r="AI1092">
        <v>0.9</v>
      </c>
      <c r="AJ1092">
        <v>0.9</v>
      </c>
    </row>
    <row r="1093" spans="3:36" x14ac:dyDescent="0.25">
      <c r="C1093" t="s">
        <v>831</v>
      </c>
      <c r="E1093">
        <v>262.7</v>
      </c>
      <c r="F1093">
        <v>245.1</v>
      </c>
      <c r="G1093">
        <v>271.5</v>
      </c>
      <c r="H1093">
        <v>272.8</v>
      </c>
      <c r="I1093">
        <v>256.2</v>
      </c>
      <c r="J1093">
        <v>254.5</v>
      </c>
      <c r="K1093">
        <v>254.5</v>
      </c>
      <c r="L1093">
        <v>255.5</v>
      </c>
      <c r="M1093">
        <v>251.6</v>
      </c>
      <c r="N1093">
        <v>249.1</v>
      </c>
      <c r="O1093">
        <v>248.1</v>
      </c>
      <c r="P1093">
        <v>247.6</v>
      </c>
      <c r="Q1093">
        <v>248.7</v>
      </c>
      <c r="R1093">
        <v>250</v>
      </c>
      <c r="S1093">
        <v>250.5</v>
      </c>
      <c r="T1093">
        <v>252</v>
      </c>
      <c r="U1093">
        <v>252.9</v>
      </c>
      <c r="V1093">
        <v>253.7</v>
      </c>
      <c r="W1093">
        <v>254</v>
      </c>
      <c r="X1093">
        <v>254.6</v>
      </c>
      <c r="Y1093">
        <v>256</v>
      </c>
      <c r="Z1093">
        <v>257.8</v>
      </c>
      <c r="AA1093">
        <v>259.10000000000002</v>
      </c>
      <c r="AB1093">
        <v>260.10000000000002</v>
      </c>
      <c r="AC1093">
        <v>261</v>
      </c>
      <c r="AD1093">
        <v>262.89999999999998</v>
      </c>
      <c r="AE1093">
        <v>263.89999999999998</v>
      </c>
      <c r="AF1093">
        <v>264.89999999999998</v>
      </c>
      <c r="AG1093">
        <v>266.10000000000002</v>
      </c>
      <c r="AH1093">
        <v>267.2</v>
      </c>
      <c r="AI1093">
        <v>268</v>
      </c>
      <c r="AJ1093">
        <v>268.5</v>
      </c>
    </row>
    <row r="1094" spans="3:36" x14ac:dyDescent="0.25">
      <c r="C1094" t="s">
        <v>846</v>
      </c>
      <c r="E1094">
        <v>26.1</v>
      </c>
      <c r="F1094">
        <v>19.7</v>
      </c>
      <c r="G1094">
        <v>18.399999999999999</v>
      </c>
      <c r="H1094">
        <v>15.3</v>
      </c>
      <c r="I1094">
        <v>10.5</v>
      </c>
      <c r="J1094">
        <v>8</v>
      </c>
      <c r="K1094">
        <v>8.1</v>
      </c>
      <c r="L1094">
        <v>8.1999999999999993</v>
      </c>
      <c r="M1094">
        <v>8.1999999999999993</v>
      </c>
      <c r="N1094">
        <v>8.1</v>
      </c>
      <c r="O1094">
        <v>8.1</v>
      </c>
      <c r="P1094">
        <v>8.1</v>
      </c>
      <c r="Q1094">
        <v>8.1</v>
      </c>
      <c r="R1094">
        <v>8.1</v>
      </c>
      <c r="S1094">
        <v>8</v>
      </c>
      <c r="T1094">
        <v>8</v>
      </c>
      <c r="U1094">
        <v>7.9</v>
      </c>
      <c r="V1094">
        <v>7.8</v>
      </c>
      <c r="W1094">
        <v>7.6</v>
      </c>
      <c r="X1094">
        <v>7.5</v>
      </c>
      <c r="Y1094">
        <v>7.4</v>
      </c>
      <c r="Z1094">
        <v>7.3</v>
      </c>
      <c r="AA1094">
        <v>7.1</v>
      </c>
      <c r="AB1094">
        <v>7</v>
      </c>
      <c r="AC1094">
        <v>6.9</v>
      </c>
      <c r="AD1094">
        <v>6.8</v>
      </c>
      <c r="AE1094">
        <v>6.6</v>
      </c>
      <c r="AF1094">
        <v>6.5</v>
      </c>
      <c r="AG1094">
        <v>6.4</v>
      </c>
      <c r="AH1094">
        <v>6.2</v>
      </c>
      <c r="AI1094">
        <v>6.1</v>
      </c>
      <c r="AJ1094">
        <v>5.9</v>
      </c>
    </row>
    <row r="1095" spans="3:36" x14ac:dyDescent="0.25">
      <c r="C1095" t="s">
        <v>64</v>
      </c>
      <c r="E1095">
        <v>5</v>
      </c>
      <c r="F1095">
        <v>4.2</v>
      </c>
      <c r="G1095">
        <v>5.5</v>
      </c>
      <c r="H1095">
        <v>5.8</v>
      </c>
      <c r="I1095">
        <v>4.8</v>
      </c>
      <c r="J1095">
        <v>5.2</v>
      </c>
      <c r="K1095">
        <v>5.0999999999999996</v>
      </c>
      <c r="L1095">
        <v>5.0999999999999996</v>
      </c>
      <c r="M1095">
        <v>4.9000000000000004</v>
      </c>
      <c r="N1095">
        <v>4.8</v>
      </c>
      <c r="O1095">
        <v>4.7</v>
      </c>
      <c r="P1095">
        <v>4.5999999999999996</v>
      </c>
      <c r="Q1095">
        <v>4.5999999999999996</v>
      </c>
      <c r="R1095">
        <v>4.5</v>
      </c>
      <c r="S1095">
        <v>4.4000000000000004</v>
      </c>
      <c r="T1095">
        <v>4.4000000000000004</v>
      </c>
      <c r="U1095">
        <v>4.3</v>
      </c>
      <c r="V1095">
        <v>4.3</v>
      </c>
      <c r="W1095">
        <v>4.2</v>
      </c>
      <c r="X1095">
        <v>4.0999999999999996</v>
      </c>
      <c r="Y1095">
        <v>4</v>
      </c>
      <c r="Z1095">
        <v>4</v>
      </c>
      <c r="AA1095">
        <v>3.9</v>
      </c>
      <c r="AB1095">
        <v>3.9</v>
      </c>
      <c r="AC1095">
        <v>3.8</v>
      </c>
      <c r="AD1095">
        <v>3.7</v>
      </c>
      <c r="AE1095">
        <v>3.7</v>
      </c>
      <c r="AF1095">
        <v>3.6</v>
      </c>
      <c r="AG1095">
        <v>3.5</v>
      </c>
      <c r="AH1095">
        <v>3.5</v>
      </c>
      <c r="AI1095">
        <v>3.4</v>
      </c>
      <c r="AJ1095">
        <v>3.3</v>
      </c>
    </row>
    <row r="1096" spans="3:36" x14ac:dyDescent="0.25">
      <c r="C1096" t="s">
        <v>833</v>
      </c>
      <c r="E1096">
        <v>2.2000000000000002</v>
      </c>
      <c r="F1096">
        <v>2</v>
      </c>
      <c r="G1096">
        <v>2.1</v>
      </c>
      <c r="H1096">
        <v>2.1</v>
      </c>
      <c r="I1096">
        <v>2</v>
      </c>
      <c r="J1096">
        <v>1.9</v>
      </c>
      <c r="K1096">
        <v>1.9</v>
      </c>
      <c r="L1096">
        <v>1.9</v>
      </c>
      <c r="M1096">
        <v>1.8</v>
      </c>
      <c r="N1096">
        <v>1.8</v>
      </c>
      <c r="O1096">
        <v>1.8</v>
      </c>
      <c r="P1096">
        <v>1.7</v>
      </c>
      <c r="Q1096">
        <v>1.7</v>
      </c>
      <c r="R1096">
        <v>1.7</v>
      </c>
      <c r="S1096">
        <v>1.6</v>
      </c>
      <c r="T1096">
        <v>1.6</v>
      </c>
      <c r="U1096">
        <v>1.6</v>
      </c>
      <c r="V1096">
        <v>1.6</v>
      </c>
      <c r="W1096">
        <v>1.5</v>
      </c>
      <c r="X1096">
        <v>1.5</v>
      </c>
      <c r="Y1096">
        <v>1.5</v>
      </c>
      <c r="Z1096">
        <v>1.5</v>
      </c>
      <c r="AA1096">
        <v>1.4</v>
      </c>
      <c r="AB1096">
        <v>1.4</v>
      </c>
      <c r="AC1096">
        <v>1.4</v>
      </c>
      <c r="AD1096">
        <v>1.4</v>
      </c>
      <c r="AE1096">
        <v>1.3</v>
      </c>
      <c r="AF1096">
        <v>1.3</v>
      </c>
      <c r="AG1096">
        <v>1.3</v>
      </c>
      <c r="AH1096">
        <v>1.2</v>
      </c>
      <c r="AI1096">
        <v>1.2</v>
      </c>
      <c r="AJ1096">
        <v>1.2</v>
      </c>
    </row>
    <row r="1097" spans="3:36" x14ac:dyDescent="0.25">
      <c r="C1097" t="s">
        <v>834</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row>
    <row r="1098" spans="3:36" x14ac:dyDescent="0.25">
      <c r="C1098" t="s">
        <v>42</v>
      </c>
      <c r="E1098">
        <v>6.1</v>
      </c>
      <c r="F1098">
        <v>3.9</v>
      </c>
      <c r="G1098">
        <v>4.4000000000000004</v>
      </c>
      <c r="H1098">
        <v>2.4</v>
      </c>
      <c r="I1098">
        <v>5.3</v>
      </c>
      <c r="J1098">
        <v>2.7</v>
      </c>
      <c r="K1098">
        <v>2.6</v>
      </c>
      <c r="L1098">
        <v>2.5</v>
      </c>
      <c r="M1098">
        <v>2.4</v>
      </c>
      <c r="N1098">
        <v>2.2999999999999998</v>
      </c>
      <c r="O1098">
        <v>2.2000000000000002</v>
      </c>
      <c r="P1098">
        <v>2.1</v>
      </c>
      <c r="Q1098">
        <v>2</v>
      </c>
      <c r="R1098">
        <v>2</v>
      </c>
      <c r="S1098">
        <v>1.9</v>
      </c>
      <c r="T1098">
        <v>1.9</v>
      </c>
      <c r="U1098">
        <v>1.9</v>
      </c>
      <c r="V1098">
        <v>1.8</v>
      </c>
      <c r="W1098">
        <v>1.8</v>
      </c>
      <c r="X1098">
        <v>1.8</v>
      </c>
      <c r="Y1098">
        <v>1.7</v>
      </c>
      <c r="Z1098">
        <v>1.7</v>
      </c>
      <c r="AA1098">
        <v>1.7</v>
      </c>
      <c r="AB1098">
        <v>1.7</v>
      </c>
      <c r="AC1098">
        <v>1.6</v>
      </c>
      <c r="AD1098">
        <v>1.6</v>
      </c>
      <c r="AE1098">
        <v>1.6</v>
      </c>
      <c r="AF1098">
        <v>1.6</v>
      </c>
      <c r="AG1098">
        <v>1.5</v>
      </c>
      <c r="AH1098">
        <v>1.5</v>
      </c>
      <c r="AI1098">
        <v>1.5</v>
      </c>
      <c r="AJ1098">
        <v>1.4</v>
      </c>
    </row>
    <row r="1099" spans="3:36" x14ac:dyDescent="0.25">
      <c r="C1099" t="s">
        <v>40</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row>
    <row r="1100" spans="3:36" x14ac:dyDescent="0.25">
      <c r="C1100" t="s">
        <v>838</v>
      </c>
      <c r="E1100">
        <v>303.7</v>
      </c>
      <c r="F1100">
        <v>276.5</v>
      </c>
      <c r="G1100">
        <v>303.39999999999998</v>
      </c>
      <c r="H1100">
        <v>300</v>
      </c>
      <c r="I1100">
        <v>280.39999999999998</v>
      </c>
      <c r="J1100">
        <v>273.8</v>
      </c>
      <c r="K1100">
        <v>273.7</v>
      </c>
      <c r="L1100">
        <v>274.60000000000002</v>
      </c>
      <c r="M1100">
        <v>270.3</v>
      </c>
      <c r="N1100">
        <v>267.39999999999998</v>
      </c>
      <c r="O1100">
        <v>266.2</v>
      </c>
      <c r="P1100">
        <v>265.39999999999998</v>
      </c>
      <c r="Q1100">
        <v>266.39999999999998</v>
      </c>
      <c r="R1100">
        <v>267.5</v>
      </c>
      <c r="S1100">
        <v>267.7</v>
      </c>
      <c r="T1100">
        <v>269.10000000000002</v>
      </c>
      <c r="U1100">
        <v>269.7</v>
      </c>
      <c r="V1100">
        <v>270.2</v>
      </c>
      <c r="W1100">
        <v>270.2</v>
      </c>
      <c r="X1100">
        <v>270.60000000000002</v>
      </c>
      <c r="Y1100">
        <v>271.8</v>
      </c>
      <c r="Z1100">
        <v>273.3</v>
      </c>
      <c r="AA1100">
        <v>274.39999999999998</v>
      </c>
      <c r="AB1100">
        <v>275.10000000000002</v>
      </c>
      <c r="AC1100">
        <v>275.7</v>
      </c>
      <c r="AD1100">
        <v>277.39999999999998</v>
      </c>
      <c r="AE1100">
        <v>278.10000000000002</v>
      </c>
      <c r="AF1100">
        <v>278.8</v>
      </c>
      <c r="AG1100">
        <v>279.8</v>
      </c>
      <c r="AH1100">
        <v>280.60000000000002</v>
      </c>
      <c r="AI1100">
        <v>281.10000000000002</v>
      </c>
      <c r="AJ1100">
        <v>281.3</v>
      </c>
    </row>
    <row r="1101" spans="3:36" x14ac:dyDescent="0.25">
      <c r="C1101" t="s">
        <v>996</v>
      </c>
    </row>
    <row r="1102" spans="3:36" x14ac:dyDescent="0.25">
      <c r="C1102" t="s">
        <v>996</v>
      </c>
    </row>
    <row r="1103" spans="3:36" x14ac:dyDescent="0.25">
      <c r="C1103" t="s">
        <v>1006</v>
      </c>
    </row>
    <row r="1104" spans="3:36" x14ac:dyDescent="0.25">
      <c r="C1104" t="s">
        <v>53</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row>
    <row r="1105" spans="3:36" x14ac:dyDescent="0.25">
      <c r="C1105" t="s">
        <v>54</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t="s">
        <v>1007</v>
      </c>
    </row>
    <row r="1106" spans="3:36" x14ac:dyDescent="0.25">
      <c r="C1106" t="s">
        <v>43</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row>
    <row r="1107" spans="3:36" x14ac:dyDescent="0.25">
      <c r="C1107" t="s">
        <v>847</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row>
    <row r="1108" spans="3:36" x14ac:dyDescent="0.25">
      <c r="C1108" t="s">
        <v>848</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row>
    <row r="1109" spans="3:36" x14ac:dyDescent="0.25">
      <c r="C1109" t="s">
        <v>42</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row>
    <row r="1110" spans="3:36" x14ac:dyDescent="0.25">
      <c r="C1110" t="s">
        <v>849</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t="s">
        <v>1008</v>
      </c>
    </row>
    <row r="1111" spans="3:36" x14ac:dyDescent="0.25">
      <c r="C1111" t="s">
        <v>850</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row>
    <row r="1112" spans="3:36" x14ac:dyDescent="0.25">
      <c r="C1112" t="s">
        <v>851</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t="s">
        <v>1009</v>
      </c>
    </row>
    <row r="1113" spans="3:36" x14ac:dyDescent="0.25">
      <c r="C1113" t="s">
        <v>55</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row>
    <row r="1114" spans="3:36" x14ac:dyDescent="0.25">
      <c r="C1114" t="s">
        <v>1010</v>
      </c>
    </row>
    <row r="1115" spans="3:36" x14ac:dyDescent="0.25">
      <c r="C1115" t="s">
        <v>53</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row>
    <row r="1116" spans="3:36" x14ac:dyDescent="0.25">
      <c r="C1116" t="s">
        <v>54</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t="s">
        <v>1007</v>
      </c>
    </row>
    <row r="1117" spans="3:36" x14ac:dyDescent="0.25">
      <c r="C1117" t="s">
        <v>43</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row>
    <row r="1118" spans="3:36" x14ac:dyDescent="0.25">
      <c r="C1118" t="s">
        <v>847</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row>
    <row r="1119" spans="3:36" x14ac:dyDescent="0.25">
      <c r="C1119" t="s">
        <v>848</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row>
    <row r="1120" spans="3:36" x14ac:dyDescent="0.25">
      <c r="C1120" t="s">
        <v>42</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row>
    <row r="1121" spans="3:36" x14ac:dyDescent="0.25">
      <c r="C1121" t="s">
        <v>849</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t="s">
        <v>1008</v>
      </c>
    </row>
    <row r="1122" spans="3:36" x14ac:dyDescent="0.25">
      <c r="C1122" t="s">
        <v>850</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row>
    <row r="1123" spans="3:36" x14ac:dyDescent="0.25">
      <c r="C1123" t="s">
        <v>851</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t="s">
        <v>1009</v>
      </c>
    </row>
    <row r="1124" spans="3:36" x14ac:dyDescent="0.25">
      <c r="C1124" t="s">
        <v>55</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row>
    <row r="1125" spans="3:36" x14ac:dyDescent="0.25">
      <c r="C1125" t="s">
        <v>996</v>
      </c>
    </row>
    <row r="1126" spans="3:36" x14ac:dyDescent="0.25">
      <c r="C1126" t="s">
        <v>852</v>
      </c>
      <c r="E1126">
        <v>1985.8</v>
      </c>
      <c r="F1126">
        <v>1885.2</v>
      </c>
      <c r="G1126">
        <v>1909.3</v>
      </c>
      <c r="H1126">
        <v>1858.9</v>
      </c>
      <c r="I1126">
        <v>1818.8</v>
      </c>
      <c r="J1126">
        <v>1798.4</v>
      </c>
      <c r="K1126">
        <v>1799.5</v>
      </c>
      <c r="L1126">
        <v>1797.7</v>
      </c>
      <c r="M1126">
        <v>1762.9</v>
      </c>
      <c r="N1126">
        <v>1738.8</v>
      </c>
      <c r="O1126">
        <v>1725.8</v>
      </c>
      <c r="P1126">
        <v>1713.8</v>
      </c>
      <c r="Q1126">
        <v>1712.6</v>
      </c>
      <c r="R1126">
        <v>1707.9</v>
      </c>
      <c r="S1126">
        <v>1699.9</v>
      </c>
      <c r="T1126">
        <v>1700</v>
      </c>
      <c r="U1126">
        <v>1699.7</v>
      </c>
      <c r="V1126">
        <v>1700.8</v>
      </c>
      <c r="W1126">
        <v>1700.6</v>
      </c>
      <c r="X1126">
        <v>1702.9</v>
      </c>
      <c r="Y1126">
        <v>1710.9</v>
      </c>
      <c r="Z1126">
        <v>1720.4</v>
      </c>
      <c r="AA1126">
        <v>1726.8</v>
      </c>
      <c r="AB1126">
        <v>1735.2</v>
      </c>
      <c r="AC1126">
        <v>1742.4</v>
      </c>
      <c r="AD1126">
        <v>1755</v>
      </c>
      <c r="AE1126">
        <v>1763.3</v>
      </c>
      <c r="AF1126">
        <v>1773.9</v>
      </c>
      <c r="AG1126">
        <v>1784.9</v>
      </c>
      <c r="AH1126">
        <v>1794.8</v>
      </c>
      <c r="AI1126">
        <v>1803</v>
      </c>
      <c r="AJ1126">
        <v>1811.7</v>
      </c>
    </row>
    <row r="1127" spans="3:36" x14ac:dyDescent="0.25">
      <c r="C1127" t="s">
        <v>853</v>
      </c>
      <c r="E1127">
        <v>1694.1</v>
      </c>
      <c r="F1127">
        <v>1614.2</v>
      </c>
      <c r="G1127">
        <v>1640.8</v>
      </c>
      <c r="H1127">
        <v>1603.3</v>
      </c>
      <c r="I1127">
        <v>1574.4</v>
      </c>
      <c r="J1127">
        <v>1562.3</v>
      </c>
      <c r="K1127">
        <v>1568.9</v>
      </c>
      <c r="L1127">
        <v>1573</v>
      </c>
      <c r="M1127">
        <v>1548.1</v>
      </c>
      <c r="N1127">
        <v>1532.3</v>
      </c>
      <c r="O1127">
        <v>1526.3</v>
      </c>
      <c r="P1127">
        <v>1521</v>
      </c>
      <c r="Q1127">
        <v>1525.3</v>
      </c>
      <c r="R1127">
        <v>1526.5</v>
      </c>
      <c r="S1127">
        <v>1524.6</v>
      </c>
      <c r="T1127">
        <v>1530</v>
      </c>
      <c r="U1127">
        <v>1535.1</v>
      </c>
      <c r="V1127">
        <v>1541.4</v>
      </c>
      <c r="W1127">
        <v>1546.4</v>
      </c>
      <c r="X1127">
        <v>1553.9</v>
      </c>
      <c r="Y1127">
        <v>1566.5</v>
      </c>
      <c r="Z1127">
        <v>1580.6</v>
      </c>
      <c r="AA1127">
        <v>1591.9</v>
      </c>
      <c r="AB1127">
        <v>1605.1</v>
      </c>
      <c r="AC1127">
        <v>1617.2</v>
      </c>
      <c r="AD1127">
        <v>1634.3</v>
      </c>
      <c r="AE1127">
        <v>1647.6</v>
      </c>
      <c r="AF1127">
        <v>1663.1</v>
      </c>
      <c r="AG1127">
        <v>1679</v>
      </c>
      <c r="AH1127">
        <v>1693.8</v>
      </c>
      <c r="AI1127">
        <v>1707.2</v>
      </c>
      <c r="AJ1127">
        <v>1721.1</v>
      </c>
    </row>
    <row r="1128" spans="3:36" x14ac:dyDescent="0.25">
      <c r="C1128" t="s">
        <v>854</v>
      </c>
      <c r="E1128">
        <v>291.7</v>
      </c>
      <c r="F1128">
        <v>271</v>
      </c>
      <c r="G1128">
        <v>268.5</v>
      </c>
      <c r="H1128">
        <v>255.6</v>
      </c>
      <c r="I1128">
        <v>244.4</v>
      </c>
      <c r="J1128">
        <v>236</v>
      </c>
      <c r="K1128">
        <v>230.6</v>
      </c>
      <c r="L1128">
        <v>224.7</v>
      </c>
      <c r="M1128">
        <v>214.9</v>
      </c>
      <c r="N1128">
        <v>206.5</v>
      </c>
      <c r="O1128">
        <v>199.6</v>
      </c>
      <c r="P1128">
        <v>192.8</v>
      </c>
      <c r="Q1128">
        <v>187.3</v>
      </c>
      <c r="R1128">
        <v>181.5</v>
      </c>
      <c r="S1128">
        <v>175.3</v>
      </c>
      <c r="T1128">
        <v>170</v>
      </c>
      <c r="U1128">
        <v>164.7</v>
      </c>
      <c r="V1128">
        <v>159.5</v>
      </c>
      <c r="W1128">
        <v>154.1</v>
      </c>
      <c r="X1128">
        <v>149</v>
      </c>
      <c r="Y1128">
        <v>144.4</v>
      </c>
      <c r="Z1128">
        <v>139.80000000000001</v>
      </c>
      <c r="AA1128">
        <v>134.9</v>
      </c>
      <c r="AB1128">
        <v>130.1</v>
      </c>
      <c r="AC1128">
        <v>125.2</v>
      </c>
      <c r="AD1128">
        <v>120.7</v>
      </c>
      <c r="AE1128">
        <v>115.7</v>
      </c>
      <c r="AF1128">
        <v>110.9</v>
      </c>
      <c r="AG1128">
        <v>106</v>
      </c>
      <c r="AH1128">
        <v>101</v>
      </c>
      <c r="AI1128">
        <v>95.8</v>
      </c>
      <c r="AJ1128">
        <v>90.6</v>
      </c>
    </row>
    <row r="1129" spans="3:36" x14ac:dyDescent="0.25">
      <c r="C1129" t="s">
        <v>855</v>
      </c>
      <c r="E1129">
        <v>291.7</v>
      </c>
      <c r="F1129">
        <v>271</v>
      </c>
      <c r="G1129">
        <v>268.5</v>
      </c>
      <c r="H1129">
        <v>255.6</v>
      </c>
      <c r="I1129">
        <v>244.4</v>
      </c>
      <c r="J1129">
        <v>236</v>
      </c>
      <c r="K1129">
        <v>230.6</v>
      </c>
      <c r="L1129">
        <v>224.7</v>
      </c>
      <c r="M1129">
        <v>214.9</v>
      </c>
      <c r="N1129">
        <v>206.5</v>
      </c>
      <c r="O1129">
        <v>199.6</v>
      </c>
      <c r="P1129">
        <v>192.8</v>
      </c>
      <c r="Q1129">
        <v>187.3</v>
      </c>
      <c r="R1129">
        <v>181.5</v>
      </c>
      <c r="S1129">
        <v>175.3</v>
      </c>
      <c r="T1129">
        <v>170</v>
      </c>
      <c r="U1129">
        <v>164.7</v>
      </c>
      <c r="V1129">
        <v>159.5</v>
      </c>
      <c r="W1129">
        <v>154.1</v>
      </c>
      <c r="X1129">
        <v>149</v>
      </c>
      <c r="Y1129">
        <v>144.4</v>
      </c>
      <c r="Z1129">
        <v>139.80000000000001</v>
      </c>
      <c r="AA1129">
        <v>134.9</v>
      </c>
      <c r="AB1129">
        <v>130.1</v>
      </c>
      <c r="AC1129">
        <v>125.2</v>
      </c>
      <c r="AD1129">
        <v>120.7</v>
      </c>
      <c r="AE1129">
        <v>115.7</v>
      </c>
      <c r="AF1129">
        <v>110.9</v>
      </c>
      <c r="AG1129">
        <v>106</v>
      </c>
      <c r="AH1129">
        <v>101</v>
      </c>
      <c r="AI1129">
        <v>95.8</v>
      </c>
      <c r="AJ1129">
        <v>90.6</v>
      </c>
    </row>
    <row r="1130" spans="3:36" x14ac:dyDescent="0.25">
      <c r="C1130" t="s">
        <v>856</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row>
    <row r="1131" spans="3:36" x14ac:dyDescent="0.25">
      <c r="C1131" t="s">
        <v>996</v>
      </c>
    </row>
    <row r="1132" spans="3:36" x14ac:dyDescent="0.25">
      <c r="C1132" t="s">
        <v>1011</v>
      </c>
    </row>
    <row r="1133" spans="3:36" x14ac:dyDescent="0.25">
      <c r="C1133" t="s">
        <v>1012</v>
      </c>
    </row>
    <row r="1134" spans="3:36" x14ac:dyDescent="0.25">
      <c r="C1134" t="s">
        <v>857</v>
      </c>
      <c r="E1134">
        <v>270</v>
      </c>
      <c r="F1134">
        <v>270</v>
      </c>
      <c r="G1134">
        <v>270</v>
      </c>
      <c r="H1134">
        <v>270</v>
      </c>
      <c r="I1134">
        <v>270</v>
      </c>
      <c r="J1134">
        <v>270</v>
      </c>
      <c r="K1134">
        <v>270</v>
      </c>
      <c r="L1134">
        <v>270</v>
      </c>
      <c r="M1134">
        <v>270</v>
      </c>
      <c r="N1134">
        <v>270</v>
      </c>
      <c r="O1134">
        <v>270</v>
      </c>
      <c r="P1134">
        <v>270</v>
      </c>
      <c r="Q1134">
        <v>270</v>
      </c>
      <c r="R1134">
        <v>270</v>
      </c>
      <c r="S1134">
        <v>270</v>
      </c>
      <c r="T1134">
        <v>270</v>
      </c>
      <c r="U1134">
        <v>270</v>
      </c>
      <c r="V1134">
        <v>270</v>
      </c>
      <c r="W1134">
        <v>270</v>
      </c>
      <c r="X1134">
        <v>270</v>
      </c>
      <c r="Y1134">
        <v>270</v>
      </c>
      <c r="Z1134">
        <v>270</v>
      </c>
      <c r="AA1134">
        <v>270</v>
      </c>
      <c r="AB1134">
        <v>270</v>
      </c>
      <c r="AC1134">
        <v>270</v>
      </c>
      <c r="AD1134">
        <v>270</v>
      </c>
      <c r="AE1134">
        <v>270</v>
      </c>
      <c r="AF1134">
        <v>270</v>
      </c>
      <c r="AG1134">
        <v>270</v>
      </c>
      <c r="AH1134">
        <v>270</v>
      </c>
      <c r="AI1134">
        <v>270</v>
      </c>
      <c r="AJ1134">
        <v>270</v>
      </c>
    </row>
    <row r="1135" spans="3:36" x14ac:dyDescent="0.25">
      <c r="C1135" t="s">
        <v>858</v>
      </c>
      <c r="E1135">
        <v>62</v>
      </c>
      <c r="F1135">
        <v>62</v>
      </c>
      <c r="G1135">
        <v>62</v>
      </c>
      <c r="H1135">
        <v>62</v>
      </c>
      <c r="I1135">
        <v>62</v>
      </c>
      <c r="J1135">
        <v>62</v>
      </c>
      <c r="K1135">
        <v>62</v>
      </c>
      <c r="L1135">
        <v>62</v>
      </c>
      <c r="M1135">
        <v>62</v>
      </c>
      <c r="N1135">
        <v>62</v>
      </c>
      <c r="O1135">
        <v>62</v>
      </c>
      <c r="P1135">
        <v>62</v>
      </c>
      <c r="Q1135">
        <v>62</v>
      </c>
      <c r="R1135">
        <v>62</v>
      </c>
      <c r="S1135">
        <v>62</v>
      </c>
      <c r="T1135">
        <v>62</v>
      </c>
      <c r="U1135">
        <v>62</v>
      </c>
      <c r="V1135">
        <v>62</v>
      </c>
      <c r="W1135">
        <v>62</v>
      </c>
      <c r="X1135">
        <v>62</v>
      </c>
      <c r="Y1135">
        <v>62</v>
      </c>
      <c r="Z1135">
        <v>62</v>
      </c>
      <c r="AA1135">
        <v>62</v>
      </c>
      <c r="AB1135">
        <v>62</v>
      </c>
      <c r="AC1135">
        <v>62</v>
      </c>
      <c r="AD1135">
        <v>62</v>
      </c>
      <c r="AE1135">
        <v>62</v>
      </c>
      <c r="AF1135">
        <v>62</v>
      </c>
      <c r="AG1135">
        <v>62</v>
      </c>
      <c r="AH1135">
        <v>62</v>
      </c>
      <c r="AI1135">
        <v>62</v>
      </c>
      <c r="AJ1135">
        <v>62</v>
      </c>
    </row>
    <row r="1136" spans="3:36" x14ac:dyDescent="0.25">
      <c r="C1136" t="s">
        <v>859</v>
      </c>
      <c r="E1136">
        <v>88.4</v>
      </c>
      <c r="F1136">
        <v>88.4</v>
      </c>
      <c r="G1136">
        <v>88.4</v>
      </c>
      <c r="H1136">
        <v>88.4</v>
      </c>
      <c r="I1136">
        <v>88.4</v>
      </c>
      <c r="J1136">
        <v>88.4</v>
      </c>
      <c r="K1136">
        <v>88.4</v>
      </c>
      <c r="L1136">
        <v>88.4</v>
      </c>
      <c r="M1136">
        <v>88.4</v>
      </c>
      <c r="N1136">
        <v>88.4</v>
      </c>
      <c r="O1136">
        <v>88.4</v>
      </c>
      <c r="P1136">
        <v>88.4</v>
      </c>
      <c r="Q1136">
        <v>88.4</v>
      </c>
      <c r="R1136">
        <v>88.4</v>
      </c>
      <c r="S1136">
        <v>88.4</v>
      </c>
      <c r="T1136">
        <v>88.4</v>
      </c>
      <c r="U1136">
        <v>88.4</v>
      </c>
      <c r="V1136">
        <v>88.4</v>
      </c>
      <c r="W1136">
        <v>88.4</v>
      </c>
      <c r="X1136">
        <v>88.4</v>
      </c>
      <c r="Y1136">
        <v>88.4</v>
      </c>
      <c r="Z1136">
        <v>88.4</v>
      </c>
      <c r="AA1136">
        <v>88.4</v>
      </c>
      <c r="AB1136">
        <v>88.4</v>
      </c>
      <c r="AC1136">
        <v>88.4</v>
      </c>
      <c r="AD1136">
        <v>88.4</v>
      </c>
      <c r="AE1136">
        <v>88.4</v>
      </c>
      <c r="AF1136">
        <v>88.4</v>
      </c>
      <c r="AG1136">
        <v>88.4</v>
      </c>
      <c r="AH1136">
        <v>88.4</v>
      </c>
      <c r="AI1136">
        <v>88.4</v>
      </c>
      <c r="AJ1136">
        <v>88.4</v>
      </c>
    </row>
    <row r="1137" spans="1:36" x14ac:dyDescent="0.25">
      <c r="C1137" t="s">
        <v>860</v>
      </c>
      <c r="E1137">
        <v>51.2</v>
      </c>
      <c r="F1137">
        <v>51.2</v>
      </c>
      <c r="G1137">
        <v>51.2</v>
      </c>
      <c r="H1137">
        <v>51.2</v>
      </c>
      <c r="I1137">
        <v>51.2</v>
      </c>
      <c r="J1137">
        <v>51.2</v>
      </c>
      <c r="K1137">
        <v>51.2</v>
      </c>
      <c r="L1137">
        <v>51.2</v>
      </c>
      <c r="M1137">
        <v>51.2</v>
      </c>
      <c r="N1137">
        <v>51.2</v>
      </c>
      <c r="O1137">
        <v>51.2</v>
      </c>
      <c r="P1137">
        <v>51.2</v>
      </c>
      <c r="Q1137">
        <v>51.2</v>
      </c>
      <c r="R1137">
        <v>51.2</v>
      </c>
      <c r="S1137">
        <v>51.2</v>
      </c>
      <c r="T1137">
        <v>51.2</v>
      </c>
      <c r="U1137">
        <v>51.2</v>
      </c>
      <c r="V1137">
        <v>51.2</v>
      </c>
      <c r="W1137">
        <v>51.2</v>
      </c>
      <c r="X1137">
        <v>51.2</v>
      </c>
      <c r="Y1137">
        <v>51.2</v>
      </c>
      <c r="Z1137">
        <v>51.2</v>
      </c>
      <c r="AA1137">
        <v>51.2</v>
      </c>
      <c r="AB1137">
        <v>51.2</v>
      </c>
      <c r="AC1137">
        <v>51.2</v>
      </c>
      <c r="AD1137">
        <v>51.2</v>
      </c>
      <c r="AE1137">
        <v>51.2</v>
      </c>
      <c r="AF1137">
        <v>51.2</v>
      </c>
      <c r="AG1137">
        <v>51.2</v>
      </c>
      <c r="AH1137">
        <v>51.2</v>
      </c>
      <c r="AI1137">
        <v>51.2</v>
      </c>
      <c r="AJ1137">
        <v>51.2</v>
      </c>
    </row>
    <row r="1138" spans="1:36" x14ac:dyDescent="0.25">
      <c r="C1138" t="s">
        <v>838</v>
      </c>
      <c r="E1138">
        <v>471.6</v>
      </c>
      <c r="F1138">
        <v>471.6</v>
      </c>
      <c r="G1138">
        <v>471.6</v>
      </c>
      <c r="H1138">
        <v>471.6</v>
      </c>
      <c r="I1138">
        <v>471.6</v>
      </c>
      <c r="J1138">
        <v>471.6</v>
      </c>
      <c r="K1138">
        <v>471.6</v>
      </c>
      <c r="L1138">
        <v>471.6</v>
      </c>
      <c r="M1138">
        <v>471.6</v>
      </c>
      <c r="N1138">
        <v>471.6</v>
      </c>
      <c r="O1138">
        <v>471.6</v>
      </c>
      <c r="P1138">
        <v>471.6</v>
      </c>
      <c r="Q1138">
        <v>471.6</v>
      </c>
      <c r="R1138">
        <v>471.6</v>
      </c>
      <c r="S1138">
        <v>471.6</v>
      </c>
      <c r="T1138">
        <v>471.6</v>
      </c>
      <c r="U1138">
        <v>471.6</v>
      </c>
      <c r="V1138">
        <v>471.6</v>
      </c>
      <c r="W1138">
        <v>471.6</v>
      </c>
      <c r="X1138">
        <v>471.6</v>
      </c>
      <c r="Y1138">
        <v>471.6</v>
      </c>
      <c r="Z1138">
        <v>471.6</v>
      </c>
      <c r="AA1138">
        <v>471.6</v>
      </c>
      <c r="AB1138">
        <v>471.6</v>
      </c>
      <c r="AC1138">
        <v>471.6</v>
      </c>
      <c r="AD1138">
        <v>471.6</v>
      </c>
      <c r="AE1138">
        <v>471.6</v>
      </c>
      <c r="AF1138">
        <v>471.6</v>
      </c>
      <c r="AG1138">
        <v>471.6</v>
      </c>
      <c r="AH1138">
        <v>471.6</v>
      </c>
      <c r="AI1138">
        <v>471.6</v>
      </c>
      <c r="AJ1138">
        <v>471.6</v>
      </c>
    </row>
    <row r="1139" spans="1:36" x14ac:dyDescent="0.25">
      <c r="C1139" t="s">
        <v>1014</v>
      </c>
    </row>
    <row r="1140" spans="1:36" x14ac:dyDescent="0.25">
      <c r="C1140" t="s">
        <v>861</v>
      </c>
      <c r="E1140">
        <v>1131.8</v>
      </c>
      <c r="F1140">
        <v>1131.8</v>
      </c>
      <c r="G1140">
        <v>1131.8</v>
      </c>
      <c r="H1140">
        <v>1131.8</v>
      </c>
      <c r="I1140">
        <v>1131.8</v>
      </c>
      <c r="J1140">
        <v>1131.8</v>
      </c>
      <c r="K1140">
        <v>1131.8</v>
      </c>
      <c r="L1140">
        <v>1131.8</v>
      </c>
      <c r="M1140">
        <v>1131.8</v>
      </c>
      <c r="N1140">
        <v>1131.8</v>
      </c>
      <c r="O1140">
        <v>1131.8</v>
      </c>
      <c r="P1140">
        <v>1131.8</v>
      </c>
      <c r="Q1140">
        <v>1131.8</v>
      </c>
      <c r="R1140">
        <v>1131.8</v>
      </c>
      <c r="S1140">
        <v>1131.8</v>
      </c>
      <c r="T1140">
        <v>1131.8</v>
      </c>
      <c r="U1140">
        <v>1131.8</v>
      </c>
      <c r="V1140">
        <v>1131.8</v>
      </c>
      <c r="W1140">
        <v>1131.8</v>
      </c>
      <c r="X1140">
        <v>1131.8</v>
      </c>
      <c r="Y1140">
        <v>1131.8</v>
      </c>
      <c r="Z1140">
        <v>1131.8</v>
      </c>
      <c r="AA1140">
        <v>1131.8</v>
      </c>
      <c r="AB1140">
        <v>1131.8</v>
      </c>
      <c r="AC1140">
        <v>1131.8</v>
      </c>
      <c r="AD1140">
        <v>1131.8</v>
      </c>
      <c r="AE1140">
        <v>1131.8</v>
      </c>
      <c r="AF1140">
        <v>1131.8</v>
      </c>
      <c r="AG1140">
        <v>1131.8</v>
      </c>
      <c r="AH1140">
        <v>1131.8</v>
      </c>
      <c r="AI1140">
        <v>1131.8</v>
      </c>
      <c r="AJ1140">
        <v>1131.8</v>
      </c>
    </row>
    <row r="1141" spans="1:36" x14ac:dyDescent="0.25">
      <c r="C1141" t="s">
        <v>862</v>
      </c>
      <c r="E1141">
        <v>157.1</v>
      </c>
      <c r="F1141">
        <v>157.1</v>
      </c>
      <c r="G1141">
        <v>157.1</v>
      </c>
      <c r="H1141">
        <v>157.1</v>
      </c>
      <c r="I1141">
        <v>157.1</v>
      </c>
      <c r="J1141">
        <v>157.1</v>
      </c>
      <c r="K1141">
        <v>157.1</v>
      </c>
      <c r="L1141">
        <v>157.1</v>
      </c>
      <c r="M1141">
        <v>157.1</v>
      </c>
      <c r="N1141">
        <v>157.1</v>
      </c>
      <c r="O1141">
        <v>157.1</v>
      </c>
      <c r="P1141">
        <v>157.1</v>
      </c>
      <c r="Q1141">
        <v>157.1</v>
      </c>
      <c r="R1141">
        <v>157.1</v>
      </c>
      <c r="S1141">
        <v>157.1</v>
      </c>
      <c r="T1141">
        <v>157.1</v>
      </c>
      <c r="U1141">
        <v>157.1</v>
      </c>
      <c r="V1141">
        <v>157.1</v>
      </c>
      <c r="W1141">
        <v>157.1</v>
      </c>
      <c r="X1141">
        <v>157.1</v>
      </c>
      <c r="Y1141">
        <v>157.1</v>
      </c>
      <c r="Z1141">
        <v>157.1</v>
      </c>
      <c r="AA1141">
        <v>157.1</v>
      </c>
      <c r="AB1141">
        <v>157.1</v>
      </c>
      <c r="AC1141">
        <v>157.1</v>
      </c>
      <c r="AD1141">
        <v>157.1</v>
      </c>
      <c r="AE1141">
        <v>157.1</v>
      </c>
      <c r="AF1141">
        <v>157.1</v>
      </c>
      <c r="AG1141">
        <v>157.1</v>
      </c>
      <c r="AH1141">
        <v>157.1</v>
      </c>
      <c r="AI1141">
        <v>157.1</v>
      </c>
      <c r="AJ1141">
        <v>157.1</v>
      </c>
    </row>
    <row r="1142" spans="1:36" x14ac:dyDescent="0.25">
      <c r="C1142" t="s">
        <v>863</v>
      </c>
      <c r="E1142">
        <v>176.6</v>
      </c>
      <c r="F1142">
        <v>176.6</v>
      </c>
      <c r="G1142">
        <v>176.6</v>
      </c>
      <c r="H1142">
        <v>176.6</v>
      </c>
      <c r="I1142">
        <v>176.6</v>
      </c>
      <c r="J1142">
        <v>176.6</v>
      </c>
      <c r="K1142">
        <v>176.6</v>
      </c>
      <c r="L1142">
        <v>176.6</v>
      </c>
      <c r="M1142">
        <v>176.6</v>
      </c>
      <c r="N1142">
        <v>176.6</v>
      </c>
      <c r="O1142">
        <v>176.6</v>
      </c>
      <c r="P1142">
        <v>176.6</v>
      </c>
      <c r="Q1142">
        <v>176.6</v>
      </c>
      <c r="R1142">
        <v>176.6</v>
      </c>
      <c r="S1142">
        <v>176.6</v>
      </c>
      <c r="T1142">
        <v>176.6</v>
      </c>
      <c r="U1142">
        <v>176.6</v>
      </c>
      <c r="V1142">
        <v>176.6</v>
      </c>
      <c r="W1142">
        <v>176.6</v>
      </c>
      <c r="X1142">
        <v>176.6</v>
      </c>
      <c r="Y1142">
        <v>176.6</v>
      </c>
      <c r="Z1142">
        <v>176.6</v>
      </c>
      <c r="AA1142">
        <v>176.6</v>
      </c>
      <c r="AB1142">
        <v>176.6</v>
      </c>
      <c r="AC1142">
        <v>176.6</v>
      </c>
      <c r="AD1142">
        <v>176.6</v>
      </c>
      <c r="AE1142">
        <v>176.6</v>
      </c>
      <c r="AF1142">
        <v>176.6</v>
      </c>
      <c r="AG1142">
        <v>176.6</v>
      </c>
      <c r="AH1142">
        <v>176.6</v>
      </c>
      <c r="AI1142">
        <v>176.6</v>
      </c>
      <c r="AJ1142">
        <v>176.6</v>
      </c>
    </row>
    <row r="1143" spans="1:36" x14ac:dyDescent="0.25">
      <c r="C1143" t="s">
        <v>864</v>
      </c>
      <c r="E1143">
        <v>199.8</v>
      </c>
      <c r="F1143">
        <v>199.8</v>
      </c>
      <c r="G1143">
        <v>199.8</v>
      </c>
      <c r="H1143">
        <v>199.8</v>
      </c>
      <c r="I1143">
        <v>199.8</v>
      </c>
      <c r="J1143">
        <v>199.8</v>
      </c>
      <c r="K1143">
        <v>199.8</v>
      </c>
      <c r="L1143">
        <v>199.8</v>
      </c>
      <c r="M1143">
        <v>199.8</v>
      </c>
      <c r="N1143">
        <v>199.8</v>
      </c>
      <c r="O1143">
        <v>199.8</v>
      </c>
      <c r="P1143">
        <v>199.8</v>
      </c>
      <c r="Q1143">
        <v>199.8</v>
      </c>
      <c r="R1143">
        <v>199.8</v>
      </c>
      <c r="S1143">
        <v>199.8</v>
      </c>
      <c r="T1143">
        <v>199.8</v>
      </c>
      <c r="U1143">
        <v>199.8</v>
      </c>
      <c r="V1143">
        <v>199.8</v>
      </c>
      <c r="W1143">
        <v>199.8</v>
      </c>
      <c r="X1143">
        <v>199.8</v>
      </c>
      <c r="Y1143">
        <v>199.8</v>
      </c>
      <c r="Z1143">
        <v>199.8</v>
      </c>
      <c r="AA1143">
        <v>199.8</v>
      </c>
      <c r="AB1143">
        <v>199.8</v>
      </c>
      <c r="AC1143">
        <v>199.8</v>
      </c>
      <c r="AD1143">
        <v>199.8</v>
      </c>
      <c r="AE1143">
        <v>199.8</v>
      </c>
      <c r="AF1143">
        <v>199.8</v>
      </c>
      <c r="AG1143">
        <v>199.8</v>
      </c>
      <c r="AH1143">
        <v>199.8</v>
      </c>
      <c r="AI1143">
        <v>199.8</v>
      </c>
      <c r="AJ1143">
        <v>199.8</v>
      </c>
    </row>
    <row r="1144" spans="1:36" x14ac:dyDescent="0.25">
      <c r="C1144" t="s">
        <v>838</v>
      </c>
      <c r="E1144">
        <v>1665.3</v>
      </c>
      <c r="F1144">
        <v>1665.3</v>
      </c>
      <c r="G1144">
        <v>1665.3</v>
      </c>
      <c r="H1144">
        <v>1665.3</v>
      </c>
      <c r="I1144">
        <v>1665.3</v>
      </c>
      <c r="J1144">
        <v>1665.3</v>
      </c>
      <c r="K1144">
        <v>1665.3</v>
      </c>
      <c r="L1144">
        <v>1665.3</v>
      </c>
      <c r="M1144">
        <v>1665.3</v>
      </c>
      <c r="N1144">
        <v>1665.3</v>
      </c>
      <c r="O1144">
        <v>1665.3</v>
      </c>
      <c r="P1144">
        <v>1665.3</v>
      </c>
      <c r="Q1144">
        <v>1665.3</v>
      </c>
      <c r="R1144">
        <v>1665.3</v>
      </c>
      <c r="S1144">
        <v>1665.3</v>
      </c>
      <c r="T1144">
        <v>1665.3</v>
      </c>
      <c r="U1144">
        <v>1665.3</v>
      </c>
      <c r="V1144">
        <v>1665.3</v>
      </c>
      <c r="W1144">
        <v>1665.3</v>
      </c>
      <c r="X1144">
        <v>1665.3</v>
      </c>
      <c r="Y1144">
        <v>1665.3</v>
      </c>
      <c r="Z1144">
        <v>1665.3</v>
      </c>
      <c r="AA1144">
        <v>1665.3</v>
      </c>
      <c r="AB1144">
        <v>1665.3</v>
      </c>
      <c r="AC1144">
        <v>1665.3</v>
      </c>
      <c r="AD1144">
        <v>1665.3</v>
      </c>
      <c r="AE1144">
        <v>1665.3</v>
      </c>
      <c r="AF1144">
        <v>1665.3</v>
      </c>
      <c r="AG1144">
        <v>1665.3</v>
      </c>
      <c r="AH1144">
        <v>1665.3</v>
      </c>
      <c r="AI1144">
        <v>1665.3</v>
      </c>
      <c r="AJ1144">
        <v>1665.3</v>
      </c>
    </row>
    <row r="1145" spans="1:36" x14ac:dyDescent="0.25">
      <c r="C1145" t="s">
        <v>996</v>
      </c>
    </row>
    <row r="1146" spans="1:36" x14ac:dyDescent="0.25">
      <c r="C1146" t="s">
        <v>865</v>
      </c>
      <c r="E1146">
        <v>43557.4</v>
      </c>
      <c r="F1146">
        <v>41043.4</v>
      </c>
      <c r="G1146">
        <v>41605</v>
      </c>
      <c r="H1146">
        <v>40145.300000000003</v>
      </c>
      <c r="I1146">
        <v>37778.800000000003</v>
      </c>
      <c r="J1146">
        <v>64882.2</v>
      </c>
      <c r="K1146">
        <v>64552.1</v>
      </c>
      <c r="L1146">
        <v>64797.1</v>
      </c>
      <c r="M1146">
        <v>64000.1</v>
      </c>
      <c r="N1146">
        <v>63416.5</v>
      </c>
      <c r="O1146">
        <v>63164.1</v>
      </c>
      <c r="P1146">
        <v>63094.6</v>
      </c>
      <c r="Q1146">
        <v>63271.7</v>
      </c>
      <c r="R1146">
        <v>63144.3</v>
      </c>
      <c r="S1146">
        <v>62901.1</v>
      </c>
      <c r="T1146">
        <v>63003</v>
      </c>
      <c r="U1146">
        <v>63205.3</v>
      </c>
      <c r="V1146">
        <v>63499.199999999997</v>
      </c>
      <c r="W1146">
        <v>63781.1</v>
      </c>
      <c r="X1146">
        <v>64129.599999999999</v>
      </c>
      <c r="Y1146">
        <v>64667.8</v>
      </c>
      <c r="Z1146">
        <v>65197</v>
      </c>
      <c r="AA1146">
        <v>65503.4</v>
      </c>
      <c r="AB1146">
        <v>65853.100000000006</v>
      </c>
      <c r="AC1146">
        <v>66118</v>
      </c>
      <c r="AD1146">
        <v>66504.600000000006</v>
      </c>
      <c r="AE1146">
        <v>66774.899999999994</v>
      </c>
      <c r="AF1146">
        <v>67190.100000000006</v>
      </c>
      <c r="AG1146">
        <v>67570.899999999994</v>
      </c>
      <c r="AH1146">
        <v>67883</v>
      </c>
      <c r="AI1146">
        <v>68146.399999999994</v>
      </c>
      <c r="AJ1146">
        <v>68486.899999999994</v>
      </c>
    </row>
    <row r="1147" spans="1:36" x14ac:dyDescent="0.25">
      <c r="C1147" t="s">
        <v>866</v>
      </c>
      <c r="E1147">
        <v>2735.3</v>
      </c>
      <c r="F1147">
        <v>2797.7</v>
      </c>
      <c r="G1147">
        <v>2831.7</v>
      </c>
      <c r="H1147">
        <v>2408</v>
      </c>
      <c r="I1147">
        <v>2608.9</v>
      </c>
      <c r="J1147">
        <v>2253.1999999999998</v>
      </c>
      <c r="K1147">
        <v>2519.1</v>
      </c>
      <c r="L1147">
        <v>2537.1</v>
      </c>
      <c r="M1147">
        <v>2514.1</v>
      </c>
      <c r="N1147">
        <v>2499.4</v>
      </c>
      <c r="O1147">
        <v>2497.1999999999998</v>
      </c>
      <c r="P1147">
        <v>2501.9</v>
      </c>
      <c r="Q1147">
        <v>2515.9</v>
      </c>
      <c r="R1147">
        <v>2517.4</v>
      </c>
      <c r="S1147">
        <v>2513.8000000000002</v>
      </c>
      <c r="T1147">
        <v>2523.5</v>
      </c>
      <c r="U1147">
        <v>2536.5</v>
      </c>
      <c r="V1147">
        <v>2552.4</v>
      </c>
      <c r="W1147">
        <v>2567.5</v>
      </c>
      <c r="X1147">
        <v>2585.3000000000002</v>
      </c>
      <c r="Y1147">
        <v>2610.9</v>
      </c>
      <c r="Z1147">
        <v>2636.2</v>
      </c>
      <c r="AA1147">
        <v>2652.7</v>
      </c>
      <c r="AB1147">
        <v>2671.1</v>
      </c>
      <c r="AC1147">
        <v>2686.2</v>
      </c>
      <c r="AD1147">
        <v>2706.4</v>
      </c>
      <c r="AE1147">
        <v>2722</v>
      </c>
      <c r="AF1147">
        <v>2743.5</v>
      </c>
      <c r="AG1147">
        <v>2763.6</v>
      </c>
      <c r="AH1147">
        <v>2781</v>
      </c>
      <c r="AI1147">
        <v>2796.4</v>
      </c>
      <c r="AJ1147">
        <v>2815</v>
      </c>
    </row>
    <row r="1148" spans="1:36" x14ac:dyDescent="0.25">
      <c r="C1148" t="s">
        <v>996</v>
      </c>
    </row>
    <row r="1149" spans="1:36" x14ac:dyDescent="0.25">
      <c r="C1149" t="s">
        <v>1016</v>
      </c>
    </row>
    <row r="1150" spans="1:36" x14ac:dyDescent="0.25">
      <c r="C1150" t="s">
        <v>867</v>
      </c>
      <c r="E1150">
        <v>40.6</v>
      </c>
      <c r="F1150">
        <v>40.6</v>
      </c>
      <c r="G1150">
        <v>40.6</v>
      </c>
      <c r="H1150">
        <v>40.6</v>
      </c>
      <c r="I1150">
        <v>40.6</v>
      </c>
      <c r="J1150">
        <v>40.6</v>
      </c>
      <c r="K1150">
        <v>40.6</v>
      </c>
      <c r="L1150">
        <v>40.6</v>
      </c>
      <c r="M1150">
        <v>40.6</v>
      </c>
      <c r="N1150">
        <v>40.6</v>
      </c>
      <c r="O1150">
        <v>40.6</v>
      </c>
      <c r="P1150">
        <v>40.6</v>
      </c>
      <c r="Q1150">
        <v>40.6</v>
      </c>
      <c r="R1150">
        <v>40.6</v>
      </c>
      <c r="S1150">
        <v>40.6</v>
      </c>
      <c r="T1150">
        <v>40.6</v>
      </c>
      <c r="U1150">
        <v>40.6</v>
      </c>
      <c r="V1150">
        <v>40.6</v>
      </c>
      <c r="W1150">
        <v>40.6</v>
      </c>
      <c r="X1150">
        <v>40.6</v>
      </c>
      <c r="Y1150">
        <v>40.6</v>
      </c>
      <c r="Z1150">
        <v>40.6</v>
      </c>
      <c r="AA1150">
        <v>40.6</v>
      </c>
      <c r="AB1150">
        <v>40.6</v>
      </c>
      <c r="AC1150">
        <v>40.6</v>
      </c>
      <c r="AD1150">
        <v>40.6</v>
      </c>
      <c r="AE1150">
        <v>40.6</v>
      </c>
      <c r="AF1150">
        <v>40.6</v>
      </c>
      <c r="AG1150">
        <v>40.6</v>
      </c>
      <c r="AH1150">
        <v>40.6</v>
      </c>
      <c r="AI1150">
        <v>40.6</v>
      </c>
      <c r="AJ1150">
        <v>40.6</v>
      </c>
    </row>
    <row r="1151" spans="1:36" x14ac:dyDescent="0.25">
      <c r="C1151" t="s">
        <v>868</v>
      </c>
      <c r="E1151">
        <v>14.4</v>
      </c>
      <c r="F1151">
        <v>14.4</v>
      </c>
      <c r="G1151">
        <v>14.4</v>
      </c>
      <c r="H1151">
        <v>14.4</v>
      </c>
      <c r="I1151">
        <v>14.4</v>
      </c>
      <c r="J1151">
        <v>14.4</v>
      </c>
      <c r="K1151">
        <v>14.4</v>
      </c>
      <c r="L1151">
        <v>14.4</v>
      </c>
      <c r="M1151">
        <v>14.4</v>
      </c>
      <c r="N1151">
        <v>14.4</v>
      </c>
      <c r="O1151">
        <v>14.4</v>
      </c>
      <c r="P1151">
        <v>14.4</v>
      </c>
      <c r="Q1151">
        <v>14.4</v>
      </c>
      <c r="R1151">
        <v>14.4</v>
      </c>
      <c r="S1151">
        <v>14.4</v>
      </c>
      <c r="T1151">
        <v>14.4</v>
      </c>
      <c r="U1151">
        <v>14.4</v>
      </c>
      <c r="V1151">
        <v>14.4</v>
      </c>
      <c r="W1151">
        <v>14.4</v>
      </c>
      <c r="X1151">
        <v>14.4</v>
      </c>
      <c r="Y1151">
        <v>14.4</v>
      </c>
      <c r="Z1151">
        <v>14.4</v>
      </c>
      <c r="AA1151">
        <v>14.4</v>
      </c>
      <c r="AB1151">
        <v>14.4</v>
      </c>
      <c r="AC1151">
        <v>14.4</v>
      </c>
      <c r="AD1151">
        <v>14.4</v>
      </c>
      <c r="AE1151">
        <v>14.4</v>
      </c>
      <c r="AF1151">
        <v>14.4</v>
      </c>
      <c r="AG1151">
        <v>14.4</v>
      </c>
      <c r="AH1151">
        <v>14.4</v>
      </c>
      <c r="AI1151">
        <v>14.4</v>
      </c>
      <c r="AJ1151">
        <v>14.4</v>
      </c>
    </row>
    <row r="1152" spans="1:36" x14ac:dyDescent="0.25">
      <c r="C1152" t="s">
        <v>869</v>
      </c>
      <c r="E1152">
        <v>1.7</v>
      </c>
      <c r="F1152">
        <v>1.7</v>
      </c>
      <c r="G1152">
        <v>1.7</v>
      </c>
      <c r="H1152">
        <v>1.7</v>
      </c>
      <c r="I1152">
        <v>1.7</v>
      </c>
      <c r="J1152">
        <v>1.7</v>
      </c>
      <c r="K1152">
        <v>1.7</v>
      </c>
      <c r="L1152">
        <v>1.7</v>
      </c>
      <c r="M1152">
        <v>1.7</v>
      </c>
      <c r="N1152">
        <v>1.7</v>
      </c>
      <c r="O1152">
        <v>1.7</v>
      </c>
      <c r="P1152">
        <v>1.7</v>
      </c>
      <c r="Q1152">
        <v>1.7</v>
      </c>
      <c r="R1152">
        <v>1.7</v>
      </c>
      <c r="S1152">
        <v>1.7</v>
      </c>
      <c r="T1152">
        <v>1.7</v>
      </c>
      <c r="U1152">
        <v>1.7</v>
      </c>
      <c r="V1152">
        <v>1.7</v>
      </c>
      <c r="W1152">
        <v>1.7</v>
      </c>
      <c r="X1152">
        <v>1.7</v>
      </c>
      <c r="Y1152">
        <v>1.7</v>
      </c>
      <c r="Z1152">
        <v>1.7</v>
      </c>
      <c r="AA1152">
        <v>1.7</v>
      </c>
      <c r="AB1152">
        <v>1.7</v>
      </c>
      <c r="AC1152">
        <v>1.7</v>
      </c>
      <c r="AD1152">
        <v>1.7</v>
      </c>
      <c r="AE1152">
        <v>1.7</v>
      </c>
      <c r="AF1152">
        <v>1.7</v>
      </c>
      <c r="AG1152">
        <v>1.7</v>
      </c>
      <c r="AH1152">
        <v>1.7</v>
      </c>
      <c r="AI1152">
        <v>1.7</v>
      </c>
      <c r="AJ1152" t="s">
        <v>1067</v>
      </c>
    </row>
    <row r="1153" spans="1:36" x14ac:dyDescent="0.25">
      <c r="C1153" t="s">
        <v>870</v>
      </c>
      <c r="E1153">
        <v>1.8</v>
      </c>
      <c r="F1153">
        <v>1.8</v>
      </c>
      <c r="G1153">
        <v>1.8</v>
      </c>
      <c r="H1153">
        <v>1.8</v>
      </c>
      <c r="I1153">
        <v>1.8</v>
      </c>
      <c r="J1153">
        <v>1.8</v>
      </c>
      <c r="K1153">
        <v>1.8</v>
      </c>
      <c r="L1153">
        <v>1.8</v>
      </c>
      <c r="M1153">
        <v>1.8</v>
      </c>
      <c r="N1153">
        <v>1.8</v>
      </c>
      <c r="O1153">
        <v>1.8</v>
      </c>
      <c r="P1153">
        <v>1.8</v>
      </c>
      <c r="Q1153">
        <v>1.8</v>
      </c>
      <c r="R1153">
        <v>1.8</v>
      </c>
      <c r="S1153">
        <v>1.8</v>
      </c>
      <c r="T1153">
        <v>1.8</v>
      </c>
      <c r="U1153">
        <v>1.8</v>
      </c>
      <c r="V1153">
        <v>1.8</v>
      </c>
      <c r="W1153">
        <v>1.8</v>
      </c>
      <c r="X1153">
        <v>1.8</v>
      </c>
      <c r="Y1153">
        <v>1.8</v>
      </c>
      <c r="Z1153">
        <v>1.8</v>
      </c>
      <c r="AA1153">
        <v>1.8</v>
      </c>
      <c r="AB1153">
        <v>1.8</v>
      </c>
      <c r="AC1153">
        <v>1.8</v>
      </c>
      <c r="AD1153">
        <v>1.8</v>
      </c>
      <c r="AE1153">
        <v>1.8</v>
      </c>
      <c r="AF1153">
        <v>1.8</v>
      </c>
      <c r="AG1153">
        <v>1.8</v>
      </c>
      <c r="AH1153">
        <v>1.8</v>
      </c>
      <c r="AI1153">
        <v>1.8</v>
      </c>
      <c r="AJ1153">
        <v>1.8</v>
      </c>
    </row>
    <row r="1154" spans="1:36" x14ac:dyDescent="0.25">
      <c r="C1154" t="s">
        <v>838</v>
      </c>
      <c r="E1154">
        <v>58.6</v>
      </c>
      <c r="F1154">
        <v>58.6</v>
      </c>
      <c r="G1154">
        <v>58.6</v>
      </c>
      <c r="H1154">
        <v>58.6</v>
      </c>
      <c r="I1154">
        <v>58.6</v>
      </c>
      <c r="J1154">
        <v>58.6</v>
      </c>
      <c r="K1154">
        <v>58.6</v>
      </c>
      <c r="L1154">
        <v>58.6</v>
      </c>
      <c r="M1154">
        <v>58.6</v>
      </c>
      <c r="N1154">
        <v>58.6</v>
      </c>
      <c r="O1154">
        <v>58.6</v>
      </c>
      <c r="P1154">
        <v>58.6</v>
      </c>
      <c r="Q1154">
        <v>58.6</v>
      </c>
      <c r="R1154">
        <v>58.6</v>
      </c>
      <c r="S1154">
        <v>58.6</v>
      </c>
      <c r="T1154">
        <v>58.6</v>
      </c>
      <c r="U1154">
        <v>58.6</v>
      </c>
      <c r="V1154">
        <v>58.6</v>
      </c>
      <c r="W1154">
        <v>58.6</v>
      </c>
      <c r="X1154">
        <v>58.6</v>
      </c>
      <c r="Y1154">
        <v>58.6</v>
      </c>
      <c r="Z1154">
        <v>58.6</v>
      </c>
      <c r="AA1154">
        <v>58.6</v>
      </c>
      <c r="AB1154">
        <v>58.6</v>
      </c>
      <c r="AC1154">
        <v>58.6</v>
      </c>
      <c r="AD1154">
        <v>58.6</v>
      </c>
      <c r="AE1154">
        <v>58.6</v>
      </c>
      <c r="AF1154">
        <v>58.6</v>
      </c>
      <c r="AG1154">
        <v>58.6</v>
      </c>
      <c r="AH1154">
        <v>58.6</v>
      </c>
      <c r="AI1154">
        <v>58.6</v>
      </c>
      <c r="AJ1154">
        <v>58.6</v>
      </c>
    </row>
    <row r="1156" spans="1:36" x14ac:dyDescent="0.25">
      <c r="C1156" t="s">
        <v>1068</v>
      </c>
    </row>
    <row r="1157" spans="1:36" x14ac:dyDescent="0.25">
      <c r="C1157" t="s">
        <v>1017</v>
      </c>
    </row>
    <row r="1158" spans="1:36" x14ac:dyDescent="0.25">
      <c r="E1158">
        <v>2019</v>
      </c>
      <c r="F1158">
        <v>2020</v>
      </c>
      <c r="G1158">
        <v>2021</v>
      </c>
      <c r="H1158">
        <v>2022</v>
      </c>
      <c r="I1158">
        <v>2023</v>
      </c>
      <c r="J1158">
        <v>2024</v>
      </c>
      <c r="K1158">
        <v>2025</v>
      </c>
      <c r="L1158">
        <v>2026</v>
      </c>
      <c r="M1158">
        <v>2027</v>
      </c>
      <c r="N1158">
        <v>2028</v>
      </c>
      <c r="O1158">
        <v>2029</v>
      </c>
      <c r="P1158">
        <v>2030</v>
      </c>
      <c r="Q1158">
        <v>2031</v>
      </c>
      <c r="R1158">
        <v>2032</v>
      </c>
      <c r="S1158">
        <v>2033</v>
      </c>
      <c r="T1158">
        <v>2034</v>
      </c>
      <c r="U1158">
        <v>2035</v>
      </c>
      <c r="V1158">
        <v>2036</v>
      </c>
      <c r="W1158">
        <v>2037</v>
      </c>
      <c r="X1158">
        <v>2038</v>
      </c>
      <c r="Y1158">
        <v>2039</v>
      </c>
      <c r="Z1158">
        <v>2040</v>
      </c>
      <c r="AA1158">
        <v>2041</v>
      </c>
      <c r="AB1158">
        <v>2042</v>
      </c>
      <c r="AC1158">
        <v>2043</v>
      </c>
      <c r="AD1158">
        <v>2044</v>
      </c>
      <c r="AE1158">
        <v>2045</v>
      </c>
      <c r="AF1158">
        <v>2046</v>
      </c>
      <c r="AG1158">
        <v>2047</v>
      </c>
      <c r="AH1158">
        <v>2048</v>
      </c>
      <c r="AI1158">
        <v>2049</v>
      </c>
      <c r="AJ1158">
        <v>2050</v>
      </c>
    </row>
    <row r="1159" spans="1:36" x14ac:dyDescent="0.25">
      <c r="C1159" t="s">
        <v>996</v>
      </c>
    </row>
    <row r="1160" spans="1:36" x14ac:dyDescent="0.25">
      <c r="C1160" t="s">
        <v>1018</v>
      </c>
    </row>
    <row r="1161" spans="1:36" x14ac:dyDescent="0.25">
      <c r="C1161" t="s">
        <v>995</v>
      </c>
      <c r="E1161">
        <v>390.88299999999998</v>
      </c>
      <c r="F1161">
        <v>364.76</v>
      </c>
      <c r="G1161">
        <v>363.92200000000003</v>
      </c>
      <c r="H1161">
        <v>355.77199999999999</v>
      </c>
      <c r="I1161">
        <v>354.29399999999998</v>
      </c>
      <c r="J1161">
        <v>367.322</v>
      </c>
      <c r="K1161">
        <v>372.95400000000001</v>
      </c>
      <c r="L1161">
        <v>365.47</v>
      </c>
      <c r="M1161">
        <v>360.02800000000002</v>
      </c>
      <c r="N1161">
        <v>354.245</v>
      </c>
      <c r="O1161">
        <v>352.82499999999999</v>
      </c>
      <c r="P1161">
        <v>355.28100000000001</v>
      </c>
      <c r="Q1161">
        <v>359.69900000000001</v>
      </c>
      <c r="R1161">
        <v>364.24599999999998</v>
      </c>
      <c r="S1161">
        <v>367.19099999999997</v>
      </c>
      <c r="T1161">
        <v>373.404</v>
      </c>
      <c r="U1161">
        <v>379.88600000000002</v>
      </c>
      <c r="V1161">
        <v>384.06599999999997</v>
      </c>
      <c r="W1161">
        <v>389.13499999999999</v>
      </c>
      <c r="X1161">
        <v>394.53500000000003</v>
      </c>
      <c r="Y1161">
        <v>400.99099999999999</v>
      </c>
      <c r="Z1161">
        <v>408.14299999999997</v>
      </c>
      <c r="AA1161">
        <v>414.30099999999999</v>
      </c>
      <c r="AB1161">
        <v>420.51299999999998</v>
      </c>
      <c r="AC1161">
        <v>425.35</v>
      </c>
      <c r="AD1161">
        <v>430.83300000000003</v>
      </c>
      <c r="AE1161">
        <v>435.23599999999999</v>
      </c>
      <c r="AF1161">
        <v>439.596</v>
      </c>
      <c r="AG1161">
        <v>446.34100000000001</v>
      </c>
      <c r="AH1161">
        <v>451.72800000000001</v>
      </c>
      <c r="AI1161">
        <v>456.245</v>
      </c>
      <c r="AJ1161">
        <v>460.80200000000002</v>
      </c>
    </row>
    <row r="1162" spans="1:36" x14ac:dyDescent="0.25">
      <c r="C1162" t="s">
        <v>829</v>
      </c>
      <c r="E1162">
        <v>283</v>
      </c>
      <c r="F1162">
        <v>277.20699999999999</v>
      </c>
      <c r="G1162">
        <v>279.21300000000002</v>
      </c>
      <c r="H1162">
        <v>284.80200000000002</v>
      </c>
      <c r="I1162">
        <v>301.07900000000001</v>
      </c>
      <c r="J1162">
        <v>293.41500000000002</v>
      </c>
      <c r="K1162">
        <v>294.76299999999998</v>
      </c>
      <c r="L1162">
        <v>291.87900000000002</v>
      </c>
      <c r="M1162">
        <v>289.11</v>
      </c>
      <c r="N1162">
        <v>286.50299999999999</v>
      </c>
      <c r="O1162">
        <v>283.892</v>
      </c>
      <c r="P1162">
        <v>282.04300000000001</v>
      </c>
      <c r="Q1162">
        <v>280.26</v>
      </c>
      <c r="R1162">
        <v>278.06700000000001</v>
      </c>
      <c r="S1162">
        <v>275.24599999999998</v>
      </c>
      <c r="T1162">
        <v>272.24900000000002</v>
      </c>
      <c r="U1162">
        <v>269.16699999999997</v>
      </c>
      <c r="V1162">
        <v>266.33100000000002</v>
      </c>
      <c r="W1162">
        <v>263.733</v>
      </c>
      <c r="X1162">
        <v>261.07400000000001</v>
      </c>
      <c r="Y1162">
        <v>258.09699999999998</v>
      </c>
      <c r="Z1162">
        <v>255.08600000000001</v>
      </c>
      <c r="AA1162">
        <v>252.04599999999999</v>
      </c>
      <c r="AB1162">
        <v>248.82300000000001</v>
      </c>
      <c r="AC1162">
        <v>245.56299999999999</v>
      </c>
      <c r="AD1162">
        <v>242.39099999999999</v>
      </c>
      <c r="AE1162">
        <v>239.24199999999999</v>
      </c>
      <c r="AF1162">
        <v>236.04599999999999</v>
      </c>
      <c r="AG1162">
        <v>232.98500000000001</v>
      </c>
      <c r="AH1162">
        <v>229.65299999999999</v>
      </c>
      <c r="AI1162">
        <v>226.149</v>
      </c>
      <c r="AJ1162">
        <v>222.56299999999999</v>
      </c>
    </row>
    <row r="1163" spans="1:36" x14ac:dyDescent="0.25">
      <c r="C1163" t="s">
        <v>996</v>
      </c>
    </row>
    <row r="1164" spans="1:36" x14ac:dyDescent="0.25">
      <c r="C1164" t="s">
        <v>997</v>
      </c>
    </row>
    <row r="1165" spans="1:36" x14ac:dyDescent="0.25">
      <c r="A1165" t="s">
        <v>108</v>
      </c>
      <c r="B1165" t="s">
        <v>771</v>
      </c>
      <c r="C1165" t="s">
        <v>55</v>
      </c>
      <c r="E1165">
        <v>397.709</v>
      </c>
      <c r="F1165">
        <v>363.62400000000002</v>
      </c>
      <c r="G1165">
        <v>397.47300000000001</v>
      </c>
      <c r="H1165">
        <v>435.79700000000003</v>
      </c>
      <c r="I1165">
        <v>393.90899999999999</v>
      </c>
      <c r="J1165">
        <v>395.98599999999999</v>
      </c>
      <c r="K1165">
        <v>406.09</v>
      </c>
      <c r="L1165">
        <v>402.06700000000001</v>
      </c>
      <c r="M1165">
        <v>398.36799999999999</v>
      </c>
      <c r="N1165">
        <v>391.572</v>
      </c>
      <c r="O1165">
        <v>391.38200000000001</v>
      </c>
      <c r="P1165">
        <v>404.57799999999997</v>
      </c>
      <c r="Q1165">
        <v>426.59300000000002</v>
      </c>
      <c r="R1165">
        <v>462.334</v>
      </c>
      <c r="S1165">
        <v>504.18299999999999</v>
      </c>
      <c r="T1165">
        <v>558.67200000000003</v>
      </c>
      <c r="U1165">
        <v>615.75599999999997</v>
      </c>
      <c r="V1165">
        <v>658.78599999999994</v>
      </c>
      <c r="W1165">
        <v>694.09900000000005</v>
      </c>
      <c r="X1165">
        <v>724.43600000000004</v>
      </c>
      <c r="Y1165">
        <v>749.54100000000005</v>
      </c>
      <c r="Z1165">
        <v>779.36900000000003</v>
      </c>
      <c r="AA1165">
        <v>807.37</v>
      </c>
      <c r="AB1165">
        <v>829.95</v>
      </c>
      <c r="AC1165">
        <v>848.86400000000003</v>
      </c>
      <c r="AD1165">
        <v>864.17499999999995</v>
      </c>
      <c r="AE1165">
        <v>874.94799999999998</v>
      </c>
      <c r="AF1165">
        <v>892.76800000000003</v>
      </c>
      <c r="AG1165">
        <v>908.33600000000001</v>
      </c>
      <c r="AH1165">
        <v>919.74599999999998</v>
      </c>
      <c r="AI1165">
        <v>932.27800000000002</v>
      </c>
      <c r="AJ1165">
        <v>945.803</v>
      </c>
    </row>
    <row r="1166" spans="1:36" x14ac:dyDescent="0.25">
      <c r="A1166" t="s">
        <v>108</v>
      </c>
      <c r="B1166" t="s">
        <v>992</v>
      </c>
      <c r="C1166" t="s">
        <v>1069</v>
      </c>
      <c r="E1166">
        <v>550.77499999999998</v>
      </c>
      <c r="F1166">
        <v>554.63300000000004</v>
      </c>
      <c r="G1166">
        <v>515.68799999999999</v>
      </c>
      <c r="H1166">
        <v>551.20600000000002</v>
      </c>
      <c r="I1166">
        <v>558.86900000000003</v>
      </c>
      <c r="J1166">
        <v>527.57899999999995</v>
      </c>
      <c r="K1166">
        <v>541.91999999999996</v>
      </c>
      <c r="L1166">
        <v>561.4</v>
      </c>
      <c r="M1166">
        <v>566.529</v>
      </c>
      <c r="N1166">
        <v>567.06100000000004</v>
      </c>
      <c r="O1166">
        <v>570.52099999999996</v>
      </c>
      <c r="P1166">
        <v>577.80899999999997</v>
      </c>
      <c r="Q1166">
        <v>585.34699999999998</v>
      </c>
      <c r="R1166">
        <v>593.24900000000002</v>
      </c>
      <c r="S1166">
        <v>598.21600000000001</v>
      </c>
      <c r="T1166">
        <v>607.75099999999998</v>
      </c>
      <c r="U1166">
        <v>615.15099999999995</v>
      </c>
      <c r="V1166">
        <v>622.54200000000003</v>
      </c>
      <c r="W1166">
        <v>630.32399999999996</v>
      </c>
      <c r="X1166">
        <v>637.60199999999998</v>
      </c>
      <c r="Y1166">
        <v>644.80100000000004</v>
      </c>
      <c r="Z1166">
        <v>651.72299999999996</v>
      </c>
      <c r="AA1166">
        <v>657.74199999999996</v>
      </c>
      <c r="AB1166">
        <v>663.84100000000001</v>
      </c>
      <c r="AC1166">
        <v>669.76300000000003</v>
      </c>
      <c r="AD1166">
        <v>676.55399999999997</v>
      </c>
      <c r="AE1166">
        <v>681.51599999999996</v>
      </c>
      <c r="AF1166">
        <v>686.63300000000004</v>
      </c>
      <c r="AG1166">
        <v>692.11900000000003</v>
      </c>
      <c r="AH1166">
        <v>696.80600000000004</v>
      </c>
      <c r="AI1166">
        <v>700.78599999999994</v>
      </c>
      <c r="AJ1166">
        <v>704.63400000000001</v>
      </c>
    </row>
    <row r="1167" spans="1:36" x14ac:dyDescent="0.25">
      <c r="A1167" t="s">
        <v>108</v>
      </c>
      <c r="C1167" t="s">
        <v>830</v>
      </c>
      <c r="E1167">
        <v>897.19600000000003</v>
      </c>
      <c r="F1167">
        <v>841.09299999999996</v>
      </c>
      <c r="G1167">
        <v>883.72900000000004</v>
      </c>
      <c r="H1167">
        <v>859.63699999999994</v>
      </c>
      <c r="I1167">
        <v>827.81500000000005</v>
      </c>
      <c r="J1167">
        <v>855.04200000000003</v>
      </c>
      <c r="K1167">
        <v>878.40599999999995</v>
      </c>
      <c r="L1167">
        <v>866.27599999999995</v>
      </c>
      <c r="M1167">
        <v>860.76</v>
      </c>
      <c r="N1167">
        <v>853.97799999999995</v>
      </c>
      <c r="O1167">
        <v>855.35400000000004</v>
      </c>
      <c r="P1167">
        <v>864.92700000000002</v>
      </c>
      <c r="Q1167">
        <v>880.52</v>
      </c>
      <c r="R1167">
        <v>895.85400000000004</v>
      </c>
      <c r="S1167">
        <v>906.38599999999997</v>
      </c>
      <c r="T1167">
        <v>923.11199999999997</v>
      </c>
      <c r="U1167">
        <v>940.75099999999998</v>
      </c>
      <c r="V1167">
        <v>952.649</v>
      </c>
      <c r="W1167">
        <v>965.24300000000005</v>
      </c>
      <c r="X1167">
        <v>979.49300000000005</v>
      </c>
      <c r="Y1167">
        <v>996.553</v>
      </c>
      <c r="Z1167">
        <v>1015.025</v>
      </c>
      <c r="AA1167">
        <v>1031.654</v>
      </c>
      <c r="AB1167">
        <v>1047.365</v>
      </c>
      <c r="AC1167">
        <v>1061.2919999999999</v>
      </c>
      <c r="AD1167">
        <v>1076.7550000000001</v>
      </c>
      <c r="AE1167">
        <v>1090.1420000000001</v>
      </c>
      <c r="AF1167">
        <v>1102.174</v>
      </c>
      <c r="AG1167">
        <v>1119.2539999999999</v>
      </c>
      <c r="AH1167">
        <v>1133.4449999999999</v>
      </c>
      <c r="AI1167">
        <v>1144.877</v>
      </c>
      <c r="AJ1167">
        <v>1157.269</v>
      </c>
    </row>
    <row r="1168" spans="1:36" x14ac:dyDescent="0.25">
      <c r="A1168" t="s">
        <v>108</v>
      </c>
      <c r="C1168" t="s">
        <v>831</v>
      </c>
      <c r="E1168">
        <v>1237.498</v>
      </c>
      <c r="F1168">
        <v>1187.9449999999999</v>
      </c>
      <c r="G1168">
        <v>1174.8219999999999</v>
      </c>
      <c r="H1168">
        <v>1189.0419999999999</v>
      </c>
      <c r="I1168">
        <v>1233.925</v>
      </c>
      <c r="J1168">
        <v>1252.4829999999999</v>
      </c>
      <c r="K1168">
        <v>1265</v>
      </c>
      <c r="L1168">
        <v>1258.758</v>
      </c>
      <c r="M1168">
        <v>1258.078</v>
      </c>
      <c r="N1168">
        <v>1253.02</v>
      </c>
      <c r="O1168">
        <v>1251.1690000000001</v>
      </c>
      <c r="P1168">
        <v>1258.99</v>
      </c>
      <c r="Q1168">
        <v>1259.499</v>
      </c>
      <c r="R1168">
        <v>1246.0450000000001</v>
      </c>
      <c r="S1168">
        <v>1228.6849999999999</v>
      </c>
      <c r="T1168">
        <v>1212.7239999999999</v>
      </c>
      <c r="U1168">
        <v>1199.018</v>
      </c>
      <c r="V1168">
        <v>1187.7729999999999</v>
      </c>
      <c r="W1168">
        <v>1182.153</v>
      </c>
      <c r="X1168">
        <v>1183.1310000000001</v>
      </c>
      <c r="Y1168">
        <v>1189.7270000000001</v>
      </c>
      <c r="Z1168">
        <v>1194.1579999999999</v>
      </c>
      <c r="AA1168">
        <v>1196.8489999999999</v>
      </c>
      <c r="AB1168">
        <v>1202.5609999999999</v>
      </c>
      <c r="AC1168">
        <v>1207.009</v>
      </c>
      <c r="AD1168">
        <v>1215.827</v>
      </c>
      <c r="AE1168">
        <v>1224.99</v>
      </c>
      <c r="AF1168">
        <v>1229.6210000000001</v>
      </c>
      <c r="AG1168">
        <v>1243.6300000000001</v>
      </c>
      <c r="AH1168">
        <v>1257.0250000000001</v>
      </c>
      <c r="AI1168">
        <v>1266.8489999999999</v>
      </c>
      <c r="AJ1168">
        <v>1276.9760000000001</v>
      </c>
    </row>
    <row r="1169" spans="1:36" x14ac:dyDescent="0.25">
      <c r="A1169" t="s">
        <v>108</v>
      </c>
      <c r="C1169" t="s">
        <v>913</v>
      </c>
      <c r="E1169">
        <v>197.6</v>
      </c>
      <c r="F1169">
        <v>201.1</v>
      </c>
      <c r="G1169">
        <v>213.6</v>
      </c>
      <c r="H1169">
        <v>247.2</v>
      </c>
      <c r="I1169">
        <v>249.6</v>
      </c>
      <c r="J1169">
        <v>266.3</v>
      </c>
      <c r="K1169">
        <v>302</v>
      </c>
      <c r="L1169">
        <v>282.44299999999998</v>
      </c>
      <c r="M1169">
        <v>274.51299999999998</v>
      </c>
      <c r="N1169">
        <v>266.96699999999998</v>
      </c>
      <c r="O1169">
        <v>264.995</v>
      </c>
      <c r="P1169">
        <v>262.83100000000002</v>
      </c>
      <c r="Q1169">
        <v>267.202</v>
      </c>
      <c r="R1169">
        <v>289.18900000000002</v>
      </c>
      <c r="S1169">
        <v>287.61399999999998</v>
      </c>
      <c r="T1169">
        <v>291.99</v>
      </c>
      <c r="U1169">
        <v>297.37700000000001</v>
      </c>
      <c r="V1169">
        <v>301.54500000000002</v>
      </c>
      <c r="W1169">
        <v>312.13</v>
      </c>
      <c r="X1169">
        <v>323.54899999999998</v>
      </c>
      <c r="Y1169">
        <v>334.959</v>
      </c>
      <c r="Z1169">
        <v>345.01</v>
      </c>
      <c r="AA1169">
        <v>350.90100000000001</v>
      </c>
      <c r="AB1169">
        <v>356.06799999999998</v>
      </c>
      <c r="AC1169">
        <v>361.99900000000002</v>
      </c>
      <c r="AD1169">
        <v>368.49599999999998</v>
      </c>
      <c r="AE1169">
        <v>374.64600000000002</v>
      </c>
      <c r="AF1169">
        <v>378.67899999999997</v>
      </c>
      <c r="AG1169">
        <v>384.89600000000002</v>
      </c>
      <c r="AH1169">
        <v>389.87799999999999</v>
      </c>
      <c r="AI1169">
        <v>392.77600000000001</v>
      </c>
      <c r="AJ1169">
        <v>397.16</v>
      </c>
    </row>
    <row r="1170" spans="1:36" x14ac:dyDescent="0.25">
      <c r="A1170" t="s">
        <v>108</v>
      </c>
      <c r="B1170" t="s">
        <v>773</v>
      </c>
      <c r="C1170" t="s">
        <v>832</v>
      </c>
      <c r="E1170">
        <v>2332.2939999999999</v>
      </c>
      <c r="F1170">
        <v>2230.1379999999999</v>
      </c>
      <c r="G1170">
        <v>2272.152</v>
      </c>
      <c r="H1170">
        <v>2295.8789999999999</v>
      </c>
      <c r="I1170">
        <v>2311.34</v>
      </c>
      <c r="J1170">
        <v>2373.826</v>
      </c>
      <c r="K1170">
        <v>2445.4070000000002</v>
      </c>
      <c r="L1170">
        <v>2407.4769999999999</v>
      </c>
      <c r="M1170">
        <v>2393.3519999999999</v>
      </c>
      <c r="N1170">
        <v>2373.9650000000001</v>
      </c>
      <c r="O1170">
        <v>2371.5189999999998</v>
      </c>
      <c r="P1170">
        <v>2386.7489999999998</v>
      </c>
      <c r="Q1170">
        <v>2407.2199999999998</v>
      </c>
      <c r="R1170">
        <v>2431.0880000000002</v>
      </c>
      <c r="S1170">
        <v>2422.6849999999999</v>
      </c>
      <c r="T1170">
        <v>2427.826</v>
      </c>
      <c r="U1170">
        <v>2437.1460000000002</v>
      </c>
      <c r="V1170">
        <v>2441.9670000000001</v>
      </c>
      <c r="W1170">
        <v>2459.5259999999998</v>
      </c>
      <c r="X1170">
        <v>2486.1729999999998</v>
      </c>
      <c r="Y1170">
        <v>2521.239</v>
      </c>
      <c r="Z1170">
        <v>2554.194</v>
      </c>
      <c r="AA1170">
        <v>2579.404</v>
      </c>
      <c r="AB1170">
        <v>2605.9949999999999</v>
      </c>
      <c r="AC1170">
        <v>2630.3</v>
      </c>
      <c r="AD1170">
        <v>2661.0790000000002</v>
      </c>
      <c r="AE1170">
        <v>2689.777</v>
      </c>
      <c r="AF1170">
        <v>2710.4740000000002</v>
      </c>
      <c r="AG1170">
        <v>2747.78</v>
      </c>
      <c r="AH1170">
        <v>2780.3470000000002</v>
      </c>
      <c r="AI1170">
        <v>2804.502</v>
      </c>
      <c r="AJ1170">
        <v>2831.4059999999999</v>
      </c>
    </row>
    <row r="1171" spans="1:36" x14ac:dyDescent="0.25">
      <c r="A1171" t="s">
        <v>108</v>
      </c>
      <c r="B1171" t="s">
        <v>772</v>
      </c>
      <c r="C1171" t="s">
        <v>846</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row>
    <row r="1172" spans="1:36" x14ac:dyDescent="0.25">
      <c r="A1172" t="s">
        <v>108</v>
      </c>
      <c r="B1172" t="s">
        <v>987</v>
      </c>
      <c r="C1172" t="s">
        <v>64</v>
      </c>
      <c r="E1172">
        <v>29.603000000000002</v>
      </c>
      <c r="F1172">
        <v>22.512</v>
      </c>
      <c r="G1172">
        <v>32.613999999999997</v>
      </c>
      <c r="H1172">
        <v>32.58</v>
      </c>
      <c r="I1172">
        <v>27.634</v>
      </c>
      <c r="J1172">
        <v>28.710999999999999</v>
      </c>
      <c r="K1172">
        <v>29.225000000000001</v>
      </c>
      <c r="L1172">
        <v>28.803000000000001</v>
      </c>
      <c r="M1172">
        <v>27.869</v>
      </c>
      <c r="N1172">
        <v>26.771999999999998</v>
      </c>
      <c r="O1172">
        <v>25.529</v>
      </c>
      <c r="P1172">
        <v>24.388000000000002</v>
      </c>
      <c r="Q1172">
        <v>23.463000000000001</v>
      </c>
      <c r="R1172">
        <v>22.722999999999999</v>
      </c>
      <c r="S1172">
        <v>22.03</v>
      </c>
      <c r="T1172">
        <v>21.399000000000001</v>
      </c>
      <c r="U1172">
        <v>20.800999999999998</v>
      </c>
      <c r="V1172">
        <v>20.236999999999998</v>
      </c>
      <c r="W1172">
        <v>19.702000000000002</v>
      </c>
      <c r="X1172">
        <v>19.21</v>
      </c>
      <c r="Y1172">
        <v>18.751000000000001</v>
      </c>
      <c r="Z1172">
        <v>18.32</v>
      </c>
      <c r="AA1172">
        <v>17.913</v>
      </c>
      <c r="AB1172">
        <v>17.513000000000002</v>
      </c>
      <c r="AC1172">
        <v>17.128</v>
      </c>
      <c r="AD1172">
        <v>16.771000000000001</v>
      </c>
      <c r="AE1172">
        <v>16.434999999999999</v>
      </c>
      <c r="AF1172">
        <v>16.082999999999998</v>
      </c>
      <c r="AG1172">
        <v>15.754</v>
      </c>
      <c r="AH1172">
        <v>15.438000000000001</v>
      </c>
      <c r="AI1172">
        <v>15.122999999999999</v>
      </c>
      <c r="AJ1172">
        <v>14.8</v>
      </c>
    </row>
    <row r="1173" spans="1:36" x14ac:dyDescent="0.25">
      <c r="A1173" t="s">
        <v>108</v>
      </c>
      <c r="B1173" t="s">
        <v>774</v>
      </c>
      <c r="C1173" t="s">
        <v>833</v>
      </c>
      <c r="E1173">
        <v>0.28399999999999997</v>
      </c>
      <c r="F1173">
        <v>0.23799999999999999</v>
      </c>
      <c r="G1173">
        <v>0.26400000000000001</v>
      </c>
      <c r="H1173">
        <v>0.26900000000000002</v>
      </c>
      <c r="I1173">
        <v>0.26400000000000001</v>
      </c>
      <c r="J1173">
        <v>0.26500000000000001</v>
      </c>
      <c r="K1173">
        <v>0.27</v>
      </c>
      <c r="L1173">
        <v>0.26800000000000002</v>
      </c>
      <c r="M1173">
        <v>0.26600000000000001</v>
      </c>
      <c r="N1173">
        <v>0.26400000000000001</v>
      </c>
      <c r="O1173">
        <v>0.26400000000000001</v>
      </c>
      <c r="P1173">
        <v>0.26700000000000002</v>
      </c>
      <c r="Q1173">
        <v>0.27200000000000002</v>
      </c>
      <c r="R1173">
        <v>0.27600000000000002</v>
      </c>
      <c r="S1173">
        <v>0.27800000000000002</v>
      </c>
      <c r="T1173">
        <v>0.28299999999999997</v>
      </c>
      <c r="U1173">
        <v>0.28799999999999998</v>
      </c>
      <c r="V1173">
        <v>0.29099999999999998</v>
      </c>
      <c r="W1173">
        <v>0.29499999999999998</v>
      </c>
      <c r="X1173">
        <v>0.29799999999999999</v>
      </c>
      <c r="Y1173">
        <v>0.30299999999999999</v>
      </c>
      <c r="Z1173">
        <v>0.308</v>
      </c>
      <c r="AA1173">
        <v>0.313</v>
      </c>
      <c r="AB1173">
        <v>0.317</v>
      </c>
      <c r="AC1173">
        <v>0.32100000000000001</v>
      </c>
      <c r="AD1173">
        <v>0.32500000000000001</v>
      </c>
      <c r="AE1173">
        <v>0.32800000000000001</v>
      </c>
      <c r="AF1173">
        <v>0.33100000000000002</v>
      </c>
      <c r="AG1173">
        <v>0.33600000000000002</v>
      </c>
      <c r="AH1173">
        <v>0.34</v>
      </c>
      <c r="AI1173">
        <v>0.34399999999999997</v>
      </c>
      <c r="AJ1173">
        <v>0.34699999999999998</v>
      </c>
    </row>
    <row r="1174" spans="1:36" x14ac:dyDescent="0.25">
      <c r="A1174" t="s">
        <v>108</v>
      </c>
      <c r="B1174" t="s">
        <v>988</v>
      </c>
      <c r="C1174" t="s">
        <v>834</v>
      </c>
      <c r="E1174">
        <v>0.13100000000000001</v>
      </c>
      <c r="F1174">
        <v>0.104</v>
      </c>
      <c r="G1174">
        <v>9.0999999999999998E-2</v>
      </c>
      <c r="H1174">
        <v>0.17</v>
      </c>
      <c r="I1174">
        <v>0.154</v>
      </c>
      <c r="J1174">
        <v>5.8999999999999997E-2</v>
      </c>
      <c r="K1174">
        <v>0.13200000000000001</v>
      </c>
      <c r="L1174">
        <v>0.129</v>
      </c>
      <c r="M1174">
        <v>0.127</v>
      </c>
      <c r="N1174">
        <v>0.125</v>
      </c>
      <c r="O1174">
        <v>0.125</v>
      </c>
      <c r="P1174">
        <v>0.125</v>
      </c>
      <c r="Q1174">
        <v>0.127</v>
      </c>
      <c r="R1174">
        <v>0.128</v>
      </c>
      <c r="S1174">
        <v>0.129</v>
      </c>
      <c r="T1174">
        <v>0.13100000000000001</v>
      </c>
      <c r="U1174">
        <v>0.13200000000000001</v>
      </c>
      <c r="V1174">
        <v>0.13400000000000001</v>
      </c>
      <c r="W1174">
        <v>0.13500000000000001</v>
      </c>
      <c r="X1174">
        <v>0.13600000000000001</v>
      </c>
      <c r="Y1174">
        <v>0.13800000000000001</v>
      </c>
      <c r="Z1174">
        <v>0.14000000000000001</v>
      </c>
      <c r="AA1174">
        <v>0.14199999999999999</v>
      </c>
      <c r="AB1174">
        <v>0.14399999999999999</v>
      </c>
      <c r="AC1174">
        <v>0.14499999999999999</v>
      </c>
      <c r="AD1174">
        <v>0.14699999999999999</v>
      </c>
      <c r="AE1174">
        <v>0.14799999999999999</v>
      </c>
      <c r="AF1174">
        <v>0.14899999999999999</v>
      </c>
      <c r="AG1174">
        <v>0.151</v>
      </c>
      <c r="AH1174">
        <v>0.153</v>
      </c>
      <c r="AI1174">
        <v>0.154</v>
      </c>
      <c r="AJ1174">
        <v>0.155</v>
      </c>
    </row>
    <row r="1175" spans="1:36" x14ac:dyDescent="0.25">
      <c r="A1175" t="s">
        <v>108</v>
      </c>
      <c r="B1175" t="s">
        <v>988</v>
      </c>
      <c r="C1175" t="s">
        <v>914</v>
      </c>
      <c r="E1175">
        <v>2975.6</v>
      </c>
      <c r="F1175">
        <v>3109</v>
      </c>
      <c r="G1175">
        <v>3370.5</v>
      </c>
      <c r="H1175">
        <v>3072.5</v>
      </c>
      <c r="I1175">
        <v>3291.8</v>
      </c>
      <c r="J1175">
        <v>3484.9</v>
      </c>
      <c r="K1175">
        <v>3489.9</v>
      </c>
      <c r="L1175">
        <v>3319.0030000000002</v>
      </c>
      <c r="M1175">
        <v>3236.1190000000001</v>
      </c>
      <c r="N1175">
        <v>3156.1260000000002</v>
      </c>
      <c r="O1175">
        <v>3142.6379999999999</v>
      </c>
      <c r="P1175">
        <v>3156.636</v>
      </c>
      <c r="Q1175">
        <v>3198.0210000000002</v>
      </c>
      <c r="R1175">
        <v>3240.3029999999999</v>
      </c>
      <c r="S1175">
        <v>3262.5569999999998</v>
      </c>
      <c r="T1175">
        <v>3327.22</v>
      </c>
      <c r="U1175">
        <v>3383.9369999999999</v>
      </c>
      <c r="V1175">
        <v>3419.7629999999999</v>
      </c>
      <c r="W1175">
        <v>3471.7759999999998</v>
      </c>
      <c r="X1175">
        <v>3519.11</v>
      </c>
      <c r="Y1175">
        <v>3586.4789999999998</v>
      </c>
      <c r="Z1175">
        <v>3660.8229999999999</v>
      </c>
      <c r="AA1175">
        <v>3720.6390000000001</v>
      </c>
      <c r="AB1175">
        <v>3782.7370000000001</v>
      </c>
      <c r="AC1175">
        <v>3827.0810000000001</v>
      </c>
      <c r="AD1175">
        <v>3801.0650000000001</v>
      </c>
      <c r="AE1175">
        <v>3760.2159999999999</v>
      </c>
      <c r="AF1175">
        <v>3799.0120000000002</v>
      </c>
      <c r="AG1175">
        <v>3871.5459999999998</v>
      </c>
      <c r="AH1175">
        <v>3923.9479999999999</v>
      </c>
      <c r="AI1175">
        <v>3895.674</v>
      </c>
      <c r="AJ1175">
        <v>3866.6550000000002</v>
      </c>
    </row>
    <row r="1176" spans="1:36" x14ac:dyDescent="0.25">
      <c r="A1176" t="s">
        <v>108</v>
      </c>
      <c r="B1176" s="15" t="s">
        <v>988</v>
      </c>
      <c r="C1176" t="s">
        <v>41</v>
      </c>
      <c r="E1176">
        <v>630.78</v>
      </c>
      <c r="F1176">
        <v>571.61800000000005</v>
      </c>
      <c r="G1176">
        <v>571.71199999999999</v>
      </c>
      <c r="H1176">
        <v>393.24799999999999</v>
      </c>
      <c r="I1176">
        <v>391.41300000000001</v>
      </c>
      <c r="J1176">
        <v>390.52499999999998</v>
      </c>
      <c r="K1176">
        <v>355</v>
      </c>
      <c r="L1176">
        <v>550</v>
      </c>
      <c r="M1176">
        <v>550</v>
      </c>
      <c r="N1176">
        <v>550</v>
      </c>
      <c r="O1176">
        <v>550</v>
      </c>
      <c r="P1176">
        <v>550</v>
      </c>
      <c r="Q1176">
        <v>550</v>
      </c>
      <c r="R1176">
        <v>550</v>
      </c>
      <c r="S1176">
        <v>550</v>
      </c>
      <c r="T1176">
        <v>550</v>
      </c>
      <c r="U1176">
        <v>550</v>
      </c>
      <c r="V1176">
        <v>550</v>
      </c>
      <c r="W1176">
        <v>550</v>
      </c>
      <c r="X1176">
        <v>550</v>
      </c>
      <c r="Y1176">
        <v>550</v>
      </c>
      <c r="Z1176">
        <v>550</v>
      </c>
      <c r="AA1176">
        <v>550</v>
      </c>
      <c r="AB1176">
        <v>550</v>
      </c>
      <c r="AC1176">
        <v>550</v>
      </c>
      <c r="AD1176">
        <v>695.58</v>
      </c>
      <c r="AE1176">
        <v>841.16</v>
      </c>
      <c r="AF1176">
        <v>841.16</v>
      </c>
      <c r="AG1176">
        <v>841.16</v>
      </c>
      <c r="AH1176">
        <v>841.16</v>
      </c>
      <c r="AI1176">
        <v>964.09500000000003</v>
      </c>
      <c r="AJ1176">
        <v>1087.029</v>
      </c>
    </row>
    <row r="1177" spans="1:36" x14ac:dyDescent="0.25">
      <c r="A1177" t="s">
        <v>108</v>
      </c>
      <c r="B1177" t="s">
        <v>987</v>
      </c>
      <c r="C1177" t="s">
        <v>40</v>
      </c>
      <c r="E1177">
        <v>235.072</v>
      </c>
      <c r="F1177">
        <v>241.304</v>
      </c>
      <c r="G1177">
        <v>175.43199999999999</v>
      </c>
      <c r="H1177">
        <v>160.46199999999999</v>
      </c>
      <c r="I1177">
        <v>127.943</v>
      </c>
      <c r="J1177">
        <v>126.098</v>
      </c>
      <c r="K1177">
        <v>133.55000000000001</v>
      </c>
      <c r="L1177">
        <v>135.95599999999999</v>
      </c>
      <c r="M1177">
        <v>138.72499999999999</v>
      </c>
      <c r="N1177">
        <v>140.989</v>
      </c>
      <c r="O1177">
        <v>144.47900000000001</v>
      </c>
      <c r="P1177">
        <v>149.178</v>
      </c>
      <c r="Q1177">
        <v>154.46600000000001</v>
      </c>
      <c r="R1177">
        <v>159.41900000000001</v>
      </c>
      <c r="S1177">
        <v>163.11799999999999</v>
      </c>
      <c r="T1177">
        <v>167.52699999999999</v>
      </c>
      <c r="U1177">
        <v>171.44499999999999</v>
      </c>
      <c r="V1177">
        <v>173.773</v>
      </c>
      <c r="W1177">
        <v>175.947</v>
      </c>
      <c r="X1177">
        <v>178.39699999999999</v>
      </c>
      <c r="Y1177">
        <v>181.322</v>
      </c>
      <c r="Z1177">
        <v>184.50700000000001</v>
      </c>
      <c r="AA1177">
        <v>187.35599999999999</v>
      </c>
      <c r="AB1177">
        <v>190.10300000000001</v>
      </c>
      <c r="AC1177">
        <v>192.39599999999999</v>
      </c>
      <c r="AD1177">
        <v>194.982</v>
      </c>
      <c r="AE1177">
        <v>197.14599999999999</v>
      </c>
      <c r="AF1177">
        <v>199.14099999999999</v>
      </c>
      <c r="AG1177">
        <v>202.22</v>
      </c>
      <c r="AH1177">
        <v>204.72800000000001</v>
      </c>
      <c r="AI1177">
        <v>206.74799999999999</v>
      </c>
      <c r="AJ1177">
        <v>208.869</v>
      </c>
    </row>
    <row r="1178" spans="1:36" x14ac:dyDescent="0.25">
      <c r="A1178" t="s">
        <v>108</v>
      </c>
      <c r="B1178" t="s">
        <v>57</v>
      </c>
      <c r="C1178" t="s">
        <v>837</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row>
    <row r="1179" spans="1:36" x14ac:dyDescent="0.25">
      <c r="C1179" t="s">
        <v>838</v>
      </c>
      <c r="E1179">
        <v>7152.2470000000003</v>
      </c>
      <c r="F1179">
        <v>7093.17</v>
      </c>
      <c r="G1179">
        <v>7335.924</v>
      </c>
      <c r="H1179">
        <v>6942.11</v>
      </c>
      <c r="I1179">
        <v>7103.326</v>
      </c>
      <c r="J1179">
        <v>7327.9480000000003</v>
      </c>
      <c r="K1179">
        <v>7401.4930000000004</v>
      </c>
      <c r="L1179">
        <v>7405.1030000000001</v>
      </c>
      <c r="M1179">
        <v>7311.3540000000003</v>
      </c>
      <c r="N1179">
        <v>7206.8739999999998</v>
      </c>
      <c r="O1179">
        <v>7196.4579999999996</v>
      </c>
      <c r="P1179">
        <v>7249.73</v>
      </c>
      <c r="Q1179">
        <v>7345.509</v>
      </c>
      <c r="R1179">
        <v>7459.5209999999997</v>
      </c>
      <c r="S1179">
        <v>7523.1970000000001</v>
      </c>
      <c r="T1179">
        <v>7660.8109999999997</v>
      </c>
      <c r="U1179">
        <v>7794.6570000000002</v>
      </c>
      <c r="V1179">
        <v>7887.4930000000004</v>
      </c>
      <c r="W1179">
        <v>8001.8040000000001</v>
      </c>
      <c r="X1179">
        <v>8115.3620000000001</v>
      </c>
      <c r="Y1179">
        <v>8252.5730000000003</v>
      </c>
      <c r="Z1179">
        <v>8399.3850000000002</v>
      </c>
      <c r="AA1179">
        <v>8520.8799999999992</v>
      </c>
      <c r="AB1179">
        <v>8640.6</v>
      </c>
      <c r="AC1179">
        <v>8735.9979999999996</v>
      </c>
      <c r="AD1179">
        <v>8910.6790000000001</v>
      </c>
      <c r="AE1179">
        <v>9061.6740000000009</v>
      </c>
      <c r="AF1179">
        <v>9145.7520000000004</v>
      </c>
      <c r="AG1179">
        <v>9279.4009999999998</v>
      </c>
      <c r="AH1179">
        <v>9382.6650000000009</v>
      </c>
      <c r="AI1179">
        <v>9519.7039999999997</v>
      </c>
      <c r="AJ1179">
        <v>9659.6980000000003</v>
      </c>
    </row>
    <row r="1180" spans="1:36" x14ac:dyDescent="0.25">
      <c r="C1180" t="s">
        <v>996</v>
      </c>
    </row>
    <row r="1181" spans="1:36" x14ac:dyDescent="0.25">
      <c r="C1181" t="s">
        <v>1019</v>
      </c>
    </row>
    <row r="1182" spans="1:36" x14ac:dyDescent="0.25">
      <c r="C1182" t="s">
        <v>55</v>
      </c>
      <c r="E1182">
        <v>1.0169999999999999</v>
      </c>
      <c r="F1182">
        <v>0.997</v>
      </c>
      <c r="G1182">
        <v>1.0920000000000001</v>
      </c>
      <c r="H1182">
        <v>1.2250000000000001</v>
      </c>
      <c r="I1182">
        <v>1.1120000000000001</v>
      </c>
      <c r="J1182">
        <v>1.0780000000000001</v>
      </c>
      <c r="K1182">
        <v>1.089</v>
      </c>
      <c r="L1182">
        <v>1.1000000000000001</v>
      </c>
      <c r="M1182">
        <v>1.1060000000000001</v>
      </c>
      <c r="N1182">
        <v>1.105</v>
      </c>
      <c r="O1182">
        <v>1.109</v>
      </c>
      <c r="P1182">
        <v>1.139</v>
      </c>
      <c r="Q1182">
        <v>1.1859999999999999</v>
      </c>
      <c r="R1182">
        <v>1.2689999999999999</v>
      </c>
      <c r="S1182">
        <v>1.373</v>
      </c>
      <c r="T1182">
        <v>1.496</v>
      </c>
      <c r="U1182">
        <v>1.621</v>
      </c>
      <c r="V1182">
        <v>1.7150000000000001</v>
      </c>
      <c r="W1182">
        <v>1.784</v>
      </c>
      <c r="X1182">
        <v>1.8360000000000001</v>
      </c>
      <c r="Y1182">
        <v>1.869</v>
      </c>
      <c r="Z1182">
        <v>1.91</v>
      </c>
      <c r="AA1182">
        <v>1.9490000000000001</v>
      </c>
      <c r="AB1182">
        <v>1.974</v>
      </c>
      <c r="AC1182">
        <v>1.996</v>
      </c>
      <c r="AD1182">
        <v>2.0059999999999998</v>
      </c>
      <c r="AE1182">
        <v>2.0099999999999998</v>
      </c>
      <c r="AF1182">
        <v>2.0310000000000001</v>
      </c>
      <c r="AG1182">
        <v>2.0350000000000001</v>
      </c>
      <c r="AH1182">
        <v>2.036</v>
      </c>
      <c r="AI1182">
        <v>2.0430000000000001</v>
      </c>
      <c r="AJ1182">
        <v>2.0529999999999999</v>
      </c>
    </row>
    <row r="1183" spans="1:36" x14ac:dyDescent="0.25">
      <c r="C1183" t="s">
        <v>1069</v>
      </c>
      <c r="E1183">
        <v>1.409</v>
      </c>
      <c r="F1183">
        <v>1.5209999999999999</v>
      </c>
      <c r="G1183">
        <v>1.417</v>
      </c>
      <c r="H1183">
        <v>1.5489999999999999</v>
      </c>
      <c r="I1183">
        <v>1.577</v>
      </c>
      <c r="J1183">
        <v>1.4359999999999999</v>
      </c>
      <c r="K1183">
        <v>1.4530000000000001</v>
      </c>
      <c r="L1183">
        <v>1.536</v>
      </c>
      <c r="M1183">
        <v>1.5740000000000001</v>
      </c>
      <c r="N1183">
        <v>1.601</v>
      </c>
      <c r="O1183">
        <v>1.617</v>
      </c>
      <c r="P1183">
        <v>1.6259999999999999</v>
      </c>
      <c r="Q1183">
        <v>1.627</v>
      </c>
      <c r="R1183">
        <v>1.629</v>
      </c>
      <c r="S1183">
        <v>1.629</v>
      </c>
      <c r="T1183">
        <v>1.6279999999999999</v>
      </c>
      <c r="U1183">
        <v>1.619</v>
      </c>
      <c r="V1183">
        <v>1.621</v>
      </c>
      <c r="W1183">
        <v>1.62</v>
      </c>
      <c r="X1183">
        <v>1.6160000000000001</v>
      </c>
      <c r="Y1183">
        <v>1.6080000000000001</v>
      </c>
      <c r="Z1183">
        <v>1.597</v>
      </c>
      <c r="AA1183">
        <v>1.5880000000000001</v>
      </c>
      <c r="AB1183">
        <v>1.579</v>
      </c>
      <c r="AC1183">
        <v>1.575</v>
      </c>
      <c r="AD1183">
        <v>1.57</v>
      </c>
      <c r="AE1183">
        <v>1.5660000000000001</v>
      </c>
      <c r="AF1183">
        <v>1.5620000000000001</v>
      </c>
      <c r="AG1183">
        <v>1.5509999999999999</v>
      </c>
      <c r="AH1183">
        <v>1.5429999999999999</v>
      </c>
      <c r="AI1183">
        <v>1.536</v>
      </c>
      <c r="AJ1183">
        <v>1.5289999999999999</v>
      </c>
    </row>
    <row r="1184" spans="1:36" x14ac:dyDescent="0.25">
      <c r="C1184" t="s">
        <v>830</v>
      </c>
      <c r="E1184">
        <v>2.2949999999999999</v>
      </c>
      <c r="F1184">
        <v>2.306</v>
      </c>
      <c r="G1184">
        <v>2.4279999999999999</v>
      </c>
      <c r="H1184">
        <v>2.4159999999999999</v>
      </c>
      <c r="I1184">
        <v>2.3370000000000002</v>
      </c>
      <c r="J1184">
        <v>2.3279999999999998</v>
      </c>
      <c r="K1184">
        <v>2.355</v>
      </c>
      <c r="L1184">
        <v>2.37</v>
      </c>
      <c r="M1184">
        <v>2.391</v>
      </c>
      <c r="N1184">
        <v>2.411</v>
      </c>
      <c r="O1184">
        <v>2.4239999999999999</v>
      </c>
      <c r="P1184">
        <v>2.4340000000000002</v>
      </c>
      <c r="Q1184">
        <v>2.448</v>
      </c>
      <c r="R1184">
        <v>2.4590000000000001</v>
      </c>
      <c r="S1184">
        <v>2.468</v>
      </c>
      <c r="T1184">
        <v>2.472</v>
      </c>
      <c r="U1184">
        <v>2.476</v>
      </c>
      <c r="V1184">
        <v>2.48</v>
      </c>
      <c r="W1184">
        <v>2.48</v>
      </c>
      <c r="X1184">
        <v>2.4830000000000001</v>
      </c>
      <c r="Y1184">
        <v>2.4849999999999999</v>
      </c>
      <c r="Z1184">
        <v>2.4870000000000001</v>
      </c>
      <c r="AA1184">
        <v>2.4900000000000002</v>
      </c>
      <c r="AB1184">
        <v>2.4910000000000001</v>
      </c>
      <c r="AC1184">
        <v>2.4950000000000001</v>
      </c>
      <c r="AD1184">
        <v>2.4990000000000001</v>
      </c>
      <c r="AE1184">
        <v>2.5049999999999999</v>
      </c>
      <c r="AF1184">
        <v>2.5070000000000001</v>
      </c>
      <c r="AG1184">
        <v>2.508</v>
      </c>
      <c r="AH1184">
        <v>2.5089999999999999</v>
      </c>
      <c r="AI1184">
        <v>2.5089999999999999</v>
      </c>
      <c r="AJ1184">
        <v>2.5110000000000001</v>
      </c>
    </row>
    <row r="1185" spans="3:36" x14ac:dyDescent="0.25">
      <c r="C1185" t="s">
        <v>831</v>
      </c>
      <c r="E1185">
        <v>3.1659999999999999</v>
      </c>
      <c r="F1185">
        <v>3.2570000000000001</v>
      </c>
      <c r="G1185">
        <v>3.2280000000000002</v>
      </c>
      <c r="H1185">
        <v>3.3420000000000001</v>
      </c>
      <c r="I1185">
        <v>3.4830000000000001</v>
      </c>
      <c r="J1185">
        <v>3.41</v>
      </c>
      <c r="K1185">
        <v>3.3919999999999999</v>
      </c>
      <c r="L1185">
        <v>3.444</v>
      </c>
      <c r="M1185">
        <v>3.4940000000000002</v>
      </c>
      <c r="N1185">
        <v>3.5369999999999999</v>
      </c>
      <c r="O1185">
        <v>3.5459999999999998</v>
      </c>
      <c r="P1185">
        <v>3.544</v>
      </c>
      <c r="Q1185">
        <v>3.5019999999999998</v>
      </c>
      <c r="R1185">
        <v>3.4209999999999998</v>
      </c>
      <c r="S1185">
        <v>3.3460000000000001</v>
      </c>
      <c r="T1185">
        <v>3.2480000000000002</v>
      </c>
      <c r="U1185">
        <v>3.1560000000000001</v>
      </c>
      <c r="V1185">
        <v>3.093</v>
      </c>
      <c r="W1185">
        <v>3.0379999999999998</v>
      </c>
      <c r="X1185">
        <v>2.9990000000000001</v>
      </c>
      <c r="Y1185">
        <v>2.9670000000000001</v>
      </c>
      <c r="Z1185">
        <v>2.9260000000000002</v>
      </c>
      <c r="AA1185">
        <v>2.8889999999999998</v>
      </c>
      <c r="AB1185">
        <v>2.86</v>
      </c>
      <c r="AC1185">
        <v>2.8380000000000001</v>
      </c>
      <c r="AD1185">
        <v>2.8220000000000001</v>
      </c>
      <c r="AE1185">
        <v>2.8149999999999999</v>
      </c>
      <c r="AF1185">
        <v>2.7970000000000002</v>
      </c>
      <c r="AG1185">
        <v>2.786</v>
      </c>
      <c r="AH1185">
        <v>2.7829999999999999</v>
      </c>
      <c r="AI1185">
        <v>2.7770000000000001</v>
      </c>
      <c r="AJ1185">
        <v>2.7709999999999999</v>
      </c>
    </row>
    <row r="1186" spans="3:36" x14ac:dyDescent="0.25">
      <c r="C1186" t="s">
        <v>913</v>
      </c>
      <c r="E1186">
        <v>0.50600000000000001</v>
      </c>
      <c r="F1186">
        <v>0.55100000000000005</v>
      </c>
      <c r="G1186">
        <v>0.58699999999999997</v>
      </c>
      <c r="H1186">
        <v>0.69499999999999995</v>
      </c>
      <c r="I1186">
        <v>0.70499999999999996</v>
      </c>
      <c r="J1186">
        <v>0.72499999999999998</v>
      </c>
      <c r="K1186">
        <v>0.81</v>
      </c>
      <c r="L1186">
        <v>0.77300000000000002</v>
      </c>
      <c r="M1186">
        <v>0.76200000000000001</v>
      </c>
      <c r="N1186">
        <v>0.754</v>
      </c>
      <c r="O1186">
        <v>0.751</v>
      </c>
      <c r="P1186">
        <v>0.74</v>
      </c>
      <c r="Q1186">
        <v>0.74299999999999999</v>
      </c>
      <c r="R1186">
        <v>0.79400000000000004</v>
      </c>
      <c r="S1186">
        <v>0.78300000000000003</v>
      </c>
      <c r="T1186">
        <v>0.78200000000000003</v>
      </c>
      <c r="U1186">
        <v>0.78300000000000003</v>
      </c>
      <c r="V1186">
        <v>0.78500000000000003</v>
      </c>
      <c r="W1186">
        <v>0.80200000000000005</v>
      </c>
      <c r="X1186">
        <v>0.82</v>
      </c>
      <c r="Y1186">
        <v>0.83499999999999996</v>
      </c>
      <c r="Z1186">
        <v>0.84499999999999997</v>
      </c>
      <c r="AA1186">
        <v>0.84699999999999998</v>
      </c>
      <c r="AB1186">
        <v>0.84699999999999998</v>
      </c>
      <c r="AC1186">
        <v>0.85099999999999998</v>
      </c>
      <c r="AD1186">
        <v>0.85499999999999998</v>
      </c>
      <c r="AE1186">
        <v>0.86099999999999999</v>
      </c>
      <c r="AF1186">
        <v>0.86099999999999999</v>
      </c>
      <c r="AG1186">
        <v>0.86199999999999999</v>
      </c>
      <c r="AH1186">
        <v>0.86299999999999999</v>
      </c>
      <c r="AI1186">
        <v>0.86099999999999999</v>
      </c>
      <c r="AJ1186">
        <v>0.86199999999999999</v>
      </c>
    </row>
    <row r="1187" spans="3:36" x14ac:dyDescent="0.25">
      <c r="C1187" t="s">
        <v>846</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row>
    <row r="1188" spans="3:36" x14ac:dyDescent="0.25">
      <c r="C1188" t="s">
        <v>64</v>
      </c>
      <c r="E1188">
        <v>7.5999999999999998E-2</v>
      </c>
      <c r="F1188">
        <v>6.2E-2</v>
      </c>
      <c r="G1188">
        <v>0.09</v>
      </c>
      <c r="H1188">
        <v>9.1999999999999998E-2</v>
      </c>
      <c r="I1188">
        <v>7.8E-2</v>
      </c>
      <c r="J1188">
        <v>7.8E-2</v>
      </c>
      <c r="K1188">
        <v>7.8E-2</v>
      </c>
      <c r="L1188">
        <v>7.9000000000000001E-2</v>
      </c>
      <c r="M1188">
        <v>7.6999999999999999E-2</v>
      </c>
      <c r="N1188">
        <v>7.5999999999999998E-2</v>
      </c>
      <c r="O1188">
        <v>7.1999999999999995E-2</v>
      </c>
      <c r="P1188">
        <v>6.9000000000000006E-2</v>
      </c>
      <c r="Q1188">
        <v>6.5000000000000002E-2</v>
      </c>
      <c r="R1188">
        <v>6.2E-2</v>
      </c>
      <c r="S1188">
        <v>0.06</v>
      </c>
      <c r="T1188">
        <v>5.7000000000000002E-2</v>
      </c>
      <c r="U1188">
        <v>5.5E-2</v>
      </c>
      <c r="V1188">
        <v>5.2999999999999999E-2</v>
      </c>
      <c r="W1188">
        <v>5.0999999999999997E-2</v>
      </c>
      <c r="X1188">
        <v>4.9000000000000002E-2</v>
      </c>
      <c r="Y1188">
        <v>4.7E-2</v>
      </c>
      <c r="Z1188">
        <v>4.4999999999999998E-2</v>
      </c>
      <c r="AA1188">
        <v>4.2999999999999997E-2</v>
      </c>
      <c r="AB1188">
        <v>4.2000000000000003E-2</v>
      </c>
      <c r="AC1188">
        <v>0.04</v>
      </c>
      <c r="AD1188">
        <v>3.9E-2</v>
      </c>
      <c r="AE1188">
        <v>3.7999999999999999E-2</v>
      </c>
      <c r="AF1188">
        <v>3.6999999999999998E-2</v>
      </c>
      <c r="AG1188">
        <v>3.5000000000000003E-2</v>
      </c>
      <c r="AH1188">
        <v>3.4000000000000002E-2</v>
      </c>
      <c r="AI1188">
        <v>3.3000000000000002E-2</v>
      </c>
      <c r="AJ1188">
        <v>3.2000000000000001E-2</v>
      </c>
    </row>
    <row r="1189" spans="3:36" x14ac:dyDescent="0.25">
      <c r="C1189" t="s">
        <v>833</v>
      </c>
      <c r="E1189">
        <v>1E-3</v>
      </c>
      <c r="F1189">
        <v>1E-3</v>
      </c>
      <c r="G1189">
        <v>1E-3</v>
      </c>
      <c r="H1189">
        <v>1E-3</v>
      </c>
      <c r="I1189">
        <v>1E-3</v>
      </c>
      <c r="J1189">
        <v>1E-3</v>
      </c>
      <c r="K1189">
        <v>1E-3</v>
      </c>
      <c r="L1189">
        <v>1E-3</v>
      </c>
      <c r="M1189">
        <v>1E-3</v>
      </c>
      <c r="N1189">
        <v>1E-3</v>
      </c>
      <c r="O1189">
        <v>1E-3</v>
      </c>
      <c r="P1189">
        <v>1E-3</v>
      </c>
      <c r="Q1189">
        <v>1E-3</v>
      </c>
      <c r="R1189">
        <v>1E-3</v>
      </c>
      <c r="S1189">
        <v>1E-3</v>
      </c>
      <c r="T1189">
        <v>1E-3</v>
      </c>
      <c r="U1189">
        <v>1E-3</v>
      </c>
      <c r="V1189">
        <v>1E-3</v>
      </c>
      <c r="W1189">
        <v>1E-3</v>
      </c>
      <c r="X1189">
        <v>1E-3</v>
      </c>
      <c r="Y1189">
        <v>1E-3</v>
      </c>
      <c r="Z1189">
        <v>1E-3</v>
      </c>
      <c r="AA1189">
        <v>1E-3</v>
      </c>
      <c r="AB1189">
        <v>1E-3</v>
      </c>
      <c r="AC1189">
        <v>1E-3</v>
      </c>
      <c r="AD1189">
        <v>1E-3</v>
      </c>
      <c r="AE1189">
        <v>1E-3</v>
      </c>
      <c r="AF1189">
        <v>1E-3</v>
      </c>
      <c r="AG1189">
        <v>1E-3</v>
      </c>
      <c r="AH1189">
        <v>1E-3</v>
      </c>
      <c r="AI1189">
        <v>1E-3</v>
      </c>
      <c r="AJ1189">
        <v>1E-3</v>
      </c>
    </row>
    <row r="1190" spans="3:36" x14ac:dyDescent="0.25">
      <c r="C1190" t="s">
        <v>834</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row>
    <row r="1191" spans="3:36" x14ac:dyDescent="0.25">
      <c r="C1191" t="s">
        <v>914</v>
      </c>
      <c r="E1191">
        <v>7.6130000000000004</v>
      </c>
      <c r="F1191">
        <v>8.5229999999999997</v>
      </c>
      <c r="G1191">
        <v>9.2620000000000005</v>
      </c>
      <c r="H1191">
        <v>8.6359999999999992</v>
      </c>
      <c r="I1191">
        <v>9.2910000000000004</v>
      </c>
      <c r="J1191">
        <v>9.4870000000000001</v>
      </c>
      <c r="K1191">
        <v>9.3569999999999993</v>
      </c>
      <c r="L1191">
        <v>9.0809999999999995</v>
      </c>
      <c r="M1191">
        <v>8.9890000000000008</v>
      </c>
      <c r="N1191">
        <v>8.9090000000000007</v>
      </c>
      <c r="O1191">
        <v>8.907</v>
      </c>
      <c r="P1191">
        <v>8.8849999999999998</v>
      </c>
      <c r="Q1191">
        <v>8.891</v>
      </c>
      <c r="R1191">
        <v>8.8960000000000008</v>
      </c>
      <c r="S1191">
        <v>8.8849999999999998</v>
      </c>
      <c r="T1191">
        <v>8.9109999999999996</v>
      </c>
      <c r="U1191">
        <v>8.9079999999999995</v>
      </c>
      <c r="V1191">
        <v>8.9039999999999999</v>
      </c>
      <c r="W1191">
        <v>8.9220000000000006</v>
      </c>
      <c r="X1191">
        <v>8.92</v>
      </c>
      <c r="Y1191">
        <v>8.9440000000000008</v>
      </c>
      <c r="Z1191">
        <v>8.9689999999999994</v>
      </c>
      <c r="AA1191">
        <v>8.9809999999999999</v>
      </c>
      <c r="AB1191">
        <v>8.9960000000000004</v>
      </c>
      <c r="AC1191">
        <v>8.9969999999999999</v>
      </c>
      <c r="AD1191">
        <v>8.8230000000000004</v>
      </c>
      <c r="AE1191">
        <v>8.6389999999999993</v>
      </c>
      <c r="AF1191">
        <v>8.6419999999999995</v>
      </c>
      <c r="AG1191">
        <v>8.6739999999999995</v>
      </c>
      <c r="AH1191">
        <v>8.6869999999999994</v>
      </c>
      <c r="AI1191">
        <v>8.5389999999999997</v>
      </c>
      <c r="AJ1191">
        <v>8.391</v>
      </c>
    </row>
    <row r="1192" spans="3:36" x14ac:dyDescent="0.25">
      <c r="C1192" t="s">
        <v>41</v>
      </c>
      <c r="E1192">
        <v>1.6140000000000001</v>
      </c>
      <c r="F1192">
        <v>1.5669999999999999</v>
      </c>
      <c r="G1192">
        <v>1.571</v>
      </c>
      <c r="H1192">
        <v>1.105</v>
      </c>
      <c r="I1192">
        <v>1.105</v>
      </c>
      <c r="J1192">
        <v>1.0629999999999999</v>
      </c>
      <c r="K1192">
        <v>0.95199999999999996</v>
      </c>
      <c r="L1192">
        <v>1.5049999999999999</v>
      </c>
      <c r="M1192">
        <v>1.528</v>
      </c>
      <c r="N1192">
        <v>1.5529999999999999</v>
      </c>
      <c r="O1192">
        <v>1.5589999999999999</v>
      </c>
      <c r="P1192">
        <v>1.548</v>
      </c>
      <c r="Q1192">
        <v>1.5289999999999999</v>
      </c>
      <c r="R1192">
        <v>1.51</v>
      </c>
      <c r="S1192">
        <v>1.498</v>
      </c>
      <c r="T1192">
        <v>1.4730000000000001</v>
      </c>
      <c r="U1192">
        <v>1.448</v>
      </c>
      <c r="V1192">
        <v>1.4319999999999999</v>
      </c>
      <c r="W1192">
        <v>1.413</v>
      </c>
      <c r="X1192">
        <v>1.3939999999999999</v>
      </c>
      <c r="Y1192">
        <v>1.3720000000000001</v>
      </c>
      <c r="Z1192">
        <v>1.3480000000000001</v>
      </c>
      <c r="AA1192">
        <v>1.3280000000000001</v>
      </c>
      <c r="AB1192">
        <v>1.3080000000000001</v>
      </c>
      <c r="AC1192">
        <v>1.2929999999999999</v>
      </c>
      <c r="AD1192">
        <v>1.615</v>
      </c>
      <c r="AE1192">
        <v>1.9330000000000001</v>
      </c>
      <c r="AF1192">
        <v>1.913</v>
      </c>
      <c r="AG1192">
        <v>1.885</v>
      </c>
      <c r="AH1192">
        <v>1.8620000000000001</v>
      </c>
      <c r="AI1192">
        <v>2.113</v>
      </c>
      <c r="AJ1192">
        <v>2.359</v>
      </c>
    </row>
    <row r="1193" spans="3:36" x14ac:dyDescent="0.25">
      <c r="C1193" t="s">
        <v>40</v>
      </c>
      <c r="E1193">
        <v>0.60099999999999998</v>
      </c>
      <c r="F1193">
        <v>0.66200000000000003</v>
      </c>
      <c r="G1193">
        <v>0.48199999999999998</v>
      </c>
      <c r="H1193">
        <v>0.45100000000000001</v>
      </c>
      <c r="I1193">
        <v>0.36099999999999999</v>
      </c>
      <c r="J1193">
        <v>0.34300000000000003</v>
      </c>
      <c r="K1193">
        <v>0.35799999999999998</v>
      </c>
      <c r="L1193">
        <v>0.372</v>
      </c>
      <c r="M1193">
        <v>0.38500000000000001</v>
      </c>
      <c r="N1193">
        <v>0.39800000000000002</v>
      </c>
      <c r="O1193">
        <v>0.40899999999999997</v>
      </c>
      <c r="P1193">
        <v>0.42</v>
      </c>
      <c r="Q1193">
        <v>0.42899999999999999</v>
      </c>
      <c r="R1193">
        <v>0.438</v>
      </c>
      <c r="S1193">
        <v>0.44400000000000001</v>
      </c>
      <c r="T1193">
        <v>0.44900000000000001</v>
      </c>
      <c r="U1193">
        <v>0.45100000000000001</v>
      </c>
      <c r="V1193">
        <v>0.45200000000000001</v>
      </c>
      <c r="W1193">
        <v>0.45200000000000001</v>
      </c>
      <c r="X1193">
        <v>0.45200000000000001</v>
      </c>
      <c r="Y1193">
        <v>0.45200000000000001</v>
      </c>
      <c r="Z1193">
        <v>0.45200000000000001</v>
      </c>
      <c r="AA1193">
        <v>0.45200000000000001</v>
      </c>
      <c r="AB1193">
        <v>0.45200000000000001</v>
      </c>
      <c r="AC1193">
        <v>0.45200000000000001</v>
      </c>
      <c r="AD1193">
        <v>0.45300000000000001</v>
      </c>
      <c r="AE1193">
        <v>0.45300000000000001</v>
      </c>
      <c r="AF1193">
        <v>0.45300000000000001</v>
      </c>
      <c r="AG1193">
        <v>0.45300000000000001</v>
      </c>
      <c r="AH1193">
        <v>0.45300000000000001</v>
      </c>
      <c r="AI1193">
        <v>0.45300000000000001</v>
      </c>
      <c r="AJ1193">
        <v>0.45300000000000001</v>
      </c>
    </row>
    <row r="1194" spans="3:36" x14ac:dyDescent="0.25">
      <c r="C1194" t="s">
        <v>837</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row>
    <row r="1195" spans="3:36" x14ac:dyDescent="0.25">
      <c r="C1195" t="s">
        <v>996</v>
      </c>
    </row>
    <row r="1196" spans="3:36" x14ac:dyDescent="0.25">
      <c r="C1196" t="s">
        <v>1026</v>
      </c>
    </row>
    <row r="1197" spans="3:36" x14ac:dyDescent="0.25">
      <c r="C1197" t="s">
        <v>996</v>
      </c>
    </row>
    <row r="1198" spans="3:36" x14ac:dyDescent="0.25">
      <c r="C1198" t="s">
        <v>1027</v>
      </c>
    </row>
    <row r="1199" spans="3:36" x14ac:dyDescent="0.25">
      <c r="C1199" t="s">
        <v>876</v>
      </c>
      <c r="E1199">
        <v>10.872</v>
      </c>
      <c r="F1199">
        <v>10.817</v>
      </c>
      <c r="G1199">
        <v>10.542</v>
      </c>
      <c r="H1199">
        <v>10.317</v>
      </c>
      <c r="I1199">
        <v>11.217000000000001</v>
      </c>
      <c r="J1199">
        <v>10.756</v>
      </c>
      <c r="K1199">
        <v>10.948</v>
      </c>
      <c r="L1199">
        <v>11.340999999999999</v>
      </c>
      <c r="M1199">
        <v>11.541</v>
      </c>
      <c r="N1199">
        <v>11.435</v>
      </c>
      <c r="O1199">
        <v>11.250999999999999</v>
      </c>
      <c r="P1199">
        <v>11.114000000000001</v>
      </c>
      <c r="Q1199">
        <v>10.936</v>
      </c>
      <c r="R1199">
        <v>10.776999999999999</v>
      </c>
      <c r="S1199">
        <v>10.557</v>
      </c>
      <c r="T1199">
        <v>10.497999999999999</v>
      </c>
      <c r="U1199">
        <v>10.528</v>
      </c>
      <c r="V1199">
        <v>10.571</v>
      </c>
      <c r="W1199">
        <v>10.613</v>
      </c>
      <c r="X1199">
        <v>10.602</v>
      </c>
      <c r="Y1199">
        <v>10.61</v>
      </c>
      <c r="Z1199">
        <v>10.625999999999999</v>
      </c>
      <c r="AA1199">
        <v>10.598000000000001</v>
      </c>
      <c r="AB1199">
        <v>10.589</v>
      </c>
      <c r="AC1199">
        <v>10.576000000000001</v>
      </c>
      <c r="AD1199">
        <v>10.536</v>
      </c>
      <c r="AE1199">
        <v>10.481999999999999</v>
      </c>
      <c r="AF1199">
        <v>10.425000000000001</v>
      </c>
      <c r="AG1199">
        <v>10.375999999999999</v>
      </c>
      <c r="AH1199">
        <v>10.313000000000001</v>
      </c>
      <c r="AI1199">
        <v>10.241</v>
      </c>
      <c r="AJ1199">
        <v>10.159000000000001</v>
      </c>
    </row>
    <row r="1200" spans="3:36" x14ac:dyDescent="0.25">
      <c r="C1200" t="s">
        <v>877</v>
      </c>
      <c r="E1200">
        <v>18.478000000000002</v>
      </c>
      <c r="F1200">
        <v>18.384</v>
      </c>
      <c r="G1200">
        <v>17.917999999999999</v>
      </c>
      <c r="H1200">
        <v>17.535</v>
      </c>
      <c r="I1200">
        <v>19.064</v>
      </c>
      <c r="J1200">
        <v>18.280999999999999</v>
      </c>
      <c r="K1200">
        <v>18.606000000000002</v>
      </c>
      <c r="L1200">
        <v>19.273</v>
      </c>
      <c r="M1200">
        <v>19.614000000000001</v>
      </c>
      <c r="N1200">
        <v>19.434999999999999</v>
      </c>
      <c r="O1200">
        <v>19.120999999999999</v>
      </c>
      <c r="P1200">
        <v>18.888000000000002</v>
      </c>
      <c r="Q1200">
        <v>18.585999999999999</v>
      </c>
      <c r="R1200">
        <v>18.315999999999999</v>
      </c>
      <c r="S1200">
        <v>17.942</v>
      </c>
      <c r="T1200">
        <v>17.841000000000001</v>
      </c>
      <c r="U1200">
        <v>17.891999999999999</v>
      </c>
      <c r="V1200">
        <v>17.965</v>
      </c>
      <c r="W1200">
        <v>18.036000000000001</v>
      </c>
      <c r="X1200">
        <v>18.018000000000001</v>
      </c>
      <c r="Y1200">
        <v>18.032</v>
      </c>
      <c r="Z1200">
        <v>18.058</v>
      </c>
      <c r="AA1200">
        <v>18.010000000000002</v>
      </c>
      <c r="AB1200">
        <v>17.995999999999999</v>
      </c>
      <c r="AC1200">
        <v>17.972999999999999</v>
      </c>
      <c r="AD1200">
        <v>17.905000000000001</v>
      </c>
      <c r="AE1200">
        <v>17.814</v>
      </c>
      <c r="AF1200">
        <v>17.716999999999999</v>
      </c>
      <c r="AG1200">
        <v>17.634</v>
      </c>
      <c r="AH1200">
        <v>17.527000000000001</v>
      </c>
      <c r="AI1200">
        <v>17.405000000000001</v>
      </c>
      <c r="AJ1200">
        <v>17.263999999999999</v>
      </c>
    </row>
    <row r="1201" spans="3:36" x14ac:dyDescent="0.25">
      <c r="C1201" t="s">
        <v>878</v>
      </c>
      <c r="E1201">
        <v>23.097000000000001</v>
      </c>
      <c r="F1201">
        <v>24.695</v>
      </c>
      <c r="G1201">
        <v>18.648</v>
      </c>
      <c r="H1201">
        <v>17.082000000000001</v>
      </c>
      <c r="I1201">
        <v>24.741</v>
      </c>
      <c r="J1201">
        <v>25.869</v>
      </c>
      <c r="K1201">
        <v>23.937000000000001</v>
      </c>
      <c r="L1201">
        <v>24.117999999999999</v>
      </c>
      <c r="M1201">
        <v>24.359000000000002</v>
      </c>
      <c r="N1201">
        <v>23.99</v>
      </c>
      <c r="O1201">
        <v>23.459</v>
      </c>
      <c r="P1201">
        <v>22.972999999999999</v>
      </c>
      <c r="Q1201">
        <v>22.65</v>
      </c>
      <c r="R1201">
        <v>21.616</v>
      </c>
      <c r="S1201">
        <v>20.870999999999999</v>
      </c>
      <c r="T1201">
        <v>20.43</v>
      </c>
      <c r="U1201">
        <v>20.268000000000001</v>
      </c>
      <c r="V1201">
        <v>20.225999999999999</v>
      </c>
      <c r="W1201">
        <v>20.280999999999999</v>
      </c>
      <c r="X1201">
        <v>20.34</v>
      </c>
      <c r="Y1201">
        <v>20.462</v>
      </c>
      <c r="Z1201">
        <v>20.417999999999999</v>
      </c>
      <c r="AA1201">
        <v>20.207999999999998</v>
      </c>
      <c r="AB1201">
        <v>20.033999999999999</v>
      </c>
      <c r="AC1201">
        <v>19.808</v>
      </c>
      <c r="AD1201">
        <v>19.669</v>
      </c>
      <c r="AE1201">
        <v>19.553000000000001</v>
      </c>
      <c r="AF1201">
        <v>19.347999999999999</v>
      </c>
      <c r="AG1201">
        <v>19.309000000000001</v>
      </c>
      <c r="AH1201">
        <v>19.218</v>
      </c>
      <c r="AI1201">
        <v>19.032</v>
      </c>
      <c r="AJ1201">
        <v>18.838000000000001</v>
      </c>
    </row>
    <row r="1202" spans="3:36" x14ac:dyDescent="0.25">
      <c r="C1202" t="s">
        <v>879</v>
      </c>
      <c r="E1202">
        <v>0</v>
      </c>
      <c r="F1202">
        <v>0</v>
      </c>
      <c r="G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row>
    <row r="1203" spans="3:36" x14ac:dyDescent="0.25">
      <c r="C1203" t="s">
        <v>880</v>
      </c>
      <c r="E1203">
        <v>2.2669999999999999</v>
      </c>
      <c r="F1203">
        <v>2.2549999999999999</v>
      </c>
      <c r="G1203">
        <v>2.198</v>
      </c>
      <c r="H1203">
        <v>2.1509999999999998</v>
      </c>
      <c r="I1203">
        <v>2.339</v>
      </c>
      <c r="J1203">
        <v>2.2429999999999999</v>
      </c>
      <c r="K1203">
        <v>2.2829999999999999</v>
      </c>
      <c r="L1203">
        <v>2.3650000000000002</v>
      </c>
      <c r="M1203">
        <v>2.407</v>
      </c>
      <c r="N1203">
        <v>2.3849999999999998</v>
      </c>
      <c r="O1203">
        <v>2.3460000000000001</v>
      </c>
      <c r="P1203">
        <v>2.3170000000000002</v>
      </c>
      <c r="Q1203">
        <v>2.2799999999999998</v>
      </c>
      <c r="R1203">
        <v>2.2469999999999999</v>
      </c>
      <c r="S1203">
        <v>2.2010000000000001</v>
      </c>
      <c r="T1203">
        <v>2.1890000000000001</v>
      </c>
      <c r="U1203">
        <v>2.1949999999999998</v>
      </c>
      <c r="V1203">
        <v>2.2040000000000002</v>
      </c>
      <c r="W1203">
        <v>2.2130000000000001</v>
      </c>
      <c r="X1203">
        <v>2.2109999999999999</v>
      </c>
      <c r="Y1203">
        <v>2.2130000000000001</v>
      </c>
      <c r="Z1203">
        <v>2.2160000000000002</v>
      </c>
      <c r="AA1203">
        <v>2.21</v>
      </c>
      <c r="AB1203">
        <v>2.2080000000000002</v>
      </c>
      <c r="AC1203">
        <v>2.2050000000000001</v>
      </c>
      <c r="AD1203">
        <v>2.1970000000000001</v>
      </c>
      <c r="AE1203">
        <v>2.1859999999999999</v>
      </c>
      <c r="AF1203">
        <v>2.1739999999999999</v>
      </c>
      <c r="AG1203">
        <v>2.1640000000000001</v>
      </c>
      <c r="AH1203">
        <v>2.1509999999999998</v>
      </c>
      <c r="AI1203">
        <v>2.1360000000000001</v>
      </c>
      <c r="AJ1203">
        <v>2.1179999999999999</v>
      </c>
    </row>
    <row r="1204" spans="3:36" x14ac:dyDescent="0.25">
      <c r="C1204" t="s">
        <v>881</v>
      </c>
      <c r="E1204">
        <v>8.1539999999999999</v>
      </c>
      <c r="F1204">
        <v>8.7200000000000006</v>
      </c>
      <c r="G1204">
        <v>6.5830000000000002</v>
      </c>
      <c r="H1204">
        <v>6.03</v>
      </c>
      <c r="I1204">
        <v>8.734</v>
      </c>
      <c r="J1204">
        <v>9.1329999999999991</v>
      </c>
      <c r="K1204">
        <v>8.4499999999999993</v>
      </c>
      <c r="L1204">
        <v>8.5139999999999993</v>
      </c>
      <c r="M1204">
        <v>8.5990000000000002</v>
      </c>
      <c r="N1204">
        <v>8.468</v>
      </c>
      <c r="O1204">
        <v>8.2810000000000006</v>
      </c>
      <c r="P1204">
        <v>8.109</v>
      </c>
      <c r="Q1204">
        <v>7.9950000000000001</v>
      </c>
      <c r="R1204">
        <v>7.63</v>
      </c>
      <c r="S1204">
        <v>7.367</v>
      </c>
      <c r="T1204">
        <v>7.2110000000000003</v>
      </c>
      <c r="U1204">
        <v>7.1539999999999999</v>
      </c>
      <c r="V1204">
        <v>7.1390000000000002</v>
      </c>
      <c r="W1204">
        <v>7.1580000000000004</v>
      </c>
      <c r="X1204">
        <v>7.1790000000000003</v>
      </c>
      <c r="Y1204">
        <v>7.2220000000000004</v>
      </c>
      <c r="Z1204">
        <v>7.2069999999999999</v>
      </c>
      <c r="AA1204">
        <v>7.1319999999999997</v>
      </c>
      <c r="AB1204">
        <v>7.0709999999999997</v>
      </c>
      <c r="AC1204">
        <v>6.9909999999999997</v>
      </c>
      <c r="AD1204">
        <v>6.9420000000000002</v>
      </c>
      <c r="AE1204">
        <v>6.9009999999999998</v>
      </c>
      <c r="AF1204">
        <v>6.8280000000000003</v>
      </c>
      <c r="AG1204">
        <v>6.8140000000000001</v>
      </c>
      <c r="AH1204">
        <v>6.7830000000000004</v>
      </c>
      <c r="AI1204">
        <v>6.7169999999999996</v>
      </c>
      <c r="AJ1204">
        <v>6.6479999999999997</v>
      </c>
    </row>
    <row r="1205" spans="3:36" x14ac:dyDescent="0.25">
      <c r="C1205" t="s">
        <v>882</v>
      </c>
      <c r="E1205">
        <v>0.107</v>
      </c>
      <c r="F1205">
        <v>0.107</v>
      </c>
      <c r="G1205">
        <v>0.104</v>
      </c>
      <c r="H1205">
        <v>0.10199999999999999</v>
      </c>
      <c r="I1205">
        <v>0.111</v>
      </c>
      <c r="J1205">
        <v>0.106</v>
      </c>
      <c r="K1205">
        <v>0.108</v>
      </c>
      <c r="L1205">
        <v>0.112</v>
      </c>
      <c r="M1205">
        <v>0.114</v>
      </c>
      <c r="N1205">
        <v>0.113</v>
      </c>
      <c r="O1205">
        <v>0.111</v>
      </c>
      <c r="P1205">
        <v>0.11</v>
      </c>
      <c r="Q1205">
        <v>0.108</v>
      </c>
      <c r="R1205">
        <v>0.107</v>
      </c>
      <c r="S1205">
        <v>0.104</v>
      </c>
      <c r="T1205">
        <v>0.104</v>
      </c>
      <c r="U1205">
        <v>0.104</v>
      </c>
      <c r="V1205">
        <v>0.105</v>
      </c>
      <c r="W1205">
        <v>0.105</v>
      </c>
      <c r="X1205">
        <v>0.105</v>
      </c>
      <c r="Y1205">
        <v>0.105</v>
      </c>
      <c r="Z1205">
        <v>0.105</v>
      </c>
      <c r="AA1205">
        <v>0.105</v>
      </c>
      <c r="AB1205">
        <v>0.105</v>
      </c>
      <c r="AC1205">
        <v>0.105</v>
      </c>
      <c r="AD1205">
        <v>0.105</v>
      </c>
      <c r="AE1205">
        <v>0.104</v>
      </c>
      <c r="AF1205">
        <v>0.10299999999999999</v>
      </c>
      <c r="AG1205">
        <v>0.10299999999999999</v>
      </c>
      <c r="AH1205">
        <v>0.10199999999999999</v>
      </c>
      <c r="AI1205">
        <v>0.10199999999999999</v>
      </c>
      <c r="AJ1205">
        <v>0.10100000000000001</v>
      </c>
    </row>
    <row r="1206" spans="3:36" x14ac:dyDescent="0.25">
      <c r="C1206" t="s">
        <v>883</v>
      </c>
      <c r="E1206">
        <v>1.0349999999999999</v>
      </c>
      <c r="F1206">
        <v>0.999</v>
      </c>
      <c r="G1206">
        <v>1.022</v>
      </c>
      <c r="H1206">
        <v>0.89</v>
      </c>
      <c r="I1206">
        <v>1.052</v>
      </c>
      <c r="J1206">
        <v>1.0580000000000001</v>
      </c>
      <c r="K1206">
        <v>1.107</v>
      </c>
      <c r="L1206">
        <v>1.131</v>
      </c>
      <c r="M1206">
        <v>1.141</v>
      </c>
      <c r="N1206">
        <v>1.145</v>
      </c>
      <c r="O1206">
        <v>1.1499999999999999</v>
      </c>
      <c r="P1206">
        <v>1.1619999999999999</v>
      </c>
      <c r="Q1206">
        <v>1.165</v>
      </c>
      <c r="R1206">
        <v>1.171</v>
      </c>
      <c r="S1206">
        <v>1.1619999999999999</v>
      </c>
      <c r="T1206">
        <v>1.161</v>
      </c>
      <c r="U1206">
        <v>1.155</v>
      </c>
      <c r="V1206">
        <v>1.151</v>
      </c>
      <c r="W1206">
        <v>1.1439999999999999</v>
      </c>
      <c r="X1206">
        <v>1.1419999999999999</v>
      </c>
      <c r="Y1206">
        <v>1.139</v>
      </c>
      <c r="Z1206">
        <v>1.1339999999999999</v>
      </c>
      <c r="AA1206">
        <v>1.1279999999999999</v>
      </c>
      <c r="AB1206">
        <v>1.121</v>
      </c>
      <c r="AC1206">
        <v>1.1120000000000001</v>
      </c>
      <c r="AD1206">
        <v>1.097</v>
      </c>
      <c r="AE1206">
        <v>1.099</v>
      </c>
      <c r="AF1206">
        <v>1.0920000000000001</v>
      </c>
      <c r="AG1206">
        <v>1.091</v>
      </c>
      <c r="AH1206">
        <v>1.091</v>
      </c>
      <c r="AI1206">
        <v>1.0860000000000001</v>
      </c>
      <c r="AJ1206">
        <v>1.0760000000000001</v>
      </c>
    </row>
    <row r="1207" spans="3:36" x14ac:dyDescent="0.25">
      <c r="C1207" t="s">
        <v>884</v>
      </c>
      <c r="E1207">
        <v>0.14000000000000001</v>
      </c>
      <c r="F1207">
        <v>0.109</v>
      </c>
      <c r="G1207">
        <v>6.3E-2</v>
      </c>
      <c r="H1207">
        <v>0.06</v>
      </c>
      <c r="I1207">
        <v>7.0999999999999994E-2</v>
      </c>
      <c r="J1207">
        <v>2.8000000000000001E-2</v>
      </c>
      <c r="K1207">
        <v>0.123</v>
      </c>
      <c r="L1207">
        <v>0.11700000000000001</v>
      </c>
      <c r="M1207">
        <v>0.11600000000000001</v>
      </c>
      <c r="N1207">
        <v>0.113</v>
      </c>
      <c r="O1207">
        <v>0.111</v>
      </c>
      <c r="P1207">
        <v>0.108</v>
      </c>
      <c r="Q1207">
        <v>0.106</v>
      </c>
      <c r="R1207">
        <v>0.10299999999999999</v>
      </c>
      <c r="S1207">
        <v>9.9000000000000005E-2</v>
      </c>
      <c r="T1207">
        <v>9.6000000000000002E-2</v>
      </c>
      <c r="U1207">
        <v>9.4E-2</v>
      </c>
      <c r="V1207">
        <v>9.2999999999999999E-2</v>
      </c>
      <c r="W1207">
        <v>9.1999999999999998E-2</v>
      </c>
      <c r="X1207">
        <v>9.1999999999999998E-2</v>
      </c>
      <c r="Y1207">
        <v>9.0999999999999998E-2</v>
      </c>
      <c r="Z1207">
        <v>0.09</v>
      </c>
      <c r="AA1207">
        <v>8.8999999999999996E-2</v>
      </c>
      <c r="AB1207">
        <v>8.7999999999999995E-2</v>
      </c>
      <c r="AC1207">
        <v>8.5999999999999993E-2</v>
      </c>
      <c r="AD1207">
        <v>8.5999999999999993E-2</v>
      </c>
      <c r="AE1207">
        <v>8.4000000000000005E-2</v>
      </c>
      <c r="AF1207">
        <v>8.4000000000000005E-2</v>
      </c>
      <c r="AG1207">
        <v>8.3000000000000004E-2</v>
      </c>
      <c r="AH1207">
        <v>8.2000000000000003E-2</v>
      </c>
      <c r="AI1207">
        <v>8.1000000000000003E-2</v>
      </c>
      <c r="AJ1207">
        <v>7.9000000000000001E-2</v>
      </c>
    </row>
    <row r="1208" spans="3:36" x14ac:dyDescent="0.25">
      <c r="C1208" t="s">
        <v>1028</v>
      </c>
      <c r="E1208">
        <v>0.13800000000000001</v>
      </c>
      <c r="F1208">
        <v>0.14699999999999999</v>
      </c>
      <c r="G1208">
        <v>0.111</v>
      </c>
      <c r="H1208">
        <v>0.10199999999999999</v>
      </c>
      <c r="I1208">
        <v>0.14699999999999999</v>
      </c>
      <c r="J1208">
        <v>0.154</v>
      </c>
      <c r="K1208">
        <v>0.14299999999999999</v>
      </c>
      <c r="L1208">
        <v>0.14399999999999999</v>
      </c>
      <c r="M1208">
        <v>0.14499999999999999</v>
      </c>
      <c r="N1208">
        <v>0.14299999999999999</v>
      </c>
      <c r="O1208">
        <v>0.14000000000000001</v>
      </c>
      <c r="P1208">
        <v>0.13700000000000001</v>
      </c>
      <c r="Q1208">
        <v>0.13500000000000001</v>
      </c>
      <c r="R1208">
        <v>0.129</v>
      </c>
      <c r="S1208">
        <v>0.125</v>
      </c>
      <c r="T1208">
        <v>0.122</v>
      </c>
      <c r="U1208">
        <v>0.121</v>
      </c>
      <c r="V1208">
        <v>0.121</v>
      </c>
      <c r="W1208">
        <v>0.121</v>
      </c>
      <c r="X1208">
        <v>0.122</v>
      </c>
      <c r="Y1208">
        <v>0.123</v>
      </c>
      <c r="Z1208">
        <v>0.122</v>
      </c>
      <c r="AA1208">
        <v>0.121</v>
      </c>
      <c r="AB1208">
        <v>0.12</v>
      </c>
      <c r="AC1208">
        <v>0.11899999999999999</v>
      </c>
      <c r="AD1208">
        <v>0.11799999999999999</v>
      </c>
      <c r="AE1208">
        <v>0.11700000000000001</v>
      </c>
      <c r="AF1208">
        <v>0.11600000000000001</v>
      </c>
      <c r="AG1208">
        <v>0.11600000000000001</v>
      </c>
      <c r="AH1208">
        <v>0.115</v>
      </c>
      <c r="AI1208">
        <v>0.114</v>
      </c>
      <c r="AJ1208">
        <v>0.113</v>
      </c>
    </row>
    <row r="1209" spans="3:36" x14ac:dyDescent="0.25">
      <c r="C1209" t="s">
        <v>1029</v>
      </c>
      <c r="E1209">
        <v>0.113</v>
      </c>
      <c r="F1209">
        <v>0.111</v>
      </c>
      <c r="G1209">
        <v>0.109</v>
      </c>
      <c r="H1209">
        <v>0.106</v>
      </c>
      <c r="I1209">
        <v>0.115</v>
      </c>
      <c r="J1209">
        <v>0.108</v>
      </c>
      <c r="K1209">
        <v>0.11</v>
      </c>
      <c r="L1209">
        <v>0.115</v>
      </c>
      <c r="M1209">
        <v>0.11700000000000001</v>
      </c>
      <c r="N1209">
        <v>0.11600000000000001</v>
      </c>
      <c r="O1209">
        <v>0.115</v>
      </c>
      <c r="P1209">
        <v>0.113</v>
      </c>
      <c r="Q1209">
        <v>0.112</v>
      </c>
      <c r="R1209">
        <v>0.11</v>
      </c>
      <c r="S1209">
        <v>0.108</v>
      </c>
      <c r="T1209">
        <v>0.108</v>
      </c>
      <c r="U1209">
        <v>0.108</v>
      </c>
      <c r="V1209">
        <v>0.108</v>
      </c>
      <c r="W1209">
        <v>0.109</v>
      </c>
      <c r="X1209">
        <v>0.109</v>
      </c>
      <c r="Y1209">
        <v>0.109</v>
      </c>
      <c r="Z1209">
        <v>0.109</v>
      </c>
      <c r="AA1209">
        <v>0.109</v>
      </c>
      <c r="AB1209">
        <v>0.109</v>
      </c>
      <c r="AC1209">
        <v>0.109</v>
      </c>
      <c r="AD1209">
        <v>0.108</v>
      </c>
      <c r="AE1209">
        <v>0.108</v>
      </c>
      <c r="AF1209">
        <v>0.107</v>
      </c>
      <c r="AG1209">
        <v>0.106</v>
      </c>
      <c r="AH1209">
        <v>0.106</v>
      </c>
      <c r="AI1209">
        <v>0.105</v>
      </c>
      <c r="AJ1209">
        <v>0.104</v>
      </c>
    </row>
    <row r="1210" spans="3:36" x14ac:dyDescent="0.25">
      <c r="C1210" t="s">
        <v>1030</v>
      </c>
      <c r="E1210">
        <v>2.226</v>
      </c>
      <c r="F1210">
        <v>2.3809999999999998</v>
      </c>
      <c r="G1210">
        <v>1.716</v>
      </c>
      <c r="H1210">
        <v>1.542</v>
      </c>
      <c r="I1210">
        <v>2.3090000000000002</v>
      </c>
      <c r="J1210">
        <v>2.444</v>
      </c>
      <c r="K1210">
        <v>2.2490000000000001</v>
      </c>
      <c r="L1210">
        <v>2.254</v>
      </c>
      <c r="M1210">
        <v>2.2639999999999998</v>
      </c>
      <c r="N1210">
        <v>2.218</v>
      </c>
      <c r="O1210">
        <v>2.1589999999999998</v>
      </c>
      <c r="P1210">
        <v>2.105</v>
      </c>
      <c r="Q1210">
        <v>2.0680000000000001</v>
      </c>
      <c r="R1210">
        <v>1.968</v>
      </c>
      <c r="S1210">
        <v>1.8959999999999999</v>
      </c>
      <c r="T1210">
        <v>1.853</v>
      </c>
      <c r="U1210">
        <v>1.837</v>
      </c>
      <c r="V1210">
        <v>1.8340000000000001</v>
      </c>
      <c r="W1210">
        <v>1.84</v>
      </c>
      <c r="X1210">
        <v>1.8460000000000001</v>
      </c>
      <c r="Y1210">
        <v>1.8580000000000001</v>
      </c>
      <c r="Z1210">
        <v>1.8540000000000001</v>
      </c>
      <c r="AA1210">
        <v>1.835</v>
      </c>
      <c r="AB1210">
        <v>1.82</v>
      </c>
      <c r="AC1210">
        <v>1.8</v>
      </c>
      <c r="AD1210">
        <v>1.788</v>
      </c>
      <c r="AE1210">
        <v>1.778</v>
      </c>
      <c r="AF1210">
        <v>1.76</v>
      </c>
      <c r="AG1210">
        <v>1.7569999999999999</v>
      </c>
      <c r="AH1210">
        <v>1.75</v>
      </c>
      <c r="AI1210">
        <v>1.734</v>
      </c>
      <c r="AJ1210">
        <v>1.7170000000000001</v>
      </c>
    </row>
    <row r="1211" spans="3:36" x14ac:dyDescent="0.25">
      <c r="C1211" t="s">
        <v>885</v>
      </c>
      <c r="E1211">
        <v>66.626999999999995</v>
      </c>
      <c r="F1211">
        <v>68.722999999999999</v>
      </c>
      <c r="G1211">
        <v>59.015000000000001</v>
      </c>
      <c r="H1211">
        <v>55.914999999999999</v>
      </c>
      <c r="I1211">
        <v>69.900000000000006</v>
      </c>
      <c r="J1211">
        <v>70.180999999999997</v>
      </c>
      <c r="K1211">
        <v>68.063999999999993</v>
      </c>
      <c r="L1211">
        <v>69.483000000000004</v>
      </c>
      <c r="M1211">
        <v>70.415999999999997</v>
      </c>
      <c r="N1211">
        <v>69.561999999999998</v>
      </c>
      <c r="O1211">
        <v>68.242999999999995</v>
      </c>
      <c r="P1211">
        <v>67.135999999999996</v>
      </c>
      <c r="Q1211">
        <v>66.141999999999996</v>
      </c>
      <c r="R1211">
        <v>64.173000000000002</v>
      </c>
      <c r="S1211">
        <v>62.433</v>
      </c>
      <c r="T1211">
        <v>61.612000000000002</v>
      </c>
      <c r="U1211">
        <v>61.457000000000001</v>
      </c>
      <c r="V1211">
        <v>61.517000000000003</v>
      </c>
      <c r="W1211">
        <v>61.713000000000001</v>
      </c>
      <c r="X1211">
        <v>61.765000000000001</v>
      </c>
      <c r="Y1211">
        <v>61.963999999999999</v>
      </c>
      <c r="Z1211">
        <v>61.94</v>
      </c>
      <c r="AA1211">
        <v>61.545000000000002</v>
      </c>
      <c r="AB1211">
        <v>61.262</v>
      </c>
      <c r="AC1211">
        <v>60.884999999999998</v>
      </c>
      <c r="AD1211">
        <v>60.55</v>
      </c>
      <c r="AE1211">
        <v>60.226999999999997</v>
      </c>
      <c r="AF1211">
        <v>59.753999999999998</v>
      </c>
      <c r="AG1211">
        <v>59.554000000000002</v>
      </c>
      <c r="AH1211">
        <v>59.238999999999997</v>
      </c>
      <c r="AI1211">
        <v>58.750999999999998</v>
      </c>
      <c r="AJ1211">
        <v>58.219000000000001</v>
      </c>
    </row>
    <row r="1212" spans="3:36" x14ac:dyDescent="0.25">
      <c r="C1212" t="s">
        <v>996</v>
      </c>
    </row>
    <row r="1213" spans="3:36" x14ac:dyDescent="0.25">
      <c r="C1213" t="s">
        <v>998</v>
      </c>
    </row>
    <row r="1214" spans="3:36" x14ac:dyDescent="0.25">
      <c r="C1214" t="s">
        <v>996</v>
      </c>
    </row>
    <row r="1215" spans="3:36" x14ac:dyDescent="0.25">
      <c r="C1215" t="s">
        <v>1031</v>
      </c>
    </row>
    <row r="1216" spans="3:36" x14ac:dyDescent="0.25">
      <c r="C1216" t="s">
        <v>915</v>
      </c>
      <c r="E1216">
        <v>46.682000000000002</v>
      </c>
      <c r="F1216">
        <v>43.170999999999999</v>
      </c>
      <c r="G1216">
        <v>45.121000000000002</v>
      </c>
      <c r="H1216">
        <v>49.509</v>
      </c>
      <c r="I1216">
        <v>53.427</v>
      </c>
      <c r="J1216">
        <v>50.761000000000003</v>
      </c>
      <c r="K1216">
        <v>51.478000000000002</v>
      </c>
      <c r="L1216">
        <v>52.328000000000003</v>
      </c>
      <c r="M1216">
        <v>52.509</v>
      </c>
      <c r="N1216">
        <v>52.006</v>
      </c>
      <c r="O1216">
        <v>51.17</v>
      </c>
      <c r="P1216">
        <v>51.473999999999997</v>
      </c>
      <c r="Q1216">
        <v>51.551000000000002</v>
      </c>
      <c r="R1216">
        <v>51.466000000000001</v>
      </c>
      <c r="S1216">
        <v>51.676000000000002</v>
      </c>
      <c r="T1216">
        <v>51.725999999999999</v>
      </c>
      <c r="U1216">
        <v>52.103999999999999</v>
      </c>
      <c r="V1216">
        <v>52.2</v>
      </c>
      <c r="W1216">
        <v>51.963000000000001</v>
      </c>
      <c r="X1216">
        <v>52.27</v>
      </c>
      <c r="Y1216">
        <v>52.372999999999998</v>
      </c>
      <c r="Z1216">
        <v>52.34</v>
      </c>
      <c r="AA1216">
        <v>52.473999999999997</v>
      </c>
      <c r="AB1216">
        <v>52.384</v>
      </c>
      <c r="AC1216">
        <v>52.292999999999999</v>
      </c>
      <c r="AD1216">
        <v>52.097999999999999</v>
      </c>
      <c r="AE1216">
        <v>51.88</v>
      </c>
      <c r="AF1216">
        <v>51.749000000000002</v>
      </c>
      <c r="AG1216">
        <v>51.814</v>
      </c>
      <c r="AH1216">
        <v>51.908000000000001</v>
      </c>
      <c r="AI1216">
        <v>51.837000000000003</v>
      </c>
      <c r="AJ1216">
        <v>51.954999999999998</v>
      </c>
    </row>
    <row r="1217" spans="3:36" x14ac:dyDescent="0.25">
      <c r="C1217" t="s">
        <v>916</v>
      </c>
      <c r="E1217">
        <v>46.682000000000002</v>
      </c>
      <c r="F1217">
        <v>43.170999999999999</v>
      </c>
      <c r="G1217">
        <v>45.121000000000002</v>
      </c>
      <c r="H1217">
        <v>49.509</v>
      </c>
      <c r="I1217">
        <v>53.427</v>
      </c>
      <c r="J1217">
        <v>50.761000000000003</v>
      </c>
      <c r="K1217">
        <v>51.478000000000002</v>
      </c>
      <c r="L1217">
        <v>52.328000000000003</v>
      </c>
      <c r="M1217">
        <v>52.509</v>
      </c>
      <c r="N1217">
        <v>52.006</v>
      </c>
      <c r="O1217">
        <v>51.17</v>
      </c>
      <c r="P1217">
        <v>51.473999999999997</v>
      </c>
      <c r="Q1217">
        <v>51.551000000000002</v>
      </c>
      <c r="R1217">
        <v>51.466000000000001</v>
      </c>
      <c r="S1217">
        <v>51.676000000000002</v>
      </c>
      <c r="T1217">
        <v>51.725999999999999</v>
      </c>
      <c r="U1217">
        <v>52.103999999999999</v>
      </c>
      <c r="V1217">
        <v>52.2</v>
      </c>
      <c r="W1217">
        <v>51.963000000000001</v>
      </c>
      <c r="X1217">
        <v>52.27</v>
      </c>
      <c r="Y1217">
        <v>52.372999999999998</v>
      </c>
      <c r="Z1217">
        <v>52.34</v>
      </c>
      <c r="AA1217">
        <v>52.473999999999997</v>
      </c>
      <c r="AB1217">
        <v>52.384</v>
      </c>
      <c r="AC1217">
        <v>52.292999999999999</v>
      </c>
      <c r="AD1217">
        <v>52.097999999999999</v>
      </c>
      <c r="AE1217">
        <v>51.88</v>
      </c>
      <c r="AF1217">
        <v>51.749000000000002</v>
      </c>
      <c r="AG1217">
        <v>51.814</v>
      </c>
      <c r="AH1217">
        <v>51.908000000000001</v>
      </c>
      <c r="AI1217">
        <v>51.837000000000003</v>
      </c>
      <c r="AJ1217">
        <v>51.954999999999998</v>
      </c>
    </row>
    <row r="1218" spans="3:36" x14ac:dyDescent="0.25">
      <c r="C1218" t="s">
        <v>917</v>
      </c>
      <c r="E1218">
        <v>46.682000000000002</v>
      </c>
      <c r="F1218">
        <v>43.170999999999999</v>
      </c>
      <c r="G1218">
        <v>45.121000000000002</v>
      </c>
      <c r="H1218">
        <v>49.509</v>
      </c>
      <c r="I1218">
        <v>53.427</v>
      </c>
      <c r="J1218">
        <v>50.761000000000003</v>
      </c>
      <c r="K1218">
        <v>51.478000000000002</v>
      </c>
      <c r="L1218">
        <v>52.328000000000003</v>
      </c>
      <c r="M1218">
        <v>52.509</v>
      </c>
      <c r="N1218">
        <v>52.006</v>
      </c>
      <c r="O1218">
        <v>51.17</v>
      </c>
      <c r="P1218">
        <v>51.473999999999997</v>
      </c>
      <c r="Q1218">
        <v>51.551000000000002</v>
      </c>
      <c r="R1218">
        <v>51.466000000000001</v>
      </c>
      <c r="S1218">
        <v>51.676000000000002</v>
      </c>
      <c r="T1218">
        <v>51.725999999999999</v>
      </c>
      <c r="U1218">
        <v>52.103999999999999</v>
      </c>
      <c r="V1218">
        <v>52.2</v>
      </c>
      <c r="W1218">
        <v>51.963000000000001</v>
      </c>
      <c r="X1218">
        <v>52.27</v>
      </c>
      <c r="Y1218">
        <v>52.372999999999998</v>
      </c>
      <c r="Z1218">
        <v>52.34</v>
      </c>
      <c r="AA1218">
        <v>52.473999999999997</v>
      </c>
      <c r="AB1218">
        <v>52.384</v>
      </c>
      <c r="AC1218">
        <v>52.292999999999999</v>
      </c>
      <c r="AD1218">
        <v>52.097999999999999</v>
      </c>
      <c r="AE1218">
        <v>51.88</v>
      </c>
      <c r="AF1218">
        <v>51.749000000000002</v>
      </c>
      <c r="AG1218">
        <v>51.814</v>
      </c>
      <c r="AH1218">
        <v>51.908000000000001</v>
      </c>
      <c r="AI1218">
        <v>51.837000000000003</v>
      </c>
      <c r="AJ1218">
        <v>51.954999999999998</v>
      </c>
    </row>
    <row r="1219" spans="3:36" x14ac:dyDescent="0.25">
      <c r="C1219" t="s">
        <v>918</v>
      </c>
      <c r="E1219">
        <v>46.682000000000002</v>
      </c>
      <c r="F1219">
        <v>43.170999999999999</v>
      </c>
      <c r="G1219">
        <v>45.121000000000002</v>
      </c>
      <c r="H1219">
        <v>49.509</v>
      </c>
      <c r="I1219">
        <v>53.427</v>
      </c>
      <c r="J1219">
        <v>50.761000000000003</v>
      </c>
      <c r="K1219">
        <v>51.478000000000002</v>
      </c>
      <c r="L1219">
        <v>52.328000000000003</v>
      </c>
      <c r="M1219">
        <v>52.509</v>
      </c>
      <c r="N1219">
        <v>52.006</v>
      </c>
      <c r="O1219">
        <v>51.17</v>
      </c>
      <c r="P1219">
        <v>51.473999999999997</v>
      </c>
      <c r="Q1219">
        <v>51.551000000000002</v>
      </c>
      <c r="R1219">
        <v>51.466000000000001</v>
      </c>
      <c r="S1219">
        <v>51.676000000000002</v>
      </c>
      <c r="T1219">
        <v>51.725999999999999</v>
      </c>
      <c r="U1219">
        <v>52.103999999999999</v>
      </c>
      <c r="V1219">
        <v>52.2</v>
      </c>
      <c r="W1219">
        <v>51.963000000000001</v>
      </c>
      <c r="X1219">
        <v>52.27</v>
      </c>
      <c r="Y1219">
        <v>52.372999999999998</v>
      </c>
      <c r="Z1219">
        <v>52.34</v>
      </c>
      <c r="AA1219">
        <v>52.473999999999997</v>
      </c>
      <c r="AB1219">
        <v>52.384</v>
      </c>
      <c r="AC1219">
        <v>52.292999999999999</v>
      </c>
      <c r="AD1219">
        <v>52.097999999999999</v>
      </c>
      <c r="AE1219">
        <v>51.88</v>
      </c>
      <c r="AF1219">
        <v>51.749000000000002</v>
      </c>
      <c r="AG1219">
        <v>51.814</v>
      </c>
      <c r="AH1219">
        <v>51.908000000000001</v>
      </c>
      <c r="AI1219">
        <v>51.837000000000003</v>
      </c>
      <c r="AJ1219">
        <v>51.954999999999998</v>
      </c>
    </row>
    <row r="1220" spans="3:36" x14ac:dyDescent="0.25">
      <c r="C1220" t="s">
        <v>919</v>
      </c>
      <c r="E1220">
        <v>46.682000000000002</v>
      </c>
      <c r="F1220">
        <v>43.170999999999999</v>
      </c>
      <c r="G1220">
        <v>45.121000000000002</v>
      </c>
      <c r="H1220">
        <v>49.509</v>
      </c>
      <c r="I1220">
        <v>53.427</v>
      </c>
      <c r="J1220">
        <v>50.761000000000003</v>
      </c>
      <c r="K1220">
        <v>51.478000000000002</v>
      </c>
      <c r="L1220">
        <v>52.328000000000003</v>
      </c>
      <c r="M1220">
        <v>52.509</v>
      </c>
      <c r="N1220">
        <v>52.006</v>
      </c>
      <c r="O1220">
        <v>51.17</v>
      </c>
      <c r="P1220">
        <v>51.473999999999997</v>
      </c>
      <c r="Q1220">
        <v>51.551000000000002</v>
      </c>
      <c r="R1220">
        <v>51.466000000000001</v>
      </c>
      <c r="S1220">
        <v>51.676000000000002</v>
      </c>
      <c r="T1220">
        <v>51.725999999999999</v>
      </c>
      <c r="U1220">
        <v>52.103999999999999</v>
      </c>
      <c r="V1220">
        <v>52.2</v>
      </c>
      <c r="W1220">
        <v>51.963000000000001</v>
      </c>
      <c r="X1220">
        <v>52.27</v>
      </c>
      <c r="Y1220">
        <v>52.372999999999998</v>
      </c>
      <c r="Z1220">
        <v>52.34</v>
      </c>
      <c r="AA1220">
        <v>52.473999999999997</v>
      </c>
      <c r="AB1220">
        <v>52.384</v>
      </c>
      <c r="AC1220">
        <v>52.292999999999999</v>
      </c>
      <c r="AD1220">
        <v>52.097999999999999</v>
      </c>
      <c r="AE1220">
        <v>51.88</v>
      </c>
      <c r="AF1220">
        <v>51.749000000000002</v>
      </c>
      <c r="AG1220">
        <v>51.814</v>
      </c>
      <c r="AH1220">
        <v>51.908000000000001</v>
      </c>
      <c r="AI1220">
        <v>51.837000000000003</v>
      </c>
      <c r="AJ1220">
        <v>51.954999999999998</v>
      </c>
    </row>
    <row r="1221" spans="3:36" x14ac:dyDescent="0.25">
      <c r="C1221" t="s">
        <v>920</v>
      </c>
      <c r="E1221">
        <v>46.682000000000002</v>
      </c>
      <c r="F1221">
        <v>43.170999999999999</v>
      </c>
      <c r="G1221">
        <v>45.121000000000002</v>
      </c>
      <c r="H1221">
        <v>49.509</v>
      </c>
      <c r="I1221">
        <v>53.427</v>
      </c>
      <c r="J1221">
        <v>50.761000000000003</v>
      </c>
      <c r="K1221">
        <v>51.478000000000002</v>
      </c>
      <c r="L1221">
        <v>52.328000000000003</v>
      </c>
      <c r="M1221">
        <v>52.509</v>
      </c>
      <c r="N1221">
        <v>52.006</v>
      </c>
      <c r="O1221">
        <v>51.17</v>
      </c>
      <c r="P1221">
        <v>51.473999999999997</v>
      </c>
      <c r="Q1221">
        <v>51.551000000000002</v>
      </c>
      <c r="R1221">
        <v>51.466000000000001</v>
      </c>
      <c r="S1221">
        <v>51.676000000000002</v>
      </c>
      <c r="T1221">
        <v>51.725999999999999</v>
      </c>
      <c r="U1221">
        <v>52.103999999999999</v>
      </c>
      <c r="V1221">
        <v>52.2</v>
      </c>
      <c r="W1221">
        <v>51.963000000000001</v>
      </c>
      <c r="X1221">
        <v>52.27</v>
      </c>
      <c r="Y1221">
        <v>52.372999999999998</v>
      </c>
      <c r="Z1221">
        <v>52.34</v>
      </c>
      <c r="AA1221">
        <v>52.473999999999997</v>
      </c>
      <c r="AB1221">
        <v>52.384</v>
      </c>
      <c r="AC1221">
        <v>52.292999999999999</v>
      </c>
      <c r="AD1221">
        <v>52.097999999999999</v>
      </c>
      <c r="AE1221">
        <v>51.88</v>
      </c>
      <c r="AF1221">
        <v>51.749000000000002</v>
      </c>
      <c r="AG1221">
        <v>51.814</v>
      </c>
      <c r="AH1221">
        <v>51.908000000000001</v>
      </c>
      <c r="AI1221">
        <v>51.837000000000003</v>
      </c>
      <c r="AJ1221">
        <v>51.954999999999998</v>
      </c>
    </row>
    <row r="1222" spans="3:36" x14ac:dyDescent="0.25">
      <c r="C1222" t="s">
        <v>921</v>
      </c>
      <c r="E1222">
        <v>201.70500000000001</v>
      </c>
      <c r="F1222">
        <v>181.839</v>
      </c>
      <c r="G1222">
        <v>183.971</v>
      </c>
      <c r="H1222">
        <v>171.934</v>
      </c>
      <c r="I1222">
        <v>166.91200000000001</v>
      </c>
      <c r="J1222">
        <v>179.648</v>
      </c>
      <c r="K1222">
        <v>184.15299999999999</v>
      </c>
      <c r="L1222">
        <v>172.36099999999999</v>
      </c>
      <c r="M1222">
        <v>167.71600000000001</v>
      </c>
      <c r="N1222">
        <v>163.97499999999999</v>
      </c>
      <c r="O1222">
        <v>162.34200000000001</v>
      </c>
      <c r="P1222">
        <v>162.018</v>
      </c>
      <c r="Q1222">
        <v>164.70099999999999</v>
      </c>
      <c r="R1222">
        <v>167.636</v>
      </c>
      <c r="S1222">
        <v>169.28800000000001</v>
      </c>
      <c r="T1222">
        <v>172.17699999999999</v>
      </c>
      <c r="U1222">
        <v>176.191</v>
      </c>
      <c r="V1222">
        <v>179.035</v>
      </c>
      <c r="W1222">
        <v>181.71799999999999</v>
      </c>
      <c r="X1222">
        <v>185.005</v>
      </c>
      <c r="Y1222">
        <v>189.102</v>
      </c>
      <c r="Z1222">
        <v>193.48099999999999</v>
      </c>
      <c r="AA1222">
        <v>197.5</v>
      </c>
      <c r="AB1222">
        <v>201.286</v>
      </c>
      <c r="AC1222">
        <v>205.214</v>
      </c>
      <c r="AD1222">
        <v>209.589</v>
      </c>
      <c r="AE1222">
        <v>213.815</v>
      </c>
      <c r="AF1222">
        <v>216.95599999999999</v>
      </c>
      <c r="AG1222">
        <v>221.06399999999999</v>
      </c>
      <c r="AH1222">
        <v>224.53100000000001</v>
      </c>
      <c r="AI1222">
        <v>227.09800000000001</v>
      </c>
      <c r="AJ1222">
        <v>230.20599999999999</v>
      </c>
    </row>
    <row r="1223" spans="3:36" x14ac:dyDescent="0.25">
      <c r="C1223" t="s">
        <v>922</v>
      </c>
      <c r="E1223">
        <v>201.70500000000001</v>
      </c>
      <c r="F1223">
        <v>181.839</v>
      </c>
      <c r="G1223">
        <v>183.971</v>
      </c>
      <c r="H1223">
        <v>171.934</v>
      </c>
      <c r="I1223">
        <v>166.91200000000001</v>
      </c>
      <c r="J1223">
        <v>179.648</v>
      </c>
      <c r="K1223">
        <v>184.15299999999999</v>
      </c>
      <c r="L1223">
        <v>172.36099999999999</v>
      </c>
      <c r="M1223">
        <v>167.71600000000001</v>
      </c>
      <c r="N1223">
        <v>163.97499999999999</v>
      </c>
      <c r="O1223">
        <v>162.34200000000001</v>
      </c>
      <c r="P1223">
        <v>162.018</v>
      </c>
      <c r="Q1223">
        <v>164.70099999999999</v>
      </c>
      <c r="R1223">
        <v>167.636</v>
      </c>
      <c r="S1223">
        <v>169.28800000000001</v>
      </c>
      <c r="T1223">
        <v>172.17699999999999</v>
      </c>
      <c r="U1223">
        <v>176.191</v>
      </c>
      <c r="V1223">
        <v>179.035</v>
      </c>
      <c r="W1223">
        <v>181.71799999999999</v>
      </c>
      <c r="X1223">
        <v>185.005</v>
      </c>
      <c r="Y1223">
        <v>189.102</v>
      </c>
      <c r="Z1223">
        <v>193.48099999999999</v>
      </c>
      <c r="AA1223">
        <v>197.5</v>
      </c>
      <c r="AB1223">
        <v>201.286</v>
      </c>
      <c r="AC1223">
        <v>205.214</v>
      </c>
      <c r="AD1223">
        <v>209.589</v>
      </c>
      <c r="AE1223">
        <v>213.815</v>
      </c>
      <c r="AF1223">
        <v>216.95599999999999</v>
      </c>
      <c r="AG1223">
        <v>221.06399999999999</v>
      </c>
      <c r="AH1223">
        <v>224.53100000000001</v>
      </c>
      <c r="AI1223">
        <v>227.09800000000001</v>
      </c>
      <c r="AJ1223">
        <v>230.20599999999999</v>
      </c>
    </row>
    <row r="1224" spans="3:36" x14ac:dyDescent="0.25">
      <c r="C1224" t="s">
        <v>923</v>
      </c>
      <c r="E1224">
        <v>201.70500000000001</v>
      </c>
      <c r="F1224">
        <v>181.839</v>
      </c>
      <c r="G1224">
        <v>183.971</v>
      </c>
      <c r="H1224">
        <v>171.934</v>
      </c>
      <c r="I1224">
        <v>166.91200000000001</v>
      </c>
      <c r="J1224">
        <v>179.648</v>
      </c>
      <c r="K1224">
        <v>184.15299999999999</v>
      </c>
      <c r="L1224">
        <v>172.36099999999999</v>
      </c>
      <c r="M1224">
        <v>167.71600000000001</v>
      </c>
      <c r="N1224">
        <v>163.97499999999999</v>
      </c>
      <c r="O1224">
        <v>162.34200000000001</v>
      </c>
      <c r="P1224">
        <v>162.018</v>
      </c>
      <c r="Q1224">
        <v>164.70099999999999</v>
      </c>
      <c r="R1224">
        <v>167.636</v>
      </c>
      <c r="S1224">
        <v>169.28800000000001</v>
      </c>
      <c r="T1224">
        <v>172.17699999999999</v>
      </c>
      <c r="U1224">
        <v>176.191</v>
      </c>
      <c r="V1224">
        <v>179.035</v>
      </c>
      <c r="W1224">
        <v>181.71799999999999</v>
      </c>
      <c r="X1224">
        <v>185.005</v>
      </c>
      <c r="Y1224">
        <v>189.102</v>
      </c>
      <c r="Z1224">
        <v>193.48099999999999</v>
      </c>
      <c r="AA1224">
        <v>197.5</v>
      </c>
      <c r="AB1224">
        <v>201.286</v>
      </c>
      <c r="AC1224">
        <v>205.214</v>
      </c>
      <c r="AD1224">
        <v>209.589</v>
      </c>
      <c r="AE1224">
        <v>213.815</v>
      </c>
      <c r="AF1224">
        <v>216.95599999999999</v>
      </c>
      <c r="AG1224">
        <v>221.06399999999999</v>
      </c>
      <c r="AH1224">
        <v>224.53100000000001</v>
      </c>
      <c r="AI1224">
        <v>227.09800000000001</v>
      </c>
      <c r="AJ1224">
        <v>230.20599999999999</v>
      </c>
    </row>
    <row r="1225" spans="3:36" x14ac:dyDescent="0.25">
      <c r="C1225" t="s">
        <v>924</v>
      </c>
      <c r="E1225">
        <v>201.70500000000001</v>
      </c>
      <c r="F1225">
        <v>181.839</v>
      </c>
      <c r="G1225">
        <v>183.971</v>
      </c>
      <c r="H1225">
        <v>171.934</v>
      </c>
      <c r="I1225">
        <v>166.91200000000001</v>
      </c>
      <c r="J1225">
        <v>179.648</v>
      </c>
      <c r="K1225">
        <v>184.15299999999999</v>
      </c>
      <c r="L1225">
        <v>172.36099999999999</v>
      </c>
      <c r="M1225">
        <v>167.71600000000001</v>
      </c>
      <c r="N1225">
        <v>163.97499999999999</v>
      </c>
      <c r="O1225">
        <v>162.34200000000001</v>
      </c>
      <c r="P1225">
        <v>162.018</v>
      </c>
      <c r="Q1225">
        <v>164.70099999999999</v>
      </c>
      <c r="R1225">
        <v>167.636</v>
      </c>
      <c r="S1225">
        <v>169.28800000000001</v>
      </c>
      <c r="T1225">
        <v>172.17699999999999</v>
      </c>
      <c r="U1225">
        <v>176.191</v>
      </c>
      <c r="V1225">
        <v>179.035</v>
      </c>
      <c r="W1225">
        <v>181.71799999999999</v>
      </c>
      <c r="X1225">
        <v>185.005</v>
      </c>
      <c r="Y1225">
        <v>189.102</v>
      </c>
      <c r="Z1225">
        <v>193.48099999999999</v>
      </c>
      <c r="AA1225">
        <v>197.5</v>
      </c>
      <c r="AB1225">
        <v>201.286</v>
      </c>
      <c r="AC1225">
        <v>205.214</v>
      </c>
      <c r="AD1225">
        <v>209.589</v>
      </c>
      <c r="AE1225">
        <v>213.815</v>
      </c>
      <c r="AF1225">
        <v>216.95599999999999</v>
      </c>
      <c r="AG1225">
        <v>221.06399999999999</v>
      </c>
      <c r="AH1225">
        <v>224.53100000000001</v>
      </c>
      <c r="AI1225">
        <v>227.09800000000001</v>
      </c>
      <c r="AJ1225">
        <v>230.20599999999999</v>
      </c>
    </row>
    <row r="1226" spans="3:36" x14ac:dyDescent="0.25">
      <c r="C1226" t="s">
        <v>925</v>
      </c>
      <c r="E1226">
        <v>201.70500000000001</v>
      </c>
      <c r="F1226">
        <v>181.839</v>
      </c>
      <c r="G1226">
        <v>183.971</v>
      </c>
      <c r="H1226">
        <v>171.934</v>
      </c>
      <c r="I1226">
        <v>166.91200000000001</v>
      </c>
      <c r="J1226">
        <v>179.648</v>
      </c>
      <c r="K1226">
        <v>184.15299999999999</v>
      </c>
      <c r="L1226">
        <v>172.36099999999999</v>
      </c>
      <c r="M1226">
        <v>167.71600000000001</v>
      </c>
      <c r="N1226">
        <v>163.97499999999999</v>
      </c>
      <c r="O1226">
        <v>162.34200000000001</v>
      </c>
      <c r="P1226">
        <v>162.018</v>
      </c>
      <c r="Q1226">
        <v>164.70099999999999</v>
      </c>
      <c r="R1226">
        <v>167.636</v>
      </c>
      <c r="S1226">
        <v>169.28800000000001</v>
      </c>
      <c r="T1226">
        <v>172.17699999999999</v>
      </c>
      <c r="U1226">
        <v>176.191</v>
      </c>
      <c r="V1226">
        <v>179.035</v>
      </c>
      <c r="W1226">
        <v>181.71799999999999</v>
      </c>
      <c r="X1226">
        <v>185.005</v>
      </c>
      <c r="Y1226">
        <v>189.102</v>
      </c>
      <c r="Z1226">
        <v>193.48099999999999</v>
      </c>
      <c r="AA1226">
        <v>197.5</v>
      </c>
      <c r="AB1226">
        <v>201.286</v>
      </c>
      <c r="AC1226">
        <v>205.214</v>
      </c>
      <c r="AD1226">
        <v>209.589</v>
      </c>
      <c r="AE1226">
        <v>213.815</v>
      </c>
      <c r="AF1226">
        <v>216.95599999999999</v>
      </c>
      <c r="AG1226">
        <v>221.06399999999999</v>
      </c>
      <c r="AH1226">
        <v>224.53100000000001</v>
      </c>
      <c r="AI1226">
        <v>227.09800000000001</v>
      </c>
      <c r="AJ1226">
        <v>230.20599999999999</v>
      </c>
    </row>
    <row r="1227" spans="3:36" x14ac:dyDescent="0.25">
      <c r="C1227" t="s">
        <v>926</v>
      </c>
      <c r="E1227">
        <v>201.70500000000001</v>
      </c>
      <c r="F1227">
        <v>181.839</v>
      </c>
      <c r="G1227">
        <v>183.971</v>
      </c>
      <c r="H1227">
        <v>171.934</v>
      </c>
      <c r="I1227">
        <v>166.91200000000001</v>
      </c>
      <c r="J1227">
        <v>179.648</v>
      </c>
      <c r="K1227">
        <v>184.15299999999999</v>
      </c>
      <c r="L1227">
        <v>172.36099999999999</v>
      </c>
      <c r="M1227">
        <v>167.71600000000001</v>
      </c>
      <c r="N1227">
        <v>163.97499999999999</v>
      </c>
      <c r="O1227">
        <v>162.34200000000001</v>
      </c>
      <c r="P1227">
        <v>162.018</v>
      </c>
      <c r="Q1227">
        <v>164.70099999999999</v>
      </c>
      <c r="R1227">
        <v>167.636</v>
      </c>
      <c r="S1227">
        <v>169.28800000000001</v>
      </c>
      <c r="T1227">
        <v>172.17699999999999</v>
      </c>
      <c r="U1227">
        <v>176.191</v>
      </c>
      <c r="V1227">
        <v>179.035</v>
      </c>
      <c r="W1227">
        <v>181.71799999999999</v>
      </c>
      <c r="X1227">
        <v>185.005</v>
      </c>
      <c r="Y1227">
        <v>189.102</v>
      </c>
      <c r="Z1227">
        <v>193.48099999999999</v>
      </c>
      <c r="AA1227">
        <v>197.5</v>
      </c>
      <c r="AB1227">
        <v>201.286</v>
      </c>
      <c r="AC1227">
        <v>205.214</v>
      </c>
      <c r="AD1227">
        <v>209.589</v>
      </c>
      <c r="AE1227">
        <v>213.815</v>
      </c>
      <c r="AF1227">
        <v>216.95599999999999</v>
      </c>
      <c r="AG1227">
        <v>221.06399999999999</v>
      </c>
      <c r="AH1227">
        <v>224.53100000000001</v>
      </c>
      <c r="AI1227">
        <v>227.09800000000001</v>
      </c>
      <c r="AJ1227">
        <v>230.20599999999999</v>
      </c>
    </row>
    <row r="1228" spans="3:36" x14ac:dyDescent="0.25">
      <c r="C1228" t="s">
        <v>927</v>
      </c>
      <c r="E1228">
        <v>103.554</v>
      </c>
      <c r="F1228">
        <v>97.537000000000006</v>
      </c>
      <c r="G1228">
        <v>92.888999999999996</v>
      </c>
      <c r="H1228">
        <v>98.188999999999993</v>
      </c>
      <c r="I1228">
        <v>98.218999999999994</v>
      </c>
      <c r="J1228">
        <v>98.834000000000003</v>
      </c>
      <c r="K1228">
        <v>97.966999999999999</v>
      </c>
      <c r="L1228">
        <v>99.325999999999993</v>
      </c>
      <c r="M1228">
        <v>97.665000000000006</v>
      </c>
      <c r="N1228">
        <v>95.804000000000002</v>
      </c>
      <c r="O1228">
        <v>96.423000000000002</v>
      </c>
      <c r="P1228">
        <v>98.262</v>
      </c>
      <c r="Q1228">
        <v>99.257999999999996</v>
      </c>
      <c r="R1228">
        <v>100.285</v>
      </c>
      <c r="S1228">
        <v>100.91200000000001</v>
      </c>
      <c r="T1228">
        <v>103.31399999999999</v>
      </c>
      <c r="U1228">
        <v>104.717</v>
      </c>
      <c r="V1228">
        <v>105.35</v>
      </c>
      <c r="W1228">
        <v>107.17400000000001</v>
      </c>
      <c r="X1228">
        <v>108.36199999999999</v>
      </c>
      <c r="Y1228">
        <v>110.005</v>
      </c>
      <c r="Z1228">
        <v>112.154</v>
      </c>
      <c r="AA1228">
        <v>113.59</v>
      </c>
      <c r="AB1228">
        <v>115.54</v>
      </c>
      <c r="AC1228">
        <v>116.008</v>
      </c>
      <c r="AD1228">
        <v>116.684</v>
      </c>
      <c r="AE1228">
        <v>116.623</v>
      </c>
      <c r="AF1228">
        <v>117.465</v>
      </c>
      <c r="AG1228">
        <v>119.54900000000001</v>
      </c>
      <c r="AH1228">
        <v>120.94499999999999</v>
      </c>
      <c r="AI1228">
        <v>122.551</v>
      </c>
      <c r="AJ1228">
        <v>123.52</v>
      </c>
    </row>
    <row r="1229" spans="3:36" x14ac:dyDescent="0.25">
      <c r="C1229" t="s">
        <v>928</v>
      </c>
      <c r="E1229">
        <v>103.554</v>
      </c>
      <c r="F1229">
        <v>97.537000000000006</v>
      </c>
      <c r="G1229">
        <v>92.888999999999996</v>
      </c>
      <c r="H1229">
        <v>98.188999999999993</v>
      </c>
      <c r="I1229">
        <v>98.218999999999994</v>
      </c>
      <c r="J1229">
        <v>98.834000000000003</v>
      </c>
      <c r="K1229">
        <v>97.966999999999999</v>
      </c>
      <c r="L1229">
        <v>99.325999999999993</v>
      </c>
      <c r="M1229">
        <v>97.665000000000006</v>
      </c>
      <c r="N1229">
        <v>95.804000000000002</v>
      </c>
      <c r="O1229">
        <v>96.423000000000002</v>
      </c>
      <c r="P1229">
        <v>98.262</v>
      </c>
      <c r="Q1229">
        <v>99.257999999999996</v>
      </c>
      <c r="R1229">
        <v>100.285</v>
      </c>
      <c r="S1229">
        <v>100.91200000000001</v>
      </c>
      <c r="T1229">
        <v>103.31399999999999</v>
      </c>
      <c r="U1229">
        <v>104.717</v>
      </c>
      <c r="V1229">
        <v>105.35</v>
      </c>
      <c r="W1229">
        <v>107.17400000000001</v>
      </c>
      <c r="X1229">
        <v>108.36199999999999</v>
      </c>
      <c r="Y1229">
        <v>110.005</v>
      </c>
      <c r="Z1229">
        <v>112.154</v>
      </c>
      <c r="AA1229">
        <v>113.59</v>
      </c>
      <c r="AB1229">
        <v>115.54</v>
      </c>
      <c r="AC1229">
        <v>116.008</v>
      </c>
      <c r="AD1229">
        <v>116.684</v>
      </c>
      <c r="AE1229">
        <v>116.623</v>
      </c>
      <c r="AF1229">
        <v>117.465</v>
      </c>
      <c r="AG1229">
        <v>119.54900000000001</v>
      </c>
      <c r="AH1229">
        <v>120.94499999999999</v>
      </c>
      <c r="AI1229">
        <v>122.551</v>
      </c>
      <c r="AJ1229">
        <v>123.52</v>
      </c>
    </row>
    <row r="1230" spans="3:36" x14ac:dyDescent="0.25">
      <c r="C1230" t="s">
        <v>929</v>
      </c>
      <c r="E1230">
        <v>103.554</v>
      </c>
      <c r="F1230">
        <v>97.537000000000006</v>
      </c>
      <c r="G1230">
        <v>92.888999999999996</v>
      </c>
      <c r="H1230">
        <v>98.188999999999993</v>
      </c>
      <c r="I1230">
        <v>98.218999999999994</v>
      </c>
      <c r="J1230">
        <v>98.834000000000003</v>
      </c>
      <c r="K1230">
        <v>97.966999999999999</v>
      </c>
      <c r="L1230">
        <v>99.325999999999993</v>
      </c>
      <c r="M1230">
        <v>97.665000000000006</v>
      </c>
      <c r="N1230">
        <v>95.804000000000002</v>
      </c>
      <c r="O1230">
        <v>96.423000000000002</v>
      </c>
      <c r="P1230">
        <v>98.262</v>
      </c>
      <c r="Q1230">
        <v>99.257999999999996</v>
      </c>
      <c r="R1230">
        <v>100.285</v>
      </c>
      <c r="S1230">
        <v>100.91200000000001</v>
      </c>
      <c r="T1230">
        <v>103.31399999999999</v>
      </c>
      <c r="U1230">
        <v>104.717</v>
      </c>
      <c r="V1230">
        <v>105.35</v>
      </c>
      <c r="W1230">
        <v>107.17400000000001</v>
      </c>
      <c r="X1230">
        <v>108.36199999999999</v>
      </c>
      <c r="Y1230">
        <v>110.005</v>
      </c>
      <c r="Z1230">
        <v>112.154</v>
      </c>
      <c r="AA1230">
        <v>113.59</v>
      </c>
      <c r="AB1230">
        <v>115.54</v>
      </c>
      <c r="AC1230">
        <v>116.008</v>
      </c>
      <c r="AD1230">
        <v>116.684</v>
      </c>
      <c r="AE1230">
        <v>116.623</v>
      </c>
      <c r="AF1230">
        <v>117.465</v>
      </c>
      <c r="AG1230">
        <v>119.54900000000001</v>
      </c>
      <c r="AH1230">
        <v>120.94499999999999</v>
      </c>
      <c r="AI1230">
        <v>122.551</v>
      </c>
      <c r="AJ1230">
        <v>123.52</v>
      </c>
    </row>
    <row r="1231" spans="3:36" x14ac:dyDescent="0.25">
      <c r="C1231" t="s">
        <v>930</v>
      </c>
      <c r="E1231">
        <v>103.554</v>
      </c>
      <c r="F1231">
        <v>97.537000000000006</v>
      </c>
      <c r="G1231">
        <v>92.888999999999996</v>
      </c>
      <c r="H1231">
        <v>98.188999999999993</v>
      </c>
      <c r="I1231">
        <v>98.218999999999994</v>
      </c>
      <c r="J1231">
        <v>98.834000000000003</v>
      </c>
      <c r="K1231">
        <v>97.966999999999999</v>
      </c>
      <c r="L1231">
        <v>99.325999999999993</v>
      </c>
      <c r="M1231">
        <v>97.665000000000006</v>
      </c>
      <c r="N1231">
        <v>95.804000000000002</v>
      </c>
      <c r="O1231">
        <v>96.423000000000002</v>
      </c>
      <c r="P1231">
        <v>98.262</v>
      </c>
      <c r="Q1231">
        <v>99.257999999999996</v>
      </c>
      <c r="R1231">
        <v>100.285</v>
      </c>
      <c r="S1231">
        <v>100.91200000000001</v>
      </c>
      <c r="T1231">
        <v>103.31399999999999</v>
      </c>
      <c r="U1231">
        <v>104.717</v>
      </c>
      <c r="V1231">
        <v>105.35</v>
      </c>
      <c r="W1231">
        <v>107.17400000000001</v>
      </c>
      <c r="X1231">
        <v>108.36199999999999</v>
      </c>
      <c r="Y1231">
        <v>110.005</v>
      </c>
      <c r="Z1231">
        <v>112.154</v>
      </c>
      <c r="AA1231">
        <v>113.59</v>
      </c>
      <c r="AB1231">
        <v>115.54</v>
      </c>
      <c r="AC1231">
        <v>116.008</v>
      </c>
      <c r="AD1231">
        <v>116.684</v>
      </c>
      <c r="AE1231">
        <v>116.623</v>
      </c>
      <c r="AF1231">
        <v>117.465</v>
      </c>
      <c r="AG1231">
        <v>119.54900000000001</v>
      </c>
      <c r="AH1231">
        <v>120.94499999999999</v>
      </c>
      <c r="AI1231">
        <v>122.551</v>
      </c>
      <c r="AJ1231">
        <v>123.52</v>
      </c>
    </row>
    <row r="1232" spans="3:36" x14ac:dyDescent="0.25">
      <c r="C1232" t="s">
        <v>931</v>
      </c>
      <c r="E1232">
        <v>103.554</v>
      </c>
      <c r="F1232">
        <v>97.537000000000006</v>
      </c>
      <c r="G1232">
        <v>92.888999999999996</v>
      </c>
      <c r="H1232">
        <v>98.188999999999993</v>
      </c>
      <c r="I1232">
        <v>98.218999999999994</v>
      </c>
      <c r="J1232">
        <v>98.834000000000003</v>
      </c>
      <c r="K1232">
        <v>97.966999999999999</v>
      </c>
      <c r="L1232">
        <v>99.325999999999993</v>
      </c>
      <c r="M1232">
        <v>97.665000000000006</v>
      </c>
      <c r="N1232">
        <v>95.804000000000002</v>
      </c>
      <c r="O1232">
        <v>96.423000000000002</v>
      </c>
      <c r="P1232">
        <v>98.262</v>
      </c>
      <c r="Q1232">
        <v>99.257999999999996</v>
      </c>
      <c r="R1232">
        <v>100.285</v>
      </c>
      <c r="S1232">
        <v>100.91200000000001</v>
      </c>
      <c r="T1232">
        <v>103.31399999999999</v>
      </c>
      <c r="U1232">
        <v>104.717</v>
      </c>
      <c r="V1232">
        <v>105.35</v>
      </c>
      <c r="W1232">
        <v>107.17400000000001</v>
      </c>
      <c r="X1232">
        <v>108.36199999999999</v>
      </c>
      <c r="Y1232">
        <v>110.005</v>
      </c>
      <c r="Z1232">
        <v>112.154</v>
      </c>
      <c r="AA1232">
        <v>113.59</v>
      </c>
      <c r="AB1232">
        <v>115.54</v>
      </c>
      <c r="AC1232">
        <v>116.008</v>
      </c>
      <c r="AD1232">
        <v>116.684</v>
      </c>
      <c r="AE1232">
        <v>116.623</v>
      </c>
      <c r="AF1232">
        <v>117.465</v>
      </c>
      <c r="AG1232">
        <v>119.54900000000001</v>
      </c>
      <c r="AH1232">
        <v>120.94499999999999</v>
      </c>
      <c r="AI1232">
        <v>122.551</v>
      </c>
      <c r="AJ1232">
        <v>123.52</v>
      </c>
    </row>
    <row r="1233" spans="3:36" x14ac:dyDescent="0.25">
      <c r="C1233" t="s">
        <v>932</v>
      </c>
      <c r="E1233">
        <v>103.554</v>
      </c>
      <c r="F1233">
        <v>97.537000000000006</v>
      </c>
      <c r="G1233">
        <v>92.888999999999996</v>
      </c>
      <c r="H1233">
        <v>98.188999999999993</v>
      </c>
      <c r="I1233">
        <v>98.218999999999994</v>
      </c>
      <c r="J1233">
        <v>98.834000000000003</v>
      </c>
      <c r="K1233">
        <v>97.966999999999999</v>
      </c>
      <c r="L1233">
        <v>99.325999999999993</v>
      </c>
      <c r="M1233">
        <v>97.665000000000006</v>
      </c>
      <c r="N1233">
        <v>95.804000000000002</v>
      </c>
      <c r="O1233">
        <v>96.423000000000002</v>
      </c>
      <c r="P1233">
        <v>98.262</v>
      </c>
      <c r="Q1233">
        <v>99.257999999999996</v>
      </c>
      <c r="R1233">
        <v>100.285</v>
      </c>
      <c r="S1233">
        <v>100.91200000000001</v>
      </c>
      <c r="T1233">
        <v>103.31399999999999</v>
      </c>
      <c r="U1233">
        <v>104.717</v>
      </c>
      <c r="V1233">
        <v>105.35</v>
      </c>
      <c r="W1233">
        <v>107.17400000000001</v>
      </c>
      <c r="X1233">
        <v>108.36199999999999</v>
      </c>
      <c r="Y1233">
        <v>110.005</v>
      </c>
      <c r="Z1233">
        <v>112.154</v>
      </c>
      <c r="AA1233">
        <v>113.59</v>
      </c>
      <c r="AB1233">
        <v>115.54</v>
      </c>
      <c r="AC1233">
        <v>116.008</v>
      </c>
      <c r="AD1233">
        <v>116.684</v>
      </c>
      <c r="AE1233">
        <v>116.623</v>
      </c>
      <c r="AF1233">
        <v>117.465</v>
      </c>
      <c r="AG1233">
        <v>119.54900000000001</v>
      </c>
      <c r="AH1233">
        <v>120.94499999999999</v>
      </c>
      <c r="AI1233">
        <v>122.551</v>
      </c>
      <c r="AJ1233">
        <v>123.52</v>
      </c>
    </row>
    <row r="1234" spans="3:36" x14ac:dyDescent="0.25">
      <c r="C1234" t="s">
        <v>933</v>
      </c>
      <c r="E1234">
        <v>38.942</v>
      </c>
      <c r="F1234">
        <v>42.213000000000001</v>
      </c>
      <c r="G1234">
        <v>41.94</v>
      </c>
      <c r="H1234">
        <v>36.14</v>
      </c>
      <c r="I1234">
        <v>35.735999999999997</v>
      </c>
      <c r="J1234">
        <v>38.078000000000003</v>
      </c>
      <c r="K1234">
        <v>39.356000000000002</v>
      </c>
      <c r="L1234">
        <v>41.454999999999998</v>
      </c>
      <c r="M1234">
        <v>42.137</v>
      </c>
      <c r="N1234">
        <v>42.46</v>
      </c>
      <c r="O1234">
        <v>42.89</v>
      </c>
      <c r="P1234">
        <v>43.527000000000001</v>
      </c>
      <c r="Q1234">
        <v>44.189</v>
      </c>
      <c r="R1234">
        <v>44.859000000000002</v>
      </c>
      <c r="S1234">
        <v>45.314</v>
      </c>
      <c r="T1234">
        <v>46.186999999999998</v>
      </c>
      <c r="U1234">
        <v>46.874000000000002</v>
      </c>
      <c r="V1234">
        <v>47.481000000000002</v>
      </c>
      <c r="W1234">
        <v>48.279000000000003</v>
      </c>
      <c r="X1234">
        <v>48.898000000000003</v>
      </c>
      <c r="Y1234">
        <v>49.511000000000003</v>
      </c>
      <c r="Z1234">
        <v>50.168999999999997</v>
      </c>
      <c r="AA1234">
        <v>50.738</v>
      </c>
      <c r="AB1234">
        <v>51.304000000000002</v>
      </c>
      <c r="AC1234">
        <v>51.835999999999999</v>
      </c>
      <c r="AD1234">
        <v>52.462000000000003</v>
      </c>
      <c r="AE1234">
        <v>52.917000000000002</v>
      </c>
      <c r="AF1234">
        <v>53.426000000000002</v>
      </c>
      <c r="AG1234">
        <v>53.914000000000001</v>
      </c>
      <c r="AH1234">
        <v>54.343000000000004</v>
      </c>
      <c r="AI1234">
        <v>54.759</v>
      </c>
      <c r="AJ1234">
        <v>55.121000000000002</v>
      </c>
    </row>
    <row r="1235" spans="3:36" x14ac:dyDescent="0.25">
      <c r="C1235" t="s">
        <v>934</v>
      </c>
      <c r="E1235">
        <v>38.942</v>
      </c>
      <c r="F1235">
        <v>42.213000000000001</v>
      </c>
      <c r="G1235">
        <v>41.94</v>
      </c>
      <c r="H1235">
        <v>36.14</v>
      </c>
      <c r="I1235">
        <v>35.735999999999997</v>
      </c>
      <c r="J1235">
        <v>38.078000000000003</v>
      </c>
      <c r="K1235">
        <v>39.356000000000002</v>
      </c>
      <c r="L1235">
        <v>41.454999999999998</v>
      </c>
      <c r="M1235">
        <v>42.137</v>
      </c>
      <c r="N1235">
        <v>42.46</v>
      </c>
      <c r="O1235">
        <v>42.89</v>
      </c>
      <c r="P1235">
        <v>43.527000000000001</v>
      </c>
      <c r="Q1235">
        <v>44.189</v>
      </c>
      <c r="R1235">
        <v>44.859000000000002</v>
      </c>
      <c r="S1235">
        <v>45.314</v>
      </c>
      <c r="T1235">
        <v>46.186999999999998</v>
      </c>
      <c r="U1235">
        <v>46.874000000000002</v>
      </c>
      <c r="V1235">
        <v>47.481000000000002</v>
      </c>
      <c r="W1235">
        <v>48.279000000000003</v>
      </c>
      <c r="X1235">
        <v>48.898000000000003</v>
      </c>
      <c r="Y1235">
        <v>49.511000000000003</v>
      </c>
      <c r="Z1235">
        <v>50.168999999999997</v>
      </c>
      <c r="AA1235">
        <v>50.738</v>
      </c>
      <c r="AB1235">
        <v>51.304000000000002</v>
      </c>
      <c r="AC1235">
        <v>51.835999999999999</v>
      </c>
      <c r="AD1235">
        <v>52.462000000000003</v>
      </c>
      <c r="AE1235">
        <v>52.917000000000002</v>
      </c>
      <c r="AF1235">
        <v>53.426000000000002</v>
      </c>
      <c r="AG1235">
        <v>53.914000000000001</v>
      </c>
      <c r="AH1235">
        <v>54.343000000000004</v>
      </c>
      <c r="AI1235">
        <v>54.759</v>
      </c>
      <c r="AJ1235">
        <v>55.121000000000002</v>
      </c>
    </row>
    <row r="1236" spans="3:36" x14ac:dyDescent="0.25">
      <c r="C1236" t="s">
        <v>935</v>
      </c>
      <c r="E1236">
        <v>38.942</v>
      </c>
      <c r="F1236">
        <v>42.213000000000001</v>
      </c>
      <c r="G1236">
        <v>41.94</v>
      </c>
      <c r="H1236">
        <v>36.14</v>
      </c>
      <c r="I1236">
        <v>35.735999999999997</v>
      </c>
      <c r="J1236">
        <v>38.078000000000003</v>
      </c>
      <c r="K1236">
        <v>39.356000000000002</v>
      </c>
      <c r="L1236">
        <v>41.454999999999998</v>
      </c>
      <c r="M1236">
        <v>42.137999999999998</v>
      </c>
      <c r="N1236">
        <v>42.46</v>
      </c>
      <c r="O1236">
        <v>42.89</v>
      </c>
      <c r="P1236">
        <v>43.527000000000001</v>
      </c>
      <c r="Q1236">
        <v>44.189</v>
      </c>
      <c r="R1236">
        <v>44.859000000000002</v>
      </c>
      <c r="S1236">
        <v>45.314</v>
      </c>
      <c r="T1236">
        <v>46.186999999999998</v>
      </c>
      <c r="U1236">
        <v>46.874000000000002</v>
      </c>
      <c r="V1236">
        <v>47.481000000000002</v>
      </c>
      <c r="W1236">
        <v>48.279000000000003</v>
      </c>
      <c r="X1236">
        <v>48.898000000000003</v>
      </c>
      <c r="Y1236">
        <v>49.511000000000003</v>
      </c>
      <c r="Z1236">
        <v>50.168999999999997</v>
      </c>
      <c r="AA1236">
        <v>50.738</v>
      </c>
      <c r="AB1236">
        <v>51.304000000000002</v>
      </c>
      <c r="AC1236">
        <v>51.835999999999999</v>
      </c>
      <c r="AD1236">
        <v>52.462000000000003</v>
      </c>
      <c r="AE1236">
        <v>52.917000000000002</v>
      </c>
      <c r="AF1236">
        <v>53.426000000000002</v>
      </c>
      <c r="AG1236">
        <v>53.914000000000001</v>
      </c>
      <c r="AH1236">
        <v>54.343000000000004</v>
      </c>
      <c r="AI1236">
        <v>54.759</v>
      </c>
      <c r="AJ1236">
        <v>55.121000000000002</v>
      </c>
    </row>
    <row r="1237" spans="3:36" x14ac:dyDescent="0.25">
      <c r="C1237" t="s">
        <v>936</v>
      </c>
      <c r="E1237">
        <v>38.942</v>
      </c>
      <c r="F1237">
        <v>42.213000000000001</v>
      </c>
      <c r="G1237">
        <v>41.94</v>
      </c>
      <c r="H1237">
        <v>36.14</v>
      </c>
      <c r="I1237">
        <v>35.735999999999997</v>
      </c>
      <c r="J1237">
        <v>38.078000000000003</v>
      </c>
      <c r="K1237">
        <v>39.356000000000002</v>
      </c>
      <c r="L1237">
        <v>41.454999999999998</v>
      </c>
      <c r="M1237">
        <v>42.137</v>
      </c>
      <c r="N1237">
        <v>42.46</v>
      </c>
      <c r="O1237">
        <v>42.89</v>
      </c>
      <c r="P1237">
        <v>43.527000000000001</v>
      </c>
      <c r="Q1237">
        <v>44.189</v>
      </c>
      <c r="R1237">
        <v>44.859000000000002</v>
      </c>
      <c r="S1237">
        <v>45.314</v>
      </c>
      <c r="T1237">
        <v>46.186999999999998</v>
      </c>
      <c r="U1237">
        <v>46.874000000000002</v>
      </c>
      <c r="V1237">
        <v>47.481000000000002</v>
      </c>
      <c r="W1237">
        <v>48.279000000000003</v>
      </c>
      <c r="X1237">
        <v>48.898000000000003</v>
      </c>
      <c r="Y1237">
        <v>49.511000000000003</v>
      </c>
      <c r="Z1237">
        <v>50.168999999999997</v>
      </c>
      <c r="AA1237">
        <v>50.738</v>
      </c>
      <c r="AB1237">
        <v>51.304000000000002</v>
      </c>
      <c r="AC1237">
        <v>51.835999999999999</v>
      </c>
      <c r="AD1237">
        <v>52.462000000000003</v>
      </c>
      <c r="AE1237">
        <v>52.917000000000002</v>
      </c>
      <c r="AF1237">
        <v>53.426000000000002</v>
      </c>
      <c r="AG1237">
        <v>53.914000000000001</v>
      </c>
      <c r="AH1237">
        <v>54.343000000000004</v>
      </c>
      <c r="AI1237">
        <v>54.759</v>
      </c>
      <c r="AJ1237">
        <v>55.121000000000002</v>
      </c>
    </row>
    <row r="1238" spans="3:36" x14ac:dyDescent="0.25">
      <c r="C1238" t="s">
        <v>937</v>
      </c>
      <c r="E1238">
        <v>38.942</v>
      </c>
      <c r="F1238">
        <v>42.213000000000001</v>
      </c>
      <c r="G1238">
        <v>41.94</v>
      </c>
      <c r="H1238">
        <v>36.14</v>
      </c>
      <c r="I1238">
        <v>35.735999999999997</v>
      </c>
      <c r="J1238">
        <v>38.078000000000003</v>
      </c>
      <c r="K1238">
        <v>39.356000000000002</v>
      </c>
      <c r="L1238">
        <v>41.454999999999998</v>
      </c>
      <c r="M1238">
        <v>42.137</v>
      </c>
      <c r="N1238">
        <v>42.46</v>
      </c>
      <c r="O1238">
        <v>42.89</v>
      </c>
      <c r="P1238">
        <v>43.527000000000001</v>
      </c>
      <c r="Q1238">
        <v>44.189</v>
      </c>
      <c r="R1238">
        <v>44.859000000000002</v>
      </c>
      <c r="S1238">
        <v>45.314</v>
      </c>
      <c r="T1238">
        <v>46.186999999999998</v>
      </c>
      <c r="U1238">
        <v>46.874000000000002</v>
      </c>
      <c r="V1238">
        <v>47.481000000000002</v>
      </c>
      <c r="W1238">
        <v>48.279000000000003</v>
      </c>
      <c r="X1238">
        <v>48.898000000000003</v>
      </c>
      <c r="Y1238">
        <v>49.511000000000003</v>
      </c>
      <c r="Z1238">
        <v>50.168999999999997</v>
      </c>
      <c r="AA1238">
        <v>50.738</v>
      </c>
      <c r="AB1238">
        <v>51.304000000000002</v>
      </c>
      <c r="AC1238">
        <v>51.835999999999999</v>
      </c>
      <c r="AD1238">
        <v>52.462000000000003</v>
      </c>
      <c r="AE1238">
        <v>52.917000000000002</v>
      </c>
      <c r="AF1238">
        <v>53.426000000000002</v>
      </c>
      <c r="AG1238">
        <v>53.914000000000001</v>
      </c>
      <c r="AH1238">
        <v>54.343000000000004</v>
      </c>
      <c r="AI1238">
        <v>54.759</v>
      </c>
      <c r="AJ1238">
        <v>55.121000000000002</v>
      </c>
    </row>
    <row r="1239" spans="3:36" x14ac:dyDescent="0.25">
      <c r="C1239" t="s">
        <v>938</v>
      </c>
      <c r="E1239">
        <v>38.942</v>
      </c>
      <c r="F1239">
        <v>42.213000000000001</v>
      </c>
      <c r="G1239">
        <v>41.94</v>
      </c>
      <c r="H1239">
        <v>36.14</v>
      </c>
      <c r="I1239">
        <v>35.735999999999997</v>
      </c>
      <c r="J1239">
        <v>38.078000000000003</v>
      </c>
      <c r="K1239">
        <v>39.356000000000002</v>
      </c>
      <c r="L1239">
        <v>41.454999999999998</v>
      </c>
      <c r="M1239">
        <v>42.137</v>
      </c>
      <c r="N1239">
        <v>42.46</v>
      </c>
      <c r="O1239">
        <v>42.89</v>
      </c>
      <c r="P1239">
        <v>43.527000000000001</v>
      </c>
      <c r="Q1239">
        <v>44.189</v>
      </c>
      <c r="R1239">
        <v>44.859000000000002</v>
      </c>
      <c r="S1239">
        <v>45.314</v>
      </c>
      <c r="T1239">
        <v>46.186999999999998</v>
      </c>
      <c r="U1239">
        <v>46.874000000000002</v>
      </c>
      <c r="V1239">
        <v>47.481000000000002</v>
      </c>
      <c r="W1239">
        <v>48.279000000000003</v>
      </c>
      <c r="X1239">
        <v>48.898000000000003</v>
      </c>
      <c r="Y1239">
        <v>49.511000000000003</v>
      </c>
      <c r="Z1239">
        <v>50.168999999999997</v>
      </c>
      <c r="AA1239">
        <v>50.738</v>
      </c>
      <c r="AB1239">
        <v>51.304000000000002</v>
      </c>
      <c r="AC1239">
        <v>51.835999999999999</v>
      </c>
      <c r="AD1239">
        <v>52.462000000000003</v>
      </c>
      <c r="AE1239">
        <v>52.917000000000002</v>
      </c>
      <c r="AF1239">
        <v>53.426000000000002</v>
      </c>
      <c r="AG1239">
        <v>53.914000000000001</v>
      </c>
      <c r="AH1239">
        <v>54.343000000000004</v>
      </c>
      <c r="AI1239">
        <v>54.759</v>
      </c>
      <c r="AJ1239">
        <v>55.121000000000002</v>
      </c>
    </row>
    <row r="1240" spans="3:36" x14ac:dyDescent="0.25">
      <c r="C1240" t="s">
        <v>996</v>
      </c>
    </row>
    <row r="1241" spans="3:36" x14ac:dyDescent="0.25">
      <c r="C1241" t="s">
        <v>999</v>
      </c>
    </row>
    <row r="1242" spans="3:36" x14ac:dyDescent="0.25">
      <c r="C1242" t="s">
        <v>996</v>
      </c>
    </row>
    <row r="1243" spans="3:36" x14ac:dyDescent="0.25">
      <c r="C1243" t="s">
        <v>1070</v>
      </c>
    </row>
    <row r="1244" spans="3:36" x14ac:dyDescent="0.25">
      <c r="C1244" t="s">
        <v>1041</v>
      </c>
    </row>
    <row r="1245" spans="3:36" x14ac:dyDescent="0.25">
      <c r="C1245" t="s">
        <v>70</v>
      </c>
      <c r="E1245">
        <v>6.9059999999999997</v>
      </c>
      <c r="F1245">
        <v>6.444</v>
      </c>
      <c r="G1245">
        <v>6.6639999999999997</v>
      </c>
      <c r="H1245">
        <v>7.3959999999999999</v>
      </c>
      <c r="I1245">
        <v>8.016</v>
      </c>
      <c r="J1245">
        <v>7.75</v>
      </c>
      <c r="K1245">
        <v>7.84</v>
      </c>
      <c r="L1245">
        <v>7.95</v>
      </c>
      <c r="M1245">
        <v>7.9569999999999999</v>
      </c>
      <c r="N1245">
        <v>7.86</v>
      </c>
      <c r="O1245">
        <v>7.7190000000000003</v>
      </c>
      <c r="P1245">
        <v>7.7480000000000002</v>
      </c>
      <c r="Q1245">
        <v>7.7489999999999997</v>
      </c>
      <c r="R1245">
        <v>7.7240000000000002</v>
      </c>
      <c r="S1245">
        <v>7.75</v>
      </c>
      <c r="T1245">
        <v>7.7539999999999996</v>
      </c>
      <c r="U1245">
        <v>7.8079999999999998</v>
      </c>
      <c r="V1245">
        <v>7.8230000000000004</v>
      </c>
      <c r="W1245">
        <v>7.7889999999999997</v>
      </c>
      <c r="X1245">
        <v>7.8330000000000002</v>
      </c>
      <c r="Y1245">
        <v>7.8529999999999998</v>
      </c>
      <c r="Z1245">
        <v>7.8520000000000003</v>
      </c>
      <c r="AA1245">
        <v>7.8760000000000003</v>
      </c>
      <c r="AB1245">
        <v>7.8650000000000002</v>
      </c>
      <c r="AC1245">
        <v>7.8540000000000001</v>
      </c>
      <c r="AD1245">
        <v>7.827</v>
      </c>
      <c r="AE1245">
        <v>7.7969999999999997</v>
      </c>
      <c r="AF1245">
        <v>7.78</v>
      </c>
      <c r="AG1245">
        <v>7.7930000000000001</v>
      </c>
      <c r="AH1245">
        <v>7.8090000000000002</v>
      </c>
      <c r="AI1245">
        <v>7.8010000000000002</v>
      </c>
      <c r="AJ1245">
        <v>7.8209999999999997</v>
      </c>
    </row>
    <row r="1246" spans="3:36" x14ac:dyDescent="0.25">
      <c r="C1246" t="s">
        <v>840</v>
      </c>
      <c r="E1246">
        <v>40.042000000000002</v>
      </c>
      <c r="F1246">
        <v>35.860999999999997</v>
      </c>
      <c r="G1246">
        <v>39.756999999999998</v>
      </c>
      <c r="H1246">
        <v>44.444000000000003</v>
      </c>
      <c r="I1246">
        <v>46.375999999999998</v>
      </c>
      <c r="J1246">
        <v>43.539000000000001</v>
      </c>
      <c r="K1246">
        <v>44.442</v>
      </c>
      <c r="L1246">
        <v>45.442999999999998</v>
      </c>
      <c r="M1246">
        <v>45.853999999999999</v>
      </c>
      <c r="N1246">
        <v>45.64</v>
      </c>
      <c r="O1246">
        <v>45.116</v>
      </c>
      <c r="P1246">
        <v>45.561999999999998</v>
      </c>
      <c r="Q1246">
        <v>45.814</v>
      </c>
      <c r="R1246">
        <v>45.837000000000003</v>
      </c>
      <c r="S1246">
        <v>46.097000000000001</v>
      </c>
      <c r="T1246">
        <v>46.197000000000003</v>
      </c>
      <c r="U1246">
        <v>46.517000000000003</v>
      </c>
      <c r="V1246">
        <v>46.55</v>
      </c>
      <c r="W1246">
        <v>46.298000000000002</v>
      </c>
      <c r="X1246">
        <v>46.523000000000003</v>
      </c>
      <c r="Y1246">
        <v>46.616999999999997</v>
      </c>
      <c r="Z1246">
        <v>46.567</v>
      </c>
      <c r="AA1246">
        <v>46.658999999999999</v>
      </c>
      <c r="AB1246">
        <v>46.536999999999999</v>
      </c>
      <c r="AC1246">
        <v>46.412999999999997</v>
      </c>
      <c r="AD1246">
        <v>46.198</v>
      </c>
      <c r="AE1246">
        <v>45.966000000000001</v>
      </c>
      <c r="AF1246">
        <v>45.805999999999997</v>
      </c>
      <c r="AG1246">
        <v>45.814999999999998</v>
      </c>
      <c r="AH1246">
        <v>45.848999999999997</v>
      </c>
      <c r="AI1246">
        <v>45.738999999999997</v>
      </c>
      <c r="AJ1246">
        <v>45.79</v>
      </c>
    </row>
    <row r="1247" spans="3:36" x14ac:dyDescent="0.25">
      <c r="C1247" t="s">
        <v>3</v>
      </c>
      <c r="E1247">
        <v>2.2650000000000001</v>
      </c>
      <c r="F1247">
        <v>2.085</v>
      </c>
      <c r="G1247">
        <v>2.149</v>
      </c>
      <c r="H1247">
        <v>2.222</v>
      </c>
      <c r="I1247">
        <v>2.4729999999999999</v>
      </c>
      <c r="J1247">
        <v>1.806</v>
      </c>
      <c r="K1247">
        <v>1.889</v>
      </c>
      <c r="L1247">
        <v>1.9750000000000001</v>
      </c>
      <c r="M1247">
        <v>2.0350000000000001</v>
      </c>
      <c r="N1247">
        <v>2.0640000000000001</v>
      </c>
      <c r="O1247">
        <v>2.0760000000000001</v>
      </c>
      <c r="P1247">
        <v>2.1269999999999998</v>
      </c>
      <c r="Q1247">
        <v>2.165</v>
      </c>
      <c r="R1247">
        <v>2.1909999999999998</v>
      </c>
      <c r="S1247">
        <v>2.2229999999999999</v>
      </c>
      <c r="T1247">
        <v>2.242</v>
      </c>
      <c r="U1247">
        <v>2.266</v>
      </c>
      <c r="V1247">
        <v>2.2719999999999998</v>
      </c>
      <c r="W1247">
        <v>2.2589999999999999</v>
      </c>
      <c r="X1247">
        <v>2.2690000000000001</v>
      </c>
      <c r="Y1247">
        <v>2.2719999999999998</v>
      </c>
      <c r="Z1247">
        <v>2.2690000000000001</v>
      </c>
      <c r="AA1247">
        <v>2.274</v>
      </c>
      <c r="AB1247">
        <v>2.2690000000000001</v>
      </c>
      <c r="AC1247">
        <v>2.2629999999999999</v>
      </c>
      <c r="AD1247">
        <v>2.2530000000000001</v>
      </c>
      <c r="AE1247">
        <v>2.2429999999999999</v>
      </c>
      <c r="AF1247">
        <v>2.2360000000000002</v>
      </c>
      <c r="AG1247">
        <v>2.2370000000000001</v>
      </c>
      <c r="AH1247">
        <v>2.2400000000000002</v>
      </c>
      <c r="AI1247">
        <v>2.2360000000000002</v>
      </c>
      <c r="AJ1247">
        <v>2.2389999999999999</v>
      </c>
    </row>
    <row r="1248" spans="3:36" x14ac:dyDescent="0.25">
      <c r="C1248" t="s">
        <v>844</v>
      </c>
      <c r="E1248">
        <v>144.161</v>
      </c>
      <c r="F1248">
        <v>133.298</v>
      </c>
      <c r="G1248">
        <v>139.27799999999999</v>
      </c>
      <c r="H1248">
        <v>152.51300000000001</v>
      </c>
      <c r="I1248">
        <v>164.678</v>
      </c>
      <c r="J1248">
        <v>156.56899999999999</v>
      </c>
      <c r="K1248">
        <v>158.887</v>
      </c>
      <c r="L1248">
        <v>161.59299999999999</v>
      </c>
      <c r="M1248">
        <v>162.17699999999999</v>
      </c>
      <c r="N1248">
        <v>160.5</v>
      </c>
      <c r="O1248">
        <v>157.88</v>
      </c>
      <c r="P1248">
        <v>158.59399999999999</v>
      </c>
      <c r="Q1248">
        <v>158.76300000000001</v>
      </c>
      <c r="R1248">
        <v>158.25399999999999</v>
      </c>
      <c r="S1248">
        <v>158.78299999999999</v>
      </c>
      <c r="T1248">
        <v>158.798</v>
      </c>
      <c r="U1248">
        <v>159.77000000000001</v>
      </c>
      <c r="V1248">
        <v>159.85300000000001</v>
      </c>
      <c r="W1248">
        <v>158.92699999999999</v>
      </c>
      <c r="X1248">
        <v>159.506</v>
      </c>
      <c r="Y1248">
        <v>159.685</v>
      </c>
      <c r="Z1248">
        <v>159.42500000000001</v>
      </c>
      <c r="AA1248">
        <v>159.67400000000001</v>
      </c>
      <c r="AB1248">
        <v>159.22900000000001</v>
      </c>
      <c r="AC1248">
        <v>158.77600000000001</v>
      </c>
      <c r="AD1248">
        <v>158.023</v>
      </c>
      <c r="AE1248">
        <v>157.21199999999999</v>
      </c>
      <c r="AF1248">
        <v>156.66900000000001</v>
      </c>
      <c r="AG1248">
        <v>156.70400000000001</v>
      </c>
      <c r="AH1248">
        <v>156.82599999999999</v>
      </c>
      <c r="AI1248">
        <v>156.46700000000001</v>
      </c>
      <c r="AJ1248">
        <v>156.65799999999999</v>
      </c>
    </row>
    <row r="1249" spans="3:36" x14ac:dyDescent="0.25">
      <c r="C1249" t="s">
        <v>838</v>
      </c>
      <c r="E1249">
        <v>193.374</v>
      </c>
      <c r="F1249">
        <v>177.68700000000001</v>
      </c>
      <c r="G1249">
        <v>187.84899999999999</v>
      </c>
      <c r="H1249">
        <v>206.57599999999999</v>
      </c>
      <c r="I1249">
        <v>221.54300000000001</v>
      </c>
      <c r="J1249">
        <v>209.66300000000001</v>
      </c>
      <c r="K1249">
        <v>213.05799999999999</v>
      </c>
      <c r="L1249">
        <v>216.96100000000001</v>
      </c>
      <c r="M1249">
        <v>218.023</v>
      </c>
      <c r="N1249">
        <v>216.06399999999999</v>
      </c>
      <c r="O1249">
        <v>212.79</v>
      </c>
      <c r="P1249">
        <v>214.03100000000001</v>
      </c>
      <c r="Q1249">
        <v>214.49199999999999</v>
      </c>
      <c r="R1249">
        <v>214.005</v>
      </c>
      <c r="S1249">
        <v>214.85400000000001</v>
      </c>
      <c r="T1249">
        <v>214.99</v>
      </c>
      <c r="U1249">
        <v>216.36199999999999</v>
      </c>
      <c r="V1249">
        <v>216.49799999999999</v>
      </c>
      <c r="W1249">
        <v>215.27199999999999</v>
      </c>
      <c r="X1249">
        <v>216.13</v>
      </c>
      <c r="Y1249">
        <v>216.42599999999999</v>
      </c>
      <c r="Z1249">
        <v>216.114</v>
      </c>
      <c r="AA1249">
        <v>216.48400000000001</v>
      </c>
      <c r="AB1249">
        <v>215.90100000000001</v>
      </c>
      <c r="AC1249">
        <v>215.30500000000001</v>
      </c>
      <c r="AD1249">
        <v>214.30199999999999</v>
      </c>
      <c r="AE1249">
        <v>213.21799999999999</v>
      </c>
      <c r="AF1249">
        <v>212.49100000000001</v>
      </c>
      <c r="AG1249">
        <v>212.54900000000001</v>
      </c>
      <c r="AH1249">
        <v>212.72399999999999</v>
      </c>
      <c r="AI1249">
        <v>212.24199999999999</v>
      </c>
      <c r="AJ1249">
        <v>212.50800000000001</v>
      </c>
    </row>
    <row r="1250" spans="3:36" x14ac:dyDescent="0.25">
      <c r="C1250" t="s">
        <v>1042</v>
      </c>
    </row>
    <row r="1251" spans="3:36" x14ac:dyDescent="0.25">
      <c r="C1251" t="s">
        <v>70</v>
      </c>
      <c r="E1251">
        <v>5.891</v>
      </c>
      <c r="F1251">
        <v>5.4969999999999999</v>
      </c>
      <c r="G1251">
        <v>5.6849999999999996</v>
      </c>
      <c r="H1251">
        <v>6.31</v>
      </c>
      <c r="I1251">
        <v>6.84</v>
      </c>
      <c r="J1251">
        <v>6.6120000000000001</v>
      </c>
      <c r="K1251">
        <v>6.69</v>
      </c>
      <c r="L1251">
        <v>6.7839999999999998</v>
      </c>
      <c r="M1251">
        <v>6.7910000000000004</v>
      </c>
      <c r="N1251">
        <v>6.7080000000000002</v>
      </c>
      <c r="O1251">
        <v>6.5880000000000001</v>
      </c>
      <c r="P1251">
        <v>6.6130000000000004</v>
      </c>
      <c r="Q1251">
        <v>6.6139999999999999</v>
      </c>
      <c r="R1251">
        <v>6.593</v>
      </c>
      <c r="S1251">
        <v>6.6159999999999997</v>
      </c>
      <c r="T1251">
        <v>6.62</v>
      </c>
      <c r="U1251">
        <v>6.6660000000000004</v>
      </c>
      <c r="V1251">
        <v>6.6790000000000003</v>
      </c>
      <c r="W1251">
        <v>6.6509999999999998</v>
      </c>
      <c r="X1251">
        <v>6.6890000000000001</v>
      </c>
      <c r="Y1251">
        <v>6.7069999999999999</v>
      </c>
      <c r="Z1251">
        <v>6.7060000000000004</v>
      </c>
      <c r="AA1251">
        <v>6.7270000000000003</v>
      </c>
      <c r="AB1251">
        <v>6.718</v>
      </c>
      <c r="AC1251">
        <v>6.7089999999999996</v>
      </c>
      <c r="AD1251">
        <v>6.6859999999999999</v>
      </c>
      <c r="AE1251">
        <v>6.6609999999999996</v>
      </c>
      <c r="AF1251">
        <v>6.6470000000000002</v>
      </c>
      <c r="AG1251">
        <v>6.6580000000000004</v>
      </c>
      <c r="AH1251">
        <v>6.6719999999999997</v>
      </c>
      <c r="AI1251">
        <v>6.665</v>
      </c>
      <c r="AJ1251">
        <v>6.6820000000000004</v>
      </c>
    </row>
    <row r="1252" spans="3:36" x14ac:dyDescent="0.25">
      <c r="C1252" t="s">
        <v>840</v>
      </c>
      <c r="E1252">
        <v>1.0529999999999999</v>
      </c>
      <c r="F1252">
        <v>0.97</v>
      </c>
      <c r="G1252">
        <v>1.0609999999999999</v>
      </c>
      <c r="H1252">
        <v>1.179</v>
      </c>
      <c r="I1252">
        <v>1.2310000000000001</v>
      </c>
      <c r="J1252">
        <v>1.157</v>
      </c>
      <c r="K1252">
        <v>1.181</v>
      </c>
      <c r="L1252">
        <v>1.208</v>
      </c>
      <c r="M1252">
        <v>1.22</v>
      </c>
      <c r="N1252">
        <v>1.2150000000000001</v>
      </c>
      <c r="O1252">
        <v>1.202</v>
      </c>
      <c r="P1252">
        <v>1.2150000000000001</v>
      </c>
      <c r="Q1252">
        <v>1.2230000000000001</v>
      </c>
      <c r="R1252">
        <v>1.224</v>
      </c>
      <c r="S1252">
        <v>1.2330000000000001</v>
      </c>
      <c r="T1252">
        <v>1.236</v>
      </c>
      <c r="U1252">
        <v>1.2450000000000001</v>
      </c>
      <c r="V1252">
        <v>1.2470000000000001</v>
      </c>
      <c r="W1252">
        <v>1.24</v>
      </c>
      <c r="X1252">
        <v>1.2450000000000001</v>
      </c>
      <c r="Y1252">
        <v>1.248</v>
      </c>
      <c r="Z1252">
        <v>1.246</v>
      </c>
      <c r="AA1252">
        <v>1.2490000000000001</v>
      </c>
      <c r="AB1252">
        <v>1.2450000000000001</v>
      </c>
      <c r="AC1252">
        <v>1.242</v>
      </c>
      <c r="AD1252">
        <v>1.236</v>
      </c>
      <c r="AE1252">
        <v>1.2290000000000001</v>
      </c>
      <c r="AF1252">
        <v>1.2250000000000001</v>
      </c>
      <c r="AG1252">
        <v>1.2250000000000001</v>
      </c>
      <c r="AH1252">
        <v>1.2250000000000001</v>
      </c>
      <c r="AI1252">
        <v>1.222</v>
      </c>
      <c r="AJ1252">
        <v>1.2230000000000001</v>
      </c>
    </row>
    <row r="1253" spans="3:36" x14ac:dyDescent="0.25">
      <c r="C1253" t="s">
        <v>838</v>
      </c>
      <c r="E1253">
        <v>6.944</v>
      </c>
      <c r="F1253">
        <v>6.4669999999999996</v>
      </c>
      <c r="G1253">
        <v>6.7460000000000004</v>
      </c>
      <c r="H1253">
        <v>7.4889999999999999</v>
      </c>
      <c r="I1253">
        <v>8.0709999999999997</v>
      </c>
      <c r="J1253">
        <v>7.7690000000000001</v>
      </c>
      <c r="K1253">
        <v>7.8710000000000004</v>
      </c>
      <c r="L1253">
        <v>7.992</v>
      </c>
      <c r="M1253">
        <v>8.0109999999999992</v>
      </c>
      <c r="N1253">
        <v>7.923</v>
      </c>
      <c r="O1253">
        <v>7.79</v>
      </c>
      <c r="P1253">
        <v>7.8280000000000003</v>
      </c>
      <c r="Q1253">
        <v>7.8369999999999997</v>
      </c>
      <c r="R1253">
        <v>7.8179999999999996</v>
      </c>
      <c r="S1253">
        <v>7.8479999999999999</v>
      </c>
      <c r="T1253">
        <v>7.8550000000000004</v>
      </c>
      <c r="U1253">
        <v>7.9109999999999996</v>
      </c>
      <c r="V1253">
        <v>7.9260000000000002</v>
      </c>
      <c r="W1253">
        <v>7.891</v>
      </c>
      <c r="X1253">
        <v>7.9349999999999996</v>
      </c>
      <c r="Y1253">
        <v>7.9539999999999997</v>
      </c>
      <c r="Z1253">
        <v>7.9530000000000003</v>
      </c>
      <c r="AA1253">
        <v>7.976</v>
      </c>
      <c r="AB1253">
        <v>7.9640000000000004</v>
      </c>
      <c r="AC1253">
        <v>7.9509999999999996</v>
      </c>
      <c r="AD1253">
        <v>7.9219999999999997</v>
      </c>
      <c r="AE1253">
        <v>7.89</v>
      </c>
      <c r="AF1253">
        <v>7.8710000000000004</v>
      </c>
      <c r="AG1253">
        <v>7.8819999999999997</v>
      </c>
      <c r="AH1253">
        <v>7.8970000000000002</v>
      </c>
      <c r="AI1253">
        <v>7.8869999999999996</v>
      </c>
      <c r="AJ1253">
        <v>7.9050000000000002</v>
      </c>
    </row>
    <row r="1254" spans="3:36" x14ac:dyDescent="0.25">
      <c r="C1254" t="s">
        <v>1043</v>
      </c>
    </row>
    <row r="1255" spans="3:36" x14ac:dyDescent="0.25">
      <c r="C1255" t="s">
        <v>70</v>
      </c>
      <c r="E1255">
        <v>90.331000000000003</v>
      </c>
      <c r="F1255">
        <v>84.286000000000001</v>
      </c>
      <c r="G1255">
        <v>87.173000000000002</v>
      </c>
      <c r="H1255">
        <v>96.75</v>
      </c>
      <c r="I1255">
        <v>104.873</v>
      </c>
      <c r="J1255">
        <v>101.389</v>
      </c>
      <c r="K1255">
        <v>102.581</v>
      </c>
      <c r="L1255">
        <v>104.017</v>
      </c>
      <c r="M1255">
        <v>104.125</v>
      </c>
      <c r="N1255">
        <v>102.85599999999999</v>
      </c>
      <c r="O1255">
        <v>101.01300000000001</v>
      </c>
      <c r="P1255">
        <v>101.393</v>
      </c>
      <c r="Q1255">
        <v>101.41500000000001</v>
      </c>
      <c r="R1255">
        <v>101.096</v>
      </c>
      <c r="S1255">
        <v>101.43899999999999</v>
      </c>
      <c r="T1255">
        <v>101.495</v>
      </c>
      <c r="U1255">
        <v>102.21</v>
      </c>
      <c r="V1255">
        <v>102.413</v>
      </c>
      <c r="W1255">
        <v>101.973</v>
      </c>
      <c r="X1255">
        <v>102.56</v>
      </c>
      <c r="Y1255">
        <v>102.827</v>
      </c>
      <c r="Z1255">
        <v>102.821</v>
      </c>
      <c r="AA1255">
        <v>103.14400000000001</v>
      </c>
      <c r="AB1255">
        <v>103.005</v>
      </c>
      <c r="AC1255">
        <v>102.861</v>
      </c>
      <c r="AD1255">
        <v>102.51</v>
      </c>
      <c r="AE1255">
        <v>102.119</v>
      </c>
      <c r="AF1255">
        <v>101.90300000000001</v>
      </c>
      <c r="AG1255">
        <v>102.07</v>
      </c>
      <c r="AH1255">
        <v>102.289</v>
      </c>
      <c r="AI1255">
        <v>102.184</v>
      </c>
      <c r="AJ1255">
        <v>102.45099999999999</v>
      </c>
    </row>
    <row r="1256" spans="3:36" x14ac:dyDescent="0.25">
      <c r="C1256" t="s">
        <v>840</v>
      </c>
      <c r="E1256">
        <v>52.13</v>
      </c>
      <c r="F1256">
        <v>48.061999999999998</v>
      </c>
      <c r="G1256">
        <v>52.551000000000002</v>
      </c>
      <c r="H1256">
        <v>58.406999999999996</v>
      </c>
      <c r="I1256">
        <v>60.970999999999997</v>
      </c>
      <c r="J1256">
        <v>57.267000000000003</v>
      </c>
      <c r="K1256">
        <v>58.466000000000001</v>
      </c>
      <c r="L1256">
        <v>59.82</v>
      </c>
      <c r="M1256">
        <v>60.4</v>
      </c>
      <c r="N1256">
        <v>60.142000000000003</v>
      </c>
      <c r="O1256">
        <v>59.517000000000003</v>
      </c>
      <c r="P1256">
        <v>60.149000000000001</v>
      </c>
      <c r="Q1256">
        <v>60.539000000000001</v>
      </c>
      <c r="R1256">
        <v>60.613</v>
      </c>
      <c r="S1256">
        <v>61.024000000000001</v>
      </c>
      <c r="T1256">
        <v>61.177999999999997</v>
      </c>
      <c r="U1256">
        <v>61.649000000000001</v>
      </c>
      <c r="V1256">
        <v>61.723999999999997</v>
      </c>
      <c r="W1256">
        <v>61.4</v>
      </c>
      <c r="X1256">
        <v>61.658000000000001</v>
      </c>
      <c r="Y1256">
        <v>61.774999999999999</v>
      </c>
      <c r="Z1256">
        <v>61.701000000000001</v>
      </c>
      <c r="AA1256">
        <v>61.814999999999998</v>
      </c>
      <c r="AB1256">
        <v>61.655999999999999</v>
      </c>
      <c r="AC1256">
        <v>61.481999999999999</v>
      </c>
      <c r="AD1256">
        <v>61.180999999999997</v>
      </c>
      <c r="AE1256">
        <v>60.853000000000002</v>
      </c>
      <c r="AF1256">
        <v>60.625999999999998</v>
      </c>
      <c r="AG1256">
        <v>60.62</v>
      </c>
      <c r="AH1256">
        <v>60.646000000000001</v>
      </c>
      <c r="AI1256">
        <v>60.478000000000002</v>
      </c>
      <c r="AJ1256">
        <v>60.518000000000001</v>
      </c>
    </row>
    <row r="1257" spans="3:36" x14ac:dyDescent="0.25">
      <c r="C1257" t="s">
        <v>841</v>
      </c>
      <c r="E1257">
        <v>1.7000000000000001E-2</v>
      </c>
      <c r="F1257">
        <v>1.4E-2</v>
      </c>
      <c r="G1257">
        <v>1.7000000000000001E-2</v>
      </c>
      <c r="H1257">
        <v>1.9E-2</v>
      </c>
      <c r="I1257">
        <v>0.02</v>
      </c>
      <c r="J1257">
        <v>1.7999999999999999E-2</v>
      </c>
      <c r="K1257">
        <v>1.9E-2</v>
      </c>
      <c r="L1257">
        <v>1.9E-2</v>
      </c>
      <c r="M1257">
        <v>1.9E-2</v>
      </c>
      <c r="N1257">
        <v>1.9E-2</v>
      </c>
      <c r="O1257">
        <v>1.9E-2</v>
      </c>
      <c r="P1257">
        <v>1.9E-2</v>
      </c>
      <c r="Q1257">
        <v>1.9E-2</v>
      </c>
      <c r="R1257">
        <v>1.9E-2</v>
      </c>
      <c r="S1257">
        <v>1.9E-2</v>
      </c>
      <c r="T1257">
        <v>1.9E-2</v>
      </c>
      <c r="U1257">
        <v>1.9E-2</v>
      </c>
      <c r="V1257">
        <v>1.9E-2</v>
      </c>
      <c r="W1257">
        <v>1.9E-2</v>
      </c>
      <c r="X1257">
        <v>1.9E-2</v>
      </c>
      <c r="Y1257">
        <v>1.9E-2</v>
      </c>
      <c r="Z1257">
        <v>1.9E-2</v>
      </c>
      <c r="AA1257">
        <v>1.9E-2</v>
      </c>
      <c r="AB1257">
        <v>1.9E-2</v>
      </c>
      <c r="AC1257">
        <v>1.9E-2</v>
      </c>
      <c r="AD1257">
        <v>1.9E-2</v>
      </c>
      <c r="AE1257">
        <v>1.9E-2</v>
      </c>
      <c r="AF1257">
        <v>1.9E-2</v>
      </c>
      <c r="AG1257">
        <v>1.9E-2</v>
      </c>
      <c r="AH1257">
        <v>1.9E-2</v>
      </c>
      <c r="AI1257">
        <v>1.7999999999999999E-2</v>
      </c>
      <c r="AJ1257">
        <v>1.7999999999999999E-2</v>
      </c>
    </row>
    <row r="1258" spans="3:36" x14ac:dyDescent="0.25">
      <c r="C1258" t="s">
        <v>842</v>
      </c>
      <c r="E1258">
        <v>1.0999999999999999E-2</v>
      </c>
      <c r="F1258">
        <v>8.9999999999999993E-3</v>
      </c>
      <c r="G1258">
        <v>8.0000000000000002E-3</v>
      </c>
      <c r="H1258">
        <v>1.6E-2</v>
      </c>
      <c r="I1258">
        <v>1.4999999999999999E-2</v>
      </c>
      <c r="J1258">
        <v>5.0000000000000001E-3</v>
      </c>
      <c r="K1258">
        <v>1.2E-2</v>
      </c>
      <c r="L1258">
        <v>1.2E-2</v>
      </c>
      <c r="M1258">
        <v>1.2E-2</v>
      </c>
      <c r="N1258">
        <v>1.2E-2</v>
      </c>
      <c r="O1258">
        <v>1.0999999999999999E-2</v>
      </c>
      <c r="P1258">
        <v>1.2E-2</v>
      </c>
      <c r="Q1258">
        <v>1.2E-2</v>
      </c>
      <c r="R1258">
        <v>1.2E-2</v>
      </c>
      <c r="S1258">
        <v>1.2E-2</v>
      </c>
      <c r="T1258">
        <v>1.2E-2</v>
      </c>
      <c r="U1258">
        <v>1.2E-2</v>
      </c>
      <c r="V1258">
        <v>1.2E-2</v>
      </c>
      <c r="W1258">
        <v>1.2E-2</v>
      </c>
      <c r="X1258">
        <v>1.2E-2</v>
      </c>
      <c r="Y1258">
        <v>1.2E-2</v>
      </c>
      <c r="Z1258">
        <v>1.2E-2</v>
      </c>
      <c r="AA1258">
        <v>1.2E-2</v>
      </c>
      <c r="AB1258">
        <v>1.2E-2</v>
      </c>
      <c r="AC1258">
        <v>1.2E-2</v>
      </c>
      <c r="AD1258">
        <v>1.2E-2</v>
      </c>
      <c r="AE1258">
        <v>1.0999999999999999E-2</v>
      </c>
      <c r="AF1258">
        <v>1.0999999999999999E-2</v>
      </c>
      <c r="AG1258">
        <v>1.0999999999999999E-2</v>
      </c>
      <c r="AH1258">
        <v>1.0999999999999999E-2</v>
      </c>
      <c r="AI1258">
        <v>1.0999999999999999E-2</v>
      </c>
      <c r="AJ1258">
        <v>1.0999999999999999E-2</v>
      </c>
    </row>
    <row r="1259" spans="3:36" x14ac:dyDescent="0.25">
      <c r="C1259" t="s">
        <v>838</v>
      </c>
      <c r="E1259">
        <v>142.489</v>
      </c>
      <c r="F1259">
        <v>132.37100000000001</v>
      </c>
      <c r="G1259">
        <v>139.749</v>
      </c>
      <c r="H1259">
        <v>155.19200000000001</v>
      </c>
      <c r="I1259">
        <v>165.87899999999999</v>
      </c>
      <c r="J1259">
        <v>158.679</v>
      </c>
      <c r="K1259">
        <v>161.077</v>
      </c>
      <c r="L1259">
        <v>163.86799999999999</v>
      </c>
      <c r="M1259">
        <v>164.55600000000001</v>
      </c>
      <c r="N1259">
        <v>163.029</v>
      </c>
      <c r="O1259">
        <v>160.56</v>
      </c>
      <c r="P1259">
        <v>161.57300000000001</v>
      </c>
      <c r="Q1259">
        <v>161.98400000000001</v>
      </c>
      <c r="R1259">
        <v>161.74</v>
      </c>
      <c r="S1259">
        <v>162.49299999999999</v>
      </c>
      <c r="T1259">
        <v>162.703</v>
      </c>
      <c r="U1259">
        <v>163.89</v>
      </c>
      <c r="V1259">
        <v>164.167</v>
      </c>
      <c r="W1259">
        <v>163.40299999999999</v>
      </c>
      <c r="X1259">
        <v>164.249</v>
      </c>
      <c r="Y1259">
        <v>164.63200000000001</v>
      </c>
      <c r="Z1259">
        <v>164.553</v>
      </c>
      <c r="AA1259">
        <v>164.99</v>
      </c>
      <c r="AB1259">
        <v>164.691</v>
      </c>
      <c r="AC1259">
        <v>164.37299999999999</v>
      </c>
      <c r="AD1259">
        <v>163.72200000000001</v>
      </c>
      <c r="AE1259">
        <v>163.00200000000001</v>
      </c>
      <c r="AF1259">
        <v>162.559</v>
      </c>
      <c r="AG1259">
        <v>162.72</v>
      </c>
      <c r="AH1259">
        <v>162.965</v>
      </c>
      <c r="AI1259">
        <v>162.69200000000001</v>
      </c>
      <c r="AJ1259">
        <v>162.999</v>
      </c>
    </row>
    <row r="1260" spans="3:36" x14ac:dyDescent="0.25">
      <c r="C1260" t="s">
        <v>1044</v>
      </c>
    </row>
    <row r="1261" spans="3:36" x14ac:dyDescent="0.25">
      <c r="C1261" t="s">
        <v>70</v>
      </c>
      <c r="E1261">
        <v>54.002000000000002</v>
      </c>
      <c r="F1261">
        <v>50.387999999999998</v>
      </c>
      <c r="G1261">
        <v>52.113999999999997</v>
      </c>
      <c r="H1261">
        <v>57.84</v>
      </c>
      <c r="I1261">
        <v>62.695999999999998</v>
      </c>
      <c r="J1261">
        <v>60.613</v>
      </c>
      <c r="K1261">
        <v>61.325000000000003</v>
      </c>
      <c r="L1261">
        <v>62.183999999999997</v>
      </c>
      <c r="M1261">
        <v>62.25</v>
      </c>
      <c r="N1261">
        <v>61.491</v>
      </c>
      <c r="O1261">
        <v>60.39</v>
      </c>
      <c r="P1261">
        <v>60.616999999999997</v>
      </c>
      <c r="Q1261">
        <v>60.63</v>
      </c>
      <c r="R1261">
        <v>60.44</v>
      </c>
      <c r="S1261">
        <v>60.645000000000003</v>
      </c>
      <c r="T1261">
        <v>60.68</v>
      </c>
      <c r="U1261">
        <v>61.106999999999999</v>
      </c>
      <c r="V1261">
        <v>61.228999999999999</v>
      </c>
      <c r="W1261">
        <v>60.966000000000001</v>
      </c>
      <c r="X1261">
        <v>61.317999999999998</v>
      </c>
      <c r="Y1261">
        <v>61.478000000000002</v>
      </c>
      <c r="Z1261">
        <v>61.475000000000001</v>
      </c>
      <c r="AA1261">
        <v>61.668999999999997</v>
      </c>
      <c r="AB1261">
        <v>61.585999999999999</v>
      </c>
      <c r="AC1261">
        <v>61.5</v>
      </c>
      <c r="AD1261">
        <v>61.290999999999997</v>
      </c>
      <c r="AE1261">
        <v>61.057000000000002</v>
      </c>
      <c r="AF1261">
        <v>60.927999999999997</v>
      </c>
      <c r="AG1261">
        <v>61.027999999999999</v>
      </c>
      <c r="AH1261">
        <v>61.16</v>
      </c>
      <c r="AI1261">
        <v>61.097000000000001</v>
      </c>
      <c r="AJ1261">
        <v>61.256999999999998</v>
      </c>
    </row>
    <row r="1262" spans="3:36" x14ac:dyDescent="0.25">
      <c r="C1262" t="s">
        <v>840</v>
      </c>
      <c r="E1262">
        <v>0</v>
      </c>
      <c r="F1262">
        <v>0</v>
      </c>
      <c r="G1262">
        <v>0</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row>
    <row r="1263" spans="3:36" x14ac:dyDescent="0.25">
      <c r="C1263" t="s">
        <v>3</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row>
    <row r="1264" spans="3:36" x14ac:dyDescent="0.25">
      <c r="C1264" t="s">
        <v>841</v>
      </c>
      <c r="E1264">
        <v>0</v>
      </c>
      <c r="F1264">
        <v>0</v>
      </c>
      <c r="G1264">
        <v>0</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row>
    <row r="1265" spans="3:36" x14ac:dyDescent="0.25">
      <c r="C1265" t="s">
        <v>842</v>
      </c>
      <c r="E1265">
        <v>0</v>
      </c>
      <c r="F1265">
        <v>0</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row>
    <row r="1266" spans="3:36" x14ac:dyDescent="0.25">
      <c r="C1266" t="s">
        <v>838</v>
      </c>
      <c r="E1266">
        <v>54.002000000000002</v>
      </c>
      <c r="F1266">
        <v>50.387999999999998</v>
      </c>
      <c r="G1266">
        <v>52.113999999999997</v>
      </c>
      <c r="H1266">
        <v>57.84</v>
      </c>
      <c r="I1266">
        <v>62.695999999999998</v>
      </c>
      <c r="J1266">
        <v>60.613</v>
      </c>
      <c r="K1266">
        <v>61.325000000000003</v>
      </c>
      <c r="L1266">
        <v>62.183999999999997</v>
      </c>
      <c r="M1266">
        <v>62.25</v>
      </c>
      <c r="N1266">
        <v>61.491</v>
      </c>
      <c r="O1266">
        <v>60.39</v>
      </c>
      <c r="P1266">
        <v>60.616999999999997</v>
      </c>
      <c r="Q1266">
        <v>60.63</v>
      </c>
      <c r="R1266">
        <v>60.44</v>
      </c>
      <c r="S1266">
        <v>60.645000000000003</v>
      </c>
      <c r="T1266">
        <v>60.68</v>
      </c>
      <c r="U1266">
        <v>61.106999999999999</v>
      </c>
      <c r="V1266">
        <v>61.228999999999999</v>
      </c>
      <c r="W1266">
        <v>60.966000000000001</v>
      </c>
      <c r="X1266">
        <v>61.317999999999998</v>
      </c>
      <c r="Y1266">
        <v>61.478000000000002</v>
      </c>
      <c r="Z1266">
        <v>61.475000000000001</v>
      </c>
      <c r="AA1266">
        <v>61.668999999999997</v>
      </c>
      <c r="AB1266">
        <v>61.585999999999999</v>
      </c>
      <c r="AC1266">
        <v>61.5</v>
      </c>
      <c r="AD1266">
        <v>61.290999999999997</v>
      </c>
      <c r="AE1266">
        <v>61.057000000000002</v>
      </c>
      <c r="AF1266">
        <v>60.927999999999997</v>
      </c>
      <c r="AG1266">
        <v>61.027999999999999</v>
      </c>
      <c r="AH1266">
        <v>61.16</v>
      </c>
      <c r="AI1266">
        <v>61.097000000000001</v>
      </c>
      <c r="AJ1266">
        <v>61.256999999999998</v>
      </c>
    </row>
    <row r="1267" spans="3:36" x14ac:dyDescent="0.25">
      <c r="C1267" t="s">
        <v>1045</v>
      </c>
    </row>
    <row r="1268" spans="3:36" x14ac:dyDescent="0.25">
      <c r="C1268" t="s">
        <v>70</v>
      </c>
      <c r="E1268">
        <v>5.891</v>
      </c>
      <c r="F1268">
        <v>5.4969999999999999</v>
      </c>
      <c r="G1268">
        <v>5.6849999999999996</v>
      </c>
      <c r="H1268">
        <v>6.31</v>
      </c>
      <c r="I1268">
        <v>6.84</v>
      </c>
      <c r="J1268">
        <v>6.6109999999999998</v>
      </c>
      <c r="K1268">
        <v>6.6870000000000003</v>
      </c>
      <c r="L1268">
        <v>6.78</v>
      </c>
      <c r="M1268">
        <v>6.7880000000000003</v>
      </c>
      <c r="N1268">
        <v>6.7050000000000001</v>
      </c>
      <c r="O1268">
        <v>6.585</v>
      </c>
      <c r="P1268">
        <v>6.61</v>
      </c>
      <c r="Q1268">
        <v>6.6109999999999998</v>
      </c>
      <c r="R1268">
        <v>6.59</v>
      </c>
      <c r="S1268">
        <v>6.6130000000000004</v>
      </c>
      <c r="T1268">
        <v>6.6159999999999997</v>
      </c>
      <c r="U1268">
        <v>6.6630000000000003</v>
      </c>
      <c r="V1268">
        <v>6.6760000000000002</v>
      </c>
      <c r="W1268">
        <v>6.6479999999999997</v>
      </c>
      <c r="X1268">
        <v>6.6859999999999999</v>
      </c>
      <c r="Y1268">
        <v>6.7030000000000003</v>
      </c>
      <c r="Z1268">
        <v>6.7030000000000003</v>
      </c>
      <c r="AA1268">
        <v>6.7240000000000002</v>
      </c>
      <c r="AB1268">
        <v>6.7149999999999999</v>
      </c>
      <c r="AC1268">
        <v>6.7060000000000004</v>
      </c>
      <c r="AD1268">
        <v>6.6829999999999998</v>
      </c>
      <c r="AE1268">
        <v>6.6580000000000004</v>
      </c>
      <c r="AF1268">
        <v>6.6429999999999998</v>
      </c>
      <c r="AG1268">
        <v>6.6539999999999999</v>
      </c>
      <c r="AH1268">
        <v>6.6689999999999996</v>
      </c>
      <c r="AI1268">
        <v>6.6619999999999999</v>
      </c>
      <c r="AJ1268">
        <v>6.6790000000000003</v>
      </c>
    </row>
    <row r="1269" spans="3:36" x14ac:dyDescent="0.25">
      <c r="C1269" t="s">
        <v>840</v>
      </c>
      <c r="E1269">
        <v>19.047000000000001</v>
      </c>
      <c r="F1269">
        <v>17.561</v>
      </c>
      <c r="G1269">
        <v>19.201000000000001</v>
      </c>
      <c r="H1269">
        <v>21.318999999999999</v>
      </c>
      <c r="I1269">
        <v>22.257000000000001</v>
      </c>
      <c r="J1269">
        <v>20.905000000000001</v>
      </c>
      <c r="K1269">
        <v>21.343</v>
      </c>
      <c r="L1269">
        <v>21.838000000000001</v>
      </c>
      <c r="M1269">
        <v>22.05</v>
      </c>
      <c r="N1269">
        <v>21.956</v>
      </c>
      <c r="O1269">
        <v>21.728000000000002</v>
      </c>
      <c r="P1269">
        <v>21.959</v>
      </c>
      <c r="Q1269">
        <v>22.102</v>
      </c>
      <c r="R1269">
        <v>22.13</v>
      </c>
      <c r="S1269">
        <v>22.28</v>
      </c>
      <c r="T1269">
        <v>22.335999999999999</v>
      </c>
      <c r="U1269">
        <v>22.509</v>
      </c>
      <c r="V1269">
        <v>22.536000000000001</v>
      </c>
      <c r="W1269">
        <v>22.417999999999999</v>
      </c>
      <c r="X1269">
        <v>22.513000000000002</v>
      </c>
      <c r="Y1269">
        <v>22.556000000000001</v>
      </c>
      <c r="Z1269">
        <v>22.529</v>
      </c>
      <c r="AA1269">
        <v>22.571000000000002</v>
      </c>
      <c r="AB1269">
        <v>22.513000000000002</v>
      </c>
      <c r="AC1269">
        <v>22.45</v>
      </c>
      <c r="AD1269">
        <v>22.341000000000001</v>
      </c>
      <c r="AE1269">
        <v>22.222000000000001</v>
      </c>
      <c r="AF1269">
        <v>22.138999999999999</v>
      </c>
      <c r="AG1269">
        <v>22.138000000000002</v>
      </c>
      <c r="AH1269">
        <v>22.148</v>
      </c>
      <c r="AI1269">
        <v>22.087</v>
      </c>
      <c r="AJ1269">
        <v>22.102</v>
      </c>
    </row>
    <row r="1270" spans="3:36" x14ac:dyDescent="0.25">
      <c r="C1270" t="s">
        <v>841</v>
      </c>
      <c r="E1270">
        <v>1.0999999999999999E-2</v>
      </c>
      <c r="F1270">
        <v>8.9999999999999993E-3</v>
      </c>
      <c r="G1270">
        <v>1.0999999999999999E-2</v>
      </c>
      <c r="H1270">
        <v>1.0999999999999999E-2</v>
      </c>
      <c r="I1270">
        <v>1.2E-2</v>
      </c>
      <c r="J1270">
        <v>0.01</v>
      </c>
      <c r="K1270">
        <v>1.0999999999999999E-2</v>
      </c>
      <c r="L1270">
        <v>1.0999999999999999E-2</v>
      </c>
      <c r="M1270">
        <v>1.0999999999999999E-2</v>
      </c>
      <c r="N1270">
        <v>1.0999999999999999E-2</v>
      </c>
      <c r="O1270">
        <v>1.0999999999999999E-2</v>
      </c>
      <c r="P1270">
        <v>1.0999999999999999E-2</v>
      </c>
      <c r="Q1270">
        <v>1.0999999999999999E-2</v>
      </c>
      <c r="R1270">
        <v>1.0999999999999999E-2</v>
      </c>
      <c r="S1270">
        <v>1.0999999999999999E-2</v>
      </c>
      <c r="T1270">
        <v>1.0999999999999999E-2</v>
      </c>
      <c r="U1270">
        <v>1.0999999999999999E-2</v>
      </c>
      <c r="V1270">
        <v>1.0999999999999999E-2</v>
      </c>
      <c r="W1270">
        <v>1.0999999999999999E-2</v>
      </c>
      <c r="X1270">
        <v>1.0999999999999999E-2</v>
      </c>
      <c r="Y1270">
        <v>1.0999999999999999E-2</v>
      </c>
      <c r="Z1270">
        <v>1.0999999999999999E-2</v>
      </c>
      <c r="AA1270">
        <v>1.0999999999999999E-2</v>
      </c>
      <c r="AB1270">
        <v>0.01</v>
      </c>
      <c r="AC1270">
        <v>0.01</v>
      </c>
      <c r="AD1270">
        <v>0.01</v>
      </c>
      <c r="AE1270">
        <v>0.01</v>
      </c>
      <c r="AF1270">
        <v>0.01</v>
      </c>
      <c r="AG1270">
        <v>0.01</v>
      </c>
      <c r="AH1270">
        <v>0.01</v>
      </c>
      <c r="AI1270">
        <v>0.01</v>
      </c>
      <c r="AJ1270">
        <v>0.01</v>
      </c>
    </row>
    <row r="1271" spans="3:36" x14ac:dyDescent="0.25">
      <c r="C1271" t="s">
        <v>838</v>
      </c>
      <c r="E1271">
        <v>24.95</v>
      </c>
      <c r="F1271">
        <v>23.067</v>
      </c>
      <c r="G1271">
        <v>24.896999999999998</v>
      </c>
      <c r="H1271">
        <v>27.64</v>
      </c>
      <c r="I1271">
        <v>29.108000000000001</v>
      </c>
      <c r="J1271">
        <v>27.526</v>
      </c>
      <c r="K1271">
        <v>28.041</v>
      </c>
      <c r="L1271">
        <v>28.629000000000001</v>
      </c>
      <c r="M1271">
        <v>28.849</v>
      </c>
      <c r="N1271">
        <v>28.672000000000001</v>
      </c>
      <c r="O1271">
        <v>28.324000000000002</v>
      </c>
      <c r="P1271">
        <v>28.58</v>
      </c>
      <c r="Q1271">
        <v>28.724</v>
      </c>
      <c r="R1271">
        <v>28.73</v>
      </c>
      <c r="S1271">
        <v>28.902999999999999</v>
      </c>
      <c r="T1271">
        <v>28.963000000000001</v>
      </c>
      <c r="U1271">
        <v>29.181999999999999</v>
      </c>
      <c r="V1271">
        <v>29.222999999999999</v>
      </c>
      <c r="W1271">
        <v>29.077000000000002</v>
      </c>
      <c r="X1271">
        <v>29.21</v>
      </c>
      <c r="Y1271">
        <v>29.27</v>
      </c>
      <c r="Z1271">
        <v>29.242999999999999</v>
      </c>
      <c r="AA1271">
        <v>29.306000000000001</v>
      </c>
      <c r="AB1271">
        <v>29.239000000000001</v>
      </c>
      <c r="AC1271">
        <v>29.167000000000002</v>
      </c>
      <c r="AD1271">
        <v>29.033999999999999</v>
      </c>
      <c r="AE1271">
        <v>28.888999999999999</v>
      </c>
      <c r="AF1271">
        <v>28.792999999999999</v>
      </c>
      <c r="AG1271">
        <v>28.802</v>
      </c>
      <c r="AH1271">
        <v>28.826000000000001</v>
      </c>
      <c r="AI1271">
        <v>28.759</v>
      </c>
      <c r="AJ1271">
        <v>28.792000000000002</v>
      </c>
    </row>
    <row r="1272" spans="3:36" x14ac:dyDescent="0.25">
      <c r="C1272" t="s">
        <v>1046</v>
      </c>
    </row>
    <row r="1273" spans="3:36" x14ac:dyDescent="0.25">
      <c r="C1273" t="s">
        <v>1071</v>
      </c>
      <c r="E1273">
        <v>36.054000000000002</v>
      </c>
      <c r="F1273">
        <v>32.549999999999997</v>
      </c>
      <c r="G1273">
        <v>34.21</v>
      </c>
      <c r="H1273">
        <v>37.875</v>
      </c>
      <c r="I1273">
        <v>40.975000000000001</v>
      </c>
      <c r="J1273">
        <v>38.828000000000003</v>
      </c>
      <c r="K1273">
        <v>39.512</v>
      </c>
      <c r="L1273">
        <v>40.295999999999999</v>
      </c>
      <c r="M1273">
        <v>40.47</v>
      </c>
      <c r="N1273">
        <v>40.11</v>
      </c>
      <c r="O1273">
        <v>39.569000000000003</v>
      </c>
      <c r="P1273">
        <v>39.908000000000001</v>
      </c>
      <c r="Q1273">
        <v>40.088000000000001</v>
      </c>
      <c r="R1273">
        <v>40.054000000000002</v>
      </c>
      <c r="S1273">
        <v>40.338000000000001</v>
      </c>
      <c r="T1273">
        <v>40.438000000000002</v>
      </c>
      <c r="U1273">
        <v>40.82</v>
      </c>
      <c r="V1273">
        <v>40.927</v>
      </c>
      <c r="W1273">
        <v>40.758000000000003</v>
      </c>
      <c r="X1273">
        <v>40.930999999999997</v>
      </c>
      <c r="Y1273">
        <v>41.030999999999999</v>
      </c>
      <c r="Z1273">
        <v>40.984999999999999</v>
      </c>
      <c r="AA1273">
        <v>41.082999999999998</v>
      </c>
      <c r="AB1273">
        <v>41.012999999999998</v>
      </c>
      <c r="AC1273">
        <v>40.936</v>
      </c>
      <c r="AD1273">
        <v>40.777000000000001</v>
      </c>
      <c r="AE1273">
        <v>40.594999999999999</v>
      </c>
      <c r="AF1273">
        <v>40.497999999999998</v>
      </c>
      <c r="AG1273">
        <v>40.555</v>
      </c>
      <c r="AH1273">
        <v>40.631</v>
      </c>
      <c r="AI1273">
        <v>40.569000000000003</v>
      </c>
      <c r="AJ1273">
        <v>40.664000000000001</v>
      </c>
    </row>
    <row r="1274" spans="3:36" x14ac:dyDescent="0.25">
      <c r="C1274" t="s">
        <v>939</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row>
    <row r="1275" spans="3:36" x14ac:dyDescent="0.25">
      <c r="C1275" t="s">
        <v>3</v>
      </c>
      <c r="E1275">
        <v>7.3999999999999996E-2</v>
      </c>
      <c r="F1275">
        <v>6.8000000000000005E-2</v>
      </c>
      <c r="G1275">
        <v>7.0000000000000007E-2</v>
      </c>
      <c r="H1275">
        <v>6.8000000000000005E-2</v>
      </c>
      <c r="I1275">
        <v>6.9000000000000006E-2</v>
      </c>
      <c r="J1275">
        <v>4.9000000000000002E-2</v>
      </c>
      <c r="K1275">
        <v>5.0999999999999997E-2</v>
      </c>
      <c r="L1275">
        <v>5.0999999999999997E-2</v>
      </c>
      <c r="M1275">
        <v>5.0999999999999997E-2</v>
      </c>
      <c r="N1275">
        <v>5.0999999999999997E-2</v>
      </c>
      <c r="O1275">
        <v>0.05</v>
      </c>
      <c r="P1275">
        <v>0.05</v>
      </c>
      <c r="Q1275">
        <v>4.9000000000000002E-2</v>
      </c>
      <c r="R1275">
        <v>4.9000000000000002E-2</v>
      </c>
      <c r="S1275">
        <v>4.8000000000000001E-2</v>
      </c>
      <c r="T1275">
        <v>4.7E-2</v>
      </c>
      <c r="U1275">
        <v>4.7E-2</v>
      </c>
      <c r="V1275">
        <v>4.5999999999999999E-2</v>
      </c>
      <c r="W1275">
        <v>4.4999999999999998E-2</v>
      </c>
      <c r="X1275">
        <v>4.3999999999999997E-2</v>
      </c>
      <c r="Y1275">
        <v>4.2999999999999997E-2</v>
      </c>
      <c r="Z1275">
        <v>4.2000000000000003E-2</v>
      </c>
      <c r="AA1275">
        <v>4.1000000000000002E-2</v>
      </c>
      <c r="AB1275">
        <v>0.04</v>
      </c>
      <c r="AC1275">
        <v>3.9E-2</v>
      </c>
      <c r="AD1275">
        <v>3.7999999999999999E-2</v>
      </c>
      <c r="AE1275">
        <v>3.6999999999999998E-2</v>
      </c>
      <c r="AF1275">
        <v>3.5999999999999997E-2</v>
      </c>
      <c r="AG1275">
        <v>3.5999999999999997E-2</v>
      </c>
      <c r="AH1275">
        <v>3.5000000000000003E-2</v>
      </c>
      <c r="AI1275">
        <v>3.4000000000000002E-2</v>
      </c>
      <c r="AJ1275">
        <v>3.3000000000000002E-2</v>
      </c>
    </row>
    <row r="1276" spans="3:36" x14ac:dyDescent="0.25">
      <c r="C1276" t="s">
        <v>873</v>
      </c>
      <c r="E1276">
        <v>29.228000000000002</v>
      </c>
      <c r="F1276">
        <v>22.193999999999999</v>
      </c>
      <c r="G1276">
        <v>31.991</v>
      </c>
      <c r="H1276">
        <v>32.06</v>
      </c>
      <c r="I1276">
        <v>27.292999999999999</v>
      </c>
      <c r="J1276">
        <v>28.277000000000001</v>
      </c>
      <c r="K1276">
        <v>28.768000000000001</v>
      </c>
      <c r="L1276">
        <v>28.408999999999999</v>
      </c>
      <c r="M1276">
        <v>27.57</v>
      </c>
      <c r="N1276">
        <v>26.524999999999999</v>
      </c>
      <c r="O1276">
        <v>25.312999999999999</v>
      </c>
      <c r="P1276">
        <v>24.190999999999999</v>
      </c>
      <c r="Q1276">
        <v>23.251000000000001</v>
      </c>
      <c r="R1276">
        <v>22.472000000000001</v>
      </c>
      <c r="S1276">
        <v>21.762</v>
      </c>
      <c r="T1276">
        <v>21.117999999999999</v>
      </c>
      <c r="U1276">
        <v>20.518999999999998</v>
      </c>
      <c r="V1276">
        <v>19.96</v>
      </c>
      <c r="W1276">
        <v>19.431999999999999</v>
      </c>
      <c r="X1276">
        <v>18.943000000000001</v>
      </c>
      <c r="Y1276">
        <v>18.484999999999999</v>
      </c>
      <c r="Z1276">
        <v>18.05</v>
      </c>
      <c r="AA1276">
        <v>17.635000000000002</v>
      </c>
      <c r="AB1276">
        <v>17.231000000000002</v>
      </c>
      <c r="AC1276">
        <v>16.844999999999999</v>
      </c>
      <c r="AD1276">
        <v>16.475999999999999</v>
      </c>
      <c r="AE1276">
        <v>16.119</v>
      </c>
      <c r="AF1276">
        <v>15.77</v>
      </c>
      <c r="AG1276">
        <v>15.433</v>
      </c>
      <c r="AH1276">
        <v>15.106999999999999</v>
      </c>
      <c r="AI1276">
        <v>14.789</v>
      </c>
      <c r="AJ1276">
        <v>14.476000000000001</v>
      </c>
    </row>
    <row r="1277" spans="3:36" x14ac:dyDescent="0.25">
      <c r="C1277" t="s">
        <v>841</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row>
    <row r="1278" spans="3:36" x14ac:dyDescent="0.25">
      <c r="C1278" t="s">
        <v>940</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row>
    <row r="1279" spans="3:36" x14ac:dyDescent="0.25">
      <c r="C1279" t="s">
        <v>16</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row>
    <row r="1280" spans="3:36" x14ac:dyDescent="0.25">
      <c r="C1280" t="s">
        <v>843</v>
      </c>
      <c r="E1280">
        <v>32.908000000000001</v>
      </c>
      <c r="F1280">
        <v>33.210999999999999</v>
      </c>
      <c r="G1280">
        <v>25.218</v>
      </c>
      <c r="H1280">
        <v>26.123000000000001</v>
      </c>
      <c r="I1280">
        <v>22.588999999999999</v>
      </c>
      <c r="J1280">
        <v>20.366</v>
      </c>
      <c r="K1280">
        <v>21.509</v>
      </c>
      <c r="L1280">
        <v>22.725999999999999</v>
      </c>
      <c r="M1280">
        <v>23.64</v>
      </c>
      <c r="N1280">
        <v>24.19</v>
      </c>
      <c r="O1280">
        <v>24.518999999999998</v>
      </c>
      <c r="P1280">
        <v>25.315999999999999</v>
      </c>
      <c r="Q1280">
        <v>25.943000000000001</v>
      </c>
      <c r="R1280">
        <v>26.364000000000001</v>
      </c>
      <c r="S1280">
        <v>26.856999999999999</v>
      </c>
      <c r="T1280">
        <v>27.167000000000002</v>
      </c>
      <c r="U1280">
        <v>27.536999999999999</v>
      </c>
      <c r="V1280">
        <v>27.63</v>
      </c>
      <c r="W1280">
        <v>27.506</v>
      </c>
      <c r="X1280">
        <v>27.641999999999999</v>
      </c>
      <c r="Y1280">
        <v>27.707000000000001</v>
      </c>
      <c r="Z1280">
        <v>27.678000000000001</v>
      </c>
      <c r="AA1280">
        <v>27.738</v>
      </c>
      <c r="AB1280">
        <v>27.684000000000001</v>
      </c>
      <c r="AC1280">
        <v>27.628</v>
      </c>
      <c r="AD1280">
        <v>27.518000000000001</v>
      </c>
      <c r="AE1280">
        <v>27.395</v>
      </c>
      <c r="AF1280">
        <v>27.321000000000002</v>
      </c>
      <c r="AG1280">
        <v>27.347000000000001</v>
      </c>
      <c r="AH1280">
        <v>27.39</v>
      </c>
      <c r="AI1280">
        <v>27.344999999999999</v>
      </c>
      <c r="AJ1280">
        <v>27.4</v>
      </c>
    </row>
    <row r="1281" spans="3:36" x14ac:dyDescent="0.25">
      <c r="C1281" t="s">
        <v>838</v>
      </c>
      <c r="E1281">
        <v>98.263999999999996</v>
      </c>
      <c r="F1281">
        <v>88.024000000000001</v>
      </c>
      <c r="G1281">
        <v>91.489000000000004</v>
      </c>
      <c r="H1281">
        <v>96.126000000000005</v>
      </c>
      <c r="I1281">
        <v>90.926000000000002</v>
      </c>
      <c r="J1281">
        <v>87.52</v>
      </c>
      <c r="K1281">
        <v>89.84</v>
      </c>
      <c r="L1281">
        <v>91.480999999999995</v>
      </c>
      <c r="M1281">
        <v>91.730999999999995</v>
      </c>
      <c r="N1281">
        <v>90.876000000000005</v>
      </c>
      <c r="O1281">
        <v>89.450999999999993</v>
      </c>
      <c r="P1281">
        <v>89.465000000000003</v>
      </c>
      <c r="Q1281">
        <v>89.331999999999994</v>
      </c>
      <c r="R1281">
        <v>88.938000000000002</v>
      </c>
      <c r="S1281">
        <v>89.004999999999995</v>
      </c>
      <c r="T1281">
        <v>88.77</v>
      </c>
      <c r="U1281">
        <v>88.923000000000002</v>
      </c>
      <c r="V1281">
        <v>88.563000000000002</v>
      </c>
      <c r="W1281">
        <v>87.74</v>
      </c>
      <c r="X1281">
        <v>87.558999999999997</v>
      </c>
      <c r="Y1281">
        <v>87.266000000000005</v>
      </c>
      <c r="Z1281">
        <v>86.754999999999995</v>
      </c>
      <c r="AA1281">
        <v>86.495999999999995</v>
      </c>
      <c r="AB1281">
        <v>85.968000000000004</v>
      </c>
      <c r="AC1281">
        <v>85.447999999999993</v>
      </c>
      <c r="AD1281">
        <v>84.81</v>
      </c>
      <c r="AE1281">
        <v>84.146000000000001</v>
      </c>
      <c r="AF1281">
        <v>83.625</v>
      </c>
      <c r="AG1281">
        <v>83.370999999999995</v>
      </c>
      <c r="AH1281">
        <v>83.162999999999997</v>
      </c>
      <c r="AI1281">
        <v>82.736999999999995</v>
      </c>
      <c r="AJ1281">
        <v>82.572999999999993</v>
      </c>
    </row>
    <row r="1282" spans="3:36" x14ac:dyDescent="0.25">
      <c r="C1282" t="s">
        <v>1072</v>
      </c>
    </row>
    <row r="1283" spans="3:36" x14ac:dyDescent="0.25">
      <c r="C1283" t="s">
        <v>70</v>
      </c>
      <c r="E1283">
        <v>163.02099999999999</v>
      </c>
      <c r="F1283">
        <v>152.11099999999999</v>
      </c>
      <c r="G1283">
        <v>157.322</v>
      </c>
      <c r="H1283">
        <v>174.60499999999999</v>
      </c>
      <c r="I1283">
        <v>189.26499999999999</v>
      </c>
      <c r="J1283">
        <v>182.97399999999999</v>
      </c>
      <c r="K1283">
        <v>185.12299999999999</v>
      </c>
      <c r="L1283">
        <v>187.715</v>
      </c>
      <c r="M1283">
        <v>187.911</v>
      </c>
      <c r="N1283">
        <v>185.62100000000001</v>
      </c>
      <c r="O1283">
        <v>182.29499999999999</v>
      </c>
      <c r="P1283">
        <v>182.98099999999999</v>
      </c>
      <c r="Q1283">
        <v>183.02</v>
      </c>
      <c r="R1283">
        <v>182.44300000000001</v>
      </c>
      <c r="S1283">
        <v>183.06200000000001</v>
      </c>
      <c r="T1283">
        <v>183.16499999999999</v>
      </c>
      <c r="U1283">
        <v>184.45400000000001</v>
      </c>
      <c r="V1283">
        <v>184.821</v>
      </c>
      <c r="W1283">
        <v>184.02600000000001</v>
      </c>
      <c r="X1283">
        <v>185.08600000000001</v>
      </c>
      <c r="Y1283">
        <v>185.56800000000001</v>
      </c>
      <c r="Z1283">
        <v>185.55799999999999</v>
      </c>
      <c r="AA1283">
        <v>186.14099999999999</v>
      </c>
      <c r="AB1283">
        <v>185.88900000000001</v>
      </c>
      <c r="AC1283">
        <v>185.62899999999999</v>
      </c>
      <c r="AD1283">
        <v>184.99700000000001</v>
      </c>
      <c r="AE1283">
        <v>184.291</v>
      </c>
      <c r="AF1283">
        <v>183.90100000000001</v>
      </c>
      <c r="AG1283">
        <v>184.202</v>
      </c>
      <c r="AH1283">
        <v>184.59800000000001</v>
      </c>
      <c r="AI1283">
        <v>184.40899999999999</v>
      </c>
      <c r="AJ1283">
        <v>184.89099999999999</v>
      </c>
    </row>
    <row r="1284" spans="3:36" x14ac:dyDescent="0.25">
      <c r="C1284" t="s">
        <v>840</v>
      </c>
      <c r="E1284">
        <v>112.27200000000001</v>
      </c>
      <c r="F1284">
        <v>102.455</v>
      </c>
      <c r="G1284">
        <v>112.571</v>
      </c>
      <c r="H1284">
        <v>125.35</v>
      </c>
      <c r="I1284">
        <v>130.83500000000001</v>
      </c>
      <c r="J1284">
        <v>122.867</v>
      </c>
      <c r="K1284">
        <v>125.43300000000001</v>
      </c>
      <c r="L1284">
        <v>128.309</v>
      </c>
      <c r="M1284">
        <v>129.524</v>
      </c>
      <c r="N1284">
        <v>128.953</v>
      </c>
      <c r="O1284">
        <v>127.563</v>
      </c>
      <c r="P1284">
        <v>128.88499999999999</v>
      </c>
      <c r="Q1284">
        <v>129.678</v>
      </c>
      <c r="R1284">
        <v>129.804</v>
      </c>
      <c r="S1284">
        <v>130.63399999999999</v>
      </c>
      <c r="T1284">
        <v>130.946</v>
      </c>
      <c r="U1284">
        <v>131.91999999999999</v>
      </c>
      <c r="V1284">
        <v>132.05600000000001</v>
      </c>
      <c r="W1284">
        <v>131.35599999999999</v>
      </c>
      <c r="X1284">
        <v>131.94</v>
      </c>
      <c r="Y1284">
        <v>132.19499999999999</v>
      </c>
      <c r="Z1284">
        <v>132.04400000000001</v>
      </c>
      <c r="AA1284">
        <v>132.29400000000001</v>
      </c>
      <c r="AB1284">
        <v>131.952</v>
      </c>
      <c r="AC1284">
        <v>131.58699999999999</v>
      </c>
      <c r="AD1284">
        <v>130.95599999999999</v>
      </c>
      <c r="AE1284">
        <v>130.27000000000001</v>
      </c>
      <c r="AF1284">
        <v>129.79599999999999</v>
      </c>
      <c r="AG1284">
        <v>129.798</v>
      </c>
      <c r="AH1284">
        <v>129.86799999999999</v>
      </c>
      <c r="AI1284">
        <v>129.52500000000001</v>
      </c>
      <c r="AJ1284">
        <v>129.63300000000001</v>
      </c>
    </row>
    <row r="1285" spans="3:36" x14ac:dyDescent="0.25">
      <c r="C1285" t="s">
        <v>3</v>
      </c>
      <c r="E1285">
        <v>2.339</v>
      </c>
      <c r="F1285">
        <v>2.153</v>
      </c>
      <c r="G1285">
        <v>2.2189999999999999</v>
      </c>
      <c r="H1285">
        <v>2.2909999999999999</v>
      </c>
      <c r="I1285">
        <v>2.5419999999999998</v>
      </c>
      <c r="J1285">
        <v>1.855</v>
      </c>
      <c r="K1285">
        <v>1.94</v>
      </c>
      <c r="L1285">
        <v>2.0259999999999998</v>
      </c>
      <c r="M1285">
        <v>2.085</v>
      </c>
      <c r="N1285">
        <v>2.1139999999999999</v>
      </c>
      <c r="O1285">
        <v>2.1259999999999999</v>
      </c>
      <c r="P1285">
        <v>2.177</v>
      </c>
      <c r="Q1285">
        <v>2.2149999999999999</v>
      </c>
      <c r="R1285">
        <v>2.2400000000000002</v>
      </c>
      <c r="S1285">
        <v>2.2709999999999999</v>
      </c>
      <c r="T1285">
        <v>2.2890000000000001</v>
      </c>
      <c r="U1285">
        <v>2.3130000000000002</v>
      </c>
      <c r="V1285">
        <v>2.3170000000000002</v>
      </c>
      <c r="W1285">
        <v>2.3029999999999999</v>
      </c>
      <c r="X1285">
        <v>2.3130000000000002</v>
      </c>
      <c r="Y1285">
        <v>2.3140000000000001</v>
      </c>
      <c r="Z1285">
        <v>2.3109999999999999</v>
      </c>
      <c r="AA1285">
        <v>2.3149999999999999</v>
      </c>
      <c r="AB1285">
        <v>2.3090000000000002</v>
      </c>
      <c r="AC1285">
        <v>2.302</v>
      </c>
      <c r="AD1285">
        <v>2.2909999999999999</v>
      </c>
      <c r="AE1285">
        <v>2.2799999999999998</v>
      </c>
      <c r="AF1285">
        <v>2.2719999999999998</v>
      </c>
      <c r="AG1285">
        <v>2.2730000000000001</v>
      </c>
      <c r="AH1285">
        <v>2.2749999999999999</v>
      </c>
      <c r="AI1285">
        <v>2.2690000000000001</v>
      </c>
      <c r="AJ1285">
        <v>2.2719999999999998</v>
      </c>
    </row>
    <row r="1286" spans="3:36" x14ac:dyDescent="0.25">
      <c r="C1286" t="s">
        <v>844</v>
      </c>
      <c r="E1286">
        <v>144.161</v>
      </c>
      <c r="F1286">
        <v>133.298</v>
      </c>
      <c r="G1286">
        <v>139.27799999999999</v>
      </c>
      <c r="H1286">
        <v>152.51300000000001</v>
      </c>
      <c r="I1286">
        <v>164.678</v>
      </c>
      <c r="J1286">
        <v>156.56899999999999</v>
      </c>
      <c r="K1286">
        <v>158.887</v>
      </c>
      <c r="L1286">
        <v>161.59299999999999</v>
      </c>
      <c r="M1286">
        <v>162.17699999999999</v>
      </c>
      <c r="N1286">
        <v>160.5</v>
      </c>
      <c r="O1286">
        <v>157.88</v>
      </c>
      <c r="P1286">
        <v>158.59399999999999</v>
      </c>
      <c r="Q1286">
        <v>158.76300000000001</v>
      </c>
      <c r="R1286">
        <v>158.25399999999999</v>
      </c>
      <c r="S1286">
        <v>158.78299999999999</v>
      </c>
      <c r="T1286">
        <v>158.798</v>
      </c>
      <c r="U1286">
        <v>159.77000000000001</v>
      </c>
      <c r="V1286">
        <v>159.85300000000001</v>
      </c>
      <c r="W1286">
        <v>158.92699999999999</v>
      </c>
      <c r="X1286">
        <v>159.506</v>
      </c>
      <c r="Y1286">
        <v>159.685</v>
      </c>
      <c r="Z1286">
        <v>159.42500000000001</v>
      </c>
      <c r="AA1286">
        <v>159.67400000000001</v>
      </c>
      <c r="AB1286">
        <v>159.22900000000001</v>
      </c>
      <c r="AC1286">
        <v>158.77600000000001</v>
      </c>
      <c r="AD1286">
        <v>158.023</v>
      </c>
      <c r="AE1286">
        <v>157.21199999999999</v>
      </c>
      <c r="AF1286">
        <v>156.66900000000001</v>
      </c>
      <c r="AG1286">
        <v>156.70400000000001</v>
      </c>
      <c r="AH1286">
        <v>156.82599999999999</v>
      </c>
      <c r="AI1286">
        <v>156.46700000000001</v>
      </c>
      <c r="AJ1286">
        <v>156.65799999999999</v>
      </c>
    </row>
    <row r="1287" spans="3:36" x14ac:dyDescent="0.25">
      <c r="C1287" t="s">
        <v>841</v>
      </c>
      <c r="E1287">
        <v>2.9000000000000001E-2</v>
      </c>
      <c r="F1287">
        <v>2.4E-2</v>
      </c>
      <c r="G1287">
        <v>2.7E-2</v>
      </c>
      <c r="H1287">
        <v>0.03</v>
      </c>
      <c r="I1287">
        <v>3.2000000000000001E-2</v>
      </c>
      <c r="J1287">
        <v>2.9000000000000001E-2</v>
      </c>
      <c r="K1287">
        <v>2.9000000000000001E-2</v>
      </c>
      <c r="L1287">
        <v>0.03</v>
      </c>
      <c r="M1287">
        <v>0.03</v>
      </c>
      <c r="N1287">
        <v>0.03</v>
      </c>
      <c r="O1287">
        <v>2.9000000000000001E-2</v>
      </c>
      <c r="P1287">
        <v>2.9000000000000001E-2</v>
      </c>
      <c r="Q1287">
        <v>0.03</v>
      </c>
      <c r="R1287">
        <v>0.03</v>
      </c>
      <c r="S1287">
        <v>0.03</v>
      </c>
      <c r="T1287">
        <v>0.03</v>
      </c>
      <c r="U1287">
        <v>0.03</v>
      </c>
      <c r="V1287">
        <v>0.03</v>
      </c>
      <c r="W1287">
        <v>0.03</v>
      </c>
      <c r="X1287">
        <v>0.03</v>
      </c>
      <c r="Y1287">
        <v>0.03</v>
      </c>
      <c r="Z1287">
        <v>0.03</v>
      </c>
      <c r="AA1287">
        <v>0.03</v>
      </c>
      <c r="AB1287">
        <v>2.9000000000000001E-2</v>
      </c>
      <c r="AC1287">
        <v>2.9000000000000001E-2</v>
      </c>
      <c r="AD1287">
        <v>2.9000000000000001E-2</v>
      </c>
      <c r="AE1287">
        <v>2.9000000000000001E-2</v>
      </c>
      <c r="AF1287">
        <v>2.9000000000000001E-2</v>
      </c>
      <c r="AG1287">
        <v>2.9000000000000001E-2</v>
      </c>
      <c r="AH1287">
        <v>2.8000000000000001E-2</v>
      </c>
      <c r="AI1287">
        <v>2.8000000000000001E-2</v>
      </c>
      <c r="AJ1287">
        <v>2.8000000000000001E-2</v>
      </c>
    </row>
    <row r="1288" spans="3:36" x14ac:dyDescent="0.25">
      <c r="C1288" t="s">
        <v>842</v>
      </c>
      <c r="E1288">
        <v>1.0999999999999999E-2</v>
      </c>
      <c r="F1288">
        <v>8.9999999999999993E-3</v>
      </c>
      <c r="G1288">
        <v>8.0000000000000002E-3</v>
      </c>
      <c r="H1288">
        <v>1.6E-2</v>
      </c>
      <c r="I1288">
        <v>1.4999999999999999E-2</v>
      </c>
      <c r="J1288">
        <v>5.0000000000000001E-3</v>
      </c>
      <c r="K1288">
        <v>1.2E-2</v>
      </c>
      <c r="L1288">
        <v>1.2E-2</v>
      </c>
      <c r="M1288">
        <v>1.2E-2</v>
      </c>
      <c r="N1288">
        <v>1.2E-2</v>
      </c>
      <c r="O1288">
        <v>1.0999999999999999E-2</v>
      </c>
      <c r="P1288">
        <v>1.2E-2</v>
      </c>
      <c r="Q1288">
        <v>1.2E-2</v>
      </c>
      <c r="R1288">
        <v>1.2E-2</v>
      </c>
      <c r="S1288">
        <v>1.2E-2</v>
      </c>
      <c r="T1288">
        <v>1.2E-2</v>
      </c>
      <c r="U1288">
        <v>1.2E-2</v>
      </c>
      <c r="V1288">
        <v>1.2E-2</v>
      </c>
      <c r="W1288">
        <v>1.2E-2</v>
      </c>
      <c r="X1288">
        <v>1.2E-2</v>
      </c>
      <c r="Y1288">
        <v>1.2E-2</v>
      </c>
      <c r="Z1288">
        <v>1.2E-2</v>
      </c>
      <c r="AA1288">
        <v>1.2E-2</v>
      </c>
      <c r="AB1288">
        <v>1.2E-2</v>
      </c>
      <c r="AC1288">
        <v>1.2E-2</v>
      </c>
      <c r="AD1288">
        <v>1.2E-2</v>
      </c>
      <c r="AE1288">
        <v>1.0999999999999999E-2</v>
      </c>
      <c r="AF1288">
        <v>1.0999999999999999E-2</v>
      </c>
      <c r="AG1288">
        <v>1.0999999999999999E-2</v>
      </c>
      <c r="AH1288">
        <v>1.0999999999999999E-2</v>
      </c>
      <c r="AI1288">
        <v>1.0999999999999999E-2</v>
      </c>
      <c r="AJ1288">
        <v>1.0999999999999999E-2</v>
      </c>
    </row>
    <row r="1289" spans="3:36" x14ac:dyDescent="0.25">
      <c r="C1289" t="s">
        <v>1071</v>
      </c>
      <c r="E1289">
        <v>36.054000000000002</v>
      </c>
      <c r="F1289">
        <v>32.549999999999997</v>
      </c>
      <c r="G1289">
        <v>34.21</v>
      </c>
      <c r="H1289">
        <v>37.875</v>
      </c>
      <c r="I1289">
        <v>40.975000000000001</v>
      </c>
      <c r="J1289">
        <v>38.828000000000003</v>
      </c>
      <c r="K1289">
        <v>39.512</v>
      </c>
      <c r="L1289">
        <v>40.295999999999999</v>
      </c>
      <c r="M1289">
        <v>40.47</v>
      </c>
      <c r="N1289">
        <v>40.11</v>
      </c>
      <c r="O1289">
        <v>39.569000000000003</v>
      </c>
      <c r="P1289">
        <v>39.908000000000001</v>
      </c>
      <c r="Q1289">
        <v>40.088000000000001</v>
      </c>
      <c r="R1289">
        <v>40.054000000000002</v>
      </c>
      <c r="S1289">
        <v>40.338000000000001</v>
      </c>
      <c r="T1289">
        <v>40.438000000000002</v>
      </c>
      <c r="U1289">
        <v>40.82</v>
      </c>
      <c r="V1289">
        <v>40.927</v>
      </c>
      <c r="W1289">
        <v>40.758000000000003</v>
      </c>
      <c r="X1289">
        <v>40.930999999999997</v>
      </c>
      <c r="Y1289">
        <v>41.030999999999999</v>
      </c>
      <c r="Z1289">
        <v>40.984999999999999</v>
      </c>
      <c r="AA1289">
        <v>41.082999999999998</v>
      </c>
      <c r="AB1289">
        <v>41.012999999999998</v>
      </c>
      <c r="AC1289">
        <v>40.936</v>
      </c>
      <c r="AD1289">
        <v>40.777000000000001</v>
      </c>
      <c r="AE1289">
        <v>40.594999999999999</v>
      </c>
      <c r="AF1289">
        <v>40.497999999999998</v>
      </c>
      <c r="AG1289">
        <v>40.555</v>
      </c>
      <c r="AH1289">
        <v>40.631</v>
      </c>
      <c r="AI1289">
        <v>40.569000000000003</v>
      </c>
      <c r="AJ1289">
        <v>40.664000000000001</v>
      </c>
    </row>
    <row r="1290" spans="3:36" x14ac:dyDescent="0.25">
      <c r="C1290" t="s">
        <v>939</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row>
    <row r="1291" spans="3:36" x14ac:dyDescent="0.25">
      <c r="C1291" t="s">
        <v>873</v>
      </c>
      <c r="E1291">
        <v>29.228000000000002</v>
      </c>
      <c r="F1291">
        <v>22.193999999999999</v>
      </c>
      <c r="G1291">
        <v>31.991</v>
      </c>
      <c r="H1291">
        <v>32.06</v>
      </c>
      <c r="I1291">
        <v>27.292999999999999</v>
      </c>
      <c r="J1291">
        <v>28.277000000000001</v>
      </c>
      <c r="K1291">
        <v>28.768000000000001</v>
      </c>
      <c r="L1291">
        <v>28.408999999999999</v>
      </c>
      <c r="M1291">
        <v>27.57</v>
      </c>
      <c r="N1291">
        <v>26.524999999999999</v>
      </c>
      <c r="O1291">
        <v>25.312999999999999</v>
      </c>
      <c r="P1291">
        <v>24.190999999999999</v>
      </c>
      <c r="Q1291">
        <v>23.251000000000001</v>
      </c>
      <c r="R1291">
        <v>22.472000000000001</v>
      </c>
      <c r="S1291">
        <v>21.762</v>
      </c>
      <c r="T1291">
        <v>21.117999999999999</v>
      </c>
      <c r="U1291">
        <v>20.518999999999998</v>
      </c>
      <c r="V1291">
        <v>19.96</v>
      </c>
      <c r="W1291">
        <v>19.431999999999999</v>
      </c>
      <c r="X1291">
        <v>18.943000000000001</v>
      </c>
      <c r="Y1291">
        <v>18.484999999999999</v>
      </c>
      <c r="Z1291">
        <v>18.05</v>
      </c>
      <c r="AA1291">
        <v>17.635000000000002</v>
      </c>
      <c r="AB1291">
        <v>17.231000000000002</v>
      </c>
      <c r="AC1291">
        <v>16.844999999999999</v>
      </c>
      <c r="AD1291">
        <v>16.475999999999999</v>
      </c>
      <c r="AE1291">
        <v>16.119</v>
      </c>
      <c r="AF1291">
        <v>15.77</v>
      </c>
      <c r="AG1291">
        <v>15.433</v>
      </c>
      <c r="AH1291">
        <v>15.106999999999999</v>
      </c>
      <c r="AI1291">
        <v>14.789</v>
      </c>
      <c r="AJ1291">
        <v>14.476000000000001</v>
      </c>
    </row>
    <row r="1292" spans="3:36" x14ac:dyDescent="0.25">
      <c r="C1292" t="s">
        <v>940</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row>
    <row r="1293" spans="3:36" x14ac:dyDescent="0.25">
      <c r="C1293" t="s">
        <v>16</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row>
    <row r="1294" spans="3:36" x14ac:dyDescent="0.25">
      <c r="C1294" t="s">
        <v>843</v>
      </c>
      <c r="E1294">
        <v>32.908000000000001</v>
      </c>
      <c r="F1294">
        <v>33.210999999999999</v>
      </c>
      <c r="G1294">
        <v>25.218</v>
      </c>
      <c r="H1294">
        <v>26.123000000000001</v>
      </c>
      <c r="I1294">
        <v>22.588999999999999</v>
      </c>
      <c r="J1294">
        <v>20.366</v>
      </c>
      <c r="K1294">
        <v>21.509</v>
      </c>
      <c r="L1294">
        <v>22.725999999999999</v>
      </c>
      <c r="M1294">
        <v>23.64</v>
      </c>
      <c r="N1294">
        <v>24.19</v>
      </c>
      <c r="O1294">
        <v>24.518999999999998</v>
      </c>
      <c r="P1294">
        <v>25.315999999999999</v>
      </c>
      <c r="Q1294">
        <v>25.943000000000001</v>
      </c>
      <c r="R1294">
        <v>26.364000000000001</v>
      </c>
      <c r="S1294">
        <v>26.856999999999999</v>
      </c>
      <c r="T1294">
        <v>27.167000000000002</v>
      </c>
      <c r="U1294">
        <v>27.536999999999999</v>
      </c>
      <c r="V1294">
        <v>27.63</v>
      </c>
      <c r="W1294">
        <v>27.506</v>
      </c>
      <c r="X1294">
        <v>27.641999999999999</v>
      </c>
      <c r="Y1294">
        <v>27.707000000000001</v>
      </c>
      <c r="Z1294">
        <v>27.678000000000001</v>
      </c>
      <c r="AA1294">
        <v>27.738</v>
      </c>
      <c r="AB1294">
        <v>27.684000000000001</v>
      </c>
      <c r="AC1294">
        <v>27.628</v>
      </c>
      <c r="AD1294">
        <v>27.518000000000001</v>
      </c>
      <c r="AE1294">
        <v>27.395</v>
      </c>
      <c r="AF1294">
        <v>27.321000000000002</v>
      </c>
      <c r="AG1294">
        <v>27.347000000000001</v>
      </c>
      <c r="AH1294">
        <v>27.39</v>
      </c>
      <c r="AI1294">
        <v>27.344999999999999</v>
      </c>
      <c r="AJ1294">
        <v>27.4</v>
      </c>
    </row>
    <row r="1295" spans="3:36" x14ac:dyDescent="0.25">
      <c r="C1295" t="s">
        <v>838</v>
      </c>
      <c r="E1295">
        <v>520.02300000000002</v>
      </c>
      <c r="F1295">
        <v>478.005</v>
      </c>
      <c r="G1295">
        <v>502.84399999999999</v>
      </c>
      <c r="H1295">
        <v>550.86199999999997</v>
      </c>
      <c r="I1295">
        <v>578.22400000000005</v>
      </c>
      <c r="J1295">
        <v>551.77</v>
      </c>
      <c r="K1295">
        <v>561.21199999999999</v>
      </c>
      <c r="L1295">
        <v>571.11599999999999</v>
      </c>
      <c r="M1295">
        <v>573.41800000000001</v>
      </c>
      <c r="N1295">
        <v>568.05499999999995</v>
      </c>
      <c r="O1295">
        <v>559.30499999999995</v>
      </c>
      <c r="P1295">
        <v>562.09299999999996</v>
      </c>
      <c r="Q1295">
        <v>562.99900000000002</v>
      </c>
      <c r="R1295">
        <v>561.67100000000005</v>
      </c>
      <c r="S1295">
        <v>563.74900000000002</v>
      </c>
      <c r="T1295">
        <v>563.96199999999999</v>
      </c>
      <c r="U1295">
        <v>567.37599999999998</v>
      </c>
      <c r="V1295">
        <v>567.60599999999999</v>
      </c>
      <c r="W1295">
        <v>564.34900000000005</v>
      </c>
      <c r="X1295">
        <v>566.4</v>
      </c>
      <c r="Y1295">
        <v>567.02700000000004</v>
      </c>
      <c r="Z1295">
        <v>566.09299999999996</v>
      </c>
      <c r="AA1295">
        <v>566.92100000000005</v>
      </c>
      <c r="AB1295">
        <v>565.34799999999996</v>
      </c>
      <c r="AC1295">
        <v>563.74400000000003</v>
      </c>
      <c r="AD1295">
        <v>561.08000000000004</v>
      </c>
      <c r="AE1295">
        <v>558.202</v>
      </c>
      <c r="AF1295">
        <v>556.26599999999996</v>
      </c>
      <c r="AG1295">
        <v>556.35199999999998</v>
      </c>
      <c r="AH1295">
        <v>556.73400000000004</v>
      </c>
      <c r="AI1295">
        <v>555.41200000000003</v>
      </c>
      <c r="AJ1295">
        <v>556.03399999999999</v>
      </c>
    </row>
    <row r="1296" spans="3:36" x14ac:dyDescent="0.25">
      <c r="C1296" t="s">
        <v>996</v>
      </c>
    </row>
    <row r="1297" spans="3:36" x14ac:dyDescent="0.25">
      <c r="C1297" t="s">
        <v>1073</v>
      </c>
    </row>
    <row r="1298" spans="3:36" x14ac:dyDescent="0.25">
      <c r="C1298" t="s">
        <v>1041</v>
      </c>
    </row>
    <row r="1299" spans="3:36" x14ac:dyDescent="0.25">
      <c r="C1299" t="s">
        <v>70</v>
      </c>
      <c r="E1299">
        <v>3.8660000000000001</v>
      </c>
      <c r="F1299">
        <v>3.5270000000000001</v>
      </c>
      <c r="G1299">
        <v>3.5409999999999999</v>
      </c>
      <c r="H1299">
        <v>3.3580000000000001</v>
      </c>
      <c r="I1299">
        <v>3.282</v>
      </c>
      <c r="J1299">
        <v>3.6040000000000001</v>
      </c>
      <c r="K1299">
        <v>3.694</v>
      </c>
      <c r="L1299">
        <v>3.4590000000000001</v>
      </c>
      <c r="M1299">
        <v>3.3639999999999999</v>
      </c>
      <c r="N1299">
        <v>3.2890000000000001</v>
      </c>
      <c r="O1299">
        <v>3.2570000000000001</v>
      </c>
      <c r="P1299">
        <v>3.2519999999999998</v>
      </c>
      <c r="Q1299">
        <v>3.3069999999999999</v>
      </c>
      <c r="R1299">
        <v>3.3690000000000002</v>
      </c>
      <c r="S1299">
        <v>3.4079999999999999</v>
      </c>
      <c r="T1299">
        <v>3.4740000000000002</v>
      </c>
      <c r="U1299">
        <v>3.5630000000000002</v>
      </c>
      <c r="V1299">
        <v>3.6309999999999998</v>
      </c>
      <c r="W1299">
        <v>3.6960000000000002</v>
      </c>
      <c r="X1299">
        <v>3.774</v>
      </c>
      <c r="Y1299">
        <v>3.871</v>
      </c>
      <c r="Z1299">
        <v>3.9729999999999999</v>
      </c>
      <c r="AA1299">
        <v>4.07</v>
      </c>
      <c r="AB1299">
        <v>4.1609999999999996</v>
      </c>
      <c r="AC1299">
        <v>4.2569999999999997</v>
      </c>
      <c r="AD1299">
        <v>4.3630000000000004</v>
      </c>
      <c r="AE1299">
        <v>4.4669999999999996</v>
      </c>
      <c r="AF1299">
        <v>4.5490000000000004</v>
      </c>
      <c r="AG1299">
        <v>4.6520000000000001</v>
      </c>
      <c r="AH1299">
        <v>4.7430000000000003</v>
      </c>
      <c r="AI1299">
        <v>4.8150000000000004</v>
      </c>
      <c r="AJ1299">
        <v>4.9000000000000004</v>
      </c>
    </row>
    <row r="1300" spans="3:36" x14ac:dyDescent="0.25">
      <c r="C1300" t="s">
        <v>840</v>
      </c>
      <c r="E1300">
        <v>399.55200000000002</v>
      </c>
      <c r="F1300">
        <v>361.35599999999999</v>
      </c>
      <c r="G1300">
        <v>382.43099999999998</v>
      </c>
      <c r="H1300">
        <v>362.05500000000001</v>
      </c>
      <c r="I1300">
        <v>340.642</v>
      </c>
      <c r="J1300">
        <v>363.26299999999998</v>
      </c>
      <c r="K1300">
        <v>375.32499999999999</v>
      </c>
      <c r="L1300">
        <v>354.32100000000003</v>
      </c>
      <c r="M1300">
        <v>347.28899999999999</v>
      </c>
      <c r="N1300">
        <v>342.077</v>
      </c>
      <c r="O1300">
        <v>341.03899999999999</v>
      </c>
      <c r="P1300">
        <v>342.50400000000002</v>
      </c>
      <c r="Q1300">
        <v>350.13600000000002</v>
      </c>
      <c r="R1300">
        <v>358.16199999999998</v>
      </c>
      <c r="S1300">
        <v>363.13400000000001</v>
      </c>
      <c r="T1300">
        <v>370.495</v>
      </c>
      <c r="U1300">
        <v>379.798</v>
      </c>
      <c r="V1300">
        <v>386.49099999999999</v>
      </c>
      <c r="W1300">
        <v>392.608</v>
      </c>
      <c r="X1300">
        <v>400.21300000000002</v>
      </c>
      <c r="Y1300">
        <v>409.74099999999999</v>
      </c>
      <c r="Z1300">
        <v>419.83199999999999</v>
      </c>
      <c r="AA1300">
        <v>429.21300000000002</v>
      </c>
      <c r="AB1300">
        <v>437.95100000000002</v>
      </c>
      <c r="AC1300">
        <v>447.07600000000002</v>
      </c>
      <c r="AD1300">
        <v>457.125</v>
      </c>
      <c r="AE1300">
        <v>466.89</v>
      </c>
      <c r="AF1300">
        <v>474.245</v>
      </c>
      <c r="AG1300">
        <v>483.85599999999999</v>
      </c>
      <c r="AH1300">
        <v>492.08199999999999</v>
      </c>
      <c r="AI1300">
        <v>498.25400000000002</v>
      </c>
      <c r="AJ1300">
        <v>505.70499999999998</v>
      </c>
    </row>
    <row r="1301" spans="3:36" x14ac:dyDescent="0.25">
      <c r="C1301" t="s">
        <v>3</v>
      </c>
      <c r="E1301">
        <v>7.1999999999999995E-2</v>
      </c>
      <c r="F1301">
        <v>6.5000000000000002E-2</v>
      </c>
      <c r="G1301">
        <v>6.5000000000000002E-2</v>
      </c>
      <c r="H1301">
        <v>5.7000000000000002E-2</v>
      </c>
      <c r="I1301">
        <v>5.8000000000000003E-2</v>
      </c>
      <c r="J1301">
        <v>4.8000000000000001E-2</v>
      </c>
      <c r="K1301">
        <v>5.0999999999999997E-2</v>
      </c>
      <c r="L1301">
        <v>4.9000000000000002E-2</v>
      </c>
      <c r="M1301">
        <v>4.9000000000000002E-2</v>
      </c>
      <c r="N1301">
        <v>4.9000000000000002E-2</v>
      </c>
      <c r="O1301">
        <v>0.05</v>
      </c>
      <c r="P1301">
        <v>5.0999999999999997E-2</v>
      </c>
      <c r="Q1301">
        <v>5.2999999999999999E-2</v>
      </c>
      <c r="R1301">
        <v>5.5E-2</v>
      </c>
      <c r="S1301">
        <v>5.6000000000000001E-2</v>
      </c>
      <c r="T1301">
        <v>5.8000000000000003E-2</v>
      </c>
      <c r="U1301">
        <v>5.8999999999999997E-2</v>
      </c>
      <c r="V1301">
        <v>0.06</v>
      </c>
      <c r="W1301">
        <v>6.0999999999999999E-2</v>
      </c>
      <c r="X1301">
        <v>6.2E-2</v>
      </c>
      <c r="Y1301">
        <v>6.4000000000000001E-2</v>
      </c>
      <c r="Z1301">
        <v>6.5000000000000002E-2</v>
      </c>
      <c r="AA1301">
        <v>6.7000000000000004E-2</v>
      </c>
      <c r="AB1301">
        <v>6.8000000000000005E-2</v>
      </c>
      <c r="AC1301">
        <v>7.0000000000000007E-2</v>
      </c>
      <c r="AD1301">
        <v>7.0999999999999994E-2</v>
      </c>
      <c r="AE1301">
        <v>7.2999999999999995E-2</v>
      </c>
      <c r="AF1301">
        <v>7.3999999999999996E-2</v>
      </c>
      <c r="AG1301">
        <v>7.5999999999999998E-2</v>
      </c>
      <c r="AH1301">
        <v>7.6999999999999999E-2</v>
      </c>
      <c r="AI1301">
        <v>7.8E-2</v>
      </c>
      <c r="AJ1301">
        <v>7.9000000000000001E-2</v>
      </c>
    </row>
    <row r="1302" spans="3:36" x14ac:dyDescent="0.25">
      <c r="C1302" t="s">
        <v>841</v>
      </c>
      <c r="E1302">
        <v>6.2E-2</v>
      </c>
      <c r="F1302">
        <v>4.9000000000000002E-2</v>
      </c>
      <c r="G1302">
        <v>5.6000000000000001E-2</v>
      </c>
      <c r="H1302">
        <v>5.5E-2</v>
      </c>
      <c r="I1302">
        <v>5.2999999999999999E-2</v>
      </c>
      <c r="J1302">
        <v>5.5E-2</v>
      </c>
      <c r="K1302">
        <v>5.7000000000000002E-2</v>
      </c>
      <c r="L1302">
        <v>5.3999999999999999E-2</v>
      </c>
      <c r="M1302">
        <v>5.2999999999999999E-2</v>
      </c>
      <c r="N1302">
        <v>5.1999999999999998E-2</v>
      </c>
      <c r="O1302">
        <v>5.1999999999999998E-2</v>
      </c>
      <c r="P1302">
        <v>5.1999999999999998E-2</v>
      </c>
      <c r="Q1302">
        <v>5.2999999999999999E-2</v>
      </c>
      <c r="R1302">
        <v>5.3999999999999999E-2</v>
      </c>
      <c r="S1302">
        <v>5.5E-2</v>
      </c>
      <c r="T1302">
        <v>5.6000000000000001E-2</v>
      </c>
      <c r="U1302">
        <v>5.7000000000000002E-2</v>
      </c>
      <c r="V1302">
        <v>5.8000000000000003E-2</v>
      </c>
      <c r="W1302">
        <v>5.8000000000000003E-2</v>
      </c>
      <c r="X1302">
        <v>5.8999999999999997E-2</v>
      </c>
      <c r="Y1302">
        <v>6.0999999999999999E-2</v>
      </c>
      <c r="Z1302">
        <v>6.2E-2</v>
      </c>
      <c r="AA1302">
        <v>6.3E-2</v>
      </c>
      <c r="AB1302">
        <v>6.4000000000000001E-2</v>
      </c>
      <c r="AC1302">
        <v>6.6000000000000003E-2</v>
      </c>
      <c r="AD1302">
        <v>6.7000000000000004E-2</v>
      </c>
      <c r="AE1302">
        <v>6.8000000000000005E-2</v>
      </c>
      <c r="AF1302">
        <v>6.9000000000000006E-2</v>
      </c>
      <c r="AG1302">
        <v>7.0999999999999994E-2</v>
      </c>
      <c r="AH1302">
        <v>7.1999999999999995E-2</v>
      </c>
      <c r="AI1302">
        <v>7.2999999999999995E-2</v>
      </c>
      <c r="AJ1302">
        <v>7.3999999999999996E-2</v>
      </c>
    </row>
    <row r="1303" spans="3:36" x14ac:dyDescent="0.25">
      <c r="C1303" t="s">
        <v>842</v>
      </c>
      <c r="E1303">
        <v>3.7999999999999999E-2</v>
      </c>
      <c r="F1303">
        <v>2.9000000000000001E-2</v>
      </c>
      <c r="G1303">
        <v>2.5999999999999999E-2</v>
      </c>
      <c r="H1303">
        <v>0.05</v>
      </c>
      <c r="I1303">
        <v>4.4999999999999998E-2</v>
      </c>
      <c r="J1303">
        <v>1.7999999999999999E-2</v>
      </c>
      <c r="K1303">
        <v>0.04</v>
      </c>
      <c r="L1303">
        <v>3.7999999999999999E-2</v>
      </c>
      <c r="M1303">
        <v>3.6999999999999998E-2</v>
      </c>
      <c r="N1303">
        <v>3.5999999999999997E-2</v>
      </c>
      <c r="O1303">
        <v>3.5999999999999997E-2</v>
      </c>
      <c r="P1303">
        <v>3.5999999999999997E-2</v>
      </c>
      <c r="Q1303">
        <v>3.5999999999999997E-2</v>
      </c>
      <c r="R1303">
        <v>3.6999999999999998E-2</v>
      </c>
      <c r="S1303">
        <v>3.6999999999999998E-2</v>
      </c>
      <c r="T1303">
        <v>3.7999999999999999E-2</v>
      </c>
      <c r="U1303">
        <v>3.7999999999999999E-2</v>
      </c>
      <c r="V1303">
        <v>3.9E-2</v>
      </c>
      <c r="W1303">
        <v>3.9E-2</v>
      </c>
      <c r="X1303">
        <v>0.04</v>
      </c>
      <c r="Y1303">
        <v>4.1000000000000002E-2</v>
      </c>
      <c r="Z1303">
        <v>4.1000000000000002E-2</v>
      </c>
      <c r="AA1303">
        <v>4.2000000000000003E-2</v>
      </c>
      <c r="AB1303">
        <v>4.2999999999999997E-2</v>
      </c>
      <c r="AC1303">
        <v>4.3999999999999997E-2</v>
      </c>
      <c r="AD1303">
        <v>4.3999999999999997E-2</v>
      </c>
      <c r="AE1303">
        <v>4.4999999999999998E-2</v>
      </c>
      <c r="AF1303">
        <v>4.5999999999999999E-2</v>
      </c>
      <c r="AG1303">
        <v>4.7E-2</v>
      </c>
      <c r="AH1303">
        <v>4.7E-2</v>
      </c>
      <c r="AI1303">
        <v>4.8000000000000001E-2</v>
      </c>
      <c r="AJ1303">
        <v>4.8000000000000001E-2</v>
      </c>
    </row>
    <row r="1304" spans="3:36" x14ac:dyDescent="0.25">
      <c r="C1304" t="s">
        <v>844</v>
      </c>
      <c r="E1304">
        <v>686.077</v>
      </c>
      <c r="F1304">
        <v>619.43899999999996</v>
      </c>
      <c r="G1304">
        <v>628.41499999999996</v>
      </c>
      <c r="H1304">
        <v>587.73</v>
      </c>
      <c r="I1304">
        <v>571.95600000000002</v>
      </c>
      <c r="J1304">
        <v>617.54600000000005</v>
      </c>
      <c r="K1304">
        <v>634.51</v>
      </c>
      <c r="L1304">
        <v>595.64200000000005</v>
      </c>
      <c r="M1304">
        <v>580.49699999999996</v>
      </c>
      <c r="N1304">
        <v>568.63900000000001</v>
      </c>
      <c r="O1304">
        <v>563.73900000000003</v>
      </c>
      <c r="P1304">
        <v>563.08600000000001</v>
      </c>
      <c r="Q1304">
        <v>572.83100000000002</v>
      </c>
      <c r="R1304">
        <v>583.70100000000002</v>
      </c>
      <c r="S1304">
        <v>590.13199999999995</v>
      </c>
      <c r="T1304">
        <v>601.04</v>
      </c>
      <c r="U1304">
        <v>615.54999999999995</v>
      </c>
      <c r="V1304">
        <v>626.25599999999997</v>
      </c>
      <c r="W1304">
        <v>636.16800000000001</v>
      </c>
      <c r="X1304">
        <v>648.52599999999995</v>
      </c>
      <c r="Y1304">
        <v>664.00900000000001</v>
      </c>
      <c r="Z1304">
        <v>680.43700000000001</v>
      </c>
      <c r="AA1304">
        <v>695.899</v>
      </c>
      <c r="AB1304">
        <v>710.31700000000001</v>
      </c>
      <c r="AC1304">
        <v>725.60799999999995</v>
      </c>
      <c r="AD1304">
        <v>742.57</v>
      </c>
      <c r="AE1304">
        <v>759.13300000000004</v>
      </c>
      <c r="AF1304">
        <v>771.78499999999997</v>
      </c>
      <c r="AG1304">
        <v>788.31799999999998</v>
      </c>
      <c r="AH1304">
        <v>802.61800000000005</v>
      </c>
      <c r="AI1304">
        <v>813.51</v>
      </c>
      <c r="AJ1304">
        <v>826.76900000000001</v>
      </c>
    </row>
    <row r="1305" spans="3:36" x14ac:dyDescent="0.25">
      <c r="C1305" t="s">
        <v>838</v>
      </c>
      <c r="E1305">
        <v>1089.6659999999999</v>
      </c>
      <c r="F1305">
        <v>984.46600000000001</v>
      </c>
      <c r="G1305">
        <v>1014.535</v>
      </c>
      <c r="H1305">
        <v>953.30499999999995</v>
      </c>
      <c r="I1305">
        <v>916.03599999999994</v>
      </c>
      <c r="J1305">
        <v>984.53499999999997</v>
      </c>
      <c r="K1305">
        <v>1013.677</v>
      </c>
      <c r="L1305">
        <v>953.56200000000001</v>
      </c>
      <c r="M1305">
        <v>931.28800000000001</v>
      </c>
      <c r="N1305">
        <v>914.14300000000003</v>
      </c>
      <c r="O1305">
        <v>908.173</v>
      </c>
      <c r="P1305">
        <v>908.98099999999999</v>
      </c>
      <c r="Q1305">
        <v>926.41600000000005</v>
      </c>
      <c r="R1305">
        <v>945.37800000000004</v>
      </c>
      <c r="S1305">
        <v>956.822</v>
      </c>
      <c r="T1305">
        <v>975.16099999999994</v>
      </c>
      <c r="U1305">
        <v>999.06600000000003</v>
      </c>
      <c r="V1305">
        <v>1016.535</v>
      </c>
      <c r="W1305">
        <v>1032.6310000000001</v>
      </c>
      <c r="X1305">
        <v>1052.675</v>
      </c>
      <c r="Y1305">
        <v>1077.7850000000001</v>
      </c>
      <c r="Z1305">
        <v>1104.4110000000001</v>
      </c>
      <c r="AA1305">
        <v>1129.355</v>
      </c>
      <c r="AB1305">
        <v>1152.604</v>
      </c>
      <c r="AC1305">
        <v>1177.1199999999999</v>
      </c>
      <c r="AD1305">
        <v>1204.241</v>
      </c>
      <c r="AE1305">
        <v>1230.6769999999999</v>
      </c>
      <c r="AF1305">
        <v>1250.768</v>
      </c>
      <c r="AG1305">
        <v>1277.02</v>
      </c>
      <c r="AH1305">
        <v>1299.6389999999999</v>
      </c>
      <c r="AI1305">
        <v>1316.777</v>
      </c>
      <c r="AJ1305">
        <v>1337.575</v>
      </c>
    </row>
    <row r="1306" spans="3:36" x14ac:dyDescent="0.25">
      <c r="C1306" t="s">
        <v>1042</v>
      </c>
    </row>
    <row r="1307" spans="3:36" x14ac:dyDescent="0.25">
      <c r="C1307" t="s">
        <v>70</v>
      </c>
      <c r="E1307">
        <v>18.361000000000001</v>
      </c>
      <c r="F1307">
        <v>16.753</v>
      </c>
      <c r="G1307">
        <v>16.821000000000002</v>
      </c>
      <c r="H1307">
        <v>15.95</v>
      </c>
      <c r="I1307">
        <v>15.590999999999999</v>
      </c>
      <c r="J1307">
        <v>17.117000000000001</v>
      </c>
      <c r="K1307">
        <v>17.538</v>
      </c>
      <c r="L1307">
        <v>16.420999999999999</v>
      </c>
      <c r="M1307">
        <v>15.97</v>
      </c>
      <c r="N1307">
        <v>15.618</v>
      </c>
      <c r="O1307">
        <v>15.465</v>
      </c>
      <c r="P1307">
        <v>15.44</v>
      </c>
      <c r="Q1307">
        <v>15.702999999999999</v>
      </c>
      <c r="R1307">
        <v>16.001000000000001</v>
      </c>
      <c r="S1307">
        <v>16.184000000000001</v>
      </c>
      <c r="T1307">
        <v>16.5</v>
      </c>
      <c r="U1307">
        <v>16.923999999999999</v>
      </c>
      <c r="V1307">
        <v>17.248999999999999</v>
      </c>
      <c r="W1307">
        <v>17.556000000000001</v>
      </c>
      <c r="X1307">
        <v>17.931999999999999</v>
      </c>
      <c r="Y1307">
        <v>18.39</v>
      </c>
      <c r="Z1307">
        <v>18.879000000000001</v>
      </c>
      <c r="AA1307">
        <v>19.34</v>
      </c>
      <c r="AB1307">
        <v>19.776</v>
      </c>
      <c r="AC1307">
        <v>20.234000000000002</v>
      </c>
      <c r="AD1307">
        <v>20.738</v>
      </c>
      <c r="AE1307">
        <v>21.231999999999999</v>
      </c>
      <c r="AF1307">
        <v>21.622</v>
      </c>
      <c r="AG1307">
        <v>22.114999999999998</v>
      </c>
      <c r="AH1307">
        <v>22.547000000000001</v>
      </c>
      <c r="AI1307">
        <v>22.888999999999999</v>
      </c>
      <c r="AJ1307">
        <v>23.292999999999999</v>
      </c>
    </row>
    <row r="1308" spans="3:36" x14ac:dyDescent="0.25">
      <c r="C1308" t="s">
        <v>840</v>
      </c>
      <c r="E1308">
        <v>6.008</v>
      </c>
      <c r="F1308">
        <v>5.44</v>
      </c>
      <c r="G1308">
        <v>5.7560000000000002</v>
      </c>
      <c r="H1308">
        <v>5.4539999999999997</v>
      </c>
      <c r="I1308">
        <v>5.1319999999999997</v>
      </c>
      <c r="J1308">
        <v>5.4720000000000004</v>
      </c>
      <c r="K1308">
        <v>5.6539999999999999</v>
      </c>
      <c r="L1308">
        <v>5.3369999999999997</v>
      </c>
      <c r="M1308">
        <v>5.2309999999999999</v>
      </c>
      <c r="N1308">
        <v>5.1520000000000001</v>
      </c>
      <c r="O1308">
        <v>5.1360000000000001</v>
      </c>
      <c r="P1308">
        <v>5.1580000000000004</v>
      </c>
      <c r="Q1308">
        <v>5.2729999999999997</v>
      </c>
      <c r="R1308">
        <v>5.3940000000000001</v>
      </c>
      <c r="S1308">
        <v>5.4690000000000003</v>
      </c>
      <c r="T1308">
        <v>5.5789999999999997</v>
      </c>
      <c r="U1308">
        <v>5.718</v>
      </c>
      <c r="V1308">
        <v>5.8179999999999996</v>
      </c>
      <c r="W1308">
        <v>5.91</v>
      </c>
      <c r="X1308">
        <v>6.0229999999999997</v>
      </c>
      <c r="Y1308">
        <v>6.1660000000000004</v>
      </c>
      <c r="Z1308">
        <v>6.3170000000000002</v>
      </c>
      <c r="AA1308">
        <v>6.4569999999999999</v>
      </c>
      <c r="AB1308">
        <v>6.5869999999999997</v>
      </c>
      <c r="AC1308">
        <v>6.7229999999999999</v>
      </c>
      <c r="AD1308">
        <v>6.8730000000000002</v>
      </c>
      <c r="AE1308">
        <v>7.0179999999999998</v>
      </c>
      <c r="AF1308">
        <v>7.1269999999999998</v>
      </c>
      <c r="AG1308">
        <v>7.27</v>
      </c>
      <c r="AH1308">
        <v>7.3920000000000003</v>
      </c>
      <c r="AI1308">
        <v>7.4820000000000002</v>
      </c>
      <c r="AJ1308">
        <v>7.5919999999999996</v>
      </c>
    </row>
    <row r="1309" spans="3:36" x14ac:dyDescent="0.25">
      <c r="C1309" t="s">
        <v>838</v>
      </c>
      <c r="E1309">
        <v>24.369</v>
      </c>
      <c r="F1309">
        <v>22.193000000000001</v>
      </c>
      <c r="G1309">
        <v>22.577000000000002</v>
      </c>
      <c r="H1309">
        <v>21.405000000000001</v>
      </c>
      <c r="I1309">
        <v>20.722999999999999</v>
      </c>
      <c r="J1309">
        <v>22.588999999999999</v>
      </c>
      <c r="K1309">
        <v>23.190999999999999</v>
      </c>
      <c r="L1309">
        <v>21.757999999999999</v>
      </c>
      <c r="M1309">
        <v>21.201000000000001</v>
      </c>
      <c r="N1309">
        <v>20.77</v>
      </c>
      <c r="O1309">
        <v>20.602</v>
      </c>
      <c r="P1309">
        <v>20.597999999999999</v>
      </c>
      <c r="Q1309">
        <v>20.975000000000001</v>
      </c>
      <c r="R1309">
        <v>21.395</v>
      </c>
      <c r="S1309">
        <v>21.652999999999999</v>
      </c>
      <c r="T1309">
        <v>22.08</v>
      </c>
      <c r="U1309">
        <v>22.641999999999999</v>
      </c>
      <c r="V1309">
        <v>23.068000000000001</v>
      </c>
      <c r="W1309">
        <v>23.466000000000001</v>
      </c>
      <c r="X1309">
        <v>23.954999999999998</v>
      </c>
      <c r="Y1309">
        <v>24.556000000000001</v>
      </c>
      <c r="Z1309">
        <v>25.196000000000002</v>
      </c>
      <c r="AA1309">
        <v>25.797000000000001</v>
      </c>
      <c r="AB1309">
        <v>26.364000000000001</v>
      </c>
      <c r="AC1309">
        <v>26.957000000000001</v>
      </c>
      <c r="AD1309">
        <v>27.611000000000001</v>
      </c>
      <c r="AE1309">
        <v>28.251000000000001</v>
      </c>
      <c r="AF1309">
        <v>28.748999999999999</v>
      </c>
      <c r="AG1309">
        <v>29.385000000000002</v>
      </c>
      <c r="AH1309">
        <v>29.937999999999999</v>
      </c>
      <c r="AI1309">
        <v>30.372</v>
      </c>
      <c r="AJ1309">
        <v>30.885000000000002</v>
      </c>
    </row>
    <row r="1310" spans="3:36" x14ac:dyDescent="0.25">
      <c r="C1310" t="s">
        <v>1043</v>
      </c>
    </row>
    <row r="1311" spans="3:36" x14ac:dyDescent="0.25">
      <c r="C1311" t="s">
        <v>70</v>
      </c>
      <c r="E1311">
        <v>86.007999999999996</v>
      </c>
      <c r="F1311">
        <v>78.474999999999994</v>
      </c>
      <c r="G1311">
        <v>78.795000000000002</v>
      </c>
      <c r="H1311">
        <v>74.715999999999994</v>
      </c>
      <c r="I1311">
        <v>73.034000000000006</v>
      </c>
      <c r="J1311">
        <v>80.194999999999993</v>
      </c>
      <c r="K1311">
        <v>82.185000000000002</v>
      </c>
      <c r="L1311">
        <v>76.951999999999998</v>
      </c>
      <c r="M1311">
        <v>74.838999999999999</v>
      </c>
      <c r="N1311">
        <v>73.19</v>
      </c>
      <c r="O1311">
        <v>72.471999999999994</v>
      </c>
      <c r="P1311">
        <v>72.352999999999994</v>
      </c>
      <c r="Q1311">
        <v>73.582999999999998</v>
      </c>
      <c r="R1311">
        <v>74.98</v>
      </c>
      <c r="S1311">
        <v>75.837000000000003</v>
      </c>
      <c r="T1311">
        <v>77.319000000000003</v>
      </c>
      <c r="U1311">
        <v>79.301000000000002</v>
      </c>
      <c r="V1311">
        <v>80.820999999999998</v>
      </c>
      <c r="W1311">
        <v>82.256</v>
      </c>
      <c r="X1311">
        <v>84.010999999999996</v>
      </c>
      <c r="Y1311">
        <v>86.153000000000006</v>
      </c>
      <c r="Z1311">
        <v>88.441000000000003</v>
      </c>
      <c r="AA1311">
        <v>90.593999999999994</v>
      </c>
      <c r="AB1311">
        <v>92.635999999999996</v>
      </c>
      <c r="AC1311">
        <v>94.774000000000001</v>
      </c>
      <c r="AD1311">
        <v>97.131</v>
      </c>
      <c r="AE1311">
        <v>99.444000000000003</v>
      </c>
      <c r="AF1311">
        <v>101.26600000000001</v>
      </c>
      <c r="AG1311">
        <v>103.571</v>
      </c>
      <c r="AH1311">
        <v>105.59099999999999</v>
      </c>
      <c r="AI1311">
        <v>107.194</v>
      </c>
      <c r="AJ1311">
        <v>109.083</v>
      </c>
    </row>
    <row r="1312" spans="3:36" x14ac:dyDescent="0.25">
      <c r="C1312" t="s">
        <v>840</v>
      </c>
      <c r="E1312">
        <v>14.797000000000001</v>
      </c>
      <c r="F1312">
        <v>13.398999999999999</v>
      </c>
      <c r="G1312">
        <v>14.176</v>
      </c>
      <c r="H1312">
        <v>13.432</v>
      </c>
      <c r="I1312">
        <v>12.637</v>
      </c>
      <c r="J1312">
        <v>13.477</v>
      </c>
      <c r="K1312">
        <v>13.923</v>
      </c>
      <c r="L1312">
        <v>13.143000000000001</v>
      </c>
      <c r="M1312">
        <v>12.882</v>
      </c>
      <c r="N1312">
        <v>12.688000000000001</v>
      </c>
      <c r="O1312">
        <v>12.648999999999999</v>
      </c>
      <c r="P1312">
        <v>12.702999999999999</v>
      </c>
      <c r="Q1312">
        <v>12.984999999999999</v>
      </c>
      <c r="R1312">
        <v>13.284000000000001</v>
      </c>
      <c r="S1312">
        <v>13.468</v>
      </c>
      <c r="T1312">
        <v>13.74</v>
      </c>
      <c r="U1312">
        <v>14.083</v>
      </c>
      <c r="V1312">
        <v>14.329000000000001</v>
      </c>
      <c r="W1312">
        <v>14.554</v>
      </c>
      <c r="X1312">
        <v>14.834</v>
      </c>
      <c r="Y1312">
        <v>15.185</v>
      </c>
      <c r="Z1312">
        <v>15.555999999999999</v>
      </c>
      <c r="AA1312">
        <v>15.901999999999999</v>
      </c>
      <c r="AB1312">
        <v>16.222999999999999</v>
      </c>
      <c r="AC1312">
        <v>16.558</v>
      </c>
      <c r="AD1312">
        <v>16.927</v>
      </c>
      <c r="AE1312">
        <v>17.285</v>
      </c>
      <c r="AF1312">
        <v>17.553000000000001</v>
      </c>
      <c r="AG1312">
        <v>17.905999999999999</v>
      </c>
      <c r="AH1312">
        <v>18.206</v>
      </c>
      <c r="AI1312">
        <v>18.43</v>
      </c>
      <c r="AJ1312">
        <v>18.701000000000001</v>
      </c>
    </row>
    <row r="1313" spans="3:36" x14ac:dyDescent="0.25">
      <c r="C1313" t="s">
        <v>841</v>
      </c>
      <c r="E1313">
        <v>3.3000000000000002E-2</v>
      </c>
      <c r="F1313">
        <v>2.5999999999999999E-2</v>
      </c>
      <c r="G1313">
        <v>0.03</v>
      </c>
      <c r="H1313">
        <v>2.9000000000000001E-2</v>
      </c>
      <c r="I1313">
        <v>2.8000000000000001E-2</v>
      </c>
      <c r="J1313">
        <v>2.9000000000000001E-2</v>
      </c>
      <c r="K1313">
        <v>0.03</v>
      </c>
      <c r="L1313">
        <v>2.8000000000000001E-2</v>
      </c>
      <c r="M1313">
        <v>2.8000000000000001E-2</v>
      </c>
      <c r="N1313">
        <v>2.7E-2</v>
      </c>
      <c r="O1313">
        <v>2.7E-2</v>
      </c>
      <c r="P1313">
        <v>2.7E-2</v>
      </c>
      <c r="Q1313">
        <v>2.8000000000000001E-2</v>
      </c>
      <c r="R1313">
        <v>2.9000000000000001E-2</v>
      </c>
      <c r="S1313">
        <v>2.9000000000000001E-2</v>
      </c>
      <c r="T1313">
        <v>0.03</v>
      </c>
      <c r="U1313">
        <v>0.03</v>
      </c>
      <c r="V1313">
        <v>3.1E-2</v>
      </c>
      <c r="W1313">
        <v>3.1E-2</v>
      </c>
      <c r="X1313">
        <v>3.2000000000000001E-2</v>
      </c>
      <c r="Y1313">
        <v>3.2000000000000001E-2</v>
      </c>
      <c r="Z1313">
        <v>3.3000000000000002E-2</v>
      </c>
      <c r="AA1313">
        <v>3.4000000000000002E-2</v>
      </c>
      <c r="AB1313">
        <v>3.5000000000000003E-2</v>
      </c>
      <c r="AC1313">
        <v>3.5000000000000003E-2</v>
      </c>
      <c r="AD1313">
        <v>3.5999999999999997E-2</v>
      </c>
      <c r="AE1313">
        <v>3.6999999999999998E-2</v>
      </c>
      <c r="AF1313">
        <v>3.6999999999999998E-2</v>
      </c>
      <c r="AG1313">
        <v>3.7999999999999999E-2</v>
      </c>
      <c r="AH1313">
        <v>3.9E-2</v>
      </c>
      <c r="AI1313">
        <v>3.9E-2</v>
      </c>
      <c r="AJ1313">
        <v>0.04</v>
      </c>
    </row>
    <row r="1314" spans="3:36" x14ac:dyDescent="0.25">
      <c r="C1314" t="s">
        <v>842</v>
      </c>
      <c r="E1314">
        <v>2.5999999999999999E-2</v>
      </c>
      <c r="F1314">
        <v>0.02</v>
      </c>
      <c r="G1314">
        <v>1.7999999999999999E-2</v>
      </c>
      <c r="H1314">
        <v>3.4000000000000002E-2</v>
      </c>
      <c r="I1314">
        <v>3.1E-2</v>
      </c>
      <c r="J1314">
        <v>1.2E-2</v>
      </c>
      <c r="K1314">
        <v>0.03</v>
      </c>
      <c r="L1314">
        <v>2.8000000000000001E-2</v>
      </c>
      <c r="M1314">
        <v>2.7E-2</v>
      </c>
      <c r="N1314">
        <v>2.5999999999999999E-2</v>
      </c>
      <c r="O1314">
        <v>2.5999999999999999E-2</v>
      </c>
      <c r="P1314">
        <v>2.5999999999999999E-2</v>
      </c>
      <c r="Q1314">
        <v>2.7E-2</v>
      </c>
      <c r="R1314">
        <v>2.7E-2</v>
      </c>
      <c r="S1314">
        <v>2.7E-2</v>
      </c>
      <c r="T1314">
        <v>2.8000000000000001E-2</v>
      </c>
      <c r="U1314">
        <v>2.8000000000000001E-2</v>
      </c>
      <c r="V1314">
        <v>2.8000000000000001E-2</v>
      </c>
      <c r="W1314">
        <v>2.9000000000000001E-2</v>
      </c>
      <c r="X1314">
        <v>2.9000000000000001E-2</v>
      </c>
      <c r="Y1314">
        <v>2.9000000000000001E-2</v>
      </c>
      <c r="Z1314">
        <v>0.03</v>
      </c>
      <c r="AA1314">
        <v>0.03</v>
      </c>
      <c r="AB1314">
        <v>3.1E-2</v>
      </c>
      <c r="AC1314">
        <v>3.1E-2</v>
      </c>
      <c r="AD1314">
        <v>3.2000000000000001E-2</v>
      </c>
      <c r="AE1314">
        <v>3.2000000000000001E-2</v>
      </c>
      <c r="AF1314">
        <v>3.3000000000000002E-2</v>
      </c>
      <c r="AG1314">
        <v>3.3000000000000002E-2</v>
      </c>
      <c r="AH1314">
        <v>3.4000000000000002E-2</v>
      </c>
      <c r="AI1314">
        <v>3.4000000000000002E-2</v>
      </c>
      <c r="AJ1314">
        <v>3.4000000000000002E-2</v>
      </c>
    </row>
    <row r="1315" spans="3:36" x14ac:dyDescent="0.25">
      <c r="C1315" t="s">
        <v>838</v>
      </c>
      <c r="E1315">
        <v>100.864</v>
      </c>
      <c r="F1315">
        <v>91.921000000000006</v>
      </c>
      <c r="G1315">
        <v>93.019000000000005</v>
      </c>
      <c r="H1315">
        <v>88.212000000000003</v>
      </c>
      <c r="I1315">
        <v>85.73</v>
      </c>
      <c r="J1315">
        <v>93.712000000000003</v>
      </c>
      <c r="K1315">
        <v>96.168000000000006</v>
      </c>
      <c r="L1315">
        <v>90.150999999999996</v>
      </c>
      <c r="M1315">
        <v>87.775000000000006</v>
      </c>
      <c r="N1315">
        <v>85.930999999999997</v>
      </c>
      <c r="O1315">
        <v>85.174999999999997</v>
      </c>
      <c r="P1315">
        <v>85.108999999999995</v>
      </c>
      <c r="Q1315">
        <v>86.623000000000005</v>
      </c>
      <c r="R1315">
        <v>88.32</v>
      </c>
      <c r="S1315">
        <v>89.361000000000004</v>
      </c>
      <c r="T1315">
        <v>91.117000000000004</v>
      </c>
      <c r="U1315">
        <v>93.441999999999993</v>
      </c>
      <c r="V1315">
        <v>95.209000000000003</v>
      </c>
      <c r="W1315">
        <v>96.869</v>
      </c>
      <c r="X1315">
        <v>98.906000000000006</v>
      </c>
      <c r="Y1315">
        <v>101.4</v>
      </c>
      <c r="Z1315">
        <v>104.06100000000001</v>
      </c>
      <c r="AA1315">
        <v>106.56</v>
      </c>
      <c r="AB1315">
        <v>108.92400000000001</v>
      </c>
      <c r="AC1315">
        <v>111.398</v>
      </c>
      <c r="AD1315">
        <v>114.126</v>
      </c>
      <c r="AE1315">
        <v>116.798</v>
      </c>
      <c r="AF1315">
        <v>118.889</v>
      </c>
      <c r="AG1315">
        <v>121.548</v>
      </c>
      <c r="AH1315">
        <v>123.87</v>
      </c>
      <c r="AI1315">
        <v>125.697</v>
      </c>
      <c r="AJ1315">
        <v>127.858</v>
      </c>
    </row>
    <row r="1316" spans="3:36" x14ac:dyDescent="0.25">
      <c r="C1316" t="s">
        <v>1044</v>
      </c>
    </row>
    <row r="1317" spans="3:36" x14ac:dyDescent="0.25">
      <c r="C1317" t="s">
        <v>70</v>
      </c>
      <c r="E1317">
        <v>2.9119999999999999</v>
      </c>
      <c r="F1317">
        <v>2.657</v>
      </c>
      <c r="G1317">
        <v>2.6680000000000001</v>
      </c>
      <c r="H1317">
        <v>2.5299999999999998</v>
      </c>
      <c r="I1317">
        <v>2.4729999999999999</v>
      </c>
      <c r="J1317">
        <v>2.7149999999999999</v>
      </c>
      <c r="K1317">
        <v>2.782</v>
      </c>
      <c r="L1317">
        <v>2.6040000000000001</v>
      </c>
      <c r="M1317">
        <v>2.5329999999999999</v>
      </c>
      <c r="N1317">
        <v>2.4769999999999999</v>
      </c>
      <c r="O1317">
        <v>2.4529999999999998</v>
      </c>
      <c r="P1317">
        <v>2.4489999999999998</v>
      </c>
      <c r="Q1317">
        <v>2.4910000000000001</v>
      </c>
      <c r="R1317">
        <v>2.5379999999999998</v>
      </c>
      <c r="S1317">
        <v>2.5670000000000002</v>
      </c>
      <c r="T1317">
        <v>2.617</v>
      </c>
      <c r="U1317">
        <v>2.6840000000000002</v>
      </c>
      <c r="V1317">
        <v>2.7360000000000002</v>
      </c>
      <c r="W1317">
        <v>2.7850000000000001</v>
      </c>
      <c r="X1317">
        <v>2.8439999999999999</v>
      </c>
      <c r="Y1317">
        <v>2.9169999999999998</v>
      </c>
      <c r="Z1317">
        <v>2.9950000000000001</v>
      </c>
      <c r="AA1317">
        <v>3.0680000000000001</v>
      </c>
      <c r="AB1317">
        <v>3.137</v>
      </c>
      <c r="AC1317">
        <v>3.21</v>
      </c>
      <c r="AD1317">
        <v>3.29</v>
      </c>
      <c r="AE1317">
        <v>3.3679999999999999</v>
      </c>
      <c r="AF1317">
        <v>3.43</v>
      </c>
      <c r="AG1317">
        <v>3.508</v>
      </c>
      <c r="AH1317">
        <v>3.577</v>
      </c>
      <c r="AI1317">
        <v>3.6309999999999998</v>
      </c>
      <c r="AJ1317">
        <v>3.6949999999999998</v>
      </c>
    </row>
    <row r="1318" spans="3:36" x14ac:dyDescent="0.25">
      <c r="C1318" t="s">
        <v>840</v>
      </c>
      <c r="E1318">
        <v>0</v>
      </c>
      <c r="F1318">
        <v>0</v>
      </c>
      <c r="G1318">
        <v>0</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row>
    <row r="1319" spans="3:36" x14ac:dyDescent="0.25">
      <c r="C1319" t="s">
        <v>3</v>
      </c>
      <c r="E1319">
        <v>0</v>
      </c>
      <c r="F1319">
        <v>0</v>
      </c>
      <c r="G1319">
        <v>0</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row>
    <row r="1320" spans="3:36" x14ac:dyDescent="0.25">
      <c r="C1320" t="s">
        <v>841</v>
      </c>
      <c r="E1320">
        <v>0</v>
      </c>
      <c r="F1320">
        <v>0</v>
      </c>
      <c r="G1320">
        <v>0</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row>
    <row r="1321" spans="3:36" x14ac:dyDescent="0.25">
      <c r="C1321" t="s">
        <v>842</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row>
    <row r="1322" spans="3:36" x14ac:dyDescent="0.25">
      <c r="C1322" t="s">
        <v>838</v>
      </c>
      <c r="E1322">
        <v>2.9119999999999999</v>
      </c>
      <c r="F1322">
        <v>2.657</v>
      </c>
      <c r="G1322">
        <v>2.6680000000000001</v>
      </c>
      <c r="H1322">
        <v>2.5299999999999998</v>
      </c>
      <c r="I1322">
        <v>2.4729999999999999</v>
      </c>
      <c r="J1322">
        <v>2.7149999999999999</v>
      </c>
      <c r="K1322">
        <v>2.782</v>
      </c>
      <c r="L1322">
        <v>2.6040000000000001</v>
      </c>
      <c r="M1322">
        <v>2.5329999999999999</v>
      </c>
      <c r="N1322">
        <v>2.4769999999999999</v>
      </c>
      <c r="O1322">
        <v>2.4529999999999998</v>
      </c>
      <c r="P1322">
        <v>2.4489999999999998</v>
      </c>
      <c r="Q1322">
        <v>2.4910000000000001</v>
      </c>
      <c r="R1322">
        <v>2.5379999999999998</v>
      </c>
      <c r="S1322">
        <v>2.5670000000000002</v>
      </c>
      <c r="T1322">
        <v>2.617</v>
      </c>
      <c r="U1322">
        <v>2.6840000000000002</v>
      </c>
      <c r="V1322">
        <v>2.7360000000000002</v>
      </c>
      <c r="W1322">
        <v>2.7850000000000001</v>
      </c>
      <c r="X1322">
        <v>2.8439999999999999</v>
      </c>
      <c r="Y1322">
        <v>2.9169999999999998</v>
      </c>
      <c r="Z1322">
        <v>2.9950000000000001</v>
      </c>
      <c r="AA1322">
        <v>3.0680000000000001</v>
      </c>
      <c r="AB1322">
        <v>3.137</v>
      </c>
      <c r="AC1322">
        <v>3.21</v>
      </c>
      <c r="AD1322">
        <v>3.29</v>
      </c>
      <c r="AE1322">
        <v>3.3679999999999999</v>
      </c>
      <c r="AF1322">
        <v>3.43</v>
      </c>
      <c r="AG1322">
        <v>3.508</v>
      </c>
      <c r="AH1322">
        <v>3.577</v>
      </c>
      <c r="AI1322">
        <v>3.6309999999999998</v>
      </c>
      <c r="AJ1322">
        <v>3.6949999999999998</v>
      </c>
    </row>
    <row r="1323" spans="3:36" x14ac:dyDescent="0.25">
      <c r="C1323" t="s">
        <v>1045</v>
      </c>
    </row>
    <row r="1324" spans="3:36" x14ac:dyDescent="0.25">
      <c r="C1324" t="s">
        <v>70</v>
      </c>
      <c r="E1324">
        <v>1.0249999999999999</v>
      </c>
      <c r="F1324">
        <v>0.93500000000000005</v>
      </c>
      <c r="G1324">
        <v>0.93899999999999995</v>
      </c>
      <c r="H1324">
        <v>0.89</v>
      </c>
      <c r="I1324">
        <v>0.87</v>
      </c>
      <c r="J1324">
        <v>0.95499999999999996</v>
      </c>
      <c r="K1324">
        <v>0.97799999999999998</v>
      </c>
      <c r="L1324">
        <v>0.91600000000000004</v>
      </c>
      <c r="M1324">
        <v>0.89100000000000001</v>
      </c>
      <c r="N1324">
        <v>0.871</v>
      </c>
      <c r="O1324">
        <v>0.86299999999999999</v>
      </c>
      <c r="P1324">
        <v>0.86099999999999999</v>
      </c>
      <c r="Q1324">
        <v>0.876</v>
      </c>
      <c r="R1324">
        <v>0.89300000000000002</v>
      </c>
      <c r="S1324">
        <v>0.90300000000000002</v>
      </c>
      <c r="T1324">
        <v>0.92</v>
      </c>
      <c r="U1324">
        <v>0.94399999999999995</v>
      </c>
      <c r="V1324">
        <v>0.96199999999999997</v>
      </c>
      <c r="W1324">
        <v>0.97899999999999998</v>
      </c>
      <c r="X1324">
        <v>1</v>
      </c>
      <c r="Y1324">
        <v>1.026</v>
      </c>
      <c r="Z1324">
        <v>1.0529999999999999</v>
      </c>
      <c r="AA1324">
        <v>1.0780000000000001</v>
      </c>
      <c r="AB1324">
        <v>1.103</v>
      </c>
      <c r="AC1324">
        <v>1.1279999999999999</v>
      </c>
      <c r="AD1324">
        <v>1.1559999999999999</v>
      </c>
      <c r="AE1324">
        <v>1.1839999999999999</v>
      </c>
      <c r="AF1324">
        <v>1.206</v>
      </c>
      <c r="AG1324">
        <v>1.2330000000000001</v>
      </c>
      <c r="AH1324">
        <v>1.2569999999999999</v>
      </c>
      <c r="AI1324">
        <v>1.276</v>
      </c>
      <c r="AJ1324">
        <v>1.2989999999999999</v>
      </c>
    </row>
    <row r="1325" spans="3:36" x14ac:dyDescent="0.25">
      <c r="C1325" t="s">
        <v>840</v>
      </c>
      <c r="E1325">
        <v>83.518000000000001</v>
      </c>
      <c r="F1325">
        <v>75.63</v>
      </c>
      <c r="G1325">
        <v>80.013999999999996</v>
      </c>
      <c r="H1325">
        <v>75.814999999999998</v>
      </c>
      <c r="I1325">
        <v>71.33</v>
      </c>
      <c r="J1325">
        <v>76.066000000000003</v>
      </c>
      <c r="K1325">
        <v>78.584999999999994</v>
      </c>
      <c r="L1325">
        <v>74.185000000000002</v>
      </c>
      <c r="M1325">
        <v>72.709000000000003</v>
      </c>
      <c r="N1325">
        <v>71.613</v>
      </c>
      <c r="O1325">
        <v>71.394000000000005</v>
      </c>
      <c r="P1325">
        <v>71.697000000000003</v>
      </c>
      <c r="Q1325">
        <v>73.290999999999997</v>
      </c>
      <c r="R1325">
        <v>74.977999999999994</v>
      </c>
      <c r="S1325">
        <v>76.015000000000001</v>
      </c>
      <c r="T1325">
        <v>77.55</v>
      </c>
      <c r="U1325">
        <v>79.483999999999995</v>
      </c>
      <c r="V1325">
        <v>80.873000000000005</v>
      </c>
      <c r="W1325">
        <v>82.141000000000005</v>
      </c>
      <c r="X1325">
        <v>83.718999999999994</v>
      </c>
      <c r="Y1325">
        <v>85.700999999999993</v>
      </c>
      <c r="Z1325">
        <v>87.798000000000002</v>
      </c>
      <c r="AA1325">
        <v>89.747</v>
      </c>
      <c r="AB1325">
        <v>91.558999999999997</v>
      </c>
      <c r="AC1325">
        <v>93.451999999999998</v>
      </c>
      <c r="AD1325">
        <v>95.537000000000006</v>
      </c>
      <c r="AE1325">
        <v>97.56</v>
      </c>
      <c r="AF1325">
        <v>99.078000000000003</v>
      </c>
      <c r="AG1325">
        <v>101.07</v>
      </c>
      <c r="AH1325">
        <v>102.771</v>
      </c>
      <c r="AI1325">
        <v>104.038</v>
      </c>
      <c r="AJ1325">
        <v>105.57299999999999</v>
      </c>
    </row>
    <row r="1326" spans="3:36" x14ac:dyDescent="0.25">
      <c r="C1326" t="s">
        <v>3</v>
      </c>
      <c r="E1326">
        <v>5.7549999999999999</v>
      </c>
      <c r="F1326">
        <v>5.2009999999999996</v>
      </c>
      <c r="G1326">
        <v>5.165</v>
      </c>
      <c r="H1326">
        <v>4.5709999999999997</v>
      </c>
      <c r="I1326">
        <v>4.5979999999999999</v>
      </c>
      <c r="J1326">
        <v>3.8109999999999999</v>
      </c>
      <c r="K1326">
        <v>4.0389999999999997</v>
      </c>
      <c r="L1326">
        <v>3.9049999999999998</v>
      </c>
      <c r="M1326">
        <v>3.915</v>
      </c>
      <c r="N1326">
        <v>3.94</v>
      </c>
      <c r="O1326">
        <v>4.0010000000000003</v>
      </c>
      <c r="P1326">
        <v>4.0839999999999996</v>
      </c>
      <c r="Q1326">
        <v>4.2320000000000002</v>
      </c>
      <c r="R1326">
        <v>4.3760000000000003</v>
      </c>
      <c r="S1326">
        <v>4.476</v>
      </c>
      <c r="T1326">
        <v>4.5979999999999999</v>
      </c>
      <c r="U1326">
        <v>4.7320000000000002</v>
      </c>
      <c r="V1326">
        <v>4.8209999999999997</v>
      </c>
      <c r="W1326">
        <v>4.8959999999999999</v>
      </c>
      <c r="X1326">
        <v>4.9889999999999999</v>
      </c>
      <c r="Y1326">
        <v>5.1029999999999998</v>
      </c>
      <c r="Z1326">
        <v>5.2270000000000003</v>
      </c>
      <c r="AA1326">
        <v>5.3440000000000003</v>
      </c>
      <c r="AB1326">
        <v>5.4560000000000004</v>
      </c>
      <c r="AC1326">
        <v>5.5709999999999997</v>
      </c>
      <c r="AD1326">
        <v>5.6989999999999998</v>
      </c>
      <c r="AE1326">
        <v>5.8259999999999996</v>
      </c>
      <c r="AF1326">
        <v>5.9269999999999996</v>
      </c>
      <c r="AG1326">
        <v>6.0529999999999999</v>
      </c>
      <c r="AH1326">
        <v>6.1639999999999997</v>
      </c>
      <c r="AI1326">
        <v>6.2549999999999999</v>
      </c>
      <c r="AJ1326">
        <v>6.36</v>
      </c>
    </row>
    <row r="1327" spans="3:36" x14ac:dyDescent="0.25">
      <c r="C1327" t="s">
        <v>841</v>
      </c>
      <c r="E1327">
        <v>3.5000000000000003E-2</v>
      </c>
      <c r="F1327">
        <v>2.8000000000000001E-2</v>
      </c>
      <c r="G1327">
        <v>3.2000000000000001E-2</v>
      </c>
      <c r="H1327">
        <v>3.1E-2</v>
      </c>
      <c r="I1327">
        <v>0.03</v>
      </c>
      <c r="J1327">
        <v>3.1E-2</v>
      </c>
      <c r="K1327">
        <v>3.2000000000000001E-2</v>
      </c>
      <c r="L1327">
        <v>0.03</v>
      </c>
      <c r="M1327">
        <v>0.03</v>
      </c>
      <c r="N1327">
        <v>2.9000000000000001E-2</v>
      </c>
      <c r="O1327">
        <v>2.9000000000000001E-2</v>
      </c>
      <c r="P1327">
        <v>2.9000000000000001E-2</v>
      </c>
      <c r="Q1327">
        <v>0.03</v>
      </c>
      <c r="R1327">
        <v>3.1E-2</v>
      </c>
      <c r="S1327">
        <v>3.1E-2</v>
      </c>
      <c r="T1327">
        <v>3.1E-2</v>
      </c>
      <c r="U1327">
        <v>3.2000000000000001E-2</v>
      </c>
      <c r="V1327">
        <v>3.3000000000000002E-2</v>
      </c>
      <c r="W1327">
        <v>3.3000000000000002E-2</v>
      </c>
      <c r="X1327">
        <v>3.4000000000000002E-2</v>
      </c>
      <c r="Y1327">
        <v>3.4000000000000002E-2</v>
      </c>
      <c r="Z1327">
        <v>3.5000000000000003E-2</v>
      </c>
      <c r="AA1327">
        <v>3.5999999999999997E-2</v>
      </c>
      <c r="AB1327">
        <v>3.5999999999999997E-2</v>
      </c>
      <c r="AC1327">
        <v>3.6999999999999998E-2</v>
      </c>
      <c r="AD1327">
        <v>3.7999999999999999E-2</v>
      </c>
      <c r="AE1327">
        <v>3.7999999999999999E-2</v>
      </c>
      <c r="AF1327">
        <v>3.9E-2</v>
      </c>
      <c r="AG1327">
        <v>0.04</v>
      </c>
      <c r="AH1327">
        <v>0.04</v>
      </c>
      <c r="AI1327">
        <v>4.1000000000000002E-2</v>
      </c>
      <c r="AJ1327">
        <v>4.1000000000000002E-2</v>
      </c>
    </row>
    <row r="1328" spans="3:36" x14ac:dyDescent="0.25">
      <c r="C1328" t="s">
        <v>838</v>
      </c>
      <c r="E1328">
        <v>90.332999999999998</v>
      </c>
      <c r="F1328">
        <v>81.793999999999997</v>
      </c>
      <c r="G1328">
        <v>86.149000000000001</v>
      </c>
      <c r="H1328">
        <v>81.307000000000002</v>
      </c>
      <c r="I1328">
        <v>76.828000000000003</v>
      </c>
      <c r="J1328">
        <v>80.863</v>
      </c>
      <c r="K1328">
        <v>83.634</v>
      </c>
      <c r="L1328">
        <v>79.036000000000001</v>
      </c>
      <c r="M1328">
        <v>77.545000000000002</v>
      </c>
      <c r="N1328">
        <v>76.453000000000003</v>
      </c>
      <c r="O1328">
        <v>76.287000000000006</v>
      </c>
      <c r="P1328">
        <v>76.671999999999997</v>
      </c>
      <c r="Q1328">
        <v>78.429000000000002</v>
      </c>
      <c r="R1328">
        <v>80.278000000000006</v>
      </c>
      <c r="S1328">
        <v>81.424000000000007</v>
      </c>
      <c r="T1328">
        <v>83.1</v>
      </c>
      <c r="U1328">
        <v>85.192999999999998</v>
      </c>
      <c r="V1328">
        <v>86.688999999999993</v>
      </c>
      <c r="W1328">
        <v>88.049000000000007</v>
      </c>
      <c r="X1328">
        <v>89.742000000000004</v>
      </c>
      <c r="Y1328">
        <v>91.864000000000004</v>
      </c>
      <c r="Z1328">
        <v>94.113</v>
      </c>
      <c r="AA1328">
        <v>96.204999999999998</v>
      </c>
      <c r="AB1328">
        <v>98.153000000000006</v>
      </c>
      <c r="AC1328">
        <v>100.188</v>
      </c>
      <c r="AD1328">
        <v>102.43</v>
      </c>
      <c r="AE1328">
        <v>104.608</v>
      </c>
      <c r="AF1328">
        <v>106.25</v>
      </c>
      <c r="AG1328">
        <v>108.395</v>
      </c>
      <c r="AH1328">
        <v>110.232</v>
      </c>
      <c r="AI1328">
        <v>111.60899999999999</v>
      </c>
      <c r="AJ1328">
        <v>113.273</v>
      </c>
    </row>
    <row r="1329" spans="3:36" x14ac:dyDescent="0.25">
      <c r="C1329" t="s">
        <v>1046</v>
      </c>
    </row>
    <row r="1330" spans="3:36" x14ac:dyDescent="0.25">
      <c r="C1330" t="s">
        <v>1071</v>
      </c>
      <c r="E1330">
        <v>63.301000000000002</v>
      </c>
      <c r="F1330">
        <v>57.005000000000003</v>
      </c>
      <c r="G1330">
        <v>58.311</v>
      </c>
      <c r="H1330">
        <v>54.475000000000001</v>
      </c>
      <c r="I1330">
        <v>52.969000000000001</v>
      </c>
      <c r="J1330">
        <v>57.188000000000002</v>
      </c>
      <c r="K1330">
        <v>58.527999999999999</v>
      </c>
      <c r="L1330">
        <v>54.886000000000003</v>
      </c>
      <c r="M1330">
        <v>53.41</v>
      </c>
      <c r="N1330">
        <v>52.198999999999998</v>
      </c>
      <c r="O1330">
        <v>51.756</v>
      </c>
      <c r="P1330">
        <v>51.651000000000003</v>
      </c>
      <c r="Q1330">
        <v>52.529000000000003</v>
      </c>
      <c r="R1330">
        <v>53.533999999999999</v>
      </c>
      <c r="S1330">
        <v>54.106000000000002</v>
      </c>
      <c r="T1330">
        <v>55.039000000000001</v>
      </c>
      <c r="U1330">
        <v>56.186</v>
      </c>
      <c r="V1330">
        <v>57.069000000000003</v>
      </c>
      <c r="W1330">
        <v>57.869</v>
      </c>
      <c r="X1330">
        <v>58.86</v>
      </c>
      <c r="Y1330">
        <v>60.197000000000003</v>
      </c>
      <c r="Z1330">
        <v>61.512</v>
      </c>
      <c r="AA1330">
        <v>62.774999999999999</v>
      </c>
      <c r="AB1330">
        <v>63.883000000000003</v>
      </c>
      <c r="AC1330">
        <v>65.144000000000005</v>
      </c>
      <c r="AD1330">
        <v>66.522000000000006</v>
      </c>
      <c r="AE1330">
        <v>67.835999999999999</v>
      </c>
      <c r="AF1330">
        <v>68.731999999999999</v>
      </c>
      <c r="AG1330">
        <v>70.066000000000003</v>
      </c>
      <c r="AH1330">
        <v>71.153999999999996</v>
      </c>
      <c r="AI1330">
        <v>71.825999999999993</v>
      </c>
      <c r="AJ1330">
        <v>72.799000000000007</v>
      </c>
    </row>
    <row r="1331" spans="3:36" x14ac:dyDescent="0.25">
      <c r="C1331" t="s">
        <v>939</v>
      </c>
      <c r="E1331">
        <v>197.6</v>
      </c>
      <c r="F1331">
        <v>201.1</v>
      </c>
      <c r="G1331">
        <v>213.6</v>
      </c>
      <c r="H1331">
        <v>247.2</v>
      </c>
      <c r="I1331">
        <v>249.6</v>
      </c>
      <c r="J1331">
        <v>266.3</v>
      </c>
      <c r="K1331">
        <v>302</v>
      </c>
      <c r="L1331">
        <v>282.42500000000001</v>
      </c>
      <c r="M1331">
        <v>274.495</v>
      </c>
      <c r="N1331">
        <v>266.93099999999998</v>
      </c>
      <c r="O1331">
        <v>264.959</v>
      </c>
      <c r="P1331">
        <v>262.79500000000002</v>
      </c>
      <c r="Q1331">
        <v>267.18400000000003</v>
      </c>
      <c r="R1331">
        <v>289.226</v>
      </c>
      <c r="S1331">
        <v>287.596</v>
      </c>
      <c r="T1331">
        <v>291.971</v>
      </c>
      <c r="U1331">
        <v>297.33800000000002</v>
      </c>
      <c r="V1331">
        <v>301.50599999999997</v>
      </c>
      <c r="W1331">
        <v>312.09100000000001</v>
      </c>
      <c r="X1331">
        <v>323.50799999999998</v>
      </c>
      <c r="Y1331">
        <v>334.91699999999997</v>
      </c>
      <c r="Z1331">
        <v>345.01</v>
      </c>
      <c r="AA1331">
        <v>350.90100000000001</v>
      </c>
      <c r="AB1331">
        <v>356.06799999999998</v>
      </c>
      <c r="AC1331">
        <v>361.99900000000002</v>
      </c>
      <c r="AD1331">
        <v>368.49599999999998</v>
      </c>
      <c r="AE1331">
        <v>374.64600000000002</v>
      </c>
      <c r="AF1331">
        <v>378.67899999999997</v>
      </c>
      <c r="AG1331">
        <v>384.89600000000002</v>
      </c>
      <c r="AH1331">
        <v>389.87799999999999</v>
      </c>
      <c r="AI1331">
        <v>392.77600000000001</v>
      </c>
      <c r="AJ1331">
        <v>397.16</v>
      </c>
    </row>
    <row r="1332" spans="3:36" x14ac:dyDescent="0.25">
      <c r="C1332" t="s">
        <v>3</v>
      </c>
      <c r="E1332">
        <v>10.093</v>
      </c>
      <c r="F1332">
        <v>8.984</v>
      </c>
      <c r="G1332">
        <v>8.9359999999999999</v>
      </c>
      <c r="H1332">
        <v>7.7469999999999999</v>
      </c>
      <c r="I1332">
        <v>7.6950000000000003</v>
      </c>
      <c r="J1332">
        <v>6.2350000000000003</v>
      </c>
      <c r="K1332">
        <v>6.3869999999999996</v>
      </c>
      <c r="L1332">
        <v>6.0609999999999999</v>
      </c>
      <c r="M1332">
        <v>5.9790000000000001</v>
      </c>
      <c r="N1332">
        <v>5.9329999999999998</v>
      </c>
      <c r="O1332">
        <v>5.9560000000000004</v>
      </c>
      <c r="P1332">
        <v>6.0090000000000003</v>
      </c>
      <c r="Q1332">
        <v>6.1059999999999999</v>
      </c>
      <c r="R1332">
        <v>6.157</v>
      </c>
      <c r="S1332">
        <v>6.1210000000000004</v>
      </c>
      <c r="T1332">
        <v>6.0780000000000003</v>
      </c>
      <c r="U1332">
        <v>6.0380000000000003</v>
      </c>
      <c r="V1332">
        <v>5.9589999999999996</v>
      </c>
      <c r="W1332">
        <v>5.87</v>
      </c>
      <c r="X1332">
        <v>5.7859999999999996</v>
      </c>
      <c r="Y1332">
        <v>5.7060000000000004</v>
      </c>
      <c r="Z1332">
        <v>5.6280000000000001</v>
      </c>
      <c r="AA1332">
        <v>5.5209999999999999</v>
      </c>
      <c r="AB1332">
        <v>5.4160000000000004</v>
      </c>
      <c r="AC1332">
        <v>5.3140000000000001</v>
      </c>
      <c r="AD1332">
        <v>5.2149999999999999</v>
      </c>
      <c r="AE1332">
        <v>5.1159999999999997</v>
      </c>
      <c r="AF1332">
        <v>5.0140000000000002</v>
      </c>
      <c r="AG1332">
        <v>4.9180000000000001</v>
      </c>
      <c r="AH1332">
        <v>4.8220000000000001</v>
      </c>
      <c r="AI1332">
        <v>4.726</v>
      </c>
      <c r="AJ1332">
        <v>4.6310000000000002</v>
      </c>
    </row>
    <row r="1333" spans="3:36" x14ac:dyDescent="0.25">
      <c r="C1333" t="s">
        <v>940</v>
      </c>
      <c r="E1333">
        <v>1648.4839999999999</v>
      </c>
      <c r="F1333">
        <v>1690.6489999999999</v>
      </c>
      <c r="G1333">
        <v>1893.096</v>
      </c>
      <c r="H1333">
        <v>1635.731</v>
      </c>
      <c r="I1333">
        <v>1732.586</v>
      </c>
      <c r="J1333">
        <v>1897.527</v>
      </c>
      <c r="K1333">
        <v>1930.537</v>
      </c>
      <c r="L1333">
        <v>1775.1489999999999</v>
      </c>
      <c r="M1333">
        <v>1725.5409999999999</v>
      </c>
      <c r="N1333">
        <v>1682.9380000000001</v>
      </c>
      <c r="O1333">
        <v>1667.095</v>
      </c>
      <c r="P1333">
        <v>1660.877</v>
      </c>
      <c r="Q1333">
        <v>1690.634</v>
      </c>
      <c r="R1333">
        <v>1722.6289999999999</v>
      </c>
      <c r="S1333">
        <v>1741.3219999999999</v>
      </c>
      <c r="T1333">
        <v>1773.81</v>
      </c>
      <c r="U1333">
        <v>1813.9</v>
      </c>
      <c r="V1333">
        <v>1844.6420000000001</v>
      </c>
      <c r="W1333">
        <v>1872.9110000000001</v>
      </c>
      <c r="X1333">
        <v>1907.471</v>
      </c>
      <c r="Y1333">
        <v>1954.299</v>
      </c>
      <c r="Z1333">
        <v>2000.4829999999999</v>
      </c>
      <c r="AA1333">
        <v>2043.7090000000001</v>
      </c>
      <c r="AB1333">
        <v>2082.3009999999999</v>
      </c>
      <c r="AC1333">
        <v>2125.0450000000001</v>
      </c>
      <c r="AD1333">
        <v>2127.6970000000001</v>
      </c>
      <c r="AE1333">
        <v>2126.3200000000002</v>
      </c>
      <c r="AF1333">
        <v>2157.797</v>
      </c>
      <c r="AG1333">
        <v>2204.518</v>
      </c>
      <c r="AH1333">
        <v>2242.0819999999999</v>
      </c>
      <c r="AI1333">
        <v>2225.9659999999999</v>
      </c>
      <c r="AJ1333">
        <v>2217.9850000000001</v>
      </c>
    </row>
    <row r="1334" spans="3:36" x14ac:dyDescent="0.25">
      <c r="C1334" t="s">
        <v>16</v>
      </c>
      <c r="E1334">
        <v>605.52300000000002</v>
      </c>
      <c r="F1334">
        <v>547.79999999999995</v>
      </c>
      <c r="G1334">
        <v>549.54</v>
      </c>
      <c r="H1334">
        <v>376.14600000000002</v>
      </c>
      <c r="I1334">
        <v>374.00200000000001</v>
      </c>
      <c r="J1334">
        <v>374.33800000000002</v>
      </c>
      <c r="K1334">
        <v>340.78399999999999</v>
      </c>
      <c r="L1334">
        <v>526.36699999999996</v>
      </c>
      <c r="M1334">
        <v>526.22299999999996</v>
      </c>
      <c r="N1334">
        <v>526.23099999999999</v>
      </c>
      <c r="O1334">
        <v>525.98299999999995</v>
      </c>
      <c r="P1334">
        <v>525.58199999999999</v>
      </c>
      <c r="Q1334">
        <v>525.822</v>
      </c>
      <c r="R1334">
        <v>526.10799999999995</v>
      </c>
      <c r="S1334">
        <v>526.31100000000004</v>
      </c>
      <c r="T1334">
        <v>526.26099999999997</v>
      </c>
      <c r="U1334">
        <v>526.52700000000004</v>
      </c>
      <c r="V1334">
        <v>526.84</v>
      </c>
      <c r="W1334">
        <v>526.84699999999998</v>
      </c>
      <c r="X1334">
        <v>527.08100000000002</v>
      </c>
      <c r="Y1334">
        <v>527.34299999999996</v>
      </c>
      <c r="Z1334">
        <v>527.48099999999999</v>
      </c>
      <c r="AA1334">
        <v>527.73299999999995</v>
      </c>
      <c r="AB1334">
        <v>527.83799999999997</v>
      </c>
      <c r="AC1334">
        <v>528.25800000000004</v>
      </c>
      <c r="AD1334">
        <v>668.59500000000003</v>
      </c>
      <c r="AE1334">
        <v>809.29200000000003</v>
      </c>
      <c r="AF1334">
        <v>809.61099999999999</v>
      </c>
      <c r="AG1334">
        <v>809.798</v>
      </c>
      <c r="AH1334">
        <v>810.05100000000004</v>
      </c>
      <c r="AI1334">
        <v>928.46799999999996</v>
      </c>
      <c r="AJ1334">
        <v>1047.2539999999999</v>
      </c>
    </row>
    <row r="1335" spans="3:36" x14ac:dyDescent="0.25">
      <c r="C1335" t="s">
        <v>843</v>
      </c>
      <c r="E1335">
        <v>121.791</v>
      </c>
      <c r="F1335">
        <v>120.03700000000001</v>
      </c>
      <c r="G1335">
        <v>88.320999999999998</v>
      </c>
      <c r="H1335">
        <v>77.721000000000004</v>
      </c>
      <c r="I1335">
        <v>60.475000000000001</v>
      </c>
      <c r="J1335">
        <v>61.853000000000002</v>
      </c>
      <c r="K1335">
        <v>66.016999999999996</v>
      </c>
      <c r="L1335">
        <v>64.244</v>
      </c>
      <c r="M1335">
        <v>64.787000000000006</v>
      </c>
      <c r="N1335">
        <v>65.442999999999998</v>
      </c>
      <c r="O1335">
        <v>66.751000000000005</v>
      </c>
      <c r="P1335">
        <v>68.369</v>
      </c>
      <c r="Q1335">
        <v>71.073999999999998</v>
      </c>
      <c r="R1335">
        <v>73.713999999999999</v>
      </c>
      <c r="S1335">
        <v>75.55</v>
      </c>
      <c r="T1335">
        <v>77.671999999999997</v>
      </c>
      <c r="U1335">
        <v>79.950999999999993</v>
      </c>
      <c r="V1335">
        <v>81.447999999999993</v>
      </c>
      <c r="W1335">
        <v>82.686000000000007</v>
      </c>
      <c r="X1335">
        <v>84.21</v>
      </c>
      <c r="Y1335">
        <v>86.126999999999995</v>
      </c>
      <c r="Z1335">
        <v>88.135999999999996</v>
      </c>
      <c r="AA1335">
        <v>90.007999999999996</v>
      </c>
      <c r="AB1335">
        <v>91.751000000000005</v>
      </c>
      <c r="AC1335">
        <v>93.602999999999994</v>
      </c>
      <c r="AD1335">
        <v>95.653000000000006</v>
      </c>
      <c r="AE1335">
        <v>97.632999999999996</v>
      </c>
      <c r="AF1335">
        <v>99.093999999999994</v>
      </c>
      <c r="AG1335">
        <v>101.04900000000001</v>
      </c>
      <c r="AH1335">
        <v>102.7</v>
      </c>
      <c r="AI1335">
        <v>103.895</v>
      </c>
      <c r="AJ1335">
        <v>105.39</v>
      </c>
    </row>
    <row r="1336" spans="3:36" x14ac:dyDescent="0.25">
      <c r="C1336" t="s">
        <v>838</v>
      </c>
      <c r="E1336">
        <v>2646.7930000000001</v>
      </c>
      <c r="F1336">
        <v>2625.5749999999998</v>
      </c>
      <c r="G1336">
        <v>2811.8049999999998</v>
      </c>
      <c r="H1336">
        <v>2399.02</v>
      </c>
      <c r="I1336">
        <v>2477.3270000000002</v>
      </c>
      <c r="J1336">
        <v>2663.4409999999998</v>
      </c>
      <c r="K1336">
        <v>2704.2530000000002</v>
      </c>
      <c r="L1336">
        <v>2709.1320000000001</v>
      </c>
      <c r="M1336">
        <v>2650.4360000000001</v>
      </c>
      <c r="N1336">
        <v>2599.6750000000002</v>
      </c>
      <c r="O1336">
        <v>2582.5010000000002</v>
      </c>
      <c r="P1336">
        <v>2575.2829999999999</v>
      </c>
      <c r="Q1336">
        <v>2613.3490000000002</v>
      </c>
      <c r="R1336">
        <v>2671.3679999999999</v>
      </c>
      <c r="S1336">
        <v>2691.0059999999999</v>
      </c>
      <c r="T1336">
        <v>2730.8330000000001</v>
      </c>
      <c r="U1336">
        <v>2779.9409999999998</v>
      </c>
      <c r="V1336">
        <v>2817.4639999999999</v>
      </c>
      <c r="W1336">
        <v>2858.2750000000001</v>
      </c>
      <c r="X1336">
        <v>2906.9160000000002</v>
      </c>
      <c r="Y1336">
        <v>2968.5889999999999</v>
      </c>
      <c r="Z1336">
        <v>3028.25</v>
      </c>
      <c r="AA1336">
        <v>3080.6489999999999</v>
      </c>
      <c r="AB1336">
        <v>3127.2579999999998</v>
      </c>
      <c r="AC1336">
        <v>3179.364</v>
      </c>
      <c r="AD1336">
        <v>3332.1790000000001</v>
      </c>
      <c r="AE1336">
        <v>3480.8420000000001</v>
      </c>
      <c r="AF1336">
        <v>3518.9270000000001</v>
      </c>
      <c r="AG1336">
        <v>3575.2449999999999</v>
      </c>
      <c r="AH1336">
        <v>3620.6869999999999</v>
      </c>
      <c r="AI1336">
        <v>3727.6559999999999</v>
      </c>
      <c r="AJ1336">
        <v>3845.2190000000001</v>
      </c>
    </row>
    <row r="1337" spans="3:36" x14ac:dyDescent="0.25">
      <c r="C1337" t="s">
        <v>1074</v>
      </c>
    </row>
    <row r="1338" spans="3:36" x14ac:dyDescent="0.25">
      <c r="C1338" t="s">
        <v>70</v>
      </c>
      <c r="E1338">
        <v>112.17100000000001</v>
      </c>
      <c r="F1338">
        <v>102.34699999999999</v>
      </c>
      <c r="G1338">
        <v>102.765</v>
      </c>
      <c r="H1338">
        <v>97.444000000000003</v>
      </c>
      <c r="I1338">
        <v>95.251000000000005</v>
      </c>
      <c r="J1338">
        <v>104.586</v>
      </c>
      <c r="K1338">
        <v>107.176</v>
      </c>
      <c r="L1338">
        <v>100.352</v>
      </c>
      <c r="M1338">
        <v>97.596000000000004</v>
      </c>
      <c r="N1338">
        <v>95.445999999999998</v>
      </c>
      <c r="O1338">
        <v>94.51</v>
      </c>
      <c r="P1338">
        <v>94.355000000000004</v>
      </c>
      <c r="Q1338">
        <v>95.959000000000003</v>
      </c>
      <c r="R1338">
        <v>97.781000000000006</v>
      </c>
      <c r="S1338">
        <v>98.899000000000001</v>
      </c>
      <c r="T1338">
        <v>100.831</v>
      </c>
      <c r="U1338">
        <v>103.416</v>
      </c>
      <c r="V1338">
        <v>105.4</v>
      </c>
      <c r="W1338">
        <v>107.271</v>
      </c>
      <c r="X1338">
        <v>109.562</v>
      </c>
      <c r="Y1338">
        <v>112.35599999999999</v>
      </c>
      <c r="Z1338">
        <v>115.34099999999999</v>
      </c>
      <c r="AA1338">
        <v>118.15</v>
      </c>
      <c r="AB1338">
        <v>120.813</v>
      </c>
      <c r="AC1338">
        <v>123.60299999999999</v>
      </c>
      <c r="AD1338">
        <v>126.678</v>
      </c>
      <c r="AE1338">
        <v>129.696</v>
      </c>
      <c r="AF1338">
        <v>132.072</v>
      </c>
      <c r="AG1338">
        <v>135.07900000000001</v>
      </c>
      <c r="AH1338">
        <v>137.714</v>
      </c>
      <c r="AI1338">
        <v>139.80600000000001</v>
      </c>
      <c r="AJ1338">
        <v>142.27000000000001</v>
      </c>
    </row>
    <row r="1339" spans="3:36" x14ac:dyDescent="0.25">
      <c r="C1339" t="s">
        <v>840</v>
      </c>
      <c r="E1339">
        <v>503.87400000000002</v>
      </c>
      <c r="F1339">
        <v>455.82499999999999</v>
      </c>
      <c r="G1339">
        <v>482.37700000000001</v>
      </c>
      <c r="H1339">
        <v>456.75599999999997</v>
      </c>
      <c r="I1339">
        <v>429.74099999999999</v>
      </c>
      <c r="J1339">
        <v>458.27800000000002</v>
      </c>
      <c r="K1339">
        <v>473.48700000000002</v>
      </c>
      <c r="L1339">
        <v>446.98599999999999</v>
      </c>
      <c r="M1339">
        <v>438.11099999999999</v>
      </c>
      <c r="N1339">
        <v>431.529</v>
      </c>
      <c r="O1339">
        <v>430.21800000000002</v>
      </c>
      <c r="P1339">
        <v>432.06200000000001</v>
      </c>
      <c r="Q1339">
        <v>441.685</v>
      </c>
      <c r="R1339">
        <v>451.81799999999998</v>
      </c>
      <c r="S1339">
        <v>458.08499999999998</v>
      </c>
      <c r="T1339">
        <v>467.36500000000001</v>
      </c>
      <c r="U1339">
        <v>479.08300000000003</v>
      </c>
      <c r="V1339">
        <v>487.512</v>
      </c>
      <c r="W1339">
        <v>495.21300000000002</v>
      </c>
      <c r="X1339">
        <v>504.78899999999999</v>
      </c>
      <c r="Y1339">
        <v>516.79300000000001</v>
      </c>
      <c r="Z1339">
        <v>529.50300000000004</v>
      </c>
      <c r="AA1339">
        <v>541.31899999999996</v>
      </c>
      <c r="AB1339">
        <v>552.31899999999996</v>
      </c>
      <c r="AC1339">
        <v>563.80899999999997</v>
      </c>
      <c r="AD1339">
        <v>576.46100000000001</v>
      </c>
      <c r="AE1339">
        <v>588.75400000000002</v>
      </c>
      <c r="AF1339">
        <v>598.00400000000002</v>
      </c>
      <c r="AG1339">
        <v>610.10199999999998</v>
      </c>
      <c r="AH1339">
        <v>620.45000000000005</v>
      </c>
      <c r="AI1339">
        <v>628.20299999999997</v>
      </c>
      <c r="AJ1339">
        <v>637.57100000000003</v>
      </c>
    </row>
    <row r="1340" spans="3:36" x14ac:dyDescent="0.25">
      <c r="C1340" t="s">
        <v>3</v>
      </c>
      <c r="E1340">
        <v>15.92</v>
      </c>
      <c r="F1340">
        <v>14.250999999999999</v>
      </c>
      <c r="G1340">
        <v>14.164999999999999</v>
      </c>
      <c r="H1340">
        <v>12.375</v>
      </c>
      <c r="I1340">
        <v>12.351000000000001</v>
      </c>
      <c r="J1340">
        <v>10.093999999999999</v>
      </c>
      <c r="K1340">
        <v>10.477</v>
      </c>
      <c r="L1340">
        <v>10.015000000000001</v>
      </c>
      <c r="M1340">
        <v>9.9429999999999996</v>
      </c>
      <c r="N1340">
        <v>9.923</v>
      </c>
      <c r="O1340">
        <v>10.007</v>
      </c>
      <c r="P1340">
        <v>10.145</v>
      </c>
      <c r="Q1340">
        <v>10.391</v>
      </c>
      <c r="R1340">
        <v>10.587999999999999</v>
      </c>
      <c r="S1340">
        <v>10.653</v>
      </c>
      <c r="T1340">
        <v>10.734</v>
      </c>
      <c r="U1340">
        <v>10.83</v>
      </c>
      <c r="V1340">
        <v>10.84</v>
      </c>
      <c r="W1340">
        <v>10.827</v>
      </c>
      <c r="X1340">
        <v>10.837</v>
      </c>
      <c r="Y1340">
        <v>10.872</v>
      </c>
      <c r="Z1340">
        <v>10.920999999999999</v>
      </c>
      <c r="AA1340">
        <v>10.932</v>
      </c>
      <c r="AB1340">
        <v>10.94</v>
      </c>
      <c r="AC1340">
        <v>10.955</v>
      </c>
      <c r="AD1340">
        <v>10.986000000000001</v>
      </c>
      <c r="AE1340">
        <v>11.015000000000001</v>
      </c>
      <c r="AF1340">
        <v>11.015000000000001</v>
      </c>
      <c r="AG1340">
        <v>11.045999999999999</v>
      </c>
      <c r="AH1340">
        <v>11.063000000000001</v>
      </c>
      <c r="AI1340">
        <v>11.058999999999999</v>
      </c>
      <c r="AJ1340">
        <v>11.071</v>
      </c>
    </row>
    <row r="1341" spans="3:36" x14ac:dyDescent="0.25">
      <c r="C1341" t="s">
        <v>841</v>
      </c>
      <c r="E1341">
        <v>0.129</v>
      </c>
      <c r="F1341">
        <v>0.10299999999999999</v>
      </c>
      <c r="G1341">
        <v>0.11700000000000001</v>
      </c>
      <c r="H1341">
        <v>0.11600000000000001</v>
      </c>
      <c r="I1341">
        <v>0.111</v>
      </c>
      <c r="J1341">
        <v>0.11600000000000001</v>
      </c>
      <c r="K1341">
        <v>0.11899999999999999</v>
      </c>
      <c r="L1341">
        <v>0.112</v>
      </c>
      <c r="M1341">
        <v>0.11</v>
      </c>
      <c r="N1341">
        <v>0.108</v>
      </c>
      <c r="O1341">
        <v>0.108</v>
      </c>
      <c r="P1341">
        <v>0.109</v>
      </c>
      <c r="Q1341">
        <v>0.111</v>
      </c>
      <c r="R1341">
        <v>0.113</v>
      </c>
      <c r="S1341">
        <v>0.115</v>
      </c>
      <c r="T1341">
        <v>0.11700000000000001</v>
      </c>
      <c r="U1341">
        <v>0.11899999999999999</v>
      </c>
      <c r="V1341">
        <v>0.121</v>
      </c>
      <c r="W1341">
        <v>0.123</v>
      </c>
      <c r="X1341">
        <v>0.125</v>
      </c>
      <c r="Y1341">
        <v>0.127</v>
      </c>
      <c r="Z1341">
        <v>0.13</v>
      </c>
      <c r="AA1341">
        <v>0.13300000000000001</v>
      </c>
      <c r="AB1341">
        <v>0.13500000000000001</v>
      </c>
      <c r="AC1341">
        <v>0.13800000000000001</v>
      </c>
      <c r="AD1341">
        <v>0.14099999999999999</v>
      </c>
      <c r="AE1341">
        <v>0.14299999999999999</v>
      </c>
      <c r="AF1341">
        <v>0.14599999999999999</v>
      </c>
      <c r="AG1341">
        <v>0.14799999999999999</v>
      </c>
      <c r="AH1341">
        <v>0.151</v>
      </c>
      <c r="AI1341">
        <v>0.153</v>
      </c>
      <c r="AJ1341">
        <v>0.155</v>
      </c>
    </row>
    <row r="1342" spans="3:36" x14ac:dyDescent="0.25">
      <c r="C1342" t="s">
        <v>842</v>
      </c>
      <c r="E1342">
        <v>6.4000000000000001E-2</v>
      </c>
      <c r="F1342">
        <v>4.9000000000000002E-2</v>
      </c>
      <c r="G1342">
        <v>4.4999999999999998E-2</v>
      </c>
      <c r="H1342">
        <v>8.5000000000000006E-2</v>
      </c>
      <c r="I1342">
        <v>7.4999999999999997E-2</v>
      </c>
      <c r="J1342">
        <v>0.03</v>
      </c>
      <c r="K1342">
        <v>7.0000000000000007E-2</v>
      </c>
      <c r="L1342">
        <v>6.6000000000000003E-2</v>
      </c>
      <c r="M1342">
        <v>6.4000000000000001E-2</v>
      </c>
      <c r="N1342">
        <v>6.2E-2</v>
      </c>
      <c r="O1342">
        <v>6.2E-2</v>
      </c>
      <c r="P1342">
        <v>6.2E-2</v>
      </c>
      <c r="Q1342">
        <v>6.3E-2</v>
      </c>
      <c r="R1342">
        <v>6.4000000000000001E-2</v>
      </c>
      <c r="S1342">
        <v>6.4000000000000001E-2</v>
      </c>
      <c r="T1342">
        <v>6.5000000000000002E-2</v>
      </c>
      <c r="U1342">
        <v>6.6000000000000003E-2</v>
      </c>
      <c r="V1342">
        <v>6.7000000000000004E-2</v>
      </c>
      <c r="W1342">
        <v>6.8000000000000005E-2</v>
      </c>
      <c r="X1342">
        <v>6.9000000000000006E-2</v>
      </c>
      <c r="Y1342">
        <v>7.0000000000000007E-2</v>
      </c>
      <c r="Z1342">
        <v>7.0999999999999994E-2</v>
      </c>
      <c r="AA1342">
        <v>7.2999999999999995E-2</v>
      </c>
      <c r="AB1342">
        <v>7.3999999999999996E-2</v>
      </c>
      <c r="AC1342">
        <v>7.4999999999999997E-2</v>
      </c>
      <c r="AD1342">
        <v>7.5999999999999998E-2</v>
      </c>
      <c r="AE1342">
        <v>7.8E-2</v>
      </c>
      <c r="AF1342">
        <v>7.9000000000000001E-2</v>
      </c>
      <c r="AG1342">
        <v>0.08</v>
      </c>
      <c r="AH1342">
        <v>8.1000000000000003E-2</v>
      </c>
      <c r="AI1342">
        <v>8.2000000000000003E-2</v>
      </c>
      <c r="AJ1342">
        <v>8.3000000000000004E-2</v>
      </c>
    </row>
    <row r="1343" spans="3:36" x14ac:dyDescent="0.25">
      <c r="C1343" t="s">
        <v>844</v>
      </c>
      <c r="E1343">
        <v>686.077</v>
      </c>
      <c r="F1343">
        <v>619.43899999999996</v>
      </c>
      <c r="G1343">
        <v>628.41499999999996</v>
      </c>
      <c r="H1343">
        <v>587.73</v>
      </c>
      <c r="I1343">
        <v>571.95600000000002</v>
      </c>
      <c r="J1343">
        <v>617.54600000000005</v>
      </c>
      <c r="K1343">
        <v>634.51</v>
      </c>
      <c r="L1343">
        <v>595.64200000000005</v>
      </c>
      <c r="M1343">
        <v>580.49699999999996</v>
      </c>
      <c r="N1343">
        <v>568.63900000000001</v>
      </c>
      <c r="O1343">
        <v>563.73900000000003</v>
      </c>
      <c r="P1343">
        <v>563.08600000000001</v>
      </c>
      <c r="Q1343">
        <v>572.83100000000002</v>
      </c>
      <c r="R1343">
        <v>583.70100000000002</v>
      </c>
      <c r="S1343">
        <v>590.13199999999995</v>
      </c>
      <c r="T1343">
        <v>601.04</v>
      </c>
      <c r="U1343">
        <v>615.54999999999995</v>
      </c>
      <c r="V1343">
        <v>626.25599999999997</v>
      </c>
      <c r="W1343">
        <v>636.16800000000001</v>
      </c>
      <c r="X1343">
        <v>648.52599999999995</v>
      </c>
      <c r="Y1343">
        <v>664.00900000000001</v>
      </c>
      <c r="Z1343">
        <v>680.43700000000001</v>
      </c>
      <c r="AA1343">
        <v>695.899</v>
      </c>
      <c r="AB1343">
        <v>710.31700000000001</v>
      </c>
      <c r="AC1343">
        <v>725.60799999999995</v>
      </c>
      <c r="AD1343">
        <v>742.57</v>
      </c>
      <c r="AE1343">
        <v>759.13300000000004</v>
      </c>
      <c r="AF1343">
        <v>771.78499999999997</v>
      </c>
      <c r="AG1343">
        <v>788.31799999999998</v>
      </c>
      <c r="AH1343">
        <v>802.61800000000005</v>
      </c>
      <c r="AI1343">
        <v>813.51</v>
      </c>
      <c r="AJ1343">
        <v>826.76900000000001</v>
      </c>
    </row>
    <row r="1344" spans="3:36" x14ac:dyDescent="0.25">
      <c r="C1344" t="s">
        <v>1071</v>
      </c>
      <c r="E1344">
        <v>63.301000000000002</v>
      </c>
      <c r="F1344">
        <v>57.005000000000003</v>
      </c>
      <c r="G1344">
        <v>58.311</v>
      </c>
      <c r="H1344">
        <v>54.475000000000001</v>
      </c>
      <c r="I1344">
        <v>52.969000000000001</v>
      </c>
      <c r="J1344">
        <v>57.188000000000002</v>
      </c>
      <c r="K1344">
        <v>58.527999999999999</v>
      </c>
      <c r="L1344">
        <v>54.886000000000003</v>
      </c>
      <c r="M1344">
        <v>53.41</v>
      </c>
      <c r="N1344">
        <v>52.198999999999998</v>
      </c>
      <c r="O1344">
        <v>51.756</v>
      </c>
      <c r="P1344">
        <v>51.651000000000003</v>
      </c>
      <c r="Q1344">
        <v>52.529000000000003</v>
      </c>
      <c r="R1344">
        <v>53.533999999999999</v>
      </c>
      <c r="S1344">
        <v>54.106000000000002</v>
      </c>
      <c r="T1344">
        <v>55.039000000000001</v>
      </c>
      <c r="U1344">
        <v>56.186</v>
      </c>
      <c r="V1344">
        <v>57.069000000000003</v>
      </c>
      <c r="W1344">
        <v>57.869</v>
      </c>
      <c r="X1344">
        <v>58.86</v>
      </c>
      <c r="Y1344">
        <v>60.197000000000003</v>
      </c>
      <c r="Z1344">
        <v>61.512</v>
      </c>
      <c r="AA1344">
        <v>62.774999999999999</v>
      </c>
      <c r="AB1344">
        <v>63.883000000000003</v>
      </c>
      <c r="AC1344">
        <v>65.144000000000005</v>
      </c>
      <c r="AD1344">
        <v>66.522000000000006</v>
      </c>
      <c r="AE1344">
        <v>67.835999999999999</v>
      </c>
      <c r="AF1344">
        <v>68.731999999999999</v>
      </c>
      <c r="AG1344">
        <v>70.066000000000003</v>
      </c>
      <c r="AH1344">
        <v>71.153999999999996</v>
      </c>
      <c r="AI1344">
        <v>71.825999999999993</v>
      </c>
      <c r="AJ1344">
        <v>72.799000000000007</v>
      </c>
    </row>
    <row r="1345" spans="3:36" x14ac:dyDescent="0.25">
      <c r="C1345" t="s">
        <v>939</v>
      </c>
      <c r="E1345">
        <v>197.6</v>
      </c>
      <c r="F1345">
        <v>201.1</v>
      </c>
      <c r="G1345">
        <v>213.6</v>
      </c>
      <c r="H1345">
        <v>247.2</v>
      </c>
      <c r="I1345">
        <v>249.6</v>
      </c>
      <c r="J1345">
        <v>266.3</v>
      </c>
      <c r="K1345">
        <v>302</v>
      </c>
      <c r="L1345">
        <v>282.42500000000001</v>
      </c>
      <c r="M1345">
        <v>274.495</v>
      </c>
      <c r="N1345">
        <v>266.93099999999998</v>
      </c>
      <c r="O1345">
        <v>264.959</v>
      </c>
      <c r="P1345">
        <v>262.79500000000002</v>
      </c>
      <c r="Q1345">
        <v>267.18400000000003</v>
      </c>
      <c r="R1345">
        <v>289.226</v>
      </c>
      <c r="S1345">
        <v>287.596</v>
      </c>
      <c r="T1345">
        <v>291.971</v>
      </c>
      <c r="U1345">
        <v>297.33800000000002</v>
      </c>
      <c r="V1345">
        <v>301.50599999999997</v>
      </c>
      <c r="W1345">
        <v>312.09100000000001</v>
      </c>
      <c r="X1345">
        <v>323.50799999999998</v>
      </c>
      <c r="Y1345">
        <v>334.91699999999997</v>
      </c>
      <c r="Z1345">
        <v>345.01</v>
      </c>
      <c r="AA1345">
        <v>350.90100000000001</v>
      </c>
      <c r="AB1345">
        <v>356.06799999999998</v>
      </c>
      <c r="AC1345">
        <v>361.99900000000002</v>
      </c>
      <c r="AD1345">
        <v>368.49599999999998</v>
      </c>
      <c r="AE1345">
        <v>374.64600000000002</v>
      </c>
      <c r="AF1345">
        <v>378.67899999999997</v>
      </c>
      <c r="AG1345">
        <v>384.89600000000002</v>
      </c>
      <c r="AH1345">
        <v>389.87799999999999</v>
      </c>
      <c r="AI1345">
        <v>392.77600000000001</v>
      </c>
      <c r="AJ1345">
        <v>397.16</v>
      </c>
    </row>
    <row r="1346" spans="3:36" x14ac:dyDescent="0.25">
      <c r="C1346" t="s">
        <v>940</v>
      </c>
      <c r="E1346">
        <v>1648.4839999999999</v>
      </c>
      <c r="F1346">
        <v>1690.6489999999999</v>
      </c>
      <c r="G1346">
        <v>1893.096</v>
      </c>
      <c r="H1346">
        <v>1635.731</v>
      </c>
      <c r="I1346">
        <v>1732.586</v>
      </c>
      <c r="J1346">
        <v>1897.527</v>
      </c>
      <c r="K1346">
        <v>1930.537</v>
      </c>
      <c r="L1346">
        <v>1775.1489999999999</v>
      </c>
      <c r="M1346">
        <v>1725.5409999999999</v>
      </c>
      <c r="N1346">
        <v>1682.9380000000001</v>
      </c>
      <c r="O1346">
        <v>1667.095</v>
      </c>
      <c r="P1346">
        <v>1660.877</v>
      </c>
      <c r="Q1346">
        <v>1690.634</v>
      </c>
      <c r="R1346">
        <v>1722.6289999999999</v>
      </c>
      <c r="S1346">
        <v>1741.3219999999999</v>
      </c>
      <c r="T1346">
        <v>1773.81</v>
      </c>
      <c r="U1346">
        <v>1813.9</v>
      </c>
      <c r="V1346">
        <v>1844.6420000000001</v>
      </c>
      <c r="W1346">
        <v>1872.9110000000001</v>
      </c>
      <c r="X1346">
        <v>1907.471</v>
      </c>
      <c r="Y1346">
        <v>1954.299</v>
      </c>
      <c r="Z1346">
        <v>2000.4829999999999</v>
      </c>
      <c r="AA1346">
        <v>2043.7090000000001</v>
      </c>
      <c r="AB1346">
        <v>2082.3009999999999</v>
      </c>
      <c r="AC1346">
        <v>2125.0450000000001</v>
      </c>
      <c r="AD1346">
        <v>2127.6970000000001</v>
      </c>
      <c r="AE1346">
        <v>2126.3200000000002</v>
      </c>
      <c r="AF1346">
        <v>2157.797</v>
      </c>
      <c r="AG1346">
        <v>2204.518</v>
      </c>
      <c r="AH1346">
        <v>2242.0819999999999</v>
      </c>
      <c r="AI1346">
        <v>2225.9659999999999</v>
      </c>
      <c r="AJ1346">
        <v>2217.9850000000001</v>
      </c>
    </row>
    <row r="1347" spans="3:36" x14ac:dyDescent="0.25">
      <c r="C1347" t="s">
        <v>16</v>
      </c>
      <c r="E1347">
        <v>605.52300000000002</v>
      </c>
      <c r="F1347">
        <v>547.79999999999995</v>
      </c>
      <c r="G1347">
        <v>549.54</v>
      </c>
      <c r="H1347">
        <v>376.14600000000002</v>
      </c>
      <c r="I1347">
        <v>374.00200000000001</v>
      </c>
      <c r="J1347">
        <v>374.33800000000002</v>
      </c>
      <c r="K1347">
        <v>340.78399999999999</v>
      </c>
      <c r="L1347">
        <v>526.36699999999996</v>
      </c>
      <c r="M1347">
        <v>526.22299999999996</v>
      </c>
      <c r="N1347">
        <v>526.23099999999999</v>
      </c>
      <c r="O1347">
        <v>525.98299999999995</v>
      </c>
      <c r="P1347">
        <v>525.58199999999999</v>
      </c>
      <c r="Q1347">
        <v>525.822</v>
      </c>
      <c r="R1347">
        <v>526.10799999999995</v>
      </c>
      <c r="S1347">
        <v>526.31100000000004</v>
      </c>
      <c r="T1347">
        <v>526.26099999999997</v>
      </c>
      <c r="U1347">
        <v>526.52700000000004</v>
      </c>
      <c r="V1347">
        <v>526.84</v>
      </c>
      <c r="W1347">
        <v>526.84699999999998</v>
      </c>
      <c r="X1347">
        <v>527.08100000000002</v>
      </c>
      <c r="Y1347">
        <v>527.34299999999996</v>
      </c>
      <c r="Z1347">
        <v>527.48099999999999</v>
      </c>
      <c r="AA1347">
        <v>527.73299999999995</v>
      </c>
      <c r="AB1347">
        <v>527.83799999999997</v>
      </c>
      <c r="AC1347">
        <v>528.25800000000004</v>
      </c>
      <c r="AD1347">
        <v>668.59500000000003</v>
      </c>
      <c r="AE1347">
        <v>809.29200000000003</v>
      </c>
      <c r="AF1347">
        <v>809.61099999999999</v>
      </c>
      <c r="AG1347">
        <v>809.798</v>
      </c>
      <c r="AH1347">
        <v>810.05100000000004</v>
      </c>
      <c r="AI1347">
        <v>928.46799999999996</v>
      </c>
      <c r="AJ1347">
        <v>1047.2539999999999</v>
      </c>
    </row>
    <row r="1348" spans="3:36" x14ac:dyDescent="0.25">
      <c r="C1348" t="s">
        <v>843</v>
      </c>
      <c r="E1348">
        <v>121.791</v>
      </c>
      <c r="F1348">
        <v>120.03700000000001</v>
      </c>
      <c r="G1348">
        <v>88.320999999999998</v>
      </c>
      <c r="H1348">
        <v>77.721000000000004</v>
      </c>
      <c r="I1348">
        <v>60.475000000000001</v>
      </c>
      <c r="J1348">
        <v>61.853000000000002</v>
      </c>
      <c r="K1348">
        <v>66.016999999999996</v>
      </c>
      <c r="L1348">
        <v>64.244</v>
      </c>
      <c r="M1348">
        <v>64.787000000000006</v>
      </c>
      <c r="N1348">
        <v>65.442999999999998</v>
      </c>
      <c r="O1348">
        <v>66.751000000000005</v>
      </c>
      <c r="P1348">
        <v>68.369</v>
      </c>
      <c r="Q1348">
        <v>71.073999999999998</v>
      </c>
      <c r="R1348">
        <v>73.713999999999999</v>
      </c>
      <c r="S1348">
        <v>75.55</v>
      </c>
      <c r="T1348">
        <v>77.671999999999997</v>
      </c>
      <c r="U1348">
        <v>79.950999999999993</v>
      </c>
      <c r="V1348">
        <v>81.447999999999993</v>
      </c>
      <c r="W1348">
        <v>82.686000000000007</v>
      </c>
      <c r="X1348">
        <v>84.21</v>
      </c>
      <c r="Y1348">
        <v>86.126999999999995</v>
      </c>
      <c r="Z1348">
        <v>88.135999999999996</v>
      </c>
      <c r="AA1348">
        <v>90.007999999999996</v>
      </c>
      <c r="AB1348">
        <v>91.751000000000005</v>
      </c>
      <c r="AC1348">
        <v>93.602999999999994</v>
      </c>
      <c r="AD1348">
        <v>95.653000000000006</v>
      </c>
      <c r="AE1348">
        <v>97.632999999999996</v>
      </c>
      <c r="AF1348">
        <v>99.093999999999994</v>
      </c>
      <c r="AG1348">
        <v>101.04900000000001</v>
      </c>
      <c r="AH1348">
        <v>102.7</v>
      </c>
      <c r="AI1348">
        <v>103.895</v>
      </c>
      <c r="AJ1348">
        <v>105.39</v>
      </c>
    </row>
    <row r="1349" spans="3:36" x14ac:dyDescent="0.25">
      <c r="C1349" t="s">
        <v>838</v>
      </c>
      <c r="E1349">
        <v>3954.9369999999999</v>
      </c>
      <c r="F1349">
        <v>3808.605</v>
      </c>
      <c r="G1349">
        <v>4030.7530000000002</v>
      </c>
      <c r="H1349">
        <v>3545.7779999999998</v>
      </c>
      <c r="I1349">
        <v>3579.1170000000002</v>
      </c>
      <c r="J1349">
        <v>3847.855</v>
      </c>
      <c r="K1349">
        <v>3923.7060000000001</v>
      </c>
      <c r="L1349">
        <v>3856.2429999999999</v>
      </c>
      <c r="M1349">
        <v>3770.777</v>
      </c>
      <c r="N1349">
        <v>3699.4490000000001</v>
      </c>
      <c r="O1349">
        <v>3675.19</v>
      </c>
      <c r="P1349">
        <v>3669.0920000000001</v>
      </c>
      <c r="Q1349">
        <v>3728.2820000000002</v>
      </c>
      <c r="R1349">
        <v>3809.277</v>
      </c>
      <c r="S1349">
        <v>3842.8330000000001</v>
      </c>
      <c r="T1349">
        <v>3904.9059999999999</v>
      </c>
      <c r="U1349">
        <v>3982.9679999999998</v>
      </c>
      <c r="V1349">
        <v>4041.701</v>
      </c>
      <c r="W1349">
        <v>4102.0749999999998</v>
      </c>
      <c r="X1349">
        <v>4175.0379999999996</v>
      </c>
      <c r="Y1349">
        <v>4267.1109999999999</v>
      </c>
      <c r="Z1349">
        <v>4359.0249999999996</v>
      </c>
      <c r="AA1349">
        <v>4441.6329999999998</v>
      </c>
      <c r="AB1349">
        <v>4516.4390000000003</v>
      </c>
      <c r="AC1349">
        <v>4598.2380000000003</v>
      </c>
      <c r="AD1349">
        <v>4783.875</v>
      </c>
      <c r="AE1349">
        <v>4964.5439999999999</v>
      </c>
      <c r="AF1349">
        <v>5027.0129999999999</v>
      </c>
      <c r="AG1349">
        <v>5115.1009999999997</v>
      </c>
      <c r="AH1349">
        <v>5187.9409999999998</v>
      </c>
      <c r="AI1349">
        <v>5315.7430000000004</v>
      </c>
      <c r="AJ1349">
        <v>5458.5060000000003</v>
      </c>
    </row>
    <row r="1350" spans="3:36" x14ac:dyDescent="0.25">
      <c r="C1350" t="s">
        <v>996</v>
      </c>
    </row>
    <row r="1351" spans="3:36" x14ac:dyDescent="0.25">
      <c r="C1351" t="s">
        <v>1075</v>
      </c>
    </row>
    <row r="1352" spans="3:36" x14ac:dyDescent="0.25">
      <c r="C1352" t="s">
        <v>1041</v>
      </c>
    </row>
    <row r="1353" spans="3:36" x14ac:dyDescent="0.25">
      <c r="C1353" t="s">
        <v>70</v>
      </c>
      <c r="E1353">
        <v>2.9809999999999999</v>
      </c>
      <c r="F1353">
        <v>2.8420000000000001</v>
      </c>
      <c r="G1353">
        <v>2.681</v>
      </c>
      <c r="H1353">
        <v>2.8759999999999999</v>
      </c>
      <c r="I1353">
        <v>2.9009999999999998</v>
      </c>
      <c r="J1353">
        <v>2.9750000000000001</v>
      </c>
      <c r="K1353">
        <v>2.952</v>
      </c>
      <c r="L1353">
        <v>2.9969999999999999</v>
      </c>
      <c r="M1353">
        <v>2.95</v>
      </c>
      <c r="N1353">
        <v>2.895</v>
      </c>
      <c r="O1353">
        <v>2.9159999999999999</v>
      </c>
      <c r="P1353">
        <v>2.9729999999999999</v>
      </c>
      <c r="Q1353">
        <v>3.0059999999999998</v>
      </c>
      <c r="R1353">
        <v>3.0409999999999999</v>
      </c>
      <c r="S1353">
        <v>3.0680000000000001</v>
      </c>
      <c r="T1353">
        <v>3.149</v>
      </c>
      <c r="U1353">
        <v>3.2029999999999998</v>
      </c>
      <c r="V1353">
        <v>3.2320000000000002</v>
      </c>
      <c r="W1353">
        <v>3.302</v>
      </c>
      <c r="X1353">
        <v>3.3519999999999999</v>
      </c>
      <c r="Y1353">
        <v>3.419</v>
      </c>
      <c r="Z1353">
        <v>3.5049999999999999</v>
      </c>
      <c r="AA1353">
        <v>3.569</v>
      </c>
      <c r="AB1353">
        <v>3.6469999999999998</v>
      </c>
      <c r="AC1353">
        <v>3.6789999999999998</v>
      </c>
      <c r="AD1353">
        <v>3.718</v>
      </c>
      <c r="AE1353">
        <v>3.734</v>
      </c>
      <c r="AF1353">
        <v>3.78</v>
      </c>
      <c r="AG1353">
        <v>3.867</v>
      </c>
      <c r="AH1353">
        <v>3.9319999999999999</v>
      </c>
      <c r="AI1353">
        <v>4.0039999999999996</v>
      </c>
      <c r="AJ1353">
        <v>4.0570000000000004</v>
      </c>
    </row>
    <row r="1354" spans="3:36" x14ac:dyDescent="0.25">
      <c r="C1354" t="s">
        <v>840</v>
      </c>
      <c r="E1354">
        <v>86.14</v>
      </c>
      <c r="F1354">
        <v>80.697999999999993</v>
      </c>
      <c r="G1354">
        <v>80.61</v>
      </c>
      <c r="H1354">
        <v>86.581999999999994</v>
      </c>
      <c r="I1354">
        <v>83.978999999999999</v>
      </c>
      <c r="J1354">
        <v>83.625</v>
      </c>
      <c r="K1354">
        <v>83.596000000000004</v>
      </c>
      <c r="L1354">
        <v>85.503</v>
      </c>
      <c r="M1354">
        <v>84.754999999999995</v>
      </c>
      <c r="N1354">
        <v>83.745000000000005</v>
      </c>
      <c r="O1354">
        <v>84.879000000000005</v>
      </c>
      <c r="P1354">
        <v>87.028999999999996</v>
      </c>
      <c r="Q1354">
        <v>88.403000000000006</v>
      </c>
      <c r="R1354">
        <v>89.756</v>
      </c>
      <c r="S1354">
        <v>90.71</v>
      </c>
      <c r="T1354">
        <v>93.165000000000006</v>
      </c>
      <c r="U1354">
        <v>94.701999999999998</v>
      </c>
      <c r="V1354">
        <v>95.406000000000006</v>
      </c>
      <c r="W1354">
        <v>97.241</v>
      </c>
      <c r="X1354">
        <v>98.494</v>
      </c>
      <c r="Y1354">
        <v>100.24</v>
      </c>
      <c r="Z1354">
        <v>102.498</v>
      </c>
      <c r="AA1354">
        <v>104.116</v>
      </c>
      <c r="AB1354">
        <v>106.125</v>
      </c>
      <c r="AC1354">
        <v>106.785</v>
      </c>
      <c r="AD1354">
        <v>107.649</v>
      </c>
      <c r="AE1354">
        <v>107.851</v>
      </c>
      <c r="AF1354">
        <v>108.884</v>
      </c>
      <c r="AG1354">
        <v>111.06100000000001</v>
      </c>
      <c r="AH1354">
        <v>112.61499999999999</v>
      </c>
      <c r="AI1354">
        <v>114.37</v>
      </c>
      <c r="AJ1354">
        <v>115.551</v>
      </c>
    </row>
    <row r="1355" spans="3:36" x14ac:dyDescent="0.25">
      <c r="C1355" t="s">
        <v>841</v>
      </c>
      <c r="E1355">
        <v>3.1E-2</v>
      </c>
      <c r="F1355">
        <v>2.7E-2</v>
      </c>
      <c r="G1355">
        <v>2.8000000000000001E-2</v>
      </c>
      <c r="H1355">
        <v>3.1E-2</v>
      </c>
      <c r="I1355">
        <v>3.1E-2</v>
      </c>
      <c r="J1355">
        <v>0.03</v>
      </c>
      <c r="K1355">
        <v>0.03</v>
      </c>
      <c r="L1355">
        <v>3.1E-2</v>
      </c>
      <c r="M1355">
        <v>0.03</v>
      </c>
      <c r="N1355">
        <v>0.03</v>
      </c>
      <c r="O1355">
        <v>0.03</v>
      </c>
      <c r="P1355">
        <v>3.1E-2</v>
      </c>
      <c r="Q1355">
        <v>3.2000000000000001E-2</v>
      </c>
      <c r="R1355">
        <v>3.2000000000000001E-2</v>
      </c>
      <c r="S1355">
        <v>3.2000000000000001E-2</v>
      </c>
      <c r="T1355">
        <v>3.3000000000000002E-2</v>
      </c>
      <c r="U1355">
        <v>3.4000000000000002E-2</v>
      </c>
      <c r="V1355">
        <v>3.4000000000000002E-2</v>
      </c>
      <c r="W1355">
        <v>3.4000000000000002E-2</v>
      </c>
      <c r="X1355">
        <v>3.5000000000000003E-2</v>
      </c>
      <c r="Y1355">
        <v>3.5000000000000003E-2</v>
      </c>
      <c r="Z1355">
        <v>3.5999999999999997E-2</v>
      </c>
      <c r="AA1355">
        <v>3.6999999999999998E-2</v>
      </c>
      <c r="AB1355">
        <v>3.6999999999999998E-2</v>
      </c>
      <c r="AC1355">
        <v>3.7999999999999999E-2</v>
      </c>
      <c r="AD1355">
        <v>3.7999999999999999E-2</v>
      </c>
      <c r="AE1355">
        <v>3.7999999999999999E-2</v>
      </c>
      <c r="AF1355">
        <v>3.7999999999999999E-2</v>
      </c>
      <c r="AG1355">
        <v>3.9E-2</v>
      </c>
      <c r="AH1355">
        <v>0.04</v>
      </c>
      <c r="AI1355">
        <v>0.04</v>
      </c>
      <c r="AJ1355">
        <v>4.1000000000000002E-2</v>
      </c>
    </row>
    <row r="1356" spans="3:36" x14ac:dyDescent="0.25">
      <c r="C1356" t="s">
        <v>844</v>
      </c>
      <c r="E1356">
        <v>286.61399999999998</v>
      </c>
      <c r="F1356">
        <v>270.36799999999999</v>
      </c>
      <c r="G1356">
        <v>257.66000000000003</v>
      </c>
      <c r="H1356">
        <v>272.43099999999998</v>
      </c>
      <c r="I1356">
        <v>273.27600000000001</v>
      </c>
      <c r="J1356">
        <v>275.43900000000002</v>
      </c>
      <c r="K1356">
        <v>273.702</v>
      </c>
      <c r="L1356">
        <v>278.303</v>
      </c>
      <c r="M1356">
        <v>274.23700000000002</v>
      </c>
      <c r="N1356">
        <v>269.35399999999998</v>
      </c>
      <c r="O1356">
        <v>271.351</v>
      </c>
      <c r="P1356">
        <v>276.57799999999997</v>
      </c>
      <c r="Q1356">
        <v>279.45</v>
      </c>
      <c r="R1356">
        <v>282.45299999999997</v>
      </c>
      <c r="S1356">
        <v>284.452</v>
      </c>
      <c r="T1356">
        <v>291.392</v>
      </c>
      <c r="U1356">
        <v>295.70499999999998</v>
      </c>
      <c r="V1356">
        <v>297.58</v>
      </c>
      <c r="W1356">
        <v>303.11399999999998</v>
      </c>
      <c r="X1356">
        <v>306.79899999999998</v>
      </c>
      <c r="Y1356">
        <v>312.02199999999999</v>
      </c>
      <c r="Z1356">
        <v>318.875</v>
      </c>
      <c r="AA1356">
        <v>323.80500000000001</v>
      </c>
      <c r="AB1356">
        <v>329.899</v>
      </c>
      <c r="AC1356">
        <v>331.88600000000002</v>
      </c>
      <c r="AD1356">
        <v>334.577</v>
      </c>
      <c r="AE1356">
        <v>335.24</v>
      </c>
      <c r="AF1356">
        <v>338.47800000000001</v>
      </c>
      <c r="AG1356">
        <v>345.24400000000003</v>
      </c>
      <c r="AH1356">
        <v>350.09899999999999</v>
      </c>
      <c r="AI1356">
        <v>355.60399999999998</v>
      </c>
      <c r="AJ1356">
        <v>359.36799999999999</v>
      </c>
    </row>
    <row r="1357" spans="3:36" x14ac:dyDescent="0.25">
      <c r="C1357" t="s">
        <v>838</v>
      </c>
      <c r="E1357">
        <v>375.767</v>
      </c>
      <c r="F1357">
        <v>353.93400000000003</v>
      </c>
      <c r="G1357">
        <v>340.97800000000001</v>
      </c>
      <c r="H1357">
        <v>361.92099999999999</v>
      </c>
      <c r="I1357">
        <v>360.18700000000001</v>
      </c>
      <c r="J1357">
        <v>362.06900000000002</v>
      </c>
      <c r="K1357">
        <v>360.279</v>
      </c>
      <c r="L1357">
        <v>366.83300000000003</v>
      </c>
      <c r="M1357">
        <v>361.97199999999998</v>
      </c>
      <c r="N1357">
        <v>356.024</v>
      </c>
      <c r="O1357">
        <v>359.17599999999999</v>
      </c>
      <c r="P1357">
        <v>366.61099999999999</v>
      </c>
      <c r="Q1357">
        <v>370.89100000000002</v>
      </c>
      <c r="R1357">
        <v>375.28300000000002</v>
      </c>
      <c r="S1357">
        <v>378.262</v>
      </c>
      <c r="T1357">
        <v>387.73899999999998</v>
      </c>
      <c r="U1357">
        <v>393.64400000000001</v>
      </c>
      <c r="V1357">
        <v>396.25200000000001</v>
      </c>
      <c r="W1357">
        <v>403.69200000000001</v>
      </c>
      <c r="X1357">
        <v>408.67899999999997</v>
      </c>
      <c r="Y1357">
        <v>415.71699999999998</v>
      </c>
      <c r="Z1357">
        <v>424.91399999999999</v>
      </c>
      <c r="AA1357">
        <v>431.52699999999999</v>
      </c>
      <c r="AB1357">
        <v>439.709</v>
      </c>
      <c r="AC1357">
        <v>442.387</v>
      </c>
      <c r="AD1357">
        <v>445.98200000000003</v>
      </c>
      <c r="AE1357">
        <v>446.863</v>
      </c>
      <c r="AF1357">
        <v>451.18099999999998</v>
      </c>
      <c r="AG1357">
        <v>460.21100000000001</v>
      </c>
      <c r="AH1357">
        <v>466.685</v>
      </c>
      <c r="AI1357">
        <v>474.01900000000001</v>
      </c>
      <c r="AJ1357">
        <v>479.017</v>
      </c>
    </row>
    <row r="1358" spans="3:36" x14ac:dyDescent="0.25">
      <c r="C1358" t="s">
        <v>1042</v>
      </c>
    </row>
    <row r="1359" spans="3:36" x14ac:dyDescent="0.25">
      <c r="C1359" t="s">
        <v>70</v>
      </c>
      <c r="E1359">
        <v>5.8959999999999999</v>
      </c>
      <c r="F1359">
        <v>5.6210000000000004</v>
      </c>
      <c r="G1359">
        <v>5.3040000000000003</v>
      </c>
      <c r="H1359">
        <v>5.6890000000000001</v>
      </c>
      <c r="I1359">
        <v>5.7380000000000004</v>
      </c>
      <c r="J1359">
        <v>5.8840000000000003</v>
      </c>
      <c r="K1359">
        <v>5.835</v>
      </c>
      <c r="L1359">
        <v>5.9249999999999998</v>
      </c>
      <c r="M1359">
        <v>5.8319999999999999</v>
      </c>
      <c r="N1359">
        <v>5.7229999999999999</v>
      </c>
      <c r="O1359">
        <v>5.766</v>
      </c>
      <c r="P1359">
        <v>5.8789999999999996</v>
      </c>
      <c r="Q1359">
        <v>5.944</v>
      </c>
      <c r="R1359">
        <v>6.0140000000000002</v>
      </c>
      <c r="S1359">
        <v>6.0670000000000002</v>
      </c>
      <c r="T1359">
        <v>6.2270000000000003</v>
      </c>
      <c r="U1359">
        <v>6.3360000000000003</v>
      </c>
      <c r="V1359">
        <v>6.3929999999999998</v>
      </c>
      <c r="W1359">
        <v>6.5309999999999997</v>
      </c>
      <c r="X1359">
        <v>6.6310000000000002</v>
      </c>
      <c r="Y1359">
        <v>6.7640000000000002</v>
      </c>
      <c r="Z1359">
        <v>6.9340000000000002</v>
      </c>
      <c r="AA1359">
        <v>7.0609999999999999</v>
      </c>
      <c r="AB1359">
        <v>7.2149999999999999</v>
      </c>
      <c r="AC1359">
        <v>7.2779999999999996</v>
      </c>
      <c r="AD1359">
        <v>7.3559999999999999</v>
      </c>
      <c r="AE1359">
        <v>7.3890000000000002</v>
      </c>
      <c r="AF1359">
        <v>7.48</v>
      </c>
      <c r="AG1359">
        <v>7.6520000000000001</v>
      </c>
      <c r="AH1359">
        <v>7.78</v>
      </c>
      <c r="AI1359">
        <v>7.9240000000000004</v>
      </c>
      <c r="AJ1359">
        <v>8.0280000000000005</v>
      </c>
    </row>
    <row r="1360" spans="3:36" x14ac:dyDescent="0.25">
      <c r="C1360" t="s">
        <v>840</v>
      </c>
      <c r="E1360">
        <v>1.052</v>
      </c>
      <c r="F1360">
        <v>0.98799999999999999</v>
      </c>
      <c r="G1360">
        <v>0.98499999999999999</v>
      </c>
      <c r="H1360">
        <v>1.0580000000000001</v>
      </c>
      <c r="I1360">
        <v>1.026</v>
      </c>
      <c r="J1360">
        <v>1.0209999999999999</v>
      </c>
      <c r="K1360">
        <v>1.02</v>
      </c>
      <c r="L1360">
        <v>1.0429999999999999</v>
      </c>
      <c r="M1360">
        <v>1.034</v>
      </c>
      <c r="N1360">
        <v>1.0209999999999999</v>
      </c>
      <c r="O1360">
        <v>1.0349999999999999</v>
      </c>
      <c r="P1360">
        <v>1.0609999999999999</v>
      </c>
      <c r="Q1360">
        <v>1.077</v>
      </c>
      <c r="R1360">
        <v>1.0940000000000001</v>
      </c>
      <c r="S1360">
        <v>1.105</v>
      </c>
      <c r="T1360">
        <v>1.1339999999999999</v>
      </c>
      <c r="U1360">
        <v>1.153</v>
      </c>
      <c r="V1360">
        <v>1.161</v>
      </c>
      <c r="W1360">
        <v>1.1830000000000001</v>
      </c>
      <c r="X1360">
        <v>1.198</v>
      </c>
      <c r="Y1360">
        <v>1.218</v>
      </c>
      <c r="Z1360">
        <v>1.2450000000000001</v>
      </c>
      <c r="AA1360">
        <v>1.264</v>
      </c>
      <c r="AB1360">
        <v>1.288</v>
      </c>
      <c r="AC1360">
        <v>1.296</v>
      </c>
      <c r="AD1360">
        <v>1.306</v>
      </c>
      <c r="AE1360">
        <v>1.3080000000000001</v>
      </c>
      <c r="AF1360">
        <v>1.32</v>
      </c>
      <c r="AG1360">
        <v>1.345</v>
      </c>
      <c r="AH1360">
        <v>1.3640000000000001</v>
      </c>
      <c r="AI1360">
        <v>1.3839999999999999</v>
      </c>
      <c r="AJ1360">
        <v>1.3979999999999999</v>
      </c>
    </row>
    <row r="1361" spans="3:36" x14ac:dyDescent="0.25">
      <c r="C1361" t="s">
        <v>838</v>
      </c>
      <c r="E1361">
        <v>6.9480000000000004</v>
      </c>
      <c r="F1361">
        <v>6.609</v>
      </c>
      <c r="G1361">
        <v>6.2889999999999997</v>
      </c>
      <c r="H1361">
        <v>6.7460000000000004</v>
      </c>
      <c r="I1361">
        <v>6.7629999999999999</v>
      </c>
      <c r="J1361">
        <v>6.9050000000000002</v>
      </c>
      <c r="K1361">
        <v>6.8550000000000004</v>
      </c>
      <c r="L1361">
        <v>6.968</v>
      </c>
      <c r="M1361">
        <v>6.8659999999999997</v>
      </c>
      <c r="N1361">
        <v>6.7450000000000001</v>
      </c>
      <c r="O1361">
        <v>6.8</v>
      </c>
      <c r="P1361">
        <v>6.94</v>
      </c>
      <c r="Q1361">
        <v>7.0220000000000002</v>
      </c>
      <c r="R1361">
        <v>7.1079999999999997</v>
      </c>
      <c r="S1361">
        <v>7.1719999999999997</v>
      </c>
      <c r="T1361">
        <v>7.3620000000000001</v>
      </c>
      <c r="U1361">
        <v>7.4880000000000004</v>
      </c>
      <c r="V1361">
        <v>7.5540000000000003</v>
      </c>
      <c r="W1361">
        <v>7.7140000000000004</v>
      </c>
      <c r="X1361">
        <v>7.8280000000000003</v>
      </c>
      <c r="Y1361">
        <v>7.9829999999999997</v>
      </c>
      <c r="Z1361">
        <v>8.1790000000000003</v>
      </c>
      <c r="AA1361">
        <v>8.3260000000000005</v>
      </c>
      <c r="AB1361">
        <v>8.5039999999999996</v>
      </c>
      <c r="AC1361">
        <v>8.5739999999999998</v>
      </c>
      <c r="AD1361">
        <v>8.6620000000000008</v>
      </c>
      <c r="AE1361">
        <v>8.6959999999999997</v>
      </c>
      <c r="AF1361">
        <v>8.8000000000000007</v>
      </c>
      <c r="AG1361">
        <v>8.9969999999999999</v>
      </c>
      <c r="AH1361">
        <v>9.1430000000000007</v>
      </c>
      <c r="AI1361">
        <v>9.3079999999999998</v>
      </c>
      <c r="AJ1361">
        <v>9.4260000000000002</v>
      </c>
    </row>
    <row r="1362" spans="3:36" x14ac:dyDescent="0.25">
      <c r="C1362" t="s">
        <v>1043</v>
      </c>
    </row>
    <row r="1363" spans="3:36" x14ac:dyDescent="0.25">
      <c r="C1363" t="s">
        <v>70</v>
      </c>
      <c r="E1363">
        <v>45.201999999999998</v>
      </c>
      <c r="F1363">
        <v>43.095999999999997</v>
      </c>
      <c r="G1363">
        <v>40.658999999999999</v>
      </c>
      <c r="H1363">
        <v>43.610999999999997</v>
      </c>
      <c r="I1363">
        <v>43.988999999999997</v>
      </c>
      <c r="J1363">
        <v>45.116999999999997</v>
      </c>
      <c r="K1363">
        <v>44.749000000000002</v>
      </c>
      <c r="L1363">
        <v>45.439</v>
      </c>
      <c r="M1363">
        <v>44.725000000000001</v>
      </c>
      <c r="N1363">
        <v>43.892000000000003</v>
      </c>
      <c r="O1363">
        <v>44.216999999999999</v>
      </c>
      <c r="P1363">
        <v>45.088000000000001</v>
      </c>
      <c r="Q1363">
        <v>45.588999999999999</v>
      </c>
      <c r="R1363">
        <v>46.125999999999998</v>
      </c>
      <c r="S1363">
        <v>46.527000000000001</v>
      </c>
      <c r="T1363">
        <v>47.758000000000003</v>
      </c>
      <c r="U1363">
        <v>48.591000000000001</v>
      </c>
      <c r="V1363">
        <v>49.027999999999999</v>
      </c>
      <c r="W1363">
        <v>50.09</v>
      </c>
      <c r="X1363">
        <v>50.851999999999997</v>
      </c>
      <c r="Y1363">
        <v>51.877000000000002</v>
      </c>
      <c r="Z1363">
        <v>53.177999999999997</v>
      </c>
      <c r="AA1363">
        <v>54.155999999999999</v>
      </c>
      <c r="AB1363">
        <v>55.338000000000001</v>
      </c>
      <c r="AC1363">
        <v>55.817999999999998</v>
      </c>
      <c r="AD1363">
        <v>56.417000000000002</v>
      </c>
      <c r="AE1363">
        <v>56.667999999999999</v>
      </c>
      <c r="AF1363">
        <v>57.368000000000002</v>
      </c>
      <c r="AG1363">
        <v>58.683</v>
      </c>
      <c r="AH1363">
        <v>59.667999999999999</v>
      </c>
      <c r="AI1363">
        <v>60.768999999999998</v>
      </c>
      <c r="AJ1363">
        <v>61.569000000000003</v>
      </c>
    </row>
    <row r="1364" spans="3:36" x14ac:dyDescent="0.25">
      <c r="C1364" t="s">
        <v>840</v>
      </c>
      <c r="E1364">
        <v>4.1059999999999999</v>
      </c>
      <c r="F1364">
        <v>3.8580000000000001</v>
      </c>
      <c r="G1364">
        <v>3.8479999999999999</v>
      </c>
      <c r="H1364">
        <v>4.13</v>
      </c>
      <c r="I1364">
        <v>4.0039999999999996</v>
      </c>
      <c r="J1364">
        <v>3.9870000000000001</v>
      </c>
      <c r="K1364">
        <v>3.984</v>
      </c>
      <c r="L1364">
        <v>4.0739999999999998</v>
      </c>
      <c r="M1364">
        <v>4.0369999999999999</v>
      </c>
      <c r="N1364">
        <v>3.988</v>
      </c>
      <c r="O1364">
        <v>4.0410000000000004</v>
      </c>
      <c r="P1364">
        <v>4.1420000000000003</v>
      </c>
      <c r="Q1364">
        <v>4.2069999999999999</v>
      </c>
      <c r="R1364">
        <v>4.2699999999999996</v>
      </c>
      <c r="S1364">
        <v>4.3140000000000001</v>
      </c>
      <c r="T1364">
        <v>4.4290000000000003</v>
      </c>
      <c r="U1364">
        <v>4.5010000000000003</v>
      </c>
      <c r="V1364">
        <v>4.5330000000000004</v>
      </c>
      <c r="W1364">
        <v>4.6180000000000003</v>
      </c>
      <c r="X1364">
        <v>4.6760000000000002</v>
      </c>
      <c r="Y1364">
        <v>4.7569999999999997</v>
      </c>
      <c r="Z1364">
        <v>4.8620000000000001</v>
      </c>
      <c r="AA1364">
        <v>4.9370000000000003</v>
      </c>
      <c r="AB1364">
        <v>5.03</v>
      </c>
      <c r="AC1364">
        <v>5.0599999999999996</v>
      </c>
      <c r="AD1364">
        <v>5.0979999999999999</v>
      </c>
      <c r="AE1364">
        <v>5.1059999999999999</v>
      </c>
      <c r="AF1364">
        <v>5.1520000000000001</v>
      </c>
      <c r="AG1364">
        <v>5.2530000000000001</v>
      </c>
      <c r="AH1364">
        <v>5.3239999999999998</v>
      </c>
      <c r="AI1364">
        <v>5.4039999999999999</v>
      </c>
      <c r="AJ1364">
        <v>5.4569999999999999</v>
      </c>
    </row>
    <row r="1365" spans="3:36" x14ac:dyDescent="0.25">
      <c r="C1365" t="s">
        <v>841</v>
      </c>
      <c r="E1365">
        <v>2.5999999999999999E-2</v>
      </c>
      <c r="F1365">
        <v>2.1999999999999999E-2</v>
      </c>
      <c r="G1365">
        <v>2.3E-2</v>
      </c>
      <c r="H1365">
        <v>2.5999999999999999E-2</v>
      </c>
      <c r="I1365">
        <v>2.5999999999999999E-2</v>
      </c>
      <c r="J1365">
        <v>2.5000000000000001E-2</v>
      </c>
      <c r="K1365">
        <v>2.5000000000000001E-2</v>
      </c>
      <c r="L1365">
        <v>2.5000000000000001E-2</v>
      </c>
      <c r="M1365">
        <v>2.5000000000000001E-2</v>
      </c>
      <c r="N1365">
        <v>2.5000000000000001E-2</v>
      </c>
      <c r="O1365">
        <v>2.5000000000000001E-2</v>
      </c>
      <c r="P1365">
        <v>2.5999999999999999E-2</v>
      </c>
      <c r="Q1365">
        <v>2.5999999999999999E-2</v>
      </c>
      <c r="R1365">
        <v>2.5999999999999999E-2</v>
      </c>
      <c r="S1365">
        <v>2.7E-2</v>
      </c>
      <c r="T1365">
        <v>2.7E-2</v>
      </c>
      <c r="U1365">
        <v>2.8000000000000001E-2</v>
      </c>
      <c r="V1365">
        <v>2.8000000000000001E-2</v>
      </c>
      <c r="W1365">
        <v>2.8000000000000001E-2</v>
      </c>
      <c r="X1365">
        <v>2.9000000000000001E-2</v>
      </c>
      <c r="Y1365">
        <v>2.9000000000000001E-2</v>
      </c>
      <c r="Z1365">
        <v>0.03</v>
      </c>
      <c r="AA1365">
        <v>0.03</v>
      </c>
      <c r="AB1365">
        <v>3.1E-2</v>
      </c>
      <c r="AC1365">
        <v>3.1E-2</v>
      </c>
      <c r="AD1365">
        <v>3.1E-2</v>
      </c>
      <c r="AE1365">
        <v>3.2000000000000001E-2</v>
      </c>
      <c r="AF1365">
        <v>3.2000000000000001E-2</v>
      </c>
      <c r="AG1365">
        <v>3.2000000000000001E-2</v>
      </c>
      <c r="AH1365">
        <v>3.3000000000000002E-2</v>
      </c>
      <c r="AI1365">
        <v>3.3000000000000002E-2</v>
      </c>
      <c r="AJ1365">
        <v>3.4000000000000002E-2</v>
      </c>
    </row>
    <row r="1366" spans="3:36" x14ac:dyDescent="0.25">
      <c r="C1366" t="s">
        <v>842</v>
      </c>
      <c r="E1366">
        <v>3.1E-2</v>
      </c>
      <c r="F1366">
        <v>2.4E-2</v>
      </c>
      <c r="G1366">
        <v>0.02</v>
      </c>
      <c r="H1366">
        <v>0.04</v>
      </c>
      <c r="I1366">
        <v>3.6999999999999998E-2</v>
      </c>
      <c r="J1366">
        <v>1.4E-2</v>
      </c>
      <c r="K1366">
        <v>2.8000000000000001E-2</v>
      </c>
      <c r="L1366">
        <v>2.8000000000000001E-2</v>
      </c>
      <c r="M1366">
        <v>2.8000000000000001E-2</v>
      </c>
      <c r="N1366">
        <v>2.7E-2</v>
      </c>
      <c r="O1366">
        <v>2.7E-2</v>
      </c>
      <c r="P1366">
        <v>2.8000000000000001E-2</v>
      </c>
      <c r="Q1366">
        <v>2.8000000000000001E-2</v>
      </c>
      <c r="R1366">
        <v>2.8000000000000001E-2</v>
      </c>
      <c r="S1366">
        <v>2.8000000000000001E-2</v>
      </c>
      <c r="T1366">
        <v>2.9000000000000001E-2</v>
      </c>
      <c r="U1366">
        <v>2.9000000000000001E-2</v>
      </c>
      <c r="V1366">
        <v>2.9000000000000001E-2</v>
      </c>
      <c r="W1366">
        <v>2.9000000000000001E-2</v>
      </c>
      <c r="X1366">
        <v>2.9000000000000001E-2</v>
      </c>
      <c r="Y1366">
        <v>0.03</v>
      </c>
      <c r="Z1366">
        <v>0.03</v>
      </c>
      <c r="AA1366">
        <v>0.03</v>
      </c>
      <c r="AB1366">
        <v>3.1E-2</v>
      </c>
      <c r="AC1366">
        <v>3.1E-2</v>
      </c>
      <c r="AD1366">
        <v>3.1E-2</v>
      </c>
      <c r="AE1366">
        <v>3.1E-2</v>
      </c>
      <c r="AF1366">
        <v>3.1E-2</v>
      </c>
      <c r="AG1366">
        <v>3.1E-2</v>
      </c>
      <c r="AH1366">
        <v>3.1E-2</v>
      </c>
      <c r="AI1366">
        <v>3.2000000000000001E-2</v>
      </c>
      <c r="AJ1366">
        <v>3.2000000000000001E-2</v>
      </c>
    </row>
    <row r="1367" spans="3:36" x14ac:dyDescent="0.25">
      <c r="C1367" t="s">
        <v>838</v>
      </c>
      <c r="E1367">
        <v>49.365000000000002</v>
      </c>
      <c r="F1367">
        <v>47</v>
      </c>
      <c r="G1367">
        <v>44.55</v>
      </c>
      <c r="H1367">
        <v>47.807000000000002</v>
      </c>
      <c r="I1367">
        <v>48.055999999999997</v>
      </c>
      <c r="J1367">
        <v>49.142000000000003</v>
      </c>
      <c r="K1367">
        <v>48.786000000000001</v>
      </c>
      <c r="L1367">
        <v>49.567</v>
      </c>
      <c r="M1367">
        <v>48.816000000000003</v>
      </c>
      <c r="N1367">
        <v>47.932000000000002</v>
      </c>
      <c r="O1367">
        <v>48.31</v>
      </c>
      <c r="P1367">
        <v>49.283999999999999</v>
      </c>
      <c r="Q1367">
        <v>49.85</v>
      </c>
      <c r="R1367">
        <v>50.451000000000001</v>
      </c>
      <c r="S1367">
        <v>50.896000000000001</v>
      </c>
      <c r="T1367">
        <v>52.244</v>
      </c>
      <c r="U1367">
        <v>53.148000000000003</v>
      </c>
      <c r="V1367">
        <v>53.616999999999997</v>
      </c>
      <c r="W1367">
        <v>54.765999999999998</v>
      </c>
      <c r="X1367">
        <v>55.585999999999999</v>
      </c>
      <c r="Y1367">
        <v>56.692999999999998</v>
      </c>
      <c r="Z1367">
        <v>58.100999999999999</v>
      </c>
      <c r="AA1367">
        <v>59.154000000000003</v>
      </c>
      <c r="AB1367">
        <v>60.43</v>
      </c>
      <c r="AC1367">
        <v>60.94</v>
      </c>
      <c r="AD1367">
        <v>61.578000000000003</v>
      </c>
      <c r="AE1367">
        <v>61.835999999999999</v>
      </c>
      <c r="AF1367">
        <v>62.582999999999998</v>
      </c>
      <c r="AG1367">
        <v>64</v>
      </c>
      <c r="AH1367">
        <v>65.055000000000007</v>
      </c>
      <c r="AI1367">
        <v>66.238</v>
      </c>
      <c r="AJ1367">
        <v>67.091999999999999</v>
      </c>
    </row>
    <row r="1368" spans="3:36" x14ac:dyDescent="0.25">
      <c r="C1368" t="s">
        <v>1044</v>
      </c>
    </row>
    <row r="1369" spans="3:36" x14ac:dyDescent="0.25">
      <c r="C1369" t="s">
        <v>70</v>
      </c>
      <c r="E1369">
        <v>6.944</v>
      </c>
      <c r="F1369">
        <v>6.62</v>
      </c>
      <c r="G1369">
        <v>6.2460000000000004</v>
      </c>
      <c r="H1369">
        <v>6.6989999999999998</v>
      </c>
      <c r="I1369">
        <v>6.7569999999999997</v>
      </c>
      <c r="J1369">
        <v>6.93</v>
      </c>
      <c r="K1369">
        <v>6.8739999999999997</v>
      </c>
      <c r="L1369">
        <v>6.98</v>
      </c>
      <c r="M1369">
        <v>6.87</v>
      </c>
      <c r="N1369">
        <v>6.742</v>
      </c>
      <c r="O1369">
        <v>6.7919999999999998</v>
      </c>
      <c r="P1369">
        <v>6.9260000000000002</v>
      </c>
      <c r="Q1369">
        <v>7.0030000000000001</v>
      </c>
      <c r="R1369">
        <v>7.085</v>
      </c>
      <c r="S1369">
        <v>7.1470000000000002</v>
      </c>
      <c r="T1369">
        <v>7.3360000000000003</v>
      </c>
      <c r="U1369">
        <v>7.4640000000000004</v>
      </c>
      <c r="V1369">
        <v>7.5309999999999997</v>
      </c>
      <c r="W1369">
        <v>7.694</v>
      </c>
      <c r="X1369">
        <v>7.8109999999999999</v>
      </c>
      <c r="Y1369">
        <v>7.9690000000000003</v>
      </c>
      <c r="Z1369">
        <v>8.1690000000000005</v>
      </c>
      <c r="AA1369">
        <v>8.3190000000000008</v>
      </c>
      <c r="AB1369">
        <v>8.5</v>
      </c>
      <c r="AC1369">
        <v>8.5739999999999998</v>
      </c>
      <c r="AD1369">
        <v>8.6660000000000004</v>
      </c>
      <c r="AE1369">
        <v>8.7050000000000001</v>
      </c>
      <c r="AF1369">
        <v>8.8119999999999994</v>
      </c>
      <c r="AG1369">
        <v>9.0139999999999993</v>
      </c>
      <c r="AH1369">
        <v>9.1649999999999991</v>
      </c>
      <c r="AI1369">
        <v>9.3350000000000009</v>
      </c>
      <c r="AJ1369">
        <v>9.4580000000000002</v>
      </c>
    </row>
    <row r="1370" spans="3:36" x14ac:dyDescent="0.25">
      <c r="C1370" t="s">
        <v>840</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row>
    <row r="1371" spans="3:36" x14ac:dyDescent="0.25">
      <c r="C1371" t="s">
        <v>841</v>
      </c>
      <c r="E1371">
        <v>0</v>
      </c>
      <c r="F1371">
        <v>0</v>
      </c>
      <c r="G1371">
        <v>0</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row>
    <row r="1372" spans="3:36" x14ac:dyDescent="0.25">
      <c r="C1372" t="s">
        <v>842</v>
      </c>
      <c r="E1372">
        <v>0</v>
      </c>
      <c r="F1372">
        <v>0</v>
      </c>
      <c r="G1372">
        <v>0</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row>
    <row r="1373" spans="3:36" x14ac:dyDescent="0.25">
      <c r="C1373" t="s">
        <v>838</v>
      </c>
      <c r="E1373">
        <v>6.944</v>
      </c>
      <c r="F1373">
        <v>6.62</v>
      </c>
      <c r="G1373">
        <v>6.2460000000000004</v>
      </c>
      <c r="H1373">
        <v>6.6989999999999998</v>
      </c>
      <c r="I1373">
        <v>6.7569999999999997</v>
      </c>
      <c r="J1373">
        <v>6.93</v>
      </c>
      <c r="K1373">
        <v>6.8739999999999997</v>
      </c>
      <c r="L1373">
        <v>6.98</v>
      </c>
      <c r="M1373">
        <v>6.87</v>
      </c>
      <c r="N1373">
        <v>6.742</v>
      </c>
      <c r="O1373">
        <v>6.7919999999999998</v>
      </c>
      <c r="P1373">
        <v>6.9260000000000002</v>
      </c>
      <c r="Q1373">
        <v>7.0030000000000001</v>
      </c>
      <c r="R1373">
        <v>7.085</v>
      </c>
      <c r="S1373">
        <v>7.1470000000000002</v>
      </c>
      <c r="T1373">
        <v>7.3360000000000003</v>
      </c>
      <c r="U1373">
        <v>7.4640000000000004</v>
      </c>
      <c r="V1373">
        <v>7.5309999999999997</v>
      </c>
      <c r="W1373">
        <v>7.694</v>
      </c>
      <c r="X1373">
        <v>7.8109999999999999</v>
      </c>
      <c r="Y1373">
        <v>7.9690000000000003</v>
      </c>
      <c r="Z1373">
        <v>8.1690000000000005</v>
      </c>
      <c r="AA1373">
        <v>8.3190000000000008</v>
      </c>
      <c r="AB1373">
        <v>8.5</v>
      </c>
      <c r="AC1373">
        <v>8.5739999999999998</v>
      </c>
      <c r="AD1373">
        <v>8.6660000000000004</v>
      </c>
      <c r="AE1373">
        <v>8.7050000000000001</v>
      </c>
      <c r="AF1373">
        <v>8.8119999999999994</v>
      </c>
      <c r="AG1373">
        <v>9.0139999999999993</v>
      </c>
      <c r="AH1373">
        <v>9.1649999999999991</v>
      </c>
      <c r="AI1373">
        <v>9.3350000000000009</v>
      </c>
      <c r="AJ1373">
        <v>9.4580000000000002</v>
      </c>
    </row>
    <row r="1374" spans="3:36" x14ac:dyDescent="0.25">
      <c r="C1374" t="s">
        <v>1045</v>
      </c>
    </row>
    <row r="1375" spans="3:36" x14ac:dyDescent="0.25">
      <c r="C1375" t="s">
        <v>70</v>
      </c>
      <c r="E1375">
        <v>1.022</v>
      </c>
      <c r="F1375">
        <v>0.97499999999999998</v>
      </c>
      <c r="G1375">
        <v>0.92</v>
      </c>
      <c r="H1375">
        <v>0.98599999999999999</v>
      </c>
      <c r="I1375">
        <v>0.995</v>
      </c>
      <c r="J1375">
        <v>1.02</v>
      </c>
      <c r="K1375">
        <v>1.012</v>
      </c>
      <c r="L1375">
        <v>1.028</v>
      </c>
      <c r="M1375">
        <v>1.012</v>
      </c>
      <c r="N1375">
        <v>0.99299999999999999</v>
      </c>
      <c r="O1375">
        <v>1</v>
      </c>
      <c r="P1375">
        <v>1.02</v>
      </c>
      <c r="Q1375">
        <v>1.0309999999999999</v>
      </c>
      <c r="R1375">
        <v>1.0429999999999999</v>
      </c>
      <c r="S1375">
        <v>1.052</v>
      </c>
      <c r="T1375">
        <v>1.08</v>
      </c>
      <c r="U1375">
        <v>1.099</v>
      </c>
      <c r="V1375">
        <v>1.109</v>
      </c>
      <c r="W1375">
        <v>1.133</v>
      </c>
      <c r="X1375">
        <v>1.1499999999999999</v>
      </c>
      <c r="Y1375">
        <v>1.173</v>
      </c>
      <c r="Z1375">
        <v>1.2030000000000001</v>
      </c>
      <c r="AA1375">
        <v>1.2250000000000001</v>
      </c>
      <c r="AB1375">
        <v>1.252</v>
      </c>
      <c r="AC1375">
        <v>1.2629999999999999</v>
      </c>
      <c r="AD1375">
        <v>1.276</v>
      </c>
      <c r="AE1375">
        <v>1.282</v>
      </c>
      <c r="AF1375">
        <v>1.298</v>
      </c>
      <c r="AG1375">
        <v>1.327</v>
      </c>
      <c r="AH1375">
        <v>1.35</v>
      </c>
      <c r="AI1375">
        <v>1.375</v>
      </c>
      <c r="AJ1375">
        <v>1.393</v>
      </c>
    </row>
    <row r="1376" spans="3:36" x14ac:dyDescent="0.25">
      <c r="C1376" t="s">
        <v>840</v>
      </c>
      <c r="E1376">
        <v>43.262</v>
      </c>
      <c r="F1376">
        <v>40.648000000000003</v>
      </c>
      <c r="G1376">
        <v>40.543999999999997</v>
      </c>
      <c r="H1376">
        <v>43.515000000000001</v>
      </c>
      <c r="I1376">
        <v>42.192999999999998</v>
      </c>
      <c r="J1376">
        <v>42.006</v>
      </c>
      <c r="K1376">
        <v>41.98</v>
      </c>
      <c r="L1376">
        <v>42.923999999999999</v>
      </c>
      <c r="M1376">
        <v>42.536999999999999</v>
      </c>
      <c r="N1376">
        <v>42.018999999999998</v>
      </c>
      <c r="O1376">
        <v>42.576999999999998</v>
      </c>
      <c r="P1376">
        <v>43.65</v>
      </c>
      <c r="Q1376">
        <v>44.329000000000001</v>
      </c>
      <c r="R1376">
        <v>44.997999999999998</v>
      </c>
      <c r="S1376">
        <v>45.462000000000003</v>
      </c>
      <c r="T1376">
        <v>46.677</v>
      </c>
      <c r="U1376">
        <v>47.429000000000002</v>
      </c>
      <c r="V1376">
        <v>47.765999999999998</v>
      </c>
      <c r="W1376">
        <v>48.668999999999997</v>
      </c>
      <c r="X1376">
        <v>49.277999999999999</v>
      </c>
      <c r="Y1376">
        <v>50.133000000000003</v>
      </c>
      <c r="Z1376">
        <v>51.244</v>
      </c>
      <c r="AA1376">
        <v>52.033000000000001</v>
      </c>
      <c r="AB1376">
        <v>53.018000000000001</v>
      </c>
      <c r="AC1376">
        <v>53.326999999999998</v>
      </c>
      <c r="AD1376">
        <v>53.737000000000002</v>
      </c>
      <c r="AE1376">
        <v>53.816000000000003</v>
      </c>
      <c r="AF1376">
        <v>54.308999999999997</v>
      </c>
      <c r="AG1376">
        <v>55.372</v>
      </c>
      <c r="AH1376">
        <v>56.122999999999998</v>
      </c>
      <c r="AI1376">
        <v>56.972999999999999</v>
      </c>
      <c r="AJ1376">
        <v>57.536000000000001</v>
      </c>
    </row>
    <row r="1377" spans="3:36" x14ac:dyDescent="0.25">
      <c r="C1377" t="s">
        <v>841</v>
      </c>
      <c r="E1377">
        <v>2.4E-2</v>
      </c>
      <c r="F1377">
        <v>0.02</v>
      </c>
      <c r="G1377">
        <v>2.1000000000000001E-2</v>
      </c>
      <c r="H1377">
        <v>2.4E-2</v>
      </c>
      <c r="I1377">
        <v>2.4E-2</v>
      </c>
      <c r="J1377">
        <v>2.3E-2</v>
      </c>
      <c r="K1377">
        <v>2.3E-2</v>
      </c>
      <c r="L1377">
        <v>2.3E-2</v>
      </c>
      <c r="M1377">
        <v>2.3E-2</v>
      </c>
      <c r="N1377">
        <v>2.3E-2</v>
      </c>
      <c r="O1377">
        <v>2.3E-2</v>
      </c>
      <c r="P1377">
        <v>2.4E-2</v>
      </c>
      <c r="Q1377">
        <v>2.4E-2</v>
      </c>
      <c r="R1377">
        <v>2.4E-2</v>
      </c>
      <c r="S1377">
        <v>2.5000000000000001E-2</v>
      </c>
      <c r="T1377">
        <v>2.5000000000000001E-2</v>
      </c>
      <c r="U1377">
        <v>2.5999999999999999E-2</v>
      </c>
      <c r="V1377">
        <v>2.5999999999999999E-2</v>
      </c>
      <c r="W1377">
        <v>2.5999999999999999E-2</v>
      </c>
      <c r="X1377">
        <v>2.7E-2</v>
      </c>
      <c r="Y1377">
        <v>2.7E-2</v>
      </c>
      <c r="Z1377">
        <v>2.8000000000000001E-2</v>
      </c>
      <c r="AA1377">
        <v>2.8000000000000001E-2</v>
      </c>
      <c r="AB1377">
        <v>2.9000000000000001E-2</v>
      </c>
      <c r="AC1377">
        <v>2.9000000000000001E-2</v>
      </c>
      <c r="AD1377">
        <v>2.9000000000000001E-2</v>
      </c>
      <c r="AE1377">
        <v>2.9000000000000001E-2</v>
      </c>
      <c r="AF1377">
        <v>2.9000000000000001E-2</v>
      </c>
      <c r="AG1377">
        <v>0.03</v>
      </c>
      <c r="AH1377">
        <v>0.03</v>
      </c>
      <c r="AI1377">
        <v>3.1E-2</v>
      </c>
      <c r="AJ1377">
        <v>3.1E-2</v>
      </c>
    </row>
    <row r="1378" spans="3:36" x14ac:dyDescent="0.25">
      <c r="C1378" t="s">
        <v>838</v>
      </c>
      <c r="E1378">
        <v>44.308</v>
      </c>
      <c r="F1378">
        <v>41.643000000000001</v>
      </c>
      <c r="G1378">
        <v>41.484999999999999</v>
      </c>
      <c r="H1378">
        <v>44.524999999999999</v>
      </c>
      <c r="I1378">
        <v>43.210999999999999</v>
      </c>
      <c r="J1378">
        <v>43.05</v>
      </c>
      <c r="K1378">
        <v>43.015000000000001</v>
      </c>
      <c r="L1378">
        <v>43.975000000000001</v>
      </c>
      <c r="M1378">
        <v>43.572000000000003</v>
      </c>
      <c r="N1378">
        <v>43.034999999999997</v>
      </c>
      <c r="O1378">
        <v>43.600999999999999</v>
      </c>
      <c r="P1378">
        <v>44.692999999999998</v>
      </c>
      <c r="Q1378">
        <v>45.384</v>
      </c>
      <c r="R1378">
        <v>46.064999999999998</v>
      </c>
      <c r="S1378">
        <v>46.539000000000001</v>
      </c>
      <c r="T1378">
        <v>47.781999999999996</v>
      </c>
      <c r="U1378">
        <v>48.554000000000002</v>
      </c>
      <c r="V1378">
        <v>48.901000000000003</v>
      </c>
      <c r="W1378">
        <v>49.828000000000003</v>
      </c>
      <c r="X1378">
        <v>50.454999999999998</v>
      </c>
      <c r="Y1378">
        <v>51.334000000000003</v>
      </c>
      <c r="Z1378">
        <v>52.473999999999997</v>
      </c>
      <c r="AA1378">
        <v>53.286000000000001</v>
      </c>
      <c r="AB1378">
        <v>54.298000000000002</v>
      </c>
      <c r="AC1378">
        <v>54.619</v>
      </c>
      <c r="AD1378">
        <v>55.042000000000002</v>
      </c>
      <c r="AE1378">
        <v>55.127000000000002</v>
      </c>
      <c r="AF1378">
        <v>55.636000000000003</v>
      </c>
      <c r="AG1378">
        <v>56.728999999999999</v>
      </c>
      <c r="AH1378">
        <v>57.503</v>
      </c>
      <c r="AI1378">
        <v>58.378999999999998</v>
      </c>
      <c r="AJ1378">
        <v>58.96</v>
      </c>
    </row>
    <row r="1379" spans="3:36" x14ac:dyDescent="0.25">
      <c r="C1379" t="s">
        <v>1046</v>
      </c>
    </row>
    <row r="1380" spans="3:36" x14ac:dyDescent="0.25">
      <c r="C1380" t="s">
        <v>1071</v>
      </c>
      <c r="E1380">
        <v>31.62</v>
      </c>
      <c r="F1380">
        <v>29.677</v>
      </c>
      <c r="G1380">
        <v>28.167000000000002</v>
      </c>
      <c r="H1380">
        <v>29.655999999999999</v>
      </c>
      <c r="I1380">
        <v>29.524999999999999</v>
      </c>
      <c r="J1380">
        <v>29.611000000000001</v>
      </c>
      <c r="K1380">
        <v>29.234000000000002</v>
      </c>
      <c r="L1380">
        <v>29.507000000000001</v>
      </c>
      <c r="M1380">
        <v>28.893999999999998</v>
      </c>
      <c r="N1380">
        <v>28.228000000000002</v>
      </c>
      <c r="O1380">
        <v>28.292999999999999</v>
      </c>
      <c r="P1380">
        <v>28.64</v>
      </c>
      <c r="Q1380">
        <v>28.448</v>
      </c>
      <c r="R1380">
        <v>28.222999999999999</v>
      </c>
      <c r="S1380">
        <v>27.925000000000001</v>
      </c>
      <c r="T1380">
        <v>27.766999999999999</v>
      </c>
      <c r="U1380">
        <v>27.501000000000001</v>
      </c>
      <c r="V1380">
        <v>27.172999999999998</v>
      </c>
      <c r="W1380">
        <v>26.917999999999999</v>
      </c>
      <c r="X1380">
        <v>26.619</v>
      </c>
      <c r="Y1380">
        <v>26.346</v>
      </c>
      <c r="Z1380">
        <v>26.102</v>
      </c>
      <c r="AA1380">
        <v>25.815000000000001</v>
      </c>
      <c r="AB1380">
        <v>25.54</v>
      </c>
      <c r="AC1380">
        <v>25.204000000000001</v>
      </c>
      <c r="AD1380">
        <v>24.872</v>
      </c>
      <c r="AE1380">
        <v>24.512</v>
      </c>
      <c r="AF1380">
        <v>24.177</v>
      </c>
      <c r="AG1380">
        <v>23.873999999999999</v>
      </c>
      <c r="AH1380">
        <v>23.558</v>
      </c>
      <c r="AI1380">
        <v>23.244</v>
      </c>
      <c r="AJ1380">
        <v>22.914999999999999</v>
      </c>
    </row>
    <row r="1381" spans="3:36" x14ac:dyDescent="0.25">
      <c r="C1381" t="s">
        <v>939</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row>
    <row r="1382" spans="3:36" x14ac:dyDescent="0.25">
      <c r="C1382" t="s">
        <v>940</v>
      </c>
      <c r="E1382">
        <v>1327.115</v>
      </c>
      <c r="F1382">
        <v>1418.3510000000001</v>
      </c>
      <c r="G1382">
        <v>1477.403</v>
      </c>
      <c r="H1382">
        <v>1436.769</v>
      </c>
      <c r="I1382">
        <v>1559.2139999999999</v>
      </c>
      <c r="J1382">
        <v>1587.3720000000001</v>
      </c>
      <c r="K1382">
        <v>1559.3630000000001</v>
      </c>
      <c r="L1382">
        <v>1543.854</v>
      </c>
      <c r="M1382">
        <v>1510.579</v>
      </c>
      <c r="N1382">
        <v>1473.1880000000001</v>
      </c>
      <c r="O1382">
        <v>1475.5429999999999</v>
      </c>
      <c r="P1382">
        <v>1495.76</v>
      </c>
      <c r="Q1382">
        <v>1507.3879999999999</v>
      </c>
      <c r="R1382">
        <v>1517.675</v>
      </c>
      <c r="S1382">
        <v>1521.2349999999999</v>
      </c>
      <c r="T1382">
        <v>1553.41</v>
      </c>
      <c r="U1382">
        <v>1570.037</v>
      </c>
      <c r="V1382">
        <v>1575.1210000000001</v>
      </c>
      <c r="W1382">
        <v>1598.865</v>
      </c>
      <c r="X1382">
        <v>1611.6389999999999</v>
      </c>
      <c r="Y1382">
        <v>1632.181</v>
      </c>
      <c r="Z1382">
        <v>1660.34</v>
      </c>
      <c r="AA1382">
        <v>1676.93</v>
      </c>
      <c r="AB1382">
        <v>1700.4359999999999</v>
      </c>
      <c r="AC1382">
        <v>1702.0360000000001</v>
      </c>
      <c r="AD1382">
        <v>1673.367</v>
      </c>
      <c r="AE1382">
        <v>1633.8969999999999</v>
      </c>
      <c r="AF1382">
        <v>1641.2149999999999</v>
      </c>
      <c r="AG1382">
        <v>1667.027</v>
      </c>
      <c r="AH1382">
        <v>1681.865</v>
      </c>
      <c r="AI1382">
        <v>1669.7080000000001</v>
      </c>
      <c r="AJ1382">
        <v>1648.67</v>
      </c>
    </row>
    <row r="1383" spans="3:36" x14ac:dyDescent="0.25">
      <c r="C1383" t="s">
        <v>16</v>
      </c>
      <c r="E1383">
        <v>25.257000000000001</v>
      </c>
      <c r="F1383">
        <v>23.818000000000001</v>
      </c>
      <c r="G1383">
        <v>22.172000000000001</v>
      </c>
      <c r="H1383">
        <v>17.102</v>
      </c>
      <c r="I1383">
        <v>17.41</v>
      </c>
      <c r="J1383">
        <v>16.187000000000001</v>
      </c>
      <c r="K1383">
        <v>14.215999999999999</v>
      </c>
      <c r="L1383">
        <v>23.632999999999999</v>
      </c>
      <c r="M1383">
        <v>23.777000000000001</v>
      </c>
      <c r="N1383">
        <v>23.768999999999998</v>
      </c>
      <c r="O1383">
        <v>24.016999999999999</v>
      </c>
      <c r="P1383">
        <v>24.417999999999999</v>
      </c>
      <c r="Q1383">
        <v>24.178000000000001</v>
      </c>
      <c r="R1383">
        <v>23.891999999999999</v>
      </c>
      <c r="S1383">
        <v>23.689</v>
      </c>
      <c r="T1383">
        <v>23.739000000000001</v>
      </c>
      <c r="U1383">
        <v>23.472999999999999</v>
      </c>
      <c r="V1383">
        <v>23.16</v>
      </c>
      <c r="W1383">
        <v>23.152999999999999</v>
      </c>
      <c r="X1383">
        <v>22.919</v>
      </c>
      <c r="Y1383">
        <v>22.657</v>
      </c>
      <c r="Z1383">
        <v>22.518999999999998</v>
      </c>
      <c r="AA1383">
        <v>22.266999999999999</v>
      </c>
      <c r="AB1383">
        <v>22.161999999999999</v>
      </c>
      <c r="AC1383">
        <v>21.742000000000001</v>
      </c>
      <c r="AD1383">
        <v>26.984999999999999</v>
      </c>
      <c r="AE1383">
        <v>31.869</v>
      </c>
      <c r="AF1383">
        <v>31.548999999999999</v>
      </c>
      <c r="AG1383">
        <v>31.361999999999998</v>
      </c>
      <c r="AH1383">
        <v>31.109000000000002</v>
      </c>
      <c r="AI1383">
        <v>35.627000000000002</v>
      </c>
      <c r="AJ1383">
        <v>39.774999999999999</v>
      </c>
    </row>
    <row r="1384" spans="3:36" x14ac:dyDescent="0.25">
      <c r="C1384" t="s">
        <v>843</v>
      </c>
      <c r="E1384">
        <v>50.152000000000001</v>
      </c>
      <c r="F1384">
        <v>51.594999999999999</v>
      </c>
      <c r="G1384">
        <v>35.679000000000002</v>
      </c>
      <c r="H1384">
        <v>35.598999999999997</v>
      </c>
      <c r="I1384">
        <v>28.545000000000002</v>
      </c>
      <c r="J1384">
        <v>27.273</v>
      </c>
      <c r="K1384">
        <v>28.170999999999999</v>
      </c>
      <c r="L1384">
        <v>29.702999999999999</v>
      </c>
      <c r="M1384">
        <v>30.286999999999999</v>
      </c>
      <c r="N1384">
        <v>30.71</v>
      </c>
      <c r="O1384">
        <v>31.847999999999999</v>
      </c>
      <c r="P1384">
        <v>33.32</v>
      </c>
      <c r="Q1384">
        <v>34.429000000000002</v>
      </c>
      <c r="R1384">
        <v>35.447000000000003</v>
      </c>
      <c r="S1384">
        <v>36.21</v>
      </c>
      <c r="T1384">
        <v>37.484000000000002</v>
      </c>
      <c r="U1384">
        <v>38.268000000000001</v>
      </c>
      <c r="V1384">
        <v>38.604999999999997</v>
      </c>
      <c r="W1384">
        <v>39.317</v>
      </c>
      <c r="X1384">
        <v>39.792000000000002</v>
      </c>
      <c r="Y1384">
        <v>40.445</v>
      </c>
      <c r="Z1384">
        <v>41.292999999999999</v>
      </c>
      <c r="AA1384">
        <v>41.881999999999998</v>
      </c>
      <c r="AB1384">
        <v>42.651000000000003</v>
      </c>
      <c r="AC1384">
        <v>42.874000000000002</v>
      </c>
      <c r="AD1384">
        <v>43.177999999999997</v>
      </c>
      <c r="AE1384">
        <v>43.210999999999999</v>
      </c>
      <c r="AF1384">
        <v>43.581000000000003</v>
      </c>
      <c r="AG1384">
        <v>44.414000000000001</v>
      </c>
      <c r="AH1384">
        <v>44.993000000000002</v>
      </c>
      <c r="AI1384">
        <v>45.652999999999999</v>
      </c>
      <c r="AJ1384">
        <v>46.079000000000001</v>
      </c>
    </row>
    <row r="1385" spans="3:36" x14ac:dyDescent="0.25">
      <c r="C1385" t="s">
        <v>838</v>
      </c>
      <c r="E1385">
        <v>1434.145</v>
      </c>
      <c r="F1385">
        <v>1523.441</v>
      </c>
      <c r="G1385">
        <v>1563.421</v>
      </c>
      <c r="H1385">
        <v>1519.126</v>
      </c>
      <c r="I1385">
        <v>1634.694</v>
      </c>
      <c r="J1385">
        <v>1660.443</v>
      </c>
      <c r="K1385">
        <v>1630.9839999999999</v>
      </c>
      <c r="L1385">
        <v>1626.6969999999999</v>
      </c>
      <c r="M1385">
        <v>1593.537</v>
      </c>
      <c r="N1385">
        <v>1555.895</v>
      </c>
      <c r="O1385">
        <v>1559.701</v>
      </c>
      <c r="P1385">
        <v>1582.1379999999999</v>
      </c>
      <c r="Q1385">
        <v>1594.442</v>
      </c>
      <c r="R1385">
        <v>1605.2360000000001</v>
      </c>
      <c r="S1385">
        <v>1609.059</v>
      </c>
      <c r="T1385">
        <v>1642.3989999999999</v>
      </c>
      <c r="U1385">
        <v>1659.279</v>
      </c>
      <c r="V1385">
        <v>1664.059</v>
      </c>
      <c r="W1385">
        <v>1688.252</v>
      </c>
      <c r="X1385">
        <v>1700.9680000000001</v>
      </c>
      <c r="Y1385">
        <v>1721.6289999999999</v>
      </c>
      <c r="Z1385">
        <v>1750.2539999999999</v>
      </c>
      <c r="AA1385">
        <v>1766.894</v>
      </c>
      <c r="AB1385">
        <v>1790.788</v>
      </c>
      <c r="AC1385">
        <v>1791.856</v>
      </c>
      <c r="AD1385">
        <v>1768.402</v>
      </c>
      <c r="AE1385">
        <v>1733.4880000000001</v>
      </c>
      <c r="AF1385">
        <v>1740.5219999999999</v>
      </c>
      <c r="AG1385">
        <v>1766.6769999999999</v>
      </c>
      <c r="AH1385">
        <v>1781.5260000000001</v>
      </c>
      <c r="AI1385">
        <v>1774.232</v>
      </c>
      <c r="AJ1385">
        <v>1757.4380000000001</v>
      </c>
    </row>
    <row r="1386" spans="3:36" x14ac:dyDescent="0.25">
      <c r="C1386" t="s">
        <v>1076</v>
      </c>
    </row>
    <row r="1387" spans="3:36" x14ac:dyDescent="0.25">
      <c r="C1387" t="s">
        <v>70</v>
      </c>
      <c r="E1387">
        <v>62.045000000000002</v>
      </c>
      <c r="F1387">
        <v>59.154000000000003</v>
      </c>
      <c r="G1387">
        <v>55.808999999999997</v>
      </c>
      <c r="H1387">
        <v>59.860999999999997</v>
      </c>
      <c r="I1387">
        <v>60.38</v>
      </c>
      <c r="J1387">
        <v>61.927</v>
      </c>
      <c r="K1387">
        <v>61.420999999999999</v>
      </c>
      <c r="L1387">
        <v>62.369</v>
      </c>
      <c r="M1387">
        <v>61.389000000000003</v>
      </c>
      <c r="N1387">
        <v>60.246000000000002</v>
      </c>
      <c r="O1387">
        <v>60.691000000000003</v>
      </c>
      <c r="P1387">
        <v>61.887</v>
      </c>
      <c r="Q1387">
        <v>62.573999999999998</v>
      </c>
      <c r="R1387">
        <v>63.311</v>
      </c>
      <c r="S1387">
        <v>63.86</v>
      </c>
      <c r="T1387">
        <v>65.551000000000002</v>
      </c>
      <c r="U1387">
        <v>66.692999999999998</v>
      </c>
      <c r="V1387">
        <v>67.293000000000006</v>
      </c>
      <c r="W1387">
        <v>68.75</v>
      </c>
      <c r="X1387">
        <v>69.796000000000006</v>
      </c>
      <c r="Y1387">
        <v>71.203000000000003</v>
      </c>
      <c r="Z1387">
        <v>72.989000000000004</v>
      </c>
      <c r="AA1387">
        <v>74.331000000000003</v>
      </c>
      <c r="AB1387">
        <v>75.951999999999998</v>
      </c>
      <c r="AC1387">
        <v>76.611999999999995</v>
      </c>
      <c r="AD1387">
        <v>77.433000000000007</v>
      </c>
      <c r="AE1387">
        <v>77.778000000000006</v>
      </c>
      <c r="AF1387">
        <v>78.738</v>
      </c>
      <c r="AG1387">
        <v>80.543000000000006</v>
      </c>
      <c r="AH1387">
        <v>81.894000000000005</v>
      </c>
      <c r="AI1387">
        <v>83.406000000000006</v>
      </c>
      <c r="AJ1387">
        <v>84.504000000000005</v>
      </c>
    </row>
    <row r="1388" spans="3:36" x14ac:dyDescent="0.25">
      <c r="C1388" t="s">
        <v>840</v>
      </c>
      <c r="E1388">
        <v>134.56</v>
      </c>
      <c r="F1388">
        <v>126.19199999999999</v>
      </c>
      <c r="G1388">
        <v>125.988</v>
      </c>
      <c r="H1388">
        <v>135.285</v>
      </c>
      <c r="I1388">
        <v>131.202</v>
      </c>
      <c r="J1388">
        <v>130.63900000000001</v>
      </c>
      <c r="K1388">
        <v>130.58000000000001</v>
      </c>
      <c r="L1388">
        <v>133.54400000000001</v>
      </c>
      <c r="M1388">
        <v>132.36199999999999</v>
      </c>
      <c r="N1388">
        <v>130.774</v>
      </c>
      <c r="O1388">
        <v>132.53100000000001</v>
      </c>
      <c r="P1388">
        <v>135.88200000000001</v>
      </c>
      <c r="Q1388">
        <v>138.01599999999999</v>
      </c>
      <c r="R1388">
        <v>140.11799999999999</v>
      </c>
      <c r="S1388">
        <v>141.59100000000001</v>
      </c>
      <c r="T1388">
        <v>145.405</v>
      </c>
      <c r="U1388">
        <v>147.785</v>
      </c>
      <c r="V1388">
        <v>148.86500000000001</v>
      </c>
      <c r="W1388">
        <v>151.71100000000001</v>
      </c>
      <c r="X1388">
        <v>153.64599999999999</v>
      </c>
      <c r="Y1388">
        <v>156.34899999999999</v>
      </c>
      <c r="Z1388">
        <v>159.84899999999999</v>
      </c>
      <c r="AA1388">
        <v>162.351</v>
      </c>
      <c r="AB1388">
        <v>165.46199999999999</v>
      </c>
      <c r="AC1388">
        <v>166.46799999999999</v>
      </c>
      <c r="AD1388">
        <v>167.791</v>
      </c>
      <c r="AE1388">
        <v>168.08099999999999</v>
      </c>
      <c r="AF1388">
        <v>169.66499999999999</v>
      </c>
      <c r="AG1388">
        <v>173.03100000000001</v>
      </c>
      <c r="AH1388">
        <v>175.42500000000001</v>
      </c>
      <c r="AI1388">
        <v>178.13200000000001</v>
      </c>
      <c r="AJ1388">
        <v>179.94200000000001</v>
      </c>
    </row>
    <row r="1389" spans="3:36" x14ac:dyDescent="0.25">
      <c r="C1389" t="s">
        <v>841</v>
      </c>
      <c r="E1389">
        <v>8.1000000000000003E-2</v>
      </c>
      <c r="F1389">
        <v>6.9000000000000006E-2</v>
      </c>
      <c r="G1389">
        <v>7.2999999999999995E-2</v>
      </c>
      <c r="H1389">
        <v>8.1000000000000003E-2</v>
      </c>
      <c r="I1389">
        <v>0.08</v>
      </c>
      <c r="J1389">
        <v>7.8E-2</v>
      </c>
      <c r="K1389">
        <v>7.8E-2</v>
      </c>
      <c r="L1389">
        <v>0.08</v>
      </c>
      <c r="M1389">
        <v>7.9000000000000001E-2</v>
      </c>
      <c r="N1389">
        <v>7.8E-2</v>
      </c>
      <c r="O1389">
        <v>7.9000000000000001E-2</v>
      </c>
      <c r="P1389">
        <v>8.1000000000000003E-2</v>
      </c>
      <c r="Q1389">
        <v>8.2000000000000003E-2</v>
      </c>
      <c r="R1389">
        <v>8.3000000000000004E-2</v>
      </c>
      <c r="S1389">
        <v>8.4000000000000005E-2</v>
      </c>
      <c r="T1389">
        <v>8.5999999999999993E-2</v>
      </c>
      <c r="U1389">
        <v>8.6999999999999994E-2</v>
      </c>
      <c r="V1389">
        <v>8.7999999999999995E-2</v>
      </c>
      <c r="W1389">
        <v>8.8999999999999996E-2</v>
      </c>
      <c r="X1389">
        <v>0.09</v>
      </c>
      <c r="Y1389">
        <v>9.1999999999999998E-2</v>
      </c>
      <c r="Z1389">
        <v>9.4E-2</v>
      </c>
      <c r="AA1389">
        <v>9.5000000000000001E-2</v>
      </c>
      <c r="AB1389">
        <v>9.7000000000000003E-2</v>
      </c>
      <c r="AC1389">
        <v>9.7000000000000003E-2</v>
      </c>
      <c r="AD1389">
        <v>9.8000000000000004E-2</v>
      </c>
      <c r="AE1389">
        <v>9.9000000000000005E-2</v>
      </c>
      <c r="AF1389">
        <v>0.1</v>
      </c>
      <c r="AG1389">
        <v>0.10199999999999999</v>
      </c>
      <c r="AH1389">
        <v>0.10299999999999999</v>
      </c>
      <c r="AI1389">
        <v>0.105</v>
      </c>
      <c r="AJ1389">
        <v>0.106</v>
      </c>
    </row>
    <row r="1390" spans="3:36" x14ac:dyDescent="0.25">
      <c r="C1390" t="s">
        <v>844</v>
      </c>
      <c r="E1390">
        <v>286.61399999999998</v>
      </c>
      <c r="F1390">
        <v>270.36799999999999</v>
      </c>
      <c r="G1390">
        <v>257.66000000000003</v>
      </c>
      <c r="H1390">
        <v>272.43099999999998</v>
      </c>
      <c r="I1390">
        <v>273.27600000000001</v>
      </c>
      <c r="J1390">
        <v>275.43900000000002</v>
      </c>
      <c r="K1390">
        <v>273.702</v>
      </c>
      <c r="L1390">
        <v>278.303</v>
      </c>
      <c r="M1390">
        <v>274.23700000000002</v>
      </c>
      <c r="N1390">
        <v>269.35399999999998</v>
      </c>
      <c r="O1390">
        <v>271.351</v>
      </c>
      <c r="P1390">
        <v>276.57799999999997</v>
      </c>
      <c r="Q1390">
        <v>279.45</v>
      </c>
      <c r="R1390">
        <v>282.45299999999997</v>
      </c>
      <c r="S1390">
        <v>284.452</v>
      </c>
      <c r="T1390">
        <v>291.392</v>
      </c>
      <c r="U1390">
        <v>295.70499999999998</v>
      </c>
      <c r="V1390">
        <v>297.58</v>
      </c>
      <c r="W1390">
        <v>303.11399999999998</v>
      </c>
      <c r="X1390">
        <v>306.79899999999998</v>
      </c>
      <c r="Y1390">
        <v>312.02199999999999</v>
      </c>
      <c r="Z1390">
        <v>318.875</v>
      </c>
      <c r="AA1390">
        <v>323.80500000000001</v>
      </c>
      <c r="AB1390">
        <v>329.899</v>
      </c>
      <c r="AC1390">
        <v>331.88600000000002</v>
      </c>
      <c r="AD1390">
        <v>334.577</v>
      </c>
      <c r="AE1390">
        <v>335.24</v>
      </c>
      <c r="AF1390">
        <v>338.47800000000001</v>
      </c>
      <c r="AG1390">
        <v>345.24400000000003</v>
      </c>
      <c r="AH1390">
        <v>350.09899999999999</v>
      </c>
      <c r="AI1390">
        <v>355.60399999999998</v>
      </c>
      <c r="AJ1390">
        <v>359.36799999999999</v>
      </c>
    </row>
    <row r="1391" spans="3:36" x14ac:dyDescent="0.25">
      <c r="C1391" t="s">
        <v>842</v>
      </c>
      <c r="E1391">
        <v>3.1E-2</v>
      </c>
      <c r="F1391">
        <v>2.4E-2</v>
      </c>
      <c r="G1391">
        <v>0.02</v>
      </c>
      <c r="H1391">
        <v>0.04</v>
      </c>
      <c r="I1391">
        <v>3.6999999999999998E-2</v>
      </c>
      <c r="J1391">
        <v>1.4E-2</v>
      </c>
      <c r="K1391">
        <v>2.8000000000000001E-2</v>
      </c>
      <c r="L1391">
        <v>2.8000000000000001E-2</v>
      </c>
      <c r="M1391">
        <v>2.8000000000000001E-2</v>
      </c>
      <c r="N1391">
        <v>2.7E-2</v>
      </c>
      <c r="O1391">
        <v>2.7E-2</v>
      </c>
      <c r="P1391">
        <v>2.8000000000000001E-2</v>
      </c>
      <c r="Q1391">
        <v>2.8000000000000001E-2</v>
      </c>
      <c r="R1391">
        <v>2.8000000000000001E-2</v>
      </c>
      <c r="S1391">
        <v>2.8000000000000001E-2</v>
      </c>
      <c r="T1391">
        <v>2.9000000000000001E-2</v>
      </c>
      <c r="U1391">
        <v>2.9000000000000001E-2</v>
      </c>
      <c r="V1391">
        <v>2.9000000000000001E-2</v>
      </c>
      <c r="W1391">
        <v>2.9000000000000001E-2</v>
      </c>
      <c r="X1391">
        <v>2.9000000000000001E-2</v>
      </c>
      <c r="Y1391">
        <v>0.03</v>
      </c>
      <c r="Z1391">
        <v>0.03</v>
      </c>
      <c r="AA1391">
        <v>0.03</v>
      </c>
      <c r="AB1391">
        <v>3.1E-2</v>
      </c>
      <c r="AC1391">
        <v>3.1E-2</v>
      </c>
      <c r="AD1391">
        <v>3.1E-2</v>
      </c>
      <c r="AE1391">
        <v>3.1E-2</v>
      </c>
      <c r="AF1391">
        <v>3.1E-2</v>
      </c>
      <c r="AG1391">
        <v>3.1E-2</v>
      </c>
      <c r="AH1391">
        <v>3.1E-2</v>
      </c>
      <c r="AI1391">
        <v>3.2000000000000001E-2</v>
      </c>
      <c r="AJ1391">
        <v>3.2000000000000001E-2</v>
      </c>
    </row>
    <row r="1392" spans="3:36" x14ac:dyDescent="0.25">
      <c r="C1392" t="s">
        <v>1071</v>
      </c>
      <c r="E1392">
        <v>31.62</v>
      </c>
      <c r="F1392">
        <v>29.677</v>
      </c>
      <c r="G1392">
        <v>28.167000000000002</v>
      </c>
      <c r="H1392">
        <v>29.655999999999999</v>
      </c>
      <c r="I1392">
        <v>29.524999999999999</v>
      </c>
      <c r="J1392">
        <v>29.611000000000001</v>
      </c>
      <c r="K1392">
        <v>29.234000000000002</v>
      </c>
      <c r="L1392">
        <v>29.507000000000001</v>
      </c>
      <c r="M1392">
        <v>28.893999999999998</v>
      </c>
      <c r="N1392">
        <v>28.228000000000002</v>
      </c>
      <c r="O1392">
        <v>28.292999999999999</v>
      </c>
      <c r="P1392">
        <v>28.64</v>
      </c>
      <c r="Q1392">
        <v>28.448</v>
      </c>
      <c r="R1392">
        <v>28.222999999999999</v>
      </c>
      <c r="S1392">
        <v>27.925000000000001</v>
      </c>
      <c r="T1392">
        <v>27.766999999999999</v>
      </c>
      <c r="U1392">
        <v>27.501000000000001</v>
      </c>
      <c r="V1392">
        <v>27.172999999999998</v>
      </c>
      <c r="W1392">
        <v>26.917999999999999</v>
      </c>
      <c r="X1392">
        <v>26.619</v>
      </c>
      <c r="Y1392">
        <v>26.346</v>
      </c>
      <c r="Z1392">
        <v>26.102</v>
      </c>
      <c r="AA1392">
        <v>25.815000000000001</v>
      </c>
      <c r="AB1392">
        <v>25.54</v>
      </c>
      <c r="AC1392">
        <v>25.204000000000001</v>
      </c>
      <c r="AD1392">
        <v>24.872</v>
      </c>
      <c r="AE1392">
        <v>24.512</v>
      </c>
      <c r="AF1392">
        <v>24.177</v>
      </c>
      <c r="AG1392">
        <v>23.873999999999999</v>
      </c>
      <c r="AH1392">
        <v>23.558</v>
      </c>
      <c r="AI1392">
        <v>23.244</v>
      </c>
      <c r="AJ1392">
        <v>22.914999999999999</v>
      </c>
    </row>
    <row r="1393" spans="3:36" x14ac:dyDescent="0.25">
      <c r="C1393" t="s">
        <v>939</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row>
    <row r="1394" spans="3:36" x14ac:dyDescent="0.25">
      <c r="C1394" t="s">
        <v>940</v>
      </c>
      <c r="E1394">
        <v>1327.115</v>
      </c>
      <c r="F1394">
        <v>1418.3510000000001</v>
      </c>
      <c r="G1394">
        <v>1477.403</v>
      </c>
      <c r="H1394">
        <v>1436.769</v>
      </c>
      <c r="I1394">
        <v>1559.2139999999999</v>
      </c>
      <c r="J1394">
        <v>1587.3720000000001</v>
      </c>
      <c r="K1394">
        <v>1559.3630000000001</v>
      </c>
      <c r="L1394">
        <v>1543.854</v>
      </c>
      <c r="M1394">
        <v>1510.579</v>
      </c>
      <c r="N1394">
        <v>1473.1880000000001</v>
      </c>
      <c r="O1394">
        <v>1475.5429999999999</v>
      </c>
      <c r="P1394">
        <v>1495.76</v>
      </c>
      <c r="Q1394">
        <v>1507.3879999999999</v>
      </c>
      <c r="R1394">
        <v>1517.675</v>
      </c>
      <c r="S1394">
        <v>1521.2349999999999</v>
      </c>
      <c r="T1394">
        <v>1553.41</v>
      </c>
      <c r="U1394">
        <v>1570.037</v>
      </c>
      <c r="V1394">
        <v>1575.1210000000001</v>
      </c>
      <c r="W1394">
        <v>1598.865</v>
      </c>
      <c r="X1394">
        <v>1611.6389999999999</v>
      </c>
      <c r="Y1394">
        <v>1632.181</v>
      </c>
      <c r="Z1394">
        <v>1660.34</v>
      </c>
      <c r="AA1394">
        <v>1676.93</v>
      </c>
      <c r="AB1394">
        <v>1700.4359999999999</v>
      </c>
      <c r="AC1394">
        <v>1702.0360000000001</v>
      </c>
      <c r="AD1394">
        <v>1673.367</v>
      </c>
      <c r="AE1394">
        <v>1633.8969999999999</v>
      </c>
      <c r="AF1394">
        <v>1641.2149999999999</v>
      </c>
      <c r="AG1394">
        <v>1667.027</v>
      </c>
      <c r="AH1394">
        <v>1681.865</v>
      </c>
      <c r="AI1394">
        <v>1669.7080000000001</v>
      </c>
      <c r="AJ1394">
        <v>1648.67</v>
      </c>
    </row>
    <row r="1395" spans="3:36" x14ac:dyDescent="0.25">
      <c r="C1395" t="s">
        <v>16</v>
      </c>
      <c r="E1395">
        <v>25.257000000000001</v>
      </c>
      <c r="F1395">
        <v>23.818000000000001</v>
      </c>
      <c r="G1395">
        <v>22.172000000000001</v>
      </c>
      <c r="H1395">
        <v>17.102</v>
      </c>
      <c r="I1395">
        <v>17.41</v>
      </c>
      <c r="J1395">
        <v>16.187000000000001</v>
      </c>
      <c r="K1395">
        <v>14.215999999999999</v>
      </c>
      <c r="L1395">
        <v>23.632999999999999</v>
      </c>
      <c r="M1395">
        <v>23.777000000000001</v>
      </c>
      <c r="N1395">
        <v>23.768999999999998</v>
      </c>
      <c r="O1395">
        <v>24.016999999999999</v>
      </c>
      <c r="P1395">
        <v>24.417999999999999</v>
      </c>
      <c r="Q1395">
        <v>24.178000000000001</v>
      </c>
      <c r="R1395">
        <v>23.891999999999999</v>
      </c>
      <c r="S1395">
        <v>23.689</v>
      </c>
      <c r="T1395">
        <v>23.739000000000001</v>
      </c>
      <c r="U1395">
        <v>23.472999999999999</v>
      </c>
      <c r="V1395">
        <v>23.16</v>
      </c>
      <c r="W1395">
        <v>23.152999999999999</v>
      </c>
      <c r="X1395">
        <v>22.919</v>
      </c>
      <c r="Y1395">
        <v>22.657</v>
      </c>
      <c r="Z1395">
        <v>22.518999999999998</v>
      </c>
      <c r="AA1395">
        <v>22.266999999999999</v>
      </c>
      <c r="AB1395">
        <v>22.161999999999999</v>
      </c>
      <c r="AC1395">
        <v>21.742000000000001</v>
      </c>
      <c r="AD1395">
        <v>26.984999999999999</v>
      </c>
      <c r="AE1395">
        <v>31.869</v>
      </c>
      <c r="AF1395">
        <v>31.548999999999999</v>
      </c>
      <c r="AG1395">
        <v>31.361999999999998</v>
      </c>
      <c r="AH1395">
        <v>31.109000000000002</v>
      </c>
      <c r="AI1395">
        <v>35.627000000000002</v>
      </c>
      <c r="AJ1395">
        <v>39.774999999999999</v>
      </c>
    </row>
    <row r="1396" spans="3:36" x14ac:dyDescent="0.25">
      <c r="C1396" t="s">
        <v>843</v>
      </c>
      <c r="E1396">
        <v>50.152000000000001</v>
      </c>
      <c r="F1396">
        <v>51.594999999999999</v>
      </c>
      <c r="G1396">
        <v>35.679000000000002</v>
      </c>
      <c r="H1396">
        <v>35.598999999999997</v>
      </c>
      <c r="I1396">
        <v>28.545000000000002</v>
      </c>
      <c r="J1396">
        <v>27.273</v>
      </c>
      <c r="K1396">
        <v>28.170999999999999</v>
      </c>
      <c r="L1396">
        <v>29.702999999999999</v>
      </c>
      <c r="M1396">
        <v>30.286999999999999</v>
      </c>
      <c r="N1396">
        <v>30.71</v>
      </c>
      <c r="O1396">
        <v>31.847999999999999</v>
      </c>
      <c r="P1396">
        <v>33.32</v>
      </c>
      <c r="Q1396">
        <v>34.429000000000002</v>
      </c>
      <c r="R1396">
        <v>35.447000000000003</v>
      </c>
      <c r="S1396">
        <v>36.21</v>
      </c>
      <c r="T1396">
        <v>37.484000000000002</v>
      </c>
      <c r="U1396">
        <v>38.268000000000001</v>
      </c>
      <c r="V1396">
        <v>38.604999999999997</v>
      </c>
      <c r="W1396">
        <v>39.317</v>
      </c>
      <c r="X1396">
        <v>39.792000000000002</v>
      </c>
      <c r="Y1396">
        <v>40.445</v>
      </c>
      <c r="Z1396">
        <v>41.292999999999999</v>
      </c>
      <c r="AA1396">
        <v>41.881999999999998</v>
      </c>
      <c r="AB1396">
        <v>42.651000000000003</v>
      </c>
      <c r="AC1396">
        <v>42.874000000000002</v>
      </c>
      <c r="AD1396">
        <v>43.177999999999997</v>
      </c>
      <c r="AE1396">
        <v>43.210999999999999</v>
      </c>
      <c r="AF1396">
        <v>43.581000000000003</v>
      </c>
      <c r="AG1396">
        <v>44.414000000000001</v>
      </c>
      <c r="AH1396">
        <v>44.993000000000002</v>
      </c>
      <c r="AI1396">
        <v>45.652999999999999</v>
      </c>
      <c r="AJ1396">
        <v>46.079000000000001</v>
      </c>
    </row>
    <row r="1397" spans="3:36" x14ac:dyDescent="0.25">
      <c r="C1397" t="s">
        <v>838</v>
      </c>
      <c r="E1397">
        <v>1917.4760000000001</v>
      </c>
      <c r="F1397">
        <v>1979.2470000000001</v>
      </c>
      <c r="G1397">
        <v>2002.97</v>
      </c>
      <c r="H1397">
        <v>1986.825</v>
      </c>
      <c r="I1397">
        <v>2099.6680000000001</v>
      </c>
      <c r="J1397">
        <v>2128.5390000000002</v>
      </c>
      <c r="K1397">
        <v>2096.7930000000001</v>
      </c>
      <c r="L1397">
        <v>2101.02</v>
      </c>
      <c r="M1397">
        <v>2061.6320000000001</v>
      </c>
      <c r="N1397">
        <v>2016.374</v>
      </c>
      <c r="O1397">
        <v>2024.38</v>
      </c>
      <c r="P1397">
        <v>2056.5929999999998</v>
      </c>
      <c r="Q1397">
        <v>2074.5909999999999</v>
      </c>
      <c r="R1397">
        <v>2091.2280000000001</v>
      </c>
      <c r="S1397">
        <v>2099.0740000000001</v>
      </c>
      <c r="T1397">
        <v>2144.8620000000001</v>
      </c>
      <c r="U1397">
        <v>2169.5770000000002</v>
      </c>
      <c r="V1397">
        <v>2177.9140000000002</v>
      </c>
      <c r="W1397">
        <v>2211.9459999999999</v>
      </c>
      <c r="X1397">
        <v>2231.328</v>
      </c>
      <c r="Y1397">
        <v>2261.3240000000001</v>
      </c>
      <c r="Z1397">
        <v>2302.0909999999999</v>
      </c>
      <c r="AA1397">
        <v>2327.5059999999999</v>
      </c>
      <c r="AB1397">
        <v>2362.23</v>
      </c>
      <c r="AC1397">
        <v>2366.9490000000001</v>
      </c>
      <c r="AD1397">
        <v>2348.3319999999999</v>
      </c>
      <c r="AE1397">
        <v>2314.7159999999999</v>
      </c>
      <c r="AF1397">
        <v>2327.5340000000001</v>
      </c>
      <c r="AG1397">
        <v>2365.6280000000002</v>
      </c>
      <c r="AH1397">
        <v>2389.0790000000002</v>
      </c>
      <c r="AI1397">
        <v>2391.511</v>
      </c>
      <c r="AJ1397">
        <v>2381.39</v>
      </c>
    </row>
    <row r="1398" spans="3:36" x14ac:dyDescent="0.25">
      <c r="C1398" t="s">
        <v>996</v>
      </c>
    </row>
    <row r="1399" spans="3:36" x14ac:dyDescent="0.25">
      <c r="C1399" t="s">
        <v>1077</v>
      </c>
    </row>
    <row r="1400" spans="3:36" x14ac:dyDescent="0.25">
      <c r="C1400" t="s">
        <v>1041</v>
      </c>
    </row>
    <row r="1401" spans="3:36" x14ac:dyDescent="0.25">
      <c r="C1401" t="s">
        <v>70</v>
      </c>
      <c r="E1401">
        <v>7.0999999999999994E-2</v>
      </c>
      <c r="F1401">
        <v>7.5999999999999998E-2</v>
      </c>
      <c r="G1401">
        <v>7.4999999999999997E-2</v>
      </c>
      <c r="H1401">
        <v>6.5000000000000002E-2</v>
      </c>
      <c r="I1401">
        <v>6.4000000000000001E-2</v>
      </c>
      <c r="J1401">
        <v>7.0000000000000007E-2</v>
      </c>
      <c r="K1401">
        <v>7.1999999999999995E-2</v>
      </c>
      <c r="L1401">
        <v>7.3999999999999996E-2</v>
      </c>
      <c r="M1401">
        <v>7.4999999999999997E-2</v>
      </c>
      <c r="N1401">
        <v>7.4999999999999997E-2</v>
      </c>
      <c r="O1401">
        <v>7.4999999999999997E-2</v>
      </c>
      <c r="P1401">
        <v>7.5999999999999998E-2</v>
      </c>
      <c r="Q1401">
        <v>7.6999999999999999E-2</v>
      </c>
      <c r="R1401">
        <v>7.6999999999999999E-2</v>
      </c>
      <c r="S1401">
        <v>7.6999999999999999E-2</v>
      </c>
      <c r="T1401">
        <v>7.8E-2</v>
      </c>
      <c r="U1401">
        <v>7.9000000000000001E-2</v>
      </c>
      <c r="V1401">
        <v>0.08</v>
      </c>
      <c r="W1401">
        <v>8.1000000000000003E-2</v>
      </c>
      <c r="X1401">
        <v>8.1000000000000003E-2</v>
      </c>
      <c r="Y1401">
        <v>8.2000000000000003E-2</v>
      </c>
      <c r="Z1401">
        <v>8.3000000000000004E-2</v>
      </c>
      <c r="AA1401">
        <v>8.3000000000000004E-2</v>
      </c>
      <c r="AB1401">
        <v>8.4000000000000005E-2</v>
      </c>
      <c r="AC1401">
        <v>8.5000000000000006E-2</v>
      </c>
      <c r="AD1401">
        <v>8.5000000000000006E-2</v>
      </c>
      <c r="AE1401">
        <v>8.5999999999999993E-2</v>
      </c>
      <c r="AF1401">
        <v>8.5999999999999993E-2</v>
      </c>
      <c r="AG1401">
        <v>8.6999999999999994E-2</v>
      </c>
      <c r="AH1401">
        <v>8.6999999999999994E-2</v>
      </c>
      <c r="AI1401">
        <v>8.7999999999999995E-2</v>
      </c>
      <c r="AJ1401">
        <v>8.7999999999999995E-2</v>
      </c>
    </row>
    <row r="1402" spans="3:36" x14ac:dyDescent="0.25">
      <c r="C1402" t="s">
        <v>840</v>
      </c>
      <c r="E1402">
        <v>119.09399999999999</v>
      </c>
      <c r="F1402">
        <v>127.107</v>
      </c>
      <c r="G1402">
        <v>132.17599999999999</v>
      </c>
      <c r="H1402">
        <v>115.524</v>
      </c>
      <c r="I1402">
        <v>110.44199999999999</v>
      </c>
      <c r="J1402">
        <v>116.315</v>
      </c>
      <c r="K1402">
        <v>120.928</v>
      </c>
      <c r="L1402">
        <v>127.85899999999999</v>
      </c>
      <c r="M1402">
        <v>130.565</v>
      </c>
      <c r="N1402">
        <v>132.16900000000001</v>
      </c>
      <c r="O1402">
        <v>134.06100000000001</v>
      </c>
      <c r="P1402">
        <v>136.547</v>
      </c>
      <c r="Q1402">
        <v>139.02600000000001</v>
      </c>
      <c r="R1402">
        <v>141.44399999999999</v>
      </c>
      <c r="S1402">
        <v>143.04900000000001</v>
      </c>
      <c r="T1402">
        <v>145.76</v>
      </c>
      <c r="U1402">
        <v>147.86799999999999</v>
      </c>
      <c r="V1402">
        <v>149.696</v>
      </c>
      <c r="W1402">
        <v>151.94499999999999</v>
      </c>
      <c r="X1402">
        <v>153.70099999999999</v>
      </c>
      <c r="Y1402">
        <v>155.41300000000001</v>
      </c>
      <c r="Z1402">
        <v>157.39500000000001</v>
      </c>
      <c r="AA1402">
        <v>159.09200000000001</v>
      </c>
      <c r="AB1402">
        <v>160.684</v>
      </c>
      <c r="AC1402">
        <v>162.15600000000001</v>
      </c>
      <c r="AD1402">
        <v>163.89500000000001</v>
      </c>
      <c r="AE1402">
        <v>165.119</v>
      </c>
      <c r="AF1402">
        <v>166.49600000000001</v>
      </c>
      <c r="AG1402">
        <v>167.82400000000001</v>
      </c>
      <c r="AH1402">
        <v>168.959</v>
      </c>
      <c r="AI1402">
        <v>170.04499999999999</v>
      </c>
      <c r="AJ1402">
        <v>170.96100000000001</v>
      </c>
    </row>
    <row r="1403" spans="3:36" x14ac:dyDescent="0.25">
      <c r="C1403" t="s">
        <v>844</v>
      </c>
      <c r="E1403">
        <v>45.75</v>
      </c>
      <c r="F1403">
        <v>49.445</v>
      </c>
      <c r="G1403">
        <v>49.057000000000002</v>
      </c>
      <c r="H1403">
        <v>42.136000000000003</v>
      </c>
      <c r="I1403">
        <v>41.652999999999999</v>
      </c>
      <c r="J1403">
        <v>44.384</v>
      </c>
      <c r="K1403">
        <v>45.847000000000001</v>
      </c>
      <c r="L1403">
        <v>48.192</v>
      </c>
      <c r="M1403">
        <v>48.915999999999997</v>
      </c>
      <c r="N1403">
        <v>49.21</v>
      </c>
      <c r="O1403">
        <v>49.613</v>
      </c>
      <c r="P1403">
        <v>50.238</v>
      </c>
      <c r="Q1403">
        <v>50.884</v>
      </c>
      <c r="R1403">
        <v>51.545999999999999</v>
      </c>
      <c r="S1403">
        <v>51.941000000000003</v>
      </c>
      <c r="T1403">
        <v>52.789000000000001</v>
      </c>
      <c r="U1403">
        <v>53.43</v>
      </c>
      <c r="V1403">
        <v>54.029000000000003</v>
      </c>
      <c r="W1403">
        <v>54.793999999999997</v>
      </c>
      <c r="X1403">
        <v>55.381999999999998</v>
      </c>
      <c r="Y1403">
        <v>55.95</v>
      </c>
      <c r="Z1403">
        <v>56.59</v>
      </c>
      <c r="AA1403">
        <v>57.131999999999998</v>
      </c>
      <c r="AB1403">
        <v>57.658999999999999</v>
      </c>
      <c r="AC1403">
        <v>58.151000000000003</v>
      </c>
      <c r="AD1403">
        <v>58.744999999999997</v>
      </c>
      <c r="AE1403">
        <v>59.155999999999999</v>
      </c>
      <c r="AF1403">
        <v>59.62</v>
      </c>
      <c r="AG1403">
        <v>60.066000000000003</v>
      </c>
      <c r="AH1403">
        <v>60.448</v>
      </c>
      <c r="AI1403">
        <v>60.814</v>
      </c>
      <c r="AJ1403">
        <v>61.121000000000002</v>
      </c>
    </row>
    <row r="1404" spans="3:36" x14ac:dyDescent="0.25">
      <c r="C1404" t="s">
        <v>838</v>
      </c>
      <c r="E1404">
        <v>164.91399999999999</v>
      </c>
      <c r="F1404">
        <v>176.62899999999999</v>
      </c>
      <c r="G1404">
        <v>181.30699999999999</v>
      </c>
      <c r="H1404">
        <v>157.72399999999999</v>
      </c>
      <c r="I1404">
        <v>152.16</v>
      </c>
      <c r="J1404">
        <v>160.76900000000001</v>
      </c>
      <c r="K1404">
        <v>166.84700000000001</v>
      </c>
      <c r="L1404">
        <v>176.126</v>
      </c>
      <c r="M1404">
        <v>179.55600000000001</v>
      </c>
      <c r="N1404">
        <v>181.45400000000001</v>
      </c>
      <c r="O1404">
        <v>183.749</v>
      </c>
      <c r="P1404">
        <v>186.86099999999999</v>
      </c>
      <c r="Q1404">
        <v>189.98599999999999</v>
      </c>
      <c r="R1404">
        <v>193.06700000000001</v>
      </c>
      <c r="S1404">
        <v>195.06800000000001</v>
      </c>
      <c r="T1404">
        <v>198.62700000000001</v>
      </c>
      <c r="U1404">
        <v>201.37700000000001</v>
      </c>
      <c r="V1404">
        <v>203.80500000000001</v>
      </c>
      <c r="W1404">
        <v>206.81899999999999</v>
      </c>
      <c r="X1404">
        <v>209.16399999999999</v>
      </c>
      <c r="Y1404">
        <v>211.446</v>
      </c>
      <c r="Z1404">
        <v>214.06800000000001</v>
      </c>
      <c r="AA1404">
        <v>216.30799999999999</v>
      </c>
      <c r="AB1404">
        <v>218.42599999999999</v>
      </c>
      <c r="AC1404">
        <v>220.392</v>
      </c>
      <c r="AD1404">
        <v>222.72499999999999</v>
      </c>
      <c r="AE1404">
        <v>224.36</v>
      </c>
      <c r="AF1404">
        <v>226.202</v>
      </c>
      <c r="AG1404">
        <v>227.977</v>
      </c>
      <c r="AH1404">
        <v>229.494</v>
      </c>
      <c r="AI1404">
        <v>230.947</v>
      </c>
      <c r="AJ1404">
        <v>232.17</v>
      </c>
    </row>
    <row r="1405" spans="3:36" x14ac:dyDescent="0.25">
      <c r="C1405" t="s">
        <v>1042</v>
      </c>
    </row>
    <row r="1406" spans="3:36" x14ac:dyDescent="0.25">
      <c r="C1406" t="s">
        <v>70</v>
      </c>
      <c r="E1406">
        <v>2.2389999999999999</v>
      </c>
      <c r="F1406">
        <v>2.448</v>
      </c>
      <c r="G1406">
        <v>2.4049999999999998</v>
      </c>
      <c r="H1406">
        <v>2.0960000000000001</v>
      </c>
      <c r="I1406">
        <v>2.081</v>
      </c>
      <c r="J1406">
        <v>2.2549999999999999</v>
      </c>
      <c r="K1406">
        <v>2.3239999999999998</v>
      </c>
      <c r="L1406">
        <v>2.44</v>
      </c>
      <c r="M1406">
        <v>2.4729999999999999</v>
      </c>
      <c r="N1406">
        <v>2.4849999999999999</v>
      </c>
      <c r="O1406">
        <v>2.504</v>
      </c>
      <c r="P1406">
        <v>2.536</v>
      </c>
      <c r="Q1406">
        <v>2.569</v>
      </c>
      <c r="R1406">
        <v>2.6030000000000002</v>
      </c>
      <c r="S1406">
        <v>2.6259999999999999</v>
      </c>
      <c r="T1406">
        <v>2.673</v>
      </c>
      <c r="U1406">
        <v>2.7109999999999999</v>
      </c>
      <c r="V1406">
        <v>2.746</v>
      </c>
      <c r="W1406">
        <v>2.7909999999999999</v>
      </c>
      <c r="X1406">
        <v>2.8260000000000001</v>
      </c>
      <c r="Y1406">
        <v>2.8610000000000002</v>
      </c>
      <c r="Z1406">
        <v>2.9</v>
      </c>
      <c r="AA1406">
        <v>2.9329999999999998</v>
      </c>
      <c r="AB1406">
        <v>2.9660000000000002</v>
      </c>
      <c r="AC1406">
        <v>2.996</v>
      </c>
      <c r="AD1406">
        <v>3.032</v>
      </c>
      <c r="AE1406">
        <v>3.0579999999999998</v>
      </c>
      <c r="AF1406">
        <v>3.0880000000000001</v>
      </c>
      <c r="AG1406">
        <v>3.1160000000000001</v>
      </c>
      <c r="AH1406">
        <v>3.14</v>
      </c>
      <c r="AI1406">
        <v>3.1640000000000001</v>
      </c>
      <c r="AJ1406">
        <v>3.1850000000000001</v>
      </c>
    </row>
    <row r="1407" spans="3:36" x14ac:dyDescent="0.25">
      <c r="C1407" t="s">
        <v>1043</v>
      </c>
    </row>
    <row r="1408" spans="3:36" x14ac:dyDescent="0.25">
      <c r="C1408" t="s">
        <v>70</v>
      </c>
      <c r="E1408">
        <v>20.234000000000002</v>
      </c>
      <c r="F1408">
        <v>22.123000000000001</v>
      </c>
      <c r="G1408">
        <v>21.739000000000001</v>
      </c>
      <c r="H1408">
        <v>18.945</v>
      </c>
      <c r="I1408">
        <v>18.809000000000001</v>
      </c>
      <c r="J1408">
        <v>20.385999999999999</v>
      </c>
      <c r="K1408">
        <v>21.007000000000001</v>
      </c>
      <c r="L1408">
        <v>22.053000000000001</v>
      </c>
      <c r="M1408">
        <v>22.350999999999999</v>
      </c>
      <c r="N1408">
        <v>22.462</v>
      </c>
      <c r="O1408">
        <v>22.634</v>
      </c>
      <c r="P1408">
        <v>22.92</v>
      </c>
      <c r="Q1408">
        <v>23.22</v>
      </c>
      <c r="R1408">
        <v>23.532</v>
      </c>
      <c r="S1408">
        <v>23.736000000000001</v>
      </c>
      <c r="T1408">
        <v>24.158000000000001</v>
      </c>
      <c r="U1408">
        <v>24.501000000000001</v>
      </c>
      <c r="V1408">
        <v>24.818999999999999</v>
      </c>
      <c r="W1408">
        <v>25.225000000000001</v>
      </c>
      <c r="X1408">
        <v>25.545999999999999</v>
      </c>
      <c r="Y1408">
        <v>25.858000000000001</v>
      </c>
      <c r="Z1408">
        <v>26.209</v>
      </c>
      <c r="AA1408">
        <v>26.513999999999999</v>
      </c>
      <c r="AB1408">
        <v>26.808</v>
      </c>
      <c r="AC1408">
        <v>27.084</v>
      </c>
      <c r="AD1408">
        <v>27.408000000000001</v>
      </c>
      <c r="AE1408">
        <v>27.643999999999998</v>
      </c>
      <c r="AF1408">
        <v>27.908000000000001</v>
      </c>
      <c r="AG1408">
        <v>28.161999999999999</v>
      </c>
      <c r="AH1408">
        <v>28.384</v>
      </c>
      <c r="AI1408">
        <v>28.599</v>
      </c>
      <c r="AJ1408">
        <v>28.786000000000001</v>
      </c>
    </row>
    <row r="1409" spans="3:36" x14ac:dyDescent="0.25">
      <c r="C1409" t="s">
        <v>840</v>
      </c>
      <c r="E1409">
        <v>4.407</v>
      </c>
      <c r="F1409">
        <v>4.7469999999999999</v>
      </c>
      <c r="G1409">
        <v>4.9320000000000004</v>
      </c>
      <c r="H1409">
        <v>4.3010000000000002</v>
      </c>
      <c r="I1409">
        <v>4.1109999999999998</v>
      </c>
      <c r="J1409">
        <v>4.3280000000000003</v>
      </c>
      <c r="K1409">
        <v>4.4969999999999999</v>
      </c>
      <c r="L1409">
        <v>4.7549999999999999</v>
      </c>
      <c r="M1409">
        <v>4.8550000000000004</v>
      </c>
      <c r="N1409">
        <v>4.9130000000000003</v>
      </c>
      <c r="O1409">
        <v>4.9820000000000002</v>
      </c>
      <c r="P1409">
        <v>5.0750000000000002</v>
      </c>
      <c r="Q1409">
        <v>5.1660000000000004</v>
      </c>
      <c r="R1409">
        <v>5.2569999999999997</v>
      </c>
      <c r="S1409">
        <v>5.3150000000000004</v>
      </c>
      <c r="T1409">
        <v>5.415</v>
      </c>
      <c r="U1409">
        <v>5.4889999999999999</v>
      </c>
      <c r="V1409">
        <v>5.5579999999999998</v>
      </c>
      <c r="W1409">
        <v>5.6390000000000002</v>
      </c>
      <c r="X1409">
        <v>5.7030000000000003</v>
      </c>
      <c r="Y1409">
        <v>5.766</v>
      </c>
      <c r="Z1409">
        <v>5.835</v>
      </c>
      <c r="AA1409">
        <v>5.8940000000000001</v>
      </c>
      <c r="AB1409">
        <v>5.9509999999999996</v>
      </c>
      <c r="AC1409">
        <v>6.0039999999999996</v>
      </c>
      <c r="AD1409">
        <v>6.0659999999999998</v>
      </c>
      <c r="AE1409">
        <v>6.109</v>
      </c>
      <c r="AF1409">
        <v>6.157</v>
      </c>
      <c r="AG1409">
        <v>6.2030000000000003</v>
      </c>
      <c r="AH1409">
        <v>6.242</v>
      </c>
      <c r="AI1409">
        <v>6.2789999999999999</v>
      </c>
      <c r="AJ1409">
        <v>6.31</v>
      </c>
    </row>
    <row r="1410" spans="3:36" x14ac:dyDescent="0.25">
      <c r="C1410" t="s">
        <v>841</v>
      </c>
      <c r="E1410">
        <v>1.9E-2</v>
      </c>
      <c r="F1410">
        <v>1.7999999999999999E-2</v>
      </c>
      <c r="G1410">
        <v>0.02</v>
      </c>
      <c r="H1410">
        <v>1.7999999999999999E-2</v>
      </c>
      <c r="I1410">
        <v>1.7000000000000001E-2</v>
      </c>
      <c r="J1410">
        <v>1.7999999999999999E-2</v>
      </c>
      <c r="K1410">
        <v>1.7999999999999999E-2</v>
      </c>
      <c r="L1410">
        <v>1.9E-2</v>
      </c>
      <c r="M1410">
        <v>0.02</v>
      </c>
      <c r="N1410">
        <v>0.02</v>
      </c>
      <c r="O1410">
        <v>0.02</v>
      </c>
      <c r="P1410">
        <v>0.02</v>
      </c>
      <c r="Q1410">
        <v>2.1000000000000001E-2</v>
      </c>
      <c r="R1410">
        <v>2.1000000000000001E-2</v>
      </c>
      <c r="S1410">
        <v>2.1000000000000001E-2</v>
      </c>
      <c r="T1410">
        <v>2.1999999999999999E-2</v>
      </c>
      <c r="U1410">
        <v>2.1999999999999999E-2</v>
      </c>
      <c r="V1410">
        <v>2.1999999999999999E-2</v>
      </c>
      <c r="W1410">
        <v>2.1999999999999999E-2</v>
      </c>
      <c r="X1410">
        <v>2.3E-2</v>
      </c>
      <c r="Y1410">
        <v>2.3E-2</v>
      </c>
      <c r="Z1410">
        <v>2.3E-2</v>
      </c>
      <c r="AA1410">
        <v>2.3E-2</v>
      </c>
      <c r="AB1410">
        <v>2.3E-2</v>
      </c>
      <c r="AC1410">
        <v>2.3E-2</v>
      </c>
      <c r="AD1410">
        <v>2.4E-2</v>
      </c>
      <c r="AE1410">
        <v>2.4E-2</v>
      </c>
      <c r="AF1410">
        <v>2.4E-2</v>
      </c>
      <c r="AG1410">
        <v>2.4E-2</v>
      </c>
      <c r="AH1410">
        <v>2.4E-2</v>
      </c>
      <c r="AI1410">
        <v>2.4E-2</v>
      </c>
      <c r="AJ1410">
        <v>2.4E-2</v>
      </c>
    </row>
    <row r="1411" spans="3:36" x14ac:dyDescent="0.25">
      <c r="C1411" t="s">
        <v>842</v>
      </c>
      <c r="E1411">
        <v>2.4E-2</v>
      </c>
      <c r="F1411">
        <v>2.1000000000000001E-2</v>
      </c>
      <c r="G1411">
        <v>1.7999999999999999E-2</v>
      </c>
      <c r="H1411">
        <v>0.03</v>
      </c>
      <c r="I1411">
        <v>2.7E-2</v>
      </c>
      <c r="J1411">
        <v>0.01</v>
      </c>
      <c r="K1411">
        <v>2.1999999999999999E-2</v>
      </c>
      <c r="L1411">
        <v>2.3E-2</v>
      </c>
      <c r="M1411">
        <v>2.4E-2</v>
      </c>
      <c r="N1411">
        <v>2.4E-2</v>
      </c>
      <c r="O1411">
        <v>2.4E-2</v>
      </c>
      <c r="P1411">
        <v>2.4E-2</v>
      </c>
      <c r="Q1411">
        <v>2.4E-2</v>
      </c>
      <c r="R1411">
        <v>2.5000000000000001E-2</v>
      </c>
      <c r="S1411">
        <v>2.5000000000000001E-2</v>
      </c>
      <c r="T1411">
        <v>2.5000000000000001E-2</v>
      </c>
      <c r="U1411">
        <v>2.5000000000000001E-2</v>
      </c>
      <c r="V1411">
        <v>2.5999999999999999E-2</v>
      </c>
      <c r="W1411">
        <v>2.5999999999999999E-2</v>
      </c>
      <c r="X1411">
        <v>2.5999999999999999E-2</v>
      </c>
      <c r="Y1411">
        <v>2.7E-2</v>
      </c>
      <c r="Z1411">
        <v>2.7E-2</v>
      </c>
      <c r="AA1411">
        <v>2.7E-2</v>
      </c>
      <c r="AB1411">
        <v>2.7E-2</v>
      </c>
      <c r="AC1411">
        <v>2.8000000000000001E-2</v>
      </c>
      <c r="AD1411">
        <v>2.8000000000000001E-2</v>
      </c>
      <c r="AE1411">
        <v>2.8000000000000001E-2</v>
      </c>
      <c r="AF1411">
        <v>2.8000000000000001E-2</v>
      </c>
      <c r="AG1411">
        <v>2.9000000000000001E-2</v>
      </c>
      <c r="AH1411">
        <v>2.9000000000000001E-2</v>
      </c>
      <c r="AI1411">
        <v>2.9000000000000001E-2</v>
      </c>
      <c r="AJ1411">
        <v>2.9000000000000001E-2</v>
      </c>
    </row>
    <row r="1412" spans="3:36" x14ac:dyDescent="0.25">
      <c r="C1412" t="s">
        <v>838</v>
      </c>
      <c r="E1412">
        <v>24.684000000000001</v>
      </c>
      <c r="F1412">
        <v>26.908999999999999</v>
      </c>
      <c r="G1412">
        <v>26.709</v>
      </c>
      <c r="H1412">
        <v>23.292999999999999</v>
      </c>
      <c r="I1412">
        <v>22.963999999999999</v>
      </c>
      <c r="J1412">
        <v>24.742000000000001</v>
      </c>
      <c r="K1412">
        <v>25.545000000000002</v>
      </c>
      <c r="L1412">
        <v>26.85</v>
      </c>
      <c r="M1412">
        <v>27.25</v>
      </c>
      <c r="N1412">
        <v>27.417999999999999</v>
      </c>
      <c r="O1412">
        <v>27.66</v>
      </c>
      <c r="P1412">
        <v>28.039000000000001</v>
      </c>
      <c r="Q1412">
        <v>28.431000000000001</v>
      </c>
      <c r="R1412">
        <v>28.835000000000001</v>
      </c>
      <c r="S1412">
        <v>29.097999999999999</v>
      </c>
      <c r="T1412">
        <v>29.62</v>
      </c>
      <c r="U1412">
        <v>30.036999999999999</v>
      </c>
      <c r="V1412">
        <v>30.425000000000001</v>
      </c>
      <c r="W1412">
        <v>30.911999999999999</v>
      </c>
      <c r="X1412">
        <v>31.297999999999998</v>
      </c>
      <c r="Y1412">
        <v>31.672999999999998</v>
      </c>
      <c r="Z1412">
        <v>32.094000000000001</v>
      </c>
      <c r="AA1412">
        <v>32.459000000000003</v>
      </c>
      <c r="AB1412">
        <v>32.81</v>
      </c>
      <c r="AC1412">
        <v>33.139000000000003</v>
      </c>
      <c r="AD1412">
        <v>33.524999999999999</v>
      </c>
      <c r="AE1412">
        <v>33.805</v>
      </c>
      <c r="AF1412">
        <v>34.116999999999997</v>
      </c>
      <c r="AG1412">
        <v>34.417999999999999</v>
      </c>
      <c r="AH1412">
        <v>34.679000000000002</v>
      </c>
      <c r="AI1412">
        <v>34.930999999999997</v>
      </c>
      <c r="AJ1412">
        <v>35.149000000000001</v>
      </c>
    </row>
    <row r="1413" spans="3:36" x14ac:dyDescent="0.25">
      <c r="C1413" t="s">
        <v>1044</v>
      </c>
    </row>
    <row r="1414" spans="3:36" x14ac:dyDescent="0.25">
      <c r="C1414" t="s">
        <v>70</v>
      </c>
      <c r="E1414">
        <v>3.5999999999999997E-2</v>
      </c>
      <c r="F1414">
        <v>3.9E-2</v>
      </c>
      <c r="G1414">
        <v>3.7999999999999999E-2</v>
      </c>
      <c r="H1414">
        <v>3.3000000000000002E-2</v>
      </c>
      <c r="I1414">
        <v>3.3000000000000002E-2</v>
      </c>
      <c r="J1414">
        <v>3.5999999999999997E-2</v>
      </c>
      <c r="K1414">
        <v>3.6999999999999998E-2</v>
      </c>
      <c r="L1414">
        <v>3.9E-2</v>
      </c>
      <c r="M1414">
        <v>3.9E-2</v>
      </c>
      <c r="N1414">
        <v>3.9E-2</v>
      </c>
      <c r="O1414">
        <v>3.9E-2</v>
      </c>
      <c r="P1414">
        <v>0.04</v>
      </c>
      <c r="Q1414">
        <v>0.04</v>
      </c>
      <c r="R1414">
        <v>4.1000000000000002E-2</v>
      </c>
      <c r="S1414">
        <v>4.1000000000000002E-2</v>
      </c>
      <c r="T1414">
        <v>4.2000000000000003E-2</v>
      </c>
      <c r="U1414">
        <v>4.2999999999999997E-2</v>
      </c>
      <c r="V1414">
        <v>4.2999999999999997E-2</v>
      </c>
      <c r="W1414">
        <v>4.3999999999999997E-2</v>
      </c>
      <c r="X1414">
        <v>4.3999999999999997E-2</v>
      </c>
      <c r="Y1414">
        <v>4.4999999999999998E-2</v>
      </c>
      <c r="Z1414">
        <v>4.4999999999999998E-2</v>
      </c>
      <c r="AA1414">
        <v>4.5999999999999999E-2</v>
      </c>
      <c r="AB1414">
        <v>4.5999999999999999E-2</v>
      </c>
      <c r="AC1414">
        <v>4.7E-2</v>
      </c>
      <c r="AD1414">
        <v>4.7E-2</v>
      </c>
      <c r="AE1414">
        <v>4.8000000000000001E-2</v>
      </c>
      <c r="AF1414">
        <v>4.8000000000000001E-2</v>
      </c>
      <c r="AG1414">
        <v>4.9000000000000002E-2</v>
      </c>
      <c r="AH1414">
        <v>4.9000000000000002E-2</v>
      </c>
      <c r="AI1414">
        <v>4.9000000000000002E-2</v>
      </c>
      <c r="AJ1414">
        <v>0.05</v>
      </c>
    </row>
    <row r="1415" spans="3:36" x14ac:dyDescent="0.25">
      <c r="C1415" t="s">
        <v>840</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row>
    <row r="1416" spans="3:36" x14ac:dyDescent="0.25">
      <c r="C1416" t="s">
        <v>841</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row>
    <row r="1417" spans="3:36" x14ac:dyDescent="0.25">
      <c r="C1417" t="s">
        <v>842</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row>
    <row r="1418" spans="3:36" x14ac:dyDescent="0.25">
      <c r="C1418" t="s">
        <v>838</v>
      </c>
      <c r="E1418">
        <v>3.5999999999999997E-2</v>
      </c>
      <c r="F1418">
        <v>3.9E-2</v>
      </c>
      <c r="G1418">
        <v>3.7999999999999999E-2</v>
      </c>
      <c r="H1418">
        <v>3.3000000000000002E-2</v>
      </c>
      <c r="I1418">
        <v>3.3000000000000002E-2</v>
      </c>
      <c r="J1418">
        <v>3.5999999999999997E-2</v>
      </c>
      <c r="K1418">
        <v>3.6999999999999998E-2</v>
      </c>
      <c r="L1418">
        <v>3.9E-2</v>
      </c>
      <c r="M1418">
        <v>3.9E-2</v>
      </c>
      <c r="N1418">
        <v>3.9E-2</v>
      </c>
      <c r="O1418">
        <v>3.9E-2</v>
      </c>
      <c r="P1418">
        <v>0.04</v>
      </c>
      <c r="Q1418">
        <v>0.04</v>
      </c>
      <c r="R1418">
        <v>4.1000000000000002E-2</v>
      </c>
      <c r="S1418">
        <v>4.1000000000000002E-2</v>
      </c>
      <c r="T1418">
        <v>4.2000000000000003E-2</v>
      </c>
      <c r="U1418">
        <v>4.2999999999999997E-2</v>
      </c>
      <c r="V1418">
        <v>4.2999999999999997E-2</v>
      </c>
      <c r="W1418">
        <v>4.3999999999999997E-2</v>
      </c>
      <c r="X1418">
        <v>4.3999999999999997E-2</v>
      </c>
      <c r="Y1418">
        <v>4.4999999999999998E-2</v>
      </c>
      <c r="Z1418">
        <v>4.4999999999999998E-2</v>
      </c>
      <c r="AA1418">
        <v>4.5999999999999999E-2</v>
      </c>
      <c r="AB1418">
        <v>4.5999999999999999E-2</v>
      </c>
      <c r="AC1418">
        <v>4.7E-2</v>
      </c>
      <c r="AD1418">
        <v>4.7E-2</v>
      </c>
      <c r="AE1418">
        <v>4.8000000000000001E-2</v>
      </c>
      <c r="AF1418">
        <v>4.8000000000000001E-2</v>
      </c>
      <c r="AG1418">
        <v>4.9000000000000002E-2</v>
      </c>
      <c r="AH1418">
        <v>4.9000000000000002E-2</v>
      </c>
      <c r="AI1418">
        <v>4.9000000000000002E-2</v>
      </c>
      <c r="AJ1418">
        <v>0.05</v>
      </c>
    </row>
    <row r="1419" spans="3:36" x14ac:dyDescent="0.25">
      <c r="C1419" t="s">
        <v>1045</v>
      </c>
    </row>
    <row r="1420" spans="3:36" x14ac:dyDescent="0.25">
      <c r="C1420" t="s">
        <v>70</v>
      </c>
      <c r="E1420">
        <v>2.1000000000000001E-2</v>
      </c>
      <c r="F1420">
        <v>2.3E-2</v>
      </c>
      <c r="G1420">
        <v>2.3E-2</v>
      </c>
      <c r="H1420">
        <v>0.02</v>
      </c>
      <c r="I1420">
        <v>0.02</v>
      </c>
      <c r="J1420">
        <v>2.1000000000000001E-2</v>
      </c>
      <c r="K1420">
        <v>2.1999999999999999E-2</v>
      </c>
      <c r="L1420">
        <v>2.3E-2</v>
      </c>
      <c r="M1420">
        <v>2.3E-2</v>
      </c>
      <c r="N1420">
        <v>2.4E-2</v>
      </c>
      <c r="O1420">
        <v>2.4E-2</v>
      </c>
      <c r="P1420">
        <v>2.4E-2</v>
      </c>
      <c r="Q1420">
        <v>2.4E-2</v>
      </c>
      <c r="R1420">
        <v>2.5000000000000001E-2</v>
      </c>
      <c r="S1420">
        <v>2.5000000000000001E-2</v>
      </c>
      <c r="T1420">
        <v>2.5000000000000001E-2</v>
      </c>
      <c r="U1420">
        <v>2.5999999999999999E-2</v>
      </c>
      <c r="V1420">
        <v>2.5999999999999999E-2</v>
      </c>
      <c r="W1420">
        <v>2.5999999999999999E-2</v>
      </c>
      <c r="X1420">
        <v>2.7E-2</v>
      </c>
      <c r="Y1420">
        <v>2.7E-2</v>
      </c>
      <c r="Z1420">
        <v>2.7E-2</v>
      </c>
      <c r="AA1420">
        <v>2.8000000000000001E-2</v>
      </c>
      <c r="AB1420">
        <v>2.8000000000000001E-2</v>
      </c>
      <c r="AC1420">
        <v>2.8000000000000001E-2</v>
      </c>
      <c r="AD1420">
        <v>2.9000000000000001E-2</v>
      </c>
      <c r="AE1420">
        <v>2.9000000000000001E-2</v>
      </c>
      <c r="AF1420">
        <v>2.9000000000000001E-2</v>
      </c>
      <c r="AG1420">
        <v>2.9000000000000001E-2</v>
      </c>
      <c r="AH1420">
        <v>0.03</v>
      </c>
      <c r="AI1420">
        <v>0.03</v>
      </c>
      <c r="AJ1420">
        <v>0.03</v>
      </c>
    </row>
    <row r="1421" spans="3:36" x14ac:dyDescent="0.25">
      <c r="C1421" t="s">
        <v>840</v>
      </c>
      <c r="E1421">
        <v>22.852</v>
      </c>
      <c r="F1421">
        <v>24.62</v>
      </c>
      <c r="G1421">
        <v>25.574000000000002</v>
      </c>
      <c r="H1421">
        <v>22.318999999999999</v>
      </c>
      <c r="I1421">
        <v>21.335999999999999</v>
      </c>
      <c r="J1421">
        <v>22.460999999999999</v>
      </c>
      <c r="K1421">
        <v>23.338999999999999</v>
      </c>
      <c r="L1421">
        <v>24.678999999999998</v>
      </c>
      <c r="M1421">
        <v>25.199000000000002</v>
      </c>
      <c r="N1421">
        <v>25.498000000000001</v>
      </c>
      <c r="O1421">
        <v>25.86</v>
      </c>
      <c r="P1421">
        <v>26.338999999999999</v>
      </c>
      <c r="Q1421">
        <v>26.814</v>
      </c>
      <c r="R1421">
        <v>27.283999999999999</v>
      </c>
      <c r="S1421">
        <v>27.587</v>
      </c>
      <c r="T1421">
        <v>28.1</v>
      </c>
      <c r="U1421">
        <v>28.484000000000002</v>
      </c>
      <c r="V1421">
        <v>28.84</v>
      </c>
      <c r="W1421">
        <v>29.257999999999999</v>
      </c>
      <c r="X1421">
        <v>29.593</v>
      </c>
      <c r="Y1421">
        <v>29.914000000000001</v>
      </c>
      <c r="Z1421">
        <v>30.276</v>
      </c>
      <c r="AA1421">
        <v>30.582000000000001</v>
      </c>
      <c r="AB1421">
        <v>30.876999999999999</v>
      </c>
      <c r="AC1421">
        <v>31.149000000000001</v>
      </c>
      <c r="AD1421">
        <v>31.469000000000001</v>
      </c>
      <c r="AE1421">
        <v>31.692</v>
      </c>
      <c r="AF1421">
        <v>31.942</v>
      </c>
      <c r="AG1421">
        <v>32.180999999999997</v>
      </c>
      <c r="AH1421">
        <v>32.384999999999998</v>
      </c>
      <c r="AI1421">
        <v>32.579000000000001</v>
      </c>
      <c r="AJ1421">
        <v>32.738</v>
      </c>
    </row>
    <row r="1422" spans="3:36" x14ac:dyDescent="0.25">
      <c r="C1422" t="s">
        <v>841</v>
      </c>
      <c r="E1422">
        <v>2.5999999999999999E-2</v>
      </c>
      <c r="F1422">
        <v>2.5000000000000001E-2</v>
      </c>
      <c r="G1422">
        <v>2.7E-2</v>
      </c>
      <c r="H1422">
        <v>2.5000000000000001E-2</v>
      </c>
      <c r="I1422">
        <v>2.4E-2</v>
      </c>
      <c r="J1422">
        <v>2.5000000000000001E-2</v>
      </c>
      <c r="K1422">
        <v>2.5999999999999999E-2</v>
      </c>
      <c r="L1422">
        <v>2.7E-2</v>
      </c>
      <c r="M1422">
        <v>2.7E-2</v>
      </c>
      <c r="N1422">
        <v>2.8000000000000001E-2</v>
      </c>
      <c r="O1422">
        <v>2.8000000000000001E-2</v>
      </c>
      <c r="P1422">
        <v>2.8000000000000001E-2</v>
      </c>
      <c r="Q1422">
        <v>2.9000000000000001E-2</v>
      </c>
      <c r="R1422">
        <v>2.9000000000000001E-2</v>
      </c>
      <c r="S1422">
        <v>2.9000000000000001E-2</v>
      </c>
      <c r="T1422">
        <v>0.03</v>
      </c>
      <c r="U1422">
        <v>0.03</v>
      </c>
      <c r="V1422">
        <v>3.1E-2</v>
      </c>
      <c r="W1422">
        <v>3.1E-2</v>
      </c>
      <c r="X1422">
        <v>3.1E-2</v>
      </c>
      <c r="Y1422">
        <v>3.2000000000000001E-2</v>
      </c>
      <c r="Z1422">
        <v>3.2000000000000001E-2</v>
      </c>
      <c r="AA1422">
        <v>3.2000000000000001E-2</v>
      </c>
      <c r="AB1422">
        <v>3.2000000000000001E-2</v>
      </c>
      <c r="AC1422">
        <v>3.3000000000000002E-2</v>
      </c>
      <c r="AD1422">
        <v>3.3000000000000002E-2</v>
      </c>
      <c r="AE1422">
        <v>3.3000000000000002E-2</v>
      </c>
      <c r="AF1422">
        <v>3.3000000000000002E-2</v>
      </c>
      <c r="AG1422">
        <v>3.4000000000000002E-2</v>
      </c>
      <c r="AH1422">
        <v>3.4000000000000002E-2</v>
      </c>
      <c r="AI1422">
        <v>3.4000000000000002E-2</v>
      </c>
      <c r="AJ1422">
        <v>3.4000000000000002E-2</v>
      </c>
    </row>
    <row r="1423" spans="3:36" x14ac:dyDescent="0.25">
      <c r="C1423" t="s">
        <v>838</v>
      </c>
      <c r="E1423">
        <v>22.899000000000001</v>
      </c>
      <c r="F1423">
        <v>24.667999999999999</v>
      </c>
      <c r="G1423">
        <v>25.623999999999999</v>
      </c>
      <c r="H1423">
        <v>22.363</v>
      </c>
      <c r="I1423">
        <v>21.38</v>
      </c>
      <c r="J1423">
        <v>22.507999999999999</v>
      </c>
      <c r="K1423">
        <v>23.387</v>
      </c>
      <c r="L1423">
        <v>24.728999999999999</v>
      </c>
      <c r="M1423">
        <v>25.248999999999999</v>
      </c>
      <c r="N1423">
        <v>25.548999999999999</v>
      </c>
      <c r="O1423">
        <v>25.911000000000001</v>
      </c>
      <c r="P1423">
        <v>26.391999999999999</v>
      </c>
      <c r="Q1423">
        <v>26.867000000000001</v>
      </c>
      <c r="R1423">
        <v>27.338000000000001</v>
      </c>
      <c r="S1423">
        <v>27.640999999999998</v>
      </c>
      <c r="T1423">
        <v>28.155000000000001</v>
      </c>
      <c r="U1423">
        <v>28.54</v>
      </c>
      <c r="V1423">
        <v>28.896999999999998</v>
      </c>
      <c r="W1423">
        <v>29.315000000000001</v>
      </c>
      <c r="X1423">
        <v>29.651</v>
      </c>
      <c r="Y1423">
        <v>29.972999999999999</v>
      </c>
      <c r="Z1423">
        <v>30.335000000000001</v>
      </c>
      <c r="AA1423">
        <v>30.641999999999999</v>
      </c>
      <c r="AB1423">
        <v>30.937000000000001</v>
      </c>
      <c r="AC1423">
        <v>31.21</v>
      </c>
      <c r="AD1423">
        <v>31.530999999999999</v>
      </c>
      <c r="AE1423">
        <v>31.754000000000001</v>
      </c>
      <c r="AF1423">
        <v>32.003999999999998</v>
      </c>
      <c r="AG1423">
        <v>32.244</v>
      </c>
      <c r="AH1423">
        <v>32.448</v>
      </c>
      <c r="AI1423">
        <v>32.642000000000003</v>
      </c>
      <c r="AJ1423">
        <v>32.802</v>
      </c>
    </row>
    <row r="1424" spans="3:36" x14ac:dyDescent="0.25">
      <c r="C1424" t="s">
        <v>1046</v>
      </c>
    </row>
    <row r="1425" spans="3:36" x14ac:dyDescent="0.25">
      <c r="C1425" t="s">
        <v>1071</v>
      </c>
      <c r="E1425">
        <v>419.8</v>
      </c>
      <c r="F1425">
        <v>435.4</v>
      </c>
      <c r="G1425">
        <v>395</v>
      </c>
      <c r="H1425">
        <v>429.2</v>
      </c>
      <c r="I1425">
        <v>435.4</v>
      </c>
      <c r="J1425">
        <v>401.95299999999997</v>
      </c>
      <c r="K1425">
        <v>414.64600000000002</v>
      </c>
      <c r="L1425">
        <v>436.71100000000001</v>
      </c>
      <c r="M1425">
        <v>443.75400000000002</v>
      </c>
      <c r="N1425">
        <v>446.52499999999998</v>
      </c>
      <c r="O1425">
        <v>450.90300000000002</v>
      </c>
      <c r="P1425">
        <v>457.61</v>
      </c>
      <c r="Q1425">
        <v>464.28199999999998</v>
      </c>
      <c r="R1425">
        <v>471.43900000000002</v>
      </c>
      <c r="S1425">
        <v>475.84699999999998</v>
      </c>
      <c r="T1425">
        <v>484.50799999999998</v>
      </c>
      <c r="U1425">
        <v>490.64400000000001</v>
      </c>
      <c r="V1425">
        <v>497.37400000000002</v>
      </c>
      <c r="W1425">
        <v>504.779</v>
      </c>
      <c r="X1425">
        <v>511.19200000000001</v>
      </c>
      <c r="Y1425">
        <v>517.226</v>
      </c>
      <c r="Z1425">
        <v>523.12400000000002</v>
      </c>
      <c r="AA1425">
        <v>528.07000000000005</v>
      </c>
      <c r="AB1425">
        <v>533.40499999999997</v>
      </c>
      <c r="AC1425">
        <v>538.47900000000004</v>
      </c>
      <c r="AD1425">
        <v>544.38300000000004</v>
      </c>
      <c r="AE1425">
        <v>548.57399999999996</v>
      </c>
      <c r="AF1425">
        <v>553.226</v>
      </c>
      <c r="AG1425">
        <v>557.625</v>
      </c>
      <c r="AH1425">
        <v>561.46299999999997</v>
      </c>
      <c r="AI1425">
        <v>565.14700000000005</v>
      </c>
      <c r="AJ1425">
        <v>568.25599999999997</v>
      </c>
    </row>
    <row r="1426" spans="3:36" x14ac:dyDescent="0.25">
      <c r="C1426" t="s">
        <v>939</v>
      </c>
      <c r="E1426">
        <v>0</v>
      </c>
      <c r="F1426">
        <v>0</v>
      </c>
      <c r="G1426">
        <v>0</v>
      </c>
      <c r="H1426">
        <v>0</v>
      </c>
      <c r="I1426">
        <v>0</v>
      </c>
      <c r="J1426">
        <v>0</v>
      </c>
      <c r="K1426">
        <v>0</v>
      </c>
      <c r="L1426">
        <v>1.7999999999999999E-2</v>
      </c>
      <c r="M1426">
        <v>1.7999999999999999E-2</v>
      </c>
      <c r="N1426">
        <v>3.5999999999999997E-2</v>
      </c>
      <c r="O1426">
        <v>3.5999999999999997E-2</v>
      </c>
      <c r="P1426">
        <v>3.5999999999999997E-2</v>
      </c>
      <c r="Q1426">
        <v>1.7000000000000001E-2</v>
      </c>
      <c r="R1426">
        <v>-3.6999999999999998E-2</v>
      </c>
      <c r="S1426">
        <v>1.7999999999999999E-2</v>
      </c>
      <c r="T1426">
        <v>1.7999999999999999E-2</v>
      </c>
      <c r="U1426">
        <v>3.9E-2</v>
      </c>
      <c r="V1426">
        <v>3.9E-2</v>
      </c>
      <c r="W1426">
        <v>0.04</v>
      </c>
      <c r="X1426">
        <v>4.1000000000000002E-2</v>
      </c>
      <c r="Y1426">
        <v>4.2000000000000003E-2</v>
      </c>
      <c r="Z1426">
        <v>0</v>
      </c>
      <c r="AA1426">
        <v>0</v>
      </c>
      <c r="AB1426">
        <v>0</v>
      </c>
      <c r="AC1426">
        <v>0</v>
      </c>
      <c r="AD1426">
        <v>0</v>
      </c>
      <c r="AE1426">
        <v>0</v>
      </c>
      <c r="AF1426">
        <v>0</v>
      </c>
      <c r="AG1426">
        <v>0</v>
      </c>
      <c r="AH1426">
        <v>0</v>
      </c>
      <c r="AI1426">
        <v>0</v>
      </c>
      <c r="AJ1426">
        <v>0</v>
      </c>
    </row>
    <row r="1427" spans="3:36" x14ac:dyDescent="0.25">
      <c r="C1427" t="s">
        <v>940</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row>
    <row r="1428" spans="3:36" x14ac:dyDescent="0.25">
      <c r="C1428" t="s">
        <v>16</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row>
    <row r="1429" spans="3:36" x14ac:dyDescent="0.25">
      <c r="C1429" t="s">
        <v>843</v>
      </c>
      <c r="E1429">
        <v>28.123000000000001</v>
      </c>
      <c r="F1429">
        <v>33.241999999999997</v>
      </c>
      <c r="G1429">
        <v>23.957999999999998</v>
      </c>
      <c r="H1429">
        <v>19.460999999999999</v>
      </c>
      <c r="I1429">
        <v>15.401999999999999</v>
      </c>
      <c r="J1429">
        <v>15.57</v>
      </c>
      <c r="K1429">
        <v>16.73</v>
      </c>
      <c r="L1429">
        <v>18.282</v>
      </c>
      <c r="M1429">
        <v>19.239000000000001</v>
      </c>
      <c r="N1429">
        <v>20</v>
      </c>
      <c r="O1429">
        <v>20.791</v>
      </c>
      <c r="P1429">
        <v>21.648</v>
      </c>
      <c r="Q1429">
        <v>22.448</v>
      </c>
      <c r="R1429">
        <v>23.206</v>
      </c>
      <c r="S1429">
        <v>23.756</v>
      </c>
      <c r="T1429">
        <v>24.414000000000001</v>
      </c>
      <c r="U1429">
        <v>24.896000000000001</v>
      </c>
      <c r="V1429">
        <v>25.308</v>
      </c>
      <c r="W1429">
        <v>25.68</v>
      </c>
      <c r="X1429">
        <v>26.004999999999999</v>
      </c>
      <c r="Y1429">
        <v>26.303000000000001</v>
      </c>
      <c r="Z1429">
        <v>26.655999999999999</v>
      </c>
      <c r="AA1429">
        <v>26.960999999999999</v>
      </c>
      <c r="AB1429">
        <v>27.247</v>
      </c>
      <c r="AC1429">
        <v>27.518999999999998</v>
      </c>
      <c r="AD1429">
        <v>27.831</v>
      </c>
      <c r="AE1429">
        <v>28.059000000000001</v>
      </c>
      <c r="AF1429">
        <v>28.312999999999999</v>
      </c>
      <c r="AG1429">
        <v>28.559000000000001</v>
      </c>
      <c r="AH1429">
        <v>28.771000000000001</v>
      </c>
      <c r="AI1429">
        <v>28.975000000000001</v>
      </c>
      <c r="AJ1429">
        <v>29.149000000000001</v>
      </c>
    </row>
    <row r="1430" spans="3:36" x14ac:dyDescent="0.25">
      <c r="C1430" t="s">
        <v>838</v>
      </c>
      <c r="E1430">
        <v>447.923</v>
      </c>
      <c r="F1430">
        <v>468.642</v>
      </c>
      <c r="G1430">
        <v>418.95800000000003</v>
      </c>
      <c r="H1430">
        <v>448.661</v>
      </c>
      <c r="I1430">
        <v>450.80200000000002</v>
      </c>
      <c r="J1430">
        <v>417.52300000000002</v>
      </c>
      <c r="K1430">
        <v>431.37599999999998</v>
      </c>
      <c r="L1430">
        <v>455.01</v>
      </c>
      <c r="M1430">
        <v>463.01</v>
      </c>
      <c r="N1430">
        <v>466.56099999999998</v>
      </c>
      <c r="O1430">
        <v>471.72899999999998</v>
      </c>
      <c r="P1430">
        <v>479.29399999999998</v>
      </c>
      <c r="Q1430">
        <v>486.74700000000001</v>
      </c>
      <c r="R1430">
        <v>494.608</v>
      </c>
      <c r="S1430">
        <v>499.62099999999998</v>
      </c>
      <c r="T1430">
        <v>508.94</v>
      </c>
      <c r="U1430">
        <v>515.57799999999997</v>
      </c>
      <c r="V1430">
        <v>522.721</v>
      </c>
      <c r="W1430">
        <v>530.49900000000002</v>
      </c>
      <c r="X1430">
        <v>537.23900000000003</v>
      </c>
      <c r="Y1430">
        <v>543.57100000000003</v>
      </c>
      <c r="Z1430">
        <v>549.78</v>
      </c>
      <c r="AA1430">
        <v>555.03099999999995</v>
      </c>
      <c r="AB1430">
        <v>560.65300000000002</v>
      </c>
      <c r="AC1430">
        <v>565.99800000000005</v>
      </c>
      <c r="AD1430">
        <v>572.21400000000006</v>
      </c>
      <c r="AE1430">
        <v>576.63300000000004</v>
      </c>
      <c r="AF1430">
        <v>581.54</v>
      </c>
      <c r="AG1430">
        <v>586.18399999999997</v>
      </c>
      <c r="AH1430">
        <v>590.23299999999995</v>
      </c>
      <c r="AI1430">
        <v>594.12199999999996</v>
      </c>
      <c r="AJ1430">
        <v>597.40599999999995</v>
      </c>
    </row>
    <row r="1431" spans="3:36" x14ac:dyDescent="0.25">
      <c r="C1431" t="s">
        <v>1078</v>
      </c>
    </row>
    <row r="1432" spans="3:36" x14ac:dyDescent="0.25">
      <c r="C1432" t="s">
        <v>70</v>
      </c>
      <c r="E1432">
        <v>22.600999999999999</v>
      </c>
      <c r="F1432">
        <v>24.709</v>
      </c>
      <c r="G1432">
        <v>24.279</v>
      </c>
      <c r="H1432">
        <v>21.158999999999999</v>
      </c>
      <c r="I1432">
        <v>21.007000000000001</v>
      </c>
      <c r="J1432">
        <v>22.768000000000001</v>
      </c>
      <c r="K1432">
        <v>23.462</v>
      </c>
      <c r="L1432">
        <v>24.629000000000001</v>
      </c>
      <c r="M1432">
        <v>24.962</v>
      </c>
      <c r="N1432">
        <v>25.085000000000001</v>
      </c>
      <c r="O1432">
        <v>25.276</v>
      </c>
      <c r="P1432">
        <v>25.596</v>
      </c>
      <c r="Q1432">
        <v>25.93</v>
      </c>
      <c r="R1432">
        <v>26.279</v>
      </c>
      <c r="S1432">
        <v>26.506</v>
      </c>
      <c r="T1432">
        <v>26.977</v>
      </c>
      <c r="U1432">
        <v>27.359000000000002</v>
      </c>
      <c r="V1432">
        <v>27.713999999999999</v>
      </c>
      <c r="W1432">
        <v>28.167000000000002</v>
      </c>
      <c r="X1432">
        <v>28.524000000000001</v>
      </c>
      <c r="Y1432">
        <v>28.873000000000001</v>
      </c>
      <c r="Z1432">
        <v>29.263999999999999</v>
      </c>
      <c r="AA1432">
        <v>29.603999999999999</v>
      </c>
      <c r="AB1432">
        <v>29.931999999999999</v>
      </c>
      <c r="AC1432">
        <v>30.24</v>
      </c>
      <c r="AD1432">
        <v>30.600999999999999</v>
      </c>
      <c r="AE1432">
        <v>30.864999999999998</v>
      </c>
      <c r="AF1432">
        <v>31.158999999999999</v>
      </c>
      <c r="AG1432">
        <v>31.443000000000001</v>
      </c>
      <c r="AH1432">
        <v>31.69</v>
      </c>
      <c r="AI1432">
        <v>31.93</v>
      </c>
      <c r="AJ1432">
        <v>32.137999999999998</v>
      </c>
    </row>
    <row r="1433" spans="3:36" x14ac:dyDescent="0.25">
      <c r="C1433" t="s">
        <v>840</v>
      </c>
      <c r="E1433">
        <v>146.352</v>
      </c>
      <c r="F1433">
        <v>156.47499999999999</v>
      </c>
      <c r="G1433">
        <v>162.68299999999999</v>
      </c>
      <c r="H1433">
        <v>142.143</v>
      </c>
      <c r="I1433">
        <v>135.88900000000001</v>
      </c>
      <c r="J1433">
        <v>143.10499999999999</v>
      </c>
      <c r="K1433">
        <v>148.76400000000001</v>
      </c>
      <c r="L1433">
        <v>157.292</v>
      </c>
      <c r="M1433">
        <v>160.61799999999999</v>
      </c>
      <c r="N1433">
        <v>162.58000000000001</v>
      </c>
      <c r="O1433">
        <v>164.90299999999999</v>
      </c>
      <c r="P1433">
        <v>167.96100000000001</v>
      </c>
      <c r="Q1433">
        <v>171.006</v>
      </c>
      <c r="R1433">
        <v>173.98500000000001</v>
      </c>
      <c r="S1433">
        <v>175.952</v>
      </c>
      <c r="T1433">
        <v>179.274</v>
      </c>
      <c r="U1433">
        <v>181.84200000000001</v>
      </c>
      <c r="V1433">
        <v>184.095</v>
      </c>
      <c r="W1433">
        <v>186.84100000000001</v>
      </c>
      <c r="X1433">
        <v>188.99700000000001</v>
      </c>
      <c r="Y1433">
        <v>191.09299999999999</v>
      </c>
      <c r="Z1433">
        <v>193.50700000000001</v>
      </c>
      <c r="AA1433">
        <v>195.56899999999999</v>
      </c>
      <c r="AB1433">
        <v>197.512</v>
      </c>
      <c r="AC1433">
        <v>199.309</v>
      </c>
      <c r="AD1433">
        <v>201.43</v>
      </c>
      <c r="AE1433">
        <v>202.92</v>
      </c>
      <c r="AF1433">
        <v>204.59399999999999</v>
      </c>
      <c r="AG1433">
        <v>206.208</v>
      </c>
      <c r="AH1433">
        <v>207.58600000000001</v>
      </c>
      <c r="AI1433">
        <v>208.90299999999999</v>
      </c>
      <c r="AJ1433">
        <v>210.00899999999999</v>
      </c>
    </row>
    <row r="1434" spans="3:36" x14ac:dyDescent="0.25">
      <c r="C1434" t="s">
        <v>844</v>
      </c>
      <c r="E1434">
        <v>45.75</v>
      </c>
      <c r="F1434">
        <v>49.445</v>
      </c>
      <c r="G1434">
        <v>49.057000000000002</v>
      </c>
      <c r="H1434">
        <v>42.136000000000003</v>
      </c>
      <c r="I1434">
        <v>41.652999999999999</v>
      </c>
      <c r="J1434">
        <v>44.384</v>
      </c>
      <c r="K1434">
        <v>45.847000000000001</v>
      </c>
      <c r="L1434">
        <v>48.192</v>
      </c>
      <c r="M1434">
        <v>48.915999999999997</v>
      </c>
      <c r="N1434">
        <v>49.21</v>
      </c>
      <c r="O1434">
        <v>49.613</v>
      </c>
      <c r="P1434">
        <v>50.238</v>
      </c>
      <c r="Q1434">
        <v>50.884</v>
      </c>
      <c r="R1434">
        <v>51.545999999999999</v>
      </c>
      <c r="S1434">
        <v>51.941000000000003</v>
      </c>
      <c r="T1434">
        <v>52.789000000000001</v>
      </c>
      <c r="U1434">
        <v>53.43</v>
      </c>
      <c r="V1434">
        <v>54.029000000000003</v>
      </c>
      <c r="W1434">
        <v>54.793999999999997</v>
      </c>
      <c r="X1434">
        <v>55.381999999999998</v>
      </c>
      <c r="Y1434">
        <v>55.95</v>
      </c>
      <c r="Z1434">
        <v>56.59</v>
      </c>
      <c r="AA1434">
        <v>57.131999999999998</v>
      </c>
      <c r="AB1434">
        <v>57.658999999999999</v>
      </c>
      <c r="AC1434">
        <v>58.151000000000003</v>
      </c>
      <c r="AD1434">
        <v>58.744999999999997</v>
      </c>
      <c r="AE1434">
        <v>59.155999999999999</v>
      </c>
      <c r="AF1434">
        <v>59.62</v>
      </c>
      <c r="AG1434">
        <v>60.066000000000003</v>
      </c>
      <c r="AH1434">
        <v>60.448</v>
      </c>
      <c r="AI1434">
        <v>60.814</v>
      </c>
      <c r="AJ1434">
        <v>61.121000000000002</v>
      </c>
    </row>
    <row r="1435" spans="3:36" x14ac:dyDescent="0.25">
      <c r="C1435" t="s">
        <v>841</v>
      </c>
      <c r="E1435">
        <v>4.3999999999999997E-2</v>
      </c>
      <c r="F1435">
        <v>4.2000000000000003E-2</v>
      </c>
      <c r="G1435">
        <v>4.7E-2</v>
      </c>
      <c r="H1435">
        <v>4.2000000000000003E-2</v>
      </c>
      <c r="I1435">
        <v>4.1000000000000002E-2</v>
      </c>
      <c r="J1435">
        <v>4.2000000000000003E-2</v>
      </c>
      <c r="K1435">
        <v>4.3999999999999997E-2</v>
      </c>
      <c r="L1435">
        <v>4.5999999999999999E-2</v>
      </c>
      <c r="M1435">
        <v>4.7E-2</v>
      </c>
      <c r="N1435">
        <v>4.8000000000000001E-2</v>
      </c>
      <c r="O1435">
        <v>4.8000000000000001E-2</v>
      </c>
      <c r="P1435">
        <v>4.9000000000000002E-2</v>
      </c>
      <c r="Q1435">
        <v>0.05</v>
      </c>
      <c r="R1435">
        <v>0.05</v>
      </c>
      <c r="S1435">
        <v>5.0999999999999997E-2</v>
      </c>
      <c r="T1435">
        <v>5.1999999999999998E-2</v>
      </c>
      <c r="U1435">
        <v>5.1999999999999998E-2</v>
      </c>
      <c r="V1435">
        <v>5.2999999999999999E-2</v>
      </c>
      <c r="W1435">
        <v>5.2999999999999999E-2</v>
      </c>
      <c r="X1435">
        <v>5.3999999999999999E-2</v>
      </c>
      <c r="Y1435">
        <v>5.3999999999999999E-2</v>
      </c>
      <c r="Z1435">
        <v>5.5E-2</v>
      </c>
      <c r="AA1435">
        <v>5.5E-2</v>
      </c>
      <c r="AB1435">
        <v>5.6000000000000001E-2</v>
      </c>
      <c r="AC1435">
        <v>5.6000000000000001E-2</v>
      </c>
      <c r="AD1435">
        <v>5.7000000000000002E-2</v>
      </c>
      <c r="AE1435">
        <v>5.7000000000000002E-2</v>
      </c>
      <c r="AF1435">
        <v>5.7000000000000002E-2</v>
      </c>
      <c r="AG1435">
        <v>5.8000000000000003E-2</v>
      </c>
      <c r="AH1435">
        <v>5.8000000000000003E-2</v>
      </c>
      <c r="AI1435">
        <v>5.8000000000000003E-2</v>
      </c>
      <c r="AJ1435">
        <v>5.8000000000000003E-2</v>
      </c>
    </row>
    <row r="1436" spans="3:36" x14ac:dyDescent="0.25">
      <c r="C1436" t="s">
        <v>842</v>
      </c>
      <c r="E1436">
        <v>2.4E-2</v>
      </c>
      <c r="F1436">
        <v>2.1000000000000001E-2</v>
      </c>
      <c r="G1436">
        <v>1.7999999999999999E-2</v>
      </c>
      <c r="H1436">
        <v>0.03</v>
      </c>
      <c r="I1436">
        <v>2.7E-2</v>
      </c>
      <c r="J1436">
        <v>0.01</v>
      </c>
      <c r="K1436">
        <v>2.1999999999999999E-2</v>
      </c>
      <c r="L1436">
        <v>2.3E-2</v>
      </c>
      <c r="M1436">
        <v>2.4E-2</v>
      </c>
      <c r="N1436">
        <v>2.4E-2</v>
      </c>
      <c r="O1436">
        <v>2.4E-2</v>
      </c>
      <c r="P1436">
        <v>2.4E-2</v>
      </c>
      <c r="Q1436">
        <v>2.4E-2</v>
      </c>
      <c r="R1436">
        <v>2.5000000000000001E-2</v>
      </c>
      <c r="S1436">
        <v>2.5000000000000001E-2</v>
      </c>
      <c r="T1436">
        <v>2.5000000000000001E-2</v>
      </c>
      <c r="U1436">
        <v>2.5000000000000001E-2</v>
      </c>
      <c r="V1436">
        <v>2.5999999999999999E-2</v>
      </c>
      <c r="W1436">
        <v>2.5999999999999999E-2</v>
      </c>
      <c r="X1436">
        <v>2.5999999999999999E-2</v>
      </c>
      <c r="Y1436">
        <v>2.7E-2</v>
      </c>
      <c r="Z1436">
        <v>2.7E-2</v>
      </c>
      <c r="AA1436">
        <v>2.7E-2</v>
      </c>
      <c r="AB1436">
        <v>2.7E-2</v>
      </c>
      <c r="AC1436">
        <v>2.8000000000000001E-2</v>
      </c>
      <c r="AD1436">
        <v>2.8000000000000001E-2</v>
      </c>
      <c r="AE1436">
        <v>2.8000000000000001E-2</v>
      </c>
      <c r="AF1436">
        <v>2.8000000000000001E-2</v>
      </c>
      <c r="AG1436">
        <v>2.9000000000000001E-2</v>
      </c>
      <c r="AH1436">
        <v>2.9000000000000001E-2</v>
      </c>
      <c r="AI1436">
        <v>2.9000000000000001E-2</v>
      </c>
      <c r="AJ1436">
        <v>2.9000000000000001E-2</v>
      </c>
    </row>
    <row r="1437" spans="3:36" x14ac:dyDescent="0.25">
      <c r="C1437" t="s">
        <v>1071</v>
      </c>
      <c r="E1437">
        <v>419.8</v>
      </c>
      <c r="F1437">
        <v>435.4</v>
      </c>
      <c r="G1437">
        <v>395</v>
      </c>
      <c r="H1437">
        <v>429.2</v>
      </c>
      <c r="I1437">
        <v>435.4</v>
      </c>
      <c r="J1437">
        <v>401.95299999999997</v>
      </c>
      <c r="K1437">
        <v>414.64600000000002</v>
      </c>
      <c r="L1437">
        <v>436.71100000000001</v>
      </c>
      <c r="M1437">
        <v>443.75400000000002</v>
      </c>
      <c r="N1437">
        <v>446.52499999999998</v>
      </c>
      <c r="O1437">
        <v>450.90300000000002</v>
      </c>
      <c r="P1437">
        <v>457.61</v>
      </c>
      <c r="Q1437">
        <v>464.28199999999998</v>
      </c>
      <c r="R1437">
        <v>471.43900000000002</v>
      </c>
      <c r="S1437">
        <v>475.84699999999998</v>
      </c>
      <c r="T1437">
        <v>484.50799999999998</v>
      </c>
      <c r="U1437">
        <v>490.64400000000001</v>
      </c>
      <c r="V1437">
        <v>497.37400000000002</v>
      </c>
      <c r="W1437">
        <v>504.779</v>
      </c>
      <c r="X1437">
        <v>511.19200000000001</v>
      </c>
      <c r="Y1437">
        <v>517.226</v>
      </c>
      <c r="Z1437">
        <v>523.12400000000002</v>
      </c>
      <c r="AA1437">
        <v>528.07000000000005</v>
      </c>
      <c r="AB1437">
        <v>533.40499999999997</v>
      </c>
      <c r="AC1437">
        <v>538.47900000000004</v>
      </c>
      <c r="AD1437">
        <v>544.38300000000004</v>
      </c>
      <c r="AE1437">
        <v>548.57399999999996</v>
      </c>
      <c r="AF1437">
        <v>553.226</v>
      </c>
      <c r="AG1437">
        <v>557.625</v>
      </c>
      <c r="AH1437">
        <v>561.46299999999997</v>
      </c>
      <c r="AI1437">
        <v>565.14700000000005</v>
      </c>
      <c r="AJ1437">
        <v>568.25599999999997</v>
      </c>
    </row>
    <row r="1438" spans="3:36" x14ac:dyDescent="0.25">
      <c r="C1438" t="s">
        <v>939</v>
      </c>
      <c r="E1438">
        <v>0</v>
      </c>
      <c r="F1438">
        <v>0</v>
      </c>
      <c r="G1438">
        <v>0</v>
      </c>
      <c r="H1438">
        <v>0</v>
      </c>
      <c r="I1438">
        <v>0</v>
      </c>
      <c r="J1438">
        <v>0</v>
      </c>
      <c r="K1438">
        <v>0</v>
      </c>
      <c r="L1438">
        <v>1.7999999999999999E-2</v>
      </c>
      <c r="M1438">
        <v>1.7999999999999999E-2</v>
      </c>
      <c r="N1438">
        <v>3.5999999999999997E-2</v>
      </c>
      <c r="O1438">
        <v>3.5999999999999997E-2</v>
      </c>
      <c r="P1438">
        <v>3.5999999999999997E-2</v>
      </c>
      <c r="Q1438">
        <v>1.7000000000000001E-2</v>
      </c>
      <c r="R1438">
        <v>-3.6999999999999998E-2</v>
      </c>
      <c r="S1438">
        <v>1.7999999999999999E-2</v>
      </c>
      <c r="T1438">
        <v>1.7999999999999999E-2</v>
      </c>
      <c r="U1438">
        <v>3.9E-2</v>
      </c>
      <c r="V1438">
        <v>3.9E-2</v>
      </c>
      <c r="W1438">
        <v>0.04</v>
      </c>
      <c r="X1438">
        <v>4.1000000000000002E-2</v>
      </c>
      <c r="Y1438">
        <v>4.2000000000000003E-2</v>
      </c>
      <c r="Z1438">
        <v>0</v>
      </c>
      <c r="AA1438">
        <v>0</v>
      </c>
      <c r="AB1438">
        <v>0</v>
      </c>
      <c r="AC1438">
        <v>0</v>
      </c>
      <c r="AD1438">
        <v>0</v>
      </c>
      <c r="AE1438">
        <v>0</v>
      </c>
      <c r="AF1438">
        <v>0</v>
      </c>
      <c r="AG1438">
        <v>0</v>
      </c>
      <c r="AH1438">
        <v>0</v>
      </c>
      <c r="AI1438">
        <v>0</v>
      </c>
      <c r="AJ1438">
        <v>0</v>
      </c>
    </row>
    <row r="1439" spans="3:36" x14ac:dyDescent="0.25">
      <c r="C1439" t="s">
        <v>940</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row>
    <row r="1440" spans="3:36" x14ac:dyDescent="0.25">
      <c r="C1440" t="s">
        <v>16</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row>
    <row r="1441" spans="3:36" x14ac:dyDescent="0.25">
      <c r="C1441" t="s">
        <v>843</v>
      </c>
      <c r="E1441">
        <v>28.123000000000001</v>
      </c>
      <c r="F1441">
        <v>33.241999999999997</v>
      </c>
      <c r="G1441">
        <v>23.957999999999998</v>
      </c>
      <c r="H1441">
        <v>19.460999999999999</v>
      </c>
      <c r="I1441">
        <v>15.401999999999999</v>
      </c>
      <c r="J1441">
        <v>15.57</v>
      </c>
      <c r="K1441">
        <v>16.73</v>
      </c>
      <c r="L1441">
        <v>18.282</v>
      </c>
      <c r="M1441">
        <v>19.239000000000001</v>
      </c>
      <c r="N1441">
        <v>20</v>
      </c>
      <c r="O1441">
        <v>20.791</v>
      </c>
      <c r="P1441">
        <v>21.648</v>
      </c>
      <c r="Q1441">
        <v>22.448</v>
      </c>
      <c r="R1441">
        <v>23.206</v>
      </c>
      <c r="S1441">
        <v>23.756</v>
      </c>
      <c r="T1441">
        <v>24.414000000000001</v>
      </c>
      <c r="U1441">
        <v>24.896000000000001</v>
      </c>
      <c r="V1441">
        <v>25.308</v>
      </c>
      <c r="W1441">
        <v>25.68</v>
      </c>
      <c r="X1441">
        <v>26.004999999999999</v>
      </c>
      <c r="Y1441">
        <v>26.303000000000001</v>
      </c>
      <c r="Z1441">
        <v>26.655999999999999</v>
      </c>
      <c r="AA1441">
        <v>26.960999999999999</v>
      </c>
      <c r="AB1441">
        <v>27.247</v>
      </c>
      <c r="AC1441">
        <v>27.518999999999998</v>
      </c>
      <c r="AD1441">
        <v>27.831</v>
      </c>
      <c r="AE1441">
        <v>28.059000000000001</v>
      </c>
      <c r="AF1441">
        <v>28.312999999999999</v>
      </c>
      <c r="AG1441">
        <v>28.559000000000001</v>
      </c>
      <c r="AH1441">
        <v>28.771000000000001</v>
      </c>
      <c r="AI1441">
        <v>28.975000000000001</v>
      </c>
      <c r="AJ1441">
        <v>29.149000000000001</v>
      </c>
    </row>
    <row r="1442" spans="3:36" x14ac:dyDescent="0.25">
      <c r="C1442" t="s">
        <v>838</v>
      </c>
      <c r="E1442">
        <v>662.69399999999996</v>
      </c>
      <c r="F1442">
        <v>699.33399999999995</v>
      </c>
      <c r="G1442">
        <v>655.04200000000003</v>
      </c>
      <c r="H1442">
        <v>654.16999999999996</v>
      </c>
      <c r="I1442">
        <v>649.41899999999998</v>
      </c>
      <c r="J1442">
        <v>627.83199999999999</v>
      </c>
      <c r="K1442">
        <v>649.51499999999999</v>
      </c>
      <c r="L1442">
        <v>685.19399999999996</v>
      </c>
      <c r="M1442">
        <v>697.577</v>
      </c>
      <c r="N1442">
        <v>703.50599999999997</v>
      </c>
      <c r="O1442">
        <v>711.59299999999996</v>
      </c>
      <c r="P1442">
        <v>723.16099999999994</v>
      </c>
      <c r="Q1442">
        <v>734.64099999999996</v>
      </c>
      <c r="R1442">
        <v>746.49199999999996</v>
      </c>
      <c r="S1442">
        <v>754.09500000000003</v>
      </c>
      <c r="T1442">
        <v>768.05600000000004</v>
      </c>
      <c r="U1442">
        <v>778.28599999999994</v>
      </c>
      <c r="V1442">
        <v>788.63699999999994</v>
      </c>
      <c r="W1442">
        <v>800.38</v>
      </c>
      <c r="X1442">
        <v>810.22199999999998</v>
      </c>
      <c r="Y1442">
        <v>819.56799999999998</v>
      </c>
      <c r="Z1442">
        <v>829.22299999999996</v>
      </c>
      <c r="AA1442">
        <v>837.41899999999998</v>
      </c>
      <c r="AB1442">
        <v>845.83799999999997</v>
      </c>
      <c r="AC1442">
        <v>853.78200000000004</v>
      </c>
      <c r="AD1442">
        <v>863.07500000000005</v>
      </c>
      <c r="AE1442">
        <v>869.65800000000002</v>
      </c>
      <c r="AF1442">
        <v>876.99900000000002</v>
      </c>
      <c r="AG1442">
        <v>883.98699999999997</v>
      </c>
      <c r="AH1442">
        <v>890.04399999999998</v>
      </c>
      <c r="AI1442">
        <v>895.85599999999999</v>
      </c>
      <c r="AJ1442">
        <v>900.76099999999997</v>
      </c>
    </row>
    <row r="1443" spans="3:36" x14ac:dyDescent="0.25">
      <c r="C1443" t="s">
        <v>996</v>
      </c>
    </row>
    <row r="1444" spans="3:36" x14ac:dyDescent="0.25">
      <c r="C1444" t="s">
        <v>1079</v>
      </c>
    </row>
    <row r="1445" spans="3:36" x14ac:dyDescent="0.25">
      <c r="C1445" t="s">
        <v>1080</v>
      </c>
    </row>
    <row r="1446" spans="3:36" x14ac:dyDescent="0.25">
      <c r="C1446" t="s">
        <v>70</v>
      </c>
      <c r="E1446">
        <v>6.9059999999999997</v>
      </c>
      <c r="F1446">
        <v>6.444</v>
      </c>
      <c r="G1446">
        <v>6.6639999999999997</v>
      </c>
      <c r="H1446">
        <v>7.3959999999999999</v>
      </c>
      <c r="I1446">
        <v>8.016</v>
      </c>
      <c r="J1446">
        <v>7.75</v>
      </c>
      <c r="K1446">
        <v>7.84</v>
      </c>
      <c r="L1446">
        <v>7.95</v>
      </c>
      <c r="M1446">
        <v>7.9569999999999999</v>
      </c>
      <c r="N1446">
        <v>7.86</v>
      </c>
      <c r="O1446">
        <v>7.7190000000000003</v>
      </c>
      <c r="P1446">
        <v>7.7480000000000002</v>
      </c>
      <c r="Q1446">
        <v>7.7489999999999997</v>
      </c>
      <c r="R1446">
        <v>7.7240000000000002</v>
      </c>
      <c r="S1446">
        <v>7.75</v>
      </c>
      <c r="T1446">
        <v>7.7539999999999996</v>
      </c>
      <c r="U1446">
        <v>7.8079999999999998</v>
      </c>
      <c r="V1446">
        <v>7.8230000000000004</v>
      </c>
      <c r="W1446">
        <v>7.7889999999999997</v>
      </c>
      <c r="X1446">
        <v>7.8330000000000002</v>
      </c>
      <c r="Y1446">
        <v>7.8529999999999998</v>
      </c>
      <c r="Z1446">
        <v>7.8520000000000003</v>
      </c>
      <c r="AA1446">
        <v>7.8760000000000003</v>
      </c>
      <c r="AB1446">
        <v>7.8650000000000002</v>
      </c>
      <c r="AC1446">
        <v>7.8540000000000001</v>
      </c>
      <c r="AD1446">
        <v>7.827</v>
      </c>
      <c r="AE1446">
        <v>7.7969999999999997</v>
      </c>
      <c r="AF1446">
        <v>7.78</v>
      </c>
      <c r="AG1446">
        <v>7.7930000000000001</v>
      </c>
      <c r="AH1446">
        <v>7.8090000000000002</v>
      </c>
      <c r="AI1446">
        <v>7.8010000000000002</v>
      </c>
      <c r="AJ1446">
        <v>7.8209999999999997</v>
      </c>
    </row>
    <row r="1447" spans="3:36" x14ac:dyDescent="0.25">
      <c r="C1447" t="s">
        <v>840</v>
      </c>
      <c r="E1447">
        <v>40.042000000000002</v>
      </c>
      <c r="F1447">
        <v>35.860999999999997</v>
      </c>
      <c r="G1447">
        <v>39.756999999999998</v>
      </c>
      <c r="H1447">
        <v>44.444000000000003</v>
      </c>
      <c r="I1447">
        <v>46.375999999999998</v>
      </c>
      <c r="J1447">
        <v>43.539000000000001</v>
      </c>
      <c r="K1447">
        <v>44.442</v>
      </c>
      <c r="L1447">
        <v>45.442999999999998</v>
      </c>
      <c r="M1447">
        <v>45.853999999999999</v>
      </c>
      <c r="N1447">
        <v>45.64</v>
      </c>
      <c r="O1447">
        <v>45.116</v>
      </c>
      <c r="P1447">
        <v>45.561999999999998</v>
      </c>
      <c r="Q1447">
        <v>45.814</v>
      </c>
      <c r="R1447">
        <v>45.837000000000003</v>
      </c>
      <c r="S1447">
        <v>46.097000000000001</v>
      </c>
      <c r="T1447">
        <v>46.197000000000003</v>
      </c>
      <c r="U1447">
        <v>46.517000000000003</v>
      </c>
      <c r="V1447">
        <v>46.55</v>
      </c>
      <c r="W1447">
        <v>46.298000000000002</v>
      </c>
      <c r="X1447">
        <v>46.523000000000003</v>
      </c>
      <c r="Y1447">
        <v>46.616999999999997</v>
      </c>
      <c r="Z1447">
        <v>46.567</v>
      </c>
      <c r="AA1447">
        <v>46.658999999999999</v>
      </c>
      <c r="AB1447">
        <v>46.536999999999999</v>
      </c>
      <c r="AC1447">
        <v>46.412999999999997</v>
      </c>
      <c r="AD1447">
        <v>46.198</v>
      </c>
      <c r="AE1447">
        <v>45.966000000000001</v>
      </c>
      <c r="AF1447">
        <v>45.805999999999997</v>
      </c>
      <c r="AG1447">
        <v>45.814999999999998</v>
      </c>
      <c r="AH1447">
        <v>45.848999999999997</v>
      </c>
      <c r="AI1447">
        <v>45.738999999999997</v>
      </c>
      <c r="AJ1447">
        <v>45.79</v>
      </c>
    </row>
    <row r="1448" spans="3:36" x14ac:dyDescent="0.25">
      <c r="C1448" t="s">
        <v>3</v>
      </c>
      <c r="E1448">
        <v>2.2650000000000001</v>
      </c>
      <c r="F1448">
        <v>2.085</v>
      </c>
      <c r="G1448">
        <v>2.149</v>
      </c>
      <c r="H1448">
        <v>2.222</v>
      </c>
      <c r="I1448">
        <v>2.4729999999999999</v>
      </c>
      <c r="J1448">
        <v>1.806</v>
      </c>
      <c r="K1448">
        <v>1.889</v>
      </c>
      <c r="L1448">
        <v>1.9750000000000001</v>
      </c>
      <c r="M1448">
        <v>2.0350000000000001</v>
      </c>
      <c r="N1448">
        <v>2.0640000000000001</v>
      </c>
      <c r="O1448">
        <v>2.0760000000000001</v>
      </c>
      <c r="P1448">
        <v>2.1269999999999998</v>
      </c>
      <c r="Q1448">
        <v>2.165</v>
      </c>
      <c r="R1448">
        <v>2.1909999999999998</v>
      </c>
      <c r="S1448">
        <v>2.2229999999999999</v>
      </c>
      <c r="T1448">
        <v>2.242</v>
      </c>
      <c r="U1448">
        <v>2.266</v>
      </c>
      <c r="V1448">
        <v>2.2719999999999998</v>
      </c>
      <c r="W1448">
        <v>2.2589999999999999</v>
      </c>
      <c r="X1448">
        <v>2.2690000000000001</v>
      </c>
      <c r="Y1448">
        <v>2.2719999999999998</v>
      </c>
      <c r="Z1448">
        <v>2.2690000000000001</v>
      </c>
      <c r="AA1448">
        <v>2.274</v>
      </c>
      <c r="AB1448">
        <v>2.2690000000000001</v>
      </c>
      <c r="AC1448">
        <v>2.2629999999999999</v>
      </c>
      <c r="AD1448">
        <v>2.2530000000000001</v>
      </c>
      <c r="AE1448">
        <v>2.2429999999999999</v>
      </c>
      <c r="AF1448">
        <v>2.2360000000000002</v>
      </c>
      <c r="AG1448">
        <v>2.2370000000000001</v>
      </c>
      <c r="AH1448">
        <v>2.2400000000000002</v>
      </c>
      <c r="AI1448">
        <v>2.2360000000000002</v>
      </c>
      <c r="AJ1448">
        <v>2.2389999999999999</v>
      </c>
    </row>
    <row r="1449" spans="3:36" x14ac:dyDescent="0.25">
      <c r="C1449" t="s">
        <v>844</v>
      </c>
      <c r="E1449">
        <v>144.161</v>
      </c>
      <c r="F1449">
        <v>133.298</v>
      </c>
      <c r="G1449">
        <v>139.27799999999999</v>
      </c>
      <c r="H1449">
        <v>152.51300000000001</v>
      </c>
      <c r="I1449">
        <v>164.678</v>
      </c>
      <c r="J1449">
        <v>156.56899999999999</v>
      </c>
      <c r="K1449">
        <v>158.887</v>
      </c>
      <c r="L1449">
        <v>161.59299999999999</v>
      </c>
      <c r="M1449">
        <v>162.17699999999999</v>
      </c>
      <c r="N1449">
        <v>160.5</v>
      </c>
      <c r="O1449">
        <v>157.88</v>
      </c>
      <c r="P1449">
        <v>158.59399999999999</v>
      </c>
      <c r="Q1449">
        <v>158.76300000000001</v>
      </c>
      <c r="R1449">
        <v>158.25399999999999</v>
      </c>
      <c r="S1449">
        <v>158.78299999999999</v>
      </c>
      <c r="T1449">
        <v>158.798</v>
      </c>
      <c r="U1449">
        <v>159.77000000000001</v>
      </c>
      <c r="V1449">
        <v>159.85300000000001</v>
      </c>
      <c r="W1449">
        <v>158.92699999999999</v>
      </c>
      <c r="X1449">
        <v>159.506</v>
      </c>
      <c r="Y1449">
        <v>159.685</v>
      </c>
      <c r="Z1449">
        <v>159.42500000000001</v>
      </c>
      <c r="AA1449">
        <v>159.67400000000001</v>
      </c>
      <c r="AB1449">
        <v>159.22900000000001</v>
      </c>
      <c r="AC1449">
        <v>158.77600000000001</v>
      </c>
      <c r="AD1449">
        <v>158.023</v>
      </c>
      <c r="AE1449">
        <v>157.21199999999999</v>
      </c>
      <c r="AF1449">
        <v>156.66900000000001</v>
      </c>
      <c r="AG1449">
        <v>156.70400000000001</v>
      </c>
      <c r="AH1449">
        <v>156.82599999999999</v>
      </c>
      <c r="AI1449">
        <v>156.46700000000001</v>
      </c>
      <c r="AJ1449">
        <v>156.65799999999999</v>
      </c>
    </row>
    <row r="1450" spans="3:36" x14ac:dyDescent="0.25">
      <c r="C1450" t="s">
        <v>838</v>
      </c>
      <c r="E1450">
        <v>193.374</v>
      </c>
      <c r="F1450">
        <v>177.68700000000001</v>
      </c>
      <c r="G1450">
        <v>187.84899999999999</v>
      </c>
      <c r="H1450">
        <v>206.57599999999999</v>
      </c>
      <c r="I1450">
        <v>221.54300000000001</v>
      </c>
      <c r="J1450">
        <v>209.66300000000001</v>
      </c>
      <c r="K1450">
        <v>213.05799999999999</v>
      </c>
      <c r="L1450">
        <v>216.96100000000001</v>
      </c>
      <c r="M1450">
        <v>218.023</v>
      </c>
      <c r="N1450">
        <v>216.06399999999999</v>
      </c>
      <c r="O1450">
        <v>212.79</v>
      </c>
      <c r="P1450">
        <v>214.03100000000001</v>
      </c>
      <c r="Q1450">
        <v>214.49199999999999</v>
      </c>
      <c r="R1450">
        <v>214.005</v>
      </c>
      <c r="S1450">
        <v>214.85400000000001</v>
      </c>
      <c r="T1450">
        <v>214.99</v>
      </c>
      <c r="U1450">
        <v>216.36199999999999</v>
      </c>
      <c r="V1450">
        <v>216.49799999999999</v>
      </c>
      <c r="W1450">
        <v>215.27199999999999</v>
      </c>
      <c r="X1450">
        <v>216.13</v>
      </c>
      <c r="Y1450">
        <v>216.42599999999999</v>
      </c>
      <c r="Z1450">
        <v>216.114</v>
      </c>
      <c r="AA1450">
        <v>216.48400000000001</v>
      </c>
      <c r="AB1450">
        <v>215.90100000000001</v>
      </c>
      <c r="AC1450">
        <v>215.30500000000001</v>
      </c>
      <c r="AD1450">
        <v>214.30199999999999</v>
      </c>
      <c r="AE1450">
        <v>213.21799999999999</v>
      </c>
      <c r="AF1450">
        <v>212.49100000000001</v>
      </c>
      <c r="AG1450">
        <v>212.54900000000001</v>
      </c>
      <c r="AH1450">
        <v>212.72399999999999</v>
      </c>
      <c r="AI1450">
        <v>212.24199999999999</v>
      </c>
      <c r="AJ1450">
        <v>212.50800000000001</v>
      </c>
    </row>
    <row r="1451" spans="3:36" x14ac:dyDescent="0.25">
      <c r="C1451" t="s">
        <v>1081</v>
      </c>
    </row>
    <row r="1452" spans="3:36" x14ac:dyDescent="0.25">
      <c r="C1452" t="s">
        <v>70</v>
      </c>
      <c r="E1452">
        <v>3.8660000000000001</v>
      </c>
      <c r="F1452">
        <v>3.5270000000000001</v>
      </c>
      <c r="G1452">
        <v>3.5409999999999999</v>
      </c>
      <c r="H1452">
        <v>3.3580000000000001</v>
      </c>
      <c r="I1452">
        <v>3.282</v>
      </c>
      <c r="J1452">
        <v>3.6040000000000001</v>
      </c>
      <c r="K1452">
        <v>3.694</v>
      </c>
      <c r="L1452">
        <v>3.4590000000000001</v>
      </c>
      <c r="M1452">
        <v>3.3639999999999999</v>
      </c>
      <c r="N1452">
        <v>3.2890000000000001</v>
      </c>
      <c r="O1452">
        <v>3.2570000000000001</v>
      </c>
      <c r="P1452">
        <v>3.2519999999999998</v>
      </c>
      <c r="Q1452">
        <v>3.3069999999999999</v>
      </c>
      <c r="R1452">
        <v>3.3690000000000002</v>
      </c>
      <c r="S1452">
        <v>3.4079999999999999</v>
      </c>
      <c r="T1452">
        <v>3.4740000000000002</v>
      </c>
      <c r="U1452">
        <v>3.5630000000000002</v>
      </c>
      <c r="V1452">
        <v>3.6309999999999998</v>
      </c>
      <c r="W1452">
        <v>3.6960000000000002</v>
      </c>
      <c r="X1452">
        <v>3.774</v>
      </c>
      <c r="Y1452">
        <v>3.871</v>
      </c>
      <c r="Z1452">
        <v>3.9729999999999999</v>
      </c>
      <c r="AA1452">
        <v>4.07</v>
      </c>
      <c r="AB1452">
        <v>4.1609999999999996</v>
      </c>
      <c r="AC1452">
        <v>4.2569999999999997</v>
      </c>
      <c r="AD1452">
        <v>4.3630000000000004</v>
      </c>
      <c r="AE1452">
        <v>4.4669999999999996</v>
      </c>
      <c r="AF1452">
        <v>4.5490000000000004</v>
      </c>
      <c r="AG1452">
        <v>4.6520000000000001</v>
      </c>
      <c r="AH1452">
        <v>4.7430000000000003</v>
      </c>
      <c r="AI1452">
        <v>4.8150000000000004</v>
      </c>
      <c r="AJ1452">
        <v>4.9000000000000004</v>
      </c>
    </row>
    <row r="1453" spans="3:36" x14ac:dyDescent="0.25">
      <c r="C1453" t="s">
        <v>840</v>
      </c>
      <c r="E1453">
        <v>399.55200000000002</v>
      </c>
      <c r="F1453">
        <v>361.35599999999999</v>
      </c>
      <c r="G1453">
        <v>382.43099999999998</v>
      </c>
      <c r="H1453">
        <v>362.05500000000001</v>
      </c>
      <c r="I1453">
        <v>340.642</v>
      </c>
      <c r="J1453">
        <v>363.26299999999998</v>
      </c>
      <c r="K1453">
        <v>375.32499999999999</v>
      </c>
      <c r="L1453">
        <v>354.32100000000003</v>
      </c>
      <c r="M1453">
        <v>347.28899999999999</v>
      </c>
      <c r="N1453">
        <v>342.077</v>
      </c>
      <c r="O1453">
        <v>341.03899999999999</v>
      </c>
      <c r="P1453">
        <v>342.50400000000002</v>
      </c>
      <c r="Q1453">
        <v>350.13600000000002</v>
      </c>
      <c r="R1453">
        <v>358.16199999999998</v>
      </c>
      <c r="S1453">
        <v>363.13400000000001</v>
      </c>
      <c r="T1453">
        <v>370.495</v>
      </c>
      <c r="U1453">
        <v>379.798</v>
      </c>
      <c r="V1453">
        <v>386.49099999999999</v>
      </c>
      <c r="W1453">
        <v>392.608</v>
      </c>
      <c r="X1453">
        <v>400.21300000000002</v>
      </c>
      <c r="Y1453">
        <v>409.74099999999999</v>
      </c>
      <c r="Z1453">
        <v>419.83199999999999</v>
      </c>
      <c r="AA1453">
        <v>429.21300000000002</v>
      </c>
      <c r="AB1453">
        <v>437.95100000000002</v>
      </c>
      <c r="AC1453">
        <v>447.07600000000002</v>
      </c>
      <c r="AD1453">
        <v>457.125</v>
      </c>
      <c r="AE1453">
        <v>466.89</v>
      </c>
      <c r="AF1453">
        <v>474.245</v>
      </c>
      <c r="AG1453">
        <v>483.85599999999999</v>
      </c>
      <c r="AH1453">
        <v>492.08199999999999</v>
      </c>
      <c r="AI1453">
        <v>498.25400000000002</v>
      </c>
      <c r="AJ1453">
        <v>505.70499999999998</v>
      </c>
    </row>
    <row r="1454" spans="3:36" x14ac:dyDescent="0.25">
      <c r="C1454" t="s">
        <v>3</v>
      </c>
      <c r="E1454">
        <v>7.1999999999999995E-2</v>
      </c>
      <c r="F1454">
        <v>6.5000000000000002E-2</v>
      </c>
      <c r="G1454">
        <v>6.5000000000000002E-2</v>
      </c>
      <c r="H1454">
        <v>5.7000000000000002E-2</v>
      </c>
      <c r="I1454">
        <v>5.8000000000000003E-2</v>
      </c>
      <c r="J1454">
        <v>4.8000000000000001E-2</v>
      </c>
      <c r="K1454">
        <v>5.0999999999999997E-2</v>
      </c>
      <c r="L1454">
        <v>4.9000000000000002E-2</v>
      </c>
      <c r="M1454">
        <v>4.9000000000000002E-2</v>
      </c>
      <c r="N1454">
        <v>4.9000000000000002E-2</v>
      </c>
      <c r="O1454">
        <v>0.05</v>
      </c>
      <c r="P1454">
        <v>5.0999999999999997E-2</v>
      </c>
      <c r="Q1454">
        <v>5.2999999999999999E-2</v>
      </c>
      <c r="R1454">
        <v>5.5E-2</v>
      </c>
      <c r="S1454">
        <v>5.6000000000000001E-2</v>
      </c>
      <c r="T1454">
        <v>5.8000000000000003E-2</v>
      </c>
      <c r="U1454">
        <v>5.8999999999999997E-2</v>
      </c>
      <c r="V1454">
        <v>0.06</v>
      </c>
      <c r="W1454">
        <v>6.0999999999999999E-2</v>
      </c>
      <c r="X1454">
        <v>6.2E-2</v>
      </c>
      <c r="Y1454">
        <v>6.4000000000000001E-2</v>
      </c>
      <c r="Z1454">
        <v>6.5000000000000002E-2</v>
      </c>
      <c r="AA1454">
        <v>6.7000000000000004E-2</v>
      </c>
      <c r="AB1454">
        <v>6.8000000000000005E-2</v>
      </c>
      <c r="AC1454">
        <v>7.0000000000000007E-2</v>
      </c>
      <c r="AD1454">
        <v>7.0999999999999994E-2</v>
      </c>
      <c r="AE1454">
        <v>7.2999999999999995E-2</v>
      </c>
      <c r="AF1454">
        <v>7.3999999999999996E-2</v>
      </c>
      <c r="AG1454">
        <v>7.5999999999999998E-2</v>
      </c>
      <c r="AH1454">
        <v>7.6999999999999999E-2</v>
      </c>
      <c r="AI1454">
        <v>7.8E-2</v>
      </c>
      <c r="AJ1454">
        <v>7.9000000000000001E-2</v>
      </c>
    </row>
    <row r="1455" spans="3:36" x14ac:dyDescent="0.25">
      <c r="C1455" t="s">
        <v>841</v>
      </c>
      <c r="E1455">
        <v>6.2E-2</v>
      </c>
      <c r="F1455">
        <v>4.9000000000000002E-2</v>
      </c>
      <c r="G1455">
        <v>5.6000000000000001E-2</v>
      </c>
      <c r="H1455">
        <v>5.5E-2</v>
      </c>
      <c r="I1455">
        <v>5.2999999999999999E-2</v>
      </c>
      <c r="J1455">
        <v>5.5E-2</v>
      </c>
      <c r="K1455">
        <v>5.7000000000000002E-2</v>
      </c>
      <c r="L1455">
        <v>5.3999999999999999E-2</v>
      </c>
      <c r="M1455">
        <v>5.2999999999999999E-2</v>
      </c>
      <c r="N1455">
        <v>5.1999999999999998E-2</v>
      </c>
      <c r="O1455">
        <v>5.1999999999999998E-2</v>
      </c>
      <c r="P1455">
        <v>5.1999999999999998E-2</v>
      </c>
      <c r="Q1455">
        <v>5.2999999999999999E-2</v>
      </c>
      <c r="R1455">
        <v>5.3999999999999999E-2</v>
      </c>
      <c r="S1455">
        <v>5.5E-2</v>
      </c>
      <c r="T1455">
        <v>5.6000000000000001E-2</v>
      </c>
      <c r="U1455">
        <v>5.7000000000000002E-2</v>
      </c>
      <c r="V1455">
        <v>5.8000000000000003E-2</v>
      </c>
      <c r="W1455">
        <v>5.8000000000000003E-2</v>
      </c>
      <c r="X1455">
        <v>5.8999999999999997E-2</v>
      </c>
      <c r="Y1455">
        <v>6.0999999999999999E-2</v>
      </c>
      <c r="Z1455">
        <v>6.2E-2</v>
      </c>
      <c r="AA1455">
        <v>6.3E-2</v>
      </c>
      <c r="AB1455">
        <v>6.4000000000000001E-2</v>
      </c>
      <c r="AC1455">
        <v>6.6000000000000003E-2</v>
      </c>
      <c r="AD1455">
        <v>6.7000000000000004E-2</v>
      </c>
      <c r="AE1455">
        <v>6.8000000000000005E-2</v>
      </c>
      <c r="AF1455">
        <v>6.9000000000000006E-2</v>
      </c>
      <c r="AG1455">
        <v>7.0999999999999994E-2</v>
      </c>
      <c r="AH1455">
        <v>7.1999999999999995E-2</v>
      </c>
      <c r="AI1455">
        <v>7.2999999999999995E-2</v>
      </c>
      <c r="AJ1455">
        <v>7.3999999999999996E-2</v>
      </c>
    </row>
    <row r="1456" spans="3:36" x14ac:dyDescent="0.25">
      <c r="C1456" t="s">
        <v>842</v>
      </c>
      <c r="E1456">
        <v>3.7999999999999999E-2</v>
      </c>
      <c r="F1456">
        <v>2.9000000000000001E-2</v>
      </c>
      <c r="G1456">
        <v>2.5999999999999999E-2</v>
      </c>
      <c r="H1456">
        <v>0.05</v>
      </c>
      <c r="I1456">
        <v>4.4999999999999998E-2</v>
      </c>
      <c r="J1456">
        <v>1.7999999999999999E-2</v>
      </c>
      <c r="K1456">
        <v>0.04</v>
      </c>
      <c r="L1456">
        <v>3.7999999999999999E-2</v>
      </c>
      <c r="M1456">
        <v>3.6999999999999998E-2</v>
      </c>
      <c r="N1456">
        <v>3.5999999999999997E-2</v>
      </c>
      <c r="O1456">
        <v>3.5999999999999997E-2</v>
      </c>
      <c r="P1456">
        <v>3.5999999999999997E-2</v>
      </c>
      <c r="Q1456">
        <v>3.5999999999999997E-2</v>
      </c>
      <c r="R1456">
        <v>3.6999999999999998E-2</v>
      </c>
      <c r="S1456">
        <v>3.6999999999999998E-2</v>
      </c>
      <c r="T1456">
        <v>3.7999999999999999E-2</v>
      </c>
      <c r="U1456">
        <v>3.7999999999999999E-2</v>
      </c>
      <c r="V1456">
        <v>3.9E-2</v>
      </c>
      <c r="W1456">
        <v>3.9E-2</v>
      </c>
      <c r="X1456">
        <v>0.04</v>
      </c>
      <c r="Y1456">
        <v>4.1000000000000002E-2</v>
      </c>
      <c r="Z1456">
        <v>4.1000000000000002E-2</v>
      </c>
      <c r="AA1456">
        <v>4.2000000000000003E-2</v>
      </c>
      <c r="AB1456">
        <v>4.2999999999999997E-2</v>
      </c>
      <c r="AC1456">
        <v>4.3999999999999997E-2</v>
      </c>
      <c r="AD1456">
        <v>4.3999999999999997E-2</v>
      </c>
      <c r="AE1456">
        <v>4.4999999999999998E-2</v>
      </c>
      <c r="AF1456">
        <v>4.5999999999999999E-2</v>
      </c>
      <c r="AG1456">
        <v>4.7E-2</v>
      </c>
      <c r="AH1456">
        <v>4.7E-2</v>
      </c>
      <c r="AI1456">
        <v>4.8000000000000001E-2</v>
      </c>
      <c r="AJ1456">
        <v>4.8000000000000001E-2</v>
      </c>
    </row>
    <row r="1457" spans="3:36" x14ac:dyDescent="0.25">
      <c r="C1457" t="s">
        <v>844</v>
      </c>
      <c r="E1457">
        <v>686.077</v>
      </c>
      <c r="F1457">
        <v>619.43899999999996</v>
      </c>
      <c r="G1457">
        <v>628.41499999999996</v>
      </c>
      <c r="H1457">
        <v>587.73</v>
      </c>
      <c r="I1457">
        <v>571.95600000000002</v>
      </c>
      <c r="J1457">
        <v>617.54600000000005</v>
      </c>
      <c r="K1457">
        <v>634.51</v>
      </c>
      <c r="L1457">
        <v>595.64200000000005</v>
      </c>
      <c r="M1457">
        <v>580.49699999999996</v>
      </c>
      <c r="N1457">
        <v>568.63900000000001</v>
      </c>
      <c r="O1457">
        <v>563.73900000000003</v>
      </c>
      <c r="P1457">
        <v>563.08600000000001</v>
      </c>
      <c r="Q1457">
        <v>572.83100000000002</v>
      </c>
      <c r="R1457">
        <v>583.70100000000002</v>
      </c>
      <c r="S1457">
        <v>590.13199999999995</v>
      </c>
      <c r="T1457">
        <v>601.04</v>
      </c>
      <c r="U1457">
        <v>615.54999999999995</v>
      </c>
      <c r="V1457">
        <v>626.25599999999997</v>
      </c>
      <c r="W1457">
        <v>636.16800000000001</v>
      </c>
      <c r="X1457">
        <v>648.52599999999995</v>
      </c>
      <c r="Y1457">
        <v>664.00900000000001</v>
      </c>
      <c r="Z1457">
        <v>680.43700000000001</v>
      </c>
      <c r="AA1457">
        <v>695.899</v>
      </c>
      <c r="AB1457">
        <v>710.31700000000001</v>
      </c>
      <c r="AC1457">
        <v>725.60799999999995</v>
      </c>
      <c r="AD1457">
        <v>742.57</v>
      </c>
      <c r="AE1457">
        <v>759.13300000000004</v>
      </c>
      <c r="AF1457">
        <v>771.78499999999997</v>
      </c>
      <c r="AG1457">
        <v>788.31799999999998</v>
      </c>
      <c r="AH1457">
        <v>802.61800000000005</v>
      </c>
      <c r="AI1457">
        <v>813.51</v>
      </c>
      <c r="AJ1457">
        <v>826.76900000000001</v>
      </c>
    </row>
    <row r="1458" spans="3:36" x14ac:dyDescent="0.25">
      <c r="C1458" t="s">
        <v>838</v>
      </c>
      <c r="E1458">
        <v>1089.6659999999999</v>
      </c>
      <c r="F1458">
        <v>984.46600000000001</v>
      </c>
      <c r="G1458">
        <v>1014.535</v>
      </c>
      <c r="H1458">
        <v>953.30499999999995</v>
      </c>
      <c r="I1458">
        <v>916.03599999999994</v>
      </c>
      <c r="J1458">
        <v>984.53499999999997</v>
      </c>
      <c r="K1458">
        <v>1013.677</v>
      </c>
      <c r="L1458">
        <v>953.56200000000001</v>
      </c>
      <c r="M1458">
        <v>931.28800000000001</v>
      </c>
      <c r="N1458">
        <v>914.14300000000003</v>
      </c>
      <c r="O1458">
        <v>908.173</v>
      </c>
      <c r="P1458">
        <v>908.98099999999999</v>
      </c>
      <c r="Q1458">
        <v>926.41600000000005</v>
      </c>
      <c r="R1458">
        <v>945.37800000000004</v>
      </c>
      <c r="S1458">
        <v>956.822</v>
      </c>
      <c r="T1458">
        <v>975.16099999999994</v>
      </c>
      <c r="U1458">
        <v>999.06600000000003</v>
      </c>
      <c r="V1458">
        <v>1016.535</v>
      </c>
      <c r="W1458">
        <v>1032.6310000000001</v>
      </c>
      <c r="X1458">
        <v>1052.675</v>
      </c>
      <c r="Y1458">
        <v>1077.7850000000001</v>
      </c>
      <c r="Z1458">
        <v>1104.4110000000001</v>
      </c>
      <c r="AA1458">
        <v>1129.355</v>
      </c>
      <c r="AB1458">
        <v>1152.604</v>
      </c>
      <c r="AC1458">
        <v>1177.1199999999999</v>
      </c>
      <c r="AD1458">
        <v>1204.241</v>
      </c>
      <c r="AE1458">
        <v>1230.6769999999999</v>
      </c>
      <c r="AF1458">
        <v>1250.768</v>
      </c>
      <c r="AG1458">
        <v>1277.02</v>
      </c>
      <c r="AH1458">
        <v>1299.6389999999999</v>
      </c>
      <c r="AI1458">
        <v>1316.777</v>
      </c>
      <c r="AJ1458">
        <v>1337.575</v>
      </c>
    </row>
    <row r="1459" spans="3:36" x14ac:dyDescent="0.25">
      <c r="C1459" t="s">
        <v>1082</v>
      </c>
    </row>
    <row r="1460" spans="3:36" x14ac:dyDescent="0.25">
      <c r="C1460" t="s">
        <v>70</v>
      </c>
      <c r="E1460">
        <v>2.9809999999999999</v>
      </c>
      <c r="F1460">
        <v>2.8420000000000001</v>
      </c>
      <c r="G1460">
        <v>2.681</v>
      </c>
      <c r="H1460">
        <v>2.8759999999999999</v>
      </c>
      <c r="I1460">
        <v>2.9009999999999998</v>
      </c>
      <c r="J1460">
        <v>2.9750000000000001</v>
      </c>
      <c r="K1460">
        <v>2.952</v>
      </c>
      <c r="L1460">
        <v>2.9969999999999999</v>
      </c>
      <c r="M1460">
        <v>2.95</v>
      </c>
      <c r="N1460">
        <v>2.895</v>
      </c>
      <c r="O1460">
        <v>2.9159999999999999</v>
      </c>
      <c r="P1460">
        <v>2.9729999999999999</v>
      </c>
      <c r="Q1460">
        <v>3.0059999999999998</v>
      </c>
      <c r="R1460">
        <v>3.0409999999999999</v>
      </c>
      <c r="S1460">
        <v>3.0680000000000001</v>
      </c>
      <c r="T1460">
        <v>3.149</v>
      </c>
      <c r="U1460">
        <v>3.2029999999999998</v>
      </c>
      <c r="V1460">
        <v>3.2320000000000002</v>
      </c>
      <c r="W1460">
        <v>3.302</v>
      </c>
      <c r="X1460">
        <v>3.3519999999999999</v>
      </c>
      <c r="Y1460">
        <v>3.419</v>
      </c>
      <c r="Z1460">
        <v>3.5049999999999999</v>
      </c>
      <c r="AA1460">
        <v>3.569</v>
      </c>
      <c r="AB1460">
        <v>3.6469999999999998</v>
      </c>
      <c r="AC1460">
        <v>3.6789999999999998</v>
      </c>
      <c r="AD1460">
        <v>3.718</v>
      </c>
      <c r="AE1460">
        <v>3.734</v>
      </c>
      <c r="AF1460">
        <v>3.78</v>
      </c>
      <c r="AG1460">
        <v>3.867</v>
      </c>
      <c r="AH1460">
        <v>3.9319999999999999</v>
      </c>
      <c r="AI1460">
        <v>4.0039999999999996</v>
      </c>
      <c r="AJ1460">
        <v>4.0570000000000004</v>
      </c>
    </row>
    <row r="1461" spans="3:36" x14ac:dyDescent="0.25">
      <c r="C1461" t="s">
        <v>840</v>
      </c>
      <c r="E1461">
        <v>86.14</v>
      </c>
      <c r="F1461">
        <v>80.697999999999993</v>
      </c>
      <c r="G1461">
        <v>80.61</v>
      </c>
      <c r="H1461">
        <v>86.581999999999994</v>
      </c>
      <c r="I1461">
        <v>83.978999999999999</v>
      </c>
      <c r="J1461">
        <v>83.625</v>
      </c>
      <c r="K1461">
        <v>83.596000000000004</v>
      </c>
      <c r="L1461">
        <v>85.503</v>
      </c>
      <c r="M1461">
        <v>84.754999999999995</v>
      </c>
      <c r="N1461">
        <v>83.745000000000005</v>
      </c>
      <c r="O1461">
        <v>84.879000000000005</v>
      </c>
      <c r="P1461">
        <v>87.028999999999996</v>
      </c>
      <c r="Q1461">
        <v>88.403000000000006</v>
      </c>
      <c r="R1461">
        <v>89.756</v>
      </c>
      <c r="S1461">
        <v>90.71</v>
      </c>
      <c r="T1461">
        <v>93.165000000000006</v>
      </c>
      <c r="U1461">
        <v>94.701999999999998</v>
      </c>
      <c r="V1461">
        <v>95.406000000000006</v>
      </c>
      <c r="W1461">
        <v>97.241</v>
      </c>
      <c r="X1461">
        <v>98.494</v>
      </c>
      <c r="Y1461">
        <v>100.24</v>
      </c>
      <c r="Z1461">
        <v>102.498</v>
      </c>
      <c r="AA1461">
        <v>104.116</v>
      </c>
      <c r="AB1461">
        <v>106.125</v>
      </c>
      <c r="AC1461">
        <v>106.785</v>
      </c>
      <c r="AD1461">
        <v>107.649</v>
      </c>
      <c r="AE1461">
        <v>107.851</v>
      </c>
      <c r="AF1461">
        <v>108.884</v>
      </c>
      <c r="AG1461">
        <v>111.06100000000001</v>
      </c>
      <c r="AH1461">
        <v>112.61499999999999</v>
      </c>
      <c r="AI1461">
        <v>114.37</v>
      </c>
      <c r="AJ1461">
        <v>115.551</v>
      </c>
    </row>
    <row r="1462" spans="3:36" x14ac:dyDescent="0.25">
      <c r="C1462" t="s">
        <v>841</v>
      </c>
      <c r="E1462">
        <v>3.1E-2</v>
      </c>
      <c r="F1462">
        <v>2.7E-2</v>
      </c>
      <c r="G1462">
        <v>2.8000000000000001E-2</v>
      </c>
      <c r="H1462">
        <v>3.1E-2</v>
      </c>
      <c r="I1462">
        <v>3.1E-2</v>
      </c>
      <c r="J1462">
        <v>0.03</v>
      </c>
      <c r="K1462">
        <v>0.03</v>
      </c>
      <c r="L1462">
        <v>3.1E-2</v>
      </c>
      <c r="M1462">
        <v>0.03</v>
      </c>
      <c r="N1462">
        <v>0.03</v>
      </c>
      <c r="O1462">
        <v>0.03</v>
      </c>
      <c r="P1462">
        <v>3.1E-2</v>
      </c>
      <c r="Q1462">
        <v>3.2000000000000001E-2</v>
      </c>
      <c r="R1462">
        <v>3.2000000000000001E-2</v>
      </c>
      <c r="S1462">
        <v>3.2000000000000001E-2</v>
      </c>
      <c r="T1462">
        <v>3.3000000000000002E-2</v>
      </c>
      <c r="U1462">
        <v>3.4000000000000002E-2</v>
      </c>
      <c r="V1462">
        <v>3.4000000000000002E-2</v>
      </c>
      <c r="W1462">
        <v>3.4000000000000002E-2</v>
      </c>
      <c r="X1462">
        <v>3.5000000000000003E-2</v>
      </c>
      <c r="Y1462">
        <v>3.5000000000000003E-2</v>
      </c>
      <c r="Z1462">
        <v>3.5999999999999997E-2</v>
      </c>
      <c r="AA1462">
        <v>3.6999999999999998E-2</v>
      </c>
      <c r="AB1462">
        <v>3.6999999999999998E-2</v>
      </c>
      <c r="AC1462">
        <v>3.7999999999999999E-2</v>
      </c>
      <c r="AD1462">
        <v>3.7999999999999999E-2</v>
      </c>
      <c r="AE1462">
        <v>3.7999999999999999E-2</v>
      </c>
      <c r="AF1462">
        <v>3.7999999999999999E-2</v>
      </c>
      <c r="AG1462">
        <v>3.9E-2</v>
      </c>
      <c r="AH1462">
        <v>0.04</v>
      </c>
      <c r="AI1462">
        <v>0.04</v>
      </c>
      <c r="AJ1462">
        <v>4.1000000000000002E-2</v>
      </c>
    </row>
    <row r="1463" spans="3:36" x14ac:dyDescent="0.25">
      <c r="C1463" t="s">
        <v>844</v>
      </c>
      <c r="E1463">
        <v>286.61399999999998</v>
      </c>
      <c r="F1463">
        <v>270.36799999999999</v>
      </c>
      <c r="G1463">
        <v>257.66000000000003</v>
      </c>
      <c r="H1463">
        <v>272.43099999999998</v>
      </c>
      <c r="I1463">
        <v>273.27600000000001</v>
      </c>
      <c r="J1463">
        <v>275.43900000000002</v>
      </c>
      <c r="K1463">
        <v>273.702</v>
      </c>
      <c r="L1463">
        <v>278.303</v>
      </c>
      <c r="M1463">
        <v>274.23700000000002</v>
      </c>
      <c r="N1463">
        <v>269.35399999999998</v>
      </c>
      <c r="O1463">
        <v>271.351</v>
      </c>
      <c r="P1463">
        <v>276.57799999999997</v>
      </c>
      <c r="Q1463">
        <v>279.45</v>
      </c>
      <c r="R1463">
        <v>282.45299999999997</v>
      </c>
      <c r="S1463">
        <v>284.452</v>
      </c>
      <c r="T1463">
        <v>291.392</v>
      </c>
      <c r="U1463">
        <v>295.70499999999998</v>
      </c>
      <c r="V1463">
        <v>297.58</v>
      </c>
      <c r="W1463">
        <v>303.11399999999998</v>
      </c>
      <c r="X1463">
        <v>306.79899999999998</v>
      </c>
      <c r="Y1463">
        <v>312.02199999999999</v>
      </c>
      <c r="Z1463">
        <v>318.875</v>
      </c>
      <c r="AA1463">
        <v>323.80500000000001</v>
      </c>
      <c r="AB1463">
        <v>329.899</v>
      </c>
      <c r="AC1463">
        <v>331.88600000000002</v>
      </c>
      <c r="AD1463">
        <v>334.577</v>
      </c>
      <c r="AE1463">
        <v>335.24</v>
      </c>
      <c r="AF1463">
        <v>338.47800000000001</v>
      </c>
      <c r="AG1463">
        <v>345.24400000000003</v>
      </c>
      <c r="AH1463">
        <v>350.09899999999999</v>
      </c>
      <c r="AI1463">
        <v>355.60399999999998</v>
      </c>
      <c r="AJ1463">
        <v>359.36799999999999</v>
      </c>
    </row>
    <row r="1464" spans="3:36" x14ac:dyDescent="0.25">
      <c r="C1464" t="s">
        <v>838</v>
      </c>
      <c r="E1464">
        <v>375.767</v>
      </c>
      <c r="F1464">
        <v>353.93400000000003</v>
      </c>
      <c r="G1464">
        <v>340.97800000000001</v>
      </c>
      <c r="H1464">
        <v>361.92099999999999</v>
      </c>
      <c r="I1464">
        <v>360.18700000000001</v>
      </c>
      <c r="J1464">
        <v>362.06900000000002</v>
      </c>
      <c r="K1464">
        <v>360.279</v>
      </c>
      <c r="L1464">
        <v>366.83300000000003</v>
      </c>
      <c r="M1464">
        <v>361.97199999999998</v>
      </c>
      <c r="N1464">
        <v>356.024</v>
      </c>
      <c r="O1464">
        <v>359.17599999999999</v>
      </c>
      <c r="P1464">
        <v>366.61099999999999</v>
      </c>
      <c r="Q1464">
        <v>370.89100000000002</v>
      </c>
      <c r="R1464">
        <v>375.28300000000002</v>
      </c>
      <c r="S1464">
        <v>378.262</v>
      </c>
      <c r="T1464">
        <v>387.73899999999998</v>
      </c>
      <c r="U1464">
        <v>393.64400000000001</v>
      </c>
      <c r="V1464">
        <v>396.25200000000001</v>
      </c>
      <c r="W1464">
        <v>403.69200000000001</v>
      </c>
      <c r="X1464">
        <v>408.67899999999997</v>
      </c>
      <c r="Y1464">
        <v>415.71699999999998</v>
      </c>
      <c r="Z1464">
        <v>424.91399999999999</v>
      </c>
      <c r="AA1464">
        <v>431.52699999999999</v>
      </c>
      <c r="AB1464">
        <v>439.709</v>
      </c>
      <c r="AC1464">
        <v>442.387</v>
      </c>
      <c r="AD1464">
        <v>445.98200000000003</v>
      </c>
      <c r="AE1464">
        <v>446.863</v>
      </c>
      <c r="AF1464">
        <v>451.18099999999998</v>
      </c>
      <c r="AG1464">
        <v>460.21100000000001</v>
      </c>
      <c r="AH1464">
        <v>466.685</v>
      </c>
      <c r="AI1464">
        <v>474.01900000000001</v>
      </c>
      <c r="AJ1464">
        <v>479.017</v>
      </c>
    </row>
    <row r="1465" spans="3:36" x14ac:dyDescent="0.25">
      <c r="C1465" t="s">
        <v>1083</v>
      </c>
    </row>
    <row r="1466" spans="3:36" x14ac:dyDescent="0.25">
      <c r="C1466" t="s">
        <v>70</v>
      </c>
      <c r="E1466">
        <v>7.0999999999999994E-2</v>
      </c>
      <c r="F1466">
        <v>7.5999999999999998E-2</v>
      </c>
      <c r="G1466">
        <v>7.4999999999999997E-2</v>
      </c>
      <c r="H1466">
        <v>6.5000000000000002E-2</v>
      </c>
      <c r="I1466">
        <v>6.4000000000000001E-2</v>
      </c>
      <c r="J1466">
        <v>7.0000000000000007E-2</v>
      </c>
      <c r="K1466">
        <v>7.1999999999999995E-2</v>
      </c>
      <c r="L1466">
        <v>7.3999999999999996E-2</v>
      </c>
      <c r="M1466">
        <v>7.4999999999999997E-2</v>
      </c>
      <c r="N1466">
        <v>7.4999999999999997E-2</v>
      </c>
      <c r="O1466">
        <v>7.4999999999999997E-2</v>
      </c>
      <c r="P1466">
        <v>7.5999999999999998E-2</v>
      </c>
      <c r="Q1466">
        <v>7.6999999999999999E-2</v>
      </c>
      <c r="R1466">
        <v>7.6999999999999999E-2</v>
      </c>
      <c r="S1466">
        <v>7.6999999999999999E-2</v>
      </c>
      <c r="T1466">
        <v>7.8E-2</v>
      </c>
      <c r="U1466">
        <v>7.9000000000000001E-2</v>
      </c>
      <c r="V1466">
        <v>0.08</v>
      </c>
      <c r="W1466">
        <v>8.1000000000000003E-2</v>
      </c>
      <c r="X1466">
        <v>8.1000000000000003E-2</v>
      </c>
      <c r="Y1466">
        <v>8.2000000000000003E-2</v>
      </c>
      <c r="Z1466">
        <v>8.3000000000000004E-2</v>
      </c>
      <c r="AA1466">
        <v>8.3000000000000004E-2</v>
      </c>
      <c r="AB1466">
        <v>8.4000000000000005E-2</v>
      </c>
      <c r="AC1466">
        <v>8.5000000000000006E-2</v>
      </c>
      <c r="AD1466">
        <v>8.5000000000000006E-2</v>
      </c>
      <c r="AE1466">
        <v>8.5999999999999993E-2</v>
      </c>
      <c r="AF1466">
        <v>8.5999999999999993E-2</v>
      </c>
      <c r="AG1466">
        <v>8.6999999999999994E-2</v>
      </c>
      <c r="AH1466">
        <v>8.6999999999999994E-2</v>
      </c>
      <c r="AI1466">
        <v>8.7999999999999995E-2</v>
      </c>
      <c r="AJ1466">
        <v>8.7999999999999995E-2</v>
      </c>
    </row>
    <row r="1467" spans="3:36" x14ac:dyDescent="0.25">
      <c r="C1467" t="s">
        <v>840</v>
      </c>
      <c r="E1467">
        <v>119.09399999999999</v>
      </c>
      <c r="F1467">
        <v>127.107</v>
      </c>
      <c r="G1467">
        <v>132.17599999999999</v>
      </c>
      <c r="H1467">
        <v>115.524</v>
      </c>
      <c r="I1467">
        <v>110.44199999999999</v>
      </c>
      <c r="J1467">
        <v>116.315</v>
      </c>
      <c r="K1467">
        <v>120.928</v>
      </c>
      <c r="L1467">
        <v>127.85899999999999</v>
      </c>
      <c r="M1467">
        <v>130.565</v>
      </c>
      <c r="N1467">
        <v>132.16900000000001</v>
      </c>
      <c r="O1467">
        <v>134.06100000000001</v>
      </c>
      <c r="P1467">
        <v>136.547</v>
      </c>
      <c r="Q1467">
        <v>139.02600000000001</v>
      </c>
      <c r="R1467">
        <v>141.44399999999999</v>
      </c>
      <c r="S1467">
        <v>143.04900000000001</v>
      </c>
      <c r="T1467">
        <v>145.76</v>
      </c>
      <c r="U1467">
        <v>147.86799999999999</v>
      </c>
      <c r="V1467">
        <v>149.696</v>
      </c>
      <c r="W1467">
        <v>151.94499999999999</v>
      </c>
      <c r="X1467">
        <v>153.70099999999999</v>
      </c>
      <c r="Y1467">
        <v>155.41300000000001</v>
      </c>
      <c r="Z1467">
        <v>157.39500000000001</v>
      </c>
      <c r="AA1467">
        <v>159.09200000000001</v>
      </c>
      <c r="AB1467">
        <v>160.684</v>
      </c>
      <c r="AC1467">
        <v>162.15600000000001</v>
      </c>
      <c r="AD1467">
        <v>163.89500000000001</v>
      </c>
      <c r="AE1467">
        <v>165.119</v>
      </c>
      <c r="AF1467">
        <v>166.49600000000001</v>
      </c>
      <c r="AG1467">
        <v>167.82400000000001</v>
      </c>
      <c r="AH1467">
        <v>168.959</v>
      </c>
      <c r="AI1467">
        <v>170.04499999999999</v>
      </c>
      <c r="AJ1467">
        <v>170.96100000000001</v>
      </c>
    </row>
    <row r="1468" spans="3:36" x14ac:dyDescent="0.25">
      <c r="C1468" t="s">
        <v>844</v>
      </c>
      <c r="E1468">
        <v>45.75</v>
      </c>
      <c r="F1468">
        <v>49.445</v>
      </c>
      <c r="G1468">
        <v>49.057000000000002</v>
      </c>
      <c r="H1468">
        <v>42.136000000000003</v>
      </c>
      <c r="I1468">
        <v>41.652999999999999</v>
      </c>
      <c r="J1468">
        <v>44.384</v>
      </c>
      <c r="K1468">
        <v>45.847000000000001</v>
      </c>
      <c r="L1468">
        <v>48.192</v>
      </c>
      <c r="M1468">
        <v>48.915999999999997</v>
      </c>
      <c r="N1468">
        <v>49.21</v>
      </c>
      <c r="O1468">
        <v>49.613</v>
      </c>
      <c r="P1468">
        <v>50.238</v>
      </c>
      <c r="Q1468">
        <v>50.884</v>
      </c>
      <c r="R1468">
        <v>51.545999999999999</v>
      </c>
      <c r="S1468">
        <v>51.941000000000003</v>
      </c>
      <c r="T1468">
        <v>52.789000000000001</v>
      </c>
      <c r="U1468">
        <v>53.43</v>
      </c>
      <c r="V1468">
        <v>54.029000000000003</v>
      </c>
      <c r="W1468">
        <v>54.793999999999997</v>
      </c>
      <c r="X1468">
        <v>55.381999999999998</v>
      </c>
      <c r="Y1468">
        <v>55.95</v>
      </c>
      <c r="Z1468">
        <v>56.59</v>
      </c>
      <c r="AA1468">
        <v>57.131999999999998</v>
      </c>
      <c r="AB1468">
        <v>57.658999999999999</v>
      </c>
      <c r="AC1468">
        <v>58.151000000000003</v>
      </c>
      <c r="AD1468">
        <v>58.744999999999997</v>
      </c>
      <c r="AE1468">
        <v>59.155999999999999</v>
      </c>
      <c r="AF1468">
        <v>59.62</v>
      </c>
      <c r="AG1468">
        <v>60.066000000000003</v>
      </c>
      <c r="AH1468">
        <v>60.448</v>
      </c>
      <c r="AI1468">
        <v>60.814</v>
      </c>
      <c r="AJ1468">
        <v>61.121000000000002</v>
      </c>
    </row>
    <row r="1469" spans="3:36" x14ac:dyDescent="0.25">
      <c r="C1469" t="s">
        <v>838</v>
      </c>
      <c r="E1469">
        <v>164.91399999999999</v>
      </c>
      <c r="F1469">
        <v>176.62899999999999</v>
      </c>
      <c r="G1469">
        <v>181.30699999999999</v>
      </c>
      <c r="H1469">
        <v>157.72399999999999</v>
      </c>
      <c r="I1469">
        <v>152.16</v>
      </c>
      <c r="J1469">
        <v>160.76900000000001</v>
      </c>
      <c r="K1469">
        <v>166.84700000000001</v>
      </c>
      <c r="L1469">
        <v>176.126</v>
      </c>
      <c r="M1469">
        <v>179.55600000000001</v>
      </c>
      <c r="N1469">
        <v>181.45400000000001</v>
      </c>
      <c r="O1469">
        <v>183.749</v>
      </c>
      <c r="P1469">
        <v>186.86099999999999</v>
      </c>
      <c r="Q1469">
        <v>189.98599999999999</v>
      </c>
      <c r="R1469">
        <v>193.06700000000001</v>
      </c>
      <c r="S1469">
        <v>195.06800000000001</v>
      </c>
      <c r="T1469">
        <v>198.62700000000001</v>
      </c>
      <c r="U1469">
        <v>201.37700000000001</v>
      </c>
      <c r="V1469">
        <v>203.80500000000001</v>
      </c>
      <c r="W1469">
        <v>206.81899999999999</v>
      </c>
      <c r="X1469">
        <v>209.16399999999999</v>
      </c>
      <c r="Y1469">
        <v>211.446</v>
      </c>
      <c r="Z1469">
        <v>214.06800000000001</v>
      </c>
      <c r="AA1469">
        <v>216.30799999999999</v>
      </c>
      <c r="AB1469">
        <v>218.42599999999999</v>
      </c>
      <c r="AC1469">
        <v>220.392</v>
      </c>
      <c r="AD1469">
        <v>222.72499999999999</v>
      </c>
      <c r="AE1469">
        <v>224.36</v>
      </c>
      <c r="AF1469">
        <v>226.202</v>
      </c>
      <c r="AG1469">
        <v>227.977</v>
      </c>
      <c r="AH1469">
        <v>229.494</v>
      </c>
      <c r="AI1469">
        <v>230.947</v>
      </c>
      <c r="AJ1469">
        <v>232.17</v>
      </c>
    </row>
    <row r="1470" spans="3:36" x14ac:dyDescent="0.25">
      <c r="C1470" t="s">
        <v>1084</v>
      </c>
    </row>
    <row r="1471" spans="3:36" x14ac:dyDescent="0.25">
      <c r="C1471" t="s">
        <v>70</v>
      </c>
      <c r="E1471">
        <v>13.823</v>
      </c>
      <c r="F1471">
        <v>12.888</v>
      </c>
      <c r="G1471">
        <v>12.961</v>
      </c>
      <c r="H1471">
        <v>13.695</v>
      </c>
      <c r="I1471">
        <v>14.263999999999999</v>
      </c>
      <c r="J1471">
        <v>14.398999999999999</v>
      </c>
      <c r="K1471">
        <v>14.557</v>
      </c>
      <c r="L1471">
        <v>14.478999999999999</v>
      </c>
      <c r="M1471">
        <v>14.346</v>
      </c>
      <c r="N1471">
        <v>14.12</v>
      </c>
      <c r="O1471">
        <v>13.968</v>
      </c>
      <c r="P1471">
        <v>14.048999999999999</v>
      </c>
      <c r="Q1471">
        <v>14.138999999999999</v>
      </c>
      <c r="R1471">
        <v>14.212</v>
      </c>
      <c r="S1471">
        <v>14.303000000000001</v>
      </c>
      <c r="T1471">
        <v>14.455</v>
      </c>
      <c r="U1471">
        <v>14.653</v>
      </c>
      <c r="V1471">
        <v>14.766</v>
      </c>
      <c r="W1471">
        <v>14.867000000000001</v>
      </c>
      <c r="X1471">
        <v>15.04</v>
      </c>
      <c r="Y1471">
        <v>15.225</v>
      </c>
      <c r="Z1471">
        <v>15.413</v>
      </c>
      <c r="AA1471">
        <v>15.599</v>
      </c>
      <c r="AB1471">
        <v>15.757999999999999</v>
      </c>
      <c r="AC1471">
        <v>15.875</v>
      </c>
      <c r="AD1471">
        <v>15.994</v>
      </c>
      <c r="AE1471">
        <v>16.084</v>
      </c>
      <c r="AF1471">
        <v>16.196000000000002</v>
      </c>
      <c r="AG1471">
        <v>16.399000000000001</v>
      </c>
      <c r="AH1471">
        <v>16.571000000000002</v>
      </c>
      <c r="AI1471">
        <v>16.707999999999998</v>
      </c>
      <c r="AJ1471">
        <v>16.864999999999998</v>
      </c>
    </row>
    <row r="1472" spans="3:36" x14ac:dyDescent="0.25">
      <c r="C1472" t="s">
        <v>840</v>
      </c>
      <c r="E1472">
        <v>644.82799999999997</v>
      </c>
      <c r="F1472">
        <v>605.02200000000005</v>
      </c>
      <c r="G1472">
        <v>634.97400000000005</v>
      </c>
      <c r="H1472">
        <v>608.60500000000002</v>
      </c>
      <c r="I1472">
        <v>581.44000000000005</v>
      </c>
      <c r="J1472">
        <v>606.74199999999996</v>
      </c>
      <c r="K1472">
        <v>624.29100000000005</v>
      </c>
      <c r="L1472">
        <v>613.12599999999998</v>
      </c>
      <c r="M1472">
        <v>608.46299999999997</v>
      </c>
      <c r="N1472">
        <v>603.63099999999997</v>
      </c>
      <c r="O1472">
        <v>605.09400000000005</v>
      </c>
      <c r="P1472">
        <v>611.64200000000005</v>
      </c>
      <c r="Q1472">
        <v>623.37800000000004</v>
      </c>
      <c r="R1472">
        <v>635.19799999999998</v>
      </c>
      <c r="S1472">
        <v>642.99099999999999</v>
      </c>
      <c r="T1472">
        <v>655.61599999999999</v>
      </c>
      <c r="U1472">
        <v>668.88499999999999</v>
      </c>
      <c r="V1472">
        <v>678.14300000000003</v>
      </c>
      <c r="W1472">
        <v>688.09199999999998</v>
      </c>
      <c r="X1472">
        <v>698.93100000000004</v>
      </c>
      <c r="Y1472">
        <v>712.01099999999997</v>
      </c>
      <c r="Z1472">
        <v>726.29200000000003</v>
      </c>
      <c r="AA1472">
        <v>739.08100000000002</v>
      </c>
      <c r="AB1472">
        <v>751.29700000000003</v>
      </c>
      <c r="AC1472">
        <v>762.43</v>
      </c>
      <c r="AD1472">
        <v>774.86699999999996</v>
      </c>
      <c r="AE1472">
        <v>785.827</v>
      </c>
      <c r="AF1472">
        <v>795.43100000000004</v>
      </c>
      <c r="AG1472">
        <v>808.55600000000004</v>
      </c>
      <c r="AH1472">
        <v>819.505</v>
      </c>
      <c r="AI1472">
        <v>828.40800000000002</v>
      </c>
      <c r="AJ1472">
        <v>838.00699999999995</v>
      </c>
    </row>
    <row r="1473" spans="3:36" x14ac:dyDescent="0.25">
      <c r="C1473" t="s">
        <v>3</v>
      </c>
      <c r="E1473">
        <v>2.3370000000000002</v>
      </c>
      <c r="F1473">
        <v>2.15</v>
      </c>
      <c r="G1473">
        <v>2.2130000000000001</v>
      </c>
      <c r="H1473">
        <v>2.2799999999999998</v>
      </c>
      <c r="I1473">
        <v>2.5299999999999998</v>
      </c>
      <c r="J1473">
        <v>1.8540000000000001</v>
      </c>
      <c r="K1473">
        <v>1.94</v>
      </c>
      <c r="L1473">
        <v>2.024</v>
      </c>
      <c r="M1473">
        <v>2.0840000000000001</v>
      </c>
      <c r="N1473">
        <v>2.113</v>
      </c>
      <c r="O1473">
        <v>2.1259999999999999</v>
      </c>
      <c r="P1473">
        <v>2.1779999999999999</v>
      </c>
      <c r="Q1473">
        <v>2.218</v>
      </c>
      <c r="R1473">
        <v>2.246</v>
      </c>
      <c r="S1473">
        <v>2.2789999999999999</v>
      </c>
      <c r="T1473">
        <v>2.2989999999999999</v>
      </c>
      <c r="U1473">
        <v>2.3250000000000002</v>
      </c>
      <c r="V1473">
        <v>2.3319999999999999</v>
      </c>
      <c r="W1473">
        <v>2.3199999999999998</v>
      </c>
      <c r="X1473">
        <v>2.331</v>
      </c>
      <c r="Y1473">
        <v>2.3359999999999999</v>
      </c>
      <c r="Z1473">
        <v>2.335</v>
      </c>
      <c r="AA1473">
        <v>2.3410000000000002</v>
      </c>
      <c r="AB1473">
        <v>2.3370000000000002</v>
      </c>
      <c r="AC1473">
        <v>2.3330000000000002</v>
      </c>
      <c r="AD1473">
        <v>2.3250000000000002</v>
      </c>
      <c r="AE1473">
        <v>2.3159999999999998</v>
      </c>
      <c r="AF1473">
        <v>2.31</v>
      </c>
      <c r="AG1473">
        <v>2.3130000000000002</v>
      </c>
      <c r="AH1473">
        <v>2.3170000000000002</v>
      </c>
      <c r="AI1473">
        <v>2.3140000000000001</v>
      </c>
      <c r="AJ1473">
        <v>2.319</v>
      </c>
    </row>
    <row r="1474" spans="3:36" x14ac:dyDescent="0.25">
      <c r="C1474" t="s">
        <v>844</v>
      </c>
      <c r="E1474">
        <v>1162.6020000000001</v>
      </c>
      <c r="F1474">
        <v>1072.55</v>
      </c>
      <c r="G1474">
        <v>1074.4100000000001</v>
      </c>
      <c r="H1474">
        <v>1054.81</v>
      </c>
      <c r="I1474">
        <v>1051.5630000000001</v>
      </c>
      <c r="J1474">
        <v>1093.9380000000001</v>
      </c>
      <c r="K1474">
        <v>1112.9459999999999</v>
      </c>
      <c r="L1474">
        <v>1083.73</v>
      </c>
      <c r="M1474">
        <v>1065.827</v>
      </c>
      <c r="N1474">
        <v>1047.704</v>
      </c>
      <c r="O1474">
        <v>1042.5830000000001</v>
      </c>
      <c r="P1474">
        <v>1048.4960000000001</v>
      </c>
      <c r="Q1474">
        <v>1061.9280000000001</v>
      </c>
      <c r="R1474">
        <v>1075.954</v>
      </c>
      <c r="S1474">
        <v>1085.308</v>
      </c>
      <c r="T1474">
        <v>1104.02</v>
      </c>
      <c r="U1474">
        <v>1124.4559999999999</v>
      </c>
      <c r="V1474">
        <v>1137.7190000000001</v>
      </c>
      <c r="W1474">
        <v>1153.0029999999999</v>
      </c>
      <c r="X1474">
        <v>1170.212</v>
      </c>
      <c r="Y1474">
        <v>1191.6659999999999</v>
      </c>
      <c r="Z1474">
        <v>1215.328</v>
      </c>
      <c r="AA1474">
        <v>1236.51</v>
      </c>
      <c r="AB1474">
        <v>1257.104</v>
      </c>
      <c r="AC1474">
        <v>1274.42</v>
      </c>
      <c r="AD1474">
        <v>1293.915</v>
      </c>
      <c r="AE1474">
        <v>1310.74</v>
      </c>
      <c r="AF1474">
        <v>1326.5519999999999</v>
      </c>
      <c r="AG1474">
        <v>1350.3330000000001</v>
      </c>
      <c r="AH1474">
        <v>1369.99</v>
      </c>
      <c r="AI1474">
        <v>1386.395</v>
      </c>
      <c r="AJ1474">
        <v>1403.9169999999999</v>
      </c>
    </row>
    <row r="1475" spans="3:36" x14ac:dyDescent="0.25">
      <c r="C1475" t="s">
        <v>841</v>
      </c>
      <c r="E1475">
        <v>9.2999999999999999E-2</v>
      </c>
      <c r="F1475">
        <v>7.5999999999999998E-2</v>
      </c>
      <c r="G1475">
        <v>8.4000000000000005E-2</v>
      </c>
      <c r="H1475">
        <v>8.5999999999999993E-2</v>
      </c>
      <c r="I1475">
        <v>8.4000000000000005E-2</v>
      </c>
      <c r="J1475">
        <v>8.5000000000000006E-2</v>
      </c>
      <c r="K1475">
        <v>8.6999999999999994E-2</v>
      </c>
      <c r="L1475">
        <v>8.4000000000000005E-2</v>
      </c>
      <c r="M1475">
        <v>8.3000000000000004E-2</v>
      </c>
      <c r="N1475">
        <v>8.2000000000000003E-2</v>
      </c>
      <c r="O1475">
        <v>8.2000000000000003E-2</v>
      </c>
      <c r="P1475">
        <v>8.3000000000000004E-2</v>
      </c>
      <c r="Q1475">
        <v>8.4000000000000005E-2</v>
      </c>
      <c r="R1475">
        <v>8.5999999999999993E-2</v>
      </c>
      <c r="S1475">
        <v>8.6999999999999994E-2</v>
      </c>
      <c r="T1475">
        <v>8.8999999999999996E-2</v>
      </c>
      <c r="U1475">
        <v>0.09</v>
      </c>
      <c r="V1475">
        <v>9.0999999999999998E-2</v>
      </c>
      <c r="W1475">
        <v>9.2999999999999999E-2</v>
      </c>
      <c r="X1475">
        <v>9.4E-2</v>
      </c>
      <c r="Y1475">
        <v>9.6000000000000002E-2</v>
      </c>
      <c r="Z1475">
        <v>9.8000000000000004E-2</v>
      </c>
      <c r="AA1475">
        <v>0.1</v>
      </c>
      <c r="AB1475">
        <v>0.10199999999999999</v>
      </c>
      <c r="AC1475">
        <v>0.10299999999999999</v>
      </c>
      <c r="AD1475">
        <v>0.105</v>
      </c>
      <c r="AE1475">
        <v>0.106</v>
      </c>
      <c r="AF1475">
        <v>0.108</v>
      </c>
      <c r="AG1475">
        <v>0.11</v>
      </c>
      <c r="AH1475">
        <v>0.112</v>
      </c>
      <c r="AI1475">
        <v>0.113</v>
      </c>
      <c r="AJ1475">
        <v>0.115</v>
      </c>
    </row>
    <row r="1476" spans="3:36" x14ac:dyDescent="0.25">
      <c r="C1476" t="s">
        <v>842</v>
      </c>
      <c r="E1476">
        <v>3.7999999999999999E-2</v>
      </c>
      <c r="F1476">
        <v>2.9000000000000001E-2</v>
      </c>
      <c r="G1476">
        <v>2.5999999999999999E-2</v>
      </c>
      <c r="H1476">
        <v>0.05</v>
      </c>
      <c r="I1476">
        <v>4.4999999999999998E-2</v>
      </c>
      <c r="J1476">
        <v>1.7999999999999999E-2</v>
      </c>
      <c r="K1476">
        <v>0.04</v>
      </c>
      <c r="L1476">
        <v>3.7999999999999999E-2</v>
      </c>
      <c r="M1476">
        <v>3.6999999999999998E-2</v>
      </c>
      <c r="N1476">
        <v>3.5999999999999997E-2</v>
      </c>
      <c r="O1476">
        <v>3.5999999999999997E-2</v>
      </c>
      <c r="P1476">
        <v>3.5999999999999997E-2</v>
      </c>
      <c r="Q1476">
        <v>3.5999999999999997E-2</v>
      </c>
      <c r="R1476">
        <v>3.6999999999999998E-2</v>
      </c>
      <c r="S1476">
        <v>3.6999999999999998E-2</v>
      </c>
      <c r="T1476">
        <v>3.7999999999999999E-2</v>
      </c>
      <c r="U1476">
        <v>3.7999999999999999E-2</v>
      </c>
      <c r="V1476">
        <v>3.9E-2</v>
      </c>
      <c r="W1476">
        <v>3.9E-2</v>
      </c>
      <c r="X1476">
        <v>0.04</v>
      </c>
      <c r="Y1476">
        <v>4.1000000000000002E-2</v>
      </c>
      <c r="Z1476">
        <v>4.1000000000000002E-2</v>
      </c>
      <c r="AA1476">
        <v>4.2000000000000003E-2</v>
      </c>
      <c r="AB1476">
        <v>4.2999999999999997E-2</v>
      </c>
      <c r="AC1476">
        <v>4.3999999999999997E-2</v>
      </c>
      <c r="AD1476">
        <v>4.3999999999999997E-2</v>
      </c>
      <c r="AE1476">
        <v>4.4999999999999998E-2</v>
      </c>
      <c r="AF1476">
        <v>4.5999999999999999E-2</v>
      </c>
      <c r="AG1476">
        <v>4.7E-2</v>
      </c>
      <c r="AH1476">
        <v>4.7E-2</v>
      </c>
      <c r="AI1476">
        <v>4.8000000000000001E-2</v>
      </c>
      <c r="AJ1476">
        <v>4.8000000000000001E-2</v>
      </c>
    </row>
    <row r="1477" spans="3:36" x14ac:dyDescent="0.25">
      <c r="C1477" t="s">
        <v>838</v>
      </c>
      <c r="E1477">
        <v>1823.721</v>
      </c>
      <c r="F1477">
        <v>1692.7159999999999</v>
      </c>
      <c r="G1477">
        <v>1724.6690000000001</v>
      </c>
      <c r="H1477">
        <v>1679.5260000000001</v>
      </c>
      <c r="I1477">
        <v>1649.9259999999999</v>
      </c>
      <c r="J1477">
        <v>1717.0360000000001</v>
      </c>
      <c r="K1477">
        <v>1753.8610000000001</v>
      </c>
      <c r="L1477">
        <v>1713.482</v>
      </c>
      <c r="M1477">
        <v>1690.8389999999999</v>
      </c>
      <c r="N1477">
        <v>1667.6849999999999</v>
      </c>
      <c r="O1477">
        <v>1663.8879999999999</v>
      </c>
      <c r="P1477">
        <v>1676.4839999999999</v>
      </c>
      <c r="Q1477">
        <v>1701.7840000000001</v>
      </c>
      <c r="R1477">
        <v>1727.7329999999999</v>
      </c>
      <c r="S1477">
        <v>1745.0050000000001</v>
      </c>
      <c r="T1477">
        <v>1776.5170000000001</v>
      </c>
      <c r="U1477">
        <v>1810.4480000000001</v>
      </c>
      <c r="V1477">
        <v>1833.09</v>
      </c>
      <c r="W1477">
        <v>1858.414</v>
      </c>
      <c r="X1477">
        <v>1886.6479999999999</v>
      </c>
      <c r="Y1477">
        <v>1921.374</v>
      </c>
      <c r="Z1477">
        <v>1959.5070000000001</v>
      </c>
      <c r="AA1477">
        <v>1993.674</v>
      </c>
      <c r="AB1477">
        <v>2026.64</v>
      </c>
      <c r="AC1477">
        <v>2055.2049999999999</v>
      </c>
      <c r="AD1477">
        <v>2087.2489999999998</v>
      </c>
      <c r="AE1477">
        <v>2115.1190000000001</v>
      </c>
      <c r="AF1477">
        <v>2140.643</v>
      </c>
      <c r="AG1477">
        <v>2177.7570000000001</v>
      </c>
      <c r="AH1477">
        <v>2208.5419999999999</v>
      </c>
      <c r="AI1477">
        <v>2233.9839999999999</v>
      </c>
      <c r="AJ1477">
        <v>2261.2710000000002</v>
      </c>
    </row>
    <row r="1478" spans="3:36" x14ac:dyDescent="0.25">
      <c r="C1478" t="s">
        <v>996</v>
      </c>
    </row>
    <row r="1479" spans="3:36" x14ac:dyDescent="0.25">
      <c r="C1479" t="s">
        <v>1085</v>
      </c>
    </row>
    <row r="1480" spans="3:36" x14ac:dyDescent="0.25">
      <c r="C1480" t="s">
        <v>1080</v>
      </c>
    </row>
    <row r="1481" spans="3:36" x14ac:dyDescent="0.25">
      <c r="C1481" t="s">
        <v>70</v>
      </c>
      <c r="E1481">
        <v>5.891</v>
      </c>
      <c r="F1481">
        <v>5.4969999999999999</v>
      </c>
      <c r="G1481">
        <v>5.6849999999999996</v>
      </c>
      <c r="H1481">
        <v>6.31</v>
      </c>
      <c r="I1481">
        <v>6.84</v>
      </c>
      <c r="J1481">
        <v>6.6120000000000001</v>
      </c>
      <c r="K1481">
        <v>6.69</v>
      </c>
      <c r="L1481">
        <v>6.7839999999999998</v>
      </c>
      <c r="M1481">
        <v>6.7910000000000004</v>
      </c>
      <c r="N1481">
        <v>6.7080000000000002</v>
      </c>
      <c r="O1481">
        <v>6.5880000000000001</v>
      </c>
      <c r="P1481">
        <v>6.6130000000000004</v>
      </c>
      <c r="Q1481">
        <v>6.6139999999999999</v>
      </c>
      <c r="R1481">
        <v>6.593</v>
      </c>
      <c r="S1481">
        <v>6.6159999999999997</v>
      </c>
      <c r="T1481">
        <v>6.62</v>
      </c>
      <c r="U1481">
        <v>6.6660000000000004</v>
      </c>
      <c r="V1481">
        <v>6.6790000000000003</v>
      </c>
      <c r="W1481">
        <v>6.6509999999999998</v>
      </c>
      <c r="X1481">
        <v>6.6890000000000001</v>
      </c>
      <c r="Y1481">
        <v>6.7069999999999999</v>
      </c>
      <c r="Z1481">
        <v>6.7060000000000004</v>
      </c>
      <c r="AA1481">
        <v>6.7270000000000003</v>
      </c>
      <c r="AB1481">
        <v>6.718</v>
      </c>
      <c r="AC1481">
        <v>6.7089999999999996</v>
      </c>
      <c r="AD1481">
        <v>6.6859999999999999</v>
      </c>
      <c r="AE1481">
        <v>6.6609999999999996</v>
      </c>
      <c r="AF1481">
        <v>6.6470000000000002</v>
      </c>
      <c r="AG1481">
        <v>6.6580000000000004</v>
      </c>
      <c r="AH1481">
        <v>6.6719999999999997</v>
      </c>
      <c r="AI1481">
        <v>6.665</v>
      </c>
      <c r="AJ1481">
        <v>6.6820000000000004</v>
      </c>
    </row>
    <row r="1482" spans="3:36" x14ac:dyDescent="0.25">
      <c r="C1482" t="s">
        <v>840</v>
      </c>
      <c r="E1482">
        <v>1.0529999999999999</v>
      </c>
      <c r="F1482">
        <v>0.97</v>
      </c>
      <c r="G1482">
        <v>1.0609999999999999</v>
      </c>
      <c r="H1482">
        <v>1.179</v>
      </c>
      <c r="I1482">
        <v>1.2310000000000001</v>
      </c>
      <c r="J1482">
        <v>1.157</v>
      </c>
      <c r="K1482">
        <v>1.181</v>
      </c>
      <c r="L1482">
        <v>1.208</v>
      </c>
      <c r="M1482">
        <v>1.22</v>
      </c>
      <c r="N1482">
        <v>1.2150000000000001</v>
      </c>
      <c r="O1482">
        <v>1.202</v>
      </c>
      <c r="P1482">
        <v>1.2150000000000001</v>
      </c>
      <c r="Q1482">
        <v>1.2230000000000001</v>
      </c>
      <c r="R1482">
        <v>1.224</v>
      </c>
      <c r="S1482">
        <v>1.2330000000000001</v>
      </c>
      <c r="T1482">
        <v>1.236</v>
      </c>
      <c r="U1482">
        <v>1.2450000000000001</v>
      </c>
      <c r="V1482">
        <v>1.2470000000000001</v>
      </c>
      <c r="W1482">
        <v>1.24</v>
      </c>
      <c r="X1482">
        <v>1.2450000000000001</v>
      </c>
      <c r="Y1482">
        <v>1.248</v>
      </c>
      <c r="Z1482">
        <v>1.246</v>
      </c>
      <c r="AA1482">
        <v>1.2490000000000001</v>
      </c>
      <c r="AB1482">
        <v>1.2450000000000001</v>
      </c>
      <c r="AC1482">
        <v>1.242</v>
      </c>
      <c r="AD1482">
        <v>1.236</v>
      </c>
      <c r="AE1482">
        <v>1.2290000000000001</v>
      </c>
      <c r="AF1482">
        <v>1.2250000000000001</v>
      </c>
      <c r="AG1482">
        <v>1.2250000000000001</v>
      </c>
      <c r="AH1482">
        <v>1.2250000000000001</v>
      </c>
      <c r="AI1482">
        <v>1.222</v>
      </c>
      <c r="AJ1482">
        <v>1.2230000000000001</v>
      </c>
    </row>
    <row r="1483" spans="3:36" x14ac:dyDescent="0.25">
      <c r="C1483" t="s">
        <v>838</v>
      </c>
      <c r="E1483">
        <v>6.944</v>
      </c>
      <c r="F1483">
        <v>6.4669999999999996</v>
      </c>
      <c r="G1483">
        <v>6.7460000000000004</v>
      </c>
      <c r="H1483">
        <v>7.4889999999999999</v>
      </c>
      <c r="I1483">
        <v>8.0709999999999997</v>
      </c>
      <c r="J1483">
        <v>7.7690000000000001</v>
      </c>
      <c r="K1483">
        <v>7.8710000000000004</v>
      </c>
      <c r="L1483">
        <v>7.992</v>
      </c>
      <c r="M1483">
        <v>8.0109999999999992</v>
      </c>
      <c r="N1483">
        <v>7.923</v>
      </c>
      <c r="O1483">
        <v>7.79</v>
      </c>
      <c r="P1483">
        <v>7.8280000000000003</v>
      </c>
      <c r="Q1483">
        <v>7.8369999999999997</v>
      </c>
      <c r="R1483">
        <v>7.8179999999999996</v>
      </c>
      <c r="S1483">
        <v>7.8479999999999999</v>
      </c>
      <c r="T1483">
        <v>7.8550000000000004</v>
      </c>
      <c r="U1483">
        <v>7.9109999999999996</v>
      </c>
      <c r="V1483">
        <v>7.9260000000000002</v>
      </c>
      <c r="W1483">
        <v>7.891</v>
      </c>
      <c r="X1483">
        <v>7.9349999999999996</v>
      </c>
      <c r="Y1483">
        <v>7.9539999999999997</v>
      </c>
      <c r="Z1483">
        <v>7.9530000000000003</v>
      </c>
      <c r="AA1483">
        <v>7.976</v>
      </c>
      <c r="AB1483">
        <v>7.9640000000000004</v>
      </c>
      <c r="AC1483">
        <v>7.9509999999999996</v>
      </c>
      <c r="AD1483">
        <v>7.9219999999999997</v>
      </c>
      <c r="AE1483">
        <v>7.89</v>
      </c>
      <c r="AF1483">
        <v>7.8710000000000004</v>
      </c>
      <c r="AG1483">
        <v>7.8819999999999997</v>
      </c>
      <c r="AH1483">
        <v>7.8970000000000002</v>
      </c>
      <c r="AI1483">
        <v>7.8869999999999996</v>
      </c>
      <c r="AJ1483">
        <v>7.9050000000000002</v>
      </c>
    </row>
    <row r="1484" spans="3:36" x14ac:dyDescent="0.25">
      <c r="C1484" t="s">
        <v>1081</v>
      </c>
    </row>
    <row r="1485" spans="3:36" x14ac:dyDescent="0.25">
      <c r="C1485" t="s">
        <v>70</v>
      </c>
      <c r="E1485">
        <v>18.361000000000001</v>
      </c>
      <c r="F1485">
        <v>16.753</v>
      </c>
      <c r="G1485">
        <v>16.821000000000002</v>
      </c>
      <c r="H1485">
        <v>15.95</v>
      </c>
      <c r="I1485">
        <v>15.590999999999999</v>
      </c>
      <c r="J1485">
        <v>17.117000000000001</v>
      </c>
      <c r="K1485">
        <v>17.538</v>
      </c>
      <c r="L1485">
        <v>16.420999999999999</v>
      </c>
      <c r="M1485">
        <v>15.97</v>
      </c>
      <c r="N1485">
        <v>15.618</v>
      </c>
      <c r="O1485">
        <v>15.465</v>
      </c>
      <c r="P1485">
        <v>15.44</v>
      </c>
      <c r="Q1485">
        <v>15.702999999999999</v>
      </c>
      <c r="R1485">
        <v>16.001000000000001</v>
      </c>
      <c r="S1485">
        <v>16.184000000000001</v>
      </c>
      <c r="T1485">
        <v>16.5</v>
      </c>
      <c r="U1485">
        <v>16.923999999999999</v>
      </c>
      <c r="V1485">
        <v>17.248999999999999</v>
      </c>
      <c r="W1485">
        <v>17.556000000000001</v>
      </c>
      <c r="X1485">
        <v>17.931999999999999</v>
      </c>
      <c r="Y1485">
        <v>18.39</v>
      </c>
      <c r="Z1485">
        <v>18.879000000000001</v>
      </c>
      <c r="AA1485">
        <v>19.34</v>
      </c>
      <c r="AB1485">
        <v>19.776</v>
      </c>
      <c r="AC1485">
        <v>20.234000000000002</v>
      </c>
      <c r="AD1485">
        <v>20.738</v>
      </c>
      <c r="AE1485">
        <v>21.231999999999999</v>
      </c>
      <c r="AF1485">
        <v>21.622</v>
      </c>
      <c r="AG1485">
        <v>22.114999999999998</v>
      </c>
      <c r="AH1485">
        <v>22.547000000000001</v>
      </c>
      <c r="AI1485">
        <v>22.888999999999999</v>
      </c>
      <c r="AJ1485">
        <v>23.292999999999999</v>
      </c>
    </row>
    <row r="1486" spans="3:36" x14ac:dyDescent="0.25">
      <c r="C1486" t="s">
        <v>840</v>
      </c>
      <c r="E1486">
        <v>6.008</v>
      </c>
      <c r="F1486">
        <v>5.44</v>
      </c>
      <c r="G1486">
        <v>5.7560000000000002</v>
      </c>
      <c r="H1486">
        <v>5.4539999999999997</v>
      </c>
      <c r="I1486">
        <v>5.1319999999999997</v>
      </c>
      <c r="J1486">
        <v>5.4720000000000004</v>
      </c>
      <c r="K1486">
        <v>5.6539999999999999</v>
      </c>
      <c r="L1486">
        <v>5.3369999999999997</v>
      </c>
      <c r="M1486">
        <v>5.2309999999999999</v>
      </c>
      <c r="N1486">
        <v>5.1520000000000001</v>
      </c>
      <c r="O1486">
        <v>5.1360000000000001</v>
      </c>
      <c r="P1486">
        <v>5.1580000000000004</v>
      </c>
      <c r="Q1486">
        <v>5.2729999999999997</v>
      </c>
      <c r="R1486">
        <v>5.3940000000000001</v>
      </c>
      <c r="S1486">
        <v>5.4690000000000003</v>
      </c>
      <c r="T1486">
        <v>5.5789999999999997</v>
      </c>
      <c r="U1486">
        <v>5.718</v>
      </c>
      <c r="V1486">
        <v>5.8179999999999996</v>
      </c>
      <c r="W1486">
        <v>5.91</v>
      </c>
      <c r="X1486">
        <v>6.0229999999999997</v>
      </c>
      <c r="Y1486">
        <v>6.1660000000000004</v>
      </c>
      <c r="Z1486">
        <v>6.3170000000000002</v>
      </c>
      <c r="AA1486">
        <v>6.4569999999999999</v>
      </c>
      <c r="AB1486">
        <v>6.5869999999999997</v>
      </c>
      <c r="AC1486">
        <v>6.7229999999999999</v>
      </c>
      <c r="AD1486">
        <v>6.8730000000000002</v>
      </c>
      <c r="AE1486">
        <v>7.0179999999999998</v>
      </c>
      <c r="AF1486">
        <v>7.1269999999999998</v>
      </c>
      <c r="AG1486">
        <v>7.27</v>
      </c>
      <c r="AH1486">
        <v>7.3920000000000003</v>
      </c>
      <c r="AI1486">
        <v>7.4820000000000002</v>
      </c>
      <c r="AJ1486">
        <v>7.5919999999999996</v>
      </c>
    </row>
    <row r="1487" spans="3:36" x14ac:dyDescent="0.25">
      <c r="C1487" t="s">
        <v>838</v>
      </c>
      <c r="E1487">
        <v>24.369</v>
      </c>
      <c r="F1487">
        <v>22.193000000000001</v>
      </c>
      <c r="G1487">
        <v>22.577000000000002</v>
      </c>
      <c r="H1487">
        <v>21.405000000000001</v>
      </c>
      <c r="I1487">
        <v>20.722999999999999</v>
      </c>
      <c r="J1487">
        <v>22.588999999999999</v>
      </c>
      <c r="K1487">
        <v>23.190999999999999</v>
      </c>
      <c r="L1487">
        <v>21.757999999999999</v>
      </c>
      <c r="M1487">
        <v>21.201000000000001</v>
      </c>
      <c r="N1487">
        <v>20.77</v>
      </c>
      <c r="O1487">
        <v>20.602</v>
      </c>
      <c r="P1487">
        <v>20.597999999999999</v>
      </c>
      <c r="Q1487">
        <v>20.975000000000001</v>
      </c>
      <c r="R1487">
        <v>21.395</v>
      </c>
      <c r="S1487">
        <v>21.652999999999999</v>
      </c>
      <c r="T1487">
        <v>22.08</v>
      </c>
      <c r="U1487">
        <v>22.641999999999999</v>
      </c>
      <c r="V1487">
        <v>23.068000000000001</v>
      </c>
      <c r="W1487">
        <v>23.466000000000001</v>
      </c>
      <c r="X1487">
        <v>23.954999999999998</v>
      </c>
      <c r="Y1487">
        <v>24.556000000000001</v>
      </c>
      <c r="Z1487">
        <v>25.196000000000002</v>
      </c>
      <c r="AA1487">
        <v>25.797000000000001</v>
      </c>
      <c r="AB1487">
        <v>26.364000000000001</v>
      </c>
      <c r="AC1487">
        <v>26.957000000000001</v>
      </c>
      <c r="AD1487">
        <v>27.611000000000001</v>
      </c>
      <c r="AE1487">
        <v>28.251000000000001</v>
      </c>
      <c r="AF1487">
        <v>28.748999999999999</v>
      </c>
      <c r="AG1487">
        <v>29.385000000000002</v>
      </c>
      <c r="AH1487">
        <v>29.937999999999999</v>
      </c>
      <c r="AI1487">
        <v>30.372</v>
      </c>
      <c r="AJ1487">
        <v>30.885000000000002</v>
      </c>
    </row>
    <row r="1488" spans="3:36" x14ac:dyDescent="0.25">
      <c r="C1488" t="s">
        <v>1082</v>
      </c>
    </row>
    <row r="1489" spans="3:36" x14ac:dyDescent="0.25">
      <c r="C1489" t="s">
        <v>70</v>
      </c>
      <c r="E1489">
        <v>5.8959999999999999</v>
      </c>
      <c r="F1489">
        <v>5.6210000000000004</v>
      </c>
      <c r="G1489">
        <v>5.3040000000000003</v>
      </c>
      <c r="H1489">
        <v>5.6890000000000001</v>
      </c>
      <c r="I1489">
        <v>5.7380000000000004</v>
      </c>
      <c r="J1489">
        <v>5.8840000000000003</v>
      </c>
      <c r="K1489">
        <v>5.835</v>
      </c>
      <c r="L1489">
        <v>5.9249999999999998</v>
      </c>
      <c r="M1489">
        <v>5.8319999999999999</v>
      </c>
      <c r="N1489">
        <v>5.7229999999999999</v>
      </c>
      <c r="O1489">
        <v>5.766</v>
      </c>
      <c r="P1489">
        <v>5.8789999999999996</v>
      </c>
      <c r="Q1489">
        <v>5.944</v>
      </c>
      <c r="R1489">
        <v>6.0140000000000002</v>
      </c>
      <c r="S1489">
        <v>6.0670000000000002</v>
      </c>
      <c r="T1489">
        <v>6.2270000000000003</v>
      </c>
      <c r="U1489">
        <v>6.3360000000000003</v>
      </c>
      <c r="V1489">
        <v>6.3929999999999998</v>
      </c>
      <c r="W1489">
        <v>6.5309999999999997</v>
      </c>
      <c r="X1489">
        <v>6.6310000000000002</v>
      </c>
      <c r="Y1489">
        <v>6.7640000000000002</v>
      </c>
      <c r="Z1489">
        <v>6.9340000000000002</v>
      </c>
      <c r="AA1489">
        <v>7.0609999999999999</v>
      </c>
      <c r="AB1489">
        <v>7.2149999999999999</v>
      </c>
      <c r="AC1489">
        <v>7.2779999999999996</v>
      </c>
      <c r="AD1489">
        <v>7.3559999999999999</v>
      </c>
      <c r="AE1489">
        <v>7.3890000000000002</v>
      </c>
      <c r="AF1489">
        <v>7.48</v>
      </c>
      <c r="AG1489">
        <v>7.6520000000000001</v>
      </c>
      <c r="AH1489">
        <v>7.78</v>
      </c>
      <c r="AI1489">
        <v>7.9240000000000004</v>
      </c>
      <c r="AJ1489">
        <v>8.0280000000000005</v>
      </c>
    </row>
    <row r="1490" spans="3:36" x14ac:dyDescent="0.25">
      <c r="C1490" t="s">
        <v>840</v>
      </c>
      <c r="E1490">
        <v>1.052</v>
      </c>
      <c r="F1490">
        <v>0.98799999999999999</v>
      </c>
      <c r="G1490">
        <v>0.98499999999999999</v>
      </c>
      <c r="H1490">
        <v>1.0580000000000001</v>
      </c>
      <c r="I1490">
        <v>1.026</v>
      </c>
      <c r="J1490">
        <v>1.0209999999999999</v>
      </c>
      <c r="K1490">
        <v>1.02</v>
      </c>
      <c r="L1490">
        <v>1.0429999999999999</v>
      </c>
      <c r="M1490">
        <v>1.034</v>
      </c>
      <c r="N1490">
        <v>1.0209999999999999</v>
      </c>
      <c r="O1490">
        <v>1.0349999999999999</v>
      </c>
      <c r="P1490">
        <v>1.0609999999999999</v>
      </c>
      <c r="Q1490">
        <v>1.077</v>
      </c>
      <c r="R1490">
        <v>1.0940000000000001</v>
      </c>
      <c r="S1490">
        <v>1.105</v>
      </c>
      <c r="T1490">
        <v>1.1339999999999999</v>
      </c>
      <c r="U1490">
        <v>1.153</v>
      </c>
      <c r="V1490">
        <v>1.161</v>
      </c>
      <c r="W1490">
        <v>1.1830000000000001</v>
      </c>
      <c r="X1490">
        <v>1.198</v>
      </c>
      <c r="Y1490">
        <v>1.218</v>
      </c>
      <c r="Z1490">
        <v>1.2450000000000001</v>
      </c>
      <c r="AA1490">
        <v>1.264</v>
      </c>
      <c r="AB1490">
        <v>1.288</v>
      </c>
      <c r="AC1490">
        <v>1.296</v>
      </c>
      <c r="AD1490">
        <v>1.306</v>
      </c>
      <c r="AE1490">
        <v>1.3080000000000001</v>
      </c>
      <c r="AF1490">
        <v>1.32</v>
      </c>
      <c r="AG1490">
        <v>1.345</v>
      </c>
      <c r="AH1490">
        <v>1.3640000000000001</v>
      </c>
      <c r="AI1490">
        <v>1.3839999999999999</v>
      </c>
      <c r="AJ1490">
        <v>1.3979999999999999</v>
      </c>
    </row>
    <row r="1491" spans="3:36" x14ac:dyDescent="0.25">
      <c r="C1491" t="s">
        <v>838</v>
      </c>
      <c r="E1491">
        <v>6.9480000000000004</v>
      </c>
      <c r="F1491">
        <v>6.609</v>
      </c>
      <c r="G1491">
        <v>6.2889999999999997</v>
      </c>
      <c r="H1491">
        <v>6.7460000000000004</v>
      </c>
      <c r="I1491">
        <v>6.7629999999999999</v>
      </c>
      <c r="J1491">
        <v>6.9050000000000002</v>
      </c>
      <c r="K1491">
        <v>6.8550000000000004</v>
      </c>
      <c r="L1491">
        <v>6.968</v>
      </c>
      <c r="M1491">
        <v>6.8659999999999997</v>
      </c>
      <c r="N1491">
        <v>6.7450000000000001</v>
      </c>
      <c r="O1491">
        <v>6.8</v>
      </c>
      <c r="P1491">
        <v>6.94</v>
      </c>
      <c r="Q1491">
        <v>7.0220000000000002</v>
      </c>
      <c r="R1491">
        <v>7.1079999999999997</v>
      </c>
      <c r="S1491">
        <v>7.1719999999999997</v>
      </c>
      <c r="T1491">
        <v>7.3620000000000001</v>
      </c>
      <c r="U1491">
        <v>7.4880000000000004</v>
      </c>
      <c r="V1491">
        <v>7.5540000000000003</v>
      </c>
      <c r="W1491">
        <v>7.7140000000000004</v>
      </c>
      <c r="X1491">
        <v>7.8280000000000003</v>
      </c>
      <c r="Y1491">
        <v>7.9829999999999997</v>
      </c>
      <c r="Z1491">
        <v>8.1790000000000003</v>
      </c>
      <c r="AA1491">
        <v>8.3260000000000005</v>
      </c>
      <c r="AB1491">
        <v>8.5039999999999996</v>
      </c>
      <c r="AC1491">
        <v>8.5739999999999998</v>
      </c>
      <c r="AD1491">
        <v>8.6620000000000008</v>
      </c>
      <c r="AE1491">
        <v>8.6959999999999997</v>
      </c>
      <c r="AF1491">
        <v>8.8000000000000007</v>
      </c>
      <c r="AG1491">
        <v>8.9969999999999999</v>
      </c>
      <c r="AH1491">
        <v>9.1430000000000007</v>
      </c>
      <c r="AI1491">
        <v>9.3079999999999998</v>
      </c>
      <c r="AJ1491">
        <v>9.4260000000000002</v>
      </c>
    </row>
    <row r="1492" spans="3:36" x14ac:dyDescent="0.25">
      <c r="C1492" t="s">
        <v>1083</v>
      </c>
    </row>
    <row r="1493" spans="3:36" x14ac:dyDescent="0.25">
      <c r="C1493" t="s">
        <v>70</v>
      </c>
      <c r="E1493">
        <v>2.2389999999999999</v>
      </c>
      <c r="F1493">
        <v>2.448</v>
      </c>
      <c r="G1493">
        <v>2.4049999999999998</v>
      </c>
      <c r="H1493">
        <v>2.0960000000000001</v>
      </c>
      <c r="I1493">
        <v>2.081</v>
      </c>
      <c r="J1493">
        <v>2.2549999999999999</v>
      </c>
      <c r="K1493">
        <v>2.3239999999999998</v>
      </c>
      <c r="L1493">
        <v>2.44</v>
      </c>
      <c r="M1493">
        <v>2.4729999999999999</v>
      </c>
      <c r="N1493">
        <v>2.4849999999999999</v>
      </c>
      <c r="O1493">
        <v>2.504</v>
      </c>
      <c r="P1493">
        <v>2.536</v>
      </c>
      <c r="Q1493">
        <v>2.569</v>
      </c>
      <c r="R1493">
        <v>2.6030000000000002</v>
      </c>
      <c r="S1493">
        <v>2.6259999999999999</v>
      </c>
      <c r="T1493">
        <v>2.673</v>
      </c>
      <c r="U1493">
        <v>2.7109999999999999</v>
      </c>
      <c r="V1493">
        <v>2.746</v>
      </c>
      <c r="W1493">
        <v>2.7909999999999999</v>
      </c>
      <c r="X1493">
        <v>2.8260000000000001</v>
      </c>
      <c r="Y1493">
        <v>2.8610000000000002</v>
      </c>
      <c r="Z1493">
        <v>2.9</v>
      </c>
      <c r="AA1493">
        <v>2.9329999999999998</v>
      </c>
      <c r="AB1493">
        <v>2.9660000000000002</v>
      </c>
      <c r="AC1493">
        <v>2.996</v>
      </c>
      <c r="AD1493">
        <v>3.032</v>
      </c>
      <c r="AE1493">
        <v>3.0579999999999998</v>
      </c>
      <c r="AF1493">
        <v>3.0880000000000001</v>
      </c>
      <c r="AG1493">
        <v>3.1160000000000001</v>
      </c>
      <c r="AH1493">
        <v>3.14</v>
      </c>
      <c r="AI1493">
        <v>3.1640000000000001</v>
      </c>
      <c r="AJ1493">
        <v>3.1850000000000001</v>
      </c>
    </row>
    <row r="1494" spans="3:36" x14ac:dyDescent="0.25">
      <c r="C1494" t="s">
        <v>1086</v>
      </c>
    </row>
    <row r="1495" spans="3:36" x14ac:dyDescent="0.25">
      <c r="C1495" t="s">
        <v>70</v>
      </c>
      <c r="E1495">
        <v>32.387</v>
      </c>
      <c r="F1495">
        <v>30.318999999999999</v>
      </c>
      <c r="G1495">
        <v>30.215</v>
      </c>
      <c r="H1495">
        <v>30.045000000000002</v>
      </c>
      <c r="I1495">
        <v>30.25</v>
      </c>
      <c r="J1495">
        <v>31.869</v>
      </c>
      <c r="K1495">
        <v>32.387</v>
      </c>
      <c r="L1495">
        <v>31.57</v>
      </c>
      <c r="M1495">
        <v>31.065999999999999</v>
      </c>
      <c r="N1495">
        <v>30.535</v>
      </c>
      <c r="O1495">
        <v>30.323</v>
      </c>
      <c r="P1495">
        <v>30.468</v>
      </c>
      <c r="Q1495">
        <v>30.83</v>
      </c>
      <c r="R1495">
        <v>31.212</v>
      </c>
      <c r="S1495">
        <v>31.492999999999999</v>
      </c>
      <c r="T1495">
        <v>32.020000000000003</v>
      </c>
      <c r="U1495">
        <v>32.637</v>
      </c>
      <c r="V1495">
        <v>33.067</v>
      </c>
      <c r="W1495">
        <v>33.529000000000003</v>
      </c>
      <c r="X1495">
        <v>34.078000000000003</v>
      </c>
      <c r="Y1495">
        <v>34.722000000000001</v>
      </c>
      <c r="Z1495">
        <v>35.418999999999997</v>
      </c>
      <c r="AA1495">
        <v>36.061999999999998</v>
      </c>
      <c r="AB1495">
        <v>36.676000000000002</v>
      </c>
      <c r="AC1495">
        <v>37.216999999999999</v>
      </c>
      <c r="AD1495">
        <v>37.811999999999998</v>
      </c>
      <c r="AE1495">
        <v>38.340000000000003</v>
      </c>
      <c r="AF1495">
        <v>38.835999999999999</v>
      </c>
      <c r="AG1495">
        <v>39.54</v>
      </c>
      <c r="AH1495">
        <v>40.139000000000003</v>
      </c>
      <c r="AI1495">
        <v>40.642000000000003</v>
      </c>
      <c r="AJ1495">
        <v>41.188000000000002</v>
      </c>
    </row>
    <row r="1496" spans="3:36" x14ac:dyDescent="0.25">
      <c r="C1496" t="s">
        <v>840</v>
      </c>
      <c r="E1496">
        <v>8.1120000000000001</v>
      </c>
      <c r="F1496">
        <v>7.399</v>
      </c>
      <c r="G1496">
        <v>7.8019999999999996</v>
      </c>
      <c r="H1496">
        <v>7.6909999999999998</v>
      </c>
      <c r="I1496">
        <v>7.3879999999999999</v>
      </c>
      <c r="J1496">
        <v>7.65</v>
      </c>
      <c r="K1496">
        <v>7.8550000000000004</v>
      </c>
      <c r="L1496">
        <v>7.5880000000000001</v>
      </c>
      <c r="M1496">
        <v>7.4850000000000003</v>
      </c>
      <c r="N1496">
        <v>7.3879999999999999</v>
      </c>
      <c r="O1496">
        <v>7.3730000000000002</v>
      </c>
      <c r="P1496">
        <v>7.4340000000000002</v>
      </c>
      <c r="Q1496">
        <v>7.5730000000000004</v>
      </c>
      <c r="R1496">
        <v>7.7119999999999997</v>
      </c>
      <c r="S1496">
        <v>7.806</v>
      </c>
      <c r="T1496">
        <v>7.9489999999999998</v>
      </c>
      <c r="U1496">
        <v>8.1159999999999997</v>
      </c>
      <c r="V1496">
        <v>8.2260000000000009</v>
      </c>
      <c r="W1496">
        <v>8.3330000000000002</v>
      </c>
      <c r="X1496">
        <v>8.4659999999999993</v>
      </c>
      <c r="Y1496">
        <v>8.6319999999999997</v>
      </c>
      <c r="Z1496">
        <v>8.8079999999999998</v>
      </c>
      <c r="AA1496">
        <v>8.9700000000000006</v>
      </c>
      <c r="AB1496">
        <v>9.1210000000000004</v>
      </c>
      <c r="AC1496">
        <v>9.2609999999999992</v>
      </c>
      <c r="AD1496">
        <v>9.4139999999999997</v>
      </c>
      <c r="AE1496">
        <v>9.5549999999999997</v>
      </c>
      <c r="AF1496">
        <v>9.6709999999999994</v>
      </c>
      <c r="AG1496">
        <v>9.84</v>
      </c>
      <c r="AH1496">
        <v>9.98</v>
      </c>
      <c r="AI1496">
        <v>10.087999999999999</v>
      </c>
      <c r="AJ1496">
        <v>10.212999999999999</v>
      </c>
    </row>
    <row r="1497" spans="3:36" x14ac:dyDescent="0.25">
      <c r="C1497" t="s">
        <v>838</v>
      </c>
      <c r="E1497">
        <v>40.499000000000002</v>
      </c>
      <c r="F1497">
        <v>37.718000000000004</v>
      </c>
      <c r="G1497">
        <v>38.018000000000001</v>
      </c>
      <c r="H1497">
        <v>37.735999999999997</v>
      </c>
      <c r="I1497">
        <v>37.637999999999998</v>
      </c>
      <c r="J1497">
        <v>39.518000000000001</v>
      </c>
      <c r="K1497">
        <v>40.241</v>
      </c>
      <c r="L1497">
        <v>39.158000000000001</v>
      </c>
      <c r="M1497">
        <v>38.549999999999997</v>
      </c>
      <c r="N1497">
        <v>37.923000000000002</v>
      </c>
      <c r="O1497">
        <v>37.695999999999998</v>
      </c>
      <c r="P1497">
        <v>37.901000000000003</v>
      </c>
      <c r="Q1497">
        <v>38.402999999999999</v>
      </c>
      <c r="R1497">
        <v>38.923999999999999</v>
      </c>
      <c r="S1497">
        <v>39.298999999999999</v>
      </c>
      <c r="T1497">
        <v>39.969000000000001</v>
      </c>
      <c r="U1497">
        <v>40.753</v>
      </c>
      <c r="V1497">
        <v>41.292999999999999</v>
      </c>
      <c r="W1497">
        <v>41.862000000000002</v>
      </c>
      <c r="X1497">
        <v>42.543999999999997</v>
      </c>
      <c r="Y1497">
        <v>43.353999999999999</v>
      </c>
      <c r="Z1497">
        <v>44.228000000000002</v>
      </c>
      <c r="AA1497">
        <v>45.031999999999996</v>
      </c>
      <c r="AB1497">
        <v>45.796999999999997</v>
      </c>
      <c r="AC1497">
        <v>46.478000000000002</v>
      </c>
      <c r="AD1497">
        <v>47.226999999999997</v>
      </c>
      <c r="AE1497">
        <v>47.895000000000003</v>
      </c>
      <c r="AF1497">
        <v>48.506999999999998</v>
      </c>
      <c r="AG1497">
        <v>49.378999999999998</v>
      </c>
      <c r="AH1497">
        <v>50.119</v>
      </c>
      <c r="AI1497">
        <v>50.73</v>
      </c>
      <c r="AJ1497">
        <v>51.401000000000003</v>
      </c>
    </row>
    <row r="1498" spans="3:36" x14ac:dyDescent="0.25">
      <c r="C1498" t="s">
        <v>996</v>
      </c>
    </row>
    <row r="1499" spans="3:36" x14ac:dyDescent="0.25">
      <c r="C1499" t="s">
        <v>1087</v>
      </c>
    </row>
    <row r="1500" spans="3:36" x14ac:dyDescent="0.25">
      <c r="C1500" t="s">
        <v>1080</v>
      </c>
    </row>
    <row r="1501" spans="3:36" x14ac:dyDescent="0.25">
      <c r="C1501" t="s">
        <v>70</v>
      </c>
      <c r="E1501">
        <v>90.331000000000003</v>
      </c>
      <c r="F1501">
        <v>84.286000000000001</v>
      </c>
      <c r="G1501">
        <v>87.173000000000002</v>
      </c>
      <c r="H1501">
        <v>96.75</v>
      </c>
      <c r="I1501">
        <v>104.873</v>
      </c>
      <c r="J1501">
        <v>101.389</v>
      </c>
      <c r="K1501">
        <v>102.581</v>
      </c>
      <c r="L1501">
        <v>104.017</v>
      </c>
      <c r="M1501">
        <v>104.125</v>
      </c>
      <c r="N1501">
        <v>102.85599999999999</v>
      </c>
      <c r="O1501">
        <v>101.01300000000001</v>
      </c>
      <c r="P1501">
        <v>101.393</v>
      </c>
      <c r="Q1501">
        <v>101.41500000000001</v>
      </c>
      <c r="R1501">
        <v>101.096</v>
      </c>
      <c r="S1501">
        <v>101.43899999999999</v>
      </c>
      <c r="T1501">
        <v>101.495</v>
      </c>
      <c r="U1501">
        <v>102.21</v>
      </c>
      <c r="V1501">
        <v>102.413</v>
      </c>
      <c r="W1501">
        <v>101.973</v>
      </c>
      <c r="X1501">
        <v>102.56</v>
      </c>
      <c r="Y1501">
        <v>102.827</v>
      </c>
      <c r="Z1501">
        <v>102.821</v>
      </c>
      <c r="AA1501">
        <v>103.14400000000001</v>
      </c>
      <c r="AB1501">
        <v>103.005</v>
      </c>
      <c r="AC1501">
        <v>102.861</v>
      </c>
      <c r="AD1501">
        <v>102.51</v>
      </c>
      <c r="AE1501">
        <v>102.119</v>
      </c>
      <c r="AF1501">
        <v>101.90300000000001</v>
      </c>
      <c r="AG1501">
        <v>102.07</v>
      </c>
      <c r="AH1501">
        <v>102.289</v>
      </c>
      <c r="AI1501">
        <v>102.184</v>
      </c>
      <c r="AJ1501">
        <v>102.45099999999999</v>
      </c>
    </row>
    <row r="1502" spans="3:36" x14ac:dyDescent="0.25">
      <c r="C1502" t="s">
        <v>840</v>
      </c>
      <c r="E1502">
        <v>52.13</v>
      </c>
      <c r="F1502">
        <v>48.061999999999998</v>
      </c>
      <c r="G1502">
        <v>52.551000000000002</v>
      </c>
      <c r="H1502">
        <v>58.406999999999996</v>
      </c>
      <c r="I1502">
        <v>60.970999999999997</v>
      </c>
      <c r="J1502">
        <v>57.267000000000003</v>
      </c>
      <c r="K1502">
        <v>58.466000000000001</v>
      </c>
      <c r="L1502">
        <v>59.82</v>
      </c>
      <c r="M1502">
        <v>60.4</v>
      </c>
      <c r="N1502">
        <v>60.142000000000003</v>
      </c>
      <c r="O1502">
        <v>59.517000000000003</v>
      </c>
      <c r="P1502">
        <v>60.149000000000001</v>
      </c>
      <c r="Q1502">
        <v>60.539000000000001</v>
      </c>
      <c r="R1502">
        <v>60.613</v>
      </c>
      <c r="S1502">
        <v>61.024000000000001</v>
      </c>
      <c r="T1502">
        <v>61.177999999999997</v>
      </c>
      <c r="U1502">
        <v>61.649000000000001</v>
      </c>
      <c r="V1502">
        <v>61.723999999999997</v>
      </c>
      <c r="W1502">
        <v>61.4</v>
      </c>
      <c r="X1502">
        <v>61.658000000000001</v>
      </c>
      <c r="Y1502">
        <v>61.774999999999999</v>
      </c>
      <c r="Z1502">
        <v>61.701000000000001</v>
      </c>
      <c r="AA1502">
        <v>61.814999999999998</v>
      </c>
      <c r="AB1502">
        <v>61.655999999999999</v>
      </c>
      <c r="AC1502">
        <v>61.481999999999999</v>
      </c>
      <c r="AD1502">
        <v>61.180999999999997</v>
      </c>
      <c r="AE1502">
        <v>60.853000000000002</v>
      </c>
      <c r="AF1502">
        <v>60.625999999999998</v>
      </c>
      <c r="AG1502">
        <v>60.62</v>
      </c>
      <c r="AH1502">
        <v>60.646000000000001</v>
      </c>
      <c r="AI1502">
        <v>60.478000000000002</v>
      </c>
      <c r="AJ1502">
        <v>60.518000000000001</v>
      </c>
    </row>
    <row r="1503" spans="3:36" x14ac:dyDescent="0.25">
      <c r="C1503" t="s">
        <v>841</v>
      </c>
      <c r="E1503">
        <v>1.7000000000000001E-2</v>
      </c>
      <c r="F1503">
        <v>1.4E-2</v>
      </c>
      <c r="G1503">
        <v>1.7000000000000001E-2</v>
      </c>
      <c r="H1503">
        <v>1.9E-2</v>
      </c>
      <c r="I1503">
        <v>0.02</v>
      </c>
      <c r="J1503">
        <v>1.7999999999999999E-2</v>
      </c>
      <c r="K1503">
        <v>1.9E-2</v>
      </c>
      <c r="L1503">
        <v>1.9E-2</v>
      </c>
      <c r="M1503">
        <v>1.9E-2</v>
      </c>
      <c r="N1503">
        <v>1.9E-2</v>
      </c>
      <c r="O1503">
        <v>1.9E-2</v>
      </c>
      <c r="P1503">
        <v>1.9E-2</v>
      </c>
      <c r="Q1503">
        <v>1.9E-2</v>
      </c>
      <c r="R1503">
        <v>1.9E-2</v>
      </c>
      <c r="S1503">
        <v>1.9E-2</v>
      </c>
      <c r="T1503">
        <v>1.9E-2</v>
      </c>
      <c r="U1503">
        <v>1.9E-2</v>
      </c>
      <c r="V1503">
        <v>1.9E-2</v>
      </c>
      <c r="W1503">
        <v>1.9E-2</v>
      </c>
      <c r="X1503">
        <v>1.9E-2</v>
      </c>
      <c r="Y1503">
        <v>1.9E-2</v>
      </c>
      <c r="Z1503">
        <v>1.9E-2</v>
      </c>
      <c r="AA1503">
        <v>1.9E-2</v>
      </c>
      <c r="AB1503">
        <v>1.9E-2</v>
      </c>
      <c r="AC1503">
        <v>1.9E-2</v>
      </c>
      <c r="AD1503">
        <v>1.9E-2</v>
      </c>
      <c r="AE1503">
        <v>1.9E-2</v>
      </c>
      <c r="AF1503">
        <v>1.9E-2</v>
      </c>
      <c r="AG1503">
        <v>1.9E-2</v>
      </c>
      <c r="AH1503">
        <v>1.9E-2</v>
      </c>
      <c r="AI1503">
        <v>1.7999999999999999E-2</v>
      </c>
      <c r="AJ1503">
        <v>1.7999999999999999E-2</v>
      </c>
    </row>
    <row r="1504" spans="3:36" x14ac:dyDescent="0.25">
      <c r="C1504" t="s">
        <v>842</v>
      </c>
      <c r="E1504">
        <v>1.0999999999999999E-2</v>
      </c>
      <c r="F1504">
        <v>8.9999999999999993E-3</v>
      </c>
      <c r="G1504">
        <v>8.0000000000000002E-3</v>
      </c>
      <c r="H1504">
        <v>1.6E-2</v>
      </c>
      <c r="I1504">
        <v>1.4999999999999999E-2</v>
      </c>
      <c r="J1504">
        <v>5.0000000000000001E-3</v>
      </c>
      <c r="K1504">
        <v>1.2E-2</v>
      </c>
      <c r="L1504">
        <v>1.2E-2</v>
      </c>
      <c r="M1504">
        <v>1.2E-2</v>
      </c>
      <c r="N1504">
        <v>1.2E-2</v>
      </c>
      <c r="O1504">
        <v>1.0999999999999999E-2</v>
      </c>
      <c r="P1504">
        <v>1.2E-2</v>
      </c>
      <c r="Q1504">
        <v>1.2E-2</v>
      </c>
      <c r="R1504">
        <v>1.2E-2</v>
      </c>
      <c r="S1504">
        <v>1.2E-2</v>
      </c>
      <c r="T1504">
        <v>1.2E-2</v>
      </c>
      <c r="U1504">
        <v>1.2E-2</v>
      </c>
      <c r="V1504">
        <v>1.2E-2</v>
      </c>
      <c r="W1504">
        <v>1.2E-2</v>
      </c>
      <c r="X1504">
        <v>1.2E-2</v>
      </c>
      <c r="Y1504">
        <v>1.2E-2</v>
      </c>
      <c r="Z1504">
        <v>1.2E-2</v>
      </c>
      <c r="AA1504">
        <v>1.2E-2</v>
      </c>
      <c r="AB1504">
        <v>1.2E-2</v>
      </c>
      <c r="AC1504">
        <v>1.2E-2</v>
      </c>
      <c r="AD1504">
        <v>1.2E-2</v>
      </c>
      <c r="AE1504">
        <v>1.0999999999999999E-2</v>
      </c>
      <c r="AF1504">
        <v>1.0999999999999999E-2</v>
      </c>
      <c r="AG1504">
        <v>1.0999999999999999E-2</v>
      </c>
      <c r="AH1504">
        <v>1.0999999999999999E-2</v>
      </c>
      <c r="AI1504">
        <v>1.0999999999999999E-2</v>
      </c>
      <c r="AJ1504">
        <v>1.0999999999999999E-2</v>
      </c>
    </row>
    <row r="1505" spans="3:36" x14ac:dyDescent="0.25">
      <c r="C1505" t="s">
        <v>838</v>
      </c>
      <c r="E1505">
        <v>142.489</v>
      </c>
      <c r="F1505">
        <v>132.37100000000001</v>
      </c>
      <c r="G1505">
        <v>139.749</v>
      </c>
      <c r="H1505">
        <v>155.19200000000001</v>
      </c>
      <c r="I1505">
        <v>165.87899999999999</v>
      </c>
      <c r="J1505">
        <v>158.679</v>
      </c>
      <c r="K1505">
        <v>161.077</v>
      </c>
      <c r="L1505">
        <v>163.86799999999999</v>
      </c>
      <c r="M1505">
        <v>164.55600000000001</v>
      </c>
      <c r="N1505">
        <v>163.029</v>
      </c>
      <c r="O1505">
        <v>160.56</v>
      </c>
      <c r="P1505">
        <v>161.57300000000001</v>
      </c>
      <c r="Q1505">
        <v>161.98400000000001</v>
      </c>
      <c r="R1505">
        <v>161.74</v>
      </c>
      <c r="S1505">
        <v>162.49299999999999</v>
      </c>
      <c r="T1505">
        <v>162.703</v>
      </c>
      <c r="U1505">
        <v>163.89</v>
      </c>
      <c r="V1505">
        <v>164.167</v>
      </c>
      <c r="W1505">
        <v>163.40299999999999</v>
      </c>
      <c r="X1505">
        <v>164.249</v>
      </c>
      <c r="Y1505">
        <v>164.63200000000001</v>
      </c>
      <c r="Z1505">
        <v>164.553</v>
      </c>
      <c r="AA1505">
        <v>164.99</v>
      </c>
      <c r="AB1505">
        <v>164.691</v>
      </c>
      <c r="AC1505">
        <v>164.37299999999999</v>
      </c>
      <c r="AD1505">
        <v>163.72200000000001</v>
      </c>
      <c r="AE1505">
        <v>163.00200000000001</v>
      </c>
      <c r="AF1505">
        <v>162.559</v>
      </c>
      <c r="AG1505">
        <v>162.72</v>
      </c>
      <c r="AH1505">
        <v>162.965</v>
      </c>
      <c r="AI1505">
        <v>162.69200000000001</v>
      </c>
      <c r="AJ1505">
        <v>162.999</v>
      </c>
    </row>
    <row r="1506" spans="3:36" x14ac:dyDescent="0.25">
      <c r="C1506" t="s">
        <v>1081</v>
      </c>
    </row>
    <row r="1507" spans="3:36" x14ac:dyDescent="0.25">
      <c r="C1507" t="s">
        <v>70</v>
      </c>
      <c r="E1507">
        <v>86.007999999999996</v>
      </c>
      <c r="F1507">
        <v>78.474999999999994</v>
      </c>
      <c r="G1507">
        <v>78.795000000000002</v>
      </c>
      <c r="H1507">
        <v>74.715999999999994</v>
      </c>
      <c r="I1507">
        <v>73.034000000000006</v>
      </c>
      <c r="J1507">
        <v>80.194999999999993</v>
      </c>
      <c r="K1507">
        <v>82.185000000000002</v>
      </c>
      <c r="L1507">
        <v>76.951999999999998</v>
      </c>
      <c r="M1507">
        <v>74.838999999999999</v>
      </c>
      <c r="N1507">
        <v>73.19</v>
      </c>
      <c r="O1507">
        <v>72.471999999999994</v>
      </c>
      <c r="P1507">
        <v>72.352999999999994</v>
      </c>
      <c r="Q1507">
        <v>73.582999999999998</v>
      </c>
      <c r="R1507">
        <v>74.98</v>
      </c>
      <c r="S1507">
        <v>75.837000000000003</v>
      </c>
      <c r="T1507">
        <v>77.319000000000003</v>
      </c>
      <c r="U1507">
        <v>79.301000000000002</v>
      </c>
      <c r="V1507">
        <v>80.820999999999998</v>
      </c>
      <c r="W1507">
        <v>82.256</v>
      </c>
      <c r="X1507">
        <v>84.010999999999996</v>
      </c>
      <c r="Y1507">
        <v>86.153000000000006</v>
      </c>
      <c r="Z1507">
        <v>88.441000000000003</v>
      </c>
      <c r="AA1507">
        <v>90.593999999999994</v>
      </c>
      <c r="AB1507">
        <v>92.635999999999996</v>
      </c>
      <c r="AC1507">
        <v>94.774000000000001</v>
      </c>
      <c r="AD1507">
        <v>97.131</v>
      </c>
      <c r="AE1507">
        <v>99.444000000000003</v>
      </c>
      <c r="AF1507">
        <v>101.26600000000001</v>
      </c>
      <c r="AG1507">
        <v>103.571</v>
      </c>
      <c r="AH1507">
        <v>105.59099999999999</v>
      </c>
      <c r="AI1507">
        <v>107.194</v>
      </c>
      <c r="AJ1507">
        <v>109.083</v>
      </c>
    </row>
    <row r="1508" spans="3:36" x14ac:dyDescent="0.25">
      <c r="C1508" t="s">
        <v>840</v>
      </c>
      <c r="E1508">
        <v>14.797000000000001</v>
      </c>
      <c r="F1508">
        <v>13.398999999999999</v>
      </c>
      <c r="G1508">
        <v>14.176</v>
      </c>
      <c r="H1508">
        <v>13.432</v>
      </c>
      <c r="I1508">
        <v>12.637</v>
      </c>
      <c r="J1508">
        <v>13.477</v>
      </c>
      <c r="K1508">
        <v>13.923</v>
      </c>
      <c r="L1508">
        <v>13.143000000000001</v>
      </c>
      <c r="M1508">
        <v>12.882</v>
      </c>
      <c r="N1508">
        <v>12.688000000000001</v>
      </c>
      <c r="O1508">
        <v>12.648999999999999</v>
      </c>
      <c r="P1508">
        <v>12.702999999999999</v>
      </c>
      <c r="Q1508">
        <v>12.984999999999999</v>
      </c>
      <c r="R1508">
        <v>13.284000000000001</v>
      </c>
      <c r="S1508">
        <v>13.468</v>
      </c>
      <c r="T1508">
        <v>13.74</v>
      </c>
      <c r="U1508">
        <v>14.083</v>
      </c>
      <c r="V1508">
        <v>14.329000000000001</v>
      </c>
      <c r="W1508">
        <v>14.554</v>
      </c>
      <c r="X1508">
        <v>14.834</v>
      </c>
      <c r="Y1508">
        <v>15.185</v>
      </c>
      <c r="Z1508">
        <v>15.555999999999999</v>
      </c>
      <c r="AA1508">
        <v>15.901999999999999</v>
      </c>
      <c r="AB1508">
        <v>16.222999999999999</v>
      </c>
      <c r="AC1508">
        <v>16.558</v>
      </c>
      <c r="AD1508">
        <v>16.927</v>
      </c>
      <c r="AE1508">
        <v>17.285</v>
      </c>
      <c r="AF1508">
        <v>17.553000000000001</v>
      </c>
      <c r="AG1508">
        <v>17.905999999999999</v>
      </c>
      <c r="AH1508">
        <v>18.206</v>
      </c>
      <c r="AI1508">
        <v>18.43</v>
      </c>
      <c r="AJ1508">
        <v>18.701000000000001</v>
      </c>
    </row>
    <row r="1509" spans="3:36" x14ac:dyDescent="0.25">
      <c r="C1509" t="s">
        <v>841</v>
      </c>
      <c r="E1509">
        <v>3.3000000000000002E-2</v>
      </c>
      <c r="F1509">
        <v>2.5999999999999999E-2</v>
      </c>
      <c r="G1509">
        <v>0.03</v>
      </c>
      <c r="H1509">
        <v>2.9000000000000001E-2</v>
      </c>
      <c r="I1509">
        <v>2.8000000000000001E-2</v>
      </c>
      <c r="J1509">
        <v>2.9000000000000001E-2</v>
      </c>
      <c r="K1509">
        <v>0.03</v>
      </c>
      <c r="L1509">
        <v>2.8000000000000001E-2</v>
      </c>
      <c r="M1509">
        <v>2.8000000000000001E-2</v>
      </c>
      <c r="N1509">
        <v>2.7E-2</v>
      </c>
      <c r="O1509">
        <v>2.7E-2</v>
      </c>
      <c r="P1509">
        <v>2.7E-2</v>
      </c>
      <c r="Q1509">
        <v>2.8000000000000001E-2</v>
      </c>
      <c r="R1509">
        <v>2.9000000000000001E-2</v>
      </c>
      <c r="S1509">
        <v>2.9000000000000001E-2</v>
      </c>
      <c r="T1509">
        <v>0.03</v>
      </c>
      <c r="U1509">
        <v>0.03</v>
      </c>
      <c r="V1509">
        <v>3.1E-2</v>
      </c>
      <c r="W1509">
        <v>3.1E-2</v>
      </c>
      <c r="X1509">
        <v>3.2000000000000001E-2</v>
      </c>
      <c r="Y1509">
        <v>3.2000000000000001E-2</v>
      </c>
      <c r="Z1509">
        <v>3.3000000000000002E-2</v>
      </c>
      <c r="AA1509">
        <v>3.4000000000000002E-2</v>
      </c>
      <c r="AB1509">
        <v>3.5000000000000003E-2</v>
      </c>
      <c r="AC1509">
        <v>3.5000000000000003E-2</v>
      </c>
      <c r="AD1509">
        <v>3.5999999999999997E-2</v>
      </c>
      <c r="AE1509">
        <v>3.6999999999999998E-2</v>
      </c>
      <c r="AF1509">
        <v>3.6999999999999998E-2</v>
      </c>
      <c r="AG1509">
        <v>3.7999999999999999E-2</v>
      </c>
      <c r="AH1509">
        <v>3.9E-2</v>
      </c>
      <c r="AI1509">
        <v>3.9E-2</v>
      </c>
      <c r="AJ1509">
        <v>0.04</v>
      </c>
    </row>
    <row r="1510" spans="3:36" x14ac:dyDescent="0.25">
      <c r="C1510" t="s">
        <v>842</v>
      </c>
      <c r="E1510">
        <v>2.5999999999999999E-2</v>
      </c>
      <c r="F1510">
        <v>0.02</v>
      </c>
      <c r="G1510">
        <v>1.7999999999999999E-2</v>
      </c>
      <c r="H1510">
        <v>3.4000000000000002E-2</v>
      </c>
      <c r="I1510">
        <v>3.1E-2</v>
      </c>
      <c r="J1510">
        <v>1.2E-2</v>
      </c>
      <c r="K1510">
        <v>0.03</v>
      </c>
      <c r="L1510">
        <v>2.8000000000000001E-2</v>
      </c>
      <c r="M1510">
        <v>2.7E-2</v>
      </c>
      <c r="N1510">
        <v>2.5999999999999999E-2</v>
      </c>
      <c r="O1510">
        <v>2.5999999999999999E-2</v>
      </c>
      <c r="P1510">
        <v>2.5999999999999999E-2</v>
      </c>
      <c r="Q1510">
        <v>2.7E-2</v>
      </c>
      <c r="R1510">
        <v>2.7E-2</v>
      </c>
      <c r="S1510">
        <v>2.7E-2</v>
      </c>
      <c r="T1510">
        <v>2.8000000000000001E-2</v>
      </c>
      <c r="U1510">
        <v>2.8000000000000001E-2</v>
      </c>
      <c r="V1510">
        <v>2.8000000000000001E-2</v>
      </c>
      <c r="W1510">
        <v>2.9000000000000001E-2</v>
      </c>
      <c r="X1510">
        <v>2.9000000000000001E-2</v>
      </c>
      <c r="Y1510">
        <v>2.9000000000000001E-2</v>
      </c>
      <c r="Z1510">
        <v>0.03</v>
      </c>
      <c r="AA1510">
        <v>0.03</v>
      </c>
      <c r="AB1510">
        <v>3.1E-2</v>
      </c>
      <c r="AC1510">
        <v>3.1E-2</v>
      </c>
      <c r="AD1510">
        <v>3.2000000000000001E-2</v>
      </c>
      <c r="AE1510">
        <v>3.2000000000000001E-2</v>
      </c>
      <c r="AF1510">
        <v>3.3000000000000002E-2</v>
      </c>
      <c r="AG1510">
        <v>3.3000000000000002E-2</v>
      </c>
      <c r="AH1510">
        <v>3.4000000000000002E-2</v>
      </c>
      <c r="AI1510">
        <v>3.4000000000000002E-2</v>
      </c>
      <c r="AJ1510">
        <v>3.4000000000000002E-2</v>
      </c>
    </row>
    <row r="1511" spans="3:36" x14ac:dyDescent="0.25">
      <c r="C1511" t="s">
        <v>838</v>
      </c>
      <c r="E1511">
        <v>100.864</v>
      </c>
      <c r="F1511">
        <v>91.921000000000006</v>
      </c>
      <c r="G1511">
        <v>93.019000000000005</v>
      </c>
      <c r="H1511">
        <v>88.212000000000003</v>
      </c>
      <c r="I1511">
        <v>85.73</v>
      </c>
      <c r="J1511">
        <v>93.712000000000003</v>
      </c>
      <c r="K1511">
        <v>96.168000000000006</v>
      </c>
      <c r="L1511">
        <v>90.150999999999996</v>
      </c>
      <c r="M1511">
        <v>87.775000000000006</v>
      </c>
      <c r="N1511">
        <v>85.930999999999997</v>
      </c>
      <c r="O1511">
        <v>85.174999999999997</v>
      </c>
      <c r="P1511">
        <v>85.108999999999995</v>
      </c>
      <c r="Q1511">
        <v>86.623000000000005</v>
      </c>
      <c r="R1511">
        <v>88.32</v>
      </c>
      <c r="S1511">
        <v>89.361000000000004</v>
      </c>
      <c r="T1511">
        <v>91.117000000000004</v>
      </c>
      <c r="U1511">
        <v>93.441999999999993</v>
      </c>
      <c r="V1511">
        <v>95.209000000000003</v>
      </c>
      <c r="W1511">
        <v>96.869</v>
      </c>
      <c r="X1511">
        <v>98.906000000000006</v>
      </c>
      <c r="Y1511">
        <v>101.4</v>
      </c>
      <c r="Z1511">
        <v>104.06100000000001</v>
      </c>
      <c r="AA1511">
        <v>106.56</v>
      </c>
      <c r="AB1511">
        <v>108.92400000000001</v>
      </c>
      <c r="AC1511">
        <v>111.398</v>
      </c>
      <c r="AD1511">
        <v>114.126</v>
      </c>
      <c r="AE1511">
        <v>116.798</v>
      </c>
      <c r="AF1511">
        <v>118.889</v>
      </c>
      <c r="AG1511">
        <v>121.548</v>
      </c>
      <c r="AH1511">
        <v>123.87</v>
      </c>
      <c r="AI1511">
        <v>125.697</v>
      </c>
      <c r="AJ1511">
        <v>127.858</v>
      </c>
    </row>
    <row r="1512" spans="3:36" x14ac:dyDescent="0.25">
      <c r="C1512" t="s">
        <v>1082</v>
      </c>
    </row>
    <row r="1513" spans="3:36" x14ac:dyDescent="0.25">
      <c r="C1513" t="s">
        <v>70</v>
      </c>
      <c r="E1513">
        <v>45.201999999999998</v>
      </c>
      <c r="F1513">
        <v>43.095999999999997</v>
      </c>
      <c r="G1513">
        <v>40.658999999999999</v>
      </c>
      <c r="H1513">
        <v>43.610999999999997</v>
      </c>
      <c r="I1513">
        <v>43.988999999999997</v>
      </c>
      <c r="J1513">
        <v>45.116999999999997</v>
      </c>
      <c r="K1513">
        <v>44.749000000000002</v>
      </c>
      <c r="L1513">
        <v>45.439</v>
      </c>
      <c r="M1513">
        <v>44.725000000000001</v>
      </c>
      <c r="N1513">
        <v>43.892000000000003</v>
      </c>
      <c r="O1513">
        <v>44.216999999999999</v>
      </c>
      <c r="P1513">
        <v>45.088000000000001</v>
      </c>
      <c r="Q1513">
        <v>45.588999999999999</v>
      </c>
      <c r="R1513">
        <v>46.125999999999998</v>
      </c>
      <c r="S1513">
        <v>46.527000000000001</v>
      </c>
      <c r="T1513">
        <v>47.758000000000003</v>
      </c>
      <c r="U1513">
        <v>48.591000000000001</v>
      </c>
      <c r="V1513">
        <v>49.027999999999999</v>
      </c>
      <c r="W1513">
        <v>50.09</v>
      </c>
      <c r="X1513">
        <v>50.851999999999997</v>
      </c>
      <c r="Y1513">
        <v>51.877000000000002</v>
      </c>
      <c r="Z1513">
        <v>53.177999999999997</v>
      </c>
      <c r="AA1513">
        <v>54.155999999999999</v>
      </c>
      <c r="AB1513">
        <v>55.338000000000001</v>
      </c>
      <c r="AC1513">
        <v>55.817999999999998</v>
      </c>
      <c r="AD1513">
        <v>56.417000000000002</v>
      </c>
      <c r="AE1513">
        <v>56.667999999999999</v>
      </c>
      <c r="AF1513">
        <v>57.368000000000002</v>
      </c>
      <c r="AG1513">
        <v>58.683</v>
      </c>
      <c r="AH1513">
        <v>59.667999999999999</v>
      </c>
      <c r="AI1513">
        <v>60.768999999999998</v>
      </c>
      <c r="AJ1513">
        <v>61.569000000000003</v>
      </c>
    </row>
    <row r="1514" spans="3:36" x14ac:dyDescent="0.25">
      <c r="C1514" t="s">
        <v>840</v>
      </c>
      <c r="E1514">
        <v>4.1059999999999999</v>
      </c>
      <c r="F1514">
        <v>3.8580000000000001</v>
      </c>
      <c r="G1514">
        <v>3.8479999999999999</v>
      </c>
      <c r="H1514">
        <v>4.13</v>
      </c>
      <c r="I1514">
        <v>4.0039999999999996</v>
      </c>
      <c r="J1514">
        <v>3.9870000000000001</v>
      </c>
      <c r="K1514">
        <v>3.984</v>
      </c>
      <c r="L1514">
        <v>4.0739999999999998</v>
      </c>
      <c r="M1514">
        <v>4.0369999999999999</v>
      </c>
      <c r="N1514">
        <v>3.988</v>
      </c>
      <c r="O1514">
        <v>4.0410000000000004</v>
      </c>
      <c r="P1514">
        <v>4.1420000000000003</v>
      </c>
      <c r="Q1514">
        <v>4.2069999999999999</v>
      </c>
      <c r="R1514">
        <v>4.2699999999999996</v>
      </c>
      <c r="S1514">
        <v>4.3140000000000001</v>
      </c>
      <c r="T1514">
        <v>4.4290000000000003</v>
      </c>
      <c r="U1514">
        <v>4.5010000000000003</v>
      </c>
      <c r="V1514">
        <v>4.5330000000000004</v>
      </c>
      <c r="W1514">
        <v>4.6180000000000003</v>
      </c>
      <c r="X1514">
        <v>4.6760000000000002</v>
      </c>
      <c r="Y1514">
        <v>4.7569999999999997</v>
      </c>
      <c r="Z1514">
        <v>4.8620000000000001</v>
      </c>
      <c r="AA1514">
        <v>4.9370000000000003</v>
      </c>
      <c r="AB1514">
        <v>5.03</v>
      </c>
      <c r="AC1514">
        <v>5.0599999999999996</v>
      </c>
      <c r="AD1514">
        <v>5.0979999999999999</v>
      </c>
      <c r="AE1514">
        <v>5.1059999999999999</v>
      </c>
      <c r="AF1514">
        <v>5.1520000000000001</v>
      </c>
      <c r="AG1514">
        <v>5.2530000000000001</v>
      </c>
      <c r="AH1514">
        <v>5.3239999999999998</v>
      </c>
      <c r="AI1514">
        <v>5.4039999999999999</v>
      </c>
      <c r="AJ1514">
        <v>5.4569999999999999</v>
      </c>
    </row>
    <row r="1515" spans="3:36" x14ac:dyDescent="0.25">
      <c r="C1515" t="s">
        <v>841</v>
      </c>
      <c r="E1515">
        <v>2.5999999999999999E-2</v>
      </c>
      <c r="F1515">
        <v>2.1999999999999999E-2</v>
      </c>
      <c r="G1515">
        <v>2.3E-2</v>
      </c>
      <c r="H1515">
        <v>2.5999999999999999E-2</v>
      </c>
      <c r="I1515">
        <v>2.5999999999999999E-2</v>
      </c>
      <c r="J1515">
        <v>2.5000000000000001E-2</v>
      </c>
      <c r="K1515">
        <v>2.5000000000000001E-2</v>
      </c>
      <c r="L1515">
        <v>2.5000000000000001E-2</v>
      </c>
      <c r="M1515">
        <v>2.5000000000000001E-2</v>
      </c>
      <c r="N1515">
        <v>2.5000000000000001E-2</v>
      </c>
      <c r="O1515">
        <v>2.5000000000000001E-2</v>
      </c>
      <c r="P1515">
        <v>2.5999999999999999E-2</v>
      </c>
      <c r="Q1515">
        <v>2.5999999999999999E-2</v>
      </c>
      <c r="R1515">
        <v>2.5999999999999999E-2</v>
      </c>
      <c r="S1515">
        <v>2.7E-2</v>
      </c>
      <c r="T1515">
        <v>2.7E-2</v>
      </c>
      <c r="U1515">
        <v>2.8000000000000001E-2</v>
      </c>
      <c r="V1515">
        <v>2.8000000000000001E-2</v>
      </c>
      <c r="W1515">
        <v>2.8000000000000001E-2</v>
      </c>
      <c r="X1515">
        <v>2.9000000000000001E-2</v>
      </c>
      <c r="Y1515">
        <v>2.9000000000000001E-2</v>
      </c>
      <c r="Z1515">
        <v>0.03</v>
      </c>
      <c r="AA1515">
        <v>0.03</v>
      </c>
      <c r="AB1515">
        <v>3.1E-2</v>
      </c>
      <c r="AC1515">
        <v>3.1E-2</v>
      </c>
      <c r="AD1515">
        <v>3.1E-2</v>
      </c>
      <c r="AE1515">
        <v>3.2000000000000001E-2</v>
      </c>
      <c r="AF1515">
        <v>3.2000000000000001E-2</v>
      </c>
      <c r="AG1515">
        <v>3.2000000000000001E-2</v>
      </c>
      <c r="AH1515">
        <v>3.3000000000000002E-2</v>
      </c>
      <c r="AI1515">
        <v>3.3000000000000002E-2</v>
      </c>
      <c r="AJ1515">
        <v>3.4000000000000002E-2</v>
      </c>
    </row>
    <row r="1516" spans="3:36" x14ac:dyDescent="0.25">
      <c r="C1516" t="s">
        <v>842</v>
      </c>
      <c r="E1516">
        <v>3.1E-2</v>
      </c>
      <c r="F1516">
        <v>2.4E-2</v>
      </c>
      <c r="G1516">
        <v>0.02</v>
      </c>
      <c r="H1516">
        <v>0.04</v>
      </c>
      <c r="I1516">
        <v>3.6999999999999998E-2</v>
      </c>
      <c r="J1516">
        <v>1.4E-2</v>
      </c>
      <c r="K1516">
        <v>2.8000000000000001E-2</v>
      </c>
      <c r="L1516">
        <v>2.8000000000000001E-2</v>
      </c>
      <c r="M1516">
        <v>2.8000000000000001E-2</v>
      </c>
      <c r="N1516">
        <v>2.7E-2</v>
      </c>
      <c r="O1516">
        <v>2.7E-2</v>
      </c>
      <c r="P1516">
        <v>2.8000000000000001E-2</v>
      </c>
      <c r="Q1516">
        <v>2.8000000000000001E-2</v>
      </c>
      <c r="R1516">
        <v>2.8000000000000001E-2</v>
      </c>
      <c r="S1516">
        <v>2.8000000000000001E-2</v>
      </c>
      <c r="T1516">
        <v>2.9000000000000001E-2</v>
      </c>
      <c r="U1516">
        <v>2.9000000000000001E-2</v>
      </c>
      <c r="V1516">
        <v>2.9000000000000001E-2</v>
      </c>
      <c r="W1516">
        <v>2.9000000000000001E-2</v>
      </c>
      <c r="X1516">
        <v>2.9000000000000001E-2</v>
      </c>
      <c r="Y1516">
        <v>0.03</v>
      </c>
      <c r="Z1516">
        <v>0.03</v>
      </c>
      <c r="AA1516">
        <v>0.03</v>
      </c>
      <c r="AB1516">
        <v>3.1E-2</v>
      </c>
      <c r="AC1516">
        <v>3.1E-2</v>
      </c>
      <c r="AD1516">
        <v>3.1E-2</v>
      </c>
      <c r="AE1516">
        <v>3.1E-2</v>
      </c>
      <c r="AF1516">
        <v>3.1E-2</v>
      </c>
      <c r="AG1516">
        <v>3.1E-2</v>
      </c>
      <c r="AH1516">
        <v>3.1E-2</v>
      </c>
      <c r="AI1516">
        <v>3.2000000000000001E-2</v>
      </c>
      <c r="AJ1516">
        <v>3.2000000000000001E-2</v>
      </c>
    </row>
    <row r="1517" spans="3:36" x14ac:dyDescent="0.25">
      <c r="C1517" t="s">
        <v>838</v>
      </c>
      <c r="E1517">
        <v>49.365000000000002</v>
      </c>
      <c r="F1517">
        <v>47</v>
      </c>
      <c r="G1517">
        <v>44.55</v>
      </c>
      <c r="H1517">
        <v>47.807000000000002</v>
      </c>
      <c r="I1517">
        <v>48.055999999999997</v>
      </c>
      <c r="J1517">
        <v>49.142000000000003</v>
      </c>
      <c r="K1517">
        <v>48.786000000000001</v>
      </c>
      <c r="L1517">
        <v>49.567</v>
      </c>
      <c r="M1517">
        <v>48.816000000000003</v>
      </c>
      <c r="N1517">
        <v>47.932000000000002</v>
      </c>
      <c r="O1517">
        <v>48.31</v>
      </c>
      <c r="P1517">
        <v>49.283999999999999</v>
      </c>
      <c r="Q1517">
        <v>49.85</v>
      </c>
      <c r="R1517">
        <v>50.451000000000001</v>
      </c>
      <c r="S1517">
        <v>50.896000000000001</v>
      </c>
      <c r="T1517">
        <v>52.244</v>
      </c>
      <c r="U1517">
        <v>53.148000000000003</v>
      </c>
      <c r="V1517">
        <v>53.616999999999997</v>
      </c>
      <c r="W1517">
        <v>54.765999999999998</v>
      </c>
      <c r="X1517">
        <v>55.585999999999999</v>
      </c>
      <c r="Y1517">
        <v>56.692999999999998</v>
      </c>
      <c r="Z1517">
        <v>58.100999999999999</v>
      </c>
      <c r="AA1517">
        <v>59.154000000000003</v>
      </c>
      <c r="AB1517">
        <v>60.43</v>
      </c>
      <c r="AC1517">
        <v>60.94</v>
      </c>
      <c r="AD1517">
        <v>61.578000000000003</v>
      </c>
      <c r="AE1517">
        <v>61.835999999999999</v>
      </c>
      <c r="AF1517">
        <v>62.582999999999998</v>
      </c>
      <c r="AG1517">
        <v>64</v>
      </c>
      <c r="AH1517">
        <v>65.055000000000007</v>
      </c>
      <c r="AI1517">
        <v>66.238</v>
      </c>
      <c r="AJ1517">
        <v>67.091999999999999</v>
      </c>
    </row>
    <row r="1518" spans="3:36" x14ac:dyDescent="0.25">
      <c r="C1518" t="s">
        <v>1083</v>
      </c>
    </row>
    <row r="1519" spans="3:36" x14ac:dyDescent="0.25">
      <c r="C1519" t="s">
        <v>70</v>
      </c>
      <c r="E1519">
        <v>20.234000000000002</v>
      </c>
      <c r="F1519">
        <v>22.123000000000001</v>
      </c>
      <c r="G1519">
        <v>21.739000000000001</v>
      </c>
      <c r="H1519">
        <v>18.945</v>
      </c>
      <c r="I1519">
        <v>18.809000000000001</v>
      </c>
      <c r="J1519">
        <v>20.385999999999999</v>
      </c>
      <c r="K1519">
        <v>21.007000000000001</v>
      </c>
      <c r="L1519">
        <v>22.053000000000001</v>
      </c>
      <c r="M1519">
        <v>22.350999999999999</v>
      </c>
      <c r="N1519">
        <v>22.462</v>
      </c>
      <c r="O1519">
        <v>22.634</v>
      </c>
      <c r="P1519">
        <v>22.92</v>
      </c>
      <c r="Q1519">
        <v>23.22</v>
      </c>
      <c r="R1519">
        <v>23.532</v>
      </c>
      <c r="S1519">
        <v>23.736000000000001</v>
      </c>
      <c r="T1519">
        <v>24.158000000000001</v>
      </c>
      <c r="U1519">
        <v>24.501000000000001</v>
      </c>
      <c r="V1519">
        <v>24.818999999999999</v>
      </c>
      <c r="W1519">
        <v>25.225000000000001</v>
      </c>
      <c r="X1519">
        <v>25.545999999999999</v>
      </c>
      <c r="Y1519">
        <v>25.858000000000001</v>
      </c>
      <c r="Z1519">
        <v>26.209</v>
      </c>
      <c r="AA1519">
        <v>26.513999999999999</v>
      </c>
      <c r="AB1519">
        <v>26.808</v>
      </c>
      <c r="AC1519">
        <v>27.084</v>
      </c>
      <c r="AD1519">
        <v>27.408000000000001</v>
      </c>
      <c r="AE1519">
        <v>27.643999999999998</v>
      </c>
      <c r="AF1519">
        <v>27.908000000000001</v>
      </c>
      <c r="AG1519">
        <v>28.161999999999999</v>
      </c>
      <c r="AH1519">
        <v>28.384</v>
      </c>
      <c r="AI1519">
        <v>28.599</v>
      </c>
      <c r="AJ1519">
        <v>28.786000000000001</v>
      </c>
    </row>
    <row r="1520" spans="3:36" x14ac:dyDescent="0.25">
      <c r="C1520" t="s">
        <v>840</v>
      </c>
      <c r="E1520">
        <v>4.407</v>
      </c>
      <c r="F1520">
        <v>4.7469999999999999</v>
      </c>
      <c r="G1520">
        <v>4.9320000000000004</v>
      </c>
      <c r="H1520">
        <v>4.3010000000000002</v>
      </c>
      <c r="I1520">
        <v>4.1109999999999998</v>
      </c>
      <c r="J1520">
        <v>4.3280000000000003</v>
      </c>
      <c r="K1520">
        <v>4.4969999999999999</v>
      </c>
      <c r="L1520">
        <v>4.7549999999999999</v>
      </c>
      <c r="M1520">
        <v>4.8550000000000004</v>
      </c>
      <c r="N1520">
        <v>4.9130000000000003</v>
      </c>
      <c r="O1520">
        <v>4.9820000000000002</v>
      </c>
      <c r="P1520">
        <v>5.0750000000000002</v>
      </c>
      <c r="Q1520">
        <v>5.1660000000000004</v>
      </c>
      <c r="R1520">
        <v>5.2569999999999997</v>
      </c>
      <c r="S1520">
        <v>5.3150000000000004</v>
      </c>
      <c r="T1520">
        <v>5.415</v>
      </c>
      <c r="U1520">
        <v>5.4889999999999999</v>
      </c>
      <c r="V1520">
        <v>5.5579999999999998</v>
      </c>
      <c r="W1520">
        <v>5.6390000000000002</v>
      </c>
      <c r="X1520">
        <v>5.7030000000000003</v>
      </c>
      <c r="Y1520">
        <v>5.766</v>
      </c>
      <c r="Z1520">
        <v>5.835</v>
      </c>
      <c r="AA1520">
        <v>5.8940000000000001</v>
      </c>
      <c r="AB1520">
        <v>5.9509999999999996</v>
      </c>
      <c r="AC1520">
        <v>6.0039999999999996</v>
      </c>
      <c r="AD1520">
        <v>6.0659999999999998</v>
      </c>
      <c r="AE1520">
        <v>6.109</v>
      </c>
      <c r="AF1520">
        <v>6.157</v>
      </c>
      <c r="AG1520">
        <v>6.2030000000000003</v>
      </c>
      <c r="AH1520">
        <v>6.242</v>
      </c>
      <c r="AI1520">
        <v>6.2789999999999999</v>
      </c>
      <c r="AJ1520">
        <v>6.31</v>
      </c>
    </row>
    <row r="1521" spans="3:36" x14ac:dyDescent="0.25">
      <c r="C1521" t="s">
        <v>841</v>
      </c>
      <c r="E1521">
        <v>1.9E-2</v>
      </c>
      <c r="F1521">
        <v>1.7999999999999999E-2</v>
      </c>
      <c r="G1521">
        <v>0.02</v>
      </c>
      <c r="H1521">
        <v>1.7999999999999999E-2</v>
      </c>
      <c r="I1521">
        <v>1.7000000000000001E-2</v>
      </c>
      <c r="J1521">
        <v>1.7999999999999999E-2</v>
      </c>
      <c r="K1521">
        <v>1.7999999999999999E-2</v>
      </c>
      <c r="L1521">
        <v>1.9E-2</v>
      </c>
      <c r="M1521">
        <v>0.02</v>
      </c>
      <c r="N1521">
        <v>0.02</v>
      </c>
      <c r="O1521">
        <v>0.02</v>
      </c>
      <c r="P1521">
        <v>0.02</v>
      </c>
      <c r="Q1521">
        <v>2.1000000000000001E-2</v>
      </c>
      <c r="R1521">
        <v>2.1000000000000001E-2</v>
      </c>
      <c r="S1521">
        <v>2.1000000000000001E-2</v>
      </c>
      <c r="T1521">
        <v>2.1999999999999999E-2</v>
      </c>
      <c r="U1521">
        <v>2.1999999999999999E-2</v>
      </c>
      <c r="V1521">
        <v>2.1999999999999999E-2</v>
      </c>
      <c r="W1521">
        <v>2.1999999999999999E-2</v>
      </c>
      <c r="X1521">
        <v>2.3E-2</v>
      </c>
      <c r="Y1521">
        <v>2.3E-2</v>
      </c>
      <c r="Z1521">
        <v>2.3E-2</v>
      </c>
      <c r="AA1521">
        <v>2.3E-2</v>
      </c>
      <c r="AB1521">
        <v>2.3E-2</v>
      </c>
      <c r="AC1521">
        <v>2.3E-2</v>
      </c>
      <c r="AD1521">
        <v>2.4E-2</v>
      </c>
      <c r="AE1521">
        <v>2.4E-2</v>
      </c>
      <c r="AF1521">
        <v>2.4E-2</v>
      </c>
      <c r="AG1521">
        <v>2.4E-2</v>
      </c>
      <c r="AH1521">
        <v>2.4E-2</v>
      </c>
      <c r="AI1521">
        <v>2.4E-2</v>
      </c>
      <c r="AJ1521">
        <v>2.4E-2</v>
      </c>
    </row>
    <row r="1522" spans="3:36" x14ac:dyDescent="0.25">
      <c r="C1522" t="s">
        <v>842</v>
      </c>
      <c r="E1522">
        <v>2.4E-2</v>
      </c>
      <c r="F1522">
        <v>2.1000000000000001E-2</v>
      </c>
      <c r="G1522">
        <v>1.7999999999999999E-2</v>
      </c>
      <c r="H1522">
        <v>0.03</v>
      </c>
      <c r="I1522">
        <v>2.7E-2</v>
      </c>
      <c r="J1522">
        <v>0.01</v>
      </c>
      <c r="K1522">
        <v>2.1999999999999999E-2</v>
      </c>
      <c r="L1522">
        <v>2.3E-2</v>
      </c>
      <c r="M1522">
        <v>2.4E-2</v>
      </c>
      <c r="N1522">
        <v>2.4E-2</v>
      </c>
      <c r="O1522">
        <v>2.4E-2</v>
      </c>
      <c r="P1522">
        <v>2.4E-2</v>
      </c>
      <c r="Q1522">
        <v>2.4E-2</v>
      </c>
      <c r="R1522">
        <v>2.5000000000000001E-2</v>
      </c>
      <c r="S1522">
        <v>2.5000000000000001E-2</v>
      </c>
      <c r="T1522">
        <v>2.5000000000000001E-2</v>
      </c>
      <c r="U1522">
        <v>2.5000000000000001E-2</v>
      </c>
      <c r="V1522">
        <v>2.5999999999999999E-2</v>
      </c>
      <c r="W1522">
        <v>2.5999999999999999E-2</v>
      </c>
      <c r="X1522">
        <v>2.5999999999999999E-2</v>
      </c>
      <c r="Y1522">
        <v>2.7E-2</v>
      </c>
      <c r="Z1522">
        <v>2.7E-2</v>
      </c>
      <c r="AA1522">
        <v>2.7E-2</v>
      </c>
      <c r="AB1522">
        <v>2.7E-2</v>
      </c>
      <c r="AC1522">
        <v>2.8000000000000001E-2</v>
      </c>
      <c r="AD1522">
        <v>2.8000000000000001E-2</v>
      </c>
      <c r="AE1522">
        <v>2.8000000000000001E-2</v>
      </c>
      <c r="AF1522">
        <v>2.8000000000000001E-2</v>
      </c>
      <c r="AG1522">
        <v>2.9000000000000001E-2</v>
      </c>
      <c r="AH1522">
        <v>2.9000000000000001E-2</v>
      </c>
      <c r="AI1522">
        <v>2.9000000000000001E-2</v>
      </c>
      <c r="AJ1522">
        <v>2.9000000000000001E-2</v>
      </c>
    </row>
    <row r="1523" spans="3:36" x14ac:dyDescent="0.25">
      <c r="C1523" t="s">
        <v>838</v>
      </c>
      <c r="E1523">
        <v>24.684000000000001</v>
      </c>
      <c r="F1523">
        <v>26.908999999999999</v>
      </c>
      <c r="G1523">
        <v>26.709</v>
      </c>
      <c r="H1523">
        <v>23.292999999999999</v>
      </c>
      <c r="I1523">
        <v>22.963999999999999</v>
      </c>
      <c r="J1523">
        <v>24.742000000000001</v>
      </c>
      <c r="K1523">
        <v>25.545000000000002</v>
      </c>
      <c r="L1523">
        <v>26.85</v>
      </c>
      <c r="M1523">
        <v>27.25</v>
      </c>
      <c r="N1523">
        <v>27.417999999999999</v>
      </c>
      <c r="O1523">
        <v>27.66</v>
      </c>
      <c r="P1523">
        <v>28.039000000000001</v>
      </c>
      <c r="Q1523">
        <v>28.431000000000001</v>
      </c>
      <c r="R1523">
        <v>28.835000000000001</v>
      </c>
      <c r="S1523">
        <v>29.097999999999999</v>
      </c>
      <c r="T1523">
        <v>29.62</v>
      </c>
      <c r="U1523">
        <v>30.036999999999999</v>
      </c>
      <c r="V1523">
        <v>30.425000000000001</v>
      </c>
      <c r="W1523">
        <v>30.911999999999999</v>
      </c>
      <c r="X1523">
        <v>31.297999999999998</v>
      </c>
      <c r="Y1523">
        <v>31.672999999999998</v>
      </c>
      <c r="Z1523">
        <v>32.094000000000001</v>
      </c>
      <c r="AA1523">
        <v>32.459000000000003</v>
      </c>
      <c r="AB1523">
        <v>32.81</v>
      </c>
      <c r="AC1523">
        <v>33.139000000000003</v>
      </c>
      <c r="AD1523">
        <v>33.524999999999999</v>
      </c>
      <c r="AE1523">
        <v>33.805</v>
      </c>
      <c r="AF1523">
        <v>34.116999999999997</v>
      </c>
      <c r="AG1523">
        <v>34.417999999999999</v>
      </c>
      <c r="AH1523">
        <v>34.679000000000002</v>
      </c>
      <c r="AI1523">
        <v>34.930999999999997</v>
      </c>
      <c r="AJ1523">
        <v>35.149000000000001</v>
      </c>
    </row>
    <row r="1524" spans="3:36" x14ac:dyDescent="0.25">
      <c r="C1524" t="s">
        <v>1088</v>
      </c>
    </row>
    <row r="1525" spans="3:36" x14ac:dyDescent="0.25">
      <c r="C1525" t="s">
        <v>70</v>
      </c>
      <c r="E1525">
        <v>241.77500000000001</v>
      </c>
      <c r="F1525">
        <v>227.97900000000001</v>
      </c>
      <c r="G1525">
        <v>228.36600000000001</v>
      </c>
      <c r="H1525">
        <v>234.02199999999999</v>
      </c>
      <c r="I1525">
        <v>240.70500000000001</v>
      </c>
      <c r="J1525">
        <v>247.08600000000001</v>
      </c>
      <c r="K1525">
        <v>250.52099999999999</v>
      </c>
      <c r="L1525">
        <v>248.46100000000001</v>
      </c>
      <c r="M1525">
        <v>246.041</v>
      </c>
      <c r="N1525">
        <v>242.4</v>
      </c>
      <c r="O1525">
        <v>240.33600000000001</v>
      </c>
      <c r="P1525">
        <v>241.755</v>
      </c>
      <c r="Q1525">
        <v>243.80699999999999</v>
      </c>
      <c r="R1525">
        <v>245.73500000000001</v>
      </c>
      <c r="S1525">
        <v>247.53899999999999</v>
      </c>
      <c r="T1525">
        <v>250.732</v>
      </c>
      <c r="U1525">
        <v>254.602</v>
      </c>
      <c r="V1525">
        <v>257.08100000000002</v>
      </c>
      <c r="W1525">
        <v>259.54300000000001</v>
      </c>
      <c r="X1525">
        <v>262.96800000000002</v>
      </c>
      <c r="Y1525">
        <v>266.71499999999997</v>
      </c>
      <c r="Z1525">
        <v>270.64999999999998</v>
      </c>
      <c r="AA1525">
        <v>274.40899999999999</v>
      </c>
      <c r="AB1525">
        <v>277.786</v>
      </c>
      <c r="AC1525">
        <v>280.53699999999998</v>
      </c>
      <c r="AD1525">
        <v>283.46600000000001</v>
      </c>
      <c r="AE1525">
        <v>285.875</v>
      </c>
      <c r="AF1525">
        <v>288.44499999999999</v>
      </c>
      <c r="AG1525">
        <v>292.48599999999999</v>
      </c>
      <c r="AH1525">
        <v>295.93200000000002</v>
      </c>
      <c r="AI1525">
        <v>298.74700000000001</v>
      </c>
      <c r="AJ1525">
        <v>301.89</v>
      </c>
    </row>
    <row r="1526" spans="3:36" x14ac:dyDescent="0.25">
      <c r="C1526" t="s">
        <v>840</v>
      </c>
      <c r="E1526">
        <v>75.44</v>
      </c>
      <c r="F1526">
        <v>70.066999999999993</v>
      </c>
      <c r="G1526">
        <v>75.507999999999996</v>
      </c>
      <c r="H1526">
        <v>80.27</v>
      </c>
      <c r="I1526">
        <v>81.724000000000004</v>
      </c>
      <c r="J1526">
        <v>79.058000000000007</v>
      </c>
      <c r="K1526">
        <v>80.870999999999995</v>
      </c>
      <c r="L1526">
        <v>81.792000000000002</v>
      </c>
      <c r="M1526">
        <v>82.173000000000002</v>
      </c>
      <c r="N1526">
        <v>81.73</v>
      </c>
      <c r="O1526">
        <v>81.188000000000002</v>
      </c>
      <c r="P1526">
        <v>82.069000000000003</v>
      </c>
      <c r="Q1526">
        <v>82.897000000000006</v>
      </c>
      <c r="R1526">
        <v>83.424999999999997</v>
      </c>
      <c r="S1526">
        <v>84.122</v>
      </c>
      <c r="T1526">
        <v>84.762</v>
      </c>
      <c r="U1526">
        <v>85.721999999999994</v>
      </c>
      <c r="V1526">
        <v>86.143000000000001</v>
      </c>
      <c r="W1526">
        <v>86.210999999999999</v>
      </c>
      <c r="X1526">
        <v>86.870999999999995</v>
      </c>
      <c r="Y1526">
        <v>87.481999999999999</v>
      </c>
      <c r="Z1526">
        <v>87.956000000000003</v>
      </c>
      <c r="AA1526">
        <v>88.548000000000002</v>
      </c>
      <c r="AB1526">
        <v>88.86</v>
      </c>
      <c r="AC1526">
        <v>89.103999999999999</v>
      </c>
      <c r="AD1526">
        <v>89.272000000000006</v>
      </c>
      <c r="AE1526">
        <v>89.352000000000004</v>
      </c>
      <c r="AF1526">
        <v>89.488</v>
      </c>
      <c r="AG1526">
        <v>89.980999999999995</v>
      </c>
      <c r="AH1526">
        <v>90.418000000000006</v>
      </c>
      <c r="AI1526">
        <v>90.590999999999994</v>
      </c>
      <c r="AJ1526">
        <v>90.986000000000004</v>
      </c>
    </row>
    <row r="1527" spans="3:36" x14ac:dyDescent="0.25">
      <c r="C1527" t="s">
        <v>841</v>
      </c>
      <c r="E1527">
        <v>9.5000000000000001E-2</v>
      </c>
      <c r="F1527">
        <v>0.08</v>
      </c>
      <c r="G1527">
        <v>8.8999999999999996E-2</v>
      </c>
      <c r="H1527">
        <v>9.1999999999999998E-2</v>
      </c>
      <c r="I1527">
        <v>9.0999999999999998E-2</v>
      </c>
      <c r="J1527">
        <v>0.09</v>
      </c>
      <c r="K1527">
        <v>9.1999999999999998E-2</v>
      </c>
      <c r="L1527">
        <v>9.1999999999999998E-2</v>
      </c>
      <c r="M1527">
        <v>9.1999999999999998E-2</v>
      </c>
      <c r="N1527">
        <v>9.0999999999999998E-2</v>
      </c>
      <c r="O1527">
        <v>9.0999999999999998E-2</v>
      </c>
      <c r="P1527">
        <v>9.2999999999999999E-2</v>
      </c>
      <c r="Q1527">
        <v>9.4E-2</v>
      </c>
      <c r="R1527">
        <v>9.5000000000000001E-2</v>
      </c>
      <c r="S1527">
        <v>9.6000000000000002E-2</v>
      </c>
      <c r="T1527">
        <v>9.7000000000000003E-2</v>
      </c>
      <c r="U1527">
        <v>9.9000000000000005E-2</v>
      </c>
      <c r="V1527">
        <v>0.1</v>
      </c>
      <c r="W1527">
        <v>0.10100000000000001</v>
      </c>
      <c r="X1527">
        <v>0.10199999999999999</v>
      </c>
      <c r="Y1527">
        <v>0.104</v>
      </c>
      <c r="Z1527">
        <v>0.105</v>
      </c>
      <c r="AA1527">
        <v>0.106</v>
      </c>
      <c r="AB1527">
        <v>0.108</v>
      </c>
      <c r="AC1527">
        <v>0.109</v>
      </c>
      <c r="AD1527">
        <v>0.11</v>
      </c>
      <c r="AE1527">
        <v>0.111</v>
      </c>
      <c r="AF1527">
        <v>0.112</v>
      </c>
      <c r="AG1527">
        <v>0.113</v>
      </c>
      <c r="AH1527">
        <v>0.114</v>
      </c>
      <c r="AI1527">
        <v>0.115</v>
      </c>
      <c r="AJ1527">
        <v>0.11600000000000001</v>
      </c>
    </row>
    <row r="1528" spans="3:36" x14ac:dyDescent="0.25">
      <c r="C1528" t="s">
        <v>842</v>
      </c>
      <c r="E1528">
        <v>9.2999999999999999E-2</v>
      </c>
      <c r="F1528">
        <v>7.4999999999999997E-2</v>
      </c>
      <c r="G1528">
        <v>6.5000000000000002E-2</v>
      </c>
      <c r="H1528">
        <v>0.11899999999999999</v>
      </c>
      <c r="I1528">
        <v>0.109</v>
      </c>
      <c r="J1528">
        <v>4.1000000000000002E-2</v>
      </c>
      <c r="K1528">
        <v>9.1999999999999998E-2</v>
      </c>
      <c r="L1528">
        <v>9.0999999999999998E-2</v>
      </c>
      <c r="M1528">
        <v>0.09</v>
      </c>
      <c r="N1528">
        <v>8.8999999999999996E-2</v>
      </c>
      <c r="O1528">
        <v>8.8999999999999996E-2</v>
      </c>
      <c r="P1528">
        <v>0.09</v>
      </c>
      <c r="Q1528">
        <v>0.09</v>
      </c>
      <c r="R1528">
        <v>9.0999999999999998E-2</v>
      </c>
      <c r="S1528">
        <v>9.1999999999999998E-2</v>
      </c>
      <c r="T1528">
        <v>9.2999999999999999E-2</v>
      </c>
      <c r="U1528">
        <v>9.4E-2</v>
      </c>
      <c r="V1528">
        <v>9.5000000000000001E-2</v>
      </c>
      <c r="W1528">
        <v>9.6000000000000002E-2</v>
      </c>
      <c r="X1528">
        <v>9.6000000000000002E-2</v>
      </c>
      <c r="Y1528">
        <v>9.8000000000000004E-2</v>
      </c>
      <c r="Z1528">
        <v>9.9000000000000005E-2</v>
      </c>
      <c r="AA1528">
        <v>0.1</v>
      </c>
      <c r="AB1528">
        <v>0.10100000000000001</v>
      </c>
      <c r="AC1528">
        <v>0.10100000000000001</v>
      </c>
      <c r="AD1528">
        <v>0.10199999999999999</v>
      </c>
      <c r="AE1528">
        <v>0.10299999999999999</v>
      </c>
      <c r="AF1528">
        <v>0.10299999999999999</v>
      </c>
      <c r="AG1528">
        <v>0.105</v>
      </c>
      <c r="AH1528">
        <v>0.105</v>
      </c>
      <c r="AI1528">
        <v>0.106</v>
      </c>
      <c r="AJ1528">
        <v>0.107</v>
      </c>
    </row>
    <row r="1529" spans="3:36" x14ac:dyDescent="0.25">
      <c r="C1529" t="s">
        <v>838</v>
      </c>
      <c r="E1529">
        <v>317.40199999999999</v>
      </c>
      <c r="F1529">
        <v>298.20100000000002</v>
      </c>
      <c r="G1529">
        <v>304.02699999999999</v>
      </c>
      <c r="H1529">
        <v>314.50299999999999</v>
      </c>
      <c r="I1529">
        <v>322.62900000000002</v>
      </c>
      <c r="J1529">
        <v>326.27499999999998</v>
      </c>
      <c r="K1529">
        <v>331.57600000000002</v>
      </c>
      <c r="L1529">
        <v>330.43599999999998</v>
      </c>
      <c r="M1529">
        <v>328.39600000000002</v>
      </c>
      <c r="N1529">
        <v>324.31</v>
      </c>
      <c r="O1529">
        <v>321.70499999999998</v>
      </c>
      <c r="P1529">
        <v>324.00599999999997</v>
      </c>
      <c r="Q1529">
        <v>326.88799999999998</v>
      </c>
      <c r="R1529">
        <v>329.346</v>
      </c>
      <c r="S1529">
        <v>331.84800000000001</v>
      </c>
      <c r="T1529">
        <v>335.68400000000003</v>
      </c>
      <c r="U1529">
        <v>340.517</v>
      </c>
      <c r="V1529">
        <v>343.41899999999998</v>
      </c>
      <c r="W1529">
        <v>345.95100000000002</v>
      </c>
      <c r="X1529">
        <v>350.03800000000001</v>
      </c>
      <c r="Y1529">
        <v>354.399</v>
      </c>
      <c r="Z1529">
        <v>358.80900000000003</v>
      </c>
      <c r="AA1529">
        <v>363.16300000000001</v>
      </c>
      <c r="AB1529">
        <v>366.85500000000002</v>
      </c>
      <c r="AC1529">
        <v>369.851</v>
      </c>
      <c r="AD1529">
        <v>372.95</v>
      </c>
      <c r="AE1529">
        <v>375.44099999999997</v>
      </c>
      <c r="AF1529">
        <v>378.14800000000002</v>
      </c>
      <c r="AG1529">
        <v>382.685</v>
      </c>
      <c r="AH1529">
        <v>386.57</v>
      </c>
      <c r="AI1529">
        <v>389.55900000000003</v>
      </c>
      <c r="AJ1529">
        <v>393.09800000000001</v>
      </c>
    </row>
    <row r="1530" spans="3:36" x14ac:dyDescent="0.25">
      <c r="C1530" t="s">
        <v>996</v>
      </c>
    </row>
    <row r="1531" spans="3:36" x14ac:dyDescent="0.25">
      <c r="C1531" t="s">
        <v>1089</v>
      </c>
    </row>
    <row r="1532" spans="3:36" x14ac:dyDescent="0.25">
      <c r="C1532" t="s">
        <v>1080</v>
      </c>
    </row>
    <row r="1533" spans="3:36" x14ac:dyDescent="0.25">
      <c r="C1533" t="s">
        <v>70</v>
      </c>
      <c r="E1533">
        <v>54.002000000000002</v>
      </c>
      <c r="F1533">
        <v>50.387999999999998</v>
      </c>
      <c r="G1533">
        <v>52.113999999999997</v>
      </c>
      <c r="H1533">
        <v>57.84</v>
      </c>
      <c r="I1533">
        <v>62.695999999999998</v>
      </c>
      <c r="J1533">
        <v>60.613</v>
      </c>
      <c r="K1533">
        <v>61.325000000000003</v>
      </c>
      <c r="L1533">
        <v>62.183999999999997</v>
      </c>
      <c r="M1533">
        <v>62.25</v>
      </c>
      <c r="N1533">
        <v>61.491</v>
      </c>
      <c r="O1533">
        <v>60.39</v>
      </c>
      <c r="P1533">
        <v>60.616999999999997</v>
      </c>
      <c r="Q1533">
        <v>60.63</v>
      </c>
      <c r="R1533">
        <v>60.44</v>
      </c>
      <c r="S1533">
        <v>60.645000000000003</v>
      </c>
      <c r="T1533">
        <v>60.68</v>
      </c>
      <c r="U1533">
        <v>61.106999999999999</v>
      </c>
      <c r="V1533">
        <v>61.228999999999999</v>
      </c>
      <c r="W1533">
        <v>60.966000000000001</v>
      </c>
      <c r="X1533">
        <v>61.317999999999998</v>
      </c>
      <c r="Y1533">
        <v>61.478000000000002</v>
      </c>
      <c r="Z1533">
        <v>61.475000000000001</v>
      </c>
      <c r="AA1533">
        <v>61.668999999999997</v>
      </c>
      <c r="AB1533">
        <v>61.585999999999999</v>
      </c>
      <c r="AC1533">
        <v>61.5</v>
      </c>
      <c r="AD1533">
        <v>61.290999999999997</v>
      </c>
      <c r="AE1533">
        <v>61.057000000000002</v>
      </c>
      <c r="AF1533">
        <v>60.927999999999997</v>
      </c>
      <c r="AG1533">
        <v>61.027999999999999</v>
      </c>
      <c r="AH1533">
        <v>61.16</v>
      </c>
      <c r="AI1533">
        <v>61.097000000000001</v>
      </c>
      <c r="AJ1533">
        <v>61.256999999999998</v>
      </c>
    </row>
    <row r="1534" spans="3:36" x14ac:dyDescent="0.25">
      <c r="C1534" t="s">
        <v>840</v>
      </c>
      <c r="E1534">
        <v>0</v>
      </c>
      <c r="F1534">
        <v>0</v>
      </c>
      <c r="G1534">
        <v>0</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row>
    <row r="1535" spans="3:36" x14ac:dyDescent="0.25">
      <c r="C1535" t="s">
        <v>3</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row>
    <row r="1536" spans="3:36" x14ac:dyDescent="0.25">
      <c r="C1536" t="s">
        <v>841</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row>
    <row r="1537" spans="3:36" x14ac:dyDescent="0.25">
      <c r="C1537" t="s">
        <v>842</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row>
    <row r="1538" spans="3:36" x14ac:dyDescent="0.25">
      <c r="C1538" t="s">
        <v>838</v>
      </c>
      <c r="E1538">
        <v>54.002000000000002</v>
      </c>
      <c r="F1538">
        <v>50.387999999999998</v>
      </c>
      <c r="G1538">
        <v>52.113999999999997</v>
      </c>
      <c r="H1538">
        <v>57.84</v>
      </c>
      <c r="I1538">
        <v>62.695999999999998</v>
      </c>
      <c r="J1538">
        <v>60.613</v>
      </c>
      <c r="K1538">
        <v>61.325000000000003</v>
      </c>
      <c r="L1538">
        <v>62.183999999999997</v>
      </c>
      <c r="M1538">
        <v>62.25</v>
      </c>
      <c r="N1538">
        <v>61.491</v>
      </c>
      <c r="O1538">
        <v>60.39</v>
      </c>
      <c r="P1538">
        <v>60.616999999999997</v>
      </c>
      <c r="Q1538">
        <v>60.63</v>
      </c>
      <c r="R1538">
        <v>60.44</v>
      </c>
      <c r="S1538">
        <v>60.645000000000003</v>
      </c>
      <c r="T1538">
        <v>60.68</v>
      </c>
      <c r="U1538">
        <v>61.106999999999999</v>
      </c>
      <c r="V1538">
        <v>61.228999999999999</v>
      </c>
      <c r="W1538">
        <v>60.966000000000001</v>
      </c>
      <c r="X1538">
        <v>61.317999999999998</v>
      </c>
      <c r="Y1538">
        <v>61.478000000000002</v>
      </c>
      <c r="Z1538">
        <v>61.475000000000001</v>
      </c>
      <c r="AA1538">
        <v>61.668999999999997</v>
      </c>
      <c r="AB1538">
        <v>61.585999999999999</v>
      </c>
      <c r="AC1538">
        <v>61.5</v>
      </c>
      <c r="AD1538">
        <v>61.290999999999997</v>
      </c>
      <c r="AE1538">
        <v>61.057000000000002</v>
      </c>
      <c r="AF1538">
        <v>60.927999999999997</v>
      </c>
      <c r="AG1538">
        <v>61.027999999999999</v>
      </c>
      <c r="AH1538">
        <v>61.16</v>
      </c>
      <c r="AI1538">
        <v>61.097000000000001</v>
      </c>
      <c r="AJ1538">
        <v>61.256999999999998</v>
      </c>
    </row>
    <row r="1539" spans="3:36" x14ac:dyDescent="0.25">
      <c r="C1539" t="s">
        <v>1081</v>
      </c>
    </row>
    <row r="1540" spans="3:36" x14ac:dyDescent="0.25">
      <c r="C1540" t="s">
        <v>70</v>
      </c>
      <c r="E1540">
        <v>2.9119999999999999</v>
      </c>
      <c r="F1540">
        <v>2.657</v>
      </c>
      <c r="G1540">
        <v>2.6680000000000001</v>
      </c>
      <c r="H1540">
        <v>2.5299999999999998</v>
      </c>
      <c r="I1540">
        <v>2.4729999999999999</v>
      </c>
      <c r="J1540">
        <v>2.7149999999999999</v>
      </c>
      <c r="K1540">
        <v>2.782</v>
      </c>
      <c r="L1540">
        <v>2.6040000000000001</v>
      </c>
      <c r="M1540">
        <v>2.5329999999999999</v>
      </c>
      <c r="N1540">
        <v>2.4769999999999999</v>
      </c>
      <c r="O1540">
        <v>2.4529999999999998</v>
      </c>
      <c r="P1540">
        <v>2.4489999999999998</v>
      </c>
      <c r="Q1540">
        <v>2.4910000000000001</v>
      </c>
      <c r="R1540">
        <v>2.5379999999999998</v>
      </c>
      <c r="S1540">
        <v>2.5670000000000002</v>
      </c>
      <c r="T1540">
        <v>2.617</v>
      </c>
      <c r="U1540">
        <v>2.6840000000000002</v>
      </c>
      <c r="V1540">
        <v>2.7360000000000002</v>
      </c>
      <c r="W1540">
        <v>2.7850000000000001</v>
      </c>
      <c r="X1540">
        <v>2.8439999999999999</v>
      </c>
      <c r="Y1540">
        <v>2.9169999999999998</v>
      </c>
      <c r="Z1540">
        <v>2.9950000000000001</v>
      </c>
      <c r="AA1540">
        <v>3.0680000000000001</v>
      </c>
      <c r="AB1540">
        <v>3.137</v>
      </c>
      <c r="AC1540">
        <v>3.21</v>
      </c>
      <c r="AD1540">
        <v>3.29</v>
      </c>
      <c r="AE1540">
        <v>3.3679999999999999</v>
      </c>
      <c r="AF1540">
        <v>3.43</v>
      </c>
      <c r="AG1540">
        <v>3.508</v>
      </c>
      <c r="AH1540">
        <v>3.577</v>
      </c>
      <c r="AI1540">
        <v>3.6309999999999998</v>
      </c>
      <c r="AJ1540">
        <v>3.6949999999999998</v>
      </c>
    </row>
    <row r="1541" spans="3:36" x14ac:dyDescent="0.25">
      <c r="C1541" t="s">
        <v>840</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row>
    <row r="1542" spans="3:36" x14ac:dyDescent="0.25">
      <c r="C1542" t="s">
        <v>3</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row>
    <row r="1543" spans="3:36" x14ac:dyDescent="0.25">
      <c r="C1543" t="s">
        <v>841</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row>
    <row r="1544" spans="3:36" x14ac:dyDescent="0.25">
      <c r="C1544" t="s">
        <v>842</v>
      </c>
      <c r="E1544">
        <v>0</v>
      </c>
      <c r="F1544">
        <v>0</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row>
    <row r="1545" spans="3:36" x14ac:dyDescent="0.25">
      <c r="C1545" t="s">
        <v>838</v>
      </c>
      <c r="E1545">
        <v>2.9119999999999999</v>
      </c>
      <c r="F1545">
        <v>2.657</v>
      </c>
      <c r="G1545">
        <v>2.6680000000000001</v>
      </c>
      <c r="H1545">
        <v>2.5299999999999998</v>
      </c>
      <c r="I1545">
        <v>2.4729999999999999</v>
      </c>
      <c r="J1545">
        <v>2.7149999999999999</v>
      </c>
      <c r="K1545">
        <v>2.782</v>
      </c>
      <c r="L1545">
        <v>2.6040000000000001</v>
      </c>
      <c r="M1545">
        <v>2.5329999999999999</v>
      </c>
      <c r="N1545">
        <v>2.4769999999999999</v>
      </c>
      <c r="O1545">
        <v>2.4529999999999998</v>
      </c>
      <c r="P1545">
        <v>2.4489999999999998</v>
      </c>
      <c r="Q1545">
        <v>2.4910000000000001</v>
      </c>
      <c r="R1545">
        <v>2.5379999999999998</v>
      </c>
      <c r="S1545">
        <v>2.5670000000000002</v>
      </c>
      <c r="T1545">
        <v>2.617</v>
      </c>
      <c r="U1545">
        <v>2.6840000000000002</v>
      </c>
      <c r="V1545">
        <v>2.7360000000000002</v>
      </c>
      <c r="W1545">
        <v>2.7850000000000001</v>
      </c>
      <c r="X1545">
        <v>2.8439999999999999</v>
      </c>
      <c r="Y1545">
        <v>2.9169999999999998</v>
      </c>
      <c r="Z1545">
        <v>2.9950000000000001</v>
      </c>
      <c r="AA1545">
        <v>3.0680000000000001</v>
      </c>
      <c r="AB1545">
        <v>3.137</v>
      </c>
      <c r="AC1545">
        <v>3.21</v>
      </c>
      <c r="AD1545">
        <v>3.29</v>
      </c>
      <c r="AE1545">
        <v>3.3679999999999999</v>
      </c>
      <c r="AF1545">
        <v>3.43</v>
      </c>
      <c r="AG1545">
        <v>3.508</v>
      </c>
      <c r="AH1545">
        <v>3.577</v>
      </c>
      <c r="AI1545">
        <v>3.6309999999999998</v>
      </c>
      <c r="AJ1545">
        <v>3.6949999999999998</v>
      </c>
    </row>
    <row r="1546" spans="3:36" x14ac:dyDescent="0.25">
      <c r="C1546" t="s">
        <v>1082</v>
      </c>
    </row>
    <row r="1547" spans="3:36" x14ac:dyDescent="0.25">
      <c r="C1547" t="s">
        <v>70</v>
      </c>
      <c r="E1547">
        <v>6.944</v>
      </c>
      <c r="F1547">
        <v>6.62</v>
      </c>
      <c r="G1547">
        <v>6.2460000000000004</v>
      </c>
      <c r="H1547">
        <v>6.6989999999999998</v>
      </c>
      <c r="I1547">
        <v>6.7569999999999997</v>
      </c>
      <c r="J1547">
        <v>6.93</v>
      </c>
      <c r="K1547">
        <v>6.8739999999999997</v>
      </c>
      <c r="L1547">
        <v>6.98</v>
      </c>
      <c r="M1547">
        <v>6.87</v>
      </c>
      <c r="N1547">
        <v>6.742</v>
      </c>
      <c r="O1547">
        <v>6.7919999999999998</v>
      </c>
      <c r="P1547">
        <v>6.9260000000000002</v>
      </c>
      <c r="Q1547">
        <v>7.0030000000000001</v>
      </c>
      <c r="R1547">
        <v>7.085</v>
      </c>
      <c r="S1547">
        <v>7.1470000000000002</v>
      </c>
      <c r="T1547">
        <v>7.3360000000000003</v>
      </c>
      <c r="U1547">
        <v>7.4640000000000004</v>
      </c>
      <c r="V1547">
        <v>7.5309999999999997</v>
      </c>
      <c r="W1547">
        <v>7.694</v>
      </c>
      <c r="X1547">
        <v>7.8109999999999999</v>
      </c>
      <c r="Y1547">
        <v>7.9690000000000003</v>
      </c>
      <c r="Z1547">
        <v>8.1690000000000005</v>
      </c>
      <c r="AA1547">
        <v>8.3190000000000008</v>
      </c>
      <c r="AB1547">
        <v>8.5</v>
      </c>
      <c r="AC1547">
        <v>8.5739999999999998</v>
      </c>
      <c r="AD1547">
        <v>8.6660000000000004</v>
      </c>
      <c r="AE1547">
        <v>8.7050000000000001</v>
      </c>
      <c r="AF1547">
        <v>8.8119999999999994</v>
      </c>
      <c r="AG1547">
        <v>9.0139999999999993</v>
      </c>
      <c r="AH1547">
        <v>9.1649999999999991</v>
      </c>
      <c r="AI1547">
        <v>9.3350000000000009</v>
      </c>
      <c r="AJ1547">
        <v>9.4580000000000002</v>
      </c>
    </row>
    <row r="1548" spans="3:36" x14ac:dyDescent="0.25">
      <c r="C1548" t="s">
        <v>840</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row>
    <row r="1549" spans="3:36" x14ac:dyDescent="0.25">
      <c r="C1549" t="s">
        <v>841</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row>
    <row r="1550" spans="3:36" x14ac:dyDescent="0.25">
      <c r="C1550" t="s">
        <v>842</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row>
    <row r="1551" spans="3:36" x14ac:dyDescent="0.25">
      <c r="C1551" t="s">
        <v>838</v>
      </c>
      <c r="E1551">
        <v>6.944</v>
      </c>
      <c r="F1551">
        <v>6.62</v>
      </c>
      <c r="G1551">
        <v>6.2460000000000004</v>
      </c>
      <c r="H1551">
        <v>6.6989999999999998</v>
      </c>
      <c r="I1551">
        <v>6.7569999999999997</v>
      </c>
      <c r="J1551">
        <v>6.93</v>
      </c>
      <c r="K1551">
        <v>6.8739999999999997</v>
      </c>
      <c r="L1551">
        <v>6.98</v>
      </c>
      <c r="M1551">
        <v>6.87</v>
      </c>
      <c r="N1551">
        <v>6.742</v>
      </c>
      <c r="O1551">
        <v>6.7919999999999998</v>
      </c>
      <c r="P1551">
        <v>6.9260000000000002</v>
      </c>
      <c r="Q1551">
        <v>7.0030000000000001</v>
      </c>
      <c r="R1551">
        <v>7.085</v>
      </c>
      <c r="S1551">
        <v>7.1470000000000002</v>
      </c>
      <c r="T1551">
        <v>7.3360000000000003</v>
      </c>
      <c r="U1551">
        <v>7.4640000000000004</v>
      </c>
      <c r="V1551">
        <v>7.5309999999999997</v>
      </c>
      <c r="W1551">
        <v>7.694</v>
      </c>
      <c r="X1551">
        <v>7.8109999999999999</v>
      </c>
      <c r="Y1551">
        <v>7.9690000000000003</v>
      </c>
      <c r="Z1551">
        <v>8.1690000000000005</v>
      </c>
      <c r="AA1551">
        <v>8.3190000000000008</v>
      </c>
      <c r="AB1551">
        <v>8.5</v>
      </c>
      <c r="AC1551">
        <v>8.5739999999999998</v>
      </c>
      <c r="AD1551">
        <v>8.6660000000000004</v>
      </c>
      <c r="AE1551">
        <v>8.7050000000000001</v>
      </c>
      <c r="AF1551">
        <v>8.8119999999999994</v>
      </c>
      <c r="AG1551">
        <v>9.0139999999999993</v>
      </c>
      <c r="AH1551">
        <v>9.1649999999999991</v>
      </c>
      <c r="AI1551">
        <v>9.3350000000000009</v>
      </c>
      <c r="AJ1551">
        <v>9.4580000000000002</v>
      </c>
    </row>
    <row r="1552" spans="3:36" x14ac:dyDescent="0.25">
      <c r="C1552" t="s">
        <v>1083</v>
      </c>
    </row>
    <row r="1553" spans="3:36" x14ac:dyDescent="0.25">
      <c r="C1553" t="s">
        <v>70</v>
      </c>
      <c r="E1553">
        <v>3.5999999999999997E-2</v>
      </c>
      <c r="F1553">
        <v>3.9E-2</v>
      </c>
      <c r="G1553">
        <v>3.7999999999999999E-2</v>
      </c>
      <c r="H1553">
        <v>3.3000000000000002E-2</v>
      </c>
      <c r="I1553">
        <v>3.3000000000000002E-2</v>
      </c>
      <c r="J1553">
        <v>3.5999999999999997E-2</v>
      </c>
      <c r="K1553">
        <v>3.6999999999999998E-2</v>
      </c>
      <c r="L1553">
        <v>3.9E-2</v>
      </c>
      <c r="M1553">
        <v>3.9E-2</v>
      </c>
      <c r="N1553">
        <v>3.9E-2</v>
      </c>
      <c r="O1553">
        <v>3.9E-2</v>
      </c>
      <c r="P1553">
        <v>0.04</v>
      </c>
      <c r="Q1553">
        <v>0.04</v>
      </c>
      <c r="R1553">
        <v>4.1000000000000002E-2</v>
      </c>
      <c r="S1553">
        <v>4.1000000000000002E-2</v>
      </c>
      <c r="T1553">
        <v>4.2000000000000003E-2</v>
      </c>
      <c r="U1553">
        <v>4.2999999999999997E-2</v>
      </c>
      <c r="V1553">
        <v>4.2999999999999997E-2</v>
      </c>
      <c r="W1553">
        <v>4.3999999999999997E-2</v>
      </c>
      <c r="X1553">
        <v>4.3999999999999997E-2</v>
      </c>
      <c r="Y1553">
        <v>4.4999999999999998E-2</v>
      </c>
      <c r="Z1553">
        <v>4.4999999999999998E-2</v>
      </c>
      <c r="AA1553">
        <v>4.5999999999999999E-2</v>
      </c>
      <c r="AB1553">
        <v>4.5999999999999999E-2</v>
      </c>
      <c r="AC1553">
        <v>4.7E-2</v>
      </c>
      <c r="AD1553">
        <v>4.7E-2</v>
      </c>
      <c r="AE1553">
        <v>4.8000000000000001E-2</v>
      </c>
      <c r="AF1553">
        <v>4.8000000000000001E-2</v>
      </c>
      <c r="AG1553">
        <v>4.9000000000000002E-2</v>
      </c>
      <c r="AH1553">
        <v>4.9000000000000002E-2</v>
      </c>
      <c r="AI1553">
        <v>4.9000000000000002E-2</v>
      </c>
      <c r="AJ1553">
        <v>0.05</v>
      </c>
    </row>
    <row r="1554" spans="3:36" x14ac:dyDescent="0.25">
      <c r="C1554" t="s">
        <v>840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row>
    <row r="1555" spans="3:36" x14ac:dyDescent="0.25">
      <c r="C1555" t="s">
        <v>841</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row>
    <row r="1556" spans="3:36" x14ac:dyDescent="0.25">
      <c r="C1556" t="s">
        <v>842</v>
      </c>
      <c r="E1556">
        <v>0</v>
      </c>
      <c r="F1556">
        <v>0</v>
      </c>
      <c r="G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row>
    <row r="1557" spans="3:36" x14ac:dyDescent="0.25">
      <c r="C1557" t="s">
        <v>838</v>
      </c>
      <c r="E1557">
        <v>3.5999999999999997E-2</v>
      </c>
      <c r="F1557">
        <v>3.9E-2</v>
      </c>
      <c r="G1557">
        <v>3.7999999999999999E-2</v>
      </c>
      <c r="H1557">
        <v>3.3000000000000002E-2</v>
      </c>
      <c r="I1557">
        <v>3.3000000000000002E-2</v>
      </c>
      <c r="J1557">
        <v>3.5999999999999997E-2</v>
      </c>
      <c r="K1557">
        <v>3.6999999999999998E-2</v>
      </c>
      <c r="L1557">
        <v>3.9E-2</v>
      </c>
      <c r="M1557">
        <v>3.9E-2</v>
      </c>
      <c r="N1557">
        <v>3.9E-2</v>
      </c>
      <c r="O1557">
        <v>3.9E-2</v>
      </c>
      <c r="P1557">
        <v>0.04</v>
      </c>
      <c r="Q1557">
        <v>0.04</v>
      </c>
      <c r="R1557">
        <v>4.1000000000000002E-2</v>
      </c>
      <c r="S1557">
        <v>4.1000000000000002E-2</v>
      </c>
      <c r="T1557">
        <v>4.2000000000000003E-2</v>
      </c>
      <c r="U1557">
        <v>4.2999999999999997E-2</v>
      </c>
      <c r="V1557">
        <v>4.2999999999999997E-2</v>
      </c>
      <c r="W1557">
        <v>4.3999999999999997E-2</v>
      </c>
      <c r="X1557">
        <v>4.3999999999999997E-2</v>
      </c>
      <c r="Y1557">
        <v>4.4999999999999998E-2</v>
      </c>
      <c r="Z1557">
        <v>4.4999999999999998E-2</v>
      </c>
      <c r="AA1557">
        <v>4.5999999999999999E-2</v>
      </c>
      <c r="AB1557">
        <v>4.5999999999999999E-2</v>
      </c>
      <c r="AC1557">
        <v>4.7E-2</v>
      </c>
      <c r="AD1557">
        <v>4.7E-2</v>
      </c>
      <c r="AE1557">
        <v>4.8000000000000001E-2</v>
      </c>
      <c r="AF1557">
        <v>4.8000000000000001E-2</v>
      </c>
      <c r="AG1557">
        <v>4.9000000000000002E-2</v>
      </c>
      <c r="AH1557">
        <v>4.9000000000000002E-2</v>
      </c>
      <c r="AI1557">
        <v>4.9000000000000002E-2</v>
      </c>
      <c r="AJ1557">
        <v>0.05</v>
      </c>
    </row>
    <row r="1558" spans="3:36" x14ac:dyDescent="0.25">
      <c r="C1558" t="s">
        <v>1090</v>
      </c>
    </row>
    <row r="1559" spans="3:36" x14ac:dyDescent="0.25">
      <c r="C1559" t="s">
        <v>70</v>
      </c>
      <c r="E1559">
        <v>63.893000000000001</v>
      </c>
      <c r="F1559">
        <v>59.704000000000001</v>
      </c>
      <c r="G1559">
        <v>61.066000000000003</v>
      </c>
      <c r="H1559">
        <v>67.102000000000004</v>
      </c>
      <c r="I1559">
        <v>71.959000000000003</v>
      </c>
      <c r="J1559">
        <v>70.293999999999997</v>
      </c>
      <c r="K1559">
        <v>71.016999999999996</v>
      </c>
      <c r="L1559">
        <v>71.807000000000002</v>
      </c>
      <c r="M1559">
        <v>71.691999999999993</v>
      </c>
      <c r="N1559">
        <v>70.75</v>
      </c>
      <c r="O1559">
        <v>69.674000000000007</v>
      </c>
      <c r="P1559">
        <v>70.031999999999996</v>
      </c>
      <c r="Q1559">
        <v>70.164000000000001</v>
      </c>
      <c r="R1559">
        <v>70.103999999999999</v>
      </c>
      <c r="S1559">
        <v>70.400000000000006</v>
      </c>
      <c r="T1559">
        <v>70.674999999999997</v>
      </c>
      <c r="U1559">
        <v>71.298000000000002</v>
      </c>
      <c r="V1559">
        <v>71.539000000000001</v>
      </c>
      <c r="W1559">
        <v>71.489000000000004</v>
      </c>
      <c r="X1559">
        <v>72.018000000000001</v>
      </c>
      <c r="Y1559">
        <v>72.409000000000006</v>
      </c>
      <c r="Z1559">
        <v>72.683999999999997</v>
      </c>
      <c r="AA1559">
        <v>73.100999999999999</v>
      </c>
      <c r="AB1559">
        <v>73.269000000000005</v>
      </c>
      <c r="AC1559">
        <v>73.33</v>
      </c>
      <c r="AD1559">
        <v>73.293999999999997</v>
      </c>
      <c r="AE1559">
        <v>73.177000000000007</v>
      </c>
      <c r="AF1559">
        <v>73.218000000000004</v>
      </c>
      <c r="AG1559">
        <v>73.599000000000004</v>
      </c>
      <c r="AH1559">
        <v>73.950999999999993</v>
      </c>
      <c r="AI1559">
        <v>74.111999999999995</v>
      </c>
      <c r="AJ1559">
        <v>74.459000000000003</v>
      </c>
    </row>
    <row r="1560" spans="3:36" x14ac:dyDescent="0.25">
      <c r="C1560" t="s">
        <v>840</v>
      </c>
      <c r="E1560">
        <v>0</v>
      </c>
      <c r="F1560">
        <v>0</v>
      </c>
      <c r="G1560">
        <v>0</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row>
    <row r="1561" spans="3:36" x14ac:dyDescent="0.25">
      <c r="C1561" t="s">
        <v>3</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row>
    <row r="1562" spans="3:36" x14ac:dyDescent="0.25">
      <c r="C1562" t="s">
        <v>841</v>
      </c>
      <c r="E1562">
        <v>0</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row>
    <row r="1563" spans="3:36" x14ac:dyDescent="0.25">
      <c r="C1563" t="s">
        <v>842</v>
      </c>
      <c r="E1563">
        <v>0</v>
      </c>
      <c r="F1563">
        <v>0</v>
      </c>
      <c r="G1563">
        <v>0</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row>
    <row r="1564" spans="3:36" x14ac:dyDescent="0.25">
      <c r="C1564" t="s">
        <v>838</v>
      </c>
      <c r="E1564">
        <v>63.893000000000001</v>
      </c>
      <c r="F1564">
        <v>59.704000000000001</v>
      </c>
      <c r="G1564">
        <v>61.066000000000003</v>
      </c>
      <c r="H1564">
        <v>67.102000000000004</v>
      </c>
      <c r="I1564">
        <v>71.959000000000003</v>
      </c>
      <c r="J1564">
        <v>70.293999999999997</v>
      </c>
      <c r="K1564">
        <v>71.016999999999996</v>
      </c>
      <c r="L1564">
        <v>71.807000000000002</v>
      </c>
      <c r="M1564">
        <v>71.691999999999993</v>
      </c>
      <c r="N1564">
        <v>70.75</v>
      </c>
      <c r="O1564">
        <v>69.674000000000007</v>
      </c>
      <c r="P1564">
        <v>70.031999999999996</v>
      </c>
      <c r="Q1564">
        <v>70.164000000000001</v>
      </c>
      <c r="R1564">
        <v>70.103999999999999</v>
      </c>
      <c r="S1564">
        <v>70.400000000000006</v>
      </c>
      <c r="T1564">
        <v>70.674999999999997</v>
      </c>
      <c r="U1564">
        <v>71.298000000000002</v>
      </c>
      <c r="V1564">
        <v>71.539000000000001</v>
      </c>
      <c r="W1564">
        <v>71.489000000000004</v>
      </c>
      <c r="X1564">
        <v>72.018000000000001</v>
      </c>
      <c r="Y1564">
        <v>72.409000000000006</v>
      </c>
      <c r="Z1564">
        <v>72.683999999999997</v>
      </c>
      <c r="AA1564">
        <v>73.100999999999999</v>
      </c>
      <c r="AB1564">
        <v>73.269000000000005</v>
      </c>
      <c r="AC1564">
        <v>73.33</v>
      </c>
      <c r="AD1564">
        <v>73.293999999999997</v>
      </c>
      <c r="AE1564">
        <v>73.177000000000007</v>
      </c>
      <c r="AF1564">
        <v>73.218000000000004</v>
      </c>
      <c r="AG1564">
        <v>73.599000000000004</v>
      </c>
      <c r="AH1564">
        <v>73.950999999999993</v>
      </c>
      <c r="AI1564">
        <v>74.111999999999995</v>
      </c>
      <c r="AJ1564">
        <v>74.459000000000003</v>
      </c>
    </row>
    <row r="1565" spans="3:36" x14ac:dyDescent="0.25">
      <c r="C1565" t="s">
        <v>996</v>
      </c>
    </row>
    <row r="1566" spans="3:36" x14ac:dyDescent="0.25">
      <c r="C1566" t="s">
        <v>1091</v>
      </c>
    </row>
    <row r="1567" spans="3:36" x14ac:dyDescent="0.25">
      <c r="C1567" t="s">
        <v>1080</v>
      </c>
    </row>
    <row r="1568" spans="3:36" x14ac:dyDescent="0.25">
      <c r="C1568" t="s">
        <v>70</v>
      </c>
      <c r="E1568">
        <v>5.891</v>
      </c>
      <c r="F1568">
        <v>5.4969999999999999</v>
      </c>
      <c r="G1568">
        <v>5.6849999999999996</v>
      </c>
      <c r="H1568">
        <v>6.31</v>
      </c>
      <c r="I1568">
        <v>6.84</v>
      </c>
      <c r="J1568">
        <v>6.6109999999999998</v>
      </c>
      <c r="K1568">
        <v>6.6870000000000003</v>
      </c>
      <c r="L1568">
        <v>6.78</v>
      </c>
      <c r="M1568">
        <v>6.7880000000000003</v>
      </c>
      <c r="N1568">
        <v>6.7050000000000001</v>
      </c>
      <c r="O1568">
        <v>6.585</v>
      </c>
      <c r="P1568">
        <v>6.61</v>
      </c>
      <c r="Q1568">
        <v>6.6109999999999998</v>
      </c>
      <c r="R1568">
        <v>6.59</v>
      </c>
      <c r="S1568">
        <v>6.6130000000000004</v>
      </c>
      <c r="T1568">
        <v>6.6159999999999997</v>
      </c>
      <c r="U1568">
        <v>6.6630000000000003</v>
      </c>
      <c r="V1568">
        <v>6.6760000000000002</v>
      </c>
      <c r="W1568">
        <v>6.6479999999999997</v>
      </c>
      <c r="X1568">
        <v>6.6859999999999999</v>
      </c>
      <c r="Y1568">
        <v>6.7030000000000003</v>
      </c>
      <c r="Z1568">
        <v>6.7030000000000003</v>
      </c>
      <c r="AA1568">
        <v>6.7240000000000002</v>
      </c>
      <c r="AB1568">
        <v>6.7149999999999999</v>
      </c>
      <c r="AC1568">
        <v>6.7060000000000004</v>
      </c>
      <c r="AD1568">
        <v>6.6829999999999998</v>
      </c>
      <c r="AE1568">
        <v>6.6580000000000004</v>
      </c>
      <c r="AF1568">
        <v>6.6429999999999998</v>
      </c>
      <c r="AG1568">
        <v>6.6539999999999999</v>
      </c>
      <c r="AH1568">
        <v>6.6689999999999996</v>
      </c>
      <c r="AI1568">
        <v>6.6619999999999999</v>
      </c>
      <c r="AJ1568">
        <v>6.6790000000000003</v>
      </c>
    </row>
    <row r="1569" spans="3:36" x14ac:dyDescent="0.25">
      <c r="C1569" t="s">
        <v>840</v>
      </c>
      <c r="E1569">
        <v>19.047000000000001</v>
      </c>
      <c r="F1569">
        <v>17.561</v>
      </c>
      <c r="G1569">
        <v>19.201000000000001</v>
      </c>
      <c r="H1569">
        <v>21.318999999999999</v>
      </c>
      <c r="I1569">
        <v>22.257000000000001</v>
      </c>
      <c r="J1569">
        <v>20.905000000000001</v>
      </c>
      <c r="K1569">
        <v>21.343</v>
      </c>
      <c r="L1569">
        <v>21.838000000000001</v>
      </c>
      <c r="M1569">
        <v>22.05</v>
      </c>
      <c r="N1569">
        <v>21.956</v>
      </c>
      <c r="O1569">
        <v>21.728000000000002</v>
      </c>
      <c r="P1569">
        <v>21.959</v>
      </c>
      <c r="Q1569">
        <v>22.102</v>
      </c>
      <c r="R1569">
        <v>22.13</v>
      </c>
      <c r="S1569">
        <v>22.28</v>
      </c>
      <c r="T1569">
        <v>22.335999999999999</v>
      </c>
      <c r="U1569">
        <v>22.509</v>
      </c>
      <c r="V1569">
        <v>22.536000000000001</v>
      </c>
      <c r="W1569">
        <v>22.417999999999999</v>
      </c>
      <c r="X1569">
        <v>22.513000000000002</v>
      </c>
      <c r="Y1569">
        <v>22.556000000000001</v>
      </c>
      <c r="Z1569">
        <v>22.529</v>
      </c>
      <c r="AA1569">
        <v>22.571000000000002</v>
      </c>
      <c r="AB1569">
        <v>22.513000000000002</v>
      </c>
      <c r="AC1569">
        <v>22.45</v>
      </c>
      <c r="AD1569">
        <v>22.341000000000001</v>
      </c>
      <c r="AE1569">
        <v>22.222000000000001</v>
      </c>
      <c r="AF1569">
        <v>22.138999999999999</v>
      </c>
      <c r="AG1569">
        <v>22.138000000000002</v>
      </c>
      <c r="AH1569">
        <v>22.148</v>
      </c>
      <c r="AI1569">
        <v>22.087</v>
      </c>
      <c r="AJ1569">
        <v>22.102</v>
      </c>
    </row>
    <row r="1570" spans="3:36" x14ac:dyDescent="0.25">
      <c r="C1570" t="s">
        <v>841</v>
      </c>
      <c r="E1570">
        <v>1.0999999999999999E-2</v>
      </c>
      <c r="F1570">
        <v>8.9999999999999993E-3</v>
      </c>
      <c r="G1570">
        <v>1.0999999999999999E-2</v>
      </c>
      <c r="H1570">
        <v>1.0999999999999999E-2</v>
      </c>
      <c r="I1570">
        <v>1.2E-2</v>
      </c>
      <c r="J1570">
        <v>0.01</v>
      </c>
      <c r="K1570">
        <v>1.0999999999999999E-2</v>
      </c>
      <c r="L1570">
        <v>1.0999999999999999E-2</v>
      </c>
      <c r="M1570">
        <v>1.0999999999999999E-2</v>
      </c>
      <c r="N1570">
        <v>1.0999999999999999E-2</v>
      </c>
      <c r="O1570">
        <v>1.0999999999999999E-2</v>
      </c>
      <c r="P1570">
        <v>1.0999999999999999E-2</v>
      </c>
      <c r="Q1570">
        <v>1.0999999999999999E-2</v>
      </c>
      <c r="R1570">
        <v>1.0999999999999999E-2</v>
      </c>
      <c r="S1570">
        <v>1.0999999999999999E-2</v>
      </c>
      <c r="T1570">
        <v>1.0999999999999999E-2</v>
      </c>
      <c r="U1570">
        <v>1.0999999999999999E-2</v>
      </c>
      <c r="V1570">
        <v>1.0999999999999999E-2</v>
      </c>
      <c r="W1570">
        <v>1.0999999999999999E-2</v>
      </c>
      <c r="X1570">
        <v>1.0999999999999999E-2</v>
      </c>
      <c r="Y1570">
        <v>1.0999999999999999E-2</v>
      </c>
      <c r="Z1570">
        <v>1.0999999999999999E-2</v>
      </c>
      <c r="AA1570">
        <v>1.0999999999999999E-2</v>
      </c>
      <c r="AB1570">
        <v>0.01</v>
      </c>
      <c r="AC1570">
        <v>0.01</v>
      </c>
      <c r="AD1570">
        <v>0.01</v>
      </c>
      <c r="AE1570">
        <v>0.01</v>
      </c>
      <c r="AF1570">
        <v>0.01</v>
      </c>
      <c r="AG1570">
        <v>0.01</v>
      </c>
      <c r="AH1570">
        <v>0.01</v>
      </c>
      <c r="AI1570">
        <v>0.01</v>
      </c>
      <c r="AJ1570">
        <v>0.01</v>
      </c>
    </row>
    <row r="1571" spans="3:36" x14ac:dyDescent="0.25">
      <c r="C1571" t="s">
        <v>838</v>
      </c>
      <c r="E1571">
        <v>24.95</v>
      </c>
      <c r="F1571">
        <v>23.067</v>
      </c>
      <c r="G1571">
        <v>24.896999999999998</v>
      </c>
      <c r="H1571">
        <v>27.64</v>
      </c>
      <c r="I1571">
        <v>29.108000000000001</v>
      </c>
      <c r="J1571">
        <v>27.526</v>
      </c>
      <c r="K1571">
        <v>28.041</v>
      </c>
      <c r="L1571">
        <v>28.629000000000001</v>
      </c>
      <c r="M1571">
        <v>28.849</v>
      </c>
      <c r="N1571">
        <v>28.672000000000001</v>
      </c>
      <c r="O1571">
        <v>28.324000000000002</v>
      </c>
      <c r="P1571">
        <v>28.58</v>
      </c>
      <c r="Q1571">
        <v>28.724</v>
      </c>
      <c r="R1571">
        <v>28.73</v>
      </c>
      <c r="S1571">
        <v>28.902999999999999</v>
      </c>
      <c r="T1571">
        <v>28.963000000000001</v>
      </c>
      <c r="U1571">
        <v>29.181999999999999</v>
      </c>
      <c r="V1571">
        <v>29.222999999999999</v>
      </c>
      <c r="W1571">
        <v>29.077000000000002</v>
      </c>
      <c r="X1571">
        <v>29.21</v>
      </c>
      <c r="Y1571">
        <v>29.27</v>
      </c>
      <c r="Z1571">
        <v>29.242999999999999</v>
      </c>
      <c r="AA1571">
        <v>29.306000000000001</v>
      </c>
      <c r="AB1571">
        <v>29.239000000000001</v>
      </c>
      <c r="AC1571">
        <v>29.167000000000002</v>
      </c>
      <c r="AD1571">
        <v>29.033999999999999</v>
      </c>
      <c r="AE1571">
        <v>28.888999999999999</v>
      </c>
      <c r="AF1571">
        <v>28.792999999999999</v>
      </c>
      <c r="AG1571">
        <v>28.802</v>
      </c>
      <c r="AH1571">
        <v>28.826000000000001</v>
      </c>
      <c r="AI1571">
        <v>28.759</v>
      </c>
      <c r="AJ1571">
        <v>28.792000000000002</v>
      </c>
    </row>
    <row r="1572" spans="3:36" x14ac:dyDescent="0.25">
      <c r="C1572" t="s">
        <v>1081</v>
      </c>
    </row>
    <row r="1573" spans="3:36" x14ac:dyDescent="0.25">
      <c r="C1573" t="s">
        <v>70</v>
      </c>
      <c r="E1573">
        <v>1.0249999999999999</v>
      </c>
      <c r="F1573">
        <v>0.93500000000000005</v>
      </c>
      <c r="G1573">
        <v>0.93899999999999995</v>
      </c>
      <c r="H1573">
        <v>0.89</v>
      </c>
      <c r="I1573">
        <v>0.87</v>
      </c>
      <c r="J1573">
        <v>0.95499999999999996</v>
      </c>
      <c r="K1573">
        <v>0.97799999999999998</v>
      </c>
      <c r="L1573">
        <v>0.91600000000000004</v>
      </c>
      <c r="M1573">
        <v>0.89100000000000001</v>
      </c>
      <c r="N1573">
        <v>0.871</v>
      </c>
      <c r="O1573">
        <v>0.86299999999999999</v>
      </c>
      <c r="P1573">
        <v>0.86099999999999999</v>
      </c>
      <c r="Q1573">
        <v>0.876</v>
      </c>
      <c r="R1573">
        <v>0.89300000000000002</v>
      </c>
      <c r="S1573">
        <v>0.90300000000000002</v>
      </c>
      <c r="T1573">
        <v>0.92</v>
      </c>
      <c r="U1573">
        <v>0.94399999999999995</v>
      </c>
      <c r="V1573">
        <v>0.96199999999999997</v>
      </c>
      <c r="W1573">
        <v>0.97899999999999998</v>
      </c>
      <c r="X1573">
        <v>1</v>
      </c>
      <c r="Y1573">
        <v>1.026</v>
      </c>
      <c r="Z1573">
        <v>1.0529999999999999</v>
      </c>
      <c r="AA1573">
        <v>1.0780000000000001</v>
      </c>
      <c r="AB1573">
        <v>1.103</v>
      </c>
      <c r="AC1573">
        <v>1.1279999999999999</v>
      </c>
      <c r="AD1573">
        <v>1.1559999999999999</v>
      </c>
      <c r="AE1573">
        <v>1.1839999999999999</v>
      </c>
      <c r="AF1573">
        <v>1.206</v>
      </c>
      <c r="AG1573">
        <v>1.2330000000000001</v>
      </c>
      <c r="AH1573">
        <v>1.2569999999999999</v>
      </c>
      <c r="AI1573">
        <v>1.276</v>
      </c>
      <c r="AJ1573">
        <v>1.2989999999999999</v>
      </c>
    </row>
    <row r="1574" spans="3:36" x14ac:dyDescent="0.25">
      <c r="C1574" t="s">
        <v>840</v>
      </c>
      <c r="E1574">
        <v>83.518000000000001</v>
      </c>
      <c r="F1574">
        <v>75.63</v>
      </c>
      <c r="G1574">
        <v>80.013999999999996</v>
      </c>
      <c r="H1574">
        <v>75.814999999999998</v>
      </c>
      <c r="I1574">
        <v>71.33</v>
      </c>
      <c r="J1574">
        <v>76.066000000000003</v>
      </c>
      <c r="K1574">
        <v>78.584999999999994</v>
      </c>
      <c r="L1574">
        <v>74.185000000000002</v>
      </c>
      <c r="M1574">
        <v>72.709000000000003</v>
      </c>
      <c r="N1574">
        <v>71.613</v>
      </c>
      <c r="O1574">
        <v>71.394000000000005</v>
      </c>
      <c r="P1574">
        <v>71.697000000000003</v>
      </c>
      <c r="Q1574">
        <v>73.290999999999997</v>
      </c>
      <c r="R1574">
        <v>74.977999999999994</v>
      </c>
      <c r="S1574">
        <v>76.015000000000001</v>
      </c>
      <c r="T1574">
        <v>77.55</v>
      </c>
      <c r="U1574">
        <v>79.483999999999995</v>
      </c>
      <c r="V1574">
        <v>80.873000000000005</v>
      </c>
      <c r="W1574">
        <v>82.141000000000005</v>
      </c>
      <c r="X1574">
        <v>83.718999999999994</v>
      </c>
      <c r="Y1574">
        <v>85.700999999999993</v>
      </c>
      <c r="Z1574">
        <v>87.798000000000002</v>
      </c>
      <c r="AA1574">
        <v>89.747</v>
      </c>
      <c r="AB1574">
        <v>91.558999999999997</v>
      </c>
      <c r="AC1574">
        <v>93.451999999999998</v>
      </c>
      <c r="AD1574">
        <v>95.537000000000006</v>
      </c>
      <c r="AE1574">
        <v>97.56</v>
      </c>
      <c r="AF1574">
        <v>99.078000000000003</v>
      </c>
      <c r="AG1574">
        <v>101.07</v>
      </c>
      <c r="AH1574">
        <v>102.771</v>
      </c>
      <c r="AI1574">
        <v>104.038</v>
      </c>
      <c r="AJ1574">
        <v>105.57299999999999</v>
      </c>
    </row>
    <row r="1575" spans="3:36" x14ac:dyDescent="0.25">
      <c r="C1575" t="s">
        <v>3</v>
      </c>
      <c r="E1575">
        <v>5.7549999999999999</v>
      </c>
      <c r="F1575">
        <v>5.2009999999999996</v>
      </c>
      <c r="G1575">
        <v>5.165</v>
      </c>
      <c r="H1575">
        <v>4.5709999999999997</v>
      </c>
      <c r="I1575">
        <v>4.5979999999999999</v>
      </c>
      <c r="J1575">
        <v>3.8109999999999999</v>
      </c>
      <c r="K1575">
        <v>4.0389999999999997</v>
      </c>
      <c r="L1575">
        <v>3.9049999999999998</v>
      </c>
      <c r="M1575">
        <v>3.915</v>
      </c>
      <c r="N1575">
        <v>3.94</v>
      </c>
      <c r="O1575">
        <v>4.0010000000000003</v>
      </c>
      <c r="P1575">
        <v>4.0839999999999996</v>
      </c>
      <c r="Q1575">
        <v>4.2320000000000002</v>
      </c>
      <c r="R1575">
        <v>4.3760000000000003</v>
      </c>
      <c r="S1575">
        <v>4.476</v>
      </c>
      <c r="T1575">
        <v>4.5979999999999999</v>
      </c>
      <c r="U1575">
        <v>4.7320000000000002</v>
      </c>
      <c r="V1575">
        <v>4.8209999999999997</v>
      </c>
      <c r="W1575">
        <v>4.8959999999999999</v>
      </c>
      <c r="X1575">
        <v>4.9889999999999999</v>
      </c>
      <c r="Y1575">
        <v>5.1029999999999998</v>
      </c>
      <c r="Z1575">
        <v>5.2270000000000003</v>
      </c>
      <c r="AA1575">
        <v>5.3440000000000003</v>
      </c>
      <c r="AB1575">
        <v>5.4560000000000004</v>
      </c>
      <c r="AC1575">
        <v>5.5709999999999997</v>
      </c>
      <c r="AD1575">
        <v>5.6989999999999998</v>
      </c>
      <c r="AE1575">
        <v>5.8259999999999996</v>
      </c>
      <c r="AF1575">
        <v>5.9269999999999996</v>
      </c>
      <c r="AG1575">
        <v>6.0529999999999999</v>
      </c>
      <c r="AH1575">
        <v>6.1639999999999997</v>
      </c>
      <c r="AI1575">
        <v>6.2549999999999999</v>
      </c>
      <c r="AJ1575">
        <v>6.36</v>
      </c>
    </row>
    <row r="1576" spans="3:36" x14ac:dyDescent="0.25">
      <c r="C1576" t="s">
        <v>841</v>
      </c>
      <c r="E1576">
        <v>3.5000000000000003E-2</v>
      </c>
      <c r="F1576">
        <v>2.8000000000000001E-2</v>
      </c>
      <c r="G1576">
        <v>3.2000000000000001E-2</v>
      </c>
      <c r="H1576">
        <v>3.1E-2</v>
      </c>
      <c r="I1576">
        <v>0.03</v>
      </c>
      <c r="J1576">
        <v>3.1E-2</v>
      </c>
      <c r="K1576">
        <v>3.2000000000000001E-2</v>
      </c>
      <c r="L1576">
        <v>0.03</v>
      </c>
      <c r="M1576">
        <v>0.03</v>
      </c>
      <c r="N1576">
        <v>2.9000000000000001E-2</v>
      </c>
      <c r="O1576">
        <v>2.9000000000000001E-2</v>
      </c>
      <c r="P1576">
        <v>2.9000000000000001E-2</v>
      </c>
      <c r="Q1576">
        <v>0.03</v>
      </c>
      <c r="R1576">
        <v>3.1E-2</v>
      </c>
      <c r="S1576">
        <v>3.1E-2</v>
      </c>
      <c r="T1576">
        <v>3.1E-2</v>
      </c>
      <c r="U1576">
        <v>3.2000000000000001E-2</v>
      </c>
      <c r="V1576">
        <v>3.3000000000000002E-2</v>
      </c>
      <c r="W1576">
        <v>3.3000000000000002E-2</v>
      </c>
      <c r="X1576">
        <v>3.4000000000000002E-2</v>
      </c>
      <c r="Y1576">
        <v>3.4000000000000002E-2</v>
      </c>
      <c r="Z1576">
        <v>3.5000000000000003E-2</v>
      </c>
      <c r="AA1576">
        <v>3.5999999999999997E-2</v>
      </c>
      <c r="AB1576">
        <v>3.5999999999999997E-2</v>
      </c>
      <c r="AC1576">
        <v>3.6999999999999998E-2</v>
      </c>
      <c r="AD1576">
        <v>3.7999999999999999E-2</v>
      </c>
      <c r="AE1576">
        <v>3.7999999999999999E-2</v>
      </c>
      <c r="AF1576">
        <v>3.9E-2</v>
      </c>
      <c r="AG1576">
        <v>0.04</v>
      </c>
      <c r="AH1576">
        <v>0.04</v>
      </c>
      <c r="AI1576">
        <v>4.1000000000000002E-2</v>
      </c>
      <c r="AJ1576">
        <v>4.1000000000000002E-2</v>
      </c>
    </row>
    <row r="1577" spans="3:36" x14ac:dyDescent="0.25">
      <c r="C1577" t="s">
        <v>838</v>
      </c>
      <c r="E1577">
        <v>90.332999999999998</v>
      </c>
      <c r="F1577">
        <v>81.793999999999997</v>
      </c>
      <c r="G1577">
        <v>86.149000000000001</v>
      </c>
      <c r="H1577">
        <v>81.307000000000002</v>
      </c>
      <c r="I1577">
        <v>76.828000000000003</v>
      </c>
      <c r="J1577">
        <v>80.863</v>
      </c>
      <c r="K1577">
        <v>83.634</v>
      </c>
      <c r="L1577">
        <v>79.036000000000001</v>
      </c>
      <c r="M1577">
        <v>77.545000000000002</v>
      </c>
      <c r="N1577">
        <v>76.453000000000003</v>
      </c>
      <c r="O1577">
        <v>76.287000000000006</v>
      </c>
      <c r="P1577">
        <v>76.671999999999997</v>
      </c>
      <c r="Q1577">
        <v>78.429000000000002</v>
      </c>
      <c r="R1577">
        <v>80.278000000000006</v>
      </c>
      <c r="S1577">
        <v>81.424000000000007</v>
      </c>
      <c r="T1577">
        <v>83.1</v>
      </c>
      <c r="U1577">
        <v>85.192999999999998</v>
      </c>
      <c r="V1577">
        <v>86.688999999999993</v>
      </c>
      <c r="W1577">
        <v>88.049000000000007</v>
      </c>
      <c r="X1577">
        <v>89.742000000000004</v>
      </c>
      <c r="Y1577">
        <v>91.864000000000004</v>
      </c>
      <c r="Z1577">
        <v>94.113</v>
      </c>
      <c r="AA1577">
        <v>96.204999999999998</v>
      </c>
      <c r="AB1577">
        <v>98.153000000000006</v>
      </c>
      <c r="AC1577">
        <v>100.188</v>
      </c>
      <c r="AD1577">
        <v>102.43</v>
      </c>
      <c r="AE1577">
        <v>104.608</v>
      </c>
      <c r="AF1577">
        <v>106.25</v>
      </c>
      <c r="AG1577">
        <v>108.395</v>
      </c>
      <c r="AH1577">
        <v>110.232</v>
      </c>
      <c r="AI1577">
        <v>111.60899999999999</v>
      </c>
      <c r="AJ1577">
        <v>113.273</v>
      </c>
    </row>
    <row r="1578" spans="3:36" x14ac:dyDescent="0.25">
      <c r="C1578" t="s">
        <v>1082</v>
      </c>
    </row>
    <row r="1579" spans="3:36" x14ac:dyDescent="0.25">
      <c r="C1579" t="s">
        <v>70</v>
      </c>
      <c r="E1579">
        <v>1.022</v>
      </c>
      <c r="F1579">
        <v>0.97499999999999998</v>
      </c>
      <c r="G1579">
        <v>0.92</v>
      </c>
      <c r="H1579">
        <v>0.98599999999999999</v>
      </c>
      <c r="I1579">
        <v>0.995</v>
      </c>
      <c r="J1579">
        <v>1.02</v>
      </c>
      <c r="K1579">
        <v>1.012</v>
      </c>
      <c r="L1579">
        <v>1.028</v>
      </c>
      <c r="M1579">
        <v>1.012</v>
      </c>
      <c r="N1579">
        <v>0.99299999999999999</v>
      </c>
      <c r="O1579">
        <v>1</v>
      </c>
      <c r="P1579">
        <v>1.02</v>
      </c>
      <c r="Q1579">
        <v>1.0309999999999999</v>
      </c>
      <c r="R1579">
        <v>1.0429999999999999</v>
      </c>
      <c r="S1579">
        <v>1.052</v>
      </c>
      <c r="T1579">
        <v>1.08</v>
      </c>
      <c r="U1579">
        <v>1.099</v>
      </c>
      <c r="V1579">
        <v>1.109</v>
      </c>
      <c r="W1579">
        <v>1.133</v>
      </c>
      <c r="X1579">
        <v>1.1499999999999999</v>
      </c>
      <c r="Y1579">
        <v>1.173</v>
      </c>
      <c r="Z1579">
        <v>1.2030000000000001</v>
      </c>
      <c r="AA1579">
        <v>1.2250000000000001</v>
      </c>
      <c r="AB1579">
        <v>1.252</v>
      </c>
      <c r="AC1579">
        <v>1.2629999999999999</v>
      </c>
      <c r="AD1579">
        <v>1.276</v>
      </c>
      <c r="AE1579">
        <v>1.282</v>
      </c>
      <c r="AF1579">
        <v>1.298</v>
      </c>
      <c r="AG1579">
        <v>1.327</v>
      </c>
      <c r="AH1579">
        <v>1.35</v>
      </c>
      <c r="AI1579">
        <v>1.375</v>
      </c>
      <c r="AJ1579">
        <v>1.393</v>
      </c>
    </row>
    <row r="1580" spans="3:36" x14ac:dyDescent="0.25">
      <c r="C1580" t="s">
        <v>840</v>
      </c>
      <c r="E1580">
        <v>43.262</v>
      </c>
      <c r="F1580">
        <v>40.648000000000003</v>
      </c>
      <c r="G1580">
        <v>40.543999999999997</v>
      </c>
      <c r="H1580">
        <v>43.515000000000001</v>
      </c>
      <c r="I1580">
        <v>42.192999999999998</v>
      </c>
      <c r="J1580">
        <v>42.006</v>
      </c>
      <c r="K1580">
        <v>41.98</v>
      </c>
      <c r="L1580">
        <v>42.923999999999999</v>
      </c>
      <c r="M1580">
        <v>42.536999999999999</v>
      </c>
      <c r="N1580">
        <v>42.018999999999998</v>
      </c>
      <c r="O1580">
        <v>42.576999999999998</v>
      </c>
      <c r="P1580">
        <v>43.65</v>
      </c>
      <c r="Q1580">
        <v>44.329000000000001</v>
      </c>
      <c r="R1580">
        <v>44.997999999999998</v>
      </c>
      <c r="S1580">
        <v>45.462000000000003</v>
      </c>
      <c r="T1580">
        <v>46.677</v>
      </c>
      <c r="U1580">
        <v>47.429000000000002</v>
      </c>
      <c r="V1580">
        <v>47.765999999999998</v>
      </c>
      <c r="W1580">
        <v>48.668999999999997</v>
      </c>
      <c r="X1580">
        <v>49.277999999999999</v>
      </c>
      <c r="Y1580">
        <v>50.133000000000003</v>
      </c>
      <c r="Z1580">
        <v>51.244</v>
      </c>
      <c r="AA1580">
        <v>52.033000000000001</v>
      </c>
      <c r="AB1580">
        <v>53.018000000000001</v>
      </c>
      <c r="AC1580">
        <v>53.326999999999998</v>
      </c>
      <c r="AD1580">
        <v>53.737000000000002</v>
      </c>
      <c r="AE1580">
        <v>53.816000000000003</v>
      </c>
      <c r="AF1580">
        <v>54.308999999999997</v>
      </c>
      <c r="AG1580">
        <v>55.372</v>
      </c>
      <c r="AH1580">
        <v>56.122999999999998</v>
      </c>
      <c r="AI1580">
        <v>56.972999999999999</v>
      </c>
      <c r="AJ1580">
        <v>57.536000000000001</v>
      </c>
    </row>
    <row r="1581" spans="3:36" x14ac:dyDescent="0.25">
      <c r="C1581" t="s">
        <v>841</v>
      </c>
      <c r="E1581">
        <v>2.4E-2</v>
      </c>
      <c r="F1581">
        <v>0.02</v>
      </c>
      <c r="G1581">
        <v>2.1000000000000001E-2</v>
      </c>
      <c r="H1581">
        <v>2.4E-2</v>
      </c>
      <c r="I1581">
        <v>2.4E-2</v>
      </c>
      <c r="J1581">
        <v>2.3E-2</v>
      </c>
      <c r="K1581">
        <v>2.3E-2</v>
      </c>
      <c r="L1581">
        <v>2.3E-2</v>
      </c>
      <c r="M1581">
        <v>2.3E-2</v>
      </c>
      <c r="N1581">
        <v>2.3E-2</v>
      </c>
      <c r="O1581">
        <v>2.3E-2</v>
      </c>
      <c r="P1581">
        <v>2.4E-2</v>
      </c>
      <c r="Q1581">
        <v>2.4E-2</v>
      </c>
      <c r="R1581">
        <v>2.4E-2</v>
      </c>
      <c r="S1581">
        <v>2.5000000000000001E-2</v>
      </c>
      <c r="T1581">
        <v>2.5000000000000001E-2</v>
      </c>
      <c r="U1581">
        <v>2.5999999999999999E-2</v>
      </c>
      <c r="V1581">
        <v>2.5999999999999999E-2</v>
      </c>
      <c r="W1581">
        <v>2.5999999999999999E-2</v>
      </c>
      <c r="X1581">
        <v>2.7E-2</v>
      </c>
      <c r="Y1581">
        <v>2.7E-2</v>
      </c>
      <c r="Z1581">
        <v>2.8000000000000001E-2</v>
      </c>
      <c r="AA1581">
        <v>2.8000000000000001E-2</v>
      </c>
      <c r="AB1581">
        <v>2.9000000000000001E-2</v>
      </c>
      <c r="AC1581">
        <v>2.9000000000000001E-2</v>
      </c>
      <c r="AD1581">
        <v>2.9000000000000001E-2</v>
      </c>
      <c r="AE1581">
        <v>2.9000000000000001E-2</v>
      </c>
      <c r="AF1581">
        <v>2.9000000000000001E-2</v>
      </c>
      <c r="AG1581">
        <v>0.03</v>
      </c>
      <c r="AH1581">
        <v>0.03</v>
      </c>
      <c r="AI1581">
        <v>3.1E-2</v>
      </c>
      <c r="AJ1581">
        <v>3.1E-2</v>
      </c>
    </row>
    <row r="1582" spans="3:36" x14ac:dyDescent="0.25">
      <c r="C1582" t="s">
        <v>838</v>
      </c>
      <c r="E1582">
        <v>44.308</v>
      </c>
      <c r="F1582">
        <v>41.643000000000001</v>
      </c>
      <c r="G1582">
        <v>41.484999999999999</v>
      </c>
      <c r="H1582">
        <v>44.524999999999999</v>
      </c>
      <c r="I1582">
        <v>43.210999999999999</v>
      </c>
      <c r="J1582">
        <v>43.05</v>
      </c>
      <c r="K1582">
        <v>43.015000000000001</v>
      </c>
      <c r="L1582">
        <v>43.975000000000001</v>
      </c>
      <c r="M1582">
        <v>43.572000000000003</v>
      </c>
      <c r="N1582">
        <v>43.034999999999997</v>
      </c>
      <c r="O1582">
        <v>43.600999999999999</v>
      </c>
      <c r="P1582">
        <v>44.692999999999998</v>
      </c>
      <c r="Q1582">
        <v>45.384</v>
      </c>
      <c r="R1582">
        <v>46.064999999999998</v>
      </c>
      <c r="S1582">
        <v>46.539000000000001</v>
      </c>
      <c r="T1582">
        <v>47.781999999999996</v>
      </c>
      <c r="U1582">
        <v>48.554000000000002</v>
      </c>
      <c r="V1582">
        <v>48.901000000000003</v>
      </c>
      <c r="W1582">
        <v>49.828000000000003</v>
      </c>
      <c r="X1582">
        <v>50.454999999999998</v>
      </c>
      <c r="Y1582">
        <v>51.334000000000003</v>
      </c>
      <c r="Z1582">
        <v>52.473999999999997</v>
      </c>
      <c r="AA1582">
        <v>53.286000000000001</v>
      </c>
      <c r="AB1582">
        <v>54.298000000000002</v>
      </c>
      <c r="AC1582">
        <v>54.619</v>
      </c>
      <c r="AD1582">
        <v>55.042000000000002</v>
      </c>
      <c r="AE1582">
        <v>55.127000000000002</v>
      </c>
      <c r="AF1582">
        <v>55.636000000000003</v>
      </c>
      <c r="AG1582">
        <v>56.728999999999999</v>
      </c>
      <c r="AH1582">
        <v>57.503</v>
      </c>
      <c r="AI1582">
        <v>58.378999999999998</v>
      </c>
      <c r="AJ1582">
        <v>58.96</v>
      </c>
    </row>
    <row r="1583" spans="3:36" x14ac:dyDescent="0.25">
      <c r="C1583" t="s">
        <v>1083</v>
      </c>
    </row>
    <row r="1584" spans="3:36" x14ac:dyDescent="0.25">
      <c r="C1584" t="s">
        <v>70</v>
      </c>
      <c r="E1584">
        <v>2.1000000000000001E-2</v>
      </c>
      <c r="F1584">
        <v>2.3E-2</v>
      </c>
      <c r="G1584">
        <v>2.3E-2</v>
      </c>
      <c r="H1584">
        <v>0.02</v>
      </c>
      <c r="I1584">
        <v>0.02</v>
      </c>
      <c r="J1584">
        <v>2.1000000000000001E-2</v>
      </c>
      <c r="K1584">
        <v>2.1999999999999999E-2</v>
      </c>
      <c r="L1584">
        <v>2.3E-2</v>
      </c>
      <c r="M1584">
        <v>2.3E-2</v>
      </c>
      <c r="N1584">
        <v>2.4E-2</v>
      </c>
      <c r="O1584">
        <v>2.4E-2</v>
      </c>
      <c r="P1584">
        <v>2.4E-2</v>
      </c>
      <c r="Q1584">
        <v>2.4E-2</v>
      </c>
      <c r="R1584">
        <v>2.5000000000000001E-2</v>
      </c>
      <c r="S1584">
        <v>2.5000000000000001E-2</v>
      </c>
      <c r="T1584">
        <v>2.5000000000000001E-2</v>
      </c>
      <c r="U1584">
        <v>2.5999999999999999E-2</v>
      </c>
      <c r="V1584">
        <v>2.5999999999999999E-2</v>
      </c>
      <c r="W1584">
        <v>2.5999999999999999E-2</v>
      </c>
      <c r="X1584">
        <v>2.7E-2</v>
      </c>
      <c r="Y1584">
        <v>2.7E-2</v>
      </c>
      <c r="Z1584">
        <v>2.7E-2</v>
      </c>
      <c r="AA1584">
        <v>2.8000000000000001E-2</v>
      </c>
      <c r="AB1584">
        <v>2.8000000000000001E-2</v>
      </c>
      <c r="AC1584">
        <v>2.8000000000000001E-2</v>
      </c>
      <c r="AD1584">
        <v>2.9000000000000001E-2</v>
      </c>
      <c r="AE1584">
        <v>2.9000000000000001E-2</v>
      </c>
      <c r="AF1584">
        <v>2.9000000000000001E-2</v>
      </c>
      <c r="AG1584">
        <v>2.9000000000000001E-2</v>
      </c>
      <c r="AH1584">
        <v>0.03</v>
      </c>
      <c r="AI1584">
        <v>0.03</v>
      </c>
      <c r="AJ1584">
        <v>0.03</v>
      </c>
    </row>
    <row r="1585" spans="3:36" x14ac:dyDescent="0.25">
      <c r="C1585" t="s">
        <v>840</v>
      </c>
      <c r="E1585">
        <v>22.852</v>
      </c>
      <c r="F1585">
        <v>24.62</v>
      </c>
      <c r="G1585">
        <v>25.574000000000002</v>
      </c>
      <c r="H1585">
        <v>22.318999999999999</v>
      </c>
      <c r="I1585">
        <v>21.335999999999999</v>
      </c>
      <c r="J1585">
        <v>22.460999999999999</v>
      </c>
      <c r="K1585">
        <v>23.338999999999999</v>
      </c>
      <c r="L1585">
        <v>24.678999999999998</v>
      </c>
      <c r="M1585">
        <v>25.199000000000002</v>
      </c>
      <c r="N1585">
        <v>25.498000000000001</v>
      </c>
      <c r="O1585">
        <v>25.86</v>
      </c>
      <c r="P1585">
        <v>26.338999999999999</v>
      </c>
      <c r="Q1585">
        <v>26.814</v>
      </c>
      <c r="R1585">
        <v>27.283999999999999</v>
      </c>
      <c r="S1585">
        <v>27.587</v>
      </c>
      <c r="T1585">
        <v>28.1</v>
      </c>
      <c r="U1585">
        <v>28.484000000000002</v>
      </c>
      <c r="V1585">
        <v>28.84</v>
      </c>
      <c r="W1585">
        <v>29.257999999999999</v>
      </c>
      <c r="X1585">
        <v>29.593</v>
      </c>
      <c r="Y1585">
        <v>29.914000000000001</v>
      </c>
      <c r="Z1585">
        <v>30.276</v>
      </c>
      <c r="AA1585">
        <v>30.582000000000001</v>
      </c>
      <c r="AB1585">
        <v>30.876999999999999</v>
      </c>
      <c r="AC1585">
        <v>31.149000000000001</v>
      </c>
      <c r="AD1585">
        <v>31.469000000000001</v>
      </c>
      <c r="AE1585">
        <v>31.692</v>
      </c>
      <c r="AF1585">
        <v>31.942</v>
      </c>
      <c r="AG1585">
        <v>32.180999999999997</v>
      </c>
      <c r="AH1585">
        <v>32.384999999999998</v>
      </c>
      <c r="AI1585">
        <v>32.579000000000001</v>
      </c>
      <c r="AJ1585">
        <v>32.738</v>
      </c>
    </row>
    <row r="1586" spans="3:36" x14ac:dyDescent="0.25">
      <c r="C1586" t="s">
        <v>841</v>
      </c>
      <c r="E1586">
        <v>2.5999999999999999E-2</v>
      </c>
      <c r="F1586">
        <v>2.5000000000000001E-2</v>
      </c>
      <c r="G1586">
        <v>2.7E-2</v>
      </c>
      <c r="H1586">
        <v>2.5000000000000001E-2</v>
      </c>
      <c r="I1586">
        <v>2.4E-2</v>
      </c>
      <c r="J1586">
        <v>2.5000000000000001E-2</v>
      </c>
      <c r="K1586">
        <v>2.5999999999999999E-2</v>
      </c>
      <c r="L1586">
        <v>2.7E-2</v>
      </c>
      <c r="M1586">
        <v>2.7E-2</v>
      </c>
      <c r="N1586">
        <v>2.8000000000000001E-2</v>
      </c>
      <c r="O1586">
        <v>2.8000000000000001E-2</v>
      </c>
      <c r="P1586">
        <v>2.8000000000000001E-2</v>
      </c>
      <c r="Q1586">
        <v>2.9000000000000001E-2</v>
      </c>
      <c r="R1586">
        <v>2.9000000000000001E-2</v>
      </c>
      <c r="S1586">
        <v>2.9000000000000001E-2</v>
      </c>
      <c r="T1586">
        <v>0.03</v>
      </c>
      <c r="U1586">
        <v>0.03</v>
      </c>
      <c r="V1586">
        <v>3.1E-2</v>
      </c>
      <c r="W1586">
        <v>3.1E-2</v>
      </c>
      <c r="X1586">
        <v>3.1E-2</v>
      </c>
      <c r="Y1586">
        <v>3.2000000000000001E-2</v>
      </c>
      <c r="Z1586">
        <v>3.2000000000000001E-2</v>
      </c>
      <c r="AA1586">
        <v>3.2000000000000001E-2</v>
      </c>
      <c r="AB1586">
        <v>3.2000000000000001E-2</v>
      </c>
      <c r="AC1586">
        <v>3.3000000000000002E-2</v>
      </c>
      <c r="AD1586">
        <v>3.3000000000000002E-2</v>
      </c>
      <c r="AE1586">
        <v>3.3000000000000002E-2</v>
      </c>
      <c r="AF1586">
        <v>3.3000000000000002E-2</v>
      </c>
      <c r="AG1586">
        <v>3.4000000000000002E-2</v>
      </c>
      <c r="AH1586">
        <v>3.4000000000000002E-2</v>
      </c>
      <c r="AI1586">
        <v>3.4000000000000002E-2</v>
      </c>
      <c r="AJ1586">
        <v>3.4000000000000002E-2</v>
      </c>
    </row>
    <row r="1587" spans="3:36" x14ac:dyDescent="0.25">
      <c r="C1587" t="s">
        <v>838</v>
      </c>
      <c r="E1587">
        <v>22.899000000000001</v>
      </c>
      <c r="F1587">
        <v>24.667999999999999</v>
      </c>
      <c r="G1587">
        <v>25.623999999999999</v>
      </c>
      <c r="H1587">
        <v>22.363</v>
      </c>
      <c r="I1587">
        <v>21.38</v>
      </c>
      <c r="J1587">
        <v>22.507999999999999</v>
      </c>
      <c r="K1587">
        <v>23.387</v>
      </c>
      <c r="L1587">
        <v>24.728999999999999</v>
      </c>
      <c r="M1587">
        <v>25.248999999999999</v>
      </c>
      <c r="N1587">
        <v>25.548999999999999</v>
      </c>
      <c r="O1587">
        <v>25.911000000000001</v>
      </c>
      <c r="P1587">
        <v>26.391999999999999</v>
      </c>
      <c r="Q1587">
        <v>26.867000000000001</v>
      </c>
      <c r="R1587">
        <v>27.338000000000001</v>
      </c>
      <c r="S1587">
        <v>27.640999999999998</v>
      </c>
      <c r="T1587">
        <v>28.155000000000001</v>
      </c>
      <c r="U1587">
        <v>28.54</v>
      </c>
      <c r="V1587">
        <v>28.896999999999998</v>
      </c>
      <c r="W1587">
        <v>29.315000000000001</v>
      </c>
      <c r="X1587">
        <v>29.651</v>
      </c>
      <c r="Y1587">
        <v>29.972999999999999</v>
      </c>
      <c r="Z1587">
        <v>30.335000000000001</v>
      </c>
      <c r="AA1587">
        <v>30.641999999999999</v>
      </c>
      <c r="AB1587">
        <v>30.937000000000001</v>
      </c>
      <c r="AC1587">
        <v>31.21</v>
      </c>
      <c r="AD1587">
        <v>31.530999999999999</v>
      </c>
      <c r="AE1587">
        <v>31.754000000000001</v>
      </c>
      <c r="AF1587">
        <v>32.003999999999998</v>
      </c>
      <c r="AG1587">
        <v>32.244</v>
      </c>
      <c r="AH1587">
        <v>32.448</v>
      </c>
      <c r="AI1587">
        <v>32.642000000000003</v>
      </c>
      <c r="AJ1587">
        <v>32.802</v>
      </c>
    </row>
    <row r="1588" spans="3:36" x14ac:dyDescent="0.25">
      <c r="C1588" t="s">
        <v>1092</v>
      </c>
    </row>
    <row r="1589" spans="3:36" x14ac:dyDescent="0.25">
      <c r="C1589" t="s">
        <v>70</v>
      </c>
      <c r="E1589">
        <v>7.9589999999999996</v>
      </c>
      <c r="F1589">
        <v>7.43</v>
      </c>
      <c r="G1589">
        <v>7.5659999999999998</v>
      </c>
      <c r="H1589">
        <v>8.2059999999999995</v>
      </c>
      <c r="I1589">
        <v>8.7240000000000002</v>
      </c>
      <c r="J1589">
        <v>8.6069999999999993</v>
      </c>
      <c r="K1589">
        <v>8.6989999999999998</v>
      </c>
      <c r="L1589">
        <v>8.7469999999999999</v>
      </c>
      <c r="M1589">
        <v>8.7140000000000004</v>
      </c>
      <c r="N1589">
        <v>8.593</v>
      </c>
      <c r="O1589">
        <v>8.4710000000000001</v>
      </c>
      <c r="P1589">
        <v>8.5150000000000006</v>
      </c>
      <c r="Q1589">
        <v>8.5429999999999993</v>
      </c>
      <c r="R1589">
        <v>8.5510000000000002</v>
      </c>
      <c r="S1589">
        <v>8.593</v>
      </c>
      <c r="T1589">
        <v>8.6419999999999995</v>
      </c>
      <c r="U1589">
        <v>8.7319999999999993</v>
      </c>
      <c r="V1589">
        <v>8.7729999999999997</v>
      </c>
      <c r="W1589">
        <v>8.7859999999999996</v>
      </c>
      <c r="X1589">
        <v>8.8629999999999995</v>
      </c>
      <c r="Y1589">
        <v>8.93</v>
      </c>
      <c r="Z1589">
        <v>8.9860000000000007</v>
      </c>
      <c r="AA1589">
        <v>9.0549999999999997</v>
      </c>
      <c r="AB1589">
        <v>9.0980000000000008</v>
      </c>
      <c r="AC1589">
        <v>9.125</v>
      </c>
      <c r="AD1589">
        <v>9.1440000000000001</v>
      </c>
      <c r="AE1589">
        <v>9.1519999999999992</v>
      </c>
      <c r="AF1589">
        <v>9.1760000000000002</v>
      </c>
      <c r="AG1589">
        <v>9.2439999999999998</v>
      </c>
      <c r="AH1589">
        <v>9.3049999999999997</v>
      </c>
      <c r="AI1589">
        <v>9.3420000000000005</v>
      </c>
      <c r="AJ1589">
        <v>9.4</v>
      </c>
    </row>
    <row r="1590" spans="3:36" x14ac:dyDescent="0.25">
      <c r="C1590" t="s">
        <v>840</v>
      </c>
      <c r="E1590">
        <v>168.679</v>
      </c>
      <c r="F1590">
        <v>158.458</v>
      </c>
      <c r="G1590">
        <v>165.334</v>
      </c>
      <c r="H1590">
        <v>162.96899999999999</v>
      </c>
      <c r="I1590">
        <v>157.11600000000001</v>
      </c>
      <c r="J1590">
        <v>161.43899999999999</v>
      </c>
      <c r="K1590">
        <v>165.24700000000001</v>
      </c>
      <c r="L1590">
        <v>163.626</v>
      </c>
      <c r="M1590">
        <v>162.495</v>
      </c>
      <c r="N1590">
        <v>161.08600000000001</v>
      </c>
      <c r="O1590">
        <v>161.559</v>
      </c>
      <c r="P1590">
        <v>163.64500000000001</v>
      </c>
      <c r="Q1590">
        <v>166.53700000000001</v>
      </c>
      <c r="R1590">
        <v>169.39</v>
      </c>
      <c r="S1590">
        <v>171.34299999999999</v>
      </c>
      <c r="T1590">
        <v>174.66300000000001</v>
      </c>
      <c r="U1590">
        <v>177.90700000000001</v>
      </c>
      <c r="V1590">
        <v>180.01599999999999</v>
      </c>
      <c r="W1590">
        <v>182.48599999999999</v>
      </c>
      <c r="X1590">
        <v>185.10300000000001</v>
      </c>
      <c r="Y1590">
        <v>188.30500000000001</v>
      </c>
      <c r="Z1590">
        <v>191.84700000000001</v>
      </c>
      <c r="AA1590">
        <v>194.934</v>
      </c>
      <c r="AB1590">
        <v>197.96700000000001</v>
      </c>
      <c r="AC1590">
        <v>200.37899999999999</v>
      </c>
      <c r="AD1590">
        <v>203.084</v>
      </c>
      <c r="AE1590">
        <v>205.29</v>
      </c>
      <c r="AF1590">
        <v>207.46799999999999</v>
      </c>
      <c r="AG1590">
        <v>210.761</v>
      </c>
      <c r="AH1590">
        <v>213.42599999999999</v>
      </c>
      <c r="AI1590">
        <v>215.67599999999999</v>
      </c>
      <c r="AJ1590">
        <v>217.95</v>
      </c>
    </row>
    <row r="1591" spans="3:36" x14ac:dyDescent="0.25">
      <c r="C1591" t="s">
        <v>841</v>
      </c>
      <c r="E1591">
        <v>9.6000000000000002E-2</v>
      </c>
      <c r="F1591">
        <v>8.2000000000000003E-2</v>
      </c>
      <c r="G1591">
        <v>9.0999999999999998E-2</v>
      </c>
      <c r="H1591">
        <v>9.0999999999999998E-2</v>
      </c>
      <c r="I1591">
        <v>8.8999999999999996E-2</v>
      </c>
      <c r="J1591">
        <v>8.8999999999999996E-2</v>
      </c>
      <c r="K1591">
        <v>9.0999999999999998E-2</v>
      </c>
      <c r="L1591">
        <v>9.0999999999999998E-2</v>
      </c>
      <c r="M1591">
        <v>9.0999999999999998E-2</v>
      </c>
      <c r="N1591">
        <v>0.09</v>
      </c>
      <c r="O1591">
        <v>9.0999999999999998E-2</v>
      </c>
      <c r="P1591">
        <v>9.1999999999999998E-2</v>
      </c>
      <c r="Q1591">
        <v>9.2999999999999999E-2</v>
      </c>
      <c r="R1591">
        <v>9.5000000000000001E-2</v>
      </c>
      <c r="S1591">
        <v>9.6000000000000002E-2</v>
      </c>
      <c r="T1591">
        <v>9.7000000000000003E-2</v>
      </c>
      <c r="U1591">
        <v>9.9000000000000005E-2</v>
      </c>
      <c r="V1591">
        <v>0.1</v>
      </c>
      <c r="W1591">
        <v>0.10100000000000001</v>
      </c>
      <c r="X1591">
        <v>0.10199999999999999</v>
      </c>
      <c r="Y1591">
        <v>0.10299999999999999</v>
      </c>
      <c r="Z1591">
        <v>0.105</v>
      </c>
      <c r="AA1591">
        <v>0.106</v>
      </c>
      <c r="AB1591">
        <v>0.108</v>
      </c>
      <c r="AC1591">
        <v>0.109</v>
      </c>
      <c r="AD1591">
        <v>0.11</v>
      </c>
      <c r="AE1591">
        <v>0.111</v>
      </c>
      <c r="AF1591">
        <v>0.112</v>
      </c>
      <c r="AG1591">
        <v>0.113</v>
      </c>
      <c r="AH1591">
        <v>0.114</v>
      </c>
      <c r="AI1591">
        <v>0.115</v>
      </c>
      <c r="AJ1591">
        <v>0.11600000000000001</v>
      </c>
    </row>
    <row r="1592" spans="3:36" x14ac:dyDescent="0.25">
      <c r="C1592" t="s">
        <v>3</v>
      </c>
      <c r="E1592">
        <v>5.7549999999999999</v>
      </c>
      <c r="F1592">
        <v>5.2009999999999996</v>
      </c>
      <c r="G1592">
        <v>5.165</v>
      </c>
      <c r="H1592">
        <v>4.5709999999999997</v>
      </c>
      <c r="I1592">
        <v>4.5979999999999999</v>
      </c>
      <c r="J1592">
        <v>3.8109999999999999</v>
      </c>
      <c r="K1592">
        <v>4.0389999999999997</v>
      </c>
      <c r="L1592">
        <v>3.9049999999999998</v>
      </c>
      <c r="M1592">
        <v>3.915</v>
      </c>
      <c r="N1592">
        <v>3.94</v>
      </c>
      <c r="O1592">
        <v>4.0010000000000003</v>
      </c>
      <c r="P1592">
        <v>4.0839999999999996</v>
      </c>
      <c r="Q1592">
        <v>4.2320000000000002</v>
      </c>
      <c r="R1592">
        <v>4.3760000000000003</v>
      </c>
      <c r="S1592">
        <v>4.476</v>
      </c>
      <c r="T1592">
        <v>4.5979999999999999</v>
      </c>
      <c r="U1592">
        <v>4.7320000000000002</v>
      </c>
      <c r="V1592">
        <v>4.8209999999999997</v>
      </c>
      <c r="W1592">
        <v>4.8959999999999999</v>
      </c>
      <c r="X1592">
        <v>4.9889999999999999</v>
      </c>
      <c r="Y1592">
        <v>5.1029999999999998</v>
      </c>
      <c r="Z1592">
        <v>5.2270000000000003</v>
      </c>
      <c r="AA1592">
        <v>5.3440000000000003</v>
      </c>
      <c r="AB1592">
        <v>5.4560000000000004</v>
      </c>
      <c r="AC1592">
        <v>5.5709999999999997</v>
      </c>
      <c r="AD1592">
        <v>5.6989999999999998</v>
      </c>
      <c r="AE1592">
        <v>5.8259999999999996</v>
      </c>
      <c r="AF1592">
        <v>5.9269999999999996</v>
      </c>
      <c r="AG1592">
        <v>6.0529999999999999</v>
      </c>
      <c r="AH1592">
        <v>6.1639999999999997</v>
      </c>
      <c r="AI1592">
        <v>6.2549999999999999</v>
      </c>
      <c r="AJ1592">
        <v>6.36</v>
      </c>
    </row>
    <row r="1593" spans="3:36" x14ac:dyDescent="0.25">
      <c r="C1593" t="s">
        <v>838</v>
      </c>
      <c r="E1593">
        <v>182.489</v>
      </c>
      <c r="F1593">
        <v>171.172</v>
      </c>
      <c r="G1593">
        <v>178.15600000000001</v>
      </c>
      <c r="H1593">
        <v>175.83699999999999</v>
      </c>
      <c r="I1593">
        <v>170.52699999999999</v>
      </c>
      <c r="J1593">
        <v>173.946</v>
      </c>
      <c r="K1593">
        <v>178.077</v>
      </c>
      <c r="L1593">
        <v>176.37</v>
      </c>
      <c r="M1593">
        <v>175.214</v>
      </c>
      <c r="N1593">
        <v>173.71</v>
      </c>
      <c r="O1593">
        <v>174.12200000000001</v>
      </c>
      <c r="P1593">
        <v>176.33600000000001</v>
      </c>
      <c r="Q1593">
        <v>179.404</v>
      </c>
      <c r="R1593">
        <v>182.41200000000001</v>
      </c>
      <c r="S1593">
        <v>184.50700000000001</v>
      </c>
      <c r="T1593">
        <v>188</v>
      </c>
      <c r="U1593">
        <v>191.47</v>
      </c>
      <c r="V1593">
        <v>193.71</v>
      </c>
      <c r="W1593">
        <v>196.26900000000001</v>
      </c>
      <c r="X1593">
        <v>199.05699999999999</v>
      </c>
      <c r="Y1593">
        <v>202.441</v>
      </c>
      <c r="Z1593">
        <v>206.166</v>
      </c>
      <c r="AA1593">
        <v>209.43899999999999</v>
      </c>
      <c r="AB1593">
        <v>212.62799999999999</v>
      </c>
      <c r="AC1593">
        <v>215.18299999999999</v>
      </c>
      <c r="AD1593">
        <v>218.03700000000001</v>
      </c>
      <c r="AE1593">
        <v>220.37799999999999</v>
      </c>
      <c r="AF1593">
        <v>222.68199999999999</v>
      </c>
      <c r="AG1593">
        <v>226.17099999999999</v>
      </c>
      <c r="AH1593">
        <v>229.00899999999999</v>
      </c>
      <c r="AI1593">
        <v>231.38900000000001</v>
      </c>
      <c r="AJ1593">
        <v>233.827</v>
      </c>
    </row>
    <row r="1594" spans="3:36" x14ac:dyDescent="0.25">
      <c r="C1594" t="s">
        <v>996</v>
      </c>
    </row>
    <row r="1595" spans="3:36" x14ac:dyDescent="0.25">
      <c r="C1595" t="s">
        <v>1093</v>
      </c>
    </row>
    <row r="1596" spans="3:36" x14ac:dyDescent="0.25">
      <c r="C1596" t="s">
        <v>1080</v>
      </c>
    </row>
    <row r="1597" spans="3:36" x14ac:dyDescent="0.25">
      <c r="C1597" t="s">
        <v>1071</v>
      </c>
      <c r="E1597">
        <v>36.054000000000002</v>
      </c>
      <c r="F1597">
        <v>32.549999999999997</v>
      </c>
      <c r="G1597">
        <v>34.21</v>
      </c>
      <c r="H1597">
        <v>37.875</v>
      </c>
      <c r="I1597">
        <v>40.975000000000001</v>
      </c>
      <c r="J1597">
        <v>38.828000000000003</v>
      </c>
      <c r="K1597">
        <v>39.512</v>
      </c>
      <c r="L1597">
        <v>40.295999999999999</v>
      </c>
      <c r="M1597">
        <v>40.47</v>
      </c>
      <c r="N1597">
        <v>40.11</v>
      </c>
      <c r="O1597">
        <v>39.569000000000003</v>
      </c>
      <c r="P1597">
        <v>39.908000000000001</v>
      </c>
      <c r="Q1597">
        <v>40.088000000000001</v>
      </c>
      <c r="R1597">
        <v>40.054000000000002</v>
      </c>
      <c r="S1597">
        <v>40.338000000000001</v>
      </c>
      <c r="T1597">
        <v>40.438000000000002</v>
      </c>
      <c r="U1597">
        <v>40.82</v>
      </c>
      <c r="V1597">
        <v>40.927</v>
      </c>
      <c r="W1597">
        <v>40.758000000000003</v>
      </c>
      <c r="X1597">
        <v>40.930999999999997</v>
      </c>
      <c r="Y1597">
        <v>41.030999999999999</v>
      </c>
      <c r="Z1597">
        <v>40.984999999999999</v>
      </c>
      <c r="AA1597">
        <v>41.082999999999998</v>
      </c>
      <c r="AB1597">
        <v>41.012999999999998</v>
      </c>
      <c r="AC1597">
        <v>40.936</v>
      </c>
      <c r="AD1597">
        <v>40.777000000000001</v>
      </c>
      <c r="AE1597">
        <v>40.594999999999999</v>
      </c>
      <c r="AF1597">
        <v>40.497999999999998</v>
      </c>
      <c r="AG1597">
        <v>40.555</v>
      </c>
      <c r="AH1597">
        <v>40.631</v>
      </c>
      <c r="AI1597">
        <v>40.569000000000003</v>
      </c>
      <c r="AJ1597">
        <v>40.664000000000001</v>
      </c>
    </row>
    <row r="1598" spans="3:36" x14ac:dyDescent="0.25">
      <c r="C1598" t="s">
        <v>939</v>
      </c>
      <c r="E1598">
        <v>0</v>
      </c>
      <c r="F1598">
        <v>0</v>
      </c>
      <c r="G1598">
        <v>0</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row>
    <row r="1599" spans="3:36" x14ac:dyDescent="0.25">
      <c r="C1599" t="s">
        <v>3</v>
      </c>
      <c r="E1599">
        <v>7.3999999999999996E-2</v>
      </c>
      <c r="F1599">
        <v>6.8000000000000005E-2</v>
      </c>
      <c r="G1599">
        <v>7.0000000000000007E-2</v>
      </c>
      <c r="H1599">
        <v>6.8000000000000005E-2</v>
      </c>
      <c r="I1599">
        <v>6.9000000000000006E-2</v>
      </c>
      <c r="J1599">
        <v>4.9000000000000002E-2</v>
      </c>
      <c r="K1599">
        <v>5.0999999999999997E-2</v>
      </c>
      <c r="L1599">
        <v>5.0999999999999997E-2</v>
      </c>
      <c r="M1599">
        <v>5.0999999999999997E-2</v>
      </c>
      <c r="N1599">
        <v>5.0999999999999997E-2</v>
      </c>
      <c r="O1599">
        <v>0.05</v>
      </c>
      <c r="P1599">
        <v>0.05</v>
      </c>
      <c r="Q1599">
        <v>4.9000000000000002E-2</v>
      </c>
      <c r="R1599">
        <v>4.9000000000000002E-2</v>
      </c>
      <c r="S1599">
        <v>4.8000000000000001E-2</v>
      </c>
      <c r="T1599">
        <v>4.7E-2</v>
      </c>
      <c r="U1599">
        <v>4.7E-2</v>
      </c>
      <c r="V1599">
        <v>4.5999999999999999E-2</v>
      </c>
      <c r="W1599">
        <v>4.4999999999999998E-2</v>
      </c>
      <c r="X1599">
        <v>4.3999999999999997E-2</v>
      </c>
      <c r="Y1599">
        <v>4.2999999999999997E-2</v>
      </c>
      <c r="Z1599">
        <v>4.2000000000000003E-2</v>
      </c>
      <c r="AA1599">
        <v>4.1000000000000002E-2</v>
      </c>
      <c r="AB1599">
        <v>0.04</v>
      </c>
      <c r="AC1599">
        <v>3.9E-2</v>
      </c>
      <c r="AD1599">
        <v>3.7999999999999999E-2</v>
      </c>
      <c r="AE1599">
        <v>3.6999999999999998E-2</v>
      </c>
      <c r="AF1599">
        <v>3.5999999999999997E-2</v>
      </c>
      <c r="AG1599">
        <v>3.5999999999999997E-2</v>
      </c>
      <c r="AH1599">
        <v>3.5000000000000003E-2</v>
      </c>
      <c r="AI1599">
        <v>3.4000000000000002E-2</v>
      </c>
      <c r="AJ1599">
        <v>3.3000000000000002E-2</v>
      </c>
    </row>
    <row r="1600" spans="3:36" x14ac:dyDescent="0.25">
      <c r="C1600" t="s">
        <v>873</v>
      </c>
      <c r="E1600">
        <v>29.228000000000002</v>
      </c>
      <c r="F1600">
        <v>22.193999999999999</v>
      </c>
      <c r="G1600">
        <v>31.991</v>
      </c>
      <c r="H1600">
        <v>32.06</v>
      </c>
      <c r="I1600">
        <v>27.292999999999999</v>
      </c>
      <c r="J1600">
        <v>28.277000000000001</v>
      </c>
      <c r="K1600">
        <v>28.768000000000001</v>
      </c>
      <c r="L1600">
        <v>28.408999999999999</v>
      </c>
      <c r="M1600">
        <v>27.57</v>
      </c>
      <c r="N1600">
        <v>26.524999999999999</v>
      </c>
      <c r="O1600">
        <v>25.312999999999999</v>
      </c>
      <c r="P1600">
        <v>24.190999999999999</v>
      </c>
      <c r="Q1600">
        <v>23.251000000000001</v>
      </c>
      <c r="R1600">
        <v>22.472000000000001</v>
      </c>
      <c r="S1600">
        <v>21.762</v>
      </c>
      <c r="T1600">
        <v>21.117999999999999</v>
      </c>
      <c r="U1600">
        <v>20.518999999999998</v>
      </c>
      <c r="V1600">
        <v>19.96</v>
      </c>
      <c r="W1600">
        <v>19.431999999999999</v>
      </c>
      <c r="X1600">
        <v>18.943000000000001</v>
      </c>
      <c r="Y1600">
        <v>18.484999999999999</v>
      </c>
      <c r="Z1600">
        <v>18.05</v>
      </c>
      <c r="AA1600">
        <v>17.635000000000002</v>
      </c>
      <c r="AB1600">
        <v>17.231000000000002</v>
      </c>
      <c r="AC1600">
        <v>16.844999999999999</v>
      </c>
      <c r="AD1600">
        <v>16.475999999999999</v>
      </c>
      <c r="AE1600">
        <v>16.119</v>
      </c>
      <c r="AF1600">
        <v>15.77</v>
      </c>
      <c r="AG1600">
        <v>15.433</v>
      </c>
      <c r="AH1600">
        <v>15.106999999999999</v>
      </c>
      <c r="AI1600">
        <v>14.789</v>
      </c>
      <c r="AJ1600">
        <v>14.476000000000001</v>
      </c>
    </row>
    <row r="1601" spans="3:36" x14ac:dyDescent="0.25">
      <c r="C1601" t="s">
        <v>841</v>
      </c>
      <c r="E1601">
        <v>0</v>
      </c>
      <c r="F1601">
        <v>0</v>
      </c>
      <c r="G1601">
        <v>0</v>
      </c>
      <c r="H1601">
        <v>0</v>
      </c>
      <c r="I1601">
        <v>0</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row>
    <row r="1602" spans="3:36" x14ac:dyDescent="0.25">
      <c r="C1602" t="s">
        <v>940</v>
      </c>
      <c r="E1602">
        <v>0</v>
      </c>
      <c r="F1602">
        <v>0</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row>
    <row r="1603" spans="3:36" x14ac:dyDescent="0.25">
      <c r="C1603" t="s">
        <v>16</v>
      </c>
      <c r="E1603">
        <v>0</v>
      </c>
      <c r="F1603">
        <v>0</v>
      </c>
      <c r="G1603">
        <v>0</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row>
    <row r="1604" spans="3:36" x14ac:dyDescent="0.25">
      <c r="C1604" t="s">
        <v>843</v>
      </c>
      <c r="E1604">
        <v>32.908000000000001</v>
      </c>
      <c r="F1604">
        <v>33.210999999999999</v>
      </c>
      <c r="G1604">
        <v>25.218</v>
      </c>
      <c r="H1604">
        <v>26.123000000000001</v>
      </c>
      <c r="I1604">
        <v>22.588999999999999</v>
      </c>
      <c r="J1604">
        <v>20.366</v>
      </c>
      <c r="K1604">
        <v>21.509</v>
      </c>
      <c r="L1604">
        <v>22.725999999999999</v>
      </c>
      <c r="M1604">
        <v>23.64</v>
      </c>
      <c r="N1604">
        <v>24.19</v>
      </c>
      <c r="O1604">
        <v>24.518999999999998</v>
      </c>
      <c r="P1604">
        <v>25.315999999999999</v>
      </c>
      <c r="Q1604">
        <v>25.943000000000001</v>
      </c>
      <c r="R1604">
        <v>26.364000000000001</v>
      </c>
      <c r="S1604">
        <v>26.856999999999999</v>
      </c>
      <c r="T1604">
        <v>27.167000000000002</v>
      </c>
      <c r="U1604">
        <v>27.536999999999999</v>
      </c>
      <c r="V1604">
        <v>27.63</v>
      </c>
      <c r="W1604">
        <v>27.506</v>
      </c>
      <c r="X1604">
        <v>27.641999999999999</v>
      </c>
      <c r="Y1604">
        <v>27.707000000000001</v>
      </c>
      <c r="Z1604">
        <v>27.678000000000001</v>
      </c>
      <c r="AA1604">
        <v>27.738</v>
      </c>
      <c r="AB1604">
        <v>27.684000000000001</v>
      </c>
      <c r="AC1604">
        <v>27.628</v>
      </c>
      <c r="AD1604">
        <v>27.518000000000001</v>
      </c>
      <c r="AE1604">
        <v>27.395</v>
      </c>
      <c r="AF1604">
        <v>27.321000000000002</v>
      </c>
      <c r="AG1604">
        <v>27.347000000000001</v>
      </c>
      <c r="AH1604">
        <v>27.39</v>
      </c>
      <c r="AI1604">
        <v>27.344999999999999</v>
      </c>
      <c r="AJ1604">
        <v>27.4</v>
      </c>
    </row>
    <row r="1605" spans="3:36" x14ac:dyDescent="0.25">
      <c r="C1605" t="s">
        <v>838</v>
      </c>
      <c r="E1605">
        <v>98.263999999999996</v>
      </c>
      <c r="F1605">
        <v>88.024000000000001</v>
      </c>
      <c r="G1605">
        <v>91.489000000000004</v>
      </c>
      <c r="H1605">
        <v>96.126000000000005</v>
      </c>
      <c r="I1605">
        <v>90.926000000000002</v>
      </c>
      <c r="J1605">
        <v>87.52</v>
      </c>
      <c r="K1605">
        <v>89.84</v>
      </c>
      <c r="L1605">
        <v>91.480999999999995</v>
      </c>
      <c r="M1605">
        <v>91.730999999999995</v>
      </c>
      <c r="N1605">
        <v>90.876000000000005</v>
      </c>
      <c r="O1605">
        <v>89.450999999999993</v>
      </c>
      <c r="P1605">
        <v>89.465000000000003</v>
      </c>
      <c r="Q1605">
        <v>89.331999999999994</v>
      </c>
      <c r="R1605">
        <v>88.938000000000002</v>
      </c>
      <c r="S1605">
        <v>89.004999999999995</v>
      </c>
      <c r="T1605">
        <v>88.77</v>
      </c>
      <c r="U1605">
        <v>88.923000000000002</v>
      </c>
      <c r="V1605">
        <v>88.563000000000002</v>
      </c>
      <c r="W1605">
        <v>87.74</v>
      </c>
      <c r="X1605">
        <v>87.558999999999997</v>
      </c>
      <c r="Y1605">
        <v>87.266000000000005</v>
      </c>
      <c r="Z1605">
        <v>86.754999999999995</v>
      </c>
      <c r="AA1605">
        <v>86.495999999999995</v>
      </c>
      <c r="AB1605">
        <v>85.968000000000004</v>
      </c>
      <c r="AC1605">
        <v>85.447999999999993</v>
      </c>
      <c r="AD1605">
        <v>84.81</v>
      </c>
      <c r="AE1605">
        <v>84.146000000000001</v>
      </c>
      <c r="AF1605">
        <v>83.625</v>
      </c>
      <c r="AG1605">
        <v>83.370999999999995</v>
      </c>
      <c r="AH1605">
        <v>83.162999999999997</v>
      </c>
      <c r="AI1605">
        <v>82.736999999999995</v>
      </c>
      <c r="AJ1605">
        <v>82.572999999999993</v>
      </c>
    </row>
    <row r="1606" spans="3:36" x14ac:dyDescent="0.25">
      <c r="C1606" t="s">
        <v>1081</v>
      </c>
    </row>
    <row r="1607" spans="3:36" x14ac:dyDescent="0.25">
      <c r="C1607" t="s">
        <v>1071</v>
      </c>
      <c r="E1607">
        <v>63.301000000000002</v>
      </c>
      <c r="F1607">
        <v>57.005000000000003</v>
      </c>
      <c r="G1607">
        <v>58.311</v>
      </c>
      <c r="H1607">
        <v>54.475000000000001</v>
      </c>
      <c r="I1607">
        <v>52.969000000000001</v>
      </c>
      <c r="J1607">
        <v>57.188000000000002</v>
      </c>
      <c r="K1607">
        <v>58.527999999999999</v>
      </c>
      <c r="L1607">
        <v>54.886000000000003</v>
      </c>
      <c r="M1607">
        <v>53.41</v>
      </c>
      <c r="N1607">
        <v>52.198999999999998</v>
      </c>
      <c r="O1607">
        <v>51.756</v>
      </c>
      <c r="P1607">
        <v>51.651000000000003</v>
      </c>
      <c r="Q1607">
        <v>52.529000000000003</v>
      </c>
      <c r="R1607">
        <v>53.533999999999999</v>
      </c>
      <c r="S1607">
        <v>54.106000000000002</v>
      </c>
      <c r="T1607">
        <v>55.039000000000001</v>
      </c>
      <c r="U1607">
        <v>56.186</v>
      </c>
      <c r="V1607">
        <v>57.069000000000003</v>
      </c>
      <c r="W1607">
        <v>57.869</v>
      </c>
      <c r="X1607">
        <v>58.86</v>
      </c>
      <c r="Y1607">
        <v>60.197000000000003</v>
      </c>
      <c r="Z1607">
        <v>61.512</v>
      </c>
      <c r="AA1607">
        <v>62.774999999999999</v>
      </c>
      <c r="AB1607">
        <v>63.883000000000003</v>
      </c>
      <c r="AC1607">
        <v>65.144000000000005</v>
      </c>
      <c r="AD1607">
        <v>66.522000000000006</v>
      </c>
      <c r="AE1607">
        <v>67.835999999999999</v>
      </c>
      <c r="AF1607">
        <v>68.731999999999999</v>
      </c>
      <c r="AG1607">
        <v>70.066000000000003</v>
      </c>
      <c r="AH1607">
        <v>71.153999999999996</v>
      </c>
      <c r="AI1607">
        <v>71.825999999999993</v>
      </c>
      <c r="AJ1607">
        <v>72.799000000000007</v>
      </c>
    </row>
    <row r="1608" spans="3:36" x14ac:dyDescent="0.25">
      <c r="C1608" t="s">
        <v>939</v>
      </c>
      <c r="E1608">
        <v>197.6</v>
      </c>
      <c r="F1608">
        <v>201.1</v>
      </c>
      <c r="G1608">
        <v>213.6</v>
      </c>
      <c r="H1608">
        <v>247.2</v>
      </c>
      <c r="I1608">
        <v>249.6</v>
      </c>
      <c r="J1608">
        <v>266.3</v>
      </c>
      <c r="K1608">
        <v>302</v>
      </c>
      <c r="L1608">
        <v>282.42500000000001</v>
      </c>
      <c r="M1608">
        <v>274.495</v>
      </c>
      <c r="N1608">
        <v>266.93099999999998</v>
      </c>
      <c r="O1608">
        <v>264.959</v>
      </c>
      <c r="P1608">
        <v>262.79500000000002</v>
      </c>
      <c r="Q1608">
        <v>267.18400000000003</v>
      </c>
      <c r="R1608">
        <v>289.226</v>
      </c>
      <c r="S1608">
        <v>287.596</v>
      </c>
      <c r="T1608">
        <v>291.971</v>
      </c>
      <c r="U1608">
        <v>297.33800000000002</v>
      </c>
      <c r="V1608">
        <v>301.50599999999997</v>
      </c>
      <c r="W1608">
        <v>312.09100000000001</v>
      </c>
      <c r="X1608">
        <v>323.50799999999998</v>
      </c>
      <c r="Y1608">
        <v>334.91699999999997</v>
      </c>
      <c r="Z1608">
        <v>345.01</v>
      </c>
      <c r="AA1608">
        <v>350.90100000000001</v>
      </c>
      <c r="AB1608">
        <v>356.06799999999998</v>
      </c>
      <c r="AC1608">
        <v>361.99900000000002</v>
      </c>
      <c r="AD1608">
        <v>368.49599999999998</v>
      </c>
      <c r="AE1608">
        <v>374.64600000000002</v>
      </c>
      <c r="AF1608">
        <v>378.67899999999997</v>
      </c>
      <c r="AG1608">
        <v>384.89600000000002</v>
      </c>
      <c r="AH1608">
        <v>389.87799999999999</v>
      </c>
      <c r="AI1608">
        <v>392.77600000000001</v>
      </c>
      <c r="AJ1608">
        <v>397.16</v>
      </c>
    </row>
    <row r="1609" spans="3:36" x14ac:dyDescent="0.25">
      <c r="C1609" t="s">
        <v>3</v>
      </c>
      <c r="E1609">
        <v>10.093</v>
      </c>
      <c r="F1609">
        <v>8.984</v>
      </c>
      <c r="G1609">
        <v>8.9359999999999999</v>
      </c>
      <c r="H1609">
        <v>7.7469999999999999</v>
      </c>
      <c r="I1609">
        <v>7.6950000000000003</v>
      </c>
      <c r="J1609">
        <v>6.2350000000000003</v>
      </c>
      <c r="K1609">
        <v>6.3869999999999996</v>
      </c>
      <c r="L1609">
        <v>6.0609999999999999</v>
      </c>
      <c r="M1609">
        <v>5.9790000000000001</v>
      </c>
      <c r="N1609">
        <v>5.9329999999999998</v>
      </c>
      <c r="O1609">
        <v>5.9560000000000004</v>
      </c>
      <c r="P1609">
        <v>6.0090000000000003</v>
      </c>
      <c r="Q1609">
        <v>6.1059999999999999</v>
      </c>
      <c r="R1609">
        <v>6.157</v>
      </c>
      <c r="S1609">
        <v>6.1210000000000004</v>
      </c>
      <c r="T1609">
        <v>6.0780000000000003</v>
      </c>
      <c r="U1609">
        <v>6.0380000000000003</v>
      </c>
      <c r="V1609">
        <v>5.9589999999999996</v>
      </c>
      <c r="W1609">
        <v>5.87</v>
      </c>
      <c r="X1609">
        <v>5.7859999999999996</v>
      </c>
      <c r="Y1609">
        <v>5.7060000000000004</v>
      </c>
      <c r="Z1609">
        <v>5.6280000000000001</v>
      </c>
      <c r="AA1609">
        <v>5.5209999999999999</v>
      </c>
      <c r="AB1609">
        <v>5.4160000000000004</v>
      </c>
      <c r="AC1609">
        <v>5.3140000000000001</v>
      </c>
      <c r="AD1609">
        <v>5.2149999999999999</v>
      </c>
      <c r="AE1609">
        <v>5.1159999999999997</v>
      </c>
      <c r="AF1609">
        <v>5.0140000000000002</v>
      </c>
      <c r="AG1609">
        <v>4.9180000000000001</v>
      </c>
      <c r="AH1609">
        <v>4.8220000000000001</v>
      </c>
      <c r="AI1609">
        <v>4.726</v>
      </c>
      <c r="AJ1609">
        <v>4.6310000000000002</v>
      </c>
    </row>
    <row r="1610" spans="3:36" x14ac:dyDescent="0.25">
      <c r="C1610" t="s">
        <v>940</v>
      </c>
      <c r="E1610">
        <v>1648.4839999999999</v>
      </c>
      <c r="F1610">
        <v>1690.6489999999999</v>
      </c>
      <c r="G1610">
        <v>1893.096</v>
      </c>
      <c r="H1610">
        <v>1635.731</v>
      </c>
      <c r="I1610">
        <v>1732.586</v>
      </c>
      <c r="J1610">
        <v>1897.527</v>
      </c>
      <c r="K1610">
        <v>1930.537</v>
      </c>
      <c r="L1610">
        <v>1775.1489999999999</v>
      </c>
      <c r="M1610">
        <v>1725.5409999999999</v>
      </c>
      <c r="N1610">
        <v>1682.9380000000001</v>
      </c>
      <c r="O1610">
        <v>1667.095</v>
      </c>
      <c r="P1610">
        <v>1660.877</v>
      </c>
      <c r="Q1610">
        <v>1690.634</v>
      </c>
      <c r="R1610">
        <v>1722.6289999999999</v>
      </c>
      <c r="S1610">
        <v>1741.3219999999999</v>
      </c>
      <c r="T1610">
        <v>1773.81</v>
      </c>
      <c r="U1610">
        <v>1813.9</v>
      </c>
      <c r="V1610">
        <v>1844.6420000000001</v>
      </c>
      <c r="W1610">
        <v>1872.9110000000001</v>
      </c>
      <c r="X1610">
        <v>1907.471</v>
      </c>
      <c r="Y1610">
        <v>1954.299</v>
      </c>
      <c r="Z1610">
        <v>2000.4829999999999</v>
      </c>
      <c r="AA1610">
        <v>2043.7090000000001</v>
      </c>
      <c r="AB1610">
        <v>2082.3009999999999</v>
      </c>
      <c r="AC1610">
        <v>2125.0450000000001</v>
      </c>
      <c r="AD1610">
        <v>2127.6970000000001</v>
      </c>
      <c r="AE1610">
        <v>2126.3200000000002</v>
      </c>
      <c r="AF1610">
        <v>2157.797</v>
      </c>
      <c r="AG1610">
        <v>2204.518</v>
      </c>
      <c r="AH1610">
        <v>2242.0819999999999</v>
      </c>
      <c r="AI1610">
        <v>2225.9659999999999</v>
      </c>
      <c r="AJ1610">
        <v>2217.9850000000001</v>
      </c>
    </row>
    <row r="1611" spans="3:36" x14ac:dyDescent="0.25">
      <c r="C1611" t="s">
        <v>16</v>
      </c>
      <c r="E1611">
        <v>605.52300000000002</v>
      </c>
      <c r="F1611">
        <v>547.79999999999995</v>
      </c>
      <c r="G1611">
        <v>549.54</v>
      </c>
      <c r="H1611">
        <v>376.14600000000002</v>
      </c>
      <c r="I1611">
        <v>374.00200000000001</v>
      </c>
      <c r="J1611">
        <v>374.33800000000002</v>
      </c>
      <c r="K1611">
        <v>340.78399999999999</v>
      </c>
      <c r="L1611">
        <v>526.36699999999996</v>
      </c>
      <c r="M1611">
        <v>526.22299999999996</v>
      </c>
      <c r="N1611">
        <v>526.23099999999999</v>
      </c>
      <c r="O1611">
        <v>525.98299999999995</v>
      </c>
      <c r="P1611">
        <v>525.58199999999999</v>
      </c>
      <c r="Q1611">
        <v>525.822</v>
      </c>
      <c r="R1611">
        <v>526.10799999999995</v>
      </c>
      <c r="S1611">
        <v>526.31100000000004</v>
      </c>
      <c r="T1611">
        <v>526.26099999999997</v>
      </c>
      <c r="U1611">
        <v>526.52700000000004</v>
      </c>
      <c r="V1611">
        <v>526.84</v>
      </c>
      <c r="W1611">
        <v>526.84699999999998</v>
      </c>
      <c r="X1611">
        <v>527.08100000000002</v>
      </c>
      <c r="Y1611">
        <v>527.34299999999996</v>
      </c>
      <c r="Z1611">
        <v>527.48099999999999</v>
      </c>
      <c r="AA1611">
        <v>527.73299999999995</v>
      </c>
      <c r="AB1611">
        <v>527.83799999999997</v>
      </c>
      <c r="AC1611">
        <v>528.25800000000004</v>
      </c>
      <c r="AD1611">
        <v>668.59500000000003</v>
      </c>
      <c r="AE1611">
        <v>809.29200000000003</v>
      </c>
      <c r="AF1611">
        <v>809.61099999999999</v>
      </c>
      <c r="AG1611">
        <v>809.798</v>
      </c>
      <c r="AH1611">
        <v>810.05100000000004</v>
      </c>
      <c r="AI1611">
        <v>928.46799999999996</v>
      </c>
      <c r="AJ1611">
        <v>1047.2539999999999</v>
      </c>
    </row>
    <row r="1612" spans="3:36" x14ac:dyDescent="0.25">
      <c r="C1612" t="s">
        <v>843</v>
      </c>
      <c r="E1612">
        <v>121.791</v>
      </c>
      <c r="F1612">
        <v>120.03700000000001</v>
      </c>
      <c r="G1612">
        <v>88.320999999999998</v>
      </c>
      <c r="H1612">
        <v>77.721000000000004</v>
      </c>
      <c r="I1612">
        <v>60.475000000000001</v>
      </c>
      <c r="J1612">
        <v>61.853000000000002</v>
      </c>
      <c r="K1612">
        <v>66.016999999999996</v>
      </c>
      <c r="L1612">
        <v>64.244</v>
      </c>
      <c r="M1612">
        <v>64.787000000000006</v>
      </c>
      <c r="N1612">
        <v>65.442999999999998</v>
      </c>
      <c r="O1612">
        <v>66.751000000000005</v>
      </c>
      <c r="P1612">
        <v>68.369</v>
      </c>
      <c r="Q1612">
        <v>71.073999999999998</v>
      </c>
      <c r="R1612">
        <v>73.713999999999999</v>
      </c>
      <c r="S1612">
        <v>75.55</v>
      </c>
      <c r="T1612">
        <v>77.671999999999997</v>
      </c>
      <c r="U1612">
        <v>79.950999999999993</v>
      </c>
      <c r="V1612">
        <v>81.447999999999993</v>
      </c>
      <c r="W1612">
        <v>82.686000000000007</v>
      </c>
      <c r="X1612">
        <v>84.21</v>
      </c>
      <c r="Y1612">
        <v>86.126999999999995</v>
      </c>
      <c r="Z1612">
        <v>88.135999999999996</v>
      </c>
      <c r="AA1612">
        <v>90.007999999999996</v>
      </c>
      <c r="AB1612">
        <v>91.751000000000005</v>
      </c>
      <c r="AC1612">
        <v>93.602999999999994</v>
      </c>
      <c r="AD1612">
        <v>95.653000000000006</v>
      </c>
      <c r="AE1612">
        <v>97.632999999999996</v>
      </c>
      <c r="AF1612">
        <v>99.093999999999994</v>
      </c>
      <c r="AG1612">
        <v>101.04900000000001</v>
      </c>
      <c r="AH1612">
        <v>102.7</v>
      </c>
      <c r="AI1612">
        <v>103.895</v>
      </c>
      <c r="AJ1612">
        <v>105.39</v>
      </c>
    </row>
    <row r="1613" spans="3:36" x14ac:dyDescent="0.25">
      <c r="C1613" t="s">
        <v>838</v>
      </c>
      <c r="E1613">
        <v>2646.7930000000001</v>
      </c>
      <c r="F1613">
        <v>2625.5749999999998</v>
      </c>
      <c r="G1613">
        <v>2811.8049999999998</v>
      </c>
      <c r="H1613">
        <v>2399.02</v>
      </c>
      <c r="I1613">
        <v>2477.3270000000002</v>
      </c>
      <c r="J1613">
        <v>2663.4409999999998</v>
      </c>
      <c r="K1613">
        <v>2704.2530000000002</v>
      </c>
      <c r="L1613">
        <v>2709.1320000000001</v>
      </c>
      <c r="M1613">
        <v>2650.4360000000001</v>
      </c>
      <c r="N1613">
        <v>2599.6750000000002</v>
      </c>
      <c r="O1613">
        <v>2582.5010000000002</v>
      </c>
      <c r="P1613">
        <v>2575.2829999999999</v>
      </c>
      <c r="Q1613">
        <v>2613.3490000000002</v>
      </c>
      <c r="R1613">
        <v>2671.3679999999999</v>
      </c>
      <c r="S1613">
        <v>2691.0059999999999</v>
      </c>
      <c r="T1613">
        <v>2730.8330000000001</v>
      </c>
      <c r="U1613">
        <v>2779.9409999999998</v>
      </c>
      <c r="V1613">
        <v>2817.4639999999999</v>
      </c>
      <c r="W1613">
        <v>2858.2750000000001</v>
      </c>
      <c r="X1613">
        <v>2906.9160000000002</v>
      </c>
      <c r="Y1613">
        <v>2968.5889999999999</v>
      </c>
      <c r="Z1613">
        <v>3028.25</v>
      </c>
      <c r="AA1613">
        <v>3080.6489999999999</v>
      </c>
      <c r="AB1613">
        <v>3127.2579999999998</v>
      </c>
      <c r="AC1613">
        <v>3179.364</v>
      </c>
      <c r="AD1613">
        <v>3332.1790000000001</v>
      </c>
      <c r="AE1613">
        <v>3480.8420000000001</v>
      </c>
      <c r="AF1613">
        <v>3518.9270000000001</v>
      </c>
      <c r="AG1613">
        <v>3575.2449999999999</v>
      </c>
      <c r="AH1613">
        <v>3620.6869999999999</v>
      </c>
      <c r="AI1613">
        <v>3727.6559999999999</v>
      </c>
      <c r="AJ1613">
        <v>3845.2190000000001</v>
      </c>
    </row>
    <row r="1614" spans="3:36" x14ac:dyDescent="0.25">
      <c r="C1614" t="s">
        <v>1082</v>
      </c>
    </row>
    <row r="1615" spans="3:36" x14ac:dyDescent="0.25">
      <c r="C1615" t="s">
        <v>1071</v>
      </c>
      <c r="E1615">
        <v>31.62</v>
      </c>
      <c r="F1615">
        <v>29.677</v>
      </c>
      <c r="G1615">
        <v>28.167000000000002</v>
      </c>
      <c r="H1615">
        <v>29.655999999999999</v>
      </c>
      <c r="I1615">
        <v>29.524999999999999</v>
      </c>
      <c r="J1615">
        <v>29.611000000000001</v>
      </c>
      <c r="K1615">
        <v>29.234000000000002</v>
      </c>
      <c r="L1615">
        <v>29.507000000000001</v>
      </c>
      <c r="M1615">
        <v>28.893999999999998</v>
      </c>
      <c r="N1615">
        <v>28.228000000000002</v>
      </c>
      <c r="O1615">
        <v>28.292999999999999</v>
      </c>
      <c r="P1615">
        <v>28.64</v>
      </c>
      <c r="Q1615">
        <v>28.448</v>
      </c>
      <c r="R1615">
        <v>28.222999999999999</v>
      </c>
      <c r="S1615">
        <v>27.925000000000001</v>
      </c>
      <c r="T1615">
        <v>27.766999999999999</v>
      </c>
      <c r="U1615">
        <v>27.501000000000001</v>
      </c>
      <c r="V1615">
        <v>27.172999999999998</v>
      </c>
      <c r="W1615">
        <v>26.917999999999999</v>
      </c>
      <c r="X1615">
        <v>26.619</v>
      </c>
      <c r="Y1615">
        <v>26.346</v>
      </c>
      <c r="Z1615">
        <v>26.102</v>
      </c>
      <c r="AA1615">
        <v>25.815000000000001</v>
      </c>
      <c r="AB1615">
        <v>25.54</v>
      </c>
      <c r="AC1615">
        <v>25.204000000000001</v>
      </c>
      <c r="AD1615">
        <v>24.872</v>
      </c>
      <c r="AE1615">
        <v>24.512</v>
      </c>
      <c r="AF1615">
        <v>24.177</v>
      </c>
      <c r="AG1615">
        <v>23.873999999999999</v>
      </c>
      <c r="AH1615">
        <v>23.558</v>
      </c>
      <c r="AI1615">
        <v>23.244</v>
      </c>
      <c r="AJ1615">
        <v>22.914999999999999</v>
      </c>
    </row>
    <row r="1616" spans="3:36" x14ac:dyDescent="0.25">
      <c r="C1616" t="s">
        <v>939</v>
      </c>
      <c r="E1616">
        <v>0</v>
      </c>
      <c r="F1616">
        <v>0</v>
      </c>
      <c r="G1616">
        <v>0</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row>
    <row r="1617" spans="3:36" x14ac:dyDescent="0.25">
      <c r="C1617" t="s">
        <v>940</v>
      </c>
      <c r="E1617">
        <v>1327.115</v>
      </c>
      <c r="F1617">
        <v>1418.3510000000001</v>
      </c>
      <c r="G1617">
        <v>1477.403</v>
      </c>
      <c r="H1617">
        <v>1436.769</v>
      </c>
      <c r="I1617">
        <v>1559.2139999999999</v>
      </c>
      <c r="J1617">
        <v>1587.3720000000001</v>
      </c>
      <c r="K1617">
        <v>1559.3630000000001</v>
      </c>
      <c r="L1617">
        <v>1543.854</v>
      </c>
      <c r="M1617">
        <v>1510.579</v>
      </c>
      <c r="N1617">
        <v>1473.1880000000001</v>
      </c>
      <c r="O1617">
        <v>1475.5429999999999</v>
      </c>
      <c r="P1617">
        <v>1495.76</v>
      </c>
      <c r="Q1617">
        <v>1507.3879999999999</v>
      </c>
      <c r="R1617">
        <v>1517.675</v>
      </c>
      <c r="S1617">
        <v>1521.2349999999999</v>
      </c>
      <c r="T1617">
        <v>1553.41</v>
      </c>
      <c r="U1617">
        <v>1570.037</v>
      </c>
      <c r="V1617">
        <v>1575.1210000000001</v>
      </c>
      <c r="W1617">
        <v>1598.865</v>
      </c>
      <c r="X1617">
        <v>1611.6389999999999</v>
      </c>
      <c r="Y1617">
        <v>1632.181</v>
      </c>
      <c r="Z1617">
        <v>1660.34</v>
      </c>
      <c r="AA1617">
        <v>1676.93</v>
      </c>
      <c r="AB1617">
        <v>1700.4359999999999</v>
      </c>
      <c r="AC1617">
        <v>1702.0360000000001</v>
      </c>
      <c r="AD1617">
        <v>1673.367</v>
      </c>
      <c r="AE1617">
        <v>1633.8969999999999</v>
      </c>
      <c r="AF1617">
        <v>1641.2149999999999</v>
      </c>
      <c r="AG1617">
        <v>1667.027</v>
      </c>
      <c r="AH1617">
        <v>1681.865</v>
      </c>
      <c r="AI1617">
        <v>1669.7080000000001</v>
      </c>
      <c r="AJ1617">
        <v>1648.67</v>
      </c>
    </row>
    <row r="1618" spans="3:36" x14ac:dyDescent="0.25">
      <c r="C1618" t="s">
        <v>16</v>
      </c>
      <c r="E1618">
        <v>25.257000000000001</v>
      </c>
      <c r="F1618">
        <v>23.818000000000001</v>
      </c>
      <c r="G1618">
        <v>22.172000000000001</v>
      </c>
      <c r="H1618">
        <v>17.102</v>
      </c>
      <c r="I1618">
        <v>17.41</v>
      </c>
      <c r="J1618">
        <v>16.187000000000001</v>
      </c>
      <c r="K1618">
        <v>14.215999999999999</v>
      </c>
      <c r="L1618">
        <v>23.632999999999999</v>
      </c>
      <c r="M1618">
        <v>23.777000000000001</v>
      </c>
      <c r="N1618">
        <v>23.768999999999998</v>
      </c>
      <c r="O1618">
        <v>24.016999999999999</v>
      </c>
      <c r="P1618">
        <v>24.417999999999999</v>
      </c>
      <c r="Q1618">
        <v>24.178000000000001</v>
      </c>
      <c r="R1618">
        <v>23.891999999999999</v>
      </c>
      <c r="S1618">
        <v>23.689</v>
      </c>
      <c r="T1618">
        <v>23.739000000000001</v>
      </c>
      <c r="U1618">
        <v>23.472999999999999</v>
      </c>
      <c r="V1618">
        <v>23.16</v>
      </c>
      <c r="W1618">
        <v>23.152999999999999</v>
      </c>
      <c r="X1618">
        <v>22.919</v>
      </c>
      <c r="Y1618">
        <v>22.657</v>
      </c>
      <c r="Z1618">
        <v>22.518999999999998</v>
      </c>
      <c r="AA1618">
        <v>22.266999999999999</v>
      </c>
      <c r="AB1618">
        <v>22.161999999999999</v>
      </c>
      <c r="AC1618">
        <v>21.742000000000001</v>
      </c>
      <c r="AD1618">
        <v>26.984999999999999</v>
      </c>
      <c r="AE1618">
        <v>31.869</v>
      </c>
      <c r="AF1618">
        <v>31.548999999999999</v>
      </c>
      <c r="AG1618">
        <v>31.361999999999998</v>
      </c>
      <c r="AH1618">
        <v>31.109000000000002</v>
      </c>
      <c r="AI1618">
        <v>35.627000000000002</v>
      </c>
      <c r="AJ1618">
        <v>39.774999999999999</v>
      </c>
    </row>
    <row r="1619" spans="3:36" x14ac:dyDescent="0.25">
      <c r="C1619" t="s">
        <v>843</v>
      </c>
      <c r="E1619">
        <v>50.152000000000001</v>
      </c>
      <c r="F1619">
        <v>51.594999999999999</v>
      </c>
      <c r="G1619">
        <v>35.679000000000002</v>
      </c>
      <c r="H1619">
        <v>35.598999999999997</v>
      </c>
      <c r="I1619">
        <v>28.545000000000002</v>
      </c>
      <c r="J1619">
        <v>27.273</v>
      </c>
      <c r="K1619">
        <v>28.170999999999999</v>
      </c>
      <c r="L1619">
        <v>29.702999999999999</v>
      </c>
      <c r="M1619">
        <v>30.286999999999999</v>
      </c>
      <c r="N1619">
        <v>30.71</v>
      </c>
      <c r="O1619">
        <v>31.847999999999999</v>
      </c>
      <c r="P1619">
        <v>33.32</v>
      </c>
      <c r="Q1619">
        <v>34.429000000000002</v>
      </c>
      <c r="R1619">
        <v>35.447000000000003</v>
      </c>
      <c r="S1619">
        <v>36.21</v>
      </c>
      <c r="T1619">
        <v>37.484000000000002</v>
      </c>
      <c r="U1619">
        <v>38.268000000000001</v>
      </c>
      <c r="V1619">
        <v>38.604999999999997</v>
      </c>
      <c r="W1619">
        <v>39.317</v>
      </c>
      <c r="X1619">
        <v>39.792000000000002</v>
      </c>
      <c r="Y1619">
        <v>40.445</v>
      </c>
      <c r="Z1619">
        <v>41.292999999999999</v>
      </c>
      <c r="AA1619">
        <v>41.881999999999998</v>
      </c>
      <c r="AB1619">
        <v>42.651000000000003</v>
      </c>
      <c r="AC1619">
        <v>42.874000000000002</v>
      </c>
      <c r="AD1619">
        <v>43.177999999999997</v>
      </c>
      <c r="AE1619">
        <v>43.210999999999999</v>
      </c>
      <c r="AF1619">
        <v>43.581000000000003</v>
      </c>
      <c r="AG1619">
        <v>44.414000000000001</v>
      </c>
      <c r="AH1619">
        <v>44.993000000000002</v>
      </c>
      <c r="AI1619">
        <v>45.652999999999999</v>
      </c>
      <c r="AJ1619">
        <v>46.079000000000001</v>
      </c>
    </row>
    <row r="1620" spans="3:36" x14ac:dyDescent="0.25">
      <c r="C1620" t="s">
        <v>838</v>
      </c>
      <c r="E1620">
        <v>1434.145</v>
      </c>
      <c r="F1620">
        <v>1523.441</v>
      </c>
      <c r="G1620">
        <v>1563.421</v>
      </c>
      <c r="H1620">
        <v>1519.126</v>
      </c>
      <c r="I1620">
        <v>1634.694</v>
      </c>
      <c r="J1620">
        <v>1660.443</v>
      </c>
      <c r="K1620">
        <v>1630.9839999999999</v>
      </c>
      <c r="L1620">
        <v>1626.6969999999999</v>
      </c>
      <c r="M1620">
        <v>1593.537</v>
      </c>
      <c r="N1620">
        <v>1555.895</v>
      </c>
      <c r="O1620">
        <v>1559.701</v>
      </c>
      <c r="P1620">
        <v>1582.1379999999999</v>
      </c>
      <c r="Q1620">
        <v>1594.442</v>
      </c>
      <c r="R1620">
        <v>1605.2360000000001</v>
      </c>
      <c r="S1620">
        <v>1609.059</v>
      </c>
      <c r="T1620">
        <v>1642.3989999999999</v>
      </c>
      <c r="U1620">
        <v>1659.279</v>
      </c>
      <c r="V1620">
        <v>1664.059</v>
      </c>
      <c r="W1620">
        <v>1688.252</v>
      </c>
      <c r="X1620">
        <v>1700.9680000000001</v>
      </c>
      <c r="Y1620">
        <v>1721.6289999999999</v>
      </c>
      <c r="Z1620">
        <v>1750.2539999999999</v>
      </c>
      <c r="AA1620">
        <v>1766.894</v>
      </c>
      <c r="AB1620">
        <v>1790.788</v>
      </c>
      <c r="AC1620">
        <v>1791.856</v>
      </c>
      <c r="AD1620">
        <v>1768.402</v>
      </c>
      <c r="AE1620">
        <v>1733.4880000000001</v>
      </c>
      <c r="AF1620">
        <v>1740.5219999999999</v>
      </c>
      <c r="AG1620">
        <v>1766.6769999999999</v>
      </c>
      <c r="AH1620">
        <v>1781.5260000000001</v>
      </c>
      <c r="AI1620">
        <v>1774.232</v>
      </c>
      <c r="AJ1620">
        <v>1757.4380000000001</v>
      </c>
    </row>
    <row r="1621" spans="3:36" x14ac:dyDescent="0.25">
      <c r="C1621" t="s">
        <v>1083</v>
      </c>
    </row>
    <row r="1622" spans="3:36" x14ac:dyDescent="0.25">
      <c r="C1622" t="s">
        <v>1071</v>
      </c>
      <c r="E1622">
        <v>419.8</v>
      </c>
      <c r="F1622">
        <v>435.4</v>
      </c>
      <c r="G1622">
        <v>395</v>
      </c>
      <c r="H1622">
        <v>429.2</v>
      </c>
      <c r="I1622">
        <v>435.4</v>
      </c>
      <c r="J1622">
        <v>401.95299999999997</v>
      </c>
      <c r="K1622">
        <v>414.64600000000002</v>
      </c>
      <c r="L1622">
        <v>436.71100000000001</v>
      </c>
      <c r="M1622">
        <v>443.75400000000002</v>
      </c>
      <c r="N1622">
        <v>446.52499999999998</v>
      </c>
      <c r="O1622">
        <v>450.90300000000002</v>
      </c>
      <c r="P1622">
        <v>457.61</v>
      </c>
      <c r="Q1622">
        <v>464.28199999999998</v>
      </c>
      <c r="R1622">
        <v>471.43900000000002</v>
      </c>
      <c r="S1622">
        <v>475.84699999999998</v>
      </c>
      <c r="T1622">
        <v>484.50799999999998</v>
      </c>
      <c r="U1622">
        <v>490.64400000000001</v>
      </c>
      <c r="V1622">
        <v>497.37400000000002</v>
      </c>
      <c r="W1622">
        <v>504.779</v>
      </c>
      <c r="X1622">
        <v>511.19200000000001</v>
      </c>
      <c r="Y1622">
        <v>517.226</v>
      </c>
      <c r="Z1622">
        <v>523.12400000000002</v>
      </c>
      <c r="AA1622">
        <v>528.07000000000005</v>
      </c>
      <c r="AB1622">
        <v>533.40499999999997</v>
      </c>
      <c r="AC1622">
        <v>538.47900000000004</v>
      </c>
      <c r="AD1622">
        <v>544.38300000000004</v>
      </c>
      <c r="AE1622">
        <v>548.57399999999996</v>
      </c>
      <c r="AF1622">
        <v>553.226</v>
      </c>
      <c r="AG1622">
        <v>557.625</v>
      </c>
      <c r="AH1622">
        <v>561.46299999999997</v>
      </c>
      <c r="AI1622">
        <v>565.14700000000005</v>
      </c>
      <c r="AJ1622">
        <v>568.25599999999997</v>
      </c>
    </row>
    <row r="1623" spans="3:36" x14ac:dyDescent="0.25">
      <c r="C1623" t="s">
        <v>939</v>
      </c>
      <c r="E1623">
        <v>0</v>
      </c>
      <c r="F1623">
        <v>0</v>
      </c>
      <c r="G1623">
        <v>0</v>
      </c>
      <c r="H1623">
        <v>0</v>
      </c>
      <c r="I1623">
        <v>0</v>
      </c>
      <c r="J1623">
        <v>0</v>
      </c>
      <c r="K1623">
        <v>0</v>
      </c>
      <c r="L1623">
        <v>1.7999999999999999E-2</v>
      </c>
      <c r="M1623">
        <v>1.7999999999999999E-2</v>
      </c>
      <c r="N1623">
        <v>3.5999999999999997E-2</v>
      </c>
      <c r="O1623">
        <v>3.5999999999999997E-2</v>
      </c>
      <c r="P1623">
        <v>3.5999999999999997E-2</v>
      </c>
      <c r="Q1623">
        <v>1.7000000000000001E-2</v>
      </c>
      <c r="R1623">
        <v>-3.6999999999999998E-2</v>
      </c>
      <c r="S1623">
        <v>1.7999999999999999E-2</v>
      </c>
      <c r="T1623">
        <v>1.7999999999999999E-2</v>
      </c>
      <c r="U1623">
        <v>3.9E-2</v>
      </c>
      <c r="V1623">
        <v>3.9E-2</v>
      </c>
      <c r="W1623">
        <v>0.04</v>
      </c>
      <c r="X1623">
        <v>4.1000000000000002E-2</v>
      </c>
      <c r="Y1623">
        <v>4.2000000000000003E-2</v>
      </c>
      <c r="Z1623">
        <v>0</v>
      </c>
      <c r="AA1623">
        <v>0</v>
      </c>
      <c r="AB1623">
        <v>0</v>
      </c>
      <c r="AC1623">
        <v>0</v>
      </c>
      <c r="AD1623">
        <v>0</v>
      </c>
      <c r="AE1623">
        <v>0</v>
      </c>
      <c r="AF1623">
        <v>0</v>
      </c>
      <c r="AG1623">
        <v>0</v>
      </c>
      <c r="AH1623">
        <v>0</v>
      </c>
      <c r="AI1623">
        <v>0</v>
      </c>
      <c r="AJ1623">
        <v>0</v>
      </c>
    </row>
    <row r="1624" spans="3:36" x14ac:dyDescent="0.25">
      <c r="C1624" t="s">
        <v>940</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row>
    <row r="1625" spans="3:36" x14ac:dyDescent="0.25">
      <c r="C1625" t="s">
        <v>16</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row>
    <row r="1626" spans="3:36" x14ac:dyDescent="0.25">
      <c r="C1626" t="s">
        <v>843</v>
      </c>
      <c r="E1626">
        <v>28.123000000000001</v>
      </c>
      <c r="F1626">
        <v>33.241999999999997</v>
      </c>
      <c r="G1626">
        <v>23.957999999999998</v>
      </c>
      <c r="H1626">
        <v>19.460999999999999</v>
      </c>
      <c r="I1626">
        <v>15.401999999999999</v>
      </c>
      <c r="J1626">
        <v>15.57</v>
      </c>
      <c r="K1626">
        <v>16.73</v>
      </c>
      <c r="L1626">
        <v>18.282</v>
      </c>
      <c r="M1626">
        <v>19.239000000000001</v>
      </c>
      <c r="N1626">
        <v>20</v>
      </c>
      <c r="O1626">
        <v>20.791</v>
      </c>
      <c r="P1626">
        <v>21.648</v>
      </c>
      <c r="Q1626">
        <v>22.448</v>
      </c>
      <c r="R1626">
        <v>23.206</v>
      </c>
      <c r="S1626">
        <v>23.756</v>
      </c>
      <c r="T1626">
        <v>24.414000000000001</v>
      </c>
      <c r="U1626">
        <v>24.896000000000001</v>
      </c>
      <c r="V1626">
        <v>25.308</v>
      </c>
      <c r="W1626">
        <v>25.68</v>
      </c>
      <c r="X1626">
        <v>26.004999999999999</v>
      </c>
      <c r="Y1626">
        <v>26.303000000000001</v>
      </c>
      <c r="Z1626">
        <v>26.655999999999999</v>
      </c>
      <c r="AA1626">
        <v>26.960999999999999</v>
      </c>
      <c r="AB1626">
        <v>27.247</v>
      </c>
      <c r="AC1626">
        <v>27.518999999999998</v>
      </c>
      <c r="AD1626">
        <v>27.831</v>
      </c>
      <c r="AE1626">
        <v>28.059000000000001</v>
      </c>
      <c r="AF1626">
        <v>28.312999999999999</v>
      </c>
      <c r="AG1626">
        <v>28.559000000000001</v>
      </c>
      <c r="AH1626">
        <v>28.771000000000001</v>
      </c>
      <c r="AI1626">
        <v>28.975000000000001</v>
      </c>
      <c r="AJ1626">
        <v>29.149000000000001</v>
      </c>
    </row>
    <row r="1627" spans="3:36" x14ac:dyDescent="0.25">
      <c r="C1627" t="s">
        <v>838</v>
      </c>
      <c r="E1627">
        <v>447.923</v>
      </c>
      <c r="F1627">
        <v>468.642</v>
      </c>
      <c r="G1627">
        <v>418.95800000000003</v>
      </c>
      <c r="H1627">
        <v>448.661</v>
      </c>
      <c r="I1627">
        <v>450.80200000000002</v>
      </c>
      <c r="J1627">
        <v>417.52300000000002</v>
      </c>
      <c r="K1627">
        <v>431.37599999999998</v>
      </c>
      <c r="L1627">
        <v>455.01</v>
      </c>
      <c r="M1627">
        <v>463.01</v>
      </c>
      <c r="N1627">
        <v>466.56099999999998</v>
      </c>
      <c r="O1627">
        <v>471.72899999999998</v>
      </c>
      <c r="P1627">
        <v>479.29399999999998</v>
      </c>
      <c r="Q1627">
        <v>486.74700000000001</v>
      </c>
      <c r="R1627">
        <v>494.608</v>
      </c>
      <c r="S1627">
        <v>499.62099999999998</v>
      </c>
      <c r="T1627">
        <v>508.94</v>
      </c>
      <c r="U1627">
        <v>515.57799999999997</v>
      </c>
      <c r="V1627">
        <v>522.721</v>
      </c>
      <c r="W1627">
        <v>530.49900000000002</v>
      </c>
      <c r="X1627">
        <v>537.23900000000003</v>
      </c>
      <c r="Y1627">
        <v>543.57100000000003</v>
      </c>
      <c r="Z1627">
        <v>549.78</v>
      </c>
      <c r="AA1627">
        <v>555.03099999999995</v>
      </c>
      <c r="AB1627">
        <v>560.65300000000002</v>
      </c>
      <c r="AC1627">
        <v>565.99800000000005</v>
      </c>
      <c r="AD1627">
        <v>572.21400000000006</v>
      </c>
      <c r="AE1627">
        <v>576.63300000000004</v>
      </c>
      <c r="AF1627">
        <v>581.54</v>
      </c>
      <c r="AG1627">
        <v>586.18399999999997</v>
      </c>
      <c r="AH1627">
        <v>590.23299999999995</v>
      </c>
      <c r="AI1627">
        <v>594.12199999999996</v>
      </c>
      <c r="AJ1627">
        <v>597.40599999999995</v>
      </c>
    </row>
    <row r="1628" spans="3:36" x14ac:dyDescent="0.25">
      <c r="C1628" t="s">
        <v>1094</v>
      </c>
    </row>
    <row r="1629" spans="3:36" x14ac:dyDescent="0.25">
      <c r="C1629" t="s">
        <v>1071</v>
      </c>
      <c r="E1629">
        <v>550.77499999999998</v>
      </c>
      <c r="F1629">
        <v>554.63300000000004</v>
      </c>
      <c r="G1629">
        <v>515.68799999999999</v>
      </c>
      <c r="H1629">
        <v>551.20600000000002</v>
      </c>
      <c r="I1629">
        <v>558.86900000000003</v>
      </c>
      <c r="J1629">
        <v>527.57899999999995</v>
      </c>
      <c r="K1629">
        <v>541.91999999999996</v>
      </c>
      <c r="L1629">
        <v>561.4</v>
      </c>
      <c r="M1629">
        <v>566.529</v>
      </c>
      <c r="N1629">
        <v>567.06100000000004</v>
      </c>
      <c r="O1629">
        <v>570.52099999999996</v>
      </c>
      <c r="P1629">
        <v>577.80899999999997</v>
      </c>
      <c r="Q1629">
        <v>585.34699999999998</v>
      </c>
      <c r="R1629">
        <v>593.24900000000002</v>
      </c>
      <c r="S1629">
        <v>598.21600000000001</v>
      </c>
      <c r="T1629">
        <v>607.75099999999998</v>
      </c>
      <c r="U1629">
        <v>615.15099999999995</v>
      </c>
      <c r="V1629">
        <v>622.54200000000003</v>
      </c>
      <c r="W1629">
        <v>630.32399999999996</v>
      </c>
      <c r="X1629">
        <v>637.60199999999998</v>
      </c>
      <c r="Y1629">
        <v>644.80100000000004</v>
      </c>
      <c r="Z1629">
        <v>651.72299999999996</v>
      </c>
      <c r="AA1629">
        <v>657.74199999999996</v>
      </c>
      <c r="AB1629">
        <v>663.84100000000001</v>
      </c>
      <c r="AC1629">
        <v>669.76300000000003</v>
      </c>
      <c r="AD1629">
        <v>676.55399999999997</v>
      </c>
      <c r="AE1629">
        <v>681.51599999999996</v>
      </c>
      <c r="AF1629">
        <v>686.63300000000004</v>
      </c>
      <c r="AG1629">
        <v>692.11900000000003</v>
      </c>
      <c r="AH1629">
        <v>696.80600000000004</v>
      </c>
      <c r="AI1629">
        <v>700.78700000000003</v>
      </c>
      <c r="AJ1629">
        <v>704.63400000000001</v>
      </c>
    </row>
    <row r="1630" spans="3:36" x14ac:dyDescent="0.25">
      <c r="C1630" t="s">
        <v>939</v>
      </c>
      <c r="E1630">
        <v>197.6</v>
      </c>
      <c r="F1630">
        <v>201.1</v>
      </c>
      <c r="G1630">
        <v>213.6</v>
      </c>
      <c r="H1630">
        <v>247.2</v>
      </c>
      <c r="I1630">
        <v>249.6</v>
      </c>
      <c r="J1630">
        <v>266.3</v>
      </c>
      <c r="K1630">
        <v>302</v>
      </c>
      <c r="L1630">
        <v>282.44299999999998</v>
      </c>
      <c r="M1630">
        <v>274.51299999999998</v>
      </c>
      <c r="N1630">
        <v>266.96699999999998</v>
      </c>
      <c r="O1630">
        <v>264.995</v>
      </c>
      <c r="P1630">
        <v>262.83100000000002</v>
      </c>
      <c r="Q1630">
        <v>267.202</v>
      </c>
      <c r="R1630">
        <v>289.18900000000002</v>
      </c>
      <c r="S1630">
        <v>287.61399999999998</v>
      </c>
      <c r="T1630">
        <v>291.99</v>
      </c>
      <c r="U1630">
        <v>297.37700000000001</v>
      </c>
      <c r="V1630">
        <v>301.54500000000002</v>
      </c>
      <c r="W1630">
        <v>312.13</v>
      </c>
      <c r="X1630">
        <v>323.54899999999998</v>
      </c>
      <c r="Y1630">
        <v>334.959</v>
      </c>
      <c r="Z1630">
        <v>345.01</v>
      </c>
      <c r="AA1630">
        <v>350.90100000000001</v>
      </c>
      <c r="AB1630">
        <v>356.06799999999998</v>
      </c>
      <c r="AC1630">
        <v>361.99900000000002</v>
      </c>
      <c r="AD1630">
        <v>368.49599999999998</v>
      </c>
      <c r="AE1630">
        <v>374.64600000000002</v>
      </c>
      <c r="AF1630">
        <v>378.67899999999997</v>
      </c>
      <c r="AG1630">
        <v>384.89600000000002</v>
      </c>
      <c r="AH1630">
        <v>389.87799999999999</v>
      </c>
      <c r="AI1630">
        <v>392.77600000000001</v>
      </c>
      <c r="AJ1630">
        <v>397.16</v>
      </c>
    </row>
    <row r="1631" spans="3:36" x14ac:dyDescent="0.25">
      <c r="C1631" t="s">
        <v>3</v>
      </c>
      <c r="E1631">
        <v>10.167</v>
      </c>
      <c r="F1631">
        <v>9.0519999999999996</v>
      </c>
      <c r="G1631">
        <v>9.0060000000000002</v>
      </c>
      <c r="H1631">
        <v>7.8159999999999998</v>
      </c>
      <c r="I1631">
        <v>7.7640000000000002</v>
      </c>
      <c r="J1631">
        <v>6.2839999999999998</v>
      </c>
      <c r="K1631">
        <v>6.4379999999999997</v>
      </c>
      <c r="L1631">
        <v>6.1120000000000001</v>
      </c>
      <c r="M1631">
        <v>6.0289999999999999</v>
      </c>
      <c r="N1631">
        <v>5.984</v>
      </c>
      <c r="O1631">
        <v>6.0060000000000002</v>
      </c>
      <c r="P1631">
        <v>6.0590000000000002</v>
      </c>
      <c r="Q1631">
        <v>6.1550000000000002</v>
      </c>
      <c r="R1631">
        <v>6.2060000000000004</v>
      </c>
      <c r="S1631">
        <v>6.1689999999999996</v>
      </c>
      <c r="T1631">
        <v>6.1260000000000003</v>
      </c>
      <c r="U1631">
        <v>6.085</v>
      </c>
      <c r="V1631">
        <v>6.0049999999999999</v>
      </c>
      <c r="W1631">
        <v>5.915</v>
      </c>
      <c r="X1631">
        <v>5.8289999999999997</v>
      </c>
      <c r="Y1631">
        <v>5.7489999999999997</v>
      </c>
      <c r="Z1631">
        <v>5.67</v>
      </c>
      <c r="AA1631">
        <v>5.5620000000000003</v>
      </c>
      <c r="AB1631">
        <v>5.4560000000000004</v>
      </c>
      <c r="AC1631">
        <v>5.3529999999999998</v>
      </c>
      <c r="AD1631">
        <v>5.2530000000000001</v>
      </c>
      <c r="AE1631">
        <v>5.1529999999999996</v>
      </c>
      <c r="AF1631">
        <v>5.05</v>
      </c>
      <c r="AG1631">
        <v>4.9530000000000003</v>
      </c>
      <c r="AH1631">
        <v>4.8570000000000002</v>
      </c>
      <c r="AI1631">
        <v>4.76</v>
      </c>
      <c r="AJ1631">
        <v>4.665</v>
      </c>
    </row>
    <row r="1632" spans="3:36" x14ac:dyDescent="0.25">
      <c r="C1632" t="s">
        <v>873</v>
      </c>
      <c r="E1632">
        <v>29.228000000000002</v>
      </c>
      <c r="F1632">
        <v>22.193999999999999</v>
      </c>
      <c r="G1632">
        <v>31.991</v>
      </c>
      <c r="H1632">
        <v>32.06</v>
      </c>
      <c r="I1632">
        <v>27.292999999999999</v>
      </c>
      <c r="J1632">
        <v>28.277000000000001</v>
      </c>
      <c r="K1632">
        <v>28.768000000000001</v>
      </c>
      <c r="L1632">
        <v>28.408999999999999</v>
      </c>
      <c r="M1632">
        <v>27.57</v>
      </c>
      <c r="N1632">
        <v>26.524999999999999</v>
      </c>
      <c r="O1632">
        <v>25.312999999999999</v>
      </c>
      <c r="P1632">
        <v>24.190999999999999</v>
      </c>
      <c r="Q1632">
        <v>23.251000000000001</v>
      </c>
      <c r="R1632">
        <v>22.472000000000001</v>
      </c>
      <c r="S1632">
        <v>21.762</v>
      </c>
      <c r="T1632">
        <v>21.117999999999999</v>
      </c>
      <c r="U1632">
        <v>20.518999999999998</v>
      </c>
      <c r="V1632">
        <v>19.96</v>
      </c>
      <c r="W1632">
        <v>19.431999999999999</v>
      </c>
      <c r="X1632">
        <v>18.943000000000001</v>
      </c>
      <c r="Y1632">
        <v>18.484999999999999</v>
      </c>
      <c r="Z1632">
        <v>18.05</v>
      </c>
      <c r="AA1632">
        <v>17.635000000000002</v>
      </c>
      <c r="AB1632">
        <v>17.231000000000002</v>
      </c>
      <c r="AC1632">
        <v>16.844999999999999</v>
      </c>
      <c r="AD1632">
        <v>16.475999999999999</v>
      </c>
      <c r="AE1632">
        <v>16.119</v>
      </c>
      <c r="AF1632">
        <v>15.77</v>
      </c>
      <c r="AG1632">
        <v>15.433</v>
      </c>
      <c r="AH1632">
        <v>15.106999999999999</v>
      </c>
      <c r="AI1632">
        <v>14.789</v>
      </c>
      <c r="AJ1632">
        <v>14.476000000000001</v>
      </c>
    </row>
    <row r="1633" spans="3:36" x14ac:dyDescent="0.25">
      <c r="C1633" t="s">
        <v>841</v>
      </c>
      <c r="E1633">
        <v>0</v>
      </c>
      <c r="F1633">
        <v>0</v>
      </c>
      <c r="G1633">
        <v>0</v>
      </c>
      <c r="H1633">
        <v>0</v>
      </c>
      <c r="I1633">
        <v>0</v>
      </c>
      <c r="J1633">
        <v>0</v>
      </c>
      <c r="K1633">
        <v>0</v>
      </c>
      <c r="L1633">
        <v>0</v>
      </c>
      <c r="M1633">
        <v>0</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row>
    <row r="1634" spans="3:36" x14ac:dyDescent="0.25">
      <c r="C1634" t="s">
        <v>940</v>
      </c>
      <c r="E1634">
        <v>2975.6</v>
      </c>
      <c r="F1634">
        <v>3109</v>
      </c>
      <c r="G1634">
        <v>3370.5</v>
      </c>
      <c r="H1634">
        <v>3072.5</v>
      </c>
      <c r="I1634">
        <v>3291.8</v>
      </c>
      <c r="J1634">
        <v>3484.9</v>
      </c>
      <c r="K1634">
        <v>3489.9</v>
      </c>
      <c r="L1634">
        <v>3319.0030000000002</v>
      </c>
      <c r="M1634">
        <v>3236.1190000000001</v>
      </c>
      <c r="N1634">
        <v>3156.1260000000002</v>
      </c>
      <c r="O1634">
        <v>3142.6379999999999</v>
      </c>
      <c r="P1634">
        <v>3156.636</v>
      </c>
      <c r="Q1634">
        <v>3198.0210000000002</v>
      </c>
      <c r="R1634">
        <v>3240.3029999999999</v>
      </c>
      <c r="S1634">
        <v>3262.5569999999998</v>
      </c>
      <c r="T1634">
        <v>3327.22</v>
      </c>
      <c r="U1634">
        <v>3383.9369999999999</v>
      </c>
      <c r="V1634">
        <v>3419.7640000000001</v>
      </c>
      <c r="W1634">
        <v>3471.7759999999998</v>
      </c>
      <c r="X1634">
        <v>3519.11</v>
      </c>
      <c r="Y1634">
        <v>3586.4789999999998</v>
      </c>
      <c r="Z1634">
        <v>3660.8229999999999</v>
      </c>
      <c r="AA1634">
        <v>3720.6390000000001</v>
      </c>
      <c r="AB1634">
        <v>3782.7370000000001</v>
      </c>
      <c r="AC1634">
        <v>3827.0810000000001</v>
      </c>
      <c r="AD1634">
        <v>3801.0639999999999</v>
      </c>
      <c r="AE1634">
        <v>3760.2159999999999</v>
      </c>
      <c r="AF1634">
        <v>3799.0120000000002</v>
      </c>
      <c r="AG1634">
        <v>3871.5459999999998</v>
      </c>
      <c r="AH1634">
        <v>3923.9470000000001</v>
      </c>
      <c r="AI1634">
        <v>3895.674</v>
      </c>
      <c r="AJ1634">
        <v>3866.6550000000002</v>
      </c>
    </row>
    <row r="1635" spans="3:36" x14ac:dyDescent="0.25">
      <c r="C1635" t="s">
        <v>16</v>
      </c>
      <c r="E1635">
        <v>630.78</v>
      </c>
      <c r="F1635">
        <v>571.61800000000005</v>
      </c>
      <c r="G1635">
        <v>571.71199999999999</v>
      </c>
      <c r="H1635">
        <v>393.24799999999999</v>
      </c>
      <c r="I1635">
        <v>391.41300000000001</v>
      </c>
      <c r="J1635">
        <v>390.52499999999998</v>
      </c>
      <c r="K1635">
        <v>355</v>
      </c>
      <c r="L1635">
        <v>550</v>
      </c>
      <c r="M1635">
        <v>550</v>
      </c>
      <c r="N1635">
        <v>550</v>
      </c>
      <c r="O1635">
        <v>550</v>
      </c>
      <c r="P1635">
        <v>550</v>
      </c>
      <c r="Q1635">
        <v>550</v>
      </c>
      <c r="R1635">
        <v>550</v>
      </c>
      <c r="S1635">
        <v>550</v>
      </c>
      <c r="T1635">
        <v>550</v>
      </c>
      <c r="U1635">
        <v>550</v>
      </c>
      <c r="V1635">
        <v>550</v>
      </c>
      <c r="W1635">
        <v>550</v>
      </c>
      <c r="X1635">
        <v>550</v>
      </c>
      <c r="Y1635">
        <v>550</v>
      </c>
      <c r="Z1635">
        <v>550</v>
      </c>
      <c r="AA1635">
        <v>550</v>
      </c>
      <c r="AB1635">
        <v>550</v>
      </c>
      <c r="AC1635">
        <v>550</v>
      </c>
      <c r="AD1635">
        <v>695.58</v>
      </c>
      <c r="AE1635">
        <v>841.16</v>
      </c>
      <c r="AF1635">
        <v>841.16</v>
      </c>
      <c r="AG1635">
        <v>841.16</v>
      </c>
      <c r="AH1635">
        <v>841.16</v>
      </c>
      <c r="AI1635">
        <v>964.09500000000003</v>
      </c>
      <c r="AJ1635">
        <v>1087.029</v>
      </c>
    </row>
    <row r="1636" spans="3:36" x14ac:dyDescent="0.25">
      <c r="C1636" t="s">
        <v>843</v>
      </c>
      <c r="E1636">
        <v>232.97499999999999</v>
      </c>
      <c r="F1636">
        <v>238.084</v>
      </c>
      <c r="G1636">
        <v>173.17599999999999</v>
      </c>
      <c r="H1636">
        <v>158.90299999999999</v>
      </c>
      <c r="I1636">
        <v>127.01</v>
      </c>
      <c r="J1636">
        <v>125.06100000000001</v>
      </c>
      <c r="K1636">
        <v>132.42699999999999</v>
      </c>
      <c r="L1636">
        <v>134.95400000000001</v>
      </c>
      <c r="M1636">
        <v>137.953</v>
      </c>
      <c r="N1636">
        <v>140.34299999999999</v>
      </c>
      <c r="O1636">
        <v>143.90799999999999</v>
      </c>
      <c r="P1636">
        <v>148.65299999999999</v>
      </c>
      <c r="Q1636">
        <v>153.893</v>
      </c>
      <c r="R1636">
        <v>158.73099999999999</v>
      </c>
      <c r="S1636">
        <v>162.374</v>
      </c>
      <c r="T1636">
        <v>166.73699999999999</v>
      </c>
      <c r="U1636">
        <v>170.65199999999999</v>
      </c>
      <c r="V1636">
        <v>172.99199999999999</v>
      </c>
      <c r="W1636">
        <v>175.18899999999999</v>
      </c>
      <c r="X1636">
        <v>177.65</v>
      </c>
      <c r="Y1636">
        <v>180.58099999999999</v>
      </c>
      <c r="Z1636">
        <v>183.76300000000001</v>
      </c>
      <c r="AA1636">
        <v>186.59</v>
      </c>
      <c r="AB1636">
        <v>189.333</v>
      </c>
      <c r="AC1636">
        <v>191.624</v>
      </c>
      <c r="AD1636">
        <v>194.18</v>
      </c>
      <c r="AE1636">
        <v>196.298</v>
      </c>
      <c r="AF1636">
        <v>198.309</v>
      </c>
      <c r="AG1636">
        <v>201.369</v>
      </c>
      <c r="AH1636">
        <v>203.85300000000001</v>
      </c>
      <c r="AI1636">
        <v>205.86799999999999</v>
      </c>
      <c r="AJ1636">
        <v>208.018</v>
      </c>
    </row>
    <row r="1637" spans="3:36" x14ac:dyDescent="0.25">
      <c r="C1637" t="s">
        <v>838</v>
      </c>
      <c r="E1637">
        <v>4627.125</v>
      </c>
      <c r="F1637">
        <v>4705.6809999999996</v>
      </c>
      <c r="G1637">
        <v>4885.6719999999996</v>
      </c>
      <c r="H1637">
        <v>4462.933</v>
      </c>
      <c r="I1637">
        <v>4653.7489999999998</v>
      </c>
      <c r="J1637">
        <v>4828.9269999999997</v>
      </c>
      <c r="K1637">
        <v>4856.4530000000004</v>
      </c>
      <c r="L1637">
        <v>4882.32</v>
      </c>
      <c r="M1637">
        <v>4798.7129999999997</v>
      </c>
      <c r="N1637">
        <v>4713.0060000000003</v>
      </c>
      <c r="O1637">
        <v>4703.3829999999998</v>
      </c>
      <c r="P1637">
        <v>4726.18</v>
      </c>
      <c r="Q1637">
        <v>4783.8689999999997</v>
      </c>
      <c r="R1637">
        <v>4860.1499999999996</v>
      </c>
      <c r="S1637">
        <v>4888.692</v>
      </c>
      <c r="T1637">
        <v>4970.942</v>
      </c>
      <c r="U1637">
        <v>5043.7209999999995</v>
      </c>
      <c r="V1637">
        <v>5092.8069999999998</v>
      </c>
      <c r="W1637">
        <v>5164.7659999999996</v>
      </c>
      <c r="X1637">
        <v>5232.6819999999998</v>
      </c>
      <c r="Y1637">
        <v>5321.0540000000001</v>
      </c>
      <c r="Z1637">
        <v>5415.0389999999998</v>
      </c>
      <c r="AA1637">
        <v>5489.07</v>
      </c>
      <c r="AB1637">
        <v>5564.6670000000004</v>
      </c>
      <c r="AC1637">
        <v>5622.6660000000002</v>
      </c>
      <c r="AD1637">
        <v>5757.6049999999996</v>
      </c>
      <c r="AE1637">
        <v>5875.1090000000004</v>
      </c>
      <c r="AF1637">
        <v>5924.6130000000003</v>
      </c>
      <c r="AG1637">
        <v>6011.4780000000001</v>
      </c>
      <c r="AH1637">
        <v>6075.6080000000002</v>
      </c>
      <c r="AI1637">
        <v>6178.7479999999996</v>
      </c>
      <c r="AJ1637">
        <v>6282.6360000000004</v>
      </c>
    </row>
    <row r="1638" spans="3:36" x14ac:dyDescent="0.25">
      <c r="C1638" t="s">
        <v>996</v>
      </c>
    </row>
    <row r="1639" spans="3:36" x14ac:dyDescent="0.25">
      <c r="C1639" t="s">
        <v>1054</v>
      </c>
    </row>
    <row r="1640" spans="3:36" x14ac:dyDescent="0.25">
      <c r="C1640" t="s">
        <v>55</v>
      </c>
      <c r="E1640">
        <v>359.83800000000002</v>
      </c>
      <c r="F1640">
        <v>338.32</v>
      </c>
      <c r="G1640">
        <v>340.17500000000001</v>
      </c>
      <c r="H1640">
        <v>353.07</v>
      </c>
      <c r="I1640">
        <v>365.90199999999999</v>
      </c>
      <c r="J1640">
        <v>372.25400000000002</v>
      </c>
      <c r="K1640">
        <v>377.18200000000002</v>
      </c>
      <c r="L1640">
        <v>375.06400000000002</v>
      </c>
      <c r="M1640">
        <v>371.858</v>
      </c>
      <c r="N1640">
        <v>366.39699999999999</v>
      </c>
      <c r="O1640">
        <v>362.77300000000002</v>
      </c>
      <c r="P1640">
        <v>364.81799999999998</v>
      </c>
      <c r="Q1640">
        <v>367.48200000000003</v>
      </c>
      <c r="R1640">
        <v>369.81400000000002</v>
      </c>
      <c r="S1640">
        <v>372.32799999999997</v>
      </c>
      <c r="T1640">
        <v>376.524</v>
      </c>
      <c r="U1640">
        <v>381.92200000000003</v>
      </c>
      <c r="V1640">
        <v>385.22699999999998</v>
      </c>
      <c r="W1640">
        <v>388.21499999999997</v>
      </c>
      <c r="X1640">
        <v>392.96800000000002</v>
      </c>
      <c r="Y1640">
        <v>398</v>
      </c>
      <c r="Z1640">
        <v>403.15199999999999</v>
      </c>
      <c r="AA1640">
        <v>408.22699999999998</v>
      </c>
      <c r="AB1640">
        <v>412.58699999999999</v>
      </c>
      <c r="AC1640">
        <v>416.084</v>
      </c>
      <c r="AD1640">
        <v>419.71</v>
      </c>
      <c r="AE1640">
        <v>422.62900000000002</v>
      </c>
      <c r="AF1640">
        <v>425.87099999999998</v>
      </c>
      <c r="AG1640">
        <v>431.267</v>
      </c>
      <c r="AH1640">
        <v>435.89699999999999</v>
      </c>
      <c r="AI1640">
        <v>439.55</v>
      </c>
      <c r="AJ1640">
        <v>443.803</v>
      </c>
    </row>
    <row r="1641" spans="3:36" x14ac:dyDescent="0.25">
      <c r="C1641" t="s">
        <v>830</v>
      </c>
      <c r="E1641">
        <v>897.05799999999999</v>
      </c>
      <c r="F1641">
        <v>840.94600000000003</v>
      </c>
      <c r="G1641">
        <v>883.61800000000005</v>
      </c>
      <c r="H1641">
        <v>859.53499999999997</v>
      </c>
      <c r="I1641">
        <v>827.66800000000001</v>
      </c>
      <c r="J1641">
        <v>854.88900000000001</v>
      </c>
      <c r="K1641">
        <v>878.26400000000001</v>
      </c>
      <c r="L1641">
        <v>866.13199999999995</v>
      </c>
      <c r="M1641">
        <v>860.61500000000001</v>
      </c>
      <c r="N1641">
        <v>853.83500000000004</v>
      </c>
      <c r="O1641">
        <v>855.21400000000006</v>
      </c>
      <c r="P1641">
        <v>864.79</v>
      </c>
      <c r="Q1641">
        <v>880.38400000000001</v>
      </c>
      <c r="R1641">
        <v>895.72500000000002</v>
      </c>
      <c r="S1641">
        <v>906.26099999999997</v>
      </c>
      <c r="T1641">
        <v>922.99</v>
      </c>
      <c r="U1641">
        <v>940.63</v>
      </c>
      <c r="V1641">
        <v>952.52800000000002</v>
      </c>
      <c r="W1641">
        <v>965.12199999999996</v>
      </c>
      <c r="X1641">
        <v>979.37099999999998</v>
      </c>
      <c r="Y1641">
        <v>996.43100000000004</v>
      </c>
      <c r="Z1641">
        <v>1014.903</v>
      </c>
      <c r="AA1641">
        <v>1031.5329999999999</v>
      </c>
      <c r="AB1641">
        <v>1047.2449999999999</v>
      </c>
      <c r="AC1641">
        <v>1061.174</v>
      </c>
      <c r="AD1641">
        <v>1076.6369999999999</v>
      </c>
      <c r="AE1641">
        <v>1090.0239999999999</v>
      </c>
      <c r="AF1641">
        <v>1102.058</v>
      </c>
      <c r="AG1641">
        <v>1119.1379999999999</v>
      </c>
      <c r="AH1641">
        <v>1133.329</v>
      </c>
      <c r="AI1641">
        <v>1144.7629999999999</v>
      </c>
      <c r="AJ1641">
        <v>1157.1559999999999</v>
      </c>
    </row>
    <row r="1642" spans="3:36" x14ac:dyDescent="0.25">
      <c r="C1642" t="s">
        <v>846</v>
      </c>
      <c r="E1642">
        <v>18.259</v>
      </c>
      <c r="F1642">
        <v>16.404</v>
      </c>
      <c r="G1642">
        <v>16.384</v>
      </c>
      <c r="H1642">
        <v>14.666</v>
      </c>
      <c r="I1642">
        <v>14.893000000000001</v>
      </c>
      <c r="J1642">
        <v>11.949</v>
      </c>
      <c r="K1642">
        <v>12.417</v>
      </c>
      <c r="L1642">
        <v>12.042</v>
      </c>
      <c r="M1642">
        <v>12.028</v>
      </c>
      <c r="N1642">
        <v>12.037000000000001</v>
      </c>
      <c r="O1642">
        <v>12.132999999999999</v>
      </c>
      <c r="P1642">
        <v>12.321</v>
      </c>
      <c r="Q1642">
        <v>12.605</v>
      </c>
      <c r="R1642">
        <v>12.827999999999999</v>
      </c>
      <c r="S1642">
        <v>12.923999999999999</v>
      </c>
      <c r="T1642">
        <v>13.023</v>
      </c>
      <c r="U1642">
        <v>13.143000000000001</v>
      </c>
      <c r="V1642">
        <v>13.157999999999999</v>
      </c>
      <c r="W1642">
        <v>13.13</v>
      </c>
      <c r="X1642">
        <v>13.15</v>
      </c>
      <c r="Y1642">
        <v>13.186999999999999</v>
      </c>
      <c r="Z1642">
        <v>13.231999999999999</v>
      </c>
      <c r="AA1642">
        <v>13.247</v>
      </c>
      <c r="AB1642">
        <v>13.249000000000001</v>
      </c>
      <c r="AC1642">
        <v>13.257</v>
      </c>
      <c r="AD1642">
        <v>13.276999999999999</v>
      </c>
      <c r="AE1642">
        <v>13.295</v>
      </c>
      <c r="AF1642">
        <v>13.287000000000001</v>
      </c>
      <c r="AG1642">
        <v>13.319000000000001</v>
      </c>
      <c r="AH1642">
        <v>13.337999999999999</v>
      </c>
      <c r="AI1642">
        <v>13.327999999999999</v>
      </c>
      <c r="AJ1642">
        <v>13.343</v>
      </c>
    </row>
    <row r="1643" spans="3:36" x14ac:dyDescent="0.25">
      <c r="C1643" t="s">
        <v>903</v>
      </c>
      <c r="E1643">
        <v>1162.6020000000001</v>
      </c>
      <c r="F1643">
        <v>1072.55</v>
      </c>
      <c r="G1643">
        <v>1074.4100000000001</v>
      </c>
      <c r="H1643">
        <v>1054.81</v>
      </c>
      <c r="I1643">
        <v>1051.5630000000001</v>
      </c>
      <c r="J1643">
        <v>1093.9380000000001</v>
      </c>
      <c r="K1643">
        <v>1112.9459999999999</v>
      </c>
      <c r="L1643">
        <v>1083.73</v>
      </c>
      <c r="M1643">
        <v>1065.827</v>
      </c>
      <c r="N1643">
        <v>1047.704</v>
      </c>
      <c r="O1643">
        <v>1042.5830000000001</v>
      </c>
      <c r="P1643">
        <v>1048.4960000000001</v>
      </c>
      <c r="Q1643">
        <v>1061.9280000000001</v>
      </c>
      <c r="R1643">
        <v>1075.954</v>
      </c>
      <c r="S1643">
        <v>1085.308</v>
      </c>
      <c r="T1643">
        <v>1104.02</v>
      </c>
      <c r="U1643">
        <v>1124.4559999999999</v>
      </c>
      <c r="V1643">
        <v>1137.7190000000001</v>
      </c>
      <c r="W1643">
        <v>1153.0029999999999</v>
      </c>
      <c r="X1643">
        <v>1170.212</v>
      </c>
      <c r="Y1643">
        <v>1191.6659999999999</v>
      </c>
      <c r="Z1643">
        <v>1215.328</v>
      </c>
      <c r="AA1643">
        <v>1236.51</v>
      </c>
      <c r="AB1643">
        <v>1257.104</v>
      </c>
      <c r="AC1643">
        <v>1274.42</v>
      </c>
      <c r="AD1643">
        <v>1293.915</v>
      </c>
      <c r="AE1643">
        <v>1310.74</v>
      </c>
      <c r="AF1643">
        <v>1326.5519999999999</v>
      </c>
      <c r="AG1643">
        <v>1350.3330000000001</v>
      </c>
      <c r="AH1643">
        <v>1369.99</v>
      </c>
      <c r="AI1643">
        <v>1386.395</v>
      </c>
      <c r="AJ1643">
        <v>1403.9169999999999</v>
      </c>
    </row>
    <row r="1644" spans="3:36" x14ac:dyDescent="0.25">
      <c r="C1644" t="s">
        <v>833</v>
      </c>
      <c r="E1644">
        <v>0.28399999999999997</v>
      </c>
      <c r="F1644">
        <v>0.23799999999999999</v>
      </c>
      <c r="G1644">
        <v>0.26400000000000001</v>
      </c>
      <c r="H1644">
        <v>0.26900000000000002</v>
      </c>
      <c r="I1644">
        <v>0.26400000000000001</v>
      </c>
      <c r="J1644">
        <v>0.26500000000000001</v>
      </c>
      <c r="K1644">
        <v>0.27</v>
      </c>
      <c r="L1644">
        <v>0.26800000000000002</v>
      </c>
      <c r="M1644">
        <v>0.26600000000000001</v>
      </c>
      <c r="N1644">
        <v>0.26400000000000001</v>
      </c>
      <c r="O1644">
        <v>0.26400000000000001</v>
      </c>
      <c r="P1644">
        <v>0.26700000000000002</v>
      </c>
      <c r="Q1644">
        <v>0.27200000000000002</v>
      </c>
      <c r="R1644">
        <v>0.27600000000000002</v>
      </c>
      <c r="S1644">
        <v>0.27800000000000002</v>
      </c>
      <c r="T1644">
        <v>0.28299999999999997</v>
      </c>
      <c r="U1644">
        <v>0.28799999999999998</v>
      </c>
      <c r="V1644">
        <v>0.29099999999999998</v>
      </c>
      <c r="W1644">
        <v>0.29499999999999998</v>
      </c>
      <c r="X1644">
        <v>0.29799999999999999</v>
      </c>
      <c r="Y1644">
        <v>0.30299999999999999</v>
      </c>
      <c r="Z1644">
        <v>0.308</v>
      </c>
      <c r="AA1644">
        <v>0.313</v>
      </c>
      <c r="AB1644">
        <v>0.317</v>
      </c>
      <c r="AC1644">
        <v>0.32100000000000001</v>
      </c>
      <c r="AD1644">
        <v>0.32500000000000001</v>
      </c>
      <c r="AE1644">
        <v>0.32800000000000001</v>
      </c>
      <c r="AF1644">
        <v>0.33100000000000002</v>
      </c>
      <c r="AG1644">
        <v>0.33600000000000002</v>
      </c>
      <c r="AH1644">
        <v>0.34</v>
      </c>
      <c r="AI1644">
        <v>0.34399999999999997</v>
      </c>
      <c r="AJ1644">
        <v>0.34699999999999998</v>
      </c>
    </row>
    <row r="1645" spans="3:36" x14ac:dyDescent="0.25">
      <c r="C1645" t="s">
        <v>834</v>
      </c>
      <c r="E1645">
        <v>0.13100000000000001</v>
      </c>
      <c r="F1645">
        <v>0.104</v>
      </c>
      <c r="G1645">
        <v>9.0999999999999998E-2</v>
      </c>
      <c r="H1645">
        <v>0.17</v>
      </c>
      <c r="I1645">
        <v>0.154</v>
      </c>
      <c r="J1645">
        <v>5.8999999999999997E-2</v>
      </c>
      <c r="K1645">
        <v>0.13200000000000001</v>
      </c>
      <c r="L1645">
        <v>0.129</v>
      </c>
      <c r="M1645">
        <v>0.127</v>
      </c>
      <c r="N1645">
        <v>0.125</v>
      </c>
      <c r="O1645">
        <v>0.125</v>
      </c>
      <c r="P1645">
        <v>0.125</v>
      </c>
      <c r="Q1645">
        <v>0.127</v>
      </c>
      <c r="R1645">
        <v>0.128</v>
      </c>
      <c r="S1645">
        <v>0.129</v>
      </c>
      <c r="T1645">
        <v>0.13100000000000001</v>
      </c>
      <c r="U1645">
        <v>0.13200000000000001</v>
      </c>
      <c r="V1645">
        <v>0.13400000000000001</v>
      </c>
      <c r="W1645">
        <v>0.13500000000000001</v>
      </c>
      <c r="X1645">
        <v>0.13600000000000001</v>
      </c>
      <c r="Y1645">
        <v>0.13800000000000001</v>
      </c>
      <c r="Z1645">
        <v>0.14000000000000001</v>
      </c>
      <c r="AA1645">
        <v>0.14199999999999999</v>
      </c>
      <c r="AB1645">
        <v>0.14399999999999999</v>
      </c>
      <c r="AC1645">
        <v>0.14499999999999999</v>
      </c>
      <c r="AD1645">
        <v>0.14699999999999999</v>
      </c>
      <c r="AE1645">
        <v>0.14799999999999999</v>
      </c>
      <c r="AF1645">
        <v>0.14899999999999999</v>
      </c>
      <c r="AG1645">
        <v>0.151</v>
      </c>
      <c r="AH1645">
        <v>0.153</v>
      </c>
      <c r="AI1645">
        <v>0.154</v>
      </c>
      <c r="AJ1645">
        <v>0.155</v>
      </c>
    </row>
    <row r="1646" spans="3:36" x14ac:dyDescent="0.25">
      <c r="C1646" t="s">
        <v>1069</v>
      </c>
      <c r="E1646">
        <v>550.77499999999998</v>
      </c>
      <c r="F1646">
        <v>554.63300000000004</v>
      </c>
      <c r="G1646">
        <v>515.68799999999999</v>
      </c>
      <c r="H1646">
        <v>551.20600000000002</v>
      </c>
      <c r="I1646">
        <v>558.86900000000003</v>
      </c>
      <c r="J1646">
        <v>527.57899999999995</v>
      </c>
      <c r="K1646">
        <v>541.91999999999996</v>
      </c>
      <c r="L1646">
        <v>561.4</v>
      </c>
      <c r="M1646">
        <v>566.529</v>
      </c>
      <c r="N1646">
        <v>567.06100000000004</v>
      </c>
      <c r="O1646">
        <v>570.52099999999996</v>
      </c>
      <c r="P1646">
        <v>577.80899999999997</v>
      </c>
      <c r="Q1646">
        <v>585.34699999999998</v>
      </c>
      <c r="R1646">
        <v>593.24900000000002</v>
      </c>
      <c r="S1646">
        <v>598.21600000000001</v>
      </c>
      <c r="T1646">
        <v>607.75099999999998</v>
      </c>
      <c r="U1646">
        <v>615.15099999999995</v>
      </c>
      <c r="V1646">
        <v>622.54200000000003</v>
      </c>
      <c r="W1646">
        <v>630.32399999999996</v>
      </c>
      <c r="X1646">
        <v>637.60199999999998</v>
      </c>
      <c r="Y1646">
        <v>644.80100000000004</v>
      </c>
      <c r="Z1646">
        <v>651.72299999999996</v>
      </c>
      <c r="AA1646">
        <v>657.74199999999996</v>
      </c>
      <c r="AB1646">
        <v>663.84100000000001</v>
      </c>
      <c r="AC1646">
        <v>669.76300000000003</v>
      </c>
      <c r="AD1646">
        <v>676.55399999999997</v>
      </c>
      <c r="AE1646">
        <v>681.51599999999996</v>
      </c>
      <c r="AF1646">
        <v>686.63300000000004</v>
      </c>
      <c r="AG1646">
        <v>692.11900000000003</v>
      </c>
      <c r="AH1646">
        <v>696.80600000000004</v>
      </c>
      <c r="AI1646">
        <v>700.78700000000003</v>
      </c>
      <c r="AJ1646">
        <v>704.63400000000001</v>
      </c>
    </row>
    <row r="1647" spans="3:36" x14ac:dyDescent="0.25">
      <c r="C1647" t="s">
        <v>913</v>
      </c>
      <c r="E1647">
        <v>197.6</v>
      </c>
      <c r="F1647">
        <v>201.1</v>
      </c>
      <c r="G1647">
        <v>213.6</v>
      </c>
      <c r="H1647">
        <v>247.2</v>
      </c>
      <c r="I1647">
        <v>249.6</v>
      </c>
      <c r="J1647">
        <v>266.3</v>
      </c>
      <c r="K1647">
        <v>302</v>
      </c>
      <c r="L1647">
        <v>282.44299999999998</v>
      </c>
      <c r="M1647">
        <v>274.51299999999998</v>
      </c>
      <c r="N1647">
        <v>266.96699999999998</v>
      </c>
      <c r="O1647">
        <v>264.995</v>
      </c>
      <c r="P1647">
        <v>262.83100000000002</v>
      </c>
      <c r="Q1647">
        <v>267.202</v>
      </c>
      <c r="R1647">
        <v>289.18900000000002</v>
      </c>
      <c r="S1647">
        <v>287.61399999999998</v>
      </c>
      <c r="T1647">
        <v>291.99</v>
      </c>
      <c r="U1647">
        <v>297.37700000000001</v>
      </c>
      <c r="V1647">
        <v>301.54500000000002</v>
      </c>
      <c r="W1647">
        <v>312.13</v>
      </c>
      <c r="X1647">
        <v>323.54899999999998</v>
      </c>
      <c r="Y1647">
        <v>334.959</v>
      </c>
      <c r="Z1647">
        <v>345.01</v>
      </c>
      <c r="AA1647">
        <v>350.90100000000001</v>
      </c>
      <c r="AB1647">
        <v>356.06799999999998</v>
      </c>
      <c r="AC1647">
        <v>361.99900000000002</v>
      </c>
      <c r="AD1647">
        <v>368.49599999999998</v>
      </c>
      <c r="AE1647">
        <v>374.64600000000002</v>
      </c>
      <c r="AF1647">
        <v>378.67899999999997</v>
      </c>
      <c r="AG1647">
        <v>384.89600000000002</v>
      </c>
      <c r="AH1647">
        <v>389.87799999999999</v>
      </c>
      <c r="AI1647">
        <v>392.77600000000001</v>
      </c>
      <c r="AJ1647">
        <v>397.16</v>
      </c>
    </row>
    <row r="1648" spans="3:36" x14ac:dyDescent="0.25">
      <c r="C1648" t="s">
        <v>64</v>
      </c>
      <c r="E1648">
        <v>29.228000000000002</v>
      </c>
      <c r="F1648">
        <v>22.193999999999999</v>
      </c>
      <c r="G1648">
        <v>31.991</v>
      </c>
      <c r="H1648">
        <v>32.06</v>
      </c>
      <c r="I1648">
        <v>27.292999999999999</v>
      </c>
      <c r="J1648">
        <v>28.277000000000001</v>
      </c>
      <c r="K1648">
        <v>28.768000000000001</v>
      </c>
      <c r="L1648">
        <v>28.408999999999999</v>
      </c>
      <c r="M1648">
        <v>27.57</v>
      </c>
      <c r="N1648">
        <v>26.524999999999999</v>
      </c>
      <c r="O1648">
        <v>25.312999999999999</v>
      </c>
      <c r="P1648">
        <v>24.190999999999999</v>
      </c>
      <c r="Q1648">
        <v>23.251000000000001</v>
      </c>
      <c r="R1648">
        <v>22.472000000000001</v>
      </c>
      <c r="S1648">
        <v>21.762</v>
      </c>
      <c r="T1648">
        <v>21.117999999999999</v>
      </c>
      <c r="U1648">
        <v>20.518999999999998</v>
      </c>
      <c r="V1648">
        <v>19.96</v>
      </c>
      <c r="W1648">
        <v>19.431999999999999</v>
      </c>
      <c r="X1648">
        <v>18.943000000000001</v>
      </c>
      <c r="Y1648">
        <v>18.484999999999999</v>
      </c>
      <c r="Z1648">
        <v>18.05</v>
      </c>
      <c r="AA1648">
        <v>17.635000000000002</v>
      </c>
      <c r="AB1648">
        <v>17.231000000000002</v>
      </c>
      <c r="AC1648">
        <v>16.844999999999999</v>
      </c>
      <c r="AD1648">
        <v>16.475999999999999</v>
      </c>
      <c r="AE1648">
        <v>16.119</v>
      </c>
      <c r="AF1648">
        <v>15.77</v>
      </c>
      <c r="AG1648">
        <v>15.433</v>
      </c>
      <c r="AH1648">
        <v>15.106999999999999</v>
      </c>
      <c r="AI1648">
        <v>14.789</v>
      </c>
      <c r="AJ1648">
        <v>14.476000000000001</v>
      </c>
    </row>
    <row r="1649" spans="3:36" x14ac:dyDescent="0.25">
      <c r="C1649" t="s">
        <v>914</v>
      </c>
      <c r="E1649">
        <v>2975.6</v>
      </c>
      <c r="F1649">
        <v>3109</v>
      </c>
      <c r="G1649">
        <v>3370.5</v>
      </c>
      <c r="H1649">
        <v>3072.5</v>
      </c>
      <c r="I1649">
        <v>3291.8</v>
      </c>
      <c r="J1649">
        <v>3484.9</v>
      </c>
      <c r="K1649">
        <v>3489.9</v>
      </c>
      <c r="L1649">
        <v>3319.0030000000002</v>
      </c>
      <c r="M1649">
        <v>3236.1190000000001</v>
      </c>
      <c r="N1649">
        <v>3156.1260000000002</v>
      </c>
      <c r="O1649">
        <v>3142.6379999999999</v>
      </c>
      <c r="P1649">
        <v>3156.636</v>
      </c>
      <c r="Q1649">
        <v>3198.0210000000002</v>
      </c>
      <c r="R1649">
        <v>3240.3029999999999</v>
      </c>
      <c r="S1649">
        <v>3262.5569999999998</v>
      </c>
      <c r="T1649">
        <v>3327.22</v>
      </c>
      <c r="U1649">
        <v>3383.9369999999999</v>
      </c>
      <c r="V1649">
        <v>3419.7640000000001</v>
      </c>
      <c r="W1649">
        <v>3471.7759999999998</v>
      </c>
      <c r="X1649">
        <v>3519.11</v>
      </c>
      <c r="Y1649">
        <v>3586.4789999999998</v>
      </c>
      <c r="Z1649">
        <v>3660.8229999999999</v>
      </c>
      <c r="AA1649">
        <v>3720.6390000000001</v>
      </c>
      <c r="AB1649">
        <v>3782.7370000000001</v>
      </c>
      <c r="AC1649">
        <v>3827.0810000000001</v>
      </c>
      <c r="AD1649">
        <v>3801.0639999999999</v>
      </c>
      <c r="AE1649">
        <v>3760.2159999999999</v>
      </c>
      <c r="AF1649">
        <v>3799.0120000000002</v>
      </c>
      <c r="AG1649">
        <v>3871.5459999999998</v>
      </c>
      <c r="AH1649">
        <v>3923.9470000000001</v>
      </c>
      <c r="AI1649">
        <v>3895.674</v>
      </c>
      <c r="AJ1649">
        <v>3866.6550000000002</v>
      </c>
    </row>
    <row r="1650" spans="3:36" x14ac:dyDescent="0.25">
      <c r="C1650" t="s">
        <v>41</v>
      </c>
      <c r="E1650">
        <v>630.78</v>
      </c>
      <c r="F1650">
        <v>571.61800000000005</v>
      </c>
      <c r="G1650">
        <v>571.71199999999999</v>
      </c>
      <c r="H1650">
        <v>393.24799999999999</v>
      </c>
      <c r="I1650">
        <v>391.41300000000001</v>
      </c>
      <c r="J1650">
        <v>390.52499999999998</v>
      </c>
      <c r="K1650">
        <v>355</v>
      </c>
      <c r="L1650">
        <v>550</v>
      </c>
      <c r="M1650">
        <v>550</v>
      </c>
      <c r="N1650">
        <v>550</v>
      </c>
      <c r="O1650">
        <v>550</v>
      </c>
      <c r="P1650">
        <v>550</v>
      </c>
      <c r="Q1650">
        <v>550</v>
      </c>
      <c r="R1650">
        <v>550</v>
      </c>
      <c r="S1650">
        <v>550</v>
      </c>
      <c r="T1650">
        <v>550</v>
      </c>
      <c r="U1650">
        <v>550</v>
      </c>
      <c r="V1650">
        <v>550</v>
      </c>
      <c r="W1650">
        <v>550</v>
      </c>
      <c r="X1650">
        <v>550</v>
      </c>
      <c r="Y1650">
        <v>550</v>
      </c>
      <c r="Z1650">
        <v>550</v>
      </c>
      <c r="AA1650">
        <v>550</v>
      </c>
      <c r="AB1650">
        <v>550</v>
      </c>
      <c r="AC1650">
        <v>550</v>
      </c>
      <c r="AD1650">
        <v>695.58</v>
      </c>
      <c r="AE1650">
        <v>841.16</v>
      </c>
      <c r="AF1650">
        <v>841.16</v>
      </c>
      <c r="AG1650">
        <v>841.16</v>
      </c>
      <c r="AH1650">
        <v>841.16</v>
      </c>
      <c r="AI1650">
        <v>964.09500000000003</v>
      </c>
      <c r="AJ1650">
        <v>1087.029</v>
      </c>
    </row>
    <row r="1651" spans="3:36" x14ac:dyDescent="0.25">
      <c r="C1651" t="s">
        <v>40</v>
      </c>
      <c r="E1651">
        <v>232.97499999999999</v>
      </c>
      <c r="F1651">
        <v>238.084</v>
      </c>
      <c r="G1651">
        <v>173.17599999999999</v>
      </c>
      <c r="H1651">
        <v>158.90299999999999</v>
      </c>
      <c r="I1651">
        <v>127.01</v>
      </c>
      <c r="J1651">
        <v>125.06100000000001</v>
      </c>
      <c r="K1651">
        <v>132.42699999999999</v>
      </c>
      <c r="L1651">
        <v>134.95400000000001</v>
      </c>
      <c r="M1651">
        <v>137.953</v>
      </c>
      <c r="N1651">
        <v>140.34299999999999</v>
      </c>
      <c r="O1651">
        <v>143.90799999999999</v>
      </c>
      <c r="P1651">
        <v>148.65299999999999</v>
      </c>
      <c r="Q1651">
        <v>153.893</v>
      </c>
      <c r="R1651">
        <v>158.73099999999999</v>
      </c>
      <c r="S1651">
        <v>162.374</v>
      </c>
      <c r="T1651">
        <v>166.73699999999999</v>
      </c>
      <c r="U1651">
        <v>170.65199999999999</v>
      </c>
      <c r="V1651">
        <v>172.99199999999999</v>
      </c>
      <c r="W1651">
        <v>175.18899999999999</v>
      </c>
      <c r="X1651">
        <v>177.65</v>
      </c>
      <c r="Y1651">
        <v>180.58099999999999</v>
      </c>
      <c r="Z1651">
        <v>183.76300000000001</v>
      </c>
      <c r="AA1651">
        <v>186.59</v>
      </c>
      <c r="AB1651">
        <v>189.333</v>
      </c>
      <c r="AC1651">
        <v>191.624</v>
      </c>
      <c r="AD1651">
        <v>194.18</v>
      </c>
      <c r="AE1651">
        <v>196.298</v>
      </c>
      <c r="AF1651">
        <v>198.309</v>
      </c>
      <c r="AG1651">
        <v>201.369</v>
      </c>
      <c r="AH1651">
        <v>203.85300000000001</v>
      </c>
      <c r="AI1651">
        <v>205.86799999999999</v>
      </c>
      <c r="AJ1651">
        <v>208.018</v>
      </c>
    </row>
    <row r="1652" spans="3:36" x14ac:dyDescent="0.25">
      <c r="C1652" t="s">
        <v>49</v>
      </c>
      <c r="E1652">
        <v>7055.13</v>
      </c>
      <c r="F1652">
        <v>6965.1909999999998</v>
      </c>
      <c r="G1652">
        <v>7191.6080000000002</v>
      </c>
      <c r="H1652">
        <v>6737.6360000000004</v>
      </c>
      <c r="I1652">
        <v>6906.4279999999999</v>
      </c>
      <c r="J1652">
        <v>7155.9970000000003</v>
      </c>
      <c r="K1652">
        <v>7231.2250000000004</v>
      </c>
      <c r="L1652">
        <v>7213.5730000000003</v>
      </c>
      <c r="M1652">
        <v>7103.4040000000005</v>
      </c>
      <c r="N1652">
        <v>6987.384</v>
      </c>
      <c r="O1652">
        <v>6970.4690000000001</v>
      </c>
      <c r="P1652">
        <v>7010.9390000000003</v>
      </c>
      <c r="Q1652">
        <v>7100.5119999999997</v>
      </c>
      <c r="R1652">
        <v>7208.6679999999997</v>
      </c>
      <c r="S1652">
        <v>7259.7520000000004</v>
      </c>
      <c r="T1652">
        <v>7381.7870000000003</v>
      </c>
      <c r="U1652">
        <v>7498.2070000000003</v>
      </c>
      <c r="V1652">
        <v>7575.8580000000002</v>
      </c>
      <c r="W1652">
        <v>7678.75</v>
      </c>
      <c r="X1652">
        <v>7782.9880000000003</v>
      </c>
      <c r="Y1652">
        <v>7915.03</v>
      </c>
      <c r="Z1652">
        <v>8056.433</v>
      </c>
      <c r="AA1652">
        <v>8173.48</v>
      </c>
      <c r="AB1652">
        <v>8289.8549999999996</v>
      </c>
      <c r="AC1652">
        <v>8382.7139999999999</v>
      </c>
      <c r="AD1652">
        <v>8556.3619999999992</v>
      </c>
      <c r="AE1652">
        <v>8707.1200000000008</v>
      </c>
      <c r="AF1652">
        <v>8787.8109999999997</v>
      </c>
      <c r="AG1652">
        <v>8921.0679999999993</v>
      </c>
      <c r="AH1652">
        <v>9023.7990000000009</v>
      </c>
      <c r="AI1652">
        <v>9158.5220000000008</v>
      </c>
      <c r="AJ1652">
        <v>9296.6910000000007</v>
      </c>
    </row>
    <row r="1653" spans="3:36" x14ac:dyDescent="0.25">
      <c r="C1653" t="s">
        <v>996</v>
      </c>
    </row>
    <row r="1654" spans="3:36" x14ac:dyDescent="0.25">
      <c r="C1654" t="s">
        <v>1004</v>
      </c>
    </row>
    <row r="1655" spans="3:36" x14ac:dyDescent="0.25">
      <c r="C1655" t="s">
        <v>996</v>
      </c>
    </row>
    <row r="1656" spans="3:36" x14ac:dyDescent="0.25">
      <c r="C1656" t="s">
        <v>1005</v>
      </c>
    </row>
    <row r="1657" spans="3:36" x14ac:dyDescent="0.25">
      <c r="C1657" t="s">
        <v>55</v>
      </c>
      <c r="E1657">
        <v>2.2999999999999998</v>
      </c>
      <c r="F1657">
        <v>1.5</v>
      </c>
      <c r="G1657">
        <v>3.9</v>
      </c>
      <c r="H1657">
        <v>6.6</v>
      </c>
      <c r="I1657">
        <v>2.4</v>
      </c>
      <c r="J1657">
        <v>2</v>
      </c>
      <c r="K1657">
        <v>3.7</v>
      </c>
      <c r="L1657">
        <v>5.7</v>
      </c>
      <c r="M1657">
        <v>8.6999999999999993</v>
      </c>
      <c r="N1657">
        <v>13.1</v>
      </c>
      <c r="O1657">
        <v>20.6</v>
      </c>
      <c r="P1657">
        <v>32.6</v>
      </c>
      <c r="Q1657">
        <v>50.1</v>
      </c>
      <c r="R1657">
        <v>82.1</v>
      </c>
      <c r="S1657">
        <v>120.1</v>
      </c>
      <c r="T1657">
        <v>167.5</v>
      </c>
      <c r="U1657">
        <v>215.4</v>
      </c>
      <c r="V1657">
        <v>253.6</v>
      </c>
      <c r="W1657">
        <v>284.8</v>
      </c>
      <c r="X1657">
        <v>307.7</v>
      </c>
      <c r="Y1657">
        <v>324.89999999999998</v>
      </c>
      <c r="Z1657">
        <v>346.6</v>
      </c>
      <c r="AA1657">
        <v>366.8</v>
      </c>
      <c r="AB1657">
        <v>383</v>
      </c>
      <c r="AC1657">
        <v>397.4</v>
      </c>
      <c r="AD1657">
        <v>407.9</v>
      </c>
      <c r="AE1657">
        <v>415.5</v>
      </c>
      <c r="AF1657">
        <v>429.6</v>
      </c>
      <c r="AG1657">
        <v>437.2</v>
      </c>
      <c r="AH1657">
        <v>442.3</v>
      </c>
      <c r="AI1657">
        <v>450.6</v>
      </c>
      <c r="AJ1657">
        <v>458.8</v>
      </c>
    </row>
    <row r="1658" spans="3:36" x14ac:dyDescent="0.25">
      <c r="C1658" t="s">
        <v>831</v>
      </c>
      <c r="E1658">
        <v>1237.5</v>
      </c>
      <c r="F1658">
        <v>1187.9000000000001</v>
      </c>
      <c r="G1658">
        <v>1174.8</v>
      </c>
      <c r="H1658">
        <v>1189</v>
      </c>
      <c r="I1658">
        <v>1233.9000000000001</v>
      </c>
      <c r="J1658">
        <v>1252.5</v>
      </c>
      <c r="K1658">
        <v>1265</v>
      </c>
      <c r="L1658">
        <v>1258.8</v>
      </c>
      <c r="M1658">
        <v>1258.0999999999999</v>
      </c>
      <c r="N1658">
        <v>1253</v>
      </c>
      <c r="O1658">
        <v>1251.2</v>
      </c>
      <c r="P1658">
        <v>1259</v>
      </c>
      <c r="Q1658">
        <v>1259.5</v>
      </c>
      <c r="R1658">
        <v>1246</v>
      </c>
      <c r="S1658">
        <v>1228.7</v>
      </c>
      <c r="T1658">
        <v>1212.7</v>
      </c>
      <c r="U1658">
        <v>1199</v>
      </c>
      <c r="V1658">
        <v>1187.8</v>
      </c>
      <c r="W1658">
        <v>1182.2</v>
      </c>
      <c r="X1658">
        <v>1183.0999999999999</v>
      </c>
      <c r="Y1658">
        <v>1189.7</v>
      </c>
      <c r="Z1658">
        <v>1194.2</v>
      </c>
      <c r="AA1658">
        <v>1196.8</v>
      </c>
      <c r="AB1658">
        <v>1202.5999999999999</v>
      </c>
      <c r="AC1658">
        <v>1207</v>
      </c>
      <c r="AD1658">
        <v>1215.8</v>
      </c>
      <c r="AE1658">
        <v>1225</v>
      </c>
      <c r="AF1658">
        <v>1229.5999999999999</v>
      </c>
      <c r="AG1658">
        <v>1243.5999999999999</v>
      </c>
      <c r="AH1658">
        <v>1257</v>
      </c>
      <c r="AI1658">
        <v>1266.8</v>
      </c>
      <c r="AJ1658">
        <v>1277</v>
      </c>
    </row>
    <row r="1659" spans="3:36" x14ac:dyDescent="0.25">
      <c r="C1659" t="s">
        <v>846</v>
      </c>
      <c r="E1659">
        <v>0</v>
      </c>
      <c r="F1659">
        <v>0</v>
      </c>
      <c r="G1659">
        <v>0</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row>
    <row r="1660" spans="3:36" x14ac:dyDescent="0.25">
      <c r="C1660" t="s">
        <v>64</v>
      </c>
      <c r="E1660">
        <v>0.4</v>
      </c>
      <c r="F1660">
        <v>0.3</v>
      </c>
      <c r="G1660">
        <v>0.6</v>
      </c>
      <c r="H1660">
        <v>0.5</v>
      </c>
      <c r="I1660">
        <v>0.3</v>
      </c>
      <c r="J1660">
        <v>0.4</v>
      </c>
      <c r="K1660">
        <v>0.5</v>
      </c>
      <c r="L1660">
        <v>0.4</v>
      </c>
      <c r="M1660">
        <v>0.3</v>
      </c>
      <c r="N1660">
        <v>0.2</v>
      </c>
      <c r="O1660">
        <v>0.2</v>
      </c>
      <c r="P1660">
        <v>0.2</v>
      </c>
      <c r="Q1660">
        <v>0.2</v>
      </c>
      <c r="R1660">
        <v>0.3</v>
      </c>
      <c r="S1660">
        <v>0.3</v>
      </c>
      <c r="T1660">
        <v>0.3</v>
      </c>
      <c r="U1660">
        <v>0.3</v>
      </c>
      <c r="V1660">
        <v>0.3</v>
      </c>
      <c r="W1660">
        <v>0.3</v>
      </c>
      <c r="X1660">
        <v>0.3</v>
      </c>
      <c r="Y1660">
        <v>0.3</v>
      </c>
      <c r="Z1660">
        <v>0.3</v>
      </c>
      <c r="AA1660">
        <v>0.3</v>
      </c>
      <c r="AB1660">
        <v>0.3</v>
      </c>
      <c r="AC1660">
        <v>0.3</v>
      </c>
      <c r="AD1660">
        <v>0.3</v>
      </c>
      <c r="AE1660">
        <v>0.3</v>
      </c>
      <c r="AF1660">
        <v>0.3</v>
      </c>
      <c r="AG1660">
        <v>0.3</v>
      </c>
      <c r="AH1660">
        <v>0.3</v>
      </c>
      <c r="AI1660">
        <v>0.3</v>
      </c>
      <c r="AJ1660">
        <v>0.3</v>
      </c>
    </row>
    <row r="1661" spans="3:36" x14ac:dyDescent="0.25">
      <c r="C1661" t="s">
        <v>833</v>
      </c>
      <c r="E1661">
        <v>0</v>
      </c>
      <c r="F1661">
        <v>0</v>
      </c>
      <c r="G1661">
        <v>0</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row>
    <row r="1662" spans="3:36" x14ac:dyDescent="0.25">
      <c r="C1662" t="s">
        <v>834</v>
      </c>
      <c r="E1662">
        <v>0</v>
      </c>
      <c r="F1662">
        <v>0</v>
      </c>
      <c r="G1662">
        <v>0</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row>
    <row r="1663" spans="3:36" x14ac:dyDescent="0.25">
      <c r="C1663" t="s">
        <v>42</v>
      </c>
      <c r="E1663">
        <v>0</v>
      </c>
      <c r="F1663">
        <v>0</v>
      </c>
      <c r="G1663">
        <v>0</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row>
    <row r="1664" spans="3:36" x14ac:dyDescent="0.25">
      <c r="C1664" t="s">
        <v>40</v>
      </c>
      <c r="E1664">
        <v>2.1</v>
      </c>
      <c r="F1664">
        <v>3.2</v>
      </c>
      <c r="G1664">
        <v>2.2999999999999998</v>
      </c>
      <c r="H1664">
        <v>1.6</v>
      </c>
      <c r="I1664">
        <v>0.9</v>
      </c>
      <c r="J1664">
        <v>1</v>
      </c>
      <c r="K1664">
        <v>1.1000000000000001</v>
      </c>
      <c r="L1664">
        <v>1</v>
      </c>
      <c r="M1664">
        <v>0.8</v>
      </c>
      <c r="N1664">
        <v>0.6</v>
      </c>
      <c r="O1664">
        <v>0.6</v>
      </c>
      <c r="P1664">
        <v>0.5</v>
      </c>
      <c r="Q1664">
        <v>0.6</v>
      </c>
      <c r="R1664">
        <v>0.7</v>
      </c>
      <c r="S1664">
        <v>0.7</v>
      </c>
      <c r="T1664">
        <v>0.8</v>
      </c>
      <c r="U1664">
        <v>0.8</v>
      </c>
      <c r="V1664">
        <v>0.8</v>
      </c>
      <c r="W1664">
        <v>0.8</v>
      </c>
      <c r="X1664">
        <v>0.7</v>
      </c>
      <c r="Y1664">
        <v>0.7</v>
      </c>
      <c r="Z1664">
        <v>0.7</v>
      </c>
      <c r="AA1664">
        <v>0.8</v>
      </c>
      <c r="AB1664">
        <v>0.8</v>
      </c>
      <c r="AC1664">
        <v>0.8</v>
      </c>
      <c r="AD1664">
        <v>0.8</v>
      </c>
      <c r="AE1664">
        <v>0.8</v>
      </c>
      <c r="AF1664">
        <v>0.8</v>
      </c>
      <c r="AG1664">
        <v>0.9</v>
      </c>
      <c r="AH1664">
        <v>0.9</v>
      </c>
      <c r="AI1664">
        <v>0.9</v>
      </c>
      <c r="AJ1664">
        <v>0.9</v>
      </c>
    </row>
    <row r="1665" spans="3:36" x14ac:dyDescent="0.25">
      <c r="C1665" t="s">
        <v>838</v>
      </c>
      <c r="E1665">
        <v>1242.2</v>
      </c>
      <c r="F1665">
        <v>1193</v>
      </c>
      <c r="G1665">
        <v>1181.5999999999999</v>
      </c>
      <c r="H1665">
        <v>1197.7</v>
      </c>
      <c r="I1665">
        <v>1237.5999999999999</v>
      </c>
      <c r="J1665">
        <v>1255.9000000000001</v>
      </c>
      <c r="K1665">
        <v>1270.2</v>
      </c>
      <c r="L1665">
        <v>1265.9000000000001</v>
      </c>
      <c r="M1665">
        <v>1267.9000000000001</v>
      </c>
      <c r="N1665">
        <v>1267</v>
      </c>
      <c r="O1665">
        <v>1272.5999999999999</v>
      </c>
      <c r="P1665">
        <v>1292.3</v>
      </c>
      <c r="Q1665">
        <v>1310.4000000000001</v>
      </c>
      <c r="R1665">
        <v>1329.1</v>
      </c>
      <c r="S1665">
        <v>1349.8</v>
      </c>
      <c r="T1665">
        <v>1381.3</v>
      </c>
      <c r="U1665">
        <v>1415.5</v>
      </c>
      <c r="V1665">
        <v>1442.4</v>
      </c>
      <c r="W1665">
        <v>1468</v>
      </c>
      <c r="X1665">
        <v>1491.8</v>
      </c>
      <c r="Y1665">
        <v>1515.6</v>
      </c>
      <c r="Z1665">
        <v>1541.8</v>
      </c>
      <c r="AA1665">
        <v>1564.7</v>
      </c>
      <c r="AB1665">
        <v>1586.6</v>
      </c>
      <c r="AC1665">
        <v>1605.4</v>
      </c>
      <c r="AD1665">
        <v>1624.9</v>
      </c>
      <c r="AE1665">
        <v>1641.7</v>
      </c>
      <c r="AF1665">
        <v>1660.3</v>
      </c>
      <c r="AG1665">
        <v>1682</v>
      </c>
      <c r="AH1665">
        <v>1700.6</v>
      </c>
      <c r="AI1665">
        <v>1718.7</v>
      </c>
      <c r="AJ1665">
        <v>1737</v>
      </c>
    </row>
    <row r="1666" spans="3:36" x14ac:dyDescent="0.25">
      <c r="C1666" t="s">
        <v>996</v>
      </c>
    </row>
    <row r="1667" spans="3:36" x14ac:dyDescent="0.25">
      <c r="C1667" t="s">
        <v>996</v>
      </c>
    </row>
    <row r="1668" spans="3:36" x14ac:dyDescent="0.25">
      <c r="C1668" t="s">
        <v>1006</v>
      </c>
    </row>
    <row r="1669" spans="3:36" x14ac:dyDescent="0.25">
      <c r="C1669" t="s">
        <v>53</v>
      </c>
      <c r="E1669">
        <v>50.5</v>
      </c>
      <c r="F1669">
        <v>44.3</v>
      </c>
      <c r="G1669">
        <v>40.700000000000003</v>
      </c>
      <c r="H1669">
        <v>39.200000000000003</v>
      </c>
      <c r="I1669">
        <v>46.1</v>
      </c>
      <c r="J1669">
        <v>48.6</v>
      </c>
      <c r="K1669">
        <v>48.8</v>
      </c>
      <c r="L1669">
        <v>47.6</v>
      </c>
      <c r="M1669">
        <v>46.8</v>
      </c>
      <c r="N1669">
        <v>45.6</v>
      </c>
      <c r="O1669">
        <v>44.8</v>
      </c>
      <c r="P1669">
        <v>44.2</v>
      </c>
      <c r="Q1669">
        <v>43.7</v>
      </c>
      <c r="R1669">
        <v>42.1</v>
      </c>
      <c r="S1669">
        <v>40.200000000000003</v>
      </c>
      <c r="T1669">
        <v>38.5</v>
      </c>
      <c r="U1669">
        <v>37.1</v>
      </c>
      <c r="V1669">
        <v>35.9</v>
      </c>
      <c r="W1669">
        <v>35.200000000000003</v>
      </c>
      <c r="X1669">
        <v>35.1</v>
      </c>
      <c r="Y1669">
        <v>35.4</v>
      </c>
      <c r="Z1669">
        <v>35.5</v>
      </c>
      <c r="AA1669">
        <v>35.5</v>
      </c>
      <c r="AB1669">
        <v>35.700000000000003</v>
      </c>
      <c r="AC1669">
        <v>35.799999999999997</v>
      </c>
      <c r="AD1669">
        <v>36.299999999999997</v>
      </c>
      <c r="AE1669">
        <v>36.700000000000003</v>
      </c>
      <c r="AF1669">
        <v>36.799999999999997</v>
      </c>
      <c r="AG1669">
        <v>37.700000000000003</v>
      </c>
      <c r="AH1669">
        <v>38.5</v>
      </c>
      <c r="AI1669">
        <v>39</v>
      </c>
      <c r="AJ1669">
        <v>39.5</v>
      </c>
    </row>
    <row r="1670" spans="3:36" x14ac:dyDescent="0.25">
      <c r="C1670" t="s">
        <v>54</v>
      </c>
      <c r="E1670">
        <v>0.4</v>
      </c>
      <c r="F1670">
        <v>0.3</v>
      </c>
      <c r="G1670">
        <v>0.9</v>
      </c>
      <c r="H1670">
        <v>1</v>
      </c>
      <c r="I1670">
        <v>0.3</v>
      </c>
      <c r="J1670">
        <v>0.3</v>
      </c>
      <c r="K1670">
        <v>0.3</v>
      </c>
      <c r="L1670">
        <v>0.3</v>
      </c>
      <c r="M1670">
        <v>0.3</v>
      </c>
      <c r="N1670">
        <v>0.3</v>
      </c>
      <c r="O1670">
        <v>0.3</v>
      </c>
      <c r="P1670">
        <v>0.3</v>
      </c>
      <c r="Q1670">
        <v>0.4</v>
      </c>
      <c r="R1670">
        <v>0.4</v>
      </c>
      <c r="S1670">
        <v>0.4</v>
      </c>
      <c r="T1670">
        <v>0.4</v>
      </c>
      <c r="U1670">
        <v>0.4</v>
      </c>
      <c r="V1670">
        <v>0.4</v>
      </c>
      <c r="W1670">
        <v>0.4</v>
      </c>
      <c r="X1670">
        <v>0.4</v>
      </c>
      <c r="Y1670">
        <v>0.4</v>
      </c>
      <c r="Z1670">
        <v>0.4</v>
      </c>
      <c r="AA1670">
        <v>0.4</v>
      </c>
      <c r="AB1670">
        <v>0.4</v>
      </c>
      <c r="AC1670">
        <v>0.4</v>
      </c>
      <c r="AD1670">
        <v>0.4</v>
      </c>
      <c r="AE1670">
        <v>0.4</v>
      </c>
      <c r="AF1670">
        <v>0.4</v>
      </c>
      <c r="AG1670">
        <v>0.4</v>
      </c>
      <c r="AH1670">
        <v>0.4</v>
      </c>
      <c r="AI1670">
        <v>0.5</v>
      </c>
      <c r="AJ1670" t="s">
        <v>1095</v>
      </c>
    </row>
    <row r="1671" spans="3:36" x14ac:dyDescent="0.25">
      <c r="C1671" t="s">
        <v>43</v>
      </c>
      <c r="E1671">
        <v>0.1</v>
      </c>
      <c r="F1671">
        <v>0.1</v>
      </c>
      <c r="G1671">
        <v>0.1</v>
      </c>
      <c r="H1671">
        <v>0.1</v>
      </c>
      <c r="I1671">
        <v>0.1</v>
      </c>
      <c r="J1671">
        <v>0.1</v>
      </c>
      <c r="K1671">
        <v>0.1</v>
      </c>
      <c r="L1671">
        <v>0.1</v>
      </c>
      <c r="M1671">
        <v>0</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0.1</v>
      </c>
      <c r="AI1671">
        <v>0.1</v>
      </c>
      <c r="AJ1671">
        <v>0.1</v>
      </c>
    </row>
    <row r="1672" spans="3:36" x14ac:dyDescent="0.25">
      <c r="C1672" t="s">
        <v>847</v>
      </c>
      <c r="E1672">
        <v>0</v>
      </c>
      <c r="F1672">
        <v>0</v>
      </c>
      <c r="G1672">
        <v>0</v>
      </c>
      <c r="H1672">
        <v>0</v>
      </c>
      <c r="I1672">
        <v>0</v>
      </c>
      <c r="J1672">
        <v>0</v>
      </c>
      <c r="K1672">
        <v>0</v>
      </c>
      <c r="L1672">
        <v>0</v>
      </c>
      <c r="M1672">
        <v>0</v>
      </c>
      <c r="N1672">
        <v>0</v>
      </c>
      <c r="O1672">
        <v>0</v>
      </c>
      <c r="P1672">
        <v>0</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row>
    <row r="1673" spans="3:36" x14ac:dyDescent="0.25">
      <c r="C1673" t="s">
        <v>848</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row>
    <row r="1674" spans="3:36" x14ac:dyDescent="0.25">
      <c r="C1674" t="s">
        <v>42</v>
      </c>
      <c r="E1674">
        <v>0.2</v>
      </c>
      <c r="F1674">
        <v>0.1</v>
      </c>
      <c r="G1674">
        <v>0.3</v>
      </c>
      <c r="H1674">
        <v>0.5</v>
      </c>
      <c r="I1674">
        <v>0.2</v>
      </c>
      <c r="J1674">
        <v>0.1</v>
      </c>
      <c r="K1674">
        <v>0.3</v>
      </c>
      <c r="L1674">
        <v>0.4</v>
      </c>
      <c r="M1674">
        <v>0.7</v>
      </c>
      <c r="N1674">
        <v>1</v>
      </c>
      <c r="O1674">
        <v>1.5</v>
      </c>
      <c r="P1674">
        <v>2.5</v>
      </c>
      <c r="Q1674">
        <v>3.8</v>
      </c>
      <c r="R1674">
        <v>6.2</v>
      </c>
      <c r="S1674">
        <v>9.1</v>
      </c>
      <c r="T1674">
        <v>12.6</v>
      </c>
      <c r="U1674">
        <v>16.3</v>
      </c>
      <c r="V1674">
        <v>19.100000000000001</v>
      </c>
      <c r="W1674">
        <v>21.5</v>
      </c>
      <c r="X1674">
        <v>23.2</v>
      </c>
      <c r="Y1674">
        <v>24.5</v>
      </c>
      <c r="Z1674">
        <v>26.1</v>
      </c>
      <c r="AA1674">
        <v>27.6</v>
      </c>
      <c r="AB1674">
        <v>28.8</v>
      </c>
      <c r="AC1674">
        <v>29.9</v>
      </c>
      <c r="AD1674">
        <v>30.6</v>
      </c>
      <c r="AE1674">
        <v>31.2</v>
      </c>
      <c r="AF1674">
        <v>32.200000000000003</v>
      </c>
      <c r="AG1674">
        <v>32.799999999999997</v>
      </c>
      <c r="AH1674">
        <v>33.200000000000003</v>
      </c>
      <c r="AI1674">
        <v>33.799999999999997</v>
      </c>
      <c r="AJ1674">
        <v>34.4</v>
      </c>
    </row>
    <row r="1675" spans="3:36" x14ac:dyDescent="0.25">
      <c r="C1675" t="s">
        <v>849</v>
      </c>
      <c r="E1675">
        <v>0</v>
      </c>
      <c r="F1675">
        <v>0</v>
      </c>
      <c r="G1675">
        <v>0</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t="s">
        <v>1008</v>
      </c>
    </row>
    <row r="1676" spans="3:36" x14ac:dyDescent="0.25">
      <c r="C1676" t="s">
        <v>850</v>
      </c>
      <c r="E1676">
        <v>0.2</v>
      </c>
      <c r="F1676">
        <v>0.3</v>
      </c>
      <c r="G1676">
        <v>0.3</v>
      </c>
      <c r="H1676">
        <v>0.2</v>
      </c>
      <c r="I1676">
        <v>0.2</v>
      </c>
      <c r="J1676">
        <v>0.2</v>
      </c>
      <c r="K1676">
        <v>0.2</v>
      </c>
      <c r="L1676">
        <v>0.2</v>
      </c>
      <c r="M1676">
        <v>0.1</v>
      </c>
      <c r="N1676">
        <v>0.1</v>
      </c>
      <c r="O1676">
        <v>0.1</v>
      </c>
      <c r="P1676">
        <v>0.1</v>
      </c>
      <c r="Q1676">
        <v>0.1</v>
      </c>
      <c r="R1676">
        <v>0.1</v>
      </c>
      <c r="S1676">
        <v>0.1</v>
      </c>
      <c r="T1676">
        <v>0.1</v>
      </c>
      <c r="U1676">
        <v>0.1</v>
      </c>
      <c r="V1676">
        <v>0.1</v>
      </c>
      <c r="W1676">
        <v>0.1</v>
      </c>
      <c r="X1676">
        <v>0.1</v>
      </c>
      <c r="Y1676">
        <v>0.1</v>
      </c>
      <c r="Z1676">
        <v>0.1</v>
      </c>
      <c r="AA1676">
        <v>0.1</v>
      </c>
      <c r="AB1676">
        <v>0.1</v>
      </c>
      <c r="AC1676">
        <v>0.1</v>
      </c>
      <c r="AD1676">
        <v>0.1</v>
      </c>
      <c r="AE1676">
        <v>0.1</v>
      </c>
      <c r="AF1676">
        <v>0.1</v>
      </c>
      <c r="AG1676">
        <v>0.1</v>
      </c>
      <c r="AH1676">
        <v>0.1</v>
      </c>
      <c r="AI1676">
        <v>0.1</v>
      </c>
      <c r="AJ1676">
        <v>0.1</v>
      </c>
    </row>
    <row r="1677" spans="3:36" x14ac:dyDescent="0.25">
      <c r="C1677" t="s">
        <v>851</v>
      </c>
      <c r="E1677">
        <v>0</v>
      </c>
      <c r="F1677">
        <v>0</v>
      </c>
      <c r="G1677">
        <v>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t="s">
        <v>1009</v>
      </c>
    </row>
    <row r="1678" spans="3:36" x14ac:dyDescent="0.25">
      <c r="C1678" t="s">
        <v>55</v>
      </c>
      <c r="E1678">
        <v>0</v>
      </c>
      <c r="F1678">
        <v>0</v>
      </c>
      <c r="G1678">
        <v>0</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row>
    <row r="1679" spans="3:36" x14ac:dyDescent="0.25">
      <c r="C1679" t="s">
        <v>1010</v>
      </c>
    </row>
    <row r="1680" spans="3:36" x14ac:dyDescent="0.25">
      <c r="C1680" t="s">
        <v>53</v>
      </c>
      <c r="E1680">
        <v>510.7</v>
      </c>
      <c r="F1680">
        <v>447.8</v>
      </c>
      <c r="G1680">
        <v>411.4</v>
      </c>
      <c r="H1680">
        <v>396.8</v>
      </c>
      <c r="I1680">
        <v>466.1</v>
      </c>
      <c r="J1680">
        <v>491.1</v>
      </c>
      <c r="K1680">
        <v>493.9</v>
      </c>
      <c r="L1680">
        <v>481</v>
      </c>
      <c r="M1680">
        <v>472.9</v>
      </c>
      <c r="N1680">
        <v>461.6</v>
      </c>
      <c r="O1680">
        <v>453.3</v>
      </c>
      <c r="P1680">
        <v>447.3</v>
      </c>
      <c r="Q1680">
        <v>441.9</v>
      </c>
      <c r="R1680">
        <v>425.4</v>
      </c>
      <c r="S1680">
        <v>406.4</v>
      </c>
      <c r="T1680">
        <v>389.2</v>
      </c>
      <c r="U1680">
        <v>374.7</v>
      </c>
      <c r="V1680">
        <v>363</v>
      </c>
      <c r="W1680">
        <v>356.3</v>
      </c>
      <c r="X1680">
        <v>354.8</v>
      </c>
      <c r="Y1680">
        <v>358.1</v>
      </c>
      <c r="Z1680">
        <v>359.3</v>
      </c>
      <c r="AA1680">
        <v>359</v>
      </c>
      <c r="AB1680">
        <v>361.1</v>
      </c>
      <c r="AC1680">
        <v>362.1</v>
      </c>
      <c r="AD1680">
        <v>366.6</v>
      </c>
      <c r="AE1680">
        <v>371.4</v>
      </c>
      <c r="AF1680">
        <v>372.2</v>
      </c>
      <c r="AG1680">
        <v>380.8</v>
      </c>
      <c r="AH1680">
        <v>388.9</v>
      </c>
      <c r="AI1680">
        <v>393.9</v>
      </c>
      <c r="AJ1680">
        <v>398.9</v>
      </c>
    </row>
    <row r="1681" spans="3:36" x14ac:dyDescent="0.25">
      <c r="C1681" t="s">
        <v>54</v>
      </c>
      <c r="E1681">
        <v>42.2</v>
      </c>
      <c r="F1681">
        <v>34.6</v>
      </c>
      <c r="G1681">
        <v>88.7</v>
      </c>
      <c r="H1681">
        <v>96.7</v>
      </c>
      <c r="I1681">
        <v>28.7</v>
      </c>
      <c r="J1681">
        <v>25.2</v>
      </c>
      <c r="K1681">
        <v>33.1</v>
      </c>
      <c r="L1681">
        <v>31.1</v>
      </c>
      <c r="M1681">
        <v>29.3</v>
      </c>
      <c r="N1681">
        <v>29.7</v>
      </c>
      <c r="O1681">
        <v>31.3</v>
      </c>
      <c r="P1681">
        <v>33.799999999999997</v>
      </c>
      <c r="Q1681">
        <v>36.200000000000003</v>
      </c>
      <c r="R1681">
        <v>41.5</v>
      </c>
      <c r="S1681">
        <v>43.7</v>
      </c>
      <c r="T1681">
        <v>44.1</v>
      </c>
      <c r="U1681">
        <v>43</v>
      </c>
      <c r="V1681">
        <v>40.1</v>
      </c>
      <c r="W1681">
        <v>37.700000000000003</v>
      </c>
      <c r="X1681">
        <v>36.200000000000003</v>
      </c>
      <c r="Y1681">
        <v>35.200000000000003</v>
      </c>
      <c r="Z1681">
        <v>35.5</v>
      </c>
      <c r="AA1681">
        <v>36.799999999999997</v>
      </c>
      <c r="AB1681">
        <v>38</v>
      </c>
      <c r="AC1681">
        <v>38.9</v>
      </c>
      <c r="AD1681">
        <v>39.9</v>
      </c>
      <c r="AE1681">
        <v>40.799999999999997</v>
      </c>
      <c r="AF1681">
        <v>42.2</v>
      </c>
      <c r="AG1681">
        <v>43.3</v>
      </c>
      <c r="AH1681">
        <v>44.4</v>
      </c>
      <c r="AI1681">
        <v>45.7</v>
      </c>
      <c r="AJ1681">
        <v>47.1</v>
      </c>
    </row>
    <row r="1682" spans="3:36" x14ac:dyDescent="0.25">
      <c r="C1682" t="s">
        <v>43</v>
      </c>
      <c r="E1682">
        <v>0.5</v>
      </c>
      <c r="F1682">
        <v>0.7</v>
      </c>
      <c r="G1682">
        <v>0.6</v>
      </c>
      <c r="H1682">
        <v>0.5</v>
      </c>
      <c r="I1682">
        <v>0.4</v>
      </c>
      <c r="J1682">
        <v>0.4</v>
      </c>
      <c r="K1682">
        <v>0.4</v>
      </c>
      <c r="L1682">
        <v>0.4</v>
      </c>
      <c r="M1682">
        <v>0.3</v>
      </c>
      <c r="N1682">
        <v>0.2</v>
      </c>
      <c r="O1682">
        <v>0.2</v>
      </c>
      <c r="P1682">
        <v>0.2</v>
      </c>
      <c r="Q1682">
        <v>0.2</v>
      </c>
      <c r="R1682">
        <v>0.2</v>
      </c>
      <c r="S1682">
        <v>0.2</v>
      </c>
      <c r="T1682">
        <v>0.3</v>
      </c>
      <c r="U1682">
        <v>0.3</v>
      </c>
      <c r="V1682">
        <v>0.2</v>
      </c>
      <c r="W1682">
        <v>0.2</v>
      </c>
      <c r="X1682">
        <v>0.2</v>
      </c>
      <c r="Y1682">
        <v>0.2</v>
      </c>
      <c r="Z1682">
        <v>0.2</v>
      </c>
      <c r="AA1682">
        <v>0.2</v>
      </c>
      <c r="AB1682">
        <v>0.3</v>
      </c>
      <c r="AC1682">
        <v>0.3</v>
      </c>
      <c r="AD1682">
        <v>0.3</v>
      </c>
      <c r="AE1682">
        <v>0.3</v>
      </c>
      <c r="AF1682">
        <v>0.3</v>
      </c>
      <c r="AG1682">
        <v>0.3</v>
      </c>
      <c r="AH1682">
        <v>0.3</v>
      </c>
      <c r="AI1682">
        <v>0.3</v>
      </c>
      <c r="AJ1682">
        <v>0.3</v>
      </c>
    </row>
    <row r="1683" spans="3:36" x14ac:dyDescent="0.25">
      <c r="C1683" t="s">
        <v>847</v>
      </c>
      <c r="E1683">
        <v>0</v>
      </c>
      <c r="F1683">
        <v>0</v>
      </c>
      <c r="G1683">
        <v>0</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row>
    <row r="1684" spans="3:36" x14ac:dyDescent="0.25">
      <c r="C1684" t="s">
        <v>848</v>
      </c>
      <c r="E1684">
        <v>0</v>
      </c>
      <c r="F1684">
        <v>0</v>
      </c>
      <c r="G1684">
        <v>0</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row>
    <row r="1685" spans="3:36" x14ac:dyDescent="0.25">
      <c r="C1685" t="s">
        <v>42</v>
      </c>
      <c r="E1685">
        <v>1</v>
      </c>
      <c r="F1685">
        <v>0.7</v>
      </c>
      <c r="G1685">
        <v>1.7</v>
      </c>
      <c r="H1685">
        <v>2.9</v>
      </c>
      <c r="I1685">
        <v>1</v>
      </c>
      <c r="J1685">
        <v>0.8</v>
      </c>
      <c r="K1685">
        <v>1.6</v>
      </c>
      <c r="L1685">
        <v>2.4</v>
      </c>
      <c r="M1685">
        <v>3.7</v>
      </c>
      <c r="N1685">
        <v>5.6</v>
      </c>
      <c r="O1685">
        <v>8.8000000000000007</v>
      </c>
      <c r="P1685">
        <v>13.9</v>
      </c>
      <c r="Q1685">
        <v>21.4</v>
      </c>
      <c r="R1685">
        <v>35.1</v>
      </c>
      <c r="S1685">
        <v>51.3</v>
      </c>
      <c r="T1685">
        <v>71.599999999999994</v>
      </c>
      <c r="U1685">
        <v>92.1</v>
      </c>
      <c r="V1685">
        <v>108.4</v>
      </c>
      <c r="W1685">
        <v>121.7</v>
      </c>
      <c r="X1685">
        <v>131.5</v>
      </c>
      <c r="Y1685">
        <v>138.80000000000001</v>
      </c>
      <c r="Z1685">
        <v>148</v>
      </c>
      <c r="AA1685">
        <v>156.6</v>
      </c>
      <c r="AB1685">
        <v>163.30000000000001</v>
      </c>
      <c r="AC1685">
        <v>169.2</v>
      </c>
      <c r="AD1685">
        <v>173.6</v>
      </c>
      <c r="AE1685">
        <v>176.8</v>
      </c>
      <c r="AF1685">
        <v>182.7</v>
      </c>
      <c r="AG1685">
        <v>185.8</v>
      </c>
      <c r="AH1685">
        <v>187.9</v>
      </c>
      <c r="AI1685">
        <v>191.3</v>
      </c>
      <c r="AJ1685">
        <v>194.7</v>
      </c>
    </row>
    <row r="1686" spans="3:36" x14ac:dyDescent="0.25">
      <c r="C1686" t="s">
        <v>849</v>
      </c>
      <c r="E1686">
        <v>0</v>
      </c>
      <c r="F1686">
        <v>0</v>
      </c>
      <c r="G1686">
        <v>0</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t="s">
        <v>1008</v>
      </c>
    </row>
    <row r="1687" spans="3:36" x14ac:dyDescent="0.25">
      <c r="C1687" t="s">
        <v>850</v>
      </c>
      <c r="E1687">
        <v>1.3</v>
      </c>
      <c r="F1687">
        <v>1.9</v>
      </c>
      <c r="G1687">
        <v>1.8</v>
      </c>
      <c r="H1687">
        <v>1.4</v>
      </c>
      <c r="I1687">
        <v>1</v>
      </c>
      <c r="J1687">
        <v>1.2</v>
      </c>
      <c r="K1687">
        <v>1.3</v>
      </c>
      <c r="L1687">
        <v>1.1000000000000001</v>
      </c>
      <c r="M1687">
        <v>0.8</v>
      </c>
      <c r="N1687">
        <v>0.7</v>
      </c>
      <c r="O1687">
        <v>0.6</v>
      </c>
      <c r="P1687">
        <v>0.5</v>
      </c>
      <c r="Q1687">
        <v>0.6</v>
      </c>
      <c r="R1687">
        <v>0.6</v>
      </c>
      <c r="S1687">
        <v>0.7</v>
      </c>
      <c r="T1687">
        <v>0.7</v>
      </c>
      <c r="U1687">
        <v>0.7</v>
      </c>
      <c r="V1687">
        <v>0.7</v>
      </c>
      <c r="W1687">
        <v>0.7</v>
      </c>
      <c r="X1687">
        <v>0.7</v>
      </c>
      <c r="Y1687">
        <v>0.7</v>
      </c>
      <c r="Z1687">
        <v>0.7</v>
      </c>
      <c r="AA1687">
        <v>0.7</v>
      </c>
      <c r="AB1687">
        <v>0.7</v>
      </c>
      <c r="AC1687">
        <v>0.7</v>
      </c>
      <c r="AD1687">
        <v>0.8</v>
      </c>
      <c r="AE1687">
        <v>0.8</v>
      </c>
      <c r="AF1687">
        <v>0.8</v>
      </c>
      <c r="AG1687">
        <v>0.8</v>
      </c>
      <c r="AH1687">
        <v>0.8</v>
      </c>
      <c r="AI1687">
        <v>0.8</v>
      </c>
      <c r="AJ1687">
        <v>0.8</v>
      </c>
    </row>
    <row r="1688" spans="3:36" x14ac:dyDescent="0.25">
      <c r="C1688" t="s">
        <v>851</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t="s">
        <v>1009</v>
      </c>
    </row>
    <row r="1689" spans="3:36" x14ac:dyDescent="0.25">
      <c r="C1689" t="s">
        <v>55</v>
      </c>
      <c r="E1689">
        <v>0</v>
      </c>
      <c r="F1689">
        <v>0</v>
      </c>
      <c r="G1689">
        <v>0</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row>
    <row r="1690" spans="3:36" x14ac:dyDescent="0.25">
      <c r="C1690" t="s">
        <v>996</v>
      </c>
    </row>
    <row r="1691" spans="3:36" x14ac:dyDescent="0.25">
      <c r="C1691" t="s">
        <v>852</v>
      </c>
      <c r="E1691">
        <v>1162.5999999999999</v>
      </c>
      <c r="F1691">
        <v>1072.5</v>
      </c>
      <c r="G1691">
        <v>1074.4000000000001</v>
      </c>
      <c r="H1691">
        <v>1054.8</v>
      </c>
      <c r="I1691">
        <v>1051.5999999999999</v>
      </c>
      <c r="J1691">
        <v>1093.9000000000001</v>
      </c>
      <c r="K1691">
        <v>1112.9000000000001</v>
      </c>
      <c r="L1691">
        <v>1083.7</v>
      </c>
      <c r="M1691">
        <v>1065.8</v>
      </c>
      <c r="N1691">
        <v>1047.7</v>
      </c>
      <c r="O1691">
        <v>1042.5999999999999</v>
      </c>
      <c r="P1691">
        <v>1048.5</v>
      </c>
      <c r="Q1691">
        <v>1061.9000000000001</v>
      </c>
      <c r="R1691">
        <v>1076</v>
      </c>
      <c r="S1691">
        <v>1085.3</v>
      </c>
      <c r="T1691">
        <v>1104</v>
      </c>
      <c r="U1691">
        <v>1124.5</v>
      </c>
      <c r="V1691">
        <v>1137.7</v>
      </c>
      <c r="W1691">
        <v>1153</v>
      </c>
      <c r="X1691">
        <v>1170.2</v>
      </c>
      <c r="Y1691">
        <v>1191.7</v>
      </c>
      <c r="Z1691">
        <v>1215.3</v>
      </c>
      <c r="AA1691">
        <v>1236.5</v>
      </c>
      <c r="AB1691">
        <v>1257.0999999999999</v>
      </c>
      <c r="AC1691">
        <v>1274.4000000000001</v>
      </c>
      <c r="AD1691">
        <v>1293.9000000000001</v>
      </c>
      <c r="AE1691">
        <v>1310.7</v>
      </c>
      <c r="AF1691">
        <v>1326.6</v>
      </c>
      <c r="AG1691">
        <v>1350.3</v>
      </c>
      <c r="AH1691">
        <v>1370</v>
      </c>
      <c r="AI1691">
        <v>1386.4</v>
      </c>
      <c r="AJ1691">
        <v>1403.9</v>
      </c>
    </row>
    <row r="1692" spans="3:36" x14ac:dyDescent="0.25">
      <c r="C1692" t="s">
        <v>853</v>
      </c>
      <c r="E1692">
        <v>246.1</v>
      </c>
      <c r="F1692">
        <v>269.10000000000002</v>
      </c>
      <c r="G1692">
        <v>271</v>
      </c>
      <c r="H1692">
        <v>266.10000000000002</v>
      </c>
      <c r="I1692">
        <v>266.60000000000002</v>
      </c>
      <c r="J1692">
        <v>267.2</v>
      </c>
      <c r="K1692">
        <v>267.7</v>
      </c>
      <c r="L1692">
        <v>268.5</v>
      </c>
      <c r="M1692">
        <v>268.8</v>
      </c>
      <c r="N1692">
        <v>269</v>
      </c>
      <c r="O1692">
        <v>269.3</v>
      </c>
      <c r="P1692">
        <v>272.89999999999998</v>
      </c>
      <c r="Q1692">
        <v>273.2</v>
      </c>
      <c r="R1692">
        <v>273.5</v>
      </c>
      <c r="S1692">
        <v>273.8</v>
      </c>
      <c r="T1692">
        <v>274.10000000000002</v>
      </c>
      <c r="U1692">
        <v>274.5</v>
      </c>
      <c r="V1692">
        <v>274.8</v>
      </c>
      <c r="W1692">
        <v>275.2</v>
      </c>
      <c r="X1692">
        <v>275.7</v>
      </c>
      <c r="Y1692">
        <v>276.10000000000002</v>
      </c>
      <c r="Z1692">
        <v>276.60000000000002</v>
      </c>
      <c r="AA1692">
        <v>277.10000000000002</v>
      </c>
      <c r="AB1692">
        <v>277.60000000000002</v>
      </c>
      <c r="AC1692">
        <v>278.10000000000002</v>
      </c>
      <c r="AD1692">
        <v>278.60000000000002</v>
      </c>
      <c r="AE1692">
        <v>279.2</v>
      </c>
      <c r="AF1692">
        <v>279.8</v>
      </c>
      <c r="AG1692">
        <v>280.39999999999998</v>
      </c>
      <c r="AH1692">
        <v>281</v>
      </c>
      <c r="AI1692">
        <v>281.7</v>
      </c>
      <c r="AJ1692">
        <v>282.39999999999998</v>
      </c>
    </row>
    <row r="1693" spans="3:36" x14ac:dyDescent="0.25">
      <c r="C1693" t="s">
        <v>854</v>
      </c>
      <c r="E1693">
        <v>916.5</v>
      </c>
      <c r="F1693">
        <v>803.5</v>
      </c>
      <c r="G1693">
        <v>803.4</v>
      </c>
      <c r="H1693">
        <v>788.7</v>
      </c>
      <c r="I1693">
        <v>784.9</v>
      </c>
      <c r="J1693">
        <v>826.7</v>
      </c>
      <c r="K1693">
        <v>845.2</v>
      </c>
      <c r="L1693">
        <v>815.2</v>
      </c>
      <c r="M1693">
        <v>797.1</v>
      </c>
      <c r="N1693">
        <v>778.7</v>
      </c>
      <c r="O1693">
        <v>773.3</v>
      </c>
      <c r="P1693">
        <v>775.6</v>
      </c>
      <c r="Q1693">
        <v>788.8</v>
      </c>
      <c r="R1693">
        <v>802.5</v>
      </c>
      <c r="S1693">
        <v>811.5</v>
      </c>
      <c r="T1693">
        <v>829.9</v>
      </c>
      <c r="U1693">
        <v>850</v>
      </c>
      <c r="V1693">
        <v>862.9</v>
      </c>
      <c r="W1693">
        <v>877.8</v>
      </c>
      <c r="X1693">
        <v>894.6</v>
      </c>
      <c r="Y1693">
        <v>915.6</v>
      </c>
      <c r="Z1693">
        <v>938.8</v>
      </c>
      <c r="AA1693">
        <v>959.5</v>
      </c>
      <c r="AB1693">
        <v>979.6</v>
      </c>
      <c r="AC1693">
        <v>996.4</v>
      </c>
      <c r="AD1693">
        <v>1015.3</v>
      </c>
      <c r="AE1693">
        <v>1031.5999999999999</v>
      </c>
      <c r="AF1693">
        <v>1046.8</v>
      </c>
      <c r="AG1693">
        <v>1069.9000000000001</v>
      </c>
      <c r="AH1693">
        <v>1088.9000000000001</v>
      </c>
      <c r="AI1693">
        <v>1104.7</v>
      </c>
      <c r="AJ1693">
        <v>1121.5</v>
      </c>
    </row>
    <row r="1694" spans="3:36" x14ac:dyDescent="0.25">
      <c r="C1694" t="s">
        <v>855</v>
      </c>
      <c r="E1694">
        <v>916.5</v>
      </c>
      <c r="F1694">
        <v>803.5</v>
      </c>
      <c r="G1694">
        <v>803.4</v>
      </c>
      <c r="H1694">
        <v>788.7</v>
      </c>
      <c r="I1694">
        <v>784.9</v>
      </c>
      <c r="J1694">
        <v>826.7</v>
      </c>
      <c r="K1694">
        <v>845.2</v>
      </c>
      <c r="L1694">
        <v>815.2</v>
      </c>
      <c r="M1694">
        <v>797.1</v>
      </c>
      <c r="N1694">
        <v>778.7</v>
      </c>
      <c r="O1694">
        <v>773.3</v>
      </c>
      <c r="P1694">
        <v>775.6</v>
      </c>
      <c r="Q1694">
        <v>788.8</v>
      </c>
      <c r="R1694">
        <v>802.5</v>
      </c>
      <c r="S1694">
        <v>811.5</v>
      </c>
      <c r="T1694">
        <v>829.9</v>
      </c>
      <c r="U1694">
        <v>850</v>
      </c>
      <c r="V1694">
        <v>862.9</v>
      </c>
      <c r="W1694">
        <v>877.8</v>
      </c>
      <c r="X1694">
        <v>894.6</v>
      </c>
      <c r="Y1694">
        <v>915.6</v>
      </c>
      <c r="Z1694">
        <v>938.8</v>
      </c>
      <c r="AA1694">
        <v>959.5</v>
      </c>
      <c r="AB1694">
        <v>979.6</v>
      </c>
      <c r="AC1694">
        <v>996.4</v>
      </c>
      <c r="AD1694">
        <v>1015.3</v>
      </c>
      <c r="AE1694">
        <v>1031.5999999999999</v>
      </c>
      <c r="AF1694">
        <v>1046.8</v>
      </c>
      <c r="AG1694">
        <v>1069.9000000000001</v>
      </c>
      <c r="AH1694">
        <v>1088.9000000000001</v>
      </c>
      <c r="AI1694">
        <v>1104.7</v>
      </c>
      <c r="AJ1694">
        <v>1121.5</v>
      </c>
    </row>
    <row r="1695" spans="3:36" x14ac:dyDescent="0.25">
      <c r="C1695" t="s">
        <v>856</v>
      </c>
      <c r="E1695">
        <v>0</v>
      </c>
      <c r="F1695">
        <v>0</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row>
    <row r="1696" spans="3:36" x14ac:dyDescent="0.25">
      <c r="C1696" t="s">
        <v>996</v>
      </c>
    </row>
    <row r="1697" spans="3:36" x14ac:dyDescent="0.25">
      <c r="C1697" t="s">
        <v>1011</v>
      </c>
    </row>
    <row r="1698" spans="3:36" x14ac:dyDescent="0.25">
      <c r="C1698" t="s">
        <v>1012</v>
      </c>
    </row>
    <row r="1699" spans="3:36" x14ac:dyDescent="0.25">
      <c r="C1699" t="s">
        <v>857</v>
      </c>
      <c r="E1699">
        <v>8472.7999999999993</v>
      </c>
      <c r="F1699">
        <v>8424.5</v>
      </c>
      <c r="G1699">
        <v>8722.7000000000007</v>
      </c>
      <c r="H1699">
        <v>8904.5</v>
      </c>
      <c r="I1699">
        <v>9042.2999999999993</v>
      </c>
      <c r="J1699">
        <v>9205.4</v>
      </c>
      <c r="K1699">
        <v>9256.5</v>
      </c>
      <c r="L1699">
        <v>9301.7000000000007</v>
      </c>
      <c r="M1699">
        <v>9344.9</v>
      </c>
      <c r="N1699">
        <v>9388.9</v>
      </c>
      <c r="O1699">
        <v>9433.6</v>
      </c>
      <c r="P1699">
        <v>9546.6</v>
      </c>
      <c r="Q1699">
        <v>9594.9</v>
      </c>
      <c r="R1699">
        <v>9644.9</v>
      </c>
      <c r="S1699">
        <v>9697.2000000000007</v>
      </c>
      <c r="T1699">
        <v>9752.4</v>
      </c>
      <c r="U1699">
        <v>9810.2000000000007</v>
      </c>
      <c r="V1699">
        <v>9870.5</v>
      </c>
      <c r="W1699">
        <v>9934.2000000000007</v>
      </c>
      <c r="X1699">
        <v>10001.1</v>
      </c>
      <c r="Y1699">
        <v>10071.5</v>
      </c>
      <c r="Z1699">
        <v>10145.200000000001</v>
      </c>
      <c r="AA1699">
        <v>10222</v>
      </c>
      <c r="AB1699">
        <v>10301.299999999999</v>
      </c>
      <c r="AC1699">
        <v>10383.299999999999</v>
      </c>
      <c r="AD1699">
        <v>10469</v>
      </c>
      <c r="AE1699">
        <v>10558.3</v>
      </c>
      <c r="AF1699">
        <v>10650.8</v>
      </c>
      <c r="AG1699">
        <v>10747.4</v>
      </c>
      <c r="AH1699">
        <v>10847.5</v>
      </c>
      <c r="AI1699">
        <v>10950.9</v>
      </c>
      <c r="AJ1699">
        <v>11058.2</v>
      </c>
    </row>
    <row r="1700" spans="3:36" x14ac:dyDescent="0.25">
      <c r="C1700" t="s">
        <v>858</v>
      </c>
      <c r="E1700">
        <v>218.3</v>
      </c>
      <c r="F1700">
        <v>218.3</v>
      </c>
      <c r="G1700">
        <v>218.3</v>
      </c>
      <c r="H1700">
        <v>197.5</v>
      </c>
      <c r="I1700">
        <v>197.5</v>
      </c>
      <c r="J1700">
        <v>197.5</v>
      </c>
      <c r="K1700">
        <v>197.5</v>
      </c>
      <c r="L1700">
        <v>197.5</v>
      </c>
      <c r="M1700">
        <v>197.5</v>
      </c>
      <c r="N1700">
        <v>197.5</v>
      </c>
      <c r="O1700">
        <v>197.5</v>
      </c>
      <c r="P1700">
        <v>197.5</v>
      </c>
      <c r="Q1700">
        <v>197.5</v>
      </c>
      <c r="R1700">
        <v>197.5</v>
      </c>
      <c r="S1700">
        <v>197.5</v>
      </c>
      <c r="T1700">
        <v>197.5</v>
      </c>
      <c r="U1700">
        <v>197.5</v>
      </c>
      <c r="V1700">
        <v>197.5</v>
      </c>
      <c r="W1700">
        <v>197.5</v>
      </c>
      <c r="X1700">
        <v>197.5</v>
      </c>
      <c r="Y1700">
        <v>197.5</v>
      </c>
      <c r="Z1700">
        <v>197.5</v>
      </c>
      <c r="AA1700">
        <v>197.5</v>
      </c>
      <c r="AB1700">
        <v>197.5</v>
      </c>
      <c r="AC1700">
        <v>197.5</v>
      </c>
      <c r="AD1700">
        <v>197.5</v>
      </c>
      <c r="AE1700">
        <v>197.5</v>
      </c>
      <c r="AF1700">
        <v>197.5</v>
      </c>
      <c r="AG1700">
        <v>197.5</v>
      </c>
      <c r="AH1700">
        <v>197.5</v>
      </c>
      <c r="AI1700">
        <v>197.5</v>
      </c>
      <c r="AJ1700">
        <v>197.5</v>
      </c>
    </row>
    <row r="1701" spans="3:36" x14ac:dyDescent="0.25">
      <c r="C1701" t="s">
        <v>859</v>
      </c>
      <c r="E1701">
        <v>24.3</v>
      </c>
      <c r="F1701">
        <v>24.3</v>
      </c>
      <c r="G1701">
        <v>25.1</v>
      </c>
      <c r="H1701">
        <v>24.6</v>
      </c>
      <c r="I1701">
        <v>24.6</v>
      </c>
      <c r="J1701">
        <v>24.6</v>
      </c>
      <c r="K1701">
        <v>24.6</v>
      </c>
      <c r="L1701">
        <v>24.6</v>
      </c>
      <c r="M1701">
        <v>24.6</v>
      </c>
      <c r="N1701">
        <v>24.6</v>
      </c>
      <c r="O1701">
        <v>24.6</v>
      </c>
      <c r="P1701">
        <v>24.6</v>
      </c>
      <c r="Q1701">
        <v>24.6</v>
      </c>
      <c r="R1701">
        <v>24.6</v>
      </c>
      <c r="S1701">
        <v>24.6</v>
      </c>
      <c r="T1701">
        <v>24.6</v>
      </c>
      <c r="U1701">
        <v>24.6</v>
      </c>
      <c r="V1701">
        <v>24.6</v>
      </c>
      <c r="W1701">
        <v>24.6</v>
      </c>
      <c r="X1701">
        <v>24.6</v>
      </c>
      <c r="Y1701">
        <v>24.6</v>
      </c>
      <c r="Z1701">
        <v>24.6</v>
      </c>
      <c r="AA1701">
        <v>24.6</v>
      </c>
      <c r="AB1701">
        <v>24.6</v>
      </c>
      <c r="AC1701">
        <v>24.6</v>
      </c>
      <c r="AD1701">
        <v>24.6</v>
      </c>
      <c r="AE1701">
        <v>24.6</v>
      </c>
      <c r="AF1701">
        <v>24.6</v>
      </c>
      <c r="AG1701">
        <v>24.6</v>
      </c>
      <c r="AH1701">
        <v>24.6</v>
      </c>
      <c r="AI1701">
        <v>24.6</v>
      </c>
      <c r="AJ1701">
        <v>24.6</v>
      </c>
    </row>
    <row r="1702" spans="3:36" x14ac:dyDescent="0.25">
      <c r="C1702" t="s">
        <v>860</v>
      </c>
      <c r="E1702">
        <v>950</v>
      </c>
      <c r="F1702">
        <v>896.5</v>
      </c>
      <c r="G1702">
        <v>823.3</v>
      </c>
      <c r="H1702">
        <v>669.7</v>
      </c>
      <c r="I1702">
        <v>691.1</v>
      </c>
      <c r="J1702">
        <v>693.2</v>
      </c>
      <c r="K1702">
        <v>716.6</v>
      </c>
      <c r="L1702">
        <v>766.6</v>
      </c>
      <c r="M1702">
        <v>766.6</v>
      </c>
      <c r="N1702">
        <v>766.6</v>
      </c>
      <c r="O1702">
        <v>766.6</v>
      </c>
      <c r="P1702">
        <v>766.6</v>
      </c>
      <c r="Q1702">
        <v>766.6</v>
      </c>
      <c r="R1702">
        <v>766.6</v>
      </c>
      <c r="S1702">
        <v>766.6</v>
      </c>
      <c r="T1702">
        <v>766.6</v>
      </c>
      <c r="U1702">
        <v>766.6</v>
      </c>
      <c r="V1702">
        <v>766.6</v>
      </c>
      <c r="W1702">
        <v>766.6</v>
      </c>
      <c r="X1702">
        <v>766.6</v>
      </c>
      <c r="Y1702">
        <v>766.6</v>
      </c>
      <c r="Z1702">
        <v>766.6</v>
      </c>
      <c r="AA1702">
        <v>766.6</v>
      </c>
      <c r="AB1702">
        <v>766.6</v>
      </c>
      <c r="AC1702">
        <v>766.6</v>
      </c>
      <c r="AD1702">
        <v>766.6</v>
      </c>
      <c r="AE1702">
        <v>766.6</v>
      </c>
      <c r="AF1702">
        <v>766.6</v>
      </c>
      <c r="AG1702">
        <v>766.6</v>
      </c>
      <c r="AH1702">
        <v>766.6</v>
      </c>
      <c r="AI1702">
        <v>766.6</v>
      </c>
      <c r="AJ1702">
        <v>766.6</v>
      </c>
    </row>
    <row r="1703" spans="3:36" x14ac:dyDescent="0.25">
      <c r="C1703" t="s">
        <v>838</v>
      </c>
      <c r="E1703">
        <v>9665.4</v>
      </c>
      <c r="F1703">
        <v>9563.6</v>
      </c>
      <c r="G1703">
        <v>9789.4</v>
      </c>
      <c r="H1703">
        <v>9796.2999999999993</v>
      </c>
      <c r="I1703">
        <v>9955.5</v>
      </c>
      <c r="J1703">
        <v>10120.700000000001</v>
      </c>
      <c r="K1703">
        <v>10195.200000000001</v>
      </c>
      <c r="L1703">
        <v>10290.4</v>
      </c>
      <c r="M1703">
        <v>10333.6</v>
      </c>
      <c r="N1703">
        <v>10377.6</v>
      </c>
      <c r="O1703">
        <v>10422.299999999999</v>
      </c>
      <c r="P1703">
        <v>10535.3</v>
      </c>
      <c r="Q1703">
        <v>10583.6</v>
      </c>
      <c r="R1703">
        <v>10633.6</v>
      </c>
      <c r="S1703">
        <v>10685.9</v>
      </c>
      <c r="T1703">
        <v>10741.1</v>
      </c>
      <c r="U1703">
        <v>10798.9</v>
      </c>
      <c r="V1703">
        <v>10859.2</v>
      </c>
      <c r="W1703">
        <v>10922.9</v>
      </c>
      <c r="X1703">
        <v>10989.8</v>
      </c>
      <c r="Y1703">
        <v>11060.2</v>
      </c>
      <c r="Z1703">
        <v>11133.9</v>
      </c>
      <c r="AA1703">
        <v>11210.7</v>
      </c>
      <c r="AB1703">
        <v>11290</v>
      </c>
      <c r="AC1703">
        <v>11372</v>
      </c>
      <c r="AD1703">
        <v>11457.7</v>
      </c>
      <c r="AE1703">
        <v>11547</v>
      </c>
      <c r="AF1703">
        <v>11639.5</v>
      </c>
      <c r="AG1703">
        <v>11736.1</v>
      </c>
      <c r="AH1703">
        <v>11836.2</v>
      </c>
      <c r="AI1703">
        <v>11939.6</v>
      </c>
      <c r="AJ1703">
        <v>12046.9</v>
      </c>
    </row>
    <row r="1704" spans="3:36" x14ac:dyDescent="0.25">
      <c r="C1704" t="s">
        <v>1014</v>
      </c>
    </row>
    <row r="1705" spans="3:36" x14ac:dyDescent="0.25">
      <c r="C1705" t="s">
        <v>861</v>
      </c>
      <c r="E1705">
        <v>54172.9</v>
      </c>
      <c r="F1705">
        <v>50868.4</v>
      </c>
      <c r="G1705">
        <v>49824</v>
      </c>
      <c r="H1705">
        <v>52041.599999999999</v>
      </c>
      <c r="I1705">
        <v>52930.9</v>
      </c>
      <c r="J1705">
        <v>53675.6</v>
      </c>
      <c r="K1705">
        <v>53946.2</v>
      </c>
      <c r="L1705">
        <v>54186.3</v>
      </c>
      <c r="M1705">
        <v>54416.4</v>
      </c>
      <c r="N1705">
        <v>54651.199999999997</v>
      </c>
      <c r="O1705">
        <v>54890.1</v>
      </c>
      <c r="P1705">
        <v>55524.800000000003</v>
      </c>
      <c r="Q1705">
        <v>55783.9</v>
      </c>
      <c r="R1705">
        <v>56052.7</v>
      </c>
      <c r="S1705">
        <v>56333.8</v>
      </c>
      <c r="T1705">
        <v>56630.2</v>
      </c>
      <c r="U1705">
        <v>56941.5</v>
      </c>
      <c r="V1705">
        <v>57265.8</v>
      </c>
      <c r="W1705">
        <v>57609</v>
      </c>
      <c r="X1705">
        <v>57970</v>
      </c>
      <c r="Y1705">
        <v>58350.2</v>
      </c>
      <c r="Z1705">
        <v>58747.9</v>
      </c>
      <c r="AA1705">
        <v>59162.6</v>
      </c>
      <c r="AB1705">
        <v>59589.7</v>
      </c>
      <c r="AC1705">
        <v>60030.6</v>
      </c>
      <c r="AD1705">
        <v>60491.1</v>
      </c>
      <c r="AE1705">
        <v>60971.7</v>
      </c>
      <c r="AF1705">
        <v>61469.7</v>
      </c>
      <c r="AG1705">
        <v>61989.9</v>
      </c>
      <c r="AH1705">
        <v>62529.4</v>
      </c>
      <c r="AI1705">
        <v>63086.5</v>
      </c>
      <c r="AJ1705">
        <v>63665.7</v>
      </c>
    </row>
    <row r="1706" spans="3:36" x14ac:dyDescent="0.25">
      <c r="C1706" t="s">
        <v>862</v>
      </c>
      <c r="E1706">
        <v>874.3</v>
      </c>
      <c r="F1706">
        <v>849.2</v>
      </c>
      <c r="G1706">
        <v>870.7</v>
      </c>
      <c r="H1706">
        <v>785.2</v>
      </c>
      <c r="I1706">
        <v>763.2</v>
      </c>
      <c r="J1706">
        <v>763.2</v>
      </c>
      <c r="K1706">
        <v>763.2</v>
      </c>
      <c r="L1706">
        <v>763.2</v>
      </c>
      <c r="M1706">
        <v>763.2</v>
      </c>
      <c r="N1706">
        <v>763.2</v>
      </c>
      <c r="O1706">
        <v>763.2</v>
      </c>
      <c r="P1706">
        <v>763.2</v>
      </c>
      <c r="Q1706">
        <v>763.2</v>
      </c>
      <c r="R1706">
        <v>763.2</v>
      </c>
      <c r="S1706">
        <v>763.2</v>
      </c>
      <c r="T1706">
        <v>763.2</v>
      </c>
      <c r="U1706">
        <v>763.2</v>
      </c>
      <c r="V1706">
        <v>763.2</v>
      </c>
      <c r="W1706">
        <v>763.2</v>
      </c>
      <c r="X1706">
        <v>763.2</v>
      </c>
      <c r="Y1706">
        <v>763.2</v>
      </c>
      <c r="Z1706">
        <v>763.2</v>
      </c>
      <c r="AA1706">
        <v>763.2</v>
      </c>
      <c r="AB1706">
        <v>763.2</v>
      </c>
      <c r="AC1706">
        <v>763.2</v>
      </c>
      <c r="AD1706">
        <v>763.2</v>
      </c>
      <c r="AE1706">
        <v>763.2</v>
      </c>
      <c r="AF1706">
        <v>763.2</v>
      </c>
      <c r="AG1706">
        <v>763.2</v>
      </c>
      <c r="AH1706">
        <v>763.2</v>
      </c>
      <c r="AI1706">
        <v>763.2</v>
      </c>
      <c r="AJ1706">
        <v>763.2</v>
      </c>
    </row>
    <row r="1707" spans="3:36" x14ac:dyDescent="0.25">
      <c r="C1707" t="s">
        <v>863</v>
      </c>
      <c r="E1707">
        <v>12.2</v>
      </c>
      <c r="F1707">
        <v>9.6</v>
      </c>
      <c r="G1707">
        <v>8.1999999999999993</v>
      </c>
      <c r="H1707">
        <v>6.3</v>
      </c>
      <c r="I1707">
        <v>6.7</v>
      </c>
      <c r="J1707">
        <v>6.7</v>
      </c>
      <c r="K1707">
        <v>6.7</v>
      </c>
      <c r="L1707">
        <v>6.7</v>
      </c>
      <c r="M1707">
        <v>6.7</v>
      </c>
      <c r="N1707">
        <v>6.7</v>
      </c>
      <c r="O1707">
        <v>6.7</v>
      </c>
      <c r="P1707">
        <v>6.7</v>
      </c>
      <c r="Q1707">
        <v>6.7</v>
      </c>
      <c r="R1707">
        <v>6.7</v>
      </c>
      <c r="S1707">
        <v>6.7</v>
      </c>
      <c r="T1707">
        <v>6.7</v>
      </c>
      <c r="U1707">
        <v>6.7</v>
      </c>
      <c r="V1707">
        <v>6.7</v>
      </c>
      <c r="W1707">
        <v>6.7</v>
      </c>
      <c r="X1707">
        <v>6.7</v>
      </c>
      <c r="Y1707">
        <v>6.7</v>
      </c>
      <c r="Z1707">
        <v>6.7</v>
      </c>
      <c r="AA1707">
        <v>6.7</v>
      </c>
      <c r="AB1707">
        <v>6.7</v>
      </c>
      <c r="AC1707">
        <v>6.7</v>
      </c>
      <c r="AD1707">
        <v>6.7</v>
      </c>
      <c r="AE1707">
        <v>6.7</v>
      </c>
      <c r="AF1707">
        <v>6.7</v>
      </c>
      <c r="AG1707">
        <v>6.7</v>
      </c>
      <c r="AH1707">
        <v>6.7</v>
      </c>
      <c r="AI1707">
        <v>6.7</v>
      </c>
      <c r="AJ1707">
        <v>6.7</v>
      </c>
    </row>
    <row r="1708" spans="3:36" x14ac:dyDescent="0.25">
      <c r="C1708" t="s">
        <v>864</v>
      </c>
      <c r="E1708">
        <v>3819.8</v>
      </c>
      <c r="F1708">
        <v>3477.6</v>
      </c>
      <c r="G1708">
        <v>3033.7</v>
      </c>
      <c r="H1708">
        <v>3117</v>
      </c>
      <c r="I1708">
        <v>3089.5</v>
      </c>
      <c r="J1708">
        <v>3093.1</v>
      </c>
      <c r="K1708">
        <v>3228.4</v>
      </c>
      <c r="L1708">
        <v>3517.5</v>
      </c>
      <c r="M1708">
        <v>3517.5</v>
      </c>
      <c r="N1708">
        <v>3517.5</v>
      </c>
      <c r="O1708">
        <v>3517.5</v>
      </c>
      <c r="P1708">
        <v>3517.5</v>
      </c>
      <c r="Q1708">
        <v>3517.5</v>
      </c>
      <c r="R1708">
        <v>3517.5</v>
      </c>
      <c r="S1708">
        <v>3517.5</v>
      </c>
      <c r="T1708">
        <v>3517.5</v>
      </c>
      <c r="U1708">
        <v>3517.5</v>
      </c>
      <c r="V1708">
        <v>3517.5</v>
      </c>
      <c r="W1708">
        <v>3517.5</v>
      </c>
      <c r="X1708">
        <v>3517.5</v>
      </c>
      <c r="Y1708">
        <v>3517.5</v>
      </c>
      <c r="Z1708">
        <v>3517.5</v>
      </c>
      <c r="AA1708">
        <v>3517.5</v>
      </c>
      <c r="AB1708">
        <v>3517.5</v>
      </c>
      <c r="AC1708">
        <v>3517.5</v>
      </c>
      <c r="AD1708">
        <v>3517.5</v>
      </c>
      <c r="AE1708">
        <v>3517.5</v>
      </c>
      <c r="AF1708">
        <v>3517.5</v>
      </c>
      <c r="AG1708">
        <v>3517.5</v>
      </c>
      <c r="AH1708">
        <v>3517.5</v>
      </c>
      <c r="AI1708">
        <v>3517.5</v>
      </c>
      <c r="AJ1708">
        <v>3517.5</v>
      </c>
    </row>
    <row r="1709" spans="3:36" x14ac:dyDescent="0.25">
      <c r="C1709" t="s">
        <v>838</v>
      </c>
      <c r="E1709">
        <v>58879.199999999997</v>
      </c>
      <c r="F1709">
        <v>55204.9</v>
      </c>
      <c r="G1709">
        <v>53736.7</v>
      </c>
      <c r="H1709">
        <v>55950.2</v>
      </c>
      <c r="I1709">
        <v>56790.3</v>
      </c>
      <c r="J1709">
        <v>57538.7</v>
      </c>
      <c r="K1709">
        <v>57944.5</v>
      </c>
      <c r="L1709">
        <v>58473.8</v>
      </c>
      <c r="M1709">
        <v>58703.9</v>
      </c>
      <c r="N1709">
        <v>58938.6</v>
      </c>
      <c r="O1709">
        <v>59177.599999999999</v>
      </c>
      <c r="P1709">
        <v>59812.2</v>
      </c>
      <c r="Q1709">
        <v>60071.3</v>
      </c>
      <c r="R1709">
        <v>60340.1</v>
      </c>
      <c r="S1709">
        <v>60621.2</v>
      </c>
      <c r="T1709">
        <v>60917.599999999999</v>
      </c>
      <c r="U1709">
        <v>61228.9</v>
      </c>
      <c r="V1709">
        <v>61553.2</v>
      </c>
      <c r="W1709">
        <v>61896.4</v>
      </c>
      <c r="X1709">
        <v>62257.4</v>
      </c>
      <c r="Y1709">
        <v>62637.599999999999</v>
      </c>
      <c r="Z1709">
        <v>63035.3</v>
      </c>
      <c r="AA1709">
        <v>63450</v>
      </c>
      <c r="AB1709">
        <v>63877.1</v>
      </c>
      <c r="AC1709">
        <v>64318.1</v>
      </c>
      <c r="AD1709">
        <v>64778.5</v>
      </c>
      <c r="AE1709">
        <v>65259.1</v>
      </c>
      <c r="AF1709">
        <v>65757.100000000006</v>
      </c>
      <c r="AG1709">
        <v>66277.399999999994</v>
      </c>
      <c r="AH1709">
        <v>66816.800000000003</v>
      </c>
      <c r="AI1709">
        <v>67373.899999999994</v>
      </c>
      <c r="AJ1709">
        <v>67953.2</v>
      </c>
    </row>
    <row r="1710" spans="3:36" x14ac:dyDescent="0.25">
      <c r="C1710" t="s">
        <v>996</v>
      </c>
    </row>
    <row r="1711" spans="3:36" x14ac:dyDescent="0.25">
      <c r="C1711" t="s">
        <v>865</v>
      </c>
      <c r="E1711">
        <v>82783.600000000006</v>
      </c>
      <c r="F1711">
        <v>70097.5</v>
      </c>
      <c r="G1711">
        <v>81996.5</v>
      </c>
      <c r="H1711">
        <v>79027.5</v>
      </c>
      <c r="I1711">
        <v>97519.1</v>
      </c>
      <c r="J1711">
        <v>100469.5</v>
      </c>
      <c r="K1711">
        <v>100860.5</v>
      </c>
      <c r="L1711">
        <v>101419.7</v>
      </c>
      <c r="M1711">
        <v>101518</v>
      </c>
      <c r="N1711">
        <v>101636.1</v>
      </c>
      <c r="O1711">
        <v>101777.9</v>
      </c>
      <c r="P1711">
        <v>102625</v>
      </c>
      <c r="Q1711">
        <v>102843.6</v>
      </c>
      <c r="R1711">
        <v>103106.1</v>
      </c>
      <c r="S1711">
        <v>103419.6</v>
      </c>
      <c r="T1711">
        <v>103791.5</v>
      </c>
      <c r="U1711">
        <v>104222.8</v>
      </c>
      <c r="V1711">
        <v>104712.1</v>
      </c>
      <c r="W1711">
        <v>105250.8</v>
      </c>
      <c r="X1711">
        <v>105817.4</v>
      </c>
      <c r="Y1711">
        <v>106414.5</v>
      </c>
      <c r="Z1711">
        <v>107038.6</v>
      </c>
      <c r="AA1711">
        <v>107688.8</v>
      </c>
      <c r="AB1711">
        <v>108357.2</v>
      </c>
      <c r="AC1711">
        <v>109046.1</v>
      </c>
      <c r="AD1711">
        <v>109765.5</v>
      </c>
      <c r="AE1711">
        <v>110516.3</v>
      </c>
      <c r="AF1711">
        <v>111294.39999999999</v>
      </c>
      <c r="AG1711">
        <v>112107.5</v>
      </c>
      <c r="AH1711">
        <v>112950.5</v>
      </c>
      <c r="AI1711">
        <v>113820.9</v>
      </c>
      <c r="AJ1711">
        <v>114726.6</v>
      </c>
    </row>
    <row r="1712" spans="3:36" x14ac:dyDescent="0.25">
      <c r="C1712" t="s">
        <v>866</v>
      </c>
      <c r="E1712">
        <v>20120.900000000001</v>
      </c>
      <c r="F1712">
        <v>20335.3</v>
      </c>
      <c r="G1712">
        <v>17555.5</v>
      </c>
      <c r="H1712">
        <v>21547.200000000001</v>
      </c>
      <c r="I1712">
        <v>14555.9</v>
      </c>
      <c r="J1712">
        <v>14746.8</v>
      </c>
      <c r="K1712">
        <v>14853.5</v>
      </c>
      <c r="L1712">
        <v>14989</v>
      </c>
      <c r="M1712">
        <v>15050</v>
      </c>
      <c r="N1712">
        <v>15112.3</v>
      </c>
      <c r="O1712">
        <v>15175.7</v>
      </c>
      <c r="P1712">
        <v>15341.2</v>
      </c>
      <c r="Q1712">
        <v>15409.9</v>
      </c>
      <c r="R1712">
        <v>15481.3</v>
      </c>
      <c r="S1712">
        <v>15555.8</v>
      </c>
      <c r="T1712">
        <v>15634.5</v>
      </c>
      <c r="U1712">
        <v>15717.1</v>
      </c>
      <c r="V1712">
        <v>15803.1</v>
      </c>
      <c r="W1712">
        <v>15894.2</v>
      </c>
      <c r="X1712">
        <v>15989.9</v>
      </c>
      <c r="Y1712">
        <v>16090.8</v>
      </c>
      <c r="Z1712">
        <v>16196.3</v>
      </c>
      <c r="AA1712">
        <v>16306.3</v>
      </c>
      <c r="AB1712">
        <v>16419.599999999999</v>
      </c>
      <c r="AC1712">
        <v>16536.599999999999</v>
      </c>
      <c r="AD1712">
        <v>16658.8</v>
      </c>
      <c r="AE1712">
        <v>16786.3</v>
      </c>
      <c r="AF1712">
        <v>16918.400000000001</v>
      </c>
      <c r="AG1712">
        <v>17056.400000000001</v>
      </c>
      <c r="AH1712">
        <v>17199.5</v>
      </c>
      <c r="AI1712">
        <v>17347.3</v>
      </c>
      <c r="AJ1712">
        <v>17501</v>
      </c>
    </row>
    <row r="1713" spans="3:36" x14ac:dyDescent="0.25">
      <c r="C1713" t="s">
        <v>996</v>
      </c>
    </row>
    <row r="1714" spans="3:36" x14ac:dyDescent="0.25">
      <c r="C1714" t="s">
        <v>1016</v>
      </c>
    </row>
    <row r="1715" spans="3:36" x14ac:dyDescent="0.25">
      <c r="C1715" t="s">
        <v>867</v>
      </c>
      <c r="E1715">
        <v>592.70000000000005</v>
      </c>
      <c r="F1715">
        <v>616</v>
      </c>
      <c r="G1715">
        <v>586.1</v>
      </c>
      <c r="H1715">
        <v>595.29999999999995</v>
      </c>
      <c r="I1715">
        <v>600</v>
      </c>
      <c r="J1715">
        <v>603.20000000000005</v>
      </c>
      <c r="K1715">
        <v>605.1</v>
      </c>
      <c r="L1715">
        <v>606.70000000000005</v>
      </c>
      <c r="M1715">
        <v>608.29999999999995</v>
      </c>
      <c r="N1715">
        <v>609.9</v>
      </c>
      <c r="O1715">
        <v>611.6</v>
      </c>
      <c r="P1715">
        <v>619.70000000000005</v>
      </c>
      <c r="Q1715">
        <v>621.4</v>
      </c>
      <c r="R1715">
        <v>623.29999999999995</v>
      </c>
      <c r="S1715">
        <v>625.20000000000005</v>
      </c>
      <c r="T1715">
        <v>627.20000000000005</v>
      </c>
      <c r="U1715">
        <v>629.29999999999995</v>
      </c>
      <c r="V1715">
        <v>631.5</v>
      </c>
      <c r="W1715">
        <v>633.79999999999995</v>
      </c>
      <c r="X1715">
        <v>636.29999999999995</v>
      </c>
      <c r="Y1715">
        <v>638.9</v>
      </c>
      <c r="Z1715">
        <v>641.6</v>
      </c>
      <c r="AA1715">
        <v>644.4</v>
      </c>
      <c r="AB1715">
        <v>647.20000000000005</v>
      </c>
      <c r="AC1715">
        <v>650.20000000000005</v>
      </c>
      <c r="AD1715">
        <v>653.29999999999995</v>
      </c>
      <c r="AE1715">
        <v>656.6</v>
      </c>
      <c r="AF1715">
        <v>660</v>
      </c>
      <c r="AG1715">
        <v>663.5</v>
      </c>
      <c r="AH1715">
        <v>667.1</v>
      </c>
      <c r="AI1715">
        <v>670.9</v>
      </c>
      <c r="AJ1715">
        <v>674.8</v>
      </c>
    </row>
    <row r="1716" spans="3:36" x14ac:dyDescent="0.25">
      <c r="C1716" t="s">
        <v>868</v>
      </c>
      <c r="E1716">
        <v>36</v>
      </c>
      <c r="F1716">
        <v>35</v>
      </c>
      <c r="G1716">
        <v>37.9</v>
      </c>
      <c r="H1716">
        <v>35.700000000000003</v>
      </c>
      <c r="I1716">
        <v>35.1</v>
      </c>
      <c r="J1716">
        <v>35.1</v>
      </c>
      <c r="K1716">
        <v>35.1</v>
      </c>
      <c r="L1716">
        <v>35.1</v>
      </c>
      <c r="M1716">
        <v>35.1</v>
      </c>
      <c r="N1716">
        <v>35.1</v>
      </c>
      <c r="O1716">
        <v>35.1</v>
      </c>
      <c r="P1716">
        <v>35.1</v>
      </c>
      <c r="Q1716">
        <v>35.1</v>
      </c>
      <c r="R1716">
        <v>35.1</v>
      </c>
      <c r="S1716">
        <v>35.1</v>
      </c>
      <c r="T1716">
        <v>35.1</v>
      </c>
      <c r="U1716">
        <v>35.1</v>
      </c>
      <c r="V1716">
        <v>35.1</v>
      </c>
      <c r="W1716">
        <v>35.1</v>
      </c>
      <c r="X1716">
        <v>35.1</v>
      </c>
      <c r="Y1716">
        <v>35.1</v>
      </c>
      <c r="Z1716">
        <v>35.1</v>
      </c>
      <c r="AA1716">
        <v>35.1</v>
      </c>
      <c r="AB1716">
        <v>35.1</v>
      </c>
      <c r="AC1716">
        <v>35.1</v>
      </c>
      <c r="AD1716">
        <v>35.1</v>
      </c>
      <c r="AE1716">
        <v>35.1</v>
      </c>
      <c r="AF1716">
        <v>35.1</v>
      </c>
      <c r="AG1716">
        <v>35.1</v>
      </c>
      <c r="AH1716">
        <v>35.1</v>
      </c>
      <c r="AI1716">
        <v>35.1</v>
      </c>
      <c r="AJ1716">
        <v>35.1</v>
      </c>
    </row>
    <row r="1717" spans="3:36" x14ac:dyDescent="0.25">
      <c r="C1717" t="s">
        <v>869</v>
      </c>
      <c r="E1717">
        <v>1.4</v>
      </c>
      <c r="F1717">
        <v>0.4</v>
      </c>
      <c r="G1717">
        <v>0.4</v>
      </c>
      <c r="H1717">
        <v>0.3</v>
      </c>
      <c r="I1717">
        <v>0.3</v>
      </c>
      <c r="J1717">
        <v>0.3</v>
      </c>
      <c r="K1717">
        <v>0.3</v>
      </c>
      <c r="L1717">
        <v>0.3</v>
      </c>
      <c r="M1717">
        <v>0.3</v>
      </c>
      <c r="N1717">
        <v>0.3</v>
      </c>
      <c r="O1717">
        <v>0.3</v>
      </c>
      <c r="P1717">
        <v>0.3</v>
      </c>
      <c r="Q1717">
        <v>0.3</v>
      </c>
      <c r="R1717">
        <v>0.3</v>
      </c>
      <c r="S1717">
        <v>0.3</v>
      </c>
      <c r="T1717">
        <v>0.3</v>
      </c>
      <c r="U1717">
        <v>0.3</v>
      </c>
      <c r="V1717">
        <v>0.3</v>
      </c>
      <c r="W1717">
        <v>0.3</v>
      </c>
      <c r="X1717">
        <v>0.3</v>
      </c>
      <c r="Y1717">
        <v>0.3</v>
      </c>
      <c r="Z1717">
        <v>0.3</v>
      </c>
      <c r="AA1717">
        <v>0.3</v>
      </c>
      <c r="AB1717">
        <v>0.3</v>
      </c>
      <c r="AC1717">
        <v>0.3</v>
      </c>
      <c r="AD1717">
        <v>0.3</v>
      </c>
      <c r="AE1717">
        <v>0.3</v>
      </c>
      <c r="AF1717">
        <v>0.3</v>
      </c>
      <c r="AG1717">
        <v>0.3</v>
      </c>
      <c r="AH1717">
        <v>0.3</v>
      </c>
      <c r="AI1717">
        <v>0.3</v>
      </c>
      <c r="AJ1717" t="s">
        <v>1096</v>
      </c>
    </row>
    <row r="1718" spans="3:36" x14ac:dyDescent="0.25">
      <c r="C1718" t="s">
        <v>870</v>
      </c>
      <c r="E1718">
        <v>59.2</v>
      </c>
      <c r="F1718">
        <v>54.1</v>
      </c>
      <c r="G1718">
        <v>48</v>
      </c>
      <c r="H1718">
        <v>39.299999999999997</v>
      </c>
      <c r="I1718">
        <v>40</v>
      </c>
      <c r="J1718">
        <v>40</v>
      </c>
      <c r="K1718">
        <v>42</v>
      </c>
      <c r="L1718">
        <v>46.3</v>
      </c>
      <c r="M1718">
        <v>46.3</v>
      </c>
      <c r="N1718">
        <v>46.3</v>
      </c>
      <c r="O1718">
        <v>46.3</v>
      </c>
      <c r="P1718">
        <v>46.3</v>
      </c>
      <c r="Q1718">
        <v>46.3</v>
      </c>
      <c r="R1718">
        <v>46.3</v>
      </c>
      <c r="S1718">
        <v>46.3</v>
      </c>
      <c r="T1718">
        <v>46.3</v>
      </c>
      <c r="U1718">
        <v>46.3</v>
      </c>
      <c r="V1718">
        <v>46.3</v>
      </c>
      <c r="W1718">
        <v>46.3</v>
      </c>
      <c r="X1718">
        <v>46.3</v>
      </c>
      <c r="Y1718">
        <v>46.3</v>
      </c>
      <c r="Z1718">
        <v>46.3</v>
      </c>
      <c r="AA1718">
        <v>46.3</v>
      </c>
      <c r="AB1718">
        <v>46.3</v>
      </c>
      <c r="AC1718">
        <v>46.3</v>
      </c>
      <c r="AD1718">
        <v>46.3</v>
      </c>
      <c r="AE1718">
        <v>46.3</v>
      </c>
      <c r="AF1718">
        <v>46.3</v>
      </c>
      <c r="AG1718">
        <v>46.3</v>
      </c>
      <c r="AH1718">
        <v>46.3</v>
      </c>
      <c r="AI1718">
        <v>46.3</v>
      </c>
      <c r="AJ1718">
        <v>46.3</v>
      </c>
    </row>
    <row r="1719" spans="3:36" x14ac:dyDescent="0.25">
      <c r="C1719" t="s">
        <v>838</v>
      </c>
      <c r="E1719">
        <v>689.4</v>
      </c>
      <c r="F1719">
        <v>705.5</v>
      </c>
      <c r="G1719">
        <v>672.4</v>
      </c>
      <c r="H1719">
        <v>670.6</v>
      </c>
      <c r="I1719">
        <v>675.4</v>
      </c>
      <c r="J1719">
        <v>678.6</v>
      </c>
      <c r="K1719">
        <v>682.5</v>
      </c>
      <c r="L1719">
        <v>688.4</v>
      </c>
      <c r="M1719">
        <v>690</v>
      </c>
      <c r="N1719">
        <v>691.6</v>
      </c>
      <c r="O1719">
        <v>693.2</v>
      </c>
      <c r="P1719">
        <v>701.3</v>
      </c>
      <c r="Q1719">
        <v>703.1</v>
      </c>
      <c r="R1719">
        <v>704.9</v>
      </c>
      <c r="S1719">
        <v>706.8</v>
      </c>
      <c r="T1719">
        <v>708.9</v>
      </c>
      <c r="U1719">
        <v>711</v>
      </c>
      <c r="V1719">
        <v>713.2</v>
      </c>
      <c r="W1719">
        <v>715.5</v>
      </c>
      <c r="X1719">
        <v>718</v>
      </c>
      <c r="Y1719">
        <v>720.5</v>
      </c>
      <c r="Z1719">
        <v>723.2</v>
      </c>
      <c r="AA1719">
        <v>726</v>
      </c>
      <c r="AB1719">
        <v>728.9</v>
      </c>
      <c r="AC1719">
        <v>731.9</v>
      </c>
      <c r="AD1719">
        <v>735</v>
      </c>
      <c r="AE1719">
        <v>738.3</v>
      </c>
      <c r="AF1719">
        <v>741.6</v>
      </c>
      <c r="AG1719">
        <v>745.2</v>
      </c>
      <c r="AH1719">
        <v>748.8</v>
      </c>
      <c r="AI1719">
        <v>752.6</v>
      </c>
      <c r="AJ1719">
        <v>756.5</v>
      </c>
    </row>
    <row r="1721" spans="3:36" x14ac:dyDescent="0.25">
      <c r="C1721" t="s">
        <v>1097</v>
      </c>
    </row>
    <row r="1722" spans="3:36" x14ac:dyDescent="0.25">
      <c r="C1722" t="s">
        <v>1017</v>
      </c>
    </row>
    <row r="1723" spans="3:36" x14ac:dyDescent="0.25">
      <c r="E1723">
        <v>2019</v>
      </c>
      <c r="F1723">
        <v>2020</v>
      </c>
      <c r="G1723">
        <v>2021</v>
      </c>
      <c r="H1723">
        <v>2022</v>
      </c>
      <c r="I1723">
        <v>2023</v>
      </c>
      <c r="J1723">
        <v>2024</v>
      </c>
      <c r="K1723">
        <v>2025</v>
      </c>
      <c r="L1723">
        <v>2026</v>
      </c>
      <c r="M1723">
        <v>2027</v>
      </c>
      <c r="N1723">
        <v>2028</v>
      </c>
      <c r="O1723">
        <v>2029</v>
      </c>
      <c r="P1723">
        <v>2030</v>
      </c>
      <c r="Q1723">
        <v>2031</v>
      </c>
      <c r="R1723">
        <v>2032</v>
      </c>
      <c r="S1723">
        <v>2033</v>
      </c>
      <c r="T1723">
        <v>2034</v>
      </c>
      <c r="U1723">
        <v>2035</v>
      </c>
      <c r="V1723">
        <v>2036</v>
      </c>
      <c r="W1723">
        <v>2037</v>
      </c>
      <c r="X1723">
        <v>2038</v>
      </c>
      <c r="Y1723">
        <v>2039</v>
      </c>
      <c r="Z1723">
        <v>2040</v>
      </c>
      <c r="AA1723">
        <v>2041</v>
      </c>
      <c r="AB1723">
        <v>2042</v>
      </c>
      <c r="AC1723">
        <v>2043</v>
      </c>
      <c r="AD1723">
        <v>2044</v>
      </c>
      <c r="AE1723">
        <v>2045</v>
      </c>
      <c r="AF1723">
        <v>2046</v>
      </c>
      <c r="AG1723">
        <v>2047</v>
      </c>
      <c r="AH1723">
        <v>2048</v>
      </c>
      <c r="AI1723">
        <v>2049</v>
      </c>
      <c r="AJ1723">
        <v>2050</v>
      </c>
    </row>
    <row r="1724" spans="3:36" x14ac:dyDescent="0.25">
      <c r="C1724" t="s">
        <v>996</v>
      </c>
    </row>
    <row r="1725" spans="3:36" x14ac:dyDescent="0.25">
      <c r="C1725" t="s">
        <v>1018</v>
      </c>
    </row>
    <row r="1726" spans="3:36" x14ac:dyDescent="0.25">
      <c r="C1726" t="s">
        <v>995</v>
      </c>
      <c r="E1726">
        <v>24.498000000000001</v>
      </c>
      <c r="F1726">
        <v>23.102</v>
      </c>
      <c r="G1726">
        <v>23.111000000000001</v>
      </c>
      <c r="H1726">
        <v>23.178000000000001</v>
      </c>
      <c r="I1726">
        <v>22.265999999999998</v>
      </c>
      <c r="J1726">
        <v>21.451000000000001</v>
      </c>
      <c r="K1726">
        <v>21.29</v>
      </c>
      <c r="L1726">
        <v>21.242999999999999</v>
      </c>
      <c r="M1726">
        <v>21.231000000000002</v>
      </c>
      <c r="N1726">
        <v>21.263999999999999</v>
      </c>
      <c r="O1726">
        <v>21.31</v>
      </c>
      <c r="P1726">
        <v>21.372</v>
      </c>
      <c r="Q1726">
        <v>21.477</v>
      </c>
      <c r="R1726">
        <v>21.613</v>
      </c>
      <c r="S1726">
        <v>21.745999999999999</v>
      </c>
      <c r="T1726">
        <v>21.890999999999998</v>
      </c>
      <c r="U1726">
        <v>22.055</v>
      </c>
      <c r="V1726">
        <v>22.216999999999999</v>
      </c>
      <c r="W1726">
        <v>22.398</v>
      </c>
      <c r="X1726">
        <v>22.596</v>
      </c>
      <c r="Y1726">
        <v>22.798999999999999</v>
      </c>
      <c r="Z1726">
        <v>23.015999999999998</v>
      </c>
      <c r="AA1726">
        <v>23.236000000000001</v>
      </c>
      <c r="AB1726">
        <v>23.452000000000002</v>
      </c>
      <c r="AC1726">
        <v>23.654</v>
      </c>
      <c r="AD1726">
        <v>23.834</v>
      </c>
      <c r="AE1726">
        <v>23.998000000000001</v>
      </c>
      <c r="AF1726">
        <v>24.152999999999999</v>
      </c>
      <c r="AG1726">
        <v>24.32</v>
      </c>
      <c r="AH1726">
        <v>24.498000000000001</v>
      </c>
      <c r="AI1726">
        <v>24.677</v>
      </c>
      <c r="AJ1726">
        <v>24.844000000000001</v>
      </c>
    </row>
    <row r="1727" spans="3:36" x14ac:dyDescent="0.25">
      <c r="C1727" t="s">
        <v>904</v>
      </c>
      <c r="E1727">
        <v>22.53</v>
      </c>
      <c r="F1727">
        <v>21.251000000000001</v>
      </c>
      <c r="G1727">
        <v>21.262</v>
      </c>
      <c r="H1727">
        <v>21.327000000000002</v>
      </c>
      <c r="I1727">
        <v>20.491</v>
      </c>
      <c r="J1727">
        <v>19.744</v>
      </c>
      <c r="K1727">
        <v>19.600000000000001</v>
      </c>
      <c r="L1727">
        <v>19.559000000000001</v>
      </c>
      <c r="M1727">
        <v>19.55</v>
      </c>
      <c r="N1727">
        <v>19.582999999999998</v>
      </c>
      <c r="O1727">
        <v>19.628</v>
      </c>
      <c r="P1727">
        <v>19.687000000000001</v>
      </c>
      <c r="Q1727">
        <v>19.786000000000001</v>
      </c>
      <c r="R1727">
        <v>19.913</v>
      </c>
      <c r="S1727">
        <v>20.038</v>
      </c>
      <c r="T1727">
        <v>20.172999999999998</v>
      </c>
      <c r="U1727">
        <v>20.327000000000002</v>
      </c>
      <c r="V1727">
        <v>20.477</v>
      </c>
      <c r="W1727">
        <v>20.646000000000001</v>
      </c>
      <c r="X1727">
        <v>20.83</v>
      </c>
      <c r="Y1727">
        <v>21.018000000000001</v>
      </c>
      <c r="Z1727">
        <v>21.22</v>
      </c>
      <c r="AA1727">
        <v>21.423999999999999</v>
      </c>
      <c r="AB1727">
        <v>21.625</v>
      </c>
      <c r="AC1727">
        <v>21.812999999999999</v>
      </c>
      <c r="AD1727">
        <v>21.981000000000002</v>
      </c>
      <c r="AE1727">
        <v>22.134</v>
      </c>
      <c r="AF1727">
        <v>22.277999999999999</v>
      </c>
      <c r="AG1727">
        <v>22.434000000000001</v>
      </c>
      <c r="AH1727">
        <v>22.6</v>
      </c>
      <c r="AI1727">
        <v>22.765999999999998</v>
      </c>
      <c r="AJ1727">
        <v>22.922000000000001</v>
      </c>
    </row>
    <row r="1728" spans="3:36" x14ac:dyDescent="0.25">
      <c r="C1728" t="s">
        <v>829</v>
      </c>
      <c r="E1728">
        <v>80.790000000000006</v>
      </c>
      <c r="F1728">
        <v>77.075999999999993</v>
      </c>
      <c r="G1728">
        <v>77.989999999999995</v>
      </c>
      <c r="H1728">
        <v>81.302999999999997</v>
      </c>
      <c r="I1728">
        <v>83.503</v>
      </c>
      <c r="J1728">
        <v>82.516999999999996</v>
      </c>
      <c r="K1728">
        <v>79.680999999999997</v>
      </c>
      <c r="L1728">
        <v>76.488</v>
      </c>
      <c r="M1728">
        <v>75.436000000000007</v>
      </c>
      <c r="N1728">
        <v>73.956999999999994</v>
      </c>
      <c r="O1728">
        <v>72.894000000000005</v>
      </c>
      <c r="P1728">
        <v>73.227000000000004</v>
      </c>
      <c r="Q1728">
        <v>73.524000000000001</v>
      </c>
      <c r="R1728">
        <v>73.358000000000004</v>
      </c>
      <c r="S1728">
        <v>72.731999999999999</v>
      </c>
      <c r="T1728">
        <v>71.763000000000005</v>
      </c>
      <c r="U1728">
        <v>71.828000000000003</v>
      </c>
      <c r="V1728">
        <v>72.528999999999996</v>
      </c>
      <c r="W1728">
        <v>73.510999999999996</v>
      </c>
      <c r="X1728">
        <v>74.655000000000001</v>
      </c>
      <c r="Y1728">
        <v>75.016000000000005</v>
      </c>
      <c r="Z1728">
        <v>74.441999999999993</v>
      </c>
      <c r="AA1728">
        <v>73.634</v>
      </c>
      <c r="AB1728">
        <v>72.468000000000004</v>
      </c>
      <c r="AC1728">
        <v>70.759</v>
      </c>
      <c r="AD1728">
        <v>69.447000000000003</v>
      </c>
      <c r="AE1728">
        <v>68.944000000000003</v>
      </c>
      <c r="AF1728">
        <v>68.450999999999993</v>
      </c>
      <c r="AG1728">
        <v>67.998999999999995</v>
      </c>
      <c r="AH1728">
        <v>67.668999999999997</v>
      </c>
      <c r="AI1728">
        <v>67.468000000000004</v>
      </c>
      <c r="AJ1728">
        <v>67.278000000000006</v>
      </c>
    </row>
    <row r="1729" spans="1:36" x14ac:dyDescent="0.25">
      <c r="C1729" t="s">
        <v>996</v>
      </c>
    </row>
    <row r="1730" spans="1:36" x14ac:dyDescent="0.25">
      <c r="C1730" t="s">
        <v>997</v>
      </c>
    </row>
    <row r="1731" spans="1:36" x14ac:dyDescent="0.25">
      <c r="A1731" t="s">
        <v>110</v>
      </c>
      <c r="B1731" t="s">
        <v>771</v>
      </c>
      <c r="C1731" t="s">
        <v>55</v>
      </c>
      <c r="E1731">
        <v>59.012</v>
      </c>
      <c r="F1731">
        <v>57.777000000000001</v>
      </c>
      <c r="G1731">
        <v>59.44</v>
      </c>
      <c r="H1731">
        <v>59.609000000000002</v>
      </c>
      <c r="I1731">
        <v>56.921999999999997</v>
      </c>
      <c r="J1731">
        <v>56.860999999999997</v>
      </c>
      <c r="K1731">
        <v>55.405999999999999</v>
      </c>
      <c r="L1731">
        <v>53.988</v>
      </c>
      <c r="M1731">
        <v>52.893000000000001</v>
      </c>
      <c r="N1731">
        <v>52.055999999999997</v>
      </c>
      <c r="O1731">
        <v>51.234999999999999</v>
      </c>
      <c r="P1731">
        <v>50.472000000000001</v>
      </c>
      <c r="Q1731">
        <v>49.857999999999997</v>
      </c>
      <c r="R1731">
        <v>49.338000000000001</v>
      </c>
      <c r="S1731">
        <v>48.872</v>
      </c>
      <c r="T1731">
        <v>48.466999999999999</v>
      </c>
      <c r="U1731">
        <v>48.186</v>
      </c>
      <c r="V1731">
        <v>47.993000000000002</v>
      </c>
      <c r="W1731">
        <v>47.866999999999997</v>
      </c>
      <c r="X1731">
        <v>47.768000000000001</v>
      </c>
      <c r="Y1731">
        <v>47.720999999999997</v>
      </c>
      <c r="Z1731">
        <v>47.642000000000003</v>
      </c>
      <c r="AA1731">
        <v>47.566000000000003</v>
      </c>
      <c r="AB1731">
        <v>47.463000000000001</v>
      </c>
      <c r="AC1731">
        <v>47.356999999999999</v>
      </c>
      <c r="AD1731">
        <v>47.210999999999999</v>
      </c>
      <c r="AE1731">
        <v>47.037999999999997</v>
      </c>
      <c r="AF1731">
        <v>46.847999999999999</v>
      </c>
      <c r="AG1731">
        <v>46.677</v>
      </c>
      <c r="AH1731">
        <v>46.53</v>
      </c>
      <c r="AI1731">
        <v>46.392000000000003</v>
      </c>
      <c r="AJ1731">
        <v>46.250999999999998</v>
      </c>
    </row>
    <row r="1732" spans="1:36" x14ac:dyDescent="0.25">
      <c r="A1732" t="s">
        <v>110</v>
      </c>
      <c r="C1732" t="s">
        <v>830</v>
      </c>
      <c r="E1732">
        <v>131.85599999999999</v>
      </c>
      <c r="F1732">
        <v>113.52800000000001</v>
      </c>
      <c r="G1732">
        <v>119.467</v>
      </c>
      <c r="H1732">
        <v>115.759</v>
      </c>
      <c r="I1732">
        <v>106.256</v>
      </c>
      <c r="J1732">
        <v>107.31399999999999</v>
      </c>
      <c r="K1732">
        <v>104.643</v>
      </c>
      <c r="L1732">
        <v>102.111</v>
      </c>
      <c r="M1732">
        <v>100.187</v>
      </c>
      <c r="N1732">
        <v>98.67</v>
      </c>
      <c r="O1732">
        <v>97.156999999999996</v>
      </c>
      <c r="P1732">
        <v>95.653999999999996</v>
      </c>
      <c r="Q1732">
        <v>94.328999999999994</v>
      </c>
      <c r="R1732">
        <v>93.072000000000003</v>
      </c>
      <c r="S1732">
        <v>91.834000000000003</v>
      </c>
      <c r="T1732">
        <v>90.566000000000003</v>
      </c>
      <c r="U1732">
        <v>89.43</v>
      </c>
      <c r="V1732">
        <v>88.405000000000001</v>
      </c>
      <c r="W1732">
        <v>87.465000000000003</v>
      </c>
      <c r="X1732">
        <v>86.641999999999996</v>
      </c>
      <c r="Y1732">
        <v>85.924000000000007</v>
      </c>
      <c r="Z1732">
        <v>85.286000000000001</v>
      </c>
      <c r="AA1732">
        <v>84.707999999999998</v>
      </c>
      <c r="AB1732">
        <v>84.102999999999994</v>
      </c>
      <c r="AC1732">
        <v>83.53</v>
      </c>
      <c r="AD1732">
        <v>82.906999999999996</v>
      </c>
      <c r="AE1732">
        <v>82.266000000000005</v>
      </c>
      <c r="AF1732">
        <v>81.600999999999999</v>
      </c>
      <c r="AG1732">
        <v>80.995000000000005</v>
      </c>
      <c r="AH1732">
        <v>80.447000000000003</v>
      </c>
      <c r="AI1732">
        <v>79.927999999999997</v>
      </c>
      <c r="AJ1732">
        <v>79.429000000000002</v>
      </c>
    </row>
    <row r="1733" spans="1:36" x14ac:dyDescent="0.25">
      <c r="A1733" t="s">
        <v>110</v>
      </c>
      <c r="C1733" t="s">
        <v>831</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row>
    <row r="1734" spans="1:36" x14ac:dyDescent="0.25">
      <c r="A1734" t="s">
        <v>110</v>
      </c>
      <c r="B1734" t="s">
        <v>773</v>
      </c>
      <c r="C1734" t="s">
        <v>832</v>
      </c>
      <c r="E1734">
        <v>131.85599999999999</v>
      </c>
      <c r="F1734">
        <v>113.52800000000001</v>
      </c>
      <c r="G1734">
        <v>119.467</v>
      </c>
      <c r="H1734">
        <v>115.759</v>
      </c>
      <c r="I1734">
        <v>106.256</v>
      </c>
      <c r="J1734">
        <v>107.31399999999999</v>
      </c>
      <c r="K1734">
        <v>104.643</v>
      </c>
      <c r="L1734">
        <v>102.111</v>
      </c>
      <c r="M1734">
        <v>100.187</v>
      </c>
      <c r="N1734">
        <v>98.67</v>
      </c>
      <c r="O1734">
        <v>97.156999999999996</v>
      </c>
      <c r="P1734">
        <v>95.653999999999996</v>
      </c>
      <c r="Q1734">
        <v>94.328999999999994</v>
      </c>
      <c r="R1734">
        <v>93.072000000000003</v>
      </c>
      <c r="S1734">
        <v>91.834000000000003</v>
      </c>
      <c r="T1734">
        <v>90.566000000000003</v>
      </c>
      <c r="U1734">
        <v>89.43</v>
      </c>
      <c r="V1734">
        <v>88.405000000000001</v>
      </c>
      <c r="W1734">
        <v>87.465000000000003</v>
      </c>
      <c r="X1734">
        <v>86.641999999999996</v>
      </c>
      <c r="Y1734">
        <v>85.924000000000007</v>
      </c>
      <c r="Z1734">
        <v>85.286000000000001</v>
      </c>
      <c r="AA1734">
        <v>84.707999999999998</v>
      </c>
      <c r="AB1734">
        <v>84.102999999999994</v>
      </c>
      <c r="AC1734">
        <v>83.53</v>
      </c>
      <c r="AD1734">
        <v>82.906999999999996</v>
      </c>
      <c r="AE1734">
        <v>82.266000000000005</v>
      </c>
      <c r="AF1734">
        <v>81.600999999999999</v>
      </c>
      <c r="AG1734">
        <v>80.995000000000005</v>
      </c>
      <c r="AH1734">
        <v>80.447000000000003</v>
      </c>
      <c r="AI1734">
        <v>79.927999999999997</v>
      </c>
      <c r="AJ1734">
        <v>79.429000000000002</v>
      </c>
    </row>
    <row r="1735" spans="1:36" x14ac:dyDescent="0.25">
      <c r="A1735" t="s">
        <v>110</v>
      </c>
      <c r="B1735" t="s">
        <v>772</v>
      </c>
      <c r="C1735" t="s">
        <v>846</v>
      </c>
      <c r="E1735">
        <v>0</v>
      </c>
      <c r="F1735">
        <v>0</v>
      </c>
      <c r="G1735">
        <v>0</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row>
    <row r="1736" spans="1:36" x14ac:dyDescent="0.25">
      <c r="A1736" t="s">
        <v>110</v>
      </c>
      <c r="B1736" t="s">
        <v>987</v>
      </c>
      <c r="C1736" t="s">
        <v>64</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row>
    <row r="1737" spans="1:36" x14ac:dyDescent="0.25">
      <c r="A1737" t="s">
        <v>110</v>
      </c>
      <c r="B1737" t="s">
        <v>774</v>
      </c>
      <c r="C1737" t="s">
        <v>833</v>
      </c>
      <c r="E1737">
        <v>0</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row>
    <row r="1738" spans="1:36" x14ac:dyDescent="0.25">
      <c r="A1738" t="s">
        <v>110</v>
      </c>
      <c r="B1738" t="s">
        <v>988</v>
      </c>
      <c r="C1738" t="s">
        <v>834</v>
      </c>
      <c r="E1738">
        <v>0</v>
      </c>
      <c r="F1738">
        <v>0</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row>
    <row r="1739" spans="1:36" x14ac:dyDescent="0.25">
      <c r="A1739" t="s">
        <v>110</v>
      </c>
      <c r="B1739" t="s">
        <v>987</v>
      </c>
      <c r="C1739" t="s">
        <v>40</v>
      </c>
      <c r="E1739">
        <v>0</v>
      </c>
      <c r="F1739">
        <v>0</v>
      </c>
      <c r="G1739">
        <v>0</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row>
    <row r="1740" spans="1:36" x14ac:dyDescent="0.25">
      <c r="C1740" t="s">
        <v>838</v>
      </c>
      <c r="E1740">
        <v>190.86799999999999</v>
      </c>
      <c r="F1740">
        <v>171.30600000000001</v>
      </c>
      <c r="G1740">
        <v>178.90700000000001</v>
      </c>
      <c r="H1740">
        <v>175.36799999999999</v>
      </c>
      <c r="I1740">
        <v>163.178</v>
      </c>
      <c r="J1740">
        <v>164.17500000000001</v>
      </c>
      <c r="K1740">
        <v>160.04900000000001</v>
      </c>
      <c r="L1740">
        <v>156.09899999999999</v>
      </c>
      <c r="M1740">
        <v>153.08000000000001</v>
      </c>
      <c r="N1740">
        <v>150.726</v>
      </c>
      <c r="O1740">
        <v>148.393</v>
      </c>
      <c r="P1740">
        <v>146.126</v>
      </c>
      <c r="Q1740">
        <v>144.18600000000001</v>
      </c>
      <c r="R1740">
        <v>142.41</v>
      </c>
      <c r="S1740">
        <v>140.70599999999999</v>
      </c>
      <c r="T1740">
        <v>139.03200000000001</v>
      </c>
      <c r="U1740">
        <v>137.61600000000001</v>
      </c>
      <c r="V1740">
        <v>136.399</v>
      </c>
      <c r="W1740">
        <v>135.33099999999999</v>
      </c>
      <c r="X1740">
        <v>134.40899999999999</v>
      </c>
      <c r="Y1740">
        <v>133.64500000000001</v>
      </c>
      <c r="Z1740">
        <v>132.928</v>
      </c>
      <c r="AA1740">
        <v>132.27500000000001</v>
      </c>
      <c r="AB1740">
        <v>131.565</v>
      </c>
      <c r="AC1740">
        <v>130.88800000000001</v>
      </c>
      <c r="AD1740">
        <v>130.11799999999999</v>
      </c>
      <c r="AE1740">
        <v>129.30500000000001</v>
      </c>
      <c r="AF1740">
        <v>128.44900000000001</v>
      </c>
      <c r="AG1740">
        <v>127.672</v>
      </c>
      <c r="AH1740">
        <v>126.977</v>
      </c>
      <c r="AI1740">
        <v>126.32</v>
      </c>
      <c r="AJ1740">
        <v>125.68</v>
      </c>
    </row>
    <row r="1741" spans="1:36" x14ac:dyDescent="0.25">
      <c r="C1741" t="s">
        <v>996</v>
      </c>
    </row>
    <row r="1742" spans="1:36" x14ac:dyDescent="0.25">
      <c r="C1742" t="s">
        <v>1058</v>
      </c>
    </row>
    <row r="1743" spans="1:36" x14ac:dyDescent="0.25">
      <c r="C1743" t="s">
        <v>55</v>
      </c>
      <c r="E1743">
        <v>2.6190000000000002</v>
      </c>
      <c r="F1743">
        <v>2.7189999999999999</v>
      </c>
      <c r="G1743">
        <v>2.7959999999999998</v>
      </c>
      <c r="H1743">
        <v>2.7949999999999999</v>
      </c>
      <c r="I1743">
        <v>2.778</v>
      </c>
      <c r="J1743">
        <v>2.88</v>
      </c>
      <c r="K1743">
        <v>2.827</v>
      </c>
      <c r="L1743">
        <v>2.76</v>
      </c>
      <c r="M1743">
        <v>2.7050000000000001</v>
      </c>
      <c r="N1743">
        <v>2.6579999999999999</v>
      </c>
      <c r="O1743">
        <v>2.61</v>
      </c>
      <c r="P1743">
        <v>2.5640000000000001</v>
      </c>
      <c r="Q1743">
        <v>2.52</v>
      </c>
      <c r="R1743">
        <v>2.4780000000000002</v>
      </c>
      <c r="S1743">
        <v>2.4390000000000001</v>
      </c>
      <c r="T1743">
        <v>2.403</v>
      </c>
      <c r="U1743">
        <v>2.371</v>
      </c>
      <c r="V1743">
        <v>2.3439999999999999</v>
      </c>
      <c r="W1743">
        <v>2.319</v>
      </c>
      <c r="X1743">
        <v>2.2930000000000001</v>
      </c>
      <c r="Y1743">
        <v>2.27</v>
      </c>
      <c r="Z1743">
        <v>2.2450000000000001</v>
      </c>
      <c r="AA1743">
        <v>2.2200000000000002</v>
      </c>
      <c r="AB1743">
        <v>2.1949999999999998</v>
      </c>
      <c r="AC1743">
        <v>2.1709999999999998</v>
      </c>
      <c r="AD1743">
        <v>2.1480000000000001</v>
      </c>
      <c r="AE1743">
        <v>2.125</v>
      </c>
      <c r="AF1743">
        <v>2.1030000000000002</v>
      </c>
      <c r="AG1743">
        <v>2.081</v>
      </c>
      <c r="AH1743">
        <v>2.0590000000000002</v>
      </c>
      <c r="AI1743">
        <v>2.0379999999999998</v>
      </c>
      <c r="AJ1743">
        <v>2.0179999999999998</v>
      </c>
    </row>
    <row r="1744" spans="1:36" x14ac:dyDescent="0.25">
      <c r="C1744" t="s">
        <v>830</v>
      </c>
      <c r="E1744">
        <v>5.8529999999999998</v>
      </c>
      <c r="F1744">
        <v>5.3419999999999996</v>
      </c>
      <c r="G1744">
        <v>5.6189999999999998</v>
      </c>
      <c r="H1744">
        <v>5.4279999999999999</v>
      </c>
      <c r="I1744">
        <v>5.1849999999999996</v>
      </c>
      <c r="J1744">
        <v>5.4349999999999996</v>
      </c>
      <c r="K1744">
        <v>5.3390000000000004</v>
      </c>
      <c r="L1744">
        <v>5.2210000000000001</v>
      </c>
      <c r="M1744">
        <v>5.125</v>
      </c>
      <c r="N1744">
        <v>5.0380000000000003</v>
      </c>
      <c r="O1744">
        <v>4.95</v>
      </c>
      <c r="P1744">
        <v>4.859</v>
      </c>
      <c r="Q1744">
        <v>4.7679999999999998</v>
      </c>
      <c r="R1744">
        <v>4.6740000000000004</v>
      </c>
      <c r="S1744">
        <v>4.5830000000000002</v>
      </c>
      <c r="T1744">
        <v>4.4889999999999999</v>
      </c>
      <c r="U1744">
        <v>4.4000000000000004</v>
      </c>
      <c r="V1744">
        <v>4.3170000000000002</v>
      </c>
      <c r="W1744">
        <v>4.2359999999999998</v>
      </c>
      <c r="X1744">
        <v>4.16</v>
      </c>
      <c r="Y1744">
        <v>4.0880000000000001</v>
      </c>
      <c r="Z1744">
        <v>4.0190000000000001</v>
      </c>
      <c r="AA1744">
        <v>3.9540000000000002</v>
      </c>
      <c r="AB1744">
        <v>3.8889999999999998</v>
      </c>
      <c r="AC1744">
        <v>3.8290000000000002</v>
      </c>
      <c r="AD1744">
        <v>3.7719999999999998</v>
      </c>
      <c r="AE1744">
        <v>3.7170000000000001</v>
      </c>
      <c r="AF1744">
        <v>3.6629999999999998</v>
      </c>
      <c r="AG1744">
        <v>3.61</v>
      </c>
      <c r="AH1744">
        <v>3.56</v>
      </c>
      <c r="AI1744">
        <v>3.5110000000000001</v>
      </c>
      <c r="AJ1744">
        <v>3.4649999999999999</v>
      </c>
    </row>
    <row r="1745" spans="3:36" x14ac:dyDescent="0.25">
      <c r="C1745" t="s">
        <v>831</v>
      </c>
      <c r="E1745">
        <v>0</v>
      </c>
      <c r="F1745">
        <v>0</v>
      </c>
      <c r="G1745">
        <v>0</v>
      </c>
      <c r="H1745">
        <v>0</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row>
    <row r="1746" spans="3:36" x14ac:dyDescent="0.25">
      <c r="C1746" t="s">
        <v>846</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row>
    <row r="1747" spans="3:36" x14ac:dyDescent="0.25">
      <c r="C1747" t="s">
        <v>64</v>
      </c>
      <c r="E1747">
        <v>0</v>
      </c>
      <c r="F1747">
        <v>0</v>
      </c>
      <c r="G1747">
        <v>0</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row>
    <row r="1748" spans="3:36" x14ac:dyDescent="0.25">
      <c r="C1748" t="s">
        <v>833</v>
      </c>
      <c r="E1748">
        <v>0</v>
      </c>
      <c r="F1748">
        <v>0</v>
      </c>
      <c r="G1748">
        <v>0</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row>
    <row r="1749" spans="3:36" x14ac:dyDescent="0.25">
      <c r="C1749" t="s">
        <v>834</v>
      </c>
      <c r="E1749">
        <v>0</v>
      </c>
      <c r="F1749">
        <v>0</v>
      </c>
      <c r="G1749">
        <v>0</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row>
    <row r="1750" spans="3:36" x14ac:dyDescent="0.25">
      <c r="C1750" t="s">
        <v>40</v>
      </c>
      <c r="E1750">
        <v>0</v>
      </c>
      <c r="F1750">
        <v>0</v>
      </c>
      <c r="G1750">
        <v>0</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row>
    <row r="1751" spans="3:36" x14ac:dyDescent="0.25">
      <c r="C1751" t="s">
        <v>996</v>
      </c>
    </row>
    <row r="1752" spans="3:36" x14ac:dyDescent="0.25">
      <c r="C1752" t="s">
        <v>1026</v>
      </c>
    </row>
    <row r="1753" spans="3:36" x14ac:dyDescent="0.25">
      <c r="C1753" t="s">
        <v>996</v>
      </c>
    </row>
    <row r="1754" spans="3:36" x14ac:dyDescent="0.25">
      <c r="C1754" t="s">
        <v>1027</v>
      </c>
    </row>
    <row r="1755" spans="3:36" x14ac:dyDescent="0.25">
      <c r="C1755" t="s">
        <v>876</v>
      </c>
      <c r="E1755">
        <v>3.1890000000000001</v>
      </c>
      <c r="F1755">
        <v>3.117</v>
      </c>
      <c r="G1755">
        <v>3.0750000000000002</v>
      </c>
      <c r="H1755">
        <v>3.0779999999999998</v>
      </c>
      <c r="I1755">
        <v>3.2549999999999999</v>
      </c>
      <c r="J1755">
        <v>3.0979999999999999</v>
      </c>
      <c r="K1755">
        <v>3.04</v>
      </c>
      <c r="L1755">
        <v>3.0750000000000002</v>
      </c>
      <c r="M1755">
        <v>3.117</v>
      </c>
      <c r="N1755">
        <v>3.0739999999999998</v>
      </c>
      <c r="O1755">
        <v>3.012</v>
      </c>
      <c r="P1755">
        <v>2.99</v>
      </c>
      <c r="Q1755">
        <v>2.9540000000000002</v>
      </c>
      <c r="R1755">
        <v>2.911</v>
      </c>
      <c r="S1755">
        <v>2.8450000000000002</v>
      </c>
      <c r="T1755">
        <v>2.8090000000000002</v>
      </c>
      <c r="U1755">
        <v>2.8279999999999998</v>
      </c>
      <c r="V1755">
        <v>2.8740000000000001</v>
      </c>
      <c r="W1755">
        <v>2.9239999999999999</v>
      </c>
      <c r="X1755">
        <v>2.9649999999999999</v>
      </c>
      <c r="Y1755">
        <v>2.988</v>
      </c>
      <c r="Z1755">
        <v>2.9860000000000002</v>
      </c>
      <c r="AA1755">
        <v>2.9689999999999999</v>
      </c>
      <c r="AB1755">
        <v>2.9489999999999998</v>
      </c>
      <c r="AC1755">
        <v>2.915</v>
      </c>
      <c r="AD1755">
        <v>2.8809999999999998</v>
      </c>
      <c r="AE1755">
        <v>2.8679999999999999</v>
      </c>
      <c r="AF1755">
        <v>2.8530000000000002</v>
      </c>
      <c r="AG1755">
        <v>2.835</v>
      </c>
      <c r="AH1755">
        <v>2.8239999999999998</v>
      </c>
      <c r="AI1755">
        <v>2.8159999999999998</v>
      </c>
      <c r="AJ1755">
        <v>2.8050000000000002</v>
      </c>
    </row>
    <row r="1756" spans="3:36" x14ac:dyDescent="0.25">
      <c r="C1756" t="s">
        <v>877</v>
      </c>
      <c r="E1756">
        <v>4.7039999999999997</v>
      </c>
      <c r="F1756">
        <v>4.5979999999999999</v>
      </c>
      <c r="G1756">
        <v>4.5359999999999996</v>
      </c>
      <c r="H1756">
        <v>4.5410000000000004</v>
      </c>
      <c r="I1756">
        <v>4.8010000000000002</v>
      </c>
      <c r="J1756">
        <v>4.57</v>
      </c>
      <c r="K1756">
        <v>4.484</v>
      </c>
      <c r="L1756">
        <v>4.5359999999999996</v>
      </c>
      <c r="M1756">
        <v>4.5979999999999999</v>
      </c>
      <c r="N1756">
        <v>4.5339999999999998</v>
      </c>
      <c r="O1756">
        <v>4.4429999999999996</v>
      </c>
      <c r="P1756">
        <v>4.4109999999999996</v>
      </c>
      <c r="Q1756">
        <v>4.3570000000000002</v>
      </c>
      <c r="R1756">
        <v>4.2939999999999996</v>
      </c>
      <c r="S1756">
        <v>4.1970000000000001</v>
      </c>
      <c r="T1756">
        <v>4.1440000000000001</v>
      </c>
      <c r="U1756">
        <v>4.1710000000000003</v>
      </c>
      <c r="V1756">
        <v>4.2389999999999999</v>
      </c>
      <c r="W1756">
        <v>4.3129999999999997</v>
      </c>
      <c r="X1756">
        <v>4.3730000000000002</v>
      </c>
      <c r="Y1756">
        <v>4.407</v>
      </c>
      <c r="Z1756">
        <v>4.4039999999999999</v>
      </c>
      <c r="AA1756">
        <v>4.3789999999999996</v>
      </c>
      <c r="AB1756">
        <v>4.3499999999999996</v>
      </c>
      <c r="AC1756">
        <v>4.3</v>
      </c>
      <c r="AD1756">
        <v>4.2489999999999997</v>
      </c>
      <c r="AE1756">
        <v>4.2300000000000004</v>
      </c>
      <c r="AF1756">
        <v>4.2069999999999999</v>
      </c>
      <c r="AG1756">
        <v>4.1820000000000004</v>
      </c>
      <c r="AH1756">
        <v>4.1639999999999997</v>
      </c>
      <c r="AI1756">
        <v>4.1529999999999996</v>
      </c>
      <c r="AJ1756">
        <v>4.1369999999999996</v>
      </c>
    </row>
    <row r="1757" spans="3:36" x14ac:dyDescent="0.25">
      <c r="C1757" t="s">
        <v>878</v>
      </c>
      <c r="E1757">
        <v>6.1280000000000001</v>
      </c>
      <c r="F1757">
        <v>6.5010000000000003</v>
      </c>
      <c r="G1757">
        <v>4.8810000000000002</v>
      </c>
      <c r="H1757">
        <v>4.5940000000000003</v>
      </c>
      <c r="I1757">
        <v>6.4429999999999996</v>
      </c>
      <c r="J1757">
        <v>6.68</v>
      </c>
      <c r="K1757">
        <v>5.9450000000000003</v>
      </c>
      <c r="L1757">
        <v>5.8789999999999996</v>
      </c>
      <c r="M1757">
        <v>5.94</v>
      </c>
      <c r="N1757">
        <v>5.8259999999999996</v>
      </c>
      <c r="O1757">
        <v>5.6820000000000004</v>
      </c>
      <c r="P1757">
        <v>5.5990000000000002</v>
      </c>
      <c r="Q1757">
        <v>5.5490000000000004</v>
      </c>
      <c r="R1757">
        <v>5.2990000000000004</v>
      </c>
      <c r="S1757">
        <v>5.1109999999999998</v>
      </c>
      <c r="T1757">
        <v>4.9729999999999999</v>
      </c>
      <c r="U1757">
        <v>4.9580000000000002</v>
      </c>
      <c r="V1757">
        <v>5.008</v>
      </c>
      <c r="W1757">
        <v>5.0919999999999996</v>
      </c>
      <c r="X1757">
        <v>5.1879999999999997</v>
      </c>
      <c r="Y1757">
        <v>5.2649999999999997</v>
      </c>
      <c r="Z1757">
        <v>5.2530000000000001</v>
      </c>
      <c r="AA1757">
        <v>5.19</v>
      </c>
      <c r="AB1757">
        <v>5.1189999999999998</v>
      </c>
      <c r="AC1757">
        <v>5.0119999999999996</v>
      </c>
      <c r="AD1757">
        <v>4.9409999999999998</v>
      </c>
      <c r="AE1757">
        <v>4.92</v>
      </c>
      <c r="AF1757">
        <v>4.8789999999999996</v>
      </c>
      <c r="AG1757">
        <v>4.8689999999999998</v>
      </c>
      <c r="AH1757">
        <v>4.8600000000000003</v>
      </c>
      <c r="AI1757">
        <v>4.8390000000000004</v>
      </c>
      <c r="AJ1757">
        <v>4.8159999999999998</v>
      </c>
    </row>
    <row r="1758" spans="3:36" x14ac:dyDescent="0.25">
      <c r="C1758" t="s">
        <v>879</v>
      </c>
      <c r="E1758">
        <v>0</v>
      </c>
      <c r="F1758">
        <v>0</v>
      </c>
      <c r="G1758">
        <v>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row>
    <row r="1759" spans="3:36" x14ac:dyDescent="0.25">
      <c r="C1759" t="s">
        <v>880</v>
      </c>
      <c r="E1759">
        <v>0.108</v>
      </c>
      <c r="F1759">
        <v>0.106</v>
      </c>
      <c r="G1759">
        <v>0.104</v>
      </c>
      <c r="H1759">
        <v>0.104</v>
      </c>
      <c r="I1759">
        <v>0.11</v>
      </c>
      <c r="J1759">
        <v>0.105</v>
      </c>
      <c r="K1759">
        <v>0.10299999999999999</v>
      </c>
      <c r="L1759">
        <v>0.104</v>
      </c>
      <c r="M1759">
        <v>0.105</v>
      </c>
      <c r="N1759">
        <v>0.104</v>
      </c>
      <c r="O1759">
        <v>0.10199999999999999</v>
      </c>
      <c r="P1759">
        <v>0.10100000000000001</v>
      </c>
      <c r="Q1759">
        <v>0.1</v>
      </c>
      <c r="R1759">
        <v>9.8000000000000004E-2</v>
      </c>
      <c r="S1759">
        <v>9.6000000000000002E-2</v>
      </c>
      <c r="T1759">
        <v>9.5000000000000001E-2</v>
      </c>
      <c r="U1759">
        <v>9.5000000000000001E-2</v>
      </c>
      <c r="V1759">
        <v>9.7000000000000003E-2</v>
      </c>
      <c r="W1759">
        <v>9.9000000000000005E-2</v>
      </c>
      <c r="X1759">
        <v>0.1</v>
      </c>
      <c r="Y1759">
        <v>0.10100000000000001</v>
      </c>
      <c r="Z1759">
        <v>0.10100000000000001</v>
      </c>
      <c r="AA1759">
        <v>0.1</v>
      </c>
      <c r="AB1759">
        <v>9.9000000000000005E-2</v>
      </c>
      <c r="AC1759">
        <v>9.8000000000000004E-2</v>
      </c>
      <c r="AD1759">
        <v>9.7000000000000003E-2</v>
      </c>
      <c r="AE1759">
        <v>9.7000000000000003E-2</v>
      </c>
      <c r="AF1759">
        <v>9.6000000000000002E-2</v>
      </c>
      <c r="AG1759">
        <v>9.6000000000000002E-2</v>
      </c>
      <c r="AH1759">
        <v>9.5000000000000001E-2</v>
      </c>
      <c r="AI1759">
        <v>9.5000000000000001E-2</v>
      </c>
      <c r="AJ1759">
        <v>9.4E-2</v>
      </c>
    </row>
    <row r="1760" spans="3:36" x14ac:dyDescent="0.25">
      <c r="C1760" t="s">
        <v>881</v>
      </c>
      <c r="E1760">
        <v>7.2999999999999995E-2</v>
      </c>
      <c r="F1760">
        <v>7.6999999999999999E-2</v>
      </c>
      <c r="G1760">
        <v>5.8000000000000003E-2</v>
      </c>
      <c r="H1760">
        <v>5.3999999999999999E-2</v>
      </c>
      <c r="I1760">
        <v>7.5999999999999998E-2</v>
      </c>
      <c r="J1760">
        <v>7.9000000000000001E-2</v>
      </c>
      <c r="K1760">
        <v>7.0999999999999994E-2</v>
      </c>
      <c r="L1760">
        <v>7.0000000000000007E-2</v>
      </c>
      <c r="M1760">
        <v>7.0999999999999994E-2</v>
      </c>
      <c r="N1760">
        <v>6.9000000000000006E-2</v>
      </c>
      <c r="O1760">
        <v>6.7000000000000004E-2</v>
      </c>
      <c r="P1760">
        <v>6.6000000000000003E-2</v>
      </c>
      <c r="Q1760">
        <v>6.6000000000000003E-2</v>
      </c>
      <c r="R1760">
        <v>6.3E-2</v>
      </c>
      <c r="S1760">
        <v>0.06</v>
      </c>
      <c r="T1760">
        <v>5.8999999999999997E-2</v>
      </c>
      <c r="U1760">
        <v>5.8999999999999997E-2</v>
      </c>
      <c r="V1760">
        <v>5.8999999999999997E-2</v>
      </c>
      <c r="W1760">
        <v>0.06</v>
      </c>
      <c r="X1760">
        <v>6.0999999999999999E-2</v>
      </c>
      <c r="Y1760">
        <v>6.2E-2</v>
      </c>
      <c r="Z1760">
        <v>6.2E-2</v>
      </c>
      <c r="AA1760">
        <v>6.0999999999999999E-2</v>
      </c>
      <c r="AB1760">
        <v>0.06</v>
      </c>
      <c r="AC1760">
        <v>5.8999999999999997E-2</v>
      </c>
      <c r="AD1760">
        <v>5.8000000000000003E-2</v>
      </c>
      <c r="AE1760">
        <v>5.8000000000000003E-2</v>
      </c>
      <c r="AF1760">
        <v>5.8000000000000003E-2</v>
      </c>
      <c r="AG1760">
        <v>5.7000000000000002E-2</v>
      </c>
      <c r="AH1760">
        <v>5.7000000000000002E-2</v>
      </c>
      <c r="AI1760">
        <v>5.7000000000000002E-2</v>
      </c>
      <c r="AJ1760">
        <v>5.7000000000000002E-2</v>
      </c>
    </row>
    <row r="1761" spans="3:36" x14ac:dyDescent="0.25">
      <c r="C1761" t="s">
        <v>882</v>
      </c>
      <c r="E1761">
        <v>8.8999999999999996E-2</v>
      </c>
      <c r="F1761">
        <v>8.6999999999999994E-2</v>
      </c>
      <c r="G1761">
        <v>8.5000000000000006E-2</v>
      </c>
      <c r="H1761">
        <v>8.5000000000000006E-2</v>
      </c>
      <c r="I1761">
        <v>0.09</v>
      </c>
      <c r="J1761">
        <v>8.5999999999999993E-2</v>
      </c>
      <c r="K1761">
        <v>8.4000000000000005E-2</v>
      </c>
      <c r="L1761">
        <v>8.5000000000000006E-2</v>
      </c>
      <c r="M1761">
        <v>8.5999999999999993E-2</v>
      </c>
      <c r="N1761">
        <v>8.5000000000000006E-2</v>
      </c>
      <c r="O1761">
        <v>8.3000000000000004E-2</v>
      </c>
      <c r="P1761">
        <v>8.2000000000000003E-2</v>
      </c>
      <c r="Q1761">
        <v>8.1000000000000003E-2</v>
      </c>
      <c r="R1761">
        <v>0.08</v>
      </c>
      <c r="S1761">
        <v>7.8E-2</v>
      </c>
      <c r="T1761">
        <v>7.6999999999999999E-2</v>
      </c>
      <c r="U1761">
        <v>7.8E-2</v>
      </c>
      <c r="V1761">
        <v>7.9000000000000001E-2</v>
      </c>
      <c r="W1761">
        <v>8.1000000000000003E-2</v>
      </c>
      <c r="X1761">
        <v>8.2000000000000003E-2</v>
      </c>
      <c r="Y1761">
        <v>8.2000000000000003E-2</v>
      </c>
      <c r="Z1761">
        <v>8.2000000000000003E-2</v>
      </c>
      <c r="AA1761">
        <v>8.2000000000000003E-2</v>
      </c>
      <c r="AB1761">
        <v>8.1000000000000003E-2</v>
      </c>
      <c r="AC1761">
        <v>0.08</v>
      </c>
      <c r="AD1761">
        <v>7.9000000000000001E-2</v>
      </c>
      <c r="AE1761">
        <v>7.9000000000000001E-2</v>
      </c>
      <c r="AF1761">
        <v>7.8E-2</v>
      </c>
      <c r="AG1761">
        <v>7.8E-2</v>
      </c>
      <c r="AH1761">
        <v>7.8E-2</v>
      </c>
      <c r="AI1761">
        <v>7.6999999999999999E-2</v>
      </c>
      <c r="AJ1761">
        <v>7.6999999999999999E-2</v>
      </c>
    </row>
    <row r="1762" spans="3:36" x14ac:dyDescent="0.25">
      <c r="C1762" t="s">
        <v>883</v>
      </c>
      <c r="E1762">
        <v>0</v>
      </c>
      <c r="F1762">
        <v>0</v>
      </c>
      <c r="G1762">
        <v>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row>
    <row r="1763" spans="3:36" x14ac:dyDescent="0.25">
      <c r="C1763" t="s">
        <v>884</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row>
    <row r="1764" spans="3:36" x14ac:dyDescent="0.25">
      <c r="C1764" t="s">
        <v>1028</v>
      </c>
      <c r="E1764">
        <v>7.2999999999999995E-2</v>
      </c>
      <c r="F1764">
        <v>7.6999999999999999E-2</v>
      </c>
      <c r="G1764">
        <v>5.8000000000000003E-2</v>
      </c>
      <c r="H1764">
        <v>5.3999999999999999E-2</v>
      </c>
      <c r="I1764">
        <v>7.5999999999999998E-2</v>
      </c>
      <c r="J1764">
        <v>7.9000000000000001E-2</v>
      </c>
      <c r="K1764">
        <v>7.0999999999999994E-2</v>
      </c>
      <c r="L1764">
        <v>7.0000000000000007E-2</v>
      </c>
      <c r="M1764">
        <v>7.0999999999999994E-2</v>
      </c>
      <c r="N1764">
        <v>6.9000000000000006E-2</v>
      </c>
      <c r="O1764">
        <v>6.7000000000000004E-2</v>
      </c>
      <c r="P1764">
        <v>6.6000000000000003E-2</v>
      </c>
      <c r="Q1764">
        <v>6.6000000000000003E-2</v>
      </c>
      <c r="R1764">
        <v>6.3E-2</v>
      </c>
      <c r="S1764">
        <v>0.06</v>
      </c>
      <c r="T1764">
        <v>5.8999999999999997E-2</v>
      </c>
      <c r="U1764">
        <v>5.8999999999999997E-2</v>
      </c>
      <c r="V1764">
        <v>5.8999999999999997E-2</v>
      </c>
      <c r="W1764">
        <v>0.06</v>
      </c>
      <c r="X1764">
        <v>6.0999999999999999E-2</v>
      </c>
      <c r="Y1764">
        <v>6.2E-2</v>
      </c>
      <c r="Z1764">
        <v>6.2E-2</v>
      </c>
      <c r="AA1764">
        <v>6.0999999999999999E-2</v>
      </c>
      <c r="AB1764">
        <v>0.06</v>
      </c>
      <c r="AC1764">
        <v>5.8999999999999997E-2</v>
      </c>
      <c r="AD1764">
        <v>5.8000000000000003E-2</v>
      </c>
      <c r="AE1764">
        <v>5.8000000000000003E-2</v>
      </c>
      <c r="AF1764">
        <v>5.8000000000000003E-2</v>
      </c>
      <c r="AG1764">
        <v>5.7000000000000002E-2</v>
      </c>
      <c r="AH1764">
        <v>5.7000000000000002E-2</v>
      </c>
      <c r="AI1764">
        <v>5.7000000000000002E-2</v>
      </c>
      <c r="AJ1764">
        <v>5.7000000000000002E-2</v>
      </c>
    </row>
    <row r="1765" spans="3:36" x14ac:dyDescent="0.25">
      <c r="C1765" t="s">
        <v>1029</v>
      </c>
      <c r="E1765">
        <v>0</v>
      </c>
      <c r="F1765">
        <v>0</v>
      </c>
      <c r="G1765">
        <v>0</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row>
    <row r="1766" spans="3:36" x14ac:dyDescent="0.25">
      <c r="C1766" t="s">
        <v>1030</v>
      </c>
      <c r="E1766">
        <v>0.16600000000000001</v>
      </c>
      <c r="F1766">
        <v>0.17499999999999999</v>
      </c>
      <c r="G1766">
        <v>0.126</v>
      </c>
      <c r="H1766">
        <v>0.11600000000000001</v>
      </c>
      <c r="I1766">
        <v>0.16800000000000001</v>
      </c>
      <c r="J1766">
        <v>0.17699999999999999</v>
      </c>
      <c r="K1766">
        <v>0.157</v>
      </c>
      <c r="L1766">
        <v>0.154</v>
      </c>
      <c r="M1766">
        <v>0.155</v>
      </c>
      <c r="N1766">
        <v>0.151</v>
      </c>
      <c r="O1766">
        <v>0.14699999999999999</v>
      </c>
      <c r="P1766">
        <v>0.14399999999999999</v>
      </c>
      <c r="Q1766">
        <v>0.14199999999999999</v>
      </c>
      <c r="R1766">
        <v>0.13500000000000001</v>
      </c>
      <c r="S1766">
        <v>0.13</v>
      </c>
      <c r="T1766">
        <v>0.126</v>
      </c>
      <c r="U1766">
        <v>0.126</v>
      </c>
      <c r="V1766">
        <v>0.127</v>
      </c>
      <c r="W1766">
        <v>0.129</v>
      </c>
      <c r="X1766">
        <v>0.13200000000000001</v>
      </c>
      <c r="Y1766">
        <v>0.13400000000000001</v>
      </c>
      <c r="Z1766">
        <v>0.13300000000000001</v>
      </c>
      <c r="AA1766">
        <v>0.13200000000000001</v>
      </c>
      <c r="AB1766">
        <v>0.13</v>
      </c>
      <c r="AC1766">
        <v>0.127</v>
      </c>
      <c r="AD1766">
        <v>0.125</v>
      </c>
      <c r="AE1766">
        <v>0.125</v>
      </c>
      <c r="AF1766">
        <v>0.124</v>
      </c>
      <c r="AG1766">
        <v>0.124</v>
      </c>
      <c r="AH1766">
        <v>0.123</v>
      </c>
      <c r="AI1766">
        <v>0.123</v>
      </c>
      <c r="AJ1766">
        <v>0.122</v>
      </c>
    </row>
    <row r="1767" spans="3:36" x14ac:dyDescent="0.25">
      <c r="C1767" t="s">
        <v>885</v>
      </c>
      <c r="E1767">
        <v>14.53</v>
      </c>
      <c r="F1767">
        <v>14.737</v>
      </c>
      <c r="G1767">
        <v>12.923</v>
      </c>
      <c r="H1767">
        <v>12.627000000000001</v>
      </c>
      <c r="I1767">
        <v>15.021000000000001</v>
      </c>
      <c r="J1767">
        <v>14.872999999999999</v>
      </c>
      <c r="K1767">
        <v>13.954000000000001</v>
      </c>
      <c r="L1767">
        <v>13.973000000000001</v>
      </c>
      <c r="M1767">
        <v>14.141</v>
      </c>
      <c r="N1767">
        <v>13.911</v>
      </c>
      <c r="O1767">
        <v>13.602</v>
      </c>
      <c r="P1767">
        <v>13.46</v>
      </c>
      <c r="Q1767">
        <v>13.315</v>
      </c>
      <c r="R1767">
        <v>12.944000000000001</v>
      </c>
      <c r="S1767">
        <v>12.577999999999999</v>
      </c>
      <c r="T1767">
        <v>12.342000000000001</v>
      </c>
      <c r="U1767">
        <v>12.374000000000001</v>
      </c>
      <c r="V1767">
        <v>12.542</v>
      </c>
      <c r="W1767">
        <v>12.759</v>
      </c>
      <c r="X1767">
        <v>12.962999999999999</v>
      </c>
      <c r="Y1767">
        <v>13.101000000000001</v>
      </c>
      <c r="Z1767">
        <v>13.082000000000001</v>
      </c>
      <c r="AA1767">
        <v>12.973000000000001</v>
      </c>
      <c r="AB1767">
        <v>12.849</v>
      </c>
      <c r="AC1767">
        <v>12.651</v>
      </c>
      <c r="AD1767">
        <v>12.489000000000001</v>
      </c>
      <c r="AE1767">
        <v>12.433999999999999</v>
      </c>
      <c r="AF1767">
        <v>12.352</v>
      </c>
      <c r="AG1767">
        <v>12.298</v>
      </c>
      <c r="AH1767">
        <v>12.259</v>
      </c>
      <c r="AI1767">
        <v>12.217000000000001</v>
      </c>
      <c r="AJ1767">
        <v>12.166</v>
      </c>
    </row>
    <row r="1768" spans="3:36" x14ac:dyDescent="0.25">
      <c r="C1768" t="s">
        <v>996</v>
      </c>
    </row>
    <row r="1769" spans="3:36" x14ac:dyDescent="0.25">
      <c r="C1769" t="s">
        <v>998</v>
      </c>
    </row>
    <row r="1770" spans="3:36" x14ac:dyDescent="0.25">
      <c r="C1770" t="s">
        <v>996</v>
      </c>
    </row>
    <row r="1771" spans="3:36" x14ac:dyDescent="0.25">
      <c r="C1771" t="s">
        <v>1059</v>
      </c>
    </row>
    <row r="1772" spans="3:36" x14ac:dyDescent="0.25">
      <c r="C1772" t="s">
        <v>941</v>
      </c>
      <c r="E1772">
        <v>21.876000000000001</v>
      </c>
      <c r="F1772">
        <v>20.635000000000002</v>
      </c>
      <c r="G1772">
        <v>20.645</v>
      </c>
      <c r="H1772">
        <v>20.709</v>
      </c>
      <c r="I1772">
        <v>19.896999999999998</v>
      </c>
      <c r="J1772">
        <v>19.172000000000001</v>
      </c>
      <c r="K1772">
        <v>19.030999999999999</v>
      </c>
      <c r="L1772">
        <v>18.992000000000001</v>
      </c>
      <c r="M1772">
        <v>18.983000000000001</v>
      </c>
      <c r="N1772">
        <v>19.015999999999998</v>
      </c>
      <c r="O1772">
        <v>19.059000000000001</v>
      </c>
      <c r="P1772">
        <v>19.116</v>
      </c>
      <c r="Q1772">
        <v>19.212</v>
      </c>
      <c r="R1772">
        <v>19.335999999999999</v>
      </c>
      <c r="S1772">
        <v>19.457000000000001</v>
      </c>
      <c r="T1772">
        <v>19.588000000000001</v>
      </c>
      <c r="U1772">
        <v>19.736999999999998</v>
      </c>
      <c r="V1772">
        <v>19.882999999999999</v>
      </c>
      <c r="W1772">
        <v>20.047000000000001</v>
      </c>
      <c r="X1772">
        <v>20.225999999999999</v>
      </c>
      <c r="Y1772">
        <v>20.408999999999999</v>
      </c>
      <c r="Z1772">
        <v>20.603999999999999</v>
      </c>
      <c r="AA1772">
        <v>20.803000000000001</v>
      </c>
      <c r="AB1772">
        <v>20.998000000000001</v>
      </c>
      <c r="AC1772">
        <v>21.18</v>
      </c>
      <c r="AD1772">
        <v>21.343</v>
      </c>
      <c r="AE1772">
        <v>21.492000000000001</v>
      </c>
      <c r="AF1772">
        <v>21.632000000000001</v>
      </c>
      <c r="AG1772">
        <v>21.783000000000001</v>
      </c>
      <c r="AH1772">
        <v>21.943999999999999</v>
      </c>
      <c r="AI1772">
        <v>22.106000000000002</v>
      </c>
      <c r="AJ1772">
        <v>22.257000000000001</v>
      </c>
    </row>
    <row r="1773" spans="3:36" x14ac:dyDescent="0.25">
      <c r="C1773" t="s">
        <v>942</v>
      </c>
      <c r="E1773">
        <v>21.876000000000001</v>
      </c>
      <c r="F1773">
        <v>20.635000000000002</v>
      </c>
      <c r="G1773">
        <v>20.645</v>
      </c>
      <c r="H1773">
        <v>20.709</v>
      </c>
      <c r="I1773">
        <v>19.896999999999998</v>
      </c>
      <c r="J1773">
        <v>19.172000000000001</v>
      </c>
      <c r="K1773">
        <v>19.030999999999999</v>
      </c>
      <c r="L1773">
        <v>18.992000000000001</v>
      </c>
      <c r="M1773">
        <v>18.983000000000001</v>
      </c>
      <c r="N1773">
        <v>19.015999999999998</v>
      </c>
      <c r="O1773">
        <v>19.059000000000001</v>
      </c>
      <c r="P1773">
        <v>19.116</v>
      </c>
      <c r="Q1773">
        <v>19.212</v>
      </c>
      <c r="R1773">
        <v>19.335999999999999</v>
      </c>
      <c r="S1773">
        <v>19.457000000000001</v>
      </c>
      <c r="T1773">
        <v>19.588000000000001</v>
      </c>
      <c r="U1773">
        <v>19.736999999999998</v>
      </c>
      <c r="V1773">
        <v>19.882999999999999</v>
      </c>
      <c r="W1773">
        <v>20.047000000000001</v>
      </c>
      <c r="X1773">
        <v>20.225999999999999</v>
      </c>
      <c r="Y1773">
        <v>20.408999999999999</v>
      </c>
      <c r="Z1773">
        <v>20.603999999999999</v>
      </c>
      <c r="AA1773">
        <v>20.803000000000001</v>
      </c>
      <c r="AB1773">
        <v>20.998000000000001</v>
      </c>
      <c r="AC1773">
        <v>21.18</v>
      </c>
      <c r="AD1773">
        <v>21.343</v>
      </c>
      <c r="AE1773">
        <v>21.492000000000001</v>
      </c>
      <c r="AF1773">
        <v>21.632000000000001</v>
      </c>
      <c r="AG1773">
        <v>21.783000000000001</v>
      </c>
      <c r="AH1773">
        <v>21.943999999999999</v>
      </c>
      <c r="AI1773">
        <v>22.106000000000002</v>
      </c>
      <c r="AJ1773">
        <v>22.257000000000001</v>
      </c>
    </row>
    <row r="1774" spans="3:36" x14ac:dyDescent="0.25">
      <c r="C1774" t="s">
        <v>943</v>
      </c>
      <c r="E1774">
        <v>3.085</v>
      </c>
      <c r="F1774">
        <v>2.9089999999999998</v>
      </c>
      <c r="G1774">
        <v>2.911</v>
      </c>
      <c r="H1774">
        <v>2.92</v>
      </c>
      <c r="I1774">
        <v>2.8050000000000002</v>
      </c>
      <c r="J1774">
        <v>2.7029999999999998</v>
      </c>
      <c r="K1774">
        <v>2.6829999999999998</v>
      </c>
      <c r="L1774">
        <v>2.6779999999999999</v>
      </c>
      <c r="M1774">
        <v>2.677</v>
      </c>
      <c r="N1774">
        <v>2.681</v>
      </c>
      <c r="O1774">
        <v>2.6869999999999998</v>
      </c>
      <c r="P1774">
        <v>2.6949999999999998</v>
      </c>
      <c r="Q1774">
        <v>2.7090000000000001</v>
      </c>
      <c r="R1774">
        <v>2.726</v>
      </c>
      <c r="S1774">
        <v>2.7429999999999999</v>
      </c>
      <c r="T1774">
        <v>2.762</v>
      </c>
      <c r="U1774">
        <v>2.7829999999999999</v>
      </c>
      <c r="V1774">
        <v>2.8039999999999998</v>
      </c>
      <c r="W1774">
        <v>2.827</v>
      </c>
      <c r="X1774">
        <v>2.8519999999999999</v>
      </c>
      <c r="Y1774">
        <v>2.8780000000000001</v>
      </c>
      <c r="Z1774">
        <v>2.9049999999999998</v>
      </c>
      <c r="AA1774">
        <v>2.9329999999999998</v>
      </c>
      <c r="AB1774">
        <v>2.9609999999999999</v>
      </c>
      <c r="AC1774">
        <v>2.9860000000000002</v>
      </c>
      <c r="AD1774">
        <v>3.0089999999999999</v>
      </c>
      <c r="AE1774">
        <v>3.03</v>
      </c>
      <c r="AF1774">
        <v>3.05</v>
      </c>
      <c r="AG1774">
        <v>3.0710000000000002</v>
      </c>
      <c r="AH1774">
        <v>3.0939999999999999</v>
      </c>
      <c r="AI1774">
        <v>3.117</v>
      </c>
      <c r="AJ1774">
        <v>3.1379999999999999</v>
      </c>
    </row>
    <row r="1775" spans="3:36" x14ac:dyDescent="0.25">
      <c r="C1775" t="s">
        <v>944</v>
      </c>
      <c r="E1775">
        <v>18.792000000000002</v>
      </c>
      <c r="F1775">
        <v>17.725000000000001</v>
      </c>
      <c r="G1775">
        <v>17.734000000000002</v>
      </c>
      <c r="H1775">
        <v>17.789000000000001</v>
      </c>
      <c r="I1775">
        <v>17.091000000000001</v>
      </c>
      <c r="J1775">
        <v>16.468</v>
      </c>
      <c r="K1775">
        <v>16.347999999999999</v>
      </c>
      <c r="L1775">
        <v>16.314</v>
      </c>
      <c r="M1775">
        <v>16.306999999999999</v>
      </c>
      <c r="N1775">
        <v>16.334</v>
      </c>
      <c r="O1775">
        <v>16.370999999999999</v>
      </c>
      <c r="P1775">
        <v>16.420999999999999</v>
      </c>
      <c r="Q1775">
        <v>16.503</v>
      </c>
      <c r="R1775">
        <v>16.609000000000002</v>
      </c>
      <c r="S1775">
        <v>16.713000000000001</v>
      </c>
      <c r="T1775">
        <v>16.826000000000001</v>
      </c>
      <c r="U1775">
        <v>16.954000000000001</v>
      </c>
      <c r="V1775">
        <v>17.079999999999998</v>
      </c>
      <c r="W1775">
        <v>17.22</v>
      </c>
      <c r="X1775">
        <v>17.373999999999999</v>
      </c>
      <c r="Y1775">
        <v>17.530999999999999</v>
      </c>
      <c r="Z1775">
        <v>17.699000000000002</v>
      </c>
      <c r="AA1775">
        <v>17.87</v>
      </c>
      <c r="AB1775">
        <v>18.036999999999999</v>
      </c>
      <c r="AC1775">
        <v>18.193999999999999</v>
      </c>
      <c r="AD1775">
        <v>18.334</v>
      </c>
      <c r="AE1775">
        <v>18.462</v>
      </c>
      <c r="AF1775">
        <v>18.582000000000001</v>
      </c>
      <c r="AG1775">
        <v>18.712</v>
      </c>
      <c r="AH1775">
        <v>18.850000000000001</v>
      </c>
      <c r="AI1775">
        <v>18.989000000000001</v>
      </c>
      <c r="AJ1775">
        <v>19.119</v>
      </c>
    </row>
    <row r="1776" spans="3:36" x14ac:dyDescent="0.25">
      <c r="C1776" t="s">
        <v>945</v>
      </c>
      <c r="E1776">
        <v>2.65</v>
      </c>
      <c r="F1776">
        <v>2.4990000000000001</v>
      </c>
      <c r="G1776">
        <v>2.5009999999999999</v>
      </c>
      <c r="H1776">
        <v>2.508</v>
      </c>
      <c r="I1776">
        <v>2.41</v>
      </c>
      <c r="J1776">
        <v>2.3220000000000001</v>
      </c>
      <c r="K1776">
        <v>2.3050000000000002</v>
      </c>
      <c r="L1776">
        <v>2.2999999999999998</v>
      </c>
      <c r="M1776">
        <v>2.2989999999999999</v>
      </c>
      <c r="N1776">
        <v>2.3029999999999999</v>
      </c>
      <c r="O1776">
        <v>2.3079999999999998</v>
      </c>
      <c r="P1776">
        <v>2.3149999999999999</v>
      </c>
      <c r="Q1776">
        <v>2.327</v>
      </c>
      <c r="R1776">
        <v>2.3420000000000001</v>
      </c>
      <c r="S1776">
        <v>2.3570000000000002</v>
      </c>
      <c r="T1776">
        <v>2.3730000000000002</v>
      </c>
      <c r="U1776">
        <v>2.391</v>
      </c>
      <c r="V1776">
        <v>2.4079999999999999</v>
      </c>
      <c r="W1776">
        <v>2.4279999999999999</v>
      </c>
      <c r="X1776">
        <v>2.4500000000000002</v>
      </c>
      <c r="Y1776">
        <v>2.472</v>
      </c>
      <c r="Z1776">
        <v>2.496</v>
      </c>
      <c r="AA1776">
        <v>2.52</v>
      </c>
      <c r="AB1776">
        <v>2.5430000000000001</v>
      </c>
      <c r="AC1776">
        <v>2.5649999999999999</v>
      </c>
      <c r="AD1776">
        <v>2.585</v>
      </c>
      <c r="AE1776">
        <v>2.6030000000000002</v>
      </c>
      <c r="AF1776">
        <v>2.62</v>
      </c>
      <c r="AG1776">
        <v>2.6379999999999999</v>
      </c>
      <c r="AH1776">
        <v>2.6579999999999999</v>
      </c>
      <c r="AI1776">
        <v>2.677</v>
      </c>
      <c r="AJ1776">
        <v>2.6960000000000002</v>
      </c>
    </row>
    <row r="1777" spans="3:36" x14ac:dyDescent="0.25">
      <c r="C1777" t="s">
        <v>946</v>
      </c>
      <c r="E1777">
        <v>18.792000000000002</v>
      </c>
      <c r="F1777">
        <v>17.725000000000001</v>
      </c>
      <c r="G1777">
        <v>17.734000000000002</v>
      </c>
      <c r="H1777">
        <v>17.789000000000001</v>
      </c>
      <c r="I1777">
        <v>17.091000000000001</v>
      </c>
      <c r="J1777">
        <v>16.468</v>
      </c>
      <c r="K1777">
        <v>16.347999999999999</v>
      </c>
      <c r="L1777">
        <v>16.314</v>
      </c>
      <c r="M1777">
        <v>16.306999999999999</v>
      </c>
      <c r="N1777">
        <v>16.334</v>
      </c>
      <c r="O1777">
        <v>16.370999999999999</v>
      </c>
      <c r="P1777">
        <v>16.420999999999999</v>
      </c>
      <c r="Q1777">
        <v>16.503</v>
      </c>
      <c r="R1777">
        <v>16.609000000000002</v>
      </c>
      <c r="S1777">
        <v>16.713000000000001</v>
      </c>
      <c r="T1777">
        <v>16.826000000000001</v>
      </c>
      <c r="U1777">
        <v>16.954000000000001</v>
      </c>
      <c r="V1777">
        <v>17.079999999999998</v>
      </c>
      <c r="W1777">
        <v>17.22</v>
      </c>
      <c r="X1777">
        <v>17.373999999999999</v>
      </c>
      <c r="Y1777">
        <v>17.530999999999999</v>
      </c>
      <c r="Z1777">
        <v>17.699000000000002</v>
      </c>
      <c r="AA1777">
        <v>17.87</v>
      </c>
      <c r="AB1777">
        <v>18.036999999999999</v>
      </c>
      <c r="AC1777">
        <v>18.193999999999999</v>
      </c>
      <c r="AD1777">
        <v>18.334</v>
      </c>
      <c r="AE1777">
        <v>18.462</v>
      </c>
      <c r="AF1777">
        <v>18.582000000000001</v>
      </c>
      <c r="AG1777">
        <v>18.712</v>
      </c>
      <c r="AH1777">
        <v>18.850000000000001</v>
      </c>
      <c r="AI1777">
        <v>18.989000000000001</v>
      </c>
      <c r="AJ1777">
        <v>19.119</v>
      </c>
    </row>
    <row r="1778" spans="3:36" x14ac:dyDescent="0.25">
      <c r="C1778" t="s">
        <v>996</v>
      </c>
    </row>
    <row r="1779" spans="3:36" x14ac:dyDescent="0.25">
      <c r="C1779" t="s">
        <v>999</v>
      </c>
    </row>
    <row r="1780" spans="3:36" x14ac:dyDescent="0.25">
      <c r="C1780" t="s">
        <v>1098</v>
      </c>
    </row>
    <row r="1781" spans="3:36" x14ac:dyDescent="0.25">
      <c r="C1781" t="s">
        <v>70</v>
      </c>
      <c r="E1781">
        <v>6.8250000000000002</v>
      </c>
      <c r="F1781">
        <v>5.4740000000000002</v>
      </c>
      <c r="G1781">
        <v>5.5119999999999996</v>
      </c>
      <c r="H1781">
        <v>4.899</v>
      </c>
      <c r="I1781">
        <v>4.694</v>
      </c>
      <c r="J1781">
        <v>5.726</v>
      </c>
      <c r="K1781">
        <v>5.6870000000000003</v>
      </c>
      <c r="L1781">
        <v>5.6589999999999998</v>
      </c>
      <c r="M1781">
        <v>5.6260000000000003</v>
      </c>
      <c r="N1781">
        <v>5.59</v>
      </c>
      <c r="O1781">
        <v>5.5549999999999997</v>
      </c>
      <c r="P1781">
        <v>5.5229999999999997</v>
      </c>
      <c r="Q1781">
        <v>5.4960000000000004</v>
      </c>
      <c r="R1781">
        <v>5.476</v>
      </c>
      <c r="S1781">
        <v>5.452</v>
      </c>
      <c r="T1781">
        <v>5.431</v>
      </c>
      <c r="U1781">
        <v>5.4180000000000001</v>
      </c>
      <c r="V1781">
        <v>5.4089999999999998</v>
      </c>
      <c r="W1781">
        <v>5.4059999999999997</v>
      </c>
      <c r="X1781">
        <v>5.4029999999999996</v>
      </c>
      <c r="Y1781">
        <v>5.4009999999999998</v>
      </c>
      <c r="Z1781">
        <v>5.407</v>
      </c>
      <c r="AA1781">
        <v>5.4130000000000003</v>
      </c>
      <c r="AB1781">
        <v>5.4169999999999998</v>
      </c>
      <c r="AC1781">
        <v>5.4180000000000001</v>
      </c>
      <c r="AD1781">
        <v>5.4139999999999997</v>
      </c>
      <c r="AE1781">
        <v>5.4029999999999996</v>
      </c>
      <c r="AF1781">
        <v>5.39</v>
      </c>
      <c r="AG1781">
        <v>5.383</v>
      </c>
      <c r="AH1781">
        <v>5.3780000000000001</v>
      </c>
      <c r="AI1781">
        <v>5.3769999999999998</v>
      </c>
      <c r="AJ1781">
        <v>5.3780000000000001</v>
      </c>
    </row>
    <row r="1782" spans="3:36" x14ac:dyDescent="0.25">
      <c r="C1782" t="s">
        <v>840</v>
      </c>
      <c r="E1782">
        <v>60.497</v>
      </c>
      <c r="F1782">
        <v>46.222000000000001</v>
      </c>
      <c r="G1782">
        <v>50.026000000000003</v>
      </c>
      <c r="H1782">
        <v>44.829000000000001</v>
      </c>
      <c r="I1782">
        <v>41.156999999999996</v>
      </c>
      <c r="J1782">
        <v>48.502000000000002</v>
      </c>
      <c r="K1782">
        <v>48.338999999999999</v>
      </c>
      <c r="L1782">
        <v>48.234000000000002</v>
      </c>
      <c r="M1782">
        <v>48.066000000000003</v>
      </c>
      <c r="N1782">
        <v>47.853000000000002</v>
      </c>
      <c r="O1782">
        <v>47.622</v>
      </c>
      <c r="P1782">
        <v>47.381</v>
      </c>
      <c r="Q1782">
        <v>47.137999999999998</v>
      </c>
      <c r="R1782">
        <v>46.884</v>
      </c>
      <c r="S1782">
        <v>46.557000000000002</v>
      </c>
      <c r="T1782">
        <v>46.2</v>
      </c>
      <c r="U1782">
        <v>45.865000000000002</v>
      </c>
      <c r="V1782">
        <v>45.523000000000003</v>
      </c>
      <c r="W1782">
        <v>45.213000000000001</v>
      </c>
      <c r="X1782">
        <v>44.923000000000002</v>
      </c>
      <c r="Y1782">
        <v>44.643999999999998</v>
      </c>
      <c r="Z1782">
        <v>44.433999999999997</v>
      </c>
      <c r="AA1782">
        <v>44.232999999999997</v>
      </c>
      <c r="AB1782">
        <v>44.018000000000001</v>
      </c>
      <c r="AC1782">
        <v>43.783999999999999</v>
      </c>
      <c r="AD1782">
        <v>43.512999999999998</v>
      </c>
      <c r="AE1782">
        <v>43.198999999999998</v>
      </c>
      <c r="AF1782">
        <v>42.871000000000002</v>
      </c>
      <c r="AG1782">
        <v>42.591999999999999</v>
      </c>
      <c r="AH1782">
        <v>42.331000000000003</v>
      </c>
      <c r="AI1782">
        <v>42.1</v>
      </c>
      <c r="AJ1782">
        <v>41.883000000000003</v>
      </c>
    </row>
    <row r="1783" spans="3:36" x14ac:dyDescent="0.25">
      <c r="C1783" t="s">
        <v>873</v>
      </c>
      <c r="E1783">
        <v>0</v>
      </c>
      <c r="F1783">
        <v>0</v>
      </c>
      <c r="G1783">
        <v>0</v>
      </c>
      <c r="H1783">
        <v>0</v>
      </c>
      <c r="I1783">
        <v>0</v>
      </c>
      <c r="J1783">
        <v>0</v>
      </c>
      <c r="K1783">
        <v>0</v>
      </c>
      <c r="L1783">
        <v>0</v>
      </c>
      <c r="M1783">
        <v>0</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row>
    <row r="1784" spans="3:36" x14ac:dyDescent="0.25">
      <c r="C1784" t="s">
        <v>841</v>
      </c>
      <c r="E1784">
        <v>0</v>
      </c>
      <c r="F1784">
        <v>0</v>
      </c>
      <c r="G1784">
        <v>0</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row>
    <row r="1785" spans="3:36" x14ac:dyDescent="0.25">
      <c r="C1785" t="s">
        <v>842</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row>
    <row r="1786" spans="3:36" x14ac:dyDescent="0.25">
      <c r="C1786" t="s">
        <v>844</v>
      </c>
      <c r="E1786">
        <v>0</v>
      </c>
      <c r="F1786">
        <v>0</v>
      </c>
      <c r="G1786">
        <v>0</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row>
    <row r="1787" spans="3:36" x14ac:dyDescent="0.25">
      <c r="C1787" t="s">
        <v>1099</v>
      </c>
    </row>
    <row r="1788" spans="3:36" x14ac:dyDescent="0.25">
      <c r="C1788" t="s">
        <v>70</v>
      </c>
      <c r="E1788">
        <v>6.26</v>
      </c>
      <c r="F1788">
        <v>6.0949999999999998</v>
      </c>
      <c r="G1788">
        <v>5.74</v>
      </c>
      <c r="H1788">
        <v>5.8970000000000002</v>
      </c>
      <c r="I1788">
        <v>5.6070000000000002</v>
      </c>
      <c r="J1788">
        <v>5.1890000000000001</v>
      </c>
      <c r="K1788">
        <v>4.8449999999999998</v>
      </c>
      <c r="L1788">
        <v>4.5149999999999997</v>
      </c>
      <c r="M1788">
        <v>4.2859999999999996</v>
      </c>
      <c r="N1788">
        <v>4.1120000000000001</v>
      </c>
      <c r="O1788">
        <v>3.9380000000000002</v>
      </c>
      <c r="P1788">
        <v>3.77</v>
      </c>
      <c r="Q1788">
        <v>3.6240000000000001</v>
      </c>
      <c r="R1788">
        <v>3.496</v>
      </c>
      <c r="S1788">
        <v>3.3849999999999998</v>
      </c>
      <c r="T1788">
        <v>3.2759999999999998</v>
      </c>
      <c r="U1788">
        <v>3.1890000000000001</v>
      </c>
      <c r="V1788">
        <v>3.1160000000000001</v>
      </c>
      <c r="W1788">
        <v>3.05</v>
      </c>
      <c r="X1788">
        <v>2.996</v>
      </c>
      <c r="Y1788">
        <v>2.9470000000000001</v>
      </c>
      <c r="Z1788">
        <v>2.8809999999999998</v>
      </c>
      <c r="AA1788">
        <v>2.8130000000000002</v>
      </c>
      <c r="AB1788">
        <v>2.7450000000000001</v>
      </c>
      <c r="AC1788">
        <v>2.6819999999999999</v>
      </c>
      <c r="AD1788">
        <v>2.6179999999999999</v>
      </c>
      <c r="AE1788">
        <v>2.5569999999999999</v>
      </c>
      <c r="AF1788">
        <v>2.496</v>
      </c>
      <c r="AG1788">
        <v>2.4359999999999999</v>
      </c>
      <c r="AH1788">
        <v>2.379</v>
      </c>
      <c r="AI1788">
        <v>2.323</v>
      </c>
      <c r="AJ1788">
        <v>2.2669999999999999</v>
      </c>
    </row>
    <row r="1789" spans="3:36" x14ac:dyDescent="0.25">
      <c r="C1789" t="s">
        <v>840</v>
      </c>
      <c r="E1789">
        <v>36.594999999999999</v>
      </c>
      <c r="F1789">
        <v>34.186</v>
      </c>
      <c r="G1789">
        <v>34.777000000000001</v>
      </c>
      <c r="H1789">
        <v>35.682000000000002</v>
      </c>
      <c r="I1789">
        <v>32.505000000000003</v>
      </c>
      <c r="J1789">
        <v>29.574000000000002</v>
      </c>
      <c r="K1789">
        <v>27.984000000000002</v>
      </c>
      <c r="L1789">
        <v>26.443999999999999</v>
      </c>
      <c r="M1789">
        <v>25.305</v>
      </c>
      <c r="N1789">
        <v>24.399000000000001</v>
      </c>
      <c r="O1789">
        <v>23.503</v>
      </c>
      <c r="P1789">
        <v>22.631</v>
      </c>
      <c r="Q1789">
        <v>21.852</v>
      </c>
      <c r="R1789">
        <v>21.14</v>
      </c>
      <c r="S1789">
        <v>20.492000000000001</v>
      </c>
      <c r="T1789">
        <v>19.855</v>
      </c>
      <c r="U1789">
        <v>19.297999999999998</v>
      </c>
      <c r="V1789">
        <v>18.802</v>
      </c>
      <c r="W1789">
        <v>18.341999999999999</v>
      </c>
      <c r="X1789">
        <v>17.95</v>
      </c>
      <c r="Y1789">
        <v>17.591999999999999</v>
      </c>
      <c r="Z1789">
        <v>17.260999999999999</v>
      </c>
      <c r="AA1789">
        <v>16.968</v>
      </c>
      <c r="AB1789">
        <v>16.684999999999999</v>
      </c>
      <c r="AC1789">
        <v>16.440999999999999</v>
      </c>
      <c r="AD1789">
        <v>16.199000000000002</v>
      </c>
      <c r="AE1789">
        <v>15.98</v>
      </c>
      <c r="AF1789">
        <v>15.765000000000001</v>
      </c>
      <c r="AG1789">
        <v>15.561999999999999</v>
      </c>
      <c r="AH1789">
        <v>15.385</v>
      </c>
      <c r="AI1789">
        <v>15.212999999999999</v>
      </c>
      <c r="AJ1789">
        <v>15.052</v>
      </c>
    </row>
    <row r="1790" spans="3:36" x14ac:dyDescent="0.25">
      <c r="C1790" t="s">
        <v>873</v>
      </c>
      <c r="E1790">
        <v>0</v>
      </c>
      <c r="F1790">
        <v>0</v>
      </c>
      <c r="G1790">
        <v>0</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row>
    <row r="1791" spans="3:36" x14ac:dyDescent="0.25">
      <c r="C1791" t="s">
        <v>841</v>
      </c>
      <c r="E1791">
        <v>0</v>
      </c>
      <c r="F1791">
        <v>0</v>
      </c>
      <c r="G1791">
        <v>0</v>
      </c>
      <c r="H1791">
        <v>0</v>
      </c>
      <c r="I1791">
        <v>0</v>
      </c>
      <c r="J1791">
        <v>0</v>
      </c>
      <c r="K1791">
        <v>0</v>
      </c>
      <c r="L1791">
        <v>0</v>
      </c>
      <c r="M1791">
        <v>0</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v>0</v>
      </c>
      <c r="AG1791">
        <v>0</v>
      </c>
      <c r="AH1791">
        <v>0</v>
      </c>
      <c r="AI1791">
        <v>0</v>
      </c>
      <c r="AJ1791">
        <v>0</v>
      </c>
    </row>
    <row r="1792" spans="3:36" x14ac:dyDescent="0.25">
      <c r="C1792" t="s">
        <v>842</v>
      </c>
      <c r="E1792">
        <v>0</v>
      </c>
      <c r="F1792">
        <v>0</v>
      </c>
      <c r="G1792">
        <v>0</v>
      </c>
      <c r="H1792">
        <v>0</v>
      </c>
      <c r="I1792">
        <v>0</v>
      </c>
      <c r="J1792">
        <v>0</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row>
    <row r="1793" spans="3:36" x14ac:dyDescent="0.25">
      <c r="C1793" t="s">
        <v>844</v>
      </c>
      <c r="E1793">
        <v>0</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row>
    <row r="1794" spans="3:36" x14ac:dyDescent="0.25">
      <c r="C1794" t="s">
        <v>1100</v>
      </c>
    </row>
    <row r="1795" spans="3:36" x14ac:dyDescent="0.25">
      <c r="C1795" t="s">
        <v>70</v>
      </c>
      <c r="E1795">
        <v>4.1589999999999998</v>
      </c>
      <c r="F1795">
        <v>4.2080000000000002</v>
      </c>
      <c r="G1795">
        <v>3.9889999999999999</v>
      </c>
      <c r="H1795">
        <v>4.5010000000000003</v>
      </c>
      <c r="I1795">
        <v>4.4279999999999999</v>
      </c>
      <c r="J1795">
        <v>4.2089999999999996</v>
      </c>
      <c r="K1795">
        <v>4.0629999999999997</v>
      </c>
      <c r="L1795">
        <v>3.9279999999999999</v>
      </c>
      <c r="M1795">
        <v>3.8490000000000002</v>
      </c>
      <c r="N1795">
        <v>3.8079999999999998</v>
      </c>
      <c r="O1795">
        <v>3.7610000000000001</v>
      </c>
      <c r="P1795">
        <v>3.7130000000000001</v>
      </c>
      <c r="Q1795">
        <v>3.6720000000000002</v>
      </c>
      <c r="R1795">
        <v>3.6469999999999998</v>
      </c>
      <c r="S1795">
        <v>3.6280000000000001</v>
      </c>
      <c r="T1795">
        <v>3.6080000000000001</v>
      </c>
      <c r="U1795">
        <v>3.605</v>
      </c>
      <c r="V1795">
        <v>3.6160000000000001</v>
      </c>
      <c r="W1795">
        <v>3.621</v>
      </c>
      <c r="X1795">
        <v>3.63</v>
      </c>
      <c r="Y1795">
        <v>3.6360000000000001</v>
      </c>
      <c r="Z1795">
        <v>3.64</v>
      </c>
      <c r="AA1795">
        <v>3.6459999999999999</v>
      </c>
      <c r="AB1795">
        <v>3.649</v>
      </c>
      <c r="AC1795">
        <v>3.6549999999999998</v>
      </c>
      <c r="AD1795">
        <v>3.6549999999999998</v>
      </c>
      <c r="AE1795">
        <v>3.6539999999999999</v>
      </c>
      <c r="AF1795">
        <v>3.649</v>
      </c>
      <c r="AG1795">
        <v>3.641</v>
      </c>
      <c r="AH1795">
        <v>3.6349999999999998</v>
      </c>
      <c r="AI1795">
        <v>3.6280000000000001</v>
      </c>
      <c r="AJ1795">
        <v>3.621</v>
      </c>
    </row>
    <row r="1796" spans="3:36" x14ac:dyDescent="0.25">
      <c r="C1796" t="s">
        <v>840</v>
      </c>
      <c r="E1796">
        <v>27.856000000000002</v>
      </c>
      <c r="F1796">
        <v>26.893999999999998</v>
      </c>
      <c r="G1796">
        <v>27.381</v>
      </c>
      <c r="H1796">
        <v>27.893000000000001</v>
      </c>
      <c r="I1796">
        <v>26.265999999999998</v>
      </c>
      <c r="J1796">
        <v>24.021000000000001</v>
      </c>
      <c r="K1796">
        <v>23.167000000000002</v>
      </c>
      <c r="L1796">
        <v>22.37</v>
      </c>
      <c r="M1796">
        <v>21.896000000000001</v>
      </c>
      <c r="N1796">
        <v>21.65</v>
      </c>
      <c r="O1796">
        <v>21.385000000000002</v>
      </c>
      <c r="P1796">
        <v>21.091999999999999</v>
      </c>
      <c r="Q1796">
        <v>20.856000000000002</v>
      </c>
      <c r="R1796">
        <v>20.66</v>
      </c>
      <c r="S1796">
        <v>20.481999999999999</v>
      </c>
      <c r="T1796">
        <v>20.254999999999999</v>
      </c>
      <c r="U1796">
        <v>20.077999999999999</v>
      </c>
      <c r="V1796">
        <v>19.956</v>
      </c>
      <c r="W1796">
        <v>19.808</v>
      </c>
      <c r="X1796">
        <v>19.713999999999999</v>
      </c>
      <c r="Y1796">
        <v>19.635999999999999</v>
      </c>
      <c r="Z1796">
        <v>19.550999999999998</v>
      </c>
      <c r="AA1796">
        <v>19.484000000000002</v>
      </c>
      <c r="AB1796">
        <v>19.404</v>
      </c>
      <c r="AC1796">
        <v>19.344000000000001</v>
      </c>
      <c r="AD1796">
        <v>19.265000000000001</v>
      </c>
      <c r="AE1796">
        <v>19.195</v>
      </c>
      <c r="AF1796">
        <v>19.106999999999999</v>
      </c>
      <c r="AG1796">
        <v>19.013000000000002</v>
      </c>
      <c r="AH1796">
        <v>18.936</v>
      </c>
      <c r="AI1796">
        <v>18.852</v>
      </c>
      <c r="AJ1796">
        <v>18.771000000000001</v>
      </c>
    </row>
    <row r="1797" spans="3:36" x14ac:dyDescent="0.25">
      <c r="C1797" t="s">
        <v>873</v>
      </c>
      <c r="E1797">
        <v>0</v>
      </c>
      <c r="F1797">
        <v>0</v>
      </c>
      <c r="G1797">
        <v>0</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row>
    <row r="1798" spans="3:36" x14ac:dyDescent="0.25">
      <c r="C1798" t="s">
        <v>841</v>
      </c>
      <c r="E1798">
        <v>0</v>
      </c>
      <c r="F1798">
        <v>0</v>
      </c>
      <c r="G1798">
        <v>0</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row>
    <row r="1799" spans="3:36" x14ac:dyDescent="0.25">
      <c r="C1799" t="s">
        <v>842</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row>
    <row r="1800" spans="3:36" x14ac:dyDescent="0.25">
      <c r="C1800" t="s">
        <v>844</v>
      </c>
      <c r="E1800">
        <v>0</v>
      </c>
      <c r="F1800">
        <v>0</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row>
    <row r="1801" spans="3:36" x14ac:dyDescent="0.25">
      <c r="C1801" t="s">
        <v>1101</v>
      </c>
    </row>
    <row r="1802" spans="3:36" x14ac:dyDescent="0.25">
      <c r="C1802" t="s">
        <v>70</v>
      </c>
      <c r="E1802">
        <v>4.3150000000000004</v>
      </c>
      <c r="F1802">
        <v>3.8740000000000001</v>
      </c>
      <c r="G1802">
        <v>3.9910000000000001</v>
      </c>
      <c r="H1802">
        <v>3.9950000000000001</v>
      </c>
      <c r="I1802">
        <v>3.7130000000000001</v>
      </c>
      <c r="J1802">
        <v>3.4129999999999998</v>
      </c>
      <c r="K1802">
        <v>3.488</v>
      </c>
      <c r="L1802">
        <v>3.5129999999999999</v>
      </c>
      <c r="M1802">
        <v>3.4870000000000001</v>
      </c>
      <c r="N1802">
        <v>3.46</v>
      </c>
      <c r="O1802">
        <v>3.44</v>
      </c>
      <c r="P1802">
        <v>3.4289999999999998</v>
      </c>
      <c r="Q1802">
        <v>3.427</v>
      </c>
      <c r="R1802">
        <v>3.43</v>
      </c>
      <c r="S1802">
        <v>3.431</v>
      </c>
      <c r="T1802">
        <v>3.4409999999999998</v>
      </c>
      <c r="U1802">
        <v>3.4510000000000001</v>
      </c>
      <c r="V1802">
        <v>3.4569999999999999</v>
      </c>
      <c r="W1802">
        <v>3.4710000000000001</v>
      </c>
      <c r="X1802">
        <v>3.4870000000000001</v>
      </c>
      <c r="Y1802">
        <v>3.5049999999999999</v>
      </c>
      <c r="Z1802">
        <v>3.5270000000000001</v>
      </c>
      <c r="AA1802">
        <v>3.5470000000000002</v>
      </c>
      <c r="AB1802">
        <v>3.569</v>
      </c>
      <c r="AC1802">
        <v>3.585</v>
      </c>
      <c r="AD1802">
        <v>3.6</v>
      </c>
      <c r="AE1802">
        <v>3.61</v>
      </c>
      <c r="AF1802">
        <v>3.62</v>
      </c>
      <c r="AG1802">
        <v>3.6339999999999999</v>
      </c>
      <c r="AH1802">
        <v>3.6480000000000001</v>
      </c>
      <c r="AI1802">
        <v>3.6619999999999999</v>
      </c>
      <c r="AJ1802">
        <v>3.6720000000000002</v>
      </c>
    </row>
    <row r="1803" spans="3:36" x14ac:dyDescent="0.25">
      <c r="C1803" t="s">
        <v>840</v>
      </c>
      <c r="E1803">
        <v>8.9489999999999998</v>
      </c>
      <c r="F1803">
        <v>7.6619999999999999</v>
      </c>
      <c r="G1803">
        <v>8.4960000000000004</v>
      </c>
      <c r="H1803">
        <v>8.56</v>
      </c>
      <c r="I1803">
        <v>7.633</v>
      </c>
      <c r="J1803">
        <v>6.7880000000000003</v>
      </c>
      <c r="K1803">
        <v>6.9720000000000004</v>
      </c>
      <c r="L1803">
        <v>7.069</v>
      </c>
      <c r="M1803">
        <v>7.0750000000000002</v>
      </c>
      <c r="N1803">
        <v>7.0650000000000004</v>
      </c>
      <c r="O1803">
        <v>7.069</v>
      </c>
      <c r="P1803">
        <v>7.0869999999999997</v>
      </c>
      <c r="Q1803">
        <v>7.1210000000000004</v>
      </c>
      <c r="R1803">
        <v>7.157</v>
      </c>
      <c r="S1803">
        <v>7.1849999999999996</v>
      </c>
      <c r="T1803">
        <v>7.2240000000000002</v>
      </c>
      <c r="U1803">
        <v>7.2560000000000002</v>
      </c>
      <c r="V1803">
        <v>7.2729999999999997</v>
      </c>
      <c r="W1803">
        <v>7.3040000000000003</v>
      </c>
      <c r="X1803">
        <v>7.3390000000000004</v>
      </c>
      <c r="Y1803">
        <v>7.3789999999999996</v>
      </c>
      <c r="Z1803">
        <v>7.4290000000000003</v>
      </c>
      <c r="AA1803">
        <v>7.476</v>
      </c>
      <c r="AB1803">
        <v>7.5259999999999998</v>
      </c>
      <c r="AC1803">
        <v>7.5640000000000001</v>
      </c>
      <c r="AD1803">
        <v>7.5990000000000002</v>
      </c>
      <c r="AE1803">
        <v>7.625</v>
      </c>
      <c r="AF1803">
        <v>7.6520000000000001</v>
      </c>
      <c r="AG1803">
        <v>7.6849999999999996</v>
      </c>
      <c r="AH1803">
        <v>7.7190000000000003</v>
      </c>
      <c r="AI1803">
        <v>7.7539999999999996</v>
      </c>
      <c r="AJ1803">
        <v>7.7809999999999997</v>
      </c>
    </row>
    <row r="1804" spans="3:36" x14ac:dyDescent="0.25">
      <c r="C1804" t="s">
        <v>873</v>
      </c>
      <c r="E1804">
        <v>0</v>
      </c>
      <c r="F1804">
        <v>0</v>
      </c>
      <c r="G1804">
        <v>0</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row>
    <row r="1805" spans="3:36" x14ac:dyDescent="0.25">
      <c r="C1805" t="s">
        <v>841</v>
      </c>
      <c r="E1805">
        <v>0</v>
      </c>
      <c r="F1805">
        <v>0</v>
      </c>
      <c r="G1805">
        <v>0</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row>
    <row r="1806" spans="3:36" x14ac:dyDescent="0.25">
      <c r="C1806" t="s">
        <v>842</v>
      </c>
      <c r="E1806">
        <v>0</v>
      </c>
      <c r="F1806">
        <v>0</v>
      </c>
      <c r="G1806">
        <v>0</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row>
    <row r="1807" spans="3:36" x14ac:dyDescent="0.25">
      <c r="C1807" t="s">
        <v>844</v>
      </c>
      <c r="E1807">
        <v>0</v>
      </c>
      <c r="F1807">
        <v>0</v>
      </c>
      <c r="G1807">
        <v>0</v>
      </c>
      <c r="H1807">
        <v>0</v>
      </c>
      <c r="I1807">
        <v>0</v>
      </c>
      <c r="J1807">
        <v>0</v>
      </c>
      <c r="K1807">
        <v>0</v>
      </c>
      <c r="L1807">
        <v>0</v>
      </c>
      <c r="M1807">
        <v>0</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row>
    <row r="1808" spans="3:36" x14ac:dyDescent="0.25">
      <c r="C1808" t="s">
        <v>1102</v>
      </c>
    </row>
    <row r="1809" spans="3:36" x14ac:dyDescent="0.25">
      <c r="C1809" t="s">
        <v>70</v>
      </c>
      <c r="E1809">
        <v>0.36199999999999999</v>
      </c>
      <c r="F1809">
        <v>0.34599999999999997</v>
      </c>
      <c r="G1809">
        <v>0.34</v>
      </c>
      <c r="H1809">
        <v>0.34399999999999997</v>
      </c>
      <c r="I1809">
        <v>0.33200000000000002</v>
      </c>
      <c r="J1809">
        <v>0.32500000000000001</v>
      </c>
      <c r="K1809">
        <v>0.32200000000000001</v>
      </c>
      <c r="L1809">
        <v>0.32</v>
      </c>
      <c r="M1809">
        <v>0.31900000000000001</v>
      </c>
      <c r="N1809">
        <v>0.31900000000000001</v>
      </c>
      <c r="O1809">
        <v>0.31900000000000001</v>
      </c>
      <c r="P1809">
        <v>0.31900000000000001</v>
      </c>
      <c r="Q1809">
        <v>0.32</v>
      </c>
      <c r="R1809">
        <v>0.32100000000000001</v>
      </c>
      <c r="S1809">
        <v>0.32200000000000001</v>
      </c>
      <c r="T1809">
        <v>0.32300000000000001</v>
      </c>
      <c r="U1809">
        <v>0.32500000000000001</v>
      </c>
      <c r="V1809">
        <v>0.32700000000000001</v>
      </c>
      <c r="W1809">
        <v>0.32900000000000001</v>
      </c>
      <c r="X1809">
        <v>0.33200000000000002</v>
      </c>
      <c r="Y1809">
        <v>0.33400000000000002</v>
      </c>
      <c r="Z1809">
        <v>0.33700000000000002</v>
      </c>
      <c r="AA1809">
        <v>0.34</v>
      </c>
      <c r="AB1809">
        <v>0.34200000000000003</v>
      </c>
      <c r="AC1809">
        <v>0.34499999999999997</v>
      </c>
      <c r="AD1809">
        <v>0.34699999999999998</v>
      </c>
      <c r="AE1809">
        <v>0.34899999999999998</v>
      </c>
      <c r="AF1809">
        <v>0.35</v>
      </c>
      <c r="AG1809">
        <v>0.35199999999999998</v>
      </c>
      <c r="AH1809">
        <v>0.35399999999999998</v>
      </c>
      <c r="AI1809">
        <v>0.35599999999999998</v>
      </c>
      <c r="AJ1809">
        <v>0.35799999999999998</v>
      </c>
    </row>
    <row r="1810" spans="3:36" x14ac:dyDescent="0.25">
      <c r="C1810" t="s">
        <v>1103</v>
      </c>
    </row>
    <row r="1811" spans="3:36" x14ac:dyDescent="0.25">
      <c r="C1811" t="s">
        <v>70</v>
      </c>
      <c r="E1811">
        <v>2.9729999999999999</v>
      </c>
      <c r="F1811">
        <v>2.8420000000000001</v>
      </c>
      <c r="G1811">
        <v>2.7909999999999999</v>
      </c>
      <c r="H1811">
        <v>2.827</v>
      </c>
      <c r="I1811">
        <v>2.7269999999999999</v>
      </c>
      <c r="J1811">
        <v>2.673</v>
      </c>
      <c r="K1811">
        <v>2.645</v>
      </c>
      <c r="L1811">
        <v>2.6309999999999998</v>
      </c>
      <c r="M1811">
        <v>2.621</v>
      </c>
      <c r="N1811">
        <v>2.6179999999999999</v>
      </c>
      <c r="O1811">
        <v>2.6160000000000001</v>
      </c>
      <c r="P1811">
        <v>2.617</v>
      </c>
      <c r="Q1811">
        <v>2.6240000000000001</v>
      </c>
      <c r="R1811">
        <v>2.6339999999999999</v>
      </c>
      <c r="S1811">
        <v>2.6440000000000001</v>
      </c>
      <c r="T1811">
        <v>2.6560000000000001</v>
      </c>
      <c r="U1811">
        <v>2.6709999999999998</v>
      </c>
      <c r="V1811">
        <v>2.6869999999999998</v>
      </c>
      <c r="W1811">
        <v>2.7050000000000001</v>
      </c>
      <c r="X1811">
        <v>2.7250000000000001</v>
      </c>
      <c r="Y1811">
        <v>2.746</v>
      </c>
      <c r="Z1811">
        <v>2.7679999999999998</v>
      </c>
      <c r="AA1811">
        <v>2.79</v>
      </c>
      <c r="AB1811">
        <v>2.8109999999999999</v>
      </c>
      <c r="AC1811">
        <v>2.83</v>
      </c>
      <c r="AD1811">
        <v>2.8479999999999999</v>
      </c>
      <c r="AE1811">
        <v>2.863</v>
      </c>
      <c r="AF1811">
        <v>2.8769999999999998</v>
      </c>
      <c r="AG1811">
        <v>2.8929999999999998</v>
      </c>
      <c r="AH1811">
        <v>2.91</v>
      </c>
      <c r="AI1811">
        <v>2.927</v>
      </c>
      <c r="AJ1811">
        <v>2.9430000000000001</v>
      </c>
    </row>
    <row r="1812" spans="3:36" x14ac:dyDescent="0.25">
      <c r="C1812" t="s">
        <v>1003</v>
      </c>
    </row>
    <row r="1813" spans="3:36" x14ac:dyDescent="0.25">
      <c r="C1813" t="s">
        <v>70</v>
      </c>
      <c r="E1813">
        <v>24.893999999999998</v>
      </c>
      <c r="F1813">
        <v>22.838999999999999</v>
      </c>
      <c r="G1813">
        <v>22.363</v>
      </c>
      <c r="H1813">
        <v>22.462</v>
      </c>
      <c r="I1813">
        <v>21.501999999999999</v>
      </c>
      <c r="J1813">
        <v>21.536000000000001</v>
      </c>
      <c r="K1813">
        <v>21.050999999999998</v>
      </c>
      <c r="L1813">
        <v>20.565000000000001</v>
      </c>
      <c r="M1813">
        <v>20.187999999999999</v>
      </c>
      <c r="N1813">
        <v>19.905999999999999</v>
      </c>
      <c r="O1813">
        <v>19.63</v>
      </c>
      <c r="P1813">
        <v>19.370999999999999</v>
      </c>
      <c r="Q1813">
        <v>19.164000000000001</v>
      </c>
      <c r="R1813">
        <v>19.003</v>
      </c>
      <c r="S1813">
        <v>18.861000000000001</v>
      </c>
      <c r="T1813">
        <v>18.734999999999999</v>
      </c>
      <c r="U1813">
        <v>18.658000000000001</v>
      </c>
      <c r="V1813">
        <v>18.611999999999998</v>
      </c>
      <c r="W1813">
        <v>18.582999999999998</v>
      </c>
      <c r="X1813">
        <v>18.574000000000002</v>
      </c>
      <c r="Y1813">
        <v>18.568999999999999</v>
      </c>
      <c r="Z1813">
        <v>18.559000000000001</v>
      </c>
      <c r="AA1813">
        <v>18.548999999999999</v>
      </c>
      <c r="AB1813">
        <v>18.533999999999999</v>
      </c>
      <c r="AC1813">
        <v>18.515999999999998</v>
      </c>
      <c r="AD1813">
        <v>18.481000000000002</v>
      </c>
      <c r="AE1813">
        <v>18.436</v>
      </c>
      <c r="AF1813">
        <v>18.382999999999999</v>
      </c>
      <c r="AG1813">
        <v>18.338999999999999</v>
      </c>
      <c r="AH1813">
        <v>18.305</v>
      </c>
      <c r="AI1813">
        <v>18.273</v>
      </c>
      <c r="AJ1813">
        <v>18.241</v>
      </c>
    </row>
    <row r="1814" spans="3:36" x14ac:dyDescent="0.25">
      <c r="C1814" t="s">
        <v>840</v>
      </c>
      <c r="E1814">
        <v>133.898</v>
      </c>
      <c r="F1814">
        <v>114.964</v>
      </c>
      <c r="G1814">
        <v>120.68</v>
      </c>
      <c r="H1814">
        <v>116.964</v>
      </c>
      <c r="I1814">
        <v>107.562</v>
      </c>
      <c r="J1814">
        <v>108.88500000000001</v>
      </c>
      <c r="K1814">
        <v>106.462</v>
      </c>
      <c r="L1814">
        <v>104.117</v>
      </c>
      <c r="M1814">
        <v>102.342</v>
      </c>
      <c r="N1814">
        <v>100.967</v>
      </c>
      <c r="O1814">
        <v>99.578000000000003</v>
      </c>
      <c r="P1814">
        <v>98.19</v>
      </c>
      <c r="Q1814">
        <v>96.966999999999999</v>
      </c>
      <c r="R1814">
        <v>95.84</v>
      </c>
      <c r="S1814">
        <v>94.715000000000003</v>
      </c>
      <c r="T1814">
        <v>93.534000000000006</v>
      </c>
      <c r="U1814">
        <v>92.497</v>
      </c>
      <c r="V1814">
        <v>91.554000000000002</v>
      </c>
      <c r="W1814">
        <v>90.667000000000002</v>
      </c>
      <c r="X1814">
        <v>89.926000000000002</v>
      </c>
      <c r="Y1814">
        <v>89.251999999999995</v>
      </c>
      <c r="Z1814">
        <v>88.674999999999997</v>
      </c>
      <c r="AA1814">
        <v>88.161000000000001</v>
      </c>
      <c r="AB1814">
        <v>87.632999999999996</v>
      </c>
      <c r="AC1814">
        <v>87.132999999999996</v>
      </c>
      <c r="AD1814">
        <v>86.575999999999993</v>
      </c>
      <c r="AE1814">
        <v>85.998999999999995</v>
      </c>
      <c r="AF1814">
        <v>85.394000000000005</v>
      </c>
      <c r="AG1814">
        <v>84.852000000000004</v>
      </c>
      <c r="AH1814">
        <v>84.370999999999995</v>
      </c>
      <c r="AI1814">
        <v>83.918999999999997</v>
      </c>
      <c r="AJ1814">
        <v>83.486999999999995</v>
      </c>
    </row>
    <row r="1815" spans="3:36" x14ac:dyDescent="0.25">
      <c r="C1815" t="s">
        <v>873</v>
      </c>
      <c r="E1815">
        <v>0</v>
      </c>
      <c r="F1815">
        <v>0</v>
      </c>
      <c r="G1815">
        <v>0</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row>
    <row r="1816" spans="3:36" x14ac:dyDescent="0.25">
      <c r="C1816" t="s">
        <v>841</v>
      </c>
      <c r="E1816">
        <v>0</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row>
    <row r="1817" spans="3:36" x14ac:dyDescent="0.25">
      <c r="C1817" t="s">
        <v>842</v>
      </c>
      <c r="E1817">
        <v>0</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row>
    <row r="1818" spans="3:36" x14ac:dyDescent="0.25">
      <c r="C1818" t="s">
        <v>844</v>
      </c>
      <c r="E1818">
        <v>0</v>
      </c>
      <c r="F1818">
        <v>0</v>
      </c>
      <c r="G1818">
        <v>0</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row>
    <row r="1819" spans="3:36" x14ac:dyDescent="0.25">
      <c r="C1819" t="s">
        <v>838</v>
      </c>
      <c r="E1819">
        <v>158.792</v>
      </c>
      <c r="F1819">
        <v>137.803</v>
      </c>
      <c r="G1819">
        <v>143.042</v>
      </c>
      <c r="H1819">
        <v>139.42599999999999</v>
      </c>
      <c r="I1819">
        <v>129.06399999999999</v>
      </c>
      <c r="J1819">
        <v>130.41999999999999</v>
      </c>
      <c r="K1819">
        <v>127.51300000000001</v>
      </c>
      <c r="L1819">
        <v>124.682</v>
      </c>
      <c r="M1819">
        <v>122.53</v>
      </c>
      <c r="N1819">
        <v>120.873</v>
      </c>
      <c r="O1819">
        <v>119.208</v>
      </c>
      <c r="P1819">
        <v>117.56100000000001</v>
      </c>
      <c r="Q1819">
        <v>116.13</v>
      </c>
      <c r="R1819">
        <v>114.843</v>
      </c>
      <c r="S1819">
        <v>113.577</v>
      </c>
      <c r="T1819">
        <v>112.26900000000001</v>
      </c>
      <c r="U1819">
        <v>111.155</v>
      </c>
      <c r="V1819">
        <v>110.166</v>
      </c>
      <c r="W1819">
        <v>109.25</v>
      </c>
      <c r="X1819">
        <v>108.5</v>
      </c>
      <c r="Y1819">
        <v>107.821</v>
      </c>
      <c r="Z1819">
        <v>107.233</v>
      </c>
      <c r="AA1819">
        <v>106.711</v>
      </c>
      <c r="AB1819">
        <v>106.167</v>
      </c>
      <c r="AC1819">
        <v>105.649</v>
      </c>
      <c r="AD1819">
        <v>105.057</v>
      </c>
      <c r="AE1819">
        <v>104.43600000000001</v>
      </c>
      <c r="AF1819">
        <v>103.777</v>
      </c>
      <c r="AG1819">
        <v>103.191</v>
      </c>
      <c r="AH1819">
        <v>102.676</v>
      </c>
      <c r="AI1819">
        <v>102.193</v>
      </c>
      <c r="AJ1819">
        <v>101.72799999999999</v>
      </c>
    </row>
    <row r="1820" spans="3:36" x14ac:dyDescent="0.25">
      <c r="C1820" t="s">
        <v>996</v>
      </c>
    </row>
    <row r="1821" spans="3:36" x14ac:dyDescent="0.25">
      <c r="C1821" t="s">
        <v>1004</v>
      </c>
    </row>
    <row r="1822" spans="3:36" x14ac:dyDescent="0.25">
      <c r="C1822" t="s">
        <v>996</v>
      </c>
    </row>
    <row r="1823" spans="3:36" x14ac:dyDescent="0.25">
      <c r="C1823" t="s">
        <v>1005</v>
      </c>
    </row>
    <row r="1824" spans="3:36" x14ac:dyDescent="0.25">
      <c r="C1824" t="s">
        <v>55</v>
      </c>
      <c r="E1824">
        <v>0</v>
      </c>
      <c r="F1824">
        <v>0</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row>
    <row r="1825" spans="3:36" x14ac:dyDescent="0.25">
      <c r="C1825" t="s">
        <v>831</v>
      </c>
      <c r="E1825">
        <v>0</v>
      </c>
      <c r="F1825">
        <v>0</v>
      </c>
      <c r="G1825">
        <v>0</v>
      </c>
      <c r="H1825">
        <v>0</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row>
    <row r="1826" spans="3:36" x14ac:dyDescent="0.25">
      <c r="C1826" t="s">
        <v>846</v>
      </c>
      <c r="E1826">
        <v>0</v>
      </c>
      <c r="F1826">
        <v>0</v>
      </c>
      <c r="G1826">
        <v>0</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row>
    <row r="1827" spans="3:36" x14ac:dyDescent="0.25">
      <c r="C1827" t="s">
        <v>64</v>
      </c>
      <c r="E1827">
        <v>0</v>
      </c>
      <c r="F1827">
        <v>0</v>
      </c>
      <c r="G1827">
        <v>0</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row>
    <row r="1828" spans="3:36" x14ac:dyDescent="0.25">
      <c r="C1828" t="s">
        <v>833</v>
      </c>
      <c r="E1828">
        <v>0</v>
      </c>
      <c r="F1828">
        <v>0</v>
      </c>
      <c r="G1828">
        <v>0</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row>
    <row r="1829" spans="3:36" x14ac:dyDescent="0.25">
      <c r="C1829" t="s">
        <v>834</v>
      </c>
      <c r="E1829">
        <v>0</v>
      </c>
      <c r="F1829">
        <v>0</v>
      </c>
      <c r="G1829">
        <v>0</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row>
    <row r="1830" spans="3:36" x14ac:dyDescent="0.25">
      <c r="C1830" t="s">
        <v>42</v>
      </c>
      <c r="E1830">
        <v>0</v>
      </c>
      <c r="F1830">
        <v>0</v>
      </c>
      <c r="G1830">
        <v>0</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row>
    <row r="1831" spans="3:36" x14ac:dyDescent="0.25">
      <c r="C1831" t="s">
        <v>40</v>
      </c>
      <c r="E1831">
        <v>0</v>
      </c>
      <c r="F1831">
        <v>0</v>
      </c>
      <c r="G1831">
        <v>0</v>
      </c>
      <c r="H1831">
        <v>0</v>
      </c>
      <c r="I1831">
        <v>0</v>
      </c>
      <c r="J1831">
        <v>0</v>
      </c>
      <c r="K1831">
        <v>0</v>
      </c>
      <c r="L1831">
        <v>0</v>
      </c>
      <c r="M1831">
        <v>0</v>
      </c>
      <c r="N1831">
        <v>0</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row>
    <row r="1832" spans="3:36" x14ac:dyDescent="0.25">
      <c r="C1832" t="s">
        <v>838</v>
      </c>
      <c r="E1832">
        <v>0</v>
      </c>
      <c r="F1832">
        <v>0</v>
      </c>
      <c r="G1832">
        <v>0</v>
      </c>
      <c r="H1832">
        <v>0</v>
      </c>
      <c r="I1832">
        <v>0</v>
      </c>
      <c r="J1832">
        <v>0</v>
      </c>
      <c r="K1832">
        <v>0</v>
      </c>
      <c r="L1832">
        <v>0</v>
      </c>
      <c r="M1832">
        <v>0</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row>
    <row r="1833" spans="3:36" x14ac:dyDescent="0.25">
      <c r="C1833" t="s">
        <v>996</v>
      </c>
    </row>
    <row r="1834" spans="3:36" x14ac:dyDescent="0.25">
      <c r="C1834" t="s">
        <v>996</v>
      </c>
    </row>
    <row r="1835" spans="3:36" x14ac:dyDescent="0.25">
      <c r="C1835" t="s">
        <v>1006</v>
      </c>
    </row>
    <row r="1836" spans="3:36" x14ac:dyDescent="0.25">
      <c r="C1836" t="s">
        <v>53</v>
      </c>
      <c r="E1836">
        <v>0</v>
      </c>
      <c r="F1836">
        <v>0</v>
      </c>
      <c r="G1836">
        <v>0</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row>
    <row r="1837" spans="3:36" x14ac:dyDescent="0.25">
      <c r="C1837" t="s">
        <v>54</v>
      </c>
      <c r="E1837">
        <v>0</v>
      </c>
      <c r="F1837">
        <v>0</v>
      </c>
      <c r="G1837">
        <v>0</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t="s">
        <v>1007</v>
      </c>
    </row>
    <row r="1838" spans="3:36" x14ac:dyDescent="0.25">
      <c r="C1838" t="s">
        <v>43</v>
      </c>
      <c r="E1838">
        <v>0</v>
      </c>
      <c r="F1838">
        <v>0</v>
      </c>
      <c r="G1838">
        <v>0</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row>
    <row r="1839" spans="3:36" x14ac:dyDescent="0.25">
      <c r="C1839" t="s">
        <v>847</v>
      </c>
      <c r="E1839">
        <v>0</v>
      </c>
      <c r="F1839">
        <v>0</v>
      </c>
      <c r="G1839">
        <v>0</v>
      </c>
      <c r="H1839">
        <v>0</v>
      </c>
      <c r="I1839">
        <v>0</v>
      </c>
      <c r="J1839">
        <v>0</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row>
    <row r="1840" spans="3:36" x14ac:dyDescent="0.25">
      <c r="C1840" t="s">
        <v>848</v>
      </c>
      <c r="E1840">
        <v>0</v>
      </c>
      <c r="F1840">
        <v>0</v>
      </c>
      <c r="G1840">
        <v>0</v>
      </c>
      <c r="H1840">
        <v>0</v>
      </c>
      <c r="I1840">
        <v>0</v>
      </c>
      <c r="J1840">
        <v>0</v>
      </c>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row>
    <row r="1841" spans="3:36" x14ac:dyDescent="0.25">
      <c r="C1841" t="s">
        <v>42</v>
      </c>
      <c r="E1841">
        <v>0</v>
      </c>
      <c r="F1841">
        <v>0</v>
      </c>
      <c r="G1841">
        <v>0</v>
      </c>
      <c r="H1841">
        <v>0</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row>
    <row r="1842" spans="3:36" x14ac:dyDescent="0.25">
      <c r="C1842" t="s">
        <v>849</v>
      </c>
      <c r="E1842">
        <v>0</v>
      </c>
      <c r="F1842">
        <v>0</v>
      </c>
      <c r="G1842">
        <v>0</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t="s">
        <v>1008</v>
      </c>
    </row>
    <row r="1843" spans="3:36" x14ac:dyDescent="0.25">
      <c r="C1843" t="s">
        <v>850</v>
      </c>
      <c r="E1843">
        <v>0</v>
      </c>
      <c r="F1843">
        <v>0</v>
      </c>
      <c r="G1843">
        <v>0</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row>
    <row r="1844" spans="3:36" x14ac:dyDescent="0.25">
      <c r="C1844" t="s">
        <v>851</v>
      </c>
      <c r="E1844">
        <v>0</v>
      </c>
      <c r="F1844">
        <v>0</v>
      </c>
      <c r="G1844">
        <v>0</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t="s">
        <v>1009</v>
      </c>
    </row>
    <row r="1845" spans="3:36" x14ac:dyDescent="0.25">
      <c r="C1845" t="s">
        <v>55</v>
      </c>
      <c r="E1845">
        <v>0</v>
      </c>
      <c r="F1845">
        <v>0</v>
      </c>
      <c r="G1845">
        <v>0</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row>
    <row r="1846" spans="3:36" x14ac:dyDescent="0.25">
      <c r="C1846" t="s">
        <v>1010</v>
      </c>
    </row>
    <row r="1847" spans="3:36" x14ac:dyDescent="0.25">
      <c r="C1847" t="s">
        <v>53</v>
      </c>
      <c r="E1847">
        <v>0</v>
      </c>
      <c r="F1847">
        <v>0</v>
      </c>
      <c r="G1847">
        <v>0</v>
      </c>
      <c r="H1847">
        <v>0</v>
      </c>
      <c r="I1847">
        <v>0</v>
      </c>
      <c r="J1847">
        <v>0</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row>
    <row r="1848" spans="3:36" x14ac:dyDescent="0.25">
      <c r="C1848" t="s">
        <v>54</v>
      </c>
      <c r="E1848">
        <v>0</v>
      </c>
      <c r="F1848">
        <v>0</v>
      </c>
      <c r="G1848">
        <v>0</v>
      </c>
      <c r="H1848">
        <v>0</v>
      </c>
      <c r="I1848">
        <v>0</v>
      </c>
      <c r="J1848">
        <v>0</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t="s">
        <v>1007</v>
      </c>
    </row>
    <row r="1849" spans="3:36" x14ac:dyDescent="0.25">
      <c r="C1849" t="s">
        <v>43</v>
      </c>
      <c r="E1849">
        <v>0</v>
      </c>
      <c r="F1849">
        <v>0</v>
      </c>
      <c r="G1849">
        <v>0</v>
      </c>
      <c r="H1849">
        <v>0</v>
      </c>
      <c r="I1849">
        <v>0</v>
      </c>
      <c r="J1849">
        <v>0</v>
      </c>
      <c r="K1849">
        <v>0</v>
      </c>
      <c r="L1849">
        <v>0</v>
      </c>
      <c r="M1849">
        <v>0</v>
      </c>
      <c r="N1849">
        <v>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row>
    <row r="1850" spans="3:36" x14ac:dyDescent="0.25">
      <c r="C1850" t="s">
        <v>847</v>
      </c>
      <c r="E1850">
        <v>0</v>
      </c>
      <c r="F1850">
        <v>0</v>
      </c>
      <c r="G1850">
        <v>0</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row>
    <row r="1851" spans="3:36" x14ac:dyDescent="0.25">
      <c r="C1851" t="s">
        <v>848</v>
      </c>
      <c r="E1851">
        <v>0</v>
      </c>
      <c r="F1851">
        <v>0</v>
      </c>
      <c r="G1851">
        <v>0</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row>
    <row r="1852" spans="3:36" x14ac:dyDescent="0.25">
      <c r="C1852" t="s">
        <v>42</v>
      </c>
      <c r="E1852">
        <v>0</v>
      </c>
      <c r="F1852">
        <v>0</v>
      </c>
      <c r="G1852">
        <v>0</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row>
    <row r="1853" spans="3:36" x14ac:dyDescent="0.25">
      <c r="C1853" t="s">
        <v>849</v>
      </c>
      <c r="E1853">
        <v>0</v>
      </c>
      <c r="F1853">
        <v>0</v>
      </c>
      <c r="G1853">
        <v>0</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t="s">
        <v>1008</v>
      </c>
    </row>
    <row r="1854" spans="3:36" x14ac:dyDescent="0.25">
      <c r="C1854" t="s">
        <v>850</v>
      </c>
      <c r="E1854">
        <v>0</v>
      </c>
      <c r="F1854">
        <v>0</v>
      </c>
      <c r="G1854">
        <v>0</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row>
    <row r="1855" spans="3:36" x14ac:dyDescent="0.25">
      <c r="C1855" t="s">
        <v>851</v>
      </c>
      <c r="E1855">
        <v>0</v>
      </c>
      <c r="F1855">
        <v>0</v>
      </c>
      <c r="G1855">
        <v>0</v>
      </c>
      <c r="H1855">
        <v>0</v>
      </c>
      <c r="I1855">
        <v>0</v>
      </c>
      <c r="J1855">
        <v>0</v>
      </c>
      <c r="K1855">
        <v>0</v>
      </c>
      <c r="L1855">
        <v>0</v>
      </c>
      <c r="M1855">
        <v>0</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t="s">
        <v>1009</v>
      </c>
    </row>
    <row r="1856" spans="3:36" x14ac:dyDescent="0.25">
      <c r="C1856" t="s">
        <v>55</v>
      </c>
      <c r="E1856">
        <v>0</v>
      </c>
      <c r="F1856">
        <v>0</v>
      </c>
      <c r="G1856">
        <v>0</v>
      </c>
      <c r="H1856">
        <v>0</v>
      </c>
      <c r="I1856">
        <v>0</v>
      </c>
      <c r="J1856">
        <v>0</v>
      </c>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row>
    <row r="1857" spans="3:36" x14ac:dyDescent="0.25">
      <c r="C1857" t="s">
        <v>996</v>
      </c>
    </row>
    <row r="1858" spans="3:36" x14ac:dyDescent="0.25">
      <c r="C1858" t="s">
        <v>852</v>
      </c>
      <c r="E1858">
        <v>0</v>
      </c>
      <c r="F1858">
        <v>0</v>
      </c>
      <c r="G1858">
        <v>0</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row>
    <row r="1859" spans="3:36" x14ac:dyDescent="0.25">
      <c r="C1859" t="s">
        <v>853</v>
      </c>
      <c r="E1859">
        <v>0</v>
      </c>
      <c r="F1859">
        <v>0</v>
      </c>
      <c r="G1859">
        <v>0</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row>
    <row r="1860" spans="3:36" x14ac:dyDescent="0.25">
      <c r="C1860" t="s">
        <v>854</v>
      </c>
      <c r="E1860">
        <v>0</v>
      </c>
      <c r="F1860">
        <v>0</v>
      </c>
      <c r="G1860">
        <v>0</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row>
    <row r="1861" spans="3:36" x14ac:dyDescent="0.25">
      <c r="C1861" t="s">
        <v>855</v>
      </c>
      <c r="E1861">
        <v>0</v>
      </c>
      <c r="F1861">
        <v>0</v>
      </c>
      <c r="G1861">
        <v>0</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row>
    <row r="1862" spans="3:36" x14ac:dyDescent="0.25">
      <c r="C1862" t="s">
        <v>856</v>
      </c>
      <c r="E1862">
        <v>0</v>
      </c>
      <c r="F1862">
        <v>0</v>
      </c>
      <c r="G1862">
        <v>0</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row>
    <row r="1863" spans="3:36" x14ac:dyDescent="0.25">
      <c r="C1863" t="s">
        <v>996</v>
      </c>
    </row>
    <row r="1864" spans="3:36" x14ac:dyDescent="0.25">
      <c r="C1864" t="s">
        <v>1011</v>
      </c>
    </row>
    <row r="1865" spans="3:36" x14ac:dyDescent="0.25">
      <c r="C1865" t="s">
        <v>1012</v>
      </c>
    </row>
    <row r="1866" spans="3:36" x14ac:dyDescent="0.25">
      <c r="C1866" t="s">
        <v>857</v>
      </c>
      <c r="E1866">
        <v>0</v>
      </c>
      <c r="F1866">
        <v>0</v>
      </c>
      <c r="G1866">
        <v>0</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row>
    <row r="1867" spans="3:36" x14ac:dyDescent="0.25">
      <c r="C1867" t="s">
        <v>858</v>
      </c>
      <c r="E1867">
        <v>0</v>
      </c>
      <c r="F1867">
        <v>0</v>
      </c>
      <c r="G1867">
        <v>0</v>
      </c>
      <c r="H1867">
        <v>0</v>
      </c>
      <c r="I1867">
        <v>0</v>
      </c>
      <c r="J1867">
        <v>0</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t="s">
        <v>1013</v>
      </c>
    </row>
    <row r="1868" spans="3:36" x14ac:dyDescent="0.25">
      <c r="C1868" t="s">
        <v>859</v>
      </c>
      <c r="E1868">
        <v>0</v>
      </c>
      <c r="F1868">
        <v>0</v>
      </c>
      <c r="G1868">
        <v>0</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t="s">
        <v>1009</v>
      </c>
    </row>
    <row r="1869" spans="3:36" x14ac:dyDescent="0.25">
      <c r="C1869" t="s">
        <v>860</v>
      </c>
      <c r="E1869">
        <v>0</v>
      </c>
      <c r="F1869">
        <v>0</v>
      </c>
      <c r="G1869">
        <v>0</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row>
    <row r="1870" spans="3:36" x14ac:dyDescent="0.25">
      <c r="C1870" t="s">
        <v>838</v>
      </c>
      <c r="E1870">
        <v>0</v>
      </c>
      <c r="F1870">
        <v>0</v>
      </c>
      <c r="G1870">
        <v>0</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row>
    <row r="1871" spans="3:36" x14ac:dyDescent="0.25">
      <c r="C1871" t="s">
        <v>1014</v>
      </c>
    </row>
    <row r="1872" spans="3:36" x14ac:dyDescent="0.25">
      <c r="C1872" t="s">
        <v>861</v>
      </c>
      <c r="E1872">
        <v>0</v>
      </c>
      <c r="F1872">
        <v>0</v>
      </c>
      <c r="G1872">
        <v>0</v>
      </c>
      <c r="H1872">
        <v>0</v>
      </c>
      <c r="I1872">
        <v>0</v>
      </c>
      <c r="J1872">
        <v>0</v>
      </c>
      <c r="K1872">
        <v>0</v>
      </c>
      <c r="L1872">
        <v>0</v>
      </c>
      <c r="M1872">
        <v>0</v>
      </c>
      <c r="N1872">
        <v>0</v>
      </c>
      <c r="O1872">
        <v>0</v>
      </c>
      <c r="P1872">
        <v>0</v>
      </c>
      <c r="Q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row>
    <row r="1873" spans="3:36" x14ac:dyDescent="0.25">
      <c r="C1873" t="s">
        <v>862</v>
      </c>
      <c r="E1873">
        <v>0</v>
      </c>
      <c r="F1873">
        <v>0</v>
      </c>
      <c r="G1873">
        <v>0</v>
      </c>
      <c r="H1873">
        <v>0</v>
      </c>
      <c r="I1873">
        <v>0</v>
      </c>
      <c r="J1873">
        <v>0</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t="s">
        <v>1013</v>
      </c>
    </row>
    <row r="1874" spans="3:36" x14ac:dyDescent="0.25">
      <c r="C1874" t="s">
        <v>863</v>
      </c>
      <c r="E1874">
        <v>0</v>
      </c>
      <c r="F1874">
        <v>0</v>
      </c>
      <c r="G1874">
        <v>0</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t="s">
        <v>1009</v>
      </c>
    </row>
    <row r="1875" spans="3:36" x14ac:dyDescent="0.25">
      <c r="C1875" t="s">
        <v>864</v>
      </c>
      <c r="E1875">
        <v>0</v>
      </c>
      <c r="F1875">
        <v>0</v>
      </c>
      <c r="G1875">
        <v>0</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row>
    <row r="1876" spans="3:36" x14ac:dyDescent="0.25">
      <c r="C1876" t="s">
        <v>838</v>
      </c>
      <c r="E1876">
        <v>0</v>
      </c>
      <c r="F1876">
        <v>0</v>
      </c>
      <c r="G1876">
        <v>0</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row>
    <row r="1877" spans="3:36" x14ac:dyDescent="0.25">
      <c r="C1877" t="s">
        <v>996</v>
      </c>
    </row>
    <row r="1878" spans="3:36" x14ac:dyDescent="0.25">
      <c r="C1878" t="s">
        <v>865</v>
      </c>
      <c r="E1878">
        <v>0</v>
      </c>
      <c r="F1878">
        <v>0</v>
      </c>
      <c r="G1878">
        <v>0</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row>
    <row r="1879" spans="3:36" x14ac:dyDescent="0.25">
      <c r="C1879" t="s">
        <v>866</v>
      </c>
      <c r="E1879">
        <v>0</v>
      </c>
      <c r="F1879">
        <v>0</v>
      </c>
      <c r="G1879">
        <v>0</v>
      </c>
      <c r="H1879">
        <v>0</v>
      </c>
      <c r="I1879">
        <v>0</v>
      </c>
      <c r="J1879">
        <v>0</v>
      </c>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row>
    <row r="1880" spans="3:36" x14ac:dyDescent="0.25">
      <c r="C1880" t="s">
        <v>996</v>
      </c>
    </row>
    <row r="1881" spans="3:36" x14ac:dyDescent="0.25">
      <c r="C1881" t="s">
        <v>1016</v>
      </c>
    </row>
    <row r="1882" spans="3:36" x14ac:dyDescent="0.25">
      <c r="C1882" t="s">
        <v>867</v>
      </c>
      <c r="E1882">
        <v>0</v>
      </c>
      <c r="F1882">
        <v>0</v>
      </c>
      <c r="G1882">
        <v>0</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row>
    <row r="1883" spans="3:36" x14ac:dyDescent="0.25">
      <c r="C1883" t="s">
        <v>868</v>
      </c>
      <c r="E1883">
        <v>0</v>
      </c>
      <c r="F1883">
        <v>0</v>
      </c>
      <c r="G1883">
        <v>0</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t="s">
        <v>1013</v>
      </c>
    </row>
    <row r="1884" spans="3:36" x14ac:dyDescent="0.25">
      <c r="C1884" t="s">
        <v>869</v>
      </c>
      <c r="E1884">
        <v>0</v>
      </c>
      <c r="F1884">
        <v>0</v>
      </c>
      <c r="G1884">
        <v>0</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t="s">
        <v>1009</v>
      </c>
    </row>
    <row r="1885" spans="3:36" x14ac:dyDescent="0.25">
      <c r="C1885" t="s">
        <v>870</v>
      </c>
      <c r="E1885">
        <v>0</v>
      </c>
      <c r="F1885">
        <v>0</v>
      </c>
      <c r="G1885">
        <v>0</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row>
    <row r="1886" spans="3:36" x14ac:dyDescent="0.25">
      <c r="C1886" t="s">
        <v>838</v>
      </c>
      <c r="E1886">
        <v>0</v>
      </c>
      <c r="F1886">
        <v>0</v>
      </c>
      <c r="G1886">
        <v>0</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row>
    <row r="1888" spans="3:36" x14ac:dyDescent="0.25">
      <c r="C1888" t="s">
        <v>1104</v>
      </c>
    </row>
    <row r="1889" spans="1:36" x14ac:dyDescent="0.25">
      <c r="C1889" t="s">
        <v>1017</v>
      </c>
    </row>
    <row r="1890" spans="1:36" x14ac:dyDescent="0.25">
      <c r="E1890">
        <v>2019</v>
      </c>
      <c r="F1890">
        <v>2020</v>
      </c>
      <c r="G1890">
        <v>2021</v>
      </c>
      <c r="H1890">
        <v>2022</v>
      </c>
      <c r="I1890">
        <v>2023</v>
      </c>
      <c r="J1890">
        <v>2024</v>
      </c>
      <c r="K1890">
        <v>2025</v>
      </c>
      <c r="L1890">
        <v>2026</v>
      </c>
      <c r="M1890">
        <v>2027</v>
      </c>
      <c r="N1890">
        <v>2028</v>
      </c>
      <c r="O1890">
        <v>2029</v>
      </c>
      <c r="P1890">
        <v>2030</v>
      </c>
      <c r="Q1890">
        <v>2031</v>
      </c>
      <c r="R1890">
        <v>2032</v>
      </c>
      <c r="S1890">
        <v>2033</v>
      </c>
      <c r="T1890">
        <v>2034</v>
      </c>
      <c r="U1890">
        <v>2035</v>
      </c>
      <c r="V1890">
        <v>2036</v>
      </c>
      <c r="W1890">
        <v>2037</v>
      </c>
      <c r="X1890">
        <v>2038</v>
      </c>
      <c r="Y1890">
        <v>2039</v>
      </c>
      <c r="Z1890">
        <v>2040</v>
      </c>
      <c r="AA1890">
        <v>2041</v>
      </c>
      <c r="AB1890">
        <v>2042</v>
      </c>
      <c r="AC1890">
        <v>2043</v>
      </c>
      <c r="AD1890">
        <v>2044</v>
      </c>
      <c r="AE1890">
        <v>2045</v>
      </c>
      <c r="AF1890">
        <v>2046</v>
      </c>
      <c r="AG1890">
        <v>2047</v>
      </c>
      <c r="AH1890">
        <v>2048</v>
      </c>
      <c r="AI1890">
        <v>2049</v>
      </c>
      <c r="AJ1890">
        <v>2050</v>
      </c>
    </row>
    <row r="1891" spans="1:36" x14ac:dyDescent="0.25">
      <c r="C1891" t="s">
        <v>996</v>
      </c>
    </row>
    <row r="1892" spans="1:36" x14ac:dyDescent="0.25">
      <c r="C1892" t="s">
        <v>1018</v>
      </c>
    </row>
    <row r="1893" spans="1:36" x14ac:dyDescent="0.25">
      <c r="C1893" t="s">
        <v>995</v>
      </c>
      <c r="E1893">
        <v>8.609</v>
      </c>
      <c r="F1893">
        <v>8.3819999999999997</v>
      </c>
      <c r="G1893">
        <v>8.51</v>
      </c>
      <c r="H1893">
        <v>9.0540000000000003</v>
      </c>
      <c r="I1893">
        <v>9.2609999999999992</v>
      </c>
      <c r="J1893">
        <v>9.3049999999999997</v>
      </c>
      <c r="K1893">
        <v>9.3420000000000005</v>
      </c>
      <c r="L1893">
        <v>9.2710000000000008</v>
      </c>
      <c r="M1893">
        <v>9.2799999999999994</v>
      </c>
      <c r="N1893">
        <v>9.3510000000000009</v>
      </c>
      <c r="O1893">
        <v>9.4329999999999998</v>
      </c>
      <c r="P1893">
        <v>9.5579999999999998</v>
      </c>
      <c r="Q1893">
        <v>9.7040000000000006</v>
      </c>
      <c r="R1893">
        <v>9.8559999999999999</v>
      </c>
      <c r="S1893">
        <v>10</v>
      </c>
      <c r="T1893">
        <v>10.132</v>
      </c>
      <c r="U1893">
        <v>10.260999999999999</v>
      </c>
      <c r="V1893">
        <v>10.388</v>
      </c>
      <c r="W1893">
        <v>10.523999999999999</v>
      </c>
      <c r="X1893">
        <v>10.673</v>
      </c>
      <c r="Y1893">
        <v>10.821999999999999</v>
      </c>
      <c r="Z1893">
        <v>10.946999999999999</v>
      </c>
      <c r="AA1893">
        <v>11.047000000000001</v>
      </c>
      <c r="AB1893">
        <v>11.118</v>
      </c>
      <c r="AC1893">
        <v>11.148</v>
      </c>
      <c r="AD1893">
        <v>11.145</v>
      </c>
      <c r="AE1893">
        <v>11.166</v>
      </c>
      <c r="AF1893">
        <v>11.223000000000001</v>
      </c>
      <c r="AG1893">
        <v>11.311</v>
      </c>
      <c r="AH1893">
        <v>11.423</v>
      </c>
      <c r="AI1893">
        <v>11.55</v>
      </c>
      <c r="AJ1893">
        <v>11.685</v>
      </c>
    </row>
    <row r="1894" spans="1:36" x14ac:dyDescent="0.25">
      <c r="C1894" t="s">
        <v>904</v>
      </c>
      <c r="E1894">
        <v>0.755</v>
      </c>
      <c r="F1894">
        <v>0.73499999999999999</v>
      </c>
      <c r="G1894">
        <v>0.746</v>
      </c>
      <c r="H1894">
        <v>0.79400000000000004</v>
      </c>
      <c r="I1894">
        <v>0.81299999999999994</v>
      </c>
      <c r="J1894">
        <v>0.81699999999999995</v>
      </c>
      <c r="K1894">
        <v>0.82</v>
      </c>
      <c r="L1894">
        <v>0.81399999999999995</v>
      </c>
      <c r="M1894">
        <v>0.81499999999999995</v>
      </c>
      <c r="N1894">
        <v>0.82099999999999995</v>
      </c>
      <c r="O1894">
        <v>0.82799999999999996</v>
      </c>
      <c r="P1894">
        <v>0.83899999999999997</v>
      </c>
      <c r="Q1894">
        <v>0.85199999999999998</v>
      </c>
      <c r="R1894">
        <v>0.86599999999999999</v>
      </c>
      <c r="S1894">
        <v>0.878</v>
      </c>
      <c r="T1894">
        <v>0.89</v>
      </c>
      <c r="U1894">
        <v>0.90100000000000002</v>
      </c>
      <c r="V1894">
        <v>0.91300000000000003</v>
      </c>
      <c r="W1894">
        <v>0.92500000000000004</v>
      </c>
      <c r="X1894">
        <v>0.93799999999999994</v>
      </c>
      <c r="Y1894">
        <v>0.95099999999999996</v>
      </c>
      <c r="Z1894">
        <v>0.96199999999999997</v>
      </c>
      <c r="AA1894">
        <v>0.97099999999999997</v>
      </c>
      <c r="AB1894">
        <v>0.97799999999999998</v>
      </c>
      <c r="AC1894">
        <v>0.98</v>
      </c>
      <c r="AD1894">
        <v>0.98</v>
      </c>
      <c r="AE1894">
        <v>0.98199999999999998</v>
      </c>
      <c r="AF1894">
        <v>0.98699999999999999</v>
      </c>
      <c r="AG1894">
        <v>0.995</v>
      </c>
      <c r="AH1894">
        <v>1.0049999999999999</v>
      </c>
      <c r="AI1894">
        <v>1.016</v>
      </c>
      <c r="AJ1894">
        <v>1.028</v>
      </c>
    </row>
    <row r="1895" spans="1:36" x14ac:dyDescent="0.25">
      <c r="C1895" t="s">
        <v>829</v>
      </c>
      <c r="E1895">
        <v>105.90600000000001</v>
      </c>
      <c r="F1895">
        <v>101.038</v>
      </c>
      <c r="G1895">
        <v>102.235</v>
      </c>
      <c r="H1895">
        <v>106.578</v>
      </c>
      <c r="I1895">
        <v>109.46299999999999</v>
      </c>
      <c r="J1895">
        <v>108.17</v>
      </c>
      <c r="K1895">
        <v>104.452</v>
      </c>
      <c r="L1895">
        <v>100.267</v>
      </c>
      <c r="M1895">
        <v>98.888000000000005</v>
      </c>
      <c r="N1895">
        <v>96.948999999999998</v>
      </c>
      <c r="O1895">
        <v>95.555999999999997</v>
      </c>
      <c r="P1895">
        <v>95.992000000000004</v>
      </c>
      <c r="Q1895">
        <v>96.381</v>
      </c>
      <c r="R1895">
        <v>96.162999999999997</v>
      </c>
      <c r="S1895">
        <v>95.343999999999994</v>
      </c>
      <c r="T1895">
        <v>94.072999999999993</v>
      </c>
      <c r="U1895">
        <v>94.158000000000001</v>
      </c>
      <c r="V1895">
        <v>95.076999999999998</v>
      </c>
      <c r="W1895">
        <v>96.364000000000004</v>
      </c>
      <c r="X1895">
        <v>97.864000000000004</v>
      </c>
      <c r="Y1895">
        <v>98.337000000000003</v>
      </c>
      <c r="Z1895">
        <v>97.584000000000003</v>
      </c>
      <c r="AA1895">
        <v>96.525999999999996</v>
      </c>
      <c r="AB1895">
        <v>94.995999999999995</v>
      </c>
      <c r="AC1895">
        <v>92.756</v>
      </c>
      <c r="AD1895">
        <v>91.037000000000006</v>
      </c>
      <c r="AE1895">
        <v>90.376999999999995</v>
      </c>
      <c r="AF1895">
        <v>89.730999999999995</v>
      </c>
      <c r="AG1895">
        <v>89.138999999999996</v>
      </c>
      <c r="AH1895">
        <v>88.706000000000003</v>
      </c>
      <c r="AI1895">
        <v>88.441999999999993</v>
      </c>
      <c r="AJ1895">
        <v>88.194000000000003</v>
      </c>
    </row>
    <row r="1896" spans="1:36" x14ac:dyDescent="0.25">
      <c r="C1896" t="s">
        <v>996</v>
      </c>
    </row>
    <row r="1897" spans="1:36" x14ac:dyDescent="0.25">
      <c r="C1897" t="s">
        <v>997</v>
      </c>
    </row>
    <row r="1898" spans="1:36" x14ac:dyDescent="0.25">
      <c r="A1898" t="s">
        <v>111</v>
      </c>
      <c r="B1898" t="s">
        <v>771</v>
      </c>
      <c r="C1898" t="s">
        <v>55</v>
      </c>
      <c r="E1898">
        <v>41.353000000000002</v>
      </c>
      <c r="F1898">
        <v>40.773000000000003</v>
      </c>
      <c r="G1898">
        <v>40.802</v>
      </c>
      <c r="H1898">
        <v>44.241999999999997</v>
      </c>
      <c r="I1898">
        <v>45.296999999999997</v>
      </c>
      <c r="J1898">
        <v>46.734000000000002</v>
      </c>
      <c r="K1898">
        <v>46.887999999999998</v>
      </c>
      <c r="L1898">
        <v>46.954000000000001</v>
      </c>
      <c r="M1898">
        <v>47.258000000000003</v>
      </c>
      <c r="N1898">
        <v>47.71</v>
      </c>
      <c r="O1898">
        <v>47.338999999999999</v>
      </c>
      <c r="P1898">
        <v>47.134999999999998</v>
      </c>
      <c r="Q1898">
        <v>47.046999999999997</v>
      </c>
      <c r="R1898">
        <v>47.01</v>
      </c>
      <c r="S1898">
        <v>46.92</v>
      </c>
      <c r="T1898">
        <v>46.822000000000003</v>
      </c>
      <c r="U1898">
        <v>46.731000000000002</v>
      </c>
      <c r="V1898">
        <v>46.682000000000002</v>
      </c>
      <c r="W1898">
        <v>46.691000000000003</v>
      </c>
      <c r="X1898">
        <v>46.723999999999997</v>
      </c>
      <c r="Y1898">
        <v>46.784999999999997</v>
      </c>
      <c r="Z1898">
        <v>46.646000000000001</v>
      </c>
      <c r="AA1898">
        <v>46.427</v>
      </c>
      <c r="AB1898">
        <v>46.134999999999998</v>
      </c>
      <c r="AC1898">
        <v>45.709000000000003</v>
      </c>
      <c r="AD1898">
        <v>45.164000000000001</v>
      </c>
      <c r="AE1898">
        <v>44.762</v>
      </c>
      <c r="AF1898">
        <v>44.481000000000002</v>
      </c>
      <c r="AG1898">
        <v>44.308999999999997</v>
      </c>
      <c r="AH1898">
        <v>44.225000000000001</v>
      </c>
      <c r="AI1898">
        <v>44.216999999999999</v>
      </c>
      <c r="AJ1898">
        <v>44.298000000000002</v>
      </c>
    </row>
    <row r="1899" spans="1:36" x14ac:dyDescent="0.25">
      <c r="A1899" t="s">
        <v>111</v>
      </c>
      <c r="C1899" t="s">
        <v>830</v>
      </c>
      <c r="E1899">
        <v>83.600999999999999</v>
      </c>
      <c r="F1899">
        <v>88.941000000000003</v>
      </c>
      <c r="G1899">
        <v>102.825</v>
      </c>
      <c r="H1899">
        <v>117.137</v>
      </c>
      <c r="I1899">
        <v>124.416</v>
      </c>
      <c r="J1899">
        <v>133.251</v>
      </c>
      <c r="K1899">
        <v>144.11000000000001</v>
      </c>
      <c r="L1899">
        <v>153.821</v>
      </c>
      <c r="M1899">
        <v>165.26499999999999</v>
      </c>
      <c r="N1899">
        <v>176.91300000000001</v>
      </c>
      <c r="O1899">
        <v>180.67599999999999</v>
      </c>
      <c r="P1899">
        <v>184.941</v>
      </c>
      <c r="Q1899">
        <v>189.32599999999999</v>
      </c>
      <c r="R1899">
        <v>193.46199999999999</v>
      </c>
      <c r="S1899">
        <v>196.67599999999999</v>
      </c>
      <c r="T1899">
        <v>199.827</v>
      </c>
      <c r="U1899">
        <v>202.899</v>
      </c>
      <c r="V1899">
        <v>206.20599999999999</v>
      </c>
      <c r="W1899">
        <v>209.999</v>
      </c>
      <c r="X1899">
        <v>213.81700000000001</v>
      </c>
      <c r="Y1899">
        <v>214.97</v>
      </c>
      <c r="Z1899">
        <v>213.94900000000001</v>
      </c>
      <c r="AA1899">
        <v>212.489</v>
      </c>
      <c r="AB1899">
        <v>210.84899999999999</v>
      </c>
      <c r="AC1899">
        <v>208.57900000000001</v>
      </c>
      <c r="AD1899">
        <v>205.73699999999999</v>
      </c>
      <c r="AE1899">
        <v>203.852</v>
      </c>
      <c r="AF1899">
        <v>202.244</v>
      </c>
      <c r="AG1899">
        <v>200.87899999999999</v>
      </c>
      <c r="AH1899">
        <v>199.70500000000001</v>
      </c>
      <c r="AI1899">
        <v>197.983</v>
      </c>
      <c r="AJ1899">
        <v>194.20599999999999</v>
      </c>
    </row>
    <row r="1900" spans="1:36" x14ac:dyDescent="0.25">
      <c r="A1900" t="s">
        <v>111</v>
      </c>
      <c r="C1900" t="s">
        <v>831</v>
      </c>
      <c r="E1900">
        <v>1.546</v>
      </c>
      <c r="F1900">
        <v>1.4690000000000001</v>
      </c>
      <c r="G1900">
        <v>1.5549999999999999</v>
      </c>
      <c r="H1900">
        <v>1.4550000000000001</v>
      </c>
      <c r="I1900">
        <v>1.139</v>
      </c>
      <c r="J1900">
        <v>1.127</v>
      </c>
      <c r="K1900">
        <v>1.133</v>
      </c>
      <c r="L1900">
        <v>1.1399999999999999</v>
      </c>
      <c r="M1900">
        <v>1.147</v>
      </c>
      <c r="N1900">
        <v>1.153</v>
      </c>
      <c r="O1900">
        <v>1.159</v>
      </c>
      <c r="P1900">
        <v>1.1639999999999999</v>
      </c>
      <c r="Q1900">
        <v>1.1679999999999999</v>
      </c>
      <c r="R1900">
        <v>1.1719999999999999</v>
      </c>
      <c r="S1900">
        <v>1.175</v>
      </c>
      <c r="T1900">
        <v>1.177</v>
      </c>
      <c r="U1900">
        <v>1.179</v>
      </c>
      <c r="V1900">
        <v>1.179</v>
      </c>
      <c r="W1900">
        <v>1.179</v>
      </c>
      <c r="X1900">
        <v>1.179</v>
      </c>
      <c r="Y1900">
        <v>1.179</v>
      </c>
      <c r="Z1900">
        <v>1.179</v>
      </c>
      <c r="AA1900">
        <v>1.179</v>
      </c>
      <c r="AB1900">
        <v>1.179</v>
      </c>
      <c r="AC1900">
        <v>1.179</v>
      </c>
      <c r="AD1900">
        <v>1.179</v>
      </c>
      <c r="AE1900">
        <v>1.179</v>
      </c>
      <c r="AF1900">
        <v>1.179</v>
      </c>
      <c r="AG1900">
        <v>1.179</v>
      </c>
      <c r="AH1900">
        <v>1.179</v>
      </c>
      <c r="AI1900">
        <v>1.179</v>
      </c>
      <c r="AJ1900">
        <v>1.179</v>
      </c>
    </row>
    <row r="1901" spans="1:36" x14ac:dyDescent="0.25">
      <c r="A1901" t="s">
        <v>111</v>
      </c>
      <c r="B1901" t="s">
        <v>773</v>
      </c>
      <c r="C1901" t="s">
        <v>832</v>
      </c>
      <c r="E1901">
        <v>85.147000000000006</v>
      </c>
      <c r="F1901">
        <v>90.41</v>
      </c>
      <c r="G1901">
        <v>104.381</v>
      </c>
      <c r="H1901">
        <v>118.592</v>
      </c>
      <c r="I1901">
        <v>125.55500000000001</v>
      </c>
      <c r="J1901">
        <v>134.37799999999999</v>
      </c>
      <c r="K1901">
        <v>145.24299999999999</v>
      </c>
      <c r="L1901">
        <v>154.96100000000001</v>
      </c>
      <c r="M1901">
        <v>166.41200000000001</v>
      </c>
      <c r="N1901">
        <v>178.066</v>
      </c>
      <c r="O1901">
        <v>181.83500000000001</v>
      </c>
      <c r="P1901">
        <v>186.10400000000001</v>
      </c>
      <c r="Q1901">
        <v>190.494</v>
      </c>
      <c r="R1901">
        <v>194.63399999999999</v>
      </c>
      <c r="S1901">
        <v>197.851</v>
      </c>
      <c r="T1901">
        <v>201.00399999999999</v>
      </c>
      <c r="U1901">
        <v>204.078</v>
      </c>
      <c r="V1901">
        <v>207.38499999999999</v>
      </c>
      <c r="W1901">
        <v>211.178</v>
      </c>
      <c r="X1901">
        <v>214.99600000000001</v>
      </c>
      <c r="Y1901">
        <v>216.15</v>
      </c>
      <c r="Z1901">
        <v>215.12799999999999</v>
      </c>
      <c r="AA1901">
        <v>213.66800000000001</v>
      </c>
      <c r="AB1901">
        <v>212.029</v>
      </c>
      <c r="AC1901">
        <v>209.75800000000001</v>
      </c>
      <c r="AD1901">
        <v>206.916</v>
      </c>
      <c r="AE1901">
        <v>205.03100000000001</v>
      </c>
      <c r="AF1901">
        <v>203.423</v>
      </c>
      <c r="AG1901">
        <v>202.05799999999999</v>
      </c>
      <c r="AH1901">
        <v>200.88399999999999</v>
      </c>
      <c r="AI1901">
        <v>199.16200000000001</v>
      </c>
      <c r="AJ1901">
        <v>195.38499999999999</v>
      </c>
    </row>
    <row r="1902" spans="1:36" x14ac:dyDescent="0.25">
      <c r="A1902" t="s">
        <v>111</v>
      </c>
      <c r="B1902" t="s">
        <v>772</v>
      </c>
      <c r="C1902" t="s">
        <v>846</v>
      </c>
      <c r="E1902">
        <v>164.36699999999999</v>
      </c>
      <c r="F1902">
        <v>135.5</v>
      </c>
      <c r="G1902">
        <v>143.143</v>
      </c>
      <c r="H1902">
        <v>142.15899999999999</v>
      </c>
      <c r="I1902">
        <v>125.78</v>
      </c>
      <c r="J1902">
        <v>98.625</v>
      </c>
      <c r="K1902">
        <v>103.46599999999999</v>
      </c>
      <c r="L1902">
        <v>107.47799999999999</v>
      </c>
      <c r="M1902">
        <v>111.98399999999999</v>
      </c>
      <c r="N1902">
        <v>115.654</v>
      </c>
      <c r="O1902">
        <v>115.83</v>
      </c>
      <c r="P1902">
        <v>115.78700000000001</v>
      </c>
      <c r="Q1902">
        <v>115.41500000000001</v>
      </c>
      <c r="R1902">
        <v>114.66</v>
      </c>
      <c r="S1902">
        <v>113.312</v>
      </c>
      <c r="T1902">
        <v>111.373</v>
      </c>
      <c r="U1902">
        <v>108.94499999999999</v>
      </c>
      <c r="V1902">
        <v>105.864</v>
      </c>
      <c r="W1902">
        <v>102.53</v>
      </c>
      <c r="X1902">
        <v>99.441999999999993</v>
      </c>
      <c r="Y1902">
        <v>96.787000000000006</v>
      </c>
      <c r="Z1902">
        <v>94.106999999999999</v>
      </c>
      <c r="AA1902">
        <v>91.406000000000006</v>
      </c>
      <c r="AB1902">
        <v>88.677999999999997</v>
      </c>
      <c r="AC1902">
        <v>85.87</v>
      </c>
      <c r="AD1902">
        <v>83.037999999999997</v>
      </c>
      <c r="AE1902">
        <v>80.438999999999993</v>
      </c>
      <c r="AF1902">
        <v>78.081000000000003</v>
      </c>
      <c r="AG1902">
        <v>75.938000000000002</v>
      </c>
      <c r="AH1902">
        <v>73.963999999999999</v>
      </c>
      <c r="AI1902">
        <v>71.921999999999997</v>
      </c>
      <c r="AJ1902">
        <v>69.334999999999994</v>
      </c>
    </row>
    <row r="1903" spans="1:36" x14ac:dyDescent="0.25">
      <c r="A1903" t="s">
        <v>111</v>
      </c>
      <c r="B1903" t="s">
        <v>772</v>
      </c>
      <c r="C1903" t="s">
        <v>947</v>
      </c>
      <c r="E1903">
        <v>0</v>
      </c>
      <c r="F1903">
        <v>0</v>
      </c>
      <c r="G1903">
        <v>0</v>
      </c>
      <c r="H1903">
        <v>0</v>
      </c>
      <c r="I1903">
        <v>0</v>
      </c>
      <c r="J1903">
        <v>0</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row>
    <row r="1904" spans="1:36" x14ac:dyDescent="0.25">
      <c r="A1904" t="s">
        <v>111</v>
      </c>
      <c r="B1904" t="s">
        <v>987</v>
      </c>
      <c r="C1904" t="s">
        <v>64</v>
      </c>
      <c r="E1904">
        <v>0</v>
      </c>
      <c r="F1904">
        <v>0</v>
      </c>
      <c r="G1904">
        <v>0</v>
      </c>
      <c r="H1904">
        <v>0</v>
      </c>
      <c r="I1904">
        <v>0</v>
      </c>
      <c r="J1904">
        <v>0</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row>
    <row r="1905" spans="1:36" x14ac:dyDescent="0.25">
      <c r="A1905" t="s">
        <v>111</v>
      </c>
      <c r="B1905" t="s">
        <v>774</v>
      </c>
      <c r="C1905" t="s">
        <v>833</v>
      </c>
      <c r="E1905">
        <v>1.86</v>
      </c>
      <c r="F1905">
        <v>1.5840000000000001</v>
      </c>
      <c r="G1905">
        <v>1.375</v>
      </c>
      <c r="H1905">
        <v>1.4359999999999999</v>
      </c>
      <c r="I1905">
        <v>1.3959999999999999</v>
      </c>
      <c r="J1905">
        <v>1.2250000000000001</v>
      </c>
      <c r="K1905">
        <v>1.113</v>
      </c>
      <c r="L1905">
        <v>1.01</v>
      </c>
      <c r="M1905">
        <v>0.91200000000000003</v>
      </c>
      <c r="N1905">
        <v>0.82</v>
      </c>
      <c r="O1905">
        <v>0.73499999999999999</v>
      </c>
      <c r="P1905">
        <v>0.65600000000000003</v>
      </c>
      <c r="Q1905">
        <v>0.58499999999999996</v>
      </c>
      <c r="R1905">
        <v>0.52</v>
      </c>
      <c r="S1905">
        <v>0.46100000000000002</v>
      </c>
      <c r="T1905">
        <v>0.40699999999999997</v>
      </c>
      <c r="U1905">
        <v>0.35799999999999998</v>
      </c>
      <c r="V1905">
        <v>0.314</v>
      </c>
      <c r="W1905">
        <v>0.27300000000000002</v>
      </c>
      <c r="X1905">
        <v>0.23599999999999999</v>
      </c>
      <c r="Y1905">
        <v>0.20899999999999999</v>
      </c>
      <c r="Z1905">
        <v>0.185</v>
      </c>
      <c r="AA1905">
        <v>0.16400000000000001</v>
      </c>
      <c r="AB1905">
        <v>0.14499999999999999</v>
      </c>
      <c r="AC1905">
        <v>0.128</v>
      </c>
      <c r="AD1905">
        <v>0.112</v>
      </c>
      <c r="AE1905">
        <v>9.8000000000000004E-2</v>
      </c>
      <c r="AF1905">
        <v>8.5999999999999993E-2</v>
      </c>
      <c r="AG1905">
        <v>7.3999999999999996E-2</v>
      </c>
      <c r="AH1905">
        <v>6.4000000000000001E-2</v>
      </c>
      <c r="AI1905">
        <v>5.5E-2</v>
      </c>
      <c r="AJ1905">
        <v>4.5999999999999999E-2</v>
      </c>
    </row>
    <row r="1906" spans="1:36" x14ac:dyDescent="0.25">
      <c r="A1906" t="s">
        <v>111</v>
      </c>
      <c r="B1906" t="s">
        <v>988</v>
      </c>
      <c r="C1906" t="s">
        <v>834</v>
      </c>
      <c r="E1906">
        <v>0</v>
      </c>
      <c r="F1906">
        <v>0</v>
      </c>
      <c r="G1906">
        <v>0</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row>
    <row r="1907" spans="1:36" x14ac:dyDescent="0.25">
      <c r="A1907" t="s">
        <v>111</v>
      </c>
      <c r="B1907" t="s">
        <v>774</v>
      </c>
      <c r="C1907" t="s">
        <v>42</v>
      </c>
      <c r="E1907">
        <v>72.819999999999993</v>
      </c>
      <c r="F1907">
        <v>47.573999999999998</v>
      </c>
      <c r="G1907">
        <v>45.845999999999997</v>
      </c>
      <c r="H1907">
        <v>26.062000000000001</v>
      </c>
      <c r="I1907">
        <v>55.78</v>
      </c>
      <c r="J1907">
        <v>27.004999999999999</v>
      </c>
      <c r="K1907">
        <v>24.577000000000002</v>
      </c>
      <c r="L1907">
        <v>22.265999999999998</v>
      </c>
      <c r="M1907">
        <v>20.026</v>
      </c>
      <c r="N1907">
        <v>17.867999999999999</v>
      </c>
      <c r="O1907">
        <v>15.795999999999999</v>
      </c>
      <c r="P1907">
        <v>13.81</v>
      </c>
      <c r="Q1907">
        <v>11.914999999999999</v>
      </c>
      <c r="R1907">
        <v>10.09</v>
      </c>
      <c r="S1907">
        <v>8.3350000000000009</v>
      </c>
      <c r="T1907">
        <v>6.6369999999999996</v>
      </c>
      <c r="U1907">
        <v>4.9740000000000002</v>
      </c>
      <c r="V1907">
        <v>3.3490000000000002</v>
      </c>
      <c r="W1907">
        <v>1.73</v>
      </c>
      <c r="X1907">
        <v>0.109</v>
      </c>
      <c r="Y1907">
        <v>0.109</v>
      </c>
      <c r="Z1907">
        <v>0.109</v>
      </c>
      <c r="AA1907">
        <v>0.109</v>
      </c>
      <c r="AB1907">
        <v>0.109</v>
      </c>
      <c r="AC1907">
        <v>0.109</v>
      </c>
      <c r="AD1907">
        <v>0.109</v>
      </c>
      <c r="AE1907">
        <v>0.109</v>
      </c>
      <c r="AF1907">
        <v>0.109</v>
      </c>
      <c r="AG1907">
        <v>0.109</v>
      </c>
      <c r="AH1907">
        <v>0.109</v>
      </c>
      <c r="AI1907">
        <v>0.109</v>
      </c>
      <c r="AJ1907">
        <v>0.109</v>
      </c>
    </row>
    <row r="1908" spans="1:36" x14ac:dyDescent="0.25">
      <c r="A1908" t="s">
        <v>111</v>
      </c>
      <c r="B1908" t="s">
        <v>987</v>
      </c>
      <c r="C1908" t="s">
        <v>40</v>
      </c>
      <c r="E1908">
        <v>37.201000000000001</v>
      </c>
      <c r="F1908">
        <v>44.796999999999997</v>
      </c>
      <c r="G1908">
        <v>34.972999999999999</v>
      </c>
      <c r="H1908">
        <v>36.514000000000003</v>
      </c>
      <c r="I1908">
        <v>31.47</v>
      </c>
      <c r="J1908">
        <v>31.898</v>
      </c>
      <c r="K1908">
        <v>35.406999999999996</v>
      </c>
      <c r="L1908">
        <v>38.735999999999997</v>
      </c>
      <c r="M1908">
        <v>42.215000000000003</v>
      </c>
      <c r="N1908">
        <v>45.371000000000002</v>
      </c>
      <c r="O1908">
        <v>46.671999999999997</v>
      </c>
      <c r="P1908">
        <v>47.918999999999997</v>
      </c>
      <c r="Q1908">
        <v>49.08</v>
      </c>
      <c r="R1908">
        <v>50.11</v>
      </c>
      <c r="S1908">
        <v>50.951000000000001</v>
      </c>
      <c r="T1908">
        <v>51.587000000000003</v>
      </c>
      <c r="U1908">
        <v>51.98</v>
      </c>
      <c r="V1908">
        <v>52.134</v>
      </c>
      <c r="W1908">
        <v>52.203000000000003</v>
      </c>
      <c r="X1908">
        <v>52.317999999999998</v>
      </c>
      <c r="Y1908">
        <v>52.01</v>
      </c>
      <c r="Z1908">
        <v>51.656999999999996</v>
      </c>
      <c r="AA1908">
        <v>51.231000000000002</v>
      </c>
      <c r="AB1908">
        <v>50.683</v>
      </c>
      <c r="AC1908">
        <v>50.006</v>
      </c>
      <c r="AD1908">
        <v>49.213999999999999</v>
      </c>
      <c r="AE1908">
        <v>48.463999999999999</v>
      </c>
      <c r="AF1908">
        <v>47.792000000000002</v>
      </c>
      <c r="AG1908">
        <v>47.183</v>
      </c>
      <c r="AH1908">
        <v>46.616999999999997</v>
      </c>
      <c r="AI1908">
        <v>45.935000000000002</v>
      </c>
      <c r="AJ1908">
        <v>44.779000000000003</v>
      </c>
    </row>
    <row r="1909" spans="1:36" x14ac:dyDescent="0.25">
      <c r="A1909" t="s">
        <v>111</v>
      </c>
      <c r="B1909" t="s">
        <v>57</v>
      </c>
      <c r="C1909" t="s">
        <v>837</v>
      </c>
      <c r="E1909">
        <v>0</v>
      </c>
      <c r="F1909">
        <v>0</v>
      </c>
      <c r="G1909">
        <v>0</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row>
    <row r="1910" spans="1:36" x14ac:dyDescent="0.25">
      <c r="C1910" t="s">
        <v>838</v>
      </c>
      <c r="E1910">
        <v>402.74799999999999</v>
      </c>
      <c r="F1910">
        <v>360.637</v>
      </c>
      <c r="G1910">
        <v>370.52100000000002</v>
      </c>
      <c r="H1910">
        <v>369.005</v>
      </c>
      <c r="I1910">
        <v>385.27800000000002</v>
      </c>
      <c r="J1910">
        <v>339.86599999999999</v>
      </c>
      <c r="K1910">
        <v>356.69400000000002</v>
      </c>
      <c r="L1910">
        <v>371.404</v>
      </c>
      <c r="M1910">
        <v>388.80599999999998</v>
      </c>
      <c r="N1910">
        <v>405.488</v>
      </c>
      <c r="O1910">
        <v>408.20600000000002</v>
      </c>
      <c r="P1910">
        <v>411.411</v>
      </c>
      <c r="Q1910">
        <v>414.53500000000003</v>
      </c>
      <c r="R1910">
        <v>417.02499999999998</v>
      </c>
      <c r="S1910">
        <v>417.83100000000002</v>
      </c>
      <c r="T1910">
        <v>417.83</v>
      </c>
      <c r="U1910">
        <v>417.06599999999997</v>
      </c>
      <c r="V1910">
        <v>415.72800000000001</v>
      </c>
      <c r="W1910">
        <v>414.60500000000002</v>
      </c>
      <c r="X1910">
        <v>413.82600000000002</v>
      </c>
      <c r="Y1910">
        <v>412.04899999999998</v>
      </c>
      <c r="Z1910">
        <v>407.83300000000003</v>
      </c>
      <c r="AA1910">
        <v>403.005</v>
      </c>
      <c r="AB1910">
        <v>397.77800000000002</v>
      </c>
      <c r="AC1910">
        <v>391.58</v>
      </c>
      <c r="AD1910">
        <v>384.55399999999997</v>
      </c>
      <c r="AE1910">
        <v>378.90300000000002</v>
      </c>
      <c r="AF1910">
        <v>373.971</v>
      </c>
      <c r="AG1910">
        <v>369.67099999999999</v>
      </c>
      <c r="AH1910">
        <v>365.863</v>
      </c>
      <c r="AI1910">
        <v>361.4</v>
      </c>
      <c r="AJ1910">
        <v>353.95299999999997</v>
      </c>
    </row>
    <row r="1911" spans="1:36" x14ac:dyDescent="0.25">
      <c r="C1911" t="s">
        <v>996</v>
      </c>
    </row>
    <row r="1912" spans="1:36" x14ac:dyDescent="0.25">
      <c r="C1912" t="s">
        <v>1058</v>
      </c>
    </row>
    <row r="1913" spans="1:36" x14ac:dyDescent="0.25">
      <c r="C1913" t="s">
        <v>55</v>
      </c>
      <c r="E1913">
        <v>54.781999999999996</v>
      </c>
      <c r="F1913">
        <v>55.465000000000003</v>
      </c>
      <c r="G1913">
        <v>54.664999999999999</v>
      </c>
      <c r="H1913">
        <v>55.701000000000001</v>
      </c>
      <c r="I1913">
        <v>55.749000000000002</v>
      </c>
      <c r="J1913">
        <v>57.232999999999997</v>
      </c>
      <c r="K1913">
        <v>57.194000000000003</v>
      </c>
      <c r="L1913">
        <v>57.704000000000001</v>
      </c>
      <c r="M1913">
        <v>58.017000000000003</v>
      </c>
      <c r="N1913">
        <v>58.116</v>
      </c>
      <c r="O1913">
        <v>57.158999999999999</v>
      </c>
      <c r="P1913">
        <v>56.162999999999997</v>
      </c>
      <c r="Q1913">
        <v>55.206000000000003</v>
      </c>
      <c r="R1913">
        <v>54.308999999999997</v>
      </c>
      <c r="S1913">
        <v>53.42</v>
      </c>
      <c r="T1913">
        <v>52.607999999999997</v>
      </c>
      <c r="U1913">
        <v>51.843000000000004</v>
      </c>
      <c r="V1913">
        <v>51.149000000000001</v>
      </c>
      <c r="W1913">
        <v>50.488</v>
      </c>
      <c r="X1913">
        <v>49.816000000000003</v>
      </c>
      <c r="Y1913">
        <v>49.189</v>
      </c>
      <c r="Z1913">
        <v>48.478000000000002</v>
      </c>
      <c r="AA1913">
        <v>47.808</v>
      </c>
      <c r="AB1913">
        <v>47.195999999999998</v>
      </c>
      <c r="AC1913">
        <v>46.628999999999998</v>
      </c>
      <c r="AD1913">
        <v>46.084000000000003</v>
      </c>
      <c r="AE1913">
        <v>45.579000000000001</v>
      </c>
      <c r="AF1913">
        <v>45.058999999999997</v>
      </c>
      <c r="AG1913">
        <v>44.531999999999996</v>
      </c>
      <c r="AH1913">
        <v>44.006999999999998</v>
      </c>
      <c r="AI1913">
        <v>43.506999999999998</v>
      </c>
      <c r="AJ1913">
        <v>43.08</v>
      </c>
    </row>
    <row r="1914" spans="1:36" x14ac:dyDescent="0.25">
      <c r="C1914" t="s">
        <v>830</v>
      </c>
      <c r="E1914">
        <v>110.75</v>
      </c>
      <c r="F1914">
        <v>120.992</v>
      </c>
      <c r="G1914">
        <v>137.761</v>
      </c>
      <c r="H1914">
        <v>147.476</v>
      </c>
      <c r="I1914">
        <v>153.124</v>
      </c>
      <c r="J1914">
        <v>163.18799999999999</v>
      </c>
      <c r="K1914">
        <v>175.78700000000001</v>
      </c>
      <c r="L1914">
        <v>189.03800000000001</v>
      </c>
      <c r="M1914">
        <v>202.89099999999999</v>
      </c>
      <c r="N1914">
        <v>215.499</v>
      </c>
      <c r="O1914">
        <v>218.154</v>
      </c>
      <c r="P1914">
        <v>220.364</v>
      </c>
      <c r="Q1914">
        <v>222.16200000000001</v>
      </c>
      <c r="R1914">
        <v>223.49700000000001</v>
      </c>
      <c r="S1914">
        <v>223.92099999999999</v>
      </c>
      <c r="T1914">
        <v>224.52099999999999</v>
      </c>
      <c r="U1914">
        <v>225.09700000000001</v>
      </c>
      <c r="V1914">
        <v>225.93799999999999</v>
      </c>
      <c r="W1914">
        <v>227.077</v>
      </c>
      <c r="X1914">
        <v>227.965</v>
      </c>
      <c r="Y1914">
        <v>226.02099999999999</v>
      </c>
      <c r="Z1914">
        <v>222.34899999999999</v>
      </c>
      <c r="AA1914">
        <v>218.809</v>
      </c>
      <c r="AB1914">
        <v>215.69800000000001</v>
      </c>
      <c r="AC1914">
        <v>212.779</v>
      </c>
      <c r="AD1914">
        <v>209.92699999999999</v>
      </c>
      <c r="AE1914">
        <v>207.57300000000001</v>
      </c>
      <c r="AF1914">
        <v>204.875</v>
      </c>
      <c r="AG1914">
        <v>201.892</v>
      </c>
      <c r="AH1914">
        <v>198.71799999999999</v>
      </c>
      <c r="AI1914">
        <v>194.80600000000001</v>
      </c>
      <c r="AJ1914">
        <v>188.863</v>
      </c>
    </row>
    <row r="1915" spans="1:36" x14ac:dyDescent="0.25">
      <c r="C1915" t="s">
        <v>831</v>
      </c>
      <c r="E1915">
        <v>2.048</v>
      </c>
      <c r="F1915">
        <v>1.998</v>
      </c>
      <c r="G1915">
        <v>2.0840000000000001</v>
      </c>
      <c r="H1915">
        <v>1.8320000000000001</v>
      </c>
      <c r="I1915">
        <v>1.4019999999999999</v>
      </c>
      <c r="J1915">
        <v>1.38</v>
      </c>
      <c r="K1915">
        <v>1.383</v>
      </c>
      <c r="L1915">
        <v>1.401</v>
      </c>
      <c r="M1915">
        <v>1.4079999999999999</v>
      </c>
      <c r="N1915">
        <v>1.4039999999999999</v>
      </c>
      <c r="O1915">
        <v>1.399</v>
      </c>
      <c r="P1915">
        <v>1.387</v>
      </c>
      <c r="Q1915">
        <v>1.371</v>
      </c>
      <c r="R1915">
        <v>1.3540000000000001</v>
      </c>
      <c r="S1915">
        <v>1.3380000000000001</v>
      </c>
      <c r="T1915">
        <v>1.323</v>
      </c>
      <c r="U1915">
        <v>1.3080000000000001</v>
      </c>
      <c r="V1915">
        <v>1.292</v>
      </c>
      <c r="W1915">
        <v>1.2749999999999999</v>
      </c>
      <c r="X1915">
        <v>1.2569999999999999</v>
      </c>
      <c r="Y1915">
        <v>1.24</v>
      </c>
      <c r="Z1915">
        <v>1.2250000000000001</v>
      </c>
      <c r="AA1915">
        <v>1.214</v>
      </c>
      <c r="AB1915">
        <v>1.206</v>
      </c>
      <c r="AC1915">
        <v>1.2030000000000001</v>
      </c>
      <c r="AD1915">
        <v>1.2030000000000001</v>
      </c>
      <c r="AE1915">
        <v>1.2010000000000001</v>
      </c>
      <c r="AF1915">
        <v>1.194</v>
      </c>
      <c r="AG1915">
        <v>1.1850000000000001</v>
      </c>
      <c r="AH1915">
        <v>1.173</v>
      </c>
      <c r="AI1915">
        <v>1.1599999999999999</v>
      </c>
      <c r="AJ1915">
        <v>1.147</v>
      </c>
    </row>
    <row r="1916" spans="1:36" x14ac:dyDescent="0.25">
      <c r="C1916" t="s">
        <v>846</v>
      </c>
      <c r="E1916">
        <v>217.744</v>
      </c>
      <c r="F1916">
        <v>184.328</v>
      </c>
      <c r="G1916">
        <v>191.77699999999999</v>
      </c>
      <c r="H1916">
        <v>178.97900000000001</v>
      </c>
      <c r="I1916">
        <v>154.80199999999999</v>
      </c>
      <c r="J1916">
        <v>120.782</v>
      </c>
      <c r="K1916">
        <v>126.209</v>
      </c>
      <c r="L1916">
        <v>132.08500000000001</v>
      </c>
      <c r="M1916">
        <v>137.47900000000001</v>
      </c>
      <c r="N1916">
        <v>140.87899999999999</v>
      </c>
      <c r="O1916">
        <v>139.857</v>
      </c>
      <c r="P1916">
        <v>137.964</v>
      </c>
      <c r="Q1916">
        <v>135.43199999999999</v>
      </c>
      <c r="R1916">
        <v>132.46199999999999</v>
      </c>
      <c r="S1916">
        <v>129.00899999999999</v>
      </c>
      <c r="T1916">
        <v>125.136</v>
      </c>
      <c r="U1916">
        <v>120.864</v>
      </c>
      <c r="V1916">
        <v>115.994</v>
      </c>
      <c r="W1916">
        <v>110.86799999999999</v>
      </c>
      <c r="X1916">
        <v>106.02200000000001</v>
      </c>
      <c r="Y1916">
        <v>101.76300000000001</v>
      </c>
      <c r="Z1916">
        <v>97.802000000000007</v>
      </c>
      <c r="AA1916">
        <v>94.123999999999995</v>
      </c>
      <c r="AB1916">
        <v>90.716999999999999</v>
      </c>
      <c r="AC1916">
        <v>87.599000000000004</v>
      </c>
      <c r="AD1916">
        <v>84.728999999999999</v>
      </c>
      <c r="AE1916">
        <v>81.908000000000001</v>
      </c>
      <c r="AF1916">
        <v>79.096000000000004</v>
      </c>
      <c r="AG1916">
        <v>76.320999999999998</v>
      </c>
      <c r="AH1916">
        <v>73.597999999999999</v>
      </c>
      <c r="AI1916">
        <v>70.768000000000001</v>
      </c>
      <c r="AJ1916">
        <v>67.427999999999997</v>
      </c>
    </row>
    <row r="1917" spans="1:36" x14ac:dyDescent="0.25">
      <c r="C1917" t="s">
        <v>947</v>
      </c>
      <c r="E1917">
        <v>0</v>
      </c>
      <c r="F1917">
        <v>0</v>
      </c>
      <c r="G1917">
        <v>0</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row>
    <row r="1918" spans="1:36" x14ac:dyDescent="0.25">
      <c r="C1918" t="s">
        <v>64</v>
      </c>
      <c r="E1918">
        <v>0</v>
      </c>
      <c r="F1918">
        <v>0</v>
      </c>
      <c r="G1918">
        <v>0</v>
      </c>
      <c r="H1918">
        <v>0</v>
      </c>
      <c r="I1918">
        <v>0</v>
      </c>
      <c r="J1918">
        <v>0</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row>
    <row r="1919" spans="1:36" x14ac:dyDescent="0.25">
      <c r="C1919" t="s">
        <v>833</v>
      </c>
      <c r="E1919">
        <v>2.464</v>
      </c>
      <c r="F1919">
        <v>2.1539999999999999</v>
      </c>
      <c r="G1919">
        <v>1.843</v>
      </c>
      <c r="H1919">
        <v>1.8069999999999999</v>
      </c>
      <c r="I1919">
        <v>1.718</v>
      </c>
      <c r="J1919">
        <v>1.5</v>
      </c>
      <c r="K1919">
        <v>1.3580000000000001</v>
      </c>
      <c r="L1919">
        <v>1.2410000000000001</v>
      </c>
      <c r="M1919">
        <v>1.119</v>
      </c>
      <c r="N1919">
        <v>0.999</v>
      </c>
      <c r="O1919">
        <v>0.88700000000000001</v>
      </c>
      <c r="P1919">
        <v>0.78200000000000003</v>
      </c>
      <c r="Q1919">
        <v>0.68700000000000006</v>
      </c>
      <c r="R1919">
        <v>0.60099999999999998</v>
      </c>
      <c r="S1919">
        <v>0.52500000000000002</v>
      </c>
      <c r="T1919">
        <v>0.45700000000000002</v>
      </c>
      <c r="U1919">
        <v>0.39700000000000002</v>
      </c>
      <c r="V1919">
        <v>0.34399999999999997</v>
      </c>
      <c r="W1919">
        <v>0.29499999999999998</v>
      </c>
      <c r="X1919">
        <v>0.252</v>
      </c>
      <c r="Y1919">
        <v>0.22</v>
      </c>
      <c r="Z1919">
        <v>0.192</v>
      </c>
      <c r="AA1919">
        <v>0.16900000000000001</v>
      </c>
      <c r="AB1919">
        <v>0.14799999999999999</v>
      </c>
      <c r="AC1919">
        <v>0.13</v>
      </c>
      <c r="AD1919">
        <v>0.114</v>
      </c>
      <c r="AE1919">
        <v>0.1</v>
      </c>
      <c r="AF1919">
        <v>8.6999999999999994E-2</v>
      </c>
      <c r="AG1919">
        <v>7.4999999999999997E-2</v>
      </c>
      <c r="AH1919">
        <v>6.4000000000000001E-2</v>
      </c>
      <c r="AI1919">
        <v>5.3999999999999999E-2</v>
      </c>
      <c r="AJ1919">
        <v>4.4999999999999998E-2</v>
      </c>
    </row>
    <row r="1920" spans="1:36" x14ac:dyDescent="0.25">
      <c r="C1920" t="s">
        <v>834</v>
      </c>
      <c r="E1920">
        <v>0</v>
      </c>
      <c r="F1920">
        <v>0</v>
      </c>
      <c r="G1920">
        <v>0</v>
      </c>
      <c r="H1920">
        <v>0</v>
      </c>
      <c r="I1920">
        <v>0</v>
      </c>
      <c r="J1920">
        <v>0</v>
      </c>
      <c r="K1920">
        <v>0</v>
      </c>
      <c r="L1920">
        <v>0</v>
      </c>
      <c r="M1920">
        <v>0</v>
      </c>
      <c r="N1920">
        <v>0</v>
      </c>
      <c r="O1920">
        <v>0</v>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row>
    <row r="1921" spans="3:36" x14ac:dyDescent="0.25">
      <c r="C1921" t="s">
        <v>42</v>
      </c>
      <c r="E1921">
        <v>96.468000000000004</v>
      </c>
      <c r="F1921">
        <v>64.718000000000004</v>
      </c>
      <c r="G1921">
        <v>61.421999999999997</v>
      </c>
      <c r="H1921">
        <v>32.813000000000002</v>
      </c>
      <c r="I1921">
        <v>68.650999999999996</v>
      </c>
      <c r="J1921">
        <v>33.072000000000003</v>
      </c>
      <c r="K1921">
        <v>29.98</v>
      </c>
      <c r="L1921">
        <v>27.364000000000001</v>
      </c>
      <c r="M1921">
        <v>24.585000000000001</v>
      </c>
      <c r="N1921">
        <v>21.765000000000001</v>
      </c>
      <c r="O1921">
        <v>19.071999999999999</v>
      </c>
      <c r="P1921">
        <v>16.454999999999998</v>
      </c>
      <c r="Q1921">
        <v>13.981999999999999</v>
      </c>
      <c r="R1921">
        <v>11.656000000000001</v>
      </c>
      <c r="S1921">
        <v>9.49</v>
      </c>
      <c r="T1921">
        <v>7.4569999999999999</v>
      </c>
      <c r="U1921">
        <v>5.5190000000000001</v>
      </c>
      <c r="V1921">
        <v>3.669</v>
      </c>
      <c r="W1921">
        <v>1.871</v>
      </c>
      <c r="X1921">
        <v>0.11600000000000001</v>
      </c>
      <c r="Y1921">
        <v>0.115</v>
      </c>
      <c r="Z1921">
        <v>0.114</v>
      </c>
      <c r="AA1921">
        <v>0.112</v>
      </c>
      <c r="AB1921">
        <v>0.112</v>
      </c>
      <c r="AC1921">
        <v>0.111</v>
      </c>
      <c r="AD1921">
        <v>0.111</v>
      </c>
      <c r="AE1921">
        <v>0.111</v>
      </c>
      <c r="AF1921">
        <v>0.111</v>
      </c>
      <c r="AG1921">
        <v>0.11</v>
      </c>
      <c r="AH1921">
        <v>0.109</v>
      </c>
      <c r="AI1921">
        <v>0.107</v>
      </c>
      <c r="AJ1921">
        <v>0.106</v>
      </c>
    </row>
    <row r="1922" spans="3:36" x14ac:dyDescent="0.25">
      <c r="C1922" t="s">
        <v>40</v>
      </c>
      <c r="E1922">
        <v>49.280999999999999</v>
      </c>
      <c r="F1922">
        <v>60.94</v>
      </c>
      <c r="G1922">
        <v>46.856000000000002</v>
      </c>
      <c r="H1922">
        <v>45.970999999999997</v>
      </c>
      <c r="I1922">
        <v>38.731999999999999</v>
      </c>
      <c r="J1922">
        <v>39.064</v>
      </c>
      <c r="K1922">
        <v>43.189</v>
      </c>
      <c r="L1922">
        <v>47.603999999999999</v>
      </c>
      <c r="M1922">
        <v>51.826000000000001</v>
      </c>
      <c r="N1922">
        <v>55.267000000000003</v>
      </c>
      <c r="O1922">
        <v>56.353000000000002</v>
      </c>
      <c r="P1922">
        <v>57.097999999999999</v>
      </c>
      <c r="Q1922">
        <v>57.591999999999999</v>
      </c>
      <c r="R1922">
        <v>57.89</v>
      </c>
      <c r="S1922">
        <v>58.01</v>
      </c>
      <c r="T1922">
        <v>57.962000000000003</v>
      </c>
      <c r="U1922">
        <v>57.667000000000002</v>
      </c>
      <c r="V1922">
        <v>57.122999999999998</v>
      </c>
      <c r="W1922">
        <v>56.448</v>
      </c>
      <c r="X1922">
        <v>55.78</v>
      </c>
      <c r="Y1922">
        <v>54.683</v>
      </c>
      <c r="Z1922">
        <v>53.685000000000002</v>
      </c>
      <c r="AA1922">
        <v>52.755000000000003</v>
      </c>
      <c r="AB1922">
        <v>51.847999999999999</v>
      </c>
      <c r="AC1922">
        <v>51.012999999999998</v>
      </c>
      <c r="AD1922">
        <v>50.216999999999999</v>
      </c>
      <c r="AE1922">
        <v>49.348999999999997</v>
      </c>
      <c r="AF1922">
        <v>48.414000000000001</v>
      </c>
      <c r="AG1922">
        <v>47.420999999999999</v>
      </c>
      <c r="AH1922">
        <v>46.387</v>
      </c>
      <c r="AI1922">
        <v>45.198</v>
      </c>
      <c r="AJ1922">
        <v>43.546999999999997</v>
      </c>
    </row>
    <row r="1923" spans="3:36" x14ac:dyDescent="0.25">
      <c r="C1923" t="s">
        <v>837</v>
      </c>
      <c r="E1923">
        <v>0</v>
      </c>
      <c r="F1923">
        <v>0</v>
      </c>
      <c r="G1923">
        <v>0</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row>
    <row r="1924" spans="3:36" x14ac:dyDescent="0.25">
      <c r="C1924" t="s">
        <v>996</v>
      </c>
    </row>
    <row r="1925" spans="3:36" x14ac:dyDescent="0.25">
      <c r="C1925" t="s">
        <v>1026</v>
      </c>
    </row>
    <row r="1926" spans="3:36" x14ac:dyDescent="0.25">
      <c r="C1926" t="s">
        <v>996</v>
      </c>
    </row>
    <row r="1927" spans="3:36" x14ac:dyDescent="0.25">
      <c r="C1927" t="s">
        <v>1027</v>
      </c>
    </row>
    <row r="1928" spans="3:36" x14ac:dyDescent="0.25">
      <c r="C1928" t="s">
        <v>876</v>
      </c>
      <c r="E1928">
        <v>0.86399999999999999</v>
      </c>
      <c r="F1928">
        <v>0.85099999999999998</v>
      </c>
      <c r="G1928">
        <v>0.84599999999999997</v>
      </c>
      <c r="H1928">
        <v>0.86599999999999999</v>
      </c>
      <c r="I1928">
        <v>0.93</v>
      </c>
      <c r="J1928">
        <v>0.90200000000000002</v>
      </c>
      <c r="K1928">
        <v>0.89200000000000002</v>
      </c>
      <c r="L1928">
        <v>0.90400000000000003</v>
      </c>
      <c r="M1928">
        <v>0.91700000000000004</v>
      </c>
      <c r="N1928">
        <v>0.90800000000000003</v>
      </c>
      <c r="O1928">
        <v>0.89300000000000002</v>
      </c>
      <c r="P1928">
        <v>0.88900000000000001</v>
      </c>
      <c r="Q1928">
        <v>0.88200000000000001</v>
      </c>
      <c r="R1928">
        <v>0.873</v>
      </c>
      <c r="S1928">
        <v>0.85799999999999998</v>
      </c>
      <c r="T1928">
        <v>0.85099999999999998</v>
      </c>
      <c r="U1928">
        <v>0.85899999999999999</v>
      </c>
      <c r="V1928">
        <v>0.874</v>
      </c>
      <c r="W1928">
        <v>0.89100000000000001</v>
      </c>
      <c r="X1928">
        <v>0.90500000000000003</v>
      </c>
      <c r="Y1928">
        <v>0.91400000000000003</v>
      </c>
      <c r="Z1928">
        <v>0.91500000000000004</v>
      </c>
      <c r="AA1928">
        <v>0.91100000000000003</v>
      </c>
      <c r="AB1928">
        <v>0.90600000000000003</v>
      </c>
      <c r="AC1928">
        <v>0.89600000000000002</v>
      </c>
      <c r="AD1928">
        <v>0.88500000000000001</v>
      </c>
      <c r="AE1928">
        <v>0.88</v>
      </c>
      <c r="AF1928">
        <v>0.876</v>
      </c>
      <c r="AG1928">
        <v>0.872</v>
      </c>
      <c r="AH1928">
        <v>0.871</v>
      </c>
      <c r="AI1928">
        <v>0.87</v>
      </c>
      <c r="AJ1928">
        <v>0.87</v>
      </c>
    </row>
    <row r="1929" spans="3:36" x14ac:dyDescent="0.25">
      <c r="C1929" t="s">
        <v>877</v>
      </c>
      <c r="E1929">
        <v>0.9</v>
      </c>
      <c r="F1929">
        <v>0.88700000000000001</v>
      </c>
      <c r="G1929">
        <v>0.88100000000000001</v>
      </c>
      <c r="H1929">
        <v>0.90200000000000002</v>
      </c>
      <c r="I1929">
        <v>0.96899999999999997</v>
      </c>
      <c r="J1929">
        <v>0.94</v>
      </c>
      <c r="K1929">
        <v>0.92900000000000005</v>
      </c>
      <c r="L1929">
        <v>0.94199999999999995</v>
      </c>
      <c r="M1929">
        <v>0.95499999999999996</v>
      </c>
      <c r="N1929">
        <v>0.94499999999999995</v>
      </c>
      <c r="O1929">
        <v>0.93</v>
      </c>
      <c r="P1929">
        <v>0.92600000000000005</v>
      </c>
      <c r="Q1929">
        <v>0.91900000000000004</v>
      </c>
      <c r="R1929">
        <v>0.91</v>
      </c>
      <c r="S1929">
        <v>0.89300000000000002</v>
      </c>
      <c r="T1929">
        <v>0.88600000000000001</v>
      </c>
      <c r="U1929">
        <v>0.89400000000000002</v>
      </c>
      <c r="V1929">
        <v>0.91100000000000003</v>
      </c>
      <c r="W1929">
        <v>0.92800000000000005</v>
      </c>
      <c r="X1929">
        <v>0.94299999999999995</v>
      </c>
      <c r="Y1929">
        <v>0.95199999999999996</v>
      </c>
      <c r="Z1929">
        <v>0.95299999999999996</v>
      </c>
      <c r="AA1929">
        <v>0.94899999999999995</v>
      </c>
      <c r="AB1929">
        <v>0.94399999999999995</v>
      </c>
      <c r="AC1929">
        <v>0.93400000000000005</v>
      </c>
      <c r="AD1929">
        <v>0.92200000000000004</v>
      </c>
      <c r="AE1929">
        <v>0.91700000000000004</v>
      </c>
      <c r="AF1929">
        <v>0.91300000000000003</v>
      </c>
      <c r="AG1929">
        <v>0.90900000000000003</v>
      </c>
      <c r="AH1929">
        <v>0.90700000000000003</v>
      </c>
      <c r="AI1929">
        <v>0.90700000000000003</v>
      </c>
      <c r="AJ1929">
        <v>0.90600000000000003</v>
      </c>
    </row>
    <row r="1930" spans="3:36" x14ac:dyDescent="0.25">
      <c r="C1930" t="s">
        <v>878</v>
      </c>
      <c r="E1930">
        <v>0.221</v>
      </c>
      <c r="F1930">
        <v>0.24199999999999999</v>
      </c>
      <c r="G1930">
        <v>0.17599999999999999</v>
      </c>
      <c r="H1930">
        <v>0.17100000000000001</v>
      </c>
      <c r="I1930">
        <v>0.246</v>
      </c>
      <c r="J1930">
        <v>0.25900000000000001</v>
      </c>
      <c r="K1930">
        <v>0.23200000000000001</v>
      </c>
      <c r="L1930">
        <v>0.23</v>
      </c>
      <c r="M1930">
        <v>0.23300000000000001</v>
      </c>
      <c r="N1930">
        <v>0.22900000000000001</v>
      </c>
      <c r="O1930">
        <v>0.224</v>
      </c>
      <c r="P1930">
        <v>0.221</v>
      </c>
      <c r="Q1930">
        <v>0.22</v>
      </c>
      <c r="R1930">
        <v>0.21099999999999999</v>
      </c>
      <c r="S1930">
        <v>0.20499999999999999</v>
      </c>
      <c r="T1930">
        <v>0.2</v>
      </c>
      <c r="U1930">
        <v>0.2</v>
      </c>
      <c r="V1930">
        <v>0.20200000000000001</v>
      </c>
      <c r="W1930">
        <v>0.20599999999999999</v>
      </c>
      <c r="X1930">
        <v>0.21099999999999999</v>
      </c>
      <c r="Y1930">
        <v>0.215</v>
      </c>
      <c r="Z1930">
        <v>0.215</v>
      </c>
      <c r="AA1930">
        <v>0.21299999999999999</v>
      </c>
      <c r="AB1930">
        <v>0.21</v>
      </c>
      <c r="AC1930">
        <v>0.20599999999999999</v>
      </c>
      <c r="AD1930">
        <v>0.20300000000000001</v>
      </c>
      <c r="AE1930">
        <v>0.20200000000000001</v>
      </c>
      <c r="AF1930">
        <v>0.20100000000000001</v>
      </c>
      <c r="AG1930">
        <v>0.20100000000000001</v>
      </c>
      <c r="AH1930">
        <v>0.20200000000000001</v>
      </c>
      <c r="AI1930">
        <v>0.20100000000000001</v>
      </c>
      <c r="AJ1930">
        <v>0.20100000000000001</v>
      </c>
    </row>
    <row r="1931" spans="3:36" x14ac:dyDescent="0.25">
      <c r="C1931" t="s">
        <v>879</v>
      </c>
      <c r="E1931">
        <v>0</v>
      </c>
      <c r="F1931">
        <v>0</v>
      </c>
      <c r="G1931">
        <v>0</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row>
    <row r="1932" spans="3:36" x14ac:dyDescent="0.25">
      <c r="C1932" t="s">
        <v>880</v>
      </c>
      <c r="E1932">
        <v>2.5999999999999999E-2</v>
      </c>
      <c r="F1932">
        <v>2.5999999999999999E-2</v>
      </c>
      <c r="G1932">
        <v>2.5999999999999999E-2</v>
      </c>
      <c r="H1932">
        <v>2.5999999999999999E-2</v>
      </c>
      <c r="I1932">
        <v>2.8000000000000001E-2</v>
      </c>
      <c r="J1932">
        <v>2.7E-2</v>
      </c>
      <c r="K1932">
        <v>2.7E-2</v>
      </c>
      <c r="L1932">
        <v>2.7E-2</v>
      </c>
      <c r="M1932">
        <v>2.8000000000000001E-2</v>
      </c>
      <c r="N1932">
        <v>2.7E-2</v>
      </c>
      <c r="O1932">
        <v>2.7E-2</v>
      </c>
      <c r="P1932">
        <v>2.7E-2</v>
      </c>
      <c r="Q1932">
        <v>2.7E-2</v>
      </c>
      <c r="R1932">
        <v>2.5999999999999999E-2</v>
      </c>
      <c r="S1932">
        <v>2.5999999999999999E-2</v>
      </c>
      <c r="T1932">
        <v>2.5999999999999999E-2</v>
      </c>
      <c r="U1932">
        <v>2.5999999999999999E-2</v>
      </c>
      <c r="V1932">
        <v>2.5999999999999999E-2</v>
      </c>
      <c r="W1932">
        <v>2.7E-2</v>
      </c>
      <c r="X1932">
        <v>2.7E-2</v>
      </c>
      <c r="Y1932">
        <v>2.8000000000000001E-2</v>
      </c>
      <c r="Z1932">
        <v>2.8000000000000001E-2</v>
      </c>
      <c r="AA1932">
        <v>2.7E-2</v>
      </c>
      <c r="AB1932">
        <v>2.7E-2</v>
      </c>
      <c r="AC1932">
        <v>2.7E-2</v>
      </c>
      <c r="AD1932">
        <v>2.5999999999999999E-2</v>
      </c>
      <c r="AE1932">
        <v>2.5999999999999999E-2</v>
      </c>
      <c r="AF1932">
        <v>2.5999999999999999E-2</v>
      </c>
      <c r="AG1932">
        <v>2.5999999999999999E-2</v>
      </c>
      <c r="AH1932">
        <v>2.5999999999999999E-2</v>
      </c>
      <c r="AI1932">
        <v>2.5999999999999999E-2</v>
      </c>
      <c r="AJ1932">
        <v>2.5999999999999999E-2</v>
      </c>
    </row>
    <row r="1933" spans="3:36" x14ac:dyDescent="0.25">
      <c r="C1933" t="s">
        <v>881</v>
      </c>
      <c r="E1933">
        <v>4.7E-2</v>
      </c>
      <c r="F1933">
        <v>5.0999999999999997E-2</v>
      </c>
      <c r="G1933">
        <v>3.6999999999999998E-2</v>
      </c>
      <c r="H1933">
        <v>3.5999999999999997E-2</v>
      </c>
      <c r="I1933">
        <v>5.1999999999999998E-2</v>
      </c>
      <c r="J1933">
        <v>5.3999999999999999E-2</v>
      </c>
      <c r="K1933">
        <v>4.9000000000000002E-2</v>
      </c>
      <c r="L1933">
        <v>4.8000000000000001E-2</v>
      </c>
      <c r="M1933">
        <v>4.9000000000000002E-2</v>
      </c>
      <c r="N1933">
        <v>4.8000000000000001E-2</v>
      </c>
      <c r="O1933">
        <v>4.7E-2</v>
      </c>
      <c r="P1933">
        <v>4.7E-2</v>
      </c>
      <c r="Q1933">
        <v>4.5999999999999999E-2</v>
      </c>
      <c r="R1933">
        <v>4.3999999999999997E-2</v>
      </c>
      <c r="S1933">
        <v>4.2999999999999997E-2</v>
      </c>
      <c r="T1933">
        <v>4.2000000000000003E-2</v>
      </c>
      <c r="U1933">
        <v>4.2000000000000003E-2</v>
      </c>
      <c r="V1933">
        <v>4.2999999999999997E-2</v>
      </c>
      <c r="W1933">
        <v>4.2999999999999997E-2</v>
      </c>
      <c r="X1933">
        <v>4.3999999999999997E-2</v>
      </c>
      <c r="Y1933">
        <v>4.4999999999999998E-2</v>
      </c>
      <c r="Z1933">
        <v>4.4999999999999998E-2</v>
      </c>
      <c r="AA1933">
        <v>4.4999999999999998E-2</v>
      </c>
      <c r="AB1933">
        <v>4.3999999999999997E-2</v>
      </c>
      <c r="AC1933">
        <v>4.2999999999999997E-2</v>
      </c>
      <c r="AD1933">
        <v>4.2999999999999997E-2</v>
      </c>
      <c r="AE1933">
        <v>4.2000000000000003E-2</v>
      </c>
      <c r="AF1933">
        <v>4.2000000000000003E-2</v>
      </c>
      <c r="AG1933">
        <v>4.2000000000000003E-2</v>
      </c>
      <c r="AH1933">
        <v>4.2000000000000003E-2</v>
      </c>
      <c r="AI1933">
        <v>4.2000000000000003E-2</v>
      </c>
      <c r="AJ1933">
        <v>4.2000000000000003E-2</v>
      </c>
    </row>
    <row r="1934" spans="3:36" x14ac:dyDescent="0.25">
      <c r="C1934" t="s">
        <v>882</v>
      </c>
      <c r="E1934">
        <v>2.5999999999999999E-2</v>
      </c>
      <c r="F1934">
        <v>2.5999999999999999E-2</v>
      </c>
      <c r="G1934">
        <v>2.5999999999999999E-2</v>
      </c>
      <c r="H1934">
        <v>2.5999999999999999E-2</v>
      </c>
      <c r="I1934">
        <v>2.8000000000000001E-2</v>
      </c>
      <c r="J1934">
        <v>2.7E-2</v>
      </c>
      <c r="K1934">
        <v>2.7E-2</v>
      </c>
      <c r="L1934">
        <v>2.7E-2</v>
      </c>
      <c r="M1934">
        <v>2.8000000000000001E-2</v>
      </c>
      <c r="N1934">
        <v>2.7E-2</v>
      </c>
      <c r="O1934">
        <v>2.7E-2</v>
      </c>
      <c r="P1934">
        <v>2.7E-2</v>
      </c>
      <c r="Q1934">
        <v>2.7E-2</v>
      </c>
      <c r="R1934">
        <v>2.5999999999999999E-2</v>
      </c>
      <c r="S1934">
        <v>2.5999999999999999E-2</v>
      </c>
      <c r="T1934">
        <v>2.5999999999999999E-2</v>
      </c>
      <c r="U1934">
        <v>2.5999999999999999E-2</v>
      </c>
      <c r="V1934">
        <v>2.5999999999999999E-2</v>
      </c>
      <c r="W1934">
        <v>2.7E-2</v>
      </c>
      <c r="X1934">
        <v>2.7E-2</v>
      </c>
      <c r="Y1934">
        <v>2.8000000000000001E-2</v>
      </c>
      <c r="Z1934">
        <v>2.8000000000000001E-2</v>
      </c>
      <c r="AA1934">
        <v>2.7E-2</v>
      </c>
      <c r="AB1934">
        <v>2.7E-2</v>
      </c>
      <c r="AC1934">
        <v>2.7E-2</v>
      </c>
      <c r="AD1934">
        <v>2.5999999999999999E-2</v>
      </c>
      <c r="AE1934">
        <v>2.5999999999999999E-2</v>
      </c>
      <c r="AF1934">
        <v>2.5999999999999999E-2</v>
      </c>
      <c r="AG1934">
        <v>2.5999999999999999E-2</v>
      </c>
      <c r="AH1934">
        <v>2.5999999999999999E-2</v>
      </c>
      <c r="AI1934">
        <v>2.5999999999999999E-2</v>
      </c>
      <c r="AJ1934">
        <v>2.5999999999999999E-2</v>
      </c>
    </row>
    <row r="1935" spans="3:36" x14ac:dyDescent="0.25">
      <c r="C1935" t="s">
        <v>883</v>
      </c>
      <c r="E1935">
        <v>0.19900000000000001</v>
      </c>
      <c r="F1935">
        <v>0.20799999999999999</v>
      </c>
      <c r="G1935">
        <v>0.2</v>
      </c>
      <c r="H1935">
        <v>0.182</v>
      </c>
      <c r="I1935">
        <v>0.21299999999999999</v>
      </c>
      <c r="J1935">
        <v>0.216</v>
      </c>
      <c r="K1935">
        <v>0.219</v>
      </c>
      <c r="L1935">
        <v>0.219</v>
      </c>
      <c r="M1935">
        <v>0.221</v>
      </c>
      <c r="N1935">
        <v>0.222</v>
      </c>
      <c r="O1935">
        <v>0.223</v>
      </c>
      <c r="P1935">
        <v>0.22700000000000001</v>
      </c>
      <c r="Q1935">
        <v>0.22900000000000001</v>
      </c>
      <c r="R1935">
        <v>0.23100000000000001</v>
      </c>
      <c r="S1935">
        <v>0.22900000000000001</v>
      </c>
      <c r="T1935">
        <v>0.22800000000000001</v>
      </c>
      <c r="U1935">
        <v>0.22700000000000001</v>
      </c>
      <c r="V1935">
        <v>0.22900000000000001</v>
      </c>
      <c r="W1935">
        <v>0.23100000000000001</v>
      </c>
      <c r="X1935">
        <v>0.23400000000000001</v>
      </c>
      <c r="Y1935">
        <v>0.23499999999999999</v>
      </c>
      <c r="Z1935">
        <v>0.23400000000000001</v>
      </c>
      <c r="AA1935">
        <v>0.23200000000000001</v>
      </c>
      <c r="AB1935">
        <v>0.22800000000000001</v>
      </c>
      <c r="AC1935">
        <v>0.224</v>
      </c>
      <c r="AD1935">
        <v>0.218</v>
      </c>
      <c r="AE1935">
        <v>0.218</v>
      </c>
      <c r="AF1935">
        <v>0.216</v>
      </c>
      <c r="AG1935">
        <v>0.216</v>
      </c>
      <c r="AH1935">
        <v>0.217</v>
      </c>
      <c r="AI1935">
        <v>0.217</v>
      </c>
      <c r="AJ1935">
        <v>0.216</v>
      </c>
    </row>
    <row r="1936" spans="3:36" x14ac:dyDescent="0.25">
      <c r="C1936" t="s">
        <v>884</v>
      </c>
      <c r="E1936">
        <v>0</v>
      </c>
      <c r="F1936">
        <v>0</v>
      </c>
      <c r="G1936">
        <v>0</v>
      </c>
      <c r="H1936">
        <v>0</v>
      </c>
      <c r="I1936">
        <v>0</v>
      </c>
      <c r="J1936">
        <v>0</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row>
    <row r="1937" spans="3:36" x14ac:dyDescent="0.25">
      <c r="C1937" t="s">
        <v>1028</v>
      </c>
      <c r="E1937">
        <v>0</v>
      </c>
      <c r="F1937">
        <v>0</v>
      </c>
      <c r="G1937">
        <v>0</v>
      </c>
      <c r="H1937">
        <v>0</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row>
    <row r="1938" spans="3:36" x14ac:dyDescent="0.25">
      <c r="C1938" t="s">
        <v>1029</v>
      </c>
      <c r="E1938">
        <v>0</v>
      </c>
      <c r="F1938">
        <v>0</v>
      </c>
      <c r="G1938">
        <v>0</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row>
    <row r="1939" spans="3:36" x14ac:dyDescent="0.25">
      <c r="C1939" t="s">
        <v>1030</v>
      </c>
      <c r="E1939">
        <v>0</v>
      </c>
      <c r="F1939">
        <v>0</v>
      </c>
      <c r="G1939">
        <v>0</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row>
    <row r="1940" spans="3:36" x14ac:dyDescent="0.25">
      <c r="C1940" t="s">
        <v>885</v>
      </c>
      <c r="E1940">
        <v>2.2839999999999998</v>
      </c>
      <c r="F1940">
        <v>2.2909999999999999</v>
      </c>
      <c r="G1940">
        <v>2.1920000000000002</v>
      </c>
      <c r="H1940">
        <v>2.21</v>
      </c>
      <c r="I1940">
        <v>2.4660000000000002</v>
      </c>
      <c r="J1940">
        <v>2.427</v>
      </c>
      <c r="K1940">
        <v>2.3730000000000002</v>
      </c>
      <c r="L1940">
        <v>2.399</v>
      </c>
      <c r="M1940">
        <v>2.431</v>
      </c>
      <c r="N1940">
        <v>2.407</v>
      </c>
      <c r="O1940">
        <v>2.371</v>
      </c>
      <c r="P1940">
        <v>2.3639999999999999</v>
      </c>
      <c r="Q1940">
        <v>2.35</v>
      </c>
      <c r="R1940">
        <v>2.3220000000000001</v>
      </c>
      <c r="S1940">
        <v>2.2799999999999998</v>
      </c>
      <c r="T1940">
        <v>2.258</v>
      </c>
      <c r="U1940">
        <v>2.274</v>
      </c>
      <c r="V1940">
        <v>2.3119999999999998</v>
      </c>
      <c r="W1940">
        <v>2.3540000000000001</v>
      </c>
      <c r="X1940">
        <v>2.3919999999999999</v>
      </c>
      <c r="Y1940">
        <v>2.415</v>
      </c>
      <c r="Z1940">
        <v>2.4169999999999998</v>
      </c>
      <c r="AA1940">
        <v>2.4049999999999998</v>
      </c>
      <c r="AB1940">
        <v>2.3879999999999999</v>
      </c>
      <c r="AC1940">
        <v>2.3570000000000002</v>
      </c>
      <c r="AD1940">
        <v>2.323</v>
      </c>
      <c r="AE1940">
        <v>2.3130000000000002</v>
      </c>
      <c r="AF1940">
        <v>2.3010000000000002</v>
      </c>
      <c r="AG1940">
        <v>2.2919999999999998</v>
      </c>
      <c r="AH1940">
        <v>2.29</v>
      </c>
      <c r="AI1940">
        <v>2.2890000000000001</v>
      </c>
      <c r="AJ1940">
        <v>2.286</v>
      </c>
    </row>
    <row r="1941" spans="3:36" x14ac:dyDescent="0.25">
      <c r="C1941" t="s">
        <v>996</v>
      </c>
    </row>
    <row r="1942" spans="3:36" x14ac:dyDescent="0.25">
      <c r="C1942" t="s">
        <v>998</v>
      </c>
    </row>
    <row r="1943" spans="3:36" x14ac:dyDescent="0.25">
      <c r="C1943" t="s">
        <v>996</v>
      </c>
    </row>
    <row r="1944" spans="3:36" x14ac:dyDescent="0.25">
      <c r="C1944" t="s">
        <v>1059</v>
      </c>
    </row>
    <row r="1945" spans="3:36" x14ac:dyDescent="0.25">
      <c r="C1945" t="s">
        <v>1105</v>
      </c>
      <c r="E1945">
        <v>0.755</v>
      </c>
      <c r="F1945">
        <v>0.73499999999999999</v>
      </c>
      <c r="G1945">
        <v>0.746</v>
      </c>
      <c r="H1945">
        <v>0.79400000000000004</v>
      </c>
      <c r="I1945">
        <v>0.81299999999999994</v>
      </c>
      <c r="J1945">
        <v>0.81699999999999995</v>
      </c>
      <c r="K1945">
        <v>0.82</v>
      </c>
      <c r="L1945">
        <v>0.81399999999999995</v>
      </c>
      <c r="M1945">
        <v>0.81499999999999995</v>
      </c>
      <c r="N1945">
        <v>0.82099999999999995</v>
      </c>
      <c r="O1945">
        <v>0.82799999999999996</v>
      </c>
      <c r="P1945">
        <v>0.83899999999999997</v>
      </c>
      <c r="Q1945">
        <v>0.85199999999999998</v>
      </c>
      <c r="R1945">
        <v>0.86599999999999999</v>
      </c>
      <c r="S1945">
        <v>0.878</v>
      </c>
      <c r="T1945">
        <v>0.89</v>
      </c>
      <c r="U1945">
        <v>0.90100000000000002</v>
      </c>
      <c r="V1945">
        <v>0.91300000000000003</v>
      </c>
      <c r="W1945">
        <v>0.92500000000000004</v>
      </c>
      <c r="X1945">
        <v>0.93799999999999994</v>
      </c>
      <c r="Y1945">
        <v>0.95099999999999996</v>
      </c>
      <c r="Z1945">
        <v>0.96199999999999997</v>
      </c>
      <c r="AA1945">
        <v>0.97099999999999997</v>
      </c>
      <c r="AB1945">
        <v>0.97799999999999998</v>
      </c>
      <c r="AC1945">
        <v>0.98</v>
      </c>
      <c r="AD1945">
        <v>0.98</v>
      </c>
      <c r="AE1945">
        <v>0.98199999999999998</v>
      </c>
      <c r="AF1945">
        <v>0.98699999999999999</v>
      </c>
      <c r="AG1945">
        <v>0.995</v>
      </c>
      <c r="AH1945">
        <v>1.0049999999999999</v>
      </c>
      <c r="AI1945">
        <v>1.016</v>
      </c>
      <c r="AJ1945">
        <v>1.028</v>
      </c>
    </row>
    <row r="1946" spans="3:36" x14ac:dyDescent="0.25">
      <c r="C1946" t="s">
        <v>1106</v>
      </c>
      <c r="E1946">
        <v>0.54200000000000004</v>
      </c>
      <c r="F1946">
        <v>0.52600000000000002</v>
      </c>
      <c r="G1946">
        <v>0.53800000000000003</v>
      </c>
      <c r="H1946">
        <v>0.58299999999999996</v>
      </c>
      <c r="I1946">
        <v>0.60099999999999998</v>
      </c>
      <c r="J1946">
        <v>0.60699999999999998</v>
      </c>
      <c r="K1946">
        <v>0.61099999999999999</v>
      </c>
      <c r="L1946">
        <v>0.60699999999999998</v>
      </c>
      <c r="M1946">
        <v>0.61</v>
      </c>
      <c r="N1946">
        <v>0.61699999999999999</v>
      </c>
      <c r="O1946">
        <v>0.625</v>
      </c>
      <c r="P1946">
        <v>0.63600000000000001</v>
      </c>
      <c r="Q1946">
        <v>0.65</v>
      </c>
      <c r="R1946">
        <v>0.66300000000000003</v>
      </c>
      <c r="S1946">
        <v>0.67600000000000005</v>
      </c>
      <c r="T1946">
        <v>0.68899999999999995</v>
      </c>
      <c r="U1946">
        <v>0.7</v>
      </c>
      <c r="V1946">
        <v>0.71199999999999997</v>
      </c>
      <c r="W1946">
        <v>0.72499999999999998</v>
      </c>
      <c r="X1946">
        <v>0.73799999999999999</v>
      </c>
      <c r="Y1946">
        <v>0.751</v>
      </c>
      <c r="Z1946">
        <v>0.76300000000000001</v>
      </c>
      <c r="AA1946">
        <v>0.77200000000000002</v>
      </c>
      <c r="AB1946">
        <v>0.77900000000000003</v>
      </c>
      <c r="AC1946">
        <v>0.78300000000000003</v>
      </c>
      <c r="AD1946">
        <v>0.78400000000000003</v>
      </c>
      <c r="AE1946">
        <v>0.78700000000000003</v>
      </c>
      <c r="AF1946">
        <v>0.79300000000000004</v>
      </c>
      <c r="AG1946">
        <v>0.80200000000000005</v>
      </c>
      <c r="AH1946">
        <v>0.81200000000000006</v>
      </c>
      <c r="AI1946">
        <v>0.82399999999999995</v>
      </c>
      <c r="AJ1946">
        <v>0.83599999999999997</v>
      </c>
    </row>
    <row r="1947" spans="3:36" x14ac:dyDescent="0.25">
      <c r="C1947" t="s">
        <v>1107</v>
      </c>
      <c r="E1947">
        <v>0.14000000000000001</v>
      </c>
      <c r="F1947">
        <v>0.13700000000000001</v>
      </c>
      <c r="G1947">
        <v>0.13500000000000001</v>
      </c>
      <c r="H1947">
        <v>0.13100000000000001</v>
      </c>
      <c r="I1947">
        <v>0.128</v>
      </c>
      <c r="J1947">
        <v>0.125</v>
      </c>
      <c r="K1947">
        <v>0.122</v>
      </c>
      <c r="L1947">
        <v>0.12</v>
      </c>
      <c r="M1947">
        <v>0.11700000000000001</v>
      </c>
      <c r="N1947">
        <v>0.115</v>
      </c>
      <c r="O1947">
        <v>0.112</v>
      </c>
      <c r="P1947">
        <v>0.11</v>
      </c>
      <c r="Q1947">
        <v>0.108</v>
      </c>
      <c r="R1947">
        <v>0.105</v>
      </c>
      <c r="S1947">
        <v>0.10299999999999999</v>
      </c>
      <c r="T1947">
        <v>0.10100000000000001</v>
      </c>
      <c r="U1947">
        <v>9.9000000000000005E-2</v>
      </c>
      <c r="V1947">
        <v>9.6000000000000002E-2</v>
      </c>
      <c r="W1947">
        <v>9.4E-2</v>
      </c>
      <c r="X1947">
        <v>9.1999999999999998E-2</v>
      </c>
      <c r="Y1947">
        <v>0.09</v>
      </c>
      <c r="Z1947">
        <v>8.7999999999999995E-2</v>
      </c>
      <c r="AA1947">
        <v>8.5999999999999993E-2</v>
      </c>
      <c r="AB1947">
        <v>8.4000000000000005E-2</v>
      </c>
      <c r="AC1947">
        <v>8.2000000000000003E-2</v>
      </c>
      <c r="AD1947">
        <v>0.08</v>
      </c>
      <c r="AE1947">
        <v>7.9000000000000001E-2</v>
      </c>
      <c r="AF1947">
        <v>7.6999999999999999E-2</v>
      </c>
      <c r="AG1947">
        <v>7.4999999999999997E-2</v>
      </c>
      <c r="AH1947">
        <v>7.2999999999999995E-2</v>
      </c>
      <c r="AI1947">
        <v>7.1999999999999995E-2</v>
      </c>
      <c r="AJ1947">
        <v>7.0000000000000007E-2</v>
      </c>
    </row>
    <row r="1948" spans="3:36" x14ac:dyDescent="0.25">
      <c r="C1948" t="s">
        <v>948</v>
      </c>
      <c r="E1948">
        <v>6.4000000000000001E-2</v>
      </c>
      <c r="F1948">
        <v>6.4000000000000001E-2</v>
      </c>
      <c r="G1948">
        <v>6.3E-2</v>
      </c>
      <c r="H1948">
        <v>6.2E-2</v>
      </c>
      <c r="I1948">
        <v>6.0999999999999999E-2</v>
      </c>
      <c r="J1948">
        <v>6.0999999999999999E-2</v>
      </c>
      <c r="K1948">
        <v>0.06</v>
      </c>
      <c r="L1948">
        <v>5.8999999999999997E-2</v>
      </c>
      <c r="M1948">
        <v>5.8999999999999997E-2</v>
      </c>
      <c r="N1948">
        <v>5.8000000000000003E-2</v>
      </c>
      <c r="O1948">
        <v>5.7000000000000002E-2</v>
      </c>
      <c r="P1948">
        <v>5.6000000000000001E-2</v>
      </c>
      <c r="Q1948">
        <v>5.6000000000000001E-2</v>
      </c>
      <c r="R1948">
        <v>5.5E-2</v>
      </c>
      <c r="S1948">
        <v>5.3999999999999999E-2</v>
      </c>
      <c r="T1948">
        <v>5.3999999999999999E-2</v>
      </c>
      <c r="U1948">
        <v>5.2999999999999999E-2</v>
      </c>
      <c r="V1948">
        <v>5.2999999999999999E-2</v>
      </c>
      <c r="W1948">
        <v>5.1999999999999998E-2</v>
      </c>
      <c r="X1948">
        <v>5.0999999999999997E-2</v>
      </c>
      <c r="Y1948">
        <v>5.0999999999999997E-2</v>
      </c>
      <c r="Z1948">
        <v>0.05</v>
      </c>
      <c r="AA1948">
        <v>4.9000000000000002E-2</v>
      </c>
      <c r="AB1948">
        <v>4.9000000000000002E-2</v>
      </c>
      <c r="AC1948">
        <v>4.8000000000000001E-2</v>
      </c>
      <c r="AD1948">
        <v>4.8000000000000001E-2</v>
      </c>
      <c r="AE1948">
        <v>4.7E-2</v>
      </c>
      <c r="AF1948">
        <v>4.7E-2</v>
      </c>
      <c r="AG1948">
        <v>4.5999999999999999E-2</v>
      </c>
      <c r="AH1948">
        <v>4.4999999999999998E-2</v>
      </c>
      <c r="AI1948">
        <v>4.4999999999999998E-2</v>
      </c>
      <c r="AJ1948">
        <v>4.3999999999999997E-2</v>
      </c>
    </row>
    <row r="1949" spans="3:36" x14ac:dyDescent="0.25">
      <c r="C1949" t="s">
        <v>1108</v>
      </c>
      <c r="E1949">
        <v>0.221</v>
      </c>
      <c r="F1949">
        <v>0.221</v>
      </c>
      <c r="G1949">
        <v>0.221</v>
      </c>
      <c r="H1949">
        <v>0.221</v>
      </c>
      <c r="I1949">
        <v>0.221</v>
      </c>
      <c r="J1949">
        <v>0.221</v>
      </c>
      <c r="K1949">
        <v>0.221</v>
      </c>
      <c r="L1949">
        <v>0.221</v>
      </c>
      <c r="M1949">
        <v>0.221</v>
      </c>
      <c r="N1949">
        <v>0.221</v>
      </c>
      <c r="O1949">
        <v>0.221</v>
      </c>
      <c r="P1949">
        <v>0.221</v>
      </c>
      <c r="Q1949">
        <v>0.221</v>
      </c>
      <c r="R1949">
        <v>0.221</v>
      </c>
      <c r="S1949">
        <v>0.221</v>
      </c>
      <c r="T1949">
        <v>0.221</v>
      </c>
      <c r="U1949">
        <v>0.221</v>
      </c>
      <c r="V1949">
        <v>0.221</v>
      </c>
      <c r="W1949">
        <v>0.221</v>
      </c>
      <c r="X1949">
        <v>0.221</v>
      </c>
      <c r="Y1949">
        <v>0.221</v>
      </c>
      <c r="Z1949">
        <v>0.221</v>
      </c>
      <c r="AA1949">
        <v>0.221</v>
      </c>
      <c r="AB1949">
        <v>0.221</v>
      </c>
      <c r="AC1949">
        <v>0.221</v>
      </c>
      <c r="AD1949">
        <v>0.221</v>
      </c>
      <c r="AE1949">
        <v>0.221</v>
      </c>
      <c r="AF1949">
        <v>0.221</v>
      </c>
      <c r="AG1949">
        <v>0.221</v>
      </c>
      <c r="AH1949">
        <v>0.221</v>
      </c>
      <c r="AI1949">
        <v>0.221</v>
      </c>
      <c r="AJ1949">
        <v>0.221</v>
      </c>
    </row>
    <row r="1950" spans="3:36" x14ac:dyDescent="0.25">
      <c r="C1950" t="s">
        <v>996</v>
      </c>
    </row>
    <row r="1951" spans="3:36" x14ac:dyDescent="0.25">
      <c r="C1951" t="s">
        <v>999</v>
      </c>
    </row>
    <row r="1952" spans="3:36" x14ac:dyDescent="0.25">
      <c r="C1952" t="s">
        <v>1109</v>
      </c>
    </row>
    <row r="1953" spans="3:36" x14ac:dyDescent="0.25">
      <c r="C1953" t="s">
        <v>70</v>
      </c>
      <c r="E1953">
        <v>18.372</v>
      </c>
      <c r="F1953">
        <v>18.154</v>
      </c>
      <c r="G1953">
        <v>18.443000000000001</v>
      </c>
      <c r="H1953">
        <v>19.388999999999999</v>
      </c>
      <c r="I1953">
        <v>19.122</v>
      </c>
      <c r="J1953">
        <v>19.056999999999999</v>
      </c>
      <c r="K1953">
        <v>18.628</v>
      </c>
      <c r="L1953">
        <v>17.989000000000001</v>
      </c>
      <c r="M1953">
        <v>17.452999999999999</v>
      </c>
      <c r="N1953">
        <v>17.085999999999999</v>
      </c>
      <c r="O1953">
        <v>16.792999999999999</v>
      </c>
      <c r="P1953">
        <v>16.591999999999999</v>
      </c>
      <c r="Q1953">
        <v>16.454000000000001</v>
      </c>
      <c r="R1953">
        <v>16.353000000000002</v>
      </c>
      <c r="S1953">
        <v>16.268000000000001</v>
      </c>
      <c r="T1953">
        <v>16.190999999999999</v>
      </c>
      <c r="U1953">
        <v>16.128</v>
      </c>
      <c r="V1953">
        <v>16.085000000000001</v>
      </c>
      <c r="W1953">
        <v>16.074000000000002</v>
      </c>
      <c r="X1953">
        <v>16.091000000000001</v>
      </c>
      <c r="Y1953">
        <v>16.126000000000001</v>
      </c>
      <c r="Z1953">
        <v>16.138000000000002</v>
      </c>
      <c r="AA1953">
        <v>16.126000000000001</v>
      </c>
      <c r="AB1953">
        <v>16.082000000000001</v>
      </c>
      <c r="AC1953">
        <v>15.989000000000001</v>
      </c>
      <c r="AD1953">
        <v>15.856999999999999</v>
      </c>
      <c r="AE1953">
        <v>15.762</v>
      </c>
      <c r="AF1953">
        <v>15.718999999999999</v>
      </c>
      <c r="AG1953">
        <v>15.725</v>
      </c>
      <c r="AH1953">
        <v>15.77</v>
      </c>
      <c r="AI1953">
        <v>15.843</v>
      </c>
      <c r="AJ1953">
        <v>15.932</v>
      </c>
    </row>
    <row r="1954" spans="3:36" x14ac:dyDescent="0.25">
      <c r="C1954" t="s">
        <v>1110</v>
      </c>
    </row>
    <row r="1955" spans="3:36" x14ac:dyDescent="0.25">
      <c r="C1955" t="s">
        <v>70</v>
      </c>
      <c r="E1955">
        <v>16.071999999999999</v>
      </c>
      <c r="F1955">
        <v>17.277999999999999</v>
      </c>
      <c r="G1955">
        <v>18.957999999999998</v>
      </c>
      <c r="H1955">
        <v>21.373999999999999</v>
      </c>
      <c r="I1955">
        <v>22.741</v>
      </c>
      <c r="J1955">
        <v>24.402000000000001</v>
      </c>
      <c r="K1955">
        <v>25.620999999999999</v>
      </c>
      <c r="L1955">
        <v>26.609000000000002</v>
      </c>
      <c r="M1955">
        <v>27.670999999999999</v>
      </c>
      <c r="N1955">
        <v>28.65</v>
      </c>
      <c r="O1955">
        <v>28.512</v>
      </c>
      <c r="P1955">
        <v>28.417999999999999</v>
      </c>
      <c r="Q1955">
        <v>28.364000000000001</v>
      </c>
      <c r="R1955">
        <v>28.327999999999999</v>
      </c>
      <c r="S1955">
        <v>28.216000000000001</v>
      </c>
      <c r="T1955">
        <v>28.094999999999999</v>
      </c>
      <c r="U1955">
        <v>27.972999999999999</v>
      </c>
      <c r="V1955">
        <v>27.859000000000002</v>
      </c>
      <c r="W1955">
        <v>27.771000000000001</v>
      </c>
      <c r="X1955">
        <v>27.702999999999999</v>
      </c>
      <c r="Y1955">
        <v>27.637</v>
      </c>
      <c r="Z1955">
        <v>27.373999999999999</v>
      </c>
      <c r="AA1955">
        <v>27.071000000000002</v>
      </c>
      <c r="AB1955">
        <v>26.748999999999999</v>
      </c>
      <c r="AC1955">
        <v>26.359000000000002</v>
      </c>
      <c r="AD1955">
        <v>25.908999999999999</v>
      </c>
      <c r="AE1955">
        <v>25.581</v>
      </c>
      <c r="AF1955">
        <v>25.32</v>
      </c>
      <c r="AG1955">
        <v>25.122</v>
      </c>
      <c r="AH1955">
        <v>24.975000000000001</v>
      </c>
      <c r="AI1955">
        <v>24.888000000000002</v>
      </c>
      <c r="AJ1955">
        <v>24.9</v>
      </c>
    </row>
    <row r="1956" spans="3:36" x14ac:dyDescent="0.25">
      <c r="C1956" t="s">
        <v>840</v>
      </c>
      <c r="E1956">
        <v>68.022000000000006</v>
      </c>
      <c r="F1956">
        <v>74.239000000000004</v>
      </c>
      <c r="G1956">
        <v>89.263999999999996</v>
      </c>
      <c r="H1956">
        <v>102.47799999999999</v>
      </c>
      <c r="I1956">
        <v>109.298</v>
      </c>
      <c r="J1956">
        <v>118.5</v>
      </c>
      <c r="K1956">
        <v>129.69499999999999</v>
      </c>
      <c r="L1956">
        <v>139.94200000000001</v>
      </c>
      <c r="M1956">
        <v>151.238</v>
      </c>
      <c r="N1956">
        <v>162.61000000000001</v>
      </c>
      <c r="O1956">
        <v>166.209</v>
      </c>
      <c r="P1956">
        <v>169.977</v>
      </c>
      <c r="Q1956">
        <v>173.899</v>
      </c>
      <c r="R1956">
        <v>177.69200000000001</v>
      </c>
      <c r="S1956">
        <v>180.559</v>
      </c>
      <c r="T1956">
        <v>183.363</v>
      </c>
      <c r="U1956">
        <v>186.22800000000001</v>
      </c>
      <c r="V1956">
        <v>189.23400000000001</v>
      </c>
      <c r="W1956">
        <v>192.553</v>
      </c>
      <c r="X1956">
        <v>196.137</v>
      </c>
      <c r="Y1956">
        <v>196.82400000000001</v>
      </c>
      <c r="Z1956">
        <v>195.54499999999999</v>
      </c>
      <c r="AA1956">
        <v>193.90600000000001</v>
      </c>
      <c r="AB1956">
        <v>192.179</v>
      </c>
      <c r="AC1956">
        <v>189.91399999999999</v>
      </c>
      <c r="AD1956">
        <v>187.15</v>
      </c>
      <c r="AE1956">
        <v>185.25399999999999</v>
      </c>
      <c r="AF1956">
        <v>183.51900000000001</v>
      </c>
      <c r="AG1956">
        <v>181.97300000000001</v>
      </c>
      <c r="AH1956">
        <v>180.57499999999999</v>
      </c>
      <c r="AI1956">
        <v>178.63</v>
      </c>
      <c r="AJ1956">
        <v>174.703</v>
      </c>
    </row>
    <row r="1957" spans="3:36" x14ac:dyDescent="0.25">
      <c r="C1957" t="s">
        <v>3</v>
      </c>
      <c r="E1957">
        <v>111.949</v>
      </c>
      <c r="F1957">
        <v>123.023</v>
      </c>
      <c r="G1957">
        <v>135.542</v>
      </c>
      <c r="H1957">
        <v>144.90199999999999</v>
      </c>
      <c r="I1957">
        <v>158.25700000000001</v>
      </c>
      <c r="J1957">
        <v>127.67400000000001</v>
      </c>
      <c r="K1957">
        <v>137.89599999999999</v>
      </c>
      <c r="L1957">
        <v>147.02600000000001</v>
      </c>
      <c r="M1957">
        <v>156.16499999999999</v>
      </c>
      <c r="N1957">
        <v>163.89400000000001</v>
      </c>
      <c r="O1957">
        <v>165.79599999999999</v>
      </c>
      <c r="P1957">
        <v>167.18899999999999</v>
      </c>
      <c r="Q1957">
        <v>168.02</v>
      </c>
      <c r="R1957">
        <v>168.23599999999999</v>
      </c>
      <c r="S1957">
        <v>167.49299999999999</v>
      </c>
      <c r="T1957">
        <v>165.77</v>
      </c>
      <c r="U1957">
        <v>163.17699999999999</v>
      </c>
      <c r="V1957">
        <v>159.45500000000001</v>
      </c>
      <c r="W1957">
        <v>155.19800000000001</v>
      </c>
      <c r="X1957">
        <v>151.18</v>
      </c>
      <c r="Y1957">
        <v>147.86500000000001</v>
      </c>
      <c r="Z1957">
        <v>144.44999999999999</v>
      </c>
      <c r="AA1957">
        <v>140.941</v>
      </c>
      <c r="AB1957">
        <v>137.33199999999999</v>
      </c>
      <c r="AC1957">
        <v>133.55000000000001</v>
      </c>
      <c r="AD1957">
        <v>129.66399999999999</v>
      </c>
      <c r="AE1957">
        <v>126.06100000000001</v>
      </c>
      <c r="AF1957">
        <v>122.771</v>
      </c>
      <c r="AG1957">
        <v>119.771</v>
      </c>
      <c r="AH1957">
        <v>117</v>
      </c>
      <c r="AI1957">
        <v>114.059</v>
      </c>
      <c r="AJ1957">
        <v>110.12</v>
      </c>
    </row>
    <row r="1958" spans="3:36" x14ac:dyDescent="0.25">
      <c r="C1958" t="s">
        <v>949</v>
      </c>
      <c r="E1958">
        <v>0</v>
      </c>
      <c r="F1958">
        <v>0</v>
      </c>
      <c r="G1958">
        <v>0</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row>
    <row r="1959" spans="3:36" x14ac:dyDescent="0.25">
      <c r="C1959" t="s">
        <v>873</v>
      </c>
      <c r="E1959">
        <v>0</v>
      </c>
      <c r="F1959">
        <v>0</v>
      </c>
      <c r="G1959">
        <v>0</v>
      </c>
      <c r="H1959">
        <v>0</v>
      </c>
      <c r="I1959">
        <v>0</v>
      </c>
      <c r="J1959">
        <v>0</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row>
    <row r="1960" spans="3:36" x14ac:dyDescent="0.25">
      <c r="C1960" t="s">
        <v>841</v>
      </c>
      <c r="E1960">
        <v>1.1859999999999999</v>
      </c>
      <c r="F1960">
        <v>1.012</v>
      </c>
      <c r="G1960">
        <v>1.0509999999999999</v>
      </c>
      <c r="H1960">
        <v>1.0489999999999999</v>
      </c>
      <c r="I1960">
        <v>0.97599999999999998</v>
      </c>
      <c r="J1960">
        <v>0.88100000000000001</v>
      </c>
      <c r="K1960">
        <v>0.82299999999999995</v>
      </c>
      <c r="L1960">
        <v>0.76300000000000001</v>
      </c>
      <c r="M1960">
        <v>0.70299999999999996</v>
      </c>
      <c r="N1960">
        <v>0.64200000000000002</v>
      </c>
      <c r="O1960">
        <v>0.58099999999999996</v>
      </c>
      <c r="P1960">
        <v>0.51800000000000002</v>
      </c>
      <c r="Q1960">
        <v>0.45500000000000002</v>
      </c>
      <c r="R1960">
        <v>0.39100000000000001</v>
      </c>
      <c r="S1960">
        <v>0.32700000000000001</v>
      </c>
      <c r="T1960">
        <v>0.26200000000000001</v>
      </c>
      <c r="U1960">
        <v>0.19600000000000001</v>
      </c>
      <c r="V1960">
        <v>0.13100000000000001</v>
      </c>
      <c r="W1960">
        <v>6.6000000000000003E-2</v>
      </c>
      <c r="X1960">
        <v>0</v>
      </c>
      <c r="Y1960">
        <v>0</v>
      </c>
      <c r="Z1960">
        <v>0</v>
      </c>
      <c r="AA1960">
        <v>0</v>
      </c>
      <c r="AB1960">
        <v>0</v>
      </c>
      <c r="AC1960">
        <v>0</v>
      </c>
      <c r="AD1960">
        <v>0</v>
      </c>
      <c r="AE1960">
        <v>0</v>
      </c>
      <c r="AF1960">
        <v>0</v>
      </c>
      <c r="AG1960">
        <v>0</v>
      </c>
      <c r="AH1960">
        <v>0</v>
      </c>
      <c r="AI1960">
        <v>0</v>
      </c>
      <c r="AJ1960">
        <v>0</v>
      </c>
    </row>
    <row r="1961" spans="3:36" x14ac:dyDescent="0.25">
      <c r="C1961" t="s">
        <v>2</v>
      </c>
      <c r="E1961">
        <v>58.9</v>
      </c>
      <c r="F1961">
        <v>37.831000000000003</v>
      </c>
      <c r="G1961">
        <v>36.1</v>
      </c>
      <c r="H1961">
        <v>20.192</v>
      </c>
      <c r="I1961">
        <v>43.350999999999999</v>
      </c>
      <c r="J1961">
        <v>21.035</v>
      </c>
      <c r="K1961">
        <v>19.170999999999999</v>
      </c>
      <c r="L1961">
        <v>17.382999999999999</v>
      </c>
      <c r="M1961">
        <v>15.651</v>
      </c>
      <c r="N1961">
        <v>13.984999999999999</v>
      </c>
      <c r="O1961">
        <v>12.377000000000001</v>
      </c>
      <c r="P1961">
        <v>10.837999999999999</v>
      </c>
      <c r="Q1961">
        <v>9.36</v>
      </c>
      <c r="R1961">
        <v>7.9290000000000003</v>
      </c>
      <c r="S1961">
        <v>6.5490000000000004</v>
      </c>
      <c r="T1961">
        <v>5.2089999999999996</v>
      </c>
      <c r="U1961">
        <v>3.8889999999999998</v>
      </c>
      <c r="V1961">
        <v>2.5939999999999999</v>
      </c>
      <c r="W1961">
        <v>1.3</v>
      </c>
      <c r="X1961">
        <v>0</v>
      </c>
      <c r="Y1961">
        <v>0</v>
      </c>
      <c r="Z1961">
        <v>0</v>
      </c>
      <c r="AA1961">
        <v>0</v>
      </c>
      <c r="AB1961">
        <v>0</v>
      </c>
      <c r="AC1961">
        <v>0</v>
      </c>
      <c r="AD1961">
        <v>0</v>
      </c>
      <c r="AE1961">
        <v>0</v>
      </c>
      <c r="AF1961">
        <v>0</v>
      </c>
      <c r="AG1961">
        <v>0</v>
      </c>
      <c r="AH1961">
        <v>0</v>
      </c>
      <c r="AI1961">
        <v>0</v>
      </c>
      <c r="AJ1961">
        <v>0</v>
      </c>
    </row>
    <row r="1962" spans="3:36" x14ac:dyDescent="0.25">
      <c r="C1962" t="s">
        <v>843</v>
      </c>
      <c r="E1962">
        <v>117.07899999999999</v>
      </c>
      <c r="F1962">
        <v>139.65799999999999</v>
      </c>
      <c r="G1962">
        <v>114.43600000000001</v>
      </c>
      <c r="H1962">
        <v>123.73099999999999</v>
      </c>
      <c r="I1962">
        <v>106.431</v>
      </c>
      <c r="J1962">
        <v>107.66500000000001</v>
      </c>
      <c r="K1962">
        <v>119.336</v>
      </c>
      <c r="L1962">
        <v>130.334</v>
      </c>
      <c r="M1962">
        <v>142.012</v>
      </c>
      <c r="N1962">
        <v>152.446</v>
      </c>
      <c r="O1962">
        <v>156.559</v>
      </c>
      <c r="P1962">
        <v>160.61099999999999</v>
      </c>
      <c r="Q1962">
        <v>164.31399999999999</v>
      </c>
      <c r="R1962">
        <v>167.51300000000001</v>
      </c>
      <c r="S1962">
        <v>170.08199999999999</v>
      </c>
      <c r="T1962">
        <v>171.95400000000001</v>
      </c>
      <c r="U1962">
        <v>173.08699999999999</v>
      </c>
      <c r="V1962">
        <v>173.577</v>
      </c>
      <c r="W1962">
        <v>173.77699999999999</v>
      </c>
      <c r="X1962">
        <v>173.90600000000001</v>
      </c>
      <c r="Y1962">
        <v>172.721</v>
      </c>
      <c r="Z1962">
        <v>171.321</v>
      </c>
      <c r="AA1962">
        <v>169.696</v>
      </c>
      <c r="AB1962">
        <v>167.78899999999999</v>
      </c>
      <c r="AC1962">
        <v>165.49700000000001</v>
      </c>
      <c r="AD1962">
        <v>162.83600000000001</v>
      </c>
      <c r="AE1962">
        <v>160.27799999999999</v>
      </c>
      <c r="AF1962">
        <v>157.95500000000001</v>
      </c>
      <c r="AG1962">
        <v>155.815</v>
      </c>
      <c r="AH1962">
        <v>153.815</v>
      </c>
      <c r="AI1962">
        <v>151.417</v>
      </c>
      <c r="AJ1962">
        <v>147.453</v>
      </c>
    </row>
    <row r="1963" spans="3:36" x14ac:dyDescent="0.25">
      <c r="C1963" t="s">
        <v>845</v>
      </c>
      <c r="E1963">
        <v>0</v>
      </c>
      <c r="F1963">
        <v>0</v>
      </c>
      <c r="G1963">
        <v>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row>
    <row r="1964" spans="3:36" x14ac:dyDescent="0.25">
      <c r="C1964" t="s">
        <v>1111</v>
      </c>
    </row>
    <row r="1965" spans="3:36" x14ac:dyDescent="0.25">
      <c r="C1965" t="s">
        <v>70</v>
      </c>
      <c r="E1965">
        <v>11.616</v>
      </c>
      <c r="F1965">
        <v>11.65</v>
      </c>
      <c r="G1965">
        <v>12.138999999999999</v>
      </c>
      <c r="H1965">
        <v>13.041</v>
      </c>
      <c r="I1965">
        <v>13.178000000000001</v>
      </c>
      <c r="J1965">
        <v>13.468</v>
      </c>
      <c r="K1965">
        <v>13.507999999999999</v>
      </c>
      <c r="L1965">
        <v>13.378</v>
      </c>
      <c r="M1965">
        <v>13.304</v>
      </c>
      <c r="N1965">
        <v>13.337999999999999</v>
      </c>
      <c r="O1965">
        <v>13.411</v>
      </c>
      <c r="P1965">
        <v>13.536</v>
      </c>
      <c r="Q1965">
        <v>13.695</v>
      </c>
      <c r="R1965">
        <v>13.867000000000001</v>
      </c>
      <c r="S1965">
        <v>14.032</v>
      </c>
      <c r="T1965">
        <v>14.185</v>
      </c>
      <c r="U1965">
        <v>14.334</v>
      </c>
      <c r="V1965">
        <v>14.481</v>
      </c>
      <c r="W1965">
        <v>14.635999999999999</v>
      </c>
      <c r="X1965">
        <v>14.803000000000001</v>
      </c>
      <c r="Y1965">
        <v>14.964</v>
      </c>
      <c r="Z1965">
        <v>15.090999999999999</v>
      </c>
      <c r="AA1965">
        <v>15.18</v>
      </c>
      <c r="AB1965">
        <v>15.227</v>
      </c>
      <c r="AC1965">
        <v>15.217000000000001</v>
      </c>
      <c r="AD1965">
        <v>15.157999999999999</v>
      </c>
      <c r="AE1965">
        <v>15.115</v>
      </c>
      <c r="AF1965">
        <v>15.101000000000001</v>
      </c>
      <c r="AG1965">
        <v>15.112</v>
      </c>
      <c r="AH1965">
        <v>15.141</v>
      </c>
      <c r="AI1965">
        <v>15.176</v>
      </c>
      <c r="AJ1965">
        <v>15.209</v>
      </c>
    </row>
    <row r="1966" spans="3:36" x14ac:dyDescent="0.25">
      <c r="C1966" t="s">
        <v>840</v>
      </c>
      <c r="E1966">
        <v>3.8719999999999999</v>
      </c>
      <c r="F1966">
        <v>3.8460000000000001</v>
      </c>
      <c r="G1966">
        <v>4.2670000000000003</v>
      </c>
      <c r="H1966">
        <v>4.6429999999999998</v>
      </c>
      <c r="I1966">
        <v>4.5179999999999998</v>
      </c>
      <c r="J1966">
        <v>4.4829999999999997</v>
      </c>
      <c r="K1966">
        <v>4.5339999999999998</v>
      </c>
      <c r="L1966">
        <v>4.5279999999999996</v>
      </c>
      <c r="M1966">
        <v>4.5380000000000003</v>
      </c>
      <c r="N1966">
        <v>4.5810000000000004</v>
      </c>
      <c r="O1966">
        <v>4.6340000000000003</v>
      </c>
      <c r="P1966">
        <v>4.7</v>
      </c>
      <c r="Q1966">
        <v>4.774</v>
      </c>
      <c r="R1966">
        <v>4.8479999999999999</v>
      </c>
      <c r="S1966">
        <v>4.915</v>
      </c>
      <c r="T1966">
        <v>4.9720000000000004</v>
      </c>
      <c r="U1966">
        <v>5.0229999999999997</v>
      </c>
      <c r="V1966">
        <v>5.0670000000000002</v>
      </c>
      <c r="W1966">
        <v>5.1109999999999998</v>
      </c>
      <c r="X1966">
        <v>5.157</v>
      </c>
      <c r="Y1966">
        <v>5.1980000000000004</v>
      </c>
      <c r="Z1966">
        <v>5.2279999999999998</v>
      </c>
      <c r="AA1966">
        <v>5.2439999999999998</v>
      </c>
      <c r="AB1966">
        <v>5.2469999999999999</v>
      </c>
      <c r="AC1966">
        <v>5.23</v>
      </c>
      <c r="AD1966">
        <v>5.1980000000000004</v>
      </c>
      <c r="AE1966">
        <v>5.1710000000000003</v>
      </c>
      <c r="AF1966">
        <v>5.1520000000000001</v>
      </c>
      <c r="AG1966">
        <v>5.141</v>
      </c>
      <c r="AH1966">
        <v>5.1360000000000001</v>
      </c>
      <c r="AI1966">
        <v>5.1319999999999997</v>
      </c>
      <c r="AJ1966">
        <v>5.1269999999999998</v>
      </c>
    </row>
    <row r="1967" spans="3:36" x14ac:dyDescent="0.25">
      <c r="C1967" t="s">
        <v>3</v>
      </c>
      <c r="E1967">
        <v>0</v>
      </c>
      <c r="F1967">
        <v>0</v>
      </c>
      <c r="G1967">
        <v>0</v>
      </c>
      <c r="H1967">
        <v>0</v>
      </c>
      <c r="I1967">
        <v>0</v>
      </c>
      <c r="J1967">
        <v>0</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row>
    <row r="1968" spans="3:36" x14ac:dyDescent="0.25">
      <c r="C1968" t="s">
        <v>949</v>
      </c>
      <c r="E1968">
        <v>0</v>
      </c>
      <c r="F1968">
        <v>0</v>
      </c>
      <c r="G1968">
        <v>0</v>
      </c>
      <c r="H1968">
        <v>0</v>
      </c>
      <c r="I1968">
        <v>0</v>
      </c>
      <c r="J1968">
        <v>0</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row>
    <row r="1969" spans="3:36" x14ac:dyDescent="0.25">
      <c r="C1969" t="s">
        <v>873</v>
      </c>
      <c r="E1969">
        <v>0</v>
      </c>
      <c r="F1969">
        <v>0</v>
      </c>
      <c r="G1969">
        <v>0</v>
      </c>
      <c r="H1969">
        <v>0</v>
      </c>
      <c r="I1969">
        <v>0</v>
      </c>
      <c r="J1969">
        <v>0</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row>
    <row r="1970" spans="3:36" x14ac:dyDescent="0.25">
      <c r="C1970" t="s">
        <v>841</v>
      </c>
      <c r="E1970">
        <v>0</v>
      </c>
      <c r="F1970">
        <v>0</v>
      </c>
      <c r="G1970">
        <v>0</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row>
    <row r="1971" spans="3:36" x14ac:dyDescent="0.25">
      <c r="C1971" t="s">
        <v>2</v>
      </c>
      <c r="E1971">
        <v>0</v>
      </c>
      <c r="F1971">
        <v>0</v>
      </c>
      <c r="G1971">
        <v>0</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row>
    <row r="1972" spans="3:36" x14ac:dyDescent="0.25">
      <c r="C1972" t="s">
        <v>843</v>
      </c>
      <c r="E1972">
        <v>0</v>
      </c>
      <c r="F1972">
        <v>0</v>
      </c>
      <c r="G1972">
        <v>0</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row>
    <row r="1973" spans="3:36" x14ac:dyDescent="0.25">
      <c r="C1973" t="s">
        <v>844</v>
      </c>
      <c r="E1973">
        <v>0</v>
      </c>
      <c r="F1973">
        <v>0</v>
      </c>
      <c r="G1973">
        <v>0</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row>
    <row r="1974" spans="3:36" x14ac:dyDescent="0.25">
      <c r="C1974" t="s">
        <v>845</v>
      </c>
      <c r="E1974">
        <v>0</v>
      </c>
      <c r="F1974">
        <v>0</v>
      </c>
      <c r="G1974">
        <v>0</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row>
    <row r="1975" spans="3:36" x14ac:dyDescent="0.25">
      <c r="C1975" t="s">
        <v>1112</v>
      </c>
    </row>
    <row r="1976" spans="3:36" x14ac:dyDescent="0.25">
      <c r="C1976" t="s">
        <v>70</v>
      </c>
      <c r="E1976">
        <v>2.605</v>
      </c>
      <c r="F1976">
        <v>2.27</v>
      </c>
      <c r="G1976">
        <v>1.915</v>
      </c>
      <c r="H1976">
        <v>1.9650000000000001</v>
      </c>
      <c r="I1976">
        <v>2.0449999999999999</v>
      </c>
      <c r="J1976">
        <v>1.966</v>
      </c>
      <c r="K1976">
        <v>1.827</v>
      </c>
      <c r="L1976">
        <v>1.6830000000000001</v>
      </c>
      <c r="M1976">
        <v>1.589</v>
      </c>
      <c r="N1976">
        <v>1.5009999999999999</v>
      </c>
      <c r="O1976">
        <v>1.4079999999999999</v>
      </c>
      <c r="P1976">
        <v>1.33</v>
      </c>
      <c r="Q1976">
        <v>1.258</v>
      </c>
      <c r="R1976">
        <v>1.19</v>
      </c>
      <c r="S1976">
        <v>1.1240000000000001</v>
      </c>
      <c r="T1976">
        <v>1.0609999999999999</v>
      </c>
      <c r="U1976">
        <v>1.0029999999999999</v>
      </c>
      <c r="V1976">
        <v>0.94899999999999995</v>
      </c>
      <c r="W1976">
        <v>0.90100000000000002</v>
      </c>
      <c r="X1976">
        <v>0.85699999999999998</v>
      </c>
      <c r="Y1976">
        <v>0.81499999999999995</v>
      </c>
      <c r="Z1976">
        <v>0.77500000000000002</v>
      </c>
      <c r="AA1976">
        <v>0.73599999999999999</v>
      </c>
      <c r="AB1976">
        <v>0.69699999999999995</v>
      </c>
      <c r="AC1976">
        <v>0.65900000000000003</v>
      </c>
      <c r="AD1976">
        <v>0.623</v>
      </c>
      <c r="AE1976">
        <v>0.59099999999999997</v>
      </c>
      <c r="AF1976">
        <v>0.56399999999999995</v>
      </c>
      <c r="AG1976">
        <v>0.54100000000000004</v>
      </c>
      <c r="AH1976">
        <v>0.52</v>
      </c>
      <c r="AI1976">
        <v>0.5</v>
      </c>
      <c r="AJ1976">
        <v>0.48199999999999998</v>
      </c>
    </row>
    <row r="1977" spans="3:36" x14ac:dyDescent="0.25">
      <c r="C1977" t="s">
        <v>840</v>
      </c>
      <c r="E1977">
        <v>14.698</v>
      </c>
      <c r="F1977">
        <v>12.403</v>
      </c>
      <c r="G1977">
        <v>11.173</v>
      </c>
      <c r="H1977">
        <v>11.528</v>
      </c>
      <c r="I1977">
        <v>11.858000000000001</v>
      </c>
      <c r="J1977">
        <v>11.346</v>
      </c>
      <c r="K1977">
        <v>10.851000000000001</v>
      </c>
      <c r="L1977">
        <v>10.254</v>
      </c>
      <c r="M1977">
        <v>10.185</v>
      </c>
      <c r="N1977">
        <v>10.134</v>
      </c>
      <c r="O1977">
        <v>9.952</v>
      </c>
      <c r="P1977">
        <v>9.9039999999999999</v>
      </c>
      <c r="Q1977">
        <v>9.8699999999999992</v>
      </c>
      <c r="R1977">
        <v>9.8059999999999992</v>
      </c>
      <c r="S1977">
        <v>9.7029999999999994</v>
      </c>
      <c r="T1977">
        <v>9.5640000000000001</v>
      </c>
      <c r="U1977">
        <v>9.4169999999999998</v>
      </c>
      <c r="V1977">
        <v>9.2690000000000001</v>
      </c>
      <c r="W1977">
        <v>9.1440000000000001</v>
      </c>
      <c r="X1977">
        <v>9.0399999999999991</v>
      </c>
      <c r="Y1977">
        <v>8.9339999999999993</v>
      </c>
      <c r="Z1977">
        <v>8.7889999999999997</v>
      </c>
      <c r="AA1977">
        <v>8.6150000000000002</v>
      </c>
      <c r="AB1977">
        <v>8.4179999999999993</v>
      </c>
      <c r="AC1977">
        <v>8.1820000000000004</v>
      </c>
      <c r="AD1977">
        <v>7.9329999999999998</v>
      </c>
      <c r="AE1977">
        <v>7.75</v>
      </c>
      <c r="AF1977">
        <v>7.625</v>
      </c>
      <c r="AG1977">
        <v>7.54</v>
      </c>
      <c r="AH1977">
        <v>7.4779999999999998</v>
      </c>
      <c r="AI1977">
        <v>7.4279999999999999</v>
      </c>
      <c r="AJ1977">
        <v>7.3789999999999996</v>
      </c>
    </row>
    <row r="1978" spans="3:36" x14ac:dyDescent="0.25">
      <c r="C1978" t="s">
        <v>3</v>
      </c>
      <c r="E1978">
        <v>82.418000000000006</v>
      </c>
      <c r="F1978">
        <v>72.683999999999997</v>
      </c>
      <c r="G1978">
        <v>60.389000000000003</v>
      </c>
      <c r="H1978">
        <v>57.902000000000001</v>
      </c>
      <c r="I1978">
        <v>62.012</v>
      </c>
      <c r="J1978">
        <v>45.046999999999997</v>
      </c>
      <c r="K1978">
        <v>43.308999999999997</v>
      </c>
      <c r="L1978">
        <v>41.206000000000003</v>
      </c>
      <c r="M1978">
        <v>39.963999999999999</v>
      </c>
      <c r="N1978">
        <v>38.664999999999999</v>
      </c>
      <c r="O1978">
        <v>37.061999999999998</v>
      </c>
      <c r="P1978">
        <v>35.585000000000001</v>
      </c>
      <c r="Q1978">
        <v>34.094000000000001</v>
      </c>
      <c r="R1978">
        <v>32.548000000000002</v>
      </c>
      <c r="S1978">
        <v>30.919</v>
      </c>
      <c r="T1978">
        <v>29.236000000000001</v>
      </c>
      <c r="U1978">
        <v>27.565999999999999</v>
      </c>
      <c r="V1978">
        <v>25.88</v>
      </c>
      <c r="W1978">
        <v>24.288</v>
      </c>
      <c r="X1978">
        <v>22.888000000000002</v>
      </c>
      <c r="Y1978">
        <v>21.544</v>
      </c>
      <c r="Z1978">
        <v>20.256</v>
      </c>
      <c r="AA1978">
        <v>19.024999999999999</v>
      </c>
      <c r="AB1978">
        <v>17.846</v>
      </c>
      <c r="AC1978">
        <v>16.702000000000002</v>
      </c>
      <c r="AD1978">
        <v>15.616</v>
      </c>
      <c r="AE1978">
        <v>14.66</v>
      </c>
      <c r="AF1978">
        <v>13.811999999999999</v>
      </c>
      <c r="AG1978">
        <v>13.051</v>
      </c>
      <c r="AH1978">
        <v>12.358000000000001</v>
      </c>
      <c r="AI1978">
        <v>11.717000000000001</v>
      </c>
      <c r="AJ1978">
        <v>11.116</v>
      </c>
    </row>
    <row r="1979" spans="3:36" x14ac:dyDescent="0.25">
      <c r="C1979" t="s">
        <v>949</v>
      </c>
      <c r="E1979">
        <v>0</v>
      </c>
      <c r="F1979">
        <v>0</v>
      </c>
      <c r="G1979">
        <v>0</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row>
    <row r="1980" spans="3:36" x14ac:dyDescent="0.25">
      <c r="C1980" t="s">
        <v>873</v>
      </c>
      <c r="E1980">
        <v>0</v>
      </c>
      <c r="F1980">
        <v>0</v>
      </c>
      <c r="G1980">
        <v>0</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row>
    <row r="1981" spans="3:36" x14ac:dyDescent="0.25">
      <c r="C1981" t="s">
        <v>841</v>
      </c>
      <c r="E1981">
        <v>15.64</v>
      </c>
      <c r="F1981">
        <v>12.156000000000001</v>
      </c>
      <c r="G1981">
        <v>11.352</v>
      </c>
      <c r="H1981">
        <v>12.147</v>
      </c>
      <c r="I1981">
        <v>11.941000000000001</v>
      </c>
      <c r="J1981">
        <v>10.506</v>
      </c>
      <c r="K1981">
        <v>9.5530000000000008</v>
      </c>
      <c r="L1981">
        <v>8.6539999999999999</v>
      </c>
      <c r="M1981">
        <v>7.8150000000000004</v>
      </c>
      <c r="N1981">
        <v>7.04</v>
      </c>
      <c r="O1981">
        <v>6.3289999999999997</v>
      </c>
      <c r="P1981">
        <v>5.681</v>
      </c>
      <c r="Q1981">
        <v>5.0919999999999996</v>
      </c>
      <c r="R1981">
        <v>4.5590000000000002</v>
      </c>
      <c r="S1981">
        <v>4.077</v>
      </c>
      <c r="T1981">
        <v>3.6419999999999999</v>
      </c>
      <c r="U1981">
        <v>3.25</v>
      </c>
      <c r="V1981">
        <v>2.8959999999999999</v>
      </c>
      <c r="W1981">
        <v>2.5790000000000002</v>
      </c>
      <c r="X1981">
        <v>2.294</v>
      </c>
      <c r="Y1981">
        <v>2.0390000000000001</v>
      </c>
      <c r="Z1981">
        <v>1.81</v>
      </c>
      <c r="AA1981">
        <v>1.6040000000000001</v>
      </c>
      <c r="AB1981">
        <v>1.4179999999999999</v>
      </c>
      <c r="AC1981">
        <v>1.2509999999999999</v>
      </c>
      <c r="AD1981">
        <v>1.1000000000000001</v>
      </c>
      <c r="AE1981">
        <v>0.96399999999999997</v>
      </c>
      <c r="AF1981">
        <v>0.84099999999999997</v>
      </c>
      <c r="AG1981">
        <v>0.72899999999999998</v>
      </c>
      <c r="AH1981">
        <v>0.628</v>
      </c>
      <c r="AI1981">
        <v>0.53600000000000003</v>
      </c>
      <c r="AJ1981">
        <v>0.45200000000000001</v>
      </c>
    </row>
    <row r="1982" spans="3:36" x14ac:dyDescent="0.25">
      <c r="C1982" t="s">
        <v>2</v>
      </c>
      <c r="E1982">
        <v>0</v>
      </c>
      <c r="F1982">
        <v>0</v>
      </c>
      <c r="G1982">
        <v>0</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row>
    <row r="1983" spans="3:36" x14ac:dyDescent="0.25">
      <c r="C1983" t="s">
        <v>1113</v>
      </c>
    </row>
    <row r="1984" spans="3:36" x14ac:dyDescent="0.25">
      <c r="C1984" t="s">
        <v>70</v>
      </c>
      <c r="E1984">
        <v>7.1999999999999995E-2</v>
      </c>
      <c r="F1984">
        <v>7.1999999999999995E-2</v>
      </c>
      <c r="G1984">
        <v>7.1999999999999995E-2</v>
      </c>
      <c r="H1984">
        <v>7.2999999999999995E-2</v>
      </c>
      <c r="I1984">
        <v>7.2999999999999995E-2</v>
      </c>
      <c r="J1984">
        <v>7.3999999999999996E-2</v>
      </c>
      <c r="K1984">
        <v>7.3999999999999996E-2</v>
      </c>
      <c r="L1984">
        <v>7.3999999999999996E-2</v>
      </c>
      <c r="M1984">
        <v>7.3999999999999996E-2</v>
      </c>
      <c r="N1984">
        <v>7.2999999999999995E-2</v>
      </c>
      <c r="O1984">
        <v>7.2999999999999995E-2</v>
      </c>
      <c r="P1984">
        <v>7.2999999999999995E-2</v>
      </c>
      <c r="Q1984">
        <v>7.2999999999999995E-2</v>
      </c>
      <c r="R1984">
        <v>7.2999999999999995E-2</v>
      </c>
      <c r="S1984">
        <v>7.2999999999999995E-2</v>
      </c>
      <c r="T1984">
        <v>7.2999999999999995E-2</v>
      </c>
      <c r="U1984">
        <v>7.2999999999999995E-2</v>
      </c>
      <c r="V1984">
        <v>7.2999999999999995E-2</v>
      </c>
      <c r="W1984">
        <v>7.2999999999999995E-2</v>
      </c>
      <c r="X1984">
        <v>7.2999999999999995E-2</v>
      </c>
      <c r="Y1984">
        <v>7.2999999999999995E-2</v>
      </c>
      <c r="Z1984">
        <v>7.2999999999999995E-2</v>
      </c>
      <c r="AA1984">
        <v>7.2999999999999995E-2</v>
      </c>
      <c r="AB1984">
        <v>7.2999999999999995E-2</v>
      </c>
      <c r="AC1984">
        <v>7.2999999999999995E-2</v>
      </c>
      <c r="AD1984">
        <v>7.2999999999999995E-2</v>
      </c>
      <c r="AE1984">
        <v>7.2999999999999995E-2</v>
      </c>
      <c r="AF1984">
        <v>7.2999999999999995E-2</v>
      </c>
      <c r="AG1984">
        <v>7.2999999999999995E-2</v>
      </c>
      <c r="AH1984">
        <v>7.2999999999999995E-2</v>
      </c>
      <c r="AI1984">
        <v>7.2999999999999995E-2</v>
      </c>
      <c r="AJ1984">
        <v>7.2999999999999995E-2</v>
      </c>
    </row>
    <row r="1985" spans="3:36" x14ac:dyDescent="0.25">
      <c r="C1985" t="s">
        <v>840</v>
      </c>
      <c r="E1985">
        <v>5.6000000000000001E-2</v>
      </c>
      <c r="F1985">
        <v>5.3999999999999999E-2</v>
      </c>
      <c r="G1985">
        <v>5.7000000000000002E-2</v>
      </c>
      <c r="H1985">
        <v>5.8999999999999997E-2</v>
      </c>
      <c r="I1985">
        <v>5.7000000000000002E-2</v>
      </c>
      <c r="J1985">
        <v>5.6000000000000001E-2</v>
      </c>
      <c r="K1985">
        <v>5.6000000000000001E-2</v>
      </c>
      <c r="L1985">
        <v>5.7000000000000002E-2</v>
      </c>
      <c r="M1985">
        <v>5.7000000000000002E-2</v>
      </c>
      <c r="N1985">
        <v>5.7000000000000002E-2</v>
      </c>
      <c r="O1985">
        <v>5.8000000000000003E-2</v>
      </c>
      <c r="P1985">
        <v>5.8000000000000003E-2</v>
      </c>
      <c r="Q1985">
        <v>5.8000000000000003E-2</v>
      </c>
      <c r="R1985">
        <v>5.8000000000000003E-2</v>
      </c>
      <c r="S1985">
        <v>5.8000000000000003E-2</v>
      </c>
      <c r="T1985">
        <v>5.8999999999999997E-2</v>
      </c>
      <c r="U1985">
        <v>5.8999999999999997E-2</v>
      </c>
      <c r="V1985">
        <v>5.8999999999999997E-2</v>
      </c>
      <c r="W1985">
        <v>5.8999999999999997E-2</v>
      </c>
      <c r="X1985">
        <v>5.8999999999999997E-2</v>
      </c>
      <c r="Y1985">
        <v>5.8999999999999997E-2</v>
      </c>
      <c r="Z1985">
        <v>5.8999999999999997E-2</v>
      </c>
      <c r="AA1985">
        <v>5.8999999999999997E-2</v>
      </c>
      <c r="AB1985">
        <v>5.8999999999999997E-2</v>
      </c>
      <c r="AC1985">
        <v>5.8999999999999997E-2</v>
      </c>
      <c r="AD1985">
        <v>5.8999999999999997E-2</v>
      </c>
      <c r="AE1985">
        <v>5.8999999999999997E-2</v>
      </c>
      <c r="AF1985">
        <v>5.8999999999999997E-2</v>
      </c>
      <c r="AG1985">
        <v>5.8999999999999997E-2</v>
      </c>
      <c r="AH1985">
        <v>5.8999999999999997E-2</v>
      </c>
      <c r="AI1985">
        <v>5.8999999999999997E-2</v>
      </c>
      <c r="AJ1985">
        <v>5.8999999999999997E-2</v>
      </c>
    </row>
    <row r="1986" spans="3:36" x14ac:dyDescent="0.25">
      <c r="C1986" t="s">
        <v>3</v>
      </c>
      <c r="E1986">
        <v>0.46200000000000002</v>
      </c>
      <c r="F1986">
        <v>0.45900000000000002</v>
      </c>
      <c r="G1986">
        <v>0.45600000000000002</v>
      </c>
      <c r="H1986">
        <v>0.432</v>
      </c>
      <c r="I1986">
        <v>0.44700000000000001</v>
      </c>
      <c r="J1986">
        <v>0.34399999999999997</v>
      </c>
      <c r="K1986">
        <v>0.35499999999999998</v>
      </c>
      <c r="L1986">
        <v>0.36699999999999999</v>
      </c>
      <c r="M1986">
        <v>0.377</v>
      </c>
      <c r="N1986">
        <v>0.38800000000000001</v>
      </c>
      <c r="O1986">
        <v>0.39700000000000002</v>
      </c>
      <c r="P1986">
        <v>0.40600000000000003</v>
      </c>
      <c r="Q1986">
        <v>0.41299999999999998</v>
      </c>
      <c r="R1986">
        <v>0.42</v>
      </c>
      <c r="S1986">
        <v>0.42499999999999999</v>
      </c>
      <c r="T1986">
        <v>0.42899999999999999</v>
      </c>
      <c r="U1986">
        <v>0.43099999999999999</v>
      </c>
      <c r="V1986">
        <v>0.432</v>
      </c>
      <c r="W1986">
        <v>0.432</v>
      </c>
      <c r="X1986">
        <v>0.432</v>
      </c>
      <c r="Y1986">
        <v>0.432</v>
      </c>
      <c r="Z1986">
        <v>0.432</v>
      </c>
      <c r="AA1986">
        <v>0.432</v>
      </c>
      <c r="AB1986">
        <v>0.432</v>
      </c>
      <c r="AC1986">
        <v>0.432</v>
      </c>
      <c r="AD1986">
        <v>0.432</v>
      </c>
      <c r="AE1986">
        <v>0.432</v>
      </c>
      <c r="AF1986">
        <v>0.432</v>
      </c>
      <c r="AG1986">
        <v>0.432</v>
      </c>
      <c r="AH1986">
        <v>0.432</v>
      </c>
      <c r="AI1986">
        <v>0.432</v>
      </c>
      <c r="AJ1986">
        <v>0.432</v>
      </c>
    </row>
    <row r="1987" spans="3:36" x14ac:dyDescent="0.25">
      <c r="C1987" t="s">
        <v>949</v>
      </c>
      <c r="E1987">
        <v>0.26700000000000002</v>
      </c>
      <c r="F1987">
        <v>0.25800000000000001</v>
      </c>
      <c r="G1987">
        <v>0.26500000000000001</v>
      </c>
      <c r="H1987">
        <v>0.254</v>
      </c>
      <c r="I1987">
        <v>0.25700000000000001</v>
      </c>
      <c r="J1987">
        <v>0.25600000000000001</v>
      </c>
      <c r="K1987">
        <v>0.25600000000000001</v>
      </c>
      <c r="L1987">
        <v>0.255</v>
      </c>
      <c r="M1987">
        <v>0.255</v>
      </c>
      <c r="N1987">
        <v>0.255</v>
      </c>
      <c r="O1987">
        <v>0.255</v>
      </c>
      <c r="P1987">
        <v>0.254</v>
      </c>
      <c r="Q1987">
        <v>0.254</v>
      </c>
      <c r="R1987">
        <v>0.254</v>
      </c>
      <c r="S1987">
        <v>0.254</v>
      </c>
      <c r="T1987">
        <v>0.254</v>
      </c>
      <c r="U1987">
        <v>0.254</v>
      </c>
      <c r="V1987">
        <v>0.254</v>
      </c>
      <c r="W1987">
        <v>0.254</v>
      </c>
      <c r="X1987">
        <v>0.254</v>
      </c>
      <c r="Y1987">
        <v>0.254</v>
      </c>
      <c r="Z1987">
        <v>0.254</v>
      </c>
      <c r="AA1987">
        <v>0.254</v>
      </c>
      <c r="AB1987">
        <v>0.254</v>
      </c>
      <c r="AC1987">
        <v>0.254</v>
      </c>
      <c r="AD1987">
        <v>0.254</v>
      </c>
      <c r="AE1987">
        <v>0.254</v>
      </c>
      <c r="AF1987">
        <v>0.254</v>
      </c>
      <c r="AG1987">
        <v>0.254</v>
      </c>
      <c r="AH1987">
        <v>0.254</v>
      </c>
      <c r="AI1987">
        <v>0.254</v>
      </c>
      <c r="AJ1987">
        <v>0.254</v>
      </c>
    </row>
    <row r="1988" spans="3:36" x14ac:dyDescent="0.25">
      <c r="C1988" t="s">
        <v>873</v>
      </c>
      <c r="E1988">
        <v>0</v>
      </c>
      <c r="F1988">
        <v>0</v>
      </c>
      <c r="G1988">
        <v>1E-3</v>
      </c>
      <c r="H1988">
        <v>1E-3</v>
      </c>
      <c r="I1988">
        <v>0</v>
      </c>
      <c r="J1988">
        <v>1E-3</v>
      </c>
      <c r="K1988">
        <v>1E-3</v>
      </c>
      <c r="L1988">
        <v>1E-3</v>
      </c>
      <c r="M1988">
        <v>1E-3</v>
      </c>
      <c r="N1988">
        <v>1E-3</v>
      </c>
      <c r="O1988">
        <v>1E-3</v>
      </c>
      <c r="P1988">
        <v>1E-3</v>
      </c>
      <c r="Q1988">
        <v>1E-3</v>
      </c>
      <c r="R1988">
        <v>1E-3</v>
      </c>
      <c r="S1988">
        <v>1E-3</v>
      </c>
      <c r="T1988">
        <v>1E-3</v>
      </c>
      <c r="U1988">
        <v>1E-3</v>
      </c>
      <c r="V1988">
        <v>1E-3</v>
      </c>
      <c r="W1988">
        <v>1E-3</v>
      </c>
      <c r="X1988">
        <v>1E-3</v>
      </c>
      <c r="Y1988">
        <v>1E-3</v>
      </c>
      <c r="Z1988">
        <v>1E-3</v>
      </c>
      <c r="AA1988">
        <v>1E-3</v>
      </c>
      <c r="AB1988">
        <v>1E-3</v>
      </c>
      <c r="AC1988">
        <v>1E-3</v>
      </c>
      <c r="AD1988">
        <v>1E-3</v>
      </c>
      <c r="AE1988">
        <v>1E-3</v>
      </c>
      <c r="AF1988">
        <v>1E-3</v>
      </c>
      <c r="AG1988">
        <v>1E-3</v>
      </c>
      <c r="AH1988">
        <v>1E-3</v>
      </c>
      <c r="AI1988">
        <v>1E-3</v>
      </c>
      <c r="AJ1988">
        <v>1E-3</v>
      </c>
    </row>
    <row r="1989" spans="3:36" x14ac:dyDescent="0.25">
      <c r="C1989" t="s">
        <v>841</v>
      </c>
      <c r="E1989">
        <v>7.0000000000000001E-3</v>
      </c>
      <c r="F1989">
        <v>7.0000000000000001E-3</v>
      </c>
      <c r="G1989">
        <v>7.0000000000000001E-3</v>
      </c>
      <c r="H1989">
        <v>7.0000000000000001E-3</v>
      </c>
      <c r="I1989">
        <v>7.0000000000000001E-3</v>
      </c>
      <c r="J1989">
        <v>7.0000000000000001E-3</v>
      </c>
      <c r="K1989">
        <v>7.0000000000000001E-3</v>
      </c>
      <c r="L1989">
        <v>7.0000000000000001E-3</v>
      </c>
      <c r="M1989">
        <v>7.0000000000000001E-3</v>
      </c>
      <c r="N1989">
        <v>7.0000000000000001E-3</v>
      </c>
      <c r="O1989">
        <v>7.0000000000000001E-3</v>
      </c>
      <c r="P1989">
        <v>7.0000000000000001E-3</v>
      </c>
      <c r="Q1989">
        <v>7.0000000000000001E-3</v>
      </c>
      <c r="R1989">
        <v>7.0000000000000001E-3</v>
      </c>
      <c r="S1989">
        <v>7.0000000000000001E-3</v>
      </c>
      <c r="T1989">
        <v>7.0000000000000001E-3</v>
      </c>
      <c r="U1989">
        <v>7.0000000000000001E-3</v>
      </c>
      <c r="V1989">
        <v>7.0000000000000001E-3</v>
      </c>
      <c r="W1989">
        <v>7.0000000000000001E-3</v>
      </c>
      <c r="X1989">
        <v>7.0000000000000001E-3</v>
      </c>
      <c r="Y1989">
        <v>7.0000000000000001E-3</v>
      </c>
      <c r="Z1989">
        <v>7.0000000000000001E-3</v>
      </c>
      <c r="AA1989">
        <v>7.0000000000000001E-3</v>
      </c>
      <c r="AB1989">
        <v>7.0000000000000001E-3</v>
      </c>
      <c r="AC1989">
        <v>7.0000000000000001E-3</v>
      </c>
      <c r="AD1989">
        <v>7.0000000000000001E-3</v>
      </c>
      <c r="AE1989">
        <v>7.0000000000000001E-3</v>
      </c>
      <c r="AF1989">
        <v>7.0000000000000001E-3</v>
      </c>
      <c r="AG1989">
        <v>7.0000000000000001E-3</v>
      </c>
      <c r="AH1989">
        <v>7.0000000000000001E-3</v>
      </c>
      <c r="AI1989">
        <v>7.0000000000000001E-3</v>
      </c>
      <c r="AJ1989">
        <v>7.0000000000000001E-3</v>
      </c>
    </row>
    <row r="1990" spans="3:36" x14ac:dyDescent="0.25">
      <c r="C1990" t="s">
        <v>2</v>
      </c>
      <c r="E1990">
        <v>0.16200000000000001</v>
      </c>
      <c r="F1990">
        <v>0.111</v>
      </c>
      <c r="G1990">
        <v>0.12</v>
      </c>
      <c r="H1990">
        <v>7.2999999999999995E-2</v>
      </c>
      <c r="I1990">
        <v>0.16600000000000001</v>
      </c>
      <c r="J1990">
        <v>8.5999999999999993E-2</v>
      </c>
      <c r="K1990">
        <v>8.5000000000000006E-2</v>
      </c>
      <c r="L1990">
        <v>8.3000000000000004E-2</v>
      </c>
      <c r="M1990">
        <v>8.1000000000000003E-2</v>
      </c>
      <c r="N1990">
        <v>0.08</v>
      </c>
      <c r="O1990">
        <v>7.8E-2</v>
      </c>
      <c r="P1990">
        <v>7.6999999999999999E-2</v>
      </c>
      <c r="Q1990">
        <v>7.5999999999999998E-2</v>
      </c>
      <c r="R1990">
        <v>7.4999999999999997E-2</v>
      </c>
      <c r="S1990">
        <v>7.3999999999999996E-2</v>
      </c>
      <c r="T1990">
        <v>7.2999999999999995E-2</v>
      </c>
      <c r="U1990">
        <v>7.2999999999999995E-2</v>
      </c>
      <c r="V1990">
        <v>7.2999999999999995E-2</v>
      </c>
      <c r="W1990">
        <v>7.2999999999999995E-2</v>
      </c>
      <c r="X1990">
        <v>7.2999999999999995E-2</v>
      </c>
      <c r="Y1990">
        <v>7.2999999999999995E-2</v>
      </c>
      <c r="Z1990">
        <v>7.2999999999999995E-2</v>
      </c>
      <c r="AA1990">
        <v>7.2999999999999995E-2</v>
      </c>
      <c r="AB1990">
        <v>7.2999999999999995E-2</v>
      </c>
      <c r="AC1990">
        <v>7.2999999999999995E-2</v>
      </c>
      <c r="AD1990">
        <v>7.2999999999999995E-2</v>
      </c>
      <c r="AE1990">
        <v>7.2999999999999995E-2</v>
      </c>
      <c r="AF1990">
        <v>7.2999999999999995E-2</v>
      </c>
      <c r="AG1990">
        <v>7.2999999999999995E-2</v>
      </c>
      <c r="AH1990">
        <v>7.2999999999999995E-2</v>
      </c>
      <c r="AI1990">
        <v>7.2999999999999995E-2</v>
      </c>
      <c r="AJ1990">
        <v>7.2999999999999995E-2</v>
      </c>
    </row>
    <row r="1991" spans="3:36" x14ac:dyDescent="0.25">
      <c r="C1991" t="s">
        <v>843</v>
      </c>
      <c r="E1991">
        <v>0.154</v>
      </c>
      <c r="F1991">
        <v>0.16700000000000001</v>
      </c>
      <c r="G1991">
        <v>0.121</v>
      </c>
      <c r="H1991">
        <v>0.115</v>
      </c>
      <c r="I1991">
        <v>9.1999999999999998E-2</v>
      </c>
      <c r="J1991">
        <v>8.6999999999999994E-2</v>
      </c>
      <c r="K1991">
        <v>9.0999999999999998E-2</v>
      </c>
      <c r="L1991">
        <v>9.4E-2</v>
      </c>
      <c r="M1991">
        <v>9.8000000000000004E-2</v>
      </c>
      <c r="N1991">
        <v>0.10100000000000001</v>
      </c>
      <c r="O1991">
        <v>0.104</v>
      </c>
      <c r="P1991">
        <v>0.107</v>
      </c>
      <c r="Q1991">
        <v>0.109</v>
      </c>
      <c r="R1991">
        <v>0.111</v>
      </c>
      <c r="S1991">
        <v>0.113</v>
      </c>
      <c r="T1991">
        <v>0.114</v>
      </c>
      <c r="U1991">
        <v>0.115</v>
      </c>
      <c r="V1991">
        <v>0.115</v>
      </c>
      <c r="W1991">
        <v>0.115</v>
      </c>
      <c r="X1991">
        <v>0.115</v>
      </c>
      <c r="Y1991">
        <v>0.115</v>
      </c>
      <c r="Z1991">
        <v>0.115</v>
      </c>
      <c r="AA1991">
        <v>0.115</v>
      </c>
      <c r="AB1991">
        <v>0.115</v>
      </c>
      <c r="AC1991">
        <v>0.115</v>
      </c>
      <c r="AD1991">
        <v>0.115</v>
      </c>
      <c r="AE1991">
        <v>0.115</v>
      </c>
      <c r="AF1991">
        <v>0.115</v>
      </c>
      <c r="AG1991">
        <v>0.115</v>
      </c>
      <c r="AH1991">
        <v>0.115</v>
      </c>
      <c r="AI1991">
        <v>0.115</v>
      </c>
      <c r="AJ1991">
        <v>0.115</v>
      </c>
    </row>
    <row r="1992" spans="3:36" x14ac:dyDescent="0.25">
      <c r="C1992" t="s">
        <v>1003</v>
      </c>
    </row>
    <row r="1993" spans="3:36" x14ac:dyDescent="0.25">
      <c r="C1993" t="s">
        <v>70</v>
      </c>
      <c r="E1993">
        <v>48.737000000000002</v>
      </c>
      <c r="F1993">
        <v>49.424999999999997</v>
      </c>
      <c r="G1993">
        <v>51.527000000000001</v>
      </c>
      <c r="H1993">
        <v>55.841999999999999</v>
      </c>
      <c r="I1993">
        <v>57.16</v>
      </c>
      <c r="J1993">
        <v>58.966999999999999</v>
      </c>
      <c r="K1993">
        <v>59.658000000000001</v>
      </c>
      <c r="L1993">
        <v>59.731999999999999</v>
      </c>
      <c r="M1993">
        <v>60.091999999999999</v>
      </c>
      <c r="N1993">
        <v>60.648000000000003</v>
      </c>
      <c r="O1993">
        <v>60.197000000000003</v>
      </c>
      <c r="P1993">
        <v>59.948</v>
      </c>
      <c r="Q1993">
        <v>59.843000000000004</v>
      </c>
      <c r="R1993">
        <v>59.811</v>
      </c>
      <c r="S1993">
        <v>59.713000000000001</v>
      </c>
      <c r="T1993">
        <v>59.604999999999997</v>
      </c>
      <c r="U1993">
        <v>59.511000000000003</v>
      </c>
      <c r="V1993">
        <v>59.445999999999998</v>
      </c>
      <c r="W1993">
        <v>59.454999999999998</v>
      </c>
      <c r="X1993">
        <v>59.526000000000003</v>
      </c>
      <c r="Y1993">
        <v>59.615000000000002</v>
      </c>
      <c r="Z1993">
        <v>59.451999999999998</v>
      </c>
      <c r="AA1993">
        <v>59.185000000000002</v>
      </c>
      <c r="AB1993">
        <v>58.828000000000003</v>
      </c>
      <c r="AC1993">
        <v>58.296999999999997</v>
      </c>
      <c r="AD1993">
        <v>57.619</v>
      </c>
      <c r="AE1993">
        <v>57.122</v>
      </c>
      <c r="AF1993">
        <v>56.777999999999999</v>
      </c>
      <c r="AG1993">
        <v>56.572000000000003</v>
      </c>
      <c r="AH1993">
        <v>56.478999999999999</v>
      </c>
      <c r="AI1993">
        <v>56.481000000000002</v>
      </c>
      <c r="AJ1993">
        <v>56.594999999999999</v>
      </c>
    </row>
    <row r="1994" spans="3:36" x14ac:dyDescent="0.25">
      <c r="C1994" t="s">
        <v>840</v>
      </c>
      <c r="E1994">
        <v>86.647999999999996</v>
      </c>
      <c r="F1994">
        <v>90.540999999999997</v>
      </c>
      <c r="G1994">
        <v>104.761</v>
      </c>
      <c r="H1994">
        <v>118.708</v>
      </c>
      <c r="I1994">
        <v>125.73099999999999</v>
      </c>
      <c r="J1994">
        <v>134.386</v>
      </c>
      <c r="K1994">
        <v>145.136</v>
      </c>
      <c r="L1994">
        <v>154.78</v>
      </c>
      <c r="M1994">
        <v>166.017</v>
      </c>
      <c r="N1994">
        <v>177.381</v>
      </c>
      <c r="O1994">
        <v>180.852</v>
      </c>
      <c r="P1994">
        <v>184.63900000000001</v>
      </c>
      <c r="Q1994">
        <v>188.601</v>
      </c>
      <c r="R1994">
        <v>192.404</v>
      </c>
      <c r="S1994">
        <v>195.23599999999999</v>
      </c>
      <c r="T1994">
        <v>197.958</v>
      </c>
      <c r="U1994">
        <v>200.727</v>
      </c>
      <c r="V1994">
        <v>203.62899999999999</v>
      </c>
      <c r="W1994">
        <v>206.86600000000001</v>
      </c>
      <c r="X1994">
        <v>210.393</v>
      </c>
      <c r="Y1994">
        <v>211.01499999999999</v>
      </c>
      <c r="Z1994">
        <v>209.62</v>
      </c>
      <c r="AA1994">
        <v>207.82400000000001</v>
      </c>
      <c r="AB1994">
        <v>205.90199999999999</v>
      </c>
      <c r="AC1994">
        <v>203.38499999999999</v>
      </c>
      <c r="AD1994">
        <v>200.34</v>
      </c>
      <c r="AE1994">
        <v>198.233</v>
      </c>
      <c r="AF1994">
        <v>196.35499999999999</v>
      </c>
      <c r="AG1994">
        <v>194.71299999999999</v>
      </c>
      <c r="AH1994">
        <v>193.24799999999999</v>
      </c>
      <c r="AI1994">
        <v>191.249</v>
      </c>
      <c r="AJ1994">
        <v>187.268</v>
      </c>
    </row>
    <row r="1995" spans="3:36" x14ac:dyDescent="0.25">
      <c r="C1995" t="s">
        <v>3</v>
      </c>
      <c r="E1995">
        <v>194.82900000000001</v>
      </c>
      <c r="F1995">
        <v>196.16499999999999</v>
      </c>
      <c r="G1995">
        <v>196.387</v>
      </c>
      <c r="H1995">
        <v>203.23599999999999</v>
      </c>
      <c r="I1995">
        <v>220.715</v>
      </c>
      <c r="J1995">
        <v>173.065</v>
      </c>
      <c r="K1995">
        <v>181.56</v>
      </c>
      <c r="L1995">
        <v>188.59899999999999</v>
      </c>
      <c r="M1995">
        <v>196.506</v>
      </c>
      <c r="N1995">
        <v>202.946</v>
      </c>
      <c r="O1995">
        <v>203.256</v>
      </c>
      <c r="P1995">
        <v>203.18</v>
      </c>
      <c r="Q1995">
        <v>202.52699999999999</v>
      </c>
      <c r="R1995">
        <v>201.203</v>
      </c>
      <c r="S1995">
        <v>198.83799999999999</v>
      </c>
      <c r="T1995">
        <v>195.434</v>
      </c>
      <c r="U1995">
        <v>191.17400000000001</v>
      </c>
      <c r="V1995">
        <v>185.767</v>
      </c>
      <c r="W1995">
        <v>179.917</v>
      </c>
      <c r="X1995">
        <v>174.499</v>
      </c>
      <c r="Y1995">
        <v>169.84</v>
      </c>
      <c r="Z1995">
        <v>165.137</v>
      </c>
      <c r="AA1995">
        <v>160.39699999999999</v>
      </c>
      <c r="AB1995">
        <v>155.60900000000001</v>
      </c>
      <c r="AC1995">
        <v>150.68299999999999</v>
      </c>
      <c r="AD1995">
        <v>145.71199999999999</v>
      </c>
      <c r="AE1995">
        <v>141.15199999999999</v>
      </c>
      <c r="AF1995">
        <v>137.01400000000001</v>
      </c>
      <c r="AG1995">
        <v>133.25399999999999</v>
      </c>
      <c r="AH1995">
        <v>129.78899999999999</v>
      </c>
      <c r="AI1995">
        <v>126.20699999999999</v>
      </c>
      <c r="AJ1995">
        <v>121.66800000000001</v>
      </c>
    </row>
    <row r="1996" spans="3:36" x14ac:dyDescent="0.25">
      <c r="C1996" t="s">
        <v>949</v>
      </c>
      <c r="E1996">
        <v>0.26700000000000002</v>
      </c>
      <c r="F1996">
        <v>0.25800000000000001</v>
      </c>
      <c r="G1996">
        <v>0.26500000000000001</v>
      </c>
      <c r="H1996">
        <v>0.254</v>
      </c>
      <c r="I1996">
        <v>0.25700000000000001</v>
      </c>
      <c r="J1996">
        <v>0.25600000000000001</v>
      </c>
      <c r="K1996">
        <v>0.25600000000000001</v>
      </c>
      <c r="L1996">
        <v>0.255</v>
      </c>
      <c r="M1996">
        <v>0.255</v>
      </c>
      <c r="N1996">
        <v>0.255</v>
      </c>
      <c r="O1996">
        <v>0.255</v>
      </c>
      <c r="P1996">
        <v>0.254</v>
      </c>
      <c r="Q1996">
        <v>0.254</v>
      </c>
      <c r="R1996">
        <v>0.254</v>
      </c>
      <c r="S1996">
        <v>0.254</v>
      </c>
      <c r="T1996">
        <v>0.254</v>
      </c>
      <c r="U1996">
        <v>0.254</v>
      </c>
      <c r="V1996">
        <v>0.254</v>
      </c>
      <c r="W1996">
        <v>0.254</v>
      </c>
      <c r="X1996">
        <v>0.254</v>
      </c>
      <c r="Y1996">
        <v>0.254</v>
      </c>
      <c r="Z1996">
        <v>0.254</v>
      </c>
      <c r="AA1996">
        <v>0.254</v>
      </c>
      <c r="AB1996">
        <v>0.254</v>
      </c>
      <c r="AC1996">
        <v>0.254</v>
      </c>
      <c r="AD1996">
        <v>0.254</v>
      </c>
      <c r="AE1996">
        <v>0.254</v>
      </c>
      <c r="AF1996">
        <v>0.254</v>
      </c>
      <c r="AG1996">
        <v>0.254</v>
      </c>
      <c r="AH1996">
        <v>0.254</v>
      </c>
      <c r="AI1996">
        <v>0.254</v>
      </c>
      <c r="AJ1996">
        <v>0.254</v>
      </c>
    </row>
    <row r="1997" spans="3:36" x14ac:dyDescent="0.25">
      <c r="C1997" t="s">
        <v>873</v>
      </c>
      <c r="E1997">
        <v>0</v>
      </c>
      <c r="F1997">
        <v>0</v>
      </c>
      <c r="G1997">
        <v>1E-3</v>
      </c>
      <c r="H1997">
        <v>1E-3</v>
      </c>
      <c r="I1997">
        <v>0</v>
      </c>
      <c r="J1997">
        <v>1E-3</v>
      </c>
      <c r="K1997">
        <v>1E-3</v>
      </c>
      <c r="L1997">
        <v>1E-3</v>
      </c>
      <c r="M1997">
        <v>1E-3</v>
      </c>
      <c r="N1997">
        <v>1E-3</v>
      </c>
      <c r="O1997">
        <v>1E-3</v>
      </c>
      <c r="P1997">
        <v>1E-3</v>
      </c>
      <c r="Q1997">
        <v>1E-3</v>
      </c>
      <c r="R1997">
        <v>1E-3</v>
      </c>
      <c r="S1997">
        <v>1E-3</v>
      </c>
      <c r="T1997">
        <v>1E-3</v>
      </c>
      <c r="U1997">
        <v>1E-3</v>
      </c>
      <c r="V1997">
        <v>1E-3</v>
      </c>
      <c r="W1997">
        <v>1E-3</v>
      </c>
      <c r="X1997">
        <v>1E-3</v>
      </c>
      <c r="Y1997">
        <v>1E-3</v>
      </c>
      <c r="Z1997">
        <v>1E-3</v>
      </c>
      <c r="AA1997">
        <v>1E-3</v>
      </c>
      <c r="AB1997">
        <v>1E-3</v>
      </c>
      <c r="AC1997">
        <v>1E-3</v>
      </c>
      <c r="AD1997">
        <v>1E-3</v>
      </c>
      <c r="AE1997">
        <v>1E-3</v>
      </c>
      <c r="AF1997">
        <v>1E-3</v>
      </c>
      <c r="AG1997">
        <v>1E-3</v>
      </c>
      <c r="AH1997">
        <v>1E-3</v>
      </c>
      <c r="AI1997">
        <v>1E-3</v>
      </c>
      <c r="AJ1997">
        <v>1E-3</v>
      </c>
    </row>
    <row r="1998" spans="3:36" x14ac:dyDescent="0.25">
      <c r="C1998" t="s">
        <v>841</v>
      </c>
      <c r="E1998">
        <v>16.832999999999998</v>
      </c>
      <c r="F1998">
        <v>13.175000000000001</v>
      </c>
      <c r="G1998">
        <v>12.41</v>
      </c>
      <c r="H1998">
        <v>13.204000000000001</v>
      </c>
      <c r="I1998">
        <v>12.923999999999999</v>
      </c>
      <c r="J1998">
        <v>11.394</v>
      </c>
      <c r="K1998">
        <v>10.382999999999999</v>
      </c>
      <c r="L1998">
        <v>9.4239999999999995</v>
      </c>
      <c r="M1998">
        <v>8.5259999999999998</v>
      </c>
      <c r="N1998">
        <v>7.69</v>
      </c>
      <c r="O1998">
        <v>6.9169999999999998</v>
      </c>
      <c r="P1998">
        <v>6.2069999999999999</v>
      </c>
      <c r="Q1998">
        <v>5.5540000000000003</v>
      </c>
      <c r="R1998">
        <v>4.9569999999999999</v>
      </c>
      <c r="S1998">
        <v>4.4109999999999996</v>
      </c>
      <c r="T1998">
        <v>3.911</v>
      </c>
      <c r="U1998">
        <v>3.4540000000000002</v>
      </c>
      <c r="V1998">
        <v>3.0350000000000001</v>
      </c>
      <c r="W1998">
        <v>2.6520000000000001</v>
      </c>
      <c r="X1998">
        <v>2.302</v>
      </c>
      <c r="Y1998">
        <v>2.0470000000000002</v>
      </c>
      <c r="Z1998">
        <v>1.8169999999999999</v>
      </c>
      <c r="AA1998">
        <v>1.611</v>
      </c>
      <c r="AB1998">
        <v>1.4259999999999999</v>
      </c>
      <c r="AC1998">
        <v>1.258</v>
      </c>
      <c r="AD1998">
        <v>1.1080000000000001</v>
      </c>
      <c r="AE1998">
        <v>0.97099999999999997</v>
      </c>
      <c r="AF1998">
        <v>0.84799999999999998</v>
      </c>
      <c r="AG1998">
        <v>0.73599999999999999</v>
      </c>
      <c r="AH1998">
        <v>0.63500000000000001</v>
      </c>
      <c r="AI1998">
        <v>0.54300000000000004</v>
      </c>
      <c r="AJ1998">
        <v>0.46</v>
      </c>
    </row>
    <row r="1999" spans="3:36" x14ac:dyDescent="0.25">
      <c r="C1999" t="s">
        <v>2</v>
      </c>
      <c r="E1999">
        <v>59.061999999999998</v>
      </c>
      <c r="F1999">
        <v>37.942</v>
      </c>
      <c r="G1999">
        <v>36.22</v>
      </c>
      <c r="H1999">
        <v>20.265000000000001</v>
      </c>
      <c r="I1999">
        <v>43.518000000000001</v>
      </c>
      <c r="J1999">
        <v>21.120999999999999</v>
      </c>
      <c r="K1999">
        <v>19.256</v>
      </c>
      <c r="L1999">
        <v>17.466000000000001</v>
      </c>
      <c r="M1999">
        <v>15.731999999999999</v>
      </c>
      <c r="N1999">
        <v>14.064</v>
      </c>
      <c r="O1999">
        <v>12.455</v>
      </c>
      <c r="P1999">
        <v>10.914999999999999</v>
      </c>
      <c r="Q1999">
        <v>9.4359999999999999</v>
      </c>
      <c r="R1999">
        <v>8.0039999999999996</v>
      </c>
      <c r="S1999">
        <v>6.6230000000000002</v>
      </c>
      <c r="T1999">
        <v>5.282</v>
      </c>
      <c r="U1999">
        <v>3.9620000000000002</v>
      </c>
      <c r="V1999">
        <v>2.6669999999999998</v>
      </c>
      <c r="W1999">
        <v>1.373</v>
      </c>
      <c r="X1999">
        <v>7.2999999999999995E-2</v>
      </c>
      <c r="Y1999">
        <v>7.2999999999999995E-2</v>
      </c>
      <c r="Z1999">
        <v>7.2999999999999995E-2</v>
      </c>
      <c r="AA1999">
        <v>7.2999999999999995E-2</v>
      </c>
      <c r="AB1999">
        <v>7.2999999999999995E-2</v>
      </c>
      <c r="AC1999">
        <v>7.2999999999999995E-2</v>
      </c>
      <c r="AD1999">
        <v>7.2999999999999995E-2</v>
      </c>
      <c r="AE1999">
        <v>7.2999999999999995E-2</v>
      </c>
      <c r="AF1999">
        <v>7.2999999999999995E-2</v>
      </c>
      <c r="AG1999">
        <v>7.2999999999999995E-2</v>
      </c>
      <c r="AH1999">
        <v>7.2999999999999995E-2</v>
      </c>
      <c r="AI1999">
        <v>7.2999999999999995E-2</v>
      </c>
      <c r="AJ1999">
        <v>7.2999999999999995E-2</v>
      </c>
    </row>
    <row r="2000" spans="3:36" x14ac:dyDescent="0.25">
      <c r="C2000" t="s">
        <v>843</v>
      </c>
      <c r="E2000">
        <v>117.233</v>
      </c>
      <c r="F2000">
        <v>139.82599999999999</v>
      </c>
      <c r="G2000">
        <v>114.557</v>
      </c>
      <c r="H2000">
        <v>123.846</v>
      </c>
      <c r="I2000">
        <v>106.523</v>
      </c>
      <c r="J2000">
        <v>107.752</v>
      </c>
      <c r="K2000">
        <v>119.42700000000001</v>
      </c>
      <c r="L2000">
        <v>130.428</v>
      </c>
      <c r="M2000">
        <v>142.10900000000001</v>
      </c>
      <c r="N2000">
        <v>152.547</v>
      </c>
      <c r="O2000">
        <v>156.66300000000001</v>
      </c>
      <c r="P2000">
        <v>160.71799999999999</v>
      </c>
      <c r="Q2000">
        <v>164.423</v>
      </c>
      <c r="R2000">
        <v>167.624</v>
      </c>
      <c r="S2000">
        <v>170.19499999999999</v>
      </c>
      <c r="T2000">
        <v>172.06800000000001</v>
      </c>
      <c r="U2000">
        <v>173.202</v>
      </c>
      <c r="V2000">
        <v>173.69200000000001</v>
      </c>
      <c r="W2000">
        <v>173.892</v>
      </c>
      <c r="X2000">
        <v>174.02099999999999</v>
      </c>
      <c r="Y2000">
        <v>172.83600000000001</v>
      </c>
      <c r="Z2000">
        <v>171.43600000000001</v>
      </c>
      <c r="AA2000">
        <v>169.81100000000001</v>
      </c>
      <c r="AB2000">
        <v>167.904</v>
      </c>
      <c r="AC2000">
        <v>165.61199999999999</v>
      </c>
      <c r="AD2000">
        <v>162.95099999999999</v>
      </c>
      <c r="AE2000">
        <v>160.393</v>
      </c>
      <c r="AF2000">
        <v>158.07</v>
      </c>
      <c r="AG2000">
        <v>155.93</v>
      </c>
      <c r="AH2000">
        <v>153.93</v>
      </c>
      <c r="AI2000">
        <v>151.53200000000001</v>
      </c>
      <c r="AJ2000">
        <v>147.56800000000001</v>
      </c>
    </row>
    <row r="2001" spans="3:36" x14ac:dyDescent="0.25">
      <c r="C2001" t="s">
        <v>845</v>
      </c>
      <c r="E2001">
        <v>0</v>
      </c>
      <c r="F2001">
        <v>0</v>
      </c>
      <c r="G2001">
        <v>0</v>
      </c>
      <c r="H2001">
        <v>0</v>
      </c>
      <c r="I2001">
        <v>0</v>
      </c>
      <c r="J2001">
        <v>0</v>
      </c>
      <c r="K2001">
        <v>0</v>
      </c>
      <c r="L2001">
        <v>0</v>
      </c>
      <c r="M2001">
        <v>0</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row>
    <row r="2002" spans="3:36" x14ac:dyDescent="0.25">
      <c r="C2002" t="s">
        <v>844</v>
      </c>
      <c r="E2002">
        <v>0</v>
      </c>
      <c r="F2002">
        <v>0</v>
      </c>
      <c r="G2002">
        <v>0</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row>
    <row r="2003" spans="3:36" x14ac:dyDescent="0.25">
      <c r="C2003" t="s">
        <v>838</v>
      </c>
      <c r="E2003">
        <v>523.60900000000004</v>
      </c>
      <c r="F2003">
        <v>527.33199999999999</v>
      </c>
      <c r="G2003">
        <v>516.12699999999995</v>
      </c>
      <c r="H2003">
        <v>535.35400000000004</v>
      </c>
      <c r="I2003">
        <v>566.827</v>
      </c>
      <c r="J2003">
        <v>506.94200000000001</v>
      </c>
      <c r="K2003">
        <v>535.67600000000004</v>
      </c>
      <c r="L2003">
        <v>560.68499999999995</v>
      </c>
      <c r="M2003">
        <v>589.23800000000006</v>
      </c>
      <c r="N2003">
        <v>615.53200000000004</v>
      </c>
      <c r="O2003">
        <v>620.596</v>
      </c>
      <c r="P2003">
        <v>625.86099999999999</v>
      </c>
      <c r="Q2003">
        <v>630.64099999999996</v>
      </c>
      <c r="R2003">
        <v>634.25900000000001</v>
      </c>
      <c r="S2003">
        <v>635.26900000000001</v>
      </c>
      <c r="T2003">
        <v>634.51300000000003</v>
      </c>
      <c r="U2003">
        <v>632.28300000000002</v>
      </c>
      <c r="V2003">
        <v>628.48900000000003</v>
      </c>
      <c r="W2003">
        <v>624.40800000000002</v>
      </c>
      <c r="X2003">
        <v>621.06799999999998</v>
      </c>
      <c r="Y2003">
        <v>615.68100000000004</v>
      </c>
      <c r="Z2003">
        <v>607.78800000000001</v>
      </c>
      <c r="AA2003">
        <v>599.15499999999997</v>
      </c>
      <c r="AB2003">
        <v>589.995</v>
      </c>
      <c r="AC2003">
        <v>579.56299999999999</v>
      </c>
      <c r="AD2003">
        <v>568.05700000000002</v>
      </c>
      <c r="AE2003">
        <v>558.19899999999996</v>
      </c>
      <c r="AF2003">
        <v>549.39099999999996</v>
      </c>
      <c r="AG2003">
        <v>541.53300000000002</v>
      </c>
      <c r="AH2003">
        <v>534.40899999999999</v>
      </c>
      <c r="AI2003">
        <v>526.33799999999997</v>
      </c>
      <c r="AJ2003">
        <v>513.88599999999997</v>
      </c>
    </row>
    <row r="2004" spans="3:36" x14ac:dyDescent="0.25">
      <c r="C2004" t="s">
        <v>996</v>
      </c>
    </row>
    <row r="2005" spans="3:36" x14ac:dyDescent="0.25">
      <c r="C2005" t="s">
        <v>1004</v>
      </c>
    </row>
    <row r="2006" spans="3:36" x14ac:dyDescent="0.25">
      <c r="C2006" t="s">
        <v>996</v>
      </c>
    </row>
    <row r="2007" spans="3:36" x14ac:dyDescent="0.25">
      <c r="C2007" t="s">
        <v>1005</v>
      </c>
    </row>
    <row r="2008" spans="3:36" x14ac:dyDescent="0.25">
      <c r="C2008" t="s">
        <v>55</v>
      </c>
      <c r="E2008">
        <v>0</v>
      </c>
      <c r="F2008">
        <v>0</v>
      </c>
      <c r="G2008">
        <v>0</v>
      </c>
      <c r="H2008">
        <v>0</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row>
    <row r="2009" spans="3:36" x14ac:dyDescent="0.25">
      <c r="C2009" t="s">
        <v>831</v>
      </c>
      <c r="E2009">
        <v>1.5</v>
      </c>
      <c r="F2009">
        <v>1.5</v>
      </c>
      <c r="G2009">
        <v>1.6</v>
      </c>
      <c r="H2009">
        <v>1.5</v>
      </c>
      <c r="I2009">
        <v>1.1000000000000001</v>
      </c>
      <c r="J2009">
        <v>1.1000000000000001</v>
      </c>
      <c r="K2009">
        <v>1.1000000000000001</v>
      </c>
      <c r="L2009">
        <v>1.1000000000000001</v>
      </c>
      <c r="M2009">
        <v>1.1000000000000001</v>
      </c>
      <c r="N2009">
        <v>1.2</v>
      </c>
      <c r="O2009">
        <v>1.2</v>
      </c>
      <c r="P2009">
        <v>1.2</v>
      </c>
      <c r="Q2009">
        <v>1.2</v>
      </c>
      <c r="R2009">
        <v>1.2</v>
      </c>
      <c r="S2009">
        <v>1.2</v>
      </c>
      <c r="T2009">
        <v>1.2</v>
      </c>
      <c r="U2009">
        <v>1.2</v>
      </c>
      <c r="V2009">
        <v>1.2</v>
      </c>
      <c r="W2009">
        <v>1.2</v>
      </c>
      <c r="X2009">
        <v>1.2</v>
      </c>
      <c r="Y2009">
        <v>1.2</v>
      </c>
      <c r="Z2009">
        <v>1.2</v>
      </c>
      <c r="AA2009">
        <v>1.2</v>
      </c>
      <c r="AB2009">
        <v>1.2</v>
      </c>
      <c r="AC2009">
        <v>1.2</v>
      </c>
      <c r="AD2009">
        <v>1.2</v>
      </c>
      <c r="AE2009">
        <v>1.2</v>
      </c>
      <c r="AF2009">
        <v>1.2</v>
      </c>
      <c r="AG2009">
        <v>1.2</v>
      </c>
      <c r="AH2009">
        <v>1.2</v>
      </c>
      <c r="AI2009">
        <v>1.2</v>
      </c>
      <c r="AJ2009">
        <v>1.2</v>
      </c>
    </row>
    <row r="2010" spans="3:36" x14ac:dyDescent="0.25">
      <c r="C2010" t="s">
        <v>846</v>
      </c>
      <c r="E2010">
        <v>0.2</v>
      </c>
      <c r="F2010">
        <v>0</v>
      </c>
      <c r="G2010">
        <v>0</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row>
    <row r="2011" spans="3:36" x14ac:dyDescent="0.25">
      <c r="C2011" t="s">
        <v>64</v>
      </c>
      <c r="E2011">
        <v>0</v>
      </c>
      <c r="F2011">
        <v>0</v>
      </c>
      <c r="G2011">
        <v>0</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row>
    <row r="2012" spans="3:36" x14ac:dyDescent="0.25">
      <c r="C2012" t="s">
        <v>833</v>
      </c>
      <c r="E2012">
        <v>0</v>
      </c>
      <c r="F2012">
        <v>0</v>
      </c>
      <c r="G2012">
        <v>0</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row>
    <row r="2013" spans="3:36" x14ac:dyDescent="0.25">
      <c r="C2013" t="s">
        <v>834</v>
      </c>
      <c r="E2013">
        <v>0</v>
      </c>
      <c r="F2013">
        <v>0</v>
      </c>
      <c r="G2013">
        <v>0</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row>
    <row r="2014" spans="3:36" x14ac:dyDescent="0.25">
      <c r="C2014" t="s">
        <v>42</v>
      </c>
      <c r="E2014">
        <v>0</v>
      </c>
      <c r="F2014">
        <v>0</v>
      </c>
      <c r="G2014">
        <v>0</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row>
    <row r="2015" spans="3:36" x14ac:dyDescent="0.25">
      <c r="C2015" t="s">
        <v>40</v>
      </c>
      <c r="E2015">
        <v>0</v>
      </c>
      <c r="F2015">
        <v>0</v>
      </c>
      <c r="G2015">
        <v>0</v>
      </c>
      <c r="H2015">
        <v>0</v>
      </c>
      <c r="I2015">
        <v>0</v>
      </c>
      <c r="J2015">
        <v>0</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row>
    <row r="2016" spans="3:36" x14ac:dyDescent="0.25">
      <c r="C2016" t="s">
        <v>838</v>
      </c>
      <c r="E2016">
        <v>1.7</v>
      </c>
      <c r="F2016">
        <v>1.5</v>
      </c>
      <c r="G2016">
        <v>1.6</v>
      </c>
      <c r="H2016">
        <v>1.5</v>
      </c>
      <c r="I2016">
        <v>1.1000000000000001</v>
      </c>
      <c r="J2016">
        <v>1.1000000000000001</v>
      </c>
      <c r="K2016">
        <v>1.1000000000000001</v>
      </c>
      <c r="L2016">
        <v>1.1000000000000001</v>
      </c>
      <c r="M2016">
        <v>1.1000000000000001</v>
      </c>
      <c r="N2016">
        <v>1.2</v>
      </c>
      <c r="O2016">
        <v>1.2</v>
      </c>
      <c r="P2016">
        <v>1.2</v>
      </c>
      <c r="Q2016">
        <v>1.2</v>
      </c>
      <c r="R2016">
        <v>1.2</v>
      </c>
      <c r="S2016">
        <v>1.2</v>
      </c>
      <c r="T2016">
        <v>1.2</v>
      </c>
      <c r="U2016">
        <v>1.2</v>
      </c>
      <c r="V2016">
        <v>1.2</v>
      </c>
      <c r="W2016">
        <v>1.2</v>
      </c>
      <c r="X2016">
        <v>1.2</v>
      </c>
      <c r="Y2016">
        <v>1.2</v>
      </c>
      <c r="Z2016">
        <v>1.2</v>
      </c>
      <c r="AA2016">
        <v>1.2</v>
      </c>
      <c r="AB2016">
        <v>1.2</v>
      </c>
      <c r="AC2016">
        <v>1.2</v>
      </c>
      <c r="AD2016">
        <v>1.2</v>
      </c>
      <c r="AE2016">
        <v>1.2</v>
      </c>
      <c r="AF2016">
        <v>1.2</v>
      </c>
      <c r="AG2016">
        <v>1.2</v>
      </c>
      <c r="AH2016">
        <v>1.2</v>
      </c>
      <c r="AI2016">
        <v>1.2</v>
      </c>
      <c r="AJ2016">
        <v>1.2</v>
      </c>
    </row>
    <row r="2017" spans="3:36" x14ac:dyDescent="0.25">
      <c r="C2017" t="s">
        <v>996</v>
      </c>
    </row>
    <row r="2018" spans="3:36" x14ac:dyDescent="0.25">
      <c r="C2018" t="s">
        <v>996</v>
      </c>
    </row>
    <row r="2019" spans="3:36" x14ac:dyDescent="0.25">
      <c r="C2019" t="s">
        <v>1006</v>
      </c>
    </row>
    <row r="2020" spans="3:36" x14ac:dyDescent="0.25">
      <c r="C2020" t="s">
        <v>53</v>
      </c>
      <c r="E2020">
        <v>0</v>
      </c>
      <c r="F2020">
        <v>0</v>
      </c>
      <c r="G2020">
        <v>0</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row>
    <row r="2021" spans="3:36" x14ac:dyDescent="0.25">
      <c r="C2021" t="s">
        <v>54</v>
      </c>
      <c r="E2021">
        <v>0</v>
      </c>
      <c r="F2021">
        <v>0</v>
      </c>
      <c r="G2021">
        <v>0</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t="s">
        <v>1007</v>
      </c>
    </row>
    <row r="2022" spans="3:36" x14ac:dyDescent="0.25">
      <c r="C2022" t="s">
        <v>43</v>
      </c>
      <c r="E2022">
        <v>0</v>
      </c>
      <c r="F2022">
        <v>0</v>
      </c>
      <c r="G2022">
        <v>0</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row>
    <row r="2023" spans="3:36" x14ac:dyDescent="0.25">
      <c r="C2023" t="s">
        <v>847</v>
      </c>
      <c r="E2023">
        <v>0</v>
      </c>
      <c r="F2023">
        <v>0</v>
      </c>
      <c r="G2023">
        <v>0</v>
      </c>
      <c r="H2023">
        <v>0</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row>
    <row r="2024" spans="3:36" x14ac:dyDescent="0.25">
      <c r="C2024" t="s">
        <v>848</v>
      </c>
      <c r="E2024">
        <v>0</v>
      </c>
      <c r="F2024">
        <v>0</v>
      </c>
      <c r="G2024">
        <v>0</v>
      </c>
      <c r="H2024">
        <v>0</v>
      </c>
      <c r="I2024">
        <v>0</v>
      </c>
      <c r="J2024">
        <v>0</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row>
    <row r="2025" spans="3:36" x14ac:dyDescent="0.25">
      <c r="C2025" t="s">
        <v>42</v>
      </c>
      <c r="E2025">
        <v>0</v>
      </c>
      <c r="F2025">
        <v>0</v>
      </c>
      <c r="G2025">
        <v>0</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row>
    <row r="2026" spans="3:36" x14ac:dyDescent="0.25">
      <c r="C2026" t="s">
        <v>849</v>
      </c>
      <c r="E2026">
        <v>0</v>
      </c>
      <c r="F2026">
        <v>0</v>
      </c>
      <c r="G2026">
        <v>0</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t="s">
        <v>1008</v>
      </c>
    </row>
    <row r="2027" spans="3:36" x14ac:dyDescent="0.25">
      <c r="C2027" t="s">
        <v>850</v>
      </c>
      <c r="E2027">
        <v>0</v>
      </c>
      <c r="F2027">
        <v>0</v>
      </c>
      <c r="G2027">
        <v>0</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c r="AI2027">
        <v>0</v>
      </c>
      <c r="AJ2027">
        <v>0</v>
      </c>
    </row>
    <row r="2028" spans="3:36" x14ac:dyDescent="0.25">
      <c r="C2028" t="s">
        <v>851</v>
      </c>
      <c r="E2028">
        <v>0</v>
      </c>
      <c r="F2028">
        <v>0</v>
      </c>
      <c r="G2028">
        <v>0</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t="s">
        <v>1009</v>
      </c>
    </row>
    <row r="2029" spans="3:36" x14ac:dyDescent="0.25">
      <c r="C2029" t="s">
        <v>55</v>
      </c>
      <c r="E2029">
        <v>0</v>
      </c>
      <c r="F2029">
        <v>0</v>
      </c>
      <c r="G2029">
        <v>0</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row>
    <row r="2030" spans="3:36" x14ac:dyDescent="0.25">
      <c r="C2030" t="s">
        <v>1010</v>
      </c>
    </row>
    <row r="2031" spans="3:36" x14ac:dyDescent="0.25">
      <c r="C2031" t="s">
        <v>53</v>
      </c>
      <c r="E2031">
        <v>0</v>
      </c>
      <c r="F2031">
        <v>0</v>
      </c>
      <c r="G2031">
        <v>0</v>
      </c>
      <c r="H2031">
        <v>0</v>
      </c>
      <c r="I2031">
        <v>0</v>
      </c>
      <c r="J2031">
        <v>0</v>
      </c>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row>
    <row r="2032" spans="3:36" x14ac:dyDescent="0.25">
      <c r="C2032" t="s">
        <v>54</v>
      </c>
      <c r="E2032">
        <v>0</v>
      </c>
      <c r="F2032">
        <v>0</v>
      </c>
      <c r="G2032">
        <v>0</v>
      </c>
      <c r="H2032">
        <v>0</v>
      </c>
      <c r="I2032">
        <v>0</v>
      </c>
      <c r="J2032">
        <v>0</v>
      </c>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t="s">
        <v>1007</v>
      </c>
    </row>
    <row r="2033" spans="3:36" x14ac:dyDescent="0.25">
      <c r="C2033" t="s">
        <v>43</v>
      </c>
      <c r="E2033">
        <v>0</v>
      </c>
      <c r="F2033">
        <v>0</v>
      </c>
      <c r="G2033">
        <v>0</v>
      </c>
      <c r="H2033">
        <v>0</v>
      </c>
      <c r="I2033">
        <v>0</v>
      </c>
      <c r="J2033">
        <v>0</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row>
    <row r="2034" spans="3:36" x14ac:dyDescent="0.25">
      <c r="C2034" t="s">
        <v>847</v>
      </c>
      <c r="E2034">
        <v>0</v>
      </c>
      <c r="F2034">
        <v>0</v>
      </c>
      <c r="G2034">
        <v>0</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row>
    <row r="2035" spans="3:36" x14ac:dyDescent="0.25">
      <c r="C2035" t="s">
        <v>848</v>
      </c>
      <c r="E2035">
        <v>0</v>
      </c>
      <c r="F2035">
        <v>0</v>
      </c>
      <c r="G2035">
        <v>0</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row>
    <row r="2036" spans="3:36" x14ac:dyDescent="0.25">
      <c r="C2036" t="s">
        <v>42</v>
      </c>
      <c r="E2036">
        <v>0</v>
      </c>
      <c r="F2036">
        <v>0</v>
      </c>
      <c r="G2036">
        <v>0</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row>
    <row r="2037" spans="3:36" x14ac:dyDescent="0.25">
      <c r="C2037" t="s">
        <v>849</v>
      </c>
      <c r="E2037">
        <v>0</v>
      </c>
      <c r="F2037">
        <v>0</v>
      </c>
      <c r="G2037">
        <v>0</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t="s">
        <v>1008</v>
      </c>
    </row>
    <row r="2038" spans="3:36" x14ac:dyDescent="0.25">
      <c r="C2038" t="s">
        <v>850</v>
      </c>
      <c r="E2038">
        <v>0</v>
      </c>
      <c r="F2038">
        <v>0</v>
      </c>
      <c r="G2038">
        <v>0</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row>
    <row r="2039" spans="3:36" x14ac:dyDescent="0.25">
      <c r="C2039" t="s">
        <v>851</v>
      </c>
      <c r="E2039">
        <v>0</v>
      </c>
      <c r="F2039">
        <v>0</v>
      </c>
      <c r="G2039">
        <v>0</v>
      </c>
      <c r="H2039">
        <v>0</v>
      </c>
      <c r="I2039">
        <v>0</v>
      </c>
      <c r="J2039">
        <v>0</v>
      </c>
      <c r="K2039">
        <v>0</v>
      </c>
      <c r="L2039">
        <v>0</v>
      </c>
      <c r="M2039">
        <v>0</v>
      </c>
      <c r="N2039">
        <v>0</v>
      </c>
      <c r="O2039">
        <v>0</v>
      </c>
      <c r="P2039">
        <v>0</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t="s">
        <v>1009</v>
      </c>
    </row>
    <row r="2040" spans="3:36" x14ac:dyDescent="0.25">
      <c r="C2040" t="s">
        <v>55</v>
      </c>
      <c r="E2040">
        <v>0</v>
      </c>
      <c r="F2040">
        <v>0</v>
      </c>
      <c r="G2040">
        <v>0</v>
      </c>
      <c r="H2040">
        <v>0</v>
      </c>
      <c r="I2040">
        <v>0</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row>
    <row r="2041" spans="3:36" x14ac:dyDescent="0.25">
      <c r="C2041" t="s">
        <v>996</v>
      </c>
    </row>
    <row r="2042" spans="3:36" x14ac:dyDescent="0.25">
      <c r="C2042" t="s">
        <v>852</v>
      </c>
      <c r="E2042">
        <v>0</v>
      </c>
      <c r="F2042">
        <v>0</v>
      </c>
      <c r="G2042">
        <v>0</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row>
    <row r="2043" spans="3:36" x14ac:dyDescent="0.25">
      <c r="C2043" t="s">
        <v>853</v>
      </c>
      <c r="E2043">
        <v>2.4</v>
      </c>
      <c r="F2043">
        <v>2.4</v>
      </c>
      <c r="G2043">
        <v>2.6</v>
      </c>
      <c r="H2043">
        <v>2.6</v>
      </c>
      <c r="I2043">
        <v>2.4</v>
      </c>
      <c r="J2043">
        <v>2.4</v>
      </c>
      <c r="K2043">
        <v>2.6</v>
      </c>
      <c r="L2043">
        <v>2.6</v>
      </c>
      <c r="M2043">
        <v>2.6</v>
      </c>
      <c r="N2043">
        <v>2.6</v>
      </c>
      <c r="O2043">
        <v>2.6</v>
      </c>
      <c r="P2043">
        <v>2.6</v>
      </c>
      <c r="Q2043">
        <v>2.6</v>
      </c>
      <c r="R2043">
        <v>2.6</v>
      </c>
      <c r="S2043">
        <v>2.6</v>
      </c>
      <c r="T2043">
        <v>2.6</v>
      </c>
      <c r="U2043">
        <v>2.6</v>
      </c>
      <c r="V2043">
        <v>2.6</v>
      </c>
      <c r="W2043">
        <v>2.6</v>
      </c>
      <c r="X2043">
        <v>2.6</v>
      </c>
      <c r="Y2043">
        <v>2.6</v>
      </c>
      <c r="Z2043">
        <v>2.6</v>
      </c>
      <c r="AA2043">
        <v>2.6</v>
      </c>
      <c r="AB2043">
        <v>2.6</v>
      </c>
      <c r="AC2043">
        <v>2.6</v>
      </c>
      <c r="AD2043">
        <v>2.6</v>
      </c>
      <c r="AE2043">
        <v>2.6</v>
      </c>
      <c r="AF2043">
        <v>2.6</v>
      </c>
      <c r="AG2043">
        <v>2.6</v>
      </c>
      <c r="AH2043">
        <v>2.6</v>
      </c>
      <c r="AI2043">
        <v>2.6</v>
      </c>
      <c r="AJ2043">
        <v>2.6</v>
      </c>
    </row>
    <row r="2044" spans="3:36" x14ac:dyDescent="0.25">
      <c r="C2044" t="s">
        <v>854</v>
      </c>
      <c r="E2044">
        <v>0</v>
      </c>
      <c r="F2044">
        <v>0</v>
      </c>
      <c r="G2044">
        <v>0</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row>
    <row r="2045" spans="3:36" x14ac:dyDescent="0.25">
      <c r="C2045" t="s">
        <v>855</v>
      </c>
      <c r="E2045">
        <v>0</v>
      </c>
      <c r="F2045">
        <v>0</v>
      </c>
      <c r="G2045">
        <v>0</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row>
    <row r="2046" spans="3:36" x14ac:dyDescent="0.25">
      <c r="C2046" t="s">
        <v>856</v>
      </c>
      <c r="E2046">
        <v>0.9</v>
      </c>
      <c r="F2046">
        <v>0.8</v>
      </c>
      <c r="G2046">
        <v>0.9</v>
      </c>
      <c r="H2046">
        <v>1.3</v>
      </c>
      <c r="I2046">
        <v>1.5</v>
      </c>
      <c r="J2046">
        <v>1.6</v>
      </c>
      <c r="K2046">
        <v>1.6</v>
      </c>
      <c r="L2046">
        <v>1.6</v>
      </c>
      <c r="M2046">
        <v>1.6</v>
      </c>
      <c r="N2046">
        <v>1.7</v>
      </c>
      <c r="O2046">
        <v>1.9</v>
      </c>
      <c r="P2046">
        <v>2</v>
      </c>
      <c r="Q2046">
        <v>2.2000000000000002</v>
      </c>
      <c r="R2046">
        <v>2.4</v>
      </c>
      <c r="S2046">
        <v>2.7</v>
      </c>
      <c r="T2046">
        <v>2.9</v>
      </c>
      <c r="U2046">
        <v>3.1</v>
      </c>
      <c r="V2046">
        <v>3.4</v>
      </c>
      <c r="W2046">
        <v>3.7</v>
      </c>
      <c r="X2046">
        <v>4</v>
      </c>
      <c r="Y2046">
        <v>4.4000000000000004</v>
      </c>
      <c r="Z2046">
        <v>4.8</v>
      </c>
      <c r="AA2046">
        <v>5.0999999999999996</v>
      </c>
      <c r="AB2046">
        <v>5.4</v>
      </c>
      <c r="AC2046">
        <v>5.6</v>
      </c>
      <c r="AD2046">
        <v>5.7</v>
      </c>
      <c r="AE2046">
        <v>5.9</v>
      </c>
      <c r="AF2046">
        <v>6.1</v>
      </c>
      <c r="AG2046">
        <v>6.5</v>
      </c>
      <c r="AH2046">
        <v>7</v>
      </c>
      <c r="AI2046">
        <v>7.6</v>
      </c>
      <c r="AJ2046">
        <v>8.1999999999999993</v>
      </c>
    </row>
    <row r="2047" spans="3:36" x14ac:dyDescent="0.25">
      <c r="C2047" t="s">
        <v>996</v>
      </c>
    </row>
    <row r="2048" spans="3:36" x14ac:dyDescent="0.25">
      <c r="C2048" t="s">
        <v>1011</v>
      </c>
    </row>
    <row r="2049" spans="3:36" x14ac:dyDescent="0.25">
      <c r="C2049" t="s">
        <v>1012</v>
      </c>
    </row>
    <row r="2050" spans="3:36" x14ac:dyDescent="0.25">
      <c r="C2050" t="s">
        <v>857</v>
      </c>
      <c r="E2050">
        <v>8.3000000000000007</v>
      </c>
      <c r="F2050">
        <v>8.3000000000000007</v>
      </c>
      <c r="G2050">
        <v>8.3000000000000007</v>
      </c>
      <c r="H2050">
        <v>8.3000000000000007</v>
      </c>
      <c r="I2050">
        <v>8.3000000000000007</v>
      </c>
      <c r="J2050">
        <v>8.3000000000000007</v>
      </c>
      <c r="K2050">
        <v>8.3000000000000007</v>
      </c>
      <c r="L2050">
        <v>8.3000000000000007</v>
      </c>
      <c r="M2050">
        <v>8.3000000000000007</v>
      </c>
      <c r="N2050">
        <v>8.3000000000000007</v>
      </c>
      <c r="O2050">
        <v>8.3000000000000007</v>
      </c>
      <c r="P2050">
        <v>8.3000000000000007</v>
      </c>
      <c r="Q2050">
        <v>8.3000000000000007</v>
      </c>
      <c r="R2050">
        <v>8.3000000000000007</v>
      </c>
      <c r="S2050">
        <v>8.3000000000000007</v>
      </c>
      <c r="T2050">
        <v>8.3000000000000007</v>
      </c>
      <c r="U2050">
        <v>8.3000000000000007</v>
      </c>
      <c r="V2050">
        <v>8.3000000000000007</v>
      </c>
      <c r="W2050">
        <v>8.3000000000000007</v>
      </c>
      <c r="X2050">
        <v>8.3000000000000007</v>
      </c>
      <c r="Y2050">
        <v>8.3000000000000007</v>
      </c>
      <c r="Z2050">
        <v>8.3000000000000007</v>
      </c>
      <c r="AA2050">
        <v>8.3000000000000007</v>
      </c>
      <c r="AB2050">
        <v>8.3000000000000007</v>
      </c>
      <c r="AC2050">
        <v>8.3000000000000007</v>
      </c>
      <c r="AD2050">
        <v>8.3000000000000007</v>
      </c>
      <c r="AE2050">
        <v>8.3000000000000007</v>
      </c>
      <c r="AF2050">
        <v>8.3000000000000007</v>
      </c>
      <c r="AG2050">
        <v>8.3000000000000007</v>
      </c>
      <c r="AH2050">
        <v>8.3000000000000007</v>
      </c>
      <c r="AI2050">
        <v>8.3000000000000007</v>
      </c>
      <c r="AJ2050">
        <v>8.3000000000000007</v>
      </c>
    </row>
    <row r="2051" spans="3:36" x14ac:dyDescent="0.25">
      <c r="C2051" t="s">
        <v>858</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t="s">
        <v>1013</v>
      </c>
    </row>
    <row r="2052" spans="3:36" x14ac:dyDescent="0.25">
      <c r="C2052" t="s">
        <v>859</v>
      </c>
      <c r="E2052">
        <v>67.599999999999994</v>
      </c>
      <c r="F2052">
        <v>67.599999999999994</v>
      </c>
      <c r="G2052">
        <v>67.599999999999994</v>
      </c>
      <c r="H2052">
        <v>67.599999999999994</v>
      </c>
      <c r="I2052">
        <v>67.599999999999994</v>
      </c>
      <c r="J2052">
        <v>67.599999999999994</v>
      </c>
      <c r="K2052">
        <v>67.599999999999994</v>
      </c>
      <c r="L2052">
        <v>67.599999999999994</v>
      </c>
      <c r="M2052">
        <v>67.599999999999994</v>
      </c>
      <c r="N2052">
        <v>67.599999999999994</v>
      </c>
      <c r="O2052">
        <v>67.599999999999994</v>
      </c>
      <c r="P2052">
        <v>67.599999999999994</v>
      </c>
      <c r="Q2052">
        <v>67.599999999999994</v>
      </c>
      <c r="R2052">
        <v>67.599999999999994</v>
      </c>
      <c r="S2052">
        <v>67.599999999999994</v>
      </c>
      <c r="T2052">
        <v>67.599999999999994</v>
      </c>
      <c r="U2052">
        <v>67.599999999999994</v>
      </c>
      <c r="V2052">
        <v>67.599999999999994</v>
      </c>
      <c r="W2052">
        <v>67.599999999999994</v>
      </c>
      <c r="X2052">
        <v>67.599999999999994</v>
      </c>
      <c r="Y2052">
        <v>67.599999999999994</v>
      </c>
      <c r="Z2052">
        <v>67.599999999999994</v>
      </c>
      <c r="AA2052">
        <v>67.599999999999994</v>
      </c>
      <c r="AB2052">
        <v>67.599999999999994</v>
      </c>
      <c r="AC2052">
        <v>67.599999999999994</v>
      </c>
      <c r="AD2052">
        <v>67.599999999999994</v>
      </c>
      <c r="AE2052">
        <v>67.599999999999994</v>
      </c>
      <c r="AF2052">
        <v>67.599999999999994</v>
      </c>
      <c r="AG2052">
        <v>67.599999999999994</v>
      </c>
      <c r="AH2052">
        <v>67.599999999999994</v>
      </c>
      <c r="AI2052">
        <v>67.599999999999994</v>
      </c>
      <c r="AJ2052">
        <v>67.599999999999994</v>
      </c>
    </row>
    <row r="2053" spans="3:36" x14ac:dyDescent="0.25">
      <c r="C2053" t="s">
        <v>860</v>
      </c>
      <c r="E2053">
        <v>0</v>
      </c>
      <c r="F2053">
        <v>4.5</v>
      </c>
      <c r="G2053">
        <v>4.5</v>
      </c>
      <c r="H2053">
        <v>5.5</v>
      </c>
      <c r="I2053">
        <v>5.5</v>
      </c>
      <c r="J2053">
        <v>5.5</v>
      </c>
      <c r="K2053">
        <v>25.6</v>
      </c>
      <c r="L2053">
        <v>25.6</v>
      </c>
      <c r="M2053">
        <v>25.6</v>
      </c>
      <c r="N2053">
        <v>25.6</v>
      </c>
      <c r="O2053">
        <v>25.6</v>
      </c>
      <c r="P2053">
        <v>25.6</v>
      </c>
      <c r="Q2053">
        <v>25.6</v>
      </c>
      <c r="R2053">
        <v>25.6</v>
      </c>
      <c r="S2053">
        <v>25.6</v>
      </c>
      <c r="T2053">
        <v>25.6</v>
      </c>
      <c r="U2053">
        <v>25.6</v>
      </c>
      <c r="V2053">
        <v>25.6</v>
      </c>
      <c r="W2053">
        <v>25.6</v>
      </c>
      <c r="X2053">
        <v>25.6</v>
      </c>
      <c r="Y2053">
        <v>25.6</v>
      </c>
      <c r="Z2053">
        <v>25.6</v>
      </c>
      <c r="AA2053">
        <v>25.6</v>
      </c>
      <c r="AB2053">
        <v>25.6</v>
      </c>
      <c r="AC2053">
        <v>25.6</v>
      </c>
      <c r="AD2053">
        <v>25.6</v>
      </c>
      <c r="AE2053">
        <v>25.6</v>
      </c>
      <c r="AF2053">
        <v>25.6</v>
      </c>
      <c r="AG2053">
        <v>25.6</v>
      </c>
      <c r="AH2053">
        <v>25.6</v>
      </c>
      <c r="AI2053">
        <v>25.6</v>
      </c>
      <c r="AJ2053">
        <v>25.6</v>
      </c>
    </row>
    <row r="2054" spans="3:36" x14ac:dyDescent="0.25">
      <c r="C2054" t="s">
        <v>838</v>
      </c>
      <c r="E2054">
        <v>75.900000000000006</v>
      </c>
      <c r="F2054">
        <v>80.400000000000006</v>
      </c>
      <c r="G2054">
        <v>80.400000000000006</v>
      </c>
      <c r="H2054">
        <v>81.400000000000006</v>
      </c>
      <c r="I2054">
        <v>81.400000000000006</v>
      </c>
      <c r="J2054">
        <v>81.400000000000006</v>
      </c>
      <c r="K2054">
        <v>101.5</v>
      </c>
      <c r="L2054">
        <v>101.5</v>
      </c>
      <c r="M2054">
        <v>101.5</v>
      </c>
      <c r="N2054">
        <v>101.5</v>
      </c>
      <c r="O2054">
        <v>101.5</v>
      </c>
      <c r="P2054">
        <v>101.5</v>
      </c>
      <c r="Q2054">
        <v>101.5</v>
      </c>
      <c r="R2054">
        <v>101.5</v>
      </c>
      <c r="S2054">
        <v>101.5</v>
      </c>
      <c r="T2054">
        <v>101.5</v>
      </c>
      <c r="U2054">
        <v>101.5</v>
      </c>
      <c r="V2054">
        <v>101.5</v>
      </c>
      <c r="W2054">
        <v>101.5</v>
      </c>
      <c r="X2054">
        <v>101.5</v>
      </c>
      <c r="Y2054">
        <v>101.5</v>
      </c>
      <c r="Z2054">
        <v>101.5</v>
      </c>
      <c r="AA2054">
        <v>101.5</v>
      </c>
      <c r="AB2054">
        <v>101.5</v>
      </c>
      <c r="AC2054">
        <v>101.5</v>
      </c>
      <c r="AD2054">
        <v>101.5</v>
      </c>
      <c r="AE2054">
        <v>101.5</v>
      </c>
      <c r="AF2054">
        <v>101.5</v>
      </c>
      <c r="AG2054">
        <v>101.5</v>
      </c>
      <c r="AH2054">
        <v>101.5</v>
      </c>
      <c r="AI2054">
        <v>101.5</v>
      </c>
      <c r="AJ2054">
        <v>101.5</v>
      </c>
    </row>
    <row r="2055" spans="3:36" x14ac:dyDescent="0.25">
      <c r="C2055" t="s">
        <v>1014</v>
      </c>
    </row>
    <row r="2056" spans="3:36" x14ac:dyDescent="0.25">
      <c r="C2056" t="s">
        <v>861</v>
      </c>
      <c r="E2056">
        <v>61.7</v>
      </c>
      <c r="F2056">
        <v>63.2</v>
      </c>
      <c r="G2056">
        <v>61.5</v>
      </c>
      <c r="H2056">
        <v>50.7</v>
      </c>
      <c r="I2056">
        <v>46.6</v>
      </c>
      <c r="J2056">
        <v>46.6</v>
      </c>
      <c r="K2056">
        <v>46.6</v>
      </c>
      <c r="L2056">
        <v>46.6</v>
      </c>
      <c r="M2056">
        <v>46.6</v>
      </c>
      <c r="N2056">
        <v>46.6</v>
      </c>
      <c r="O2056">
        <v>46.6</v>
      </c>
      <c r="P2056">
        <v>46.6</v>
      </c>
      <c r="Q2056">
        <v>46.6</v>
      </c>
      <c r="R2056">
        <v>46.6</v>
      </c>
      <c r="S2056">
        <v>46.6</v>
      </c>
      <c r="T2056">
        <v>46.6</v>
      </c>
      <c r="U2056">
        <v>46.6</v>
      </c>
      <c r="V2056">
        <v>46.6</v>
      </c>
      <c r="W2056">
        <v>46.6</v>
      </c>
      <c r="X2056">
        <v>46.6</v>
      </c>
      <c r="Y2056">
        <v>46.6</v>
      </c>
      <c r="Z2056">
        <v>46.6</v>
      </c>
      <c r="AA2056">
        <v>46.6</v>
      </c>
      <c r="AB2056">
        <v>46.6</v>
      </c>
      <c r="AC2056">
        <v>46.6</v>
      </c>
      <c r="AD2056">
        <v>46.6</v>
      </c>
      <c r="AE2056">
        <v>46.6</v>
      </c>
      <c r="AF2056">
        <v>46.6</v>
      </c>
      <c r="AG2056">
        <v>46.6</v>
      </c>
      <c r="AH2056">
        <v>46.6</v>
      </c>
      <c r="AI2056">
        <v>46.6</v>
      </c>
      <c r="AJ2056">
        <v>46.6</v>
      </c>
    </row>
    <row r="2057" spans="3:36" x14ac:dyDescent="0.25">
      <c r="C2057" t="s">
        <v>862</v>
      </c>
      <c r="E2057">
        <v>15</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row>
    <row r="2058" spans="3:36" x14ac:dyDescent="0.25">
      <c r="C2058" t="s">
        <v>863</v>
      </c>
      <c r="E2058">
        <v>149.19999999999999</v>
      </c>
      <c r="F2058">
        <v>162.19999999999999</v>
      </c>
      <c r="G2058">
        <v>149.1</v>
      </c>
      <c r="H2058">
        <v>150.69999999999999</v>
      </c>
      <c r="I2058">
        <v>158.69999999999999</v>
      </c>
      <c r="J2058">
        <v>158.69999999999999</v>
      </c>
      <c r="K2058">
        <v>158.69999999999999</v>
      </c>
      <c r="L2058">
        <v>158.69999999999999</v>
      </c>
      <c r="M2058">
        <v>158.69999999999999</v>
      </c>
      <c r="N2058">
        <v>158.69999999999999</v>
      </c>
      <c r="O2058">
        <v>158.69999999999999</v>
      </c>
      <c r="P2058">
        <v>158.69999999999999</v>
      </c>
      <c r="Q2058">
        <v>158.69999999999999</v>
      </c>
      <c r="R2058">
        <v>158.69999999999999</v>
      </c>
      <c r="S2058">
        <v>158.69999999999999</v>
      </c>
      <c r="T2058">
        <v>158.69999999999999</v>
      </c>
      <c r="U2058">
        <v>158.69999999999999</v>
      </c>
      <c r="V2058">
        <v>158.69999999999999</v>
      </c>
      <c r="W2058">
        <v>158.69999999999999</v>
      </c>
      <c r="X2058">
        <v>158.69999999999999</v>
      </c>
      <c r="Y2058">
        <v>158.69999999999999</v>
      </c>
      <c r="Z2058">
        <v>158.69999999999999</v>
      </c>
      <c r="AA2058">
        <v>158.69999999999999</v>
      </c>
      <c r="AB2058">
        <v>158.69999999999999</v>
      </c>
      <c r="AC2058">
        <v>158.69999999999999</v>
      </c>
      <c r="AD2058">
        <v>158.69999999999999</v>
      </c>
      <c r="AE2058">
        <v>158.69999999999999</v>
      </c>
      <c r="AF2058">
        <v>158.69999999999999</v>
      </c>
      <c r="AG2058">
        <v>158.69999999999999</v>
      </c>
      <c r="AH2058">
        <v>158.69999999999999</v>
      </c>
      <c r="AI2058">
        <v>158.69999999999999</v>
      </c>
      <c r="AJ2058">
        <v>158.69999999999999</v>
      </c>
    </row>
    <row r="2059" spans="3:36" x14ac:dyDescent="0.25">
      <c r="C2059" t="s">
        <v>864</v>
      </c>
      <c r="E2059">
        <v>0.3</v>
      </c>
      <c r="F2059">
        <v>4.7</v>
      </c>
      <c r="G2059">
        <v>11.3</v>
      </c>
      <c r="H2059">
        <v>14.5</v>
      </c>
      <c r="I2059">
        <v>12.8</v>
      </c>
      <c r="J2059">
        <v>12.8</v>
      </c>
      <c r="K2059">
        <v>129</v>
      </c>
      <c r="L2059">
        <v>129</v>
      </c>
      <c r="M2059">
        <v>129</v>
      </c>
      <c r="N2059">
        <v>129</v>
      </c>
      <c r="O2059">
        <v>129</v>
      </c>
      <c r="P2059">
        <v>129</v>
      </c>
      <c r="Q2059">
        <v>129</v>
      </c>
      <c r="R2059">
        <v>129</v>
      </c>
      <c r="S2059">
        <v>129</v>
      </c>
      <c r="T2059">
        <v>129</v>
      </c>
      <c r="U2059">
        <v>129</v>
      </c>
      <c r="V2059">
        <v>129</v>
      </c>
      <c r="W2059">
        <v>129</v>
      </c>
      <c r="X2059">
        <v>129</v>
      </c>
      <c r="Y2059">
        <v>129</v>
      </c>
      <c r="Z2059">
        <v>129</v>
      </c>
      <c r="AA2059">
        <v>129</v>
      </c>
      <c r="AB2059">
        <v>129</v>
      </c>
      <c r="AC2059">
        <v>129</v>
      </c>
      <c r="AD2059">
        <v>129</v>
      </c>
      <c r="AE2059">
        <v>129</v>
      </c>
      <c r="AF2059">
        <v>129</v>
      </c>
      <c r="AG2059">
        <v>129</v>
      </c>
      <c r="AH2059">
        <v>129</v>
      </c>
      <c r="AI2059">
        <v>129</v>
      </c>
      <c r="AJ2059">
        <v>129</v>
      </c>
    </row>
    <row r="2060" spans="3:36" x14ac:dyDescent="0.25">
      <c r="C2060" t="s">
        <v>838</v>
      </c>
      <c r="E2060">
        <v>226.2</v>
      </c>
      <c r="F2060">
        <v>230.1</v>
      </c>
      <c r="G2060">
        <v>221.9</v>
      </c>
      <c r="H2060">
        <v>216</v>
      </c>
      <c r="I2060">
        <v>218.1</v>
      </c>
      <c r="J2060">
        <v>218.1</v>
      </c>
      <c r="K2060">
        <v>334.3</v>
      </c>
      <c r="L2060">
        <v>334.3</v>
      </c>
      <c r="M2060">
        <v>334.3</v>
      </c>
      <c r="N2060">
        <v>334.3</v>
      </c>
      <c r="O2060">
        <v>334.3</v>
      </c>
      <c r="P2060">
        <v>334.3</v>
      </c>
      <c r="Q2060">
        <v>334.3</v>
      </c>
      <c r="R2060">
        <v>334.3</v>
      </c>
      <c r="S2060">
        <v>334.3</v>
      </c>
      <c r="T2060">
        <v>334.3</v>
      </c>
      <c r="U2060">
        <v>334.3</v>
      </c>
      <c r="V2060">
        <v>334.3</v>
      </c>
      <c r="W2060">
        <v>334.3</v>
      </c>
      <c r="X2060">
        <v>334.3</v>
      </c>
      <c r="Y2060">
        <v>334.3</v>
      </c>
      <c r="Z2060">
        <v>334.3</v>
      </c>
      <c r="AA2060">
        <v>334.3</v>
      </c>
      <c r="AB2060">
        <v>334.3</v>
      </c>
      <c r="AC2060">
        <v>334.3</v>
      </c>
      <c r="AD2060">
        <v>334.3</v>
      </c>
      <c r="AE2060">
        <v>334.3</v>
      </c>
      <c r="AF2060">
        <v>334.3</v>
      </c>
      <c r="AG2060">
        <v>334.3</v>
      </c>
      <c r="AH2060">
        <v>334.3</v>
      </c>
      <c r="AI2060">
        <v>334.3</v>
      </c>
      <c r="AJ2060">
        <v>334.3</v>
      </c>
    </row>
    <row r="2061" spans="3:36" x14ac:dyDescent="0.25">
      <c r="C2061" t="s">
        <v>996</v>
      </c>
    </row>
    <row r="2062" spans="3:36" x14ac:dyDescent="0.25">
      <c r="C2062" t="s">
        <v>865</v>
      </c>
      <c r="E2062">
        <v>189.5</v>
      </c>
      <c r="F2062">
        <v>193.1</v>
      </c>
      <c r="G2062">
        <v>173.9</v>
      </c>
      <c r="H2062">
        <v>166.8</v>
      </c>
      <c r="I2062">
        <v>168.3</v>
      </c>
      <c r="J2062">
        <v>171.2</v>
      </c>
      <c r="K2062">
        <v>289.2</v>
      </c>
      <c r="L2062">
        <v>288.39999999999998</v>
      </c>
      <c r="M2062">
        <v>287.7</v>
      </c>
      <c r="N2062">
        <v>287</v>
      </c>
      <c r="O2062">
        <v>286.3</v>
      </c>
      <c r="P2062">
        <v>285.7</v>
      </c>
      <c r="Q2062">
        <v>285.2</v>
      </c>
      <c r="R2062">
        <v>284.7</v>
      </c>
      <c r="S2062">
        <v>284.39999999999998</v>
      </c>
      <c r="T2062">
        <v>284.10000000000002</v>
      </c>
      <c r="U2062">
        <v>284</v>
      </c>
      <c r="V2062">
        <v>283.89999999999998</v>
      </c>
      <c r="W2062">
        <v>283.89999999999998</v>
      </c>
      <c r="X2062">
        <v>283.89999999999998</v>
      </c>
      <c r="Y2062">
        <v>283.89999999999998</v>
      </c>
      <c r="Z2062">
        <v>283.89999999999998</v>
      </c>
      <c r="AA2062">
        <v>283.89999999999998</v>
      </c>
      <c r="AB2062">
        <v>283.89999999999998</v>
      </c>
      <c r="AC2062">
        <v>283.89999999999998</v>
      </c>
      <c r="AD2062">
        <v>283.89999999999998</v>
      </c>
      <c r="AE2062">
        <v>283.89999999999998</v>
      </c>
      <c r="AF2062">
        <v>283.89999999999998</v>
      </c>
      <c r="AG2062">
        <v>283.89999999999998</v>
      </c>
      <c r="AH2062">
        <v>283.89999999999998</v>
      </c>
      <c r="AI2062">
        <v>283.89999999999998</v>
      </c>
      <c r="AJ2062">
        <v>283.89999999999998</v>
      </c>
    </row>
    <row r="2063" spans="3:36" x14ac:dyDescent="0.25">
      <c r="C2063" t="s">
        <v>866</v>
      </c>
      <c r="E2063">
        <v>34.799999999999997</v>
      </c>
      <c r="F2063">
        <v>30.7</v>
      </c>
      <c r="G2063">
        <v>32.1</v>
      </c>
      <c r="H2063">
        <v>34.9</v>
      </c>
      <c r="I2063">
        <v>35.299999999999997</v>
      </c>
      <c r="J2063">
        <v>35.299999999999997</v>
      </c>
      <c r="K2063">
        <v>35.299999999999997</v>
      </c>
      <c r="L2063">
        <v>35.299999999999997</v>
      </c>
      <c r="M2063">
        <v>35.299999999999997</v>
      </c>
      <c r="N2063">
        <v>35.299999999999997</v>
      </c>
      <c r="O2063">
        <v>35.299999999999997</v>
      </c>
      <c r="P2063">
        <v>35.299999999999997</v>
      </c>
      <c r="Q2063">
        <v>35.299999999999997</v>
      </c>
      <c r="R2063">
        <v>35.299999999999997</v>
      </c>
      <c r="S2063">
        <v>35.299999999999997</v>
      </c>
      <c r="T2063">
        <v>35.299999999999997</v>
      </c>
      <c r="U2063">
        <v>35.299999999999997</v>
      </c>
      <c r="V2063">
        <v>35.299999999999997</v>
      </c>
      <c r="W2063">
        <v>35.299999999999997</v>
      </c>
      <c r="X2063">
        <v>35.299999999999997</v>
      </c>
      <c r="Y2063">
        <v>35.299999999999997</v>
      </c>
      <c r="Z2063">
        <v>35.299999999999997</v>
      </c>
      <c r="AA2063">
        <v>35.299999999999997</v>
      </c>
      <c r="AB2063">
        <v>35.299999999999997</v>
      </c>
      <c r="AC2063">
        <v>35.299999999999997</v>
      </c>
      <c r="AD2063">
        <v>35.299999999999997</v>
      </c>
      <c r="AE2063">
        <v>35.299999999999997</v>
      </c>
      <c r="AF2063">
        <v>35.299999999999997</v>
      </c>
      <c r="AG2063">
        <v>35.299999999999997</v>
      </c>
      <c r="AH2063">
        <v>35.299999999999997</v>
      </c>
      <c r="AI2063">
        <v>35.299999999999997</v>
      </c>
      <c r="AJ2063">
        <v>35.299999999999997</v>
      </c>
    </row>
    <row r="2064" spans="3:36" x14ac:dyDescent="0.25">
      <c r="C2064" t="s">
        <v>996</v>
      </c>
    </row>
    <row r="2065" spans="3:36" x14ac:dyDescent="0.25">
      <c r="C2065" t="s">
        <v>1016</v>
      </c>
    </row>
    <row r="2066" spans="3:36" x14ac:dyDescent="0.25">
      <c r="C2066" t="s">
        <v>867</v>
      </c>
      <c r="E2066">
        <v>1.2</v>
      </c>
      <c r="F2066">
        <v>1.3</v>
      </c>
      <c r="G2066">
        <v>1.3</v>
      </c>
      <c r="H2066">
        <v>1.2</v>
      </c>
      <c r="I2066">
        <v>1.1000000000000001</v>
      </c>
      <c r="J2066">
        <v>1.1000000000000001</v>
      </c>
      <c r="K2066">
        <v>1.1000000000000001</v>
      </c>
      <c r="L2066">
        <v>1.1000000000000001</v>
      </c>
      <c r="M2066">
        <v>1.1000000000000001</v>
      </c>
      <c r="N2066">
        <v>1.1000000000000001</v>
      </c>
      <c r="O2066">
        <v>1.1000000000000001</v>
      </c>
      <c r="P2066">
        <v>1.1000000000000001</v>
      </c>
      <c r="Q2066">
        <v>1.1000000000000001</v>
      </c>
      <c r="R2066">
        <v>1.1000000000000001</v>
      </c>
      <c r="S2066">
        <v>1.1000000000000001</v>
      </c>
      <c r="T2066">
        <v>1.1000000000000001</v>
      </c>
      <c r="U2066">
        <v>1.1000000000000001</v>
      </c>
      <c r="V2066">
        <v>1.1000000000000001</v>
      </c>
      <c r="W2066">
        <v>1.1000000000000001</v>
      </c>
      <c r="X2066">
        <v>1.1000000000000001</v>
      </c>
      <c r="Y2066">
        <v>1.1000000000000001</v>
      </c>
      <c r="Z2066">
        <v>1.1000000000000001</v>
      </c>
      <c r="AA2066">
        <v>1.1000000000000001</v>
      </c>
      <c r="AB2066">
        <v>1.1000000000000001</v>
      </c>
      <c r="AC2066">
        <v>1.1000000000000001</v>
      </c>
      <c r="AD2066">
        <v>1.1000000000000001</v>
      </c>
      <c r="AE2066">
        <v>1.1000000000000001</v>
      </c>
      <c r="AF2066">
        <v>1.1000000000000001</v>
      </c>
      <c r="AG2066">
        <v>1.1000000000000001</v>
      </c>
      <c r="AH2066">
        <v>1.1000000000000001</v>
      </c>
      <c r="AI2066">
        <v>1.1000000000000001</v>
      </c>
      <c r="AJ2066">
        <v>1.1000000000000001</v>
      </c>
    </row>
    <row r="2067" spans="3:36" x14ac:dyDescent="0.25">
      <c r="C2067" t="s">
        <v>868</v>
      </c>
      <c r="E2067">
        <v>0.4</v>
      </c>
      <c r="F2067">
        <v>0</v>
      </c>
      <c r="G2067">
        <v>0</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t="s">
        <v>1013</v>
      </c>
    </row>
    <row r="2068" spans="3:36" x14ac:dyDescent="0.25">
      <c r="C2068" t="s">
        <v>869</v>
      </c>
      <c r="E2068">
        <v>4</v>
      </c>
      <c r="F2068">
        <v>4.4000000000000004</v>
      </c>
      <c r="G2068">
        <v>4.4000000000000004</v>
      </c>
      <c r="H2068">
        <v>4.5</v>
      </c>
      <c r="I2068">
        <v>4.4000000000000004</v>
      </c>
      <c r="J2068">
        <v>4.4000000000000004</v>
      </c>
      <c r="K2068">
        <v>4.4000000000000004</v>
      </c>
      <c r="L2068">
        <v>4.4000000000000004</v>
      </c>
      <c r="M2068">
        <v>4.4000000000000004</v>
      </c>
      <c r="N2068">
        <v>4.4000000000000004</v>
      </c>
      <c r="O2068">
        <v>4.4000000000000004</v>
      </c>
      <c r="P2068">
        <v>4.4000000000000004</v>
      </c>
      <c r="Q2068">
        <v>4.4000000000000004</v>
      </c>
      <c r="R2068">
        <v>4.4000000000000004</v>
      </c>
      <c r="S2068">
        <v>4.4000000000000004</v>
      </c>
      <c r="T2068">
        <v>4.4000000000000004</v>
      </c>
      <c r="U2068">
        <v>4.4000000000000004</v>
      </c>
      <c r="V2068">
        <v>4.4000000000000004</v>
      </c>
      <c r="W2068">
        <v>4.4000000000000004</v>
      </c>
      <c r="X2068">
        <v>4.4000000000000004</v>
      </c>
      <c r="Y2068">
        <v>4.4000000000000004</v>
      </c>
      <c r="Z2068">
        <v>4.4000000000000004</v>
      </c>
      <c r="AA2068">
        <v>4.4000000000000004</v>
      </c>
      <c r="AB2068">
        <v>4.4000000000000004</v>
      </c>
      <c r="AC2068">
        <v>4.4000000000000004</v>
      </c>
      <c r="AD2068">
        <v>4.4000000000000004</v>
      </c>
      <c r="AE2068">
        <v>4.4000000000000004</v>
      </c>
      <c r="AF2068">
        <v>4.4000000000000004</v>
      </c>
      <c r="AG2068">
        <v>4.4000000000000004</v>
      </c>
      <c r="AH2068">
        <v>4.4000000000000004</v>
      </c>
      <c r="AI2068">
        <v>4.4000000000000004</v>
      </c>
      <c r="AJ2068" t="s">
        <v>1114</v>
      </c>
    </row>
    <row r="2069" spans="3:36" x14ac:dyDescent="0.25">
      <c r="C2069" t="s">
        <v>870</v>
      </c>
      <c r="E2069">
        <v>0</v>
      </c>
      <c r="F2069">
        <v>0</v>
      </c>
      <c r="G2069">
        <v>0.1</v>
      </c>
      <c r="H2069">
        <v>0</v>
      </c>
      <c r="I2069">
        <v>0</v>
      </c>
      <c r="J2069">
        <v>0</v>
      </c>
      <c r="K2069">
        <v>1.8</v>
      </c>
      <c r="L2069">
        <v>1.8</v>
      </c>
      <c r="M2069">
        <v>1.8</v>
      </c>
      <c r="N2069">
        <v>1.8</v>
      </c>
      <c r="O2069">
        <v>1.8</v>
      </c>
      <c r="P2069">
        <v>1.8</v>
      </c>
      <c r="Q2069">
        <v>1.8</v>
      </c>
      <c r="R2069">
        <v>1.8</v>
      </c>
      <c r="S2069">
        <v>1.8</v>
      </c>
      <c r="T2069">
        <v>1.8</v>
      </c>
      <c r="U2069">
        <v>1.8</v>
      </c>
      <c r="V2069">
        <v>1.8</v>
      </c>
      <c r="W2069">
        <v>1.8</v>
      </c>
      <c r="X2069">
        <v>1.8</v>
      </c>
      <c r="Y2069">
        <v>1.8</v>
      </c>
      <c r="Z2069">
        <v>1.8</v>
      </c>
      <c r="AA2069">
        <v>1.8</v>
      </c>
      <c r="AB2069">
        <v>1.8</v>
      </c>
      <c r="AC2069">
        <v>1.8</v>
      </c>
      <c r="AD2069">
        <v>1.8</v>
      </c>
      <c r="AE2069">
        <v>1.8</v>
      </c>
      <c r="AF2069">
        <v>1.8</v>
      </c>
      <c r="AG2069">
        <v>1.8</v>
      </c>
      <c r="AH2069">
        <v>1.8</v>
      </c>
      <c r="AI2069">
        <v>1.8</v>
      </c>
      <c r="AJ2069">
        <v>1.8</v>
      </c>
    </row>
    <row r="2070" spans="3:36" x14ac:dyDescent="0.25">
      <c r="C2070" t="s">
        <v>838</v>
      </c>
      <c r="E2070">
        <v>5.6</v>
      </c>
      <c r="F2070">
        <v>5.7</v>
      </c>
      <c r="G2070">
        <v>5.8</v>
      </c>
      <c r="H2070">
        <v>5.7</v>
      </c>
      <c r="I2070">
        <v>5.5</v>
      </c>
      <c r="J2070">
        <v>5.5</v>
      </c>
      <c r="K2070">
        <v>7.2</v>
      </c>
      <c r="L2070">
        <v>7.2</v>
      </c>
      <c r="M2070">
        <v>7.2</v>
      </c>
      <c r="N2070">
        <v>7.2</v>
      </c>
      <c r="O2070">
        <v>7.2</v>
      </c>
      <c r="P2070">
        <v>7.2</v>
      </c>
      <c r="Q2070">
        <v>7.2</v>
      </c>
      <c r="R2070">
        <v>7.2</v>
      </c>
      <c r="S2070">
        <v>7.2</v>
      </c>
      <c r="T2070">
        <v>7.2</v>
      </c>
      <c r="U2070">
        <v>7.2</v>
      </c>
      <c r="V2070">
        <v>7.2</v>
      </c>
      <c r="W2070">
        <v>7.2</v>
      </c>
      <c r="X2070">
        <v>7.2</v>
      </c>
      <c r="Y2070">
        <v>7.2</v>
      </c>
      <c r="Z2070">
        <v>7.2</v>
      </c>
      <c r="AA2070">
        <v>7.2</v>
      </c>
      <c r="AB2070">
        <v>7.2</v>
      </c>
      <c r="AC2070">
        <v>7.2</v>
      </c>
      <c r="AD2070">
        <v>7.2</v>
      </c>
      <c r="AE2070">
        <v>7.2</v>
      </c>
      <c r="AF2070">
        <v>7.2</v>
      </c>
      <c r="AG2070">
        <v>7.2</v>
      </c>
      <c r="AH2070">
        <v>7.2</v>
      </c>
      <c r="AI2070">
        <v>7.2</v>
      </c>
      <c r="AJ2070">
        <v>7.2</v>
      </c>
    </row>
    <row r="2071" spans="3:36" x14ac:dyDescent="0.25">
      <c r="C2071" t="s">
        <v>996</v>
      </c>
    </row>
    <row r="2072" spans="3:36" x14ac:dyDescent="0.25">
      <c r="C2072" t="s">
        <v>1115</v>
      </c>
    </row>
    <row r="2073" spans="3:36" x14ac:dyDescent="0.25">
      <c r="C2073" t="s">
        <v>950</v>
      </c>
      <c r="E2073">
        <v>3.9E-2</v>
      </c>
      <c r="F2073">
        <v>3.9E-2</v>
      </c>
      <c r="G2073">
        <v>4.1000000000000002E-2</v>
      </c>
      <c r="H2073">
        <v>4.3999999999999997E-2</v>
      </c>
      <c r="I2073">
        <v>4.3999999999999997E-2</v>
      </c>
      <c r="J2073">
        <v>4.3999999999999997E-2</v>
      </c>
      <c r="K2073">
        <v>4.3999999999999997E-2</v>
      </c>
      <c r="L2073">
        <v>4.3999999999999997E-2</v>
      </c>
      <c r="M2073">
        <v>4.3999999999999997E-2</v>
      </c>
      <c r="N2073">
        <v>4.3999999999999997E-2</v>
      </c>
      <c r="O2073">
        <v>4.3999999999999997E-2</v>
      </c>
      <c r="P2073">
        <v>4.4999999999999998E-2</v>
      </c>
      <c r="Q2073">
        <v>4.5999999999999999E-2</v>
      </c>
      <c r="R2073">
        <v>4.5999999999999999E-2</v>
      </c>
      <c r="S2073">
        <v>4.7E-2</v>
      </c>
      <c r="T2073">
        <v>4.7E-2</v>
      </c>
      <c r="U2073">
        <v>4.8000000000000001E-2</v>
      </c>
      <c r="V2073">
        <v>4.9000000000000002E-2</v>
      </c>
      <c r="W2073">
        <v>4.9000000000000002E-2</v>
      </c>
      <c r="X2073">
        <v>0.05</v>
      </c>
      <c r="Y2073">
        <v>0.05</v>
      </c>
      <c r="Z2073">
        <v>5.0999999999999997E-2</v>
      </c>
      <c r="AA2073">
        <v>5.0999999999999997E-2</v>
      </c>
      <c r="AB2073">
        <v>5.1999999999999998E-2</v>
      </c>
      <c r="AC2073">
        <v>5.1999999999999998E-2</v>
      </c>
      <c r="AD2073">
        <v>5.1999999999999998E-2</v>
      </c>
      <c r="AE2073">
        <v>5.1999999999999998E-2</v>
      </c>
      <c r="AF2073">
        <v>5.1999999999999998E-2</v>
      </c>
      <c r="AG2073">
        <v>5.1999999999999998E-2</v>
      </c>
      <c r="AH2073">
        <v>5.2999999999999999E-2</v>
      </c>
      <c r="AI2073">
        <v>5.2999999999999999E-2</v>
      </c>
      <c r="AJ2073">
        <v>5.3999999999999999E-2</v>
      </c>
    </row>
    <row r="2074" spans="3:36" x14ac:dyDescent="0.25">
      <c r="C2074" t="s">
        <v>951</v>
      </c>
      <c r="E2074">
        <v>1.4E-2</v>
      </c>
      <c r="F2074">
        <v>1.2999999999999999E-2</v>
      </c>
      <c r="G2074">
        <v>1.2E-2</v>
      </c>
      <c r="H2074">
        <v>1.2E-2</v>
      </c>
      <c r="I2074">
        <v>1.4E-2</v>
      </c>
      <c r="J2074">
        <v>1.4E-2</v>
      </c>
      <c r="K2074">
        <v>1.4E-2</v>
      </c>
      <c r="L2074">
        <v>1.4E-2</v>
      </c>
      <c r="M2074">
        <v>1.4E-2</v>
      </c>
      <c r="N2074">
        <v>1.4E-2</v>
      </c>
      <c r="O2074">
        <v>1.4E-2</v>
      </c>
      <c r="P2074">
        <v>1.4999999999999999E-2</v>
      </c>
      <c r="Q2074">
        <v>1.4999999999999999E-2</v>
      </c>
      <c r="R2074">
        <v>1.4999999999999999E-2</v>
      </c>
      <c r="S2074">
        <v>1.4999999999999999E-2</v>
      </c>
      <c r="T2074">
        <v>1.6E-2</v>
      </c>
      <c r="U2074">
        <v>1.6E-2</v>
      </c>
      <c r="V2074">
        <v>1.6E-2</v>
      </c>
      <c r="W2074">
        <v>1.6E-2</v>
      </c>
      <c r="X2074">
        <v>1.7000000000000001E-2</v>
      </c>
      <c r="Y2074">
        <v>1.7000000000000001E-2</v>
      </c>
      <c r="Z2074">
        <v>1.7000000000000001E-2</v>
      </c>
      <c r="AA2074">
        <v>1.7000000000000001E-2</v>
      </c>
      <c r="AB2074">
        <v>1.7999999999999999E-2</v>
      </c>
      <c r="AC2074">
        <v>1.7999999999999999E-2</v>
      </c>
      <c r="AD2074">
        <v>1.7999999999999999E-2</v>
      </c>
      <c r="AE2074">
        <v>1.7999999999999999E-2</v>
      </c>
      <c r="AF2074">
        <v>1.7999999999999999E-2</v>
      </c>
      <c r="AG2074">
        <v>1.7999999999999999E-2</v>
      </c>
      <c r="AH2074">
        <v>1.9E-2</v>
      </c>
      <c r="AI2074">
        <v>1.9E-2</v>
      </c>
      <c r="AJ2074">
        <v>1.9E-2</v>
      </c>
    </row>
    <row r="2076" spans="3:36" x14ac:dyDescent="0.25">
      <c r="C2076" t="s">
        <v>1116</v>
      </c>
    </row>
    <row r="2077" spans="3:36" x14ac:dyDescent="0.25">
      <c r="C2077" t="s">
        <v>1017</v>
      </c>
    </row>
    <row r="2078" spans="3:36" x14ac:dyDescent="0.25">
      <c r="E2078">
        <v>2019</v>
      </c>
      <c r="F2078">
        <v>2020</v>
      </c>
      <c r="G2078">
        <v>2021</v>
      </c>
      <c r="H2078">
        <v>2022</v>
      </c>
      <c r="I2078">
        <v>2023</v>
      </c>
      <c r="J2078">
        <v>2024</v>
      </c>
      <c r="K2078">
        <v>2025</v>
      </c>
      <c r="L2078">
        <v>2026</v>
      </c>
      <c r="M2078">
        <v>2027</v>
      </c>
      <c r="N2078">
        <v>2028</v>
      </c>
      <c r="O2078">
        <v>2029</v>
      </c>
      <c r="P2078">
        <v>2030</v>
      </c>
      <c r="Q2078">
        <v>2031</v>
      </c>
      <c r="R2078">
        <v>2032</v>
      </c>
      <c r="S2078">
        <v>2033</v>
      </c>
      <c r="T2078">
        <v>2034</v>
      </c>
      <c r="U2078">
        <v>2035</v>
      </c>
      <c r="V2078">
        <v>2036</v>
      </c>
      <c r="W2078">
        <v>2037</v>
      </c>
      <c r="X2078">
        <v>2038</v>
      </c>
      <c r="Y2078">
        <v>2039</v>
      </c>
      <c r="Z2078">
        <v>2040</v>
      </c>
      <c r="AA2078">
        <v>2041</v>
      </c>
      <c r="AB2078">
        <v>2042</v>
      </c>
      <c r="AC2078">
        <v>2043</v>
      </c>
      <c r="AD2078">
        <v>2044</v>
      </c>
      <c r="AE2078">
        <v>2045</v>
      </c>
      <c r="AF2078">
        <v>2046</v>
      </c>
      <c r="AG2078">
        <v>2047</v>
      </c>
      <c r="AH2078">
        <v>2048</v>
      </c>
      <c r="AI2078">
        <v>2049</v>
      </c>
      <c r="AJ2078">
        <v>2050</v>
      </c>
    </row>
    <row r="2079" spans="3:36" x14ac:dyDescent="0.25">
      <c r="C2079" t="s">
        <v>996</v>
      </c>
    </row>
    <row r="2080" spans="3:36" x14ac:dyDescent="0.25">
      <c r="C2080" t="s">
        <v>1018</v>
      </c>
    </row>
    <row r="2081" spans="1:36" x14ac:dyDescent="0.25">
      <c r="C2081" t="s">
        <v>995</v>
      </c>
      <c r="E2081">
        <v>129.245</v>
      </c>
      <c r="F2081">
        <v>119.321</v>
      </c>
      <c r="G2081">
        <v>131.02500000000001</v>
      </c>
      <c r="H2081">
        <v>129.46899999999999</v>
      </c>
      <c r="I2081">
        <v>131.71100000000001</v>
      </c>
      <c r="J2081">
        <v>131.32599999999999</v>
      </c>
      <c r="K2081">
        <v>134.934</v>
      </c>
      <c r="L2081">
        <v>141.46</v>
      </c>
      <c r="M2081">
        <v>142.774</v>
      </c>
      <c r="N2081">
        <v>141.88800000000001</v>
      </c>
      <c r="O2081">
        <v>141.75</v>
      </c>
      <c r="P2081">
        <v>143.738</v>
      </c>
      <c r="Q2081">
        <v>146.535</v>
      </c>
      <c r="R2081">
        <v>149.38499999999999</v>
      </c>
      <c r="S2081">
        <v>149.45500000000001</v>
      </c>
      <c r="T2081">
        <v>151.37799999999999</v>
      </c>
      <c r="U2081">
        <v>153.10599999999999</v>
      </c>
      <c r="V2081">
        <v>154.536</v>
      </c>
      <c r="W2081">
        <v>157.535</v>
      </c>
      <c r="X2081">
        <v>159.87299999999999</v>
      </c>
      <c r="Y2081">
        <v>162.08500000000001</v>
      </c>
      <c r="Z2081">
        <v>165.732</v>
      </c>
      <c r="AA2081">
        <v>168.197</v>
      </c>
      <c r="AB2081">
        <v>170.06399999999999</v>
      </c>
      <c r="AC2081">
        <v>173.143</v>
      </c>
      <c r="AD2081">
        <v>175.50899999999999</v>
      </c>
      <c r="AE2081">
        <v>177.04900000000001</v>
      </c>
      <c r="AF2081">
        <v>178.07900000000001</v>
      </c>
      <c r="AG2081">
        <v>180.09800000000001</v>
      </c>
      <c r="AH2081">
        <v>181.036</v>
      </c>
      <c r="AI2081">
        <v>181.5</v>
      </c>
      <c r="AJ2081">
        <v>181.988</v>
      </c>
    </row>
    <row r="2082" spans="1:36" x14ac:dyDescent="0.25">
      <c r="C2082" t="s">
        <v>904</v>
      </c>
      <c r="E2082">
        <v>81.375</v>
      </c>
      <c r="F2082">
        <v>75.388000000000005</v>
      </c>
      <c r="G2082">
        <v>82.686000000000007</v>
      </c>
      <c r="H2082">
        <v>81.462000000000003</v>
      </c>
      <c r="I2082">
        <v>82.879000000000005</v>
      </c>
      <c r="J2082">
        <v>82.697999999999993</v>
      </c>
      <c r="K2082">
        <v>84.856999999999999</v>
      </c>
      <c r="L2082">
        <v>88.853999999999999</v>
      </c>
      <c r="M2082">
        <v>89.658000000000001</v>
      </c>
      <c r="N2082">
        <v>89.111999999999995</v>
      </c>
      <c r="O2082">
        <v>89.046999999999997</v>
      </c>
      <c r="P2082">
        <v>90.307000000000002</v>
      </c>
      <c r="Q2082">
        <v>92.084999999999994</v>
      </c>
      <c r="R2082">
        <v>93.876000000000005</v>
      </c>
      <c r="S2082">
        <v>93.906000000000006</v>
      </c>
      <c r="T2082">
        <v>95.064999999999998</v>
      </c>
      <c r="U2082">
        <v>96.138999999999996</v>
      </c>
      <c r="V2082">
        <v>97.042000000000002</v>
      </c>
      <c r="W2082">
        <v>98.912999999999997</v>
      </c>
      <c r="X2082">
        <v>100.371</v>
      </c>
      <c r="Y2082">
        <v>101.744</v>
      </c>
      <c r="Z2082">
        <v>104.011</v>
      </c>
      <c r="AA2082">
        <v>105.53700000000001</v>
      </c>
      <c r="AB2082">
        <v>106.696</v>
      </c>
      <c r="AC2082">
        <v>108.614</v>
      </c>
      <c r="AD2082">
        <v>110.081</v>
      </c>
      <c r="AE2082">
        <v>111.04600000000001</v>
      </c>
      <c r="AF2082">
        <v>111.691</v>
      </c>
      <c r="AG2082">
        <v>112.962</v>
      </c>
      <c r="AH2082">
        <v>113.56</v>
      </c>
      <c r="AI2082">
        <v>113.86199999999999</v>
      </c>
      <c r="AJ2082">
        <v>114.184</v>
      </c>
    </row>
    <row r="2083" spans="1:36" x14ac:dyDescent="0.25">
      <c r="C2083" t="s">
        <v>829</v>
      </c>
      <c r="E2083">
        <v>148.75800000000001</v>
      </c>
      <c r="F2083">
        <v>135.82</v>
      </c>
      <c r="G2083">
        <v>134.76900000000001</v>
      </c>
      <c r="H2083">
        <v>139.36600000000001</v>
      </c>
      <c r="I2083">
        <v>142.01</v>
      </c>
      <c r="J2083">
        <v>141.94800000000001</v>
      </c>
      <c r="K2083">
        <v>136.13200000000001</v>
      </c>
      <c r="L2083">
        <v>131.68700000000001</v>
      </c>
      <c r="M2083">
        <v>129.935</v>
      </c>
      <c r="N2083">
        <v>122.624</v>
      </c>
      <c r="O2083">
        <v>115.658</v>
      </c>
      <c r="P2083">
        <v>111.751</v>
      </c>
      <c r="Q2083">
        <v>111.625</v>
      </c>
      <c r="R2083">
        <v>110.471</v>
      </c>
      <c r="S2083">
        <v>107.36499999999999</v>
      </c>
      <c r="T2083">
        <v>104.014</v>
      </c>
      <c r="U2083">
        <v>103.23099999999999</v>
      </c>
      <c r="V2083">
        <v>103.248</v>
      </c>
      <c r="W2083">
        <v>103.90600000000001</v>
      </c>
      <c r="X2083">
        <v>104.544</v>
      </c>
      <c r="Y2083">
        <v>104.831</v>
      </c>
      <c r="Z2083">
        <v>105.437</v>
      </c>
      <c r="AA2083">
        <v>105.759</v>
      </c>
      <c r="AB2083">
        <v>105.178</v>
      </c>
      <c r="AC2083">
        <v>104.419</v>
      </c>
      <c r="AD2083">
        <v>103.724</v>
      </c>
      <c r="AE2083">
        <v>103.502</v>
      </c>
      <c r="AF2083">
        <v>103.29900000000001</v>
      </c>
      <c r="AG2083">
        <v>103.191</v>
      </c>
      <c r="AH2083">
        <v>103.042</v>
      </c>
      <c r="AI2083">
        <v>102.667</v>
      </c>
      <c r="AJ2083">
        <v>101.968</v>
      </c>
    </row>
    <row r="2084" spans="1:36" x14ac:dyDescent="0.25">
      <c r="C2084" t="s">
        <v>996</v>
      </c>
    </row>
    <row r="2085" spans="1:36" x14ac:dyDescent="0.25">
      <c r="C2085" t="s">
        <v>1117</v>
      </c>
    </row>
    <row r="2086" spans="1:36" x14ac:dyDescent="0.25">
      <c r="A2086" t="s">
        <v>112</v>
      </c>
      <c r="B2086" t="s">
        <v>771</v>
      </c>
      <c r="C2086" t="s">
        <v>55</v>
      </c>
      <c r="E2086">
        <v>200.887</v>
      </c>
      <c r="F2086">
        <v>175.35599999999999</v>
      </c>
      <c r="G2086">
        <v>199.52199999999999</v>
      </c>
      <c r="H2086">
        <v>200.80099999999999</v>
      </c>
      <c r="I2086">
        <v>204.505</v>
      </c>
      <c r="J2086">
        <v>206.703</v>
      </c>
      <c r="K2086">
        <v>211.786</v>
      </c>
      <c r="L2086">
        <v>220.99700000000001</v>
      </c>
      <c r="M2086">
        <v>222.09399999999999</v>
      </c>
      <c r="N2086">
        <v>219.994</v>
      </c>
      <c r="O2086">
        <v>218.95500000000001</v>
      </c>
      <c r="P2086">
        <v>221.08099999999999</v>
      </c>
      <c r="Q2086">
        <v>224.36099999999999</v>
      </c>
      <c r="R2086">
        <v>227.92400000000001</v>
      </c>
      <c r="S2086">
        <v>227.786</v>
      </c>
      <c r="T2086">
        <v>230.65</v>
      </c>
      <c r="U2086">
        <v>233.18299999999999</v>
      </c>
      <c r="V2086">
        <v>235.26400000000001</v>
      </c>
      <c r="W2086">
        <v>239.65199999999999</v>
      </c>
      <c r="X2086">
        <v>243.197</v>
      </c>
      <c r="Y2086">
        <v>246.66</v>
      </c>
      <c r="Z2086">
        <v>252.12299999999999</v>
      </c>
      <c r="AA2086">
        <v>255.69</v>
      </c>
      <c r="AB2086">
        <v>258.39800000000002</v>
      </c>
      <c r="AC2086">
        <v>262.75299999999999</v>
      </c>
      <c r="AD2086">
        <v>266.18299999999999</v>
      </c>
      <c r="AE2086">
        <v>268.399</v>
      </c>
      <c r="AF2086">
        <v>269.92099999999999</v>
      </c>
      <c r="AG2086">
        <v>272.74</v>
      </c>
      <c r="AH2086">
        <v>274.07600000000002</v>
      </c>
      <c r="AI2086">
        <v>274.76</v>
      </c>
      <c r="AJ2086">
        <v>275.44600000000003</v>
      </c>
    </row>
    <row r="2087" spans="1:36" x14ac:dyDescent="0.25">
      <c r="A2087" t="s">
        <v>112</v>
      </c>
      <c r="B2087" t="s">
        <v>992</v>
      </c>
      <c r="C2087" t="s">
        <v>1069</v>
      </c>
      <c r="E2087">
        <v>3.2000000000000001E-2</v>
      </c>
      <c r="F2087">
        <v>3.1E-2</v>
      </c>
      <c r="G2087">
        <v>0.03</v>
      </c>
      <c r="H2087">
        <v>2.9000000000000001E-2</v>
      </c>
      <c r="I2087">
        <v>2.9000000000000001E-2</v>
      </c>
      <c r="J2087">
        <v>3.4000000000000002E-2</v>
      </c>
      <c r="K2087">
        <v>0.04</v>
      </c>
      <c r="L2087">
        <v>4.8000000000000001E-2</v>
      </c>
      <c r="M2087">
        <v>5.7000000000000002E-2</v>
      </c>
      <c r="N2087">
        <v>6.8000000000000005E-2</v>
      </c>
      <c r="O2087">
        <v>8.1000000000000003E-2</v>
      </c>
      <c r="P2087">
        <v>9.6000000000000002E-2</v>
      </c>
      <c r="Q2087">
        <v>0.113</v>
      </c>
      <c r="R2087">
        <v>0.13600000000000001</v>
      </c>
      <c r="S2087">
        <v>0.16</v>
      </c>
      <c r="T2087">
        <v>0.187</v>
      </c>
      <c r="U2087">
        <v>0.217</v>
      </c>
      <c r="V2087">
        <v>0.251</v>
      </c>
      <c r="W2087">
        <v>0.28899999999999998</v>
      </c>
      <c r="X2087">
        <v>0.32500000000000001</v>
      </c>
      <c r="Y2087">
        <v>0.36099999999999999</v>
      </c>
      <c r="Z2087">
        <v>0.40100000000000002</v>
      </c>
      <c r="AA2087">
        <v>0.45</v>
      </c>
      <c r="AB2087">
        <v>0.502</v>
      </c>
      <c r="AC2087">
        <v>0.56000000000000005</v>
      </c>
      <c r="AD2087">
        <v>0.625</v>
      </c>
      <c r="AE2087">
        <v>0.69299999999999995</v>
      </c>
      <c r="AF2087">
        <v>0.77</v>
      </c>
      <c r="AG2087">
        <v>0.85499999999999998</v>
      </c>
      <c r="AH2087">
        <v>0.95599999999999996</v>
      </c>
      <c r="AI2087">
        <v>1.0660000000000001</v>
      </c>
      <c r="AJ2087">
        <v>1.1830000000000001</v>
      </c>
    </row>
    <row r="2088" spans="1:36" x14ac:dyDescent="0.25">
      <c r="A2088" t="s">
        <v>112</v>
      </c>
      <c r="C2088" t="s">
        <v>830</v>
      </c>
      <c r="E2088">
        <v>400.91300000000001</v>
      </c>
      <c r="F2088">
        <v>376.6</v>
      </c>
      <c r="G2088">
        <v>422.07400000000001</v>
      </c>
      <c r="H2088">
        <v>424.447</v>
      </c>
      <c r="I2088">
        <v>413.697</v>
      </c>
      <c r="J2088">
        <v>404.87</v>
      </c>
      <c r="K2088">
        <v>414.46800000000002</v>
      </c>
      <c r="L2088">
        <v>431.202</v>
      </c>
      <c r="M2088">
        <v>434.12</v>
      </c>
      <c r="N2088">
        <v>431.8</v>
      </c>
      <c r="O2088">
        <v>431.233</v>
      </c>
      <c r="P2088">
        <v>435.67899999999997</v>
      </c>
      <c r="Q2088">
        <v>441.887</v>
      </c>
      <c r="R2088">
        <v>448.12700000000001</v>
      </c>
      <c r="S2088">
        <v>448.202</v>
      </c>
      <c r="T2088">
        <v>452.82900000000001</v>
      </c>
      <c r="U2088">
        <v>456.74200000000002</v>
      </c>
      <c r="V2088">
        <v>459.64800000000002</v>
      </c>
      <c r="W2088">
        <v>466.214</v>
      </c>
      <c r="X2088">
        <v>471.73500000000001</v>
      </c>
      <c r="Y2088">
        <v>477.36599999999999</v>
      </c>
      <c r="Z2088">
        <v>486.43200000000002</v>
      </c>
      <c r="AA2088">
        <v>492.80700000000002</v>
      </c>
      <c r="AB2088">
        <v>497.90300000000002</v>
      </c>
      <c r="AC2088">
        <v>505.85399999999998</v>
      </c>
      <c r="AD2088">
        <v>512.38599999999997</v>
      </c>
      <c r="AE2088">
        <v>517.04300000000001</v>
      </c>
      <c r="AF2088">
        <v>520.62</v>
      </c>
      <c r="AG2088">
        <v>526.49900000000002</v>
      </c>
      <c r="AH2088">
        <v>529.928</v>
      </c>
      <c r="AI2088">
        <v>532.33299999999997</v>
      </c>
      <c r="AJ2088">
        <v>534.85799999999995</v>
      </c>
    </row>
    <row r="2089" spans="1:36" x14ac:dyDescent="0.25">
      <c r="A2089" t="s">
        <v>112</v>
      </c>
      <c r="C2089" t="s">
        <v>831</v>
      </c>
      <c r="E2089">
        <v>64.831999999999994</v>
      </c>
      <c r="F2089">
        <v>60.505000000000003</v>
      </c>
      <c r="G2089">
        <v>72.739999999999995</v>
      </c>
      <c r="H2089">
        <v>73.266999999999996</v>
      </c>
      <c r="I2089">
        <v>71.754999999999995</v>
      </c>
      <c r="J2089">
        <v>70.525000000000006</v>
      </c>
      <c r="K2089">
        <v>72.456000000000003</v>
      </c>
      <c r="L2089">
        <v>75.832999999999998</v>
      </c>
      <c r="M2089">
        <v>76.566000000000003</v>
      </c>
      <c r="N2089">
        <v>76.054000000000002</v>
      </c>
      <c r="O2089">
        <v>75.864000000000004</v>
      </c>
      <c r="P2089">
        <v>76.760999999999996</v>
      </c>
      <c r="Q2089">
        <v>78.016999999999996</v>
      </c>
      <c r="R2089">
        <v>79.218000000000004</v>
      </c>
      <c r="S2089">
        <v>78.819999999999993</v>
      </c>
      <c r="T2089">
        <v>79.275999999999996</v>
      </c>
      <c r="U2089">
        <v>79.572999999999993</v>
      </c>
      <c r="V2089">
        <v>79.650999999999996</v>
      </c>
      <c r="W2089">
        <v>80.427000000000007</v>
      </c>
      <c r="X2089">
        <v>80.814999999999998</v>
      </c>
      <c r="Y2089">
        <v>81.094999999999999</v>
      </c>
      <c r="Z2089">
        <v>82.016000000000005</v>
      </c>
      <c r="AA2089">
        <v>82.346000000000004</v>
      </c>
      <c r="AB2089">
        <v>82.363</v>
      </c>
      <c r="AC2089">
        <v>82.89</v>
      </c>
      <c r="AD2089">
        <v>83.052000000000007</v>
      </c>
      <c r="AE2089">
        <v>82.816999999999993</v>
      </c>
      <c r="AF2089">
        <v>82.332999999999998</v>
      </c>
      <c r="AG2089">
        <v>82.248000000000005</v>
      </c>
      <c r="AH2089">
        <v>81.686000000000007</v>
      </c>
      <c r="AI2089">
        <v>80.899000000000001</v>
      </c>
      <c r="AJ2089">
        <v>80.084000000000003</v>
      </c>
    </row>
    <row r="2090" spans="1:36" x14ac:dyDescent="0.25">
      <c r="A2090" t="s">
        <v>112</v>
      </c>
      <c r="B2090" t="s">
        <v>773</v>
      </c>
      <c r="C2090" t="s">
        <v>832</v>
      </c>
      <c r="E2090">
        <v>465.74400000000003</v>
      </c>
      <c r="F2090">
        <v>437.10500000000002</v>
      </c>
      <c r="G2090">
        <v>494.81299999999999</v>
      </c>
      <c r="H2090">
        <v>497.714</v>
      </c>
      <c r="I2090">
        <v>485.452</v>
      </c>
      <c r="J2090">
        <v>475.39400000000001</v>
      </c>
      <c r="K2090">
        <v>486.92399999999998</v>
      </c>
      <c r="L2090">
        <v>507.03500000000003</v>
      </c>
      <c r="M2090">
        <v>510.68599999999998</v>
      </c>
      <c r="N2090">
        <v>507.85399999999998</v>
      </c>
      <c r="O2090">
        <v>507.09699999999998</v>
      </c>
      <c r="P2090">
        <v>512.44000000000005</v>
      </c>
      <c r="Q2090">
        <v>519.904</v>
      </c>
      <c r="R2090">
        <v>527.34500000000003</v>
      </c>
      <c r="S2090">
        <v>527.02300000000002</v>
      </c>
      <c r="T2090">
        <v>532.10599999999999</v>
      </c>
      <c r="U2090">
        <v>536.31600000000003</v>
      </c>
      <c r="V2090">
        <v>539.298</v>
      </c>
      <c r="W2090">
        <v>546.64099999999996</v>
      </c>
      <c r="X2090">
        <v>552.54999999999995</v>
      </c>
      <c r="Y2090">
        <v>558.46100000000001</v>
      </c>
      <c r="Z2090">
        <v>568.44799999999998</v>
      </c>
      <c r="AA2090">
        <v>575.15300000000002</v>
      </c>
      <c r="AB2090">
        <v>580.26599999999996</v>
      </c>
      <c r="AC2090">
        <v>588.74400000000003</v>
      </c>
      <c r="AD2090">
        <v>595.43799999999999</v>
      </c>
      <c r="AE2090">
        <v>599.85900000000004</v>
      </c>
      <c r="AF2090">
        <v>602.95299999999997</v>
      </c>
      <c r="AG2090">
        <v>608.74699999999996</v>
      </c>
      <c r="AH2090">
        <v>611.61400000000003</v>
      </c>
      <c r="AI2090">
        <v>613.23099999999999</v>
      </c>
      <c r="AJ2090">
        <v>614.94200000000001</v>
      </c>
    </row>
    <row r="2091" spans="1:36" x14ac:dyDescent="0.25">
      <c r="A2091" t="s">
        <v>112</v>
      </c>
      <c r="B2091" t="s">
        <v>772</v>
      </c>
      <c r="C2091" t="s">
        <v>846</v>
      </c>
      <c r="E2091">
        <v>79.700999999999993</v>
      </c>
      <c r="F2091">
        <v>69.558999999999997</v>
      </c>
      <c r="G2091">
        <v>68.468999999999994</v>
      </c>
      <c r="H2091">
        <v>59.036000000000001</v>
      </c>
      <c r="I2091">
        <v>51.466999999999999</v>
      </c>
      <c r="J2091">
        <v>37.470999999999997</v>
      </c>
      <c r="K2091">
        <v>37.659999999999997</v>
      </c>
      <c r="L2091">
        <v>38.545999999999999</v>
      </c>
      <c r="M2091">
        <v>37.969000000000001</v>
      </c>
      <c r="N2091">
        <v>36.723999999999997</v>
      </c>
      <c r="O2091">
        <v>35.612000000000002</v>
      </c>
      <c r="P2091">
        <v>34.975000000000001</v>
      </c>
      <c r="Q2091">
        <v>34.436</v>
      </c>
      <c r="R2091">
        <v>33.796999999999997</v>
      </c>
      <c r="S2091">
        <v>32.401000000000003</v>
      </c>
      <c r="T2091">
        <v>31.338999999999999</v>
      </c>
      <c r="U2091">
        <v>30.177</v>
      </c>
      <c r="V2091">
        <v>28.902999999999999</v>
      </c>
      <c r="W2091">
        <v>27.902000000000001</v>
      </c>
      <c r="X2091">
        <v>26.803000000000001</v>
      </c>
      <c r="Y2091">
        <v>25.716000000000001</v>
      </c>
      <c r="Z2091">
        <v>24.882999999999999</v>
      </c>
      <c r="AA2091">
        <v>23.893000000000001</v>
      </c>
      <c r="AB2091">
        <v>22.853000000000002</v>
      </c>
      <c r="AC2091">
        <v>22.006</v>
      </c>
      <c r="AD2091">
        <v>21.091999999999999</v>
      </c>
      <c r="AE2091">
        <v>20.114999999999998</v>
      </c>
      <c r="AF2091">
        <v>19.123000000000001</v>
      </c>
      <c r="AG2091">
        <v>18.276</v>
      </c>
      <c r="AH2091">
        <v>17.359000000000002</v>
      </c>
      <c r="AI2091">
        <v>16.440000000000001</v>
      </c>
      <c r="AJ2091">
        <v>15.567</v>
      </c>
    </row>
    <row r="2092" spans="1:36" x14ac:dyDescent="0.25">
      <c r="A2092" t="s">
        <v>112</v>
      </c>
      <c r="B2092" t="s">
        <v>772</v>
      </c>
      <c r="C2092" t="s">
        <v>947</v>
      </c>
      <c r="E2092">
        <v>514.53800000000001</v>
      </c>
      <c r="F2092">
        <v>413.42099999999999</v>
      </c>
      <c r="G2092">
        <v>504.154</v>
      </c>
      <c r="H2092">
        <v>458.90800000000002</v>
      </c>
      <c r="I2092">
        <v>457.37299999999999</v>
      </c>
      <c r="J2092">
        <v>439.91800000000001</v>
      </c>
      <c r="K2092">
        <v>435.673</v>
      </c>
      <c r="L2092">
        <v>438.46100000000001</v>
      </c>
      <c r="M2092">
        <v>428.28899999999999</v>
      </c>
      <c r="N2092">
        <v>411.77499999999998</v>
      </c>
      <c r="O2092">
        <v>397.34</v>
      </c>
      <c r="P2092">
        <v>389.22699999999998</v>
      </c>
      <c r="Q2092">
        <v>383.35399999999998</v>
      </c>
      <c r="R2092">
        <v>377.714</v>
      </c>
      <c r="S2092">
        <v>365.63099999999997</v>
      </c>
      <c r="T2092">
        <v>357.87700000000001</v>
      </c>
      <c r="U2092">
        <v>349.67700000000002</v>
      </c>
      <c r="V2092">
        <v>341.15699999999998</v>
      </c>
      <c r="W2092">
        <v>336.14100000000002</v>
      </c>
      <c r="X2092">
        <v>329.69099999999997</v>
      </c>
      <c r="Y2092">
        <v>322.88499999999999</v>
      </c>
      <c r="Z2092">
        <v>318.51</v>
      </c>
      <c r="AA2092">
        <v>312.39299999999997</v>
      </c>
      <c r="AB2092">
        <v>305.38200000000001</v>
      </c>
      <c r="AC2092">
        <v>300.16199999999998</v>
      </c>
      <c r="AD2092">
        <v>294.07100000000003</v>
      </c>
      <c r="AE2092">
        <v>286.90800000000002</v>
      </c>
      <c r="AF2092">
        <v>279.24700000000001</v>
      </c>
      <c r="AG2092">
        <v>272.92899999999997</v>
      </c>
      <c r="AH2092">
        <v>265.62</v>
      </c>
      <c r="AI2092">
        <v>257.85199999999998</v>
      </c>
      <c r="AJ2092">
        <v>249.98500000000001</v>
      </c>
    </row>
    <row r="2093" spans="1:36" x14ac:dyDescent="0.25">
      <c r="A2093" t="s">
        <v>112</v>
      </c>
      <c r="B2093" t="s">
        <v>772</v>
      </c>
      <c r="C2093" t="s">
        <v>952</v>
      </c>
      <c r="E2093">
        <v>-21.122</v>
      </c>
      <c r="F2093">
        <v>-12.939</v>
      </c>
      <c r="G2093">
        <v>-48.756</v>
      </c>
      <c r="H2093">
        <v>-55.826000000000001</v>
      </c>
      <c r="I2093">
        <v>-32.298000000000002</v>
      </c>
      <c r="J2093">
        <v>-38.963999999999999</v>
      </c>
      <c r="K2093">
        <v>-23.890999999999998</v>
      </c>
      <c r="L2093">
        <v>-23.021000000000001</v>
      </c>
      <c r="M2093">
        <v>-23.145</v>
      </c>
      <c r="N2093">
        <v>-22.817</v>
      </c>
      <c r="O2093">
        <v>-22.09</v>
      </c>
      <c r="P2093">
        <v>-21.712</v>
      </c>
      <c r="Q2093">
        <v>-21.405999999999999</v>
      </c>
      <c r="R2093">
        <v>-21.105</v>
      </c>
      <c r="S2093">
        <v>-20.562999999999999</v>
      </c>
      <c r="T2093">
        <v>-20.175000000000001</v>
      </c>
      <c r="U2093">
        <v>-19.771000000000001</v>
      </c>
      <c r="V2093">
        <v>-19.344000000000001</v>
      </c>
      <c r="W2093">
        <v>-18.998000000000001</v>
      </c>
      <c r="X2093">
        <v>-18.635000000000002</v>
      </c>
      <c r="Y2093">
        <v>-18.257999999999999</v>
      </c>
      <c r="Z2093">
        <v>-17.731000000000002</v>
      </c>
      <c r="AA2093">
        <v>-17.425999999999998</v>
      </c>
      <c r="AB2093">
        <v>-17.122</v>
      </c>
      <c r="AC2093">
        <v>-16.646999999999998</v>
      </c>
      <c r="AD2093">
        <v>-16.327999999999999</v>
      </c>
      <c r="AE2093">
        <v>-16.050999999999998</v>
      </c>
      <c r="AF2093">
        <v>-15.833</v>
      </c>
      <c r="AG2093">
        <v>-15.452999999999999</v>
      </c>
      <c r="AH2093">
        <v>-15.294</v>
      </c>
      <c r="AI2093">
        <v>-15.106999999999999</v>
      </c>
      <c r="AJ2093">
        <v>-14.683</v>
      </c>
    </row>
    <row r="2094" spans="1:36" x14ac:dyDescent="0.25">
      <c r="A2094" t="s">
        <v>112</v>
      </c>
      <c r="B2094" t="s">
        <v>987</v>
      </c>
      <c r="C2094" t="s">
        <v>64</v>
      </c>
      <c r="E2094">
        <v>0</v>
      </c>
      <c r="F2094">
        <v>0</v>
      </c>
      <c r="G2094">
        <v>0</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row>
    <row r="2095" spans="1:36" x14ac:dyDescent="0.25">
      <c r="A2095" t="s">
        <v>112</v>
      </c>
      <c r="B2095" t="s">
        <v>774</v>
      </c>
      <c r="C2095" t="s">
        <v>833</v>
      </c>
      <c r="E2095">
        <v>0</v>
      </c>
      <c r="F2095">
        <v>0</v>
      </c>
      <c r="G2095">
        <v>0</v>
      </c>
      <c r="H2095">
        <v>0</v>
      </c>
      <c r="I2095">
        <v>0</v>
      </c>
      <c r="J2095">
        <v>0</v>
      </c>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0</v>
      </c>
      <c r="AJ2095">
        <v>0</v>
      </c>
    </row>
    <row r="2096" spans="1:36" x14ac:dyDescent="0.25">
      <c r="A2096" t="s">
        <v>112</v>
      </c>
      <c r="B2096" t="s">
        <v>988</v>
      </c>
      <c r="C2096" t="s">
        <v>834</v>
      </c>
      <c r="E2096">
        <v>0</v>
      </c>
      <c r="F2096">
        <v>0</v>
      </c>
      <c r="G2096">
        <v>0</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row>
    <row r="2097" spans="1:36" x14ac:dyDescent="0.25">
      <c r="A2097" t="s">
        <v>112</v>
      </c>
      <c r="B2097" t="s">
        <v>987</v>
      </c>
      <c r="C2097" t="s">
        <v>40</v>
      </c>
      <c r="E2097">
        <v>0</v>
      </c>
      <c r="F2097">
        <v>0</v>
      </c>
      <c r="G2097">
        <v>0</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row>
    <row r="2098" spans="1:36" x14ac:dyDescent="0.25">
      <c r="A2098" t="s">
        <v>112</v>
      </c>
      <c r="C2098" t="s">
        <v>835</v>
      </c>
      <c r="E2098">
        <v>0</v>
      </c>
      <c r="F2098">
        <v>0</v>
      </c>
      <c r="G2098">
        <v>0</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row>
    <row r="2099" spans="1:36" x14ac:dyDescent="0.25">
      <c r="C2099" t="s">
        <v>838</v>
      </c>
      <c r="E2099">
        <v>1239.7809999999999</v>
      </c>
      <c r="F2099">
        <v>1082.5329999999999</v>
      </c>
      <c r="G2099">
        <v>1218.2329999999999</v>
      </c>
      <c r="H2099">
        <v>1160.663</v>
      </c>
      <c r="I2099">
        <v>1166.528</v>
      </c>
      <c r="J2099">
        <v>1120.557</v>
      </c>
      <c r="K2099">
        <v>1148.193</v>
      </c>
      <c r="L2099">
        <v>1182.0650000000001</v>
      </c>
      <c r="M2099">
        <v>1175.95</v>
      </c>
      <c r="N2099">
        <v>1153.597</v>
      </c>
      <c r="O2099">
        <v>1136.9939999999999</v>
      </c>
      <c r="P2099">
        <v>1136.106</v>
      </c>
      <c r="Q2099">
        <v>1140.7619999999999</v>
      </c>
      <c r="R2099">
        <v>1145.809</v>
      </c>
      <c r="S2099">
        <v>1132.4380000000001</v>
      </c>
      <c r="T2099">
        <v>1131.9839999999999</v>
      </c>
      <c r="U2099">
        <v>1129.799</v>
      </c>
      <c r="V2099">
        <v>1125.529</v>
      </c>
      <c r="W2099">
        <v>1131.627</v>
      </c>
      <c r="X2099">
        <v>1133.931</v>
      </c>
      <c r="Y2099">
        <v>1135.8240000000001</v>
      </c>
      <c r="Z2099">
        <v>1146.635</v>
      </c>
      <c r="AA2099">
        <v>1150.153</v>
      </c>
      <c r="AB2099">
        <v>1150.278</v>
      </c>
      <c r="AC2099">
        <v>1157.578</v>
      </c>
      <c r="AD2099">
        <v>1161.0809999999999</v>
      </c>
      <c r="AE2099">
        <v>1159.923</v>
      </c>
      <c r="AF2099">
        <v>1156.182</v>
      </c>
      <c r="AG2099">
        <v>1158.0940000000001</v>
      </c>
      <c r="AH2099">
        <v>1154.3309999999999</v>
      </c>
      <c r="AI2099">
        <v>1148.241</v>
      </c>
      <c r="AJ2099">
        <v>1142.44</v>
      </c>
    </row>
    <row r="2100" spans="1:36" x14ac:dyDescent="0.25">
      <c r="C2100" t="s">
        <v>996</v>
      </c>
    </row>
    <row r="2101" spans="1:36" x14ac:dyDescent="0.25">
      <c r="C2101" t="s">
        <v>1058</v>
      </c>
    </row>
    <row r="2102" spans="1:36" x14ac:dyDescent="0.25">
      <c r="C2102" t="s">
        <v>55</v>
      </c>
      <c r="E2102">
        <v>2.4689999999999999</v>
      </c>
      <c r="F2102">
        <v>2.3260000000000001</v>
      </c>
      <c r="G2102">
        <v>2.4129999999999998</v>
      </c>
      <c r="H2102">
        <v>2.4649999999999999</v>
      </c>
      <c r="I2102">
        <v>2.468</v>
      </c>
      <c r="J2102">
        <v>2.5</v>
      </c>
      <c r="K2102">
        <v>2.496</v>
      </c>
      <c r="L2102">
        <v>2.4870000000000001</v>
      </c>
      <c r="M2102">
        <v>2.4769999999999999</v>
      </c>
      <c r="N2102">
        <v>2.4689999999999999</v>
      </c>
      <c r="O2102">
        <v>2.4590000000000001</v>
      </c>
      <c r="P2102">
        <v>2.448</v>
      </c>
      <c r="Q2102">
        <v>2.4359999999999999</v>
      </c>
      <c r="R2102">
        <v>2.4279999999999999</v>
      </c>
      <c r="S2102">
        <v>2.4260000000000002</v>
      </c>
      <c r="T2102">
        <v>2.4260000000000002</v>
      </c>
      <c r="U2102">
        <v>2.4249999999999998</v>
      </c>
      <c r="V2102">
        <v>2.4239999999999999</v>
      </c>
      <c r="W2102">
        <v>2.423</v>
      </c>
      <c r="X2102">
        <v>2.423</v>
      </c>
      <c r="Y2102">
        <v>2.4239999999999999</v>
      </c>
      <c r="Z2102">
        <v>2.4239999999999999</v>
      </c>
      <c r="AA2102">
        <v>2.423</v>
      </c>
      <c r="AB2102">
        <v>2.4220000000000002</v>
      </c>
      <c r="AC2102">
        <v>2.419</v>
      </c>
      <c r="AD2102">
        <v>2.4180000000000001</v>
      </c>
      <c r="AE2102">
        <v>2.4169999999999998</v>
      </c>
      <c r="AF2102">
        <v>2.4169999999999998</v>
      </c>
      <c r="AG2102">
        <v>2.4140000000000001</v>
      </c>
      <c r="AH2102">
        <v>2.4129999999999998</v>
      </c>
      <c r="AI2102">
        <v>2.4129999999999998</v>
      </c>
      <c r="AJ2102">
        <v>2.4119999999999999</v>
      </c>
    </row>
    <row r="2103" spans="1:36" x14ac:dyDescent="0.25">
      <c r="C2103" t="s">
        <v>1069</v>
      </c>
      <c r="E2103">
        <v>0</v>
      </c>
      <c r="F2103">
        <v>0</v>
      </c>
      <c r="G2103">
        <v>0</v>
      </c>
      <c r="H2103">
        <v>0</v>
      </c>
      <c r="I2103">
        <v>0</v>
      </c>
      <c r="J2103">
        <v>0</v>
      </c>
      <c r="K2103">
        <v>0</v>
      </c>
      <c r="L2103">
        <v>1E-3</v>
      </c>
      <c r="M2103">
        <v>1E-3</v>
      </c>
      <c r="N2103">
        <v>1E-3</v>
      </c>
      <c r="O2103">
        <v>1E-3</v>
      </c>
      <c r="P2103">
        <v>1E-3</v>
      </c>
      <c r="Q2103">
        <v>1E-3</v>
      </c>
      <c r="R2103">
        <v>1E-3</v>
      </c>
      <c r="S2103">
        <v>2E-3</v>
      </c>
      <c r="T2103">
        <v>2E-3</v>
      </c>
      <c r="U2103">
        <v>2E-3</v>
      </c>
      <c r="V2103">
        <v>3.0000000000000001E-3</v>
      </c>
      <c r="W2103">
        <v>3.0000000000000001E-3</v>
      </c>
      <c r="X2103">
        <v>3.0000000000000001E-3</v>
      </c>
      <c r="Y2103">
        <v>4.0000000000000001E-3</v>
      </c>
      <c r="Z2103">
        <v>4.0000000000000001E-3</v>
      </c>
      <c r="AA2103">
        <v>4.0000000000000001E-3</v>
      </c>
      <c r="AB2103">
        <v>5.0000000000000001E-3</v>
      </c>
      <c r="AC2103">
        <v>5.0000000000000001E-3</v>
      </c>
      <c r="AD2103">
        <v>6.0000000000000001E-3</v>
      </c>
      <c r="AE2103">
        <v>6.0000000000000001E-3</v>
      </c>
      <c r="AF2103">
        <v>7.0000000000000001E-3</v>
      </c>
      <c r="AG2103">
        <v>8.0000000000000002E-3</v>
      </c>
      <c r="AH2103">
        <v>8.0000000000000002E-3</v>
      </c>
      <c r="AI2103">
        <v>8.9999999999999993E-3</v>
      </c>
      <c r="AJ2103">
        <v>0.01</v>
      </c>
    </row>
    <row r="2104" spans="1:36" x14ac:dyDescent="0.25">
      <c r="C2104" t="s">
        <v>830</v>
      </c>
      <c r="E2104">
        <v>4.9269999999999996</v>
      </c>
      <c r="F2104">
        <v>4.9950000000000001</v>
      </c>
      <c r="G2104">
        <v>5.1050000000000004</v>
      </c>
      <c r="H2104">
        <v>5.21</v>
      </c>
      <c r="I2104">
        <v>4.992</v>
      </c>
      <c r="J2104">
        <v>4.8959999999999999</v>
      </c>
      <c r="K2104">
        <v>4.8840000000000003</v>
      </c>
      <c r="L2104">
        <v>4.8529999999999998</v>
      </c>
      <c r="M2104">
        <v>4.8419999999999996</v>
      </c>
      <c r="N2104">
        <v>4.8460000000000001</v>
      </c>
      <c r="O2104">
        <v>4.843</v>
      </c>
      <c r="P2104">
        <v>4.8239999999999998</v>
      </c>
      <c r="Q2104">
        <v>4.7990000000000004</v>
      </c>
      <c r="R2104">
        <v>4.774</v>
      </c>
      <c r="S2104">
        <v>4.7729999999999997</v>
      </c>
      <c r="T2104">
        <v>4.7629999999999999</v>
      </c>
      <c r="U2104">
        <v>4.7510000000000003</v>
      </c>
      <c r="V2104">
        <v>4.7370000000000001</v>
      </c>
      <c r="W2104">
        <v>4.7130000000000001</v>
      </c>
      <c r="X2104">
        <v>4.7</v>
      </c>
      <c r="Y2104">
        <v>4.6920000000000002</v>
      </c>
      <c r="Z2104">
        <v>4.6769999999999996</v>
      </c>
      <c r="AA2104">
        <v>4.67</v>
      </c>
      <c r="AB2104">
        <v>4.6669999999999998</v>
      </c>
      <c r="AC2104">
        <v>4.657</v>
      </c>
      <c r="AD2104">
        <v>4.6550000000000002</v>
      </c>
      <c r="AE2104">
        <v>4.6559999999999997</v>
      </c>
      <c r="AF2104">
        <v>4.6609999999999996</v>
      </c>
      <c r="AG2104">
        <v>4.6609999999999996</v>
      </c>
      <c r="AH2104">
        <v>4.6669999999999998</v>
      </c>
      <c r="AI2104">
        <v>4.6749999999999998</v>
      </c>
      <c r="AJ2104">
        <v>4.6840000000000002</v>
      </c>
    </row>
    <row r="2105" spans="1:36" x14ac:dyDescent="0.25">
      <c r="C2105" t="s">
        <v>831</v>
      </c>
      <c r="E2105">
        <v>0.79700000000000004</v>
      </c>
      <c r="F2105">
        <v>0.80300000000000005</v>
      </c>
      <c r="G2105">
        <v>0.88</v>
      </c>
      <c r="H2105">
        <v>0.89900000000000002</v>
      </c>
      <c r="I2105">
        <v>0.86599999999999999</v>
      </c>
      <c r="J2105">
        <v>0.85299999999999998</v>
      </c>
      <c r="K2105">
        <v>0.85399999999999998</v>
      </c>
      <c r="L2105">
        <v>0.85299999999999998</v>
      </c>
      <c r="M2105">
        <v>0.85399999999999998</v>
      </c>
      <c r="N2105">
        <v>0.85299999999999998</v>
      </c>
      <c r="O2105">
        <v>0.85199999999999998</v>
      </c>
      <c r="P2105">
        <v>0.85</v>
      </c>
      <c r="Q2105">
        <v>0.84699999999999998</v>
      </c>
      <c r="R2105">
        <v>0.84399999999999997</v>
      </c>
      <c r="S2105">
        <v>0.83899999999999997</v>
      </c>
      <c r="T2105">
        <v>0.83399999999999996</v>
      </c>
      <c r="U2105">
        <v>0.82799999999999996</v>
      </c>
      <c r="V2105">
        <v>0.82099999999999995</v>
      </c>
      <c r="W2105">
        <v>0.81299999999999994</v>
      </c>
      <c r="X2105">
        <v>0.80500000000000005</v>
      </c>
      <c r="Y2105">
        <v>0.79700000000000004</v>
      </c>
      <c r="Z2105">
        <v>0.78900000000000003</v>
      </c>
      <c r="AA2105">
        <v>0.78</v>
      </c>
      <c r="AB2105">
        <v>0.77200000000000002</v>
      </c>
      <c r="AC2105">
        <v>0.76300000000000001</v>
      </c>
      <c r="AD2105">
        <v>0.754</v>
      </c>
      <c r="AE2105">
        <v>0.746</v>
      </c>
      <c r="AF2105">
        <v>0.73699999999999999</v>
      </c>
      <c r="AG2105">
        <v>0.72799999999999998</v>
      </c>
      <c r="AH2105">
        <v>0.71899999999999997</v>
      </c>
      <c r="AI2105">
        <v>0.71</v>
      </c>
      <c r="AJ2105">
        <v>0.70099999999999996</v>
      </c>
    </row>
    <row r="2106" spans="1:36" x14ac:dyDescent="0.25">
      <c r="C2106" t="s">
        <v>846</v>
      </c>
      <c r="E2106">
        <v>0.97899999999999998</v>
      </c>
      <c r="F2106">
        <v>0.92300000000000004</v>
      </c>
      <c r="G2106">
        <v>0.82799999999999996</v>
      </c>
      <c r="H2106">
        <v>0.72499999999999998</v>
      </c>
      <c r="I2106">
        <v>0.621</v>
      </c>
      <c r="J2106">
        <v>0.45300000000000001</v>
      </c>
      <c r="K2106">
        <v>0.44400000000000001</v>
      </c>
      <c r="L2106">
        <v>0.434</v>
      </c>
      <c r="M2106">
        <v>0.42299999999999999</v>
      </c>
      <c r="N2106">
        <v>0.41199999999999998</v>
      </c>
      <c r="O2106">
        <v>0.4</v>
      </c>
      <c r="P2106">
        <v>0.38700000000000001</v>
      </c>
      <c r="Q2106">
        <v>0.374</v>
      </c>
      <c r="R2106">
        <v>0.36</v>
      </c>
      <c r="S2106">
        <v>0.34499999999999997</v>
      </c>
      <c r="T2106">
        <v>0.33</v>
      </c>
      <c r="U2106">
        <v>0.314</v>
      </c>
      <c r="V2106">
        <v>0.29799999999999999</v>
      </c>
      <c r="W2106">
        <v>0.28199999999999997</v>
      </c>
      <c r="X2106">
        <v>0.26700000000000002</v>
      </c>
      <c r="Y2106">
        <v>0.253</v>
      </c>
      <c r="Z2106">
        <v>0.23899999999999999</v>
      </c>
      <c r="AA2106">
        <v>0.22600000000000001</v>
      </c>
      <c r="AB2106">
        <v>0.214</v>
      </c>
      <c r="AC2106">
        <v>0.20300000000000001</v>
      </c>
      <c r="AD2106">
        <v>0.192</v>
      </c>
      <c r="AE2106">
        <v>0.18099999999999999</v>
      </c>
      <c r="AF2106">
        <v>0.17100000000000001</v>
      </c>
      <c r="AG2106">
        <v>0.16200000000000001</v>
      </c>
      <c r="AH2106">
        <v>0.153</v>
      </c>
      <c r="AI2106">
        <v>0.14399999999999999</v>
      </c>
      <c r="AJ2106">
        <v>0.13600000000000001</v>
      </c>
    </row>
    <row r="2107" spans="1:36" x14ac:dyDescent="0.25">
      <c r="C2107" t="s">
        <v>947</v>
      </c>
      <c r="E2107">
        <v>6.3230000000000004</v>
      </c>
      <c r="F2107">
        <v>5.484</v>
      </c>
      <c r="G2107">
        <v>6.0970000000000004</v>
      </c>
      <c r="H2107">
        <v>5.633</v>
      </c>
      <c r="I2107">
        <v>5.5190000000000001</v>
      </c>
      <c r="J2107">
        <v>5.32</v>
      </c>
      <c r="K2107">
        <v>5.1340000000000003</v>
      </c>
      <c r="L2107">
        <v>4.9349999999999996</v>
      </c>
      <c r="M2107">
        <v>4.7770000000000001</v>
      </c>
      <c r="N2107">
        <v>4.6210000000000004</v>
      </c>
      <c r="O2107">
        <v>4.4619999999999997</v>
      </c>
      <c r="P2107">
        <v>4.3099999999999996</v>
      </c>
      <c r="Q2107">
        <v>4.1630000000000003</v>
      </c>
      <c r="R2107">
        <v>4.024</v>
      </c>
      <c r="S2107">
        <v>3.8940000000000001</v>
      </c>
      <c r="T2107">
        <v>3.7650000000000001</v>
      </c>
      <c r="U2107">
        <v>3.637</v>
      </c>
      <c r="V2107">
        <v>3.516</v>
      </c>
      <c r="W2107">
        <v>3.3980000000000001</v>
      </c>
      <c r="X2107">
        <v>3.2850000000000001</v>
      </c>
      <c r="Y2107">
        <v>3.1739999999999999</v>
      </c>
      <c r="Z2107">
        <v>3.0619999999999998</v>
      </c>
      <c r="AA2107">
        <v>2.96</v>
      </c>
      <c r="AB2107">
        <v>2.8620000000000001</v>
      </c>
      <c r="AC2107">
        <v>2.7639999999999998</v>
      </c>
      <c r="AD2107">
        <v>2.6709999999999998</v>
      </c>
      <c r="AE2107">
        <v>2.5840000000000001</v>
      </c>
      <c r="AF2107">
        <v>2.5</v>
      </c>
      <c r="AG2107">
        <v>2.4159999999999999</v>
      </c>
      <c r="AH2107">
        <v>2.339</v>
      </c>
      <c r="AI2107">
        <v>2.2650000000000001</v>
      </c>
      <c r="AJ2107">
        <v>2.1890000000000001</v>
      </c>
    </row>
    <row r="2108" spans="1:36" x14ac:dyDescent="0.25">
      <c r="C2108" t="s">
        <v>952</v>
      </c>
      <c r="E2108">
        <v>-0.26</v>
      </c>
      <c r="F2108">
        <v>-0.17199999999999999</v>
      </c>
      <c r="G2108">
        <v>-0.59</v>
      </c>
      <c r="H2108">
        <v>-0.68500000000000005</v>
      </c>
      <c r="I2108">
        <v>-0.39</v>
      </c>
      <c r="J2108">
        <v>-0.47099999999999997</v>
      </c>
      <c r="K2108">
        <v>-0.28199999999999997</v>
      </c>
      <c r="L2108">
        <v>-0.25900000000000001</v>
      </c>
      <c r="M2108">
        <v>-0.25800000000000001</v>
      </c>
      <c r="N2108">
        <v>-0.25600000000000001</v>
      </c>
      <c r="O2108">
        <v>-0.248</v>
      </c>
      <c r="P2108">
        <v>-0.24</v>
      </c>
      <c r="Q2108">
        <v>-0.23200000000000001</v>
      </c>
      <c r="R2108">
        <v>-0.22500000000000001</v>
      </c>
      <c r="S2108">
        <v>-0.219</v>
      </c>
      <c r="T2108">
        <v>-0.21199999999999999</v>
      </c>
      <c r="U2108">
        <v>-0.20599999999999999</v>
      </c>
      <c r="V2108">
        <v>-0.19900000000000001</v>
      </c>
      <c r="W2108">
        <v>-0.192</v>
      </c>
      <c r="X2108">
        <v>-0.186</v>
      </c>
      <c r="Y2108">
        <v>-0.17899999999999999</v>
      </c>
      <c r="Z2108">
        <v>-0.17</v>
      </c>
      <c r="AA2108">
        <v>-0.16500000000000001</v>
      </c>
      <c r="AB2108">
        <v>-0.16</v>
      </c>
      <c r="AC2108">
        <v>-0.153</v>
      </c>
      <c r="AD2108">
        <v>-0.14799999999999999</v>
      </c>
      <c r="AE2108">
        <v>-0.14499999999999999</v>
      </c>
      <c r="AF2108">
        <v>-0.14199999999999999</v>
      </c>
      <c r="AG2108">
        <v>-0.13700000000000001</v>
      </c>
      <c r="AH2108">
        <v>-0.13500000000000001</v>
      </c>
      <c r="AI2108">
        <v>-0.13300000000000001</v>
      </c>
      <c r="AJ2108">
        <v>-0.129</v>
      </c>
    </row>
    <row r="2109" spans="1:36" x14ac:dyDescent="0.25">
      <c r="C2109" t="s">
        <v>64</v>
      </c>
      <c r="E2109">
        <v>0</v>
      </c>
      <c r="F2109">
        <v>0</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row>
    <row r="2110" spans="1:36" x14ac:dyDescent="0.25">
      <c r="C2110" t="s">
        <v>833</v>
      </c>
      <c r="E2110">
        <v>0</v>
      </c>
      <c r="F2110">
        <v>0</v>
      </c>
      <c r="G2110">
        <v>0</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row>
    <row r="2111" spans="1:36" x14ac:dyDescent="0.25">
      <c r="C2111" t="s">
        <v>834</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v>
      </c>
      <c r="AJ2111">
        <v>0</v>
      </c>
    </row>
    <row r="2112" spans="1:36" x14ac:dyDescent="0.25">
      <c r="C2112" t="s">
        <v>40</v>
      </c>
      <c r="E2112">
        <v>0</v>
      </c>
      <c r="F2112">
        <v>0</v>
      </c>
      <c r="G2112">
        <v>0</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row>
    <row r="2113" spans="3:36" x14ac:dyDescent="0.25">
      <c r="C2113" t="s">
        <v>835</v>
      </c>
      <c r="E2113">
        <v>0</v>
      </c>
      <c r="F2113">
        <v>0</v>
      </c>
      <c r="G2113">
        <v>0</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row>
    <row r="2114" spans="3:36" x14ac:dyDescent="0.25">
      <c r="C2114" t="s">
        <v>996</v>
      </c>
    </row>
    <row r="2115" spans="3:36" x14ac:dyDescent="0.25">
      <c r="C2115" t="s">
        <v>1026</v>
      </c>
    </row>
    <row r="2116" spans="3:36" x14ac:dyDescent="0.25">
      <c r="C2116" t="s">
        <v>996</v>
      </c>
    </row>
    <row r="2117" spans="3:36" x14ac:dyDescent="0.25">
      <c r="C2117" t="s">
        <v>1027</v>
      </c>
    </row>
    <row r="2118" spans="3:36" x14ac:dyDescent="0.25">
      <c r="C2118" t="s">
        <v>876</v>
      </c>
      <c r="E2118">
        <v>5.9640000000000004</v>
      </c>
      <c r="F2118">
        <v>5.6139999999999999</v>
      </c>
      <c r="G2118">
        <v>5.5449999999999999</v>
      </c>
      <c r="H2118">
        <v>5.4960000000000004</v>
      </c>
      <c r="I2118">
        <v>5.8170000000000002</v>
      </c>
      <c r="J2118">
        <v>5.6479999999999997</v>
      </c>
      <c r="K2118">
        <v>5.5949999999999998</v>
      </c>
      <c r="L2118">
        <v>5.8570000000000002</v>
      </c>
      <c r="M2118">
        <v>5.9939999999999998</v>
      </c>
      <c r="N2118">
        <v>5.7779999999999996</v>
      </c>
      <c r="O2118">
        <v>5.5220000000000002</v>
      </c>
      <c r="P2118">
        <v>5.383</v>
      </c>
      <c r="Q2118">
        <v>5.343</v>
      </c>
      <c r="R2118">
        <v>5.2789999999999999</v>
      </c>
      <c r="S2118">
        <v>5.1100000000000003</v>
      </c>
      <c r="T2118">
        <v>5.0259999999999998</v>
      </c>
      <c r="U2118">
        <v>5.0579999999999998</v>
      </c>
      <c r="V2118">
        <v>5.1219999999999999</v>
      </c>
      <c r="W2118">
        <v>5.2110000000000003</v>
      </c>
      <c r="X2118">
        <v>5.27</v>
      </c>
      <c r="Y2118">
        <v>5.3250000000000002</v>
      </c>
      <c r="Z2118">
        <v>5.4089999999999998</v>
      </c>
      <c r="AA2118">
        <v>5.4539999999999997</v>
      </c>
      <c r="AB2118">
        <v>5.4820000000000002</v>
      </c>
      <c r="AC2118">
        <v>5.5250000000000004</v>
      </c>
      <c r="AD2118">
        <v>5.5380000000000003</v>
      </c>
      <c r="AE2118">
        <v>5.5510000000000002</v>
      </c>
      <c r="AF2118">
        <v>5.556</v>
      </c>
      <c r="AG2118">
        <v>5.569</v>
      </c>
      <c r="AH2118">
        <v>5.5679999999999996</v>
      </c>
      <c r="AI2118">
        <v>5.5549999999999997</v>
      </c>
      <c r="AJ2118">
        <v>5.5279999999999996</v>
      </c>
    </row>
    <row r="2119" spans="3:36" x14ac:dyDescent="0.25">
      <c r="C2119" t="s">
        <v>877</v>
      </c>
      <c r="E2119">
        <v>5.1230000000000002</v>
      </c>
      <c r="F2119">
        <v>4.8230000000000004</v>
      </c>
      <c r="G2119">
        <v>4.7629999999999999</v>
      </c>
      <c r="H2119">
        <v>4.7220000000000004</v>
      </c>
      <c r="I2119">
        <v>4.9969999999999999</v>
      </c>
      <c r="J2119">
        <v>4.851</v>
      </c>
      <c r="K2119">
        <v>4.806</v>
      </c>
      <c r="L2119">
        <v>5.0309999999999997</v>
      </c>
      <c r="M2119">
        <v>5.149</v>
      </c>
      <c r="N2119">
        <v>4.9630000000000001</v>
      </c>
      <c r="O2119">
        <v>4.7439999999999998</v>
      </c>
      <c r="P2119">
        <v>4.6239999999999997</v>
      </c>
      <c r="Q2119">
        <v>4.5890000000000004</v>
      </c>
      <c r="R2119">
        <v>4.5339999999999998</v>
      </c>
      <c r="S2119">
        <v>4.3890000000000002</v>
      </c>
      <c r="T2119">
        <v>4.3170000000000002</v>
      </c>
      <c r="U2119">
        <v>4.3449999999999998</v>
      </c>
      <c r="V2119">
        <v>4.399</v>
      </c>
      <c r="W2119">
        <v>4.476</v>
      </c>
      <c r="X2119">
        <v>4.5270000000000001</v>
      </c>
      <c r="Y2119">
        <v>4.5739999999999998</v>
      </c>
      <c r="Z2119">
        <v>4.6459999999999999</v>
      </c>
      <c r="AA2119">
        <v>4.6849999999999996</v>
      </c>
      <c r="AB2119">
        <v>4.7080000000000002</v>
      </c>
      <c r="AC2119">
        <v>4.7460000000000004</v>
      </c>
      <c r="AD2119">
        <v>4.7569999999999997</v>
      </c>
      <c r="AE2119">
        <v>4.7679999999999998</v>
      </c>
      <c r="AF2119">
        <v>4.7720000000000002</v>
      </c>
      <c r="AG2119">
        <v>4.7839999999999998</v>
      </c>
      <c r="AH2119">
        <v>4.7830000000000004</v>
      </c>
      <c r="AI2119">
        <v>4.7709999999999999</v>
      </c>
      <c r="AJ2119">
        <v>4.7480000000000002</v>
      </c>
    </row>
    <row r="2120" spans="3:36" x14ac:dyDescent="0.25">
      <c r="C2120" t="s">
        <v>878</v>
      </c>
      <c r="E2120">
        <v>21.702000000000002</v>
      </c>
      <c r="F2120">
        <v>21.975000000000001</v>
      </c>
      <c r="G2120">
        <v>16.753</v>
      </c>
      <c r="H2120">
        <v>15.423999999999999</v>
      </c>
      <c r="I2120">
        <v>21.991</v>
      </c>
      <c r="J2120">
        <v>23.170999999999999</v>
      </c>
      <c r="K2120">
        <v>20.933</v>
      </c>
      <c r="L2120">
        <v>21.265000000000001</v>
      </c>
      <c r="M2120">
        <v>21.609000000000002</v>
      </c>
      <c r="N2120">
        <v>20.707999999999998</v>
      </c>
      <c r="O2120">
        <v>19.684000000000001</v>
      </c>
      <c r="P2120">
        <v>19.032</v>
      </c>
      <c r="Q2120">
        <v>18.939</v>
      </c>
      <c r="R2120">
        <v>18.158000000000001</v>
      </c>
      <c r="S2120">
        <v>17.350000000000001</v>
      </c>
      <c r="T2120">
        <v>16.835999999999999</v>
      </c>
      <c r="U2120">
        <v>16.8</v>
      </c>
      <c r="V2120">
        <v>16.946999999999999</v>
      </c>
      <c r="W2120">
        <v>17.276</v>
      </c>
      <c r="X2120">
        <v>17.582999999999998</v>
      </c>
      <c r="Y2120">
        <v>17.914000000000001</v>
      </c>
      <c r="Z2120">
        <v>18.178999999999998</v>
      </c>
      <c r="AA2120">
        <v>18.234999999999999</v>
      </c>
      <c r="AB2120">
        <v>18.209</v>
      </c>
      <c r="AC2120">
        <v>18.184000000000001</v>
      </c>
      <c r="AD2120">
        <v>18.193999999999999</v>
      </c>
      <c r="AE2120">
        <v>18.268000000000001</v>
      </c>
      <c r="AF2120">
        <v>18.239999999999998</v>
      </c>
      <c r="AG2120">
        <v>18.381</v>
      </c>
      <c r="AH2120">
        <v>18.452000000000002</v>
      </c>
      <c r="AI2120">
        <v>18.405000000000001</v>
      </c>
      <c r="AJ2120">
        <v>18.318999999999999</v>
      </c>
    </row>
    <row r="2121" spans="3:36" x14ac:dyDescent="0.25">
      <c r="C2121" t="s">
        <v>879</v>
      </c>
      <c r="E2121">
        <v>0</v>
      </c>
      <c r="F2121">
        <v>0</v>
      </c>
      <c r="G2121">
        <v>0</v>
      </c>
      <c r="H2121">
        <v>0</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row>
    <row r="2122" spans="3:36" x14ac:dyDescent="0.25">
      <c r="C2122" t="s">
        <v>880</v>
      </c>
      <c r="E2122">
        <v>1.01</v>
      </c>
      <c r="F2122">
        <v>0.95099999999999996</v>
      </c>
      <c r="G2122">
        <v>0.93899999999999995</v>
      </c>
      <c r="H2122">
        <v>0.93100000000000005</v>
      </c>
      <c r="I2122">
        <v>0.98499999999999999</v>
      </c>
      <c r="J2122">
        <v>0.95699999999999996</v>
      </c>
      <c r="K2122">
        <v>0.94799999999999995</v>
      </c>
      <c r="L2122">
        <v>0.99199999999999999</v>
      </c>
      <c r="M2122">
        <v>1.0149999999999999</v>
      </c>
      <c r="N2122">
        <v>0.97899999999999998</v>
      </c>
      <c r="O2122">
        <v>0.93600000000000005</v>
      </c>
      <c r="P2122">
        <v>0.91200000000000003</v>
      </c>
      <c r="Q2122">
        <v>0.90500000000000003</v>
      </c>
      <c r="R2122">
        <v>0.89400000000000002</v>
      </c>
      <c r="S2122">
        <v>0.86599999999999999</v>
      </c>
      <c r="T2122">
        <v>0.85099999999999998</v>
      </c>
      <c r="U2122">
        <v>0.85699999999999998</v>
      </c>
      <c r="V2122">
        <v>0.86799999999999999</v>
      </c>
      <c r="W2122">
        <v>0.88300000000000001</v>
      </c>
      <c r="X2122">
        <v>0.89300000000000002</v>
      </c>
      <c r="Y2122">
        <v>0.90200000000000002</v>
      </c>
      <c r="Z2122">
        <v>0.91600000000000004</v>
      </c>
      <c r="AA2122">
        <v>0.92400000000000004</v>
      </c>
      <c r="AB2122">
        <v>0.92900000000000005</v>
      </c>
      <c r="AC2122">
        <v>0.93600000000000005</v>
      </c>
      <c r="AD2122">
        <v>0.93799999999999994</v>
      </c>
      <c r="AE2122">
        <v>0.94099999999999995</v>
      </c>
      <c r="AF2122">
        <v>0.94099999999999995</v>
      </c>
      <c r="AG2122">
        <v>0.94399999999999995</v>
      </c>
      <c r="AH2122">
        <v>0.94299999999999995</v>
      </c>
      <c r="AI2122">
        <v>0.94099999999999995</v>
      </c>
      <c r="AJ2122">
        <v>0.93700000000000006</v>
      </c>
    </row>
    <row r="2123" spans="3:36" x14ac:dyDescent="0.25">
      <c r="C2123" t="s">
        <v>881</v>
      </c>
      <c r="E2123">
        <v>1.425</v>
      </c>
      <c r="F2123">
        <v>1.4430000000000001</v>
      </c>
      <c r="G2123">
        <v>1.1000000000000001</v>
      </c>
      <c r="H2123">
        <v>1.0129999999999999</v>
      </c>
      <c r="I2123">
        <v>1.444</v>
      </c>
      <c r="J2123">
        <v>1.522</v>
      </c>
      <c r="K2123">
        <v>1.3740000000000001</v>
      </c>
      <c r="L2123">
        <v>1.3959999999999999</v>
      </c>
      <c r="M2123">
        <v>1.419</v>
      </c>
      <c r="N2123">
        <v>1.36</v>
      </c>
      <c r="O2123">
        <v>1.292</v>
      </c>
      <c r="P2123">
        <v>1.25</v>
      </c>
      <c r="Q2123">
        <v>1.244</v>
      </c>
      <c r="R2123">
        <v>1.1919999999999999</v>
      </c>
      <c r="S2123">
        <v>1.139</v>
      </c>
      <c r="T2123">
        <v>1.105</v>
      </c>
      <c r="U2123">
        <v>1.103</v>
      </c>
      <c r="V2123">
        <v>1.113</v>
      </c>
      <c r="W2123">
        <v>1.1339999999999999</v>
      </c>
      <c r="X2123">
        <v>1.1539999999999999</v>
      </c>
      <c r="Y2123">
        <v>1.1759999999999999</v>
      </c>
      <c r="Z2123">
        <v>1.194</v>
      </c>
      <c r="AA2123">
        <v>1.1970000000000001</v>
      </c>
      <c r="AB2123">
        <v>1.196</v>
      </c>
      <c r="AC2123">
        <v>1.194</v>
      </c>
      <c r="AD2123">
        <v>1.1950000000000001</v>
      </c>
      <c r="AE2123">
        <v>1.2</v>
      </c>
      <c r="AF2123">
        <v>1.198</v>
      </c>
      <c r="AG2123">
        <v>1.2070000000000001</v>
      </c>
      <c r="AH2123">
        <v>1.212</v>
      </c>
      <c r="AI2123">
        <v>1.2090000000000001</v>
      </c>
      <c r="AJ2123">
        <v>1.2030000000000001</v>
      </c>
    </row>
    <row r="2124" spans="3:36" x14ac:dyDescent="0.25">
      <c r="C2124" t="s">
        <v>882</v>
      </c>
      <c r="E2124">
        <v>0.126</v>
      </c>
      <c r="F2124">
        <v>0.11899999999999999</v>
      </c>
      <c r="G2124">
        <v>0.11700000000000001</v>
      </c>
      <c r="H2124">
        <v>0.11600000000000001</v>
      </c>
      <c r="I2124">
        <v>0.123</v>
      </c>
      <c r="J2124">
        <v>0.11899999999999999</v>
      </c>
      <c r="K2124">
        <v>0.11799999999999999</v>
      </c>
      <c r="L2124">
        <v>0.124</v>
      </c>
      <c r="M2124">
        <v>0.127</v>
      </c>
      <c r="N2124">
        <v>0.122</v>
      </c>
      <c r="O2124">
        <v>0.11700000000000001</v>
      </c>
      <c r="P2124">
        <v>0.114</v>
      </c>
      <c r="Q2124">
        <v>0.113</v>
      </c>
      <c r="R2124">
        <v>0.112</v>
      </c>
      <c r="S2124">
        <v>0.108</v>
      </c>
      <c r="T2124">
        <v>0.106</v>
      </c>
      <c r="U2124">
        <v>0.107</v>
      </c>
      <c r="V2124">
        <v>0.108</v>
      </c>
      <c r="W2124">
        <v>0.11</v>
      </c>
      <c r="X2124">
        <v>0.111</v>
      </c>
      <c r="Y2124">
        <v>0.113</v>
      </c>
      <c r="Z2124">
        <v>0.114</v>
      </c>
      <c r="AA2124">
        <v>0.115</v>
      </c>
      <c r="AB2124">
        <v>0.11600000000000001</v>
      </c>
      <c r="AC2124">
        <v>0.11700000000000001</v>
      </c>
      <c r="AD2124">
        <v>0.11700000000000001</v>
      </c>
      <c r="AE2124">
        <v>0.11700000000000001</v>
      </c>
      <c r="AF2124">
        <v>0.11700000000000001</v>
      </c>
      <c r="AG2124">
        <v>0.11799999999999999</v>
      </c>
      <c r="AH2124">
        <v>0.11799999999999999</v>
      </c>
      <c r="AI2124">
        <v>0.11700000000000001</v>
      </c>
      <c r="AJ2124">
        <v>0.11700000000000001</v>
      </c>
    </row>
    <row r="2125" spans="3:36" x14ac:dyDescent="0.25">
      <c r="C2125" t="s">
        <v>883</v>
      </c>
      <c r="E2125">
        <v>0</v>
      </c>
      <c r="F2125">
        <v>0</v>
      </c>
      <c r="G2125">
        <v>0</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row>
    <row r="2126" spans="3:36" x14ac:dyDescent="0.25">
      <c r="C2126" t="s">
        <v>884</v>
      </c>
      <c r="E2126">
        <v>0</v>
      </c>
      <c r="F2126">
        <v>0</v>
      </c>
      <c r="G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row>
    <row r="2127" spans="3:36" x14ac:dyDescent="0.25">
      <c r="C2127" t="s">
        <v>1028</v>
      </c>
      <c r="E2127">
        <v>7.2999999999999995E-2</v>
      </c>
      <c r="F2127">
        <v>7.2999999999999995E-2</v>
      </c>
      <c r="G2127">
        <v>5.6000000000000001E-2</v>
      </c>
      <c r="H2127">
        <v>5.0999999999999997E-2</v>
      </c>
      <c r="I2127">
        <v>7.2999999999999995E-2</v>
      </c>
      <c r="J2127">
        <v>7.6999999999999999E-2</v>
      </c>
      <c r="K2127">
        <v>7.0000000000000007E-2</v>
      </c>
      <c r="L2127">
        <v>7.0999999999999994E-2</v>
      </c>
      <c r="M2127">
        <v>7.1999999999999995E-2</v>
      </c>
      <c r="N2127">
        <v>6.9000000000000006E-2</v>
      </c>
      <c r="O2127">
        <v>6.5000000000000002E-2</v>
      </c>
      <c r="P2127">
        <v>6.3E-2</v>
      </c>
      <c r="Q2127">
        <v>6.3E-2</v>
      </c>
      <c r="R2127">
        <v>0.06</v>
      </c>
      <c r="S2127">
        <v>5.7000000000000002E-2</v>
      </c>
      <c r="T2127">
        <v>5.6000000000000001E-2</v>
      </c>
      <c r="U2127">
        <v>5.6000000000000001E-2</v>
      </c>
      <c r="V2127">
        <v>5.6000000000000001E-2</v>
      </c>
      <c r="W2127">
        <v>5.7000000000000002E-2</v>
      </c>
      <c r="X2127">
        <v>5.8000000000000003E-2</v>
      </c>
      <c r="Y2127">
        <v>5.8999999999999997E-2</v>
      </c>
      <c r="Z2127">
        <v>0.06</v>
      </c>
      <c r="AA2127">
        <v>0.06</v>
      </c>
      <c r="AB2127">
        <v>0.06</v>
      </c>
      <c r="AC2127">
        <v>0.06</v>
      </c>
      <c r="AD2127">
        <v>0.06</v>
      </c>
      <c r="AE2127">
        <v>0.06</v>
      </c>
      <c r="AF2127">
        <v>0.06</v>
      </c>
      <c r="AG2127">
        <v>0.06</v>
      </c>
      <c r="AH2127">
        <v>6.0999999999999999E-2</v>
      </c>
      <c r="AI2127">
        <v>6.0999999999999999E-2</v>
      </c>
      <c r="AJ2127">
        <v>0.06</v>
      </c>
    </row>
    <row r="2128" spans="3:36" x14ac:dyDescent="0.25">
      <c r="C2128" t="s">
        <v>1029</v>
      </c>
      <c r="E2128">
        <v>0.26200000000000001</v>
      </c>
      <c r="F2128">
        <v>0.245</v>
      </c>
      <c r="G2128">
        <v>0.246</v>
      </c>
      <c r="H2128">
        <v>0.24099999999999999</v>
      </c>
      <c r="I2128">
        <v>0.255</v>
      </c>
      <c r="J2128">
        <v>0.24199999999999999</v>
      </c>
      <c r="K2128">
        <v>0.24</v>
      </c>
      <c r="L2128">
        <v>0.25</v>
      </c>
      <c r="M2128">
        <v>0.25700000000000001</v>
      </c>
      <c r="N2128">
        <v>0.248</v>
      </c>
      <c r="O2128">
        <v>0.23699999999999999</v>
      </c>
      <c r="P2128">
        <v>0.23200000000000001</v>
      </c>
      <c r="Q2128">
        <v>0.23</v>
      </c>
      <c r="R2128">
        <v>0.22800000000000001</v>
      </c>
      <c r="S2128">
        <v>0.22</v>
      </c>
      <c r="T2128">
        <v>0.217</v>
      </c>
      <c r="U2128">
        <v>0.218</v>
      </c>
      <c r="V2128">
        <v>0.221</v>
      </c>
      <c r="W2128">
        <v>0.22500000000000001</v>
      </c>
      <c r="X2128">
        <v>0.22700000000000001</v>
      </c>
      <c r="Y2128">
        <v>0.23</v>
      </c>
      <c r="Z2128">
        <v>0.23300000000000001</v>
      </c>
      <c r="AA2128">
        <v>0.23499999999999999</v>
      </c>
      <c r="AB2128">
        <v>0.23599999999999999</v>
      </c>
      <c r="AC2128">
        <v>0.23799999999999999</v>
      </c>
      <c r="AD2128">
        <v>0.23799999999999999</v>
      </c>
      <c r="AE2128">
        <v>0.23899999999999999</v>
      </c>
      <c r="AF2128">
        <v>0.23899999999999999</v>
      </c>
      <c r="AG2128">
        <v>0.23899999999999999</v>
      </c>
      <c r="AH2128">
        <v>0.23899999999999999</v>
      </c>
      <c r="AI2128">
        <v>0.23799999999999999</v>
      </c>
      <c r="AJ2128">
        <v>0.23699999999999999</v>
      </c>
    </row>
    <row r="2129" spans="3:36" x14ac:dyDescent="0.25">
      <c r="C2129" t="s">
        <v>1030</v>
      </c>
      <c r="E2129">
        <v>2.302</v>
      </c>
      <c r="F2129">
        <v>2.335</v>
      </c>
      <c r="G2129">
        <v>1.71</v>
      </c>
      <c r="H2129">
        <v>1.556</v>
      </c>
      <c r="I2129">
        <v>2.282</v>
      </c>
      <c r="J2129">
        <v>2.4369999999999998</v>
      </c>
      <c r="K2129">
        <v>2.1819999999999999</v>
      </c>
      <c r="L2129">
        <v>2.2000000000000002</v>
      </c>
      <c r="M2129">
        <v>2.2240000000000002</v>
      </c>
      <c r="N2129">
        <v>2.1190000000000002</v>
      </c>
      <c r="O2129">
        <v>2.0049999999999999</v>
      </c>
      <c r="P2129">
        <v>1.93</v>
      </c>
      <c r="Q2129">
        <v>1.913</v>
      </c>
      <c r="R2129">
        <v>1.8280000000000001</v>
      </c>
      <c r="S2129">
        <v>1.74</v>
      </c>
      <c r="T2129">
        <v>1.6839999999999999</v>
      </c>
      <c r="U2129">
        <v>1.677</v>
      </c>
      <c r="V2129">
        <v>1.6890000000000001</v>
      </c>
      <c r="W2129">
        <v>1.7210000000000001</v>
      </c>
      <c r="X2129">
        <v>1.75</v>
      </c>
      <c r="Y2129">
        <v>1.782</v>
      </c>
      <c r="Z2129">
        <v>1.8080000000000001</v>
      </c>
      <c r="AA2129">
        <v>1.8120000000000001</v>
      </c>
      <c r="AB2129">
        <v>1.8089999999999999</v>
      </c>
      <c r="AC2129">
        <v>1.806</v>
      </c>
      <c r="AD2129">
        <v>1.8069999999999999</v>
      </c>
      <c r="AE2129">
        <v>1.8129999999999999</v>
      </c>
      <c r="AF2129">
        <v>1.8089999999999999</v>
      </c>
      <c r="AG2129">
        <v>1.8220000000000001</v>
      </c>
      <c r="AH2129">
        <v>1.8280000000000001</v>
      </c>
      <c r="AI2129">
        <v>1.8220000000000001</v>
      </c>
      <c r="AJ2129">
        <v>1.8120000000000001</v>
      </c>
    </row>
    <row r="2130" spans="3:36" x14ac:dyDescent="0.25">
      <c r="C2130" t="s">
        <v>885</v>
      </c>
      <c r="E2130">
        <v>37.987000000000002</v>
      </c>
      <c r="F2130">
        <v>37.579000000000001</v>
      </c>
      <c r="G2130">
        <v>31.228000000000002</v>
      </c>
      <c r="H2130">
        <v>29.55</v>
      </c>
      <c r="I2130">
        <v>37.966999999999999</v>
      </c>
      <c r="J2130">
        <v>39.023000000000003</v>
      </c>
      <c r="K2130">
        <v>36.265000000000001</v>
      </c>
      <c r="L2130">
        <v>37.188000000000002</v>
      </c>
      <c r="M2130">
        <v>37.865000000000002</v>
      </c>
      <c r="N2130">
        <v>36.344999999999999</v>
      </c>
      <c r="O2130">
        <v>34.601999999999997</v>
      </c>
      <c r="P2130">
        <v>33.540999999999997</v>
      </c>
      <c r="Q2130">
        <v>33.338999999999999</v>
      </c>
      <c r="R2130">
        <v>32.284999999999997</v>
      </c>
      <c r="S2130">
        <v>30.981000000000002</v>
      </c>
      <c r="T2130">
        <v>30.199000000000002</v>
      </c>
      <c r="U2130">
        <v>30.221</v>
      </c>
      <c r="V2130">
        <v>30.523</v>
      </c>
      <c r="W2130">
        <v>31.091999999999999</v>
      </c>
      <c r="X2130">
        <v>31.574999999999999</v>
      </c>
      <c r="Y2130">
        <v>32.073999999999998</v>
      </c>
      <c r="Z2130">
        <v>32.558999999999997</v>
      </c>
      <c r="AA2130">
        <v>32.716999999999999</v>
      </c>
      <c r="AB2130">
        <v>32.744</v>
      </c>
      <c r="AC2130">
        <v>32.805999999999997</v>
      </c>
      <c r="AD2130">
        <v>32.844000000000001</v>
      </c>
      <c r="AE2130">
        <v>32.956000000000003</v>
      </c>
      <c r="AF2130">
        <v>32.933</v>
      </c>
      <c r="AG2130">
        <v>33.124000000000002</v>
      </c>
      <c r="AH2130">
        <v>33.204000000000001</v>
      </c>
      <c r="AI2130">
        <v>33.119</v>
      </c>
      <c r="AJ2130">
        <v>32.96</v>
      </c>
    </row>
    <row r="2131" spans="3:36" x14ac:dyDescent="0.25">
      <c r="C2131" t="s">
        <v>996</v>
      </c>
    </row>
    <row r="2132" spans="3:36" x14ac:dyDescent="0.25">
      <c r="C2132" t="s">
        <v>998</v>
      </c>
    </row>
    <row r="2133" spans="3:36" x14ac:dyDescent="0.25">
      <c r="C2133" t="s">
        <v>996</v>
      </c>
    </row>
    <row r="2134" spans="3:36" x14ac:dyDescent="0.25">
      <c r="C2134" t="s">
        <v>1059</v>
      </c>
    </row>
    <row r="2135" spans="3:36" x14ac:dyDescent="0.25">
      <c r="C2135" t="s">
        <v>953</v>
      </c>
      <c r="E2135">
        <v>85.198999999999998</v>
      </c>
      <c r="F2135">
        <v>78.932000000000002</v>
      </c>
      <c r="G2135">
        <v>86.572999999999993</v>
      </c>
      <c r="H2135">
        <v>85.290999999999997</v>
      </c>
      <c r="I2135">
        <v>86.775000000000006</v>
      </c>
      <c r="J2135">
        <v>86.584999999999994</v>
      </c>
      <c r="K2135">
        <v>88.844999999999999</v>
      </c>
      <c r="L2135">
        <v>93.03</v>
      </c>
      <c r="M2135">
        <v>93.870999999999995</v>
      </c>
      <c r="N2135">
        <v>93.3</v>
      </c>
      <c r="O2135">
        <v>93.231999999999999</v>
      </c>
      <c r="P2135">
        <v>94.551000000000002</v>
      </c>
      <c r="Q2135">
        <v>96.412999999999997</v>
      </c>
      <c r="R2135">
        <v>98.287999999999997</v>
      </c>
      <c r="S2135">
        <v>98.32</v>
      </c>
      <c r="T2135">
        <v>99.533000000000001</v>
      </c>
      <c r="U2135">
        <v>100.657</v>
      </c>
      <c r="V2135">
        <v>101.60299999999999</v>
      </c>
      <c r="W2135">
        <v>103.562</v>
      </c>
      <c r="X2135">
        <v>105.08799999999999</v>
      </c>
      <c r="Y2135">
        <v>106.526</v>
      </c>
      <c r="Z2135">
        <v>108.9</v>
      </c>
      <c r="AA2135">
        <v>110.497</v>
      </c>
      <c r="AB2135">
        <v>111.71</v>
      </c>
      <c r="AC2135">
        <v>113.71899999999999</v>
      </c>
      <c r="AD2135">
        <v>115.255</v>
      </c>
      <c r="AE2135">
        <v>116.265</v>
      </c>
      <c r="AF2135">
        <v>116.941</v>
      </c>
      <c r="AG2135">
        <v>118.271</v>
      </c>
      <c r="AH2135">
        <v>118.89700000000001</v>
      </c>
      <c r="AI2135">
        <v>119.21299999999999</v>
      </c>
      <c r="AJ2135">
        <v>119.551</v>
      </c>
    </row>
    <row r="2136" spans="3:36" x14ac:dyDescent="0.25">
      <c r="C2136" t="s">
        <v>954</v>
      </c>
      <c r="E2136">
        <v>35.17</v>
      </c>
      <c r="F2136">
        <v>30.725999999999999</v>
      </c>
      <c r="G2136">
        <v>34.387999999999998</v>
      </c>
      <c r="H2136">
        <v>35.594999999999999</v>
      </c>
      <c r="I2136">
        <v>36.168999999999997</v>
      </c>
      <c r="J2136">
        <v>35.661000000000001</v>
      </c>
      <c r="K2136">
        <v>37.401000000000003</v>
      </c>
      <c r="L2136">
        <v>39.926000000000002</v>
      </c>
      <c r="M2136">
        <v>40.442999999999998</v>
      </c>
      <c r="N2136">
        <v>40.125999999999998</v>
      </c>
      <c r="O2136">
        <v>39.944000000000003</v>
      </c>
      <c r="P2136">
        <v>40.439</v>
      </c>
      <c r="Q2136">
        <v>41.091000000000001</v>
      </c>
      <c r="R2136">
        <v>41.895000000000003</v>
      </c>
      <c r="S2136">
        <v>42.009</v>
      </c>
      <c r="T2136">
        <v>42.887999999999998</v>
      </c>
      <c r="U2136">
        <v>43.457000000000001</v>
      </c>
      <c r="V2136">
        <v>43.832999999999998</v>
      </c>
      <c r="W2136">
        <v>44.77</v>
      </c>
      <c r="X2136">
        <v>45.51</v>
      </c>
      <c r="Y2136">
        <v>46.246000000000002</v>
      </c>
      <c r="Z2136">
        <v>47.441000000000003</v>
      </c>
      <c r="AA2136">
        <v>48.292000000000002</v>
      </c>
      <c r="AB2136">
        <v>48.921999999999997</v>
      </c>
      <c r="AC2136">
        <v>49.899000000000001</v>
      </c>
      <c r="AD2136">
        <v>50.704999999999998</v>
      </c>
      <c r="AE2136">
        <v>51.165999999999997</v>
      </c>
      <c r="AF2136">
        <v>51.470999999999997</v>
      </c>
      <c r="AG2136">
        <v>52.030999999999999</v>
      </c>
      <c r="AH2136">
        <v>52.247999999999998</v>
      </c>
      <c r="AI2136">
        <v>52.311</v>
      </c>
      <c r="AJ2136">
        <v>52.351999999999997</v>
      </c>
    </row>
    <row r="2137" spans="3:36" x14ac:dyDescent="0.25">
      <c r="C2137" t="s">
        <v>955</v>
      </c>
      <c r="E2137">
        <v>81.28</v>
      </c>
      <c r="F2137">
        <v>75.301000000000002</v>
      </c>
      <c r="G2137">
        <v>82.59</v>
      </c>
      <c r="H2137">
        <v>81.367999999999995</v>
      </c>
      <c r="I2137">
        <v>82.783000000000001</v>
      </c>
      <c r="J2137">
        <v>82.602000000000004</v>
      </c>
      <c r="K2137">
        <v>84.757999999999996</v>
      </c>
      <c r="L2137">
        <v>88.75</v>
      </c>
      <c r="M2137">
        <v>89.552999999999997</v>
      </c>
      <c r="N2137">
        <v>89.007999999999996</v>
      </c>
      <c r="O2137">
        <v>88.944000000000003</v>
      </c>
      <c r="P2137">
        <v>90.201999999999998</v>
      </c>
      <c r="Q2137">
        <v>91.977999999999994</v>
      </c>
      <c r="R2137">
        <v>93.766999999999996</v>
      </c>
      <c r="S2137">
        <v>93.796999999999997</v>
      </c>
      <c r="T2137">
        <v>94.953999999999994</v>
      </c>
      <c r="U2137">
        <v>96.027000000000001</v>
      </c>
      <c r="V2137">
        <v>96.929000000000002</v>
      </c>
      <c r="W2137">
        <v>98.798000000000002</v>
      </c>
      <c r="X2137">
        <v>100.254</v>
      </c>
      <c r="Y2137">
        <v>101.626</v>
      </c>
      <c r="Z2137">
        <v>103.89</v>
      </c>
      <c r="AA2137">
        <v>105.414</v>
      </c>
      <c r="AB2137">
        <v>106.572</v>
      </c>
      <c r="AC2137">
        <v>108.488</v>
      </c>
      <c r="AD2137">
        <v>109.953</v>
      </c>
      <c r="AE2137">
        <v>110.917</v>
      </c>
      <c r="AF2137">
        <v>111.56100000000001</v>
      </c>
      <c r="AG2137">
        <v>112.83</v>
      </c>
      <c r="AH2137">
        <v>113.428</v>
      </c>
      <c r="AI2137">
        <v>113.729</v>
      </c>
      <c r="AJ2137">
        <v>114.051</v>
      </c>
    </row>
    <row r="2138" spans="3:36" x14ac:dyDescent="0.25">
      <c r="C2138" t="s">
        <v>956</v>
      </c>
      <c r="E2138">
        <v>25.51</v>
      </c>
      <c r="F2138">
        <v>23.507999999999999</v>
      </c>
      <c r="G2138">
        <v>25.66</v>
      </c>
      <c r="H2138">
        <v>24.782</v>
      </c>
      <c r="I2138">
        <v>24.69</v>
      </c>
      <c r="J2138">
        <v>24.120999999999999</v>
      </c>
      <c r="K2138">
        <v>24.233000000000001</v>
      </c>
      <c r="L2138">
        <v>24.847999999999999</v>
      </c>
      <c r="M2138">
        <v>24.553999999999998</v>
      </c>
      <c r="N2138">
        <v>23.882999999999999</v>
      </c>
      <c r="O2138">
        <v>23.363</v>
      </c>
      <c r="P2138">
        <v>23.202000000000002</v>
      </c>
      <c r="Q2138">
        <v>23.17</v>
      </c>
      <c r="R2138">
        <v>23.134</v>
      </c>
      <c r="S2138">
        <v>22.658000000000001</v>
      </c>
      <c r="T2138">
        <v>22.452999999999999</v>
      </c>
      <c r="U2138">
        <v>22.221</v>
      </c>
      <c r="V2138">
        <v>21.954000000000001</v>
      </c>
      <c r="W2138">
        <v>21.904</v>
      </c>
      <c r="X2138">
        <v>21.747</v>
      </c>
      <c r="Y2138">
        <v>21.568999999999999</v>
      </c>
      <c r="Z2138">
        <v>21.577000000000002</v>
      </c>
      <c r="AA2138">
        <v>21.422999999999998</v>
      </c>
      <c r="AB2138">
        <v>21.195</v>
      </c>
      <c r="AC2138">
        <v>21.116</v>
      </c>
      <c r="AD2138">
        <v>20.943000000000001</v>
      </c>
      <c r="AE2138">
        <v>20.672999999999998</v>
      </c>
      <c r="AF2138">
        <v>20.347000000000001</v>
      </c>
      <c r="AG2138">
        <v>20.137</v>
      </c>
      <c r="AH2138">
        <v>19.809999999999999</v>
      </c>
      <c r="AI2138">
        <v>19.437000000000001</v>
      </c>
      <c r="AJ2138">
        <v>19.074000000000002</v>
      </c>
    </row>
    <row r="2139" spans="3:36" x14ac:dyDescent="0.25">
      <c r="C2139" t="s">
        <v>957</v>
      </c>
      <c r="E2139">
        <v>55.862000000000002</v>
      </c>
      <c r="F2139">
        <v>51.88</v>
      </c>
      <c r="G2139">
        <v>57.029000000000003</v>
      </c>
      <c r="H2139">
        <v>56.685000000000002</v>
      </c>
      <c r="I2139">
        <v>58.19</v>
      </c>
      <c r="J2139">
        <v>58.575000000000003</v>
      </c>
      <c r="K2139">
        <v>60.618000000000002</v>
      </c>
      <c r="L2139">
        <v>63.997999999999998</v>
      </c>
      <c r="M2139">
        <v>65.093999999999994</v>
      </c>
      <c r="N2139">
        <v>65.213999999999999</v>
      </c>
      <c r="O2139">
        <v>65.664000000000001</v>
      </c>
      <c r="P2139">
        <v>67.081999999999994</v>
      </c>
      <c r="Q2139">
        <v>68.89</v>
      </c>
      <c r="R2139">
        <v>70.712999999999994</v>
      </c>
      <c r="S2139">
        <v>71.215000000000003</v>
      </c>
      <c r="T2139">
        <v>72.570999999999998</v>
      </c>
      <c r="U2139">
        <v>73.87</v>
      </c>
      <c r="V2139">
        <v>75.034999999999997</v>
      </c>
      <c r="W2139">
        <v>76.948999999999998</v>
      </c>
      <c r="X2139">
        <v>78.555000000000007</v>
      </c>
      <c r="Y2139">
        <v>80.096999999999994</v>
      </c>
      <c r="Z2139">
        <v>82.346999999999994</v>
      </c>
      <c r="AA2139">
        <v>84.018000000000001</v>
      </c>
      <c r="AB2139">
        <v>85.396000000000001</v>
      </c>
      <c r="AC2139">
        <v>87.385000000000005</v>
      </c>
      <c r="AD2139">
        <v>89.015000000000001</v>
      </c>
      <c r="AE2139">
        <v>90.241</v>
      </c>
      <c r="AF2139">
        <v>91.203999999999994</v>
      </c>
      <c r="AG2139">
        <v>92.674000000000007</v>
      </c>
      <c r="AH2139">
        <v>93.59</v>
      </c>
      <c r="AI2139">
        <v>94.257000000000005</v>
      </c>
      <c r="AJ2139">
        <v>94.933000000000007</v>
      </c>
    </row>
    <row r="2140" spans="3:36" x14ac:dyDescent="0.25">
      <c r="C2140" t="s">
        <v>958</v>
      </c>
      <c r="E2140">
        <v>4.4950000000000001</v>
      </c>
      <c r="F2140">
        <v>6.093</v>
      </c>
      <c r="G2140">
        <v>6.1230000000000002</v>
      </c>
      <c r="H2140">
        <v>6.2460000000000004</v>
      </c>
      <c r="I2140">
        <v>6.3710000000000004</v>
      </c>
      <c r="J2140">
        <v>6.4980000000000002</v>
      </c>
      <c r="K2140">
        <v>6.6280000000000001</v>
      </c>
      <c r="L2140">
        <v>6.7610000000000001</v>
      </c>
      <c r="M2140">
        <v>6.8959999999999999</v>
      </c>
      <c r="N2140">
        <v>7.0330000000000004</v>
      </c>
      <c r="O2140">
        <v>7.1740000000000004</v>
      </c>
      <c r="P2140">
        <v>7.3170000000000002</v>
      </c>
      <c r="Q2140">
        <v>7.4619999999999997</v>
      </c>
      <c r="R2140">
        <v>7.61</v>
      </c>
      <c r="S2140">
        <v>7.7619999999999996</v>
      </c>
      <c r="T2140">
        <v>7.9169999999999998</v>
      </c>
      <c r="U2140">
        <v>8.0749999999999993</v>
      </c>
      <c r="V2140">
        <v>8.2360000000000007</v>
      </c>
      <c r="W2140">
        <v>8.4009999999999998</v>
      </c>
      <c r="X2140">
        <v>8.5690000000000008</v>
      </c>
      <c r="Y2140">
        <v>8.74</v>
      </c>
      <c r="Z2140">
        <v>8.9149999999999991</v>
      </c>
      <c r="AA2140">
        <v>9.093</v>
      </c>
      <c r="AB2140">
        <v>9.2739999999999991</v>
      </c>
      <c r="AC2140">
        <v>9.4600000000000009</v>
      </c>
      <c r="AD2140">
        <v>9.6489999999999991</v>
      </c>
      <c r="AE2140">
        <v>9.8420000000000005</v>
      </c>
      <c r="AF2140">
        <v>10.039</v>
      </c>
      <c r="AG2140">
        <v>10.239000000000001</v>
      </c>
      <c r="AH2140">
        <v>10.444000000000001</v>
      </c>
      <c r="AI2140">
        <v>10.653</v>
      </c>
      <c r="AJ2140">
        <v>10.866</v>
      </c>
    </row>
    <row r="2141" spans="3:36" x14ac:dyDescent="0.25">
      <c r="C2141" t="s">
        <v>959</v>
      </c>
      <c r="E2141">
        <v>9.6669999999999998</v>
      </c>
      <c r="F2141">
        <v>8.8930000000000007</v>
      </c>
      <c r="G2141">
        <v>9.68</v>
      </c>
      <c r="H2141">
        <v>9.2370000000000001</v>
      </c>
      <c r="I2141">
        <v>9.1</v>
      </c>
      <c r="J2141">
        <v>8.7940000000000005</v>
      </c>
      <c r="K2141">
        <v>8.7379999999999995</v>
      </c>
      <c r="L2141">
        <v>8.8640000000000008</v>
      </c>
      <c r="M2141">
        <v>8.6660000000000004</v>
      </c>
      <c r="N2141">
        <v>8.3460000000000001</v>
      </c>
      <c r="O2141">
        <v>8.08</v>
      </c>
      <c r="P2141">
        <v>7.9409999999999998</v>
      </c>
      <c r="Q2141">
        <v>7.8479999999999999</v>
      </c>
      <c r="R2141">
        <v>7.7569999999999997</v>
      </c>
      <c r="S2141">
        <v>7.5209999999999999</v>
      </c>
      <c r="T2141">
        <v>7.3789999999999996</v>
      </c>
      <c r="U2141">
        <v>7.2320000000000002</v>
      </c>
      <c r="V2141">
        <v>7.0750000000000002</v>
      </c>
      <c r="W2141">
        <v>6.99</v>
      </c>
      <c r="X2141">
        <v>6.875</v>
      </c>
      <c r="Y2141">
        <v>6.7530000000000001</v>
      </c>
      <c r="Z2141">
        <v>6.6909999999999998</v>
      </c>
      <c r="AA2141">
        <v>6.58</v>
      </c>
      <c r="AB2141">
        <v>6.4470000000000001</v>
      </c>
      <c r="AC2141">
        <v>6.3609999999999998</v>
      </c>
      <c r="AD2141">
        <v>6.2480000000000002</v>
      </c>
      <c r="AE2141">
        <v>6.1079999999999997</v>
      </c>
      <c r="AF2141">
        <v>5.9539999999999997</v>
      </c>
      <c r="AG2141">
        <v>5.8360000000000003</v>
      </c>
      <c r="AH2141">
        <v>5.6859999999999999</v>
      </c>
      <c r="AI2141">
        <v>5.5259999999999998</v>
      </c>
      <c r="AJ2141">
        <v>5.37</v>
      </c>
    </row>
    <row r="2142" spans="3:36" x14ac:dyDescent="0.25">
      <c r="C2142" t="s">
        <v>996</v>
      </c>
    </row>
    <row r="2143" spans="3:36" x14ac:dyDescent="0.25">
      <c r="C2143" t="s">
        <v>999</v>
      </c>
    </row>
    <row r="2144" spans="3:36" x14ac:dyDescent="0.25">
      <c r="C2144" t="s">
        <v>1118</v>
      </c>
    </row>
    <row r="2145" spans="3:36" x14ac:dyDescent="0.25">
      <c r="C2145" t="s">
        <v>70</v>
      </c>
      <c r="E2145">
        <v>60.031999999999996</v>
      </c>
      <c r="F2145">
        <v>56.148000000000003</v>
      </c>
      <c r="G2145">
        <v>61.408000000000001</v>
      </c>
      <c r="H2145">
        <v>61.325000000000003</v>
      </c>
      <c r="I2145">
        <v>62.78</v>
      </c>
      <c r="J2145">
        <v>63.838999999999999</v>
      </c>
      <c r="K2145">
        <v>65.466999999999999</v>
      </c>
      <c r="L2145">
        <v>68.509</v>
      </c>
      <c r="M2145">
        <v>69.099000000000004</v>
      </c>
      <c r="N2145">
        <v>68.668000000000006</v>
      </c>
      <c r="O2145">
        <v>68.617999999999995</v>
      </c>
      <c r="P2145">
        <v>69.605999999999995</v>
      </c>
      <c r="Q2145">
        <v>71.012</v>
      </c>
      <c r="R2145">
        <v>72.468999999999994</v>
      </c>
      <c r="S2145">
        <v>72.581000000000003</v>
      </c>
      <c r="T2145">
        <v>73.603999999999999</v>
      </c>
      <c r="U2145">
        <v>74.591999999999999</v>
      </c>
      <c r="V2145">
        <v>75.47</v>
      </c>
      <c r="W2145">
        <v>77.103999999999999</v>
      </c>
      <c r="X2145">
        <v>78.414000000000001</v>
      </c>
      <c r="Y2145">
        <v>79.652000000000001</v>
      </c>
      <c r="Z2145">
        <v>81.581999999999994</v>
      </c>
      <c r="AA2145">
        <v>82.558000000000007</v>
      </c>
      <c r="AB2145">
        <v>83.239000000000004</v>
      </c>
      <c r="AC2145">
        <v>84.495000000000005</v>
      </c>
      <c r="AD2145">
        <v>85.391000000000005</v>
      </c>
      <c r="AE2145">
        <v>85.894999999999996</v>
      </c>
      <c r="AF2145">
        <v>86.149000000000001</v>
      </c>
      <c r="AG2145">
        <v>86.866</v>
      </c>
      <c r="AH2145">
        <v>87.066999999999993</v>
      </c>
      <c r="AI2145">
        <v>87.040999999999997</v>
      </c>
      <c r="AJ2145">
        <v>87.025000000000006</v>
      </c>
    </row>
    <row r="2146" spans="3:36" x14ac:dyDescent="0.25">
      <c r="C2146" t="s">
        <v>840</v>
      </c>
      <c r="E2146">
        <v>318.089</v>
      </c>
      <c r="F2146">
        <v>284.00299999999999</v>
      </c>
      <c r="G2146">
        <v>325.76499999999999</v>
      </c>
      <c r="H2146">
        <v>322.45299999999997</v>
      </c>
      <c r="I2146">
        <v>310.84899999999999</v>
      </c>
      <c r="J2146">
        <v>300.42099999999999</v>
      </c>
      <c r="K2146">
        <v>303.41699999999997</v>
      </c>
      <c r="L2146">
        <v>312.61700000000002</v>
      </c>
      <c r="M2146">
        <v>310.762</v>
      </c>
      <c r="N2146">
        <v>304.49700000000001</v>
      </c>
      <c r="O2146">
        <v>300.041</v>
      </c>
      <c r="P2146">
        <v>300.02600000000001</v>
      </c>
      <c r="Q2146">
        <v>301.733</v>
      </c>
      <c r="R2146">
        <v>303.36799999999999</v>
      </c>
      <c r="S2146">
        <v>299.69</v>
      </c>
      <c r="T2146">
        <v>299.46199999999999</v>
      </c>
      <c r="U2146">
        <v>299.06299999999999</v>
      </c>
      <c r="V2146">
        <v>298.26900000000001</v>
      </c>
      <c r="W2146">
        <v>300.46800000000002</v>
      </c>
      <c r="X2146">
        <v>301.74400000000003</v>
      </c>
      <c r="Y2146">
        <v>303.017</v>
      </c>
      <c r="Z2146">
        <v>307.065</v>
      </c>
      <c r="AA2146">
        <v>308.98599999999999</v>
      </c>
      <c r="AB2146">
        <v>310.01900000000001</v>
      </c>
      <c r="AC2146">
        <v>313.32900000000001</v>
      </c>
      <c r="AD2146">
        <v>315.50200000000001</v>
      </c>
      <c r="AE2146">
        <v>316.40699999999998</v>
      </c>
      <c r="AF2146">
        <v>316.541</v>
      </c>
      <c r="AG2146">
        <v>318.53199999999998</v>
      </c>
      <c r="AH2146">
        <v>318.76799999999997</v>
      </c>
      <c r="AI2146">
        <v>318.28300000000002</v>
      </c>
      <c r="AJ2146">
        <v>317.94400000000002</v>
      </c>
    </row>
    <row r="2147" spans="3:36" x14ac:dyDescent="0.25">
      <c r="C2147" t="s">
        <v>873</v>
      </c>
      <c r="E2147">
        <v>0</v>
      </c>
      <c r="F2147">
        <v>0</v>
      </c>
      <c r="G2147">
        <v>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row>
    <row r="2148" spans="3:36" x14ac:dyDescent="0.25">
      <c r="C2148" t="s">
        <v>843</v>
      </c>
      <c r="E2148">
        <v>0</v>
      </c>
      <c r="F2148">
        <v>0</v>
      </c>
      <c r="G2148">
        <v>0</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row>
    <row r="2149" spans="3:36" x14ac:dyDescent="0.25">
      <c r="C2149" t="s">
        <v>1119</v>
      </c>
    </row>
    <row r="2150" spans="3:36" x14ac:dyDescent="0.25">
      <c r="C2150" t="s">
        <v>70</v>
      </c>
      <c r="E2150">
        <v>55.177</v>
      </c>
      <c r="F2150">
        <v>48.503999999999998</v>
      </c>
      <c r="G2150">
        <v>53.944000000000003</v>
      </c>
      <c r="H2150">
        <v>56.481000000000002</v>
      </c>
      <c r="I2150">
        <v>57.65</v>
      </c>
      <c r="J2150">
        <v>57.826999999999998</v>
      </c>
      <c r="K2150">
        <v>60.524000000000001</v>
      </c>
      <c r="L2150">
        <v>64.475999999999999</v>
      </c>
      <c r="M2150">
        <v>65.16</v>
      </c>
      <c r="N2150">
        <v>64.509</v>
      </c>
      <c r="O2150">
        <v>64.081999999999994</v>
      </c>
      <c r="P2150">
        <v>64.759</v>
      </c>
      <c r="Q2150">
        <v>65.691999999999993</v>
      </c>
      <c r="R2150">
        <v>66.888000000000005</v>
      </c>
      <c r="S2150">
        <v>66.997</v>
      </c>
      <c r="T2150">
        <v>68.363</v>
      </c>
      <c r="U2150">
        <v>69.254999999999995</v>
      </c>
      <c r="V2150">
        <v>69.861999999999995</v>
      </c>
      <c r="W2150">
        <v>71.370999999999995</v>
      </c>
      <c r="X2150">
        <v>72.572000000000003</v>
      </c>
      <c r="Y2150">
        <v>73.768000000000001</v>
      </c>
      <c r="Z2150">
        <v>75.697999999999993</v>
      </c>
      <c r="AA2150">
        <v>77.081000000000003</v>
      </c>
      <c r="AB2150">
        <v>78.108999999999995</v>
      </c>
      <c r="AC2150">
        <v>79.69</v>
      </c>
      <c r="AD2150">
        <v>81</v>
      </c>
      <c r="AE2150">
        <v>81.757000000000005</v>
      </c>
      <c r="AF2150">
        <v>82.263999999999996</v>
      </c>
      <c r="AG2150">
        <v>83.179000000000002</v>
      </c>
      <c r="AH2150">
        <v>83.543999999999997</v>
      </c>
      <c r="AI2150">
        <v>83.662999999999997</v>
      </c>
      <c r="AJ2150">
        <v>83.744</v>
      </c>
    </row>
    <row r="2151" spans="3:36" x14ac:dyDescent="0.25">
      <c r="C2151" t="s">
        <v>840</v>
      </c>
      <c r="E2151">
        <v>71.978999999999999</v>
      </c>
      <c r="F2151">
        <v>61.491</v>
      </c>
      <c r="G2151">
        <v>73.611000000000004</v>
      </c>
      <c r="H2151">
        <v>78.296999999999997</v>
      </c>
      <c r="I2151">
        <v>76.932000000000002</v>
      </c>
      <c r="J2151">
        <v>74.945999999999998</v>
      </c>
      <c r="K2151">
        <v>79.105999999999995</v>
      </c>
      <c r="L2151">
        <v>84.978999999999999</v>
      </c>
      <c r="M2151">
        <v>86.596000000000004</v>
      </c>
      <c r="N2151">
        <v>86.396000000000001</v>
      </c>
      <c r="O2151">
        <v>86.444999999999993</v>
      </c>
      <c r="P2151">
        <v>87.929000000000002</v>
      </c>
      <c r="Q2151">
        <v>89.715999999999994</v>
      </c>
      <c r="R2151">
        <v>91.802000000000007</v>
      </c>
      <c r="S2151">
        <v>92.322000000000003</v>
      </c>
      <c r="T2151">
        <v>94.47</v>
      </c>
      <c r="U2151">
        <v>95.858999999999995</v>
      </c>
      <c r="V2151">
        <v>96.757000000000005</v>
      </c>
      <c r="W2151">
        <v>98.86</v>
      </c>
      <c r="X2151">
        <v>100.532</v>
      </c>
      <c r="Y2151">
        <v>102.191</v>
      </c>
      <c r="Z2151">
        <v>104.871</v>
      </c>
      <c r="AA2151">
        <v>106.791</v>
      </c>
      <c r="AB2151">
        <v>108.221</v>
      </c>
      <c r="AC2151">
        <v>110.42</v>
      </c>
      <c r="AD2151">
        <v>112.244</v>
      </c>
      <c r="AE2151">
        <v>113.301</v>
      </c>
      <c r="AF2151">
        <v>114.012</v>
      </c>
      <c r="AG2151">
        <v>115.289</v>
      </c>
      <c r="AH2151">
        <v>115.806</v>
      </c>
      <c r="AI2151">
        <v>115.983</v>
      </c>
      <c r="AJ2151">
        <v>116.10899999999999</v>
      </c>
    </row>
    <row r="2152" spans="3:36" x14ac:dyDescent="0.25">
      <c r="C2152" t="s">
        <v>873</v>
      </c>
      <c r="E2152">
        <v>0</v>
      </c>
      <c r="F2152">
        <v>0</v>
      </c>
      <c r="G2152">
        <v>0</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row>
    <row r="2153" spans="3:36" x14ac:dyDescent="0.25">
      <c r="C2153" t="s">
        <v>843</v>
      </c>
      <c r="E2153">
        <v>0</v>
      </c>
      <c r="F2153">
        <v>0</v>
      </c>
      <c r="G2153">
        <v>0</v>
      </c>
      <c r="H2153">
        <v>0</v>
      </c>
      <c r="I2153">
        <v>0</v>
      </c>
      <c r="J2153">
        <v>0</v>
      </c>
      <c r="K2153">
        <v>0</v>
      </c>
      <c r="L2153">
        <v>0</v>
      </c>
      <c r="M2153">
        <v>0</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v>0</v>
      </c>
      <c r="AG2153">
        <v>0</v>
      </c>
      <c r="AH2153">
        <v>0</v>
      </c>
      <c r="AI2153">
        <v>0</v>
      </c>
      <c r="AJ2153">
        <v>0</v>
      </c>
    </row>
    <row r="2154" spans="3:36" x14ac:dyDescent="0.25">
      <c r="C2154" t="s">
        <v>1120</v>
      </c>
    </row>
    <row r="2155" spans="3:36" x14ac:dyDescent="0.25">
      <c r="C2155" t="s">
        <v>70</v>
      </c>
      <c r="E2155">
        <v>25.721</v>
      </c>
      <c r="F2155">
        <v>23.509</v>
      </c>
      <c r="G2155">
        <v>24.957999999999998</v>
      </c>
      <c r="H2155">
        <v>24.14</v>
      </c>
      <c r="I2155">
        <v>23.873999999999999</v>
      </c>
      <c r="J2155">
        <v>23.434000000000001</v>
      </c>
      <c r="K2155">
        <v>23.141999999999999</v>
      </c>
      <c r="L2155">
        <v>23.289000000000001</v>
      </c>
      <c r="M2155">
        <v>22.64</v>
      </c>
      <c r="N2155">
        <v>21.72</v>
      </c>
      <c r="O2155">
        <v>20.965</v>
      </c>
      <c r="P2155">
        <v>20.542999999999999</v>
      </c>
      <c r="Q2155">
        <v>20.260999999999999</v>
      </c>
      <c r="R2155">
        <v>20.013000000000002</v>
      </c>
      <c r="S2155">
        <v>19.465</v>
      </c>
      <c r="T2155">
        <v>19.170999999999999</v>
      </c>
      <c r="U2155">
        <v>18.898</v>
      </c>
      <c r="V2155">
        <v>18.629000000000001</v>
      </c>
      <c r="W2155">
        <v>18.547999999999998</v>
      </c>
      <c r="X2155">
        <v>18.416</v>
      </c>
      <c r="Y2155">
        <v>18.289000000000001</v>
      </c>
      <c r="Z2155">
        <v>18.317</v>
      </c>
      <c r="AA2155">
        <v>18.245000000000001</v>
      </c>
      <c r="AB2155">
        <v>18.132999999999999</v>
      </c>
      <c r="AC2155">
        <v>18.146999999999998</v>
      </c>
      <c r="AD2155">
        <v>18.106000000000002</v>
      </c>
      <c r="AE2155">
        <v>18.004000000000001</v>
      </c>
      <c r="AF2155">
        <v>17.87</v>
      </c>
      <c r="AG2155">
        <v>17.834</v>
      </c>
      <c r="AH2155">
        <v>17.713999999999999</v>
      </c>
      <c r="AI2155">
        <v>17.562000000000001</v>
      </c>
      <c r="AJ2155">
        <v>17.422999999999998</v>
      </c>
    </row>
    <row r="2156" spans="3:36" x14ac:dyDescent="0.25">
      <c r="C2156" t="s">
        <v>840</v>
      </c>
      <c r="E2156">
        <v>46.006999999999998</v>
      </c>
      <c r="F2156">
        <v>41.643000000000001</v>
      </c>
      <c r="G2156">
        <v>48.927999999999997</v>
      </c>
      <c r="H2156">
        <v>49.51</v>
      </c>
      <c r="I2156">
        <v>48.914000000000001</v>
      </c>
      <c r="J2156">
        <v>48.344999999999999</v>
      </c>
      <c r="K2156">
        <v>50.198</v>
      </c>
      <c r="L2156">
        <v>53.305</v>
      </c>
      <c r="M2156">
        <v>54.256</v>
      </c>
      <c r="N2156">
        <v>54.268000000000001</v>
      </c>
      <c r="O2156">
        <v>54.591000000000001</v>
      </c>
      <c r="P2156">
        <v>55.817999999999998</v>
      </c>
      <c r="Q2156">
        <v>57.378999999999998</v>
      </c>
      <c r="R2156">
        <v>58.898000000000003</v>
      </c>
      <c r="S2156">
        <v>59.121000000000002</v>
      </c>
      <c r="T2156">
        <v>60.091999999999999</v>
      </c>
      <c r="U2156">
        <v>60.95</v>
      </c>
      <c r="V2156">
        <v>61.637999999999998</v>
      </c>
      <c r="W2156">
        <v>62.978000000000002</v>
      </c>
      <c r="X2156">
        <v>64.019000000000005</v>
      </c>
      <c r="Y2156">
        <v>64.989999999999995</v>
      </c>
      <c r="Z2156">
        <v>66.576999999999998</v>
      </c>
      <c r="AA2156">
        <v>67.632000000000005</v>
      </c>
      <c r="AB2156">
        <v>68.421000000000006</v>
      </c>
      <c r="AC2156">
        <v>69.724000000000004</v>
      </c>
      <c r="AD2156">
        <v>70.706999999999994</v>
      </c>
      <c r="AE2156">
        <v>71.340999999999994</v>
      </c>
      <c r="AF2156">
        <v>71.754000000000005</v>
      </c>
      <c r="AG2156">
        <v>72.590999999999994</v>
      </c>
      <c r="AH2156">
        <v>72.971000000000004</v>
      </c>
      <c r="AI2156">
        <v>73.150999999999996</v>
      </c>
      <c r="AJ2156">
        <v>73.346999999999994</v>
      </c>
    </row>
    <row r="2157" spans="3:36" x14ac:dyDescent="0.25">
      <c r="C2157" t="s">
        <v>873</v>
      </c>
      <c r="E2157">
        <v>0</v>
      </c>
      <c r="F2157">
        <v>0</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row>
    <row r="2158" spans="3:36" x14ac:dyDescent="0.25">
      <c r="C2158" t="s">
        <v>843</v>
      </c>
      <c r="E2158">
        <v>0</v>
      </c>
      <c r="F2158">
        <v>0</v>
      </c>
      <c r="G2158">
        <v>0</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row>
    <row r="2159" spans="3:36" x14ac:dyDescent="0.25">
      <c r="C2159" t="s">
        <v>1121</v>
      </c>
    </row>
    <row r="2160" spans="3:36" x14ac:dyDescent="0.25">
      <c r="C2160" t="s">
        <v>70</v>
      </c>
      <c r="E2160">
        <v>12.138</v>
      </c>
      <c r="F2160">
        <v>11.180999999999999</v>
      </c>
      <c r="G2160">
        <v>12.13</v>
      </c>
      <c r="H2160">
        <v>11.776</v>
      </c>
      <c r="I2160">
        <v>11.714</v>
      </c>
      <c r="J2160">
        <v>11.574</v>
      </c>
      <c r="K2160">
        <v>11.532999999999999</v>
      </c>
      <c r="L2160">
        <v>11.733000000000001</v>
      </c>
      <c r="M2160">
        <v>11.505000000000001</v>
      </c>
      <c r="N2160">
        <v>11.109</v>
      </c>
      <c r="O2160">
        <v>10.794</v>
      </c>
      <c r="P2160">
        <v>10.656000000000001</v>
      </c>
      <c r="Q2160">
        <v>10.585000000000001</v>
      </c>
      <c r="R2160">
        <v>10.52</v>
      </c>
      <c r="S2160">
        <v>10.26</v>
      </c>
      <c r="T2160">
        <v>10.134</v>
      </c>
      <c r="U2160">
        <v>10.004</v>
      </c>
      <c r="V2160">
        <v>9.8640000000000008</v>
      </c>
      <c r="W2160">
        <v>9.8279999999999994</v>
      </c>
      <c r="X2160">
        <v>9.7460000000000004</v>
      </c>
      <c r="Y2160">
        <v>9.657</v>
      </c>
      <c r="Z2160">
        <v>9.6539999999999999</v>
      </c>
      <c r="AA2160">
        <v>9.58</v>
      </c>
      <c r="AB2160">
        <v>9.4740000000000002</v>
      </c>
      <c r="AC2160">
        <v>9.4369999999999994</v>
      </c>
      <c r="AD2160">
        <v>9.3580000000000005</v>
      </c>
      <c r="AE2160">
        <v>9.2370000000000001</v>
      </c>
      <c r="AF2160">
        <v>9.0920000000000005</v>
      </c>
      <c r="AG2160">
        <v>9.0009999999999994</v>
      </c>
      <c r="AH2160">
        <v>8.8569999999999993</v>
      </c>
      <c r="AI2160">
        <v>8.6929999999999996</v>
      </c>
      <c r="AJ2160">
        <v>8.5350000000000001</v>
      </c>
    </row>
    <row r="2161" spans="3:36" x14ac:dyDescent="0.25">
      <c r="C2161" t="s">
        <v>840</v>
      </c>
      <c r="E2161">
        <v>13.282</v>
      </c>
      <c r="F2161">
        <v>11.849</v>
      </c>
      <c r="G2161">
        <v>13.83</v>
      </c>
      <c r="H2161">
        <v>13.629</v>
      </c>
      <c r="I2161">
        <v>12.596</v>
      </c>
      <c r="J2161">
        <v>11.920999999999999</v>
      </c>
      <c r="K2161">
        <v>10.946999999999999</v>
      </c>
      <c r="L2161">
        <v>9.4990000000000006</v>
      </c>
      <c r="M2161">
        <v>8.7609999999999992</v>
      </c>
      <c r="N2161">
        <v>8.3569999999999993</v>
      </c>
      <c r="O2161">
        <v>7.7869999999999999</v>
      </c>
      <c r="P2161">
        <v>6.77</v>
      </c>
      <c r="Q2161">
        <v>5.5369999999999999</v>
      </c>
      <c r="R2161">
        <v>4.2190000000000003</v>
      </c>
      <c r="S2161">
        <v>3.5059999999999998</v>
      </c>
      <c r="T2161">
        <v>2.3359999999999999</v>
      </c>
      <c r="U2161">
        <v>1.1839999999999999</v>
      </c>
      <c r="V2161">
        <v>7.8E-2</v>
      </c>
      <c r="W2161">
        <v>-1.415</v>
      </c>
      <c r="X2161">
        <v>-2.73</v>
      </c>
      <c r="Y2161">
        <v>-4.0129999999999999</v>
      </c>
      <c r="Z2161">
        <v>-5.6459999999999999</v>
      </c>
      <c r="AA2161">
        <v>-7.0019999999999998</v>
      </c>
      <c r="AB2161">
        <v>-8.23</v>
      </c>
      <c r="AC2161">
        <v>-9.7560000000000002</v>
      </c>
      <c r="AD2161">
        <v>-11.112</v>
      </c>
      <c r="AE2161">
        <v>-12.287000000000001</v>
      </c>
      <c r="AF2161">
        <v>-13.36</v>
      </c>
      <c r="AG2161">
        <v>-14.67</v>
      </c>
      <c r="AH2161">
        <v>-15.75</v>
      </c>
      <c r="AI2161">
        <v>-16.745000000000001</v>
      </c>
      <c r="AJ2161">
        <v>-17.768000000000001</v>
      </c>
    </row>
    <row r="2162" spans="3:36" x14ac:dyDescent="0.25">
      <c r="C2162" t="s">
        <v>3</v>
      </c>
      <c r="E2162">
        <v>10.185</v>
      </c>
      <c r="F2162">
        <v>9.2089999999999996</v>
      </c>
      <c r="G2162">
        <v>9.9090000000000007</v>
      </c>
      <c r="H2162">
        <v>8.7609999999999992</v>
      </c>
      <c r="I2162">
        <v>8.9939999999999998</v>
      </c>
      <c r="J2162">
        <v>6.734</v>
      </c>
      <c r="K2162">
        <v>6.976</v>
      </c>
      <c r="L2162">
        <v>7.3789999999999996</v>
      </c>
      <c r="M2162">
        <v>7.4870000000000001</v>
      </c>
      <c r="N2162">
        <v>7.4539999999999997</v>
      </c>
      <c r="O2162">
        <v>7.452</v>
      </c>
      <c r="P2162">
        <v>7.5570000000000004</v>
      </c>
      <c r="Q2162">
        <v>7.6909999999999998</v>
      </c>
      <c r="R2162">
        <v>7.8070000000000004</v>
      </c>
      <c r="S2162">
        <v>7.7320000000000002</v>
      </c>
      <c r="T2162">
        <v>7.7380000000000004</v>
      </c>
      <c r="U2162">
        <v>7.7130000000000001</v>
      </c>
      <c r="V2162">
        <v>7.65</v>
      </c>
      <c r="W2162">
        <v>7.657</v>
      </c>
      <c r="X2162">
        <v>7.6269999999999998</v>
      </c>
      <c r="Y2162">
        <v>7.5910000000000002</v>
      </c>
      <c r="Z2162">
        <v>7.6289999999999996</v>
      </c>
      <c r="AA2162">
        <v>7.6059999999999999</v>
      </c>
      <c r="AB2162">
        <v>7.5549999999999997</v>
      </c>
      <c r="AC2162">
        <v>7.5629999999999997</v>
      </c>
      <c r="AD2162">
        <v>7.5359999999999996</v>
      </c>
      <c r="AE2162">
        <v>7.4720000000000004</v>
      </c>
      <c r="AF2162">
        <v>7.3869999999999996</v>
      </c>
      <c r="AG2162">
        <v>7.3479999999999999</v>
      </c>
      <c r="AH2162">
        <v>7.2640000000000002</v>
      </c>
      <c r="AI2162">
        <v>7.1619999999999999</v>
      </c>
      <c r="AJ2162">
        <v>7.0650000000000004</v>
      </c>
    </row>
    <row r="2163" spans="3:36" x14ac:dyDescent="0.25">
      <c r="C2163" t="s">
        <v>873</v>
      </c>
      <c r="E2163">
        <v>0</v>
      </c>
      <c r="F2163">
        <v>0</v>
      </c>
      <c r="G2163">
        <v>0</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row>
    <row r="2164" spans="3:36" x14ac:dyDescent="0.25">
      <c r="C2164" t="s">
        <v>843</v>
      </c>
      <c r="E2164">
        <v>0</v>
      </c>
      <c r="F2164">
        <v>0</v>
      </c>
      <c r="G2164">
        <v>0</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row>
    <row r="2165" spans="3:36" x14ac:dyDescent="0.25">
      <c r="C2165" t="s">
        <v>1122</v>
      </c>
    </row>
    <row r="2166" spans="3:36" x14ac:dyDescent="0.25">
      <c r="C2166" t="s">
        <v>70</v>
      </c>
      <c r="E2166">
        <v>92.622</v>
      </c>
      <c r="F2166">
        <v>86.343000000000004</v>
      </c>
      <c r="G2166">
        <v>93.543000000000006</v>
      </c>
      <c r="H2166">
        <v>93.337999999999994</v>
      </c>
      <c r="I2166">
        <v>95.522999999999996</v>
      </c>
      <c r="J2166">
        <v>97.13</v>
      </c>
      <c r="K2166">
        <v>99.507000000000005</v>
      </c>
      <c r="L2166">
        <v>104.001</v>
      </c>
      <c r="M2166">
        <v>104.818</v>
      </c>
      <c r="N2166">
        <v>104.127</v>
      </c>
      <c r="O2166">
        <v>104.003</v>
      </c>
      <c r="P2166">
        <v>105.428</v>
      </c>
      <c r="Q2166">
        <v>107.476</v>
      </c>
      <c r="R2166">
        <v>109.572</v>
      </c>
      <c r="S2166">
        <v>109.696</v>
      </c>
      <c r="T2166">
        <v>111.15</v>
      </c>
      <c r="U2166">
        <v>112.571</v>
      </c>
      <c r="V2166">
        <v>113.84399999999999</v>
      </c>
      <c r="W2166">
        <v>116.22499999999999</v>
      </c>
      <c r="X2166">
        <v>118.157</v>
      </c>
      <c r="Y2166">
        <v>119.997</v>
      </c>
      <c r="Z2166">
        <v>122.84099999999999</v>
      </c>
      <c r="AA2166">
        <v>124.85</v>
      </c>
      <c r="AB2166">
        <v>126.43899999999999</v>
      </c>
      <c r="AC2166">
        <v>128.87299999999999</v>
      </c>
      <c r="AD2166">
        <v>130.79599999999999</v>
      </c>
      <c r="AE2166">
        <v>132.15199999999999</v>
      </c>
      <c r="AF2166">
        <v>133.14099999999999</v>
      </c>
      <c r="AG2166">
        <v>134.81399999999999</v>
      </c>
      <c r="AH2166">
        <v>135.72499999999999</v>
      </c>
      <c r="AI2166">
        <v>136.29400000000001</v>
      </c>
      <c r="AJ2166">
        <v>136.86699999999999</v>
      </c>
    </row>
    <row r="2167" spans="3:36" x14ac:dyDescent="0.25">
      <c r="C2167" t="s">
        <v>840</v>
      </c>
      <c r="E2167">
        <v>25.831</v>
      </c>
      <c r="F2167">
        <v>23.401</v>
      </c>
      <c r="G2167">
        <v>27.274000000000001</v>
      </c>
      <c r="H2167">
        <v>27.654</v>
      </c>
      <c r="I2167">
        <v>27.274999999999999</v>
      </c>
      <c r="J2167">
        <v>26.949000000000002</v>
      </c>
      <c r="K2167">
        <v>27.870999999999999</v>
      </c>
      <c r="L2167">
        <v>29.408999999999999</v>
      </c>
      <c r="M2167">
        <v>29.901</v>
      </c>
      <c r="N2167">
        <v>29.945</v>
      </c>
      <c r="O2167">
        <v>30.137</v>
      </c>
      <c r="P2167">
        <v>30.763000000000002</v>
      </c>
      <c r="Q2167">
        <v>31.555</v>
      </c>
      <c r="R2167">
        <v>32.341000000000001</v>
      </c>
      <c r="S2167">
        <v>32.514000000000003</v>
      </c>
      <c r="T2167">
        <v>33.049999999999997</v>
      </c>
      <c r="U2167">
        <v>33.536999999999999</v>
      </c>
      <c r="V2167">
        <v>33.944000000000003</v>
      </c>
      <c r="W2167">
        <v>34.665999999999997</v>
      </c>
      <c r="X2167">
        <v>35.252000000000002</v>
      </c>
      <c r="Y2167">
        <v>35.808</v>
      </c>
      <c r="Z2167">
        <v>36.664999999999999</v>
      </c>
      <c r="AA2167">
        <v>37.271999999999998</v>
      </c>
      <c r="AB2167">
        <v>37.752000000000002</v>
      </c>
      <c r="AC2167">
        <v>38.484999999999999</v>
      </c>
      <c r="AD2167">
        <v>39.064</v>
      </c>
      <c r="AE2167">
        <v>39.473999999999997</v>
      </c>
      <c r="AF2167">
        <v>39.771999999999998</v>
      </c>
      <c r="AG2167">
        <v>40.276000000000003</v>
      </c>
      <c r="AH2167">
        <v>40.551000000000002</v>
      </c>
      <c r="AI2167">
        <v>40.722999999999999</v>
      </c>
      <c r="AJ2167">
        <v>40.896999999999998</v>
      </c>
    </row>
    <row r="2168" spans="3:36" x14ac:dyDescent="0.25">
      <c r="C2168" t="s">
        <v>1123</v>
      </c>
    </row>
    <row r="2169" spans="3:36" x14ac:dyDescent="0.25">
      <c r="C2169" t="s">
        <v>70</v>
      </c>
      <c r="E2169">
        <v>12.651</v>
      </c>
      <c r="F2169">
        <v>16.257000000000001</v>
      </c>
      <c r="G2169">
        <v>16.460999999999999</v>
      </c>
      <c r="H2169">
        <v>16.957999999999998</v>
      </c>
      <c r="I2169">
        <v>17.295000000000002</v>
      </c>
      <c r="J2169">
        <v>17.864999999999998</v>
      </c>
      <c r="K2169">
        <v>18.091999999999999</v>
      </c>
      <c r="L2169">
        <v>18.324999999999999</v>
      </c>
      <c r="M2169">
        <v>18.565000000000001</v>
      </c>
      <c r="N2169">
        <v>18.815000000000001</v>
      </c>
      <c r="O2169">
        <v>19.076000000000001</v>
      </c>
      <c r="P2169">
        <v>19.347999999999999</v>
      </c>
      <c r="Q2169">
        <v>19.634</v>
      </c>
      <c r="R2169">
        <v>19.933</v>
      </c>
      <c r="S2169">
        <v>20.248999999999999</v>
      </c>
      <c r="T2169">
        <v>20.582000000000001</v>
      </c>
      <c r="U2169">
        <v>20.931999999999999</v>
      </c>
      <c r="V2169">
        <v>21.3</v>
      </c>
      <c r="W2169">
        <v>21.681999999999999</v>
      </c>
      <c r="X2169">
        <v>22.074000000000002</v>
      </c>
      <c r="Y2169">
        <v>22.477</v>
      </c>
      <c r="Z2169">
        <v>22.89</v>
      </c>
      <c r="AA2169">
        <v>23.312999999999999</v>
      </c>
      <c r="AB2169">
        <v>23.747</v>
      </c>
      <c r="AC2169">
        <v>24.190999999999999</v>
      </c>
      <c r="AD2169">
        <v>24.646000000000001</v>
      </c>
      <c r="AE2169">
        <v>25.111999999999998</v>
      </c>
      <c r="AF2169">
        <v>25.588000000000001</v>
      </c>
      <c r="AG2169">
        <v>26.076000000000001</v>
      </c>
      <c r="AH2169">
        <v>26.574000000000002</v>
      </c>
      <c r="AI2169">
        <v>27.084</v>
      </c>
      <c r="AJ2169">
        <v>27.605</v>
      </c>
    </row>
    <row r="2170" spans="3:36" x14ac:dyDescent="0.25">
      <c r="C2170" t="s">
        <v>1071</v>
      </c>
      <c r="E2170">
        <v>3.2000000000000001E-2</v>
      </c>
      <c r="F2170">
        <v>3.1E-2</v>
      </c>
      <c r="G2170">
        <v>0.03</v>
      </c>
      <c r="H2170">
        <v>2.9000000000000001E-2</v>
      </c>
      <c r="I2170">
        <v>2.9000000000000001E-2</v>
      </c>
      <c r="J2170">
        <v>3.4000000000000002E-2</v>
      </c>
      <c r="K2170">
        <v>0.04</v>
      </c>
      <c r="L2170">
        <v>4.8000000000000001E-2</v>
      </c>
      <c r="M2170">
        <v>5.7000000000000002E-2</v>
      </c>
      <c r="N2170">
        <v>6.8000000000000005E-2</v>
      </c>
      <c r="O2170">
        <v>8.1000000000000003E-2</v>
      </c>
      <c r="P2170">
        <v>9.6000000000000002E-2</v>
      </c>
      <c r="Q2170">
        <v>0.113</v>
      </c>
      <c r="R2170">
        <v>0.13600000000000001</v>
      </c>
      <c r="S2170">
        <v>0.16</v>
      </c>
      <c r="T2170">
        <v>0.187</v>
      </c>
      <c r="U2170">
        <v>0.217</v>
      </c>
      <c r="V2170">
        <v>0.251</v>
      </c>
      <c r="W2170">
        <v>0.28899999999999998</v>
      </c>
      <c r="X2170">
        <v>0.32500000000000001</v>
      </c>
      <c r="Y2170">
        <v>0.36099999999999999</v>
      </c>
      <c r="Z2170">
        <v>0.40100000000000002</v>
      </c>
      <c r="AA2170">
        <v>0.45</v>
      </c>
      <c r="AB2170">
        <v>0.502</v>
      </c>
      <c r="AC2170">
        <v>0.56000000000000005</v>
      </c>
      <c r="AD2170">
        <v>0.625</v>
      </c>
      <c r="AE2170">
        <v>0.69299999999999995</v>
      </c>
      <c r="AF2170">
        <v>0.77</v>
      </c>
      <c r="AG2170">
        <v>0.85499999999999998</v>
      </c>
      <c r="AH2170">
        <v>0.95599999999999996</v>
      </c>
      <c r="AI2170">
        <v>1.0660000000000001</v>
      </c>
      <c r="AJ2170">
        <v>1.1830000000000001</v>
      </c>
    </row>
    <row r="2171" spans="3:36" x14ac:dyDescent="0.25">
      <c r="C2171" t="s">
        <v>840</v>
      </c>
      <c r="E2171">
        <v>46.145000000000003</v>
      </c>
      <c r="F2171">
        <v>63.280999999999999</v>
      </c>
      <c r="G2171">
        <v>66.396000000000001</v>
      </c>
      <c r="H2171">
        <v>68.441999999999993</v>
      </c>
      <c r="I2171">
        <v>67.231999999999999</v>
      </c>
      <c r="J2171">
        <v>67.465000000000003</v>
      </c>
      <c r="K2171">
        <v>68.932000000000002</v>
      </c>
      <c r="L2171">
        <v>70.427999999999997</v>
      </c>
      <c r="M2171">
        <v>71.950999999999993</v>
      </c>
      <c r="N2171">
        <v>73.494</v>
      </c>
      <c r="O2171">
        <v>75.052999999999997</v>
      </c>
      <c r="P2171">
        <v>76.623000000000005</v>
      </c>
      <c r="Q2171">
        <v>78.195999999999998</v>
      </c>
      <c r="R2171">
        <v>79.760999999999996</v>
      </c>
      <c r="S2171">
        <v>81.322999999999993</v>
      </c>
      <c r="T2171">
        <v>82.875</v>
      </c>
      <c r="U2171">
        <v>84.406999999999996</v>
      </c>
      <c r="V2171">
        <v>85.917000000000002</v>
      </c>
      <c r="W2171">
        <v>87.432000000000002</v>
      </c>
      <c r="X2171">
        <v>88.992000000000004</v>
      </c>
      <c r="Y2171">
        <v>90.593999999999994</v>
      </c>
      <c r="Z2171">
        <v>92.233000000000004</v>
      </c>
      <c r="AA2171">
        <v>93.9</v>
      </c>
      <c r="AB2171">
        <v>95.605000000000004</v>
      </c>
      <c r="AC2171">
        <v>97.346000000000004</v>
      </c>
      <c r="AD2171">
        <v>99.12</v>
      </c>
      <c r="AE2171">
        <v>100.931</v>
      </c>
      <c r="AF2171">
        <v>102.774</v>
      </c>
      <c r="AG2171">
        <v>104.651</v>
      </c>
      <c r="AH2171">
        <v>106.54900000000001</v>
      </c>
      <c r="AI2171">
        <v>108.479</v>
      </c>
      <c r="AJ2171">
        <v>110.444</v>
      </c>
    </row>
    <row r="2172" spans="3:36" x14ac:dyDescent="0.25">
      <c r="C2172" t="s">
        <v>939</v>
      </c>
      <c r="E2172">
        <v>0</v>
      </c>
      <c r="F2172">
        <v>0</v>
      </c>
      <c r="G2172">
        <v>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row>
    <row r="2173" spans="3:36" x14ac:dyDescent="0.25">
      <c r="C2173" t="s">
        <v>3</v>
      </c>
      <c r="E2173">
        <v>0</v>
      </c>
      <c r="F2173">
        <v>0</v>
      </c>
      <c r="G2173">
        <v>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row>
    <row r="2174" spans="3:36" x14ac:dyDescent="0.25">
      <c r="C2174" t="s">
        <v>949</v>
      </c>
      <c r="E2174">
        <v>0</v>
      </c>
      <c r="F2174">
        <v>0</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row>
    <row r="2175" spans="3:36" x14ac:dyDescent="0.25">
      <c r="C2175" t="s">
        <v>873</v>
      </c>
      <c r="E2175">
        <v>0</v>
      </c>
      <c r="F2175">
        <v>0</v>
      </c>
      <c r="G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row>
    <row r="2176" spans="3:36" x14ac:dyDescent="0.25">
      <c r="C2176" t="s">
        <v>1124</v>
      </c>
    </row>
    <row r="2177" spans="3:36" x14ac:dyDescent="0.25">
      <c r="C2177" t="s">
        <v>70</v>
      </c>
      <c r="E2177">
        <v>1.329</v>
      </c>
      <c r="F2177">
        <v>1.2030000000000001</v>
      </c>
      <c r="G2177">
        <v>1.357</v>
      </c>
      <c r="H2177">
        <v>1.3069999999999999</v>
      </c>
      <c r="I2177">
        <v>1.2929999999999999</v>
      </c>
      <c r="J2177">
        <v>1.272</v>
      </c>
      <c r="K2177">
        <v>1.2609999999999999</v>
      </c>
      <c r="L2177">
        <v>1.27</v>
      </c>
      <c r="M2177">
        <v>1.2410000000000001</v>
      </c>
      <c r="N2177">
        <v>1.1950000000000001</v>
      </c>
      <c r="O2177">
        <v>1.155</v>
      </c>
      <c r="P2177">
        <v>1.133</v>
      </c>
      <c r="Q2177">
        <v>1.1180000000000001</v>
      </c>
      <c r="R2177">
        <v>1.103</v>
      </c>
      <c r="S2177">
        <v>1.069</v>
      </c>
      <c r="T2177">
        <v>1.048</v>
      </c>
      <c r="U2177">
        <v>1.0269999999999999</v>
      </c>
      <c r="V2177">
        <v>1.0049999999999999</v>
      </c>
      <c r="W2177">
        <v>0.99199999999999999</v>
      </c>
      <c r="X2177">
        <v>0.97599999999999998</v>
      </c>
      <c r="Y2177">
        <v>0.95799999999999996</v>
      </c>
      <c r="Z2177">
        <v>0.94799999999999995</v>
      </c>
      <c r="AA2177">
        <v>0.93300000000000005</v>
      </c>
      <c r="AB2177">
        <v>0.91400000000000003</v>
      </c>
      <c r="AC2177">
        <v>0.90100000000000002</v>
      </c>
      <c r="AD2177">
        <v>0.88500000000000001</v>
      </c>
      <c r="AE2177">
        <v>0.86599999999999999</v>
      </c>
      <c r="AF2177">
        <v>0.84499999999999997</v>
      </c>
      <c r="AG2177">
        <v>0.82799999999999996</v>
      </c>
      <c r="AH2177">
        <v>0.80800000000000005</v>
      </c>
      <c r="AI2177">
        <v>0.78700000000000003</v>
      </c>
      <c r="AJ2177">
        <v>0.76500000000000001</v>
      </c>
    </row>
    <row r="2178" spans="3:36" x14ac:dyDescent="0.25">
      <c r="C2178" t="s">
        <v>840</v>
      </c>
      <c r="E2178">
        <v>-70.584000000000003</v>
      </c>
      <c r="F2178">
        <v>-62.680999999999997</v>
      </c>
      <c r="G2178">
        <v>-76.081999999999994</v>
      </c>
      <c r="H2178">
        <v>-74.933999999999997</v>
      </c>
      <c r="I2178">
        <v>-71.397999999999996</v>
      </c>
      <c r="J2178">
        <v>-68.177999999999997</v>
      </c>
      <c r="K2178">
        <v>-68.162999999999997</v>
      </c>
      <c r="L2178">
        <v>-69.239999999999995</v>
      </c>
      <c r="M2178">
        <v>-68.254000000000005</v>
      </c>
      <c r="N2178">
        <v>-66.236999999999995</v>
      </c>
      <c r="O2178">
        <v>-64.453000000000003</v>
      </c>
      <c r="P2178">
        <v>-63.637999999999998</v>
      </c>
      <c r="Q2178">
        <v>-63.125</v>
      </c>
      <c r="R2178">
        <v>-62.594000000000001</v>
      </c>
      <c r="S2178">
        <v>-60.887</v>
      </c>
      <c r="T2178">
        <v>-59.865000000000002</v>
      </c>
      <c r="U2178">
        <v>-58.743000000000002</v>
      </c>
      <c r="V2178">
        <v>-57.505000000000003</v>
      </c>
      <c r="W2178">
        <v>-56.798000000000002</v>
      </c>
      <c r="X2178">
        <v>-55.866</v>
      </c>
      <c r="Y2178">
        <v>-54.87</v>
      </c>
      <c r="Z2178">
        <v>-54.281999999999996</v>
      </c>
      <c r="AA2178">
        <v>-53.392000000000003</v>
      </c>
      <c r="AB2178">
        <v>-52.337000000000003</v>
      </c>
      <c r="AC2178">
        <v>-51.581000000000003</v>
      </c>
      <c r="AD2178">
        <v>-50.670999999999999</v>
      </c>
      <c r="AE2178">
        <v>-49.573</v>
      </c>
      <c r="AF2178">
        <v>-48.383000000000003</v>
      </c>
      <c r="AG2178">
        <v>-47.417999999999999</v>
      </c>
      <c r="AH2178">
        <v>-46.273000000000003</v>
      </c>
      <c r="AI2178">
        <v>-45.042000000000002</v>
      </c>
      <c r="AJ2178">
        <v>-43.786999999999999</v>
      </c>
    </row>
    <row r="2179" spans="3:36" x14ac:dyDescent="0.25">
      <c r="C2179" t="s">
        <v>3</v>
      </c>
      <c r="E2179">
        <v>0</v>
      </c>
      <c r="F2179">
        <v>0</v>
      </c>
      <c r="G2179">
        <v>0</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row>
    <row r="2180" spans="3:36" x14ac:dyDescent="0.25">
      <c r="C2180" t="s">
        <v>949</v>
      </c>
      <c r="E2180">
        <v>572.64800000000002</v>
      </c>
      <c r="F2180">
        <v>440.83300000000003</v>
      </c>
      <c r="G2180">
        <v>559.39</v>
      </c>
      <c r="H2180">
        <v>525.29600000000005</v>
      </c>
      <c r="I2180">
        <v>523.78300000000002</v>
      </c>
      <c r="J2180">
        <v>503.98700000000002</v>
      </c>
      <c r="K2180">
        <v>499.26900000000001</v>
      </c>
      <c r="L2180">
        <v>502.69600000000003</v>
      </c>
      <c r="M2180">
        <v>491.31400000000002</v>
      </c>
      <c r="N2180">
        <v>472.875</v>
      </c>
      <c r="O2180">
        <v>456.63900000000001</v>
      </c>
      <c r="P2180">
        <v>447.62599999999998</v>
      </c>
      <c r="Q2180">
        <v>441.14600000000002</v>
      </c>
      <c r="R2180">
        <v>435.05200000000002</v>
      </c>
      <c r="S2180">
        <v>421.65499999999997</v>
      </c>
      <c r="T2180">
        <v>413.22300000000001</v>
      </c>
      <c r="U2180">
        <v>404.18799999999999</v>
      </c>
      <c r="V2180">
        <v>394.80900000000003</v>
      </c>
      <c r="W2180">
        <v>389.53500000000003</v>
      </c>
      <c r="X2180">
        <v>382.67700000000002</v>
      </c>
      <c r="Y2180">
        <v>375.25</v>
      </c>
      <c r="Z2180">
        <v>370.69</v>
      </c>
      <c r="AA2180">
        <v>364.089</v>
      </c>
      <c r="AB2180">
        <v>356.387</v>
      </c>
      <c r="AC2180">
        <v>350.767</v>
      </c>
      <c r="AD2180">
        <v>344.12700000000001</v>
      </c>
      <c r="AE2180">
        <v>336.22</v>
      </c>
      <c r="AF2180">
        <v>327.69600000000003</v>
      </c>
      <c r="AG2180">
        <v>320.72899999999998</v>
      </c>
      <c r="AH2180">
        <v>312.577</v>
      </c>
      <c r="AI2180">
        <v>303.863</v>
      </c>
      <c r="AJ2180">
        <v>295.01</v>
      </c>
    </row>
    <row r="2181" spans="3:36" x14ac:dyDescent="0.25">
      <c r="C2181" t="s">
        <v>873</v>
      </c>
      <c r="E2181">
        <v>0</v>
      </c>
      <c r="F2181">
        <v>0</v>
      </c>
      <c r="G2181">
        <v>0</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row>
    <row r="2182" spans="3:36" x14ac:dyDescent="0.25">
      <c r="C2182" t="s">
        <v>843</v>
      </c>
      <c r="E2182">
        <v>0</v>
      </c>
      <c r="F2182">
        <v>0</v>
      </c>
      <c r="G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row>
    <row r="2183" spans="3:36" x14ac:dyDescent="0.25">
      <c r="C2183" t="s">
        <v>1003</v>
      </c>
    </row>
    <row r="2184" spans="3:36" x14ac:dyDescent="0.25">
      <c r="C2184" t="s">
        <v>70</v>
      </c>
      <c r="E2184">
        <v>259.67</v>
      </c>
      <c r="F2184">
        <v>243.14500000000001</v>
      </c>
      <c r="G2184">
        <v>263.80200000000002</v>
      </c>
      <c r="H2184">
        <v>265.32600000000002</v>
      </c>
      <c r="I2184">
        <v>270.12799999999999</v>
      </c>
      <c r="J2184">
        <v>272.94</v>
      </c>
      <c r="K2184">
        <v>279.52499999999998</v>
      </c>
      <c r="L2184">
        <v>291.60300000000001</v>
      </c>
      <c r="M2184">
        <v>293.029</v>
      </c>
      <c r="N2184">
        <v>290.14400000000001</v>
      </c>
      <c r="O2184">
        <v>288.69299999999998</v>
      </c>
      <c r="P2184">
        <v>291.47300000000001</v>
      </c>
      <c r="Q2184">
        <v>295.77800000000002</v>
      </c>
      <c r="R2184">
        <v>300.49900000000002</v>
      </c>
      <c r="S2184">
        <v>300.31799999999998</v>
      </c>
      <c r="T2184">
        <v>304.05200000000002</v>
      </c>
      <c r="U2184">
        <v>307.279</v>
      </c>
      <c r="V2184">
        <v>309.97300000000001</v>
      </c>
      <c r="W2184">
        <v>315.74900000000002</v>
      </c>
      <c r="X2184">
        <v>320.35500000000002</v>
      </c>
      <c r="Y2184">
        <v>324.79700000000003</v>
      </c>
      <c r="Z2184">
        <v>331.93099999999998</v>
      </c>
      <c r="AA2184">
        <v>336.56099999999998</v>
      </c>
      <c r="AB2184">
        <v>340.05599999999998</v>
      </c>
      <c r="AC2184">
        <v>345.733</v>
      </c>
      <c r="AD2184">
        <v>350.18299999999999</v>
      </c>
      <c r="AE2184">
        <v>353.024</v>
      </c>
      <c r="AF2184">
        <v>354.95</v>
      </c>
      <c r="AG2184">
        <v>358.59699999999998</v>
      </c>
      <c r="AH2184">
        <v>360.28899999999999</v>
      </c>
      <c r="AI2184">
        <v>361.12400000000002</v>
      </c>
      <c r="AJ2184">
        <v>361.964</v>
      </c>
    </row>
    <row r="2185" spans="3:36" x14ac:dyDescent="0.25">
      <c r="C2185" t="s">
        <v>1071</v>
      </c>
      <c r="E2185">
        <v>3.2000000000000001E-2</v>
      </c>
      <c r="F2185">
        <v>3.1E-2</v>
      </c>
      <c r="G2185">
        <v>0.03</v>
      </c>
      <c r="H2185">
        <v>2.9000000000000001E-2</v>
      </c>
      <c r="I2185">
        <v>2.9000000000000001E-2</v>
      </c>
      <c r="J2185">
        <v>3.4000000000000002E-2</v>
      </c>
      <c r="K2185">
        <v>0.04</v>
      </c>
      <c r="L2185">
        <v>4.8000000000000001E-2</v>
      </c>
      <c r="M2185">
        <v>5.7000000000000002E-2</v>
      </c>
      <c r="N2185">
        <v>6.8000000000000005E-2</v>
      </c>
      <c r="O2185">
        <v>8.1000000000000003E-2</v>
      </c>
      <c r="P2185">
        <v>9.6000000000000002E-2</v>
      </c>
      <c r="Q2185">
        <v>0.113</v>
      </c>
      <c r="R2185">
        <v>0.13600000000000001</v>
      </c>
      <c r="S2185">
        <v>0.16</v>
      </c>
      <c r="T2185">
        <v>0.187</v>
      </c>
      <c r="U2185">
        <v>0.217</v>
      </c>
      <c r="V2185">
        <v>0.251</v>
      </c>
      <c r="W2185">
        <v>0.28899999999999998</v>
      </c>
      <c r="X2185">
        <v>0.32500000000000001</v>
      </c>
      <c r="Y2185">
        <v>0.36099999999999999</v>
      </c>
      <c r="Z2185">
        <v>0.40100000000000002</v>
      </c>
      <c r="AA2185">
        <v>0.45</v>
      </c>
      <c r="AB2185">
        <v>0.502</v>
      </c>
      <c r="AC2185">
        <v>0.56000000000000005</v>
      </c>
      <c r="AD2185">
        <v>0.625</v>
      </c>
      <c r="AE2185">
        <v>0.69299999999999995</v>
      </c>
      <c r="AF2185">
        <v>0.77</v>
      </c>
      <c r="AG2185">
        <v>0.85499999999999998</v>
      </c>
      <c r="AH2185">
        <v>0.95599999999999996</v>
      </c>
      <c r="AI2185">
        <v>1.0660000000000001</v>
      </c>
      <c r="AJ2185">
        <v>1.1830000000000001</v>
      </c>
    </row>
    <row r="2186" spans="3:36" x14ac:dyDescent="0.25">
      <c r="C2186" t="s">
        <v>840</v>
      </c>
      <c r="E2186">
        <v>450.75</v>
      </c>
      <c r="F2186">
        <v>422.988</v>
      </c>
      <c r="G2186">
        <v>479.72300000000001</v>
      </c>
      <c r="H2186">
        <v>485.05</v>
      </c>
      <c r="I2186">
        <v>472.399</v>
      </c>
      <c r="J2186">
        <v>461.86799999999999</v>
      </c>
      <c r="K2186">
        <v>472.30799999999999</v>
      </c>
      <c r="L2186">
        <v>490.99700000000001</v>
      </c>
      <c r="M2186">
        <v>493.97300000000001</v>
      </c>
      <c r="N2186">
        <v>490.721</v>
      </c>
      <c r="O2186">
        <v>489.601</v>
      </c>
      <c r="P2186">
        <v>494.291</v>
      </c>
      <c r="Q2186">
        <v>500.99200000000002</v>
      </c>
      <c r="R2186">
        <v>507.79500000000002</v>
      </c>
      <c r="S2186">
        <v>507.59</v>
      </c>
      <c r="T2186">
        <v>512.41800000000001</v>
      </c>
      <c r="U2186">
        <v>516.25599999999997</v>
      </c>
      <c r="V2186">
        <v>519.09799999999996</v>
      </c>
      <c r="W2186">
        <v>526.19200000000001</v>
      </c>
      <c r="X2186">
        <v>531.94299999999998</v>
      </c>
      <c r="Y2186">
        <v>537.71799999999996</v>
      </c>
      <c r="Z2186">
        <v>547.48400000000004</v>
      </c>
      <c r="AA2186">
        <v>554.18700000000001</v>
      </c>
      <c r="AB2186">
        <v>559.45000000000005</v>
      </c>
      <c r="AC2186">
        <v>567.96699999999998</v>
      </c>
      <c r="AD2186">
        <v>574.85400000000004</v>
      </c>
      <c r="AE2186">
        <v>579.59299999999996</v>
      </c>
      <c r="AF2186">
        <v>583.11</v>
      </c>
      <c r="AG2186">
        <v>589.25199999999995</v>
      </c>
      <c r="AH2186">
        <v>592.62</v>
      </c>
      <c r="AI2186">
        <v>594.83299999999997</v>
      </c>
      <c r="AJ2186">
        <v>597.18700000000001</v>
      </c>
    </row>
    <row r="2187" spans="3:36" x14ac:dyDescent="0.25">
      <c r="C2187" t="s">
        <v>3</v>
      </c>
      <c r="E2187">
        <v>10.185</v>
      </c>
      <c r="F2187">
        <v>9.2089999999999996</v>
      </c>
      <c r="G2187">
        <v>9.9090000000000007</v>
      </c>
      <c r="H2187">
        <v>8.7609999999999992</v>
      </c>
      <c r="I2187">
        <v>8.9939999999999998</v>
      </c>
      <c r="J2187">
        <v>6.734</v>
      </c>
      <c r="K2187">
        <v>6.976</v>
      </c>
      <c r="L2187">
        <v>7.3789999999999996</v>
      </c>
      <c r="M2187">
        <v>7.4870000000000001</v>
      </c>
      <c r="N2187">
        <v>7.4539999999999997</v>
      </c>
      <c r="O2187">
        <v>7.452</v>
      </c>
      <c r="P2187">
        <v>7.5570000000000004</v>
      </c>
      <c r="Q2187">
        <v>7.6909999999999998</v>
      </c>
      <c r="R2187">
        <v>7.8070000000000004</v>
      </c>
      <c r="S2187">
        <v>7.7320000000000002</v>
      </c>
      <c r="T2187">
        <v>7.7380000000000004</v>
      </c>
      <c r="U2187">
        <v>7.7130000000000001</v>
      </c>
      <c r="V2187">
        <v>7.65</v>
      </c>
      <c r="W2187">
        <v>7.657</v>
      </c>
      <c r="X2187">
        <v>7.6269999999999998</v>
      </c>
      <c r="Y2187">
        <v>7.5910000000000002</v>
      </c>
      <c r="Z2187">
        <v>7.6289999999999996</v>
      </c>
      <c r="AA2187">
        <v>7.6059999999999999</v>
      </c>
      <c r="AB2187">
        <v>7.5549999999999997</v>
      </c>
      <c r="AC2187">
        <v>7.5629999999999997</v>
      </c>
      <c r="AD2187">
        <v>7.5359999999999996</v>
      </c>
      <c r="AE2187">
        <v>7.4720000000000004</v>
      </c>
      <c r="AF2187">
        <v>7.3869999999999996</v>
      </c>
      <c r="AG2187">
        <v>7.3479999999999999</v>
      </c>
      <c r="AH2187">
        <v>7.2640000000000002</v>
      </c>
      <c r="AI2187">
        <v>7.1619999999999999</v>
      </c>
      <c r="AJ2187">
        <v>7.0650000000000004</v>
      </c>
    </row>
    <row r="2188" spans="3:36" x14ac:dyDescent="0.25">
      <c r="C2188" t="s">
        <v>949</v>
      </c>
      <c r="E2188">
        <v>572.64800000000002</v>
      </c>
      <c r="F2188">
        <v>440.83300000000003</v>
      </c>
      <c r="G2188">
        <v>559.39</v>
      </c>
      <c r="H2188">
        <v>525.29600000000005</v>
      </c>
      <c r="I2188">
        <v>523.78300000000002</v>
      </c>
      <c r="J2188">
        <v>503.98700000000002</v>
      </c>
      <c r="K2188">
        <v>499.26900000000001</v>
      </c>
      <c r="L2188">
        <v>502.69600000000003</v>
      </c>
      <c r="M2188">
        <v>491.31400000000002</v>
      </c>
      <c r="N2188">
        <v>472.875</v>
      </c>
      <c r="O2188">
        <v>456.63900000000001</v>
      </c>
      <c r="P2188">
        <v>447.62599999999998</v>
      </c>
      <c r="Q2188">
        <v>441.14600000000002</v>
      </c>
      <c r="R2188">
        <v>435.05200000000002</v>
      </c>
      <c r="S2188">
        <v>421.65499999999997</v>
      </c>
      <c r="T2188">
        <v>413.22300000000001</v>
      </c>
      <c r="U2188">
        <v>404.18799999999999</v>
      </c>
      <c r="V2188">
        <v>394.80900000000003</v>
      </c>
      <c r="W2188">
        <v>389.53500000000003</v>
      </c>
      <c r="X2188">
        <v>382.67700000000002</v>
      </c>
      <c r="Y2188">
        <v>375.25</v>
      </c>
      <c r="Z2188">
        <v>370.69</v>
      </c>
      <c r="AA2188">
        <v>364.089</v>
      </c>
      <c r="AB2188">
        <v>356.387</v>
      </c>
      <c r="AC2188">
        <v>350.767</v>
      </c>
      <c r="AD2188">
        <v>344.12700000000001</v>
      </c>
      <c r="AE2188">
        <v>336.22</v>
      </c>
      <c r="AF2188">
        <v>327.69600000000003</v>
      </c>
      <c r="AG2188">
        <v>320.72899999999998</v>
      </c>
      <c r="AH2188">
        <v>312.577</v>
      </c>
      <c r="AI2188">
        <v>303.863</v>
      </c>
      <c r="AJ2188">
        <v>295.01</v>
      </c>
    </row>
    <row r="2189" spans="3:36" x14ac:dyDescent="0.25">
      <c r="C2189" t="s">
        <v>873</v>
      </c>
      <c r="E2189">
        <v>0</v>
      </c>
      <c r="F2189">
        <v>0</v>
      </c>
      <c r="G2189">
        <v>0</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row>
    <row r="2190" spans="3:36" x14ac:dyDescent="0.25">
      <c r="C2190" t="s">
        <v>843</v>
      </c>
      <c r="E2190">
        <v>0</v>
      </c>
      <c r="F2190">
        <v>0</v>
      </c>
      <c r="G2190">
        <v>0</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row>
    <row r="2191" spans="3:36" x14ac:dyDescent="0.25">
      <c r="C2191" t="s">
        <v>838</v>
      </c>
      <c r="E2191">
        <v>1293.2850000000001</v>
      </c>
      <c r="F2191">
        <v>1116.2059999999999</v>
      </c>
      <c r="G2191">
        <v>1312.854</v>
      </c>
      <c r="H2191">
        <v>1284.463</v>
      </c>
      <c r="I2191">
        <v>1275.3330000000001</v>
      </c>
      <c r="J2191">
        <v>1245.5640000000001</v>
      </c>
      <c r="K2191">
        <v>1258.1189999999999</v>
      </c>
      <c r="L2191">
        <v>1292.723</v>
      </c>
      <c r="M2191">
        <v>1285.8599999999999</v>
      </c>
      <c r="N2191">
        <v>1261.261</v>
      </c>
      <c r="O2191">
        <v>1242.4649999999999</v>
      </c>
      <c r="P2191">
        <v>1241.0429999999999</v>
      </c>
      <c r="Q2191">
        <v>1245.72</v>
      </c>
      <c r="R2191">
        <v>1251.289</v>
      </c>
      <c r="S2191">
        <v>1237.4549999999999</v>
      </c>
      <c r="T2191">
        <v>1237.6189999999999</v>
      </c>
      <c r="U2191">
        <v>1235.654</v>
      </c>
      <c r="V2191">
        <v>1231.78</v>
      </c>
      <c r="W2191">
        <v>1239.424</v>
      </c>
      <c r="X2191">
        <v>1242.9269999999999</v>
      </c>
      <c r="Y2191">
        <v>1245.7180000000001</v>
      </c>
      <c r="Z2191">
        <v>1258.135</v>
      </c>
      <c r="AA2191">
        <v>1262.893</v>
      </c>
      <c r="AB2191">
        <v>1263.95</v>
      </c>
      <c r="AC2191">
        <v>1272.5909999999999</v>
      </c>
      <c r="AD2191">
        <v>1277.3240000000001</v>
      </c>
      <c r="AE2191">
        <v>1277.002</v>
      </c>
      <c r="AF2191">
        <v>1273.914</v>
      </c>
      <c r="AG2191">
        <v>1276.78</v>
      </c>
      <c r="AH2191">
        <v>1273.7049999999999</v>
      </c>
      <c r="AI2191">
        <v>1268.047</v>
      </c>
      <c r="AJ2191">
        <v>1262.4079999999999</v>
      </c>
    </row>
    <row r="2192" spans="3:36" x14ac:dyDescent="0.25">
      <c r="C2192" t="s">
        <v>996</v>
      </c>
    </row>
    <row r="2193" spans="3:36" x14ac:dyDescent="0.25">
      <c r="C2193" t="s">
        <v>1004</v>
      </c>
    </row>
    <row r="2194" spans="3:36" x14ac:dyDescent="0.25">
      <c r="C2194" t="s">
        <v>996</v>
      </c>
    </row>
    <row r="2195" spans="3:36" x14ac:dyDescent="0.25">
      <c r="C2195" t="s">
        <v>1005</v>
      </c>
    </row>
    <row r="2196" spans="3:36" x14ac:dyDescent="0.25">
      <c r="C2196" t="s">
        <v>55</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row>
    <row r="2197" spans="3:36" x14ac:dyDescent="0.25">
      <c r="C2197" t="s">
        <v>831</v>
      </c>
      <c r="E2197">
        <v>64.8</v>
      </c>
      <c r="F2197">
        <v>60.5</v>
      </c>
      <c r="G2197">
        <v>72.7</v>
      </c>
      <c r="H2197">
        <v>73.3</v>
      </c>
      <c r="I2197">
        <v>71.8</v>
      </c>
      <c r="J2197">
        <v>70.5</v>
      </c>
      <c r="K2197">
        <v>72.5</v>
      </c>
      <c r="L2197">
        <v>75.8</v>
      </c>
      <c r="M2197">
        <v>76.599999999999994</v>
      </c>
      <c r="N2197">
        <v>76.099999999999994</v>
      </c>
      <c r="O2197">
        <v>75.900000000000006</v>
      </c>
      <c r="P2197">
        <v>76.8</v>
      </c>
      <c r="Q2197">
        <v>78</v>
      </c>
      <c r="R2197">
        <v>79.2</v>
      </c>
      <c r="S2197">
        <v>78.8</v>
      </c>
      <c r="T2197">
        <v>79.3</v>
      </c>
      <c r="U2197">
        <v>79.599999999999994</v>
      </c>
      <c r="V2197">
        <v>79.7</v>
      </c>
      <c r="W2197">
        <v>80.400000000000006</v>
      </c>
      <c r="X2197">
        <v>80.8</v>
      </c>
      <c r="Y2197">
        <v>81.099999999999994</v>
      </c>
      <c r="Z2197">
        <v>82</v>
      </c>
      <c r="AA2197">
        <v>82.3</v>
      </c>
      <c r="AB2197">
        <v>82.4</v>
      </c>
      <c r="AC2197">
        <v>82.9</v>
      </c>
      <c r="AD2197">
        <v>83.1</v>
      </c>
      <c r="AE2197">
        <v>82.8</v>
      </c>
      <c r="AF2197">
        <v>82.3</v>
      </c>
      <c r="AG2197">
        <v>82.2</v>
      </c>
      <c r="AH2197">
        <v>81.7</v>
      </c>
      <c r="AI2197">
        <v>80.900000000000006</v>
      </c>
      <c r="AJ2197">
        <v>80.099999999999994</v>
      </c>
    </row>
    <row r="2198" spans="3:36" x14ac:dyDescent="0.25">
      <c r="C2198" t="s">
        <v>846</v>
      </c>
      <c r="E2198">
        <v>64.3</v>
      </c>
      <c r="F2198">
        <v>55.7</v>
      </c>
      <c r="G2198">
        <v>54.6</v>
      </c>
      <c r="H2198">
        <v>46.7</v>
      </c>
      <c r="I2198">
        <v>40.4</v>
      </c>
      <c r="J2198">
        <v>29.2</v>
      </c>
      <c r="K2198">
        <v>29.1</v>
      </c>
      <c r="L2198">
        <v>29.5</v>
      </c>
      <c r="M2198">
        <v>28.8</v>
      </c>
      <c r="N2198">
        <v>27.6</v>
      </c>
      <c r="O2198">
        <v>26.4</v>
      </c>
      <c r="P2198">
        <v>25.7</v>
      </c>
      <c r="Q2198">
        <v>25</v>
      </c>
      <c r="R2198">
        <v>24.2</v>
      </c>
      <c r="S2198">
        <v>22.9</v>
      </c>
      <c r="T2198">
        <v>21.8</v>
      </c>
      <c r="U2198">
        <v>20.7</v>
      </c>
      <c r="V2198">
        <v>19.5</v>
      </c>
      <c r="W2198">
        <v>18.5</v>
      </c>
      <c r="X2198">
        <v>17.399999999999999</v>
      </c>
      <c r="Y2198">
        <v>16.399999999999999</v>
      </c>
      <c r="Z2198">
        <v>15.5</v>
      </c>
      <c r="AA2198">
        <v>14.5</v>
      </c>
      <c r="AB2198">
        <v>13.6</v>
      </c>
      <c r="AC2198">
        <v>12.7</v>
      </c>
      <c r="AD2198">
        <v>11.8</v>
      </c>
      <c r="AE2198">
        <v>10.9</v>
      </c>
      <c r="AF2198">
        <v>10</v>
      </c>
      <c r="AG2198">
        <v>9.1999999999999993</v>
      </c>
      <c r="AH2198">
        <v>8.4</v>
      </c>
      <c r="AI2198">
        <v>7.6</v>
      </c>
      <c r="AJ2198">
        <v>6.9</v>
      </c>
    </row>
    <row r="2199" spans="3:36" x14ac:dyDescent="0.25">
      <c r="C2199" t="s">
        <v>64</v>
      </c>
      <c r="E2199">
        <v>0</v>
      </c>
      <c r="F2199">
        <v>0</v>
      </c>
      <c r="G2199">
        <v>0</v>
      </c>
      <c r="H2199">
        <v>0</v>
      </c>
      <c r="I2199">
        <v>0</v>
      </c>
      <c r="J2199">
        <v>0</v>
      </c>
      <c r="K2199">
        <v>0</v>
      </c>
      <c r="L2199">
        <v>0</v>
      </c>
      <c r="M2199">
        <v>0</v>
      </c>
      <c r="N2199">
        <v>0</v>
      </c>
      <c r="O2199">
        <v>0</v>
      </c>
      <c r="P2199">
        <v>0</v>
      </c>
      <c r="Q2199">
        <v>0</v>
      </c>
      <c r="R2199">
        <v>0</v>
      </c>
      <c r="S2199">
        <v>0</v>
      </c>
      <c r="T2199">
        <v>0</v>
      </c>
      <c r="U2199">
        <v>0</v>
      </c>
      <c r="V2199">
        <v>0</v>
      </c>
      <c r="W2199">
        <v>0</v>
      </c>
      <c r="X2199">
        <v>0</v>
      </c>
      <c r="Y2199">
        <v>0</v>
      </c>
      <c r="Z2199">
        <v>0</v>
      </c>
      <c r="AA2199">
        <v>0</v>
      </c>
      <c r="AB2199">
        <v>0</v>
      </c>
      <c r="AC2199">
        <v>0</v>
      </c>
      <c r="AD2199">
        <v>0</v>
      </c>
      <c r="AE2199">
        <v>0</v>
      </c>
      <c r="AF2199">
        <v>0</v>
      </c>
      <c r="AG2199">
        <v>0</v>
      </c>
      <c r="AH2199">
        <v>0</v>
      </c>
      <c r="AI2199">
        <v>0</v>
      </c>
      <c r="AJ2199">
        <v>0</v>
      </c>
    </row>
    <row r="2200" spans="3:36" x14ac:dyDescent="0.25">
      <c r="C2200" t="s">
        <v>833</v>
      </c>
      <c r="E2200">
        <v>0</v>
      </c>
      <c r="F2200">
        <v>0</v>
      </c>
      <c r="G2200">
        <v>0</v>
      </c>
      <c r="H2200">
        <v>0</v>
      </c>
      <c r="I2200">
        <v>0</v>
      </c>
      <c r="J2200">
        <v>0</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row>
    <row r="2201" spans="3:36" x14ac:dyDescent="0.25">
      <c r="C2201" t="s">
        <v>834</v>
      </c>
      <c r="E2201">
        <v>0</v>
      </c>
      <c r="F2201">
        <v>0</v>
      </c>
      <c r="G2201">
        <v>0</v>
      </c>
      <c r="H2201">
        <v>0</v>
      </c>
      <c r="I2201">
        <v>0</v>
      </c>
      <c r="J2201">
        <v>0</v>
      </c>
      <c r="K2201">
        <v>0</v>
      </c>
      <c r="L2201">
        <v>0</v>
      </c>
      <c r="M2201">
        <v>0</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row>
    <row r="2202" spans="3:36" x14ac:dyDescent="0.25">
      <c r="C2202" t="s">
        <v>42</v>
      </c>
      <c r="E2202">
        <v>0</v>
      </c>
      <c r="F2202">
        <v>0</v>
      </c>
      <c r="G2202">
        <v>0</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row>
    <row r="2203" spans="3:36" x14ac:dyDescent="0.25">
      <c r="C2203" t="s">
        <v>40</v>
      </c>
      <c r="E2203">
        <v>0</v>
      </c>
      <c r="F2203">
        <v>0</v>
      </c>
      <c r="G2203">
        <v>0</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row>
    <row r="2204" spans="3:36" x14ac:dyDescent="0.25">
      <c r="C2204" t="s">
        <v>838</v>
      </c>
      <c r="E2204">
        <v>129.1</v>
      </c>
      <c r="F2204">
        <v>116.2</v>
      </c>
      <c r="G2204">
        <v>127.3</v>
      </c>
      <c r="H2204">
        <v>120</v>
      </c>
      <c r="I2204">
        <v>112.2</v>
      </c>
      <c r="J2204">
        <v>99.7</v>
      </c>
      <c r="K2204">
        <v>101.5</v>
      </c>
      <c r="L2204">
        <v>105.3</v>
      </c>
      <c r="M2204">
        <v>105.3</v>
      </c>
      <c r="N2204">
        <v>103.6</v>
      </c>
      <c r="O2204">
        <v>102.3</v>
      </c>
      <c r="P2204">
        <v>102.4</v>
      </c>
      <c r="Q2204">
        <v>103</v>
      </c>
      <c r="R2204">
        <v>103.4</v>
      </c>
      <c r="S2204">
        <v>101.7</v>
      </c>
      <c r="T2204">
        <v>101.1</v>
      </c>
      <c r="U2204">
        <v>100.3</v>
      </c>
      <c r="V2204">
        <v>99.1</v>
      </c>
      <c r="W2204">
        <v>98.9</v>
      </c>
      <c r="X2204">
        <v>98.2</v>
      </c>
      <c r="Y2204">
        <v>97.5</v>
      </c>
      <c r="Z2204">
        <v>97.5</v>
      </c>
      <c r="AA2204">
        <v>96.9</v>
      </c>
      <c r="AB2204">
        <v>95.9</v>
      </c>
      <c r="AC2204">
        <v>95.6</v>
      </c>
      <c r="AD2204">
        <v>94.9</v>
      </c>
      <c r="AE2204">
        <v>93.7</v>
      </c>
      <c r="AF2204">
        <v>92.4</v>
      </c>
      <c r="AG2204">
        <v>91.5</v>
      </c>
      <c r="AH2204">
        <v>90.1</v>
      </c>
      <c r="AI2204">
        <v>88.5</v>
      </c>
      <c r="AJ2204">
        <v>87</v>
      </c>
    </row>
    <row r="2205" spans="3:36" x14ac:dyDescent="0.25">
      <c r="C2205" t="s">
        <v>996</v>
      </c>
    </row>
    <row r="2206" spans="3:36" x14ac:dyDescent="0.25">
      <c r="C2206" t="s">
        <v>996</v>
      </c>
    </row>
    <row r="2207" spans="3:36" x14ac:dyDescent="0.25">
      <c r="C2207" t="s">
        <v>1006</v>
      </c>
    </row>
    <row r="2208" spans="3:36" x14ac:dyDescent="0.25">
      <c r="C2208" t="s">
        <v>53</v>
      </c>
      <c r="E2208">
        <v>0</v>
      </c>
      <c r="F2208">
        <v>0</v>
      </c>
      <c r="G2208">
        <v>0</v>
      </c>
      <c r="H2208">
        <v>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row>
    <row r="2209" spans="3:36" x14ac:dyDescent="0.25">
      <c r="C2209" t="s">
        <v>54</v>
      </c>
      <c r="E2209">
        <v>0</v>
      </c>
      <c r="F2209">
        <v>0</v>
      </c>
      <c r="G2209">
        <v>0</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t="s">
        <v>1007</v>
      </c>
    </row>
    <row r="2210" spans="3:36" x14ac:dyDescent="0.25">
      <c r="C2210" t="s">
        <v>43</v>
      </c>
      <c r="E2210">
        <v>0</v>
      </c>
      <c r="F2210">
        <v>0</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row>
    <row r="2211" spans="3:36" x14ac:dyDescent="0.25">
      <c r="C2211" t="s">
        <v>847</v>
      </c>
      <c r="E2211">
        <v>0</v>
      </c>
      <c r="F2211">
        <v>0</v>
      </c>
      <c r="G2211">
        <v>0</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row>
    <row r="2212" spans="3:36" x14ac:dyDescent="0.25">
      <c r="C2212" t="s">
        <v>848</v>
      </c>
      <c r="E2212">
        <v>0</v>
      </c>
      <c r="F2212">
        <v>0</v>
      </c>
      <c r="G2212">
        <v>0</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row>
    <row r="2213" spans="3:36" x14ac:dyDescent="0.25">
      <c r="C2213" t="s">
        <v>42</v>
      </c>
      <c r="E2213">
        <v>0</v>
      </c>
      <c r="F2213">
        <v>0</v>
      </c>
      <c r="G2213">
        <v>0</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row>
    <row r="2214" spans="3:36" x14ac:dyDescent="0.25">
      <c r="C2214" t="s">
        <v>849</v>
      </c>
      <c r="E2214">
        <v>0</v>
      </c>
      <c r="F2214">
        <v>0</v>
      </c>
      <c r="G2214">
        <v>0</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t="s">
        <v>1008</v>
      </c>
    </row>
    <row r="2215" spans="3:36" x14ac:dyDescent="0.25">
      <c r="C2215" t="s">
        <v>850</v>
      </c>
      <c r="E2215">
        <v>0</v>
      </c>
      <c r="F2215">
        <v>0</v>
      </c>
      <c r="G2215">
        <v>0</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row>
    <row r="2216" spans="3:36" x14ac:dyDescent="0.25">
      <c r="C2216" t="s">
        <v>851</v>
      </c>
      <c r="E2216">
        <v>0</v>
      </c>
      <c r="F2216">
        <v>0</v>
      </c>
      <c r="G2216">
        <v>0</v>
      </c>
      <c r="H2216">
        <v>0</v>
      </c>
      <c r="I2216">
        <v>0</v>
      </c>
      <c r="J2216">
        <v>0</v>
      </c>
      <c r="K2216">
        <v>0</v>
      </c>
      <c r="L2216">
        <v>0</v>
      </c>
      <c r="M2216">
        <v>0</v>
      </c>
      <c r="N2216">
        <v>0</v>
      </c>
      <c r="O2216">
        <v>0</v>
      </c>
      <c r="P2216">
        <v>0</v>
      </c>
      <c r="Q2216">
        <v>0</v>
      </c>
      <c r="R2216">
        <v>0</v>
      </c>
      <c r="S2216">
        <v>0</v>
      </c>
      <c r="T2216">
        <v>0</v>
      </c>
      <c r="U2216">
        <v>0</v>
      </c>
      <c r="V2216">
        <v>0</v>
      </c>
      <c r="W2216">
        <v>0</v>
      </c>
      <c r="X2216">
        <v>0</v>
      </c>
      <c r="Y2216">
        <v>0</v>
      </c>
      <c r="Z2216">
        <v>0</v>
      </c>
      <c r="AA2216">
        <v>0</v>
      </c>
      <c r="AB2216">
        <v>0</v>
      </c>
      <c r="AC2216">
        <v>0</v>
      </c>
      <c r="AD2216">
        <v>0</v>
      </c>
      <c r="AE2216">
        <v>0</v>
      </c>
      <c r="AF2216">
        <v>0</v>
      </c>
      <c r="AG2216">
        <v>0</v>
      </c>
      <c r="AH2216">
        <v>0</v>
      </c>
      <c r="AI2216">
        <v>0</v>
      </c>
      <c r="AJ2216" t="s">
        <v>1009</v>
      </c>
    </row>
    <row r="2217" spans="3:36" x14ac:dyDescent="0.25">
      <c r="C2217" t="s">
        <v>55</v>
      </c>
      <c r="E2217">
        <v>0</v>
      </c>
      <c r="F2217">
        <v>0</v>
      </c>
      <c r="G2217">
        <v>0</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row>
    <row r="2218" spans="3:36" x14ac:dyDescent="0.25">
      <c r="C2218" t="s">
        <v>1010</v>
      </c>
    </row>
    <row r="2219" spans="3:36" x14ac:dyDescent="0.25">
      <c r="C2219" t="s">
        <v>53</v>
      </c>
      <c r="E2219">
        <v>0</v>
      </c>
      <c r="F2219">
        <v>0</v>
      </c>
      <c r="G2219">
        <v>0</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row>
    <row r="2220" spans="3:36" x14ac:dyDescent="0.25">
      <c r="C2220" t="s">
        <v>54</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t="s">
        <v>1007</v>
      </c>
    </row>
    <row r="2221" spans="3:36" x14ac:dyDescent="0.25">
      <c r="C2221" t="s">
        <v>43</v>
      </c>
      <c r="E2221">
        <v>0</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row>
    <row r="2222" spans="3:36" x14ac:dyDescent="0.25">
      <c r="C2222" t="s">
        <v>847</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row>
    <row r="2223" spans="3:36" x14ac:dyDescent="0.25">
      <c r="C2223" t="s">
        <v>848</v>
      </c>
      <c r="E2223">
        <v>0</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row>
    <row r="2224" spans="3:36" x14ac:dyDescent="0.25">
      <c r="C2224" t="s">
        <v>42</v>
      </c>
      <c r="E2224">
        <v>0</v>
      </c>
      <c r="F2224">
        <v>0</v>
      </c>
      <c r="G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row>
    <row r="2225" spans="3:36" x14ac:dyDescent="0.25">
      <c r="C2225" t="s">
        <v>849</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t="s">
        <v>1008</v>
      </c>
    </row>
    <row r="2226" spans="3:36" x14ac:dyDescent="0.25">
      <c r="C2226" t="s">
        <v>850</v>
      </c>
      <c r="E2226">
        <v>0</v>
      </c>
      <c r="F2226">
        <v>0</v>
      </c>
      <c r="G2226">
        <v>0</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row>
    <row r="2227" spans="3:36" x14ac:dyDescent="0.25">
      <c r="C2227" t="s">
        <v>851</v>
      </c>
      <c r="E2227">
        <v>0</v>
      </c>
      <c r="F2227">
        <v>0</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t="s">
        <v>1009</v>
      </c>
    </row>
    <row r="2228" spans="3:36" x14ac:dyDescent="0.25">
      <c r="C2228" t="s">
        <v>55</v>
      </c>
      <c r="E2228">
        <v>0</v>
      </c>
      <c r="F2228">
        <v>0</v>
      </c>
      <c r="G2228">
        <v>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row>
    <row r="2229" spans="3:36" x14ac:dyDescent="0.25">
      <c r="C2229" t="s">
        <v>996</v>
      </c>
    </row>
    <row r="2230" spans="3:36" x14ac:dyDescent="0.25">
      <c r="C2230" t="s">
        <v>852</v>
      </c>
      <c r="E2230">
        <v>109.3</v>
      </c>
      <c r="F2230">
        <v>99.8</v>
      </c>
      <c r="G2230">
        <v>109.5</v>
      </c>
      <c r="H2230">
        <v>105</v>
      </c>
      <c r="I2230">
        <v>103.9</v>
      </c>
      <c r="J2230">
        <v>100.8</v>
      </c>
      <c r="K2230">
        <v>100.5</v>
      </c>
      <c r="L2230">
        <v>102.3</v>
      </c>
      <c r="M2230">
        <v>100.4</v>
      </c>
      <c r="N2230">
        <v>97.1</v>
      </c>
      <c r="O2230">
        <v>94.4</v>
      </c>
      <c r="P2230">
        <v>93.2</v>
      </c>
      <c r="Q2230">
        <v>92.5</v>
      </c>
      <c r="R2230">
        <v>91.9</v>
      </c>
      <c r="S2230">
        <v>89.6</v>
      </c>
      <c r="T2230">
        <v>88.3</v>
      </c>
      <c r="U2230">
        <v>87</v>
      </c>
      <c r="V2230">
        <v>85.6</v>
      </c>
      <c r="W2230">
        <v>85.1</v>
      </c>
      <c r="X2230">
        <v>84.1</v>
      </c>
      <c r="Y2230">
        <v>83.1</v>
      </c>
      <c r="Z2230">
        <v>82.8</v>
      </c>
      <c r="AA2230">
        <v>81.900000000000006</v>
      </c>
      <c r="AB2230">
        <v>80.7</v>
      </c>
      <c r="AC2230">
        <v>80.099999999999994</v>
      </c>
      <c r="AD2230">
        <v>79.099999999999994</v>
      </c>
      <c r="AE2230">
        <v>77.900000000000006</v>
      </c>
      <c r="AF2230">
        <v>76.400000000000006</v>
      </c>
      <c r="AG2230">
        <v>75.400000000000006</v>
      </c>
      <c r="AH2230">
        <v>73.900000000000006</v>
      </c>
      <c r="AI2230">
        <v>72.3</v>
      </c>
      <c r="AJ2230">
        <v>70.8</v>
      </c>
    </row>
    <row r="2231" spans="3:36" x14ac:dyDescent="0.25">
      <c r="C2231" t="s">
        <v>853</v>
      </c>
      <c r="E2231">
        <v>50.2</v>
      </c>
      <c r="F2231">
        <v>46.8</v>
      </c>
      <c r="G2231">
        <v>52.4</v>
      </c>
      <c r="H2231">
        <v>51.2</v>
      </c>
      <c r="I2231">
        <v>51.6</v>
      </c>
      <c r="J2231">
        <v>51</v>
      </c>
      <c r="K2231">
        <v>51.8</v>
      </c>
      <c r="L2231">
        <v>53.7</v>
      </c>
      <c r="M2231">
        <v>53.7</v>
      </c>
      <c r="N2231">
        <v>52.8</v>
      </c>
      <c r="O2231">
        <v>52.2</v>
      </c>
      <c r="P2231">
        <v>52.4</v>
      </c>
      <c r="Q2231">
        <v>52.9</v>
      </c>
      <c r="R2231">
        <v>53.4</v>
      </c>
      <c r="S2231">
        <v>52.9</v>
      </c>
      <c r="T2231">
        <v>53</v>
      </c>
      <c r="U2231">
        <v>53</v>
      </c>
      <c r="V2231">
        <v>53</v>
      </c>
      <c r="W2231">
        <v>53.4</v>
      </c>
      <c r="X2231">
        <v>53.6</v>
      </c>
      <c r="Y2231">
        <v>53.7</v>
      </c>
      <c r="Z2231">
        <v>54.3</v>
      </c>
      <c r="AA2231">
        <v>54.5</v>
      </c>
      <c r="AB2231">
        <v>54.5</v>
      </c>
      <c r="AC2231">
        <v>54.8</v>
      </c>
      <c r="AD2231">
        <v>54.9</v>
      </c>
      <c r="AE2231">
        <v>54.8</v>
      </c>
      <c r="AF2231">
        <v>54.4</v>
      </c>
      <c r="AG2231">
        <v>54.4</v>
      </c>
      <c r="AH2231">
        <v>54.1</v>
      </c>
      <c r="AI2231">
        <v>53.6</v>
      </c>
      <c r="AJ2231">
        <v>53.1</v>
      </c>
    </row>
    <row r="2232" spans="3:36" x14ac:dyDescent="0.25">
      <c r="C2232" t="s">
        <v>854</v>
      </c>
      <c r="E2232">
        <v>59.1</v>
      </c>
      <c r="F2232">
        <v>53</v>
      </c>
      <c r="G2232">
        <v>57.2</v>
      </c>
      <c r="H2232">
        <v>53.8</v>
      </c>
      <c r="I2232">
        <v>52.3</v>
      </c>
      <c r="J2232">
        <v>49.8</v>
      </c>
      <c r="K2232">
        <v>48.7</v>
      </c>
      <c r="L2232">
        <v>48.6</v>
      </c>
      <c r="M2232">
        <v>46.8</v>
      </c>
      <c r="N2232">
        <v>44.3</v>
      </c>
      <c r="O2232">
        <v>42.2</v>
      </c>
      <c r="P2232">
        <v>40.799999999999997</v>
      </c>
      <c r="Q2232">
        <v>39.6</v>
      </c>
      <c r="R2232">
        <v>38.5</v>
      </c>
      <c r="S2232">
        <v>36.700000000000003</v>
      </c>
      <c r="T2232">
        <v>35.299999999999997</v>
      </c>
      <c r="U2232">
        <v>34</v>
      </c>
      <c r="V2232">
        <v>32.6</v>
      </c>
      <c r="W2232">
        <v>31.6</v>
      </c>
      <c r="X2232">
        <v>30.5</v>
      </c>
      <c r="Y2232">
        <v>29.3</v>
      </c>
      <c r="Z2232">
        <v>28.4</v>
      </c>
      <c r="AA2232">
        <v>27.4</v>
      </c>
      <c r="AB2232">
        <v>26.2</v>
      </c>
      <c r="AC2232">
        <v>25.3</v>
      </c>
      <c r="AD2232">
        <v>24.2</v>
      </c>
      <c r="AE2232">
        <v>23.1</v>
      </c>
      <c r="AF2232">
        <v>22</v>
      </c>
      <c r="AG2232">
        <v>21</v>
      </c>
      <c r="AH2232">
        <v>19.899999999999999</v>
      </c>
      <c r="AI2232">
        <v>18.8</v>
      </c>
      <c r="AJ2232">
        <v>17.7</v>
      </c>
    </row>
    <row r="2233" spans="3:36" x14ac:dyDescent="0.25">
      <c r="C2233" t="s">
        <v>855</v>
      </c>
      <c r="E2233">
        <v>0</v>
      </c>
      <c r="F2233">
        <v>0</v>
      </c>
      <c r="G2233">
        <v>0</v>
      </c>
      <c r="H2233">
        <v>0</v>
      </c>
      <c r="I2233">
        <v>0</v>
      </c>
      <c r="J2233">
        <v>0</v>
      </c>
      <c r="K2233">
        <v>0</v>
      </c>
      <c r="L2233">
        <v>0</v>
      </c>
      <c r="M2233">
        <v>0</v>
      </c>
      <c r="N2233">
        <v>0</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row>
    <row r="2234" spans="3:36" x14ac:dyDescent="0.25">
      <c r="C2234" t="s">
        <v>856</v>
      </c>
      <c r="E2234">
        <v>0.4</v>
      </c>
      <c r="F2234">
        <v>0.4</v>
      </c>
      <c r="G2234">
        <v>0.4</v>
      </c>
      <c r="H2234">
        <v>0.4</v>
      </c>
      <c r="I2234">
        <v>0.4</v>
      </c>
      <c r="J2234">
        <v>0.4</v>
      </c>
      <c r="K2234">
        <v>0.4</v>
      </c>
      <c r="L2234">
        <v>0.4</v>
      </c>
      <c r="M2234">
        <v>0.4</v>
      </c>
      <c r="N2234">
        <v>0.4</v>
      </c>
      <c r="O2234">
        <v>0.4</v>
      </c>
      <c r="P2234">
        <v>0.4</v>
      </c>
      <c r="Q2234">
        <v>0.4</v>
      </c>
      <c r="R2234">
        <v>0.4</v>
      </c>
      <c r="S2234">
        <v>0.4</v>
      </c>
      <c r="T2234">
        <v>0.4</v>
      </c>
      <c r="U2234">
        <v>0.4</v>
      </c>
      <c r="V2234">
        <v>0.4</v>
      </c>
      <c r="W2234">
        <v>0.4</v>
      </c>
      <c r="X2234">
        <v>0.4</v>
      </c>
      <c r="Y2234">
        <v>0.4</v>
      </c>
      <c r="Z2234">
        <v>0.4</v>
      </c>
      <c r="AA2234">
        <v>0.4</v>
      </c>
      <c r="AB2234">
        <v>0.4</v>
      </c>
      <c r="AC2234">
        <v>0.4</v>
      </c>
      <c r="AD2234">
        <v>0.4</v>
      </c>
      <c r="AE2234">
        <v>0.4</v>
      </c>
      <c r="AF2234">
        <v>0.4</v>
      </c>
      <c r="AG2234">
        <v>0.4</v>
      </c>
      <c r="AH2234">
        <v>0.4</v>
      </c>
      <c r="AI2234">
        <v>0.4</v>
      </c>
      <c r="AJ2234">
        <v>0.4</v>
      </c>
    </row>
    <row r="2235" spans="3:36" x14ac:dyDescent="0.25">
      <c r="C2235" t="s">
        <v>996</v>
      </c>
    </row>
    <row r="2236" spans="3:36" x14ac:dyDescent="0.25">
      <c r="C2236" t="s">
        <v>1011</v>
      </c>
    </row>
    <row r="2237" spans="3:36" x14ac:dyDescent="0.25">
      <c r="C2237" t="s">
        <v>1012</v>
      </c>
    </row>
    <row r="2238" spans="3:36" x14ac:dyDescent="0.25">
      <c r="C2238" t="s">
        <v>857</v>
      </c>
      <c r="E2238">
        <v>0</v>
      </c>
      <c r="F2238">
        <v>0</v>
      </c>
      <c r="G2238">
        <v>0</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row>
    <row r="2239" spans="3:36" x14ac:dyDescent="0.25">
      <c r="C2239" t="s">
        <v>858</v>
      </c>
      <c r="E2239">
        <v>0</v>
      </c>
      <c r="F2239">
        <v>0</v>
      </c>
      <c r="G2239">
        <v>0</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t="s">
        <v>1013</v>
      </c>
    </row>
    <row r="2240" spans="3:36" x14ac:dyDescent="0.25">
      <c r="C2240" t="s">
        <v>859</v>
      </c>
      <c r="E2240">
        <v>0</v>
      </c>
      <c r="F2240">
        <v>0</v>
      </c>
      <c r="G2240">
        <v>0</v>
      </c>
      <c r="H2240">
        <v>0</v>
      </c>
      <c r="I2240">
        <v>0</v>
      </c>
      <c r="J2240">
        <v>0</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t="s">
        <v>1009</v>
      </c>
    </row>
    <row r="2241" spans="3:36" x14ac:dyDescent="0.25">
      <c r="C2241" t="s">
        <v>860</v>
      </c>
      <c r="E2241">
        <v>0</v>
      </c>
      <c r="F2241">
        <v>0</v>
      </c>
      <c r="G2241">
        <v>0</v>
      </c>
      <c r="H2241">
        <v>0</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row>
    <row r="2242" spans="3:36" x14ac:dyDescent="0.25">
      <c r="C2242" t="s">
        <v>838</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row>
    <row r="2243" spans="3:36" x14ac:dyDescent="0.25">
      <c r="C2243" t="s">
        <v>1014</v>
      </c>
    </row>
    <row r="2244" spans="3:36" x14ac:dyDescent="0.25">
      <c r="C2244" t="s">
        <v>861</v>
      </c>
      <c r="E2244">
        <v>0</v>
      </c>
      <c r="F2244">
        <v>0</v>
      </c>
      <c r="G2244">
        <v>0</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row>
    <row r="2245" spans="3:36" x14ac:dyDescent="0.25">
      <c r="C2245" t="s">
        <v>862</v>
      </c>
      <c r="E2245">
        <v>0</v>
      </c>
      <c r="F2245">
        <v>0</v>
      </c>
      <c r="G2245">
        <v>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t="s">
        <v>1013</v>
      </c>
    </row>
    <row r="2246" spans="3:36" x14ac:dyDescent="0.25">
      <c r="C2246" t="s">
        <v>863</v>
      </c>
      <c r="E2246">
        <v>0</v>
      </c>
      <c r="F2246">
        <v>0</v>
      </c>
      <c r="G2246">
        <v>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t="s">
        <v>1009</v>
      </c>
    </row>
    <row r="2247" spans="3:36" x14ac:dyDescent="0.25">
      <c r="C2247" t="s">
        <v>864</v>
      </c>
      <c r="E2247">
        <v>0</v>
      </c>
      <c r="F2247">
        <v>0</v>
      </c>
      <c r="G2247">
        <v>0</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row>
    <row r="2248" spans="3:36" x14ac:dyDescent="0.25">
      <c r="C2248" t="s">
        <v>838</v>
      </c>
      <c r="E2248">
        <v>0</v>
      </c>
      <c r="F2248">
        <v>0</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row>
    <row r="2249" spans="3:36" x14ac:dyDescent="0.25">
      <c r="C2249" t="s">
        <v>996</v>
      </c>
    </row>
    <row r="2250" spans="3:36" x14ac:dyDescent="0.25">
      <c r="C2250" t="s">
        <v>865</v>
      </c>
      <c r="E2250">
        <v>4205.5</v>
      </c>
      <c r="F2250">
        <v>4193.1000000000004</v>
      </c>
      <c r="G2250">
        <v>4192.8</v>
      </c>
      <c r="H2250">
        <v>4077.7</v>
      </c>
      <c r="I2250">
        <v>3699.4</v>
      </c>
      <c r="J2250">
        <v>1779.3</v>
      </c>
      <c r="K2250">
        <v>1794.4</v>
      </c>
      <c r="L2250">
        <v>1816.3</v>
      </c>
      <c r="M2250">
        <v>1796.9</v>
      </c>
      <c r="N2250">
        <v>1763.1</v>
      </c>
      <c r="O2250">
        <v>1737</v>
      </c>
      <c r="P2250">
        <v>1726.9</v>
      </c>
      <c r="Q2250">
        <v>1725.2</v>
      </c>
      <c r="R2250">
        <v>1723.2</v>
      </c>
      <c r="S2250">
        <v>1703.4</v>
      </c>
      <c r="T2250">
        <v>1696.3</v>
      </c>
      <c r="U2250">
        <v>1689.1</v>
      </c>
      <c r="V2250">
        <v>1681.3</v>
      </c>
      <c r="W2250">
        <v>1681.6</v>
      </c>
      <c r="X2250">
        <v>1678.5</v>
      </c>
      <c r="Y2250">
        <v>1675.5</v>
      </c>
      <c r="Z2250">
        <v>1679.7</v>
      </c>
      <c r="AA2250">
        <v>1676.9</v>
      </c>
      <c r="AB2250">
        <v>1670.9</v>
      </c>
      <c r="AC2250">
        <v>1669.8</v>
      </c>
      <c r="AD2250">
        <v>1666.4</v>
      </c>
      <c r="AE2250">
        <v>1657.9</v>
      </c>
      <c r="AF2250">
        <v>1647.5</v>
      </c>
      <c r="AG2250">
        <v>1641.1</v>
      </c>
      <c r="AH2250">
        <v>1629.9</v>
      </c>
      <c r="AI2250">
        <v>1616.1</v>
      </c>
      <c r="AJ2250">
        <v>1602.3</v>
      </c>
    </row>
    <row r="2251" spans="3:36" x14ac:dyDescent="0.25">
      <c r="C2251" t="s">
        <v>866</v>
      </c>
      <c r="E2251">
        <v>1928.4</v>
      </c>
      <c r="F2251">
        <v>1894.7</v>
      </c>
      <c r="G2251">
        <v>1819.6</v>
      </c>
      <c r="H2251">
        <v>1655.1</v>
      </c>
      <c r="I2251">
        <v>1911.2</v>
      </c>
      <c r="J2251">
        <v>915</v>
      </c>
      <c r="K2251">
        <v>908.7</v>
      </c>
      <c r="L2251">
        <v>922.2</v>
      </c>
      <c r="M2251">
        <v>913.1</v>
      </c>
      <c r="N2251">
        <v>898.4</v>
      </c>
      <c r="O2251">
        <v>888.2</v>
      </c>
      <c r="P2251">
        <v>885.8</v>
      </c>
      <c r="Q2251">
        <v>886.7</v>
      </c>
      <c r="R2251">
        <v>886.9</v>
      </c>
      <c r="S2251">
        <v>877.4</v>
      </c>
      <c r="T2251">
        <v>875.3</v>
      </c>
      <c r="U2251">
        <v>872.1</v>
      </c>
      <c r="V2251">
        <v>868.4</v>
      </c>
      <c r="W2251">
        <v>868.8</v>
      </c>
      <c r="X2251">
        <v>867.1</v>
      </c>
      <c r="Y2251">
        <v>865.6</v>
      </c>
      <c r="Z2251">
        <v>867.9</v>
      </c>
      <c r="AA2251">
        <v>866.1</v>
      </c>
      <c r="AB2251">
        <v>863</v>
      </c>
      <c r="AC2251">
        <v>862.6</v>
      </c>
      <c r="AD2251">
        <v>860.7</v>
      </c>
      <c r="AE2251">
        <v>856.3</v>
      </c>
      <c r="AF2251">
        <v>851.1</v>
      </c>
      <c r="AG2251">
        <v>848.1</v>
      </c>
      <c r="AH2251">
        <v>842.3</v>
      </c>
      <c r="AI2251">
        <v>835.4</v>
      </c>
      <c r="AJ2251">
        <v>828.6</v>
      </c>
    </row>
    <row r="2252" spans="3:36" x14ac:dyDescent="0.25">
      <c r="C2252" t="s">
        <v>996</v>
      </c>
    </row>
    <row r="2253" spans="3:36" x14ac:dyDescent="0.25">
      <c r="C2253" t="s">
        <v>1016</v>
      </c>
    </row>
    <row r="2254" spans="3:36" x14ac:dyDescent="0.25">
      <c r="C2254" t="s">
        <v>867</v>
      </c>
      <c r="E2254">
        <v>0</v>
      </c>
      <c r="F2254">
        <v>0</v>
      </c>
      <c r="G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row>
    <row r="2255" spans="3:36" x14ac:dyDescent="0.25">
      <c r="C2255" t="s">
        <v>868</v>
      </c>
      <c r="E2255">
        <v>0</v>
      </c>
      <c r="F2255">
        <v>0</v>
      </c>
      <c r="G2255">
        <v>0</v>
      </c>
      <c r="H2255">
        <v>0</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t="s">
        <v>1013</v>
      </c>
    </row>
    <row r="2256" spans="3:36" x14ac:dyDescent="0.25">
      <c r="C2256" t="s">
        <v>869</v>
      </c>
      <c r="E2256">
        <v>0</v>
      </c>
      <c r="F2256">
        <v>0</v>
      </c>
      <c r="G2256">
        <v>0</v>
      </c>
      <c r="H2256">
        <v>0</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t="s">
        <v>1009</v>
      </c>
    </row>
    <row r="2257" spans="1:36" x14ac:dyDescent="0.25">
      <c r="C2257" t="s">
        <v>870</v>
      </c>
      <c r="E2257">
        <v>0</v>
      </c>
      <c r="F2257">
        <v>0</v>
      </c>
      <c r="G2257">
        <v>0</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row>
    <row r="2258" spans="1:36" x14ac:dyDescent="0.25">
      <c r="C2258" t="s">
        <v>838</v>
      </c>
      <c r="E2258">
        <v>0</v>
      </c>
      <c r="F2258">
        <v>0</v>
      </c>
      <c r="G2258">
        <v>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row>
    <row r="2260" spans="1:36" x14ac:dyDescent="0.25">
      <c r="C2260" t="s">
        <v>1125</v>
      </c>
    </row>
    <row r="2261" spans="1:36" x14ac:dyDescent="0.25">
      <c r="C2261" t="s">
        <v>1017</v>
      </c>
    </row>
    <row r="2262" spans="1:36" x14ac:dyDescent="0.25">
      <c r="E2262">
        <v>2019</v>
      </c>
      <c r="F2262">
        <v>2020</v>
      </c>
      <c r="G2262">
        <v>2021</v>
      </c>
      <c r="H2262">
        <v>2022</v>
      </c>
      <c r="I2262">
        <v>2023</v>
      </c>
      <c r="J2262">
        <v>2024</v>
      </c>
      <c r="K2262">
        <v>2025</v>
      </c>
      <c r="L2262">
        <v>2026</v>
      </c>
      <c r="M2262">
        <v>2027</v>
      </c>
      <c r="N2262">
        <v>2028</v>
      </c>
      <c r="O2262">
        <v>2029</v>
      </c>
      <c r="P2262">
        <v>2030</v>
      </c>
      <c r="Q2262">
        <v>2031</v>
      </c>
      <c r="R2262">
        <v>2032</v>
      </c>
      <c r="S2262">
        <v>2033</v>
      </c>
      <c r="T2262">
        <v>2034</v>
      </c>
      <c r="U2262">
        <v>2035</v>
      </c>
      <c r="V2262">
        <v>2036</v>
      </c>
      <c r="W2262">
        <v>2037</v>
      </c>
      <c r="X2262">
        <v>2038</v>
      </c>
      <c r="Y2262">
        <v>2039</v>
      </c>
      <c r="Z2262">
        <v>2040</v>
      </c>
      <c r="AA2262">
        <v>2041</v>
      </c>
      <c r="AB2262">
        <v>2042</v>
      </c>
      <c r="AC2262">
        <v>2043</v>
      </c>
      <c r="AD2262">
        <v>2044</v>
      </c>
      <c r="AE2262">
        <v>2045</v>
      </c>
      <c r="AF2262">
        <v>2046</v>
      </c>
      <c r="AG2262">
        <v>2047</v>
      </c>
      <c r="AH2262">
        <v>2048</v>
      </c>
      <c r="AI2262">
        <v>2049</v>
      </c>
      <c r="AJ2262">
        <v>2050</v>
      </c>
    </row>
    <row r="2263" spans="1:36" x14ac:dyDescent="0.25">
      <c r="C2263" t="s">
        <v>996</v>
      </c>
    </row>
    <row r="2264" spans="1:36" x14ac:dyDescent="0.25">
      <c r="C2264" t="s">
        <v>1018</v>
      </c>
    </row>
    <row r="2265" spans="1:36" x14ac:dyDescent="0.25">
      <c r="C2265" t="s">
        <v>995</v>
      </c>
      <c r="E2265">
        <v>36.838999999999999</v>
      </c>
      <c r="F2265">
        <v>32.857999999999997</v>
      </c>
      <c r="G2265">
        <v>35.518999999999998</v>
      </c>
      <c r="H2265">
        <v>36.024000000000001</v>
      </c>
      <c r="I2265">
        <v>34.929000000000002</v>
      </c>
      <c r="J2265">
        <v>34.597999999999999</v>
      </c>
      <c r="K2265">
        <v>34.167000000000002</v>
      </c>
      <c r="L2265">
        <v>34.715000000000003</v>
      </c>
      <c r="M2265">
        <v>35.326000000000001</v>
      </c>
      <c r="N2265">
        <v>35.805</v>
      </c>
      <c r="O2265">
        <v>36.363</v>
      </c>
      <c r="P2265">
        <v>36.869</v>
      </c>
      <c r="Q2265">
        <v>37.423999999999999</v>
      </c>
      <c r="R2265">
        <v>38.042000000000002</v>
      </c>
      <c r="S2265">
        <v>38.662999999999997</v>
      </c>
      <c r="T2265">
        <v>39.323</v>
      </c>
      <c r="U2265">
        <v>40.048999999999999</v>
      </c>
      <c r="V2265">
        <v>40.792999999999999</v>
      </c>
      <c r="W2265">
        <v>41.567</v>
      </c>
      <c r="X2265">
        <v>42.353999999999999</v>
      </c>
      <c r="Y2265">
        <v>43.131999999999998</v>
      </c>
      <c r="Z2265">
        <v>43.905999999999999</v>
      </c>
      <c r="AA2265">
        <v>44.670999999999999</v>
      </c>
      <c r="AB2265">
        <v>45.415999999999997</v>
      </c>
      <c r="AC2265">
        <v>46.116</v>
      </c>
      <c r="AD2265">
        <v>46.750999999999998</v>
      </c>
      <c r="AE2265">
        <v>47.298999999999999</v>
      </c>
      <c r="AF2265">
        <v>47.768000000000001</v>
      </c>
      <c r="AG2265">
        <v>48.192</v>
      </c>
      <c r="AH2265">
        <v>48.567999999999998</v>
      </c>
      <c r="AI2265">
        <v>48.904000000000003</v>
      </c>
      <c r="AJ2265">
        <v>49.198999999999998</v>
      </c>
    </row>
    <row r="2266" spans="1:36" x14ac:dyDescent="0.25">
      <c r="C2266" t="s">
        <v>904</v>
      </c>
      <c r="E2266">
        <v>4.7370000000000001</v>
      </c>
      <c r="F2266">
        <v>4.226</v>
      </c>
      <c r="G2266">
        <v>4.5679999999999996</v>
      </c>
      <c r="H2266">
        <v>4.6340000000000003</v>
      </c>
      <c r="I2266">
        <v>4.4930000000000003</v>
      </c>
      <c r="J2266">
        <v>4.4509999999999996</v>
      </c>
      <c r="K2266">
        <v>4.3959999999999999</v>
      </c>
      <c r="L2266">
        <v>4.4660000000000002</v>
      </c>
      <c r="M2266">
        <v>4.5449999999999999</v>
      </c>
      <c r="N2266">
        <v>4.6070000000000002</v>
      </c>
      <c r="O2266">
        <v>4.6790000000000003</v>
      </c>
      <c r="P2266">
        <v>4.7439999999999998</v>
      </c>
      <c r="Q2266">
        <v>4.8159999999999998</v>
      </c>
      <c r="R2266">
        <v>4.8959999999999999</v>
      </c>
      <c r="S2266">
        <v>4.976</v>
      </c>
      <c r="T2266">
        <v>5.0609999999999999</v>
      </c>
      <c r="U2266">
        <v>5.1550000000000002</v>
      </c>
      <c r="V2266">
        <v>5.2510000000000003</v>
      </c>
      <c r="W2266">
        <v>5.35</v>
      </c>
      <c r="X2266">
        <v>5.452</v>
      </c>
      <c r="Y2266">
        <v>5.5519999999999996</v>
      </c>
      <c r="Z2266">
        <v>5.6520000000000001</v>
      </c>
      <c r="AA2266">
        <v>5.7510000000000003</v>
      </c>
      <c r="AB2266">
        <v>5.8470000000000004</v>
      </c>
      <c r="AC2266">
        <v>5.9370000000000003</v>
      </c>
      <c r="AD2266">
        <v>6.0190000000000001</v>
      </c>
      <c r="AE2266">
        <v>6.09</v>
      </c>
      <c r="AF2266">
        <v>6.15</v>
      </c>
      <c r="AG2266">
        <v>6.2050000000000001</v>
      </c>
      <c r="AH2266">
        <v>6.2539999999999996</v>
      </c>
      <c r="AI2266">
        <v>6.2969999999999997</v>
      </c>
      <c r="AJ2266">
        <v>6.335</v>
      </c>
    </row>
    <row r="2267" spans="1:36" x14ac:dyDescent="0.25">
      <c r="C2267" t="s">
        <v>829</v>
      </c>
      <c r="E2267">
        <v>96.016999999999996</v>
      </c>
      <c r="F2267">
        <v>87.588999999999999</v>
      </c>
      <c r="G2267">
        <v>86.948999999999998</v>
      </c>
      <c r="H2267">
        <v>90.003</v>
      </c>
      <c r="I2267">
        <v>91.754999999999995</v>
      </c>
      <c r="J2267">
        <v>91.608000000000004</v>
      </c>
      <c r="K2267">
        <v>87.78</v>
      </c>
      <c r="L2267">
        <v>84.896000000000001</v>
      </c>
      <c r="M2267">
        <v>83.784999999999997</v>
      </c>
      <c r="N2267">
        <v>78.978999999999999</v>
      </c>
      <c r="O2267">
        <v>74.391999999999996</v>
      </c>
      <c r="P2267">
        <v>71.832999999999998</v>
      </c>
      <c r="Q2267">
        <v>71.819999999999993</v>
      </c>
      <c r="R2267">
        <v>71.135999999999996</v>
      </c>
      <c r="S2267">
        <v>69.155000000000001</v>
      </c>
      <c r="T2267">
        <v>67.016000000000005</v>
      </c>
      <c r="U2267">
        <v>66.566000000000003</v>
      </c>
      <c r="V2267">
        <v>66.632000000000005</v>
      </c>
      <c r="W2267">
        <v>67.12</v>
      </c>
      <c r="X2267">
        <v>67.593999999999994</v>
      </c>
      <c r="Y2267">
        <v>67.826999999999998</v>
      </c>
      <c r="Z2267">
        <v>68.263999999999996</v>
      </c>
      <c r="AA2267">
        <v>68.510000000000005</v>
      </c>
      <c r="AB2267">
        <v>68.158000000000001</v>
      </c>
      <c r="AC2267">
        <v>67.688000000000002</v>
      </c>
      <c r="AD2267">
        <v>67.257999999999996</v>
      </c>
      <c r="AE2267">
        <v>67.137</v>
      </c>
      <c r="AF2267">
        <v>67.028999999999996</v>
      </c>
      <c r="AG2267">
        <v>66.983999999999995</v>
      </c>
      <c r="AH2267">
        <v>66.91</v>
      </c>
      <c r="AI2267">
        <v>66.683999999999997</v>
      </c>
      <c r="AJ2267">
        <v>66.241</v>
      </c>
    </row>
    <row r="2268" spans="1:36" x14ac:dyDescent="0.25">
      <c r="C2268" t="s">
        <v>996</v>
      </c>
    </row>
    <row r="2269" spans="1:36" x14ac:dyDescent="0.25">
      <c r="C2269" t="s">
        <v>997</v>
      </c>
    </row>
    <row r="2270" spans="1:36" x14ac:dyDescent="0.25">
      <c r="A2270" t="s">
        <v>113</v>
      </c>
      <c r="B2270" t="s">
        <v>771</v>
      </c>
      <c r="C2270" t="s">
        <v>55</v>
      </c>
      <c r="E2270">
        <v>71.296999999999997</v>
      </c>
      <c r="F2270">
        <v>58.209000000000003</v>
      </c>
      <c r="G2270">
        <v>61.598999999999997</v>
      </c>
      <c r="H2270">
        <v>63.482999999999997</v>
      </c>
      <c r="I2270">
        <v>61.798000000000002</v>
      </c>
      <c r="J2270">
        <v>63.387999999999998</v>
      </c>
      <c r="K2270">
        <v>62.128</v>
      </c>
      <c r="L2270">
        <v>60.904000000000003</v>
      </c>
      <c r="M2270">
        <v>60.838000000000001</v>
      </c>
      <c r="N2270">
        <v>61.131</v>
      </c>
      <c r="O2270">
        <v>61.798000000000002</v>
      </c>
      <c r="P2270">
        <v>62.402000000000001</v>
      </c>
      <c r="Q2270">
        <v>63.192999999999998</v>
      </c>
      <c r="R2270">
        <v>64.177000000000007</v>
      </c>
      <c r="S2270">
        <v>65.122</v>
      </c>
      <c r="T2270">
        <v>66.049000000000007</v>
      </c>
      <c r="U2270">
        <v>67.027000000000001</v>
      </c>
      <c r="V2270">
        <v>68.119</v>
      </c>
      <c r="W2270">
        <v>68.751999999999995</v>
      </c>
      <c r="X2270">
        <v>68.820999999999998</v>
      </c>
      <c r="Y2270">
        <v>68.826999999999998</v>
      </c>
      <c r="Z2270">
        <v>68.798000000000002</v>
      </c>
      <c r="AA2270">
        <v>68.781000000000006</v>
      </c>
      <c r="AB2270">
        <v>68.728999999999999</v>
      </c>
      <c r="AC2270">
        <v>68.641000000000005</v>
      </c>
      <c r="AD2270">
        <v>68.498999999999995</v>
      </c>
      <c r="AE2270">
        <v>68.242000000000004</v>
      </c>
      <c r="AF2270">
        <v>67.838999999999999</v>
      </c>
      <c r="AG2270">
        <v>67.373000000000005</v>
      </c>
      <c r="AH2270">
        <v>66.885000000000005</v>
      </c>
      <c r="AI2270">
        <v>66.346999999999994</v>
      </c>
      <c r="AJ2270">
        <v>65.751000000000005</v>
      </c>
    </row>
    <row r="2271" spans="1:36" x14ac:dyDescent="0.25">
      <c r="A2271" t="s">
        <v>113</v>
      </c>
      <c r="C2271" t="s">
        <v>830</v>
      </c>
      <c r="E2271">
        <v>121.658</v>
      </c>
      <c r="F2271">
        <v>107.08499999999999</v>
      </c>
      <c r="G2271">
        <v>121.622</v>
      </c>
      <c r="H2271">
        <v>125.07599999999999</v>
      </c>
      <c r="I2271">
        <v>116.316</v>
      </c>
      <c r="J2271">
        <v>113.476</v>
      </c>
      <c r="K2271">
        <v>111.605</v>
      </c>
      <c r="L2271">
        <v>112.514</v>
      </c>
      <c r="M2271">
        <v>113.985</v>
      </c>
      <c r="N2271">
        <v>115.453</v>
      </c>
      <c r="O2271">
        <v>117.062</v>
      </c>
      <c r="P2271">
        <v>118.65900000000001</v>
      </c>
      <c r="Q2271">
        <v>120.324</v>
      </c>
      <c r="R2271">
        <v>122.23</v>
      </c>
      <c r="S2271">
        <v>124.038</v>
      </c>
      <c r="T2271">
        <v>125.782</v>
      </c>
      <c r="U2271">
        <v>127.78400000000001</v>
      </c>
      <c r="V2271">
        <v>129.74199999999999</v>
      </c>
      <c r="W2271">
        <v>131.72300000000001</v>
      </c>
      <c r="X2271">
        <v>133.80199999999999</v>
      </c>
      <c r="Y2271">
        <v>135.76499999999999</v>
      </c>
      <c r="Z2271">
        <v>137.84200000000001</v>
      </c>
      <c r="AA2271">
        <v>139.93700000000001</v>
      </c>
      <c r="AB2271">
        <v>141.93700000000001</v>
      </c>
      <c r="AC2271">
        <v>143.77799999999999</v>
      </c>
      <c r="AD2271">
        <v>145.43600000000001</v>
      </c>
      <c r="AE2271">
        <v>146.863</v>
      </c>
      <c r="AF2271">
        <v>148.01499999999999</v>
      </c>
      <c r="AG2271">
        <v>149.06800000000001</v>
      </c>
      <c r="AH2271">
        <v>149.98699999999999</v>
      </c>
      <c r="AI2271">
        <v>150.791</v>
      </c>
      <c r="AJ2271">
        <v>151.47900000000001</v>
      </c>
    </row>
    <row r="2272" spans="1:36" x14ac:dyDescent="0.25">
      <c r="A2272" t="s">
        <v>113</v>
      </c>
      <c r="C2272" t="s">
        <v>831</v>
      </c>
      <c r="E2272">
        <v>2.8919999999999999</v>
      </c>
      <c r="F2272">
        <v>2.0409999999999999</v>
      </c>
      <c r="G2272">
        <v>0</v>
      </c>
      <c r="H2272">
        <v>0</v>
      </c>
      <c r="I2272">
        <v>0</v>
      </c>
      <c r="J2272">
        <v>0</v>
      </c>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row>
    <row r="2273" spans="1:36" x14ac:dyDescent="0.25">
      <c r="A2273" t="s">
        <v>113</v>
      </c>
      <c r="B2273" t="s">
        <v>773</v>
      </c>
      <c r="C2273" t="s">
        <v>832</v>
      </c>
      <c r="E2273">
        <v>124.55</v>
      </c>
      <c r="F2273">
        <v>109.126</v>
      </c>
      <c r="G2273">
        <v>121.622</v>
      </c>
      <c r="H2273">
        <v>125.07599999999999</v>
      </c>
      <c r="I2273">
        <v>116.316</v>
      </c>
      <c r="J2273">
        <v>113.476</v>
      </c>
      <c r="K2273">
        <v>111.605</v>
      </c>
      <c r="L2273">
        <v>112.514</v>
      </c>
      <c r="M2273">
        <v>113.985</v>
      </c>
      <c r="N2273">
        <v>115.453</v>
      </c>
      <c r="O2273">
        <v>117.062</v>
      </c>
      <c r="P2273">
        <v>118.65900000000001</v>
      </c>
      <c r="Q2273">
        <v>120.324</v>
      </c>
      <c r="R2273">
        <v>122.23</v>
      </c>
      <c r="S2273">
        <v>124.038</v>
      </c>
      <c r="T2273">
        <v>125.782</v>
      </c>
      <c r="U2273">
        <v>127.78400000000001</v>
      </c>
      <c r="V2273">
        <v>129.74199999999999</v>
      </c>
      <c r="W2273">
        <v>131.72300000000001</v>
      </c>
      <c r="X2273">
        <v>133.80199999999999</v>
      </c>
      <c r="Y2273">
        <v>135.76499999999999</v>
      </c>
      <c r="Z2273">
        <v>137.84200000000001</v>
      </c>
      <c r="AA2273">
        <v>139.93700000000001</v>
      </c>
      <c r="AB2273">
        <v>141.93700000000001</v>
      </c>
      <c r="AC2273">
        <v>143.77799999999999</v>
      </c>
      <c r="AD2273">
        <v>145.43600000000001</v>
      </c>
      <c r="AE2273">
        <v>146.863</v>
      </c>
      <c r="AF2273">
        <v>148.01499999999999</v>
      </c>
      <c r="AG2273">
        <v>149.06800000000001</v>
      </c>
      <c r="AH2273">
        <v>149.98699999999999</v>
      </c>
      <c r="AI2273">
        <v>150.791</v>
      </c>
      <c r="AJ2273">
        <v>151.47900000000001</v>
      </c>
    </row>
    <row r="2274" spans="1:36" x14ac:dyDescent="0.25">
      <c r="A2274" t="s">
        <v>113</v>
      </c>
      <c r="B2274" t="s">
        <v>772</v>
      </c>
      <c r="C2274" t="s">
        <v>846</v>
      </c>
      <c r="E2274">
        <v>0</v>
      </c>
      <c r="F2274">
        <v>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row>
    <row r="2275" spans="1:36" x14ac:dyDescent="0.25">
      <c r="A2275" t="s">
        <v>113</v>
      </c>
      <c r="B2275" t="s">
        <v>987</v>
      </c>
      <c r="C2275" t="s">
        <v>64</v>
      </c>
      <c r="E2275">
        <v>0</v>
      </c>
      <c r="F2275">
        <v>0</v>
      </c>
      <c r="G2275">
        <v>0</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row>
    <row r="2276" spans="1:36" x14ac:dyDescent="0.25">
      <c r="A2276" t="s">
        <v>113</v>
      </c>
      <c r="B2276" t="s">
        <v>774</v>
      </c>
      <c r="C2276" t="s">
        <v>833</v>
      </c>
      <c r="E2276">
        <v>0</v>
      </c>
      <c r="F2276">
        <v>0</v>
      </c>
      <c r="G2276">
        <v>0</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row>
    <row r="2277" spans="1:36" x14ac:dyDescent="0.25">
      <c r="A2277" t="s">
        <v>113</v>
      </c>
      <c r="B2277" t="s">
        <v>988</v>
      </c>
      <c r="C2277" t="s">
        <v>834</v>
      </c>
      <c r="E2277">
        <v>0</v>
      </c>
      <c r="F2277">
        <v>0</v>
      </c>
      <c r="G2277">
        <v>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row>
    <row r="2278" spans="1:36" x14ac:dyDescent="0.25">
      <c r="A2278" t="s">
        <v>113</v>
      </c>
      <c r="B2278" t="s">
        <v>774</v>
      </c>
      <c r="C2278" t="s">
        <v>42</v>
      </c>
      <c r="E2278">
        <v>9.1340000000000003</v>
      </c>
      <c r="F2278">
        <v>5.4909999999999997</v>
      </c>
      <c r="G2278">
        <v>5.399</v>
      </c>
      <c r="H2278">
        <v>3.5430000000000001</v>
      </c>
      <c r="I2278">
        <v>8.0739999999999998</v>
      </c>
      <c r="J2278">
        <v>4.5170000000000003</v>
      </c>
      <c r="K2278">
        <v>4.3410000000000002</v>
      </c>
      <c r="L2278">
        <v>3.6480000000000001</v>
      </c>
      <c r="M2278">
        <v>3.3239999999999998</v>
      </c>
      <c r="N2278">
        <v>3.2029999999999998</v>
      </c>
      <c r="O2278">
        <v>3.1829999999999998</v>
      </c>
      <c r="P2278">
        <v>3.169</v>
      </c>
      <c r="Q2278">
        <v>3.1949999999999998</v>
      </c>
      <c r="R2278">
        <v>3.258</v>
      </c>
      <c r="S2278">
        <v>3.306</v>
      </c>
      <c r="T2278">
        <v>3.3410000000000002</v>
      </c>
      <c r="U2278">
        <v>3.3540000000000001</v>
      </c>
      <c r="V2278">
        <v>3.391</v>
      </c>
      <c r="W2278">
        <v>3.4580000000000002</v>
      </c>
      <c r="X2278">
        <v>3.5030000000000001</v>
      </c>
      <c r="Y2278">
        <v>3.5459999999999998</v>
      </c>
      <c r="Z2278">
        <v>3.581</v>
      </c>
      <c r="AA2278">
        <v>3.6240000000000001</v>
      </c>
      <c r="AB2278">
        <v>3.6739999999999999</v>
      </c>
      <c r="AC2278">
        <v>3.73</v>
      </c>
      <c r="AD2278">
        <v>3.7930000000000001</v>
      </c>
      <c r="AE2278">
        <v>3.8519999999999999</v>
      </c>
      <c r="AF2278">
        <v>3.8879999999999999</v>
      </c>
      <c r="AG2278">
        <v>3.92</v>
      </c>
      <c r="AH2278">
        <v>3.9660000000000002</v>
      </c>
      <c r="AI2278">
        <v>4.01</v>
      </c>
      <c r="AJ2278">
        <v>4.0490000000000004</v>
      </c>
    </row>
    <row r="2279" spans="1:36" x14ac:dyDescent="0.25">
      <c r="A2279" t="s">
        <v>113</v>
      </c>
      <c r="B2279" t="s">
        <v>987</v>
      </c>
      <c r="C2279" t="s">
        <v>40</v>
      </c>
      <c r="E2279">
        <v>0</v>
      </c>
      <c r="F2279">
        <v>0</v>
      </c>
      <c r="G2279">
        <v>0</v>
      </c>
      <c r="H2279">
        <v>0</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row>
    <row r="2280" spans="1:36" x14ac:dyDescent="0.25">
      <c r="B2280" t="s">
        <v>993</v>
      </c>
      <c r="C2280" t="s">
        <v>835</v>
      </c>
      <c r="E2280">
        <v>0</v>
      </c>
      <c r="F2280">
        <v>0</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row>
    <row r="2281" spans="1:36" x14ac:dyDescent="0.25">
      <c r="C2281" t="s">
        <v>838</v>
      </c>
      <c r="E2281">
        <v>204.98099999999999</v>
      </c>
      <c r="F2281">
        <v>172.82599999999999</v>
      </c>
      <c r="G2281">
        <v>188.62</v>
      </c>
      <c r="H2281">
        <v>192.101</v>
      </c>
      <c r="I2281">
        <v>186.18799999999999</v>
      </c>
      <c r="J2281">
        <v>181.381</v>
      </c>
      <c r="K2281">
        <v>178.07400000000001</v>
      </c>
      <c r="L2281">
        <v>177.065</v>
      </c>
      <c r="M2281">
        <v>178.14699999999999</v>
      </c>
      <c r="N2281">
        <v>179.78700000000001</v>
      </c>
      <c r="O2281">
        <v>182.04300000000001</v>
      </c>
      <c r="P2281">
        <v>184.23</v>
      </c>
      <c r="Q2281">
        <v>186.71199999999999</v>
      </c>
      <c r="R2281">
        <v>189.666</v>
      </c>
      <c r="S2281">
        <v>192.46700000000001</v>
      </c>
      <c r="T2281">
        <v>195.17099999999999</v>
      </c>
      <c r="U2281">
        <v>198.16399999999999</v>
      </c>
      <c r="V2281">
        <v>201.25200000000001</v>
      </c>
      <c r="W2281">
        <v>203.93299999999999</v>
      </c>
      <c r="X2281">
        <v>206.12700000000001</v>
      </c>
      <c r="Y2281">
        <v>208.13800000000001</v>
      </c>
      <c r="Z2281">
        <v>210.22</v>
      </c>
      <c r="AA2281">
        <v>212.34200000000001</v>
      </c>
      <c r="AB2281">
        <v>214.34</v>
      </c>
      <c r="AC2281">
        <v>216.148</v>
      </c>
      <c r="AD2281">
        <v>217.72800000000001</v>
      </c>
      <c r="AE2281">
        <v>218.95699999999999</v>
      </c>
      <c r="AF2281">
        <v>219.74199999999999</v>
      </c>
      <c r="AG2281">
        <v>220.36099999999999</v>
      </c>
      <c r="AH2281">
        <v>220.839</v>
      </c>
      <c r="AI2281">
        <v>221.148</v>
      </c>
      <c r="AJ2281">
        <v>221.279</v>
      </c>
    </row>
    <row r="2282" spans="1:36" x14ac:dyDescent="0.25">
      <c r="C2282" t="s">
        <v>996</v>
      </c>
    </row>
    <row r="2283" spans="1:36" x14ac:dyDescent="0.25">
      <c r="C2283" t="s">
        <v>1058</v>
      </c>
    </row>
    <row r="2284" spans="1:36" x14ac:dyDescent="0.25">
      <c r="C2284" t="s">
        <v>55</v>
      </c>
      <c r="E2284">
        <v>15.05</v>
      </c>
      <c r="F2284">
        <v>13.775</v>
      </c>
      <c r="G2284">
        <v>13.484</v>
      </c>
      <c r="H2284">
        <v>13.701000000000001</v>
      </c>
      <c r="I2284">
        <v>13.754</v>
      </c>
      <c r="J2284">
        <v>14.242000000000001</v>
      </c>
      <c r="K2284">
        <v>14.134</v>
      </c>
      <c r="L2284">
        <v>13.635999999999999</v>
      </c>
      <c r="M2284">
        <v>13.385</v>
      </c>
      <c r="N2284">
        <v>13.269</v>
      </c>
      <c r="O2284">
        <v>13.208</v>
      </c>
      <c r="P2284">
        <v>13.153</v>
      </c>
      <c r="Q2284">
        <v>13.121</v>
      </c>
      <c r="R2284">
        <v>13.109</v>
      </c>
      <c r="S2284">
        <v>13.087999999999999</v>
      </c>
      <c r="T2284">
        <v>13.051</v>
      </c>
      <c r="U2284">
        <v>13.003</v>
      </c>
      <c r="V2284">
        <v>12.974</v>
      </c>
      <c r="W2284">
        <v>12.85</v>
      </c>
      <c r="X2284">
        <v>12.624000000000001</v>
      </c>
      <c r="Y2284">
        <v>12.397</v>
      </c>
      <c r="Z2284">
        <v>12.173</v>
      </c>
      <c r="AA2284">
        <v>11.961</v>
      </c>
      <c r="AB2284">
        <v>11.755000000000001</v>
      </c>
      <c r="AC2284">
        <v>11.561999999999999</v>
      </c>
      <c r="AD2284">
        <v>11.381</v>
      </c>
      <c r="AE2284">
        <v>11.206</v>
      </c>
      <c r="AF2284">
        <v>11.03</v>
      </c>
      <c r="AG2284">
        <v>10.858000000000001</v>
      </c>
      <c r="AH2284">
        <v>10.696</v>
      </c>
      <c r="AI2284">
        <v>10.536</v>
      </c>
      <c r="AJ2284">
        <v>10.379</v>
      </c>
    </row>
    <row r="2285" spans="1:36" x14ac:dyDescent="0.25">
      <c r="C2285" t="s">
        <v>830</v>
      </c>
      <c r="E2285">
        <v>25.68</v>
      </c>
      <c r="F2285">
        <v>25.341000000000001</v>
      </c>
      <c r="G2285">
        <v>26.623000000000001</v>
      </c>
      <c r="H2285">
        <v>26.992999999999999</v>
      </c>
      <c r="I2285">
        <v>25.888000000000002</v>
      </c>
      <c r="J2285">
        <v>25.495999999999999</v>
      </c>
      <c r="K2285">
        <v>25.39</v>
      </c>
      <c r="L2285">
        <v>25.192</v>
      </c>
      <c r="M2285">
        <v>25.077999999999999</v>
      </c>
      <c r="N2285">
        <v>25.06</v>
      </c>
      <c r="O2285">
        <v>25.018999999999998</v>
      </c>
      <c r="P2285">
        <v>25.01</v>
      </c>
      <c r="Q2285">
        <v>24.984000000000002</v>
      </c>
      <c r="R2285">
        <v>24.966999999999999</v>
      </c>
      <c r="S2285">
        <v>24.928000000000001</v>
      </c>
      <c r="T2285">
        <v>24.853000000000002</v>
      </c>
      <c r="U2285">
        <v>24.79</v>
      </c>
      <c r="V2285">
        <v>24.71</v>
      </c>
      <c r="W2285">
        <v>24.62</v>
      </c>
      <c r="X2285">
        <v>24.542999999999999</v>
      </c>
      <c r="Y2285">
        <v>24.452999999999999</v>
      </c>
      <c r="Z2285">
        <v>24.388999999999999</v>
      </c>
      <c r="AA2285">
        <v>24.334</v>
      </c>
      <c r="AB2285">
        <v>24.277000000000001</v>
      </c>
      <c r="AC2285">
        <v>24.216999999999999</v>
      </c>
      <c r="AD2285">
        <v>24.163</v>
      </c>
      <c r="AE2285">
        <v>24.117000000000001</v>
      </c>
      <c r="AF2285">
        <v>24.067</v>
      </c>
      <c r="AG2285">
        <v>24.024000000000001</v>
      </c>
      <c r="AH2285">
        <v>23.984000000000002</v>
      </c>
      <c r="AI2285">
        <v>23.946000000000002</v>
      </c>
      <c r="AJ2285">
        <v>23.911000000000001</v>
      </c>
    </row>
    <row r="2286" spans="1:36" x14ac:dyDescent="0.25">
      <c r="C2286" t="s">
        <v>831</v>
      </c>
      <c r="E2286">
        <v>0.61</v>
      </c>
      <c r="F2286">
        <v>0.48299999999999998</v>
      </c>
      <c r="G2286">
        <v>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row>
    <row r="2287" spans="1:36" x14ac:dyDescent="0.25">
      <c r="C2287" t="s">
        <v>846</v>
      </c>
      <c r="E2287">
        <v>0</v>
      </c>
      <c r="F2287">
        <v>0</v>
      </c>
      <c r="G2287">
        <v>0</v>
      </c>
      <c r="H2287">
        <v>0</v>
      </c>
      <c r="I2287">
        <v>0</v>
      </c>
      <c r="J2287">
        <v>0</v>
      </c>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row>
    <row r="2288" spans="1:36" x14ac:dyDescent="0.25">
      <c r="C2288" t="s">
        <v>64</v>
      </c>
      <c r="E2288">
        <v>0</v>
      </c>
      <c r="F2288">
        <v>0</v>
      </c>
      <c r="G2288">
        <v>0</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row>
    <row r="2289" spans="3:36" x14ac:dyDescent="0.25">
      <c r="C2289" t="s">
        <v>833</v>
      </c>
      <c r="E2289">
        <v>0</v>
      </c>
      <c r="F2289">
        <v>0</v>
      </c>
      <c r="G2289">
        <v>0</v>
      </c>
      <c r="H2289">
        <v>0</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row>
    <row r="2290" spans="3:36" x14ac:dyDescent="0.25">
      <c r="C2290" t="s">
        <v>834</v>
      </c>
      <c r="E2290">
        <v>0</v>
      </c>
      <c r="F2290">
        <v>0</v>
      </c>
      <c r="G2290">
        <v>0</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row>
    <row r="2291" spans="3:36" x14ac:dyDescent="0.25">
      <c r="C2291" t="s">
        <v>42</v>
      </c>
      <c r="E2291">
        <v>1.9279999999999999</v>
      </c>
      <c r="F2291">
        <v>1.2989999999999999</v>
      </c>
      <c r="G2291">
        <v>1.1819999999999999</v>
      </c>
      <c r="H2291">
        <v>0.76500000000000001</v>
      </c>
      <c r="I2291">
        <v>1.7969999999999999</v>
      </c>
      <c r="J2291">
        <v>1.0149999999999999</v>
      </c>
      <c r="K2291">
        <v>0.98799999999999999</v>
      </c>
      <c r="L2291">
        <v>0.81699999999999995</v>
      </c>
      <c r="M2291">
        <v>0.73099999999999998</v>
      </c>
      <c r="N2291">
        <v>0.69499999999999995</v>
      </c>
      <c r="O2291">
        <v>0.68</v>
      </c>
      <c r="P2291">
        <v>0.66800000000000004</v>
      </c>
      <c r="Q2291">
        <v>0.66300000000000003</v>
      </c>
      <c r="R2291">
        <v>0.66600000000000004</v>
      </c>
      <c r="S2291">
        <v>0.66400000000000003</v>
      </c>
      <c r="T2291">
        <v>0.66</v>
      </c>
      <c r="U2291">
        <v>0.65100000000000002</v>
      </c>
      <c r="V2291">
        <v>0.64600000000000002</v>
      </c>
      <c r="W2291">
        <v>0.64600000000000002</v>
      </c>
      <c r="X2291">
        <v>0.64300000000000002</v>
      </c>
      <c r="Y2291">
        <v>0.63900000000000001</v>
      </c>
      <c r="Z2291">
        <v>0.63400000000000001</v>
      </c>
      <c r="AA2291">
        <v>0.63</v>
      </c>
      <c r="AB2291">
        <v>0.628</v>
      </c>
      <c r="AC2291">
        <v>0.628</v>
      </c>
      <c r="AD2291">
        <v>0.63</v>
      </c>
      <c r="AE2291">
        <v>0.63300000000000001</v>
      </c>
      <c r="AF2291">
        <v>0.63200000000000001</v>
      </c>
      <c r="AG2291">
        <v>0.63200000000000001</v>
      </c>
      <c r="AH2291">
        <v>0.63400000000000001</v>
      </c>
      <c r="AI2291">
        <v>0.63700000000000001</v>
      </c>
      <c r="AJ2291">
        <v>0.63900000000000001</v>
      </c>
    </row>
    <row r="2292" spans="3:36" x14ac:dyDescent="0.25">
      <c r="C2292" t="s">
        <v>40</v>
      </c>
      <c r="E2292">
        <v>0</v>
      </c>
      <c r="F2292">
        <v>0</v>
      </c>
      <c r="G2292">
        <v>0</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row>
    <row r="2293" spans="3:36" x14ac:dyDescent="0.25">
      <c r="C2293" t="s">
        <v>835</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row>
    <row r="2294" spans="3:36" x14ac:dyDescent="0.25">
      <c r="C2294" t="s">
        <v>996</v>
      </c>
    </row>
    <row r="2295" spans="3:36" x14ac:dyDescent="0.25">
      <c r="C2295" t="s">
        <v>1026</v>
      </c>
    </row>
    <row r="2296" spans="3:36" x14ac:dyDescent="0.25">
      <c r="C2296" t="s">
        <v>996</v>
      </c>
    </row>
    <row r="2297" spans="3:36" x14ac:dyDescent="0.25">
      <c r="C2297" t="s">
        <v>1027</v>
      </c>
    </row>
    <row r="2298" spans="3:36" x14ac:dyDescent="0.25">
      <c r="C2298" t="s">
        <v>876</v>
      </c>
      <c r="E2298">
        <v>3.0670000000000002</v>
      </c>
      <c r="F2298">
        <v>2.8559999999999999</v>
      </c>
      <c r="G2298">
        <v>2.831</v>
      </c>
      <c r="H2298">
        <v>2.8330000000000002</v>
      </c>
      <c r="I2298">
        <v>2.976</v>
      </c>
      <c r="J2298">
        <v>2.8780000000000001</v>
      </c>
      <c r="K2298">
        <v>2.8069999999999999</v>
      </c>
      <c r="L2298">
        <v>2.879</v>
      </c>
      <c r="M2298">
        <v>2.9430000000000001</v>
      </c>
      <c r="N2298">
        <v>2.8420000000000001</v>
      </c>
      <c r="O2298">
        <v>2.7210000000000001</v>
      </c>
      <c r="P2298">
        <v>2.6459999999999999</v>
      </c>
      <c r="Q2298">
        <v>2.6190000000000002</v>
      </c>
      <c r="R2298">
        <v>2.5840000000000001</v>
      </c>
      <c r="S2298">
        <v>2.5110000000000001</v>
      </c>
      <c r="T2298">
        <v>2.4700000000000002</v>
      </c>
      <c r="U2298">
        <v>2.4910000000000001</v>
      </c>
      <c r="V2298">
        <v>2.532</v>
      </c>
      <c r="W2298">
        <v>2.5790000000000002</v>
      </c>
      <c r="X2298">
        <v>2.613</v>
      </c>
      <c r="Y2298">
        <v>2.6440000000000001</v>
      </c>
      <c r="Z2298">
        <v>2.681</v>
      </c>
      <c r="AA2298">
        <v>2.7050000000000001</v>
      </c>
      <c r="AB2298">
        <v>2.722</v>
      </c>
      <c r="AC2298">
        <v>2.738</v>
      </c>
      <c r="AD2298">
        <v>2.7429999999999999</v>
      </c>
      <c r="AE2298">
        <v>2.7509999999999999</v>
      </c>
      <c r="AF2298">
        <v>2.7559999999999998</v>
      </c>
      <c r="AG2298">
        <v>2.758</v>
      </c>
      <c r="AH2298">
        <v>2.7589999999999999</v>
      </c>
      <c r="AI2298">
        <v>2.7570000000000001</v>
      </c>
      <c r="AJ2298">
        <v>2.7450000000000001</v>
      </c>
    </row>
    <row r="2299" spans="3:36" x14ac:dyDescent="0.25">
      <c r="C2299" t="s">
        <v>877</v>
      </c>
      <c r="E2299">
        <v>2.0339999999999998</v>
      </c>
      <c r="F2299">
        <v>1.893</v>
      </c>
      <c r="G2299">
        <v>1.877</v>
      </c>
      <c r="H2299">
        <v>1.8779999999999999</v>
      </c>
      <c r="I2299">
        <v>1.9730000000000001</v>
      </c>
      <c r="J2299">
        <v>1.9079999999999999</v>
      </c>
      <c r="K2299">
        <v>1.86</v>
      </c>
      <c r="L2299">
        <v>1.9079999999999999</v>
      </c>
      <c r="M2299">
        <v>1.9510000000000001</v>
      </c>
      <c r="N2299">
        <v>1.8839999999999999</v>
      </c>
      <c r="O2299">
        <v>1.804</v>
      </c>
      <c r="P2299">
        <v>1.754</v>
      </c>
      <c r="Q2299">
        <v>1.736</v>
      </c>
      <c r="R2299">
        <v>1.7130000000000001</v>
      </c>
      <c r="S2299">
        <v>1.665</v>
      </c>
      <c r="T2299">
        <v>1.637</v>
      </c>
      <c r="U2299">
        <v>1.6519999999999999</v>
      </c>
      <c r="V2299">
        <v>1.679</v>
      </c>
      <c r="W2299">
        <v>1.71</v>
      </c>
      <c r="X2299">
        <v>1.732</v>
      </c>
      <c r="Y2299">
        <v>1.7529999999999999</v>
      </c>
      <c r="Z2299">
        <v>1.7769999999999999</v>
      </c>
      <c r="AA2299">
        <v>1.7929999999999999</v>
      </c>
      <c r="AB2299">
        <v>1.8049999999999999</v>
      </c>
      <c r="AC2299">
        <v>1.8149999999999999</v>
      </c>
      <c r="AD2299">
        <v>1.8180000000000001</v>
      </c>
      <c r="AE2299">
        <v>1.8240000000000001</v>
      </c>
      <c r="AF2299">
        <v>1.8280000000000001</v>
      </c>
      <c r="AG2299">
        <v>1.829</v>
      </c>
      <c r="AH2299">
        <v>1.83</v>
      </c>
      <c r="AI2299">
        <v>1.8280000000000001</v>
      </c>
      <c r="AJ2299">
        <v>1.82</v>
      </c>
    </row>
    <row r="2300" spans="3:36" x14ac:dyDescent="0.25">
      <c r="C2300" t="s">
        <v>878</v>
      </c>
      <c r="E2300">
        <v>14.541</v>
      </c>
      <c r="F2300">
        <v>14.388999999999999</v>
      </c>
      <c r="G2300">
        <v>11.058</v>
      </c>
      <c r="H2300">
        <v>10.297000000000001</v>
      </c>
      <c r="I2300">
        <v>14.404999999999999</v>
      </c>
      <c r="J2300">
        <v>15.153</v>
      </c>
      <c r="K2300">
        <v>13.461</v>
      </c>
      <c r="L2300">
        <v>13.494999999999999</v>
      </c>
      <c r="M2300">
        <v>13.725</v>
      </c>
      <c r="N2300">
        <v>13.185</v>
      </c>
      <c r="O2300">
        <v>12.555999999999999</v>
      </c>
      <c r="P2300">
        <v>12.114000000000001</v>
      </c>
      <c r="Q2300">
        <v>12.026</v>
      </c>
      <c r="R2300">
        <v>11.505000000000001</v>
      </c>
      <c r="S2300">
        <v>11.041</v>
      </c>
      <c r="T2300">
        <v>10.707000000000001</v>
      </c>
      <c r="U2300">
        <v>10.699</v>
      </c>
      <c r="V2300">
        <v>10.821999999999999</v>
      </c>
      <c r="W2300">
        <v>11.023</v>
      </c>
      <c r="X2300">
        <v>11.226000000000001</v>
      </c>
      <c r="Y2300">
        <v>11.44</v>
      </c>
      <c r="Z2300">
        <v>11.573</v>
      </c>
      <c r="AA2300">
        <v>11.603999999999999</v>
      </c>
      <c r="AB2300">
        <v>11.595000000000001</v>
      </c>
      <c r="AC2300">
        <v>11.551</v>
      </c>
      <c r="AD2300">
        <v>11.54</v>
      </c>
      <c r="AE2300">
        <v>11.582000000000001</v>
      </c>
      <c r="AF2300">
        <v>11.565</v>
      </c>
      <c r="AG2300">
        <v>11.622999999999999</v>
      </c>
      <c r="AH2300">
        <v>11.664</v>
      </c>
      <c r="AI2300">
        <v>11.641</v>
      </c>
      <c r="AJ2300">
        <v>11.587</v>
      </c>
    </row>
    <row r="2301" spans="3:36" x14ac:dyDescent="0.25">
      <c r="C2301" t="s">
        <v>879</v>
      </c>
      <c r="E2301">
        <v>0</v>
      </c>
      <c r="F2301">
        <v>0</v>
      </c>
      <c r="G2301">
        <v>0</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row>
    <row r="2302" spans="3:36" x14ac:dyDescent="0.25">
      <c r="C2302" t="s">
        <v>880</v>
      </c>
      <c r="E2302">
        <v>0</v>
      </c>
      <c r="F2302">
        <v>0</v>
      </c>
      <c r="G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row>
    <row r="2303" spans="3:36" x14ac:dyDescent="0.25">
      <c r="C2303" t="s">
        <v>881</v>
      </c>
      <c r="E2303">
        <v>1.8129999999999999</v>
      </c>
      <c r="F2303">
        <v>1.7949999999999999</v>
      </c>
      <c r="G2303">
        <v>1.379</v>
      </c>
      <c r="H2303">
        <v>1.284</v>
      </c>
      <c r="I2303">
        <v>1.7969999999999999</v>
      </c>
      <c r="J2303">
        <v>1.89</v>
      </c>
      <c r="K2303">
        <v>1.679</v>
      </c>
      <c r="L2303">
        <v>1.6830000000000001</v>
      </c>
      <c r="M2303">
        <v>1.712</v>
      </c>
      <c r="N2303">
        <v>1.6439999999999999</v>
      </c>
      <c r="O2303">
        <v>1.5660000000000001</v>
      </c>
      <c r="P2303">
        <v>1.5109999999999999</v>
      </c>
      <c r="Q2303">
        <v>1.5</v>
      </c>
      <c r="R2303">
        <v>1.4350000000000001</v>
      </c>
      <c r="S2303">
        <v>1.377</v>
      </c>
      <c r="T2303">
        <v>1.335</v>
      </c>
      <c r="U2303">
        <v>1.3340000000000001</v>
      </c>
      <c r="V2303">
        <v>1.349</v>
      </c>
      <c r="W2303">
        <v>1.3740000000000001</v>
      </c>
      <c r="X2303">
        <v>1.4</v>
      </c>
      <c r="Y2303">
        <v>1.4259999999999999</v>
      </c>
      <c r="Z2303">
        <v>1.4430000000000001</v>
      </c>
      <c r="AA2303">
        <v>1.4470000000000001</v>
      </c>
      <c r="AB2303">
        <v>1.446</v>
      </c>
      <c r="AC2303">
        <v>1.44</v>
      </c>
      <c r="AD2303">
        <v>1.4390000000000001</v>
      </c>
      <c r="AE2303">
        <v>1.444</v>
      </c>
      <c r="AF2303">
        <v>1.4419999999999999</v>
      </c>
      <c r="AG2303">
        <v>1.4490000000000001</v>
      </c>
      <c r="AH2303">
        <v>1.454</v>
      </c>
      <c r="AI2303">
        <v>1.452</v>
      </c>
      <c r="AJ2303">
        <v>1.4450000000000001</v>
      </c>
    </row>
    <row r="2304" spans="3:36" x14ac:dyDescent="0.25">
      <c r="C2304" t="s">
        <v>882</v>
      </c>
      <c r="E2304">
        <v>4.9000000000000002E-2</v>
      </c>
      <c r="F2304">
        <v>4.5999999999999999E-2</v>
      </c>
      <c r="G2304">
        <v>4.4999999999999998E-2</v>
      </c>
      <c r="H2304">
        <v>4.4999999999999998E-2</v>
      </c>
      <c r="I2304">
        <v>4.7E-2</v>
      </c>
      <c r="J2304">
        <v>4.4999999999999998E-2</v>
      </c>
      <c r="K2304">
        <v>4.3999999999999997E-2</v>
      </c>
      <c r="L2304">
        <v>4.4999999999999998E-2</v>
      </c>
      <c r="M2304">
        <v>4.7E-2</v>
      </c>
      <c r="N2304">
        <v>4.4999999999999998E-2</v>
      </c>
      <c r="O2304">
        <v>4.2999999999999997E-2</v>
      </c>
      <c r="P2304">
        <v>4.2000000000000003E-2</v>
      </c>
      <c r="Q2304">
        <v>4.2000000000000003E-2</v>
      </c>
      <c r="R2304">
        <v>4.1000000000000002E-2</v>
      </c>
      <c r="S2304">
        <v>0.04</v>
      </c>
      <c r="T2304">
        <v>3.9E-2</v>
      </c>
      <c r="U2304">
        <v>0.04</v>
      </c>
      <c r="V2304">
        <v>0.04</v>
      </c>
      <c r="W2304">
        <v>4.1000000000000002E-2</v>
      </c>
      <c r="X2304">
        <v>4.2000000000000003E-2</v>
      </c>
      <c r="Y2304">
        <v>4.2000000000000003E-2</v>
      </c>
      <c r="Z2304">
        <v>4.2999999999999997E-2</v>
      </c>
      <c r="AA2304">
        <v>4.2999999999999997E-2</v>
      </c>
      <c r="AB2304">
        <v>4.2999999999999997E-2</v>
      </c>
      <c r="AC2304">
        <v>4.3999999999999997E-2</v>
      </c>
      <c r="AD2304">
        <v>4.3999999999999997E-2</v>
      </c>
      <c r="AE2304">
        <v>4.3999999999999997E-2</v>
      </c>
      <c r="AF2304">
        <v>4.3999999999999997E-2</v>
      </c>
      <c r="AG2304">
        <v>4.3999999999999997E-2</v>
      </c>
      <c r="AH2304">
        <v>4.3999999999999997E-2</v>
      </c>
      <c r="AI2304">
        <v>4.3999999999999997E-2</v>
      </c>
      <c r="AJ2304">
        <v>4.3999999999999997E-2</v>
      </c>
    </row>
    <row r="2305" spans="3:36" x14ac:dyDescent="0.25">
      <c r="C2305" t="s">
        <v>883</v>
      </c>
      <c r="E2305">
        <v>0</v>
      </c>
      <c r="F2305">
        <v>0</v>
      </c>
      <c r="G2305">
        <v>0</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row>
    <row r="2306" spans="3:36" x14ac:dyDescent="0.25">
      <c r="C2306" t="s">
        <v>884</v>
      </c>
      <c r="E2306">
        <v>0</v>
      </c>
      <c r="F2306">
        <v>0</v>
      </c>
      <c r="G2306">
        <v>0</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row>
    <row r="2307" spans="3:36" x14ac:dyDescent="0.25">
      <c r="C2307" t="s">
        <v>1028</v>
      </c>
      <c r="E2307">
        <v>7.8E-2</v>
      </c>
      <c r="F2307">
        <v>7.5999999999999998E-2</v>
      </c>
      <c r="G2307">
        <v>5.8999999999999997E-2</v>
      </c>
      <c r="H2307">
        <v>5.5E-2</v>
      </c>
      <c r="I2307">
        <v>7.6999999999999999E-2</v>
      </c>
      <c r="J2307">
        <v>8.1000000000000003E-2</v>
      </c>
      <c r="K2307">
        <v>7.1999999999999995E-2</v>
      </c>
      <c r="L2307">
        <v>7.1999999999999995E-2</v>
      </c>
      <c r="M2307">
        <v>7.2999999999999995E-2</v>
      </c>
      <c r="N2307">
        <v>7.0000000000000007E-2</v>
      </c>
      <c r="O2307">
        <v>6.7000000000000004E-2</v>
      </c>
      <c r="P2307">
        <v>6.5000000000000002E-2</v>
      </c>
      <c r="Q2307">
        <v>6.4000000000000001E-2</v>
      </c>
      <c r="R2307">
        <v>6.0999999999999999E-2</v>
      </c>
      <c r="S2307">
        <v>5.8999999999999997E-2</v>
      </c>
      <c r="T2307">
        <v>5.7000000000000002E-2</v>
      </c>
      <c r="U2307">
        <v>5.7000000000000002E-2</v>
      </c>
      <c r="V2307">
        <v>5.8000000000000003E-2</v>
      </c>
      <c r="W2307">
        <v>5.8999999999999997E-2</v>
      </c>
      <c r="X2307">
        <v>0.06</v>
      </c>
      <c r="Y2307">
        <v>6.0999999999999999E-2</v>
      </c>
      <c r="Z2307">
        <v>6.2E-2</v>
      </c>
      <c r="AA2307">
        <v>6.2E-2</v>
      </c>
      <c r="AB2307">
        <v>6.2E-2</v>
      </c>
      <c r="AC2307">
        <v>6.2E-2</v>
      </c>
      <c r="AD2307">
        <v>6.2E-2</v>
      </c>
      <c r="AE2307">
        <v>6.2E-2</v>
      </c>
      <c r="AF2307">
        <v>6.2E-2</v>
      </c>
      <c r="AG2307">
        <v>6.2E-2</v>
      </c>
      <c r="AH2307">
        <v>6.2E-2</v>
      </c>
      <c r="AI2307">
        <v>6.2E-2</v>
      </c>
      <c r="AJ2307">
        <v>6.2E-2</v>
      </c>
    </row>
    <row r="2308" spans="3:36" x14ac:dyDescent="0.25">
      <c r="C2308" t="s">
        <v>1029</v>
      </c>
      <c r="E2308">
        <v>1.0649999999999999</v>
      </c>
      <c r="F2308">
        <v>0.98399999999999999</v>
      </c>
      <c r="G2308">
        <v>0.98299999999999998</v>
      </c>
      <c r="H2308">
        <v>0.97199999999999998</v>
      </c>
      <c r="I2308">
        <v>1.014</v>
      </c>
      <c r="J2308">
        <v>0.96</v>
      </c>
      <c r="K2308">
        <v>0.93899999999999995</v>
      </c>
      <c r="L2308">
        <v>0.96799999999999997</v>
      </c>
      <c r="M2308">
        <v>0.995</v>
      </c>
      <c r="N2308">
        <v>0.96299999999999997</v>
      </c>
      <c r="O2308">
        <v>0.92500000000000004</v>
      </c>
      <c r="P2308">
        <v>0.90200000000000002</v>
      </c>
      <c r="Q2308">
        <v>0.89500000000000002</v>
      </c>
      <c r="R2308">
        <v>0.88500000000000001</v>
      </c>
      <c r="S2308">
        <v>0.86099999999999999</v>
      </c>
      <c r="T2308">
        <v>0.84799999999999998</v>
      </c>
      <c r="U2308">
        <v>0.85599999999999998</v>
      </c>
      <c r="V2308">
        <v>0.86899999999999999</v>
      </c>
      <c r="W2308">
        <v>0.88500000000000001</v>
      </c>
      <c r="X2308">
        <v>0.89600000000000002</v>
      </c>
      <c r="Y2308">
        <v>0.90700000000000003</v>
      </c>
      <c r="Z2308">
        <v>0.92</v>
      </c>
      <c r="AA2308">
        <v>0.92800000000000005</v>
      </c>
      <c r="AB2308">
        <v>0.93300000000000005</v>
      </c>
      <c r="AC2308">
        <v>0.93799999999999994</v>
      </c>
      <c r="AD2308">
        <v>0.94</v>
      </c>
      <c r="AE2308">
        <v>0.94299999999999995</v>
      </c>
      <c r="AF2308">
        <v>0.94399999999999995</v>
      </c>
      <c r="AG2308">
        <v>0.94499999999999995</v>
      </c>
      <c r="AH2308">
        <v>0.94499999999999995</v>
      </c>
      <c r="AI2308">
        <v>0.94399999999999995</v>
      </c>
      <c r="AJ2308">
        <v>0.94</v>
      </c>
    </row>
    <row r="2309" spans="3:36" x14ac:dyDescent="0.25">
      <c r="C2309" t="s">
        <v>1030</v>
      </c>
      <c r="E2309">
        <v>0</v>
      </c>
      <c r="F2309">
        <v>0</v>
      </c>
      <c r="G2309">
        <v>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row>
    <row r="2310" spans="3:36" x14ac:dyDescent="0.25">
      <c r="C2310" t="s">
        <v>885</v>
      </c>
      <c r="E2310">
        <v>22.648</v>
      </c>
      <c r="F2310">
        <v>22.039000000000001</v>
      </c>
      <c r="G2310">
        <v>18.231999999999999</v>
      </c>
      <c r="H2310">
        <v>17.364000000000001</v>
      </c>
      <c r="I2310">
        <v>22.289000000000001</v>
      </c>
      <c r="J2310">
        <v>22.914999999999999</v>
      </c>
      <c r="K2310">
        <v>20.861999999999998</v>
      </c>
      <c r="L2310">
        <v>21.050999999999998</v>
      </c>
      <c r="M2310">
        <v>21.446000000000002</v>
      </c>
      <c r="N2310">
        <v>20.634</v>
      </c>
      <c r="O2310">
        <v>19.681999999999999</v>
      </c>
      <c r="P2310">
        <v>19.033999999999999</v>
      </c>
      <c r="Q2310">
        <v>18.881</v>
      </c>
      <c r="R2310">
        <v>18.224</v>
      </c>
      <c r="S2310">
        <v>17.553999999999998</v>
      </c>
      <c r="T2310">
        <v>17.094000000000001</v>
      </c>
      <c r="U2310">
        <v>17.128</v>
      </c>
      <c r="V2310">
        <v>17.349</v>
      </c>
      <c r="W2310">
        <v>17.670000000000002</v>
      </c>
      <c r="X2310">
        <v>17.969000000000001</v>
      </c>
      <c r="Y2310">
        <v>18.273</v>
      </c>
      <c r="Z2310">
        <v>18.498999999999999</v>
      </c>
      <c r="AA2310">
        <v>18.582000000000001</v>
      </c>
      <c r="AB2310">
        <v>18.606999999999999</v>
      </c>
      <c r="AC2310">
        <v>18.588000000000001</v>
      </c>
      <c r="AD2310">
        <v>18.585000000000001</v>
      </c>
      <c r="AE2310">
        <v>18.649999999999999</v>
      </c>
      <c r="AF2310">
        <v>18.640999999999998</v>
      </c>
      <c r="AG2310">
        <v>18.71</v>
      </c>
      <c r="AH2310">
        <v>18.757999999999999</v>
      </c>
      <c r="AI2310">
        <v>18.728000000000002</v>
      </c>
      <c r="AJ2310">
        <v>18.643000000000001</v>
      </c>
    </row>
    <row r="2311" spans="3:36" x14ac:dyDescent="0.25">
      <c r="C2311" t="s">
        <v>996</v>
      </c>
    </row>
    <row r="2312" spans="3:36" x14ac:dyDescent="0.25">
      <c r="C2312" t="s">
        <v>998</v>
      </c>
    </row>
    <row r="2313" spans="3:36" x14ac:dyDescent="0.25">
      <c r="C2313" t="s">
        <v>996</v>
      </c>
    </row>
    <row r="2314" spans="3:36" x14ac:dyDescent="0.25">
      <c r="C2314" t="s">
        <v>1059</v>
      </c>
    </row>
    <row r="2315" spans="3:36" x14ac:dyDescent="0.25">
      <c r="C2315" t="s">
        <v>960</v>
      </c>
      <c r="E2315">
        <v>3.52</v>
      </c>
      <c r="F2315">
        <v>3.1360000000000001</v>
      </c>
      <c r="G2315">
        <v>3.3879999999999999</v>
      </c>
      <c r="H2315">
        <v>3.4350000000000001</v>
      </c>
      <c r="I2315">
        <v>3.3290000000000002</v>
      </c>
      <c r="J2315">
        <v>3.2919999999999998</v>
      </c>
      <c r="K2315">
        <v>3.246</v>
      </c>
      <c r="L2315">
        <v>3.2930000000000001</v>
      </c>
      <c r="M2315">
        <v>3.3490000000000002</v>
      </c>
      <c r="N2315">
        <v>3.3889999999999998</v>
      </c>
      <c r="O2315">
        <v>3.4420000000000002</v>
      </c>
      <c r="P2315">
        <v>3.4860000000000002</v>
      </c>
      <c r="Q2315">
        <v>3.536</v>
      </c>
      <c r="R2315">
        <v>3.589</v>
      </c>
      <c r="S2315">
        <v>3.6440000000000001</v>
      </c>
      <c r="T2315">
        <v>3.7040000000000002</v>
      </c>
      <c r="U2315">
        <v>3.7679999999999998</v>
      </c>
      <c r="V2315">
        <v>3.8359999999999999</v>
      </c>
      <c r="W2315">
        <v>3.9079999999999999</v>
      </c>
      <c r="X2315">
        <v>3.9809999999999999</v>
      </c>
      <c r="Y2315">
        <v>4.0570000000000004</v>
      </c>
      <c r="Z2315">
        <v>4.1280000000000001</v>
      </c>
      <c r="AA2315">
        <v>4.1970000000000001</v>
      </c>
      <c r="AB2315">
        <v>4.266</v>
      </c>
      <c r="AC2315">
        <v>4.33</v>
      </c>
      <c r="AD2315">
        <v>4.3899999999999997</v>
      </c>
      <c r="AE2315">
        <v>4.4400000000000004</v>
      </c>
      <c r="AF2315">
        <v>4.484</v>
      </c>
      <c r="AG2315">
        <v>4.5220000000000002</v>
      </c>
      <c r="AH2315">
        <v>4.5570000000000004</v>
      </c>
      <c r="AI2315">
        <v>4.5880000000000001</v>
      </c>
      <c r="AJ2315">
        <v>4.6139999999999999</v>
      </c>
    </row>
    <row r="2316" spans="3:36" x14ac:dyDescent="0.25">
      <c r="C2316" t="s">
        <v>961</v>
      </c>
      <c r="E2316">
        <v>1.59</v>
      </c>
      <c r="F2316">
        <v>1.4179999999999999</v>
      </c>
      <c r="G2316">
        <v>1.534</v>
      </c>
      <c r="H2316">
        <v>1.556</v>
      </c>
      <c r="I2316">
        <v>1.51</v>
      </c>
      <c r="J2316">
        <v>1.496</v>
      </c>
      <c r="K2316">
        <v>1.4770000000000001</v>
      </c>
      <c r="L2316">
        <v>1.5</v>
      </c>
      <c r="M2316">
        <v>1.526</v>
      </c>
      <c r="N2316">
        <v>1.546</v>
      </c>
      <c r="O2316">
        <v>1.571</v>
      </c>
      <c r="P2316">
        <v>1.5920000000000001</v>
      </c>
      <c r="Q2316">
        <v>1.615</v>
      </c>
      <c r="R2316">
        <v>1.6419999999999999</v>
      </c>
      <c r="S2316">
        <v>1.6679999999999999</v>
      </c>
      <c r="T2316">
        <v>1.6970000000000001</v>
      </c>
      <c r="U2316">
        <v>1.7270000000000001</v>
      </c>
      <c r="V2316">
        <v>1.758</v>
      </c>
      <c r="W2316">
        <v>1.792</v>
      </c>
      <c r="X2316">
        <v>1.825</v>
      </c>
      <c r="Y2316">
        <v>1.86</v>
      </c>
      <c r="Z2316">
        <v>1.8919999999999999</v>
      </c>
      <c r="AA2316">
        <v>1.9239999999999999</v>
      </c>
      <c r="AB2316">
        <v>1.956</v>
      </c>
      <c r="AC2316">
        <v>1.986</v>
      </c>
      <c r="AD2316">
        <v>2.0129999999999999</v>
      </c>
      <c r="AE2316">
        <v>2.036</v>
      </c>
      <c r="AF2316">
        <v>2.056</v>
      </c>
      <c r="AG2316">
        <v>2.0739999999999998</v>
      </c>
      <c r="AH2316">
        <v>2.09</v>
      </c>
      <c r="AI2316">
        <v>2.1040000000000001</v>
      </c>
      <c r="AJ2316">
        <v>2.117</v>
      </c>
    </row>
    <row r="2317" spans="3:36" x14ac:dyDescent="0.25">
      <c r="C2317" t="s">
        <v>962</v>
      </c>
      <c r="E2317">
        <v>2.1459999999999999</v>
      </c>
      <c r="F2317">
        <v>1.9319999999999999</v>
      </c>
      <c r="G2317">
        <v>2.0790000000000002</v>
      </c>
      <c r="H2317">
        <v>2.2549999999999999</v>
      </c>
      <c r="I2317">
        <v>2.2770000000000001</v>
      </c>
      <c r="J2317">
        <v>2.3959999999999999</v>
      </c>
      <c r="K2317">
        <v>2.3420000000000001</v>
      </c>
      <c r="L2317">
        <v>2.0830000000000002</v>
      </c>
      <c r="M2317">
        <v>1.9410000000000001</v>
      </c>
      <c r="N2317">
        <v>1.925</v>
      </c>
      <c r="O2317">
        <v>1.9570000000000001</v>
      </c>
      <c r="P2317">
        <v>2.02</v>
      </c>
      <c r="Q2317">
        <v>2.0859999999999999</v>
      </c>
      <c r="R2317">
        <v>2.1629999999999998</v>
      </c>
      <c r="S2317">
        <v>2.2440000000000002</v>
      </c>
      <c r="T2317">
        <v>2.2949999999999999</v>
      </c>
      <c r="U2317">
        <v>2.3460000000000001</v>
      </c>
      <c r="V2317">
        <v>2.3820000000000001</v>
      </c>
      <c r="W2317">
        <v>2.407</v>
      </c>
      <c r="X2317">
        <v>2.452</v>
      </c>
      <c r="Y2317">
        <v>2.5009999999999999</v>
      </c>
      <c r="Z2317">
        <v>2.5430000000000001</v>
      </c>
      <c r="AA2317">
        <v>2.6070000000000002</v>
      </c>
      <c r="AB2317">
        <v>2.6659999999999999</v>
      </c>
      <c r="AC2317">
        <v>2.7090000000000001</v>
      </c>
      <c r="AD2317">
        <v>2.75</v>
      </c>
      <c r="AE2317">
        <v>2.8039999999999998</v>
      </c>
      <c r="AF2317">
        <v>2.8380000000000001</v>
      </c>
      <c r="AG2317">
        <v>2.883</v>
      </c>
      <c r="AH2317">
        <v>2.927</v>
      </c>
      <c r="AI2317">
        <v>2.9670000000000001</v>
      </c>
      <c r="AJ2317">
        <v>3.01</v>
      </c>
    </row>
    <row r="2318" spans="3:36" x14ac:dyDescent="0.25">
      <c r="C2318" t="s">
        <v>963</v>
      </c>
      <c r="E2318">
        <v>1.835</v>
      </c>
      <c r="F2318">
        <v>1.6220000000000001</v>
      </c>
      <c r="G2318">
        <v>1.7649999999999999</v>
      </c>
      <c r="H2318">
        <v>1.6459999999999999</v>
      </c>
      <c r="I2318">
        <v>1.5089999999999999</v>
      </c>
      <c r="J2318">
        <v>1.357</v>
      </c>
      <c r="K2318">
        <v>1.3680000000000001</v>
      </c>
      <c r="L2318">
        <v>1.6890000000000001</v>
      </c>
      <c r="M2318">
        <v>1.899</v>
      </c>
      <c r="N2318">
        <v>1.97</v>
      </c>
      <c r="O2318">
        <v>2</v>
      </c>
      <c r="P2318">
        <v>1.994</v>
      </c>
      <c r="Q2318">
        <v>1.9910000000000001</v>
      </c>
      <c r="R2318">
        <v>1.9830000000000001</v>
      </c>
      <c r="S2318">
        <v>1.972</v>
      </c>
      <c r="T2318">
        <v>1.9950000000000001</v>
      </c>
      <c r="U2318">
        <v>2.0249999999999999</v>
      </c>
      <c r="V2318">
        <v>2.0720000000000001</v>
      </c>
      <c r="W2318">
        <v>2.1320000000000001</v>
      </c>
      <c r="X2318">
        <v>2.1739999999999999</v>
      </c>
      <c r="Y2318">
        <v>2.2109999999999999</v>
      </c>
      <c r="Z2318">
        <v>2.2549999999999999</v>
      </c>
      <c r="AA2318">
        <v>2.2770000000000001</v>
      </c>
      <c r="AB2318">
        <v>2.2999999999999998</v>
      </c>
      <c r="AC2318">
        <v>2.335</v>
      </c>
      <c r="AD2318">
        <v>2.3650000000000002</v>
      </c>
      <c r="AE2318">
        <v>2.3719999999999999</v>
      </c>
      <c r="AF2318">
        <v>2.39</v>
      </c>
      <c r="AG2318">
        <v>2.3929999999999998</v>
      </c>
      <c r="AH2318">
        <v>2.3919999999999999</v>
      </c>
      <c r="AI2318">
        <v>2.39</v>
      </c>
      <c r="AJ2318">
        <v>2.3809999999999998</v>
      </c>
    </row>
    <row r="2319" spans="3:36" x14ac:dyDescent="0.25">
      <c r="C2319" t="s">
        <v>964</v>
      </c>
      <c r="E2319">
        <v>2.9359999999999999</v>
      </c>
      <c r="F2319">
        <v>2.5950000000000002</v>
      </c>
      <c r="G2319">
        <v>2.8239999999999998</v>
      </c>
      <c r="H2319">
        <v>2.6339999999999999</v>
      </c>
      <c r="I2319">
        <v>2.415</v>
      </c>
      <c r="J2319">
        <v>2.1720000000000002</v>
      </c>
      <c r="K2319">
        <v>2.1890000000000001</v>
      </c>
      <c r="L2319">
        <v>2.7029999999999998</v>
      </c>
      <c r="M2319">
        <v>3.0379999999999998</v>
      </c>
      <c r="N2319">
        <v>3.1520000000000001</v>
      </c>
      <c r="O2319">
        <v>3.2</v>
      </c>
      <c r="P2319">
        <v>3.1909999999999998</v>
      </c>
      <c r="Q2319">
        <v>3.1850000000000001</v>
      </c>
      <c r="R2319">
        <v>3.173</v>
      </c>
      <c r="S2319">
        <v>3.1549999999999998</v>
      </c>
      <c r="T2319">
        <v>3.1920000000000002</v>
      </c>
      <c r="U2319">
        <v>3.2389999999999999</v>
      </c>
      <c r="V2319">
        <v>3.3149999999999999</v>
      </c>
      <c r="W2319">
        <v>3.411</v>
      </c>
      <c r="X2319">
        <v>3.4790000000000001</v>
      </c>
      <c r="Y2319">
        <v>3.5369999999999999</v>
      </c>
      <c r="Z2319">
        <v>3.6080000000000001</v>
      </c>
      <c r="AA2319">
        <v>3.6419999999999999</v>
      </c>
      <c r="AB2319">
        <v>3.68</v>
      </c>
      <c r="AC2319">
        <v>3.7360000000000002</v>
      </c>
      <c r="AD2319">
        <v>3.7839999999999998</v>
      </c>
      <c r="AE2319">
        <v>3.7949999999999999</v>
      </c>
      <c r="AF2319">
        <v>3.8239999999999998</v>
      </c>
      <c r="AG2319">
        <v>3.8290000000000002</v>
      </c>
      <c r="AH2319">
        <v>3.827</v>
      </c>
      <c r="AI2319">
        <v>3.8239999999999998</v>
      </c>
      <c r="AJ2319">
        <v>3.8090000000000002</v>
      </c>
    </row>
    <row r="2320" spans="3:36" x14ac:dyDescent="0.25">
      <c r="C2320" t="s">
        <v>996</v>
      </c>
    </row>
    <row r="2321" spans="3:36" x14ac:dyDescent="0.25">
      <c r="C2321" t="s">
        <v>999</v>
      </c>
    </row>
    <row r="2322" spans="3:36" x14ac:dyDescent="0.25">
      <c r="C2322" t="s">
        <v>1126</v>
      </c>
    </row>
    <row r="2323" spans="3:36" x14ac:dyDescent="0.25">
      <c r="C2323" t="s">
        <v>70</v>
      </c>
      <c r="E2323">
        <v>25.347000000000001</v>
      </c>
      <c r="F2323">
        <v>22.814</v>
      </c>
      <c r="G2323">
        <v>24.452000000000002</v>
      </c>
      <c r="H2323">
        <v>25.024999999999999</v>
      </c>
      <c r="I2323">
        <v>24.353000000000002</v>
      </c>
      <c r="J2323">
        <v>24.527999999999999</v>
      </c>
      <c r="K2323">
        <v>24.149000000000001</v>
      </c>
      <c r="L2323">
        <v>24.463000000000001</v>
      </c>
      <c r="M2323">
        <v>24.824999999999999</v>
      </c>
      <c r="N2323">
        <v>25.093</v>
      </c>
      <c r="O2323">
        <v>25.419</v>
      </c>
      <c r="P2323">
        <v>25.718</v>
      </c>
      <c r="Q2323">
        <v>26.053000000000001</v>
      </c>
      <c r="R2323">
        <v>26.434999999999999</v>
      </c>
      <c r="S2323">
        <v>26.827999999999999</v>
      </c>
      <c r="T2323">
        <v>27.257999999999999</v>
      </c>
      <c r="U2323">
        <v>27.744</v>
      </c>
      <c r="V2323">
        <v>28.254000000000001</v>
      </c>
      <c r="W2323">
        <v>28.789000000000001</v>
      </c>
      <c r="X2323">
        <v>29.332999999999998</v>
      </c>
      <c r="Y2323">
        <v>29.869</v>
      </c>
      <c r="Z2323">
        <v>30.405999999999999</v>
      </c>
      <c r="AA2323">
        <v>30.936</v>
      </c>
      <c r="AB2323">
        <v>31.451000000000001</v>
      </c>
      <c r="AC2323">
        <v>31.934999999999999</v>
      </c>
      <c r="AD2323">
        <v>32.374000000000002</v>
      </c>
      <c r="AE2323">
        <v>32.753</v>
      </c>
      <c r="AF2323">
        <v>33.076000000000001</v>
      </c>
      <c r="AG2323">
        <v>33.369</v>
      </c>
      <c r="AH2323">
        <v>33.628999999999998</v>
      </c>
      <c r="AI2323">
        <v>33.860999999999997</v>
      </c>
      <c r="AJ2323">
        <v>34.064</v>
      </c>
    </row>
    <row r="2324" spans="3:36" x14ac:dyDescent="0.25">
      <c r="C2324" t="s">
        <v>840</v>
      </c>
      <c r="E2324">
        <v>75.102999999999994</v>
      </c>
      <c r="F2324">
        <v>66.727999999999994</v>
      </c>
      <c r="G2324">
        <v>76.537999999999997</v>
      </c>
      <c r="H2324">
        <v>79.974000000000004</v>
      </c>
      <c r="I2324">
        <v>75.009</v>
      </c>
      <c r="J2324">
        <v>73.42</v>
      </c>
      <c r="K2324">
        <v>72.957999999999998</v>
      </c>
      <c r="L2324">
        <v>74.573999999999998</v>
      </c>
      <c r="M2324">
        <v>76.332999999999998</v>
      </c>
      <c r="N2324">
        <v>77.786000000000001</v>
      </c>
      <c r="O2324">
        <v>79.41</v>
      </c>
      <c r="P2324">
        <v>80.881</v>
      </c>
      <c r="Q2324">
        <v>82.429000000000002</v>
      </c>
      <c r="R2324">
        <v>84.063000000000002</v>
      </c>
      <c r="S2324">
        <v>85.662999999999997</v>
      </c>
      <c r="T2324">
        <v>87.301000000000002</v>
      </c>
      <c r="U2324">
        <v>89.016999999999996</v>
      </c>
      <c r="V2324">
        <v>90.713999999999999</v>
      </c>
      <c r="W2324">
        <v>92.445999999999998</v>
      </c>
      <c r="X2324">
        <v>94.204999999999998</v>
      </c>
      <c r="Y2324">
        <v>95.957999999999998</v>
      </c>
      <c r="Z2324">
        <v>97.691000000000003</v>
      </c>
      <c r="AA2324">
        <v>99.405000000000001</v>
      </c>
      <c r="AB2324">
        <v>101.07299999999999</v>
      </c>
      <c r="AC2324">
        <v>102.645</v>
      </c>
      <c r="AD2324">
        <v>104.072</v>
      </c>
      <c r="AE2324">
        <v>105.306</v>
      </c>
      <c r="AF2324">
        <v>106.364</v>
      </c>
      <c r="AG2324">
        <v>107.321</v>
      </c>
      <c r="AH2324">
        <v>108.17400000000001</v>
      </c>
      <c r="AI2324">
        <v>108.937</v>
      </c>
      <c r="AJ2324">
        <v>109.607</v>
      </c>
    </row>
    <row r="2325" spans="3:36" x14ac:dyDescent="0.25">
      <c r="C2325" t="s">
        <v>841</v>
      </c>
      <c r="E2325">
        <v>0</v>
      </c>
      <c r="F2325">
        <v>0</v>
      </c>
      <c r="G2325">
        <v>0</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row>
    <row r="2326" spans="3:36" x14ac:dyDescent="0.25">
      <c r="C2326" t="s">
        <v>842</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row>
    <row r="2327" spans="3:36" x14ac:dyDescent="0.25">
      <c r="C2327" t="s">
        <v>1127</v>
      </c>
    </row>
    <row r="2328" spans="3:36" x14ac:dyDescent="0.25">
      <c r="C2328" t="s">
        <v>70</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row>
    <row r="2329" spans="3:36" x14ac:dyDescent="0.25">
      <c r="C2329" t="s">
        <v>840</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row>
    <row r="2330" spans="3:36" x14ac:dyDescent="0.25">
      <c r="C2330" t="s">
        <v>841</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row>
    <row r="2331" spans="3:36" x14ac:dyDescent="0.25">
      <c r="C2331" t="s">
        <v>842</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row>
    <row r="2332" spans="3:36" x14ac:dyDescent="0.25">
      <c r="C2332" t="s">
        <v>1128</v>
      </c>
    </row>
    <row r="2333" spans="3:36" x14ac:dyDescent="0.25">
      <c r="C2333" t="s">
        <v>70</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row>
    <row r="2334" spans="3:36" x14ac:dyDescent="0.25">
      <c r="C2334" t="s">
        <v>840</v>
      </c>
      <c r="E2334">
        <v>19.776</v>
      </c>
      <c r="F2334">
        <v>16.754000000000001</v>
      </c>
      <c r="G2334">
        <v>18.702000000000002</v>
      </c>
      <c r="H2334">
        <v>18.866</v>
      </c>
      <c r="I2334">
        <v>17.242999999999999</v>
      </c>
      <c r="J2334">
        <v>16.244</v>
      </c>
      <c r="K2334">
        <v>15.75</v>
      </c>
      <c r="L2334">
        <v>15.816000000000001</v>
      </c>
      <c r="M2334">
        <v>15.802</v>
      </c>
      <c r="N2334">
        <v>15.65</v>
      </c>
      <c r="O2334">
        <v>15.539</v>
      </c>
      <c r="P2334">
        <v>15.411</v>
      </c>
      <c r="Q2334">
        <v>15.311</v>
      </c>
      <c r="R2334">
        <v>15.244</v>
      </c>
      <c r="S2334">
        <v>15.193</v>
      </c>
      <c r="T2334">
        <v>15.194000000000001</v>
      </c>
      <c r="U2334">
        <v>15.215</v>
      </c>
      <c r="V2334">
        <v>15.237</v>
      </c>
      <c r="W2334">
        <v>15.275</v>
      </c>
      <c r="X2334">
        <v>15.327999999999999</v>
      </c>
      <c r="Y2334">
        <v>15.397</v>
      </c>
      <c r="Z2334">
        <v>15.47</v>
      </c>
      <c r="AA2334">
        <v>15.541</v>
      </c>
      <c r="AB2334">
        <v>15.622</v>
      </c>
      <c r="AC2334">
        <v>15.7</v>
      </c>
      <c r="AD2334">
        <v>15.76</v>
      </c>
      <c r="AE2334">
        <v>15.794</v>
      </c>
      <c r="AF2334">
        <v>15.817</v>
      </c>
      <c r="AG2334">
        <v>15.829000000000001</v>
      </c>
      <c r="AH2334">
        <v>15.83</v>
      </c>
      <c r="AI2334">
        <v>15.824</v>
      </c>
      <c r="AJ2334">
        <v>15.808999999999999</v>
      </c>
    </row>
    <row r="2335" spans="3:36" x14ac:dyDescent="0.25">
      <c r="C2335" t="s">
        <v>841</v>
      </c>
      <c r="E2335">
        <v>0</v>
      </c>
      <c r="F2335">
        <v>0</v>
      </c>
      <c r="G2335">
        <v>0</v>
      </c>
      <c r="H2335">
        <v>0</v>
      </c>
      <c r="I2335">
        <v>0</v>
      </c>
      <c r="J2335">
        <v>0</v>
      </c>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row>
    <row r="2336" spans="3:36" x14ac:dyDescent="0.25">
      <c r="C2336" t="s">
        <v>842</v>
      </c>
      <c r="E2336">
        <v>0</v>
      </c>
      <c r="F2336">
        <v>0</v>
      </c>
      <c r="G2336">
        <v>0</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row>
    <row r="2337" spans="3:36" x14ac:dyDescent="0.25">
      <c r="C2337" t="s">
        <v>1129</v>
      </c>
    </row>
    <row r="2338" spans="3:36" x14ac:dyDescent="0.25">
      <c r="C2338" t="s">
        <v>70</v>
      </c>
      <c r="E2338">
        <v>58.591000000000001</v>
      </c>
      <c r="F2338">
        <v>53.762999999999998</v>
      </c>
      <c r="G2338">
        <v>57.363</v>
      </c>
      <c r="H2338">
        <v>58.716000000000001</v>
      </c>
      <c r="I2338">
        <v>56.335000000000001</v>
      </c>
      <c r="J2338">
        <v>57.665999999999997</v>
      </c>
      <c r="K2338">
        <v>56.058999999999997</v>
      </c>
      <c r="L2338">
        <v>56.363</v>
      </c>
      <c r="M2338">
        <v>57.243000000000002</v>
      </c>
      <c r="N2338">
        <v>57.899000000000001</v>
      </c>
      <c r="O2338">
        <v>58.570999999999998</v>
      </c>
      <c r="P2338">
        <v>59.104999999999997</v>
      </c>
      <c r="Q2338">
        <v>59.747</v>
      </c>
      <c r="R2338">
        <v>60.429000000000002</v>
      </c>
      <c r="S2338">
        <v>61.164999999999999</v>
      </c>
      <c r="T2338">
        <v>61.853000000000002</v>
      </c>
      <c r="U2338">
        <v>62.773000000000003</v>
      </c>
      <c r="V2338">
        <v>63.850999999999999</v>
      </c>
      <c r="W2338">
        <v>64.210999999999999</v>
      </c>
      <c r="X2338">
        <v>63.912999999999997</v>
      </c>
      <c r="Y2338">
        <v>63.500999999999998</v>
      </c>
      <c r="Z2338">
        <v>63.066000000000003</v>
      </c>
      <c r="AA2338">
        <v>62.637999999999998</v>
      </c>
      <c r="AB2338">
        <v>62.113</v>
      </c>
      <c r="AC2338">
        <v>61.527000000000001</v>
      </c>
      <c r="AD2338">
        <v>60.88</v>
      </c>
      <c r="AE2338">
        <v>60.125</v>
      </c>
      <c r="AF2338">
        <v>59.283000000000001</v>
      </c>
      <c r="AG2338">
        <v>58.39</v>
      </c>
      <c r="AH2338">
        <v>57.432000000000002</v>
      </c>
      <c r="AI2338">
        <v>56.441000000000003</v>
      </c>
      <c r="AJ2338">
        <v>55.414000000000001</v>
      </c>
    </row>
    <row r="2339" spans="3:36" x14ac:dyDescent="0.25">
      <c r="C2339" t="s">
        <v>840</v>
      </c>
      <c r="E2339">
        <v>1.5740000000000001</v>
      </c>
      <c r="F2339">
        <v>1.3740000000000001</v>
      </c>
      <c r="G2339">
        <v>1.5740000000000001</v>
      </c>
      <c r="H2339">
        <v>1.6339999999999999</v>
      </c>
      <c r="I2339">
        <v>1.5289999999999999</v>
      </c>
      <c r="J2339">
        <v>1.52</v>
      </c>
      <c r="K2339">
        <v>1.496</v>
      </c>
      <c r="L2339">
        <v>1.5009999999999999</v>
      </c>
      <c r="M2339">
        <v>1.53</v>
      </c>
      <c r="N2339">
        <v>1.5589999999999999</v>
      </c>
      <c r="O2339">
        <v>1.5920000000000001</v>
      </c>
      <c r="P2339">
        <v>1.621</v>
      </c>
      <c r="Q2339">
        <v>1.653</v>
      </c>
      <c r="R2339">
        <v>1.6859999999999999</v>
      </c>
      <c r="S2339">
        <v>1.718</v>
      </c>
      <c r="T2339">
        <v>1.7470000000000001</v>
      </c>
      <c r="U2339">
        <v>1.7789999999999999</v>
      </c>
      <c r="V2339">
        <v>1.8129999999999999</v>
      </c>
      <c r="W2339">
        <v>1.8320000000000001</v>
      </c>
      <c r="X2339">
        <v>1.853</v>
      </c>
      <c r="Y2339">
        <v>1.8879999999999999</v>
      </c>
      <c r="Z2339">
        <v>1.9219999999999999</v>
      </c>
      <c r="AA2339">
        <v>1.9570000000000001</v>
      </c>
      <c r="AB2339">
        <v>1.99</v>
      </c>
      <c r="AC2339">
        <v>2.0209999999999999</v>
      </c>
      <c r="AD2339">
        <v>2.0499999999999998</v>
      </c>
      <c r="AE2339">
        <v>2.0760000000000001</v>
      </c>
      <c r="AF2339">
        <v>2.097</v>
      </c>
      <c r="AG2339">
        <v>2.117</v>
      </c>
      <c r="AH2339">
        <v>2.1339999999999999</v>
      </c>
      <c r="AI2339">
        <v>2.15</v>
      </c>
      <c r="AJ2339">
        <v>2.165</v>
      </c>
    </row>
    <row r="2340" spans="3:36" x14ac:dyDescent="0.25">
      <c r="C2340" t="s">
        <v>841</v>
      </c>
      <c r="E2340">
        <v>0</v>
      </c>
      <c r="F2340">
        <v>0</v>
      </c>
      <c r="G2340">
        <v>0</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c r="AI2340">
        <v>0</v>
      </c>
      <c r="AJ2340">
        <v>0</v>
      </c>
    </row>
    <row r="2341" spans="3:36" x14ac:dyDescent="0.25">
      <c r="C2341" t="s">
        <v>842</v>
      </c>
      <c r="E2341">
        <v>0</v>
      </c>
      <c r="F2341">
        <v>0</v>
      </c>
      <c r="G2341">
        <v>0</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row>
    <row r="2342" spans="3:36" x14ac:dyDescent="0.25">
      <c r="C2342" t="s">
        <v>2</v>
      </c>
      <c r="E2342">
        <v>25.960999999999999</v>
      </c>
      <c r="F2342">
        <v>14.765000000000001</v>
      </c>
      <c r="G2342">
        <v>16.367999999999999</v>
      </c>
      <c r="H2342">
        <v>9.7010000000000005</v>
      </c>
      <c r="I2342">
        <v>21.597999999999999</v>
      </c>
      <c r="J2342">
        <v>12.445</v>
      </c>
      <c r="K2342">
        <v>11.744</v>
      </c>
      <c r="L2342">
        <v>9.8149999999999995</v>
      </c>
      <c r="M2342">
        <v>9.0299999999999994</v>
      </c>
      <c r="N2342">
        <v>8.7669999999999995</v>
      </c>
      <c r="O2342">
        <v>8.7270000000000003</v>
      </c>
      <c r="P2342">
        <v>8.68</v>
      </c>
      <c r="Q2342">
        <v>8.7409999999999997</v>
      </c>
      <c r="R2342">
        <v>8.8789999999999996</v>
      </c>
      <c r="S2342">
        <v>8.9870000000000001</v>
      </c>
      <c r="T2342">
        <v>9.0169999999999995</v>
      </c>
      <c r="U2342">
        <v>9.0299999999999994</v>
      </c>
      <c r="V2342">
        <v>9.141</v>
      </c>
      <c r="W2342">
        <v>9.3369999999999997</v>
      </c>
      <c r="X2342">
        <v>9.4830000000000005</v>
      </c>
      <c r="Y2342">
        <v>9.6</v>
      </c>
      <c r="Z2342">
        <v>9.6989999999999998</v>
      </c>
      <c r="AA2342">
        <v>9.8330000000000002</v>
      </c>
      <c r="AB2342">
        <v>9.9659999999999993</v>
      </c>
      <c r="AC2342">
        <v>10.114000000000001</v>
      </c>
      <c r="AD2342">
        <v>10.288</v>
      </c>
      <c r="AE2342">
        <v>10.446</v>
      </c>
      <c r="AF2342">
        <v>10.542</v>
      </c>
      <c r="AG2342">
        <v>10.625999999999999</v>
      </c>
      <c r="AH2342">
        <v>10.743</v>
      </c>
      <c r="AI2342">
        <v>10.856999999999999</v>
      </c>
      <c r="AJ2342">
        <v>10.961</v>
      </c>
    </row>
    <row r="2343" spans="3:36" x14ac:dyDescent="0.25">
      <c r="C2343" t="s">
        <v>844</v>
      </c>
      <c r="E2343">
        <v>0</v>
      </c>
      <c r="F2343">
        <v>0</v>
      </c>
      <c r="G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row>
    <row r="2344" spans="3:36" x14ac:dyDescent="0.25">
      <c r="C2344" t="s">
        <v>1130</v>
      </c>
    </row>
    <row r="2345" spans="3:36" x14ac:dyDescent="0.25">
      <c r="C2345" t="s">
        <v>70</v>
      </c>
      <c r="E2345">
        <v>0</v>
      </c>
      <c r="F2345">
        <v>0</v>
      </c>
      <c r="G2345">
        <v>0</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row>
    <row r="2346" spans="3:36" x14ac:dyDescent="0.25">
      <c r="C2346" t="s">
        <v>840</v>
      </c>
      <c r="E2346">
        <v>0</v>
      </c>
      <c r="F2346">
        <v>0</v>
      </c>
      <c r="G2346">
        <v>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row>
    <row r="2347" spans="3:36" x14ac:dyDescent="0.25">
      <c r="C2347" t="s">
        <v>841</v>
      </c>
      <c r="E2347">
        <v>0</v>
      </c>
      <c r="F2347">
        <v>0</v>
      </c>
      <c r="G2347">
        <v>0</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row>
    <row r="2348" spans="3:36" x14ac:dyDescent="0.25">
      <c r="C2348" t="s">
        <v>842</v>
      </c>
      <c r="E2348">
        <v>0</v>
      </c>
      <c r="F2348">
        <v>0</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row>
    <row r="2349" spans="3:36" x14ac:dyDescent="0.25">
      <c r="C2349" t="s">
        <v>844</v>
      </c>
      <c r="E2349">
        <v>0</v>
      </c>
      <c r="F2349">
        <v>0</v>
      </c>
      <c r="G2349">
        <v>0</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row>
    <row r="2350" spans="3:36" x14ac:dyDescent="0.25">
      <c r="C2350" t="s">
        <v>1003</v>
      </c>
    </row>
    <row r="2351" spans="3:36" x14ac:dyDescent="0.25">
      <c r="C2351" t="s">
        <v>70</v>
      </c>
      <c r="E2351">
        <v>83.938000000000002</v>
      </c>
      <c r="F2351">
        <v>76.578000000000003</v>
      </c>
      <c r="G2351">
        <v>81.814999999999998</v>
      </c>
      <c r="H2351">
        <v>83.741</v>
      </c>
      <c r="I2351">
        <v>80.688000000000002</v>
      </c>
      <c r="J2351">
        <v>82.194000000000003</v>
      </c>
      <c r="K2351">
        <v>80.207999999999998</v>
      </c>
      <c r="L2351">
        <v>80.825000000000003</v>
      </c>
      <c r="M2351">
        <v>82.066999999999993</v>
      </c>
      <c r="N2351">
        <v>82.992000000000004</v>
      </c>
      <c r="O2351">
        <v>83.991</v>
      </c>
      <c r="P2351">
        <v>84.822999999999993</v>
      </c>
      <c r="Q2351">
        <v>85.799000000000007</v>
      </c>
      <c r="R2351">
        <v>86.864000000000004</v>
      </c>
      <c r="S2351">
        <v>87.992999999999995</v>
      </c>
      <c r="T2351">
        <v>89.111000000000004</v>
      </c>
      <c r="U2351">
        <v>90.516999999999996</v>
      </c>
      <c r="V2351">
        <v>92.105000000000004</v>
      </c>
      <c r="W2351">
        <v>93</v>
      </c>
      <c r="X2351">
        <v>93.245999999999995</v>
      </c>
      <c r="Y2351">
        <v>93.37</v>
      </c>
      <c r="Z2351">
        <v>93.471999999999994</v>
      </c>
      <c r="AA2351">
        <v>93.575000000000003</v>
      </c>
      <c r="AB2351">
        <v>93.563999999999993</v>
      </c>
      <c r="AC2351">
        <v>93.462000000000003</v>
      </c>
      <c r="AD2351">
        <v>93.254000000000005</v>
      </c>
      <c r="AE2351">
        <v>92.878</v>
      </c>
      <c r="AF2351">
        <v>92.358999999999995</v>
      </c>
      <c r="AG2351">
        <v>91.759</v>
      </c>
      <c r="AH2351">
        <v>91.061000000000007</v>
      </c>
      <c r="AI2351">
        <v>90.302000000000007</v>
      </c>
      <c r="AJ2351">
        <v>89.477999999999994</v>
      </c>
    </row>
    <row r="2352" spans="3:36" x14ac:dyDescent="0.25">
      <c r="C2352" t="s">
        <v>840</v>
      </c>
      <c r="E2352">
        <v>96.453000000000003</v>
      </c>
      <c r="F2352">
        <v>84.855000000000004</v>
      </c>
      <c r="G2352">
        <v>96.813999999999993</v>
      </c>
      <c r="H2352">
        <v>100.47499999999999</v>
      </c>
      <c r="I2352">
        <v>93.78</v>
      </c>
      <c r="J2352">
        <v>91.183999999999997</v>
      </c>
      <c r="K2352">
        <v>90.203000000000003</v>
      </c>
      <c r="L2352">
        <v>91.891000000000005</v>
      </c>
      <c r="M2352">
        <v>93.664000000000001</v>
      </c>
      <c r="N2352">
        <v>94.995999999999995</v>
      </c>
      <c r="O2352">
        <v>96.540999999999997</v>
      </c>
      <c r="P2352">
        <v>97.912999999999997</v>
      </c>
      <c r="Q2352">
        <v>99.393000000000001</v>
      </c>
      <c r="R2352">
        <v>100.994</v>
      </c>
      <c r="S2352">
        <v>102.574</v>
      </c>
      <c r="T2352">
        <v>104.24299999999999</v>
      </c>
      <c r="U2352">
        <v>106.011</v>
      </c>
      <c r="V2352">
        <v>107.764</v>
      </c>
      <c r="W2352">
        <v>109.55200000000001</v>
      </c>
      <c r="X2352">
        <v>111.386</v>
      </c>
      <c r="Y2352">
        <v>113.24299999999999</v>
      </c>
      <c r="Z2352">
        <v>115.083</v>
      </c>
      <c r="AA2352">
        <v>116.902</v>
      </c>
      <c r="AB2352">
        <v>118.684</v>
      </c>
      <c r="AC2352">
        <v>120.366</v>
      </c>
      <c r="AD2352">
        <v>121.88200000000001</v>
      </c>
      <c r="AE2352">
        <v>123.176</v>
      </c>
      <c r="AF2352">
        <v>124.279</v>
      </c>
      <c r="AG2352">
        <v>125.267</v>
      </c>
      <c r="AH2352">
        <v>126.13800000000001</v>
      </c>
      <c r="AI2352">
        <v>126.91200000000001</v>
      </c>
      <c r="AJ2352">
        <v>127.581</v>
      </c>
    </row>
    <row r="2353" spans="3:36" x14ac:dyDescent="0.25">
      <c r="C2353" t="s">
        <v>841</v>
      </c>
      <c r="E2353">
        <v>0</v>
      </c>
      <c r="F2353">
        <v>0</v>
      </c>
      <c r="G2353">
        <v>0</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row>
    <row r="2354" spans="3:36" x14ac:dyDescent="0.25">
      <c r="C2354" t="s">
        <v>842</v>
      </c>
      <c r="E2354">
        <v>0</v>
      </c>
      <c r="F2354">
        <v>0</v>
      </c>
      <c r="G2354">
        <v>0</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row>
    <row r="2355" spans="3:36" x14ac:dyDescent="0.25">
      <c r="C2355" t="s">
        <v>2</v>
      </c>
      <c r="E2355">
        <v>25.960999999999999</v>
      </c>
      <c r="F2355">
        <v>14.765000000000001</v>
      </c>
      <c r="G2355">
        <v>16.367999999999999</v>
      </c>
      <c r="H2355">
        <v>9.7010000000000005</v>
      </c>
      <c r="I2355">
        <v>21.597999999999999</v>
      </c>
      <c r="J2355">
        <v>12.445</v>
      </c>
      <c r="K2355">
        <v>11.744</v>
      </c>
      <c r="L2355">
        <v>9.8149999999999995</v>
      </c>
      <c r="M2355">
        <v>9.0299999999999994</v>
      </c>
      <c r="N2355">
        <v>8.7669999999999995</v>
      </c>
      <c r="O2355">
        <v>8.7270000000000003</v>
      </c>
      <c r="P2355">
        <v>8.68</v>
      </c>
      <c r="Q2355">
        <v>8.7409999999999997</v>
      </c>
      <c r="R2355">
        <v>8.8789999999999996</v>
      </c>
      <c r="S2355">
        <v>8.9870000000000001</v>
      </c>
      <c r="T2355">
        <v>9.0169999999999995</v>
      </c>
      <c r="U2355">
        <v>9.0299999999999994</v>
      </c>
      <c r="V2355">
        <v>9.141</v>
      </c>
      <c r="W2355">
        <v>9.3369999999999997</v>
      </c>
      <c r="X2355">
        <v>9.4830000000000005</v>
      </c>
      <c r="Y2355">
        <v>9.6</v>
      </c>
      <c r="Z2355">
        <v>9.6989999999999998</v>
      </c>
      <c r="AA2355">
        <v>9.8330000000000002</v>
      </c>
      <c r="AB2355">
        <v>9.9659999999999993</v>
      </c>
      <c r="AC2355">
        <v>10.114000000000001</v>
      </c>
      <c r="AD2355">
        <v>10.288</v>
      </c>
      <c r="AE2355">
        <v>10.446</v>
      </c>
      <c r="AF2355">
        <v>10.542</v>
      </c>
      <c r="AG2355">
        <v>10.625999999999999</v>
      </c>
      <c r="AH2355">
        <v>10.743</v>
      </c>
      <c r="AI2355">
        <v>10.856999999999999</v>
      </c>
      <c r="AJ2355">
        <v>10.961</v>
      </c>
    </row>
    <row r="2356" spans="3:36" x14ac:dyDescent="0.25">
      <c r="C2356" t="s">
        <v>844</v>
      </c>
      <c r="E2356">
        <v>0</v>
      </c>
      <c r="F2356">
        <v>0</v>
      </c>
      <c r="G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row>
    <row r="2357" spans="3:36" x14ac:dyDescent="0.25">
      <c r="C2357" t="s">
        <v>838</v>
      </c>
      <c r="E2357">
        <v>206.352</v>
      </c>
      <c r="F2357">
        <v>176.19800000000001</v>
      </c>
      <c r="G2357">
        <v>194.99700000000001</v>
      </c>
      <c r="H2357">
        <v>193.916</v>
      </c>
      <c r="I2357">
        <v>196.066</v>
      </c>
      <c r="J2357">
        <v>185.82300000000001</v>
      </c>
      <c r="K2357">
        <v>182.155</v>
      </c>
      <c r="L2357">
        <v>182.53100000000001</v>
      </c>
      <c r="M2357">
        <v>184.762</v>
      </c>
      <c r="N2357">
        <v>186.755</v>
      </c>
      <c r="O2357">
        <v>189.25899999999999</v>
      </c>
      <c r="P2357">
        <v>191.416</v>
      </c>
      <c r="Q2357">
        <v>193.934</v>
      </c>
      <c r="R2357">
        <v>196.73599999999999</v>
      </c>
      <c r="S2357">
        <v>199.55500000000001</v>
      </c>
      <c r="T2357">
        <v>202.37</v>
      </c>
      <c r="U2357">
        <v>205.55799999999999</v>
      </c>
      <c r="V2357">
        <v>209.01</v>
      </c>
      <c r="W2357">
        <v>211.88900000000001</v>
      </c>
      <c r="X2357">
        <v>214.11500000000001</v>
      </c>
      <c r="Y2357">
        <v>216.21299999999999</v>
      </c>
      <c r="Z2357">
        <v>218.25399999999999</v>
      </c>
      <c r="AA2357">
        <v>220.31</v>
      </c>
      <c r="AB2357">
        <v>222.214</v>
      </c>
      <c r="AC2357">
        <v>223.94200000000001</v>
      </c>
      <c r="AD2357">
        <v>225.423</v>
      </c>
      <c r="AE2357">
        <v>226.5</v>
      </c>
      <c r="AF2357">
        <v>227.179</v>
      </c>
      <c r="AG2357">
        <v>227.65199999999999</v>
      </c>
      <c r="AH2357">
        <v>227.94200000000001</v>
      </c>
      <c r="AI2357">
        <v>228.07</v>
      </c>
      <c r="AJ2357">
        <v>228.02</v>
      </c>
    </row>
    <row r="2358" spans="3:36" x14ac:dyDescent="0.25">
      <c r="C2358" t="s">
        <v>996</v>
      </c>
    </row>
    <row r="2359" spans="3:36" x14ac:dyDescent="0.25">
      <c r="C2359" t="s">
        <v>1004</v>
      </c>
    </row>
    <row r="2360" spans="3:36" x14ac:dyDescent="0.25">
      <c r="C2360" t="s">
        <v>996</v>
      </c>
    </row>
    <row r="2361" spans="3:36" x14ac:dyDescent="0.25">
      <c r="C2361" t="s">
        <v>1005</v>
      </c>
    </row>
    <row r="2362" spans="3:36" x14ac:dyDescent="0.25">
      <c r="C2362" t="s">
        <v>55</v>
      </c>
      <c r="E2362">
        <v>0</v>
      </c>
      <c r="F2362">
        <v>0</v>
      </c>
      <c r="G2362">
        <v>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row>
    <row r="2363" spans="3:36" x14ac:dyDescent="0.25">
      <c r="C2363" t="s">
        <v>831</v>
      </c>
      <c r="E2363">
        <v>2.9</v>
      </c>
      <c r="F2363">
        <v>2</v>
      </c>
      <c r="G2363">
        <v>0</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row>
    <row r="2364" spans="3:36" x14ac:dyDescent="0.25">
      <c r="C2364" t="s">
        <v>846</v>
      </c>
      <c r="E2364">
        <v>0</v>
      </c>
      <c r="F2364">
        <v>0</v>
      </c>
      <c r="G2364">
        <v>0</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row>
    <row r="2365" spans="3:36" x14ac:dyDescent="0.25">
      <c r="C2365" t="s">
        <v>64</v>
      </c>
      <c r="E2365">
        <v>0</v>
      </c>
      <c r="F2365">
        <v>0</v>
      </c>
      <c r="G2365">
        <v>0</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row>
    <row r="2366" spans="3:36" x14ac:dyDescent="0.25">
      <c r="C2366" t="s">
        <v>833</v>
      </c>
      <c r="E2366">
        <v>0</v>
      </c>
      <c r="F2366">
        <v>0</v>
      </c>
      <c r="G2366">
        <v>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row>
    <row r="2367" spans="3:36" x14ac:dyDescent="0.25">
      <c r="C2367" t="s">
        <v>834</v>
      </c>
      <c r="E2367">
        <v>0</v>
      </c>
      <c r="F2367">
        <v>0</v>
      </c>
      <c r="G2367">
        <v>0</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row>
    <row r="2368" spans="3:36" x14ac:dyDescent="0.25">
      <c r="C2368" t="s">
        <v>42</v>
      </c>
      <c r="E2368">
        <v>0</v>
      </c>
      <c r="F2368">
        <v>0</v>
      </c>
      <c r="G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row>
    <row r="2369" spans="3:36" x14ac:dyDescent="0.25">
      <c r="C2369" t="s">
        <v>40</v>
      </c>
      <c r="E2369">
        <v>0</v>
      </c>
      <c r="F2369">
        <v>0</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row>
    <row r="2370" spans="3:36" x14ac:dyDescent="0.25">
      <c r="C2370" t="s">
        <v>838</v>
      </c>
      <c r="E2370">
        <v>2.9</v>
      </c>
      <c r="F2370">
        <v>2</v>
      </c>
      <c r="G2370">
        <v>0</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row>
    <row r="2371" spans="3:36" x14ac:dyDescent="0.25">
      <c r="C2371" t="s">
        <v>996</v>
      </c>
    </row>
    <row r="2372" spans="3:36" x14ac:dyDescent="0.25">
      <c r="C2372" t="s">
        <v>996</v>
      </c>
    </row>
    <row r="2373" spans="3:36" x14ac:dyDescent="0.25">
      <c r="C2373" t="s">
        <v>1006</v>
      </c>
    </row>
    <row r="2374" spans="3:36" x14ac:dyDescent="0.25">
      <c r="C2374" t="s">
        <v>53</v>
      </c>
      <c r="E2374">
        <v>0</v>
      </c>
      <c r="F2374">
        <v>0</v>
      </c>
      <c r="G2374">
        <v>0</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row>
    <row r="2375" spans="3:36" x14ac:dyDescent="0.25">
      <c r="C2375" t="s">
        <v>54</v>
      </c>
      <c r="E2375">
        <v>0</v>
      </c>
      <c r="F2375">
        <v>0</v>
      </c>
      <c r="G2375">
        <v>0</v>
      </c>
      <c r="H2375">
        <v>0</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t="s">
        <v>1007</v>
      </c>
    </row>
    <row r="2376" spans="3:36" x14ac:dyDescent="0.25">
      <c r="C2376" t="s">
        <v>43</v>
      </c>
      <c r="E2376">
        <v>0</v>
      </c>
      <c r="F2376">
        <v>0</v>
      </c>
      <c r="G2376">
        <v>0</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row>
    <row r="2377" spans="3:36" x14ac:dyDescent="0.25">
      <c r="C2377" t="s">
        <v>847</v>
      </c>
      <c r="E2377">
        <v>0</v>
      </c>
      <c r="F2377">
        <v>0</v>
      </c>
      <c r="G2377">
        <v>0</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row>
    <row r="2378" spans="3:36" x14ac:dyDescent="0.25">
      <c r="C2378" t="s">
        <v>848</v>
      </c>
      <c r="E2378">
        <v>0</v>
      </c>
      <c r="F2378">
        <v>0</v>
      </c>
      <c r="G2378">
        <v>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row>
    <row r="2379" spans="3:36" x14ac:dyDescent="0.25">
      <c r="C2379" t="s">
        <v>42</v>
      </c>
      <c r="E2379">
        <v>0</v>
      </c>
      <c r="F2379">
        <v>0</v>
      </c>
      <c r="G2379">
        <v>0</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c r="AI2379">
        <v>0</v>
      </c>
      <c r="AJ2379">
        <v>0</v>
      </c>
    </row>
    <row r="2380" spans="3:36" x14ac:dyDescent="0.25">
      <c r="C2380" t="s">
        <v>849</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t="s">
        <v>1008</v>
      </c>
    </row>
    <row r="2381" spans="3:36" x14ac:dyDescent="0.25">
      <c r="C2381" t="s">
        <v>850</v>
      </c>
      <c r="E2381">
        <v>0</v>
      </c>
      <c r="F2381">
        <v>0</v>
      </c>
      <c r="G2381">
        <v>0</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c r="AI2381">
        <v>0</v>
      </c>
      <c r="AJ2381">
        <v>0</v>
      </c>
    </row>
    <row r="2382" spans="3:36" x14ac:dyDescent="0.25">
      <c r="C2382" t="s">
        <v>851</v>
      </c>
      <c r="E2382">
        <v>0</v>
      </c>
      <c r="F2382">
        <v>0</v>
      </c>
      <c r="G2382">
        <v>0</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t="s">
        <v>1009</v>
      </c>
    </row>
    <row r="2383" spans="3:36" x14ac:dyDescent="0.25">
      <c r="C2383" t="s">
        <v>55</v>
      </c>
      <c r="E2383">
        <v>0</v>
      </c>
      <c r="F2383">
        <v>0</v>
      </c>
      <c r="G2383">
        <v>0</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row>
    <row r="2384" spans="3:36" x14ac:dyDescent="0.25">
      <c r="C2384" t="s">
        <v>1010</v>
      </c>
    </row>
    <row r="2385" spans="3:36" x14ac:dyDescent="0.25">
      <c r="C2385" t="s">
        <v>53</v>
      </c>
      <c r="E2385">
        <v>0</v>
      </c>
      <c r="F2385">
        <v>0</v>
      </c>
      <c r="G2385">
        <v>0</v>
      </c>
      <c r="H2385">
        <v>0</v>
      </c>
      <c r="I2385">
        <v>0</v>
      </c>
      <c r="J2385">
        <v>0</v>
      </c>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row>
    <row r="2386" spans="3:36" x14ac:dyDescent="0.25">
      <c r="C2386" t="s">
        <v>54</v>
      </c>
      <c r="E2386">
        <v>0</v>
      </c>
      <c r="F2386">
        <v>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t="s">
        <v>1007</v>
      </c>
    </row>
    <row r="2387" spans="3:36" x14ac:dyDescent="0.25">
      <c r="C2387" t="s">
        <v>43</v>
      </c>
      <c r="E2387">
        <v>0</v>
      </c>
      <c r="F2387">
        <v>0</v>
      </c>
      <c r="G2387">
        <v>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row>
    <row r="2388" spans="3:36" x14ac:dyDescent="0.25">
      <c r="C2388" t="s">
        <v>847</v>
      </c>
      <c r="E2388">
        <v>0</v>
      </c>
      <c r="F2388">
        <v>0</v>
      </c>
      <c r="G2388">
        <v>0</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row>
    <row r="2389" spans="3:36" x14ac:dyDescent="0.25">
      <c r="C2389" t="s">
        <v>848</v>
      </c>
      <c r="E2389">
        <v>0</v>
      </c>
      <c r="F2389">
        <v>0</v>
      </c>
      <c r="G2389">
        <v>0</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row>
    <row r="2390" spans="3:36" x14ac:dyDescent="0.25">
      <c r="C2390" t="s">
        <v>42</v>
      </c>
      <c r="E2390">
        <v>0</v>
      </c>
      <c r="F2390">
        <v>0</v>
      </c>
      <c r="G2390">
        <v>0</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row>
    <row r="2391" spans="3:36" x14ac:dyDescent="0.25">
      <c r="C2391" t="s">
        <v>849</v>
      </c>
      <c r="E2391">
        <v>0</v>
      </c>
      <c r="F2391">
        <v>0</v>
      </c>
      <c r="G2391">
        <v>0</v>
      </c>
      <c r="H2391">
        <v>0</v>
      </c>
      <c r="I2391">
        <v>0</v>
      </c>
      <c r="J2391">
        <v>0</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t="s">
        <v>1008</v>
      </c>
    </row>
    <row r="2392" spans="3:36" x14ac:dyDescent="0.25">
      <c r="C2392" t="s">
        <v>850</v>
      </c>
      <c r="E2392">
        <v>0</v>
      </c>
      <c r="F2392">
        <v>0</v>
      </c>
      <c r="G2392">
        <v>0</v>
      </c>
      <c r="H2392">
        <v>0</v>
      </c>
      <c r="I2392">
        <v>0</v>
      </c>
      <c r="J2392">
        <v>0</v>
      </c>
      <c r="K2392">
        <v>0</v>
      </c>
      <c r="L2392">
        <v>0</v>
      </c>
      <c r="M2392">
        <v>0</v>
      </c>
      <c r="N2392">
        <v>0</v>
      </c>
      <c r="O2392">
        <v>0</v>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row>
    <row r="2393" spans="3:36" x14ac:dyDescent="0.25">
      <c r="C2393" t="s">
        <v>851</v>
      </c>
      <c r="E2393">
        <v>0</v>
      </c>
      <c r="F2393">
        <v>0</v>
      </c>
      <c r="G2393">
        <v>0</v>
      </c>
      <c r="H2393">
        <v>0</v>
      </c>
      <c r="I2393">
        <v>0</v>
      </c>
      <c r="J2393">
        <v>0</v>
      </c>
      <c r="K2393">
        <v>0</v>
      </c>
      <c r="L2393">
        <v>0</v>
      </c>
      <c r="M2393">
        <v>0</v>
      </c>
      <c r="N2393">
        <v>0</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t="s">
        <v>1009</v>
      </c>
    </row>
    <row r="2394" spans="3:36" x14ac:dyDescent="0.25">
      <c r="C2394" t="s">
        <v>55</v>
      </c>
      <c r="E2394">
        <v>0</v>
      </c>
      <c r="F2394">
        <v>0</v>
      </c>
      <c r="G2394">
        <v>0</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row>
    <row r="2395" spans="3:36" x14ac:dyDescent="0.25">
      <c r="C2395" t="s">
        <v>996</v>
      </c>
    </row>
    <row r="2396" spans="3:36" x14ac:dyDescent="0.25">
      <c r="C2396" t="s">
        <v>852</v>
      </c>
      <c r="E2396">
        <v>0</v>
      </c>
      <c r="F2396">
        <v>0</v>
      </c>
      <c r="G2396">
        <v>0</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row>
    <row r="2397" spans="3:36" x14ac:dyDescent="0.25">
      <c r="C2397" t="s">
        <v>853</v>
      </c>
      <c r="E2397">
        <v>1.3</v>
      </c>
      <c r="F2397">
        <v>0.9</v>
      </c>
      <c r="G2397">
        <v>0</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row>
    <row r="2398" spans="3:36" x14ac:dyDescent="0.25">
      <c r="C2398" t="s">
        <v>854</v>
      </c>
      <c r="E2398">
        <v>0</v>
      </c>
      <c r="F2398">
        <v>0</v>
      </c>
      <c r="G2398">
        <v>0</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row>
    <row r="2399" spans="3:36" x14ac:dyDescent="0.25">
      <c r="C2399" t="s">
        <v>855</v>
      </c>
      <c r="E2399">
        <v>0</v>
      </c>
      <c r="F2399">
        <v>0</v>
      </c>
      <c r="G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row>
    <row r="2400" spans="3:36" x14ac:dyDescent="0.25">
      <c r="C2400" t="s">
        <v>856</v>
      </c>
      <c r="E2400">
        <v>0</v>
      </c>
      <c r="F2400">
        <v>0</v>
      </c>
      <c r="G2400">
        <v>0</v>
      </c>
      <c r="H2400">
        <v>0</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row>
    <row r="2401" spans="3:36" x14ac:dyDescent="0.25">
      <c r="C2401" t="s">
        <v>996</v>
      </c>
    </row>
    <row r="2402" spans="3:36" x14ac:dyDescent="0.25">
      <c r="C2402" t="s">
        <v>1011</v>
      </c>
    </row>
    <row r="2403" spans="3:36" x14ac:dyDescent="0.25">
      <c r="C2403" t="s">
        <v>1012</v>
      </c>
    </row>
    <row r="2404" spans="3:36" x14ac:dyDescent="0.25">
      <c r="C2404" t="s">
        <v>857</v>
      </c>
      <c r="E2404">
        <v>12</v>
      </c>
      <c r="F2404">
        <v>24</v>
      </c>
      <c r="G2404">
        <v>0</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row>
    <row r="2405" spans="3:36" x14ac:dyDescent="0.25">
      <c r="C2405" t="s">
        <v>858</v>
      </c>
      <c r="E2405">
        <v>0</v>
      </c>
      <c r="F2405">
        <v>0</v>
      </c>
      <c r="G2405">
        <v>0</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c r="AI2405">
        <v>0</v>
      </c>
      <c r="AJ2405" t="s">
        <v>1013</v>
      </c>
    </row>
    <row r="2406" spans="3:36" x14ac:dyDescent="0.25">
      <c r="C2406" t="s">
        <v>859</v>
      </c>
      <c r="E2406">
        <v>0</v>
      </c>
      <c r="F2406">
        <v>0</v>
      </c>
      <c r="G2406">
        <v>0</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t="s">
        <v>1009</v>
      </c>
    </row>
    <row r="2407" spans="3:36" x14ac:dyDescent="0.25">
      <c r="C2407" t="s">
        <v>860</v>
      </c>
      <c r="E2407">
        <v>0</v>
      </c>
      <c r="F2407">
        <v>0</v>
      </c>
      <c r="G2407">
        <v>0</v>
      </c>
      <c r="H2407">
        <v>0</v>
      </c>
      <c r="I2407">
        <v>0</v>
      </c>
      <c r="J2407">
        <v>0</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row>
    <row r="2408" spans="3:36" x14ac:dyDescent="0.25">
      <c r="C2408" t="s">
        <v>838</v>
      </c>
      <c r="E2408">
        <v>12</v>
      </c>
      <c r="F2408">
        <v>24</v>
      </c>
      <c r="G2408">
        <v>0</v>
      </c>
      <c r="H2408">
        <v>0</v>
      </c>
      <c r="I2408">
        <v>0</v>
      </c>
      <c r="J2408">
        <v>0</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row>
    <row r="2409" spans="3:36" x14ac:dyDescent="0.25">
      <c r="C2409" t="s">
        <v>1014</v>
      </c>
    </row>
    <row r="2410" spans="3:36" x14ac:dyDescent="0.25">
      <c r="C2410" t="s">
        <v>861</v>
      </c>
      <c r="E2410">
        <v>54.2</v>
      </c>
      <c r="F2410">
        <v>35.9</v>
      </c>
      <c r="G2410">
        <v>0</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row>
    <row r="2411" spans="3:36" x14ac:dyDescent="0.25">
      <c r="C2411" t="s">
        <v>862</v>
      </c>
      <c r="E2411">
        <v>0</v>
      </c>
      <c r="F2411">
        <v>0</v>
      </c>
      <c r="G2411">
        <v>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t="s">
        <v>1013</v>
      </c>
    </row>
    <row r="2412" spans="3:36" x14ac:dyDescent="0.25">
      <c r="C2412" t="s">
        <v>863</v>
      </c>
      <c r="E2412">
        <v>0</v>
      </c>
      <c r="F2412">
        <v>0</v>
      </c>
      <c r="G2412">
        <v>0</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t="s">
        <v>1009</v>
      </c>
    </row>
    <row r="2413" spans="3:36" x14ac:dyDescent="0.25">
      <c r="C2413" t="s">
        <v>864</v>
      </c>
      <c r="E2413">
        <v>0</v>
      </c>
      <c r="F2413">
        <v>0</v>
      </c>
      <c r="G2413">
        <v>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row>
    <row r="2414" spans="3:36" x14ac:dyDescent="0.25">
      <c r="C2414" t="s">
        <v>838</v>
      </c>
      <c r="E2414">
        <v>54.2</v>
      </c>
      <c r="F2414">
        <v>35.9</v>
      </c>
      <c r="G2414">
        <v>0</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row>
    <row r="2415" spans="3:36" x14ac:dyDescent="0.25">
      <c r="C2415" t="s">
        <v>996</v>
      </c>
    </row>
    <row r="2416" spans="3:36" x14ac:dyDescent="0.25">
      <c r="C2416" t="s">
        <v>865</v>
      </c>
      <c r="E2416">
        <v>43.3</v>
      </c>
      <c r="F2416">
        <v>25.2</v>
      </c>
      <c r="G2416">
        <v>0</v>
      </c>
      <c r="H2416">
        <v>0</v>
      </c>
      <c r="I2416">
        <v>0</v>
      </c>
      <c r="J2416">
        <v>0</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row>
    <row r="2417" spans="3:36" x14ac:dyDescent="0.25">
      <c r="C2417" t="s">
        <v>866</v>
      </c>
      <c r="E2417">
        <v>14</v>
      </c>
      <c r="F2417">
        <v>9.8000000000000007</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row>
    <row r="2418" spans="3:36" x14ac:dyDescent="0.25">
      <c r="C2418" t="s">
        <v>996</v>
      </c>
    </row>
    <row r="2419" spans="3:36" x14ac:dyDescent="0.25">
      <c r="C2419" t="s">
        <v>1016</v>
      </c>
    </row>
    <row r="2420" spans="3:36" x14ac:dyDescent="0.25">
      <c r="C2420" t="s">
        <v>867</v>
      </c>
      <c r="E2420">
        <v>2</v>
      </c>
      <c r="F2420">
        <v>1.3</v>
      </c>
      <c r="G2420">
        <v>0</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row>
    <row r="2421" spans="3:36" x14ac:dyDescent="0.25">
      <c r="C2421" t="s">
        <v>868</v>
      </c>
      <c r="E2421">
        <v>0</v>
      </c>
      <c r="F2421">
        <v>0</v>
      </c>
      <c r="G2421">
        <v>0</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t="s">
        <v>1013</v>
      </c>
    </row>
    <row r="2422" spans="3:36" x14ac:dyDescent="0.25">
      <c r="C2422" t="s">
        <v>869</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t="s">
        <v>1009</v>
      </c>
    </row>
    <row r="2423" spans="3:36" x14ac:dyDescent="0.25">
      <c r="C2423" t="s">
        <v>870</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row>
    <row r="2424" spans="3:36" x14ac:dyDescent="0.25">
      <c r="C2424" t="s">
        <v>838</v>
      </c>
      <c r="E2424">
        <v>2</v>
      </c>
      <c r="F2424">
        <v>1.3</v>
      </c>
      <c r="G2424">
        <v>0</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row>
    <row r="2426" spans="3:36" x14ac:dyDescent="0.25">
      <c r="C2426" t="s">
        <v>1131</v>
      </c>
    </row>
    <row r="2427" spans="3:36" x14ac:dyDescent="0.25">
      <c r="C2427" t="s">
        <v>1017</v>
      </c>
    </row>
    <row r="2428" spans="3:36" x14ac:dyDescent="0.25">
      <c r="E2428">
        <v>2019</v>
      </c>
      <c r="F2428">
        <v>2020</v>
      </c>
      <c r="G2428">
        <v>2021</v>
      </c>
      <c r="H2428">
        <v>2022</v>
      </c>
      <c r="I2428">
        <v>2023</v>
      </c>
      <c r="J2428">
        <v>2024</v>
      </c>
      <c r="K2428">
        <v>2025</v>
      </c>
      <c r="L2428">
        <v>2026</v>
      </c>
      <c r="M2428">
        <v>2027</v>
      </c>
      <c r="N2428">
        <v>2028</v>
      </c>
      <c r="O2428">
        <v>2029</v>
      </c>
      <c r="P2428">
        <v>2030</v>
      </c>
      <c r="Q2428">
        <v>2031</v>
      </c>
      <c r="R2428">
        <v>2032</v>
      </c>
      <c r="S2428">
        <v>2033</v>
      </c>
      <c r="T2428">
        <v>2034</v>
      </c>
      <c r="U2428">
        <v>2035</v>
      </c>
      <c r="V2428">
        <v>2036</v>
      </c>
      <c r="W2428">
        <v>2037</v>
      </c>
      <c r="X2428">
        <v>2038</v>
      </c>
      <c r="Y2428">
        <v>2039</v>
      </c>
      <c r="Z2428">
        <v>2040</v>
      </c>
      <c r="AA2428">
        <v>2041</v>
      </c>
      <c r="AB2428">
        <v>2042</v>
      </c>
      <c r="AC2428">
        <v>2043</v>
      </c>
      <c r="AD2428">
        <v>2044</v>
      </c>
      <c r="AE2428">
        <v>2045</v>
      </c>
      <c r="AF2428">
        <v>2046</v>
      </c>
      <c r="AG2428">
        <v>2047</v>
      </c>
      <c r="AH2428">
        <v>2048</v>
      </c>
      <c r="AI2428">
        <v>2049</v>
      </c>
      <c r="AJ2428">
        <v>2050</v>
      </c>
    </row>
    <row r="2429" spans="3:36" x14ac:dyDescent="0.25">
      <c r="C2429" t="s">
        <v>996</v>
      </c>
    </row>
    <row r="2430" spans="3:36" x14ac:dyDescent="0.25">
      <c r="C2430" t="s">
        <v>1018</v>
      </c>
    </row>
    <row r="2431" spans="3:36" x14ac:dyDescent="0.25">
      <c r="C2431" t="s">
        <v>995</v>
      </c>
      <c r="E2431">
        <v>342.92599999999999</v>
      </c>
      <c r="F2431">
        <v>314.49700000000001</v>
      </c>
      <c r="G2431">
        <v>321.173</v>
      </c>
      <c r="H2431">
        <v>315.87099999999998</v>
      </c>
      <c r="I2431">
        <v>304.21499999999997</v>
      </c>
      <c r="J2431">
        <v>302.45400000000001</v>
      </c>
      <c r="K2431">
        <v>308.42399999999998</v>
      </c>
      <c r="L2431">
        <v>320.75299999999999</v>
      </c>
      <c r="M2431">
        <v>328.517</v>
      </c>
      <c r="N2431">
        <v>329.18</v>
      </c>
      <c r="O2431">
        <v>329.99</v>
      </c>
      <c r="P2431">
        <v>332.52</v>
      </c>
      <c r="Q2431">
        <v>335.48700000000002</v>
      </c>
      <c r="R2431">
        <v>338.85</v>
      </c>
      <c r="S2431">
        <v>339.642</v>
      </c>
      <c r="T2431">
        <v>343.30500000000001</v>
      </c>
      <c r="U2431">
        <v>344.99400000000003</v>
      </c>
      <c r="V2431">
        <v>347.50599999999997</v>
      </c>
      <c r="W2431">
        <v>351.45</v>
      </c>
      <c r="X2431">
        <v>354.34699999999998</v>
      </c>
      <c r="Y2431">
        <v>357.363</v>
      </c>
      <c r="Z2431">
        <v>361.16899999999998</v>
      </c>
      <c r="AA2431">
        <v>363.91500000000002</v>
      </c>
      <c r="AB2431">
        <v>366.68799999999999</v>
      </c>
      <c r="AC2431">
        <v>368.30099999999999</v>
      </c>
      <c r="AD2431">
        <v>371.01900000000001</v>
      </c>
      <c r="AE2431">
        <v>372.19099999999997</v>
      </c>
      <c r="AF2431">
        <v>374.32</v>
      </c>
      <c r="AG2431">
        <v>376.14299999999997</v>
      </c>
      <c r="AH2431">
        <v>377.553</v>
      </c>
      <c r="AI2431">
        <v>379.68</v>
      </c>
      <c r="AJ2431">
        <v>379.72199999999998</v>
      </c>
    </row>
    <row r="2432" spans="3:36" x14ac:dyDescent="0.25">
      <c r="C2432" t="s">
        <v>829</v>
      </c>
      <c r="E2432">
        <v>1485.3330000000001</v>
      </c>
      <c r="F2432">
        <v>1386.0250000000001</v>
      </c>
      <c r="G2432">
        <v>1382</v>
      </c>
      <c r="H2432">
        <v>1432.058</v>
      </c>
      <c r="I2432">
        <v>1453.2550000000001</v>
      </c>
      <c r="J2432">
        <v>1464.441</v>
      </c>
      <c r="K2432">
        <v>1429.261</v>
      </c>
      <c r="L2432">
        <v>1376.297</v>
      </c>
      <c r="M2432">
        <v>1357.146</v>
      </c>
      <c r="N2432">
        <v>1324.625</v>
      </c>
      <c r="O2432">
        <v>1298.6130000000001</v>
      </c>
      <c r="P2432">
        <v>1290.8599999999999</v>
      </c>
      <c r="Q2432">
        <v>1306.9100000000001</v>
      </c>
      <c r="R2432">
        <v>1318.1679999999999</v>
      </c>
      <c r="S2432">
        <v>1317.8150000000001</v>
      </c>
      <c r="T2432">
        <v>1312.4449999999999</v>
      </c>
      <c r="U2432">
        <v>1329.133</v>
      </c>
      <c r="V2432">
        <v>1363.116</v>
      </c>
      <c r="W2432">
        <v>1404.1310000000001</v>
      </c>
      <c r="X2432">
        <v>1443.16</v>
      </c>
      <c r="Y2432">
        <v>1474.1510000000001</v>
      </c>
      <c r="Z2432">
        <v>1504.7750000000001</v>
      </c>
      <c r="AA2432">
        <v>1531.5429999999999</v>
      </c>
      <c r="AB2432">
        <v>1551.373</v>
      </c>
      <c r="AC2432">
        <v>1566.951</v>
      </c>
      <c r="AD2432">
        <v>1582.49</v>
      </c>
      <c r="AE2432">
        <v>1594.32</v>
      </c>
      <c r="AF2432">
        <v>1603.32</v>
      </c>
      <c r="AG2432">
        <v>1613.8240000000001</v>
      </c>
      <c r="AH2432">
        <v>1624.558</v>
      </c>
      <c r="AI2432">
        <v>1631.883</v>
      </c>
      <c r="AJ2432">
        <v>1630.3520000000001</v>
      </c>
    </row>
    <row r="2433" spans="1:36" x14ac:dyDescent="0.25">
      <c r="C2433" t="s">
        <v>996</v>
      </c>
    </row>
    <row r="2434" spans="1:36" x14ac:dyDescent="0.25">
      <c r="C2434" t="s">
        <v>997</v>
      </c>
    </row>
    <row r="2435" spans="1:36" x14ac:dyDescent="0.25">
      <c r="A2435" t="s">
        <v>114</v>
      </c>
      <c r="B2435" t="s">
        <v>771</v>
      </c>
      <c r="C2435" t="s">
        <v>55</v>
      </c>
      <c r="E2435">
        <v>148.251</v>
      </c>
      <c r="F2435">
        <v>134.50299999999999</v>
      </c>
      <c r="G2435">
        <v>142.45400000000001</v>
      </c>
      <c r="H2435">
        <v>142.14500000000001</v>
      </c>
      <c r="I2435">
        <v>135.577</v>
      </c>
      <c r="J2435">
        <v>136.68</v>
      </c>
      <c r="K2435">
        <v>139.322</v>
      </c>
      <c r="L2435">
        <v>144.684</v>
      </c>
      <c r="M2435">
        <v>147.9</v>
      </c>
      <c r="N2435">
        <v>148.00200000000001</v>
      </c>
      <c r="O2435">
        <v>148.232</v>
      </c>
      <c r="P2435">
        <v>149.36000000000001</v>
      </c>
      <c r="Q2435">
        <v>150.84800000000001</v>
      </c>
      <c r="R2435">
        <v>152.97300000000001</v>
      </c>
      <c r="S2435">
        <v>153.97800000000001</v>
      </c>
      <c r="T2435">
        <v>156.40899999999999</v>
      </c>
      <c r="U2435">
        <v>157.99100000000001</v>
      </c>
      <c r="V2435">
        <v>159.86600000000001</v>
      </c>
      <c r="W2435">
        <v>162.21299999999999</v>
      </c>
      <c r="X2435">
        <v>163.929</v>
      </c>
      <c r="Y2435">
        <v>165.49100000000001</v>
      </c>
      <c r="Z2435">
        <v>167.505</v>
      </c>
      <c r="AA2435">
        <v>169.05799999999999</v>
      </c>
      <c r="AB2435">
        <v>170.595</v>
      </c>
      <c r="AC2435">
        <v>171.62200000000001</v>
      </c>
      <c r="AD2435">
        <v>173.04900000000001</v>
      </c>
      <c r="AE2435">
        <v>173.685</v>
      </c>
      <c r="AF2435">
        <v>174.727</v>
      </c>
      <c r="AG2435">
        <v>175.56100000000001</v>
      </c>
      <c r="AH2435">
        <v>176.24199999999999</v>
      </c>
      <c r="AI2435">
        <v>177.27600000000001</v>
      </c>
      <c r="AJ2435">
        <v>177.298</v>
      </c>
    </row>
    <row r="2436" spans="1:36" x14ac:dyDescent="0.25">
      <c r="A2436" t="s">
        <v>114</v>
      </c>
      <c r="C2436" t="s">
        <v>830</v>
      </c>
      <c r="E2436">
        <v>78.710999999999999</v>
      </c>
      <c r="F2436">
        <v>72.06</v>
      </c>
      <c r="G2436">
        <v>76.245999999999995</v>
      </c>
      <c r="H2436">
        <v>75.247</v>
      </c>
      <c r="I2436">
        <v>70.144999999999996</v>
      </c>
      <c r="J2436">
        <v>68.941000000000003</v>
      </c>
      <c r="K2436">
        <v>70.747</v>
      </c>
      <c r="L2436">
        <v>74.025999999999996</v>
      </c>
      <c r="M2436">
        <v>76.233999999999995</v>
      </c>
      <c r="N2436">
        <v>76.820999999999998</v>
      </c>
      <c r="O2436">
        <v>77.402000000000001</v>
      </c>
      <c r="P2436">
        <v>78.334999999999994</v>
      </c>
      <c r="Q2436">
        <v>79.344999999999999</v>
      </c>
      <c r="R2436">
        <v>80.325000000000003</v>
      </c>
      <c r="S2436">
        <v>80.566000000000003</v>
      </c>
      <c r="T2436">
        <v>81.334999999999994</v>
      </c>
      <c r="U2436">
        <v>81.573999999999998</v>
      </c>
      <c r="V2436">
        <v>81.935000000000002</v>
      </c>
      <c r="W2436">
        <v>82.623000000000005</v>
      </c>
      <c r="X2436">
        <v>83.120999999999995</v>
      </c>
      <c r="Y2436">
        <v>83.643000000000001</v>
      </c>
      <c r="Z2436">
        <v>84.347999999999999</v>
      </c>
      <c r="AA2436">
        <v>84.777000000000001</v>
      </c>
      <c r="AB2436">
        <v>85.18</v>
      </c>
      <c r="AC2436">
        <v>85.278999999999996</v>
      </c>
      <c r="AD2436">
        <v>85.594999999999999</v>
      </c>
      <c r="AE2436">
        <v>85.563999999999993</v>
      </c>
      <c r="AF2436">
        <v>85.710999999999999</v>
      </c>
      <c r="AG2436">
        <v>85.798000000000002</v>
      </c>
      <c r="AH2436">
        <v>85.793999999999997</v>
      </c>
      <c r="AI2436">
        <v>85.92</v>
      </c>
      <c r="AJ2436">
        <v>85.575000000000003</v>
      </c>
    </row>
    <row r="2437" spans="1:36" x14ac:dyDescent="0.25">
      <c r="A2437" t="s">
        <v>114</v>
      </c>
      <c r="C2437" t="s">
        <v>831</v>
      </c>
      <c r="E2437">
        <v>13.955</v>
      </c>
      <c r="F2437">
        <v>14.452999999999999</v>
      </c>
      <c r="G2437">
        <v>11.846</v>
      </c>
      <c r="H2437">
        <v>10.561</v>
      </c>
      <c r="I2437">
        <v>13.510999999999999</v>
      </c>
      <c r="J2437">
        <v>14.122999999999999</v>
      </c>
      <c r="K2437">
        <v>13.349</v>
      </c>
      <c r="L2437">
        <v>13.204000000000001</v>
      </c>
      <c r="M2437">
        <v>12.978999999999999</v>
      </c>
      <c r="N2437">
        <v>12.51</v>
      </c>
      <c r="O2437">
        <v>12.010999999999999</v>
      </c>
      <c r="P2437">
        <v>11.552</v>
      </c>
      <c r="Q2437">
        <v>11.367000000000001</v>
      </c>
      <c r="R2437">
        <v>10.782</v>
      </c>
      <c r="S2437">
        <v>10.08</v>
      </c>
      <c r="T2437">
        <v>9.3659999999999997</v>
      </c>
      <c r="U2437">
        <v>8.7560000000000002</v>
      </c>
      <c r="V2437">
        <v>8.3320000000000007</v>
      </c>
      <c r="W2437">
        <v>8.1129999999999995</v>
      </c>
      <c r="X2437">
        <v>8.0359999999999996</v>
      </c>
      <c r="Y2437">
        <v>8.07</v>
      </c>
      <c r="Z2437">
        <v>8.0280000000000005</v>
      </c>
      <c r="AA2437">
        <v>7.9329999999999998</v>
      </c>
      <c r="AB2437">
        <v>7.8129999999999997</v>
      </c>
      <c r="AC2437">
        <v>7.6550000000000002</v>
      </c>
      <c r="AD2437">
        <v>7.6589999999999998</v>
      </c>
      <c r="AE2437">
        <v>7.6849999999999996</v>
      </c>
      <c r="AF2437">
        <v>7.6260000000000003</v>
      </c>
      <c r="AG2437">
        <v>7.7069999999999999</v>
      </c>
      <c r="AH2437">
        <v>7.7670000000000003</v>
      </c>
      <c r="AI2437">
        <v>7.7539999999999996</v>
      </c>
      <c r="AJ2437">
        <v>7.6779999999999999</v>
      </c>
    </row>
    <row r="2438" spans="1:36" x14ac:dyDescent="0.25">
      <c r="A2438" t="s">
        <v>114</v>
      </c>
      <c r="B2438" t="s">
        <v>773</v>
      </c>
      <c r="C2438" t="s">
        <v>832</v>
      </c>
      <c r="E2438">
        <v>92.667000000000002</v>
      </c>
      <c r="F2438">
        <v>86.513000000000005</v>
      </c>
      <c r="G2438">
        <v>88.091999999999999</v>
      </c>
      <c r="H2438">
        <v>85.807000000000002</v>
      </c>
      <c r="I2438">
        <v>83.656000000000006</v>
      </c>
      <c r="J2438">
        <v>83.063999999999993</v>
      </c>
      <c r="K2438">
        <v>84.096000000000004</v>
      </c>
      <c r="L2438">
        <v>87.23</v>
      </c>
      <c r="M2438">
        <v>89.212999999999994</v>
      </c>
      <c r="N2438">
        <v>89.331000000000003</v>
      </c>
      <c r="O2438">
        <v>89.412999999999997</v>
      </c>
      <c r="P2438">
        <v>89.887</v>
      </c>
      <c r="Q2438">
        <v>90.712000000000003</v>
      </c>
      <c r="R2438">
        <v>91.106999999999999</v>
      </c>
      <c r="S2438">
        <v>90.647000000000006</v>
      </c>
      <c r="T2438">
        <v>90.700999999999993</v>
      </c>
      <c r="U2438">
        <v>90.328999999999994</v>
      </c>
      <c r="V2438">
        <v>90.266000000000005</v>
      </c>
      <c r="W2438">
        <v>90.736000000000004</v>
      </c>
      <c r="X2438">
        <v>91.156999999999996</v>
      </c>
      <c r="Y2438">
        <v>91.713999999999999</v>
      </c>
      <c r="Z2438">
        <v>92.376000000000005</v>
      </c>
      <c r="AA2438">
        <v>92.71</v>
      </c>
      <c r="AB2438">
        <v>92.992999999999995</v>
      </c>
      <c r="AC2438">
        <v>92.933999999999997</v>
      </c>
      <c r="AD2438">
        <v>93.254000000000005</v>
      </c>
      <c r="AE2438">
        <v>93.248999999999995</v>
      </c>
      <c r="AF2438">
        <v>93.337000000000003</v>
      </c>
      <c r="AG2438">
        <v>93.504999999999995</v>
      </c>
      <c r="AH2438">
        <v>93.561000000000007</v>
      </c>
      <c r="AI2438">
        <v>93.674000000000007</v>
      </c>
      <c r="AJ2438">
        <v>93.253</v>
      </c>
    </row>
    <row r="2439" spans="1:36" x14ac:dyDescent="0.25">
      <c r="A2439" t="s">
        <v>114</v>
      </c>
      <c r="B2439" t="s">
        <v>772</v>
      </c>
      <c r="C2439" t="s">
        <v>846</v>
      </c>
      <c r="E2439">
        <v>0</v>
      </c>
      <c r="F2439">
        <v>0</v>
      </c>
      <c r="G2439">
        <v>0</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row>
    <row r="2440" spans="1:36" x14ac:dyDescent="0.25">
      <c r="A2440" t="s">
        <v>114</v>
      </c>
      <c r="B2440" t="s">
        <v>987</v>
      </c>
      <c r="C2440" t="s">
        <v>64</v>
      </c>
      <c r="E2440">
        <v>1E-3</v>
      </c>
      <c r="F2440">
        <v>1E-3</v>
      </c>
      <c r="G2440">
        <v>1E-3</v>
      </c>
      <c r="H2440">
        <v>0</v>
      </c>
      <c r="I2440">
        <v>0</v>
      </c>
      <c r="J2440">
        <v>1E-3</v>
      </c>
      <c r="K2440">
        <v>1E-3</v>
      </c>
      <c r="L2440">
        <v>1E-3</v>
      </c>
      <c r="M2440">
        <v>0</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row>
    <row r="2441" spans="1:36" x14ac:dyDescent="0.25">
      <c r="A2441" t="s">
        <v>114</v>
      </c>
      <c r="B2441" t="s">
        <v>774</v>
      </c>
      <c r="C2441" t="s">
        <v>833</v>
      </c>
      <c r="E2441">
        <v>0</v>
      </c>
      <c r="F2441">
        <v>0</v>
      </c>
      <c r="G2441">
        <v>0</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row>
    <row r="2442" spans="1:36" x14ac:dyDescent="0.25">
      <c r="A2442" t="s">
        <v>114</v>
      </c>
      <c r="B2442" t="s">
        <v>988</v>
      </c>
      <c r="C2442" t="s">
        <v>834</v>
      </c>
      <c r="E2442">
        <v>0.108</v>
      </c>
      <c r="F2442">
        <v>8.2000000000000003E-2</v>
      </c>
      <c r="G2442">
        <v>7.3999999999999996E-2</v>
      </c>
      <c r="H2442">
        <v>0.13600000000000001</v>
      </c>
      <c r="I2442">
        <v>0.11899999999999999</v>
      </c>
      <c r="J2442">
        <v>4.2999999999999997E-2</v>
      </c>
      <c r="K2442">
        <v>0.09</v>
      </c>
      <c r="L2442">
        <v>9.2999999999999999E-2</v>
      </c>
      <c r="M2442">
        <v>9.5000000000000001E-2</v>
      </c>
      <c r="N2442">
        <v>9.6000000000000002E-2</v>
      </c>
      <c r="O2442">
        <v>9.6000000000000002E-2</v>
      </c>
      <c r="P2442">
        <v>9.7000000000000003E-2</v>
      </c>
      <c r="Q2442">
        <v>9.8000000000000004E-2</v>
      </c>
      <c r="R2442">
        <v>9.9000000000000005E-2</v>
      </c>
      <c r="S2442">
        <v>9.9000000000000005E-2</v>
      </c>
      <c r="T2442">
        <v>0.1</v>
      </c>
      <c r="U2442">
        <v>0.1</v>
      </c>
      <c r="V2442">
        <v>0.10100000000000001</v>
      </c>
      <c r="W2442">
        <v>0.10199999999999999</v>
      </c>
      <c r="X2442">
        <v>0.10299999999999999</v>
      </c>
      <c r="Y2442">
        <v>0.104</v>
      </c>
      <c r="Z2442">
        <v>0.105</v>
      </c>
      <c r="AA2442">
        <v>0.106</v>
      </c>
      <c r="AB2442">
        <v>0.107</v>
      </c>
      <c r="AC2442">
        <v>0.108</v>
      </c>
      <c r="AD2442">
        <v>0.109</v>
      </c>
      <c r="AE2442">
        <v>0.109</v>
      </c>
      <c r="AF2442">
        <v>0.11</v>
      </c>
      <c r="AG2442">
        <v>0.111</v>
      </c>
      <c r="AH2442">
        <v>0.111</v>
      </c>
      <c r="AI2442">
        <v>0.112</v>
      </c>
      <c r="AJ2442">
        <v>0.112</v>
      </c>
    </row>
    <row r="2443" spans="1:36" x14ac:dyDescent="0.25">
      <c r="A2443" t="s">
        <v>114</v>
      </c>
      <c r="B2443" t="s">
        <v>987</v>
      </c>
      <c r="C2443" t="s">
        <v>40</v>
      </c>
      <c r="E2443">
        <v>14.382999999999999</v>
      </c>
      <c r="F2443">
        <v>14.41</v>
      </c>
      <c r="G2443">
        <v>10.688000000000001</v>
      </c>
      <c r="H2443">
        <v>9.9209999999999994</v>
      </c>
      <c r="I2443">
        <v>7.6539999999999999</v>
      </c>
      <c r="J2443">
        <v>7.2240000000000002</v>
      </c>
      <c r="K2443">
        <v>7.6740000000000004</v>
      </c>
      <c r="L2443">
        <v>8.298</v>
      </c>
      <c r="M2443">
        <v>8.8119999999999994</v>
      </c>
      <c r="N2443">
        <v>9.1280000000000001</v>
      </c>
      <c r="O2443">
        <v>9.4280000000000008</v>
      </c>
      <c r="P2443">
        <v>9.7520000000000007</v>
      </c>
      <c r="Q2443">
        <v>10.066000000000001</v>
      </c>
      <c r="R2443">
        <v>10.36</v>
      </c>
      <c r="S2443">
        <v>10.542</v>
      </c>
      <c r="T2443">
        <v>10.773999999999999</v>
      </c>
      <c r="U2443">
        <v>10.904</v>
      </c>
      <c r="V2443">
        <v>11.015000000000001</v>
      </c>
      <c r="W2443">
        <v>11.15</v>
      </c>
      <c r="X2443">
        <v>11.256</v>
      </c>
      <c r="Y2443">
        <v>11.362</v>
      </c>
      <c r="Z2443">
        <v>11.494999999999999</v>
      </c>
      <c r="AA2443">
        <v>11.593999999999999</v>
      </c>
      <c r="AB2443">
        <v>11.694000000000001</v>
      </c>
      <c r="AC2443">
        <v>11.757</v>
      </c>
      <c r="AD2443">
        <v>11.856</v>
      </c>
      <c r="AE2443">
        <v>11.906000000000001</v>
      </c>
      <c r="AF2443">
        <v>11.986000000000001</v>
      </c>
      <c r="AG2443">
        <v>12.055999999999999</v>
      </c>
      <c r="AH2443">
        <v>12.114000000000001</v>
      </c>
      <c r="AI2443">
        <v>12.194000000000001</v>
      </c>
      <c r="AJ2443">
        <v>12.208</v>
      </c>
    </row>
    <row r="2444" spans="1:36" x14ac:dyDescent="0.25">
      <c r="A2444" t="s">
        <v>114</v>
      </c>
      <c r="B2444" t="s">
        <v>993</v>
      </c>
      <c r="C2444" t="s">
        <v>835</v>
      </c>
      <c r="E2444">
        <v>0</v>
      </c>
      <c r="F2444">
        <v>0</v>
      </c>
      <c r="G2444">
        <v>0</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c r="AI2444">
        <v>0</v>
      </c>
      <c r="AJ2444">
        <v>0</v>
      </c>
    </row>
    <row r="2445" spans="1:36" x14ac:dyDescent="0.25">
      <c r="A2445" t="s">
        <v>114</v>
      </c>
      <c r="B2445" t="s">
        <v>57</v>
      </c>
      <c r="C2445" t="s">
        <v>836</v>
      </c>
      <c r="E2445">
        <v>0</v>
      </c>
      <c r="F2445">
        <v>0</v>
      </c>
      <c r="G2445">
        <v>0</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row>
    <row r="2446" spans="1:36" x14ac:dyDescent="0.25">
      <c r="C2446" t="s">
        <v>838</v>
      </c>
      <c r="E2446">
        <v>255.41</v>
      </c>
      <c r="F2446">
        <v>235.51</v>
      </c>
      <c r="G2446">
        <v>241.309</v>
      </c>
      <c r="H2446">
        <v>238.01</v>
      </c>
      <c r="I2446">
        <v>227.006</v>
      </c>
      <c r="J2446">
        <v>227.012</v>
      </c>
      <c r="K2446">
        <v>231.18299999999999</v>
      </c>
      <c r="L2446">
        <v>240.30600000000001</v>
      </c>
      <c r="M2446">
        <v>246.02099999999999</v>
      </c>
      <c r="N2446">
        <v>246.55699999999999</v>
      </c>
      <c r="O2446">
        <v>247.16900000000001</v>
      </c>
      <c r="P2446">
        <v>249.09700000000001</v>
      </c>
      <c r="Q2446">
        <v>251.72399999999999</v>
      </c>
      <c r="R2446">
        <v>254.53899999999999</v>
      </c>
      <c r="S2446">
        <v>255.26499999999999</v>
      </c>
      <c r="T2446">
        <v>257.98399999999998</v>
      </c>
      <c r="U2446">
        <v>259.32499999999999</v>
      </c>
      <c r="V2446">
        <v>261.24799999999999</v>
      </c>
      <c r="W2446">
        <v>264.20100000000002</v>
      </c>
      <c r="X2446">
        <v>266.44499999999999</v>
      </c>
      <c r="Y2446">
        <v>268.67099999999999</v>
      </c>
      <c r="Z2446">
        <v>271.48200000000003</v>
      </c>
      <c r="AA2446">
        <v>273.46899999999999</v>
      </c>
      <c r="AB2446">
        <v>275.38900000000001</v>
      </c>
      <c r="AC2446">
        <v>276.42099999999999</v>
      </c>
      <c r="AD2446">
        <v>278.26900000000001</v>
      </c>
      <c r="AE2446">
        <v>278.94900000000001</v>
      </c>
      <c r="AF2446">
        <v>280.16000000000003</v>
      </c>
      <c r="AG2446">
        <v>281.23399999999998</v>
      </c>
      <c r="AH2446">
        <v>282.02800000000002</v>
      </c>
      <c r="AI2446">
        <v>283.25599999999997</v>
      </c>
      <c r="AJ2446">
        <v>282.87200000000001</v>
      </c>
    </row>
    <row r="2447" spans="1:36" x14ac:dyDescent="0.25">
      <c r="C2447" t="s">
        <v>996</v>
      </c>
    </row>
    <row r="2448" spans="1:36" x14ac:dyDescent="0.25">
      <c r="C2448" t="s">
        <v>1019</v>
      </c>
    </row>
    <row r="2449" spans="3:36" x14ac:dyDescent="0.25">
      <c r="C2449" t="s">
        <v>55</v>
      </c>
      <c r="E2449">
        <v>0.432</v>
      </c>
      <c r="F2449">
        <v>0.42799999999999999</v>
      </c>
      <c r="G2449">
        <v>0.44400000000000001</v>
      </c>
      <c r="H2449">
        <v>0.45</v>
      </c>
      <c r="I2449">
        <v>0.44600000000000001</v>
      </c>
      <c r="J2449">
        <v>0.45200000000000001</v>
      </c>
      <c r="K2449">
        <v>0.45200000000000001</v>
      </c>
      <c r="L2449">
        <v>0.45100000000000001</v>
      </c>
      <c r="M2449">
        <v>0.45</v>
      </c>
      <c r="N2449">
        <v>0.45</v>
      </c>
      <c r="O2449">
        <v>0.44900000000000001</v>
      </c>
      <c r="P2449">
        <v>0.44900000000000001</v>
      </c>
      <c r="Q2449">
        <v>0.45</v>
      </c>
      <c r="R2449">
        <v>0.45100000000000001</v>
      </c>
      <c r="S2449">
        <v>0.45300000000000001</v>
      </c>
      <c r="T2449">
        <v>0.45600000000000002</v>
      </c>
      <c r="U2449">
        <v>0.45800000000000002</v>
      </c>
      <c r="V2449">
        <v>0.46</v>
      </c>
      <c r="W2449">
        <v>0.46200000000000002</v>
      </c>
      <c r="X2449">
        <v>0.46300000000000002</v>
      </c>
      <c r="Y2449">
        <v>0.46300000000000002</v>
      </c>
      <c r="Z2449">
        <v>0.46400000000000002</v>
      </c>
      <c r="AA2449">
        <v>0.46500000000000002</v>
      </c>
      <c r="AB2449">
        <v>0.46500000000000002</v>
      </c>
      <c r="AC2449">
        <v>0.46600000000000003</v>
      </c>
      <c r="AD2449">
        <v>0.46600000000000003</v>
      </c>
      <c r="AE2449">
        <v>0.46700000000000003</v>
      </c>
      <c r="AF2449">
        <v>0.46700000000000003</v>
      </c>
      <c r="AG2449">
        <v>0.46700000000000003</v>
      </c>
      <c r="AH2449">
        <v>0.46700000000000003</v>
      </c>
      <c r="AI2449">
        <v>0.46700000000000003</v>
      </c>
      <c r="AJ2449">
        <v>0.46700000000000003</v>
      </c>
    </row>
    <row r="2450" spans="3:36" x14ac:dyDescent="0.25">
      <c r="C2450" t="s">
        <v>830</v>
      </c>
      <c r="E2450">
        <v>0.23</v>
      </c>
      <c r="F2450">
        <v>0.22900000000000001</v>
      </c>
      <c r="G2450">
        <v>0.23699999999999999</v>
      </c>
      <c r="H2450">
        <v>0.23799999999999999</v>
      </c>
      <c r="I2450">
        <v>0.23100000000000001</v>
      </c>
      <c r="J2450">
        <v>0.22800000000000001</v>
      </c>
      <c r="K2450">
        <v>0.22900000000000001</v>
      </c>
      <c r="L2450">
        <v>0.23100000000000001</v>
      </c>
      <c r="M2450">
        <v>0.23200000000000001</v>
      </c>
      <c r="N2450">
        <v>0.23300000000000001</v>
      </c>
      <c r="O2450">
        <v>0.23499999999999999</v>
      </c>
      <c r="P2450">
        <v>0.23599999999999999</v>
      </c>
      <c r="Q2450">
        <v>0.23699999999999999</v>
      </c>
      <c r="R2450">
        <v>0.23699999999999999</v>
      </c>
      <c r="S2450">
        <v>0.23699999999999999</v>
      </c>
      <c r="T2450">
        <v>0.23699999999999999</v>
      </c>
      <c r="U2450">
        <v>0.23599999999999999</v>
      </c>
      <c r="V2450">
        <v>0.23599999999999999</v>
      </c>
      <c r="W2450">
        <v>0.23499999999999999</v>
      </c>
      <c r="X2450">
        <v>0.23499999999999999</v>
      </c>
      <c r="Y2450">
        <v>0.23400000000000001</v>
      </c>
      <c r="Z2450">
        <v>0.23400000000000001</v>
      </c>
      <c r="AA2450">
        <v>0.23300000000000001</v>
      </c>
      <c r="AB2450">
        <v>0.23200000000000001</v>
      </c>
      <c r="AC2450">
        <v>0.23200000000000001</v>
      </c>
      <c r="AD2450">
        <v>0.23100000000000001</v>
      </c>
      <c r="AE2450">
        <v>0.23</v>
      </c>
      <c r="AF2450">
        <v>0.22900000000000001</v>
      </c>
      <c r="AG2450">
        <v>0.22800000000000001</v>
      </c>
      <c r="AH2450">
        <v>0.22700000000000001</v>
      </c>
      <c r="AI2450">
        <v>0.22600000000000001</v>
      </c>
      <c r="AJ2450">
        <v>0.22500000000000001</v>
      </c>
    </row>
    <row r="2451" spans="3:36" x14ac:dyDescent="0.25">
      <c r="C2451" t="s">
        <v>831</v>
      </c>
      <c r="E2451">
        <v>4.1000000000000002E-2</v>
      </c>
      <c r="F2451">
        <v>4.5999999999999999E-2</v>
      </c>
      <c r="G2451">
        <v>3.6999999999999998E-2</v>
      </c>
      <c r="H2451">
        <v>3.3000000000000002E-2</v>
      </c>
      <c r="I2451">
        <v>4.3999999999999997E-2</v>
      </c>
      <c r="J2451">
        <v>4.7E-2</v>
      </c>
      <c r="K2451">
        <v>4.2999999999999997E-2</v>
      </c>
      <c r="L2451">
        <v>4.1000000000000002E-2</v>
      </c>
      <c r="M2451">
        <v>0.04</v>
      </c>
      <c r="N2451">
        <v>3.7999999999999999E-2</v>
      </c>
      <c r="O2451">
        <v>3.5999999999999997E-2</v>
      </c>
      <c r="P2451">
        <v>3.5000000000000003E-2</v>
      </c>
      <c r="Q2451">
        <v>3.4000000000000002E-2</v>
      </c>
      <c r="R2451">
        <v>3.2000000000000001E-2</v>
      </c>
      <c r="S2451">
        <v>0.03</v>
      </c>
      <c r="T2451">
        <v>2.7E-2</v>
      </c>
      <c r="U2451">
        <v>2.5000000000000001E-2</v>
      </c>
      <c r="V2451">
        <v>2.4E-2</v>
      </c>
      <c r="W2451">
        <v>2.3E-2</v>
      </c>
      <c r="X2451">
        <v>2.3E-2</v>
      </c>
      <c r="Y2451">
        <v>2.3E-2</v>
      </c>
      <c r="Z2451">
        <v>2.1999999999999999E-2</v>
      </c>
      <c r="AA2451">
        <v>2.1999999999999999E-2</v>
      </c>
      <c r="AB2451">
        <v>2.1000000000000001E-2</v>
      </c>
      <c r="AC2451">
        <v>2.1000000000000001E-2</v>
      </c>
      <c r="AD2451">
        <v>2.1000000000000001E-2</v>
      </c>
      <c r="AE2451">
        <v>2.1000000000000001E-2</v>
      </c>
      <c r="AF2451">
        <v>0.02</v>
      </c>
      <c r="AG2451">
        <v>0.02</v>
      </c>
      <c r="AH2451">
        <v>2.1000000000000001E-2</v>
      </c>
      <c r="AI2451">
        <v>0.02</v>
      </c>
      <c r="AJ2451">
        <v>0.02</v>
      </c>
    </row>
    <row r="2452" spans="3:36" x14ac:dyDescent="0.25">
      <c r="C2452" t="s">
        <v>846</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row>
    <row r="2453" spans="3:36" x14ac:dyDescent="0.25">
      <c r="C2453" t="s">
        <v>64</v>
      </c>
      <c r="E2453">
        <v>0</v>
      </c>
      <c r="F2453">
        <v>0</v>
      </c>
      <c r="G2453">
        <v>0</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row>
    <row r="2454" spans="3:36" x14ac:dyDescent="0.25">
      <c r="C2454" t="s">
        <v>833</v>
      </c>
      <c r="E2454">
        <v>0</v>
      </c>
      <c r="F2454">
        <v>0</v>
      </c>
      <c r="G2454">
        <v>0</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row>
    <row r="2455" spans="3:36" x14ac:dyDescent="0.25">
      <c r="C2455" t="s">
        <v>834</v>
      </c>
      <c r="E2455">
        <v>0</v>
      </c>
      <c r="F2455">
        <v>0</v>
      </c>
      <c r="G2455">
        <v>0</v>
      </c>
      <c r="H2455">
        <v>0</v>
      </c>
      <c r="I2455">
        <v>0</v>
      </c>
      <c r="J2455">
        <v>0</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row>
    <row r="2456" spans="3:36" x14ac:dyDescent="0.25">
      <c r="C2456" t="s">
        <v>40</v>
      </c>
      <c r="E2456">
        <v>4.2000000000000003E-2</v>
      </c>
      <c r="F2456">
        <v>4.5999999999999999E-2</v>
      </c>
      <c r="G2456">
        <v>3.3000000000000002E-2</v>
      </c>
      <c r="H2456">
        <v>3.1E-2</v>
      </c>
      <c r="I2456">
        <v>2.5000000000000001E-2</v>
      </c>
      <c r="J2456">
        <v>2.4E-2</v>
      </c>
      <c r="K2456">
        <v>2.5000000000000001E-2</v>
      </c>
      <c r="L2456">
        <v>2.5999999999999999E-2</v>
      </c>
      <c r="M2456">
        <v>2.7E-2</v>
      </c>
      <c r="N2456">
        <v>2.8000000000000001E-2</v>
      </c>
      <c r="O2456">
        <v>2.9000000000000001E-2</v>
      </c>
      <c r="P2456">
        <v>2.9000000000000001E-2</v>
      </c>
      <c r="Q2456">
        <v>0.03</v>
      </c>
      <c r="R2456">
        <v>3.1E-2</v>
      </c>
      <c r="S2456">
        <v>3.1E-2</v>
      </c>
      <c r="T2456">
        <v>3.1E-2</v>
      </c>
      <c r="U2456">
        <v>3.2000000000000001E-2</v>
      </c>
      <c r="V2456">
        <v>3.2000000000000001E-2</v>
      </c>
      <c r="W2456">
        <v>3.2000000000000001E-2</v>
      </c>
      <c r="X2456">
        <v>3.2000000000000001E-2</v>
      </c>
      <c r="Y2456">
        <v>3.2000000000000001E-2</v>
      </c>
      <c r="Z2456">
        <v>3.2000000000000001E-2</v>
      </c>
      <c r="AA2456">
        <v>3.2000000000000001E-2</v>
      </c>
      <c r="AB2456">
        <v>3.2000000000000001E-2</v>
      </c>
      <c r="AC2456">
        <v>3.2000000000000001E-2</v>
      </c>
      <c r="AD2456">
        <v>3.2000000000000001E-2</v>
      </c>
      <c r="AE2456">
        <v>3.2000000000000001E-2</v>
      </c>
      <c r="AF2456">
        <v>3.2000000000000001E-2</v>
      </c>
      <c r="AG2456">
        <v>3.2000000000000001E-2</v>
      </c>
      <c r="AH2456">
        <v>3.2000000000000001E-2</v>
      </c>
      <c r="AI2456">
        <v>3.2000000000000001E-2</v>
      </c>
      <c r="AJ2456">
        <v>3.2000000000000001E-2</v>
      </c>
    </row>
    <row r="2457" spans="3:36" x14ac:dyDescent="0.25">
      <c r="C2457" t="s">
        <v>835</v>
      </c>
      <c r="E2457">
        <v>0</v>
      </c>
      <c r="F2457">
        <v>0</v>
      </c>
      <c r="G2457">
        <v>0</v>
      </c>
      <c r="H2457">
        <v>0</v>
      </c>
      <c r="I2457">
        <v>0</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row>
    <row r="2458" spans="3:36" x14ac:dyDescent="0.25">
      <c r="C2458" t="s">
        <v>836</v>
      </c>
      <c r="E2458">
        <v>0</v>
      </c>
      <c r="F2458">
        <v>0</v>
      </c>
      <c r="G2458">
        <v>0</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row>
    <row r="2459" spans="3:36" x14ac:dyDescent="0.25">
      <c r="C2459" t="s">
        <v>996</v>
      </c>
    </row>
    <row r="2460" spans="3:36" x14ac:dyDescent="0.25">
      <c r="C2460" t="s">
        <v>1026</v>
      </c>
    </row>
    <row r="2461" spans="3:36" x14ac:dyDescent="0.25">
      <c r="C2461" t="s">
        <v>996</v>
      </c>
    </row>
    <row r="2462" spans="3:36" x14ac:dyDescent="0.25">
      <c r="C2462" t="s">
        <v>1027</v>
      </c>
    </row>
    <row r="2463" spans="3:36" x14ac:dyDescent="0.25">
      <c r="C2463" t="s">
        <v>876</v>
      </c>
      <c r="E2463">
        <v>14.496</v>
      </c>
      <c r="F2463">
        <v>13.848000000000001</v>
      </c>
      <c r="G2463">
        <v>13.523999999999999</v>
      </c>
      <c r="H2463">
        <v>13.391999999999999</v>
      </c>
      <c r="I2463">
        <v>13.972</v>
      </c>
      <c r="J2463">
        <v>13.56</v>
      </c>
      <c r="K2463">
        <v>13.529</v>
      </c>
      <c r="L2463">
        <v>13.955</v>
      </c>
      <c r="M2463">
        <v>14.291</v>
      </c>
      <c r="N2463">
        <v>14.07</v>
      </c>
      <c r="O2463">
        <v>13.757999999999999</v>
      </c>
      <c r="P2463">
        <v>13.587</v>
      </c>
      <c r="Q2463">
        <v>13.523</v>
      </c>
      <c r="R2463">
        <v>13.455</v>
      </c>
      <c r="S2463">
        <v>13.231</v>
      </c>
      <c r="T2463">
        <v>13.178000000000001</v>
      </c>
      <c r="U2463">
        <v>13.36</v>
      </c>
      <c r="V2463">
        <v>13.707000000000001</v>
      </c>
      <c r="W2463">
        <v>14.108000000000001</v>
      </c>
      <c r="X2463">
        <v>14.416</v>
      </c>
      <c r="Y2463">
        <v>14.689</v>
      </c>
      <c r="Z2463">
        <v>14.974</v>
      </c>
      <c r="AA2463">
        <v>15.172000000000001</v>
      </c>
      <c r="AB2463">
        <v>15.359</v>
      </c>
      <c r="AC2463">
        <v>15.512</v>
      </c>
      <c r="AD2463">
        <v>15.627000000000001</v>
      </c>
      <c r="AE2463">
        <v>15.691000000000001</v>
      </c>
      <c r="AF2463">
        <v>15.739000000000001</v>
      </c>
      <c r="AG2463">
        <v>15.773</v>
      </c>
      <c r="AH2463">
        <v>15.811999999999999</v>
      </c>
      <c r="AI2463">
        <v>15.839</v>
      </c>
      <c r="AJ2463">
        <v>15.763999999999999</v>
      </c>
    </row>
    <row r="2464" spans="3:36" x14ac:dyDescent="0.25">
      <c r="C2464" t="s">
        <v>877</v>
      </c>
      <c r="E2464">
        <v>18.97</v>
      </c>
      <c r="F2464">
        <v>18.123000000000001</v>
      </c>
      <c r="G2464">
        <v>17.698</v>
      </c>
      <c r="H2464">
        <v>17.526</v>
      </c>
      <c r="I2464">
        <v>18.285</v>
      </c>
      <c r="J2464">
        <v>17.745000000000001</v>
      </c>
      <c r="K2464">
        <v>17.704000000000001</v>
      </c>
      <c r="L2464">
        <v>18.262</v>
      </c>
      <c r="M2464">
        <v>18.701000000000001</v>
      </c>
      <c r="N2464">
        <v>18.411999999999999</v>
      </c>
      <c r="O2464">
        <v>18.004000000000001</v>
      </c>
      <c r="P2464">
        <v>17.78</v>
      </c>
      <c r="Q2464">
        <v>17.696999999999999</v>
      </c>
      <c r="R2464">
        <v>17.606999999999999</v>
      </c>
      <c r="S2464">
        <v>17.315000000000001</v>
      </c>
      <c r="T2464">
        <v>17.245000000000001</v>
      </c>
      <c r="U2464">
        <v>17.483000000000001</v>
      </c>
      <c r="V2464">
        <v>17.937999999999999</v>
      </c>
      <c r="W2464">
        <v>18.462</v>
      </c>
      <c r="X2464">
        <v>18.864999999999998</v>
      </c>
      <c r="Y2464">
        <v>19.222000000000001</v>
      </c>
      <c r="Z2464">
        <v>19.594999999999999</v>
      </c>
      <c r="AA2464">
        <v>19.853999999999999</v>
      </c>
      <c r="AB2464">
        <v>20.099</v>
      </c>
      <c r="AC2464">
        <v>20.298999999999999</v>
      </c>
      <c r="AD2464">
        <v>20.449000000000002</v>
      </c>
      <c r="AE2464">
        <v>20.533000000000001</v>
      </c>
      <c r="AF2464">
        <v>20.596</v>
      </c>
      <c r="AG2464">
        <v>20.640999999999998</v>
      </c>
      <c r="AH2464">
        <v>20.690999999999999</v>
      </c>
      <c r="AI2464">
        <v>20.727</v>
      </c>
      <c r="AJ2464">
        <v>20.629000000000001</v>
      </c>
    </row>
    <row r="2465" spans="3:36" x14ac:dyDescent="0.25">
      <c r="C2465" t="s">
        <v>878</v>
      </c>
      <c r="E2465">
        <v>37.091000000000001</v>
      </c>
      <c r="F2465">
        <v>38.167000000000002</v>
      </c>
      <c r="G2465">
        <v>28.741</v>
      </c>
      <c r="H2465">
        <v>26.658000000000001</v>
      </c>
      <c r="I2465">
        <v>37.101999999999997</v>
      </c>
      <c r="J2465">
        <v>39.307000000000002</v>
      </c>
      <c r="K2465">
        <v>35.633000000000003</v>
      </c>
      <c r="L2465">
        <v>35.790999999999997</v>
      </c>
      <c r="M2465">
        <v>36.445</v>
      </c>
      <c r="N2465">
        <v>35.691000000000003</v>
      </c>
      <c r="O2465">
        <v>34.712000000000003</v>
      </c>
      <c r="P2465">
        <v>34.015999999999998</v>
      </c>
      <c r="Q2465">
        <v>33.948999999999998</v>
      </c>
      <c r="R2465">
        <v>32.741</v>
      </c>
      <c r="S2465">
        <v>31.765999999999998</v>
      </c>
      <c r="T2465">
        <v>31.184000000000001</v>
      </c>
      <c r="U2465">
        <v>31.331</v>
      </c>
      <c r="V2465">
        <v>31.994</v>
      </c>
      <c r="W2465">
        <v>32.93</v>
      </c>
      <c r="X2465">
        <v>33.83</v>
      </c>
      <c r="Y2465">
        <v>34.707999999999998</v>
      </c>
      <c r="Z2465">
        <v>35.317</v>
      </c>
      <c r="AA2465">
        <v>35.569000000000003</v>
      </c>
      <c r="AB2465">
        <v>35.779000000000003</v>
      </c>
      <c r="AC2465">
        <v>35.820999999999998</v>
      </c>
      <c r="AD2465">
        <v>36.018999999999998</v>
      </c>
      <c r="AE2465">
        <v>36.191000000000003</v>
      </c>
      <c r="AF2465">
        <v>36.191000000000003</v>
      </c>
      <c r="AG2465">
        <v>36.423999999999999</v>
      </c>
      <c r="AH2465">
        <v>36.61</v>
      </c>
      <c r="AI2465">
        <v>36.621000000000002</v>
      </c>
      <c r="AJ2465">
        <v>36.423000000000002</v>
      </c>
    </row>
    <row r="2466" spans="3:36" x14ac:dyDescent="0.25">
      <c r="C2466" t="s">
        <v>879</v>
      </c>
      <c r="E2466">
        <v>8.1110000000000007</v>
      </c>
      <c r="F2466">
        <v>8.6240000000000006</v>
      </c>
      <c r="G2466">
        <v>7.024</v>
      </c>
      <c r="H2466">
        <v>6.1580000000000004</v>
      </c>
      <c r="I2466">
        <v>7.76</v>
      </c>
      <c r="J2466">
        <v>8.1760000000000002</v>
      </c>
      <c r="K2466">
        <v>7.6449999999999996</v>
      </c>
      <c r="L2466">
        <v>7.4539999999999997</v>
      </c>
      <c r="M2466">
        <v>7.2140000000000004</v>
      </c>
      <c r="N2466">
        <v>6.87</v>
      </c>
      <c r="O2466">
        <v>6.5430000000000001</v>
      </c>
      <c r="P2466">
        <v>6.3150000000000004</v>
      </c>
      <c r="Q2466">
        <v>6.359</v>
      </c>
      <c r="R2466">
        <v>6.3609999999999998</v>
      </c>
      <c r="S2466">
        <v>6.2859999999999996</v>
      </c>
      <c r="T2466">
        <v>6.2510000000000003</v>
      </c>
      <c r="U2466">
        <v>6.2839999999999998</v>
      </c>
      <c r="V2466">
        <v>6.3970000000000002</v>
      </c>
      <c r="W2466">
        <v>6.5419999999999998</v>
      </c>
      <c r="X2466">
        <v>6.6779999999999999</v>
      </c>
      <c r="Y2466">
        <v>6.8079999999999998</v>
      </c>
      <c r="Z2466">
        <v>6.9169999999999998</v>
      </c>
      <c r="AA2466">
        <v>6.9950000000000001</v>
      </c>
      <c r="AB2466">
        <v>7.0369999999999999</v>
      </c>
      <c r="AC2466">
        <v>7.0620000000000003</v>
      </c>
      <c r="AD2466">
        <v>7.1509999999999998</v>
      </c>
      <c r="AE2466">
        <v>7.2050000000000001</v>
      </c>
      <c r="AF2466">
        <v>7.1790000000000003</v>
      </c>
      <c r="AG2466">
        <v>7.22</v>
      </c>
      <c r="AH2466">
        <v>7.266</v>
      </c>
      <c r="AI2466">
        <v>7.2709999999999999</v>
      </c>
      <c r="AJ2466">
        <v>7.1929999999999996</v>
      </c>
    </row>
    <row r="2467" spans="3:36" x14ac:dyDescent="0.25">
      <c r="C2467" t="s">
        <v>880</v>
      </c>
      <c r="E2467">
        <v>3.347</v>
      </c>
      <c r="F2467">
        <v>3.198</v>
      </c>
      <c r="G2467">
        <v>3.1230000000000002</v>
      </c>
      <c r="H2467">
        <v>3.093</v>
      </c>
      <c r="I2467">
        <v>3.2269999999999999</v>
      </c>
      <c r="J2467">
        <v>3.1320000000000001</v>
      </c>
      <c r="K2467">
        <v>3.1240000000000001</v>
      </c>
      <c r="L2467">
        <v>3.2229999999999999</v>
      </c>
      <c r="M2467">
        <v>3.3</v>
      </c>
      <c r="N2467">
        <v>3.2490000000000001</v>
      </c>
      <c r="O2467">
        <v>3.177</v>
      </c>
      <c r="P2467">
        <v>3.1379999999999999</v>
      </c>
      <c r="Q2467">
        <v>3.1230000000000002</v>
      </c>
      <c r="R2467">
        <v>3.1070000000000002</v>
      </c>
      <c r="S2467">
        <v>3.056</v>
      </c>
      <c r="T2467">
        <v>3.044</v>
      </c>
      <c r="U2467">
        <v>3.085</v>
      </c>
      <c r="V2467">
        <v>3.1659999999999999</v>
      </c>
      <c r="W2467">
        <v>3.258</v>
      </c>
      <c r="X2467">
        <v>3.3290000000000002</v>
      </c>
      <c r="Y2467">
        <v>3.3919999999999999</v>
      </c>
      <c r="Z2467">
        <v>3.4580000000000002</v>
      </c>
      <c r="AA2467">
        <v>3.504</v>
      </c>
      <c r="AB2467">
        <v>3.5470000000000002</v>
      </c>
      <c r="AC2467">
        <v>3.5830000000000002</v>
      </c>
      <c r="AD2467">
        <v>3.609</v>
      </c>
      <c r="AE2467">
        <v>3.6240000000000001</v>
      </c>
      <c r="AF2467">
        <v>3.6349999999999998</v>
      </c>
      <c r="AG2467">
        <v>3.6429999999999998</v>
      </c>
      <c r="AH2467">
        <v>3.6520000000000001</v>
      </c>
      <c r="AI2467">
        <v>3.6579999999999999</v>
      </c>
      <c r="AJ2467">
        <v>3.641</v>
      </c>
    </row>
    <row r="2468" spans="3:36" x14ac:dyDescent="0.25">
      <c r="C2468" t="s">
        <v>881</v>
      </c>
      <c r="E2468">
        <v>2.4049999999999998</v>
      </c>
      <c r="F2468">
        <v>2.4740000000000002</v>
      </c>
      <c r="G2468">
        <v>1.8640000000000001</v>
      </c>
      <c r="H2468">
        <v>1.7290000000000001</v>
      </c>
      <c r="I2468">
        <v>2.4060000000000001</v>
      </c>
      <c r="J2468">
        <v>2.548</v>
      </c>
      <c r="K2468">
        <v>2.31</v>
      </c>
      <c r="L2468">
        <v>2.3199999999999998</v>
      </c>
      <c r="M2468">
        <v>2.363</v>
      </c>
      <c r="N2468">
        <v>2.3140000000000001</v>
      </c>
      <c r="O2468">
        <v>2.2509999999999999</v>
      </c>
      <c r="P2468">
        <v>2.206</v>
      </c>
      <c r="Q2468">
        <v>2.2010000000000001</v>
      </c>
      <c r="R2468">
        <v>2.1230000000000002</v>
      </c>
      <c r="S2468">
        <v>2.06</v>
      </c>
      <c r="T2468">
        <v>2.0219999999999998</v>
      </c>
      <c r="U2468">
        <v>2.032</v>
      </c>
      <c r="V2468">
        <v>2.0750000000000002</v>
      </c>
      <c r="W2468">
        <v>2.1349999999999998</v>
      </c>
      <c r="X2468">
        <v>2.194</v>
      </c>
      <c r="Y2468">
        <v>2.2509999999999999</v>
      </c>
      <c r="Z2468">
        <v>2.29</v>
      </c>
      <c r="AA2468">
        <v>2.306</v>
      </c>
      <c r="AB2468">
        <v>2.3199999999999998</v>
      </c>
      <c r="AC2468">
        <v>2.323</v>
      </c>
      <c r="AD2468">
        <v>2.3359999999999999</v>
      </c>
      <c r="AE2468">
        <v>2.347</v>
      </c>
      <c r="AF2468">
        <v>2.347</v>
      </c>
      <c r="AG2468">
        <v>2.3620000000000001</v>
      </c>
      <c r="AH2468">
        <v>2.3740000000000001</v>
      </c>
      <c r="AI2468">
        <v>2.375</v>
      </c>
      <c r="AJ2468">
        <v>2.3620000000000001</v>
      </c>
    </row>
    <row r="2469" spans="3:36" x14ac:dyDescent="0.25">
      <c r="C2469" t="s">
        <v>882</v>
      </c>
      <c r="E2469">
        <v>1.117</v>
      </c>
      <c r="F2469">
        <v>1.0669999999999999</v>
      </c>
      <c r="G2469">
        <v>1.042</v>
      </c>
      <c r="H2469">
        <v>1.0309999999999999</v>
      </c>
      <c r="I2469">
        <v>1.0760000000000001</v>
      </c>
      <c r="J2469">
        <v>1.044</v>
      </c>
      <c r="K2469">
        <v>1.042</v>
      </c>
      <c r="L2469">
        <v>1.075</v>
      </c>
      <c r="M2469">
        <v>1.101</v>
      </c>
      <c r="N2469">
        <v>1.0840000000000001</v>
      </c>
      <c r="O2469">
        <v>1.06</v>
      </c>
      <c r="P2469">
        <v>1.0469999999999999</v>
      </c>
      <c r="Q2469">
        <v>1.042</v>
      </c>
      <c r="R2469">
        <v>1.036</v>
      </c>
      <c r="S2469">
        <v>1.0189999999999999</v>
      </c>
      <c r="T2469">
        <v>1.0149999999999999</v>
      </c>
      <c r="U2469">
        <v>1.0289999999999999</v>
      </c>
      <c r="V2469">
        <v>1.056</v>
      </c>
      <c r="W2469">
        <v>1.087</v>
      </c>
      <c r="X2469">
        <v>1.1100000000000001</v>
      </c>
      <c r="Y2469">
        <v>1.131</v>
      </c>
      <c r="Z2469">
        <v>1.153</v>
      </c>
      <c r="AA2469">
        <v>1.169</v>
      </c>
      <c r="AB2469">
        <v>1.1830000000000001</v>
      </c>
      <c r="AC2469">
        <v>1.1950000000000001</v>
      </c>
      <c r="AD2469">
        <v>1.204</v>
      </c>
      <c r="AE2469">
        <v>1.2090000000000001</v>
      </c>
      <c r="AF2469">
        <v>1.212</v>
      </c>
      <c r="AG2469">
        <v>1.2150000000000001</v>
      </c>
      <c r="AH2469">
        <v>1.218</v>
      </c>
      <c r="AI2469">
        <v>1.22</v>
      </c>
      <c r="AJ2469">
        <v>1.214</v>
      </c>
    </row>
    <row r="2470" spans="3:36" x14ac:dyDescent="0.25">
      <c r="C2470" t="s">
        <v>883</v>
      </c>
      <c r="E2470">
        <v>0</v>
      </c>
      <c r="F2470">
        <v>0</v>
      </c>
      <c r="G2470">
        <v>0</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row>
    <row r="2471" spans="3:36" x14ac:dyDescent="0.25">
      <c r="C2471" t="s">
        <v>884</v>
      </c>
      <c r="E2471">
        <v>2.6829999999999998</v>
      </c>
      <c r="F2471">
        <v>2.2549999999999999</v>
      </c>
      <c r="G2471">
        <v>1.57</v>
      </c>
      <c r="H2471">
        <v>2.2890000000000001</v>
      </c>
      <c r="I2471">
        <v>2.6</v>
      </c>
      <c r="J2471">
        <v>1.0469999999999999</v>
      </c>
      <c r="K2471">
        <v>2.1880000000000002</v>
      </c>
      <c r="L2471">
        <v>2.0859999999999999</v>
      </c>
      <c r="M2471">
        <v>2.097</v>
      </c>
      <c r="N2471">
        <v>2.052</v>
      </c>
      <c r="O2471">
        <v>1.9990000000000001</v>
      </c>
      <c r="P2471">
        <v>1.96</v>
      </c>
      <c r="Q2471">
        <v>1.956</v>
      </c>
      <c r="R2471">
        <v>1.915</v>
      </c>
      <c r="S2471">
        <v>1.863</v>
      </c>
      <c r="T2471">
        <v>1.8220000000000001</v>
      </c>
      <c r="U2471">
        <v>1.8220000000000001</v>
      </c>
      <c r="V2471">
        <v>1.8540000000000001</v>
      </c>
      <c r="W2471">
        <v>1.8939999999999999</v>
      </c>
      <c r="X2471">
        <v>1.9319999999999999</v>
      </c>
      <c r="Y2471">
        <v>1.9670000000000001</v>
      </c>
      <c r="Z2471">
        <v>1.9990000000000001</v>
      </c>
      <c r="AA2471">
        <v>2.0169999999999999</v>
      </c>
      <c r="AB2471">
        <v>2.0299999999999998</v>
      </c>
      <c r="AC2471">
        <v>2.032</v>
      </c>
      <c r="AD2471">
        <v>2.048</v>
      </c>
      <c r="AE2471">
        <v>2.048</v>
      </c>
      <c r="AF2471">
        <v>2.0609999999999999</v>
      </c>
      <c r="AG2471">
        <v>2.0790000000000002</v>
      </c>
      <c r="AH2471">
        <v>2.0910000000000002</v>
      </c>
      <c r="AI2471">
        <v>2.0859999999999999</v>
      </c>
      <c r="AJ2471">
        <v>2.056</v>
      </c>
    </row>
    <row r="2472" spans="3:36" x14ac:dyDescent="0.25">
      <c r="C2472" t="s">
        <v>1028</v>
      </c>
      <c r="E2472">
        <v>0.13100000000000001</v>
      </c>
      <c r="F2472">
        <v>0.13300000000000001</v>
      </c>
      <c r="G2472">
        <v>0.10199999999999999</v>
      </c>
      <c r="H2472">
        <v>9.4E-2</v>
      </c>
      <c r="I2472">
        <v>0.13100000000000001</v>
      </c>
      <c r="J2472">
        <v>0.13800000000000001</v>
      </c>
      <c r="K2472">
        <v>0.126</v>
      </c>
      <c r="L2472">
        <v>0.126</v>
      </c>
      <c r="M2472">
        <v>0.128</v>
      </c>
      <c r="N2472">
        <v>0.126</v>
      </c>
      <c r="O2472">
        <v>0.123</v>
      </c>
      <c r="P2472">
        <v>0.12</v>
      </c>
      <c r="Q2472">
        <v>0.12</v>
      </c>
      <c r="R2472">
        <v>0.11600000000000001</v>
      </c>
      <c r="S2472">
        <v>0.112</v>
      </c>
      <c r="T2472">
        <v>0.11</v>
      </c>
      <c r="U2472">
        <v>0.111</v>
      </c>
      <c r="V2472">
        <v>0.113</v>
      </c>
      <c r="W2472">
        <v>0.11700000000000001</v>
      </c>
      <c r="X2472">
        <v>0.12</v>
      </c>
      <c r="Y2472">
        <v>0.123</v>
      </c>
      <c r="Z2472">
        <v>0.125</v>
      </c>
      <c r="AA2472">
        <v>0.126</v>
      </c>
      <c r="AB2472">
        <v>0.127</v>
      </c>
      <c r="AC2472">
        <v>0.127</v>
      </c>
      <c r="AD2472">
        <v>0.127</v>
      </c>
      <c r="AE2472">
        <v>0.128</v>
      </c>
      <c r="AF2472">
        <v>0.128</v>
      </c>
      <c r="AG2472">
        <v>0.129</v>
      </c>
      <c r="AH2472">
        <v>0.129</v>
      </c>
      <c r="AI2472">
        <v>0.13</v>
      </c>
      <c r="AJ2472">
        <v>0.129</v>
      </c>
    </row>
    <row r="2473" spans="3:36" x14ac:dyDescent="0.25">
      <c r="C2473" t="s">
        <v>1029</v>
      </c>
      <c r="E2473">
        <v>0.106</v>
      </c>
      <c r="F2473">
        <v>0.10100000000000001</v>
      </c>
      <c r="G2473">
        <v>9.9000000000000005E-2</v>
      </c>
      <c r="H2473">
        <v>9.7000000000000003E-2</v>
      </c>
      <c r="I2473">
        <v>0.10100000000000001</v>
      </c>
      <c r="J2473">
        <v>9.6000000000000002E-2</v>
      </c>
      <c r="K2473">
        <v>9.7000000000000003E-2</v>
      </c>
      <c r="L2473">
        <v>0.1</v>
      </c>
      <c r="M2473">
        <v>0.10299999999999999</v>
      </c>
      <c r="N2473">
        <v>0.10100000000000001</v>
      </c>
      <c r="O2473">
        <v>9.9000000000000005E-2</v>
      </c>
      <c r="P2473">
        <v>9.8000000000000004E-2</v>
      </c>
      <c r="Q2473">
        <v>9.8000000000000004E-2</v>
      </c>
      <c r="R2473">
        <v>9.8000000000000004E-2</v>
      </c>
      <c r="S2473">
        <v>9.6000000000000002E-2</v>
      </c>
      <c r="T2473">
        <v>9.6000000000000002E-2</v>
      </c>
      <c r="U2473">
        <v>9.7000000000000003E-2</v>
      </c>
      <c r="V2473">
        <v>0.1</v>
      </c>
      <c r="W2473">
        <v>0.10299999999999999</v>
      </c>
      <c r="X2473">
        <v>0.105</v>
      </c>
      <c r="Y2473">
        <v>0.107</v>
      </c>
      <c r="Z2473">
        <v>0.109</v>
      </c>
      <c r="AA2473">
        <v>0.111</v>
      </c>
      <c r="AB2473">
        <v>0.112</v>
      </c>
      <c r="AC2473">
        <v>0.113</v>
      </c>
      <c r="AD2473">
        <v>0.114</v>
      </c>
      <c r="AE2473">
        <v>0.114</v>
      </c>
      <c r="AF2473">
        <v>0.115</v>
      </c>
      <c r="AG2473">
        <v>0.115</v>
      </c>
      <c r="AH2473">
        <v>0.115</v>
      </c>
      <c r="AI2473">
        <v>0.115</v>
      </c>
      <c r="AJ2473">
        <v>0.115</v>
      </c>
    </row>
    <row r="2474" spans="3:36" x14ac:dyDescent="0.25">
      <c r="C2474" t="s">
        <v>1030</v>
      </c>
      <c r="E2474">
        <v>0</v>
      </c>
      <c r="F2474">
        <v>0</v>
      </c>
      <c r="G2474">
        <v>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row>
    <row r="2475" spans="3:36" x14ac:dyDescent="0.25">
      <c r="C2475" t="s">
        <v>885</v>
      </c>
      <c r="E2475">
        <v>88.456000000000003</v>
      </c>
      <c r="F2475">
        <v>87.988</v>
      </c>
      <c r="G2475">
        <v>74.786000000000001</v>
      </c>
      <c r="H2475">
        <v>72.066999999999993</v>
      </c>
      <c r="I2475">
        <v>86.659000000000006</v>
      </c>
      <c r="J2475">
        <v>86.793999999999997</v>
      </c>
      <c r="K2475">
        <v>83.397999999999996</v>
      </c>
      <c r="L2475">
        <v>84.393000000000001</v>
      </c>
      <c r="M2475">
        <v>85.742000000000004</v>
      </c>
      <c r="N2475">
        <v>83.968999999999994</v>
      </c>
      <c r="O2475">
        <v>81.727000000000004</v>
      </c>
      <c r="P2475">
        <v>80.266000000000005</v>
      </c>
      <c r="Q2475">
        <v>80.066999999999993</v>
      </c>
      <c r="R2475">
        <v>78.558999999999997</v>
      </c>
      <c r="S2475">
        <v>76.805999999999997</v>
      </c>
      <c r="T2475">
        <v>75.966999999999999</v>
      </c>
      <c r="U2475">
        <v>76.634</v>
      </c>
      <c r="V2475">
        <v>78.399000000000001</v>
      </c>
      <c r="W2475">
        <v>80.635999999999996</v>
      </c>
      <c r="X2475">
        <v>82.58</v>
      </c>
      <c r="Y2475">
        <v>84.397999999999996</v>
      </c>
      <c r="Z2475">
        <v>85.938000000000002</v>
      </c>
      <c r="AA2475">
        <v>86.822000000000003</v>
      </c>
      <c r="AB2475">
        <v>87.593000000000004</v>
      </c>
      <c r="AC2475">
        <v>88.066999999999993</v>
      </c>
      <c r="AD2475">
        <v>88.683000000000007</v>
      </c>
      <c r="AE2475">
        <v>89.087999999999994</v>
      </c>
      <c r="AF2475">
        <v>89.201999999999998</v>
      </c>
      <c r="AG2475">
        <v>89.6</v>
      </c>
      <c r="AH2475">
        <v>89.957999999999998</v>
      </c>
      <c r="AI2475">
        <v>90.040999999999997</v>
      </c>
      <c r="AJ2475">
        <v>89.525000000000006</v>
      </c>
    </row>
    <row r="2476" spans="3:36" x14ac:dyDescent="0.25">
      <c r="C2476" t="s">
        <v>886</v>
      </c>
      <c r="E2476">
        <v>80.344999999999999</v>
      </c>
      <c r="F2476">
        <v>79.364000000000004</v>
      </c>
      <c r="G2476">
        <v>67.762</v>
      </c>
      <c r="H2476">
        <v>65.91</v>
      </c>
      <c r="I2476">
        <v>78.899000000000001</v>
      </c>
      <c r="J2476">
        <v>78.617999999999995</v>
      </c>
      <c r="K2476">
        <v>75.753</v>
      </c>
      <c r="L2476">
        <v>76.938999999999993</v>
      </c>
      <c r="M2476">
        <v>78.528999999999996</v>
      </c>
      <c r="N2476">
        <v>77.099000000000004</v>
      </c>
      <c r="O2476">
        <v>75.183000000000007</v>
      </c>
      <c r="P2476">
        <v>73.950999999999993</v>
      </c>
      <c r="Q2476">
        <v>73.709000000000003</v>
      </c>
      <c r="R2476">
        <v>72.197999999999993</v>
      </c>
      <c r="S2476">
        <v>70.519000000000005</v>
      </c>
      <c r="T2476">
        <v>69.715999999999994</v>
      </c>
      <c r="U2476">
        <v>70.349999999999994</v>
      </c>
      <c r="V2476">
        <v>72.001999999999995</v>
      </c>
      <c r="W2476">
        <v>74.093999999999994</v>
      </c>
      <c r="X2476">
        <v>75.900999999999996</v>
      </c>
      <c r="Y2476">
        <v>77.59</v>
      </c>
      <c r="Z2476">
        <v>79.021000000000001</v>
      </c>
      <c r="AA2476">
        <v>79.826999999999998</v>
      </c>
      <c r="AB2476">
        <v>80.555999999999997</v>
      </c>
      <c r="AC2476">
        <v>81.004000000000005</v>
      </c>
      <c r="AD2476">
        <v>81.531999999999996</v>
      </c>
      <c r="AE2476">
        <v>81.884</v>
      </c>
      <c r="AF2476">
        <v>82.022999999999996</v>
      </c>
      <c r="AG2476">
        <v>82.379000000000005</v>
      </c>
      <c r="AH2476">
        <v>82.691999999999993</v>
      </c>
      <c r="AI2476">
        <v>82.77</v>
      </c>
      <c r="AJ2476">
        <v>82.331999999999994</v>
      </c>
    </row>
    <row r="2477" spans="3:36" x14ac:dyDescent="0.25">
      <c r="C2477" t="s">
        <v>996</v>
      </c>
    </row>
    <row r="2478" spans="3:36" x14ac:dyDescent="0.25">
      <c r="C2478" t="s">
        <v>998</v>
      </c>
    </row>
    <row r="2479" spans="3:36" x14ac:dyDescent="0.25">
      <c r="C2479" t="s">
        <v>996</v>
      </c>
    </row>
    <row r="2480" spans="3:36" x14ac:dyDescent="0.25">
      <c r="C2480" t="s">
        <v>1031</v>
      </c>
    </row>
    <row r="2481" spans="3:36" x14ac:dyDescent="0.25">
      <c r="C2481" t="s">
        <v>965</v>
      </c>
      <c r="E2481">
        <v>342.92599999999999</v>
      </c>
      <c r="F2481">
        <v>314.49700000000001</v>
      </c>
      <c r="G2481">
        <v>321.173</v>
      </c>
      <c r="H2481">
        <v>315.87099999999998</v>
      </c>
      <c r="I2481">
        <v>304.21499999999997</v>
      </c>
      <c r="J2481">
        <v>302.45400000000001</v>
      </c>
      <c r="K2481">
        <v>308.42399999999998</v>
      </c>
      <c r="L2481">
        <v>320.75299999999999</v>
      </c>
      <c r="M2481">
        <v>328.517</v>
      </c>
      <c r="N2481">
        <v>329.18</v>
      </c>
      <c r="O2481">
        <v>329.99</v>
      </c>
      <c r="P2481">
        <v>332.52</v>
      </c>
      <c r="Q2481">
        <v>335.48700000000002</v>
      </c>
      <c r="R2481">
        <v>338.85</v>
      </c>
      <c r="S2481">
        <v>339.642</v>
      </c>
      <c r="T2481">
        <v>343.30500000000001</v>
      </c>
      <c r="U2481">
        <v>344.99400000000003</v>
      </c>
      <c r="V2481">
        <v>347.50599999999997</v>
      </c>
      <c r="W2481">
        <v>351.45</v>
      </c>
      <c r="X2481">
        <v>354.34699999999998</v>
      </c>
      <c r="Y2481">
        <v>357.363</v>
      </c>
      <c r="Z2481">
        <v>361.16899999999998</v>
      </c>
      <c r="AA2481">
        <v>363.91500000000002</v>
      </c>
      <c r="AB2481">
        <v>366.68799999999999</v>
      </c>
      <c r="AC2481">
        <v>368.30099999999999</v>
      </c>
      <c r="AD2481">
        <v>371.01900000000001</v>
      </c>
      <c r="AE2481">
        <v>372.19099999999997</v>
      </c>
      <c r="AF2481">
        <v>374.32</v>
      </c>
      <c r="AG2481">
        <v>376.14299999999997</v>
      </c>
      <c r="AH2481">
        <v>377.553</v>
      </c>
      <c r="AI2481">
        <v>379.68</v>
      </c>
      <c r="AJ2481">
        <v>379.72199999999998</v>
      </c>
    </row>
    <row r="2482" spans="3:36" x14ac:dyDescent="0.25">
      <c r="C2482" t="s">
        <v>966</v>
      </c>
      <c r="E2482">
        <v>342.92599999999999</v>
      </c>
      <c r="F2482">
        <v>314.49700000000001</v>
      </c>
      <c r="G2482">
        <v>321.173</v>
      </c>
      <c r="H2482">
        <v>315.87099999999998</v>
      </c>
      <c r="I2482">
        <v>304.21499999999997</v>
      </c>
      <c r="J2482">
        <v>302.45400000000001</v>
      </c>
      <c r="K2482">
        <v>308.42399999999998</v>
      </c>
      <c r="L2482">
        <v>320.75299999999999</v>
      </c>
      <c r="M2482">
        <v>328.517</v>
      </c>
      <c r="N2482">
        <v>329.18</v>
      </c>
      <c r="O2482">
        <v>329.99</v>
      </c>
      <c r="P2482">
        <v>332.52</v>
      </c>
      <c r="Q2482">
        <v>335.48700000000002</v>
      </c>
      <c r="R2482">
        <v>338.85</v>
      </c>
      <c r="S2482">
        <v>339.642</v>
      </c>
      <c r="T2482">
        <v>343.30500000000001</v>
      </c>
      <c r="U2482">
        <v>344.99400000000003</v>
      </c>
      <c r="V2482">
        <v>347.50599999999997</v>
      </c>
      <c r="W2482">
        <v>351.45</v>
      </c>
      <c r="X2482">
        <v>354.34699999999998</v>
      </c>
      <c r="Y2482">
        <v>357.363</v>
      </c>
      <c r="Z2482">
        <v>361.16899999999998</v>
      </c>
      <c r="AA2482">
        <v>363.91500000000002</v>
      </c>
      <c r="AB2482">
        <v>366.68799999999999</v>
      </c>
      <c r="AC2482">
        <v>368.30099999999999</v>
      </c>
      <c r="AD2482">
        <v>371.01900000000001</v>
      </c>
      <c r="AE2482">
        <v>372.19099999999997</v>
      </c>
      <c r="AF2482">
        <v>374.32</v>
      </c>
      <c r="AG2482">
        <v>376.14299999999997</v>
      </c>
      <c r="AH2482">
        <v>377.553</v>
      </c>
      <c r="AI2482">
        <v>379.68</v>
      </c>
      <c r="AJ2482">
        <v>379.72199999999998</v>
      </c>
    </row>
    <row r="2483" spans="3:36" x14ac:dyDescent="0.25">
      <c r="C2483" t="s">
        <v>967</v>
      </c>
      <c r="E2483">
        <v>342.92599999999999</v>
      </c>
      <c r="F2483">
        <v>314.49700000000001</v>
      </c>
      <c r="G2483">
        <v>321.173</v>
      </c>
      <c r="H2483">
        <v>315.87099999999998</v>
      </c>
      <c r="I2483">
        <v>304.21499999999997</v>
      </c>
      <c r="J2483">
        <v>302.45400000000001</v>
      </c>
      <c r="K2483">
        <v>308.42399999999998</v>
      </c>
      <c r="L2483">
        <v>320.75299999999999</v>
      </c>
      <c r="M2483">
        <v>328.517</v>
      </c>
      <c r="N2483">
        <v>329.18</v>
      </c>
      <c r="O2483">
        <v>329.99</v>
      </c>
      <c r="P2483">
        <v>332.52</v>
      </c>
      <c r="Q2483">
        <v>335.48700000000002</v>
      </c>
      <c r="R2483">
        <v>338.85</v>
      </c>
      <c r="S2483">
        <v>339.642</v>
      </c>
      <c r="T2483">
        <v>343.30500000000001</v>
      </c>
      <c r="U2483">
        <v>344.99400000000003</v>
      </c>
      <c r="V2483">
        <v>347.50599999999997</v>
      </c>
      <c r="W2483">
        <v>351.45</v>
      </c>
      <c r="X2483">
        <v>354.34699999999998</v>
      </c>
      <c r="Y2483">
        <v>357.363</v>
      </c>
      <c r="Z2483">
        <v>361.16899999999998</v>
      </c>
      <c r="AA2483">
        <v>363.91500000000002</v>
      </c>
      <c r="AB2483">
        <v>366.68799999999999</v>
      </c>
      <c r="AC2483">
        <v>368.30099999999999</v>
      </c>
      <c r="AD2483">
        <v>371.01900000000001</v>
      </c>
      <c r="AE2483">
        <v>372.19099999999997</v>
      </c>
      <c r="AF2483">
        <v>374.32</v>
      </c>
      <c r="AG2483">
        <v>376.14299999999997</v>
      </c>
      <c r="AH2483">
        <v>377.553</v>
      </c>
      <c r="AI2483">
        <v>379.68</v>
      </c>
      <c r="AJ2483">
        <v>379.72199999999998</v>
      </c>
    </row>
    <row r="2484" spans="3:36" x14ac:dyDescent="0.25">
      <c r="C2484" t="s">
        <v>968</v>
      </c>
      <c r="E2484">
        <v>342.92599999999999</v>
      </c>
      <c r="F2484">
        <v>314.49700000000001</v>
      </c>
      <c r="G2484">
        <v>321.173</v>
      </c>
      <c r="H2484">
        <v>315.87099999999998</v>
      </c>
      <c r="I2484">
        <v>304.21499999999997</v>
      </c>
      <c r="J2484">
        <v>302.45400000000001</v>
      </c>
      <c r="K2484">
        <v>308.42399999999998</v>
      </c>
      <c r="L2484">
        <v>320.75299999999999</v>
      </c>
      <c r="M2484">
        <v>328.517</v>
      </c>
      <c r="N2484">
        <v>329.18</v>
      </c>
      <c r="O2484">
        <v>329.99</v>
      </c>
      <c r="P2484">
        <v>332.52</v>
      </c>
      <c r="Q2484">
        <v>335.48700000000002</v>
      </c>
      <c r="R2484">
        <v>338.85</v>
      </c>
      <c r="S2484">
        <v>339.642</v>
      </c>
      <c r="T2484">
        <v>343.30500000000001</v>
      </c>
      <c r="U2484">
        <v>344.99400000000003</v>
      </c>
      <c r="V2484">
        <v>347.50599999999997</v>
      </c>
      <c r="W2484">
        <v>351.45</v>
      </c>
      <c r="X2484">
        <v>354.34699999999998</v>
      </c>
      <c r="Y2484">
        <v>357.363</v>
      </c>
      <c r="Z2484">
        <v>361.16899999999998</v>
      </c>
      <c r="AA2484">
        <v>363.91500000000002</v>
      </c>
      <c r="AB2484">
        <v>366.68799999999999</v>
      </c>
      <c r="AC2484">
        <v>368.30099999999999</v>
      </c>
      <c r="AD2484">
        <v>371.01900000000001</v>
      </c>
      <c r="AE2484">
        <v>372.19099999999997</v>
      </c>
      <c r="AF2484">
        <v>374.32</v>
      </c>
      <c r="AG2484">
        <v>376.14299999999997</v>
      </c>
      <c r="AH2484">
        <v>377.553</v>
      </c>
      <c r="AI2484">
        <v>379.68</v>
      </c>
      <c r="AJ2484">
        <v>379.72199999999998</v>
      </c>
    </row>
    <row r="2485" spans="3:36" x14ac:dyDescent="0.25">
      <c r="C2485" t="s">
        <v>969</v>
      </c>
      <c r="E2485">
        <v>342.92599999999999</v>
      </c>
      <c r="F2485">
        <v>314.49700000000001</v>
      </c>
      <c r="G2485">
        <v>321.173</v>
      </c>
      <c r="H2485">
        <v>315.87099999999998</v>
      </c>
      <c r="I2485">
        <v>304.21499999999997</v>
      </c>
      <c r="J2485">
        <v>302.45400000000001</v>
      </c>
      <c r="K2485">
        <v>308.42399999999998</v>
      </c>
      <c r="L2485">
        <v>320.75299999999999</v>
      </c>
      <c r="M2485">
        <v>328.517</v>
      </c>
      <c r="N2485">
        <v>329.18</v>
      </c>
      <c r="O2485">
        <v>329.99</v>
      </c>
      <c r="P2485">
        <v>332.52</v>
      </c>
      <c r="Q2485">
        <v>335.48700000000002</v>
      </c>
      <c r="R2485">
        <v>338.85</v>
      </c>
      <c r="S2485">
        <v>339.642</v>
      </c>
      <c r="T2485">
        <v>343.30500000000001</v>
      </c>
      <c r="U2485">
        <v>344.99400000000003</v>
      </c>
      <c r="V2485">
        <v>347.50599999999997</v>
      </c>
      <c r="W2485">
        <v>351.45</v>
      </c>
      <c r="X2485">
        <v>354.34699999999998</v>
      </c>
      <c r="Y2485">
        <v>357.363</v>
      </c>
      <c r="Z2485">
        <v>361.16899999999998</v>
      </c>
      <c r="AA2485">
        <v>363.91500000000002</v>
      </c>
      <c r="AB2485">
        <v>366.68799999999999</v>
      </c>
      <c r="AC2485">
        <v>368.30099999999999</v>
      </c>
      <c r="AD2485">
        <v>371.01900000000001</v>
      </c>
      <c r="AE2485">
        <v>372.19099999999997</v>
      </c>
      <c r="AF2485">
        <v>374.32</v>
      </c>
      <c r="AG2485">
        <v>376.14299999999997</v>
      </c>
      <c r="AH2485">
        <v>377.553</v>
      </c>
      <c r="AI2485">
        <v>379.68</v>
      </c>
      <c r="AJ2485">
        <v>379.72199999999998</v>
      </c>
    </row>
    <row r="2486" spans="3:36" x14ac:dyDescent="0.25">
      <c r="C2486" t="s">
        <v>1132</v>
      </c>
      <c r="E2486">
        <v>342.92599999999999</v>
      </c>
      <c r="F2486">
        <v>314.49700000000001</v>
      </c>
      <c r="G2486">
        <v>321.173</v>
      </c>
      <c r="H2486">
        <v>315.87099999999998</v>
      </c>
      <c r="I2486">
        <v>304.21499999999997</v>
      </c>
      <c r="J2486">
        <v>302.45400000000001</v>
      </c>
      <c r="K2486">
        <v>308.42399999999998</v>
      </c>
      <c r="L2486">
        <v>320.75299999999999</v>
      </c>
      <c r="M2486">
        <v>328.517</v>
      </c>
      <c r="N2486">
        <v>329.18</v>
      </c>
      <c r="O2486">
        <v>329.99</v>
      </c>
      <c r="P2486">
        <v>332.52</v>
      </c>
      <c r="Q2486">
        <v>335.48700000000002</v>
      </c>
      <c r="R2486">
        <v>338.85</v>
      </c>
      <c r="S2486">
        <v>339.642</v>
      </c>
      <c r="T2486">
        <v>343.30500000000001</v>
      </c>
      <c r="U2486">
        <v>344.99400000000003</v>
      </c>
      <c r="V2486">
        <v>347.50599999999997</v>
      </c>
      <c r="W2486">
        <v>351.45</v>
      </c>
      <c r="X2486">
        <v>354.34699999999998</v>
      </c>
      <c r="Y2486">
        <v>357.363</v>
      </c>
      <c r="Z2486">
        <v>361.16899999999998</v>
      </c>
      <c r="AA2486">
        <v>363.91500000000002</v>
      </c>
      <c r="AB2486">
        <v>366.68799999999999</v>
      </c>
      <c r="AC2486">
        <v>368.30099999999999</v>
      </c>
      <c r="AD2486">
        <v>371.01900000000001</v>
      </c>
      <c r="AE2486">
        <v>372.19099999999997</v>
      </c>
      <c r="AF2486">
        <v>374.32</v>
      </c>
      <c r="AG2486">
        <v>376.14299999999997</v>
      </c>
      <c r="AH2486">
        <v>377.553</v>
      </c>
      <c r="AI2486">
        <v>379.68</v>
      </c>
      <c r="AJ2486">
        <v>379.72199999999998</v>
      </c>
    </row>
    <row r="2487" spans="3:36" x14ac:dyDescent="0.25">
      <c r="C2487" t="s">
        <v>996</v>
      </c>
    </row>
    <row r="2488" spans="3:36" x14ac:dyDescent="0.25">
      <c r="C2488" t="s">
        <v>999</v>
      </c>
    </row>
    <row r="2489" spans="3:36" x14ac:dyDescent="0.25">
      <c r="C2489" t="s">
        <v>1133</v>
      </c>
    </row>
    <row r="2490" spans="3:36" x14ac:dyDescent="0.25">
      <c r="C2490" t="s">
        <v>70</v>
      </c>
      <c r="E2490">
        <v>20.824999999999999</v>
      </c>
      <c r="F2490">
        <v>19.280999999999999</v>
      </c>
      <c r="G2490">
        <v>19.483000000000001</v>
      </c>
      <c r="H2490">
        <v>19.38</v>
      </c>
      <c r="I2490">
        <v>18.742999999999999</v>
      </c>
      <c r="J2490">
        <v>18.951000000000001</v>
      </c>
      <c r="K2490">
        <v>19.271000000000001</v>
      </c>
      <c r="L2490">
        <v>19.992999999999999</v>
      </c>
      <c r="M2490">
        <v>20.425999999999998</v>
      </c>
      <c r="N2490">
        <v>20.422999999999998</v>
      </c>
      <c r="O2490">
        <v>20.43</v>
      </c>
      <c r="P2490">
        <v>20.545000000000002</v>
      </c>
      <c r="Q2490">
        <v>20.696999999999999</v>
      </c>
      <c r="R2490">
        <v>20.875</v>
      </c>
      <c r="S2490">
        <v>20.902000000000001</v>
      </c>
      <c r="T2490">
        <v>21.111999999999998</v>
      </c>
      <c r="U2490">
        <v>21.212</v>
      </c>
      <c r="V2490">
        <v>21.367000000000001</v>
      </c>
      <c r="W2490">
        <v>21.616</v>
      </c>
      <c r="X2490">
        <v>21.806000000000001</v>
      </c>
      <c r="Y2490">
        <v>21.997</v>
      </c>
      <c r="Z2490">
        <v>22.24</v>
      </c>
      <c r="AA2490">
        <v>22.417999999999999</v>
      </c>
      <c r="AB2490">
        <v>22.597000000000001</v>
      </c>
      <c r="AC2490">
        <v>22.704999999999998</v>
      </c>
      <c r="AD2490">
        <v>22.881</v>
      </c>
      <c r="AE2490">
        <v>22.963000000000001</v>
      </c>
      <c r="AF2490">
        <v>23.102</v>
      </c>
      <c r="AG2490">
        <v>23.222999999999999</v>
      </c>
      <c r="AH2490">
        <v>23.318000000000001</v>
      </c>
      <c r="AI2490">
        <v>23.457999999999998</v>
      </c>
      <c r="AJ2490">
        <v>23.469000000000001</v>
      </c>
    </row>
    <row r="2491" spans="3:36" x14ac:dyDescent="0.25">
      <c r="C2491" t="s">
        <v>840</v>
      </c>
      <c r="E2491">
        <v>74.343000000000004</v>
      </c>
      <c r="F2491">
        <v>68.049000000000007</v>
      </c>
      <c r="G2491">
        <v>72.037999999999997</v>
      </c>
      <c r="H2491">
        <v>71.099000000000004</v>
      </c>
      <c r="I2491">
        <v>66.238</v>
      </c>
      <c r="J2491">
        <v>65.090999999999994</v>
      </c>
      <c r="K2491">
        <v>66.811999999999998</v>
      </c>
      <c r="L2491">
        <v>69.915999999999997</v>
      </c>
      <c r="M2491">
        <v>72.007999999999996</v>
      </c>
      <c r="N2491">
        <v>72.566999999999993</v>
      </c>
      <c r="O2491">
        <v>73.122</v>
      </c>
      <c r="P2491">
        <v>74.009</v>
      </c>
      <c r="Q2491">
        <v>74.966999999999999</v>
      </c>
      <c r="R2491">
        <v>75.900999999999996</v>
      </c>
      <c r="S2491">
        <v>76.134</v>
      </c>
      <c r="T2491">
        <v>76.866</v>
      </c>
      <c r="U2491">
        <v>77.093000000000004</v>
      </c>
      <c r="V2491">
        <v>77.433999999999997</v>
      </c>
      <c r="W2491">
        <v>78.084000000000003</v>
      </c>
      <c r="X2491">
        <v>78.554000000000002</v>
      </c>
      <c r="Y2491">
        <v>79.046999999999997</v>
      </c>
      <c r="Z2491">
        <v>79.713999999999999</v>
      </c>
      <c r="AA2491">
        <v>80.12</v>
      </c>
      <c r="AB2491">
        <v>80.501999999999995</v>
      </c>
      <c r="AC2491">
        <v>80.596000000000004</v>
      </c>
      <c r="AD2491">
        <v>80.896000000000001</v>
      </c>
      <c r="AE2491">
        <v>80.867000000000004</v>
      </c>
      <c r="AF2491">
        <v>81.007000000000005</v>
      </c>
      <c r="AG2491">
        <v>81.088999999999999</v>
      </c>
      <c r="AH2491">
        <v>81.084000000000003</v>
      </c>
      <c r="AI2491">
        <v>81.203999999999994</v>
      </c>
      <c r="AJ2491">
        <v>80.878</v>
      </c>
    </row>
    <row r="2492" spans="3:36" x14ac:dyDescent="0.25">
      <c r="C2492" t="s">
        <v>844</v>
      </c>
      <c r="E2492">
        <v>3.4239999999999999</v>
      </c>
      <c r="F2492">
        <v>3.1419999999999999</v>
      </c>
      <c r="G2492">
        <v>3.2040000000000002</v>
      </c>
      <c r="H2492">
        <v>3.1280000000000001</v>
      </c>
      <c r="I2492">
        <v>3.012</v>
      </c>
      <c r="J2492">
        <v>2.996</v>
      </c>
      <c r="K2492">
        <v>3.056</v>
      </c>
      <c r="L2492">
        <v>3.1760000000000002</v>
      </c>
      <c r="M2492">
        <v>3.2469999999999999</v>
      </c>
      <c r="N2492">
        <v>3.2469999999999999</v>
      </c>
      <c r="O2492">
        <v>3.2440000000000002</v>
      </c>
      <c r="P2492">
        <v>3.2530000000000001</v>
      </c>
      <c r="Q2492">
        <v>3.2669999999999999</v>
      </c>
      <c r="R2492">
        <v>3.2829999999999999</v>
      </c>
      <c r="S2492">
        <v>3.2749999999999999</v>
      </c>
      <c r="T2492">
        <v>3.2930000000000001</v>
      </c>
      <c r="U2492">
        <v>3.2919999999999998</v>
      </c>
      <c r="V2492">
        <v>3.2989999999999999</v>
      </c>
      <c r="W2492">
        <v>3.32</v>
      </c>
      <c r="X2492">
        <v>3.3330000000000002</v>
      </c>
      <c r="Y2492">
        <v>3.347</v>
      </c>
      <c r="Z2492">
        <v>3.3679999999999999</v>
      </c>
      <c r="AA2492">
        <v>3.3809999999999998</v>
      </c>
      <c r="AB2492">
        <v>3.3929999999999998</v>
      </c>
      <c r="AC2492">
        <v>3.3959999999999999</v>
      </c>
      <c r="AD2492">
        <v>3.4089999999999998</v>
      </c>
      <c r="AE2492">
        <v>3.4089999999999998</v>
      </c>
      <c r="AF2492">
        <v>3.4169999999999998</v>
      </c>
      <c r="AG2492">
        <v>3.423</v>
      </c>
      <c r="AH2492">
        <v>3.4260000000000002</v>
      </c>
      <c r="AI2492">
        <v>3.4350000000000001</v>
      </c>
      <c r="AJ2492">
        <v>3.427</v>
      </c>
    </row>
    <row r="2493" spans="3:36" x14ac:dyDescent="0.25">
      <c r="C2493" t="s">
        <v>1134</v>
      </c>
    </row>
    <row r="2494" spans="3:36" x14ac:dyDescent="0.25">
      <c r="C2494" t="s">
        <v>70</v>
      </c>
      <c r="E2494">
        <v>5.2060000000000004</v>
      </c>
      <c r="F2494">
        <v>4.82</v>
      </c>
      <c r="G2494">
        <v>4.8710000000000004</v>
      </c>
      <c r="H2494">
        <v>4.8449999999999998</v>
      </c>
      <c r="I2494">
        <v>4.6859999999999999</v>
      </c>
      <c r="J2494">
        <v>4.7380000000000004</v>
      </c>
      <c r="K2494">
        <v>4.8179999999999996</v>
      </c>
      <c r="L2494">
        <v>4.9980000000000002</v>
      </c>
      <c r="M2494">
        <v>5.1070000000000002</v>
      </c>
      <c r="N2494">
        <v>5.1059999999999999</v>
      </c>
      <c r="O2494">
        <v>5.1079999999999997</v>
      </c>
      <c r="P2494">
        <v>5.1369999999999996</v>
      </c>
      <c r="Q2494">
        <v>5.1749999999999998</v>
      </c>
      <c r="R2494">
        <v>5.2190000000000003</v>
      </c>
      <c r="S2494">
        <v>5.226</v>
      </c>
      <c r="T2494">
        <v>5.2789999999999999</v>
      </c>
      <c r="U2494">
        <v>5.3040000000000003</v>
      </c>
      <c r="V2494">
        <v>5.343</v>
      </c>
      <c r="W2494">
        <v>5.4050000000000002</v>
      </c>
      <c r="X2494">
        <v>5.4530000000000003</v>
      </c>
      <c r="Y2494">
        <v>5.5</v>
      </c>
      <c r="Z2494">
        <v>5.5609999999999999</v>
      </c>
      <c r="AA2494">
        <v>5.6059999999999999</v>
      </c>
      <c r="AB2494">
        <v>5.6509999999999998</v>
      </c>
      <c r="AC2494">
        <v>5.6779999999999999</v>
      </c>
      <c r="AD2494">
        <v>5.7220000000000004</v>
      </c>
      <c r="AE2494">
        <v>5.742</v>
      </c>
      <c r="AF2494">
        <v>5.7770000000000001</v>
      </c>
      <c r="AG2494">
        <v>5.8070000000000004</v>
      </c>
      <c r="AH2494">
        <v>5.8310000000000004</v>
      </c>
      <c r="AI2494">
        <v>5.8659999999999997</v>
      </c>
      <c r="AJ2494">
        <v>5.8689999999999998</v>
      </c>
    </row>
    <row r="2495" spans="3:36" x14ac:dyDescent="0.25">
      <c r="C2495" t="s">
        <v>840</v>
      </c>
      <c r="E2495">
        <v>0.105</v>
      </c>
      <c r="F2495">
        <v>9.6000000000000002E-2</v>
      </c>
      <c r="G2495">
        <v>0.10199999999999999</v>
      </c>
      <c r="H2495">
        <v>0.10100000000000001</v>
      </c>
      <c r="I2495">
        <v>9.4E-2</v>
      </c>
      <c r="J2495">
        <v>9.1999999999999998E-2</v>
      </c>
      <c r="K2495">
        <v>9.5000000000000001E-2</v>
      </c>
      <c r="L2495">
        <v>9.9000000000000005E-2</v>
      </c>
      <c r="M2495">
        <v>0.10199999999999999</v>
      </c>
      <c r="N2495">
        <v>0.10199999999999999</v>
      </c>
      <c r="O2495">
        <v>0.10299999999999999</v>
      </c>
      <c r="P2495">
        <v>0.104</v>
      </c>
      <c r="Q2495">
        <v>0.105</v>
      </c>
      <c r="R2495">
        <v>0.106</v>
      </c>
      <c r="S2495">
        <v>0.107</v>
      </c>
      <c r="T2495">
        <v>0.108</v>
      </c>
      <c r="U2495">
        <v>0.108</v>
      </c>
      <c r="V2495">
        <v>0.108</v>
      </c>
      <c r="W2495">
        <v>0.109</v>
      </c>
      <c r="X2495">
        <v>0.11</v>
      </c>
      <c r="Y2495">
        <v>0.11</v>
      </c>
      <c r="Z2495">
        <v>0.111</v>
      </c>
      <c r="AA2495">
        <v>0.112</v>
      </c>
      <c r="AB2495">
        <v>0.112</v>
      </c>
      <c r="AC2495">
        <v>0.112</v>
      </c>
      <c r="AD2495">
        <v>0.113</v>
      </c>
      <c r="AE2495">
        <v>0.113</v>
      </c>
      <c r="AF2495">
        <v>0.113</v>
      </c>
      <c r="AG2495">
        <v>0.113</v>
      </c>
      <c r="AH2495">
        <v>0.113</v>
      </c>
      <c r="AI2495">
        <v>0.113</v>
      </c>
      <c r="AJ2495">
        <v>0.112</v>
      </c>
    </row>
    <row r="2496" spans="3:36" x14ac:dyDescent="0.25">
      <c r="C2496" t="s">
        <v>1135</v>
      </c>
    </row>
    <row r="2497" spans="3:36" x14ac:dyDescent="0.25">
      <c r="C2497" t="s">
        <v>70</v>
      </c>
      <c r="E2497">
        <v>53.100999999999999</v>
      </c>
      <c r="F2497">
        <v>49.164000000000001</v>
      </c>
      <c r="G2497">
        <v>49.677999999999997</v>
      </c>
      <c r="H2497">
        <v>49.415999999999997</v>
      </c>
      <c r="I2497">
        <v>47.790999999999997</v>
      </c>
      <c r="J2497">
        <v>48.31</v>
      </c>
      <c r="K2497">
        <v>49.116</v>
      </c>
      <c r="L2497">
        <v>50.95</v>
      </c>
      <c r="M2497">
        <v>52.052999999999997</v>
      </c>
      <c r="N2497">
        <v>52.043999999999997</v>
      </c>
      <c r="O2497">
        <v>52.061</v>
      </c>
      <c r="P2497">
        <v>52.354999999999997</v>
      </c>
      <c r="Q2497">
        <v>52.738999999999997</v>
      </c>
      <c r="R2497">
        <v>53.191000000000003</v>
      </c>
      <c r="S2497">
        <v>53.256999999999998</v>
      </c>
      <c r="T2497">
        <v>53.79</v>
      </c>
      <c r="U2497">
        <v>54.04</v>
      </c>
      <c r="V2497">
        <v>54.432000000000002</v>
      </c>
      <c r="W2497">
        <v>55.063000000000002</v>
      </c>
      <c r="X2497">
        <v>55.543999999999997</v>
      </c>
      <c r="Y2497">
        <v>56.027999999999999</v>
      </c>
      <c r="Z2497">
        <v>56.643000000000001</v>
      </c>
      <c r="AA2497">
        <v>57.094000000000001</v>
      </c>
      <c r="AB2497">
        <v>57.548000000000002</v>
      </c>
      <c r="AC2497">
        <v>57.819000000000003</v>
      </c>
      <c r="AD2497">
        <v>58.264000000000003</v>
      </c>
      <c r="AE2497">
        <v>58.468000000000004</v>
      </c>
      <c r="AF2497">
        <v>58.819000000000003</v>
      </c>
      <c r="AG2497">
        <v>59.122</v>
      </c>
      <c r="AH2497">
        <v>59.360999999999997</v>
      </c>
      <c r="AI2497">
        <v>59.710999999999999</v>
      </c>
      <c r="AJ2497">
        <v>59.734999999999999</v>
      </c>
    </row>
    <row r="2498" spans="3:36" x14ac:dyDescent="0.25">
      <c r="C2498" t="s">
        <v>840</v>
      </c>
      <c r="E2498">
        <v>0.41199999999999998</v>
      </c>
      <c r="F2498">
        <v>0.377</v>
      </c>
      <c r="G2498">
        <v>0.4</v>
      </c>
      <c r="H2498">
        <v>0.39600000000000002</v>
      </c>
      <c r="I2498">
        <v>0.36899999999999999</v>
      </c>
      <c r="J2498">
        <v>0.36199999999999999</v>
      </c>
      <c r="K2498">
        <v>0.372</v>
      </c>
      <c r="L2498">
        <v>0.38900000000000001</v>
      </c>
      <c r="M2498">
        <v>0.39900000000000002</v>
      </c>
      <c r="N2498">
        <v>0.40200000000000002</v>
      </c>
      <c r="O2498">
        <v>0.40500000000000003</v>
      </c>
      <c r="P2498">
        <v>0.40899999999999997</v>
      </c>
      <c r="Q2498">
        <v>0.41399999999999998</v>
      </c>
      <c r="R2498">
        <v>0.41799999999999998</v>
      </c>
      <c r="S2498">
        <v>0.41899999999999998</v>
      </c>
      <c r="T2498">
        <v>0.42299999999999999</v>
      </c>
      <c r="U2498">
        <v>0.42399999999999999</v>
      </c>
      <c r="V2498">
        <v>0.42499999999999999</v>
      </c>
      <c r="W2498">
        <v>0.42799999999999999</v>
      </c>
      <c r="X2498">
        <v>0.43099999999999999</v>
      </c>
      <c r="Y2498">
        <v>0.433</v>
      </c>
      <c r="Z2498">
        <v>0.436</v>
      </c>
      <c r="AA2498">
        <v>0.438</v>
      </c>
      <c r="AB2498">
        <v>0.44</v>
      </c>
      <c r="AC2498">
        <v>0.44</v>
      </c>
      <c r="AD2498">
        <v>0.442</v>
      </c>
      <c r="AE2498">
        <v>0.441</v>
      </c>
      <c r="AF2498">
        <v>0.442</v>
      </c>
      <c r="AG2498">
        <v>0.442</v>
      </c>
      <c r="AH2498">
        <v>0.442</v>
      </c>
      <c r="AI2498">
        <v>0.442</v>
      </c>
      <c r="AJ2498">
        <v>0.441</v>
      </c>
    </row>
    <row r="2499" spans="3:36" x14ac:dyDescent="0.25">
      <c r="C2499" t="s">
        <v>842</v>
      </c>
      <c r="E2499">
        <v>0.108</v>
      </c>
      <c r="F2499">
        <v>8.2000000000000003E-2</v>
      </c>
      <c r="G2499">
        <v>7.3999999999999996E-2</v>
      </c>
      <c r="H2499">
        <v>0.13600000000000001</v>
      </c>
      <c r="I2499">
        <v>0.11899999999999999</v>
      </c>
      <c r="J2499">
        <v>4.2999999999999997E-2</v>
      </c>
      <c r="K2499">
        <v>0.09</v>
      </c>
      <c r="L2499">
        <v>9.2999999999999999E-2</v>
      </c>
      <c r="M2499">
        <v>9.5000000000000001E-2</v>
      </c>
      <c r="N2499">
        <v>9.6000000000000002E-2</v>
      </c>
      <c r="O2499">
        <v>9.6000000000000002E-2</v>
      </c>
      <c r="P2499">
        <v>9.7000000000000003E-2</v>
      </c>
      <c r="Q2499">
        <v>9.8000000000000004E-2</v>
      </c>
      <c r="R2499">
        <v>9.9000000000000005E-2</v>
      </c>
      <c r="S2499">
        <v>9.9000000000000005E-2</v>
      </c>
      <c r="T2499">
        <v>0.1</v>
      </c>
      <c r="U2499">
        <v>0.1</v>
      </c>
      <c r="V2499">
        <v>0.10100000000000001</v>
      </c>
      <c r="W2499">
        <v>0.10199999999999999</v>
      </c>
      <c r="X2499">
        <v>0.10299999999999999</v>
      </c>
      <c r="Y2499">
        <v>0.104</v>
      </c>
      <c r="Z2499">
        <v>0.105</v>
      </c>
      <c r="AA2499">
        <v>0.106</v>
      </c>
      <c r="AB2499">
        <v>0.107</v>
      </c>
      <c r="AC2499">
        <v>0.108</v>
      </c>
      <c r="AD2499">
        <v>0.109</v>
      </c>
      <c r="AE2499">
        <v>0.109</v>
      </c>
      <c r="AF2499">
        <v>0.11</v>
      </c>
      <c r="AG2499">
        <v>0.111</v>
      </c>
      <c r="AH2499">
        <v>0.111</v>
      </c>
      <c r="AI2499">
        <v>0.112</v>
      </c>
      <c r="AJ2499">
        <v>0.112</v>
      </c>
    </row>
    <row r="2500" spans="3:36" x14ac:dyDescent="0.25">
      <c r="C2500" t="s">
        <v>1136</v>
      </c>
    </row>
    <row r="2501" spans="3:36" x14ac:dyDescent="0.25">
      <c r="C2501" t="s">
        <v>70</v>
      </c>
      <c r="E2501">
        <v>6.24</v>
      </c>
      <c r="F2501">
        <v>5.7770000000000001</v>
      </c>
      <c r="G2501">
        <v>5.8380000000000001</v>
      </c>
      <c r="H2501">
        <v>5.8049999999999997</v>
      </c>
      <c r="I2501">
        <v>5.6130000000000004</v>
      </c>
      <c r="J2501">
        <v>5.6639999999999997</v>
      </c>
      <c r="K2501">
        <v>5.7510000000000003</v>
      </c>
      <c r="L2501">
        <v>5.9610000000000003</v>
      </c>
      <c r="M2501">
        <v>6.0839999999999996</v>
      </c>
      <c r="N2501">
        <v>6.0810000000000004</v>
      </c>
      <c r="O2501">
        <v>6.0819999999999999</v>
      </c>
      <c r="P2501">
        <v>6.1130000000000004</v>
      </c>
      <c r="Q2501">
        <v>6.1550000000000002</v>
      </c>
      <c r="R2501">
        <v>6.2039999999999997</v>
      </c>
      <c r="S2501">
        <v>6.2080000000000002</v>
      </c>
      <c r="T2501">
        <v>6.266</v>
      </c>
      <c r="U2501">
        <v>6.2910000000000004</v>
      </c>
      <c r="V2501">
        <v>6.3330000000000002</v>
      </c>
      <c r="W2501">
        <v>6.4020000000000001</v>
      </c>
      <c r="X2501">
        <v>6.4539999999999997</v>
      </c>
      <c r="Y2501">
        <v>6.5060000000000002</v>
      </c>
      <c r="Z2501">
        <v>6.5739999999999998</v>
      </c>
      <c r="AA2501">
        <v>6.6219999999999999</v>
      </c>
      <c r="AB2501">
        <v>6.6710000000000003</v>
      </c>
      <c r="AC2501">
        <v>6.6989999999999998</v>
      </c>
      <c r="AD2501">
        <v>6.7469999999999999</v>
      </c>
      <c r="AE2501">
        <v>6.7670000000000003</v>
      </c>
      <c r="AF2501">
        <v>6.8040000000000003</v>
      </c>
      <c r="AG2501">
        <v>6.835</v>
      </c>
      <c r="AH2501">
        <v>6.859</v>
      </c>
      <c r="AI2501">
        <v>6.8949999999999996</v>
      </c>
      <c r="AJ2501">
        <v>6.8940000000000001</v>
      </c>
    </row>
    <row r="2502" spans="3:36" x14ac:dyDescent="0.25">
      <c r="C2502" t="s">
        <v>1137</v>
      </c>
    </row>
    <row r="2503" spans="3:36" x14ac:dyDescent="0.25">
      <c r="C2503" t="s">
        <v>70</v>
      </c>
      <c r="E2503">
        <v>2.0819999999999999</v>
      </c>
      <c r="F2503">
        <v>1.9279999999999999</v>
      </c>
      <c r="G2503">
        <v>1.948</v>
      </c>
      <c r="H2503">
        <v>1.9379999999999999</v>
      </c>
      <c r="I2503">
        <v>1.8740000000000001</v>
      </c>
      <c r="J2503">
        <v>1.895</v>
      </c>
      <c r="K2503">
        <v>1.927</v>
      </c>
      <c r="L2503">
        <v>1.9990000000000001</v>
      </c>
      <c r="M2503">
        <v>2.0419999999999998</v>
      </c>
      <c r="N2503">
        <v>2.0419999999999998</v>
      </c>
      <c r="O2503">
        <v>2.0430000000000001</v>
      </c>
      <c r="P2503">
        <v>2.0539999999999998</v>
      </c>
      <c r="Q2503">
        <v>2.069</v>
      </c>
      <c r="R2503">
        <v>2.0870000000000002</v>
      </c>
      <c r="S2503">
        <v>2.09</v>
      </c>
      <c r="T2503">
        <v>2.1110000000000002</v>
      </c>
      <c r="U2503">
        <v>2.121</v>
      </c>
      <c r="V2503">
        <v>2.137</v>
      </c>
      <c r="W2503">
        <v>2.1619999999999999</v>
      </c>
      <c r="X2503">
        <v>2.181</v>
      </c>
      <c r="Y2503">
        <v>2.2000000000000002</v>
      </c>
      <c r="Z2503">
        <v>2.2240000000000002</v>
      </c>
      <c r="AA2503">
        <v>2.242</v>
      </c>
      <c r="AB2503">
        <v>2.2599999999999998</v>
      </c>
      <c r="AC2503">
        <v>2.27</v>
      </c>
      <c r="AD2503">
        <v>2.2879999999999998</v>
      </c>
      <c r="AE2503">
        <v>2.2959999999999998</v>
      </c>
      <c r="AF2503">
        <v>2.31</v>
      </c>
      <c r="AG2503">
        <v>2.3220000000000001</v>
      </c>
      <c r="AH2503">
        <v>2.3319999999999999</v>
      </c>
      <c r="AI2503">
        <v>2.3460000000000001</v>
      </c>
      <c r="AJ2503">
        <v>2.347</v>
      </c>
    </row>
    <row r="2504" spans="3:36" x14ac:dyDescent="0.25">
      <c r="C2504" t="s">
        <v>840</v>
      </c>
      <c r="E2504">
        <v>3.72</v>
      </c>
      <c r="F2504">
        <v>3.4049999999999998</v>
      </c>
      <c r="G2504">
        <v>3.6040000000000001</v>
      </c>
      <c r="H2504">
        <v>3.5569999999999999</v>
      </c>
      <c r="I2504">
        <v>3.3130000000000002</v>
      </c>
      <c r="J2504">
        <v>3.2559999999999998</v>
      </c>
      <c r="K2504">
        <v>3.3420000000000001</v>
      </c>
      <c r="L2504">
        <v>3.496</v>
      </c>
      <c r="M2504">
        <v>3.597</v>
      </c>
      <c r="N2504">
        <v>3.6240000000000001</v>
      </c>
      <c r="O2504">
        <v>3.65</v>
      </c>
      <c r="P2504">
        <v>3.6930000000000001</v>
      </c>
      <c r="Q2504">
        <v>3.7389999999999999</v>
      </c>
      <c r="R2504">
        <v>3.7839999999999998</v>
      </c>
      <c r="S2504">
        <v>3.794</v>
      </c>
      <c r="T2504">
        <v>3.8279999999999998</v>
      </c>
      <c r="U2504">
        <v>3.8380000000000001</v>
      </c>
      <c r="V2504">
        <v>3.8540000000000001</v>
      </c>
      <c r="W2504">
        <v>3.8849999999999998</v>
      </c>
      <c r="X2504">
        <v>3.907</v>
      </c>
      <c r="Y2504">
        <v>3.93</v>
      </c>
      <c r="Z2504">
        <v>3.9620000000000002</v>
      </c>
      <c r="AA2504">
        <v>3.9809999999999999</v>
      </c>
      <c r="AB2504">
        <v>3.9990000000000001</v>
      </c>
      <c r="AC2504">
        <v>4.0030000000000001</v>
      </c>
      <c r="AD2504">
        <v>4.0179999999999998</v>
      </c>
      <c r="AE2504">
        <v>4.016</v>
      </c>
      <c r="AF2504">
        <v>4.0220000000000002</v>
      </c>
      <c r="AG2504">
        <v>4.0259999999999998</v>
      </c>
      <c r="AH2504">
        <v>4.0250000000000004</v>
      </c>
      <c r="AI2504">
        <v>4.0309999999999997</v>
      </c>
      <c r="AJ2504">
        <v>4.0149999999999997</v>
      </c>
    </row>
    <row r="2505" spans="3:36" x14ac:dyDescent="0.25">
      <c r="C2505" t="s">
        <v>1138</v>
      </c>
    </row>
    <row r="2506" spans="3:36" x14ac:dyDescent="0.25">
      <c r="C2506" t="s">
        <v>843</v>
      </c>
      <c r="E2506">
        <v>14.382999999999999</v>
      </c>
      <c r="F2506">
        <v>14.41</v>
      </c>
      <c r="G2506">
        <v>10.688000000000001</v>
      </c>
      <c r="H2506">
        <v>9.9209999999999994</v>
      </c>
      <c r="I2506">
        <v>7.6539999999999999</v>
      </c>
      <c r="J2506">
        <v>7.2240000000000002</v>
      </c>
      <c r="K2506">
        <v>7.6740000000000004</v>
      </c>
      <c r="L2506">
        <v>8.298</v>
      </c>
      <c r="M2506">
        <v>8.8119999999999994</v>
      </c>
      <c r="N2506">
        <v>9.1280000000000001</v>
      </c>
      <c r="O2506">
        <v>9.4280000000000008</v>
      </c>
      <c r="P2506">
        <v>9.7520000000000007</v>
      </c>
      <c r="Q2506">
        <v>10.066000000000001</v>
      </c>
      <c r="R2506">
        <v>10.36</v>
      </c>
      <c r="S2506">
        <v>10.542</v>
      </c>
      <c r="T2506">
        <v>10.773999999999999</v>
      </c>
      <c r="U2506">
        <v>10.904</v>
      </c>
      <c r="V2506">
        <v>11.015000000000001</v>
      </c>
      <c r="W2506">
        <v>11.15</v>
      </c>
      <c r="X2506">
        <v>11.256</v>
      </c>
      <c r="Y2506">
        <v>11.362</v>
      </c>
      <c r="Z2506">
        <v>11.494999999999999</v>
      </c>
      <c r="AA2506">
        <v>11.593999999999999</v>
      </c>
      <c r="AB2506">
        <v>11.694000000000001</v>
      </c>
      <c r="AC2506">
        <v>11.757</v>
      </c>
      <c r="AD2506">
        <v>11.856</v>
      </c>
      <c r="AE2506">
        <v>11.906000000000001</v>
      </c>
      <c r="AF2506">
        <v>11.986000000000001</v>
      </c>
      <c r="AG2506">
        <v>12.055999999999999</v>
      </c>
      <c r="AH2506">
        <v>12.114000000000001</v>
      </c>
      <c r="AI2506">
        <v>12.194000000000001</v>
      </c>
      <c r="AJ2506">
        <v>12.208</v>
      </c>
    </row>
    <row r="2507" spans="3:36" x14ac:dyDescent="0.25">
      <c r="C2507" t="s">
        <v>1003</v>
      </c>
    </row>
    <row r="2508" spans="3:36" x14ac:dyDescent="0.25">
      <c r="C2508" t="s">
        <v>70</v>
      </c>
      <c r="E2508">
        <v>87.454999999999998</v>
      </c>
      <c r="F2508">
        <v>80.97</v>
      </c>
      <c r="G2508">
        <v>81.817999999999998</v>
      </c>
      <c r="H2508">
        <v>81.382999999999996</v>
      </c>
      <c r="I2508">
        <v>78.706999999999994</v>
      </c>
      <c r="J2508">
        <v>79.558000000000007</v>
      </c>
      <c r="K2508">
        <v>80.882999999999996</v>
      </c>
      <c r="L2508">
        <v>83.900999999999996</v>
      </c>
      <c r="M2508">
        <v>85.712000000000003</v>
      </c>
      <c r="N2508">
        <v>85.695999999999998</v>
      </c>
      <c r="O2508">
        <v>85.722999999999999</v>
      </c>
      <c r="P2508">
        <v>86.203999999999994</v>
      </c>
      <c r="Q2508">
        <v>86.834000000000003</v>
      </c>
      <c r="R2508">
        <v>87.575000000000003</v>
      </c>
      <c r="S2508">
        <v>87.683000000000007</v>
      </c>
      <c r="T2508">
        <v>88.558000000000007</v>
      </c>
      <c r="U2508">
        <v>88.968999999999994</v>
      </c>
      <c r="V2508">
        <v>89.611999999999995</v>
      </c>
      <c r="W2508">
        <v>90.647999999999996</v>
      </c>
      <c r="X2508">
        <v>91.438000000000002</v>
      </c>
      <c r="Y2508">
        <v>92.230999999999995</v>
      </c>
      <c r="Z2508">
        <v>93.242999999999995</v>
      </c>
      <c r="AA2508">
        <v>93.981999999999999</v>
      </c>
      <c r="AB2508">
        <v>94.725999999999999</v>
      </c>
      <c r="AC2508">
        <v>95.171999999999997</v>
      </c>
      <c r="AD2508">
        <v>95.902000000000001</v>
      </c>
      <c r="AE2508">
        <v>96.236000000000004</v>
      </c>
      <c r="AF2508">
        <v>96.811999999999998</v>
      </c>
      <c r="AG2508">
        <v>97.31</v>
      </c>
      <c r="AH2508">
        <v>97.700999999999993</v>
      </c>
      <c r="AI2508">
        <v>98.275999999999996</v>
      </c>
      <c r="AJ2508">
        <v>98.313999999999993</v>
      </c>
    </row>
    <row r="2509" spans="3:36" x14ac:dyDescent="0.25">
      <c r="C2509" t="s">
        <v>840</v>
      </c>
      <c r="E2509">
        <v>78.58</v>
      </c>
      <c r="F2509">
        <v>71.927000000000007</v>
      </c>
      <c r="G2509">
        <v>76.144000000000005</v>
      </c>
      <c r="H2509">
        <v>75.152000000000001</v>
      </c>
      <c r="I2509">
        <v>70.013999999999996</v>
      </c>
      <c r="J2509">
        <v>68.802000000000007</v>
      </c>
      <c r="K2509">
        <v>70.620999999999995</v>
      </c>
      <c r="L2509">
        <v>73.899000000000001</v>
      </c>
      <c r="M2509">
        <v>76.105999999999995</v>
      </c>
      <c r="N2509">
        <v>76.695999999999998</v>
      </c>
      <c r="O2509">
        <v>77.28</v>
      </c>
      <c r="P2509">
        <v>78.215000000000003</v>
      </c>
      <c r="Q2509">
        <v>79.224999999999994</v>
      </c>
      <c r="R2509">
        <v>80.209999999999994</v>
      </c>
      <c r="S2509">
        <v>80.453999999999994</v>
      </c>
      <c r="T2509">
        <v>81.224000000000004</v>
      </c>
      <c r="U2509">
        <v>81.462999999999994</v>
      </c>
      <c r="V2509">
        <v>81.820999999999998</v>
      </c>
      <c r="W2509">
        <v>82.506</v>
      </c>
      <c r="X2509">
        <v>83.001999999999995</v>
      </c>
      <c r="Y2509">
        <v>83.521000000000001</v>
      </c>
      <c r="Z2509">
        <v>84.222999999999999</v>
      </c>
      <c r="AA2509">
        <v>84.650999999999996</v>
      </c>
      <c r="AB2509">
        <v>85.052999999999997</v>
      </c>
      <c r="AC2509">
        <v>85.152000000000001</v>
      </c>
      <c r="AD2509">
        <v>85.468000000000004</v>
      </c>
      <c r="AE2509">
        <v>85.436000000000007</v>
      </c>
      <c r="AF2509">
        <v>85.582999999999998</v>
      </c>
      <c r="AG2509">
        <v>85.668999999999997</v>
      </c>
      <c r="AH2509">
        <v>85.664000000000001</v>
      </c>
      <c r="AI2509">
        <v>85.79</v>
      </c>
      <c r="AJ2509">
        <v>85.445999999999998</v>
      </c>
    </row>
    <row r="2510" spans="3:36" x14ac:dyDescent="0.25">
      <c r="C2510" t="s">
        <v>844</v>
      </c>
      <c r="E2510">
        <v>3.4239999999999999</v>
      </c>
      <c r="F2510">
        <v>3.1419999999999999</v>
      </c>
      <c r="G2510">
        <v>3.2040000000000002</v>
      </c>
      <c r="H2510">
        <v>3.1280000000000001</v>
      </c>
      <c r="I2510">
        <v>3.012</v>
      </c>
      <c r="J2510">
        <v>2.996</v>
      </c>
      <c r="K2510">
        <v>3.056</v>
      </c>
      <c r="L2510">
        <v>3.1760000000000002</v>
      </c>
      <c r="M2510">
        <v>3.2469999999999999</v>
      </c>
      <c r="N2510">
        <v>3.2469999999999999</v>
      </c>
      <c r="O2510">
        <v>3.2440000000000002</v>
      </c>
      <c r="P2510">
        <v>3.2530000000000001</v>
      </c>
      <c r="Q2510">
        <v>3.2669999999999999</v>
      </c>
      <c r="R2510">
        <v>3.2829999999999999</v>
      </c>
      <c r="S2510">
        <v>3.2749999999999999</v>
      </c>
      <c r="T2510">
        <v>3.2930000000000001</v>
      </c>
      <c r="U2510">
        <v>3.2919999999999998</v>
      </c>
      <c r="V2510">
        <v>3.2989999999999999</v>
      </c>
      <c r="W2510">
        <v>3.32</v>
      </c>
      <c r="X2510">
        <v>3.3330000000000002</v>
      </c>
      <c r="Y2510">
        <v>3.347</v>
      </c>
      <c r="Z2510">
        <v>3.3679999999999999</v>
      </c>
      <c r="AA2510">
        <v>3.3809999999999998</v>
      </c>
      <c r="AB2510">
        <v>3.3929999999999998</v>
      </c>
      <c r="AC2510">
        <v>3.3959999999999999</v>
      </c>
      <c r="AD2510">
        <v>3.4089999999999998</v>
      </c>
      <c r="AE2510">
        <v>3.4089999999999998</v>
      </c>
      <c r="AF2510">
        <v>3.4169999999999998</v>
      </c>
      <c r="AG2510">
        <v>3.423</v>
      </c>
      <c r="AH2510">
        <v>3.4260000000000002</v>
      </c>
      <c r="AI2510">
        <v>3.4350000000000001</v>
      </c>
      <c r="AJ2510">
        <v>3.427</v>
      </c>
    </row>
    <row r="2511" spans="3:36" x14ac:dyDescent="0.25">
      <c r="C2511" t="s">
        <v>842</v>
      </c>
      <c r="E2511">
        <v>0.108</v>
      </c>
      <c r="F2511">
        <v>8.2000000000000003E-2</v>
      </c>
      <c r="G2511">
        <v>7.3999999999999996E-2</v>
      </c>
      <c r="H2511">
        <v>0.13600000000000001</v>
      </c>
      <c r="I2511">
        <v>0.11899999999999999</v>
      </c>
      <c r="J2511">
        <v>4.2999999999999997E-2</v>
      </c>
      <c r="K2511">
        <v>0.09</v>
      </c>
      <c r="L2511">
        <v>9.2999999999999999E-2</v>
      </c>
      <c r="M2511">
        <v>9.5000000000000001E-2</v>
      </c>
      <c r="N2511">
        <v>9.6000000000000002E-2</v>
      </c>
      <c r="O2511">
        <v>9.6000000000000002E-2</v>
      </c>
      <c r="P2511">
        <v>9.7000000000000003E-2</v>
      </c>
      <c r="Q2511">
        <v>9.8000000000000004E-2</v>
      </c>
      <c r="R2511">
        <v>9.9000000000000005E-2</v>
      </c>
      <c r="S2511">
        <v>9.9000000000000005E-2</v>
      </c>
      <c r="T2511">
        <v>0.1</v>
      </c>
      <c r="U2511">
        <v>0.1</v>
      </c>
      <c r="V2511">
        <v>0.10100000000000001</v>
      </c>
      <c r="W2511">
        <v>0.10199999999999999</v>
      </c>
      <c r="X2511">
        <v>0.10299999999999999</v>
      </c>
      <c r="Y2511">
        <v>0.104</v>
      </c>
      <c r="Z2511">
        <v>0.105</v>
      </c>
      <c r="AA2511">
        <v>0.106</v>
      </c>
      <c r="AB2511">
        <v>0.107</v>
      </c>
      <c r="AC2511">
        <v>0.108</v>
      </c>
      <c r="AD2511">
        <v>0.109</v>
      </c>
      <c r="AE2511">
        <v>0.109</v>
      </c>
      <c r="AF2511">
        <v>0.11</v>
      </c>
      <c r="AG2511">
        <v>0.111</v>
      </c>
      <c r="AH2511">
        <v>0.111</v>
      </c>
      <c r="AI2511">
        <v>0.112</v>
      </c>
      <c r="AJ2511">
        <v>0.112</v>
      </c>
    </row>
    <row r="2512" spans="3:36" x14ac:dyDescent="0.25">
      <c r="C2512" t="s">
        <v>843</v>
      </c>
      <c r="E2512">
        <v>14.382999999999999</v>
      </c>
      <c r="F2512">
        <v>14.41</v>
      </c>
      <c r="G2512">
        <v>10.688000000000001</v>
      </c>
      <c r="H2512">
        <v>9.9209999999999994</v>
      </c>
      <c r="I2512">
        <v>7.6539999999999999</v>
      </c>
      <c r="J2512">
        <v>7.2240000000000002</v>
      </c>
      <c r="K2512">
        <v>7.6740000000000004</v>
      </c>
      <c r="L2512">
        <v>8.298</v>
      </c>
      <c r="M2512">
        <v>8.8119999999999994</v>
      </c>
      <c r="N2512">
        <v>9.1280000000000001</v>
      </c>
      <c r="O2512">
        <v>9.4280000000000008</v>
      </c>
      <c r="P2512">
        <v>9.7520000000000007</v>
      </c>
      <c r="Q2512">
        <v>10.066000000000001</v>
      </c>
      <c r="R2512">
        <v>10.36</v>
      </c>
      <c r="S2512">
        <v>10.542</v>
      </c>
      <c r="T2512">
        <v>10.773999999999999</v>
      </c>
      <c r="U2512">
        <v>10.904</v>
      </c>
      <c r="V2512">
        <v>11.015000000000001</v>
      </c>
      <c r="W2512">
        <v>11.15</v>
      </c>
      <c r="X2512">
        <v>11.256</v>
      </c>
      <c r="Y2512">
        <v>11.362</v>
      </c>
      <c r="Z2512">
        <v>11.494999999999999</v>
      </c>
      <c r="AA2512">
        <v>11.593999999999999</v>
      </c>
      <c r="AB2512">
        <v>11.694000000000001</v>
      </c>
      <c r="AC2512">
        <v>11.757</v>
      </c>
      <c r="AD2512">
        <v>11.856</v>
      </c>
      <c r="AE2512">
        <v>11.906000000000001</v>
      </c>
      <c r="AF2512">
        <v>11.986000000000001</v>
      </c>
      <c r="AG2512">
        <v>12.055999999999999</v>
      </c>
      <c r="AH2512">
        <v>12.114000000000001</v>
      </c>
      <c r="AI2512">
        <v>12.194000000000001</v>
      </c>
      <c r="AJ2512">
        <v>12.208</v>
      </c>
    </row>
    <row r="2513" spans="3:36" x14ac:dyDescent="0.25">
      <c r="C2513" t="s">
        <v>838</v>
      </c>
      <c r="E2513">
        <v>183.95099999999999</v>
      </c>
      <c r="F2513">
        <v>170.53200000000001</v>
      </c>
      <c r="G2513">
        <v>171.928</v>
      </c>
      <c r="H2513">
        <v>169.721</v>
      </c>
      <c r="I2513">
        <v>159.50700000000001</v>
      </c>
      <c r="J2513">
        <v>158.624</v>
      </c>
      <c r="K2513">
        <v>162.32400000000001</v>
      </c>
      <c r="L2513">
        <v>169.36799999999999</v>
      </c>
      <c r="M2513">
        <v>173.97300000000001</v>
      </c>
      <c r="N2513">
        <v>174.86199999999999</v>
      </c>
      <c r="O2513">
        <v>175.77099999999999</v>
      </c>
      <c r="P2513">
        <v>177.52099999999999</v>
      </c>
      <c r="Q2513">
        <v>179.49</v>
      </c>
      <c r="R2513">
        <v>181.52699999999999</v>
      </c>
      <c r="S2513">
        <v>182.05199999999999</v>
      </c>
      <c r="T2513">
        <v>183.94800000000001</v>
      </c>
      <c r="U2513">
        <v>184.72800000000001</v>
      </c>
      <c r="V2513">
        <v>185.84899999999999</v>
      </c>
      <c r="W2513">
        <v>187.726</v>
      </c>
      <c r="X2513">
        <v>189.131</v>
      </c>
      <c r="Y2513">
        <v>190.56399999999999</v>
      </c>
      <c r="Z2513">
        <v>192.434</v>
      </c>
      <c r="AA2513">
        <v>193.715</v>
      </c>
      <c r="AB2513">
        <v>194.97499999999999</v>
      </c>
      <c r="AC2513">
        <v>195.58500000000001</v>
      </c>
      <c r="AD2513">
        <v>196.744</v>
      </c>
      <c r="AE2513">
        <v>197.096</v>
      </c>
      <c r="AF2513">
        <v>197.90899999999999</v>
      </c>
      <c r="AG2513">
        <v>198.57</v>
      </c>
      <c r="AH2513">
        <v>199.017</v>
      </c>
      <c r="AI2513">
        <v>199.80799999999999</v>
      </c>
      <c r="AJ2513">
        <v>199.50700000000001</v>
      </c>
    </row>
    <row r="2514" spans="3:36" x14ac:dyDescent="0.25">
      <c r="C2514" t="s">
        <v>996</v>
      </c>
    </row>
    <row r="2515" spans="3:36" x14ac:dyDescent="0.25">
      <c r="C2515" t="s">
        <v>1004</v>
      </c>
    </row>
    <row r="2516" spans="3:36" x14ac:dyDescent="0.25">
      <c r="C2516" t="s">
        <v>996</v>
      </c>
    </row>
    <row r="2517" spans="3:36" x14ac:dyDescent="0.25">
      <c r="C2517" t="s">
        <v>1005</v>
      </c>
    </row>
    <row r="2518" spans="3:36" x14ac:dyDescent="0.25">
      <c r="C2518" t="s">
        <v>55</v>
      </c>
      <c r="E2518">
        <v>1.3</v>
      </c>
      <c r="F2518">
        <v>1</v>
      </c>
      <c r="G2518">
        <v>2.7</v>
      </c>
      <c r="H2518">
        <v>3.2</v>
      </c>
      <c r="I2518">
        <v>1.2</v>
      </c>
      <c r="J2518">
        <v>0.8</v>
      </c>
      <c r="K2518">
        <v>1.2</v>
      </c>
      <c r="L2518">
        <v>1.4</v>
      </c>
      <c r="M2518">
        <v>1.5</v>
      </c>
      <c r="N2518">
        <v>1.6</v>
      </c>
      <c r="O2518">
        <v>1.8</v>
      </c>
      <c r="P2518">
        <v>2.1</v>
      </c>
      <c r="Q2518">
        <v>2.5</v>
      </c>
      <c r="R2518">
        <v>3.4</v>
      </c>
      <c r="S2518">
        <v>4.2</v>
      </c>
      <c r="T2518">
        <v>5.0999999999999996</v>
      </c>
      <c r="U2518">
        <v>6</v>
      </c>
      <c r="V2518">
        <v>6.8</v>
      </c>
      <c r="W2518">
        <v>7.3</v>
      </c>
      <c r="X2518">
        <v>7.7</v>
      </c>
      <c r="Y2518">
        <v>7.9</v>
      </c>
      <c r="Z2518">
        <v>8.1999999999999993</v>
      </c>
      <c r="AA2518">
        <v>8.5</v>
      </c>
      <c r="AB2518">
        <v>8.6999999999999993</v>
      </c>
      <c r="AC2518">
        <v>9</v>
      </c>
      <c r="AD2518">
        <v>9.1999999999999993</v>
      </c>
      <c r="AE2518">
        <v>9.3000000000000007</v>
      </c>
      <c r="AF2518">
        <v>9.3000000000000007</v>
      </c>
      <c r="AG2518">
        <v>9.3000000000000007</v>
      </c>
      <c r="AH2518">
        <v>9.3000000000000007</v>
      </c>
      <c r="AI2518">
        <v>9.4</v>
      </c>
      <c r="AJ2518">
        <v>9.3000000000000007</v>
      </c>
    </row>
    <row r="2519" spans="3:36" x14ac:dyDescent="0.25">
      <c r="C2519" t="s">
        <v>831</v>
      </c>
      <c r="E2519">
        <v>14</v>
      </c>
      <c r="F2519">
        <v>14.5</v>
      </c>
      <c r="G2519">
        <v>11.8</v>
      </c>
      <c r="H2519">
        <v>10.6</v>
      </c>
      <c r="I2519">
        <v>13.5</v>
      </c>
      <c r="J2519">
        <v>14.1</v>
      </c>
      <c r="K2519">
        <v>13.3</v>
      </c>
      <c r="L2519">
        <v>13.2</v>
      </c>
      <c r="M2519">
        <v>13</v>
      </c>
      <c r="N2519">
        <v>12.5</v>
      </c>
      <c r="O2519">
        <v>12</v>
      </c>
      <c r="P2519">
        <v>11.6</v>
      </c>
      <c r="Q2519">
        <v>11.4</v>
      </c>
      <c r="R2519">
        <v>10.8</v>
      </c>
      <c r="S2519">
        <v>10.1</v>
      </c>
      <c r="T2519">
        <v>9.4</v>
      </c>
      <c r="U2519">
        <v>8.8000000000000007</v>
      </c>
      <c r="V2519">
        <v>8.3000000000000007</v>
      </c>
      <c r="W2519">
        <v>8.1</v>
      </c>
      <c r="X2519">
        <v>8</v>
      </c>
      <c r="Y2519">
        <v>8.1</v>
      </c>
      <c r="Z2519">
        <v>8</v>
      </c>
      <c r="AA2519">
        <v>7.9</v>
      </c>
      <c r="AB2519">
        <v>7.8</v>
      </c>
      <c r="AC2519">
        <v>7.7</v>
      </c>
      <c r="AD2519">
        <v>7.7</v>
      </c>
      <c r="AE2519">
        <v>7.7</v>
      </c>
      <c r="AF2519">
        <v>7.6</v>
      </c>
      <c r="AG2519">
        <v>7.7</v>
      </c>
      <c r="AH2519">
        <v>7.8</v>
      </c>
      <c r="AI2519">
        <v>7.8</v>
      </c>
      <c r="AJ2519">
        <v>7.7</v>
      </c>
    </row>
    <row r="2520" spans="3:36" x14ac:dyDescent="0.25">
      <c r="C2520" t="s">
        <v>846</v>
      </c>
      <c r="E2520">
        <v>0</v>
      </c>
      <c r="F2520">
        <v>0</v>
      </c>
      <c r="G2520">
        <v>0</v>
      </c>
      <c r="H2520">
        <v>0</v>
      </c>
      <c r="I2520">
        <v>0</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row>
    <row r="2521" spans="3:36" x14ac:dyDescent="0.25">
      <c r="C2521" t="s">
        <v>64</v>
      </c>
      <c r="E2521">
        <v>0</v>
      </c>
      <c r="F2521">
        <v>0</v>
      </c>
      <c r="G2521">
        <v>0</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row>
    <row r="2522" spans="3:36" x14ac:dyDescent="0.25">
      <c r="C2522" t="s">
        <v>833</v>
      </c>
      <c r="E2522">
        <v>0</v>
      </c>
      <c r="F2522">
        <v>0</v>
      </c>
      <c r="G2522">
        <v>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row>
    <row r="2523" spans="3:36" x14ac:dyDescent="0.25">
      <c r="C2523" t="s">
        <v>834</v>
      </c>
      <c r="E2523">
        <v>0</v>
      </c>
      <c r="F2523">
        <v>0</v>
      </c>
      <c r="G2523">
        <v>0</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row>
    <row r="2524" spans="3:36" x14ac:dyDescent="0.25">
      <c r="C2524" t="s">
        <v>42</v>
      </c>
      <c r="E2524">
        <v>0</v>
      </c>
      <c r="F2524">
        <v>0</v>
      </c>
      <c r="G2524">
        <v>0</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row>
    <row r="2525" spans="3:36" x14ac:dyDescent="0.25">
      <c r="C2525" t="s">
        <v>40</v>
      </c>
      <c r="E2525">
        <v>0</v>
      </c>
      <c r="F2525">
        <v>0</v>
      </c>
      <c r="G2525">
        <v>0</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row>
    <row r="2526" spans="3:36" x14ac:dyDescent="0.25">
      <c r="C2526" t="s">
        <v>838</v>
      </c>
      <c r="E2526">
        <v>15.3</v>
      </c>
      <c r="F2526">
        <v>15.5</v>
      </c>
      <c r="G2526">
        <v>14.6</v>
      </c>
      <c r="H2526">
        <v>13.7</v>
      </c>
      <c r="I2526">
        <v>14.7</v>
      </c>
      <c r="J2526">
        <v>14.9</v>
      </c>
      <c r="K2526">
        <v>14.5</v>
      </c>
      <c r="L2526">
        <v>14.6</v>
      </c>
      <c r="M2526">
        <v>14.5</v>
      </c>
      <c r="N2526">
        <v>14.1</v>
      </c>
      <c r="O2526">
        <v>13.8</v>
      </c>
      <c r="P2526">
        <v>13.7</v>
      </c>
      <c r="Q2526">
        <v>13.9</v>
      </c>
      <c r="R2526">
        <v>14.2</v>
      </c>
      <c r="S2526">
        <v>14.3</v>
      </c>
      <c r="T2526">
        <v>14.5</v>
      </c>
      <c r="U2526">
        <v>14.8</v>
      </c>
      <c r="V2526">
        <v>15.1</v>
      </c>
      <c r="W2526">
        <v>15.5</v>
      </c>
      <c r="X2526">
        <v>15.7</v>
      </c>
      <c r="Y2526">
        <v>16</v>
      </c>
      <c r="Z2526">
        <v>16.2</v>
      </c>
      <c r="AA2526">
        <v>16.399999999999999</v>
      </c>
      <c r="AB2526">
        <v>16.600000000000001</v>
      </c>
      <c r="AC2526">
        <v>16.7</v>
      </c>
      <c r="AD2526">
        <v>16.8</v>
      </c>
      <c r="AE2526">
        <v>16.899999999999999</v>
      </c>
      <c r="AF2526">
        <v>16.899999999999999</v>
      </c>
      <c r="AG2526">
        <v>17</v>
      </c>
      <c r="AH2526">
        <v>17.100000000000001</v>
      </c>
      <c r="AI2526">
        <v>17.100000000000001</v>
      </c>
      <c r="AJ2526">
        <v>17</v>
      </c>
    </row>
    <row r="2527" spans="3:36" x14ac:dyDescent="0.25">
      <c r="C2527" t="s">
        <v>996</v>
      </c>
    </row>
    <row r="2528" spans="3:36" x14ac:dyDescent="0.25">
      <c r="C2528" t="s">
        <v>996</v>
      </c>
    </row>
    <row r="2529" spans="3:36" x14ac:dyDescent="0.25">
      <c r="C2529" t="s">
        <v>1006</v>
      </c>
    </row>
    <row r="2530" spans="3:36" x14ac:dyDescent="0.25">
      <c r="C2530" t="s">
        <v>53</v>
      </c>
      <c r="E2530">
        <v>3</v>
      </c>
      <c r="F2530">
        <v>3.1</v>
      </c>
      <c r="G2530">
        <v>2.4</v>
      </c>
      <c r="H2530">
        <v>2.1</v>
      </c>
      <c r="I2530">
        <v>2.8</v>
      </c>
      <c r="J2530">
        <v>3</v>
      </c>
      <c r="K2530">
        <v>2.8</v>
      </c>
      <c r="L2530">
        <v>2.8</v>
      </c>
      <c r="M2530">
        <v>2.7</v>
      </c>
      <c r="N2530">
        <v>2.6</v>
      </c>
      <c r="O2530">
        <v>2.4</v>
      </c>
      <c r="P2530">
        <v>2.2999999999999998</v>
      </c>
      <c r="Q2530">
        <v>2.2999999999999998</v>
      </c>
      <c r="R2530">
        <v>2.1</v>
      </c>
      <c r="S2530">
        <v>2</v>
      </c>
      <c r="T2530">
        <v>1.8</v>
      </c>
      <c r="U2530">
        <v>1.7</v>
      </c>
      <c r="V2530">
        <v>1.6</v>
      </c>
      <c r="W2530">
        <v>1.5</v>
      </c>
      <c r="X2530">
        <v>1.5</v>
      </c>
      <c r="Y2530">
        <v>1.5</v>
      </c>
      <c r="Z2530">
        <v>1.5</v>
      </c>
      <c r="AA2530">
        <v>1.5</v>
      </c>
      <c r="AB2530">
        <v>1.5</v>
      </c>
      <c r="AC2530">
        <v>1.4</v>
      </c>
      <c r="AD2530">
        <v>1.4</v>
      </c>
      <c r="AE2530">
        <v>1.4</v>
      </c>
      <c r="AF2530">
        <v>1.4</v>
      </c>
      <c r="AG2530">
        <v>1.4</v>
      </c>
      <c r="AH2530">
        <v>1.4</v>
      </c>
      <c r="AI2530">
        <v>1.4</v>
      </c>
      <c r="AJ2530">
        <v>1.4</v>
      </c>
    </row>
    <row r="2531" spans="3:36" x14ac:dyDescent="0.25">
      <c r="C2531" t="s">
        <v>54</v>
      </c>
      <c r="E2531">
        <v>0</v>
      </c>
      <c r="F2531">
        <v>0</v>
      </c>
      <c r="G2531">
        <v>0</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t="s">
        <v>1007</v>
      </c>
    </row>
    <row r="2532" spans="3:36" x14ac:dyDescent="0.25">
      <c r="C2532" t="s">
        <v>43</v>
      </c>
      <c r="E2532">
        <v>0</v>
      </c>
      <c r="F2532">
        <v>0</v>
      </c>
      <c r="G2532">
        <v>0</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row>
    <row r="2533" spans="3:36" x14ac:dyDescent="0.25">
      <c r="C2533" t="s">
        <v>847</v>
      </c>
      <c r="E2533">
        <v>0</v>
      </c>
      <c r="F2533">
        <v>0</v>
      </c>
      <c r="G2533">
        <v>0</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row>
    <row r="2534" spans="3:36" x14ac:dyDescent="0.25">
      <c r="C2534" t="s">
        <v>848</v>
      </c>
      <c r="E2534">
        <v>0</v>
      </c>
      <c r="F2534">
        <v>0</v>
      </c>
      <c r="G2534">
        <v>0</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row>
    <row r="2535" spans="3:36" x14ac:dyDescent="0.25">
      <c r="C2535" t="s">
        <v>42</v>
      </c>
      <c r="E2535">
        <v>0</v>
      </c>
      <c r="F2535">
        <v>0</v>
      </c>
      <c r="G2535">
        <v>0</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row>
    <row r="2536" spans="3:36" x14ac:dyDescent="0.25">
      <c r="C2536" t="s">
        <v>849</v>
      </c>
      <c r="E2536">
        <v>0</v>
      </c>
      <c r="F2536">
        <v>0</v>
      </c>
      <c r="G2536">
        <v>0</v>
      </c>
      <c r="H2536">
        <v>0</v>
      </c>
      <c r="I2536">
        <v>0</v>
      </c>
      <c r="J2536">
        <v>0</v>
      </c>
      <c r="K2536">
        <v>0</v>
      </c>
      <c r="L2536">
        <v>0</v>
      </c>
      <c r="M2536">
        <v>0</v>
      </c>
      <c r="N2536">
        <v>0</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t="s">
        <v>1008</v>
      </c>
    </row>
    <row r="2537" spans="3:36" x14ac:dyDescent="0.25">
      <c r="C2537" t="s">
        <v>850</v>
      </c>
      <c r="E2537">
        <v>0</v>
      </c>
      <c r="F2537">
        <v>0</v>
      </c>
      <c r="G2537">
        <v>0</v>
      </c>
      <c r="H2537">
        <v>0</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row>
    <row r="2538" spans="3:36" x14ac:dyDescent="0.25">
      <c r="C2538" t="s">
        <v>851</v>
      </c>
      <c r="E2538">
        <v>0</v>
      </c>
      <c r="F2538">
        <v>0</v>
      </c>
      <c r="G2538">
        <v>0</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t="s">
        <v>1009</v>
      </c>
    </row>
    <row r="2539" spans="3:36" x14ac:dyDescent="0.25">
      <c r="C2539" t="s">
        <v>55</v>
      </c>
      <c r="E2539">
        <v>0</v>
      </c>
      <c r="F2539">
        <v>0</v>
      </c>
      <c r="G2539">
        <v>0</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row>
    <row r="2540" spans="3:36" x14ac:dyDescent="0.25">
      <c r="C2540" t="s">
        <v>1010</v>
      </c>
    </row>
    <row r="2541" spans="3:36" x14ac:dyDescent="0.25">
      <c r="C2541" t="s">
        <v>53</v>
      </c>
      <c r="E2541">
        <v>9</v>
      </c>
      <c r="F2541">
        <v>9.4</v>
      </c>
      <c r="G2541">
        <v>7.2</v>
      </c>
      <c r="H2541">
        <v>6.2</v>
      </c>
      <c r="I2541">
        <v>8.5</v>
      </c>
      <c r="J2541">
        <v>9</v>
      </c>
      <c r="K2541">
        <v>8.4</v>
      </c>
      <c r="L2541">
        <v>8.3000000000000007</v>
      </c>
      <c r="M2541">
        <v>8.1</v>
      </c>
      <c r="N2541">
        <v>7.7</v>
      </c>
      <c r="O2541">
        <v>7.3</v>
      </c>
      <c r="P2541">
        <v>7</v>
      </c>
      <c r="Q2541">
        <v>6.8</v>
      </c>
      <c r="R2541">
        <v>6.4</v>
      </c>
      <c r="S2541">
        <v>5.9</v>
      </c>
      <c r="T2541">
        <v>5.4</v>
      </c>
      <c r="U2541">
        <v>5</v>
      </c>
      <c r="V2541">
        <v>4.7</v>
      </c>
      <c r="W2541">
        <v>4.5999999999999996</v>
      </c>
      <c r="X2541">
        <v>4.5</v>
      </c>
      <c r="Y2541">
        <v>4.5999999999999996</v>
      </c>
      <c r="Z2541">
        <v>4.5</v>
      </c>
      <c r="AA2541">
        <v>4.5</v>
      </c>
      <c r="AB2541">
        <v>4.4000000000000004</v>
      </c>
      <c r="AC2541">
        <v>4.3</v>
      </c>
      <c r="AD2541">
        <v>4.3</v>
      </c>
      <c r="AE2541">
        <v>4.3</v>
      </c>
      <c r="AF2541">
        <v>4.2</v>
      </c>
      <c r="AG2541">
        <v>4.3</v>
      </c>
      <c r="AH2541">
        <v>4.3</v>
      </c>
      <c r="AI2541">
        <v>4.3</v>
      </c>
      <c r="AJ2541">
        <v>4.3</v>
      </c>
    </row>
    <row r="2542" spans="3:36" x14ac:dyDescent="0.25">
      <c r="C2542" t="s">
        <v>54</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t="s">
        <v>1007</v>
      </c>
    </row>
    <row r="2543" spans="3:36" x14ac:dyDescent="0.25">
      <c r="C2543" t="s">
        <v>43</v>
      </c>
      <c r="E2543">
        <v>0</v>
      </c>
      <c r="F2543">
        <v>0</v>
      </c>
      <c r="G2543">
        <v>0</v>
      </c>
      <c r="H2543">
        <v>0</v>
      </c>
      <c r="I2543">
        <v>0</v>
      </c>
      <c r="J2543">
        <v>0</v>
      </c>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row>
    <row r="2544" spans="3:36" x14ac:dyDescent="0.25">
      <c r="C2544" t="s">
        <v>847</v>
      </c>
      <c r="E2544">
        <v>0</v>
      </c>
      <c r="F2544">
        <v>0</v>
      </c>
      <c r="G2544">
        <v>0</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row>
    <row r="2545" spans="3:36" x14ac:dyDescent="0.25">
      <c r="C2545" t="s">
        <v>848</v>
      </c>
      <c r="E2545">
        <v>0</v>
      </c>
      <c r="F2545">
        <v>0</v>
      </c>
      <c r="G2545">
        <v>0</v>
      </c>
      <c r="H2545">
        <v>0</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row>
    <row r="2546" spans="3:36" x14ac:dyDescent="0.25">
      <c r="C2546" t="s">
        <v>42</v>
      </c>
      <c r="E2546">
        <v>0.7</v>
      </c>
      <c r="F2546">
        <v>0.6</v>
      </c>
      <c r="G2546">
        <v>1.5</v>
      </c>
      <c r="H2546">
        <v>1.7</v>
      </c>
      <c r="I2546">
        <v>0.6</v>
      </c>
      <c r="J2546">
        <v>0.4</v>
      </c>
      <c r="K2546">
        <v>0.6</v>
      </c>
      <c r="L2546">
        <v>0.7</v>
      </c>
      <c r="M2546">
        <v>0.8</v>
      </c>
      <c r="N2546">
        <v>0.9</v>
      </c>
      <c r="O2546">
        <v>1</v>
      </c>
      <c r="P2546">
        <v>1.1000000000000001</v>
      </c>
      <c r="Q2546">
        <v>1.3</v>
      </c>
      <c r="R2546">
        <v>1.8</v>
      </c>
      <c r="S2546">
        <v>2.2000000000000002</v>
      </c>
      <c r="T2546">
        <v>2.7</v>
      </c>
      <c r="U2546">
        <v>3.2</v>
      </c>
      <c r="V2546">
        <v>3.6</v>
      </c>
      <c r="W2546">
        <v>3.9</v>
      </c>
      <c r="X2546">
        <v>4.0999999999999996</v>
      </c>
      <c r="Y2546">
        <v>4.2</v>
      </c>
      <c r="Z2546">
        <v>4.4000000000000004</v>
      </c>
      <c r="AA2546">
        <v>4.5</v>
      </c>
      <c r="AB2546">
        <v>4.5999999999999996</v>
      </c>
      <c r="AC2546">
        <v>4.8</v>
      </c>
      <c r="AD2546">
        <v>4.9000000000000004</v>
      </c>
      <c r="AE2546">
        <v>4.9000000000000004</v>
      </c>
      <c r="AF2546">
        <v>4.9000000000000004</v>
      </c>
      <c r="AG2546">
        <v>4.9000000000000004</v>
      </c>
      <c r="AH2546">
        <v>4.9000000000000004</v>
      </c>
      <c r="AI2546">
        <v>4.9000000000000004</v>
      </c>
      <c r="AJ2546">
        <v>4.9000000000000004</v>
      </c>
    </row>
    <row r="2547" spans="3:36" x14ac:dyDescent="0.25">
      <c r="C2547" t="s">
        <v>849</v>
      </c>
      <c r="E2547">
        <v>0</v>
      </c>
      <c r="F2547">
        <v>0</v>
      </c>
      <c r="G2547">
        <v>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c r="AI2547">
        <v>0</v>
      </c>
      <c r="AJ2547" t="s">
        <v>1008</v>
      </c>
    </row>
    <row r="2548" spans="3:36" x14ac:dyDescent="0.25">
      <c r="C2548" t="s">
        <v>850</v>
      </c>
      <c r="E2548">
        <v>0</v>
      </c>
      <c r="F2548">
        <v>0</v>
      </c>
      <c r="G2548">
        <v>0</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c r="AI2548">
        <v>0</v>
      </c>
      <c r="AJ2548">
        <v>0</v>
      </c>
    </row>
    <row r="2549" spans="3:36" x14ac:dyDescent="0.25">
      <c r="C2549" t="s">
        <v>851</v>
      </c>
      <c r="E2549">
        <v>0</v>
      </c>
      <c r="F2549">
        <v>0</v>
      </c>
      <c r="G2549">
        <v>0</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t="s">
        <v>1009</v>
      </c>
    </row>
    <row r="2550" spans="3:36" x14ac:dyDescent="0.25">
      <c r="C2550" t="s">
        <v>55</v>
      </c>
      <c r="E2550">
        <v>0</v>
      </c>
      <c r="F2550">
        <v>0</v>
      </c>
      <c r="G2550">
        <v>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row>
    <row r="2551" spans="3:36" x14ac:dyDescent="0.25">
      <c r="C2551" t="s">
        <v>996</v>
      </c>
    </row>
    <row r="2552" spans="3:36" x14ac:dyDescent="0.25">
      <c r="C2552" t="s">
        <v>852</v>
      </c>
      <c r="E2552">
        <v>11.5</v>
      </c>
      <c r="F2552">
        <v>11.8</v>
      </c>
      <c r="G2552">
        <v>10.199999999999999</v>
      </c>
      <c r="H2552">
        <v>9.3000000000000007</v>
      </c>
      <c r="I2552">
        <v>10.8</v>
      </c>
      <c r="J2552">
        <v>11.2</v>
      </c>
      <c r="K2552">
        <v>10.7</v>
      </c>
      <c r="L2552">
        <v>10.6</v>
      </c>
      <c r="M2552">
        <v>10.5</v>
      </c>
      <c r="N2552">
        <v>10.1</v>
      </c>
      <c r="O2552">
        <v>9.8000000000000007</v>
      </c>
      <c r="P2552">
        <v>9.6</v>
      </c>
      <c r="Q2552">
        <v>9.6</v>
      </c>
      <c r="R2552">
        <v>9.6</v>
      </c>
      <c r="S2552">
        <v>9.6</v>
      </c>
      <c r="T2552">
        <v>9.5</v>
      </c>
      <c r="U2552">
        <v>9.6</v>
      </c>
      <c r="V2552">
        <v>9.6999999999999993</v>
      </c>
      <c r="W2552">
        <v>9.9</v>
      </c>
      <c r="X2552">
        <v>10</v>
      </c>
      <c r="Y2552">
        <v>10.199999999999999</v>
      </c>
      <c r="Z2552">
        <v>10.3</v>
      </c>
      <c r="AA2552">
        <v>10.4</v>
      </c>
      <c r="AB2552">
        <v>10.4</v>
      </c>
      <c r="AC2552">
        <v>10.5</v>
      </c>
      <c r="AD2552">
        <v>10.6</v>
      </c>
      <c r="AE2552">
        <v>10.6</v>
      </c>
      <c r="AF2552">
        <v>10.6</v>
      </c>
      <c r="AG2552">
        <v>10.6</v>
      </c>
      <c r="AH2552">
        <v>10.7</v>
      </c>
      <c r="AI2552">
        <v>10.7</v>
      </c>
      <c r="AJ2552">
        <v>10.6</v>
      </c>
    </row>
    <row r="2553" spans="3:36" x14ac:dyDescent="0.25">
      <c r="C2553" t="s">
        <v>853</v>
      </c>
      <c r="E2553">
        <v>0.5</v>
      </c>
      <c r="F2553">
        <v>0.5</v>
      </c>
      <c r="G2553">
        <v>0.5</v>
      </c>
      <c r="H2553">
        <v>0.5</v>
      </c>
      <c r="I2553">
        <v>0.5</v>
      </c>
      <c r="J2553">
        <v>0.5</v>
      </c>
      <c r="K2553">
        <v>0.5</v>
      </c>
      <c r="L2553">
        <v>0.5</v>
      </c>
      <c r="M2553">
        <v>0.5</v>
      </c>
      <c r="N2553">
        <v>0.5</v>
      </c>
      <c r="O2553">
        <v>0.5</v>
      </c>
      <c r="P2553">
        <v>0.5</v>
      </c>
      <c r="Q2553">
        <v>0.5</v>
      </c>
      <c r="R2553">
        <v>0.5</v>
      </c>
      <c r="S2553">
        <v>0.5</v>
      </c>
      <c r="T2553">
        <v>0.5</v>
      </c>
      <c r="U2553">
        <v>0.5</v>
      </c>
      <c r="V2553">
        <v>0.5</v>
      </c>
      <c r="W2553">
        <v>0.5</v>
      </c>
      <c r="X2553">
        <v>0.5</v>
      </c>
      <c r="Y2553">
        <v>0.5</v>
      </c>
      <c r="Z2553">
        <v>0.5</v>
      </c>
      <c r="AA2553">
        <v>0.5</v>
      </c>
      <c r="AB2553">
        <v>0.5</v>
      </c>
      <c r="AC2553">
        <v>0.5</v>
      </c>
      <c r="AD2553">
        <v>0.5</v>
      </c>
      <c r="AE2553">
        <v>0.5</v>
      </c>
      <c r="AF2553">
        <v>0.5</v>
      </c>
      <c r="AG2553">
        <v>0.5</v>
      </c>
      <c r="AH2553">
        <v>0.5</v>
      </c>
      <c r="AI2553">
        <v>0.5</v>
      </c>
      <c r="AJ2553">
        <v>0.5</v>
      </c>
    </row>
    <row r="2554" spans="3:36" x14ac:dyDescent="0.25">
      <c r="C2554" t="s">
        <v>854</v>
      </c>
      <c r="E2554">
        <v>11</v>
      </c>
      <c r="F2554">
        <v>11.2</v>
      </c>
      <c r="G2554">
        <v>9.6999999999999993</v>
      </c>
      <c r="H2554">
        <v>8.8000000000000007</v>
      </c>
      <c r="I2554">
        <v>10.3</v>
      </c>
      <c r="J2554">
        <v>10.7</v>
      </c>
      <c r="K2554">
        <v>10.199999999999999</v>
      </c>
      <c r="L2554">
        <v>10.1</v>
      </c>
      <c r="M2554">
        <v>10</v>
      </c>
      <c r="N2554">
        <v>9.6</v>
      </c>
      <c r="O2554">
        <v>9.3000000000000007</v>
      </c>
      <c r="P2554">
        <v>9.1</v>
      </c>
      <c r="Q2554">
        <v>9.1</v>
      </c>
      <c r="R2554">
        <v>9.1999999999999993</v>
      </c>
      <c r="S2554">
        <v>9.1</v>
      </c>
      <c r="T2554">
        <v>9.1</v>
      </c>
      <c r="U2554">
        <v>9.1</v>
      </c>
      <c r="V2554">
        <v>9.1999999999999993</v>
      </c>
      <c r="W2554">
        <v>9.4</v>
      </c>
      <c r="X2554">
        <v>9.5</v>
      </c>
      <c r="Y2554">
        <v>9.6999999999999993</v>
      </c>
      <c r="Z2554">
        <v>9.8000000000000007</v>
      </c>
      <c r="AA2554">
        <v>9.9</v>
      </c>
      <c r="AB2554">
        <v>9.9</v>
      </c>
      <c r="AC2554">
        <v>10</v>
      </c>
      <c r="AD2554">
        <v>10.1</v>
      </c>
      <c r="AE2554">
        <v>10.1</v>
      </c>
      <c r="AF2554">
        <v>10.1</v>
      </c>
      <c r="AG2554">
        <v>10.199999999999999</v>
      </c>
      <c r="AH2554">
        <v>10.199999999999999</v>
      </c>
      <c r="AI2554">
        <v>10.199999999999999</v>
      </c>
      <c r="AJ2554">
        <v>10.1</v>
      </c>
    </row>
    <row r="2555" spans="3:36" x14ac:dyDescent="0.25">
      <c r="C2555" t="s">
        <v>855</v>
      </c>
      <c r="E2555">
        <v>11</v>
      </c>
      <c r="F2555">
        <v>11.2</v>
      </c>
      <c r="G2555">
        <v>9.6999999999999993</v>
      </c>
      <c r="H2555">
        <v>8.8000000000000007</v>
      </c>
      <c r="I2555">
        <v>10.3</v>
      </c>
      <c r="J2555">
        <v>10.7</v>
      </c>
      <c r="K2555">
        <v>10.199999999999999</v>
      </c>
      <c r="L2555">
        <v>10.1</v>
      </c>
      <c r="M2555">
        <v>10</v>
      </c>
      <c r="N2555">
        <v>9.6</v>
      </c>
      <c r="O2555">
        <v>9.3000000000000007</v>
      </c>
      <c r="P2555">
        <v>9.1</v>
      </c>
      <c r="Q2555">
        <v>9.1</v>
      </c>
      <c r="R2555">
        <v>9.1999999999999993</v>
      </c>
      <c r="S2555">
        <v>9.1</v>
      </c>
      <c r="T2555">
        <v>9.1</v>
      </c>
      <c r="U2555">
        <v>9.1</v>
      </c>
      <c r="V2555">
        <v>9.1999999999999993</v>
      </c>
      <c r="W2555">
        <v>9.4</v>
      </c>
      <c r="X2555">
        <v>9.5</v>
      </c>
      <c r="Y2555">
        <v>9.6999999999999993</v>
      </c>
      <c r="Z2555">
        <v>9.8000000000000007</v>
      </c>
      <c r="AA2555">
        <v>9.9</v>
      </c>
      <c r="AB2555">
        <v>9.9</v>
      </c>
      <c r="AC2555">
        <v>10</v>
      </c>
      <c r="AD2555">
        <v>10.1</v>
      </c>
      <c r="AE2555">
        <v>10.1</v>
      </c>
      <c r="AF2555">
        <v>10.1</v>
      </c>
      <c r="AG2555">
        <v>10.199999999999999</v>
      </c>
      <c r="AH2555">
        <v>10.199999999999999</v>
      </c>
      <c r="AI2555">
        <v>10.199999999999999</v>
      </c>
      <c r="AJ2555">
        <v>10.1</v>
      </c>
    </row>
    <row r="2556" spans="3:36" x14ac:dyDescent="0.25">
      <c r="C2556" t="s">
        <v>856</v>
      </c>
      <c r="E2556">
        <v>0</v>
      </c>
      <c r="F2556">
        <v>0</v>
      </c>
      <c r="G2556">
        <v>0</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row>
    <row r="2557" spans="3:36" x14ac:dyDescent="0.25">
      <c r="C2557" t="s">
        <v>996</v>
      </c>
    </row>
    <row r="2558" spans="3:36" x14ac:dyDescent="0.25">
      <c r="C2558" t="s">
        <v>1011</v>
      </c>
    </row>
    <row r="2559" spans="3:36" x14ac:dyDescent="0.25">
      <c r="C2559" t="s">
        <v>1012</v>
      </c>
    </row>
    <row r="2560" spans="3:36" x14ac:dyDescent="0.25">
      <c r="C2560" t="s">
        <v>857</v>
      </c>
      <c r="E2560">
        <v>20.100000000000001</v>
      </c>
      <c r="F2560">
        <v>20.100000000000001</v>
      </c>
      <c r="G2560">
        <v>20.100000000000001</v>
      </c>
      <c r="H2560">
        <v>20.100000000000001</v>
      </c>
      <c r="I2560">
        <v>20.100000000000001</v>
      </c>
      <c r="J2560">
        <v>20.100000000000001</v>
      </c>
      <c r="K2560">
        <v>20.2</v>
      </c>
      <c r="L2560">
        <v>20.2</v>
      </c>
      <c r="M2560">
        <v>20.2</v>
      </c>
      <c r="N2560">
        <v>20.2</v>
      </c>
      <c r="O2560">
        <v>20.2</v>
      </c>
      <c r="P2560">
        <v>20.2</v>
      </c>
      <c r="Q2560">
        <v>20.3</v>
      </c>
      <c r="R2560">
        <v>20.3</v>
      </c>
      <c r="S2560">
        <v>20.3</v>
      </c>
      <c r="T2560">
        <v>20.3</v>
      </c>
      <c r="U2560">
        <v>20.3</v>
      </c>
      <c r="V2560">
        <v>20.3</v>
      </c>
      <c r="W2560">
        <v>20.399999999999999</v>
      </c>
      <c r="X2560">
        <v>20.399999999999999</v>
      </c>
      <c r="Y2560">
        <v>20.399999999999999</v>
      </c>
      <c r="Z2560">
        <v>20.399999999999999</v>
      </c>
      <c r="AA2560">
        <v>20.5</v>
      </c>
      <c r="AB2560">
        <v>20.5</v>
      </c>
      <c r="AC2560">
        <v>20.5</v>
      </c>
      <c r="AD2560">
        <v>20.5</v>
      </c>
      <c r="AE2560">
        <v>20.6</v>
      </c>
      <c r="AF2560">
        <v>20.6</v>
      </c>
      <c r="AG2560">
        <v>20.6</v>
      </c>
      <c r="AH2560">
        <v>20.7</v>
      </c>
      <c r="AI2560">
        <v>20.7</v>
      </c>
      <c r="AJ2560">
        <v>20.7</v>
      </c>
    </row>
    <row r="2561" spans="3:36" x14ac:dyDescent="0.25">
      <c r="C2561" t="s">
        <v>858</v>
      </c>
      <c r="E2561">
        <v>0</v>
      </c>
      <c r="F2561">
        <v>0</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0</v>
      </c>
      <c r="AI2561">
        <v>0</v>
      </c>
      <c r="AJ2561" t="s">
        <v>1013</v>
      </c>
    </row>
    <row r="2562" spans="3:36" x14ac:dyDescent="0.25">
      <c r="C2562" t="s">
        <v>859</v>
      </c>
      <c r="E2562">
        <v>2</v>
      </c>
      <c r="F2562">
        <v>2</v>
      </c>
      <c r="G2562">
        <v>2</v>
      </c>
      <c r="H2562">
        <v>2</v>
      </c>
      <c r="I2562">
        <v>2</v>
      </c>
      <c r="J2562">
        <v>2</v>
      </c>
      <c r="K2562">
        <v>2</v>
      </c>
      <c r="L2562">
        <v>2</v>
      </c>
      <c r="M2562">
        <v>2</v>
      </c>
      <c r="N2562">
        <v>2</v>
      </c>
      <c r="O2562">
        <v>2</v>
      </c>
      <c r="P2562">
        <v>2</v>
      </c>
      <c r="Q2562">
        <v>2</v>
      </c>
      <c r="R2562">
        <v>2</v>
      </c>
      <c r="S2562">
        <v>2</v>
      </c>
      <c r="T2562">
        <v>2</v>
      </c>
      <c r="U2562">
        <v>2</v>
      </c>
      <c r="V2562">
        <v>2</v>
      </c>
      <c r="W2562">
        <v>2</v>
      </c>
      <c r="X2562">
        <v>2</v>
      </c>
      <c r="Y2562">
        <v>2</v>
      </c>
      <c r="Z2562">
        <v>2</v>
      </c>
      <c r="AA2562">
        <v>2</v>
      </c>
      <c r="AB2562">
        <v>2</v>
      </c>
      <c r="AC2562">
        <v>2</v>
      </c>
      <c r="AD2562">
        <v>2</v>
      </c>
      <c r="AE2562">
        <v>2</v>
      </c>
      <c r="AF2562">
        <v>2</v>
      </c>
      <c r="AG2562">
        <v>2</v>
      </c>
      <c r="AH2562">
        <v>2</v>
      </c>
      <c r="AI2562">
        <v>2</v>
      </c>
      <c r="AJ2562" t="s">
        <v>1139</v>
      </c>
    </row>
    <row r="2563" spans="3:36" x14ac:dyDescent="0.25">
      <c r="C2563" t="s">
        <v>860</v>
      </c>
      <c r="E2563">
        <v>4.5</v>
      </c>
      <c r="F2563">
        <v>9</v>
      </c>
      <c r="G2563">
        <v>9</v>
      </c>
      <c r="H2563">
        <v>9</v>
      </c>
      <c r="I2563">
        <v>9</v>
      </c>
      <c r="J2563">
        <v>9</v>
      </c>
      <c r="K2563">
        <v>9</v>
      </c>
      <c r="L2563">
        <v>9</v>
      </c>
      <c r="M2563">
        <v>9</v>
      </c>
      <c r="N2563">
        <v>9</v>
      </c>
      <c r="O2563">
        <v>9</v>
      </c>
      <c r="P2563">
        <v>9</v>
      </c>
      <c r="Q2563">
        <v>9</v>
      </c>
      <c r="R2563">
        <v>9</v>
      </c>
      <c r="S2563">
        <v>9</v>
      </c>
      <c r="T2563">
        <v>9</v>
      </c>
      <c r="U2563">
        <v>9</v>
      </c>
      <c r="V2563">
        <v>9</v>
      </c>
      <c r="W2563">
        <v>9</v>
      </c>
      <c r="X2563">
        <v>9</v>
      </c>
      <c r="Y2563">
        <v>9</v>
      </c>
      <c r="Z2563">
        <v>9</v>
      </c>
      <c r="AA2563">
        <v>9</v>
      </c>
      <c r="AB2563">
        <v>9</v>
      </c>
      <c r="AC2563">
        <v>9</v>
      </c>
      <c r="AD2563">
        <v>9</v>
      </c>
      <c r="AE2563">
        <v>9</v>
      </c>
      <c r="AF2563">
        <v>9</v>
      </c>
      <c r="AG2563">
        <v>9</v>
      </c>
      <c r="AH2563">
        <v>9</v>
      </c>
      <c r="AI2563">
        <v>9</v>
      </c>
      <c r="AJ2563">
        <v>9</v>
      </c>
    </row>
    <row r="2564" spans="3:36" x14ac:dyDescent="0.25">
      <c r="C2564" t="s">
        <v>838</v>
      </c>
      <c r="E2564">
        <v>26.6</v>
      </c>
      <c r="F2564">
        <v>31.1</v>
      </c>
      <c r="G2564">
        <v>31.1</v>
      </c>
      <c r="H2564">
        <v>31.1</v>
      </c>
      <c r="I2564">
        <v>31.1</v>
      </c>
      <c r="J2564">
        <v>31.1</v>
      </c>
      <c r="K2564">
        <v>31.2</v>
      </c>
      <c r="L2564">
        <v>31.2</v>
      </c>
      <c r="M2564">
        <v>31.2</v>
      </c>
      <c r="N2564">
        <v>31.2</v>
      </c>
      <c r="O2564">
        <v>31.2</v>
      </c>
      <c r="P2564">
        <v>31.2</v>
      </c>
      <c r="Q2564">
        <v>31.3</v>
      </c>
      <c r="R2564">
        <v>31.3</v>
      </c>
      <c r="S2564">
        <v>31.3</v>
      </c>
      <c r="T2564">
        <v>31.3</v>
      </c>
      <c r="U2564">
        <v>31.3</v>
      </c>
      <c r="V2564">
        <v>31.3</v>
      </c>
      <c r="W2564">
        <v>31.4</v>
      </c>
      <c r="X2564">
        <v>31.4</v>
      </c>
      <c r="Y2564">
        <v>31.4</v>
      </c>
      <c r="Z2564">
        <v>31.4</v>
      </c>
      <c r="AA2564">
        <v>31.5</v>
      </c>
      <c r="AB2564">
        <v>31.5</v>
      </c>
      <c r="AC2564">
        <v>31.5</v>
      </c>
      <c r="AD2564">
        <v>31.5</v>
      </c>
      <c r="AE2564">
        <v>31.6</v>
      </c>
      <c r="AF2564">
        <v>31.6</v>
      </c>
      <c r="AG2564">
        <v>31.6</v>
      </c>
      <c r="AH2564">
        <v>31.7</v>
      </c>
      <c r="AI2564">
        <v>31.7</v>
      </c>
      <c r="AJ2564">
        <v>31.7</v>
      </c>
    </row>
    <row r="2565" spans="3:36" x14ac:dyDescent="0.25">
      <c r="C2565" t="s">
        <v>1014</v>
      </c>
    </row>
    <row r="2566" spans="3:36" x14ac:dyDescent="0.25">
      <c r="C2566" t="s">
        <v>861</v>
      </c>
      <c r="E2566">
        <v>77.900000000000006</v>
      </c>
      <c r="F2566">
        <v>78.599999999999994</v>
      </c>
      <c r="G2566">
        <v>81.099999999999994</v>
      </c>
      <c r="H2566">
        <v>77.400000000000006</v>
      </c>
      <c r="I2566">
        <v>70</v>
      </c>
      <c r="J2566">
        <v>70.099999999999994</v>
      </c>
      <c r="K2566">
        <v>70.2</v>
      </c>
      <c r="L2566">
        <v>70.3</v>
      </c>
      <c r="M2566">
        <v>70.400000000000006</v>
      </c>
      <c r="N2566">
        <v>70.5</v>
      </c>
      <c r="O2566">
        <v>70.599999999999994</v>
      </c>
      <c r="P2566">
        <v>70.599999999999994</v>
      </c>
      <c r="Q2566">
        <v>70.7</v>
      </c>
      <c r="R2566">
        <v>70.8</v>
      </c>
      <c r="S2566">
        <v>70.900000000000006</v>
      </c>
      <c r="T2566">
        <v>71</v>
      </c>
      <c r="U2566">
        <v>71</v>
      </c>
      <c r="V2566">
        <v>71.099999999999994</v>
      </c>
      <c r="W2566">
        <v>71.2</v>
      </c>
      <c r="X2566">
        <v>71.3</v>
      </c>
      <c r="Y2566">
        <v>71.400000000000006</v>
      </c>
      <c r="Z2566">
        <v>71.5</v>
      </c>
      <c r="AA2566">
        <v>71.7</v>
      </c>
      <c r="AB2566">
        <v>71.8</v>
      </c>
      <c r="AC2566">
        <v>71.900000000000006</v>
      </c>
      <c r="AD2566">
        <v>72.099999999999994</v>
      </c>
      <c r="AE2566">
        <v>72.2</v>
      </c>
      <c r="AF2566">
        <v>72.400000000000006</v>
      </c>
      <c r="AG2566">
        <v>72.5</v>
      </c>
      <c r="AH2566">
        <v>72.599999999999994</v>
      </c>
      <c r="AI2566">
        <v>72.8</v>
      </c>
      <c r="AJ2566">
        <v>72.900000000000006</v>
      </c>
    </row>
    <row r="2567" spans="3:36" x14ac:dyDescent="0.25">
      <c r="C2567" t="s">
        <v>862</v>
      </c>
      <c r="E2567">
        <v>0</v>
      </c>
      <c r="F2567">
        <v>0</v>
      </c>
      <c r="G2567">
        <v>0</v>
      </c>
      <c r="H2567">
        <v>0</v>
      </c>
      <c r="I2567">
        <v>0</v>
      </c>
      <c r="J2567">
        <v>0</v>
      </c>
      <c r="K2567">
        <v>0</v>
      </c>
      <c r="L2567">
        <v>0</v>
      </c>
      <c r="M2567">
        <v>0</v>
      </c>
      <c r="N2567">
        <v>0</v>
      </c>
      <c r="O2567">
        <v>0</v>
      </c>
      <c r="P2567">
        <v>0</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0</v>
      </c>
      <c r="AJ2567" t="s">
        <v>1013</v>
      </c>
    </row>
    <row r="2568" spans="3:36" x14ac:dyDescent="0.25">
      <c r="C2568" t="s">
        <v>863</v>
      </c>
      <c r="E2568">
        <v>0</v>
      </c>
      <c r="F2568">
        <v>0.4</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t="s">
        <v>1009</v>
      </c>
    </row>
    <row r="2569" spans="3:36" x14ac:dyDescent="0.25">
      <c r="C2569" t="s">
        <v>864</v>
      </c>
      <c r="E2569">
        <v>11.1</v>
      </c>
      <c r="F2569">
        <v>15.7</v>
      </c>
      <c r="G2569">
        <v>20.8</v>
      </c>
      <c r="H2569">
        <v>24.2</v>
      </c>
      <c r="I2569">
        <v>20.5</v>
      </c>
      <c r="J2569">
        <v>20.5</v>
      </c>
      <c r="K2569">
        <v>20.5</v>
      </c>
      <c r="L2569">
        <v>20.5</v>
      </c>
      <c r="M2569">
        <v>20.5</v>
      </c>
      <c r="N2569">
        <v>20.5</v>
      </c>
      <c r="O2569">
        <v>20.5</v>
      </c>
      <c r="P2569">
        <v>20.5</v>
      </c>
      <c r="Q2569">
        <v>20.5</v>
      </c>
      <c r="R2569">
        <v>20.5</v>
      </c>
      <c r="S2569">
        <v>20.5</v>
      </c>
      <c r="T2569">
        <v>20.5</v>
      </c>
      <c r="U2569">
        <v>20.5</v>
      </c>
      <c r="V2569">
        <v>20.5</v>
      </c>
      <c r="W2569">
        <v>20.5</v>
      </c>
      <c r="X2569">
        <v>20.5</v>
      </c>
      <c r="Y2569">
        <v>20.5</v>
      </c>
      <c r="Z2569">
        <v>20.5</v>
      </c>
      <c r="AA2569">
        <v>20.5</v>
      </c>
      <c r="AB2569">
        <v>20.5</v>
      </c>
      <c r="AC2569">
        <v>20.5</v>
      </c>
      <c r="AD2569">
        <v>20.5</v>
      </c>
      <c r="AE2569">
        <v>20.5</v>
      </c>
      <c r="AF2569">
        <v>20.5</v>
      </c>
      <c r="AG2569">
        <v>20.5</v>
      </c>
      <c r="AH2569">
        <v>20.5</v>
      </c>
      <c r="AI2569">
        <v>20.5</v>
      </c>
      <c r="AJ2569">
        <v>20.5</v>
      </c>
    </row>
    <row r="2570" spans="3:36" x14ac:dyDescent="0.25">
      <c r="C2570" t="s">
        <v>838</v>
      </c>
      <c r="E2570">
        <v>89.1</v>
      </c>
      <c r="F2570">
        <v>94.8</v>
      </c>
      <c r="G2570">
        <v>101.9</v>
      </c>
      <c r="H2570">
        <v>101.6</v>
      </c>
      <c r="I2570">
        <v>90.5</v>
      </c>
      <c r="J2570">
        <v>90.6</v>
      </c>
      <c r="K2570">
        <v>90.7</v>
      </c>
      <c r="L2570">
        <v>90.8</v>
      </c>
      <c r="M2570">
        <v>90.9</v>
      </c>
      <c r="N2570">
        <v>91</v>
      </c>
      <c r="O2570">
        <v>91.1</v>
      </c>
      <c r="P2570">
        <v>91.1</v>
      </c>
      <c r="Q2570">
        <v>91.2</v>
      </c>
      <c r="R2570">
        <v>91.3</v>
      </c>
      <c r="S2570">
        <v>91.4</v>
      </c>
      <c r="T2570">
        <v>91.5</v>
      </c>
      <c r="U2570">
        <v>91.5</v>
      </c>
      <c r="V2570">
        <v>91.6</v>
      </c>
      <c r="W2570">
        <v>91.7</v>
      </c>
      <c r="X2570">
        <v>91.8</v>
      </c>
      <c r="Y2570">
        <v>91.9</v>
      </c>
      <c r="Z2570">
        <v>92</v>
      </c>
      <c r="AA2570">
        <v>92.2</v>
      </c>
      <c r="AB2570">
        <v>92.3</v>
      </c>
      <c r="AC2570">
        <v>92.4</v>
      </c>
      <c r="AD2570">
        <v>92.6</v>
      </c>
      <c r="AE2570">
        <v>92.7</v>
      </c>
      <c r="AF2570">
        <v>92.9</v>
      </c>
      <c r="AG2570">
        <v>93</v>
      </c>
      <c r="AH2570">
        <v>93.2</v>
      </c>
      <c r="AI2570">
        <v>93.3</v>
      </c>
      <c r="AJ2570">
        <v>93.5</v>
      </c>
    </row>
    <row r="2571" spans="3:36" x14ac:dyDescent="0.25">
      <c r="C2571" t="s">
        <v>996</v>
      </c>
    </row>
    <row r="2572" spans="3:36" x14ac:dyDescent="0.25">
      <c r="C2572" t="s">
        <v>865</v>
      </c>
      <c r="E2572">
        <v>110.9</v>
      </c>
      <c r="F2572">
        <v>116.3</v>
      </c>
      <c r="G2572">
        <v>128</v>
      </c>
      <c r="H2572">
        <v>121.4</v>
      </c>
      <c r="I2572">
        <v>118.4</v>
      </c>
      <c r="J2572">
        <v>120.6</v>
      </c>
      <c r="K2572">
        <v>120.5</v>
      </c>
      <c r="L2572">
        <v>120.3</v>
      </c>
      <c r="M2572">
        <v>120.1</v>
      </c>
      <c r="N2572">
        <v>120</v>
      </c>
      <c r="O2572">
        <v>119.8</v>
      </c>
      <c r="P2572">
        <v>119.7</v>
      </c>
      <c r="Q2572">
        <v>119.6</v>
      </c>
      <c r="R2572">
        <v>119.5</v>
      </c>
      <c r="S2572">
        <v>119.5</v>
      </c>
      <c r="T2572">
        <v>119.6</v>
      </c>
      <c r="U2572">
        <v>119.6</v>
      </c>
      <c r="V2572">
        <v>119.8</v>
      </c>
      <c r="W2572">
        <v>119.9</v>
      </c>
      <c r="X2572">
        <v>120.1</v>
      </c>
      <c r="Y2572">
        <v>120.3</v>
      </c>
      <c r="Z2572">
        <v>120.5</v>
      </c>
      <c r="AA2572">
        <v>120.7</v>
      </c>
      <c r="AB2572">
        <v>120.9</v>
      </c>
      <c r="AC2572">
        <v>121.1</v>
      </c>
      <c r="AD2572">
        <v>121.4</v>
      </c>
      <c r="AE2572">
        <v>121.6</v>
      </c>
      <c r="AF2572">
        <v>121.9</v>
      </c>
      <c r="AG2572">
        <v>122.1</v>
      </c>
      <c r="AH2572">
        <v>122.4</v>
      </c>
      <c r="AI2572">
        <v>122.6</v>
      </c>
      <c r="AJ2572">
        <v>122.9</v>
      </c>
    </row>
    <row r="2573" spans="3:36" x14ac:dyDescent="0.25">
      <c r="C2573" t="s">
        <v>866</v>
      </c>
      <c r="E2573">
        <v>22.9</v>
      </c>
      <c r="F2573">
        <v>25.8</v>
      </c>
      <c r="G2573">
        <v>25.7</v>
      </c>
      <c r="H2573">
        <v>29.3</v>
      </c>
      <c r="I2573">
        <v>20.399999999999999</v>
      </c>
      <c r="J2573">
        <v>20.399999999999999</v>
      </c>
      <c r="K2573">
        <v>20.399999999999999</v>
      </c>
      <c r="L2573">
        <v>20.399999999999999</v>
      </c>
      <c r="M2573">
        <v>20.399999999999999</v>
      </c>
      <c r="N2573">
        <v>20.399999999999999</v>
      </c>
      <c r="O2573">
        <v>20.399999999999999</v>
      </c>
      <c r="P2573">
        <v>20.399999999999999</v>
      </c>
      <c r="Q2573">
        <v>20.399999999999999</v>
      </c>
      <c r="R2573">
        <v>20.399999999999999</v>
      </c>
      <c r="S2573">
        <v>20.399999999999999</v>
      </c>
      <c r="T2573">
        <v>20.399999999999999</v>
      </c>
      <c r="U2573">
        <v>20.399999999999999</v>
      </c>
      <c r="V2573">
        <v>20.399999999999999</v>
      </c>
      <c r="W2573">
        <v>20.399999999999999</v>
      </c>
      <c r="X2573">
        <v>20.399999999999999</v>
      </c>
      <c r="Y2573">
        <v>20.399999999999999</v>
      </c>
      <c r="Z2573">
        <v>20.399999999999999</v>
      </c>
      <c r="AA2573">
        <v>20.399999999999999</v>
      </c>
      <c r="AB2573">
        <v>20.399999999999999</v>
      </c>
      <c r="AC2573">
        <v>20.399999999999999</v>
      </c>
      <c r="AD2573">
        <v>20.399999999999999</v>
      </c>
      <c r="AE2573">
        <v>20.399999999999999</v>
      </c>
      <c r="AF2573">
        <v>20.399999999999999</v>
      </c>
      <c r="AG2573">
        <v>20.399999999999999</v>
      </c>
      <c r="AH2573">
        <v>20.399999999999999</v>
      </c>
      <c r="AI2573">
        <v>20.399999999999999</v>
      </c>
      <c r="AJ2573">
        <v>20.399999999999999</v>
      </c>
    </row>
    <row r="2574" spans="3:36" x14ac:dyDescent="0.25">
      <c r="C2574" t="s">
        <v>996</v>
      </c>
    </row>
    <row r="2575" spans="3:36" x14ac:dyDescent="0.25">
      <c r="C2575" t="s">
        <v>1016</v>
      </c>
    </row>
    <row r="2576" spans="3:36" x14ac:dyDescent="0.25">
      <c r="C2576" t="s">
        <v>867</v>
      </c>
      <c r="E2576">
        <v>1</v>
      </c>
      <c r="F2576">
        <v>1</v>
      </c>
      <c r="G2576">
        <v>1</v>
      </c>
      <c r="H2576">
        <v>0.9</v>
      </c>
      <c r="I2576">
        <v>0.9</v>
      </c>
      <c r="J2576">
        <v>0.9</v>
      </c>
      <c r="K2576">
        <v>0.9</v>
      </c>
      <c r="L2576">
        <v>0.9</v>
      </c>
      <c r="M2576">
        <v>0.9</v>
      </c>
      <c r="N2576">
        <v>0.9</v>
      </c>
      <c r="O2576">
        <v>0.9</v>
      </c>
      <c r="P2576">
        <v>0.9</v>
      </c>
      <c r="Q2576">
        <v>0.9</v>
      </c>
      <c r="R2576">
        <v>0.9</v>
      </c>
      <c r="S2576">
        <v>0.9</v>
      </c>
      <c r="T2576">
        <v>0.9</v>
      </c>
      <c r="U2576">
        <v>0.9</v>
      </c>
      <c r="V2576">
        <v>0.9</v>
      </c>
      <c r="W2576">
        <v>0.9</v>
      </c>
      <c r="X2576">
        <v>0.9</v>
      </c>
      <c r="Y2576">
        <v>0.9</v>
      </c>
      <c r="Z2576">
        <v>0.9</v>
      </c>
      <c r="AA2576">
        <v>0.9</v>
      </c>
      <c r="AB2576">
        <v>0.9</v>
      </c>
      <c r="AC2576">
        <v>0.9</v>
      </c>
      <c r="AD2576">
        <v>0.9</v>
      </c>
      <c r="AE2576">
        <v>0.9</v>
      </c>
      <c r="AF2576">
        <v>0.9</v>
      </c>
      <c r="AG2576">
        <v>0.9</v>
      </c>
      <c r="AH2576">
        <v>0.9</v>
      </c>
      <c r="AI2576">
        <v>0.9</v>
      </c>
      <c r="AJ2576">
        <v>0.9</v>
      </c>
    </row>
    <row r="2577" spans="1:36" x14ac:dyDescent="0.25">
      <c r="C2577" t="s">
        <v>868</v>
      </c>
      <c r="E2577">
        <v>0</v>
      </c>
      <c r="F2577">
        <v>0</v>
      </c>
      <c r="G2577">
        <v>0</v>
      </c>
      <c r="H2577">
        <v>0</v>
      </c>
      <c r="I2577">
        <v>0</v>
      </c>
      <c r="J2577">
        <v>0</v>
      </c>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v>0</v>
      </c>
      <c r="AG2577">
        <v>0</v>
      </c>
      <c r="AH2577">
        <v>0</v>
      </c>
      <c r="AI2577">
        <v>0</v>
      </c>
      <c r="AJ2577" t="s">
        <v>1013</v>
      </c>
    </row>
    <row r="2578" spans="1:36" x14ac:dyDescent="0.25">
      <c r="C2578" t="s">
        <v>869</v>
      </c>
      <c r="E2578">
        <v>0</v>
      </c>
      <c r="F2578">
        <v>0</v>
      </c>
      <c r="G2578">
        <v>0</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t="s">
        <v>1009</v>
      </c>
    </row>
    <row r="2579" spans="1:36" x14ac:dyDescent="0.25">
      <c r="C2579" t="s">
        <v>870</v>
      </c>
      <c r="E2579">
        <v>0.1</v>
      </c>
      <c r="F2579">
        <v>0.1</v>
      </c>
      <c r="G2579">
        <v>0.2</v>
      </c>
      <c r="H2579">
        <v>0.1</v>
      </c>
      <c r="I2579">
        <v>0.1</v>
      </c>
      <c r="J2579">
        <v>0.1</v>
      </c>
      <c r="K2579">
        <v>0.1</v>
      </c>
      <c r="L2579">
        <v>0.1</v>
      </c>
      <c r="M2579">
        <v>0.1</v>
      </c>
      <c r="N2579">
        <v>0.1</v>
      </c>
      <c r="O2579">
        <v>0.1</v>
      </c>
      <c r="P2579">
        <v>0.1</v>
      </c>
      <c r="Q2579">
        <v>0.1</v>
      </c>
      <c r="R2579">
        <v>0.1</v>
      </c>
      <c r="S2579">
        <v>0.1</v>
      </c>
      <c r="T2579">
        <v>0.1</v>
      </c>
      <c r="U2579">
        <v>0.1</v>
      </c>
      <c r="V2579">
        <v>0.1</v>
      </c>
      <c r="W2579">
        <v>0.1</v>
      </c>
      <c r="X2579">
        <v>0.1</v>
      </c>
      <c r="Y2579">
        <v>0.1</v>
      </c>
      <c r="Z2579">
        <v>0.1</v>
      </c>
      <c r="AA2579">
        <v>0.1</v>
      </c>
      <c r="AB2579">
        <v>0.1</v>
      </c>
      <c r="AC2579">
        <v>0.1</v>
      </c>
      <c r="AD2579">
        <v>0.1</v>
      </c>
      <c r="AE2579">
        <v>0.1</v>
      </c>
      <c r="AF2579">
        <v>0.1</v>
      </c>
      <c r="AG2579">
        <v>0.1</v>
      </c>
      <c r="AH2579">
        <v>0.1</v>
      </c>
      <c r="AI2579">
        <v>0.1</v>
      </c>
      <c r="AJ2579">
        <v>0.1</v>
      </c>
    </row>
    <row r="2580" spans="1:36" x14ac:dyDescent="0.25">
      <c r="C2580" t="s">
        <v>838</v>
      </c>
      <c r="E2580">
        <v>1.1000000000000001</v>
      </c>
      <c r="F2580">
        <v>1.1000000000000001</v>
      </c>
      <c r="G2580">
        <v>1.2</v>
      </c>
      <c r="H2580">
        <v>1</v>
      </c>
      <c r="I2580">
        <v>1</v>
      </c>
      <c r="J2580">
        <v>1</v>
      </c>
      <c r="K2580">
        <v>1</v>
      </c>
      <c r="L2580">
        <v>1</v>
      </c>
      <c r="M2580">
        <v>1</v>
      </c>
      <c r="N2580">
        <v>1</v>
      </c>
      <c r="O2580">
        <v>1</v>
      </c>
      <c r="P2580">
        <v>1</v>
      </c>
      <c r="Q2580">
        <v>1</v>
      </c>
      <c r="R2580">
        <v>1</v>
      </c>
      <c r="S2580">
        <v>1</v>
      </c>
      <c r="T2580">
        <v>1</v>
      </c>
      <c r="U2580">
        <v>1</v>
      </c>
      <c r="V2580">
        <v>1</v>
      </c>
      <c r="W2580">
        <v>1</v>
      </c>
      <c r="X2580">
        <v>1</v>
      </c>
      <c r="Y2580">
        <v>1</v>
      </c>
      <c r="Z2580">
        <v>1</v>
      </c>
      <c r="AA2580">
        <v>1</v>
      </c>
      <c r="AB2580">
        <v>1</v>
      </c>
      <c r="AC2580">
        <v>1</v>
      </c>
      <c r="AD2580">
        <v>1</v>
      </c>
      <c r="AE2580">
        <v>1</v>
      </c>
      <c r="AF2580">
        <v>1</v>
      </c>
      <c r="AG2580">
        <v>1</v>
      </c>
      <c r="AH2580">
        <v>1</v>
      </c>
      <c r="AI2580">
        <v>1</v>
      </c>
      <c r="AJ2580">
        <v>1</v>
      </c>
    </row>
    <row r="2582" spans="1:36" s="15" customFormat="1" x14ac:dyDescent="0.25">
      <c r="A2582"/>
      <c r="B2582"/>
      <c r="C2582" t="s">
        <v>1140</v>
      </c>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row>
    <row r="2583" spans="1:36" s="15" customFormat="1" x14ac:dyDescent="0.25">
      <c r="A2583"/>
      <c r="B2583"/>
      <c r="C2583" t="s">
        <v>1017</v>
      </c>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row>
    <row r="2584" spans="1:36" s="15" customFormat="1" x14ac:dyDescent="0.25">
      <c r="A2584"/>
      <c r="B2584"/>
      <c r="C2584"/>
      <c r="D2584"/>
      <c r="E2584">
        <v>2019</v>
      </c>
      <c r="F2584">
        <v>2020</v>
      </c>
      <c r="G2584">
        <v>2021</v>
      </c>
      <c r="H2584">
        <v>2022</v>
      </c>
      <c r="I2584">
        <v>2023</v>
      </c>
      <c r="J2584">
        <v>2024</v>
      </c>
      <c r="K2584">
        <v>2025</v>
      </c>
      <c r="L2584">
        <v>2026</v>
      </c>
      <c r="M2584">
        <v>2027</v>
      </c>
      <c r="N2584">
        <v>2028</v>
      </c>
      <c r="O2584">
        <v>2029</v>
      </c>
      <c r="P2584">
        <v>2030</v>
      </c>
      <c r="Q2584">
        <v>2031</v>
      </c>
      <c r="R2584">
        <v>2032</v>
      </c>
      <c r="S2584">
        <v>2033</v>
      </c>
      <c r="T2584">
        <v>2034</v>
      </c>
      <c r="U2584">
        <v>2035</v>
      </c>
      <c r="V2584">
        <v>2036</v>
      </c>
      <c r="W2584">
        <v>2037</v>
      </c>
      <c r="X2584">
        <v>2038</v>
      </c>
      <c r="Y2584">
        <v>2039</v>
      </c>
      <c r="Z2584">
        <v>2040</v>
      </c>
      <c r="AA2584">
        <v>2041</v>
      </c>
      <c r="AB2584">
        <v>2042</v>
      </c>
      <c r="AC2584">
        <v>2043</v>
      </c>
      <c r="AD2584">
        <v>2044</v>
      </c>
      <c r="AE2584">
        <v>2045</v>
      </c>
      <c r="AF2584">
        <v>2046</v>
      </c>
      <c r="AG2584">
        <v>2047</v>
      </c>
      <c r="AH2584">
        <v>2048</v>
      </c>
      <c r="AI2584">
        <v>2049</v>
      </c>
      <c r="AJ2584">
        <v>2050</v>
      </c>
    </row>
    <row r="2585" spans="1:36" s="15" customFormat="1" x14ac:dyDescent="0.25">
      <c r="A2585"/>
      <c r="B2585"/>
      <c r="C2585" t="s">
        <v>996</v>
      </c>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row>
    <row r="2586" spans="1:36" s="15" customFormat="1" x14ac:dyDescent="0.25">
      <c r="A2586"/>
      <c r="B2586"/>
      <c r="C2586" t="s">
        <v>1018</v>
      </c>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row>
    <row r="2587" spans="1:36" s="15" customFormat="1" x14ac:dyDescent="0.25">
      <c r="A2587"/>
      <c r="B2587"/>
      <c r="C2587" t="s">
        <v>995</v>
      </c>
      <c r="D2587"/>
      <c r="E2587">
        <v>339.46</v>
      </c>
      <c r="F2587">
        <v>300.17</v>
      </c>
      <c r="G2587">
        <v>319.077</v>
      </c>
      <c r="H2587">
        <v>318.72000000000003</v>
      </c>
      <c r="I2587">
        <v>299.98200000000003</v>
      </c>
      <c r="J2587">
        <v>298.00799999999998</v>
      </c>
      <c r="K2587">
        <v>301.46800000000002</v>
      </c>
      <c r="L2587">
        <v>307.61700000000002</v>
      </c>
      <c r="M2587">
        <v>319.36700000000002</v>
      </c>
      <c r="N2587">
        <v>326.13</v>
      </c>
      <c r="O2587">
        <v>331.91300000000001</v>
      </c>
      <c r="P2587">
        <v>338.64600000000002</v>
      </c>
      <c r="Q2587">
        <v>343.72699999999998</v>
      </c>
      <c r="R2587">
        <v>348.29399999999998</v>
      </c>
      <c r="S2587">
        <v>349.59100000000001</v>
      </c>
      <c r="T2587">
        <v>352.93099999999998</v>
      </c>
      <c r="U2587">
        <v>355.55099999999999</v>
      </c>
      <c r="V2587">
        <v>358.41699999999997</v>
      </c>
      <c r="W2587">
        <v>361.28399999999999</v>
      </c>
      <c r="X2587">
        <v>362.44900000000001</v>
      </c>
      <c r="Y2587">
        <v>363.33499999999998</v>
      </c>
      <c r="Z2587">
        <v>364.77499999999998</v>
      </c>
      <c r="AA2587">
        <v>365.61200000000002</v>
      </c>
      <c r="AB2587">
        <v>366.48</v>
      </c>
      <c r="AC2587">
        <v>366.93099999999998</v>
      </c>
      <c r="AD2587">
        <v>367.69499999999999</v>
      </c>
      <c r="AE2587">
        <v>367.91899999999998</v>
      </c>
      <c r="AF2587">
        <v>368.88499999999999</v>
      </c>
      <c r="AG2587">
        <v>370.44400000000002</v>
      </c>
      <c r="AH2587">
        <v>370.69099999999997</v>
      </c>
      <c r="AI2587">
        <v>371.66399999999999</v>
      </c>
      <c r="AJ2587">
        <v>371.93900000000002</v>
      </c>
    </row>
    <row r="2588" spans="1:36" s="15" customFormat="1" x14ac:dyDescent="0.25">
      <c r="A2588"/>
      <c r="B2588"/>
      <c r="C2588" t="s">
        <v>829</v>
      </c>
      <c r="D2588"/>
      <c r="E2588">
        <v>1126.2829999999999</v>
      </c>
      <c r="F2588">
        <v>1054.9000000000001</v>
      </c>
      <c r="G2588">
        <v>1056.5</v>
      </c>
      <c r="H2588">
        <v>1104.625</v>
      </c>
      <c r="I2588">
        <v>1132.3130000000001</v>
      </c>
      <c r="J2588">
        <v>1132.222</v>
      </c>
      <c r="K2588">
        <v>1066.547</v>
      </c>
      <c r="L2588">
        <v>998.42700000000002</v>
      </c>
      <c r="M2588">
        <v>992.55200000000002</v>
      </c>
      <c r="N2588">
        <v>976.34500000000003</v>
      </c>
      <c r="O2588">
        <v>957.19399999999996</v>
      </c>
      <c r="P2588">
        <v>946.43799999999999</v>
      </c>
      <c r="Q2588">
        <v>944.03200000000004</v>
      </c>
      <c r="R2588">
        <v>936.03899999999999</v>
      </c>
      <c r="S2588">
        <v>922.63699999999994</v>
      </c>
      <c r="T2588">
        <v>904.85400000000004</v>
      </c>
      <c r="U2588">
        <v>904.62</v>
      </c>
      <c r="V2588">
        <v>918.95699999999999</v>
      </c>
      <c r="W2588">
        <v>932.89</v>
      </c>
      <c r="X2588">
        <v>947.14800000000002</v>
      </c>
      <c r="Y2588">
        <v>956.85400000000004</v>
      </c>
      <c r="Z2588">
        <v>963.91899999999998</v>
      </c>
      <c r="AA2588">
        <v>970.35400000000004</v>
      </c>
      <c r="AB2588">
        <v>972.37</v>
      </c>
      <c r="AC2588">
        <v>974.99099999999999</v>
      </c>
      <c r="AD2588">
        <v>978.697</v>
      </c>
      <c r="AE2588">
        <v>982.16399999999999</v>
      </c>
      <c r="AF2588">
        <v>983.78499999999997</v>
      </c>
      <c r="AG2588">
        <v>985.54899999999998</v>
      </c>
      <c r="AH2588">
        <v>987.76800000000003</v>
      </c>
      <c r="AI2588">
        <v>988.36500000000001</v>
      </c>
      <c r="AJ2588">
        <v>987.11800000000005</v>
      </c>
    </row>
    <row r="2589" spans="1:36" s="15" customFormat="1" x14ac:dyDescent="0.25">
      <c r="A2589"/>
      <c r="B2589"/>
      <c r="C2589" t="s">
        <v>996</v>
      </c>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row>
    <row r="2590" spans="1:36" s="15" customFormat="1" x14ac:dyDescent="0.25">
      <c r="A2590"/>
      <c r="B2590"/>
      <c r="C2590" t="s">
        <v>997</v>
      </c>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row>
    <row r="2591" spans="1:36" s="15" customFormat="1" x14ac:dyDescent="0.25">
      <c r="A2591" t="s">
        <v>117</v>
      </c>
      <c r="B2591" t="s">
        <v>771</v>
      </c>
      <c r="C2591" t="s">
        <v>55</v>
      </c>
      <c r="D2591"/>
      <c r="E2591">
        <v>89.12</v>
      </c>
      <c r="F2591">
        <v>80.378</v>
      </c>
      <c r="G2591">
        <v>85.346000000000004</v>
      </c>
      <c r="H2591">
        <v>86.471000000000004</v>
      </c>
      <c r="I2591">
        <v>80.233999999999995</v>
      </c>
      <c r="J2591">
        <v>80.733999999999995</v>
      </c>
      <c r="K2591">
        <v>81.817999999999998</v>
      </c>
      <c r="L2591">
        <v>83.459000000000003</v>
      </c>
      <c r="M2591">
        <v>86.569000000000003</v>
      </c>
      <c r="N2591">
        <v>88.350999999999999</v>
      </c>
      <c r="O2591">
        <v>89.891999999999996</v>
      </c>
      <c r="P2591">
        <v>91.783000000000001</v>
      </c>
      <c r="Q2591">
        <v>93.299000000000007</v>
      </c>
      <c r="R2591">
        <v>94.995999999999995</v>
      </c>
      <c r="S2591">
        <v>95.775000000000006</v>
      </c>
      <c r="T2591">
        <v>97.191999999999993</v>
      </c>
      <c r="U2591">
        <v>98.433000000000007</v>
      </c>
      <c r="V2591">
        <v>99.703000000000003</v>
      </c>
      <c r="W2591">
        <v>100.864</v>
      </c>
      <c r="X2591">
        <v>101.455</v>
      </c>
      <c r="Y2591">
        <v>101.91800000000001</v>
      </c>
      <c r="Z2591">
        <v>102.58199999999999</v>
      </c>
      <c r="AA2591">
        <v>103.096</v>
      </c>
      <c r="AB2591">
        <v>103.584</v>
      </c>
      <c r="AC2591">
        <v>103.973</v>
      </c>
      <c r="AD2591">
        <v>104.393</v>
      </c>
      <c r="AE2591">
        <v>104.627</v>
      </c>
      <c r="AF2591">
        <v>105.057</v>
      </c>
      <c r="AG2591">
        <v>105.614</v>
      </c>
      <c r="AH2591">
        <v>105.82299999999999</v>
      </c>
      <c r="AI2591">
        <v>106.254</v>
      </c>
      <c r="AJ2591">
        <v>106.462</v>
      </c>
    </row>
    <row r="2592" spans="1:36" s="15" customFormat="1" x14ac:dyDescent="0.25">
      <c r="A2592" t="s">
        <v>117</v>
      </c>
      <c r="B2592"/>
      <c r="C2592" t="s">
        <v>830</v>
      </c>
      <c r="D2592"/>
      <c r="E2592">
        <v>25.638999999999999</v>
      </c>
      <c r="F2592">
        <v>22.702000000000002</v>
      </c>
      <c r="G2592">
        <v>24.971</v>
      </c>
      <c r="H2592">
        <v>25.030999999999999</v>
      </c>
      <c r="I2592">
        <v>22.873999999999999</v>
      </c>
      <c r="J2592">
        <v>22.504999999999999</v>
      </c>
      <c r="K2592">
        <v>22.928999999999998</v>
      </c>
      <c r="L2592">
        <v>23.565000000000001</v>
      </c>
      <c r="M2592">
        <v>24.629000000000001</v>
      </c>
      <c r="N2592">
        <v>25.312000000000001</v>
      </c>
      <c r="O2592">
        <v>25.911999999999999</v>
      </c>
      <c r="P2592">
        <v>26.581</v>
      </c>
      <c r="Q2592">
        <v>27.117000000000001</v>
      </c>
      <c r="R2592">
        <v>27.58</v>
      </c>
      <c r="S2592">
        <v>27.736000000000001</v>
      </c>
      <c r="T2592">
        <v>28.004999999999999</v>
      </c>
      <c r="U2592">
        <v>28.190999999999999</v>
      </c>
      <c r="V2592">
        <v>28.372</v>
      </c>
      <c r="W2592">
        <v>28.553000000000001</v>
      </c>
      <c r="X2592">
        <v>28.609000000000002</v>
      </c>
      <c r="Y2592">
        <v>28.661000000000001</v>
      </c>
      <c r="Z2592">
        <v>28.754000000000001</v>
      </c>
      <c r="AA2592">
        <v>28.789000000000001</v>
      </c>
      <c r="AB2592">
        <v>28.811</v>
      </c>
      <c r="AC2592">
        <v>28.786000000000001</v>
      </c>
      <c r="AD2592">
        <v>28.774999999999999</v>
      </c>
      <c r="AE2592">
        <v>28.722000000000001</v>
      </c>
      <c r="AF2592">
        <v>28.715</v>
      </c>
      <c r="AG2592">
        <v>28.753</v>
      </c>
      <c r="AH2592">
        <v>28.695</v>
      </c>
      <c r="AI2592">
        <v>28.681000000000001</v>
      </c>
      <c r="AJ2592">
        <v>28.606999999999999</v>
      </c>
    </row>
    <row r="2593" spans="1:36" s="15" customFormat="1" x14ac:dyDescent="0.25">
      <c r="A2593" t="s">
        <v>117</v>
      </c>
      <c r="B2593"/>
      <c r="C2593" t="s">
        <v>831</v>
      </c>
      <c r="D2593"/>
      <c r="E2593">
        <v>6.87</v>
      </c>
      <c r="F2593">
        <v>7.173</v>
      </c>
      <c r="G2593">
        <v>5.4279999999999999</v>
      </c>
      <c r="H2593">
        <v>6.0369999999999999</v>
      </c>
      <c r="I2593">
        <v>8.1709999999999994</v>
      </c>
      <c r="J2593">
        <v>8.6240000000000006</v>
      </c>
      <c r="K2593">
        <v>7.9429999999999996</v>
      </c>
      <c r="L2593">
        <v>7.6749999999999998</v>
      </c>
      <c r="M2593">
        <v>7.617</v>
      </c>
      <c r="N2593">
        <v>7.4539999999999997</v>
      </c>
      <c r="O2593">
        <v>7.2380000000000004</v>
      </c>
      <c r="P2593">
        <v>7.0190000000000001</v>
      </c>
      <c r="Q2593">
        <v>6.9139999999999997</v>
      </c>
      <c r="R2593">
        <v>6.5490000000000004</v>
      </c>
      <c r="S2593">
        <v>6.1589999999999998</v>
      </c>
      <c r="T2593">
        <v>5.7610000000000001</v>
      </c>
      <c r="U2593">
        <v>5.4349999999999996</v>
      </c>
      <c r="V2593">
        <v>5.2069999999999999</v>
      </c>
      <c r="W2593">
        <v>5.0709999999999997</v>
      </c>
      <c r="X2593">
        <v>5.0119999999999996</v>
      </c>
      <c r="Y2593">
        <v>5.008</v>
      </c>
      <c r="Z2593">
        <v>4.9589999999999996</v>
      </c>
      <c r="AA2593">
        <v>4.8869999999999996</v>
      </c>
      <c r="AB2593">
        <v>4.8049999999999997</v>
      </c>
      <c r="AC2593">
        <v>4.7119999999999997</v>
      </c>
      <c r="AD2593">
        <v>4.7030000000000003</v>
      </c>
      <c r="AE2593">
        <v>4.7089999999999996</v>
      </c>
      <c r="AF2593">
        <v>4.6749999999999998</v>
      </c>
      <c r="AG2593">
        <v>4.7140000000000004</v>
      </c>
      <c r="AH2593">
        <v>4.7370000000000001</v>
      </c>
      <c r="AI2593">
        <v>4.7220000000000004</v>
      </c>
      <c r="AJ2593">
        <v>4.6909999999999998</v>
      </c>
    </row>
    <row r="2594" spans="1:36" s="15" customFormat="1" x14ac:dyDescent="0.25">
      <c r="A2594" t="s">
        <v>117</v>
      </c>
      <c r="B2594" t="s">
        <v>773</v>
      </c>
      <c r="C2594" t="s">
        <v>832</v>
      </c>
      <c r="D2594"/>
      <c r="E2594">
        <v>32.509</v>
      </c>
      <c r="F2594">
        <v>29.875</v>
      </c>
      <c r="G2594">
        <v>30.398</v>
      </c>
      <c r="H2594">
        <v>31.068000000000001</v>
      </c>
      <c r="I2594">
        <v>31.045999999999999</v>
      </c>
      <c r="J2594">
        <v>31.129000000000001</v>
      </c>
      <c r="K2594">
        <v>30.872</v>
      </c>
      <c r="L2594">
        <v>31.24</v>
      </c>
      <c r="M2594">
        <v>32.246000000000002</v>
      </c>
      <c r="N2594">
        <v>32.767000000000003</v>
      </c>
      <c r="O2594">
        <v>33.15</v>
      </c>
      <c r="P2594">
        <v>33.600999999999999</v>
      </c>
      <c r="Q2594">
        <v>34.03</v>
      </c>
      <c r="R2594">
        <v>34.128999999999998</v>
      </c>
      <c r="S2594">
        <v>33.895000000000003</v>
      </c>
      <c r="T2594">
        <v>33.765999999999998</v>
      </c>
      <c r="U2594">
        <v>33.625</v>
      </c>
      <c r="V2594">
        <v>33.579000000000001</v>
      </c>
      <c r="W2594">
        <v>33.622999999999998</v>
      </c>
      <c r="X2594">
        <v>33.621000000000002</v>
      </c>
      <c r="Y2594">
        <v>33.668999999999997</v>
      </c>
      <c r="Z2594">
        <v>33.713000000000001</v>
      </c>
      <c r="AA2594">
        <v>33.676000000000002</v>
      </c>
      <c r="AB2594">
        <v>33.616</v>
      </c>
      <c r="AC2594">
        <v>33.497999999999998</v>
      </c>
      <c r="AD2594">
        <v>33.478000000000002</v>
      </c>
      <c r="AE2594">
        <v>33.432000000000002</v>
      </c>
      <c r="AF2594">
        <v>33.389000000000003</v>
      </c>
      <c r="AG2594">
        <v>33.466999999999999</v>
      </c>
      <c r="AH2594">
        <v>33.432000000000002</v>
      </c>
      <c r="AI2594">
        <v>33.402999999999999</v>
      </c>
      <c r="AJ2594">
        <v>33.298000000000002</v>
      </c>
    </row>
    <row r="2595" spans="1:36" s="15" customFormat="1" x14ac:dyDescent="0.25">
      <c r="A2595" t="s">
        <v>117</v>
      </c>
      <c r="B2595" t="s">
        <v>772</v>
      </c>
      <c r="C2595" t="s">
        <v>846</v>
      </c>
      <c r="D2595"/>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row>
    <row r="2596" spans="1:36" s="15" customFormat="1" x14ac:dyDescent="0.25">
      <c r="A2596" t="s">
        <v>117</v>
      </c>
      <c r="B2596" t="s">
        <v>987</v>
      </c>
      <c r="C2596" t="s">
        <v>64</v>
      </c>
      <c r="D2596"/>
      <c r="E2596">
        <v>0</v>
      </c>
      <c r="F2596">
        <v>0</v>
      </c>
      <c r="G2596">
        <v>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row>
    <row r="2597" spans="1:36" s="15" customFormat="1" x14ac:dyDescent="0.25">
      <c r="A2597" t="s">
        <v>117</v>
      </c>
      <c r="B2597" t="s">
        <v>774</v>
      </c>
      <c r="C2597" t="s">
        <v>833</v>
      </c>
      <c r="D2597"/>
      <c r="E2597">
        <v>1.08</v>
      </c>
      <c r="F2597">
        <v>0.85299999999999998</v>
      </c>
      <c r="G2597">
        <v>1.002</v>
      </c>
      <c r="H2597">
        <v>0.98799999999999999</v>
      </c>
      <c r="I2597">
        <v>0.90700000000000003</v>
      </c>
      <c r="J2597">
        <v>0.86399999999999999</v>
      </c>
      <c r="K2597">
        <v>0.875</v>
      </c>
      <c r="L2597">
        <v>0.89500000000000002</v>
      </c>
      <c r="M2597">
        <v>0.93200000000000005</v>
      </c>
      <c r="N2597">
        <v>0.95499999999999996</v>
      </c>
      <c r="O2597">
        <v>0.97399999999999998</v>
      </c>
      <c r="P2597">
        <v>0.997</v>
      </c>
      <c r="Q2597">
        <v>1.014</v>
      </c>
      <c r="R2597">
        <v>1.03</v>
      </c>
      <c r="S2597">
        <v>1.036</v>
      </c>
      <c r="T2597">
        <v>1.0469999999999999</v>
      </c>
      <c r="U2597">
        <v>1.0549999999999999</v>
      </c>
      <c r="V2597">
        <v>1.0620000000000001</v>
      </c>
      <c r="W2597">
        <v>1.07</v>
      </c>
      <c r="X2597">
        <v>1.0720000000000001</v>
      </c>
      <c r="Y2597">
        <v>1.073</v>
      </c>
      <c r="Z2597">
        <v>1.0760000000000001</v>
      </c>
      <c r="AA2597">
        <v>1.077</v>
      </c>
      <c r="AB2597">
        <v>1.0780000000000001</v>
      </c>
      <c r="AC2597">
        <v>1.077</v>
      </c>
      <c r="AD2597">
        <v>1.0760000000000001</v>
      </c>
      <c r="AE2597">
        <v>1.0740000000000001</v>
      </c>
      <c r="AF2597">
        <v>1.0740000000000001</v>
      </c>
      <c r="AG2597">
        <v>1.075</v>
      </c>
      <c r="AH2597">
        <v>1.0740000000000001</v>
      </c>
      <c r="AI2597">
        <v>1.0740000000000001</v>
      </c>
      <c r="AJ2597">
        <v>1.0720000000000001</v>
      </c>
    </row>
    <row r="2598" spans="1:36" s="15" customFormat="1" x14ac:dyDescent="0.25">
      <c r="A2598" t="s">
        <v>117</v>
      </c>
      <c r="B2598" t="s">
        <v>988</v>
      </c>
      <c r="C2598" t="s">
        <v>834</v>
      </c>
      <c r="D2598"/>
      <c r="E2598">
        <v>0.108</v>
      </c>
      <c r="F2598">
        <v>7.6999999999999999E-2</v>
      </c>
      <c r="G2598">
        <v>7.0000000000000007E-2</v>
      </c>
      <c r="H2598">
        <v>0.123</v>
      </c>
      <c r="I2598">
        <v>0.105</v>
      </c>
      <c r="J2598">
        <v>3.7999999999999999E-2</v>
      </c>
      <c r="K2598">
        <v>9.0999999999999998E-2</v>
      </c>
      <c r="L2598">
        <v>9.2999999999999999E-2</v>
      </c>
      <c r="M2598">
        <v>9.7000000000000003E-2</v>
      </c>
      <c r="N2598">
        <v>9.9000000000000005E-2</v>
      </c>
      <c r="O2598">
        <v>0.10100000000000001</v>
      </c>
      <c r="P2598">
        <v>0.10299999999999999</v>
      </c>
      <c r="Q2598">
        <v>0.105</v>
      </c>
      <c r="R2598">
        <v>0.107</v>
      </c>
      <c r="S2598">
        <v>0.108</v>
      </c>
      <c r="T2598">
        <v>0.109</v>
      </c>
      <c r="U2598">
        <v>0.11</v>
      </c>
      <c r="V2598">
        <v>0.112</v>
      </c>
      <c r="W2598">
        <v>0.113</v>
      </c>
      <c r="X2598">
        <v>0.114</v>
      </c>
      <c r="Y2598">
        <v>0.114</v>
      </c>
      <c r="Z2598">
        <v>0.115</v>
      </c>
      <c r="AA2598">
        <v>0.11600000000000001</v>
      </c>
      <c r="AB2598">
        <v>0.11700000000000001</v>
      </c>
      <c r="AC2598">
        <v>0.11700000000000001</v>
      </c>
      <c r="AD2598">
        <v>0.11799999999999999</v>
      </c>
      <c r="AE2598">
        <v>0.11799999999999999</v>
      </c>
      <c r="AF2598">
        <v>0.11899999999999999</v>
      </c>
      <c r="AG2598">
        <v>0.12</v>
      </c>
      <c r="AH2598">
        <v>0.121</v>
      </c>
      <c r="AI2598">
        <v>0.122</v>
      </c>
      <c r="AJ2598">
        <v>0.122</v>
      </c>
    </row>
    <row r="2599" spans="1:36" s="15" customFormat="1" x14ac:dyDescent="0.25">
      <c r="A2599" t="s">
        <v>117</v>
      </c>
      <c r="B2599" t="s">
        <v>993</v>
      </c>
      <c r="C2599" t="s">
        <v>40</v>
      </c>
      <c r="D2599"/>
      <c r="E2599">
        <v>6.782</v>
      </c>
      <c r="F2599">
        <v>6.569</v>
      </c>
      <c r="G2599">
        <v>5.085</v>
      </c>
      <c r="H2599">
        <v>4.8040000000000003</v>
      </c>
      <c r="I2599">
        <v>3.6280000000000001</v>
      </c>
      <c r="J2599">
        <v>3.427</v>
      </c>
      <c r="K2599">
        <v>3.6160000000000001</v>
      </c>
      <c r="L2599">
        <v>3.8410000000000002</v>
      </c>
      <c r="M2599">
        <v>4.1390000000000002</v>
      </c>
      <c r="N2599">
        <v>4.3739999999999997</v>
      </c>
      <c r="O2599">
        <v>4.5919999999999996</v>
      </c>
      <c r="P2599">
        <v>4.8159999999999998</v>
      </c>
      <c r="Q2599">
        <v>5.0069999999999997</v>
      </c>
      <c r="R2599">
        <v>5.1790000000000003</v>
      </c>
      <c r="S2599">
        <v>5.2839999999999998</v>
      </c>
      <c r="T2599">
        <v>5.4020000000000001</v>
      </c>
      <c r="U2599">
        <v>5.4880000000000004</v>
      </c>
      <c r="V2599">
        <v>5.5549999999999997</v>
      </c>
      <c r="W2599">
        <v>5.6109999999999998</v>
      </c>
      <c r="X2599">
        <v>5.641</v>
      </c>
      <c r="Y2599">
        <v>5.6669999999999998</v>
      </c>
      <c r="Z2599">
        <v>5.7030000000000003</v>
      </c>
      <c r="AA2599">
        <v>5.7290000000000001</v>
      </c>
      <c r="AB2599">
        <v>5.7560000000000002</v>
      </c>
      <c r="AC2599">
        <v>5.7750000000000004</v>
      </c>
      <c r="AD2599">
        <v>5.8</v>
      </c>
      <c r="AE2599">
        <v>5.8170000000000002</v>
      </c>
      <c r="AF2599">
        <v>5.8449999999999998</v>
      </c>
      <c r="AG2599">
        <v>5.883</v>
      </c>
      <c r="AH2599">
        <v>5.9009999999999998</v>
      </c>
      <c r="AI2599">
        <v>5.93</v>
      </c>
      <c r="AJ2599">
        <v>5.9480000000000004</v>
      </c>
    </row>
    <row r="2600" spans="1:36" s="15" customFormat="1" x14ac:dyDescent="0.25">
      <c r="A2600" t="s">
        <v>117</v>
      </c>
      <c r="B2600" t="s">
        <v>57</v>
      </c>
      <c r="C2600" t="s">
        <v>835</v>
      </c>
      <c r="D2600"/>
      <c r="E2600">
        <v>0</v>
      </c>
      <c r="F2600">
        <v>0</v>
      </c>
      <c r="G2600">
        <v>0</v>
      </c>
      <c r="H2600">
        <v>0</v>
      </c>
      <c r="I2600">
        <v>0</v>
      </c>
      <c r="J2600">
        <v>0</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row>
    <row r="2601" spans="1:36" s="15" customFormat="1" x14ac:dyDescent="0.25">
      <c r="A2601"/>
      <c r="B2601"/>
      <c r="C2601" t="s">
        <v>836</v>
      </c>
      <c r="D2601"/>
      <c r="E2601">
        <v>0</v>
      </c>
      <c r="F2601">
        <v>0</v>
      </c>
      <c r="G2601">
        <v>0</v>
      </c>
      <c r="H2601">
        <v>0</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row>
    <row r="2602" spans="1:36" s="15" customFormat="1" x14ac:dyDescent="0.25">
      <c r="A2602"/>
      <c r="B2602"/>
      <c r="C2602" t="s">
        <v>838</v>
      </c>
      <c r="D2602"/>
      <c r="E2602">
        <v>129.59899999999999</v>
      </c>
      <c r="F2602">
        <v>117.753</v>
      </c>
      <c r="G2602">
        <v>121.9</v>
      </c>
      <c r="H2602">
        <v>123.45399999999999</v>
      </c>
      <c r="I2602">
        <v>115.919</v>
      </c>
      <c r="J2602">
        <v>116.19199999999999</v>
      </c>
      <c r="K2602">
        <v>117.27200000000001</v>
      </c>
      <c r="L2602">
        <v>119.529</v>
      </c>
      <c r="M2602">
        <v>123.983</v>
      </c>
      <c r="N2602">
        <v>126.545</v>
      </c>
      <c r="O2602">
        <v>128.709</v>
      </c>
      <c r="P2602">
        <v>131.29900000000001</v>
      </c>
      <c r="Q2602">
        <v>133.45599999999999</v>
      </c>
      <c r="R2602">
        <v>135.441</v>
      </c>
      <c r="S2602">
        <v>136.09700000000001</v>
      </c>
      <c r="T2602">
        <v>137.51499999999999</v>
      </c>
      <c r="U2602">
        <v>138.71100000000001</v>
      </c>
      <c r="V2602">
        <v>140.011</v>
      </c>
      <c r="W2602">
        <v>141.28200000000001</v>
      </c>
      <c r="X2602">
        <v>141.90299999999999</v>
      </c>
      <c r="Y2602">
        <v>142.44200000000001</v>
      </c>
      <c r="Z2602">
        <v>143.18899999999999</v>
      </c>
      <c r="AA2602">
        <v>143.69300000000001</v>
      </c>
      <c r="AB2602">
        <v>144.15</v>
      </c>
      <c r="AC2602">
        <v>144.44</v>
      </c>
      <c r="AD2602">
        <v>144.86500000000001</v>
      </c>
      <c r="AE2602">
        <v>145.06800000000001</v>
      </c>
      <c r="AF2602">
        <v>145.48500000000001</v>
      </c>
      <c r="AG2602">
        <v>146.16</v>
      </c>
      <c r="AH2602">
        <v>146.35</v>
      </c>
      <c r="AI2602">
        <v>146.78100000000001</v>
      </c>
      <c r="AJ2602">
        <v>146.90199999999999</v>
      </c>
    </row>
    <row r="2603" spans="1:36" s="15" customFormat="1" x14ac:dyDescent="0.25">
      <c r="A2603"/>
      <c r="B2603"/>
      <c r="C2603" t="s">
        <v>996</v>
      </c>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row>
    <row r="2604" spans="1:36" s="15" customFormat="1" x14ac:dyDescent="0.25">
      <c r="A2604"/>
      <c r="B2604"/>
      <c r="C2604" t="s">
        <v>1019</v>
      </c>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row>
    <row r="2605" spans="1:36" s="15" customFormat="1" x14ac:dyDescent="0.25">
      <c r="A2605"/>
      <c r="B2605"/>
      <c r="C2605" t="s">
        <v>55</v>
      </c>
      <c r="D2605"/>
      <c r="E2605">
        <v>0.26300000000000001</v>
      </c>
      <c r="F2605">
        <v>0.26800000000000002</v>
      </c>
      <c r="G2605">
        <v>0.26700000000000002</v>
      </c>
      <c r="H2605">
        <v>0.27100000000000002</v>
      </c>
      <c r="I2605">
        <v>0.26700000000000002</v>
      </c>
      <c r="J2605">
        <v>0.27100000000000002</v>
      </c>
      <c r="K2605">
        <v>0.27100000000000002</v>
      </c>
      <c r="L2605">
        <v>0.27100000000000002</v>
      </c>
      <c r="M2605">
        <v>0.27100000000000002</v>
      </c>
      <c r="N2605">
        <v>0.27100000000000002</v>
      </c>
      <c r="O2605">
        <v>0.27100000000000002</v>
      </c>
      <c r="P2605">
        <v>0.27100000000000002</v>
      </c>
      <c r="Q2605">
        <v>0.27100000000000002</v>
      </c>
      <c r="R2605">
        <v>0.27300000000000002</v>
      </c>
      <c r="S2605">
        <v>0.27400000000000002</v>
      </c>
      <c r="T2605">
        <v>0.27500000000000002</v>
      </c>
      <c r="U2605">
        <v>0.27700000000000002</v>
      </c>
      <c r="V2605">
        <v>0.27800000000000002</v>
      </c>
      <c r="W2605">
        <v>0.27900000000000003</v>
      </c>
      <c r="X2605">
        <v>0.28000000000000003</v>
      </c>
      <c r="Y2605">
        <v>0.28100000000000003</v>
      </c>
      <c r="Z2605">
        <v>0.28100000000000003</v>
      </c>
      <c r="AA2605">
        <v>0.28199999999999997</v>
      </c>
      <c r="AB2605">
        <v>0.28299999999999997</v>
      </c>
      <c r="AC2605">
        <v>0.28299999999999997</v>
      </c>
      <c r="AD2605">
        <v>0.28399999999999997</v>
      </c>
      <c r="AE2605">
        <v>0.28399999999999997</v>
      </c>
      <c r="AF2605">
        <v>0.28499999999999998</v>
      </c>
      <c r="AG2605">
        <v>0.28499999999999998</v>
      </c>
      <c r="AH2605">
        <v>0.28499999999999998</v>
      </c>
      <c r="AI2605">
        <v>0.28599999999999998</v>
      </c>
      <c r="AJ2605">
        <v>0.28599999999999998</v>
      </c>
    </row>
    <row r="2606" spans="1:36" s="15" customFormat="1" x14ac:dyDescent="0.25">
      <c r="A2606"/>
      <c r="B2606"/>
      <c r="C2606" t="s">
        <v>830</v>
      </c>
      <c r="D2606"/>
      <c r="E2606">
        <v>7.5999999999999998E-2</v>
      </c>
      <c r="F2606">
        <v>7.5999999999999998E-2</v>
      </c>
      <c r="G2606">
        <v>7.8E-2</v>
      </c>
      <c r="H2606">
        <v>7.9000000000000001E-2</v>
      </c>
      <c r="I2606">
        <v>7.5999999999999998E-2</v>
      </c>
      <c r="J2606">
        <v>7.5999999999999998E-2</v>
      </c>
      <c r="K2606">
        <v>7.5999999999999998E-2</v>
      </c>
      <c r="L2606">
        <v>7.6999999999999999E-2</v>
      </c>
      <c r="M2606">
        <v>7.6999999999999999E-2</v>
      </c>
      <c r="N2606">
        <v>7.8E-2</v>
      </c>
      <c r="O2606">
        <v>7.8E-2</v>
      </c>
      <c r="P2606">
        <v>7.8E-2</v>
      </c>
      <c r="Q2606">
        <v>7.9000000000000001E-2</v>
      </c>
      <c r="R2606">
        <v>7.9000000000000001E-2</v>
      </c>
      <c r="S2606">
        <v>7.9000000000000001E-2</v>
      </c>
      <c r="T2606">
        <v>7.9000000000000001E-2</v>
      </c>
      <c r="U2606">
        <v>7.9000000000000001E-2</v>
      </c>
      <c r="V2606">
        <v>7.9000000000000001E-2</v>
      </c>
      <c r="W2606">
        <v>7.9000000000000001E-2</v>
      </c>
      <c r="X2606">
        <v>7.9000000000000001E-2</v>
      </c>
      <c r="Y2606">
        <v>7.9000000000000001E-2</v>
      </c>
      <c r="Z2606">
        <v>7.9000000000000001E-2</v>
      </c>
      <c r="AA2606">
        <v>7.9000000000000001E-2</v>
      </c>
      <c r="AB2606">
        <v>7.9000000000000001E-2</v>
      </c>
      <c r="AC2606">
        <v>7.8E-2</v>
      </c>
      <c r="AD2606">
        <v>7.8E-2</v>
      </c>
      <c r="AE2606">
        <v>7.8E-2</v>
      </c>
      <c r="AF2606">
        <v>7.8E-2</v>
      </c>
      <c r="AG2606">
        <v>7.8E-2</v>
      </c>
      <c r="AH2606">
        <v>7.6999999999999999E-2</v>
      </c>
      <c r="AI2606">
        <v>7.6999999999999999E-2</v>
      </c>
      <c r="AJ2606">
        <v>7.6999999999999999E-2</v>
      </c>
    </row>
    <row r="2607" spans="1:36" s="15" customFormat="1" x14ac:dyDescent="0.25">
      <c r="A2607"/>
      <c r="B2607"/>
      <c r="C2607" t="s">
        <v>831</v>
      </c>
      <c r="D2607"/>
      <c r="E2607">
        <v>0.02</v>
      </c>
      <c r="F2607">
        <v>2.4E-2</v>
      </c>
      <c r="G2607">
        <v>1.7000000000000001E-2</v>
      </c>
      <c r="H2607">
        <v>1.9E-2</v>
      </c>
      <c r="I2607">
        <v>2.7E-2</v>
      </c>
      <c r="J2607">
        <v>2.9000000000000001E-2</v>
      </c>
      <c r="K2607">
        <v>2.5999999999999999E-2</v>
      </c>
      <c r="L2607">
        <v>2.5000000000000001E-2</v>
      </c>
      <c r="M2607">
        <v>2.4E-2</v>
      </c>
      <c r="N2607">
        <v>2.3E-2</v>
      </c>
      <c r="O2607">
        <v>2.1999999999999999E-2</v>
      </c>
      <c r="P2607">
        <v>2.1000000000000001E-2</v>
      </c>
      <c r="Q2607">
        <v>0.02</v>
      </c>
      <c r="R2607">
        <v>1.9E-2</v>
      </c>
      <c r="S2607">
        <v>1.7999999999999999E-2</v>
      </c>
      <c r="T2607">
        <v>1.6E-2</v>
      </c>
      <c r="U2607">
        <v>1.4999999999999999E-2</v>
      </c>
      <c r="V2607">
        <v>1.4999999999999999E-2</v>
      </c>
      <c r="W2607">
        <v>1.4E-2</v>
      </c>
      <c r="X2607">
        <v>1.4E-2</v>
      </c>
      <c r="Y2607">
        <v>1.4E-2</v>
      </c>
      <c r="Z2607">
        <v>1.4E-2</v>
      </c>
      <c r="AA2607">
        <v>1.2999999999999999E-2</v>
      </c>
      <c r="AB2607">
        <v>1.2999999999999999E-2</v>
      </c>
      <c r="AC2607">
        <v>1.2999999999999999E-2</v>
      </c>
      <c r="AD2607">
        <v>1.2999999999999999E-2</v>
      </c>
      <c r="AE2607">
        <v>1.2999999999999999E-2</v>
      </c>
      <c r="AF2607">
        <v>1.2999999999999999E-2</v>
      </c>
      <c r="AG2607">
        <v>1.2999999999999999E-2</v>
      </c>
      <c r="AH2607">
        <v>1.2999999999999999E-2</v>
      </c>
      <c r="AI2607">
        <v>1.2999999999999999E-2</v>
      </c>
      <c r="AJ2607">
        <v>1.2999999999999999E-2</v>
      </c>
    </row>
    <row r="2608" spans="1:36" s="15" customFormat="1" x14ac:dyDescent="0.25">
      <c r="A2608"/>
      <c r="B2608"/>
      <c r="C2608" t="s">
        <v>846</v>
      </c>
      <c r="D2608"/>
      <c r="E2608">
        <v>0</v>
      </c>
      <c r="F2608">
        <v>0</v>
      </c>
      <c r="G2608">
        <v>0</v>
      </c>
      <c r="H2608">
        <v>0</v>
      </c>
      <c r="I2608">
        <v>0</v>
      </c>
      <c r="J2608">
        <v>0</v>
      </c>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row>
    <row r="2609" spans="1:36" s="15" customFormat="1" x14ac:dyDescent="0.25">
      <c r="A2609"/>
      <c r="B2609"/>
      <c r="C2609" t="s">
        <v>64</v>
      </c>
      <c r="D2609"/>
      <c r="E2609">
        <v>0</v>
      </c>
      <c r="F2609">
        <v>0</v>
      </c>
      <c r="G2609">
        <v>0</v>
      </c>
      <c r="H2609">
        <v>0</v>
      </c>
      <c r="I2609">
        <v>0</v>
      </c>
      <c r="J2609">
        <v>0</v>
      </c>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row>
    <row r="2610" spans="1:36" s="15" customFormat="1" x14ac:dyDescent="0.25">
      <c r="A2610"/>
      <c r="B2610"/>
      <c r="C2610" t="s">
        <v>833</v>
      </c>
      <c r="D2610"/>
      <c r="E2610">
        <v>3.0000000000000001E-3</v>
      </c>
      <c r="F2610">
        <v>3.0000000000000001E-3</v>
      </c>
      <c r="G2610">
        <v>3.0000000000000001E-3</v>
      </c>
      <c r="H2610">
        <v>3.0000000000000001E-3</v>
      </c>
      <c r="I2610">
        <v>3.0000000000000001E-3</v>
      </c>
      <c r="J2610">
        <v>3.0000000000000001E-3</v>
      </c>
      <c r="K2610">
        <v>3.0000000000000001E-3</v>
      </c>
      <c r="L2610">
        <v>3.0000000000000001E-3</v>
      </c>
      <c r="M2610">
        <v>3.0000000000000001E-3</v>
      </c>
      <c r="N2610">
        <v>3.0000000000000001E-3</v>
      </c>
      <c r="O2610">
        <v>3.0000000000000001E-3</v>
      </c>
      <c r="P2610">
        <v>3.0000000000000001E-3</v>
      </c>
      <c r="Q2610">
        <v>3.0000000000000001E-3</v>
      </c>
      <c r="R2610">
        <v>3.0000000000000001E-3</v>
      </c>
      <c r="S2610">
        <v>3.0000000000000001E-3</v>
      </c>
      <c r="T2610">
        <v>3.0000000000000001E-3</v>
      </c>
      <c r="U2610">
        <v>3.0000000000000001E-3</v>
      </c>
      <c r="V2610">
        <v>3.0000000000000001E-3</v>
      </c>
      <c r="W2610">
        <v>3.0000000000000001E-3</v>
      </c>
      <c r="X2610">
        <v>3.0000000000000001E-3</v>
      </c>
      <c r="Y2610">
        <v>3.0000000000000001E-3</v>
      </c>
      <c r="Z2610">
        <v>3.0000000000000001E-3</v>
      </c>
      <c r="AA2610">
        <v>3.0000000000000001E-3</v>
      </c>
      <c r="AB2610">
        <v>3.0000000000000001E-3</v>
      </c>
      <c r="AC2610">
        <v>3.0000000000000001E-3</v>
      </c>
      <c r="AD2610">
        <v>3.0000000000000001E-3</v>
      </c>
      <c r="AE2610">
        <v>3.0000000000000001E-3</v>
      </c>
      <c r="AF2610">
        <v>3.0000000000000001E-3</v>
      </c>
      <c r="AG2610">
        <v>3.0000000000000001E-3</v>
      </c>
      <c r="AH2610">
        <v>3.0000000000000001E-3</v>
      </c>
      <c r="AI2610">
        <v>3.0000000000000001E-3</v>
      </c>
      <c r="AJ2610">
        <v>3.0000000000000001E-3</v>
      </c>
    </row>
    <row r="2611" spans="1:36" s="15" customFormat="1" x14ac:dyDescent="0.25">
      <c r="A2611"/>
      <c r="B2611"/>
      <c r="C2611" t="s">
        <v>834</v>
      </c>
      <c r="D2611"/>
      <c r="E2611">
        <v>0</v>
      </c>
      <c r="F2611">
        <v>0</v>
      </c>
      <c r="G2611">
        <v>0</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row>
    <row r="2612" spans="1:36" s="15" customFormat="1" x14ac:dyDescent="0.25">
      <c r="A2612"/>
      <c r="B2612"/>
      <c r="C2612" t="s">
        <v>40</v>
      </c>
      <c r="D2612"/>
      <c r="E2612">
        <v>0.02</v>
      </c>
      <c r="F2612">
        <v>2.1999999999999999E-2</v>
      </c>
      <c r="G2612">
        <v>1.6E-2</v>
      </c>
      <c r="H2612">
        <v>1.4999999999999999E-2</v>
      </c>
      <c r="I2612">
        <v>1.2E-2</v>
      </c>
      <c r="J2612">
        <v>1.0999999999999999E-2</v>
      </c>
      <c r="K2612">
        <v>1.2E-2</v>
      </c>
      <c r="L2612">
        <v>1.2E-2</v>
      </c>
      <c r="M2612">
        <v>1.2999999999999999E-2</v>
      </c>
      <c r="N2612">
        <v>1.2999999999999999E-2</v>
      </c>
      <c r="O2612">
        <v>1.4E-2</v>
      </c>
      <c r="P2612">
        <v>1.4E-2</v>
      </c>
      <c r="Q2612">
        <v>1.4999999999999999E-2</v>
      </c>
      <c r="R2612">
        <v>1.4999999999999999E-2</v>
      </c>
      <c r="S2612">
        <v>1.4999999999999999E-2</v>
      </c>
      <c r="T2612">
        <v>1.4999999999999999E-2</v>
      </c>
      <c r="U2612">
        <v>1.4999999999999999E-2</v>
      </c>
      <c r="V2612">
        <v>1.4999999999999999E-2</v>
      </c>
      <c r="W2612">
        <v>1.6E-2</v>
      </c>
      <c r="X2612">
        <v>1.6E-2</v>
      </c>
      <c r="Y2612">
        <v>1.6E-2</v>
      </c>
      <c r="Z2612">
        <v>1.6E-2</v>
      </c>
      <c r="AA2612">
        <v>1.6E-2</v>
      </c>
      <c r="AB2612">
        <v>1.6E-2</v>
      </c>
      <c r="AC2612">
        <v>1.6E-2</v>
      </c>
      <c r="AD2612">
        <v>1.6E-2</v>
      </c>
      <c r="AE2612">
        <v>1.6E-2</v>
      </c>
      <c r="AF2612">
        <v>1.6E-2</v>
      </c>
      <c r="AG2612">
        <v>1.6E-2</v>
      </c>
      <c r="AH2612">
        <v>1.6E-2</v>
      </c>
      <c r="AI2612">
        <v>1.6E-2</v>
      </c>
      <c r="AJ2612">
        <v>1.6E-2</v>
      </c>
    </row>
    <row r="2613" spans="1:36" s="15" customFormat="1" x14ac:dyDescent="0.25">
      <c r="A2613"/>
      <c r="B2613"/>
      <c r="C2613" t="s">
        <v>835</v>
      </c>
      <c r="D2613"/>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row>
    <row r="2614" spans="1:36" s="15" customFormat="1" x14ac:dyDescent="0.25">
      <c r="A2614"/>
      <c r="B2614"/>
      <c r="C2614" t="s">
        <v>836</v>
      </c>
      <c r="D2614"/>
      <c r="E2614">
        <v>0</v>
      </c>
      <c r="F2614">
        <v>0</v>
      </c>
      <c r="G2614">
        <v>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row>
    <row r="2615" spans="1:36" s="15" customFormat="1" x14ac:dyDescent="0.25">
      <c r="A2615"/>
      <c r="B2615"/>
      <c r="C2615" t="s">
        <v>996</v>
      </c>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row>
    <row r="2616" spans="1:36" s="15" customFormat="1" x14ac:dyDescent="0.25">
      <c r="A2616"/>
      <c r="B2616"/>
      <c r="C2616" t="s">
        <v>1026</v>
      </c>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row>
    <row r="2617" spans="1:36" s="15" customFormat="1" x14ac:dyDescent="0.25">
      <c r="A2617"/>
      <c r="B2617"/>
      <c r="C2617" t="s">
        <v>996</v>
      </c>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row>
    <row r="2618" spans="1:36" s="15" customFormat="1" x14ac:dyDescent="0.25">
      <c r="A2618"/>
      <c r="B2618"/>
      <c r="C2618" t="s">
        <v>1027</v>
      </c>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row>
    <row r="2619" spans="1:36" s="15" customFormat="1" x14ac:dyDescent="0.25">
      <c r="A2619"/>
      <c r="B2619"/>
      <c r="C2619" t="s">
        <v>876</v>
      </c>
      <c r="D2619"/>
      <c r="E2619">
        <v>9.9740000000000002</v>
      </c>
      <c r="F2619">
        <v>9.4640000000000004</v>
      </c>
      <c r="G2619">
        <v>9.3800000000000008</v>
      </c>
      <c r="H2619">
        <v>9.3960000000000008</v>
      </c>
      <c r="I2619">
        <v>9.83</v>
      </c>
      <c r="J2619">
        <v>9.4930000000000003</v>
      </c>
      <c r="K2619">
        <v>9.2119999999999997</v>
      </c>
      <c r="L2619">
        <v>9.26</v>
      </c>
      <c r="M2619">
        <v>9.5760000000000005</v>
      </c>
      <c r="N2619">
        <v>9.5380000000000003</v>
      </c>
      <c r="O2619">
        <v>9.375</v>
      </c>
      <c r="P2619">
        <v>9.2690000000000001</v>
      </c>
      <c r="Q2619">
        <v>9.157</v>
      </c>
      <c r="R2619">
        <v>9.0250000000000004</v>
      </c>
      <c r="S2619">
        <v>8.8019999999999996</v>
      </c>
      <c r="T2619">
        <v>8.6839999999999993</v>
      </c>
      <c r="U2619">
        <v>8.7430000000000003</v>
      </c>
      <c r="V2619">
        <v>8.9220000000000006</v>
      </c>
      <c r="W2619">
        <v>9.0850000000000009</v>
      </c>
      <c r="X2619">
        <v>9.1910000000000007</v>
      </c>
      <c r="Y2619">
        <v>9.2789999999999999</v>
      </c>
      <c r="Z2619">
        <v>9.359</v>
      </c>
      <c r="AA2619">
        <v>9.4</v>
      </c>
      <c r="AB2619">
        <v>9.4390000000000001</v>
      </c>
      <c r="AC2619">
        <v>9.4830000000000005</v>
      </c>
      <c r="AD2619">
        <v>9.5030000000000001</v>
      </c>
      <c r="AE2619">
        <v>9.5139999999999993</v>
      </c>
      <c r="AF2619">
        <v>9.5139999999999993</v>
      </c>
      <c r="AG2619">
        <v>9.5090000000000003</v>
      </c>
      <c r="AH2619">
        <v>9.5</v>
      </c>
      <c r="AI2619">
        <v>9.4879999999999995</v>
      </c>
      <c r="AJ2619">
        <v>9.4499999999999993</v>
      </c>
    </row>
    <row r="2620" spans="1:36" s="15" customFormat="1" x14ac:dyDescent="0.25">
      <c r="A2620"/>
      <c r="B2620"/>
      <c r="C2620" t="s">
        <v>877</v>
      </c>
      <c r="D2620"/>
      <c r="E2620">
        <v>14.397</v>
      </c>
      <c r="F2620">
        <v>13.66</v>
      </c>
      <c r="G2620">
        <v>13.54</v>
      </c>
      <c r="H2620">
        <v>13.563000000000001</v>
      </c>
      <c r="I2620">
        <v>14.19</v>
      </c>
      <c r="J2620">
        <v>13.705</v>
      </c>
      <c r="K2620">
        <v>13.298999999999999</v>
      </c>
      <c r="L2620">
        <v>13.367000000000001</v>
      </c>
      <c r="M2620">
        <v>13.823</v>
      </c>
      <c r="N2620">
        <v>13.769</v>
      </c>
      <c r="O2620">
        <v>13.534000000000001</v>
      </c>
      <c r="P2620">
        <v>13.381</v>
      </c>
      <c r="Q2620">
        <v>13.218</v>
      </c>
      <c r="R2620">
        <v>13.026999999999999</v>
      </c>
      <c r="S2620">
        <v>12.705</v>
      </c>
      <c r="T2620">
        <v>12.535</v>
      </c>
      <c r="U2620">
        <v>12.621</v>
      </c>
      <c r="V2620">
        <v>12.879</v>
      </c>
      <c r="W2620">
        <v>13.115</v>
      </c>
      <c r="X2620">
        <v>13.266999999999999</v>
      </c>
      <c r="Y2620">
        <v>13.395</v>
      </c>
      <c r="Z2620">
        <v>13.51</v>
      </c>
      <c r="AA2620">
        <v>13.57</v>
      </c>
      <c r="AB2620">
        <v>13.625</v>
      </c>
      <c r="AC2620">
        <v>13.69</v>
      </c>
      <c r="AD2620">
        <v>13.718</v>
      </c>
      <c r="AE2620">
        <v>13.734</v>
      </c>
      <c r="AF2620">
        <v>13.734</v>
      </c>
      <c r="AG2620">
        <v>13.727</v>
      </c>
      <c r="AH2620">
        <v>13.714</v>
      </c>
      <c r="AI2620">
        <v>13.696999999999999</v>
      </c>
      <c r="AJ2620">
        <v>13.641999999999999</v>
      </c>
    </row>
    <row r="2621" spans="1:36" s="15" customFormat="1" x14ac:dyDescent="0.25">
      <c r="A2621"/>
      <c r="B2621"/>
      <c r="C2621" t="s">
        <v>878</v>
      </c>
      <c r="D2621"/>
      <c r="E2621">
        <v>29.795000000000002</v>
      </c>
      <c r="F2621">
        <v>30.515000000000001</v>
      </c>
      <c r="G2621">
        <v>23.297000000000001</v>
      </c>
      <c r="H2621">
        <v>21.890999999999998</v>
      </c>
      <c r="I2621">
        <v>30.56</v>
      </c>
      <c r="J2621">
        <v>32.228999999999999</v>
      </c>
      <c r="K2621">
        <v>28.414999999999999</v>
      </c>
      <c r="L2621">
        <v>27.827999999999999</v>
      </c>
      <c r="M2621">
        <v>28.625</v>
      </c>
      <c r="N2621">
        <v>28.361999999999998</v>
      </c>
      <c r="O2621">
        <v>27.731999999999999</v>
      </c>
      <c r="P2621">
        <v>27.207999999999998</v>
      </c>
      <c r="Q2621">
        <v>26.957999999999998</v>
      </c>
      <c r="R2621">
        <v>25.757999999999999</v>
      </c>
      <c r="S2621">
        <v>24.789000000000001</v>
      </c>
      <c r="T2621">
        <v>24.108000000000001</v>
      </c>
      <c r="U2621">
        <v>24.056000000000001</v>
      </c>
      <c r="V2621">
        <v>24.425000000000001</v>
      </c>
      <c r="W2621">
        <v>24.876999999999999</v>
      </c>
      <c r="X2621">
        <v>25.3</v>
      </c>
      <c r="Y2621">
        <v>25.725000000000001</v>
      </c>
      <c r="Z2621">
        <v>25.9</v>
      </c>
      <c r="AA2621">
        <v>25.861000000000001</v>
      </c>
      <c r="AB2621">
        <v>25.795000000000002</v>
      </c>
      <c r="AC2621">
        <v>25.681999999999999</v>
      </c>
      <c r="AD2621">
        <v>25.683</v>
      </c>
      <c r="AE2621">
        <v>25.731000000000002</v>
      </c>
      <c r="AF2621">
        <v>25.655999999999999</v>
      </c>
      <c r="AG2621">
        <v>25.753</v>
      </c>
      <c r="AH2621">
        <v>25.797000000000001</v>
      </c>
      <c r="AI2621">
        <v>25.73</v>
      </c>
      <c r="AJ2621">
        <v>25.609000000000002</v>
      </c>
    </row>
    <row r="2622" spans="1:36" s="15" customFormat="1" x14ac:dyDescent="0.25">
      <c r="A2622"/>
      <c r="B2622"/>
      <c r="C2622" t="s">
        <v>879</v>
      </c>
      <c r="D2622"/>
      <c r="E2622">
        <v>4.6050000000000004</v>
      </c>
      <c r="F2622">
        <v>4.867</v>
      </c>
      <c r="G2622">
        <v>4.0220000000000002</v>
      </c>
      <c r="H2622">
        <v>3.5710000000000002</v>
      </c>
      <c r="I2622">
        <v>4.5129999999999999</v>
      </c>
      <c r="J2622">
        <v>4.7309999999999999</v>
      </c>
      <c r="K2622">
        <v>4.3040000000000003</v>
      </c>
      <c r="L2622">
        <v>4.0910000000000002</v>
      </c>
      <c r="M2622">
        <v>3.9990000000000001</v>
      </c>
      <c r="N2622">
        <v>3.8530000000000002</v>
      </c>
      <c r="O2622">
        <v>3.6890000000000001</v>
      </c>
      <c r="P2622">
        <v>3.5649999999999999</v>
      </c>
      <c r="Q2622">
        <v>3.5640000000000001</v>
      </c>
      <c r="R2622">
        <v>3.5329999999999999</v>
      </c>
      <c r="S2622">
        <v>3.464</v>
      </c>
      <c r="T2622">
        <v>3.4129999999999998</v>
      </c>
      <c r="U2622">
        <v>3.4079999999999999</v>
      </c>
      <c r="V2622">
        <v>3.4510000000000001</v>
      </c>
      <c r="W2622">
        <v>3.492</v>
      </c>
      <c r="X2622">
        <v>3.53</v>
      </c>
      <c r="Y2622">
        <v>3.5670000000000002</v>
      </c>
      <c r="Z2622">
        <v>3.5859999999999999</v>
      </c>
      <c r="AA2622">
        <v>3.5960000000000001</v>
      </c>
      <c r="AB2622">
        <v>3.5880000000000001</v>
      </c>
      <c r="AC2622">
        <v>3.581</v>
      </c>
      <c r="AD2622">
        <v>3.6080000000000001</v>
      </c>
      <c r="AE2622">
        <v>3.6240000000000001</v>
      </c>
      <c r="AF2622">
        <v>3.6019999999999999</v>
      </c>
      <c r="AG2622">
        <v>3.613</v>
      </c>
      <c r="AH2622">
        <v>3.6240000000000001</v>
      </c>
      <c r="AI2622">
        <v>3.617</v>
      </c>
      <c r="AJ2622">
        <v>3.581</v>
      </c>
    </row>
    <row r="2623" spans="1:36" s="15" customFormat="1" x14ac:dyDescent="0.25">
      <c r="A2623"/>
      <c r="B2623"/>
      <c r="C2623" t="s">
        <v>880</v>
      </c>
      <c r="D2623"/>
      <c r="E2623">
        <v>3.3239999999999998</v>
      </c>
      <c r="F2623">
        <v>3.1539999999999999</v>
      </c>
      <c r="G2623">
        <v>3.1259999999999999</v>
      </c>
      <c r="H2623">
        <v>3.1320000000000001</v>
      </c>
      <c r="I2623">
        <v>3.2770000000000001</v>
      </c>
      <c r="J2623">
        <v>3.165</v>
      </c>
      <c r="K2623">
        <v>3.0710000000000002</v>
      </c>
      <c r="L2623">
        <v>3.0870000000000002</v>
      </c>
      <c r="M2623">
        <v>3.1920000000000002</v>
      </c>
      <c r="N2623">
        <v>3.18</v>
      </c>
      <c r="O2623">
        <v>3.125</v>
      </c>
      <c r="P2623">
        <v>3.09</v>
      </c>
      <c r="Q2623">
        <v>3.0529999999999999</v>
      </c>
      <c r="R2623">
        <v>3.008</v>
      </c>
      <c r="S2623">
        <v>2.9340000000000002</v>
      </c>
      <c r="T2623">
        <v>2.895</v>
      </c>
      <c r="U2623">
        <v>2.915</v>
      </c>
      <c r="V2623">
        <v>2.9740000000000002</v>
      </c>
      <c r="W2623">
        <v>3.0289999999999999</v>
      </c>
      <c r="X2623">
        <v>3.0640000000000001</v>
      </c>
      <c r="Y2623">
        <v>3.0939999999999999</v>
      </c>
      <c r="Z2623">
        <v>3.12</v>
      </c>
      <c r="AA2623">
        <v>3.1339999999999999</v>
      </c>
      <c r="AB2623">
        <v>3.1469999999999998</v>
      </c>
      <c r="AC2623">
        <v>3.1619999999999999</v>
      </c>
      <c r="AD2623">
        <v>3.1680000000000001</v>
      </c>
      <c r="AE2623">
        <v>3.1720000000000002</v>
      </c>
      <c r="AF2623">
        <v>3.1720000000000002</v>
      </c>
      <c r="AG2623">
        <v>3.17</v>
      </c>
      <c r="AH2623">
        <v>3.1669999999999998</v>
      </c>
      <c r="AI2623">
        <v>3.1629999999999998</v>
      </c>
      <c r="AJ2623">
        <v>3.15</v>
      </c>
    </row>
    <row r="2624" spans="1:36" s="15" customFormat="1" x14ac:dyDescent="0.25">
      <c r="A2624"/>
      <c r="B2624"/>
      <c r="C2624" t="s">
        <v>881</v>
      </c>
      <c r="D2624"/>
      <c r="E2624">
        <v>1.1919999999999999</v>
      </c>
      <c r="F2624">
        <v>1.2210000000000001</v>
      </c>
      <c r="G2624">
        <v>0.93200000000000005</v>
      </c>
      <c r="H2624">
        <v>0.876</v>
      </c>
      <c r="I2624">
        <v>1.2230000000000001</v>
      </c>
      <c r="J2624">
        <v>1.29</v>
      </c>
      <c r="K2624">
        <v>1.137</v>
      </c>
      <c r="L2624">
        <v>1.1140000000000001</v>
      </c>
      <c r="M2624">
        <v>1.145</v>
      </c>
      <c r="N2624">
        <v>1.135</v>
      </c>
      <c r="O2624">
        <v>1.1100000000000001</v>
      </c>
      <c r="P2624">
        <v>1.089</v>
      </c>
      <c r="Q2624">
        <v>1.079</v>
      </c>
      <c r="R2624">
        <v>1.0309999999999999</v>
      </c>
      <c r="S2624">
        <v>0.99199999999999999</v>
      </c>
      <c r="T2624">
        <v>0.96499999999999997</v>
      </c>
      <c r="U2624">
        <v>0.96299999999999997</v>
      </c>
      <c r="V2624">
        <v>0.97699999999999998</v>
      </c>
      <c r="W2624">
        <v>0.996</v>
      </c>
      <c r="X2624">
        <v>1.012</v>
      </c>
      <c r="Y2624">
        <v>1.0289999999999999</v>
      </c>
      <c r="Z2624">
        <v>1.0369999999999999</v>
      </c>
      <c r="AA2624">
        <v>1.0349999999999999</v>
      </c>
      <c r="AB2624">
        <v>1.032</v>
      </c>
      <c r="AC2624">
        <v>1.028</v>
      </c>
      <c r="AD2624">
        <v>1.028</v>
      </c>
      <c r="AE2624">
        <v>1.03</v>
      </c>
      <c r="AF2624">
        <v>1.0269999999999999</v>
      </c>
      <c r="AG2624">
        <v>1.0309999999999999</v>
      </c>
      <c r="AH2624">
        <v>1.032</v>
      </c>
      <c r="AI2624">
        <v>1.03</v>
      </c>
      <c r="AJ2624">
        <v>1.0249999999999999</v>
      </c>
    </row>
    <row r="2625" spans="1:36" s="15" customFormat="1" x14ac:dyDescent="0.25">
      <c r="A2625"/>
      <c r="B2625"/>
      <c r="C2625" t="s">
        <v>882</v>
      </c>
      <c r="D2625"/>
      <c r="E2625">
        <v>1.109</v>
      </c>
      <c r="F2625">
        <v>1.052</v>
      </c>
      <c r="G2625">
        <v>1.0429999999999999</v>
      </c>
      <c r="H2625">
        <v>1.0449999999999999</v>
      </c>
      <c r="I2625">
        <v>1.093</v>
      </c>
      <c r="J2625">
        <v>1.056</v>
      </c>
      <c r="K2625">
        <v>1.0249999999999999</v>
      </c>
      <c r="L2625">
        <v>1.03</v>
      </c>
      <c r="M2625">
        <v>1.0649999999999999</v>
      </c>
      <c r="N2625">
        <v>1.0609999999999999</v>
      </c>
      <c r="O2625">
        <v>1.0429999999999999</v>
      </c>
      <c r="P2625">
        <v>1.0309999999999999</v>
      </c>
      <c r="Q2625">
        <v>1.018</v>
      </c>
      <c r="R2625">
        <v>1.004</v>
      </c>
      <c r="S2625">
        <v>0.97899999999999998</v>
      </c>
      <c r="T2625">
        <v>0.96599999999999997</v>
      </c>
      <c r="U2625">
        <v>0.97199999999999998</v>
      </c>
      <c r="V2625">
        <v>0.99199999999999999</v>
      </c>
      <c r="W2625">
        <v>1.0109999999999999</v>
      </c>
      <c r="X2625">
        <v>1.022</v>
      </c>
      <c r="Y2625">
        <v>1.032</v>
      </c>
      <c r="Z2625">
        <v>1.0409999999999999</v>
      </c>
      <c r="AA2625">
        <v>1.046</v>
      </c>
      <c r="AB2625">
        <v>1.05</v>
      </c>
      <c r="AC2625">
        <v>1.0549999999999999</v>
      </c>
      <c r="AD2625">
        <v>1.0569999999999999</v>
      </c>
      <c r="AE2625">
        <v>1.0580000000000001</v>
      </c>
      <c r="AF2625">
        <v>1.0580000000000001</v>
      </c>
      <c r="AG2625">
        <v>1.0580000000000001</v>
      </c>
      <c r="AH2625">
        <v>1.0569999999999999</v>
      </c>
      <c r="AI2625">
        <v>1.056</v>
      </c>
      <c r="AJ2625">
        <v>1.0509999999999999</v>
      </c>
    </row>
    <row r="2626" spans="1:36" s="15" customFormat="1" x14ac:dyDescent="0.25">
      <c r="A2626"/>
      <c r="B2626"/>
      <c r="C2626" t="s">
        <v>883</v>
      </c>
      <c r="D2626"/>
      <c r="E2626">
        <v>0.69599999999999995</v>
      </c>
      <c r="F2626">
        <v>0.63900000000000001</v>
      </c>
      <c r="G2626">
        <v>0.66500000000000004</v>
      </c>
      <c r="H2626">
        <v>0.59299999999999997</v>
      </c>
      <c r="I2626">
        <v>0.67500000000000004</v>
      </c>
      <c r="J2626">
        <v>0.68300000000000005</v>
      </c>
      <c r="K2626">
        <v>0.68</v>
      </c>
      <c r="L2626">
        <v>0.67300000000000004</v>
      </c>
      <c r="M2626">
        <v>0.68899999999999995</v>
      </c>
      <c r="N2626">
        <v>0.69399999999999995</v>
      </c>
      <c r="O2626">
        <v>0.69599999999999995</v>
      </c>
      <c r="P2626">
        <v>0.70299999999999996</v>
      </c>
      <c r="Q2626">
        <v>0.70699999999999996</v>
      </c>
      <c r="R2626">
        <v>0.71</v>
      </c>
      <c r="S2626">
        <v>0.70099999999999996</v>
      </c>
      <c r="T2626">
        <v>0.69399999999999995</v>
      </c>
      <c r="U2626">
        <v>0.69299999999999995</v>
      </c>
      <c r="V2626">
        <v>0.70099999999999996</v>
      </c>
      <c r="W2626">
        <v>0.70599999999999996</v>
      </c>
      <c r="X2626">
        <v>0.71199999999999997</v>
      </c>
      <c r="Y2626">
        <v>0.71699999999999997</v>
      </c>
      <c r="Z2626">
        <v>0.71799999999999997</v>
      </c>
      <c r="AA2626">
        <v>0.71799999999999997</v>
      </c>
      <c r="AB2626">
        <v>0.71699999999999997</v>
      </c>
      <c r="AC2626">
        <v>0.71399999999999997</v>
      </c>
      <c r="AD2626">
        <v>0.70799999999999996</v>
      </c>
      <c r="AE2626">
        <v>0.71299999999999997</v>
      </c>
      <c r="AF2626">
        <v>0.71199999999999997</v>
      </c>
      <c r="AG2626">
        <v>0.71299999999999997</v>
      </c>
      <c r="AH2626">
        <v>0.71599999999999997</v>
      </c>
      <c r="AI2626">
        <v>0.71599999999999997</v>
      </c>
      <c r="AJ2626">
        <v>0.71199999999999997</v>
      </c>
    </row>
    <row r="2627" spans="1:36" s="15" customFormat="1" x14ac:dyDescent="0.25">
      <c r="A2627"/>
      <c r="B2627"/>
      <c r="C2627" t="s">
        <v>884</v>
      </c>
      <c r="D2627"/>
      <c r="E2627">
        <v>0</v>
      </c>
      <c r="F2627">
        <v>0</v>
      </c>
      <c r="G2627">
        <v>0</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row>
    <row r="2628" spans="1:36" s="15" customFormat="1" x14ac:dyDescent="0.25">
      <c r="A2628"/>
      <c r="B2628"/>
      <c r="C2628" t="s">
        <v>1028</v>
      </c>
      <c r="D2628"/>
      <c r="E2628">
        <v>0.13</v>
      </c>
      <c r="F2628">
        <v>0.13200000000000001</v>
      </c>
      <c r="G2628">
        <v>0.10199999999999999</v>
      </c>
      <c r="H2628">
        <v>9.6000000000000002E-2</v>
      </c>
      <c r="I2628">
        <v>0.13300000000000001</v>
      </c>
      <c r="J2628">
        <v>0.14000000000000001</v>
      </c>
      <c r="K2628">
        <v>0.124</v>
      </c>
      <c r="L2628">
        <v>0.121</v>
      </c>
      <c r="M2628">
        <v>0.125</v>
      </c>
      <c r="N2628">
        <v>0.124</v>
      </c>
      <c r="O2628">
        <v>0.121</v>
      </c>
      <c r="P2628">
        <v>0.11899999999999999</v>
      </c>
      <c r="Q2628">
        <v>0.11700000000000001</v>
      </c>
      <c r="R2628">
        <v>0.112</v>
      </c>
      <c r="S2628">
        <v>0.108</v>
      </c>
      <c r="T2628">
        <v>0.105</v>
      </c>
      <c r="U2628">
        <v>0.105</v>
      </c>
      <c r="V2628">
        <v>0.107</v>
      </c>
      <c r="W2628">
        <v>0.108</v>
      </c>
      <c r="X2628">
        <v>0.11</v>
      </c>
      <c r="Y2628">
        <v>0.112</v>
      </c>
      <c r="Z2628">
        <v>0.113</v>
      </c>
      <c r="AA2628">
        <v>0.113</v>
      </c>
      <c r="AB2628">
        <v>0.112</v>
      </c>
      <c r="AC2628">
        <v>0.112</v>
      </c>
      <c r="AD2628">
        <v>0.112</v>
      </c>
      <c r="AE2628">
        <v>0.112</v>
      </c>
      <c r="AF2628">
        <v>0.112</v>
      </c>
      <c r="AG2628">
        <v>0.112</v>
      </c>
      <c r="AH2628">
        <v>0.112</v>
      </c>
      <c r="AI2628">
        <v>0.112</v>
      </c>
      <c r="AJ2628">
        <v>0.111</v>
      </c>
    </row>
    <row r="2629" spans="1:36" s="15" customFormat="1" x14ac:dyDescent="0.25">
      <c r="A2629"/>
      <c r="B2629"/>
      <c r="C2629" t="s">
        <v>1029</v>
      </c>
      <c r="D2629"/>
      <c r="E2629">
        <v>0.105</v>
      </c>
      <c r="F2629">
        <v>9.9000000000000005E-2</v>
      </c>
      <c r="G2629">
        <v>9.9000000000000005E-2</v>
      </c>
      <c r="H2629">
        <v>9.8000000000000004E-2</v>
      </c>
      <c r="I2629">
        <v>0.10199999999999999</v>
      </c>
      <c r="J2629">
        <v>9.7000000000000003E-2</v>
      </c>
      <c r="K2629">
        <v>9.5000000000000001E-2</v>
      </c>
      <c r="L2629">
        <v>9.5000000000000001E-2</v>
      </c>
      <c r="M2629">
        <v>9.9000000000000005E-2</v>
      </c>
      <c r="N2629">
        <v>9.9000000000000005E-2</v>
      </c>
      <c r="O2629">
        <v>9.7000000000000003E-2</v>
      </c>
      <c r="P2629">
        <v>9.6000000000000002E-2</v>
      </c>
      <c r="Q2629">
        <v>9.5000000000000001E-2</v>
      </c>
      <c r="R2629">
        <v>9.4E-2</v>
      </c>
      <c r="S2629">
        <v>9.1999999999999998E-2</v>
      </c>
      <c r="T2629">
        <v>9.0999999999999998E-2</v>
      </c>
      <c r="U2629">
        <v>9.0999999999999998E-2</v>
      </c>
      <c r="V2629">
        <v>9.2999999999999999E-2</v>
      </c>
      <c r="W2629">
        <v>9.5000000000000001E-2</v>
      </c>
      <c r="X2629">
        <v>9.6000000000000002E-2</v>
      </c>
      <c r="Y2629">
        <v>9.7000000000000003E-2</v>
      </c>
      <c r="Z2629">
        <v>9.8000000000000004E-2</v>
      </c>
      <c r="AA2629">
        <v>9.8000000000000004E-2</v>
      </c>
      <c r="AB2629">
        <v>9.9000000000000005E-2</v>
      </c>
      <c r="AC2629">
        <v>9.9000000000000005E-2</v>
      </c>
      <c r="AD2629">
        <v>9.9000000000000005E-2</v>
      </c>
      <c r="AE2629">
        <v>9.9000000000000005E-2</v>
      </c>
      <c r="AF2629">
        <v>9.9000000000000005E-2</v>
      </c>
      <c r="AG2629">
        <v>9.9000000000000005E-2</v>
      </c>
      <c r="AH2629">
        <v>9.9000000000000005E-2</v>
      </c>
      <c r="AI2629">
        <v>9.9000000000000005E-2</v>
      </c>
      <c r="AJ2629">
        <v>9.9000000000000005E-2</v>
      </c>
    </row>
    <row r="2630" spans="1:36" s="15" customFormat="1" x14ac:dyDescent="0.25">
      <c r="A2630"/>
      <c r="B2630"/>
      <c r="C2630" t="s">
        <v>1030</v>
      </c>
      <c r="D2630"/>
      <c r="E2630">
        <v>0</v>
      </c>
      <c r="F2630">
        <v>0</v>
      </c>
      <c r="G2630">
        <v>0</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row>
    <row r="2631" spans="1:36" s="15" customFormat="1" x14ac:dyDescent="0.25">
      <c r="A2631"/>
      <c r="B2631"/>
      <c r="C2631" t="s">
        <v>885</v>
      </c>
      <c r="D2631"/>
      <c r="E2631">
        <v>65.328999999999994</v>
      </c>
      <c r="F2631">
        <v>64.805000000000007</v>
      </c>
      <c r="G2631">
        <v>56.207000000000001</v>
      </c>
      <c r="H2631">
        <v>54.262</v>
      </c>
      <c r="I2631">
        <v>65.596000000000004</v>
      </c>
      <c r="J2631">
        <v>66.59</v>
      </c>
      <c r="K2631">
        <v>61.360999999999997</v>
      </c>
      <c r="L2631">
        <v>60.664999999999999</v>
      </c>
      <c r="M2631">
        <v>62.338999999999999</v>
      </c>
      <c r="N2631">
        <v>61.814</v>
      </c>
      <c r="O2631">
        <v>60.521999999999998</v>
      </c>
      <c r="P2631">
        <v>59.551000000000002</v>
      </c>
      <c r="Q2631">
        <v>58.966999999999999</v>
      </c>
      <c r="R2631">
        <v>57.301000000000002</v>
      </c>
      <c r="S2631">
        <v>55.566000000000003</v>
      </c>
      <c r="T2631">
        <v>54.454999999999998</v>
      </c>
      <c r="U2631">
        <v>54.567</v>
      </c>
      <c r="V2631">
        <v>55.521000000000001</v>
      </c>
      <c r="W2631">
        <v>56.514000000000003</v>
      </c>
      <c r="X2631">
        <v>57.305</v>
      </c>
      <c r="Y2631">
        <v>58.045999999999999</v>
      </c>
      <c r="Z2631">
        <v>58.48</v>
      </c>
      <c r="AA2631">
        <v>58.57</v>
      </c>
      <c r="AB2631">
        <v>58.603000000000002</v>
      </c>
      <c r="AC2631">
        <v>58.604999999999997</v>
      </c>
      <c r="AD2631">
        <v>58.683999999999997</v>
      </c>
      <c r="AE2631">
        <v>58.787999999999997</v>
      </c>
      <c r="AF2631">
        <v>58.686</v>
      </c>
      <c r="AG2631">
        <v>58.784999999999997</v>
      </c>
      <c r="AH2631">
        <v>58.817999999999998</v>
      </c>
      <c r="AI2631">
        <v>58.707999999999998</v>
      </c>
      <c r="AJ2631">
        <v>58.43</v>
      </c>
    </row>
    <row r="2632" spans="1:36" s="15" customFormat="1" x14ac:dyDescent="0.25">
      <c r="A2632"/>
      <c r="B2632"/>
      <c r="C2632" t="s">
        <v>886</v>
      </c>
      <c r="D2632"/>
      <c r="E2632">
        <v>60.723999999999997</v>
      </c>
      <c r="F2632">
        <v>59.936999999999998</v>
      </c>
      <c r="G2632">
        <v>52.185000000000002</v>
      </c>
      <c r="H2632">
        <v>50.69</v>
      </c>
      <c r="I2632">
        <v>61.082999999999998</v>
      </c>
      <c r="J2632">
        <v>61.857999999999997</v>
      </c>
      <c r="K2632">
        <v>57.057000000000002</v>
      </c>
      <c r="L2632">
        <v>56.575000000000003</v>
      </c>
      <c r="M2632">
        <v>58.34</v>
      </c>
      <c r="N2632">
        <v>57.960999999999999</v>
      </c>
      <c r="O2632">
        <v>56.832999999999998</v>
      </c>
      <c r="P2632">
        <v>55.985999999999997</v>
      </c>
      <c r="Q2632">
        <v>55.402999999999999</v>
      </c>
      <c r="R2632">
        <v>53.768000000000001</v>
      </c>
      <c r="S2632">
        <v>52.101999999999997</v>
      </c>
      <c r="T2632">
        <v>51.042999999999999</v>
      </c>
      <c r="U2632">
        <v>51.158999999999999</v>
      </c>
      <c r="V2632">
        <v>52.07</v>
      </c>
      <c r="W2632">
        <v>53.021999999999998</v>
      </c>
      <c r="X2632">
        <v>53.776000000000003</v>
      </c>
      <c r="Y2632">
        <v>54.48</v>
      </c>
      <c r="Z2632">
        <v>54.895000000000003</v>
      </c>
      <c r="AA2632">
        <v>54.975000000000001</v>
      </c>
      <c r="AB2632">
        <v>55.015999999999998</v>
      </c>
      <c r="AC2632">
        <v>55.024000000000001</v>
      </c>
      <c r="AD2632">
        <v>55.076999999999998</v>
      </c>
      <c r="AE2632">
        <v>55.162999999999997</v>
      </c>
      <c r="AF2632">
        <v>55.085000000000001</v>
      </c>
      <c r="AG2632">
        <v>55.170999999999999</v>
      </c>
      <c r="AH2632">
        <v>55.194000000000003</v>
      </c>
      <c r="AI2632">
        <v>55.091000000000001</v>
      </c>
      <c r="AJ2632">
        <v>54.848999999999997</v>
      </c>
    </row>
    <row r="2633" spans="1:36" s="15" customFormat="1" x14ac:dyDescent="0.25">
      <c r="A2633"/>
      <c r="B2633"/>
      <c r="C2633" t="s">
        <v>996</v>
      </c>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row>
    <row r="2634" spans="1:36" s="15" customFormat="1" x14ac:dyDescent="0.25">
      <c r="A2634"/>
      <c r="B2634"/>
      <c r="C2634" t="s">
        <v>998</v>
      </c>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row>
    <row r="2635" spans="1:36" s="15" customFormat="1" x14ac:dyDescent="0.25">
      <c r="A2635"/>
      <c r="B2635"/>
      <c r="C2635" t="s">
        <v>996</v>
      </c>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row>
    <row r="2636" spans="1:36" s="15" customFormat="1" x14ac:dyDescent="0.25">
      <c r="A2636"/>
      <c r="B2636"/>
      <c r="C2636" t="s">
        <v>1031</v>
      </c>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row>
    <row r="2637" spans="1:36" s="15" customFormat="1" x14ac:dyDescent="0.25">
      <c r="A2637"/>
      <c r="B2637"/>
      <c r="C2637" t="s">
        <v>965</v>
      </c>
      <c r="D2637"/>
      <c r="E2637">
        <v>339.46</v>
      </c>
      <c r="F2637">
        <v>300.17</v>
      </c>
      <c r="G2637">
        <v>319.077</v>
      </c>
      <c r="H2637">
        <v>318.72000000000003</v>
      </c>
      <c r="I2637">
        <v>299.98200000000003</v>
      </c>
      <c r="J2637">
        <v>298.00799999999998</v>
      </c>
      <c r="K2637">
        <v>301.46800000000002</v>
      </c>
      <c r="L2637">
        <v>307.61700000000002</v>
      </c>
      <c r="M2637">
        <v>319.36700000000002</v>
      </c>
      <c r="N2637">
        <v>326.13</v>
      </c>
      <c r="O2637">
        <v>331.91300000000001</v>
      </c>
      <c r="P2637">
        <v>338.64600000000002</v>
      </c>
      <c r="Q2637">
        <v>343.72699999999998</v>
      </c>
      <c r="R2637">
        <v>348.29399999999998</v>
      </c>
      <c r="S2637">
        <v>349.59100000000001</v>
      </c>
      <c r="T2637">
        <v>352.93099999999998</v>
      </c>
      <c r="U2637">
        <v>355.55099999999999</v>
      </c>
      <c r="V2637">
        <v>358.41699999999997</v>
      </c>
      <c r="W2637">
        <v>361.28399999999999</v>
      </c>
      <c r="X2637">
        <v>362.44900000000001</v>
      </c>
      <c r="Y2637">
        <v>363.33499999999998</v>
      </c>
      <c r="Z2637">
        <v>364.77499999999998</v>
      </c>
      <c r="AA2637">
        <v>365.61200000000002</v>
      </c>
      <c r="AB2637">
        <v>366.48</v>
      </c>
      <c r="AC2637">
        <v>366.93099999999998</v>
      </c>
      <c r="AD2637">
        <v>367.69499999999999</v>
      </c>
      <c r="AE2637">
        <v>367.91899999999998</v>
      </c>
      <c r="AF2637">
        <v>368.88499999999999</v>
      </c>
      <c r="AG2637">
        <v>370.44400000000002</v>
      </c>
      <c r="AH2637">
        <v>370.69099999999997</v>
      </c>
      <c r="AI2637">
        <v>371.66399999999999</v>
      </c>
      <c r="AJ2637">
        <v>371.93900000000002</v>
      </c>
    </row>
    <row r="2638" spans="1:36" s="15" customFormat="1" x14ac:dyDescent="0.25">
      <c r="A2638"/>
      <c r="B2638"/>
      <c r="C2638" t="s">
        <v>966</v>
      </c>
      <c r="D2638"/>
      <c r="E2638">
        <v>339.46</v>
      </c>
      <c r="F2638">
        <v>300.17</v>
      </c>
      <c r="G2638">
        <v>319.077</v>
      </c>
      <c r="H2638">
        <v>318.72000000000003</v>
      </c>
      <c r="I2638">
        <v>299.98200000000003</v>
      </c>
      <c r="J2638">
        <v>298.00799999999998</v>
      </c>
      <c r="K2638">
        <v>301.46800000000002</v>
      </c>
      <c r="L2638">
        <v>307.61700000000002</v>
      </c>
      <c r="M2638">
        <v>319.36700000000002</v>
      </c>
      <c r="N2638">
        <v>326.13</v>
      </c>
      <c r="O2638">
        <v>331.91300000000001</v>
      </c>
      <c r="P2638">
        <v>338.64600000000002</v>
      </c>
      <c r="Q2638">
        <v>343.72699999999998</v>
      </c>
      <c r="R2638">
        <v>348.29399999999998</v>
      </c>
      <c r="S2638">
        <v>349.59100000000001</v>
      </c>
      <c r="T2638">
        <v>352.93099999999998</v>
      </c>
      <c r="U2638">
        <v>355.55099999999999</v>
      </c>
      <c r="V2638">
        <v>358.41699999999997</v>
      </c>
      <c r="W2638">
        <v>361.28399999999999</v>
      </c>
      <c r="X2638">
        <v>362.44900000000001</v>
      </c>
      <c r="Y2638">
        <v>363.33499999999998</v>
      </c>
      <c r="Z2638">
        <v>364.77499999999998</v>
      </c>
      <c r="AA2638">
        <v>365.61200000000002</v>
      </c>
      <c r="AB2638">
        <v>366.48</v>
      </c>
      <c r="AC2638">
        <v>366.93099999999998</v>
      </c>
      <c r="AD2638">
        <v>367.69499999999999</v>
      </c>
      <c r="AE2638">
        <v>367.91899999999998</v>
      </c>
      <c r="AF2638">
        <v>368.88499999999999</v>
      </c>
      <c r="AG2638">
        <v>370.44400000000002</v>
      </c>
      <c r="AH2638">
        <v>370.69099999999997</v>
      </c>
      <c r="AI2638">
        <v>371.66399999999999</v>
      </c>
      <c r="AJ2638">
        <v>371.93900000000002</v>
      </c>
    </row>
    <row r="2639" spans="1:36" s="15" customFormat="1" x14ac:dyDescent="0.25">
      <c r="A2639"/>
      <c r="B2639"/>
      <c r="C2639" t="s">
        <v>967</v>
      </c>
      <c r="D2639"/>
      <c r="E2639">
        <v>339.46</v>
      </c>
      <c r="F2639">
        <v>300.17</v>
      </c>
      <c r="G2639">
        <v>319.077</v>
      </c>
      <c r="H2639">
        <v>318.72000000000003</v>
      </c>
      <c r="I2639">
        <v>299.98200000000003</v>
      </c>
      <c r="J2639">
        <v>298.00799999999998</v>
      </c>
      <c r="K2639">
        <v>301.46800000000002</v>
      </c>
      <c r="L2639">
        <v>307.61700000000002</v>
      </c>
      <c r="M2639">
        <v>319.36700000000002</v>
      </c>
      <c r="N2639">
        <v>326.13</v>
      </c>
      <c r="O2639">
        <v>331.91300000000001</v>
      </c>
      <c r="P2639">
        <v>338.64600000000002</v>
      </c>
      <c r="Q2639">
        <v>343.72699999999998</v>
      </c>
      <c r="R2639">
        <v>348.29399999999998</v>
      </c>
      <c r="S2639">
        <v>349.59100000000001</v>
      </c>
      <c r="T2639">
        <v>352.93099999999998</v>
      </c>
      <c r="U2639">
        <v>355.55099999999999</v>
      </c>
      <c r="V2639">
        <v>358.41699999999997</v>
      </c>
      <c r="W2639">
        <v>361.28399999999999</v>
      </c>
      <c r="X2639">
        <v>362.44900000000001</v>
      </c>
      <c r="Y2639">
        <v>363.33499999999998</v>
      </c>
      <c r="Z2639">
        <v>364.77499999999998</v>
      </c>
      <c r="AA2639">
        <v>365.61200000000002</v>
      </c>
      <c r="AB2639">
        <v>366.48</v>
      </c>
      <c r="AC2639">
        <v>366.93099999999998</v>
      </c>
      <c r="AD2639">
        <v>367.69499999999999</v>
      </c>
      <c r="AE2639">
        <v>367.91899999999998</v>
      </c>
      <c r="AF2639">
        <v>368.88499999999999</v>
      </c>
      <c r="AG2639">
        <v>370.44400000000002</v>
      </c>
      <c r="AH2639">
        <v>370.69099999999997</v>
      </c>
      <c r="AI2639">
        <v>371.66399999999999</v>
      </c>
      <c r="AJ2639">
        <v>371.93900000000002</v>
      </c>
    </row>
    <row r="2640" spans="1:36" s="15" customFormat="1" x14ac:dyDescent="0.25">
      <c r="A2640"/>
      <c r="B2640"/>
      <c r="C2640" t="s">
        <v>968</v>
      </c>
      <c r="D2640"/>
      <c r="E2640">
        <v>339.46</v>
      </c>
      <c r="F2640">
        <v>300.17</v>
      </c>
      <c r="G2640">
        <v>319.077</v>
      </c>
      <c r="H2640">
        <v>318.72000000000003</v>
      </c>
      <c r="I2640">
        <v>299.98200000000003</v>
      </c>
      <c r="J2640">
        <v>298.00799999999998</v>
      </c>
      <c r="K2640">
        <v>301.46800000000002</v>
      </c>
      <c r="L2640">
        <v>307.61700000000002</v>
      </c>
      <c r="M2640">
        <v>319.36700000000002</v>
      </c>
      <c r="N2640">
        <v>326.13</v>
      </c>
      <c r="O2640">
        <v>331.91300000000001</v>
      </c>
      <c r="P2640">
        <v>338.64600000000002</v>
      </c>
      <c r="Q2640">
        <v>343.72699999999998</v>
      </c>
      <c r="R2640">
        <v>348.29399999999998</v>
      </c>
      <c r="S2640">
        <v>349.59100000000001</v>
      </c>
      <c r="T2640">
        <v>352.93099999999998</v>
      </c>
      <c r="U2640">
        <v>355.55099999999999</v>
      </c>
      <c r="V2640">
        <v>358.41699999999997</v>
      </c>
      <c r="W2640">
        <v>361.28399999999999</v>
      </c>
      <c r="X2640">
        <v>362.44900000000001</v>
      </c>
      <c r="Y2640">
        <v>363.33499999999998</v>
      </c>
      <c r="Z2640">
        <v>364.77499999999998</v>
      </c>
      <c r="AA2640">
        <v>365.61200000000002</v>
      </c>
      <c r="AB2640">
        <v>366.48</v>
      </c>
      <c r="AC2640">
        <v>366.93099999999998</v>
      </c>
      <c r="AD2640">
        <v>367.69499999999999</v>
      </c>
      <c r="AE2640">
        <v>367.91899999999998</v>
      </c>
      <c r="AF2640">
        <v>368.88499999999999</v>
      </c>
      <c r="AG2640">
        <v>370.44400000000002</v>
      </c>
      <c r="AH2640">
        <v>370.69099999999997</v>
      </c>
      <c r="AI2640">
        <v>371.66399999999999</v>
      </c>
      <c r="AJ2640">
        <v>371.93900000000002</v>
      </c>
    </row>
    <row r="2641" spans="1:36" s="15" customFormat="1" x14ac:dyDescent="0.25">
      <c r="A2641"/>
      <c r="B2641"/>
      <c r="C2641" t="s">
        <v>969</v>
      </c>
      <c r="D2641"/>
      <c r="E2641">
        <v>339.46</v>
      </c>
      <c r="F2641">
        <v>300.17</v>
      </c>
      <c r="G2641">
        <v>319.077</v>
      </c>
      <c r="H2641">
        <v>318.72000000000003</v>
      </c>
      <c r="I2641">
        <v>299.98200000000003</v>
      </c>
      <c r="J2641">
        <v>298.00799999999998</v>
      </c>
      <c r="K2641">
        <v>301.46800000000002</v>
      </c>
      <c r="L2641">
        <v>307.61700000000002</v>
      </c>
      <c r="M2641">
        <v>319.36700000000002</v>
      </c>
      <c r="N2641">
        <v>326.13</v>
      </c>
      <c r="O2641">
        <v>331.91300000000001</v>
      </c>
      <c r="P2641">
        <v>338.64600000000002</v>
      </c>
      <c r="Q2641">
        <v>343.72699999999998</v>
      </c>
      <c r="R2641">
        <v>348.29399999999998</v>
      </c>
      <c r="S2641">
        <v>349.59100000000001</v>
      </c>
      <c r="T2641">
        <v>352.93099999999998</v>
      </c>
      <c r="U2641">
        <v>355.55099999999999</v>
      </c>
      <c r="V2641">
        <v>358.41699999999997</v>
      </c>
      <c r="W2641">
        <v>361.28399999999999</v>
      </c>
      <c r="X2641">
        <v>362.44900000000001</v>
      </c>
      <c r="Y2641">
        <v>363.33499999999998</v>
      </c>
      <c r="Z2641">
        <v>364.77499999999998</v>
      </c>
      <c r="AA2641">
        <v>365.61200000000002</v>
      </c>
      <c r="AB2641">
        <v>366.48</v>
      </c>
      <c r="AC2641">
        <v>366.93099999999998</v>
      </c>
      <c r="AD2641">
        <v>367.69499999999999</v>
      </c>
      <c r="AE2641">
        <v>367.91899999999998</v>
      </c>
      <c r="AF2641">
        <v>368.88499999999999</v>
      </c>
      <c r="AG2641">
        <v>370.44400000000002</v>
      </c>
      <c r="AH2641">
        <v>370.69099999999997</v>
      </c>
      <c r="AI2641">
        <v>371.66399999999999</v>
      </c>
      <c r="AJ2641">
        <v>371.93900000000002</v>
      </c>
    </row>
    <row r="2642" spans="1:36" s="15" customFormat="1" x14ac:dyDescent="0.25">
      <c r="A2642"/>
      <c r="B2642"/>
      <c r="C2642" t="s">
        <v>1132</v>
      </c>
      <c r="D2642"/>
      <c r="E2642">
        <v>339.46</v>
      </c>
      <c r="F2642">
        <v>300.17</v>
      </c>
      <c r="G2642">
        <v>319.077</v>
      </c>
      <c r="H2642">
        <v>318.72000000000003</v>
      </c>
      <c r="I2642">
        <v>299.98200000000003</v>
      </c>
      <c r="J2642">
        <v>298.00799999999998</v>
      </c>
      <c r="K2642">
        <v>301.46800000000002</v>
      </c>
      <c r="L2642">
        <v>307.61700000000002</v>
      </c>
      <c r="M2642">
        <v>319.36700000000002</v>
      </c>
      <c r="N2642">
        <v>326.13</v>
      </c>
      <c r="O2642">
        <v>331.91300000000001</v>
      </c>
      <c r="P2642">
        <v>338.64600000000002</v>
      </c>
      <c r="Q2642">
        <v>343.72699999999998</v>
      </c>
      <c r="R2642">
        <v>348.29399999999998</v>
      </c>
      <c r="S2642">
        <v>349.59100000000001</v>
      </c>
      <c r="T2642">
        <v>352.93099999999998</v>
      </c>
      <c r="U2642">
        <v>355.55099999999999</v>
      </c>
      <c r="V2642">
        <v>358.41699999999997</v>
      </c>
      <c r="W2642">
        <v>361.28399999999999</v>
      </c>
      <c r="X2642">
        <v>362.44900000000001</v>
      </c>
      <c r="Y2642">
        <v>363.33499999999998</v>
      </c>
      <c r="Z2642">
        <v>364.77499999999998</v>
      </c>
      <c r="AA2642">
        <v>365.61200000000002</v>
      </c>
      <c r="AB2642">
        <v>366.48</v>
      </c>
      <c r="AC2642">
        <v>366.93099999999998</v>
      </c>
      <c r="AD2642">
        <v>367.69499999999999</v>
      </c>
      <c r="AE2642">
        <v>367.91899999999998</v>
      </c>
      <c r="AF2642">
        <v>368.88499999999999</v>
      </c>
      <c r="AG2642">
        <v>370.44400000000002</v>
      </c>
      <c r="AH2642">
        <v>370.69099999999997</v>
      </c>
      <c r="AI2642">
        <v>371.66399999999999</v>
      </c>
      <c r="AJ2642">
        <v>371.93900000000002</v>
      </c>
    </row>
    <row r="2643" spans="1:36" s="15" customFormat="1" x14ac:dyDescent="0.25">
      <c r="A2643"/>
      <c r="B2643"/>
      <c r="C2643" t="s">
        <v>996</v>
      </c>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row>
    <row r="2644" spans="1:36" s="15" customFormat="1" x14ac:dyDescent="0.25">
      <c r="A2644"/>
      <c r="B2644"/>
      <c r="C2644" t="s">
        <v>999</v>
      </c>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row>
    <row r="2645" spans="1:36" s="15" customFormat="1" x14ac:dyDescent="0.25">
      <c r="A2645"/>
      <c r="B2645"/>
      <c r="C2645" t="s">
        <v>1133</v>
      </c>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row>
    <row r="2646" spans="1:36" s="15" customFormat="1" x14ac:dyDescent="0.25">
      <c r="A2646"/>
      <c r="B2646"/>
      <c r="C2646" t="s">
        <v>70</v>
      </c>
      <c r="D2646"/>
      <c r="E2646">
        <v>4.1230000000000002</v>
      </c>
      <c r="F2646">
        <v>3.6829999999999998</v>
      </c>
      <c r="G2646">
        <v>3.8769999999999998</v>
      </c>
      <c r="H2646">
        <v>3.919</v>
      </c>
      <c r="I2646">
        <v>3.7080000000000002</v>
      </c>
      <c r="J2646">
        <v>3.7490000000000001</v>
      </c>
      <c r="K2646">
        <v>3.7850000000000001</v>
      </c>
      <c r="L2646">
        <v>3.855</v>
      </c>
      <c r="M2646">
        <v>3.9969999999999999</v>
      </c>
      <c r="N2646">
        <v>4.0759999999999996</v>
      </c>
      <c r="O2646">
        <v>4.1429999999999998</v>
      </c>
      <c r="P2646">
        <v>4.2240000000000002</v>
      </c>
      <c r="Q2646">
        <v>4.2839999999999998</v>
      </c>
      <c r="R2646">
        <v>4.3410000000000002</v>
      </c>
      <c r="S2646">
        <v>4.3570000000000002</v>
      </c>
      <c r="T2646">
        <v>4.4009999999999998</v>
      </c>
      <c r="U2646">
        <v>4.4379999999999997</v>
      </c>
      <c r="V2646">
        <v>4.4790000000000001</v>
      </c>
      <c r="W2646">
        <v>4.5209999999999999</v>
      </c>
      <c r="X2646">
        <v>4.5419999999999998</v>
      </c>
      <c r="Y2646">
        <v>4.5599999999999996</v>
      </c>
      <c r="Z2646">
        <v>4.5860000000000003</v>
      </c>
      <c r="AA2646">
        <v>4.6050000000000004</v>
      </c>
      <c r="AB2646">
        <v>4.6230000000000002</v>
      </c>
      <c r="AC2646">
        <v>4.6349999999999998</v>
      </c>
      <c r="AD2646">
        <v>4.6520000000000001</v>
      </c>
      <c r="AE2646">
        <v>4.6619999999999999</v>
      </c>
      <c r="AF2646">
        <v>4.681</v>
      </c>
      <c r="AG2646">
        <v>4.7080000000000002</v>
      </c>
      <c r="AH2646">
        <v>4.718</v>
      </c>
      <c r="AI2646">
        <v>4.7370000000000001</v>
      </c>
      <c r="AJ2646">
        <v>4.7480000000000002</v>
      </c>
    </row>
    <row r="2647" spans="1:36" s="15" customFormat="1" x14ac:dyDescent="0.25">
      <c r="A2647"/>
      <c r="B2647"/>
      <c r="C2647" t="s">
        <v>840</v>
      </c>
      <c r="D2647"/>
      <c r="E2647">
        <v>19.995000000000001</v>
      </c>
      <c r="F2647">
        <v>17.695</v>
      </c>
      <c r="G2647">
        <v>19.492999999999999</v>
      </c>
      <c r="H2647">
        <v>19.55</v>
      </c>
      <c r="I2647">
        <v>17.829999999999998</v>
      </c>
      <c r="J2647">
        <v>17.535</v>
      </c>
      <c r="K2647">
        <v>17.881</v>
      </c>
      <c r="L2647">
        <v>18.382000000000001</v>
      </c>
      <c r="M2647">
        <v>19.213999999999999</v>
      </c>
      <c r="N2647">
        <v>19.751000000000001</v>
      </c>
      <c r="O2647">
        <v>20.224</v>
      </c>
      <c r="P2647">
        <v>20.751999999999999</v>
      </c>
      <c r="Q2647">
        <v>21.172999999999998</v>
      </c>
      <c r="R2647">
        <v>21.541</v>
      </c>
      <c r="S2647">
        <v>21.667000000000002</v>
      </c>
      <c r="T2647">
        <v>21.88</v>
      </c>
      <c r="U2647">
        <v>22.026</v>
      </c>
      <c r="V2647">
        <v>22.167000000000002</v>
      </c>
      <c r="W2647">
        <v>22.306999999999999</v>
      </c>
      <c r="X2647">
        <v>22.35</v>
      </c>
      <c r="Y2647">
        <v>22.39</v>
      </c>
      <c r="Z2647">
        <v>22.462</v>
      </c>
      <c r="AA2647">
        <v>22.49</v>
      </c>
      <c r="AB2647">
        <v>22.507999999999999</v>
      </c>
      <c r="AC2647">
        <v>22.489000000000001</v>
      </c>
      <c r="AD2647">
        <v>22.481000000000002</v>
      </c>
      <c r="AE2647">
        <v>22.439</v>
      </c>
      <c r="AF2647">
        <v>22.434000000000001</v>
      </c>
      <c r="AG2647">
        <v>22.463999999999999</v>
      </c>
      <c r="AH2647">
        <v>22.417999999999999</v>
      </c>
      <c r="AI2647">
        <v>22.407</v>
      </c>
      <c r="AJ2647">
        <v>22.35</v>
      </c>
    </row>
    <row r="2648" spans="1:36" s="15" customFormat="1" x14ac:dyDescent="0.25">
      <c r="A2648"/>
      <c r="B2648"/>
      <c r="C2648" t="s">
        <v>844</v>
      </c>
      <c r="D2648"/>
      <c r="E2648">
        <v>1.94</v>
      </c>
      <c r="F2648">
        <v>1.72</v>
      </c>
      <c r="G2648">
        <v>1.829</v>
      </c>
      <c r="H2648">
        <v>1.8180000000000001</v>
      </c>
      <c r="I2648">
        <v>1.714</v>
      </c>
      <c r="J2648">
        <v>1.706</v>
      </c>
      <c r="K2648">
        <v>1.728</v>
      </c>
      <c r="L2648">
        <v>1.7649999999999999</v>
      </c>
      <c r="M2648">
        <v>1.8320000000000001</v>
      </c>
      <c r="N2648">
        <v>1.8680000000000001</v>
      </c>
      <c r="O2648">
        <v>1.8959999999999999</v>
      </c>
      <c r="P2648">
        <v>1.927</v>
      </c>
      <c r="Q2648">
        <v>1.95</v>
      </c>
      <c r="R2648">
        <v>1.97</v>
      </c>
      <c r="S2648">
        <v>1.9710000000000001</v>
      </c>
      <c r="T2648">
        <v>1.984</v>
      </c>
      <c r="U2648">
        <v>1.9930000000000001</v>
      </c>
      <c r="V2648">
        <v>2.0019999999999998</v>
      </c>
      <c r="W2648">
        <v>2.012</v>
      </c>
      <c r="X2648">
        <v>2.0139999999999998</v>
      </c>
      <c r="Y2648">
        <v>2.0139999999999998</v>
      </c>
      <c r="Z2648">
        <v>2.0190000000000001</v>
      </c>
      <c r="AA2648">
        <v>2.0209999999999999</v>
      </c>
      <c r="AB2648">
        <v>2.0219999999999998</v>
      </c>
      <c r="AC2648">
        <v>2.0219999999999998</v>
      </c>
      <c r="AD2648">
        <v>2.024</v>
      </c>
      <c r="AE2648">
        <v>2.0230000000000001</v>
      </c>
      <c r="AF2648">
        <v>2.0259999999999998</v>
      </c>
      <c r="AG2648">
        <v>2.0329999999999999</v>
      </c>
      <c r="AH2648">
        <v>2.0329999999999999</v>
      </c>
      <c r="AI2648">
        <v>2.0369999999999999</v>
      </c>
      <c r="AJ2648">
        <v>2.0379999999999998</v>
      </c>
    </row>
    <row r="2649" spans="1:36" s="15" customFormat="1" x14ac:dyDescent="0.25">
      <c r="A2649"/>
      <c r="B2649"/>
      <c r="C2649" t="s">
        <v>1134</v>
      </c>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row>
    <row r="2650" spans="1:36" s="15" customFormat="1" x14ac:dyDescent="0.25">
      <c r="A2650"/>
      <c r="B2650"/>
      <c r="C2650" t="s">
        <v>70</v>
      </c>
      <c r="D2650"/>
      <c r="E2650">
        <v>3.0920000000000001</v>
      </c>
      <c r="F2650">
        <v>2.7610000000000001</v>
      </c>
      <c r="G2650">
        <v>2.907</v>
      </c>
      <c r="H2650">
        <v>2.9390000000000001</v>
      </c>
      <c r="I2650">
        <v>2.7810000000000001</v>
      </c>
      <c r="J2650">
        <v>2.8109999999999999</v>
      </c>
      <c r="K2650">
        <v>2.8380000000000001</v>
      </c>
      <c r="L2650">
        <v>2.891</v>
      </c>
      <c r="M2650">
        <v>2.9969999999999999</v>
      </c>
      <c r="N2650">
        <v>3.0569999999999999</v>
      </c>
      <c r="O2650">
        <v>3.1070000000000002</v>
      </c>
      <c r="P2650">
        <v>3.1669999999999998</v>
      </c>
      <c r="Q2650">
        <v>3.2130000000000001</v>
      </c>
      <c r="R2650">
        <v>3.2549999999999999</v>
      </c>
      <c r="S2650">
        <v>3.2679999999999998</v>
      </c>
      <c r="T2650">
        <v>3.3010000000000002</v>
      </c>
      <c r="U2650">
        <v>3.3290000000000002</v>
      </c>
      <c r="V2650">
        <v>3.359</v>
      </c>
      <c r="W2650">
        <v>3.391</v>
      </c>
      <c r="X2650">
        <v>3.4060000000000001</v>
      </c>
      <c r="Y2650">
        <v>3.42</v>
      </c>
      <c r="Z2650">
        <v>3.44</v>
      </c>
      <c r="AA2650">
        <v>3.4540000000000002</v>
      </c>
      <c r="AB2650">
        <v>3.4670000000000001</v>
      </c>
      <c r="AC2650">
        <v>3.4769999999999999</v>
      </c>
      <c r="AD2650">
        <v>3.4889999999999999</v>
      </c>
      <c r="AE2650">
        <v>3.4969999999999999</v>
      </c>
      <c r="AF2650">
        <v>3.5110000000000001</v>
      </c>
      <c r="AG2650">
        <v>3.5310000000000001</v>
      </c>
      <c r="AH2650">
        <v>3.5390000000000001</v>
      </c>
      <c r="AI2650">
        <v>3.5529999999999999</v>
      </c>
      <c r="AJ2650">
        <v>3.5609999999999999</v>
      </c>
    </row>
    <row r="2651" spans="1:36" s="15" customFormat="1" x14ac:dyDescent="0.25">
      <c r="A2651"/>
      <c r="B2651"/>
      <c r="C2651" t="s">
        <v>840</v>
      </c>
      <c r="D2651"/>
      <c r="E2651">
        <v>0.105</v>
      </c>
      <c r="F2651">
        <v>9.2999999999999999E-2</v>
      </c>
      <c r="G2651">
        <v>0.10199999999999999</v>
      </c>
      <c r="H2651">
        <v>0.10299999999999999</v>
      </c>
      <c r="I2651">
        <v>9.4E-2</v>
      </c>
      <c r="J2651">
        <v>9.2999999999999999E-2</v>
      </c>
      <c r="K2651">
        <v>9.4E-2</v>
      </c>
      <c r="L2651">
        <v>9.7000000000000003E-2</v>
      </c>
      <c r="M2651">
        <v>0.10100000000000001</v>
      </c>
      <c r="N2651">
        <v>0.104</v>
      </c>
      <c r="O2651">
        <v>0.106</v>
      </c>
      <c r="P2651">
        <v>0.108</v>
      </c>
      <c r="Q2651">
        <v>0.11</v>
      </c>
      <c r="R2651">
        <v>0.112</v>
      </c>
      <c r="S2651">
        <v>0.113</v>
      </c>
      <c r="T2651">
        <v>0.114</v>
      </c>
      <c r="U2651">
        <v>0.115</v>
      </c>
      <c r="V2651">
        <v>0.115</v>
      </c>
      <c r="W2651">
        <v>0.11600000000000001</v>
      </c>
      <c r="X2651">
        <v>0.11600000000000001</v>
      </c>
      <c r="Y2651">
        <v>0.11600000000000001</v>
      </c>
      <c r="Z2651">
        <v>0.11700000000000001</v>
      </c>
      <c r="AA2651">
        <v>0.11700000000000001</v>
      </c>
      <c r="AB2651">
        <v>0.11700000000000001</v>
      </c>
      <c r="AC2651">
        <v>0.11700000000000001</v>
      </c>
      <c r="AD2651">
        <v>0.11700000000000001</v>
      </c>
      <c r="AE2651">
        <v>0.11700000000000001</v>
      </c>
      <c r="AF2651">
        <v>0.11700000000000001</v>
      </c>
      <c r="AG2651">
        <v>0.11700000000000001</v>
      </c>
      <c r="AH2651">
        <v>0.11700000000000001</v>
      </c>
      <c r="AI2651">
        <v>0.11700000000000001</v>
      </c>
      <c r="AJ2651">
        <v>0.11600000000000001</v>
      </c>
    </row>
    <row r="2652" spans="1:36" s="15" customFormat="1" x14ac:dyDescent="0.25">
      <c r="A2652"/>
      <c r="B2652"/>
      <c r="C2652" t="s">
        <v>1135</v>
      </c>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row>
    <row r="2653" spans="1:36" s="15" customFormat="1" x14ac:dyDescent="0.25">
      <c r="A2653"/>
      <c r="B2653"/>
      <c r="C2653" t="s">
        <v>70</v>
      </c>
      <c r="D2653"/>
      <c r="E2653">
        <v>42.244999999999997</v>
      </c>
      <c r="F2653">
        <v>37.734999999999999</v>
      </c>
      <c r="G2653">
        <v>39.726999999999997</v>
      </c>
      <c r="H2653">
        <v>40.161000000000001</v>
      </c>
      <c r="I2653">
        <v>37.999000000000002</v>
      </c>
      <c r="J2653">
        <v>38.417999999999999</v>
      </c>
      <c r="K2653">
        <v>38.783000000000001</v>
      </c>
      <c r="L2653">
        <v>39.509</v>
      </c>
      <c r="M2653">
        <v>40.957999999999998</v>
      </c>
      <c r="N2653">
        <v>41.771000000000001</v>
      </c>
      <c r="O2653">
        <v>42.457999999999998</v>
      </c>
      <c r="P2653">
        <v>43.280999999999999</v>
      </c>
      <c r="Q2653">
        <v>43.905000000000001</v>
      </c>
      <c r="R2653">
        <v>44.481999999999999</v>
      </c>
      <c r="S2653">
        <v>44.651000000000003</v>
      </c>
      <c r="T2653">
        <v>45.101999999999997</v>
      </c>
      <c r="U2653">
        <v>45.482999999999997</v>
      </c>
      <c r="V2653">
        <v>45.902999999999999</v>
      </c>
      <c r="W2653">
        <v>46.331000000000003</v>
      </c>
      <c r="X2653">
        <v>46.545000000000002</v>
      </c>
      <c r="Y2653">
        <v>46.732999999999997</v>
      </c>
      <c r="Z2653">
        <v>47</v>
      </c>
      <c r="AA2653">
        <v>47.19</v>
      </c>
      <c r="AB2653">
        <v>47.375</v>
      </c>
      <c r="AC2653">
        <v>47.505000000000003</v>
      </c>
      <c r="AD2653">
        <v>47.674999999999997</v>
      </c>
      <c r="AE2653">
        <v>47.777999999999999</v>
      </c>
      <c r="AF2653">
        <v>47.976999999999997</v>
      </c>
      <c r="AG2653">
        <v>48.253</v>
      </c>
      <c r="AH2653">
        <v>48.356999999999999</v>
      </c>
      <c r="AI2653">
        <v>48.555999999999997</v>
      </c>
      <c r="AJ2653">
        <v>48.664000000000001</v>
      </c>
    </row>
    <row r="2654" spans="1:36" s="15" customFormat="1" x14ac:dyDescent="0.25">
      <c r="A2654"/>
      <c r="B2654"/>
      <c r="C2654" t="s">
        <v>840</v>
      </c>
      <c r="D2654"/>
      <c r="E2654">
        <v>3.1560000000000001</v>
      </c>
      <c r="F2654">
        <v>2.794</v>
      </c>
      <c r="G2654">
        <v>3.077</v>
      </c>
      <c r="H2654">
        <v>3.0779999999999998</v>
      </c>
      <c r="I2654">
        <v>2.8069999999999999</v>
      </c>
      <c r="J2654">
        <v>2.7610000000000001</v>
      </c>
      <c r="K2654">
        <v>2.8149999999999999</v>
      </c>
      <c r="L2654">
        <v>2.8940000000000001</v>
      </c>
      <c r="M2654">
        <v>3.0249999999999999</v>
      </c>
      <c r="N2654">
        <v>3.11</v>
      </c>
      <c r="O2654">
        <v>3.1840000000000002</v>
      </c>
      <c r="P2654">
        <v>3.2669999999999999</v>
      </c>
      <c r="Q2654">
        <v>3.3330000000000002</v>
      </c>
      <c r="R2654">
        <v>3.391</v>
      </c>
      <c r="S2654">
        <v>3.41</v>
      </c>
      <c r="T2654">
        <v>3.444</v>
      </c>
      <c r="U2654">
        <v>3.4670000000000001</v>
      </c>
      <c r="V2654">
        <v>3.4889999999999999</v>
      </c>
      <c r="W2654">
        <v>3.51</v>
      </c>
      <c r="X2654">
        <v>3.5169999999999999</v>
      </c>
      <c r="Y2654">
        <v>3.5230000000000001</v>
      </c>
      <c r="Z2654">
        <v>3.5339999999999998</v>
      </c>
      <c r="AA2654">
        <v>3.5390000000000001</v>
      </c>
      <c r="AB2654">
        <v>3.5409999999999999</v>
      </c>
      <c r="AC2654">
        <v>3.5379999999999998</v>
      </c>
      <c r="AD2654">
        <v>3.536</v>
      </c>
      <c r="AE2654">
        <v>3.5289999999999999</v>
      </c>
      <c r="AF2654">
        <v>3.528</v>
      </c>
      <c r="AG2654">
        <v>3.532</v>
      </c>
      <c r="AH2654">
        <v>3.5249999999999999</v>
      </c>
      <c r="AI2654">
        <v>3.5230000000000001</v>
      </c>
      <c r="AJ2654">
        <v>3.5129999999999999</v>
      </c>
    </row>
    <row r="2655" spans="1:36" s="15" customFormat="1" x14ac:dyDescent="0.25">
      <c r="A2655"/>
      <c r="B2655"/>
      <c r="C2655" t="s">
        <v>841</v>
      </c>
      <c r="D2655"/>
      <c r="E2655">
        <v>0.1</v>
      </c>
      <c r="F2655">
        <v>7.9000000000000001E-2</v>
      </c>
      <c r="G2655">
        <v>9.2999999999999999E-2</v>
      </c>
      <c r="H2655">
        <v>9.7000000000000003E-2</v>
      </c>
      <c r="I2655">
        <v>0.09</v>
      </c>
      <c r="J2655">
        <v>8.6999999999999994E-2</v>
      </c>
      <c r="K2655">
        <v>8.7999999999999995E-2</v>
      </c>
      <c r="L2655">
        <v>0.09</v>
      </c>
      <c r="M2655">
        <v>9.4E-2</v>
      </c>
      <c r="N2655">
        <v>9.6000000000000002E-2</v>
      </c>
      <c r="O2655">
        <v>9.8000000000000004E-2</v>
      </c>
      <c r="P2655">
        <v>0.1</v>
      </c>
      <c r="Q2655">
        <v>0.10100000000000001</v>
      </c>
      <c r="R2655">
        <v>0.10299999999999999</v>
      </c>
      <c r="S2655">
        <v>0.10299999999999999</v>
      </c>
      <c r="T2655">
        <v>0.104</v>
      </c>
      <c r="U2655">
        <v>0.105</v>
      </c>
      <c r="V2655">
        <v>0.106</v>
      </c>
      <c r="W2655">
        <v>0.106</v>
      </c>
      <c r="X2655">
        <v>0.106</v>
      </c>
      <c r="Y2655">
        <v>0.107</v>
      </c>
      <c r="Z2655">
        <v>0.107</v>
      </c>
      <c r="AA2655">
        <v>0.107</v>
      </c>
      <c r="AB2655">
        <v>0.107</v>
      </c>
      <c r="AC2655">
        <v>0.107</v>
      </c>
      <c r="AD2655">
        <v>0.107</v>
      </c>
      <c r="AE2655">
        <v>0.107</v>
      </c>
      <c r="AF2655">
        <v>0.107</v>
      </c>
      <c r="AG2655">
        <v>0.107</v>
      </c>
      <c r="AH2655">
        <v>0.107</v>
      </c>
      <c r="AI2655">
        <v>0.107</v>
      </c>
      <c r="AJ2655">
        <v>0.107</v>
      </c>
    </row>
    <row r="2656" spans="1:36" s="15" customFormat="1" x14ac:dyDescent="0.25">
      <c r="A2656"/>
      <c r="B2656"/>
      <c r="C2656" t="s">
        <v>842</v>
      </c>
      <c r="D2656"/>
      <c r="E2656">
        <v>0.108</v>
      </c>
      <c r="F2656">
        <v>7.6999999999999999E-2</v>
      </c>
      <c r="G2656">
        <v>7.0000000000000007E-2</v>
      </c>
      <c r="H2656">
        <v>0.123</v>
      </c>
      <c r="I2656">
        <v>0.105</v>
      </c>
      <c r="J2656">
        <v>3.7999999999999999E-2</v>
      </c>
      <c r="K2656">
        <v>9.0999999999999998E-2</v>
      </c>
      <c r="L2656">
        <v>9.2999999999999999E-2</v>
      </c>
      <c r="M2656">
        <v>9.7000000000000003E-2</v>
      </c>
      <c r="N2656">
        <v>9.9000000000000005E-2</v>
      </c>
      <c r="O2656">
        <v>0.10100000000000001</v>
      </c>
      <c r="P2656">
        <v>0.10299999999999999</v>
      </c>
      <c r="Q2656">
        <v>0.105</v>
      </c>
      <c r="R2656">
        <v>0.107</v>
      </c>
      <c r="S2656">
        <v>0.108</v>
      </c>
      <c r="T2656">
        <v>0.109</v>
      </c>
      <c r="U2656">
        <v>0.11</v>
      </c>
      <c r="V2656">
        <v>0.112</v>
      </c>
      <c r="W2656">
        <v>0.113</v>
      </c>
      <c r="X2656">
        <v>0.114</v>
      </c>
      <c r="Y2656">
        <v>0.114</v>
      </c>
      <c r="Z2656">
        <v>0.115</v>
      </c>
      <c r="AA2656">
        <v>0.11600000000000001</v>
      </c>
      <c r="AB2656">
        <v>0.11700000000000001</v>
      </c>
      <c r="AC2656">
        <v>0.11700000000000001</v>
      </c>
      <c r="AD2656">
        <v>0.11799999999999999</v>
      </c>
      <c r="AE2656">
        <v>0.11799999999999999</v>
      </c>
      <c r="AF2656">
        <v>0.11899999999999999</v>
      </c>
      <c r="AG2656">
        <v>0.12</v>
      </c>
      <c r="AH2656">
        <v>0.121</v>
      </c>
      <c r="AI2656">
        <v>0.122</v>
      </c>
      <c r="AJ2656">
        <v>0.122</v>
      </c>
    </row>
    <row r="2657" spans="1:36" s="15" customFormat="1" x14ac:dyDescent="0.25">
      <c r="A2657"/>
      <c r="B2657"/>
      <c r="C2657" t="s">
        <v>1136</v>
      </c>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row>
    <row r="2658" spans="1:36" s="15" customFormat="1" x14ac:dyDescent="0.25">
      <c r="A2658"/>
      <c r="B2658"/>
      <c r="C2658" t="s">
        <v>70</v>
      </c>
      <c r="D2658"/>
      <c r="E2658">
        <v>9.7000000000000003E-2</v>
      </c>
      <c r="F2658">
        <v>8.5999999999999993E-2</v>
      </c>
      <c r="G2658">
        <v>0.09</v>
      </c>
      <c r="H2658">
        <v>9.0999999999999998E-2</v>
      </c>
      <c r="I2658">
        <v>8.5999999999999993E-2</v>
      </c>
      <c r="J2658">
        <v>8.6999999999999994E-2</v>
      </c>
      <c r="K2658">
        <v>8.6999999999999994E-2</v>
      </c>
      <c r="L2658">
        <v>8.8999999999999996E-2</v>
      </c>
      <c r="M2658">
        <v>9.1999999999999998E-2</v>
      </c>
      <c r="N2658">
        <v>9.2999999999999999E-2</v>
      </c>
      <c r="O2658">
        <v>9.4E-2</v>
      </c>
      <c r="P2658">
        <v>9.6000000000000002E-2</v>
      </c>
      <c r="Q2658">
        <v>9.7000000000000003E-2</v>
      </c>
      <c r="R2658">
        <v>9.8000000000000004E-2</v>
      </c>
      <c r="S2658">
        <v>9.8000000000000004E-2</v>
      </c>
      <c r="T2658">
        <v>9.9000000000000005E-2</v>
      </c>
      <c r="U2658">
        <v>9.9000000000000005E-2</v>
      </c>
      <c r="V2658">
        <v>0.1</v>
      </c>
      <c r="W2658">
        <v>0.1</v>
      </c>
      <c r="X2658">
        <v>0.1</v>
      </c>
      <c r="Y2658">
        <v>0.1</v>
      </c>
      <c r="Z2658">
        <v>0.10100000000000001</v>
      </c>
      <c r="AA2658">
        <v>0.10100000000000001</v>
      </c>
      <c r="AB2658">
        <v>0.10100000000000001</v>
      </c>
      <c r="AC2658">
        <v>0.10100000000000001</v>
      </c>
      <c r="AD2658">
        <v>0.10100000000000001</v>
      </c>
      <c r="AE2658">
        <v>0.1</v>
      </c>
      <c r="AF2658">
        <v>0.1</v>
      </c>
      <c r="AG2658">
        <v>0.10100000000000001</v>
      </c>
      <c r="AH2658">
        <v>0.10100000000000001</v>
      </c>
      <c r="AI2658">
        <v>0.10100000000000001</v>
      </c>
      <c r="AJ2658">
        <v>0.1</v>
      </c>
    </row>
    <row r="2659" spans="1:36" s="15" customFormat="1" x14ac:dyDescent="0.25">
      <c r="A2659"/>
      <c r="B2659"/>
      <c r="C2659" t="s">
        <v>840</v>
      </c>
      <c r="D2659"/>
      <c r="E2659">
        <v>0.14699999999999999</v>
      </c>
      <c r="F2659">
        <v>0.126</v>
      </c>
      <c r="G2659">
        <v>0.14299999999999999</v>
      </c>
      <c r="H2659">
        <v>0.14599999999999999</v>
      </c>
      <c r="I2659">
        <v>0.13300000000000001</v>
      </c>
      <c r="J2659">
        <v>0.13</v>
      </c>
      <c r="K2659">
        <v>0.13300000000000001</v>
      </c>
      <c r="L2659">
        <v>0.13600000000000001</v>
      </c>
      <c r="M2659">
        <v>0.14199999999999999</v>
      </c>
      <c r="N2659">
        <v>0.14499999999999999</v>
      </c>
      <c r="O2659">
        <v>0.14799999999999999</v>
      </c>
      <c r="P2659">
        <v>0.152</v>
      </c>
      <c r="Q2659">
        <v>0.154</v>
      </c>
      <c r="R2659">
        <v>0.156</v>
      </c>
      <c r="S2659">
        <v>0.157</v>
      </c>
      <c r="T2659">
        <v>0.159</v>
      </c>
      <c r="U2659">
        <v>0.16</v>
      </c>
      <c r="V2659">
        <v>0.16</v>
      </c>
      <c r="W2659">
        <v>0.161</v>
      </c>
      <c r="X2659">
        <v>0.16200000000000001</v>
      </c>
      <c r="Y2659">
        <v>0.16200000000000001</v>
      </c>
      <c r="Z2659">
        <v>0.16200000000000001</v>
      </c>
      <c r="AA2659">
        <v>0.16200000000000001</v>
      </c>
      <c r="AB2659">
        <v>0.16200000000000001</v>
      </c>
      <c r="AC2659">
        <v>0.16200000000000001</v>
      </c>
      <c r="AD2659">
        <v>0.16200000000000001</v>
      </c>
      <c r="AE2659">
        <v>0.16200000000000001</v>
      </c>
      <c r="AF2659">
        <v>0.16200000000000001</v>
      </c>
      <c r="AG2659">
        <v>0.16200000000000001</v>
      </c>
      <c r="AH2659">
        <v>0.16200000000000001</v>
      </c>
      <c r="AI2659">
        <v>0.16200000000000001</v>
      </c>
      <c r="AJ2659">
        <v>0.16200000000000001</v>
      </c>
    </row>
    <row r="2660" spans="1:36" s="15" customFormat="1" x14ac:dyDescent="0.25">
      <c r="A2660"/>
      <c r="B2660"/>
      <c r="C2660" t="s">
        <v>1137</v>
      </c>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row>
    <row r="2661" spans="1:36" s="15" customFormat="1" x14ac:dyDescent="0.25">
      <c r="A2661"/>
      <c r="B2661"/>
      <c r="C2661" t="s">
        <v>70</v>
      </c>
      <c r="D2661"/>
      <c r="E2661">
        <v>1.0309999999999999</v>
      </c>
      <c r="F2661">
        <v>0.92100000000000004</v>
      </c>
      <c r="G2661">
        <v>0.96899999999999997</v>
      </c>
      <c r="H2661">
        <v>0.98</v>
      </c>
      <c r="I2661">
        <v>0.92700000000000005</v>
      </c>
      <c r="J2661">
        <v>0.93700000000000006</v>
      </c>
      <c r="K2661">
        <v>0.94599999999999995</v>
      </c>
      <c r="L2661">
        <v>0.96399999999999997</v>
      </c>
      <c r="M2661">
        <v>0.999</v>
      </c>
      <c r="N2661">
        <v>1.0189999999999999</v>
      </c>
      <c r="O2661">
        <v>1.036</v>
      </c>
      <c r="P2661">
        <v>1.056</v>
      </c>
      <c r="Q2661">
        <v>1.0720000000000001</v>
      </c>
      <c r="R2661">
        <v>1.0860000000000001</v>
      </c>
      <c r="S2661">
        <v>1.0900000000000001</v>
      </c>
      <c r="T2661">
        <v>1.101</v>
      </c>
      <c r="U2661">
        <v>1.111</v>
      </c>
      <c r="V2661">
        <v>1.121</v>
      </c>
      <c r="W2661">
        <v>1.131</v>
      </c>
      <c r="X2661">
        <v>1.137</v>
      </c>
      <c r="Y2661">
        <v>1.141</v>
      </c>
      <c r="Z2661">
        <v>1.1479999999999999</v>
      </c>
      <c r="AA2661">
        <v>1.1519999999999999</v>
      </c>
      <c r="AB2661">
        <v>1.157</v>
      </c>
      <c r="AC2661">
        <v>1.1599999999999999</v>
      </c>
      <c r="AD2661">
        <v>1.1639999999999999</v>
      </c>
      <c r="AE2661">
        <v>1.167</v>
      </c>
      <c r="AF2661">
        <v>1.1719999999999999</v>
      </c>
      <c r="AG2661">
        <v>1.179</v>
      </c>
      <c r="AH2661">
        <v>1.181</v>
      </c>
      <c r="AI2661">
        <v>1.1859999999999999</v>
      </c>
      <c r="AJ2661">
        <v>1.1890000000000001</v>
      </c>
    </row>
    <row r="2662" spans="1:36" s="15" customFormat="1" x14ac:dyDescent="0.25">
      <c r="A2662"/>
      <c r="B2662"/>
      <c r="C2662" t="s">
        <v>840</v>
      </c>
      <c r="D2662"/>
      <c r="E2662">
        <v>2.105</v>
      </c>
      <c r="F2662">
        <v>1.863</v>
      </c>
      <c r="G2662">
        <v>2.052</v>
      </c>
      <c r="H2662">
        <v>2.0579999999999998</v>
      </c>
      <c r="I2662">
        <v>1.877</v>
      </c>
      <c r="J2662">
        <v>1.8460000000000001</v>
      </c>
      <c r="K2662">
        <v>1.8819999999999999</v>
      </c>
      <c r="L2662">
        <v>1.9350000000000001</v>
      </c>
      <c r="M2662">
        <v>2.0230000000000001</v>
      </c>
      <c r="N2662">
        <v>2.0790000000000002</v>
      </c>
      <c r="O2662">
        <v>2.129</v>
      </c>
      <c r="P2662">
        <v>2.1840000000000002</v>
      </c>
      <c r="Q2662">
        <v>2.2290000000000001</v>
      </c>
      <c r="R2662">
        <v>2.2679999999999998</v>
      </c>
      <c r="S2662">
        <v>2.2810000000000001</v>
      </c>
      <c r="T2662">
        <v>2.3039999999999998</v>
      </c>
      <c r="U2662">
        <v>2.319</v>
      </c>
      <c r="V2662">
        <v>2.3340000000000001</v>
      </c>
      <c r="W2662">
        <v>2.3490000000000002</v>
      </c>
      <c r="X2662">
        <v>2.3540000000000001</v>
      </c>
      <c r="Y2662">
        <v>2.3580000000000001</v>
      </c>
      <c r="Z2662">
        <v>2.3660000000000001</v>
      </c>
      <c r="AA2662">
        <v>2.3679999999999999</v>
      </c>
      <c r="AB2662">
        <v>2.37</v>
      </c>
      <c r="AC2662">
        <v>2.3690000000000002</v>
      </c>
      <c r="AD2662">
        <v>2.3679999999999999</v>
      </c>
      <c r="AE2662">
        <v>2.363</v>
      </c>
      <c r="AF2662">
        <v>2.363</v>
      </c>
      <c r="AG2662">
        <v>2.3660000000000001</v>
      </c>
      <c r="AH2662">
        <v>2.3610000000000002</v>
      </c>
      <c r="AI2662">
        <v>2.36</v>
      </c>
      <c r="AJ2662">
        <v>2.3540000000000001</v>
      </c>
    </row>
    <row r="2663" spans="1:36" s="15" customFormat="1" x14ac:dyDescent="0.25">
      <c r="A2663"/>
      <c r="B2663"/>
      <c r="C2663" t="s">
        <v>841</v>
      </c>
      <c r="D2663"/>
      <c r="E2663">
        <v>0.98099999999999998</v>
      </c>
      <c r="F2663">
        <v>0.77500000000000002</v>
      </c>
      <c r="G2663">
        <v>0.90900000000000003</v>
      </c>
      <c r="H2663">
        <v>0.89100000000000001</v>
      </c>
      <c r="I2663">
        <v>0.81599999999999995</v>
      </c>
      <c r="J2663">
        <v>0.77700000000000002</v>
      </c>
      <c r="K2663">
        <v>0.78700000000000003</v>
      </c>
      <c r="L2663">
        <v>0.80500000000000005</v>
      </c>
      <c r="M2663">
        <v>0.83799999999999997</v>
      </c>
      <c r="N2663">
        <v>0.85899999999999999</v>
      </c>
      <c r="O2663">
        <v>0.876</v>
      </c>
      <c r="P2663">
        <v>0.89700000000000002</v>
      </c>
      <c r="Q2663">
        <v>0.91300000000000003</v>
      </c>
      <c r="R2663">
        <v>0.92700000000000005</v>
      </c>
      <c r="S2663">
        <v>0.93300000000000005</v>
      </c>
      <c r="T2663">
        <v>0.94299999999999995</v>
      </c>
      <c r="U2663">
        <v>0.95</v>
      </c>
      <c r="V2663">
        <v>0.95699999999999996</v>
      </c>
      <c r="W2663">
        <v>0.96399999999999997</v>
      </c>
      <c r="X2663">
        <v>0.96599999999999997</v>
      </c>
      <c r="Y2663">
        <v>0.96699999999999997</v>
      </c>
      <c r="Z2663">
        <v>0.96899999999999997</v>
      </c>
      <c r="AA2663">
        <v>0.97</v>
      </c>
      <c r="AB2663">
        <v>0.97099999999999997</v>
      </c>
      <c r="AC2663">
        <v>0.97</v>
      </c>
      <c r="AD2663">
        <v>0.96899999999999997</v>
      </c>
      <c r="AE2663">
        <v>0.96699999999999997</v>
      </c>
      <c r="AF2663">
        <v>0.96699999999999997</v>
      </c>
      <c r="AG2663">
        <v>0.96799999999999997</v>
      </c>
      <c r="AH2663">
        <v>0.96599999999999997</v>
      </c>
      <c r="AI2663">
        <v>0.96599999999999997</v>
      </c>
      <c r="AJ2663">
        <v>0.96399999999999997</v>
      </c>
    </row>
    <row r="2664" spans="1:36" s="15" customFormat="1" x14ac:dyDescent="0.25">
      <c r="A2664"/>
      <c r="B2664"/>
      <c r="C2664" t="s">
        <v>1138</v>
      </c>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row>
    <row r="2665" spans="1:36" s="15" customFormat="1" x14ac:dyDescent="0.25">
      <c r="A2665"/>
      <c r="B2665"/>
      <c r="C2665" t="s">
        <v>843</v>
      </c>
      <c r="D2665"/>
      <c r="E2665">
        <v>6.782</v>
      </c>
      <c r="F2665">
        <v>6.569</v>
      </c>
      <c r="G2665">
        <v>5.085</v>
      </c>
      <c r="H2665">
        <v>4.8040000000000003</v>
      </c>
      <c r="I2665">
        <v>3.6280000000000001</v>
      </c>
      <c r="J2665">
        <v>3.427</v>
      </c>
      <c r="K2665">
        <v>3.6160000000000001</v>
      </c>
      <c r="L2665">
        <v>3.8410000000000002</v>
      </c>
      <c r="M2665">
        <v>4.1390000000000002</v>
      </c>
      <c r="N2665">
        <v>4.3739999999999997</v>
      </c>
      <c r="O2665">
        <v>4.5919999999999996</v>
      </c>
      <c r="P2665">
        <v>4.8159999999999998</v>
      </c>
      <c r="Q2665">
        <v>5.0069999999999997</v>
      </c>
      <c r="R2665">
        <v>5.1790000000000003</v>
      </c>
      <c r="S2665">
        <v>5.2839999999999998</v>
      </c>
      <c r="T2665">
        <v>5.4020000000000001</v>
      </c>
      <c r="U2665">
        <v>5.4880000000000004</v>
      </c>
      <c r="V2665">
        <v>5.5549999999999997</v>
      </c>
      <c r="W2665">
        <v>5.6109999999999998</v>
      </c>
      <c r="X2665">
        <v>5.641</v>
      </c>
      <c r="Y2665">
        <v>5.6669999999999998</v>
      </c>
      <c r="Z2665">
        <v>5.7030000000000003</v>
      </c>
      <c r="AA2665">
        <v>5.7290000000000001</v>
      </c>
      <c r="AB2665">
        <v>5.7560000000000002</v>
      </c>
      <c r="AC2665">
        <v>5.7750000000000004</v>
      </c>
      <c r="AD2665">
        <v>5.8</v>
      </c>
      <c r="AE2665">
        <v>5.8170000000000002</v>
      </c>
      <c r="AF2665">
        <v>5.8449999999999998</v>
      </c>
      <c r="AG2665">
        <v>5.883</v>
      </c>
      <c r="AH2665">
        <v>5.9009999999999998</v>
      </c>
      <c r="AI2665">
        <v>5.93</v>
      </c>
      <c r="AJ2665">
        <v>5.9480000000000004</v>
      </c>
    </row>
    <row r="2666" spans="1:36" s="15" customFormat="1" x14ac:dyDescent="0.25">
      <c r="A2666"/>
      <c r="B2666"/>
      <c r="C2666" t="s">
        <v>1003</v>
      </c>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row>
    <row r="2667" spans="1:36" s="15" customFormat="1" x14ac:dyDescent="0.25">
      <c r="A2667"/>
      <c r="B2667"/>
      <c r="C2667" t="s">
        <v>70</v>
      </c>
      <c r="D2667"/>
      <c r="E2667">
        <v>50.587000000000003</v>
      </c>
      <c r="F2667">
        <v>45.186</v>
      </c>
      <c r="G2667">
        <v>47.570999999999998</v>
      </c>
      <c r="H2667">
        <v>48.09</v>
      </c>
      <c r="I2667">
        <v>45.500999999999998</v>
      </c>
      <c r="J2667">
        <v>46.002000000000002</v>
      </c>
      <c r="K2667">
        <v>46.44</v>
      </c>
      <c r="L2667">
        <v>47.308</v>
      </c>
      <c r="M2667">
        <v>49.042999999999999</v>
      </c>
      <c r="N2667">
        <v>50.015999999999998</v>
      </c>
      <c r="O2667">
        <v>50.838999999999999</v>
      </c>
      <c r="P2667">
        <v>51.823999999999998</v>
      </c>
      <c r="Q2667">
        <v>52.570999999999998</v>
      </c>
      <c r="R2667">
        <v>53.262</v>
      </c>
      <c r="S2667">
        <v>53.463999999999999</v>
      </c>
      <c r="T2667">
        <v>54.003999999999998</v>
      </c>
      <c r="U2667">
        <v>54.459000000000003</v>
      </c>
      <c r="V2667">
        <v>54.960999999999999</v>
      </c>
      <c r="W2667">
        <v>55.473999999999997</v>
      </c>
      <c r="X2667">
        <v>55.73</v>
      </c>
      <c r="Y2667">
        <v>55.954000000000001</v>
      </c>
      <c r="Z2667">
        <v>56.274000000000001</v>
      </c>
      <c r="AA2667">
        <v>56.500999999999998</v>
      </c>
      <c r="AB2667">
        <v>56.722000000000001</v>
      </c>
      <c r="AC2667">
        <v>56.877000000000002</v>
      </c>
      <c r="AD2667">
        <v>57.081000000000003</v>
      </c>
      <c r="AE2667">
        <v>57.203000000000003</v>
      </c>
      <c r="AF2667">
        <v>57.441000000000003</v>
      </c>
      <c r="AG2667">
        <v>57.771000000000001</v>
      </c>
      <c r="AH2667">
        <v>57.896000000000001</v>
      </c>
      <c r="AI2667">
        <v>58.133000000000003</v>
      </c>
      <c r="AJ2667">
        <v>58.262</v>
      </c>
    </row>
    <row r="2668" spans="1:36" s="15" customFormat="1" x14ac:dyDescent="0.25">
      <c r="A2668"/>
      <c r="B2668"/>
      <c r="C2668" t="s">
        <v>840</v>
      </c>
      <c r="D2668"/>
      <c r="E2668">
        <v>25.509</v>
      </c>
      <c r="F2668">
        <v>22.571000000000002</v>
      </c>
      <c r="G2668">
        <v>24.867999999999999</v>
      </c>
      <c r="H2668">
        <v>24.934999999999999</v>
      </c>
      <c r="I2668">
        <v>22.741</v>
      </c>
      <c r="J2668">
        <v>22.364999999999998</v>
      </c>
      <c r="K2668">
        <v>22.806000000000001</v>
      </c>
      <c r="L2668">
        <v>23.443999999999999</v>
      </c>
      <c r="M2668">
        <v>24.504999999999999</v>
      </c>
      <c r="N2668">
        <v>25.189</v>
      </c>
      <c r="O2668">
        <v>25.791</v>
      </c>
      <c r="P2668">
        <v>26.463000000000001</v>
      </c>
      <c r="Q2668">
        <v>26.998999999999999</v>
      </c>
      <c r="R2668">
        <v>27.468</v>
      </c>
      <c r="S2668">
        <v>27.628</v>
      </c>
      <c r="T2668">
        <v>27.9</v>
      </c>
      <c r="U2668">
        <v>28.085999999999999</v>
      </c>
      <c r="V2668">
        <v>28.265999999999998</v>
      </c>
      <c r="W2668">
        <v>28.443999999999999</v>
      </c>
      <c r="X2668">
        <v>28.498000000000001</v>
      </c>
      <c r="Y2668">
        <v>28.547999999999998</v>
      </c>
      <c r="Z2668">
        <v>28.640999999999998</v>
      </c>
      <c r="AA2668">
        <v>28.675999999999998</v>
      </c>
      <c r="AB2668">
        <v>28.699000000000002</v>
      </c>
      <c r="AC2668">
        <v>28.675000000000001</v>
      </c>
      <c r="AD2668">
        <v>28.663</v>
      </c>
      <c r="AE2668">
        <v>28.61</v>
      </c>
      <c r="AF2668">
        <v>28.603000000000002</v>
      </c>
      <c r="AG2668">
        <v>28.640999999999998</v>
      </c>
      <c r="AH2668">
        <v>28.582999999999998</v>
      </c>
      <c r="AI2668">
        <v>28.568999999999999</v>
      </c>
      <c r="AJ2668">
        <v>28.495000000000001</v>
      </c>
    </row>
    <row r="2669" spans="1:36" s="15" customFormat="1" x14ac:dyDescent="0.25">
      <c r="A2669"/>
      <c r="B2669"/>
      <c r="C2669" t="s">
        <v>844</v>
      </c>
      <c r="D2669"/>
      <c r="E2669">
        <v>1.94</v>
      </c>
      <c r="F2669">
        <v>1.72</v>
      </c>
      <c r="G2669">
        <v>1.829</v>
      </c>
      <c r="H2669">
        <v>1.8180000000000001</v>
      </c>
      <c r="I2669">
        <v>1.714</v>
      </c>
      <c r="J2669">
        <v>1.706</v>
      </c>
      <c r="K2669">
        <v>1.728</v>
      </c>
      <c r="L2669">
        <v>1.7649999999999999</v>
      </c>
      <c r="M2669">
        <v>1.8320000000000001</v>
      </c>
      <c r="N2669">
        <v>1.8680000000000001</v>
      </c>
      <c r="O2669">
        <v>1.8959999999999999</v>
      </c>
      <c r="P2669">
        <v>1.927</v>
      </c>
      <c r="Q2669">
        <v>1.95</v>
      </c>
      <c r="R2669">
        <v>1.97</v>
      </c>
      <c r="S2669">
        <v>1.9710000000000001</v>
      </c>
      <c r="T2669">
        <v>1.984</v>
      </c>
      <c r="U2669">
        <v>1.9930000000000001</v>
      </c>
      <c r="V2669">
        <v>2.0019999999999998</v>
      </c>
      <c r="W2669">
        <v>2.012</v>
      </c>
      <c r="X2669">
        <v>2.0139999999999998</v>
      </c>
      <c r="Y2669">
        <v>2.0139999999999998</v>
      </c>
      <c r="Z2669">
        <v>2.0190000000000001</v>
      </c>
      <c r="AA2669">
        <v>2.0209999999999999</v>
      </c>
      <c r="AB2669">
        <v>2.0219999999999998</v>
      </c>
      <c r="AC2669">
        <v>2.0219999999999998</v>
      </c>
      <c r="AD2669">
        <v>2.024</v>
      </c>
      <c r="AE2669">
        <v>2.0230000000000001</v>
      </c>
      <c r="AF2669">
        <v>2.0259999999999998</v>
      </c>
      <c r="AG2669">
        <v>2.0329999999999999</v>
      </c>
      <c r="AH2669">
        <v>2.0329999999999999</v>
      </c>
      <c r="AI2669">
        <v>2.0369999999999999</v>
      </c>
      <c r="AJ2669">
        <v>2.0379999999999998</v>
      </c>
    </row>
    <row r="2670" spans="1:36" s="15" customFormat="1" x14ac:dyDescent="0.25">
      <c r="A2670"/>
      <c r="B2670"/>
      <c r="C2670" t="s">
        <v>841</v>
      </c>
      <c r="D2670"/>
      <c r="E2670">
        <v>1.08</v>
      </c>
      <c r="F2670">
        <v>0.85299999999999998</v>
      </c>
      <c r="G2670">
        <v>1.002</v>
      </c>
      <c r="H2670">
        <v>0.98799999999999999</v>
      </c>
      <c r="I2670">
        <v>0.90700000000000003</v>
      </c>
      <c r="J2670">
        <v>0.86399999999999999</v>
      </c>
      <c r="K2670">
        <v>0.875</v>
      </c>
      <c r="L2670">
        <v>0.89500000000000002</v>
      </c>
      <c r="M2670">
        <v>0.93200000000000005</v>
      </c>
      <c r="N2670">
        <v>0.95499999999999996</v>
      </c>
      <c r="O2670">
        <v>0.97399999999999998</v>
      </c>
      <c r="P2670">
        <v>0.997</v>
      </c>
      <c r="Q2670">
        <v>1.014</v>
      </c>
      <c r="R2670">
        <v>1.03</v>
      </c>
      <c r="S2670">
        <v>1.036</v>
      </c>
      <c r="T2670">
        <v>1.0469999999999999</v>
      </c>
      <c r="U2670">
        <v>1.0549999999999999</v>
      </c>
      <c r="V2670">
        <v>1.0620000000000001</v>
      </c>
      <c r="W2670">
        <v>1.07</v>
      </c>
      <c r="X2670">
        <v>1.0720000000000001</v>
      </c>
      <c r="Y2670">
        <v>1.073</v>
      </c>
      <c r="Z2670">
        <v>1.0760000000000001</v>
      </c>
      <c r="AA2670">
        <v>1.077</v>
      </c>
      <c r="AB2670">
        <v>1.0780000000000001</v>
      </c>
      <c r="AC2670">
        <v>1.077</v>
      </c>
      <c r="AD2670">
        <v>1.0760000000000001</v>
      </c>
      <c r="AE2670">
        <v>1.0740000000000001</v>
      </c>
      <c r="AF2670">
        <v>1.0740000000000001</v>
      </c>
      <c r="AG2670">
        <v>1.075</v>
      </c>
      <c r="AH2670">
        <v>1.0740000000000001</v>
      </c>
      <c r="AI2670">
        <v>1.0740000000000001</v>
      </c>
      <c r="AJ2670">
        <v>1.0720000000000001</v>
      </c>
    </row>
    <row r="2671" spans="1:36" s="15" customFormat="1" x14ac:dyDescent="0.25">
      <c r="A2671"/>
      <c r="B2671"/>
      <c r="C2671" t="s">
        <v>842</v>
      </c>
      <c r="D2671"/>
      <c r="E2671">
        <v>0.108</v>
      </c>
      <c r="F2671">
        <v>7.6999999999999999E-2</v>
      </c>
      <c r="G2671">
        <v>7.0000000000000007E-2</v>
      </c>
      <c r="H2671">
        <v>0.123</v>
      </c>
      <c r="I2671">
        <v>0.105</v>
      </c>
      <c r="J2671">
        <v>3.7999999999999999E-2</v>
      </c>
      <c r="K2671">
        <v>9.0999999999999998E-2</v>
      </c>
      <c r="L2671">
        <v>9.2999999999999999E-2</v>
      </c>
      <c r="M2671">
        <v>9.7000000000000003E-2</v>
      </c>
      <c r="N2671">
        <v>9.9000000000000005E-2</v>
      </c>
      <c r="O2671">
        <v>0.10100000000000001</v>
      </c>
      <c r="P2671">
        <v>0.10299999999999999</v>
      </c>
      <c r="Q2671">
        <v>0.105</v>
      </c>
      <c r="R2671">
        <v>0.107</v>
      </c>
      <c r="S2671">
        <v>0.108</v>
      </c>
      <c r="T2671">
        <v>0.109</v>
      </c>
      <c r="U2671">
        <v>0.11</v>
      </c>
      <c r="V2671">
        <v>0.112</v>
      </c>
      <c r="W2671">
        <v>0.113</v>
      </c>
      <c r="X2671">
        <v>0.114</v>
      </c>
      <c r="Y2671">
        <v>0.114</v>
      </c>
      <c r="Z2671">
        <v>0.115</v>
      </c>
      <c r="AA2671">
        <v>0.11600000000000001</v>
      </c>
      <c r="AB2671">
        <v>0.11700000000000001</v>
      </c>
      <c r="AC2671">
        <v>0.11700000000000001</v>
      </c>
      <c r="AD2671">
        <v>0.11799999999999999</v>
      </c>
      <c r="AE2671">
        <v>0.11799999999999999</v>
      </c>
      <c r="AF2671">
        <v>0.11899999999999999</v>
      </c>
      <c r="AG2671">
        <v>0.12</v>
      </c>
      <c r="AH2671">
        <v>0.121</v>
      </c>
      <c r="AI2671">
        <v>0.122</v>
      </c>
      <c r="AJ2671">
        <v>0.122</v>
      </c>
    </row>
    <row r="2672" spans="1:36" s="15" customFormat="1" x14ac:dyDescent="0.25">
      <c r="A2672"/>
      <c r="B2672"/>
      <c r="C2672" t="s">
        <v>843</v>
      </c>
      <c r="D2672"/>
      <c r="E2672">
        <v>6.782</v>
      </c>
      <c r="F2672">
        <v>6.569</v>
      </c>
      <c r="G2672">
        <v>5.085</v>
      </c>
      <c r="H2672">
        <v>4.8040000000000003</v>
      </c>
      <c r="I2672">
        <v>3.6280000000000001</v>
      </c>
      <c r="J2672">
        <v>3.427</v>
      </c>
      <c r="K2672">
        <v>3.6160000000000001</v>
      </c>
      <c r="L2672">
        <v>3.8410000000000002</v>
      </c>
      <c r="M2672">
        <v>4.1390000000000002</v>
      </c>
      <c r="N2672">
        <v>4.3739999999999997</v>
      </c>
      <c r="O2672">
        <v>4.5919999999999996</v>
      </c>
      <c r="P2672">
        <v>4.8159999999999998</v>
      </c>
      <c r="Q2672">
        <v>5.0069999999999997</v>
      </c>
      <c r="R2672">
        <v>5.1790000000000003</v>
      </c>
      <c r="S2672">
        <v>5.2839999999999998</v>
      </c>
      <c r="T2672">
        <v>5.4020000000000001</v>
      </c>
      <c r="U2672">
        <v>5.4880000000000004</v>
      </c>
      <c r="V2672">
        <v>5.5549999999999997</v>
      </c>
      <c r="W2672">
        <v>5.6109999999999998</v>
      </c>
      <c r="X2672">
        <v>5.641</v>
      </c>
      <c r="Y2672">
        <v>5.6669999999999998</v>
      </c>
      <c r="Z2672">
        <v>5.7030000000000003</v>
      </c>
      <c r="AA2672">
        <v>5.7290000000000001</v>
      </c>
      <c r="AB2672">
        <v>5.7560000000000002</v>
      </c>
      <c r="AC2672">
        <v>5.7750000000000004</v>
      </c>
      <c r="AD2672">
        <v>5.8</v>
      </c>
      <c r="AE2672">
        <v>5.8170000000000002</v>
      </c>
      <c r="AF2672">
        <v>5.8449999999999998</v>
      </c>
      <c r="AG2672">
        <v>5.883</v>
      </c>
      <c r="AH2672">
        <v>5.9009999999999998</v>
      </c>
      <c r="AI2672">
        <v>5.93</v>
      </c>
      <c r="AJ2672">
        <v>5.9480000000000004</v>
      </c>
    </row>
    <row r="2673" spans="1:36" s="15" customFormat="1" x14ac:dyDescent="0.25">
      <c r="A2673"/>
      <c r="B2673"/>
      <c r="C2673" t="s">
        <v>838</v>
      </c>
      <c r="D2673"/>
      <c r="E2673">
        <v>86.006</v>
      </c>
      <c r="F2673">
        <v>76.975999999999999</v>
      </c>
      <c r="G2673">
        <v>80.424000000000007</v>
      </c>
      <c r="H2673">
        <v>80.757000000000005</v>
      </c>
      <c r="I2673">
        <v>74.596000000000004</v>
      </c>
      <c r="J2673">
        <v>74.400999999999996</v>
      </c>
      <c r="K2673">
        <v>75.555999999999997</v>
      </c>
      <c r="L2673">
        <v>77.346000000000004</v>
      </c>
      <c r="M2673">
        <v>80.546999999999997</v>
      </c>
      <c r="N2673">
        <v>82.501000000000005</v>
      </c>
      <c r="O2673">
        <v>84.192999999999998</v>
      </c>
      <c r="P2673">
        <v>86.13</v>
      </c>
      <c r="Q2673">
        <v>87.647000000000006</v>
      </c>
      <c r="R2673">
        <v>89.015000000000001</v>
      </c>
      <c r="S2673">
        <v>89.49</v>
      </c>
      <c r="T2673">
        <v>90.444999999999993</v>
      </c>
      <c r="U2673">
        <v>91.19</v>
      </c>
      <c r="V2673">
        <v>91.957999999999998</v>
      </c>
      <c r="W2673">
        <v>92.724999999999994</v>
      </c>
      <c r="X2673">
        <v>93.067999999999998</v>
      </c>
      <c r="Y2673">
        <v>93.372</v>
      </c>
      <c r="Z2673">
        <v>93.828000000000003</v>
      </c>
      <c r="AA2673">
        <v>94.12</v>
      </c>
      <c r="AB2673">
        <v>94.393000000000001</v>
      </c>
      <c r="AC2673">
        <v>94.543000000000006</v>
      </c>
      <c r="AD2673">
        <v>94.763000000000005</v>
      </c>
      <c r="AE2673">
        <v>94.846000000000004</v>
      </c>
      <c r="AF2673">
        <v>95.108999999999995</v>
      </c>
      <c r="AG2673">
        <v>95.524000000000001</v>
      </c>
      <c r="AH2673">
        <v>95.605999999999995</v>
      </c>
      <c r="AI2673">
        <v>95.864000000000004</v>
      </c>
      <c r="AJ2673">
        <v>95.936999999999998</v>
      </c>
    </row>
    <row r="2674" spans="1:36" s="15" customFormat="1" x14ac:dyDescent="0.25">
      <c r="A2674"/>
      <c r="B2674"/>
      <c r="C2674" t="s">
        <v>996</v>
      </c>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row>
    <row r="2675" spans="1:36" s="15" customFormat="1" x14ac:dyDescent="0.25">
      <c r="A2675"/>
      <c r="B2675"/>
      <c r="C2675" t="s">
        <v>1004</v>
      </c>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row>
    <row r="2676" spans="1:36" s="15" customFormat="1" x14ac:dyDescent="0.25">
      <c r="A2676"/>
      <c r="B2676"/>
      <c r="C2676" t="s">
        <v>996</v>
      </c>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row>
    <row r="2677" spans="1:36" s="15" customFormat="1" x14ac:dyDescent="0.25">
      <c r="A2677"/>
      <c r="B2677"/>
      <c r="C2677" t="s">
        <v>1005</v>
      </c>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row>
    <row r="2678" spans="1:36" s="15" customFormat="1" x14ac:dyDescent="0.25">
      <c r="A2678"/>
      <c r="B2678"/>
      <c r="C2678" t="s">
        <v>55</v>
      </c>
      <c r="D2678"/>
      <c r="E2678">
        <v>1.4</v>
      </c>
      <c r="F2678">
        <v>1.1000000000000001</v>
      </c>
      <c r="G2678">
        <v>2.6</v>
      </c>
      <c r="H2678">
        <v>3</v>
      </c>
      <c r="I2678">
        <v>1.2</v>
      </c>
      <c r="J2678">
        <v>0.9</v>
      </c>
      <c r="K2678">
        <v>1.2</v>
      </c>
      <c r="L2678">
        <v>1.3</v>
      </c>
      <c r="M2678">
        <v>1.4</v>
      </c>
      <c r="N2678">
        <v>1.5</v>
      </c>
      <c r="O2678">
        <v>1.6</v>
      </c>
      <c r="P2678">
        <v>1.8</v>
      </c>
      <c r="Q2678">
        <v>2</v>
      </c>
      <c r="R2678">
        <v>2.5</v>
      </c>
      <c r="S2678">
        <v>2.9</v>
      </c>
      <c r="T2678">
        <v>3.4</v>
      </c>
      <c r="U2678">
        <v>3.8</v>
      </c>
      <c r="V2678">
        <v>4.2</v>
      </c>
      <c r="W2678">
        <v>4.5</v>
      </c>
      <c r="X2678">
        <v>4.7</v>
      </c>
      <c r="Y2678">
        <v>4.7</v>
      </c>
      <c r="Z2678">
        <v>4.8</v>
      </c>
      <c r="AA2678">
        <v>5</v>
      </c>
      <c r="AB2678">
        <v>5.0999999999999996</v>
      </c>
      <c r="AC2678">
        <v>5.2</v>
      </c>
      <c r="AD2678">
        <v>5.3</v>
      </c>
      <c r="AE2678">
        <v>5.3</v>
      </c>
      <c r="AF2678">
        <v>5.3</v>
      </c>
      <c r="AG2678">
        <v>5.3</v>
      </c>
      <c r="AH2678">
        <v>5.3</v>
      </c>
      <c r="AI2678">
        <v>5.3</v>
      </c>
      <c r="AJ2678">
        <v>5.3</v>
      </c>
    </row>
    <row r="2679" spans="1:36" s="15" customFormat="1" x14ac:dyDescent="0.25">
      <c r="A2679"/>
      <c r="B2679"/>
      <c r="C2679" t="s">
        <v>831</v>
      </c>
      <c r="D2679"/>
      <c r="E2679">
        <v>6.9</v>
      </c>
      <c r="F2679">
        <v>7.2</v>
      </c>
      <c r="G2679">
        <v>5.4</v>
      </c>
      <c r="H2679">
        <v>6</v>
      </c>
      <c r="I2679">
        <v>8.1999999999999993</v>
      </c>
      <c r="J2679">
        <v>8.6</v>
      </c>
      <c r="K2679">
        <v>7.9</v>
      </c>
      <c r="L2679">
        <v>7.7</v>
      </c>
      <c r="M2679">
        <v>7.6</v>
      </c>
      <c r="N2679">
        <v>7.5</v>
      </c>
      <c r="O2679">
        <v>7.2</v>
      </c>
      <c r="P2679">
        <v>7</v>
      </c>
      <c r="Q2679">
        <v>6.9</v>
      </c>
      <c r="R2679">
        <v>6.5</v>
      </c>
      <c r="S2679">
        <v>6.2</v>
      </c>
      <c r="T2679">
        <v>5.8</v>
      </c>
      <c r="U2679">
        <v>5.4</v>
      </c>
      <c r="V2679">
        <v>5.2</v>
      </c>
      <c r="W2679">
        <v>5.0999999999999996</v>
      </c>
      <c r="X2679">
        <v>5</v>
      </c>
      <c r="Y2679">
        <v>5</v>
      </c>
      <c r="Z2679">
        <v>5</v>
      </c>
      <c r="AA2679">
        <v>4.9000000000000004</v>
      </c>
      <c r="AB2679">
        <v>4.8</v>
      </c>
      <c r="AC2679">
        <v>4.7</v>
      </c>
      <c r="AD2679">
        <v>4.7</v>
      </c>
      <c r="AE2679">
        <v>4.7</v>
      </c>
      <c r="AF2679">
        <v>4.7</v>
      </c>
      <c r="AG2679">
        <v>4.7</v>
      </c>
      <c r="AH2679">
        <v>4.7</v>
      </c>
      <c r="AI2679">
        <v>4.7</v>
      </c>
      <c r="AJ2679">
        <v>4.7</v>
      </c>
    </row>
    <row r="2680" spans="1:36" s="15" customFormat="1" x14ac:dyDescent="0.25">
      <c r="A2680"/>
      <c r="B2680"/>
      <c r="C2680" t="s">
        <v>846</v>
      </c>
      <c r="D2680"/>
      <c r="E2680">
        <v>0</v>
      </c>
      <c r="F2680">
        <v>0</v>
      </c>
      <c r="G2680">
        <v>0</v>
      </c>
      <c r="H2680">
        <v>0</v>
      </c>
      <c r="I2680">
        <v>0</v>
      </c>
      <c r="J2680">
        <v>0</v>
      </c>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row>
    <row r="2681" spans="1:36" s="15" customFormat="1" x14ac:dyDescent="0.25">
      <c r="A2681"/>
      <c r="B2681"/>
      <c r="C2681" t="s">
        <v>64</v>
      </c>
      <c r="D2681"/>
      <c r="E2681">
        <v>0</v>
      </c>
      <c r="F2681">
        <v>0</v>
      </c>
      <c r="G2681">
        <v>0</v>
      </c>
      <c r="H2681">
        <v>0</v>
      </c>
      <c r="I2681">
        <v>0</v>
      </c>
      <c r="J2681">
        <v>0</v>
      </c>
      <c r="K2681">
        <v>0</v>
      </c>
      <c r="L2681">
        <v>0</v>
      </c>
      <c r="M2681">
        <v>0</v>
      </c>
      <c r="N2681">
        <v>0</v>
      </c>
      <c r="O2681">
        <v>0</v>
      </c>
      <c r="P2681">
        <v>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row>
    <row r="2682" spans="1:36" s="15" customFormat="1" x14ac:dyDescent="0.25">
      <c r="A2682"/>
      <c r="B2682"/>
      <c r="C2682" t="s">
        <v>833</v>
      </c>
      <c r="D2682"/>
      <c r="E2682">
        <v>0</v>
      </c>
      <c r="F2682">
        <v>0</v>
      </c>
      <c r="G2682">
        <v>0</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row>
    <row r="2683" spans="1:36" s="15" customFormat="1" x14ac:dyDescent="0.25">
      <c r="A2683"/>
      <c r="B2683"/>
      <c r="C2683" t="s">
        <v>834</v>
      </c>
      <c r="D2683"/>
      <c r="E2683">
        <v>0</v>
      </c>
      <c r="F2683">
        <v>0</v>
      </c>
      <c r="G2683">
        <v>0</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row>
    <row r="2684" spans="1:36" s="15" customFormat="1" x14ac:dyDescent="0.25">
      <c r="A2684"/>
      <c r="B2684"/>
      <c r="C2684" t="s">
        <v>42</v>
      </c>
      <c r="D2684"/>
      <c r="E2684">
        <v>0</v>
      </c>
      <c r="F2684">
        <v>0</v>
      </c>
      <c r="G2684">
        <v>0</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row>
    <row r="2685" spans="1:36" s="15" customFormat="1" x14ac:dyDescent="0.25">
      <c r="A2685"/>
      <c r="B2685"/>
      <c r="C2685" t="s">
        <v>40</v>
      </c>
      <c r="D2685"/>
      <c r="E2685">
        <v>0</v>
      </c>
      <c r="F2685">
        <v>0</v>
      </c>
      <c r="G2685">
        <v>0</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row>
    <row r="2686" spans="1:36" s="15" customFormat="1" x14ac:dyDescent="0.25">
      <c r="A2686"/>
      <c r="B2686"/>
      <c r="C2686" t="s">
        <v>838</v>
      </c>
      <c r="D2686"/>
      <c r="E2686">
        <v>8.3000000000000007</v>
      </c>
      <c r="F2686">
        <v>8.3000000000000007</v>
      </c>
      <c r="G2686">
        <v>8</v>
      </c>
      <c r="H2686">
        <v>9</v>
      </c>
      <c r="I2686">
        <v>9.4</v>
      </c>
      <c r="J2686">
        <v>9.5</v>
      </c>
      <c r="K2686">
        <v>9.1</v>
      </c>
      <c r="L2686">
        <v>9</v>
      </c>
      <c r="M2686">
        <v>9</v>
      </c>
      <c r="N2686">
        <v>8.9</v>
      </c>
      <c r="O2686">
        <v>8.8000000000000007</v>
      </c>
      <c r="P2686">
        <v>8.8000000000000007</v>
      </c>
      <c r="Q2686">
        <v>8.9</v>
      </c>
      <c r="R2686">
        <v>9</v>
      </c>
      <c r="S2686">
        <v>9.1</v>
      </c>
      <c r="T2686">
        <v>9.1999999999999993</v>
      </c>
      <c r="U2686">
        <v>9.3000000000000007</v>
      </c>
      <c r="V2686">
        <v>9.4</v>
      </c>
      <c r="W2686">
        <v>9.6</v>
      </c>
      <c r="X2686">
        <v>9.6999999999999993</v>
      </c>
      <c r="Y2686">
        <v>9.6999999999999993</v>
      </c>
      <c r="Z2686">
        <v>9.8000000000000007</v>
      </c>
      <c r="AA2686">
        <v>9.8000000000000007</v>
      </c>
      <c r="AB2686">
        <v>9.9</v>
      </c>
      <c r="AC2686">
        <v>9.9</v>
      </c>
      <c r="AD2686">
        <v>10</v>
      </c>
      <c r="AE2686">
        <v>10</v>
      </c>
      <c r="AF2686">
        <v>10</v>
      </c>
      <c r="AG2686">
        <v>10</v>
      </c>
      <c r="AH2686">
        <v>10</v>
      </c>
      <c r="AI2686">
        <v>10</v>
      </c>
      <c r="AJ2686">
        <v>10</v>
      </c>
    </row>
    <row r="2687" spans="1:36" s="15" customFormat="1" x14ac:dyDescent="0.25">
      <c r="A2687"/>
      <c r="B2687"/>
      <c r="C2687" t="s">
        <v>996</v>
      </c>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row>
    <row r="2688" spans="1:36" s="15" customFormat="1" x14ac:dyDescent="0.25">
      <c r="A2688"/>
      <c r="B2688"/>
      <c r="C2688" t="s">
        <v>996</v>
      </c>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row>
    <row r="2689" spans="1:36" s="15" customFormat="1" x14ac:dyDescent="0.25">
      <c r="A2689"/>
      <c r="B2689"/>
      <c r="C2689" t="s">
        <v>1006</v>
      </c>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row>
    <row r="2690" spans="1:36" s="15" customFormat="1" x14ac:dyDescent="0.25">
      <c r="A2690"/>
      <c r="B2690"/>
      <c r="C2690" t="s">
        <v>53</v>
      </c>
      <c r="D2690"/>
      <c r="E2690">
        <v>1.6</v>
      </c>
      <c r="F2690">
        <v>1.7</v>
      </c>
      <c r="G2690">
        <v>1.2</v>
      </c>
      <c r="H2690">
        <v>1</v>
      </c>
      <c r="I2690">
        <v>1.5</v>
      </c>
      <c r="J2690">
        <v>1.7</v>
      </c>
      <c r="K2690">
        <v>1.5</v>
      </c>
      <c r="L2690">
        <v>1.4</v>
      </c>
      <c r="M2690">
        <v>1.4</v>
      </c>
      <c r="N2690">
        <v>1.4</v>
      </c>
      <c r="O2690">
        <v>1.3</v>
      </c>
      <c r="P2690">
        <v>1.3</v>
      </c>
      <c r="Q2690">
        <v>1.2</v>
      </c>
      <c r="R2690">
        <v>1.1000000000000001</v>
      </c>
      <c r="S2690">
        <v>1</v>
      </c>
      <c r="T2690">
        <v>1</v>
      </c>
      <c r="U2690">
        <v>0.9</v>
      </c>
      <c r="V2690">
        <v>0.8</v>
      </c>
      <c r="W2690">
        <v>0.8</v>
      </c>
      <c r="X2690">
        <v>0.8</v>
      </c>
      <c r="Y2690">
        <v>0.8</v>
      </c>
      <c r="Z2690">
        <v>0.8</v>
      </c>
      <c r="AA2690">
        <v>0.8</v>
      </c>
      <c r="AB2690">
        <v>0.7</v>
      </c>
      <c r="AC2690">
        <v>0.7</v>
      </c>
      <c r="AD2690">
        <v>0.7</v>
      </c>
      <c r="AE2690">
        <v>0.7</v>
      </c>
      <c r="AF2690">
        <v>0.7</v>
      </c>
      <c r="AG2690">
        <v>0.7</v>
      </c>
      <c r="AH2690">
        <v>0.7</v>
      </c>
      <c r="AI2690">
        <v>0.7</v>
      </c>
      <c r="AJ2690">
        <v>0.7</v>
      </c>
    </row>
    <row r="2691" spans="1:36" s="15" customFormat="1" x14ac:dyDescent="0.25">
      <c r="A2691"/>
      <c r="B2691"/>
      <c r="C2691" t="s">
        <v>54</v>
      </c>
      <c r="D2691"/>
      <c r="E2691">
        <v>0</v>
      </c>
      <c r="F2691">
        <v>0</v>
      </c>
      <c r="G2691">
        <v>0</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t="s">
        <v>1007</v>
      </c>
    </row>
    <row r="2692" spans="1:36" s="15" customFormat="1" x14ac:dyDescent="0.25">
      <c r="A2692"/>
      <c r="B2692"/>
      <c r="C2692" t="s">
        <v>43</v>
      </c>
      <c r="D2692"/>
      <c r="E2692">
        <v>0</v>
      </c>
      <c r="F2692">
        <v>0</v>
      </c>
      <c r="G2692">
        <v>0</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row>
    <row r="2693" spans="1:36" s="15" customFormat="1" x14ac:dyDescent="0.25">
      <c r="A2693"/>
      <c r="B2693"/>
      <c r="C2693" t="s">
        <v>847</v>
      </c>
      <c r="D2693"/>
      <c r="E2693">
        <v>0</v>
      </c>
      <c r="F2693">
        <v>0</v>
      </c>
      <c r="G2693">
        <v>0</v>
      </c>
      <c r="H2693">
        <v>0</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row>
    <row r="2694" spans="1:36" s="15" customFormat="1" x14ac:dyDescent="0.25">
      <c r="A2694"/>
      <c r="B2694"/>
      <c r="C2694" t="s">
        <v>848</v>
      </c>
      <c r="D2694"/>
      <c r="E2694">
        <v>0</v>
      </c>
      <c r="F2694">
        <v>0</v>
      </c>
      <c r="G2694">
        <v>0</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row>
    <row r="2695" spans="1:36" s="15" customFormat="1" x14ac:dyDescent="0.25">
      <c r="A2695"/>
      <c r="B2695"/>
      <c r="C2695" t="s">
        <v>42</v>
      </c>
      <c r="D2695"/>
      <c r="E2695">
        <v>0</v>
      </c>
      <c r="F2695">
        <v>0</v>
      </c>
      <c r="G2695">
        <v>0</v>
      </c>
      <c r="H2695">
        <v>0</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row>
    <row r="2696" spans="1:36" s="15" customFormat="1" x14ac:dyDescent="0.25">
      <c r="A2696"/>
      <c r="B2696"/>
      <c r="C2696" t="s">
        <v>849</v>
      </c>
      <c r="D2696"/>
      <c r="E2696">
        <v>0</v>
      </c>
      <c r="F2696">
        <v>0</v>
      </c>
      <c r="G2696">
        <v>0</v>
      </c>
      <c r="H2696">
        <v>0</v>
      </c>
      <c r="I2696">
        <v>0</v>
      </c>
      <c r="J2696">
        <v>0</v>
      </c>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t="s">
        <v>1008</v>
      </c>
    </row>
    <row r="2697" spans="1:36" s="15" customFormat="1" x14ac:dyDescent="0.25">
      <c r="A2697"/>
      <c r="B2697"/>
      <c r="C2697" t="s">
        <v>850</v>
      </c>
      <c r="D2697"/>
      <c r="E2697">
        <v>0</v>
      </c>
      <c r="F2697">
        <v>0</v>
      </c>
      <c r="G2697">
        <v>0</v>
      </c>
      <c r="H2697">
        <v>0</v>
      </c>
      <c r="I2697">
        <v>0</v>
      </c>
      <c r="J2697">
        <v>0</v>
      </c>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row>
    <row r="2698" spans="1:36" s="15" customFormat="1" x14ac:dyDescent="0.25">
      <c r="A2698"/>
      <c r="B2698"/>
      <c r="C2698" t="s">
        <v>851</v>
      </c>
      <c r="D2698"/>
      <c r="E2698">
        <v>0</v>
      </c>
      <c r="F2698">
        <v>0</v>
      </c>
      <c r="G2698">
        <v>0</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t="s">
        <v>1009</v>
      </c>
    </row>
    <row r="2699" spans="1:36" s="15" customFormat="1" x14ac:dyDescent="0.25">
      <c r="A2699"/>
      <c r="B2699"/>
      <c r="C2699" t="s">
        <v>55</v>
      </c>
      <c r="D2699"/>
      <c r="E2699">
        <v>0</v>
      </c>
      <c r="F2699">
        <v>0</v>
      </c>
      <c r="G2699">
        <v>0</v>
      </c>
      <c r="H2699">
        <v>0</v>
      </c>
      <c r="I2699">
        <v>0</v>
      </c>
      <c r="J2699">
        <v>0</v>
      </c>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row>
    <row r="2700" spans="1:36" s="15" customFormat="1" x14ac:dyDescent="0.25">
      <c r="A2700"/>
      <c r="B2700"/>
      <c r="C2700" t="s">
        <v>1010</v>
      </c>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row>
    <row r="2701" spans="1:36" s="15" customFormat="1" x14ac:dyDescent="0.25">
      <c r="A2701"/>
      <c r="B2701"/>
      <c r="C2701" t="s">
        <v>53</v>
      </c>
      <c r="D2701"/>
      <c r="E2701">
        <v>4.8</v>
      </c>
      <c r="F2701">
        <v>5</v>
      </c>
      <c r="G2701">
        <v>3.6</v>
      </c>
      <c r="H2701">
        <v>3.1</v>
      </c>
      <c r="I2701">
        <v>4.5999999999999996</v>
      </c>
      <c r="J2701">
        <v>5</v>
      </c>
      <c r="K2701">
        <v>4.5</v>
      </c>
      <c r="L2701">
        <v>4.3</v>
      </c>
      <c r="M2701">
        <v>4.2</v>
      </c>
      <c r="N2701">
        <v>4.0999999999999996</v>
      </c>
      <c r="O2701">
        <v>3.9</v>
      </c>
      <c r="P2701">
        <v>3.8</v>
      </c>
      <c r="Q2701">
        <v>3.7</v>
      </c>
      <c r="R2701">
        <v>3.4</v>
      </c>
      <c r="S2701">
        <v>3.1</v>
      </c>
      <c r="T2701">
        <v>2.9</v>
      </c>
      <c r="U2701">
        <v>2.6</v>
      </c>
      <c r="V2701">
        <v>2.5</v>
      </c>
      <c r="W2701">
        <v>2.4</v>
      </c>
      <c r="X2701">
        <v>2.4</v>
      </c>
      <c r="Y2701">
        <v>2.4</v>
      </c>
      <c r="Z2701">
        <v>2.2999999999999998</v>
      </c>
      <c r="AA2701">
        <v>2.2999999999999998</v>
      </c>
      <c r="AB2701">
        <v>2.2000000000000002</v>
      </c>
      <c r="AC2701">
        <v>2.2000000000000002</v>
      </c>
      <c r="AD2701">
        <v>2.2000000000000002</v>
      </c>
      <c r="AE2701">
        <v>2.2000000000000002</v>
      </c>
      <c r="AF2701">
        <v>2.1</v>
      </c>
      <c r="AG2701">
        <v>2.2000000000000002</v>
      </c>
      <c r="AH2701">
        <v>2.2000000000000002</v>
      </c>
      <c r="AI2701">
        <v>2.2000000000000002</v>
      </c>
      <c r="AJ2701">
        <v>2.1</v>
      </c>
    </row>
    <row r="2702" spans="1:36" s="15" customFormat="1" x14ac:dyDescent="0.25">
      <c r="A2702"/>
      <c r="B2702"/>
      <c r="C2702" t="s">
        <v>54</v>
      </c>
      <c r="D2702"/>
      <c r="E2702">
        <v>0</v>
      </c>
      <c r="F2702">
        <v>0</v>
      </c>
      <c r="G2702">
        <v>0</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t="s">
        <v>1007</v>
      </c>
    </row>
    <row r="2703" spans="1:36" s="15" customFormat="1" x14ac:dyDescent="0.25">
      <c r="A2703"/>
      <c r="B2703"/>
      <c r="C2703" t="s">
        <v>43</v>
      </c>
      <c r="D2703"/>
      <c r="E2703">
        <v>0</v>
      </c>
      <c r="F2703">
        <v>0</v>
      </c>
      <c r="G2703">
        <v>0</v>
      </c>
      <c r="H2703">
        <v>0</v>
      </c>
      <c r="I2703">
        <v>0</v>
      </c>
      <c r="J2703">
        <v>0</v>
      </c>
      <c r="K2703">
        <v>0</v>
      </c>
      <c r="L2703">
        <v>0</v>
      </c>
      <c r="M2703">
        <v>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row>
    <row r="2704" spans="1:36" s="15" customFormat="1" x14ac:dyDescent="0.25">
      <c r="A2704"/>
      <c r="B2704"/>
      <c r="C2704" t="s">
        <v>847</v>
      </c>
      <c r="D2704"/>
      <c r="E2704">
        <v>0</v>
      </c>
      <c r="F2704">
        <v>0</v>
      </c>
      <c r="G2704">
        <v>0</v>
      </c>
      <c r="H2704">
        <v>0</v>
      </c>
      <c r="I2704">
        <v>0</v>
      </c>
      <c r="J2704">
        <v>0</v>
      </c>
      <c r="K2704">
        <v>0</v>
      </c>
      <c r="L2704">
        <v>0</v>
      </c>
      <c r="M2704">
        <v>0</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row>
    <row r="2705" spans="1:36" s="15" customFormat="1" x14ac:dyDescent="0.25">
      <c r="A2705"/>
      <c r="B2705"/>
      <c r="C2705" t="s">
        <v>848</v>
      </c>
      <c r="D2705"/>
      <c r="E2705">
        <v>0</v>
      </c>
      <c r="F2705">
        <v>0</v>
      </c>
      <c r="G2705">
        <v>0</v>
      </c>
      <c r="H2705">
        <v>0</v>
      </c>
      <c r="I2705">
        <v>0</v>
      </c>
      <c r="J2705">
        <v>0</v>
      </c>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row>
    <row r="2706" spans="1:36" s="15" customFormat="1" x14ac:dyDescent="0.25">
      <c r="A2706"/>
      <c r="B2706"/>
      <c r="C2706" t="s">
        <v>42</v>
      </c>
      <c r="D2706"/>
      <c r="E2706">
        <v>0.8</v>
      </c>
      <c r="F2706">
        <v>0.6</v>
      </c>
      <c r="G2706">
        <v>1.4</v>
      </c>
      <c r="H2706">
        <v>1.6</v>
      </c>
      <c r="I2706">
        <v>0.6</v>
      </c>
      <c r="J2706">
        <v>0.4</v>
      </c>
      <c r="K2706">
        <v>0.6</v>
      </c>
      <c r="L2706">
        <v>0.7</v>
      </c>
      <c r="M2706">
        <v>0.7</v>
      </c>
      <c r="N2706">
        <v>0.8</v>
      </c>
      <c r="O2706">
        <v>0.8</v>
      </c>
      <c r="P2706">
        <v>0.9</v>
      </c>
      <c r="Q2706">
        <v>1</v>
      </c>
      <c r="R2706">
        <v>1.3</v>
      </c>
      <c r="S2706">
        <v>1.5</v>
      </c>
      <c r="T2706">
        <v>1.8</v>
      </c>
      <c r="U2706">
        <v>2</v>
      </c>
      <c r="V2706">
        <v>2.2000000000000002</v>
      </c>
      <c r="W2706">
        <v>2.4</v>
      </c>
      <c r="X2706">
        <v>2.4</v>
      </c>
      <c r="Y2706">
        <v>2.5</v>
      </c>
      <c r="Z2706">
        <v>2.5</v>
      </c>
      <c r="AA2706">
        <v>2.6</v>
      </c>
      <c r="AB2706">
        <v>2.6</v>
      </c>
      <c r="AC2706">
        <v>2.7</v>
      </c>
      <c r="AD2706">
        <v>2.7</v>
      </c>
      <c r="AE2706">
        <v>2.7</v>
      </c>
      <c r="AF2706">
        <v>2.8</v>
      </c>
      <c r="AG2706">
        <v>2.7</v>
      </c>
      <c r="AH2706">
        <v>2.7</v>
      </c>
      <c r="AI2706">
        <v>2.8</v>
      </c>
      <c r="AJ2706">
        <v>2.7</v>
      </c>
    </row>
    <row r="2707" spans="1:36" s="15" customFormat="1" x14ac:dyDescent="0.25">
      <c r="A2707"/>
      <c r="B2707"/>
      <c r="C2707" t="s">
        <v>849</v>
      </c>
      <c r="D2707"/>
      <c r="E2707">
        <v>0</v>
      </c>
      <c r="F2707">
        <v>0</v>
      </c>
      <c r="G2707">
        <v>0</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t="s">
        <v>1008</v>
      </c>
    </row>
    <row r="2708" spans="1:36" s="15" customFormat="1" x14ac:dyDescent="0.25">
      <c r="A2708"/>
      <c r="B2708"/>
      <c r="C2708" t="s">
        <v>850</v>
      </c>
      <c r="D2708"/>
      <c r="E2708">
        <v>0</v>
      </c>
      <c r="F2708">
        <v>0</v>
      </c>
      <c r="G2708">
        <v>0</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row>
    <row r="2709" spans="1:36" s="15" customFormat="1" x14ac:dyDescent="0.25">
      <c r="A2709"/>
      <c r="B2709"/>
      <c r="C2709" t="s">
        <v>851</v>
      </c>
      <c r="D2709"/>
      <c r="E2709">
        <v>0</v>
      </c>
      <c r="F2709">
        <v>0</v>
      </c>
      <c r="G2709">
        <v>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t="s">
        <v>1009</v>
      </c>
    </row>
    <row r="2710" spans="1:36" s="15" customFormat="1" x14ac:dyDescent="0.25">
      <c r="A2710"/>
      <c r="B2710"/>
      <c r="C2710" t="s">
        <v>55</v>
      </c>
      <c r="D2710"/>
      <c r="E2710">
        <v>0</v>
      </c>
      <c r="F2710">
        <v>0</v>
      </c>
      <c r="G2710">
        <v>0</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row>
    <row r="2711" spans="1:36" s="15" customFormat="1" x14ac:dyDescent="0.25">
      <c r="A2711"/>
      <c r="B2711"/>
      <c r="C2711" t="s">
        <v>996</v>
      </c>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row>
    <row r="2712" spans="1:36" s="15" customFormat="1" x14ac:dyDescent="0.25">
      <c r="A2712"/>
      <c r="B2712"/>
      <c r="C2712" t="s">
        <v>852</v>
      </c>
      <c r="D2712"/>
      <c r="E2712">
        <v>6.5</v>
      </c>
      <c r="F2712">
        <v>6.6</v>
      </c>
      <c r="G2712">
        <v>5.9</v>
      </c>
      <c r="H2712">
        <v>5.4</v>
      </c>
      <c r="I2712">
        <v>6.2</v>
      </c>
      <c r="J2712">
        <v>6.4</v>
      </c>
      <c r="K2712">
        <v>6</v>
      </c>
      <c r="L2712">
        <v>5.9</v>
      </c>
      <c r="M2712">
        <v>5.8</v>
      </c>
      <c r="N2712">
        <v>5.7</v>
      </c>
      <c r="O2712">
        <v>5.6</v>
      </c>
      <c r="P2712">
        <v>5.5</v>
      </c>
      <c r="Q2712">
        <v>5.5</v>
      </c>
      <c r="R2712">
        <v>5.5</v>
      </c>
      <c r="S2712">
        <v>5.4</v>
      </c>
      <c r="T2712">
        <v>5.4</v>
      </c>
      <c r="U2712">
        <v>5.4</v>
      </c>
      <c r="V2712">
        <v>5.5</v>
      </c>
      <c r="W2712">
        <v>5.5</v>
      </c>
      <c r="X2712">
        <v>5.5</v>
      </c>
      <c r="Y2712">
        <v>5.6</v>
      </c>
      <c r="Z2712">
        <v>5.6</v>
      </c>
      <c r="AA2712">
        <v>5.6</v>
      </c>
      <c r="AB2712">
        <v>5.6</v>
      </c>
      <c r="AC2712">
        <v>5.6</v>
      </c>
      <c r="AD2712">
        <v>5.6</v>
      </c>
      <c r="AE2712">
        <v>5.6</v>
      </c>
      <c r="AF2712">
        <v>5.6</v>
      </c>
      <c r="AG2712">
        <v>5.6</v>
      </c>
      <c r="AH2712">
        <v>5.7</v>
      </c>
      <c r="AI2712">
        <v>5.7</v>
      </c>
      <c r="AJ2712">
        <v>5.6</v>
      </c>
    </row>
    <row r="2713" spans="1:36" s="15" customFormat="1" x14ac:dyDescent="0.25">
      <c r="A2713"/>
      <c r="B2713"/>
      <c r="C2713" t="s">
        <v>853</v>
      </c>
      <c r="D2713"/>
      <c r="E2713">
        <v>0</v>
      </c>
      <c r="F2713">
        <v>0</v>
      </c>
      <c r="G2713">
        <v>0</v>
      </c>
      <c r="H2713">
        <v>0</v>
      </c>
      <c r="I2713">
        <v>0</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row>
    <row r="2714" spans="1:36" s="15" customFormat="1" x14ac:dyDescent="0.25">
      <c r="A2714"/>
      <c r="B2714"/>
      <c r="C2714" t="s">
        <v>854</v>
      </c>
      <c r="D2714"/>
      <c r="E2714">
        <v>6.5</v>
      </c>
      <c r="F2714">
        <v>6.6</v>
      </c>
      <c r="G2714">
        <v>5.9</v>
      </c>
      <c r="H2714">
        <v>5.4</v>
      </c>
      <c r="I2714">
        <v>6.2</v>
      </c>
      <c r="J2714">
        <v>6.4</v>
      </c>
      <c r="K2714">
        <v>6</v>
      </c>
      <c r="L2714">
        <v>5.9</v>
      </c>
      <c r="M2714">
        <v>5.8</v>
      </c>
      <c r="N2714">
        <v>5.7</v>
      </c>
      <c r="O2714">
        <v>5.6</v>
      </c>
      <c r="P2714">
        <v>5.5</v>
      </c>
      <c r="Q2714">
        <v>5.5</v>
      </c>
      <c r="R2714">
        <v>5.5</v>
      </c>
      <c r="S2714">
        <v>5.4</v>
      </c>
      <c r="T2714">
        <v>5.4</v>
      </c>
      <c r="U2714">
        <v>5.4</v>
      </c>
      <c r="V2714">
        <v>5.4</v>
      </c>
      <c r="W2714">
        <v>5.5</v>
      </c>
      <c r="X2714">
        <v>5.5</v>
      </c>
      <c r="Y2714">
        <v>5.6</v>
      </c>
      <c r="Z2714">
        <v>5.6</v>
      </c>
      <c r="AA2714">
        <v>5.6</v>
      </c>
      <c r="AB2714">
        <v>5.6</v>
      </c>
      <c r="AC2714">
        <v>5.6</v>
      </c>
      <c r="AD2714">
        <v>5.6</v>
      </c>
      <c r="AE2714">
        <v>5.6</v>
      </c>
      <c r="AF2714">
        <v>5.6</v>
      </c>
      <c r="AG2714">
        <v>5.6</v>
      </c>
      <c r="AH2714">
        <v>5.6</v>
      </c>
      <c r="AI2714">
        <v>5.6</v>
      </c>
      <c r="AJ2714">
        <v>5.6</v>
      </c>
    </row>
    <row r="2715" spans="1:36" s="15" customFormat="1" x14ac:dyDescent="0.25">
      <c r="A2715"/>
      <c r="B2715"/>
      <c r="C2715" t="s">
        <v>855</v>
      </c>
      <c r="D2715"/>
      <c r="E2715">
        <v>6.5</v>
      </c>
      <c r="F2715">
        <v>6.6</v>
      </c>
      <c r="G2715">
        <v>5.9</v>
      </c>
      <c r="H2715">
        <v>5.4</v>
      </c>
      <c r="I2715">
        <v>6.2</v>
      </c>
      <c r="J2715">
        <v>6.4</v>
      </c>
      <c r="K2715">
        <v>6</v>
      </c>
      <c r="L2715">
        <v>5.9</v>
      </c>
      <c r="M2715">
        <v>5.8</v>
      </c>
      <c r="N2715">
        <v>5.7</v>
      </c>
      <c r="O2715">
        <v>5.6</v>
      </c>
      <c r="P2715">
        <v>5.5</v>
      </c>
      <c r="Q2715">
        <v>5.5</v>
      </c>
      <c r="R2715">
        <v>5.5</v>
      </c>
      <c r="S2715">
        <v>5.4</v>
      </c>
      <c r="T2715">
        <v>5.4</v>
      </c>
      <c r="U2715">
        <v>5.4</v>
      </c>
      <c r="V2715">
        <v>5.4</v>
      </c>
      <c r="W2715">
        <v>5.5</v>
      </c>
      <c r="X2715">
        <v>5.5</v>
      </c>
      <c r="Y2715">
        <v>5.6</v>
      </c>
      <c r="Z2715">
        <v>5.6</v>
      </c>
      <c r="AA2715">
        <v>5.6</v>
      </c>
      <c r="AB2715">
        <v>5.6</v>
      </c>
      <c r="AC2715">
        <v>5.6</v>
      </c>
      <c r="AD2715">
        <v>5.6</v>
      </c>
      <c r="AE2715">
        <v>5.6</v>
      </c>
      <c r="AF2715">
        <v>5.6</v>
      </c>
      <c r="AG2715">
        <v>5.6</v>
      </c>
      <c r="AH2715">
        <v>5.6</v>
      </c>
      <c r="AI2715">
        <v>5.6</v>
      </c>
      <c r="AJ2715">
        <v>5.6</v>
      </c>
    </row>
    <row r="2716" spans="1:36" s="15" customFormat="1" x14ac:dyDescent="0.25">
      <c r="A2716"/>
      <c r="B2716"/>
      <c r="C2716" t="s">
        <v>856</v>
      </c>
      <c r="D2716"/>
      <c r="E2716">
        <v>0</v>
      </c>
      <c r="F2716">
        <v>0</v>
      </c>
      <c r="G2716">
        <v>0</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c r="AI2716">
        <v>0</v>
      </c>
      <c r="AJ2716">
        <v>0</v>
      </c>
    </row>
    <row r="2717" spans="1:36" s="15" customFormat="1" x14ac:dyDescent="0.25">
      <c r="A2717"/>
      <c r="B2717"/>
      <c r="C2717" t="s">
        <v>996</v>
      </c>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row>
    <row r="2718" spans="1:36" s="15" customFormat="1" x14ac:dyDescent="0.25">
      <c r="A2718"/>
      <c r="B2718"/>
      <c r="C2718" t="s">
        <v>1011</v>
      </c>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row>
    <row r="2719" spans="1:36" s="15" customFormat="1" x14ac:dyDescent="0.25">
      <c r="A2719"/>
      <c r="B2719"/>
      <c r="C2719" t="s">
        <v>1012</v>
      </c>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row>
    <row r="2720" spans="1:36" s="15" customFormat="1" x14ac:dyDescent="0.25">
      <c r="A2720"/>
      <c r="B2720"/>
      <c r="C2720" t="s">
        <v>857</v>
      </c>
      <c r="D2720"/>
      <c r="E2720">
        <v>0</v>
      </c>
      <c r="F2720">
        <v>0</v>
      </c>
      <c r="G2720">
        <v>11.9</v>
      </c>
      <c r="H2720">
        <v>11.9</v>
      </c>
      <c r="I2720">
        <v>11.9</v>
      </c>
      <c r="J2720">
        <v>11.9</v>
      </c>
      <c r="K2720">
        <v>12</v>
      </c>
      <c r="L2720">
        <v>12</v>
      </c>
      <c r="M2720">
        <v>12</v>
      </c>
      <c r="N2720">
        <v>12.1</v>
      </c>
      <c r="O2720">
        <v>12.1</v>
      </c>
      <c r="P2720">
        <v>12.1</v>
      </c>
      <c r="Q2720">
        <v>12.2</v>
      </c>
      <c r="R2720">
        <v>12.2</v>
      </c>
      <c r="S2720">
        <v>12.2</v>
      </c>
      <c r="T2720">
        <v>12.3</v>
      </c>
      <c r="U2720">
        <v>12.3</v>
      </c>
      <c r="V2720">
        <v>12.3</v>
      </c>
      <c r="W2720">
        <v>12.4</v>
      </c>
      <c r="X2720">
        <v>12.4</v>
      </c>
      <c r="Y2720">
        <v>12.4</v>
      </c>
      <c r="Z2720">
        <v>12.5</v>
      </c>
      <c r="AA2720">
        <v>12.5</v>
      </c>
      <c r="AB2720">
        <v>12.6</v>
      </c>
      <c r="AC2720">
        <v>12.6</v>
      </c>
      <c r="AD2720">
        <v>12.7</v>
      </c>
      <c r="AE2720">
        <v>12.7</v>
      </c>
      <c r="AF2720">
        <v>12.7</v>
      </c>
      <c r="AG2720">
        <v>12.8</v>
      </c>
      <c r="AH2720">
        <v>12.8</v>
      </c>
      <c r="AI2720">
        <v>12.9</v>
      </c>
      <c r="AJ2720">
        <v>12.9</v>
      </c>
    </row>
    <row r="2721" spans="1:36" s="15" customFormat="1" x14ac:dyDescent="0.25">
      <c r="A2721"/>
      <c r="B2721"/>
      <c r="C2721" t="s">
        <v>858</v>
      </c>
      <c r="D2721"/>
      <c r="E2721">
        <v>0</v>
      </c>
      <c r="F2721">
        <v>0</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t="s">
        <v>1013</v>
      </c>
    </row>
    <row r="2722" spans="1:36" s="15" customFormat="1" x14ac:dyDescent="0.25">
      <c r="A2722"/>
      <c r="B2722"/>
      <c r="C2722" t="s">
        <v>859</v>
      </c>
      <c r="D2722"/>
      <c r="E2722">
        <v>8.4</v>
      </c>
      <c r="F2722">
        <v>8.4</v>
      </c>
      <c r="G2722">
        <v>8.4</v>
      </c>
      <c r="H2722">
        <v>8.4</v>
      </c>
      <c r="I2722">
        <v>8.4</v>
      </c>
      <c r="J2722">
        <v>8.4</v>
      </c>
      <c r="K2722">
        <v>8.4</v>
      </c>
      <c r="L2722">
        <v>8.4</v>
      </c>
      <c r="M2722">
        <v>8.4</v>
      </c>
      <c r="N2722">
        <v>8.4</v>
      </c>
      <c r="O2722">
        <v>8.4</v>
      </c>
      <c r="P2722">
        <v>8.4</v>
      </c>
      <c r="Q2722">
        <v>8.4</v>
      </c>
      <c r="R2722">
        <v>8.4</v>
      </c>
      <c r="S2722">
        <v>8.4</v>
      </c>
      <c r="T2722">
        <v>8.4</v>
      </c>
      <c r="U2722">
        <v>8.4</v>
      </c>
      <c r="V2722">
        <v>8.4</v>
      </c>
      <c r="W2722">
        <v>8.4</v>
      </c>
      <c r="X2722">
        <v>8.4</v>
      </c>
      <c r="Y2722">
        <v>8.4</v>
      </c>
      <c r="Z2722">
        <v>8.4</v>
      </c>
      <c r="AA2722">
        <v>8.4</v>
      </c>
      <c r="AB2722">
        <v>8.4</v>
      </c>
      <c r="AC2722">
        <v>8.4</v>
      </c>
      <c r="AD2722">
        <v>8.4</v>
      </c>
      <c r="AE2722">
        <v>8.4</v>
      </c>
      <c r="AF2722">
        <v>8.4</v>
      </c>
      <c r="AG2722">
        <v>8.4</v>
      </c>
      <c r="AH2722">
        <v>8.4</v>
      </c>
      <c r="AI2722">
        <v>8.4</v>
      </c>
      <c r="AJ2722" t="s">
        <v>1141</v>
      </c>
    </row>
    <row r="2723" spans="1:36" s="15" customFormat="1" x14ac:dyDescent="0.25">
      <c r="A2723"/>
      <c r="B2723"/>
      <c r="C2723" t="s">
        <v>860</v>
      </c>
      <c r="D2723"/>
      <c r="E2723">
        <v>2.5</v>
      </c>
      <c r="F2723">
        <v>2.5</v>
      </c>
      <c r="G2723">
        <v>2.5</v>
      </c>
      <c r="H2723">
        <v>3.5</v>
      </c>
      <c r="I2723">
        <v>3.5</v>
      </c>
      <c r="J2723">
        <v>3.5</v>
      </c>
      <c r="K2723">
        <v>3.5</v>
      </c>
      <c r="L2723">
        <v>3.5</v>
      </c>
      <c r="M2723">
        <v>3.5</v>
      </c>
      <c r="N2723">
        <v>3.5</v>
      </c>
      <c r="O2723">
        <v>3.5</v>
      </c>
      <c r="P2723">
        <v>3.5</v>
      </c>
      <c r="Q2723">
        <v>3.5</v>
      </c>
      <c r="R2723">
        <v>3.5</v>
      </c>
      <c r="S2723">
        <v>3.5</v>
      </c>
      <c r="T2723">
        <v>3.5</v>
      </c>
      <c r="U2723">
        <v>3.5</v>
      </c>
      <c r="V2723">
        <v>3.5</v>
      </c>
      <c r="W2723">
        <v>3.5</v>
      </c>
      <c r="X2723">
        <v>3.5</v>
      </c>
      <c r="Y2723">
        <v>3.5</v>
      </c>
      <c r="Z2723">
        <v>3.5</v>
      </c>
      <c r="AA2723">
        <v>3.5</v>
      </c>
      <c r="AB2723">
        <v>3.5</v>
      </c>
      <c r="AC2723">
        <v>3.5</v>
      </c>
      <c r="AD2723">
        <v>3.5</v>
      </c>
      <c r="AE2723">
        <v>3.5</v>
      </c>
      <c r="AF2723">
        <v>3.5</v>
      </c>
      <c r="AG2723">
        <v>3.5</v>
      </c>
      <c r="AH2723">
        <v>3.5</v>
      </c>
      <c r="AI2723">
        <v>3.5</v>
      </c>
      <c r="AJ2723">
        <v>3.5</v>
      </c>
    </row>
    <row r="2724" spans="1:36" s="15" customFormat="1" x14ac:dyDescent="0.25">
      <c r="A2724"/>
      <c r="B2724"/>
      <c r="C2724" t="s">
        <v>838</v>
      </c>
      <c r="D2724"/>
      <c r="E2724">
        <v>10.9</v>
      </c>
      <c r="F2724">
        <v>10.9</v>
      </c>
      <c r="G2724">
        <v>22.8</v>
      </c>
      <c r="H2724">
        <v>23.8</v>
      </c>
      <c r="I2724">
        <v>23.8</v>
      </c>
      <c r="J2724">
        <v>23.8</v>
      </c>
      <c r="K2724">
        <v>23.9</v>
      </c>
      <c r="L2724">
        <v>23.9</v>
      </c>
      <c r="M2724">
        <v>23.9</v>
      </c>
      <c r="N2724">
        <v>24</v>
      </c>
      <c r="O2724">
        <v>24</v>
      </c>
      <c r="P2724">
        <v>24</v>
      </c>
      <c r="Q2724">
        <v>24.1</v>
      </c>
      <c r="R2724">
        <v>24.1</v>
      </c>
      <c r="S2724">
        <v>24.1</v>
      </c>
      <c r="T2724">
        <v>24.2</v>
      </c>
      <c r="U2724">
        <v>24.2</v>
      </c>
      <c r="V2724">
        <v>24.2</v>
      </c>
      <c r="W2724">
        <v>24.3</v>
      </c>
      <c r="X2724">
        <v>24.3</v>
      </c>
      <c r="Y2724">
        <v>24.3</v>
      </c>
      <c r="Z2724">
        <v>24.4</v>
      </c>
      <c r="AA2724">
        <v>24.4</v>
      </c>
      <c r="AB2724">
        <v>24.5</v>
      </c>
      <c r="AC2724">
        <v>24.5</v>
      </c>
      <c r="AD2724">
        <v>24.6</v>
      </c>
      <c r="AE2724">
        <v>24.6</v>
      </c>
      <c r="AF2724">
        <v>24.6</v>
      </c>
      <c r="AG2724">
        <v>24.7</v>
      </c>
      <c r="AH2724">
        <v>24.7</v>
      </c>
      <c r="AI2724">
        <v>24.8</v>
      </c>
      <c r="AJ2724">
        <v>24.8</v>
      </c>
    </row>
    <row r="2725" spans="1:36" s="15" customFormat="1" x14ac:dyDescent="0.25">
      <c r="A2725"/>
      <c r="B2725"/>
      <c r="C2725" t="s">
        <v>1014</v>
      </c>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row>
    <row r="2726" spans="1:36" s="15" customFormat="1" x14ac:dyDescent="0.25">
      <c r="A2726"/>
      <c r="B2726"/>
      <c r="C2726" t="s">
        <v>861</v>
      </c>
      <c r="D2726"/>
      <c r="E2726">
        <v>0</v>
      </c>
      <c r="F2726">
        <v>0</v>
      </c>
      <c r="G2726">
        <v>0</v>
      </c>
      <c r="H2726">
        <v>114.3</v>
      </c>
      <c r="I2726">
        <v>113.4</v>
      </c>
      <c r="J2726">
        <v>113.7</v>
      </c>
      <c r="K2726">
        <v>113.9</v>
      </c>
      <c r="L2726">
        <v>114</v>
      </c>
      <c r="M2726">
        <v>114.2</v>
      </c>
      <c r="N2726">
        <v>114.3</v>
      </c>
      <c r="O2726">
        <v>114.5</v>
      </c>
      <c r="P2726">
        <v>114.7</v>
      </c>
      <c r="Q2726">
        <v>114.8</v>
      </c>
      <c r="R2726">
        <v>115</v>
      </c>
      <c r="S2726">
        <v>115.2</v>
      </c>
      <c r="T2726">
        <v>115.4</v>
      </c>
      <c r="U2726">
        <v>115.5</v>
      </c>
      <c r="V2726">
        <v>115.7</v>
      </c>
      <c r="W2726">
        <v>115.9</v>
      </c>
      <c r="X2726">
        <v>116.1</v>
      </c>
      <c r="Y2726">
        <v>116.3</v>
      </c>
      <c r="Z2726">
        <v>116.5</v>
      </c>
      <c r="AA2726">
        <v>116.7</v>
      </c>
      <c r="AB2726">
        <v>116.9</v>
      </c>
      <c r="AC2726">
        <v>117.1</v>
      </c>
      <c r="AD2726">
        <v>117.3</v>
      </c>
      <c r="AE2726">
        <v>117.6</v>
      </c>
      <c r="AF2726">
        <v>117.8</v>
      </c>
      <c r="AG2726">
        <v>118</v>
      </c>
      <c r="AH2726">
        <v>118.3</v>
      </c>
      <c r="AI2726">
        <v>118.5</v>
      </c>
      <c r="AJ2726">
        <v>118.8</v>
      </c>
    </row>
    <row r="2727" spans="1:36" s="15" customFormat="1" x14ac:dyDescent="0.25">
      <c r="A2727"/>
      <c r="B2727"/>
      <c r="C2727" t="s">
        <v>862</v>
      </c>
      <c r="D2727"/>
      <c r="E2727">
        <v>0</v>
      </c>
      <c r="F2727">
        <v>0</v>
      </c>
      <c r="G2727">
        <v>0</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t="s">
        <v>1013</v>
      </c>
    </row>
    <row r="2728" spans="1:36" s="15" customFormat="1" x14ac:dyDescent="0.25">
      <c r="A2728"/>
      <c r="B2728"/>
      <c r="C2728" t="s">
        <v>863</v>
      </c>
      <c r="D2728"/>
      <c r="E2728">
        <v>0</v>
      </c>
      <c r="F2728">
        <v>0.1</v>
      </c>
      <c r="G2728">
        <v>0.1</v>
      </c>
      <c r="H2728">
        <v>0.1</v>
      </c>
      <c r="I2728">
        <v>0.1</v>
      </c>
      <c r="J2728">
        <v>0.1</v>
      </c>
      <c r="K2728">
        <v>0.1</v>
      </c>
      <c r="L2728">
        <v>0.1</v>
      </c>
      <c r="M2728">
        <v>0.1</v>
      </c>
      <c r="N2728">
        <v>0.1</v>
      </c>
      <c r="O2728">
        <v>0.1</v>
      </c>
      <c r="P2728">
        <v>0.1</v>
      </c>
      <c r="Q2728">
        <v>0.1</v>
      </c>
      <c r="R2728">
        <v>0.1</v>
      </c>
      <c r="S2728">
        <v>0.1</v>
      </c>
      <c r="T2728">
        <v>0.1</v>
      </c>
      <c r="U2728">
        <v>0.1</v>
      </c>
      <c r="V2728">
        <v>0.1</v>
      </c>
      <c r="W2728">
        <v>0.1</v>
      </c>
      <c r="X2728">
        <v>0.1</v>
      </c>
      <c r="Y2728">
        <v>0.1</v>
      </c>
      <c r="Z2728">
        <v>0.1</v>
      </c>
      <c r="AA2728">
        <v>0.1</v>
      </c>
      <c r="AB2728">
        <v>0.1</v>
      </c>
      <c r="AC2728">
        <v>0.1</v>
      </c>
      <c r="AD2728">
        <v>0.1</v>
      </c>
      <c r="AE2728">
        <v>0.1</v>
      </c>
      <c r="AF2728">
        <v>0.1</v>
      </c>
      <c r="AG2728">
        <v>0.1</v>
      </c>
      <c r="AH2728">
        <v>0.1</v>
      </c>
      <c r="AI2728">
        <v>0.1</v>
      </c>
      <c r="AJ2728" t="s">
        <v>1142</v>
      </c>
    </row>
    <row r="2729" spans="1:36" s="15" customFormat="1" x14ac:dyDescent="0.25">
      <c r="A2729"/>
      <c r="B2729"/>
      <c r="C2729" t="s">
        <v>864</v>
      </c>
      <c r="D2729"/>
      <c r="E2729">
        <v>5.3</v>
      </c>
      <c r="F2729">
        <v>3.9</v>
      </c>
      <c r="G2729">
        <v>3.7</v>
      </c>
      <c r="H2729">
        <v>6.8</v>
      </c>
      <c r="I2729">
        <v>5.9</v>
      </c>
      <c r="J2729">
        <v>5.9</v>
      </c>
      <c r="K2729">
        <v>5.9</v>
      </c>
      <c r="L2729">
        <v>5.9</v>
      </c>
      <c r="M2729">
        <v>5.9</v>
      </c>
      <c r="N2729">
        <v>5.9</v>
      </c>
      <c r="O2729">
        <v>5.9</v>
      </c>
      <c r="P2729">
        <v>5.9</v>
      </c>
      <c r="Q2729">
        <v>5.9</v>
      </c>
      <c r="R2729">
        <v>5.9</v>
      </c>
      <c r="S2729">
        <v>5.9</v>
      </c>
      <c r="T2729">
        <v>5.9</v>
      </c>
      <c r="U2729">
        <v>5.9</v>
      </c>
      <c r="V2729">
        <v>5.9</v>
      </c>
      <c r="W2729">
        <v>5.9</v>
      </c>
      <c r="X2729">
        <v>5.9</v>
      </c>
      <c r="Y2729">
        <v>5.9</v>
      </c>
      <c r="Z2729">
        <v>5.9</v>
      </c>
      <c r="AA2729">
        <v>5.9</v>
      </c>
      <c r="AB2729">
        <v>5.9</v>
      </c>
      <c r="AC2729">
        <v>5.9</v>
      </c>
      <c r="AD2729">
        <v>5.9</v>
      </c>
      <c r="AE2729">
        <v>5.9</v>
      </c>
      <c r="AF2729">
        <v>5.9</v>
      </c>
      <c r="AG2729">
        <v>5.9</v>
      </c>
      <c r="AH2729">
        <v>5.9</v>
      </c>
      <c r="AI2729">
        <v>5.9</v>
      </c>
      <c r="AJ2729">
        <v>5.9</v>
      </c>
    </row>
    <row r="2730" spans="1:36" s="15" customFormat="1" x14ac:dyDescent="0.25">
      <c r="A2730"/>
      <c r="B2730"/>
      <c r="C2730" t="s">
        <v>838</v>
      </c>
      <c r="D2730"/>
      <c r="E2730">
        <v>5.4</v>
      </c>
      <c r="F2730">
        <v>3.9</v>
      </c>
      <c r="G2730">
        <v>3.8</v>
      </c>
      <c r="H2730">
        <v>121.2</v>
      </c>
      <c r="I2730">
        <v>119.5</v>
      </c>
      <c r="J2730">
        <v>119.7</v>
      </c>
      <c r="K2730">
        <v>119.9</v>
      </c>
      <c r="L2730">
        <v>120.1</v>
      </c>
      <c r="M2730">
        <v>120.2</v>
      </c>
      <c r="N2730">
        <v>120.4</v>
      </c>
      <c r="O2730">
        <v>120.6</v>
      </c>
      <c r="P2730">
        <v>120.7</v>
      </c>
      <c r="Q2730">
        <v>120.9</v>
      </c>
      <c r="R2730">
        <v>121.1</v>
      </c>
      <c r="S2730">
        <v>121.2</v>
      </c>
      <c r="T2730">
        <v>121.4</v>
      </c>
      <c r="U2730">
        <v>121.6</v>
      </c>
      <c r="V2730">
        <v>121.7</v>
      </c>
      <c r="W2730">
        <v>121.9</v>
      </c>
      <c r="X2730">
        <v>122.1</v>
      </c>
      <c r="Y2730">
        <v>122.3</v>
      </c>
      <c r="Z2730">
        <v>122.5</v>
      </c>
      <c r="AA2730">
        <v>122.7</v>
      </c>
      <c r="AB2730">
        <v>122.9</v>
      </c>
      <c r="AC2730">
        <v>123.1</v>
      </c>
      <c r="AD2730">
        <v>123.4</v>
      </c>
      <c r="AE2730">
        <v>123.6</v>
      </c>
      <c r="AF2730">
        <v>123.8</v>
      </c>
      <c r="AG2730">
        <v>124.1</v>
      </c>
      <c r="AH2730">
        <v>124.3</v>
      </c>
      <c r="AI2730">
        <v>124.6</v>
      </c>
      <c r="AJ2730">
        <v>124.8</v>
      </c>
    </row>
    <row r="2731" spans="1:36" s="15" customFormat="1" x14ac:dyDescent="0.25">
      <c r="A2731"/>
      <c r="B2731"/>
      <c r="C2731" t="s">
        <v>996</v>
      </c>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row>
    <row r="2732" spans="1:36" s="15" customFormat="1" x14ac:dyDescent="0.25">
      <c r="A2732"/>
      <c r="B2732"/>
      <c r="C2732" t="s">
        <v>865</v>
      </c>
      <c r="D2732"/>
      <c r="E2732">
        <v>6.5</v>
      </c>
      <c r="F2732">
        <v>4.7</v>
      </c>
      <c r="G2732">
        <v>4.7</v>
      </c>
      <c r="H2732">
        <v>43.6</v>
      </c>
      <c r="I2732">
        <v>39.5</v>
      </c>
      <c r="J2732">
        <v>40.6</v>
      </c>
      <c r="K2732">
        <v>40.799999999999997</v>
      </c>
      <c r="L2732">
        <v>40.9</v>
      </c>
      <c r="M2732">
        <v>41.1</v>
      </c>
      <c r="N2732">
        <v>41.2</v>
      </c>
      <c r="O2732">
        <v>41.4</v>
      </c>
      <c r="P2732">
        <v>41.6</v>
      </c>
      <c r="Q2732">
        <v>41.8</v>
      </c>
      <c r="R2732">
        <v>42</v>
      </c>
      <c r="S2732">
        <v>42.3</v>
      </c>
      <c r="T2732">
        <v>42.5</v>
      </c>
      <c r="U2732">
        <v>42.7</v>
      </c>
      <c r="V2732">
        <v>43</v>
      </c>
      <c r="W2732">
        <v>43.3</v>
      </c>
      <c r="X2732">
        <v>43.6</v>
      </c>
      <c r="Y2732">
        <v>43.9</v>
      </c>
      <c r="Z2732">
        <v>44.3</v>
      </c>
      <c r="AA2732">
        <v>44.6</v>
      </c>
      <c r="AB2732">
        <v>45</v>
      </c>
      <c r="AC2732">
        <v>45.3</v>
      </c>
      <c r="AD2732">
        <v>45.7</v>
      </c>
      <c r="AE2732">
        <v>46.1</v>
      </c>
      <c r="AF2732">
        <v>46.5</v>
      </c>
      <c r="AG2732">
        <v>46.9</v>
      </c>
      <c r="AH2732">
        <v>47.3</v>
      </c>
      <c r="AI2732">
        <v>47.7</v>
      </c>
      <c r="AJ2732">
        <v>48.1</v>
      </c>
    </row>
    <row r="2733" spans="1:36" s="15" customFormat="1" x14ac:dyDescent="0.25">
      <c r="A2733"/>
      <c r="B2733"/>
      <c r="C2733" t="s">
        <v>866</v>
      </c>
      <c r="D2733"/>
      <c r="E2733">
        <v>1.4</v>
      </c>
      <c r="F2733">
        <v>1.1000000000000001</v>
      </c>
      <c r="G2733">
        <v>1</v>
      </c>
      <c r="H2733">
        <v>94.8</v>
      </c>
      <c r="I2733">
        <v>95.7</v>
      </c>
      <c r="J2733">
        <v>95.7</v>
      </c>
      <c r="K2733">
        <v>95.7</v>
      </c>
      <c r="L2733">
        <v>95.7</v>
      </c>
      <c r="M2733">
        <v>95.7</v>
      </c>
      <c r="N2733">
        <v>95.7</v>
      </c>
      <c r="O2733">
        <v>95.7</v>
      </c>
      <c r="P2733">
        <v>95.7</v>
      </c>
      <c r="Q2733">
        <v>95.7</v>
      </c>
      <c r="R2733">
        <v>95.7</v>
      </c>
      <c r="S2733">
        <v>95.7</v>
      </c>
      <c r="T2733">
        <v>95.7</v>
      </c>
      <c r="U2733">
        <v>95.7</v>
      </c>
      <c r="V2733">
        <v>95.7</v>
      </c>
      <c r="W2733">
        <v>95.7</v>
      </c>
      <c r="X2733">
        <v>95.7</v>
      </c>
      <c r="Y2733">
        <v>95.7</v>
      </c>
      <c r="Z2733">
        <v>95.7</v>
      </c>
      <c r="AA2733">
        <v>95.7</v>
      </c>
      <c r="AB2733">
        <v>95.7</v>
      </c>
      <c r="AC2733">
        <v>95.7</v>
      </c>
      <c r="AD2733">
        <v>95.7</v>
      </c>
      <c r="AE2733">
        <v>95.7</v>
      </c>
      <c r="AF2733">
        <v>95.7</v>
      </c>
      <c r="AG2733">
        <v>95.7</v>
      </c>
      <c r="AH2733">
        <v>95.7</v>
      </c>
      <c r="AI2733">
        <v>95.7</v>
      </c>
      <c r="AJ2733">
        <v>95.7</v>
      </c>
    </row>
    <row r="2734" spans="1:36" s="15" customFormat="1" x14ac:dyDescent="0.25">
      <c r="A2734"/>
      <c r="B2734"/>
      <c r="C2734" t="s">
        <v>996</v>
      </c>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row>
    <row r="2735" spans="1:36" s="15" customFormat="1" x14ac:dyDescent="0.25">
      <c r="A2735"/>
      <c r="B2735"/>
      <c r="C2735" t="s">
        <v>1016</v>
      </c>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row>
    <row r="2736" spans="1:36" s="15" customFormat="1" x14ac:dyDescent="0.25">
      <c r="A2736"/>
      <c r="B2736"/>
      <c r="C2736" t="s">
        <v>867</v>
      </c>
      <c r="D2736"/>
      <c r="E2736">
        <v>0</v>
      </c>
      <c r="F2736">
        <v>0</v>
      </c>
      <c r="G2736">
        <v>0</v>
      </c>
      <c r="H2736">
        <v>1.3</v>
      </c>
      <c r="I2736">
        <v>1.3</v>
      </c>
      <c r="J2736">
        <v>1.3</v>
      </c>
      <c r="K2736">
        <v>1.3</v>
      </c>
      <c r="L2736">
        <v>1.3</v>
      </c>
      <c r="M2736">
        <v>1.3</v>
      </c>
      <c r="N2736">
        <v>1.3</v>
      </c>
      <c r="O2736">
        <v>1.3</v>
      </c>
      <c r="P2736">
        <v>1.3</v>
      </c>
      <c r="Q2736">
        <v>1.3</v>
      </c>
      <c r="R2736">
        <v>1.3</v>
      </c>
      <c r="S2736">
        <v>1.3</v>
      </c>
      <c r="T2736">
        <v>1.3</v>
      </c>
      <c r="U2736">
        <v>1.3</v>
      </c>
      <c r="V2736">
        <v>1.3</v>
      </c>
      <c r="W2736">
        <v>1.3</v>
      </c>
      <c r="X2736">
        <v>1.3</v>
      </c>
      <c r="Y2736">
        <v>1.3</v>
      </c>
      <c r="Z2736">
        <v>1.3</v>
      </c>
      <c r="AA2736">
        <v>1.3</v>
      </c>
      <c r="AB2736">
        <v>1.3</v>
      </c>
      <c r="AC2736">
        <v>1.3</v>
      </c>
      <c r="AD2736">
        <v>1.3</v>
      </c>
      <c r="AE2736">
        <v>1.3</v>
      </c>
      <c r="AF2736">
        <v>1.3</v>
      </c>
      <c r="AG2736">
        <v>1.3</v>
      </c>
      <c r="AH2736">
        <v>1.3</v>
      </c>
      <c r="AI2736">
        <v>1.3</v>
      </c>
      <c r="AJ2736">
        <v>1.3</v>
      </c>
    </row>
    <row r="2737" spans="1:36" s="15" customFormat="1" x14ac:dyDescent="0.25">
      <c r="A2737"/>
      <c r="B2737"/>
      <c r="C2737" t="s">
        <v>868</v>
      </c>
      <c r="D2737"/>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t="s">
        <v>1013</v>
      </c>
    </row>
    <row r="2738" spans="1:36" s="15" customFormat="1" x14ac:dyDescent="0.25">
      <c r="A2738"/>
      <c r="B2738"/>
      <c r="C2738" t="s">
        <v>869</v>
      </c>
      <c r="D2738"/>
      <c r="E2738">
        <v>0</v>
      </c>
      <c r="F2738">
        <v>0</v>
      </c>
      <c r="G2738">
        <v>0</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t="s">
        <v>1009</v>
      </c>
    </row>
    <row r="2739" spans="1:36" s="15" customFormat="1" x14ac:dyDescent="0.25">
      <c r="A2739"/>
      <c r="B2739"/>
      <c r="C2739" t="s">
        <v>870</v>
      </c>
      <c r="D2739"/>
      <c r="E2739">
        <v>0</v>
      </c>
      <c r="F2739">
        <v>0</v>
      </c>
      <c r="G2739">
        <v>0</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row>
    <row r="2740" spans="1:36" s="15" customFormat="1" x14ac:dyDescent="0.25">
      <c r="A2740"/>
      <c r="B2740"/>
      <c r="C2740" t="s">
        <v>838</v>
      </c>
      <c r="D2740"/>
      <c r="E2740">
        <v>0</v>
      </c>
      <c r="F2740">
        <v>0</v>
      </c>
      <c r="G2740">
        <v>0</v>
      </c>
      <c r="H2740">
        <v>1.3</v>
      </c>
      <c r="I2740">
        <v>1.3</v>
      </c>
      <c r="J2740">
        <v>1.3</v>
      </c>
      <c r="K2740">
        <v>1.3</v>
      </c>
      <c r="L2740">
        <v>1.3</v>
      </c>
      <c r="M2740">
        <v>1.3</v>
      </c>
      <c r="N2740">
        <v>1.3</v>
      </c>
      <c r="O2740">
        <v>1.3</v>
      </c>
      <c r="P2740">
        <v>1.3</v>
      </c>
      <c r="Q2740">
        <v>1.3</v>
      </c>
      <c r="R2740">
        <v>1.3</v>
      </c>
      <c r="S2740">
        <v>1.3</v>
      </c>
      <c r="T2740">
        <v>1.3</v>
      </c>
      <c r="U2740">
        <v>1.3</v>
      </c>
      <c r="V2740">
        <v>1.3</v>
      </c>
      <c r="W2740">
        <v>1.3</v>
      </c>
      <c r="X2740">
        <v>1.3</v>
      </c>
      <c r="Y2740">
        <v>1.3</v>
      </c>
      <c r="Z2740">
        <v>1.3</v>
      </c>
      <c r="AA2740">
        <v>1.3</v>
      </c>
      <c r="AB2740">
        <v>1.3</v>
      </c>
      <c r="AC2740">
        <v>1.3</v>
      </c>
      <c r="AD2740">
        <v>1.3</v>
      </c>
      <c r="AE2740">
        <v>1.3</v>
      </c>
      <c r="AF2740">
        <v>1.3</v>
      </c>
      <c r="AG2740">
        <v>1.3</v>
      </c>
      <c r="AH2740">
        <v>1.3</v>
      </c>
      <c r="AI2740">
        <v>1.3</v>
      </c>
      <c r="AJ2740">
        <v>1.3</v>
      </c>
    </row>
    <row r="2741" spans="1:36" x14ac:dyDescent="0.25">
      <c r="C2741" t="s">
        <v>996</v>
      </c>
    </row>
    <row r="2742" spans="1:36" x14ac:dyDescent="0.25">
      <c r="C2742" t="s">
        <v>1143</v>
      </c>
    </row>
    <row r="2743" spans="1:36" x14ac:dyDescent="0.25">
      <c r="C2743" t="s">
        <v>1017</v>
      </c>
    </row>
    <row r="2744" spans="1:36" x14ac:dyDescent="0.25">
      <c r="E2744">
        <v>2019</v>
      </c>
      <c r="F2744">
        <v>2020</v>
      </c>
      <c r="G2744">
        <v>2021</v>
      </c>
      <c r="H2744">
        <v>2022</v>
      </c>
      <c r="I2744">
        <v>2023</v>
      </c>
      <c r="J2744">
        <v>2024</v>
      </c>
      <c r="K2744">
        <v>2025</v>
      </c>
      <c r="L2744">
        <v>2026</v>
      </c>
      <c r="M2744">
        <v>2027</v>
      </c>
      <c r="N2744">
        <v>2028</v>
      </c>
      <c r="O2744">
        <v>2029</v>
      </c>
      <c r="P2744">
        <v>2030</v>
      </c>
      <c r="Q2744">
        <v>2031</v>
      </c>
      <c r="R2744">
        <v>2032</v>
      </c>
      <c r="S2744">
        <v>2033</v>
      </c>
      <c r="T2744">
        <v>2034</v>
      </c>
      <c r="U2744">
        <v>2035</v>
      </c>
      <c r="V2744">
        <v>2036</v>
      </c>
      <c r="W2744">
        <v>2037</v>
      </c>
      <c r="X2744">
        <v>2038</v>
      </c>
      <c r="Y2744">
        <v>2039</v>
      </c>
      <c r="Z2744">
        <v>2040</v>
      </c>
      <c r="AA2744">
        <v>2041</v>
      </c>
      <c r="AB2744">
        <v>2042</v>
      </c>
      <c r="AC2744">
        <v>2043</v>
      </c>
      <c r="AD2744">
        <v>2044</v>
      </c>
      <c r="AE2744">
        <v>2045</v>
      </c>
      <c r="AF2744">
        <v>2046</v>
      </c>
      <c r="AG2744">
        <v>2047</v>
      </c>
      <c r="AH2744">
        <v>2048</v>
      </c>
      <c r="AI2744">
        <v>2049</v>
      </c>
      <c r="AJ2744">
        <v>2050</v>
      </c>
    </row>
    <row r="2745" spans="1:36" x14ac:dyDescent="0.25">
      <c r="C2745" t="s">
        <v>996</v>
      </c>
    </row>
    <row r="2746" spans="1:36" x14ac:dyDescent="0.25">
      <c r="C2746" t="s">
        <v>1018</v>
      </c>
    </row>
    <row r="2747" spans="1:36" x14ac:dyDescent="0.25">
      <c r="C2747" t="s">
        <v>995</v>
      </c>
      <c r="E2747">
        <v>396.108</v>
      </c>
      <c r="F2747">
        <v>394.15300000000002</v>
      </c>
      <c r="G2747">
        <v>401.71499999999997</v>
      </c>
      <c r="H2747">
        <v>406.79700000000003</v>
      </c>
      <c r="I2747">
        <v>418.48899999999998</v>
      </c>
      <c r="J2747">
        <v>440.02199999999999</v>
      </c>
      <c r="K2747">
        <v>457.774</v>
      </c>
      <c r="L2747">
        <v>467.24799999999999</v>
      </c>
      <c r="M2747">
        <v>485.61</v>
      </c>
      <c r="N2747">
        <v>505.60599999999999</v>
      </c>
      <c r="O2747">
        <v>521.78</v>
      </c>
      <c r="P2747">
        <v>537.28899999999999</v>
      </c>
      <c r="Q2747">
        <v>552.03</v>
      </c>
      <c r="R2747">
        <v>567.71100000000001</v>
      </c>
      <c r="S2747">
        <v>579.98800000000006</v>
      </c>
      <c r="T2747">
        <v>593.505</v>
      </c>
      <c r="U2747">
        <v>608.81100000000004</v>
      </c>
      <c r="V2747">
        <v>626.12199999999996</v>
      </c>
      <c r="W2747">
        <v>643.88800000000003</v>
      </c>
      <c r="X2747">
        <v>661.97900000000004</v>
      </c>
      <c r="Y2747">
        <v>681.56700000000001</v>
      </c>
      <c r="Z2747">
        <v>702.596</v>
      </c>
      <c r="AA2747">
        <v>724.23199999999997</v>
      </c>
      <c r="AB2747">
        <v>746.66800000000001</v>
      </c>
      <c r="AC2747">
        <v>768.78599999999994</v>
      </c>
      <c r="AD2747">
        <v>792.41300000000001</v>
      </c>
      <c r="AE2747">
        <v>815.76199999999994</v>
      </c>
      <c r="AF2747">
        <v>841.44500000000005</v>
      </c>
      <c r="AG2747">
        <v>868.178</v>
      </c>
      <c r="AH2747">
        <v>895.31700000000001</v>
      </c>
      <c r="AI2747">
        <v>922.96299999999997</v>
      </c>
      <c r="AJ2747">
        <v>950.85</v>
      </c>
    </row>
    <row r="2748" spans="1:36" x14ac:dyDescent="0.25">
      <c r="C2748" t="s">
        <v>829</v>
      </c>
      <c r="E2748">
        <v>1075.3420000000001</v>
      </c>
      <c r="F2748">
        <v>1062.875</v>
      </c>
      <c r="G2748">
        <v>1059.6420000000001</v>
      </c>
      <c r="H2748">
        <v>1087.7329999999999</v>
      </c>
      <c r="I2748">
        <v>1101.4169999999999</v>
      </c>
      <c r="J2748">
        <v>1100.51</v>
      </c>
      <c r="K2748">
        <v>1088.8330000000001</v>
      </c>
      <c r="L2748">
        <v>1078.1769999999999</v>
      </c>
      <c r="M2748">
        <v>1077.4359999999999</v>
      </c>
      <c r="N2748">
        <v>1067.473</v>
      </c>
      <c r="O2748">
        <v>1051.289</v>
      </c>
      <c r="P2748">
        <v>1037.6210000000001</v>
      </c>
      <c r="Q2748">
        <v>1031.3489999999999</v>
      </c>
      <c r="R2748">
        <v>1029.1079999999999</v>
      </c>
      <c r="S2748">
        <v>1028.2929999999999</v>
      </c>
      <c r="T2748">
        <v>1028.838</v>
      </c>
      <c r="U2748">
        <v>1029.5429999999999</v>
      </c>
      <c r="V2748">
        <v>1030.758</v>
      </c>
      <c r="W2748">
        <v>1032.529</v>
      </c>
      <c r="X2748">
        <v>1035.23</v>
      </c>
      <c r="Y2748">
        <v>1038.422</v>
      </c>
      <c r="Z2748">
        <v>1042.1220000000001</v>
      </c>
      <c r="AA2748">
        <v>1046.2460000000001</v>
      </c>
      <c r="AB2748">
        <v>1050.569</v>
      </c>
      <c r="AC2748">
        <v>1055.1559999999999</v>
      </c>
      <c r="AD2748">
        <v>1060.1659999999999</v>
      </c>
      <c r="AE2748">
        <v>1065.1489999999999</v>
      </c>
      <c r="AF2748">
        <v>1070.2339999999999</v>
      </c>
      <c r="AG2748">
        <v>1075.502</v>
      </c>
      <c r="AH2748">
        <v>1081.068</v>
      </c>
      <c r="AI2748">
        <v>1084.43</v>
      </c>
      <c r="AJ2748">
        <v>1086.3630000000001</v>
      </c>
    </row>
    <row r="2749" spans="1:36" x14ac:dyDescent="0.25">
      <c r="C2749" t="s">
        <v>996</v>
      </c>
    </row>
    <row r="2750" spans="1:36" x14ac:dyDescent="0.25">
      <c r="C2750" t="s">
        <v>997</v>
      </c>
    </row>
    <row r="2751" spans="1:36" x14ac:dyDescent="0.25">
      <c r="A2751" s="96" t="s">
        <v>115</v>
      </c>
      <c r="B2751" t="s">
        <v>771</v>
      </c>
      <c r="C2751" t="s">
        <v>55</v>
      </c>
      <c r="E2751">
        <v>159.416</v>
      </c>
      <c r="F2751">
        <v>162.964</v>
      </c>
      <c r="G2751">
        <v>166.78200000000001</v>
      </c>
      <c r="H2751">
        <v>171.31299999999999</v>
      </c>
      <c r="I2751">
        <v>170.65</v>
      </c>
      <c r="J2751">
        <v>180.63300000000001</v>
      </c>
      <c r="K2751">
        <v>187.864</v>
      </c>
      <c r="L2751">
        <v>191.40600000000001</v>
      </c>
      <c r="M2751">
        <v>198.29499999999999</v>
      </c>
      <c r="N2751">
        <v>205.84100000000001</v>
      </c>
      <c r="O2751">
        <v>211.99100000000001</v>
      </c>
      <c r="P2751">
        <v>218.136</v>
      </c>
      <c r="Q2751">
        <v>224.26499999999999</v>
      </c>
      <c r="R2751">
        <v>231.982</v>
      </c>
      <c r="S2751">
        <v>238.33600000000001</v>
      </c>
      <c r="T2751">
        <v>245.59899999999999</v>
      </c>
      <c r="U2751">
        <v>253.393</v>
      </c>
      <c r="V2751">
        <v>261.72000000000003</v>
      </c>
      <c r="W2751">
        <v>269.64</v>
      </c>
      <c r="X2751">
        <v>277.07299999999998</v>
      </c>
      <c r="Y2751">
        <v>284.637</v>
      </c>
      <c r="Z2751">
        <v>292.98500000000001</v>
      </c>
      <c r="AA2751">
        <v>301.61900000000003</v>
      </c>
      <c r="AB2751">
        <v>310.52100000000002</v>
      </c>
      <c r="AC2751">
        <v>313.87099999999998</v>
      </c>
      <c r="AD2751">
        <v>328.45499999999998</v>
      </c>
      <c r="AE2751">
        <v>337.16699999999997</v>
      </c>
      <c r="AF2751">
        <v>346.75400000000002</v>
      </c>
      <c r="AG2751">
        <v>356.44299999999998</v>
      </c>
      <c r="AH2751">
        <v>366.346</v>
      </c>
      <c r="AI2751">
        <v>376.53500000000003</v>
      </c>
      <c r="AJ2751">
        <v>386.63900000000001</v>
      </c>
    </row>
    <row r="2752" spans="1:36" x14ac:dyDescent="0.25">
      <c r="A2752" s="96" t="s">
        <v>115</v>
      </c>
      <c r="C2752" t="s">
        <v>830</v>
      </c>
      <c r="E2752">
        <v>2.2730000000000001</v>
      </c>
      <c r="F2752">
        <v>2.2629999999999999</v>
      </c>
      <c r="G2752">
        <v>2.3410000000000002</v>
      </c>
      <c r="H2752">
        <v>2.3610000000000002</v>
      </c>
      <c r="I2752">
        <v>2.379</v>
      </c>
      <c r="J2752">
        <v>2.4630000000000001</v>
      </c>
      <c r="K2752">
        <v>2.5470000000000002</v>
      </c>
      <c r="L2752">
        <v>2.6070000000000002</v>
      </c>
      <c r="M2752">
        <v>2.7130000000000001</v>
      </c>
      <c r="N2752">
        <v>2.823</v>
      </c>
      <c r="O2752">
        <v>2.91</v>
      </c>
      <c r="P2752">
        <v>2.992</v>
      </c>
      <c r="Q2752">
        <v>3.07</v>
      </c>
      <c r="R2752">
        <v>3.1440000000000001</v>
      </c>
      <c r="S2752">
        <v>3.1970000000000001</v>
      </c>
      <c r="T2752">
        <v>3.2530000000000001</v>
      </c>
      <c r="U2752">
        <v>3.3170000000000002</v>
      </c>
      <c r="V2752">
        <v>3.39</v>
      </c>
      <c r="W2752">
        <v>3.4649999999999999</v>
      </c>
      <c r="X2752">
        <v>3.5409999999999999</v>
      </c>
      <c r="Y2752">
        <v>3.6240000000000001</v>
      </c>
      <c r="Z2752">
        <v>3.7130000000000001</v>
      </c>
      <c r="AA2752">
        <v>3.802</v>
      </c>
      <c r="AB2752">
        <v>3.8929999999999998</v>
      </c>
      <c r="AC2752">
        <v>3.9809999999999999</v>
      </c>
      <c r="AD2752">
        <v>4.0739999999999998</v>
      </c>
      <c r="AE2752">
        <v>4.165</v>
      </c>
      <c r="AF2752">
        <v>4.2640000000000002</v>
      </c>
      <c r="AG2752">
        <v>4.367</v>
      </c>
      <c r="AH2752">
        <v>4.4710000000000001</v>
      </c>
      <c r="AI2752">
        <v>4.5750000000000002</v>
      </c>
      <c r="AJ2752">
        <v>4.6769999999999996</v>
      </c>
    </row>
    <row r="2753" spans="1:36" x14ac:dyDescent="0.25">
      <c r="A2753" s="96" t="s">
        <v>115</v>
      </c>
      <c r="C2753" t="s">
        <v>831</v>
      </c>
      <c r="E2753">
        <v>11.656000000000001</v>
      </c>
      <c r="F2753">
        <v>12.984</v>
      </c>
      <c r="G2753">
        <v>10.29</v>
      </c>
      <c r="H2753">
        <v>9.0169999999999995</v>
      </c>
      <c r="I2753">
        <v>12.519</v>
      </c>
      <c r="J2753">
        <v>13.500999999999999</v>
      </c>
      <c r="K2753">
        <v>12.920999999999999</v>
      </c>
      <c r="L2753">
        <v>12.811</v>
      </c>
      <c r="M2753">
        <v>12.757999999999999</v>
      </c>
      <c r="N2753">
        <v>12.627000000000001</v>
      </c>
      <c r="O2753">
        <v>12.327999999999999</v>
      </c>
      <c r="P2753">
        <v>11.95</v>
      </c>
      <c r="Q2753">
        <v>11.778</v>
      </c>
      <c r="R2753">
        <v>11.176</v>
      </c>
      <c r="S2753">
        <v>10.502000000000001</v>
      </c>
      <c r="T2753">
        <v>9.7859999999999996</v>
      </c>
      <c r="U2753">
        <v>9.1509999999999998</v>
      </c>
      <c r="V2753">
        <v>8.6850000000000005</v>
      </c>
      <c r="W2753">
        <v>8.4160000000000004</v>
      </c>
      <c r="X2753">
        <v>8.3409999999999993</v>
      </c>
      <c r="Y2753">
        <v>8.41</v>
      </c>
      <c r="Z2753">
        <v>8.3970000000000002</v>
      </c>
      <c r="AA2753">
        <v>8.35</v>
      </c>
      <c r="AB2753">
        <v>8.3030000000000008</v>
      </c>
      <c r="AC2753">
        <v>6.49</v>
      </c>
      <c r="AD2753">
        <v>8.3409999999999993</v>
      </c>
      <c r="AE2753">
        <v>8.4909999999999997</v>
      </c>
      <c r="AF2753">
        <v>8.5459999999999994</v>
      </c>
      <c r="AG2753">
        <v>8.7810000000000006</v>
      </c>
      <c r="AH2753">
        <v>8.9969999999999999</v>
      </c>
      <c r="AI2753">
        <v>9.1140000000000008</v>
      </c>
      <c r="AJ2753">
        <v>9.1999999999999993</v>
      </c>
    </row>
    <row r="2754" spans="1:36" x14ac:dyDescent="0.25">
      <c r="A2754" s="96" t="s">
        <v>115</v>
      </c>
      <c r="B2754" t="s">
        <v>773</v>
      </c>
      <c r="C2754" t="s">
        <v>832</v>
      </c>
      <c r="E2754">
        <v>13.929</v>
      </c>
      <c r="F2754">
        <v>15.247999999999999</v>
      </c>
      <c r="G2754">
        <v>12.63</v>
      </c>
      <c r="H2754">
        <v>11.378</v>
      </c>
      <c r="I2754">
        <v>14.898</v>
      </c>
      <c r="J2754">
        <v>15.964</v>
      </c>
      <c r="K2754">
        <v>15.468</v>
      </c>
      <c r="L2754">
        <v>15.417</v>
      </c>
      <c r="M2754">
        <v>15.471</v>
      </c>
      <c r="N2754">
        <v>15.45</v>
      </c>
      <c r="O2754">
        <v>15.238</v>
      </c>
      <c r="P2754">
        <v>14.942</v>
      </c>
      <c r="Q2754">
        <v>14.849</v>
      </c>
      <c r="R2754">
        <v>14.319000000000001</v>
      </c>
      <c r="S2754">
        <v>13.698</v>
      </c>
      <c r="T2754">
        <v>13.039</v>
      </c>
      <c r="U2754">
        <v>12.468</v>
      </c>
      <c r="V2754">
        <v>12.074</v>
      </c>
      <c r="W2754">
        <v>11.88</v>
      </c>
      <c r="X2754">
        <v>11.882</v>
      </c>
      <c r="Y2754">
        <v>12.034000000000001</v>
      </c>
      <c r="Z2754">
        <v>12.11</v>
      </c>
      <c r="AA2754">
        <v>12.151999999999999</v>
      </c>
      <c r="AB2754">
        <v>12.196</v>
      </c>
      <c r="AC2754">
        <v>10.471</v>
      </c>
      <c r="AD2754">
        <v>12.414999999999999</v>
      </c>
      <c r="AE2754">
        <v>12.654999999999999</v>
      </c>
      <c r="AF2754">
        <v>12.81</v>
      </c>
      <c r="AG2754">
        <v>13.148</v>
      </c>
      <c r="AH2754">
        <v>13.468</v>
      </c>
      <c r="AI2754">
        <v>13.688000000000001</v>
      </c>
      <c r="AJ2754">
        <v>13.877000000000001</v>
      </c>
    </row>
    <row r="2755" spans="1:36" x14ac:dyDescent="0.25">
      <c r="A2755" s="96" t="s">
        <v>115</v>
      </c>
      <c r="B2755" t="s">
        <v>772</v>
      </c>
      <c r="C2755" t="s">
        <v>846</v>
      </c>
      <c r="E2755">
        <v>0</v>
      </c>
      <c r="F2755">
        <v>0</v>
      </c>
      <c r="G2755">
        <v>0</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row>
    <row r="2756" spans="1:36" x14ac:dyDescent="0.25">
      <c r="A2756" s="96" t="s">
        <v>115</v>
      </c>
      <c r="B2756" t="s">
        <v>987</v>
      </c>
      <c r="C2756" t="s">
        <v>64</v>
      </c>
      <c r="E2756">
        <v>0</v>
      </c>
      <c r="F2756">
        <v>0</v>
      </c>
      <c r="G2756">
        <v>0</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row>
    <row r="2757" spans="1:36" x14ac:dyDescent="0.25">
      <c r="A2757" s="96" t="s">
        <v>115</v>
      </c>
      <c r="B2757" t="s">
        <v>774</v>
      </c>
      <c r="C2757" t="s">
        <v>833</v>
      </c>
      <c r="E2757">
        <v>0</v>
      </c>
      <c r="F2757">
        <v>0</v>
      </c>
      <c r="G2757">
        <v>0</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row>
    <row r="2758" spans="1:36" x14ac:dyDescent="0.25">
      <c r="A2758" s="96" t="s">
        <v>115</v>
      </c>
      <c r="B2758" t="s">
        <v>988</v>
      </c>
      <c r="C2758" t="s">
        <v>834</v>
      </c>
      <c r="E2758">
        <v>0</v>
      </c>
      <c r="F2758">
        <v>0</v>
      </c>
      <c r="G2758">
        <v>0</v>
      </c>
      <c r="H2758">
        <v>0</v>
      </c>
      <c r="I2758">
        <v>0</v>
      </c>
      <c r="J2758">
        <v>0</v>
      </c>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row>
    <row r="2759" spans="1:36" x14ac:dyDescent="0.25">
      <c r="A2759" s="96" t="s">
        <v>115</v>
      </c>
      <c r="B2759" t="s">
        <v>987</v>
      </c>
      <c r="C2759" t="s">
        <v>40</v>
      </c>
      <c r="E2759">
        <v>3.524</v>
      </c>
      <c r="F2759">
        <v>3.8220000000000001</v>
      </c>
      <c r="G2759">
        <v>2.8220000000000001</v>
      </c>
      <c r="H2759">
        <v>2.6880000000000002</v>
      </c>
      <c r="I2759">
        <v>2.2090000000000001</v>
      </c>
      <c r="J2759">
        <v>2.1989999999999998</v>
      </c>
      <c r="K2759">
        <v>2.3769999999999998</v>
      </c>
      <c r="L2759">
        <v>2.5169999999999999</v>
      </c>
      <c r="M2759">
        <v>2.7080000000000002</v>
      </c>
      <c r="N2759">
        <v>2.9079999999999999</v>
      </c>
      <c r="O2759">
        <v>3.085</v>
      </c>
      <c r="P2759">
        <v>3.254</v>
      </c>
      <c r="Q2759">
        <v>3.4119999999999999</v>
      </c>
      <c r="R2759">
        <v>3.5640000000000001</v>
      </c>
      <c r="S2759">
        <v>3.6840000000000002</v>
      </c>
      <c r="T2759">
        <v>3.8</v>
      </c>
      <c r="U2759">
        <v>3.911</v>
      </c>
      <c r="V2759">
        <v>4.0209999999999999</v>
      </c>
      <c r="W2759">
        <v>4.1269999999999998</v>
      </c>
      <c r="X2759">
        <v>4.2329999999999997</v>
      </c>
      <c r="Y2759">
        <v>4.3470000000000004</v>
      </c>
      <c r="Z2759">
        <v>4.4690000000000003</v>
      </c>
      <c r="AA2759">
        <v>4.5949999999999998</v>
      </c>
      <c r="AB2759">
        <v>4.726</v>
      </c>
      <c r="AC2759">
        <v>4.8540000000000001</v>
      </c>
      <c r="AD2759">
        <v>4.99</v>
      </c>
      <c r="AE2759">
        <v>5.1239999999999997</v>
      </c>
      <c r="AF2759">
        <v>5.2709999999999999</v>
      </c>
      <c r="AG2759">
        <v>5.4240000000000004</v>
      </c>
      <c r="AH2759">
        <v>5.5789999999999997</v>
      </c>
      <c r="AI2759">
        <v>5.7359999999999998</v>
      </c>
      <c r="AJ2759">
        <v>5.8929999999999998</v>
      </c>
    </row>
    <row r="2760" spans="1:36" x14ac:dyDescent="0.25">
      <c r="A2760" s="96" t="s">
        <v>115</v>
      </c>
      <c r="B2760" t="s">
        <v>993</v>
      </c>
      <c r="C2760" t="s">
        <v>835</v>
      </c>
      <c r="E2760">
        <v>0</v>
      </c>
      <c r="F2760">
        <v>0</v>
      </c>
      <c r="G2760">
        <v>0</v>
      </c>
      <c r="H2760">
        <v>0</v>
      </c>
      <c r="I2760">
        <v>0</v>
      </c>
      <c r="J2760">
        <v>0</v>
      </c>
      <c r="K2760">
        <v>0</v>
      </c>
      <c r="L2760">
        <v>0</v>
      </c>
      <c r="M2760">
        <v>0</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row>
    <row r="2761" spans="1:36" x14ac:dyDescent="0.25">
      <c r="A2761" s="96" t="s">
        <v>115</v>
      </c>
      <c r="B2761" t="s">
        <v>57</v>
      </c>
      <c r="C2761" t="s">
        <v>836</v>
      </c>
      <c r="E2761">
        <v>0</v>
      </c>
      <c r="F2761">
        <v>0</v>
      </c>
      <c r="G2761">
        <v>0</v>
      </c>
      <c r="H2761">
        <v>0</v>
      </c>
      <c r="I2761">
        <v>0</v>
      </c>
      <c r="J2761">
        <v>0</v>
      </c>
      <c r="K2761">
        <v>0</v>
      </c>
      <c r="L2761">
        <v>0</v>
      </c>
      <c r="M2761">
        <v>0</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row>
    <row r="2762" spans="1:36" x14ac:dyDescent="0.25">
      <c r="C2762" t="s">
        <v>838</v>
      </c>
      <c r="E2762">
        <v>176.87</v>
      </c>
      <c r="F2762">
        <v>182.03399999999999</v>
      </c>
      <c r="G2762">
        <v>182.23500000000001</v>
      </c>
      <c r="H2762">
        <v>185.38</v>
      </c>
      <c r="I2762">
        <v>187.75700000000001</v>
      </c>
      <c r="J2762">
        <v>198.797</v>
      </c>
      <c r="K2762">
        <v>205.709</v>
      </c>
      <c r="L2762">
        <v>209.34100000000001</v>
      </c>
      <c r="M2762">
        <v>216.47300000000001</v>
      </c>
      <c r="N2762">
        <v>224.19900000000001</v>
      </c>
      <c r="O2762">
        <v>230.315</v>
      </c>
      <c r="P2762">
        <v>236.33199999999999</v>
      </c>
      <c r="Q2762">
        <v>242.52600000000001</v>
      </c>
      <c r="R2762">
        <v>249.86600000000001</v>
      </c>
      <c r="S2762">
        <v>255.71899999999999</v>
      </c>
      <c r="T2762">
        <v>262.43799999999999</v>
      </c>
      <c r="U2762">
        <v>269.77199999999999</v>
      </c>
      <c r="V2762">
        <v>277.81599999999997</v>
      </c>
      <c r="W2762">
        <v>285.64699999999999</v>
      </c>
      <c r="X2762">
        <v>293.18799999999999</v>
      </c>
      <c r="Y2762">
        <v>301.01799999999997</v>
      </c>
      <c r="Z2762">
        <v>309.565</v>
      </c>
      <c r="AA2762">
        <v>318.36599999999999</v>
      </c>
      <c r="AB2762">
        <v>327.44299999999998</v>
      </c>
      <c r="AC2762">
        <v>329.19600000000003</v>
      </c>
      <c r="AD2762">
        <v>345.86099999999999</v>
      </c>
      <c r="AE2762">
        <v>354.947</v>
      </c>
      <c r="AF2762">
        <v>364.83499999999998</v>
      </c>
      <c r="AG2762">
        <v>375.01499999999999</v>
      </c>
      <c r="AH2762">
        <v>385.392</v>
      </c>
      <c r="AI2762">
        <v>395.959</v>
      </c>
      <c r="AJ2762">
        <v>406.40899999999999</v>
      </c>
    </row>
    <row r="2763" spans="1:36" x14ac:dyDescent="0.25">
      <c r="C2763" t="s">
        <v>996</v>
      </c>
    </row>
    <row r="2764" spans="1:36" x14ac:dyDescent="0.25">
      <c r="C2764" t="s">
        <v>1019</v>
      </c>
    </row>
    <row r="2765" spans="1:36" x14ac:dyDescent="0.25">
      <c r="C2765" t="s">
        <v>55</v>
      </c>
      <c r="E2765">
        <v>0.40200000000000002</v>
      </c>
      <c r="F2765">
        <v>0.41299999999999998</v>
      </c>
      <c r="G2765">
        <v>0.41499999999999998</v>
      </c>
      <c r="H2765">
        <v>0.42099999999999999</v>
      </c>
      <c r="I2765">
        <v>0.40799999999999997</v>
      </c>
      <c r="J2765">
        <v>0.41099999999999998</v>
      </c>
      <c r="K2765">
        <v>0.41</v>
      </c>
      <c r="L2765">
        <v>0.41</v>
      </c>
      <c r="M2765">
        <v>0.40799999999999997</v>
      </c>
      <c r="N2765">
        <v>0.40699999999999997</v>
      </c>
      <c r="O2765">
        <v>0.40600000000000003</v>
      </c>
      <c r="P2765">
        <v>0.40600000000000003</v>
      </c>
      <c r="Q2765">
        <v>0.40600000000000003</v>
      </c>
      <c r="R2765">
        <v>0.40899999999999997</v>
      </c>
      <c r="S2765">
        <v>0.41099999999999998</v>
      </c>
      <c r="T2765">
        <v>0.41399999999999998</v>
      </c>
      <c r="U2765">
        <v>0.41599999999999998</v>
      </c>
      <c r="V2765">
        <v>0.41799999999999998</v>
      </c>
      <c r="W2765">
        <v>0.41899999999999998</v>
      </c>
      <c r="X2765">
        <v>0.41899999999999998</v>
      </c>
      <c r="Y2765">
        <v>0.41799999999999998</v>
      </c>
      <c r="Z2765">
        <v>0.41699999999999998</v>
      </c>
      <c r="AA2765">
        <v>0.41599999999999998</v>
      </c>
      <c r="AB2765">
        <v>0.41599999999999998</v>
      </c>
      <c r="AC2765">
        <v>0.40799999999999997</v>
      </c>
      <c r="AD2765">
        <v>0.41499999999999998</v>
      </c>
      <c r="AE2765">
        <v>0.41299999999999998</v>
      </c>
      <c r="AF2765">
        <v>0.41199999999999998</v>
      </c>
      <c r="AG2765">
        <v>0.41099999999999998</v>
      </c>
      <c r="AH2765">
        <v>0.40899999999999997</v>
      </c>
      <c r="AI2765">
        <v>0.40799999999999997</v>
      </c>
      <c r="AJ2765">
        <v>0.40699999999999997</v>
      </c>
    </row>
    <row r="2766" spans="1:36" x14ac:dyDescent="0.25">
      <c r="C2766" t="s">
        <v>830</v>
      </c>
      <c r="E2766">
        <v>6.0000000000000001E-3</v>
      </c>
      <c r="F2766">
        <v>6.0000000000000001E-3</v>
      </c>
      <c r="G2766">
        <v>6.0000000000000001E-3</v>
      </c>
      <c r="H2766">
        <v>6.0000000000000001E-3</v>
      </c>
      <c r="I2766">
        <v>6.0000000000000001E-3</v>
      </c>
      <c r="J2766">
        <v>6.0000000000000001E-3</v>
      </c>
      <c r="K2766">
        <v>6.0000000000000001E-3</v>
      </c>
      <c r="L2766">
        <v>6.0000000000000001E-3</v>
      </c>
      <c r="M2766">
        <v>6.0000000000000001E-3</v>
      </c>
      <c r="N2766">
        <v>6.0000000000000001E-3</v>
      </c>
      <c r="O2766">
        <v>6.0000000000000001E-3</v>
      </c>
      <c r="P2766">
        <v>6.0000000000000001E-3</v>
      </c>
      <c r="Q2766">
        <v>6.0000000000000001E-3</v>
      </c>
      <c r="R2766">
        <v>6.0000000000000001E-3</v>
      </c>
      <c r="S2766">
        <v>6.0000000000000001E-3</v>
      </c>
      <c r="T2766">
        <v>5.0000000000000001E-3</v>
      </c>
      <c r="U2766">
        <v>5.0000000000000001E-3</v>
      </c>
      <c r="V2766">
        <v>5.0000000000000001E-3</v>
      </c>
      <c r="W2766">
        <v>5.0000000000000001E-3</v>
      </c>
      <c r="X2766">
        <v>5.0000000000000001E-3</v>
      </c>
      <c r="Y2766">
        <v>5.0000000000000001E-3</v>
      </c>
      <c r="Z2766">
        <v>5.0000000000000001E-3</v>
      </c>
      <c r="AA2766">
        <v>5.0000000000000001E-3</v>
      </c>
      <c r="AB2766">
        <v>5.0000000000000001E-3</v>
      </c>
      <c r="AC2766">
        <v>5.0000000000000001E-3</v>
      </c>
      <c r="AD2766">
        <v>5.0000000000000001E-3</v>
      </c>
      <c r="AE2766">
        <v>5.0000000000000001E-3</v>
      </c>
      <c r="AF2766">
        <v>5.0000000000000001E-3</v>
      </c>
      <c r="AG2766">
        <v>5.0000000000000001E-3</v>
      </c>
      <c r="AH2766">
        <v>5.0000000000000001E-3</v>
      </c>
      <c r="AI2766">
        <v>5.0000000000000001E-3</v>
      </c>
      <c r="AJ2766">
        <v>5.0000000000000001E-3</v>
      </c>
    </row>
    <row r="2767" spans="1:36" x14ac:dyDescent="0.25">
      <c r="C2767" t="s">
        <v>831</v>
      </c>
      <c r="E2767">
        <v>2.9000000000000001E-2</v>
      </c>
      <c r="F2767">
        <v>3.3000000000000002E-2</v>
      </c>
      <c r="G2767">
        <v>2.5999999999999999E-2</v>
      </c>
      <c r="H2767">
        <v>2.1999999999999999E-2</v>
      </c>
      <c r="I2767">
        <v>0.03</v>
      </c>
      <c r="J2767">
        <v>3.1E-2</v>
      </c>
      <c r="K2767">
        <v>2.8000000000000001E-2</v>
      </c>
      <c r="L2767">
        <v>2.7E-2</v>
      </c>
      <c r="M2767">
        <v>2.5999999999999999E-2</v>
      </c>
      <c r="N2767">
        <v>2.5000000000000001E-2</v>
      </c>
      <c r="O2767">
        <v>2.4E-2</v>
      </c>
      <c r="P2767">
        <v>2.1999999999999999E-2</v>
      </c>
      <c r="Q2767">
        <v>2.1000000000000001E-2</v>
      </c>
      <c r="R2767">
        <v>0.02</v>
      </c>
      <c r="S2767">
        <v>1.7999999999999999E-2</v>
      </c>
      <c r="T2767">
        <v>1.6E-2</v>
      </c>
      <c r="U2767">
        <v>1.4999999999999999E-2</v>
      </c>
      <c r="V2767">
        <v>1.4E-2</v>
      </c>
      <c r="W2767">
        <v>1.2999999999999999E-2</v>
      </c>
      <c r="X2767">
        <v>1.2999999999999999E-2</v>
      </c>
      <c r="Y2767">
        <v>1.2E-2</v>
      </c>
      <c r="Z2767">
        <v>1.2E-2</v>
      </c>
      <c r="AA2767">
        <v>1.2E-2</v>
      </c>
      <c r="AB2767">
        <v>1.0999999999999999E-2</v>
      </c>
      <c r="AC2767">
        <v>8.0000000000000002E-3</v>
      </c>
      <c r="AD2767">
        <v>1.0999999999999999E-2</v>
      </c>
      <c r="AE2767">
        <v>0.01</v>
      </c>
      <c r="AF2767">
        <v>0.01</v>
      </c>
      <c r="AG2767">
        <v>0.01</v>
      </c>
      <c r="AH2767">
        <v>0.01</v>
      </c>
      <c r="AI2767">
        <v>0.01</v>
      </c>
      <c r="AJ2767">
        <v>0.01</v>
      </c>
    </row>
    <row r="2768" spans="1:36" x14ac:dyDescent="0.25">
      <c r="C2768" t="s">
        <v>846</v>
      </c>
      <c r="E2768">
        <v>0</v>
      </c>
      <c r="F2768">
        <v>0</v>
      </c>
      <c r="G2768">
        <v>0</v>
      </c>
      <c r="H2768">
        <v>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row>
    <row r="2769" spans="3:36" x14ac:dyDescent="0.25">
      <c r="C2769" t="s">
        <v>64</v>
      </c>
      <c r="E2769">
        <v>0</v>
      </c>
      <c r="F2769">
        <v>0</v>
      </c>
      <c r="G2769">
        <v>0</v>
      </c>
      <c r="H2769">
        <v>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row>
    <row r="2770" spans="3:36" x14ac:dyDescent="0.25">
      <c r="C2770" t="s">
        <v>833</v>
      </c>
      <c r="E2770">
        <v>0</v>
      </c>
      <c r="F2770">
        <v>0</v>
      </c>
      <c r="G2770">
        <v>0</v>
      </c>
      <c r="H2770">
        <v>0</v>
      </c>
      <c r="I2770">
        <v>0</v>
      </c>
      <c r="J2770">
        <v>0</v>
      </c>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row>
    <row r="2771" spans="3:36" x14ac:dyDescent="0.25">
      <c r="C2771" t="s">
        <v>834</v>
      </c>
      <c r="E2771">
        <v>0</v>
      </c>
      <c r="F2771">
        <v>0</v>
      </c>
      <c r="G2771">
        <v>0</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row>
    <row r="2772" spans="3:36" x14ac:dyDescent="0.25">
      <c r="C2772" t="s">
        <v>40</v>
      </c>
      <c r="E2772">
        <v>8.9999999999999993E-3</v>
      </c>
      <c r="F2772">
        <v>0.01</v>
      </c>
      <c r="G2772">
        <v>7.0000000000000001E-3</v>
      </c>
      <c r="H2772">
        <v>7.0000000000000001E-3</v>
      </c>
      <c r="I2772">
        <v>5.0000000000000001E-3</v>
      </c>
      <c r="J2772">
        <v>5.0000000000000001E-3</v>
      </c>
      <c r="K2772">
        <v>5.0000000000000001E-3</v>
      </c>
      <c r="L2772">
        <v>5.0000000000000001E-3</v>
      </c>
      <c r="M2772">
        <v>6.0000000000000001E-3</v>
      </c>
      <c r="N2772">
        <v>6.0000000000000001E-3</v>
      </c>
      <c r="O2772">
        <v>6.0000000000000001E-3</v>
      </c>
      <c r="P2772">
        <v>6.0000000000000001E-3</v>
      </c>
      <c r="Q2772">
        <v>6.0000000000000001E-3</v>
      </c>
      <c r="R2772">
        <v>6.0000000000000001E-3</v>
      </c>
      <c r="S2772">
        <v>6.0000000000000001E-3</v>
      </c>
      <c r="T2772">
        <v>6.0000000000000001E-3</v>
      </c>
      <c r="U2772">
        <v>6.0000000000000001E-3</v>
      </c>
      <c r="V2772">
        <v>6.0000000000000001E-3</v>
      </c>
      <c r="W2772">
        <v>6.0000000000000001E-3</v>
      </c>
      <c r="X2772">
        <v>6.0000000000000001E-3</v>
      </c>
      <c r="Y2772">
        <v>6.0000000000000001E-3</v>
      </c>
      <c r="Z2772">
        <v>6.0000000000000001E-3</v>
      </c>
      <c r="AA2772">
        <v>6.0000000000000001E-3</v>
      </c>
      <c r="AB2772">
        <v>6.0000000000000001E-3</v>
      </c>
      <c r="AC2772">
        <v>6.0000000000000001E-3</v>
      </c>
      <c r="AD2772">
        <v>6.0000000000000001E-3</v>
      </c>
      <c r="AE2772">
        <v>6.0000000000000001E-3</v>
      </c>
      <c r="AF2772">
        <v>6.0000000000000001E-3</v>
      </c>
      <c r="AG2772">
        <v>6.0000000000000001E-3</v>
      </c>
      <c r="AH2772">
        <v>6.0000000000000001E-3</v>
      </c>
      <c r="AI2772">
        <v>6.0000000000000001E-3</v>
      </c>
      <c r="AJ2772">
        <v>6.0000000000000001E-3</v>
      </c>
    </row>
    <row r="2773" spans="3:36" x14ac:dyDescent="0.25">
      <c r="C2773" t="s">
        <v>835</v>
      </c>
      <c r="E2773">
        <v>0</v>
      </c>
      <c r="F2773">
        <v>0</v>
      </c>
      <c r="G2773">
        <v>0</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row>
    <row r="2774" spans="3:36" x14ac:dyDescent="0.25">
      <c r="C2774" t="s">
        <v>836</v>
      </c>
      <c r="E2774">
        <v>0</v>
      </c>
      <c r="F2774">
        <v>0</v>
      </c>
      <c r="G2774">
        <v>0</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row>
    <row r="2775" spans="3:36" x14ac:dyDescent="0.25">
      <c r="C2775" t="s">
        <v>996</v>
      </c>
    </row>
    <row r="2776" spans="3:36" x14ac:dyDescent="0.25">
      <c r="C2776" t="s">
        <v>1026</v>
      </c>
    </row>
    <row r="2777" spans="3:36" x14ac:dyDescent="0.25">
      <c r="C2777" t="s">
        <v>996</v>
      </c>
    </row>
    <row r="2778" spans="3:36" x14ac:dyDescent="0.25">
      <c r="C2778" t="s">
        <v>1027</v>
      </c>
    </row>
    <row r="2779" spans="3:36" x14ac:dyDescent="0.25">
      <c r="C2779" t="s">
        <v>876</v>
      </c>
      <c r="E2779">
        <v>6.694</v>
      </c>
      <c r="F2779">
        <v>6.8220000000000001</v>
      </c>
      <c r="G2779">
        <v>6.6559999999999997</v>
      </c>
      <c r="H2779">
        <v>6.5990000000000002</v>
      </c>
      <c r="I2779">
        <v>7</v>
      </c>
      <c r="J2779">
        <v>6.867</v>
      </c>
      <c r="K2779">
        <v>6.9749999999999996</v>
      </c>
      <c r="L2779">
        <v>7.3120000000000003</v>
      </c>
      <c r="M2779">
        <v>7.6070000000000002</v>
      </c>
      <c r="N2779">
        <v>7.673</v>
      </c>
      <c r="O2779">
        <v>7.6130000000000004</v>
      </c>
      <c r="P2779">
        <v>7.5510000000000002</v>
      </c>
      <c r="Q2779">
        <v>7.4790000000000001</v>
      </c>
      <c r="R2779">
        <v>7.4429999999999996</v>
      </c>
      <c r="S2779">
        <v>7.37</v>
      </c>
      <c r="T2779">
        <v>7.4029999999999996</v>
      </c>
      <c r="U2779">
        <v>7.5049999999999999</v>
      </c>
      <c r="V2779">
        <v>7.6420000000000003</v>
      </c>
      <c r="W2779">
        <v>7.7759999999999998</v>
      </c>
      <c r="X2779">
        <v>7.8769999999999998</v>
      </c>
      <c r="Y2779">
        <v>8</v>
      </c>
      <c r="Z2779">
        <v>8.1329999999999991</v>
      </c>
      <c r="AA2779">
        <v>8.2439999999999998</v>
      </c>
      <c r="AB2779">
        <v>8.3800000000000008</v>
      </c>
      <c r="AC2779">
        <v>8.52</v>
      </c>
      <c r="AD2779">
        <v>8.641</v>
      </c>
      <c r="AE2779">
        <v>8.7560000000000002</v>
      </c>
      <c r="AF2779">
        <v>8.8780000000000001</v>
      </c>
      <c r="AG2779">
        <v>8.9930000000000003</v>
      </c>
      <c r="AH2779">
        <v>9.1140000000000008</v>
      </c>
      <c r="AI2779">
        <v>9.2279999999999998</v>
      </c>
      <c r="AJ2779">
        <v>9.327</v>
      </c>
    </row>
    <row r="2780" spans="3:36" x14ac:dyDescent="0.25">
      <c r="C2780" t="s">
        <v>877</v>
      </c>
      <c r="E2780">
        <v>21.199000000000002</v>
      </c>
      <c r="F2780">
        <v>21.602</v>
      </c>
      <c r="G2780">
        <v>21.08</v>
      </c>
      <c r="H2780">
        <v>20.9</v>
      </c>
      <c r="I2780">
        <v>22.17</v>
      </c>
      <c r="J2780">
        <v>21.75</v>
      </c>
      <c r="K2780">
        <v>22.091000000000001</v>
      </c>
      <c r="L2780">
        <v>23.157</v>
      </c>
      <c r="M2780">
        <v>24.091000000000001</v>
      </c>
      <c r="N2780">
        <v>24.302</v>
      </c>
      <c r="O2780">
        <v>24.111000000000001</v>
      </c>
      <c r="P2780">
        <v>23.914000000000001</v>
      </c>
      <c r="Q2780">
        <v>23.687000000000001</v>
      </c>
      <c r="R2780">
        <v>23.571000000000002</v>
      </c>
      <c r="S2780">
        <v>23.34</v>
      </c>
      <c r="T2780">
        <v>23.443000000000001</v>
      </c>
      <c r="U2780">
        <v>23.766999999999999</v>
      </c>
      <c r="V2780">
        <v>24.201000000000001</v>
      </c>
      <c r="W2780">
        <v>24.625</v>
      </c>
      <c r="X2780">
        <v>24.946000000000002</v>
      </c>
      <c r="Y2780">
        <v>25.335999999999999</v>
      </c>
      <c r="Z2780">
        <v>25.757999999999999</v>
      </c>
      <c r="AA2780">
        <v>26.109000000000002</v>
      </c>
      <c r="AB2780">
        <v>26.539000000000001</v>
      </c>
      <c r="AC2780">
        <v>26.983000000000001</v>
      </c>
      <c r="AD2780">
        <v>27.364999999999998</v>
      </c>
      <c r="AE2780">
        <v>27.73</v>
      </c>
      <c r="AF2780">
        <v>28.116</v>
      </c>
      <c r="AG2780">
        <v>28.48</v>
      </c>
      <c r="AH2780">
        <v>28.864000000000001</v>
      </c>
      <c r="AI2780">
        <v>29.225000000000001</v>
      </c>
      <c r="AJ2780">
        <v>29.536999999999999</v>
      </c>
    </row>
    <row r="2781" spans="3:36" x14ac:dyDescent="0.25">
      <c r="C2781" t="s">
        <v>878</v>
      </c>
      <c r="E2781">
        <v>17.901</v>
      </c>
      <c r="F2781">
        <v>19.629000000000001</v>
      </c>
      <c r="G2781">
        <v>14.784000000000001</v>
      </c>
      <c r="H2781">
        <v>13.723000000000001</v>
      </c>
      <c r="I2781">
        <v>19.414999999999999</v>
      </c>
      <c r="J2781">
        <v>20.792999999999999</v>
      </c>
      <c r="K2781">
        <v>19.193000000000001</v>
      </c>
      <c r="L2781">
        <v>19.584</v>
      </c>
      <c r="M2781">
        <v>20.254000000000001</v>
      </c>
      <c r="N2781">
        <v>20.321000000000002</v>
      </c>
      <c r="O2781">
        <v>20.05</v>
      </c>
      <c r="P2781">
        <v>19.728999999999999</v>
      </c>
      <c r="Q2781">
        <v>19.591000000000001</v>
      </c>
      <c r="R2781">
        <v>18.893000000000001</v>
      </c>
      <c r="S2781">
        <v>18.451000000000001</v>
      </c>
      <c r="T2781">
        <v>18.260000000000002</v>
      </c>
      <c r="U2781">
        <v>18.34</v>
      </c>
      <c r="V2781">
        <v>18.582000000000001</v>
      </c>
      <c r="W2781">
        <v>18.902999999999999</v>
      </c>
      <c r="X2781">
        <v>19.248000000000001</v>
      </c>
      <c r="Y2781">
        <v>19.675000000000001</v>
      </c>
      <c r="Z2781">
        <v>19.956</v>
      </c>
      <c r="AA2781">
        <v>20.097999999999999</v>
      </c>
      <c r="AB2781">
        <v>20.291</v>
      </c>
      <c r="AC2781">
        <v>20.443999999999999</v>
      </c>
      <c r="AD2781">
        <v>20.687000000000001</v>
      </c>
      <c r="AE2781">
        <v>20.968</v>
      </c>
      <c r="AF2781">
        <v>21.181000000000001</v>
      </c>
      <c r="AG2781">
        <v>21.535</v>
      </c>
      <c r="AH2781">
        <v>21.873000000000001</v>
      </c>
      <c r="AI2781">
        <v>22.103999999999999</v>
      </c>
      <c r="AJ2781">
        <v>22.312999999999999</v>
      </c>
    </row>
    <row r="2782" spans="3:36" x14ac:dyDescent="0.25">
      <c r="C2782" t="s">
        <v>879</v>
      </c>
      <c r="E2782">
        <v>6.9420000000000002</v>
      </c>
      <c r="F2782">
        <v>7.87</v>
      </c>
      <c r="G2782">
        <v>6.407</v>
      </c>
      <c r="H2782">
        <v>5.6210000000000004</v>
      </c>
      <c r="I2782">
        <v>7.2039999999999997</v>
      </c>
      <c r="J2782">
        <v>7.6749999999999998</v>
      </c>
      <c r="K2782">
        <v>7.3070000000000004</v>
      </c>
      <c r="L2782">
        <v>7.2380000000000004</v>
      </c>
      <c r="M2782">
        <v>7.1150000000000002</v>
      </c>
      <c r="N2782">
        <v>6.9429999999999996</v>
      </c>
      <c r="O2782">
        <v>6.71</v>
      </c>
      <c r="P2782">
        <v>6.5030000000000001</v>
      </c>
      <c r="Q2782">
        <v>6.516</v>
      </c>
      <c r="R2782">
        <v>6.5190000000000001</v>
      </c>
      <c r="S2782">
        <v>6.4850000000000003</v>
      </c>
      <c r="T2782">
        <v>6.5019999999999998</v>
      </c>
      <c r="U2782">
        <v>6.5359999999999996</v>
      </c>
      <c r="V2782">
        <v>6.6029999999999998</v>
      </c>
      <c r="W2782">
        <v>6.6749999999999998</v>
      </c>
      <c r="X2782">
        <v>6.7549999999999999</v>
      </c>
      <c r="Y2782">
        <v>6.8630000000000004</v>
      </c>
      <c r="Z2782">
        <v>6.952</v>
      </c>
      <c r="AA2782">
        <v>7.0330000000000004</v>
      </c>
      <c r="AB2782">
        <v>7.1029999999999998</v>
      </c>
      <c r="AC2782">
        <v>7.1749999999999998</v>
      </c>
      <c r="AD2782">
        <v>7.3120000000000003</v>
      </c>
      <c r="AE2782">
        <v>7.4349999999999996</v>
      </c>
      <c r="AF2782">
        <v>7.4870000000000001</v>
      </c>
      <c r="AG2782">
        <v>7.609</v>
      </c>
      <c r="AH2782">
        <v>7.74</v>
      </c>
      <c r="AI2782">
        <v>7.827</v>
      </c>
      <c r="AJ2782">
        <v>7.8609999999999998</v>
      </c>
    </row>
    <row r="2783" spans="3:36" x14ac:dyDescent="0.25">
      <c r="C2783" t="s">
        <v>880</v>
      </c>
      <c r="E2783">
        <v>3.347</v>
      </c>
      <c r="F2783">
        <v>3.41</v>
      </c>
      <c r="G2783">
        <v>3.3279999999999998</v>
      </c>
      <c r="H2783">
        <v>3.3</v>
      </c>
      <c r="I2783">
        <v>3.5</v>
      </c>
      <c r="J2783">
        <v>3.4340000000000002</v>
      </c>
      <c r="K2783">
        <v>3.488</v>
      </c>
      <c r="L2783">
        <v>3.6560000000000001</v>
      </c>
      <c r="M2783">
        <v>3.8039999999999998</v>
      </c>
      <c r="N2783">
        <v>3.8370000000000002</v>
      </c>
      <c r="O2783">
        <v>3.8069999999999999</v>
      </c>
      <c r="P2783">
        <v>3.7759999999999998</v>
      </c>
      <c r="Q2783">
        <v>3.74</v>
      </c>
      <c r="R2783">
        <v>3.722</v>
      </c>
      <c r="S2783">
        <v>3.6850000000000001</v>
      </c>
      <c r="T2783">
        <v>3.702</v>
      </c>
      <c r="U2783">
        <v>3.7530000000000001</v>
      </c>
      <c r="V2783">
        <v>3.8210000000000002</v>
      </c>
      <c r="W2783">
        <v>3.8879999999999999</v>
      </c>
      <c r="X2783">
        <v>3.9390000000000001</v>
      </c>
      <c r="Y2783">
        <v>4.0010000000000003</v>
      </c>
      <c r="Z2783">
        <v>4.0670000000000002</v>
      </c>
      <c r="AA2783">
        <v>4.1230000000000002</v>
      </c>
      <c r="AB2783">
        <v>4.1909999999999998</v>
      </c>
      <c r="AC2783">
        <v>4.2610000000000001</v>
      </c>
      <c r="AD2783">
        <v>4.3209999999999997</v>
      </c>
      <c r="AE2783">
        <v>4.3789999999999996</v>
      </c>
      <c r="AF2783">
        <v>4.4400000000000004</v>
      </c>
      <c r="AG2783">
        <v>4.4969999999999999</v>
      </c>
      <c r="AH2783">
        <v>4.5579999999999998</v>
      </c>
      <c r="AI2783">
        <v>4.6150000000000002</v>
      </c>
      <c r="AJ2783">
        <v>4.6639999999999997</v>
      </c>
    </row>
    <row r="2784" spans="3:36" x14ac:dyDescent="0.25">
      <c r="C2784" t="s">
        <v>881</v>
      </c>
      <c r="E2784">
        <v>1.194</v>
      </c>
      <c r="F2784">
        <v>1.31</v>
      </c>
      <c r="G2784">
        <v>0.98599999999999999</v>
      </c>
      <c r="H2784">
        <v>0.91600000000000004</v>
      </c>
      <c r="I2784">
        <v>1.296</v>
      </c>
      <c r="J2784">
        <v>1.387</v>
      </c>
      <c r="K2784">
        <v>1.2809999999999999</v>
      </c>
      <c r="L2784">
        <v>1.3069999999999999</v>
      </c>
      <c r="M2784">
        <v>1.351</v>
      </c>
      <c r="N2784">
        <v>1.3560000000000001</v>
      </c>
      <c r="O2784">
        <v>1.3380000000000001</v>
      </c>
      <c r="P2784">
        <v>1.3160000000000001</v>
      </c>
      <c r="Q2784">
        <v>1.3069999999999999</v>
      </c>
      <c r="R2784">
        <v>1.2609999999999999</v>
      </c>
      <c r="S2784">
        <v>1.2310000000000001</v>
      </c>
      <c r="T2784">
        <v>1.218</v>
      </c>
      <c r="U2784">
        <v>1.224</v>
      </c>
      <c r="V2784">
        <v>1.24</v>
      </c>
      <c r="W2784">
        <v>1.2609999999999999</v>
      </c>
      <c r="X2784">
        <v>1.284</v>
      </c>
      <c r="Y2784">
        <v>1.3129999999999999</v>
      </c>
      <c r="Z2784">
        <v>1.3320000000000001</v>
      </c>
      <c r="AA2784">
        <v>1.341</v>
      </c>
      <c r="AB2784">
        <v>1.3540000000000001</v>
      </c>
      <c r="AC2784">
        <v>1.3640000000000001</v>
      </c>
      <c r="AD2784">
        <v>1.38</v>
      </c>
      <c r="AE2784">
        <v>1.399</v>
      </c>
      <c r="AF2784">
        <v>1.413</v>
      </c>
      <c r="AG2784">
        <v>1.4370000000000001</v>
      </c>
      <c r="AH2784">
        <v>1.4590000000000001</v>
      </c>
      <c r="AI2784">
        <v>1.4750000000000001</v>
      </c>
      <c r="AJ2784">
        <v>1.4890000000000001</v>
      </c>
    </row>
    <row r="2785" spans="3:36" x14ac:dyDescent="0.25">
      <c r="C2785" t="s">
        <v>882</v>
      </c>
      <c r="E2785">
        <v>0.111</v>
      </c>
      <c r="F2785">
        <v>0.114</v>
      </c>
      <c r="G2785">
        <v>0.111</v>
      </c>
      <c r="H2785">
        <v>0.11</v>
      </c>
      <c r="I2785">
        <v>0.11700000000000001</v>
      </c>
      <c r="J2785">
        <v>0.114</v>
      </c>
      <c r="K2785">
        <v>0.11600000000000001</v>
      </c>
      <c r="L2785">
        <v>0.122</v>
      </c>
      <c r="M2785">
        <v>0.127</v>
      </c>
      <c r="N2785">
        <v>0.128</v>
      </c>
      <c r="O2785">
        <v>0.127</v>
      </c>
      <c r="P2785">
        <v>0.126</v>
      </c>
      <c r="Q2785">
        <v>0.125</v>
      </c>
      <c r="R2785">
        <v>0.124</v>
      </c>
      <c r="S2785">
        <v>0.123</v>
      </c>
      <c r="T2785">
        <v>0.123</v>
      </c>
      <c r="U2785">
        <v>0.125</v>
      </c>
      <c r="V2785">
        <v>0.127</v>
      </c>
      <c r="W2785">
        <v>0.13</v>
      </c>
      <c r="X2785">
        <v>0.13100000000000001</v>
      </c>
      <c r="Y2785">
        <v>0.13300000000000001</v>
      </c>
      <c r="Z2785">
        <v>0.13600000000000001</v>
      </c>
      <c r="AA2785">
        <v>0.13800000000000001</v>
      </c>
      <c r="AB2785">
        <v>0.14000000000000001</v>
      </c>
      <c r="AC2785">
        <v>0.14199999999999999</v>
      </c>
      <c r="AD2785">
        <v>0.14399999999999999</v>
      </c>
      <c r="AE2785">
        <v>0.14599999999999999</v>
      </c>
      <c r="AF2785">
        <v>0.14799999999999999</v>
      </c>
      <c r="AG2785">
        <v>0.15</v>
      </c>
      <c r="AH2785">
        <v>0.152</v>
      </c>
      <c r="AI2785">
        <v>0.154</v>
      </c>
      <c r="AJ2785">
        <v>0.156</v>
      </c>
    </row>
    <row r="2786" spans="3:36" x14ac:dyDescent="0.25">
      <c r="C2786" t="s">
        <v>883</v>
      </c>
      <c r="E2786">
        <v>0</v>
      </c>
      <c r="F2786">
        <v>0</v>
      </c>
      <c r="G2786">
        <v>0</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row>
    <row r="2787" spans="3:36" x14ac:dyDescent="0.25">
      <c r="C2787" t="s">
        <v>884</v>
      </c>
      <c r="E2787">
        <v>0</v>
      </c>
      <c r="F2787">
        <v>0</v>
      </c>
      <c r="G2787">
        <v>0</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row>
    <row r="2788" spans="3:36" x14ac:dyDescent="0.25">
      <c r="C2788" t="s">
        <v>1028</v>
      </c>
      <c r="E2788">
        <v>0.13100000000000001</v>
      </c>
      <c r="F2788">
        <v>0.14199999999999999</v>
      </c>
      <c r="G2788">
        <v>0.109</v>
      </c>
      <c r="H2788">
        <v>0.1</v>
      </c>
      <c r="I2788">
        <v>0.14199999999999999</v>
      </c>
      <c r="J2788">
        <v>0.152</v>
      </c>
      <c r="K2788">
        <v>0.14000000000000001</v>
      </c>
      <c r="L2788">
        <v>0.14299999999999999</v>
      </c>
      <c r="M2788">
        <v>0.14799999999999999</v>
      </c>
      <c r="N2788">
        <v>0.14799999999999999</v>
      </c>
      <c r="O2788">
        <v>0.14699999999999999</v>
      </c>
      <c r="P2788">
        <v>0.14399999999999999</v>
      </c>
      <c r="Q2788">
        <v>0.14299999999999999</v>
      </c>
      <c r="R2788">
        <v>0.13800000000000001</v>
      </c>
      <c r="S2788">
        <v>0.13500000000000001</v>
      </c>
      <c r="T2788">
        <v>0.13400000000000001</v>
      </c>
      <c r="U2788">
        <v>0.13500000000000001</v>
      </c>
      <c r="V2788">
        <v>0.13600000000000001</v>
      </c>
      <c r="W2788">
        <v>0.13900000000000001</v>
      </c>
      <c r="X2788">
        <v>0.14099999999999999</v>
      </c>
      <c r="Y2788">
        <v>0.14399999999999999</v>
      </c>
      <c r="Z2788">
        <v>0.14599999999999999</v>
      </c>
      <c r="AA2788">
        <v>0.14799999999999999</v>
      </c>
      <c r="AB2788">
        <v>0.14899999999999999</v>
      </c>
      <c r="AC2788">
        <v>0.15</v>
      </c>
      <c r="AD2788">
        <v>0.152</v>
      </c>
      <c r="AE2788">
        <v>0.154</v>
      </c>
      <c r="AF2788">
        <v>0.156</v>
      </c>
      <c r="AG2788">
        <v>0.158</v>
      </c>
      <c r="AH2788">
        <v>0.161</v>
      </c>
      <c r="AI2788">
        <v>0.16200000000000001</v>
      </c>
      <c r="AJ2788">
        <v>0.16400000000000001</v>
      </c>
    </row>
    <row r="2789" spans="3:36" x14ac:dyDescent="0.25">
      <c r="C2789" t="s">
        <v>1029</v>
      </c>
      <c r="E2789">
        <v>1.0629999999999999</v>
      </c>
      <c r="F2789">
        <v>1.073</v>
      </c>
      <c r="G2789">
        <v>1.0589999999999999</v>
      </c>
      <c r="H2789">
        <v>1.04</v>
      </c>
      <c r="I2789">
        <v>1.097</v>
      </c>
      <c r="J2789">
        <v>1.0580000000000001</v>
      </c>
      <c r="K2789">
        <v>1.077</v>
      </c>
      <c r="L2789">
        <v>1.1319999999999999</v>
      </c>
      <c r="M2789">
        <v>1.181</v>
      </c>
      <c r="N2789">
        <v>1.194</v>
      </c>
      <c r="O2789">
        <v>1.1879999999999999</v>
      </c>
      <c r="P2789">
        <v>1.181</v>
      </c>
      <c r="Q2789">
        <v>1.1719999999999999</v>
      </c>
      <c r="R2789">
        <v>1.1679999999999999</v>
      </c>
      <c r="S2789">
        <v>1.1579999999999999</v>
      </c>
      <c r="T2789">
        <v>1.165</v>
      </c>
      <c r="U2789">
        <v>1.1819999999999999</v>
      </c>
      <c r="V2789">
        <v>1.2030000000000001</v>
      </c>
      <c r="W2789">
        <v>1.224</v>
      </c>
      <c r="X2789">
        <v>1.24</v>
      </c>
      <c r="Y2789">
        <v>1.26</v>
      </c>
      <c r="Z2789">
        <v>1.2809999999999999</v>
      </c>
      <c r="AA2789">
        <v>1.2989999999999999</v>
      </c>
      <c r="AB2789">
        <v>1.32</v>
      </c>
      <c r="AC2789">
        <v>1.341</v>
      </c>
      <c r="AD2789">
        <v>1.36</v>
      </c>
      <c r="AE2789">
        <v>1.3779999999999999</v>
      </c>
      <c r="AF2789">
        <v>1.3979999999999999</v>
      </c>
      <c r="AG2789">
        <v>1.4159999999999999</v>
      </c>
      <c r="AH2789">
        <v>1.4350000000000001</v>
      </c>
      <c r="AI2789">
        <v>1.4530000000000001</v>
      </c>
      <c r="AJ2789">
        <v>1.4690000000000001</v>
      </c>
    </row>
    <row r="2790" spans="3:36" x14ac:dyDescent="0.25">
      <c r="C2790" t="s">
        <v>1030</v>
      </c>
      <c r="E2790">
        <v>0</v>
      </c>
      <c r="F2790">
        <v>0</v>
      </c>
      <c r="G2790">
        <v>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row>
    <row r="2791" spans="3:36" x14ac:dyDescent="0.25">
      <c r="C2791" t="s">
        <v>885</v>
      </c>
      <c r="E2791">
        <v>58.582999999999998</v>
      </c>
      <c r="F2791">
        <v>61.970999999999997</v>
      </c>
      <c r="G2791">
        <v>54.52</v>
      </c>
      <c r="H2791">
        <v>52.308999999999997</v>
      </c>
      <c r="I2791">
        <v>61.942</v>
      </c>
      <c r="J2791">
        <v>63.23</v>
      </c>
      <c r="K2791">
        <v>61.667000000000002</v>
      </c>
      <c r="L2791">
        <v>63.651000000000003</v>
      </c>
      <c r="M2791">
        <v>65.677000000000007</v>
      </c>
      <c r="N2791">
        <v>65.903000000000006</v>
      </c>
      <c r="O2791">
        <v>65.088999999999999</v>
      </c>
      <c r="P2791">
        <v>64.239999999999995</v>
      </c>
      <c r="Q2791">
        <v>63.76</v>
      </c>
      <c r="R2791">
        <v>62.838000000000001</v>
      </c>
      <c r="S2791">
        <v>61.978999999999999</v>
      </c>
      <c r="T2791">
        <v>61.95</v>
      </c>
      <c r="U2791">
        <v>62.566000000000003</v>
      </c>
      <c r="V2791">
        <v>63.555</v>
      </c>
      <c r="W2791">
        <v>64.620999999999995</v>
      </c>
      <c r="X2791">
        <v>65.563000000000002</v>
      </c>
      <c r="Y2791">
        <v>66.724999999999994</v>
      </c>
      <c r="Z2791">
        <v>67.763000000000005</v>
      </c>
      <c r="AA2791">
        <v>68.531999999999996</v>
      </c>
      <c r="AB2791">
        <v>69.465999999999994</v>
      </c>
      <c r="AC2791">
        <v>70.381</v>
      </c>
      <c r="AD2791">
        <v>71.364000000000004</v>
      </c>
      <c r="AE2791">
        <v>72.344999999999999</v>
      </c>
      <c r="AF2791">
        <v>73.215999999999994</v>
      </c>
      <c r="AG2791">
        <v>74.274000000000001</v>
      </c>
      <c r="AH2791">
        <v>75.355000000000004</v>
      </c>
      <c r="AI2791">
        <v>76.244</v>
      </c>
      <c r="AJ2791">
        <v>76.978999999999999</v>
      </c>
    </row>
    <row r="2792" spans="3:36" x14ac:dyDescent="0.25">
      <c r="C2792" t="s">
        <v>886</v>
      </c>
      <c r="E2792">
        <v>51.640999999999998</v>
      </c>
      <c r="F2792">
        <v>54.100999999999999</v>
      </c>
      <c r="G2792">
        <v>48.113999999999997</v>
      </c>
      <c r="H2792">
        <v>46.688000000000002</v>
      </c>
      <c r="I2792">
        <v>54.737000000000002</v>
      </c>
      <c r="J2792">
        <v>55.555</v>
      </c>
      <c r="K2792">
        <v>54.360999999999997</v>
      </c>
      <c r="L2792">
        <v>56.411999999999999</v>
      </c>
      <c r="M2792">
        <v>58.561999999999998</v>
      </c>
      <c r="N2792">
        <v>58.96</v>
      </c>
      <c r="O2792">
        <v>58.38</v>
      </c>
      <c r="P2792">
        <v>57.737000000000002</v>
      </c>
      <c r="Q2792">
        <v>57.244</v>
      </c>
      <c r="R2792">
        <v>56.319000000000003</v>
      </c>
      <c r="S2792">
        <v>55.494</v>
      </c>
      <c r="T2792">
        <v>55.448</v>
      </c>
      <c r="U2792">
        <v>56.03</v>
      </c>
      <c r="V2792">
        <v>56.951999999999998</v>
      </c>
      <c r="W2792">
        <v>57.945999999999998</v>
      </c>
      <c r="X2792">
        <v>58.808</v>
      </c>
      <c r="Y2792">
        <v>59.862000000000002</v>
      </c>
      <c r="Z2792">
        <v>60.81</v>
      </c>
      <c r="AA2792">
        <v>61.499000000000002</v>
      </c>
      <c r="AB2792">
        <v>62.362000000000002</v>
      </c>
      <c r="AC2792">
        <v>63.206000000000003</v>
      </c>
      <c r="AD2792">
        <v>64.051000000000002</v>
      </c>
      <c r="AE2792">
        <v>64.91</v>
      </c>
      <c r="AF2792">
        <v>65.728999999999999</v>
      </c>
      <c r="AG2792">
        <v>66.665000000000006</v>
      </c>
      <c r="AH2792">
        <v>67.614999999999995</v>
      </c>
      <c r="AI2792">
        <v>68.415999999999997</v>
      </c>
      <c r="AJ2792">
        <v>69.119</v>
      </c>
    </row>
    <row r="2793" spans="3:36" x14ac:dyDescent="0.25">
      <c r="C2793" t="s">
        <v>996</v>
      </c>
    </row>
    <row r="2794" spans="3:36" x14ac:dyDescent="0.25">
      <c r="C2794" t="s">
        <v>998</v>
      </c>
    </row>
    <row r="2795" spans="3:36" x14ac:dyDescent="0.25">
      <c r="C2795" t="s">
        <v>996</v>
      </c>
    </row>
    <row r="2796" spans="3:36" x14ac:dyDescent="0.25">
      <c r="C2796" t="s">
        <v>1031</v>
      </c>
    </row>
    <row r="2797" spans="3:36" x14ac:dyDescent="0.25">
      <c r="C2797" t="s">
        <v>965</v>
      </c>
      <c r="E2797">
        <v>396.108</v>
      </c>
      <c r="F2797">
        <v>394.15300000000002</v>
      </c>
      <c r="G2797">
        <v>401.71499999999997</v>
      </c>
      <c r="H2797">
        <v>406.79700000000003</v>
      </c>
      <c r="I2797">
        <v>418.48899999999998</v>
      </c>
      <c r="J2797">
        <v>440.02199999999999</v>
      </c>
      <c r="K2797">
        <v>457.774</v>
      </c>
      <c r="L2797">
        <v>467.24799999999999</v>
      </c>
      <c r="M2797">
        <v>485.61</v>
      </c>
      <c r="N2797">
        <v>505.60599999999999</v>
      </c>
      <c r="O2797">
        <v>521.78</v>
      </c>
      <c r="P2797">
        <v>537.28899999999999</v>
      </c>
      <c r="Q2797">
        <v>552.03</v>
      </c>
      <c r="R2797">
        <v>567.71100000000001</v>
      </c>
      <c r="S2797">
        <v>579.98800000000006</v>
      </c>
      <c r="T2797">
        <v>593.505</v>
      </c>
      <c r="U2797">
        <v>608.81100000000004</v>
      </c>
      <c r="V2797">
        <v>626.12199999999996</v>
      </c>
      <c r="W2797">
        <v>643.88800000000003</v>
      </c>
      <c r="X2797">
        <v>661.97900000000004</v>
      </c>
      <c r="Y2797">
        <v>681.56700000000001</v>
      </c>
      <c r="Z2797">
        <v>702.596</v>
      </c>
      <c r="AA2797">
        <v>724.23199999999997</v>
      </c>
      <c r="AB2797">
        <v>746.66800000000001</v>
      </c>
      <c r="AC2797">
        <v>768.78599999999994</v>
      </c>
      <c r="AD2797">
        <v>792.41300000000001</v>
      </c>
      <c r="AE2797">
        <v>815.76199999999994</v>
      </c>
      <c r="AF2797">
        <v>841.44500000000005</v>
      </c>
      <c r="AG2797">
        <v>868.178</v>
      </c>
      <c r="AH2797">
        <v>895.31700000000001</v>
      </c>
      <c r="AI2797">
        <v>922.96299999999997</v>
      </c>
      <c r="AJ2797">
        <v>950.85</v>
      </c>
    </row>
    <row r="2798" spans="3:36" x14ac:dyDescent="0.25">
      <c r="C2798" t="s">
        <v>966</v>
      </c>
      <c r="E2798">
        <v>396.108</v>
      </c>
      <c r="F2798">
        <v>394.15300000000002</v>
      </c>
      <c r="G2798">
        <v>401.71499999999997</v>
      </c>
      <c r="H2798">
        <v>406.79700000000003</v>
      </c>
      <c r="I2798">
        <v>418.48899999999998</v>
      </c>
      <c r="J2798">
        <v>440.02199999999999</v>
      </c>
      <c r="K2798">
        <v>457.774</v>
      </c>
      <c r="L2798">
        <v>467.24799999999999</v>
      </c>
      <c r="M2798">
        <v>485.61</v>
      </c>
      <c r="N2798">
        <v>505.60599999999999</v>
      </c>
      <c r="O2798">
        <v>521.78</v>
      </c>
      <c r="P2798">
        <v>537.28899999999999</v>
      </c>
      <c r="Q2798">
        <v>552.03</v>
      </c>
      <c r="R2798">
        <v>567.71100000000001</v>
      </c>
      <c r="S2798">
        <v>579.98800000000006</v>
      </c>
      <c r="T2798">
        <v>593.505</v>
      </c>
      <c r="U2798">
        <v>608.81100000000004</v>
      </c>
      <c r="V2798">
        <v>626.12199999999996</v>
      </c>
      <c r="W2798">
        <v>643.88800000000003</v>
      </c>
      <c r="X2798">
        <v>661.97900000000004</v>
      </c>
      <c r="Y2798">
        <v>681.56700000000001</v>
      </c>
      <c r="Z2798">
        <v>702.596</v>
      </c>
      <c r="AA2798">
        <v>724.23199999999997</v>
      </c>
      <c r="AB2798">
        <v>746.66800000000001</v>
      </c>
      <c r="AC2798">
        <v>768.78599999999994</v>
      </c>
      <c r="AD2798">
        <v>792.41300000000001</v>
      </c>
      <c r="AE2798">
        <v>815.76199999999994</v>
      </c>
      <c r="AF2798">
        <v>841.44500000000005</v>
      </c>
      <c r="AG2798">
        <v>868.178</v>
      </c>
      <c r="AH2798">
        <v>895.31700000000001</v>
      </c>
      <c r="AI2798">
        <v>922.96299999999997</v>
      </c>
      <c r="AJ2798">
        <v>950.85</v>
      </c>
    </row>
    <row r="2799" spans="3:36" x14ac:dyDescent="0.25">
      <c r="C2799" t="s">
        <v>967</v>
      </c>
      <c r="E2799">
        <v>396.108</v>
      </c>
      <c r="F2799">
        <v>394.15300000000002</v>
      </c>
      <c r="G2799">
        <v>401.71499999999997</v>
      </c>
      <c r="H2799">
        <v>406.79700000000003</v>
      </c>
      <c r="I2799">
        <v>418.48899999999998</v>
      </c>
      <c r="J2799">
        <v>440.02199999999999</v>
      </c>
      <c r="K2799">
        <v>457.774</v>
      </c>
      <c r="L2799">
        <v>467.24799999999999</v>
      </c>
      <c r="M2799">
        <v>485.61</v>
      </c>
      <c r="N2799">
        <v>505.60599999999999</v>
      </c>
      <c r="O2799">
        <v>521.78</v>
      </c>
      <c r="P2799">
        <v>537.28899999999999</v>
      </c>
      <c r="Q2799">
        <v>552.03</v>
      </c>
      <c r="R2799">
        <v>567.71100000000001</v>
      </c>
      <c r="S2799">
        <v>579.98900000000003</v>
      </c>
      <c r="T2799">
        <v>593.505</v>
      </c>
      <c r="U2799">
        <v>608.81100000000004</v>
      </c>
      <c r="V2799">
        <v>626.12199999999996</v>
      </c>
      <c r="W2799">
        <v>643.88800000000003</v>
      </c>
      <c r="X2799">
        <v>661.97900000000004</v>
      </c>
      <c r="Y2799">
        <v>681.56700000000001</v>
      </c>
      <c r="Z2799">
        <v>702.596</v>
      </c>
      <c r="AA2799">
        <v>724.23199999999997</v>
      </c>
      <c r="AB2799">
        <v>746.66800000000001</v>
      </c>
      <c r="AC2799">
        <v>768.78599999999994</v>
      </c>
      <c r="AD2799">
        <v>792.41300000000001</v>
      </c>
      <c r="AE2799">
        <v>815.76199999999994</v>
      </c>
      <c r="AF2799">
        <v>841.44500000000005</v>
      </c>
      <c r="AG2799">
        <v>868.178</v>
      </c>
      <c r="AH2799">
        <v>895.31700000000001</v>
      </c>
      <c r="AI2799">
        <v>922.96299999999997</v>
      </c>
      <c r="AJ2799">
        <v>950.85</v>
      </c>
    </row>
    <row r="2800" spans="3:36" x14ac:dyDescent="0.25">
      <c r="C2800" t="s">
        <v>968</v>
      </c>
      <c r="E2800">
        <v>396.108</v>
      </c>
      <c r="F2800">
        <v>394.15300000000002</v>
      </c>
      <c r="G2800">
        <v>401.71499999999997</v>
      </c>
      <c r="H2800">
        <v>406.79700000000003</v>
      </c>
      <c r="I2800">
        <v>418.48899999999998</v>
      </c>
      <c r="J2800">
        <v>440.02199999999999</v>
      </c>
      <c r="K2800">
        <v>457.774</v>
      </c>
      <c r="L2800">
        <v>467.24799999999999</v>
      </c>
      <c r="M2800">
        <v>485.61</v>
      </c>
      <c r="N2800">
        <v>505.60599999999999</v>
      </c>
      <c r="O2800">
        <v>521.78</v>
      </c>
      <c r="P2800">
        <v>537.28899999999999</v>
      </c>
      <c r="Q2800">
        <v>552.03</v>
      </c>
      <c r="R2800">
        <v>567.71100000000001</v>
      </c>
      <c r="S2800">
        <v>579.98800000000006</v>
      </c>
      <c r="T2800">
        <v>593.505</v>
      </c>
      <c r="U2800">
        <v>608.81100000000004</v>
      </c>
      <c r="V2800">
        <v>626.12199999999996</v>
      </c>
      <c r="W2800">
        <v>643.88800000000003</v>
      </c>
      <c r="X2800">
        <v>661.97900000000004</v>
      </c>
      <c r="Y2800">
        <v>681.56700000000001</v>
      </c>
      <c r="Z2800">
        <v>702.596</v>
      </c>
      <c r="AA2800">
        <v>724.23199999999997</v>
      </c>
      <c r="AB2800">
        <v>746.66800000000001</v>
      </c>
      <c r="AC2800">
        <v>768.78599999999994</v>
      </c>
      <c r="AD2800">
        <v>792.41300000000001</v>
      </c>
      <c r="AE2800">
        <v>815.76199999999994</v>
      </c>
      <c r="AF2800">
        <v>841.44500000000005</v>
      </c>
      <c r="AG2800">
        <v>868.178</v>
      </c>
      <c r="AH2800">
        <v>895.31700000000001</v>
      </c>
      <c r="AI2800">
        <v>922.96299999999997</v>
      </c>
      <c r="AJ2800">
        <v>950.85</v>
      </c>
    </row>
    <row r="2801" spans="3:36" x14ac:dyDescent="0.25">
      <c r="C2801" t="s">
        <v>969</v>
      </c>
      <c r="E2801">
        <v>396.108</v>
      </c>
      <c r="F2801">
        <v>394.15300000000002</v>
      </c>
      <c r="G2801">
        <v>401.71499999999997</v>
      </c>
      <c r="H2801">
        <v>406.79700000000003</v>
      </c>
      <c r="I2801">
        <v>418.48899999999998</v>
      </c>
      <c r="J2801">
        <v>440.02199999999999</v>
      </c>
      <c r="K2801">
        <v>457.774</v>
      </c>
      <c r="L2801">
        <v>467.24799999999999</v>
      </c>
      <c r="M2801">
        <v>485.61</v>
      </c>
      <c r="N2801">
        <v>505.60599999999999</v>
      </c>
      <c r="O2801">
        <v>521.78</v>
      </c>
      <c r="P2801">
        <v>537.28899999999999</v>
      </c>
      <c r="Q2801">
        <v>552.03</v>
      </c>
      <c r="R2801">
        <v>567.71100000000001</v>
      </c>
      <c r="S2801">
        <v>579.98800000000006</v>
      </c>
      <c r="T2801">
        <v>593.505</v>
      </c>
      <c r="U2801">
        <v>608.81100000000004</v>
      </c>
      <c r="V2801">
        <v>626.12199999999996</v>
      </c>
      <c r="W2801">
        <v>643.88800000000003</v>
      </c>
      <c r="X2801">
        <v>661.97900000000004</v>
      </c>
      <c r="Y2801">
        <v>681.56700000000001</v>
      </c>
      <c r="Z2801">
        <v>702.596</v>
      </c>
      <c r="AA2801">
        <v>724.23199999999997</v>
      </c>
      <c r="AB2801">
        <v>746.66800000000001</v>
      </c>
      <c r="AC2801">
        <v>768.78599999999994</v>
      </c>
      <c r="AD2801">
        <v>792.41300000000001</v>
      </c>
      <c r="AE2801">
        <v>815.76199999999994</v>
      </c>
      <c r="AF2801">
        <v>841.44500000000005</v>
      </c>
      <c r="AG2801">
        <v>868.178</v>
      </c>
      <c r="AH2801">
        <v>895.31700000000001</v>
      </c>
      <c r="AI2801">
        <v>922.96299999999997</v>
      </c>
      <c r="AJ2801">
        <v>950.85</v>
      </c>
    </row>
    <row r="2802" spans="3:36" x14ac:dyDescent="0.25">
      <c r="C2802" t="s">
        <v>1132</v>
      </c>
      <c r="E2802">
        <v>396.108</v>
      </c>
      <c r="F2802">
        <v>394.15300000000002</v>
      </c>
      <c r="G2802">
        <v>401.71499999999997</v>
      </c>
      <c r="H2802">
        <v>406.79700000000003</v>
      </c>
      <c r="I2802">
        <v>418.48899999999998</v>
      </c>
      <c r="J2802">
        <v>440.02199999999999</v>
      </c>
      <c r="K2802">
        <v>457.774</v>
      </c>
      <c r="L2802">
        <v>467.24799999999999</v>
      </c>
      <c r="M2802">
        <v>485.61</v>
      </c>
      <c r="N2802">
        <v>505.60599999999999</v>
      </c>
      <c r="O2802">
        <v>521.78</v>
      </c>
      <c r="P2802">
        <v>537.28899999999999</v>
      </c>
      <c r="Q2802">
        <v>552.03</v>
      </c>
      <c r="R2802">
        <v>567.71100000000001</v>
      </c>
      <c r="S2802">
        <v>579.98800000000006</v>
      </c>
      <c r="T2802">
        <v>593.505</v>
      </c>
      <c r="U2802">
        <v>608.81100000000004</v>
      </c>
      <c r="V2802">
        <v>626.12199999999996</v>
      </c>
      <c r="W2802">
        <v>643.88800000000003</v>
      </c>
      <c r="X2802">
        <v>661.97900000000004</v>
      </c>
      <c r="Y2802">
        <v>681.56700000000001</v>
      </c>
      <c r="Z2802">
        <v>702.596</v>
      </c>
      <c r="AA2802">
        <v>724.23199999999997</v>
      </c>
      <c r="AB2802">
        <v>746.66800000000001</v>
      </c>
      <c r="AC2802">
        <v>768.78599999999994</v>
      </c>
      <c r="AD2802">
        <v>792.41300000000001</v>
      </c>
      <c r="AE2802">
        <v>815.76199999999994</v>
      </c>
      <c r="AF2802">
        <v>841.44500000000005</v>
      </c>
      <c r="AG2802">
        <v>868.178</v>
      </c>
      <c r="AH2802">
        <v>895.31700000000001</v>
      </c>
      <c r="AI2802">
        <v>922.96299999999997</v>
      </c>
      <c r="AJ2802">
        <v>950.85</v>
      </c>
    </row>
    <row r="2803" spans="3:36" x14ac:dyDescent="0.25">
      <c r="C2803" t="s">
        <v>996</v>
      </c>
    </row>
    <row r="2804" spans="3:36" x14ac:dyDescent="0.25">
      <c r="C2804" t="s">
        <v>999</v>
      </c>
    </row>
    <row r="2805" spans="3:36" x14ac:dyDescent="0.25">
      <c r="C2805" t="s">
        <v>1133</v>
      </c>
    </row>
    <row r="2806" spans="3:36" x14ac:dyDescent="0.25">
      <c r="C2806" t="s">
        <v>844</v>
      </c>
      <c r="E2806">
        <v>2.9710000000000001</v>
      </c>
      <c r="F2806">
        <v>2.9529999999999998</v>
      </c>
      <c r="G2806">
        <v>2.9940000000000002</v>
      </c>
      <c r="H2806">
        <v>3</v>
      </c>
      <c r="I2806">
        <v>3.0739999999999998</v>
      </c>
      <c r="J2806">
        <v>3.2210000000000001</v>
      </c>
      <c r="K2806">
        <v>3.339</v>
      </c>
      <c r="L2806">
        <v>3.4</v>
      </c>
      <c r="M2806">
        <v>3.5219999999999998</v>
      </c>
      <c r="N2806">
        <v>3.6509999999999998</v>
      </c>
      <c r="O2806">
        <v>3.75</v>
      </c>
      <c r="P2806">
        <v>3.8380000000000001</v>
      </c>
      <c r="Q2806">
        <v>3.9209999999999998</v>
      </c>
      <c r="R2806">
        <v>4.0060000000000002</v>
      </c>
      <c r="S2806">
        <v>4.0659999999999998</v>
      </c>
      <c r="T2806">
        <v>4.1349999999999998</v>
      </c>
      <c r="U2806">
        <v>4.2130000000000001</v>
      </c>
      <c r="V2806">
        <v>4.306</v>
      </c>
      <c r="W2806">
        <v>4.4000000000000004</v>
      </c>
      <c r="X2806">
        <v>4.4969999999999999</v>
      </c>
      <c r="Y2806">
        <v>4.6020000000000003</v>
      </c>
      <c r="Z2806">
        <v>4.7160000000000002</v>
      </c>
      <c r="AA2806">
        <v>4.8330000000000002</v>
      </c>
      <c r="AB2806">
        <v>4.9539999999999997</v>
      </c>
      <c r="AC2806">
        <v>5.0720000000000001</v>
      </c>
      <c r="AD2806">
        <v>5.1989999999999998</v>
      </c>
      <c r="AE2806">
        <v>5.3230000000000004</v>
      </c>
      <c r="AF2806">
        <v>5.46</v>
      </c>
      <c r="AG2806">
        <v>5.6020000000000003</v>
      </c>
      <c r="AH2806">
        <v>5.7450000000000001</v>
      </c>
      <c r="AI2806">
        <v>5.89</v>
      </c>
      <c r="AJ2806">
        <v>6.0359999999999996</v>
      </c>
    </row>
    <row r="2807" spans="3:36" x14ac:dyDescent="0.25">
      <c r="C2807" t="s">
        <v>1134</v>
      </c>
    </row>
    <row r="2808" spans="3:36" x14ac:dyDescent="0.25">
      <c r="C2808" t="s">
        <v>70</v>
      </c>
      <c r="E2808">
        <v>12.654</v>
      </c>
      <c r="F2808">
        <v>12.693</v>
      </c>
      <c r="G2808">
        <v>12.765000000000001</v>
      </c>
      <c r="H2808">
        <v>13.034000000000001</v>
      </c>
      <c r="I2808">
        <v>13.422000000000001</v>
      </c>
      <c r="J2808">
        <v>14.303000000000001</v>
      </c>
      <c r="K2808">
        <v>14.79</v>
      </c>
      <c r="L2808">
        <v>15.025</v>
      </c>
      <c r="M2808">
        <v>15.544</v>
      </c>
      <c r="N2808">
        <v>16.109000000000002</v>
      </c>
      <c r="O2808">
        <v>16.553000000000001</v>
      </c>
      <c r="P2808">
        <v>16.972000000000001</v>
      </c>
      <c r="Q2808">
        <v>17.370999999999999</v>
      </c>
      <c r="R2808">
        <v>17.79</v>
      </c>
      <c r="S2808">
        <v>18.105</v>
      </c>
      <c r="T2808">
        <v>18.465</v>
      </c>
      <c r="U2808">
        <v>18.88</v>
      </c>
      <c r="V2808">
        <v>19.367000000000001</v>
      </c>
      <c r="W2808">
        <v>19.872</v>
      </c>
      <c r="X2808">
        <v>20.384</v>
      </c>
      <c r="Y2808">
        <v>20.931999999999999</v>
      </c>
      <c r="Z2808">
        <v>21.524999999999999</v>
      </c>
      <c r="AA2808">
        <v>22.132999999999999</v>
      </c>
      <c r="AB2808">
        <v>22.763000000000002</v>
      </c>
      <c r="AC2808">
        <v>23.382000000000001</v>
      </c>
      <c r="AD2808">
        <v>24.042999999999999</v>
      </c>
      <c r="AE2808">
        <v>24.690999999999999</v>
      </c>
      <c r="AF2808">
        <v>25.405000000000001</v>
      </c>
      <c r="AG2808">
        <v>26.146999999999998</v>
      </c>
      <c r="AH2808">
        <v>26.898</v>
      </c>
      <c r="AI2808">
        <v>27.661000000000001</v>
      </c>
      <c r="AJ2808">
        <v>28.427</v>
      </c>
    </row>
    <row r="2809" spans="3:36" x14ac:dyDescent="0.25">
      <c r="C2809" t="s">
        <v>840</v>
      </c>
      <c r="E2809">
        <v>0.107</v>
      </c>
      <c r="F2809">
        <v>0.106</v>
      </c>
      <c r="G2809">
        <v>0.112</v>
      </c>
      <c r="H2809">
        <v>0.113</v>
      </c>
      <c r="I2809">
        <v>0.112</v>
      </c>
      <c r="J2809">
        <v>0.11600000000000001</v>
      </c>
      <c r="K2809">
        <v>0.121</v>
      </c>
      <c r="L2809">
        <v>0.124</v>
      </c>
      <c r="M2809">
        <v>0.129</v>
      </c>
      <c r="N2809">
        <v>0.13400000000000001</v>
      </c>
      <c r="O2809">
        <v>0.13900000000000001</v>
      </c>
      <c r="P2809">
        <v>0.14299999999999999</v>
      </c>
      <c r="Q2809">
        <v>0.14699999999999999</v>
      </c>
      <c r="R2809">
        <v>0.151</v>
      </c>
      <c r="S2809">
        <v>0.154</v>
      </c>
      <c r="T2809">
        <v>0.157</v>
      </c>
      <c r="U2809">
        <v>0.16</v>
      </c>
      <c r="V2809">
        <v>0.16300000000000001</v>
      </c>
      <c r="W2809">
        <v>0.16700000000000001</v>
      </c>
      <c r="X2809">
        <v>0.17100000000000001</v>
      </c>
      <c r="Y2809">
        <v>0.17499999999999999</v>
      </c>
      <c r="Z2809">
        <v>0.17899999999999999</v>
      </c>
      <c r="AA2809">
        <v>0.184</v>
      </c>
      <c r="AB2809">
        <v>0.188</v>
      </c>
      <c r="AC2809">
        <v>0.193</v>
      </c>
      <c r="AD2809">
        <v>0.19700000000000001</v>
      </c>
      <c r="AE2809">
        <v>0.20200000000000001</v>
      </c>
      <c r="AF2809">
        <v>0.20699999999999999</v>
      </c>
      <c r="AG2809">
        <v>0.21199999999999999</v>
      </c>
      <c r="AH2809">
        <v>0.217</v>
      </c>
      <c r="AI2809">
        <v>0.222</v>
      </c>
      <c r="AJ2809">
        <v>0.22800000000000001</v>
      </c>
    </row>
    <row r="2810" spans="3:36" x14ac:dyDescent="0.25">
      <c r="C2810" t="s">
        <v>1135</v>
      </c>
    </row>
    <row r="2811" spans="3:36" x14ac:dyDescent="0.25">
      <c r="C2811" t="s">
        <v>70</v>
      </c>
      <c r="E2811">
        <v>14.760999999999999</v>
      </c>
      <c r="F2811">
        <v>14.807</v>
      </c>
      <c r="G2811">
        <v>14.891</v>
      </c>
      <c r="H2811">
        <v>15.204000000000001</v>
      </c>
      <c r="I2811">
        <v>15.657</v>
      </c>
      <c r="J2811">
        <v>16.684999999999999</v>
      </c>
      <c r="K2811">
        <v>17.251999999999999</v>
      </c>
      <c r="L2811">
        <v>17.527000000000001</v>
      </c>
      <c r="M2811">
        <v>18.132000000000001</v>
      </c>
      <c r="N2811">
        <v>18.792000000000002</v>
      </c>
      <c r="O2811">
        <v>19.309999999999999</v>
      </c>
      <c r="P2811">
        <v>19.798999999999999</v>
      </c>
      <c r="Q2811">
        <v>20.263000000000002</v>
      </c>
      <c r="R2811">
        <v>20.751999999999999</v>
      </c>
      <c r="S2811">
        <v>21.12</v>
      </c>
      <c r="T2811">
        <v>21.539000000000001</v>
      </c>
      <c r="U2811">
        <v>22.024000000000001</v>
      </c>
      <c r="V2811">
        <v>22.591999999999999</v>
      </c>
      <c r="W2811">
        <v>23.181000000000001</v>
      </c>
      <c r="X2811">
        <v>23.777999999999999</v>
      </c>
      <c r="Y2811">
        <v>24.417000000000002</v>
      </c>
      <c r="Z2811">
        <v>25.109000000000002</v>
      </c>
      <c r="AA2811">
        <v>25.818000000000001</v>
      </c>
      <c r="AB2811">
        <v>26.553000000000001</v>
      </c>
      <c r="AC2811">
        <v>27.274999999999999</v>
      </c>
      <c r="AD2811">
        <v>28.045999999999999</v>
      </c>
      <c r="AE2811">
        <v>28.802</v>
      </c>
      <c r="AF2811">
        <v>29.635000000000002</v>
      </c>
      <c r="AG2811">
        <v>30.5</v>
      </c>
      <c r="AH2811">
        <v>31.376000000000001</v>
      </c>
      <c r="AI2811">
        <v>32.265999999999998</v>
      </c>
      <c r="AJ2811">
        <v>33.159999999999997</v>
      </c>
    </row>
    <row r="2812" spans="3:36" x14ac:dyDescent="0.25">
      <c r="C2812" t="s">
        <v>840</v>
      </c>
      <c r="E2812">
        <v>0.96299999999999997</v>
      </c>
      <c r="F2812">
        <v>0.95299999999999996</v>
      </c>
      <c r="G2812">
        <v>1.0049999999999999</v>
      </c>
      <c r="H2812">
        <v>1.0189999999999999</v>
      </c>
      <c r="I2812">
        <v>1.008</v>
      </c>
      <c r="J2812">
        <v>1.04</v>
      </c>
      <c r="K2812">
        <v>1.0820000000000001</v>
      </c>
      <c r="L2812">
        <v>1.1060000000000001</v>
      </c>
      <c r="M2812">
        <v>1.151</v>
      </c>
      <c r="N2812">
        <v>1.1990000000000001</v>
      </c>
      <c r="O2812">
        <v>1.238</v>
      </c>
      <c r="P2812">
        <v>1.2749999999999999</v>
      </c>
      <c r="Q2812">
        <v>1.31</v>
      </c>
      <c r="R2812">
        <v>1.3440000000000001</v>
      </c>
      <c r="S2812">
        <v>1.369</v>
      </c>
      <c r="T2812">
        <v>1.3939999999999999</v>
      </c>
      <c r="U2812">
        <v>1.4219999999999999</v>
      </c>
      <c r="V2812">
        <v>1.454</v>
      </c>
      <c r="W2812">
        <v>1.486</v>
      </c>
      <c r="X2812">
        <v>1.5189999999999999</v>
      </c>
      <c r="Y2812">
        <v>1.554</v>
      </c>
      <c r="Z2812">
        <v>1.5920000000000001</v>
      </c>
      <c r="AA2812">
        <v>1.631</v>
      </c>
      <c r="AB2812">
        <v>1.671</v>
      </c>
      <c r="AC2812">
        <v>1.7090000000000001</v>
      </c>
      <c r="AD2812">
        <v>1.75</v>
      </c>
      <c r="AE2812">
        <v>1.79</v>
      </c>
      <c r="AF2812">
        <v>1.833</v>
      </c>
      <c r="AG2812">
        <v>1.8779999999999999</v>
      </c>
      <c r="AH2812">
        <v>1.923</v>
      </c>
      <c r="AI2812">
        <v>1.9690000000000001</v>
      </c>
      <c r="AJ2812">
        <v>2.0139999999999998</v>
      </c>
    </row>
    <row r="2813" spans="3:36" x14ac:dyDescent="0.25">
      <c r="C2813" t="s">
        <v>1136</v>
      </c>
    </row>
    <row r="2814" spans="3:36" x14ac:dyDescent="0.25">
      <c r="C2814" t="s">
        <v>70</v>
      </c>
      <c r="E2814">
        <v>2.1070000000000002</v>
      </c>
      <c r="F2814">
        <v>2.1139999999999999</v>
      </c>
      <c r="G2814">
        <v>2.1259999999999999</v>
      </c>
      <c r="H2814">
        <v>2.1709999999999998</v>
      </c>
      <c r="I2814">
        <v>2.2349999999999999</v>
      </c>
      <c r="J2814">
        <v>2.3820000000000001</v>
      </c>
      <c r="K2814">
        <v>2.4630000000000001</v>
      </c>
      <c r="L2814">
        <v>2.5019999999999998</v>
      </c>
      <c r="M2814">
        <v>2.5880000000000001</v>
      </c>
      <c r="N2814">
        <v>2.6819999999999999</v>
      </c>
      <c r="O2814">
        <v>2.7559999999999998</v>
      </c>
      <c r="P2814">
        <v>2.8260000000000001</v>
      </c>
      <c r="Q2814">
        <v>2.8919999999999999</v>
      </c>
      <c r="R2814">
        <v>2.9620000000000002</v>
      </c>
      <c r="S2814">
        <v>3.0139999999999998</v>
      </c>
      <c r="T2814">
        <v>3.0739999999999998</v>
      </c>
      <c r="U2814">
        <v>3.1429999999999998</v>
      </c>
      <c r="V2814">
        <v>3.2250000000000001</v>
      </c>
      <c r="W2814">
        <v>3.3090000000000002</v>
      </c>
      <c r="X2814">
        <v>3.3940000000000001</v>
      </c>
      <c r="Y2814">
        <v>3.4849999999999999</v>
      </c>
      <c r="Z2814">
        <v>3.5840000000000001</v>
      </c>
      <c r="AA2814">
        <v>3.6850000000000001</v>
      </c>
      <c r="AB2814">
        <v>3.79</v>
      </c>
      <c r="AC2814">
        <v>3.8929999999999998</v>
      </c>
      <c r="AD2814">
        <v>4.0030000000000001</v>
      </c>
      <c r="AE2814">
        <v>4.1109999999999998</v>
      </c>
      <c r="AF2814">
        <v>4.2290000000000001</v>
      </c>
      <c r="AG2814">
        <v>4.3529999999999998</v>
      </c>
      <c r="AH2814">
        <v>4.4779999999999998</v>
      </c>
      <c r="AI2814">
        <v>4.6050000000000004</v>
      </c>
      <c r="AJ2814">
        <v>4.7320000000000002</v>
      </c>
    </row>
    <row r="2815" spans="3:36" x14ac:dyDescent="0.25">
      <c r="C2815" t="s">
        <v>1137</v>
      </c>
    </row>
    <row r="2816" spans="3:36" x14ac:dyDescent="0.25">
      <c r="C2816" t="s">
        <v>70</v>
      </c>
      <c r="E2816">
        <v>7.3819999999999997</v>
      </c>
      <c r="F2816">
        <v>7.4050000000000002</v>
      </c>
      <c r="G2816">
        <v>7.4459999999999997</v>
      </c>
      <c r="H2816">
        <v>7.6029999999999998</v>
      </c>
      <c r="I2816">
        <v>7.8289999999999997</v>
      </c>
      <c r="J2816">
        <v>8.343</v>
      </c>
      <c r="K2816">
        <v>8.6270000000000007</v>
      </c>
      <c r="L2816">
        <v>8.7639999999999993</v>
      </c>
      <c r="M2816">
        <v>9.0660000000000007</v>
      </c>
      <c r="N2816">
        <v>9.3960000000000008</v>
      </c>
      <c r="O2816">
        <v>9.6549999999999994</v>
      </c>
      <c r="P2816">
        <v>9.8989999999999991</v>
      </c>
      <c r="Q2816">
        <v>10.131</v>
      </c>
      <c r="R2816">
        <v>10.375</v>
      </c>
      <c r="S2816">
        <v>10.558999999999999</v>
      </c>
      <c r="T2816">
        <v>10.769</v>
      </c>
      <c r="U2816">
        <v>11.010999999999999</v>
      </c>
      <c r="V2816">
        <v>11.295</v>
      </c>
      <c r="W2816">
        <v>11.589</v>
      </c>
      <c r="X2816">
        <v>11.887</v>
      </c>
      <c r="Y2816">
        <v>12.207000000000001</v>
      </c>
      <c r="Z2816">
        <v>12.552</v>
      </c>
      <c r="AA2816">
        <v>12.907</v>
      </c>
      <c r="AB2816">
        <v>13.273999999999999</v>
      </c>
      <c r="AC2816">
        <v>13.635</v>
      </c>
      <c r="AD2816">
        <v>14.02</v>
      </c>
      <c r="AE2816">
        <v>14.398</v>
      </c>
      <c r="AF2816">
        <v>14.814</v>
      </c>
      <c r="AG2816">
        <v>15.247</v>
      </c>
      <c r="AH2816">
        <v>15.685</v>
      </c>
      <c r="AI2816">
        <v>16.129000000000001</v>
      </c>
      <c r="AJ2816">
        <v>16.576000000000001</v>
      </c>
    </row>
    <row r="2817" spans="3:36" x14ac:dyDescent="0.25">
      <c r="C2817" t="s">
        <v>840</v>
      </c>
      <c r="E2817">
        <v>1.073</v>
      </c>
      <c r="F2817">
        <v>1.0620000000000001</v>
      </c>
      <c r="G2817">
        <v>1.1160000000000001</v>
      </c>
      <c r="H2817">
        <v>1.1279999999999999</v>
      </c>
      <c r="I2817">
        <v>1.117</v>
      </c>
      <c r="J2817">
        <v>1.155</v>
      </c>
      <c r="K2817">
        <v>1.204</v>
      </c>
      <c r="L2817">
        <v>1.234</v>
      </c>
      <c r="M2817">
        <v>1.2849999999999999</v>
      </c>
      <c r="N2817">
        <v>1.341</v>
      </c>
      <c r="O2817">
        <v>1.387</v>
      </c>
      <c r="P2817">
        <v>1.43</v>
      </c>
      <c r="Q2817">
        <v>1.4710000000000001</v>
      </c>
      <c r="R2817">
        <v>1.5109999999999999</v>
      </c>
      <c r="S2817">
        <v>1.5389999999999999</v>
      </c>
      <c r="T2817">
        <v>1.569</v>
      </c>
      <c r="U2817">
        <v>1.6</v>
      </c>
      <c r="V2817">
        <v>1.6359999999999999</v>
      </c>
      <c r="W2817">
        <v>1.673</v>
      </c>
      <c r="X2817">
        <v>1.71</v>
      </c>
      <c r="Y2817">
        <v>1.7509999999999999</v>
      </c>
      <c r="Z2817">
        <v>1.7949999999999999</v>
      </c>
      <c r="AA2817">
        <v>1.839</v>
      </c>
      <c r="AB2817">
        <v>1.885</v>
      </c>
      <c r="AC2817">
        <v>1.9279999999999999</v>
      </c>
      <c r="AD2817">
        <v>1.974</v>
      </c>
      <c r="AE2817">
        <v>2.0190000000000001</v>
      </c>
      <c r="AF2817">
        <v>2.0680000000000001</v>
      </c>
      <c r="AG2817">
        <v>2.1190000000000002</v>
      </c>
      <c r="AH2817">
        <v>2.17</v>
      </c>
      <c r="AI2817">
        <v>2.2210000000000001</v>
      </c>
      <c r="AJ2817">
        <v>2.2709999999999999</v>
      </c>
    </row>
    <row r="2818" spans="3:36" x14ac:dyDescent="0.25">
      <c r="C2818" t="s">
        <v>1138</v>
      </c>
    </row>
    <row r="2819" spans="3:36" x14ac:dyDescent="0.25">
      <c r="C2819" t="s">
        <v>843</v>
      </c>
      <c r="E2819">
        <v>3.524</v>
      </c>
      <c r="F2819">
        <v>3.8220000000000001</v>
      </c>
      <c r="G2819">
        <v>2.8220000000000001</v>
      </c>
      <c r="H2819">
        <v>2.6880000000000002</v>
      </c>
      <c r="I2819">
        <v>2.2090000000000001</v>
      </c>
      <c r="J2819">
        <v>2.1989999999999998</v>
      </c>
      <c r="K2819">
        <v>2.3769999999999998</v>
      </c>
      <c r="L2819">
        <v>2.5169999999999999</v>
      </c>
      <c r="M2819">
        <v>2.7080000000000002</v>
      </c>
      <c r="N2819">
        <v>2.9079999999999999</v>
      </c>
      <c r="O2819">
        <v>3.085</v>
      </c>
      <c r="P2819">
        <v>3.254</v>
      </c>
      <c r="Q2819">
        <v>3.4119999999999999</v>
      </c>
      <c r="R2819">
        <v>3.5640000000000001</v>
      </c>
      <c r="S2819">
        <v>3.6840000000000002</v>
      </c>
      <c r="T2819">
        <v>3.8</v>
      </c>
      <c r="U2819">
        <v>3.911</v>
      </c>
      <c r="V2819">
        <v>4.0209999999999999</v>
      </c>
      <c r="W2819">
        <v>4.1269999999999998</v>
      </c>
      <c r="X2819">
        <v>4.2329999999999997</v>
      </c>
      <c r="Y2819">
        <v>4.3470000000000004</v>
      </c>
      <c r="Z2819">
        <v>4.4690000000000003</v>
      </c>
      <c r="AA2819">
        <v>4.5949999999999998</v>
      </c>
      <c r="AB2819">
        <v>4.726</v>
      </c>
      <c r="AC2819">
        <v>4.8540000000000001</v>
      </c>
      <c r="AD2819">
        <v>4.99</v>
      </c>
      <c r="AE2819">
        <v>5.1239999999999997</v>
      </c>
      <c r="AF2819">
        <v>5.2709999999999999</v>
      </c>
      <c r="AG2819">
        <v>5.4240000000000004</v>
      </c>
      <c r="AH2819">
        <v>5.5789999999999997</v>
      </c>
      <c r="AI2819">
        <v>5.7359999999999998</v>
      </c>
      <c r="AJ2819">
        <v>5.8929999999999998</v>
      </c>
    </row>
    <row r="2820" spans="3:36" x14ac:dyDescent="0.25">
      <c r="C2820" t="s">
        <v>1003</v>
      </c>
    </row>
    <row r="2821" spans="3:36" x14ac:dyDescent="0.25">
      <c r="C2821" t="s">
        <v>844</v>
      </c>
      <c r="E2821">
        <v>2.9710000000000001</v>
      </c>
      <c r="F2821">
        <v>2.9529999999999998</v>
      </c>
      <c r="G2821">
        <v>2.9940000000000002</v>
      </c>
      <c r="H2821">
        <v>3</v>
      </c>
      <c r="I2821">
        <v>3.0739999999999998</v>
      </c>
      <c r="J2821">
        <v>3.2210000000000001</v>
      </c>
      <c r="K2821">
        <v>3.339</v>
      </c>
      <c r="L2821">
        <v>3.4</v>
      </c>
      <c r="M2821">
        <v>3.5219999999999998</v>
      </c>
      <c r="N2821">
        <v>3.6509999999999998</v>
      </c>
      <c r="O2821">
        <v>3.75</v>
      </c>
      <c r="P2821">
        <v>3.8380000000000001</v>
      </c>
      <c r="Q2821">
        <v>3.9209999999999998</v>
      </c>
      <c r="R2821">
        <v>4.0060000000000002</v>
      </c>
      <c r="S2821">
        <v>4.0659999999999998</v>
      </c>
      <c r="T2821">
        <v>4.1349999999999998</v>
      </c>
      <c r="U2821">
        <v>4.2130000000000001</v>
      </c>
      <c r="V2821">
        <v>4.306</v>
      </c>
      <c r="W2821">
        <v>4.4000000000000004</v>
      </c>
      <c r="X2821">
        <v>4.4969999999999999</v>
      </c>
      <c r="Y2821">
        <v>4.6020000000000003</v>
      </c>
      <c r="Z2821">
        <v>4.7160000000000002</v>
      </c>
      <c r="AA2821">
        <v>4.8330000000000002</v>
      </c>
      <c r="AB2821">
        <v>4.9539999999999997</v>
      </c>
      <c r="AC2821">
        <v>5.0720000000000001</v>
      </c>
      <c r="AD2821">
        <v>5.1989999999999998</v>
      </c>
      <c r="AE2821">
        <v>5.3230000000000004</v>
      </c>
      <c r="AF2821">
        <v>5.46</v>
      </c>
      <c r="AG2821">
        <v>5.6020000000000003</v>
      </c>
      <c r="AH2821">
        <v>5.7450000000000001</v>
      </c>
      <c r="AI2821">
        <v>5.89</v>
      </c>
      <c r="AJ2821">
        <v>6.0359999999999996</v>
      </c>
    </row>
    <row r="2822" spans="3:36" x14ac:dyDescent="0.25">
      <c r="C2822" t="s">
        <v>70</v>
      </c>
      <c r="E2822">
        <v>36.904000000000003</v>
      </c>
      <c r="F2822">
        <v>37.018999999999998</v>
      </c>
      <c r="G2822">
        <v>37.228999999999999</v>
      </c>
      <c r="H2822">
        <v>38.012</v>
      </c>
      <c r="I2822">
        <v>39.143000000000001</v>
      </c>
      <c r="J2822">
        <v>41.713000000000001</v>
      </c>
      <c r="K2822">
        <v>43.131</v>
      </c>
      <c r="L2822">
        <v>43.817999999999998</v>
      </c>
      <c r="M2822">
        <v>45.33</v>
      </c>
      <c r="N2822">
        <v>46.978999999999999</v>
      </c>
      <c r="O2822">
        <v>48.274000000000001</v>
      </c>
      <c r="P2822">
        <v>49.496000000000002</v>
      </c>
      <c r="Q2822">
        <v>50.658000000000001</v>
      </c>
      <c r="R2822">
        <v>51.878</v>
      </c>
      <c r="S2822">
        <v>52.798000000000002</v>
      </c>
      <c r="T2822">
        <v>53.847000000000001</v>
      </c>
      <c r="U2822">
        <v>55.058</v>
      </c>
      <c r="V2822">
        <v>56.478000000000002</v>
      </c>
      <c r="W2822">
        <v>57.951000000000001</v>
      </c>
      <c r="X2822">
        <v>59.442999999999998</v>
      </c>
      <c r="Y2822">
        <v>61.042000000000002</v>
      </c>
      <c r="Z2822">
        <v>62.77</v>
      </c>
      <c r="AA2822">
        <v>64.542000000000002</v>
      </c>
      <c r="AB2822">
        <v>66.38</v>
      </c>
      <c r="AC2822">
        <v>68.185000000000002</v>
      </c>
      <c r="AD2822">
        <v>70.111999999999995</v>
      </c>
      <c r="AE2822">
        <v>72.001999999999995</v>
      </c>
      <c r="AF2822">
        <v>74.084000000000003</v>
      </c>
      <c r="AG2822">
        <v>76.248000000000005</v>
      </c>
      <c r="AH2822">
        <v>78.436999999999998</v>
      </c>
      <c r="AI2822">
        <v>80.66</v>
      </c>
      <c r="AJ2822">
        <v>82.894999999999996</v>
      </c>
    </row>
    <row r="2823" spans="3:36" x14ac:dyDescent="0.25">
      <c r="C2823" t="s">
        <v>840</v>
      </c>
      <c r="E2823">
        <v>2.1419999999999999</v>
      </c>
      <c r="F2823">
        <v>2.1219999999999999</v>
      </c>
      <c r="G2823">
        <v>2.2320000000000002</v>
      </c>
      <c r="H2823">
        <v>2.2610000000000001</v>
      </c>
      <c r="I2823">
        <v>2.2370000000000001</v>
      </c>
      <c r="J2823">
        <v>2.3109999999999999</v>
      </c>
      <c r="K2823">
        <v>2.407</v>
      </c>
      <c r="L2823">
        <v>2.464</v>
      </c>
      <c r="M2823">
        <v>2.5649999999999999</v>
      </c>
      <c r="N2823">
        <v>2.6739999999999999</v>
      </c>
      <c r="O2823">
        <v>2.7639999999999998</v>
      </c>
      <c r="P2823">
        <v>2.8479999999999999</v>
      </c>
      <c r="Q2823">
        <v>2.927</v>
      </c>
      <c r="R2823">
        <v>3.0049999999999999</v>
      </c>
      <c r="S2823">
        <v>3.0609999999999999</v>
      </c>
      <c r="T2823">
        <v>3.12</v>
      </c>
      <c r="U2823">
        <v>3.1819999999999999</v>
      </c>
      <c r="V2823">
        <v>3.2530000000000001</v>
      </c>
      <c r="W2823">
        <v>3.3260000000000001</v>
      </c>
      <c r="X2823">
        <v>3.4</v>
      </c>
      <c r="Y2823">
        <v>3.48</v>
      </c>
      <c r="Z2823">
        <v>3.5659999999999998</v>
      </c>
      <c r="AA2823">
        <v>3.6539999999999999</v>
      </c>
      <c r="AB2823">
        <v>3.7440000000000002</v>
      </c>
      <c r="AC2823">
        <v>3.83</v>
      </c>
      <c r="AD2823">
        <v>3.9220000000000002</v>
      </c>
      <c r="AE2823">
        <v>4.0110000000000001</v>
      </c>
      <c r="AF2823">
        <v>4.1079999999999997</v>
      </c>
      <c r="AG2823">
        <v>4.2089999999999996</v>
      </c>
      <c r="AH2823">
        <v>4.3099999999999996</v>
      </c>
      <c r="AI2823">
        <v>4.4119999999999999</v>
      </c>
      <c r="AJ2823">
        <v>4.5129999999999999</v>
      </c>
    </row>
    <row r="2824" spans="3:36" x14ac:dyDescent="0.25">
      <c r="C2824" t="s">
        <v>843</v>
      </c>
      <c r="E2824">
        <v>3.524</v>
      </c>
      <c r="F2824">
        <v>3.8220000000000001</v>
      </c>
      <c r="G2824">
        <v>2.8220000000000001</v>
      </c>
      <c r="H2824">
        <v>2.6880000000000002</v>
      </c>
      <c r="I2824">
        <v>2.2090000000000001</v>
      </c>
      <c r="J2824">
        <v>2.1989999999999998</v>
      </c>
      <c r="K2824">
        <v>2.3769999999999998</v>
      </c>
      <c r="L2824">
        <v>2.5169999999999999</v>
      </c>
      <c r="M2824">
        <v>2.7080000000000002</v>
      </c>
      <c r="N2824">
        <v>2.9079999999999999</v>
      </c>
      <c r="O2824">
        <v>3.085</v>
      </c>
      <c r="P2824">
        <v>3.254</v>
      </c>
      <c r="Q2824">
        <v>3.4119999999999999</v>
      </c>
      <c r="R2824">
        <v>3.5640000000000001</v>
      </c>
      <c r="S2824">
        <v>3.6840000000000002</v>
      </c>
      <c r="T2824">
        <v>3.8</v>
      </c>
      <c r="U2824">
        <v>3.911</v>
      </c>
      <c r="V2824">
        <v>4.0209999999999999</v>
      </c>
      <c r="W2824">
        <v>4.1269999999999998</v>
      </c>
      <c r="X2824">
        <v>4.2329999999999997</v>
      </c>
      <c r="Y2824">
        <v>4.3470000000000004</v>
      </c>
      <c r="Z2824">
        <v>4.4690000000000003</v>
      </c>
      <c r="AA2824">
        <v>4.5949999999999998</v>
      </c>
      <c r="AB2824">
        <v>4.726</v>
      </c>
      <c r="AC2824">
        <v>4.8540000000000001</v>
      </c>
      <c r="AD2824">
        <v>4.99</v>
      </c>
      <c r="AE2824">
        <v>5.1239999999999997</v>
      </c>
      <c r="AF2824">
        <v>5.2709999999999999</v>
      </c>
      <c r="AG2824">
        <v>5.4240000000000004</v>
      </c>
      <c r="AH2824">
        <v>5.5789999999999997</v>
      </c>
      <c r="AI2824">
        <v>5.7359999999999998</v>
      </c>
      <c r="AJ2824">
        <v>5.8929999999999998</v>
      </c>
    </row>
    <row r="2825" spans="3:36" x14ac:dyDescent="0.25">
      <c r="C2825" t="s">
        <v>838</v>
      </c>
      <c r="E2825">
        <v>45.542000000000002</v>
      </c>
      <c r="F2825">
        <v>45.915999999999997</v>
      </c>
      <c r="G2825">
        <v>45.277999999999999</v>
      </c>
      <c r="H2825">
        <v>45.96</v>
      </c>
      <c r="I2825">
        <v>46.662999999999997</v>
      </c>
      <c r="J2825">
        <v>49.444000000000003</v>
      </c>
      <c r="K2825">
        <v>51.255000000000003</v>
      </c>
      <c r="L2825">
        <v>52.198999999999998</v>
      </c>
      <c r="M2825">
        <v>54.125</v>
      </c>
      <c r="N2825">
        <v>56.213000000000001</v>
      </c>
      <c r="O2825">
        <v>57.872999999999998</v>
      </c>
      <c r="P2825">
        <v>59.435000000000002</v>
      </c>
      <c r="Q2825">
        <v>60.917999999999999</v>
      </c>
      <c r="R2825">
        <v>62.454000000000001</v>
      </c>
      <c r="S2825">
        <v>63.61</v>
      </c>
      <c r="T2825">
        <v>64.900999999999996</v>
      </c>
      <c r="U2825">
        <v>66.364999999999995</v>
      </c>
      <c r="V2825">
        <v>68.058000000000007</v>
      </c>
      <c r="W2825">
        <v>69.804000000000002</v>
      </c>
      <c r="X2825">
        <v>71.573999999999998</v>
      </c>
      <c r="Y2825">
        <v>73.47</v>
      </c>
      <c r="Z2825">
        <v>75.521000000000001</v>
      </c>
      <c r="AA2825">
        <v>77.623999999999995</v>
      </c>
      <c r="AB2825">
        <v>79.802999999999997</v>
      </c>
      <c r="AC2825">
        <v>81.941000000000003</v>
      </c>
      <c r="AD2825">
        <v>84.222999999999999</v>
      </c>
      <c r="AE2825">
        <v>86.46</v>
      </c>
      <c r="AF2825">
        <v>88.923000000000002</v>
      </c>
      <c r="AG2825">
        <v>91.481999999999999</v>
      </c>
      <c r="AH2825">
        <v>94.070999999999998</v>
      </c>
      <c r="AI2825">
        <v>96.698999999999998</v>
      </c>
      <c r="AJ2825">
        <v>99.337000000000003</v>
      </c>
    </row>
    <row r="2826" spans="3:36" x14ac:dyDescent="0.25">
      <c r="C2826" t="s">
        <v>996</v>
      </c>
    </row>
    <row r="2827" spans="3:36" x14ac:dyDescent="0.25">
      <c r="C2827" t="s">
        <v>1004</v>
      </c>
    </row>
    <row r="2828" spans="3:36" x14ac:dyDescent="0.25">
      <c r="C2828" t="s">
        <v>996</v>
      </c>
    </row>
    <row r="2829" spans="3:36" x14ac:dyDescent="0.25">
      <c r="C2829" t="s">
        <v>1005</v>
      </c>
    </row>
    <row r="2830" spans="3:36" x14ac:dyDescent="0.25">
      <c r="C2830" t="s">
        <v>55</v>
      </c>
      <c r="E2830">
        <v>3.7</v>
      </c>
      <c r="F2830">
        <v>3.1</v>
      </c>
      <c r="G2830">
        <v>7.7</v>
      </c>
      <c r="H2830">
        <v>9</v>
      </c>
      <c r="I2830">
        <v>3.5</v>
      </c>
      <c r="J2830">
        <v>2.5</v>
      </c>
      <c r="K2830">
        <v>3.6</v>
      </c>
      <c r="L2830">
        <v>4.2</v>
      </c>
      <c r="M2830">
        <v>4.5999999999999996</v>
      </c>
      <c r="N2830">
        <v>5.0999999999999996</v>
      </c>
      <c r="O2830">
        <v>5.7</v>
      </c>
      <c r="P2830">
        <v>6.6</v>
      </c>
      <c r="Q2830">
        <v>7.7</v>
      </c>
      <c r="R2830">
        <v>10.199999999999999</v>
      </c>
      <c r="S2830">
        <v>12.6</v>
      </c>
      <c r="T2830">
        <v>15.4</v>
      </c>
      <c r="U2830">
        <v>18</v>
      </c>
      <c r="V2830">
        <v>20.2</v>
      </c>
      <c r="W2830">
        <v>21.8</v>
      </c>
      <c r="X2830">
        <v>22.9</v>
      </c>
      <c r="Y2830">
        <v>23.6</v>
      </c>
      <c r="Z2830">
        <v>24.5</v>
      </c>
      <c r="AA2830">
        <v>25.5</v>
      </c>
      <c r="AB2830">
        <v>26.6</v>
      </c>
      <c r="AC2830">
        <v>22.2</v>
      </c>
      <c r="AD2830">
        <v>28.5</v>
      </c>
      <c r="AE2830">
        <v>29.1</v>
      </c>
      <c r="AF2830">
        <v>29.8</v>
      </c>
      <c r="AG2830">
        <v>30.2</v>
      </c>
      <c r="AH2830">
        <v>30.7</v>
      </c>
      <c r="AI2830">
        <v>31.3</v>
      </c>
      <c r="AJ2830">
        <v>31.9</v>
      </c>
    </row>
    <row r="2831" spans="3:36" x14ac:dyDescent="0.25">
      <c r="C2831" t="s">
        <v>831</v>
      </c>
      <c r="E2831">
        <v>11.7</v>
      </c>
      <c r="F2831">
        <v>13</v>
      </c>
      <c r="G2831">
        <v>10.3</v>
      </c>
      <c r="H2831">
        <v>9</v>
      </c>
      <c r="I2831">
        <v>12.5</v>
      </c>
      <c r="J2831">
        <v>13.5</v>
      </c>
      <c r="K2831">
        <v>12.9</v>
      </c>
      <c r="L2831">
        <v>12.8</v>
      </c>
      <c r="M2831">
        <v>12.8</v>
      </c>
      <c r="N2831">
        <v>12.6</v>
      </c>
      <c r="O2831">
        <v>12.3</v>
      </c>
      <c r="P2831">
        <v>11.9</v>
      </c>
      <c r="Q2831">
        <v>11.8</v>
      </c>
      <c r="R2831">
        <v>11.2</v>
      </c>
      <c r="S2831">
        <v>10.5</v>
      </c>
      <c r="T2831">
        <v>9.8000000000000007</v>
      </c>
      <c r="U2831">
        <v>9.1999999999999993</v>
      </c>
      <c r="V2831">
        <v>8.6999999999999993</v>
      </c>
      <c r="W2831">
        <v>8.4</v>
      </c>
      <c r="X2831">
        <v>8.3000000000000007</v>
      </c>
      <c r="Y2831">
        <v>8.4</v>
      </c>
      <c r="Z2831">
        <v>8.4</v>
      </c>
      <c r="AA2831">
        <v>8.4</v>
      </c>
      <c r="AB2831">
        <v>8.3000000000000007</v>
      </c>
      <c r="AC2831">
        <v>6.5</v>
      </c>
      <c r="AD2831">
        <v>8.3000000000000007</v>
      </c>
      <c r="AE2831">
        <v>8.5</v>
      </c>
      <c r="AF2831">
        <v>8.5</v>
      </c>
      <c r="AG2831">
        <v>8.8000000000000007</v>
      </c>
      <c r="AH2831">
        <v>9</v>
      </c>
      <c r="AI2831">
        <v>9.1</v>
      </c>
      <c r="AJ2831">
        <v>9.1999999999999993</v>
      </c>
    </row>
    <row r="2832" spans="3:36" x14ac:dyDescent="0.25">
      <c r="C2832" t="s">
        <v>846</v>
      </c>
      <c r="E2832">
        <v>0</v>
      </c>
      <c r="F2832">
        <v>0</v>
      </c>
      <c r="G2832">
        <v>0</v>
      </c>
      <c r="H2832">
        <v>0</v>
      </c>
      <c r="I2832">
        <v>0</v>
      </c>
      <c r="J2832">
        <v>0</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row>
    <row r="2833" spans="3:36" x14ac:dyDescent="0.25">
      <c r="C2833" t="s">
        <v>64</v>
      </c>
      <c r="E2833">
        <v>0</v>
      </c>
      <c r="F2833">
        <v>0</v>
      </c>
      <c r="G2833">
        <v>0</v>
      </c>
      <c r="H2833">
        <v>0</v>
      </c>
      <c r="I2833">
        <v>0</v>
      </c>
      <c r="J2833">
        <v>0</v>
      </c>
      <c r="K2833">
        <v>0</v>
      </c>
      <c r="L2833">
        <v>0</v>
      </c>
      <c r="M2833">
        <v>0</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row>
    <row r="2834" spans="3:36" x14ac:dyDescent="0.25">
      <c r="C2834" t="s">
        <v>833</v>
      </c>
      <c r="E2834">
        <v>0</v>
      </c>
      <c r="F2834">
        <v>0</v>
      </c>
      <c r="G2834">
        <v>0</v>
      </c>
      <c r="H2834">
        <v>0</v>
      </c>
      <c r="I2834">
        <v>0</v>
      </c>
      <c r="J2834">
        <v>0</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row>
    <row r="2835" spans="3:36" x14ac:dyDescent="0.25">
      <c r="C2835" t="s">
        <v>834</v>
      </c>
      <c r="E2835">
        <v>0</v>
      </c>
      <c r="F2835">
        <v>0</v>
      </c>
      <c r="G2835">
        <v>0</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row>
    <row r="2836" spans="3:36" x14ac:dyDescent="0.25">
      <c r="C2836" t="s">
        <v>42</v>
      </c>
      <c r="E2836">
        <v>0</v>
      </c>
      <c r="F2836">
        <v>0</v>
      </c>
      <c r="G2836">
        <v>0</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row>
    <row r="2837" spans="3:36" x14ac:dyDescent="0.25">
      <c r="C2837" t="s">
        <v>40</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row>
    <row r="2838" spans="3:36" x14ac:dyDescent="0.25">
      <c r="C2838" t="s">
        <v>838</v>
      </c>
      <c r="E2838">
        <v>15.3</v>
      </c>
      <c r="F2838">
        <v>16.100000000000001</v>
      </c>
      <c r="G2838">
        <v>18</v>
      </c>
      <c r="H2838">
        <v>18</v>
      </c>
      <c r="I2838">
        <v>16</v>
      </c>
      <c r="J2838">
        <v>16</v>
      </c>
      <c r="K2838">
        <v>16.5</v>
      </c>
      <c r="L2838">
        <v>17</v>
      </c>
      <c r="M2838">
        <v>17.399999999999999</v>
      </c>
      <c r="N2838">
        <v>17.7</v>
      </c>
      <c r="O2838">
        <v>18</v>
      </c>
      <c r="P2838">
        <v>18.5</v>
      </c>
      <c r="Q2838">
        <v>19.5</v>
      </c>
      <c r="R2838">
        <v>21.4</v>
      </c>
      <c r="S2838">
        <v>23.1</v>
      </c>
      <c r="T2838">
        <v>25.2</v>
      </c>
      <c r="U2838">
        <v>27.1</v>
      </c>
      <c r="V2838">
        <v>28.9</v>
      </c>
      <c r="W2838">
        <v>30.2</v>
      </c>
      <c r="X2838">
        <v>31.2</v>
      </c>
      <c r="Y2838">
        <v>32</v>
      </c>
      <c r="Z2838">
        <v>32.9</v>
      </c>
      <c r="AA2838">
        <v>33.9</v>
      </c>
      <c r="AB2838">
        <v>34.9</v>
      </c>
      <c r="AC2838">
        <v>28.7</v>
      </c>
      <c r="AD2838">
        <v>36.799999999999997</v>
      </c>
      <c r="AE2838">
        <v>37.6</v>
      </c>
      <c r="AF2838">
        <v>38.299999999999997</v>
      </c>
      <c r="AG2838">
        <v>38.9</v>
      </c>
      <c r="AH2838">
        <v>39.700000000000003</v>
      </c>
      <c r="AI2838">
        <v>40.4</v>
      </c>
      <c r="AJ2838">
        <v>41.1</v>
      </c>
    </row>
    <row r="2839" spans="3:36" x14ac:dyDescent="0.25">
      <c r="C2839" t="s">
        <v>996</v>
      </c>
    </row>
    <row r="2840" spans="3:36" x14ac:dyDescent="0.25">
      <c r="C2840" t="s">
        <v>996</v>
      </c>
    </row>
    <row r="2841" spans="3:36" x14ac:dyDescent="0.25">
      <c r="C2841" t="s">
        <v>1006</v>
      </c>
    </row>
    <row r="2842" spans="3:36" x14ac:dyDescent="0.25">
      <c r="C2842" t="s">
        <v>53</v>
      </c>
      <c r="E2842">
        <v>2.7</v>
      </c>
      <c r="F2842">
        <v>3</v>
      </c>
      <c r="G2842">
        <v>2.2999999999999998</v>
      </c>
      <c r="H2842">
        <v>1.9</v>
      </c>
      <c r="I2842">
        <v>2.8</v>
      </c>
      <c r="J2842">
        <v>3.1</v>
      </c>
      <c r="K2842">
        <v>2.9</v>
      </c>
      <c r="L2842">
        <v>2.9</v>
      </c>
      <c r="M2842">
        <v>2.8</v>
      </c>
      <c r="N2842">
        <v>2.8</v>
      </c>
      <c r="O2842">
        <v>2.7</v>
      </c>
      <c r="P2842">
        <v>2.6</v>
      </c>
      <c r="Q2842">
        <v>2.6</v>
      </c>
      <c r="R2842">
        <v>2.4</v>
      </c>
      <c r="S2842">
        <v>2.2999999999999998</v>
      </c>
      <c r="T2842">
        <v>2.1</v>
      </c>
      <c r="U2842">
        <v>2</v>
      </c>
      <c r="V2842">
        <v>1.9</v>
      </c>
      <c r="W2842">
        <v>1.8</v>
      </c>
      <c r="X2842">
        <v>1.8</v>
      </c>
      <c r="Y2842">
        <v>1.8</v>
      </c>
      <c r="Z2842">
        <v>1.8</v>
      </c>
      <c r="AA2842">
        <v>1.8</v>
      </c>
      <c r="AB2842">
        <v>1.8</v>
      </c>
      <c r="AC2842">
        <v>1.4</v>
      </c>
      <c r="AD2842">
        <v>1.8</v>
      </c>
      <c r="AE2842">
        <v>1.8</v>
      </c>
      <c r="AF2842">
        <v>1.8</v>
      </c>
      <c r="AG2842">
        <v>1.9</v>
      </c>
      <c r="AH2842">
        <v>1.9</v>
      </c>
      <c r="AI2842">
        <v>2</v>
      </c>
      <c r="AJ2842">
        <v>2</v>
      </c>
    </row>
    <row r="2843" spans="3:36" x14ac:dyDescent="0.25">
      <c r="C2843" t="s">
        <v>54</v>
      </c>
      <c r="E2843">
        <v>0</v>
      </c>
      <c r="F2843">
        <v>0</v>
      </c>
      <c r="G2843">
        <v>0</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t="s">
        <v>1007</v>
      </c>
    </row>
    <row r="2844" spans="3:36" x14ac:dyDescent="0.25">
      <c r="C2844" t="s">
        <v>43</v>
      </c>
      <c r="E2844">
        <v>0</v>
      </c>
      <c r="F2844">
        <v>0</v>
      </c>
      <c r="G2844">
        <v>0</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row>
    <row r="2845" spans="3:36" x14ac:dyDescent="0.25">
      <c r="C2845" t="s">
        <v>847</v>
      </c>
      <c r="E2845">
        <v>0</v>
      </c>
      <c r="F2845">
        <v>0</v>
      </c>
      <c r="G2845">
        <v>0</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row>
    <row r="2846" spans="3:36" x14ac:dyDescent="0.25">
      <c r="C2846" t="s">
        <v>848</v>
      </c>
      <c r="E2846">
        <v>0</v>
      </c>
      <c r="F2846">
        <v>0</v>
      </c>
      <c r="G2846">
        <v>0</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row>
    <row r="2847" spans="3:36" x14ac:dyDescent="0.25">
      <c r="C2847" t="s">
        <v>42</v>
      </c>
      <c r="E2847">
        <v>0</v>
      </c>
      <c r="F2847">
        <v>0</v>
      </c>
      <c r="G2847">
        <v>0</v>
      </c>
      <c r="H2847">
        <v>0</v>
      </c>
      <c r="I2847">
        <v>0</v>
      </c>
      <c r="J2847">
        <v>0</v>
      </c>
      <c r="K2847">
        <v>0</v>
      </c>
      <c r="L2847">
        <v>0</v>
      </c>
      <c r="M2847">
        <v>0</v>
      </c>
      <c r="N2847">
        <v>0</v>
      </c>
      <c r="O2847">
        <v>0</v>
      </c>
      <c r="P2847">
        <v>0</v>
      </c>
      <c r="Q2847">
        <v>0</v>
      </c>
      <c r="R2847">
        <v>0</v>
      </c>
      <c r="S2847">
        <v>0</v>
      </c>
      <c r="T2847">
        <v>0</v>
      </c>
      <c r="U2847">
        <v>0</v>
      </c>
      <c r="V2847">
        <v>0</v>
      </c>
      <c r="W2847">
        <v>0</v>
      </c>
      <c r="X2847">
        <v>0</v>
      </c>
      <c r="Y2847">
        <v>0.1</v>
      </c>
      <c r="Z2847">
        <v>0.1</v>
      </c>
      <c r="AA2847">
        <v>0.1</v>
      </c>
      <c r="AB2847">
        <v>0.1</v>
      </c>
      <c r="AC2847">
        <v>0</v>
      </c>
      <c r="AD2847">
        <v>0.1</v>
      </c>
      <c r="AE2847">
        <v>0.1</v>
      </c>
      <c r="AF2847">
        <v>0.1</v>
      </c>
      <c r="AG2847">
        <v>0.1</v>
      </c>
      <c r="AH2847">
        <v>0.1</v>
      </c>
      <c r="AI2847">
        <v>0.1</v>
      </c>
      <c r="AJ2847">
        <v>0.1</v>
      </c>
    </row>
    <row r="2848" spans="3:36" x14ac:dyDescent="0.25">
      <c r="C2848" t="s">
        <v>849</v>
      </c>
      <c r="E2848">
        <v>0</v>
      </c>
      <c r="F2848">
        <v>0</v>
      </c>
      <c r="G2848">
        <v>0</v>
      </c>
      <c r="H2848">
        <v>0</v>
      </c>
      <c r="I2848">
        <v>0</v>
      </c>
      <c r="J2848">
        <v>0</v>
      </c>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t="s">
        <v>1008</v>
      </c>
    </row>
    <row r="2849" spans="3:36" x14ac:dyDescent="0.25">
      <c r="C2849" t="s">
        <v>850</v>
      </c>
      <c r="E2849">
        <v>0</v>
      </c>
      <c r="F2849">
        <v>0</v>
      </c>
      <c r="G2849">
        <v>0</v>
      </c>
      <c r="H2849">
        <v>0</v>
      </c>
      <c r="I2849">
        <v>0</v>
      </c>
      <c r="J2849">
        <v>0</v>
      </c>
      <c r="K2849">
        <v>0</v>
      </c>
      <c r="L2849">
        <v>0</v>
      </c>
      <c r="M2849">
        <v>0</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row>
    <row r="2850" spans="3:36" x14ac:dyDescent="0.25">
      <c r="C2850" t="s">
        <v>851</v>
      </c>
      <c r="E2850">
        <v>0</v>
      </c>
      <c r="F2850">
        <v>0</v>
      </c>
      <c r="G2850">
        <v>0</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t="s">
        <v>1009</v>
      </c>
    </row>
    <row r="2851" spans="3:36" x14ac:dyDescent="0.25">
      <c r="C2851" t="s">
        <v>55</v>
      </c>
      <c r="E2851">
        <v>0</v>
      </c>
      <c r="F2851">
        <v>0</v>
      </c>
      <c r="G2851">
        <v>0</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row>
    <row r="2852" spans="3:36" x14ac:dyDescent="0.25">
      <c r="C2852" t="s">
        <v>1010</v>
      </c>
    </row>
    <row r="2853" spans="3:36" x14ac:dyDescent="0.25">
      <c r="C2853" t="s">
        <v>53</v>
      </c>
      <c r="E2853">
        <v>8</v>
      </c>
      <c r="F2853">
        <v>9</v>
      </c>
      <c r="G2853">
        <v>6.8</v>
      </c>
      <c r="H2853">
        <v>5.8</v>
      </c>
      <c r="I2853">
        <v>8.4</v>
      </c>
      <c r="J2853">
        <v>9.1999999999999993</v>
      </c>
      <c r="K2853">
        <v>8.6999999999999993</v>
      </c>
      <c r="L2853">
        <v>8.6</v>
      </c>
      <c r="M2853">
        <v>8.5</v>
      </c>
      <c r="N2853">
        <v>8.4</v>
      </c>
      <c r="O2853">
        <v>8.1</v>
      </c>
      <c r="P2853">
        <v>7.9</v>
      </c>
      <c r="Q2853">
        <v>7.7</v>
      </c>
      <c r="R2853">
        <v>7.3</v>
      </c>
      <c r="S2853">
        <v>6.8</v>
      </c>
      <c r="T2853">
        <v>6.3</v>
      </c>
      <c r="U2853">
        <v>5.9</v>
      </c>
      <c r="V2853">
        <v>5.6</v>
      </c>
      <c r="W2853">
        <v>5.4</v>
      </c>
      <c r="X2853">
        <v>5.4</v>
      </c>
      <c r="Y2853">
        <v>5.4</v>
      </c>
      <c r="Z2853">
        <v>5.4</v>
      </c>
      <c r="AA2853">
        <v>5.4</v>
      </c>
      <c r="AB2853">
        <v>5.3</v>
      </c>
      <c r="AC2853">
        <v>4.0999999999999996</v>
      </c>
      <c r="AD2853">
        <v>5.4</v>
      </c>
      <c r="AE2853">
        <v>5.5</v>
      </c>
      <c r="AF2853">
        <v>5.5</v>
      </c>
      <c r="AG2853">
        <v>5.6</v>
      </c>
      <c r="AH2853">
        <v>5.8</v>
      </c>
      <c r="AI2853">
        <v>5.9</v>
      </c>
      <c r="AJ2853">
        <v>5.9</v>
      </c>
    </row>
    <row r="2854" spans="3:36" x14ac:dyDescent="0.25">
      <c r="C2854" t="s">
        <v>54</v>
      </c>
      <c r="E2854">
        <v>0</v>
      </c>
      <c r="F2854">
        <v>0</v>
      </c>
      <c r="G2854">
        <v>0</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t="s">
        <v>1007</v>
      </c>
    </row>
    <row r="2855" spans="3:36" x14ac:dyDescent="0.25">
      <c r="C2855" t="s">
        <v>43</v>
      </c>
      <c r="E2855">
        <v>0</v>
      </c>
      <c r="F2855">
        <v>0</v>
      </c>
      <c r="G2855">
        <v>0</v>
      </c>
      <c r="H2855">
        <v>0</v>
      </c>
      <c r="I2855">
        <v>0</v>
      </c>
      <c r="J2855">
        <v>0</v>
      </c>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row>
    <row r="2856" spans="3:36" x14ac:dyDescent="0.25">
      <c r="C2856" t="s">
        <v>847</v>
      </c>
      <c r="E2856">
        <v>0</v>
      </c>
      <c r="F2856">
        <v>0</v>
      </c>
      <c r="G2856">
        <v>0</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row>
    <row r="2857" spans="3:36" x14ac:dyDescent="0.25">
      <c r="C2857" t="s">
        <v>848</v>
      </c>
      <c r="E2857">
        <v>0</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row>
    <row r="2858" spans="3:36" x14ac:dyDescent="0.25">
      <c r="C2858" t="s">
        <v>42</v>
      </c>
      <c r="E2858">
        <v>0.8</v>
      </c>
      <c r="F2858">
        <v>0.7</v>
      </c>
      <c r="G2858">
        <v>1.7</v>
      </c>
      <c r="H2858">
        <v>1.9</v>
      </c>
      <c r="I2858">
        <v>0.8</v>
      </c>
      <c r="J2858">
        <v>0.5</v>
      </c>
      <c r="K2858">
        <v>0.8</v>
      </c>
      <c r="L2858">
        <v>0.9</v>
      </c>
      <c r="M2858">
        <v>1</v>
      </c>
      <c r="N2858">
        <v>1.1000000000000001</v>
      </c>
      <c r="O2858">
        <v>1.2</v>
      </c>
      <c r="P2858">
        <v>1.4</v>
      </c>
      <c r="Q2858">
        <v>1.7</v>
      </c>
      <c r="R2858">
        <v>2.2000000000000002</v>
      </c>
      <c r="S2858">
        <v>2.7</v>
      </c>
      <c r="T2858">
        <v>3.3</v>
      </c>
      <c r="U2858">
        <v>3.8</v>
      </c>
      <c r="V2858">
        <v>4.3</v>
      </c>
      <c r="W2858">
        <v>4.7</v>
      </c>
      <c r="X2858">
        <v>4.9000000000000004</v>
      </c>
      <c r="Y2858">
        <v>5</v>
      </c>
      <c r="Z2858">
        <v>5.2</v>
      </c>
      <c r="AA2858">
        <v>5.5</v>
      </c>
      <c r="AB2858">
        <v>5.7</v>
      </c>
      <c r="AC2858">
        <v>4.5</v>
      </c>
      <c r="AD2858">
        <v>6.1</v>
      </c>
      <c r="AE2858">
        <v>6.2</v>
      </c>
      <c r="AF2858">
        <v>6.3</v>
      </c>
      <c r="AG2858">
        <v>6.4</v>
      </c>
      <c r="AH2858">
        <v>6.5</v>
      </c>
      <c r="AI2858">
        <v>6.7</v>
      </c>
      <c r="AJ2858">
        <v>6.8</v>
      </c>
    </row>
    <row r="2859" spans="3:36" x14ac:dyDescent="0.25">
      <c r="C2859" t="s">
        <v>849</v>
      </c>
      <c r="E2859">
        <v>0</v>
      </c>
      <c r="F2859">
        <v>0</v>
      </c>
      <c r="G2859">
        <v>0</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t="s">
        <v>1008</v>
      </c>
    </row>
    <row r="2860" spans="3:36" x14ac:dyDescent="0.25">
      <c r="C2860" t="s">
        <v>850</v>
      </c>
      <c r="E2860">
        <v>0</v>
      </c>
      <c r="F2860">
        <v>0</v>
      </c>
      <c r="G2860">
        <v>0</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row>
    <row r="2861" spans="3:36" x14ac:dyDescent="0.25">
      <c r="C2861" t="s">
        <v>851</v>
      </c>
      <c r="E2861">
        <v>0</v>
      </c>
      <c r="F2861">
        <v>0</v>
      </c>
      <c r="G2861">
        <v>0</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t="s">
        <v>1009</v>
      </c>
    </row>
    <row r="2862" spans="3:36" x14ac:dyDescent="0.25">
      <c r="C2862" t="s">
        <v>55</v>
      </c>
      <c r="E2862">
        <v>0</v>
      </c>
      <c r="F2862">
        <v>0</v>
      </c>
      <c r="G2862">
        <v>0</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row>
    <row r="2863" spans="3:36" x14ac:dyDescent="0.25">
      <c r="C2863" t="s">
        <v>996</v>
      </c>
    </row>
    <row r="2864" spans="3:36" x14ac:dyDescent="0.25">
      <c r="C2864" t="s">
        <v>852</v>
      </c>
      <c r="E2864">
        <v>9.9</v>
      </c>
      <c r="F2864">
        <v>10.8</v>
      </c>
      <c r="G2864">
        <v>9.4</v>
      </c>
      <c r="H2864">
        <v>8.6</v>
      </c>
      <c r="I2864">
        <v>10.3</v>
      </c>
      <c r="J2864">
        <v>10.9</v>
      </c>
      <c r="K2864">
        <v>10.6</v>
      </c>
      <c r="L2864">
        <v>10.6</v>
      </c>
      <c r="M2864">
        <v>10.6</v>
      </c>
      <c r="N2864">
        <v>10.6</v>
      </c>
      <c r="O2864">
        <v>10.5</v>
      </c>
      <c r="P2864">
        <v>10.3</v>
      </c>
      <c r="Q2864">
        <v>10.4</v>
      </c>
      <c r="R2864">
        <v>10.5</v>
      </c>
      <c r="S2864">
        <v>10.6</v>
      </c>
      <c r="T2864">
        <v>10.6</v>
      </c>
      <c r="U2864">
        <v>10.7</v>
      </c>
      <c r="V2864">
        <v>10.9</v>
      </c>
      <c r="W2864">
        <v>11.1</v>
      </c>
      <c r="X2864">
        <v>11.3</v>
      </c>
      <c r="Y2864">
        <v>11.5</v>
      </c>
      <c r="Z2864">
        <v>11.7</v>
      </c>
      <c r="AA2864">
        <v>11.9</v>
      </c>
      <c r="AB2864">
        <v>12.1</v>
      </c>
      <c r="AC2864">
        <v>12.2</v>
      </c>
      <c r="AD2864">
        <v>12.5</v>
      </c>
      <c r="AE2864">
        <v>12.8</v>
      </c>
      <c r="AF2864">
        <v>12.9</v>
      </c>
      <c r="AG2864">
        <v>13.2</v>
      </c>
      <c r="AH2864">
        <v>13.5</v>
      </c>
      <c r="AI2864">
        <v>13.7</v>
      </c>
      <c r="AJ2864">
        <v>13.9</v>
      </c>
    </row>
    <row r="2865" spans="3:36" x14ac:dyDescent="0.25">
      <c r="C2865" t="s">
        <v>853</v>
      </c>
      <c r="E2865">
        <v>0</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row>
    <row r="2866" spans="3:36" x14ac:dyDescent="0.25">
      <c r="C2866" t="s">
        <v>854</v>
      </c>
      <c r="E2866">
        <v>9.9</v>
      </c>
      <c r="F2866">
        <v>10.8</v>
      </c>
      <c r="G2866">
        <v>9.4</v>
      </c>
      <c r="H2866">
        <v>8.6</v>
      </c>
      <c r="I2866">
        <v>10.3</v>
      </c>
      <c r="J2866">
        <v>10.9</v>
      </c>
      <c r="K2866">
        <v>10.6</v>
      </c>
      <c r="L2866">
        <v>10.6</v>
      </c>
      <c r="M2866">
        <v>10.6</v>
      </c>
      <c r="N2866">
        <v>10.6</v>
      </c>
      <c r="O2866">
        <v>10.4</v>
      </c>
      <c r="P2866">
        <v>10.3</v>
      </c>
      <c r="Q2866">
        <v>10.4</v>
      </c>
      <c r="R2866">
        <v>10.5</v>
      </c>
      <c r="S2866">
        <v>10.5</v>
      </c>
      <c r="T2866">
        <v>10.6</v>
      </c>
      <c r="U2866">
        <v>10.7</v>
      </c>
      <c r="V2866">
        <v>10.9</v>
      </c>
      <c r="W2866">
        <v>11.1</v>
      </c>
      <c r="X2866">
        <v>11.2</v>
      </c>
      <c r="Y2866">
        <v>11.5</v>
      </c>
      <c r="Z2866">
        <v>11.7</v>
      </c>
      <c r="AA2866">
        <v>11.9</v>
      </c>
      <c r="AB2866">
        <v>12</v>
      </c>
      <c r="AC2866">
        <v>12.2</v>
      </c>
      <c r="AD2866">
        <v>12.5</v>
      </c>
      <c r="AE2866">
        <v>12.7</v>
      </c>
      <c r="AF2866">
        <v>12.9</v>
      </c>
      <c r="AG2866">
        <v>13.2</v>
      </c>
      <c r="AH2866">
        <v>13.5</v>
      </c>
      <c r="AI2866">
        <v>13.7</v>
      </c>
      <c r="AJ2866">
        <v>13.9</v>
      </c>
    </row>
    <row r="2867" spans="3:36" x14ac:dyDescent="0.25">
      <c r="C2867" t="s">
        <v>855</v>
      </c>
      <c r="E2867">
        <v>9.9</v>
      </c>
      <c r="F2867">
        <v>10.8</v>
      </c>
      <c r="G2867">
        <v>9.4</v>
      </c>
      <c r="H2867">
        <v>8.6</v>
      </c>
      <c r="I2867">
        <v>10.3</v>
      </c>
      <c r="J2867">
        <v>10.9</v>
      </c>
      <c r="K2867">
        <v>10.6</v>
      </c>
      <c r="L2867">
        <v>10.6</v>
      </c>
      <c r="M2867">
        <v>10.6</v>
      </c>
      <c r="N2867">
        <v>10.6</v>
      </c>
      <c r="O2867">
        <v>10.4</v>
      </c>
      <c r="P2867">
        <v>10.3</v>
      </c>
      <c r="Q2867">
        <v>10.4</v>
      </c>
      <c r="R2867">
        <v>10.5</v>
      </c>
      <c r="S2867">
        <v>10.5</v>
      </c>
      <c r="T2867">
        <v>10.6</v>
      </c>
      <c r="U2867">
        <v>10.7</v>
      </c>
      <c r="V2867">
        <v>10.9</v>
      </c>
      <c r="W2867">
        <v>11.1</v>
      </c>
      <c r="X2867">
        <v>11.2</v>
      </c>
      <c r="Y2867">
        <v>11.5</v>
      </c>
      <c r="Z2867">
        <v>11.7</v>
      </c>
      <c r="AA2867">
        <v>11.9</v>
      </c>
      <c r="AB2867">
        <v>12</v>
      </c>
      <c r="AC2867">
        <v>12.2</v>
      </c>
      <c r="AD2867">
        <v>12.5</v>
      </c>
      <c r="AE2867">
        <v>12.7</v>
      </c>
      <c r="AF2867">
        <v>12.9</v>
      </c>
      <c r="AG2867">
        <v>13.2</v>
      </c>
      <c r="AH2867">
        <v>13.5</v>
      </c>
      <c r="AI2867">
        <v>13.7</v>
      </c>
      <c r="AJ2867">
        <v>13.9</v>
      </c>
    </row>
    <row r="2868" spans="3:36" x14ac:dyDescent="0.25">
      <c r="C2868" t="s">
        <v>856</v>
      </c>
      <c r="E2868">
        <v>0</v>
      </c>
      <c r="F2868">
        <v>0</v>
      </c>
      <c r="G2868">
        <v>0</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row>
    <row r="2869" spans="3:36" x14ac:dyDescent="0.25">
      <c r="C2869" t="s">
        <v>996</v>
      </c>
    </row>
    <row r="2870" spans="3:36" x14ac:dyDescent="0.25">
      <c r="C2870" t="s">
        <v>1011</v>
      </c>
    </row>
    <row r="2871" spans="3:36" x14ac:dyDescent="0.25">
      <c r="C2871" t="s">
        <v>1012</v>
      </c>
    </row>
    <row r="2872" spans="3:36" x14ac:dyDescent="0.25">
      <c r="C2872" t="s">
        <v>857</v>
      </c>
      <c r="E2872">
        <v>3.8</v>
      </c>
      <c r="F2872">
        <v>5.9</v>
      </c>
      <c r="G2872">
        <v>5.9</v>
      </c>
      <c r="H2872">
        <v>5.9</v>
      </c>
      <c r="I2872">
        <v>5.9</v>
      </c>
      <c r="J2872">
        <v>5.9</v>
      </c>
      <c r="K2872">
        <v>5.9</v>
      </c>
      <c r="L2872">
        <v>5.9</v>
      </c>
      <c r="M2872">
        <v>5.9</v>
      </c>
      <c r="N2872">
        <v>5.9</v>
      </c>
      <c r="O2872">
        <v>5.9</v>
      </c>
      <c r="P2872">
        <v>5.9</v>
      </c>
      <c r="Q2872">
        <v>5.9</v>
      </c>
      <c r="R2872">
        <v>5.9</v>
      </c>
      <c r="S2872">
        <v>5.9</v>
      </c>
      <c r="T2872">
        <v>5.9</v>
      </c>
      <c r="U2872">
        <v>5.9</v>
      </c>
      <c r="V2872">
        <v>5.9</v>
      </c>
      <c r="W2872">
        <v>5.9</v>
      </c>
      <c r="X2872">
        <v>5.9</v>
      </c>
      <c r="Y2872">
        <v>5.9</v>
      </c>
      <c r="Z2872">
        <v>5.9</v>
      </c>
      <c r="AA2872">
        <v>5.9</v>
      </c>
      <c r="AB2872">
        <v>5.9</v>
      </c>
      <c r="AC2872">
        <v>5.9</v>
      </c>
      <c r="AD2872">
        <v>5.9</v>
      </c>
      <c r="AE2872">
        <v>6</v>
      </c>
      <c r="AF2872">
        <v>6</v>
      </c>
      <c r="AG2872">
        <v>6</v>
      </c>
      <c r="AH2872">
        <v>6</v>
      </c>
      <c r="AI2872">
        <v>6</v>
      </c>
      <c r="AJ2872">
        <v>6.1</v>
      </c>
    </row>
    <row r="2873" spans="3:36" x14ac:dyDescent="0.25">
      <c r="C2873" t="s">
        <v>858</v>
      </c>
      <c r="E2873">
        <v>0</v>
      </c>
      <c r="F2873">
        <v>0</v>
      </c>
      <c r="G2873">
        <v>0</v>
      </c>
      <c r="H2873">
        <v>0</v>
      </c>
      <c r="I2873">
        <v>0</v>
      </c>
      <c r="J2873">
        <v>0</v>
      </c>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t="s">
        <v>1013</v>
      </c>
    </row>
    <row r="2874" spans="3:36" x14ac:dyDescent="0.25">
      <c r="C2874" t="s">
        <v>859</v>
      </c>
      <c r="E2874">
        <v>0</v>
      </c>
      <c r="F2874">
        <v>0.6</v>
      </c>
      <c r="G2874">
        <v>0.6</v>
      </c>
      <c r="H2874">
        <v>0.6</v>
      </c>
      <c r="I2874">
        <v>0.6</v>
      </c>
      <c r="J2874">
        <v>0.6</v>
      </c>
      <c r="K2874">
        <v>0.6</v>
      </c>
      <c r="L2874">
        <v>0.6</v>
      </c>
      <c r="M2874">
        <v>0.6</v>
      </c>
      <c r="N2874">
        <v>0.6</v>
      </c>
      <c r="O2874">
        <v>0.6</v>
      </c>
      <c r="P2874">
        <v>0.6</v>
      </c>
      <c r="Q2874">
        <v>0.6</v>
      </c>
      <c r="R2874">
        <v>0.6</v>
      </c>
      <c r="S2874">
        <v>0.6</v>
      </c>
      <c r="T2874">
        <v>0.6</v>
      </c>
      <c r="U2874">
        <v>0.6</v>
      </c>
      <c r="V2874">
        <v>0.6</v>
      </c>
      <c r="W2874">
        <v>0.6</v>
      </c>
      <c r="X2874">
        <v>0.6</v>
      </c>
      <c r="Y2874">
        <v>0.6</v>
      </c>
      <c r="Z2874">
        <v>0.6</v>
      </c>
      <c r="AA2874">
        <v>0.6</v>
      </c>
      <c r="AB2874">
        <v>0.6</v>
      </c>
      <c r="AC2874">
        <v>0.6</v>
      </c>
      <c r="AD2874">
        <v>0.6</v>
      </c>
      <c r="AE2874">
        <v>0.6</v>
      </c>
      <c r="AF2874">
        <v>0.6</v>
      </c>
      <c r="AG2874">
        <v>0.6</v>
      </c>
      <c r="AH2874">
        <v>0.6</v>
      </c>
      <c r="AI2874">
        <v>0.6</v>
      </c>
      <c r="AJ2874" t="s">
        <v>1144</v>
      </c>
    </row>
    <row r="2875" spans="3:36" x14ac:dyDescent="0.25">
      <c r="C2875" t="s">
        <v>860</v>
      </c>
      <c r="E2875">
        <v>18.399999999999999</v>
      </c>
      <c r="F2875">
        <v>18.399999999999999</v>
      </c>
      <c r="G2875">
        <v>18.399999999999999</v>
      </c>
      <c r="H2875">
        <v>16.399999999999999</v>
      </c>
      <c r="I2875">
        <v>16.399999999999999</v>
      </c>
      <c r="J2875">
        <v>16.399999999999999</v>
      </c>
      <c r="K2875">
        <v>16.399999999999999</v>
      </c>
      <c r="L2875">
        <v>16.399999999999999</v>
      </c>
      <c r="M2875">
        <v>16.399999999999999</v>
      </c>
      <c r="N2875">
        <v>16.399999999999999</v>
      </c>
      <c r="O2875">
        <v>16.399999999999999</v>
      </c>
      <c r="P2875">
        <v>16.399999999999999</v>
      </c>
      <c r="Q2875">
        <v>16.399999999999999</v>
      </c>
      <c r="R2875">
        <v>16.399999999999999</v>
      </c>
      <c r="S2875">
        <v>16.399999999999999</v>
      </c>
      <c r="T2875">
        <v>16.399999999999999</v>
      </c>
      <c r="U2875">
        <v>16.399999999999999</v>
      </c>
      <c r="V2875">
        <v>16.399999999999999</v>
      </c>
      <c r="W2875">
        <v>16.399999999999999</v>
      </c>
      <c r="X2875">
        <v>16.399999999999999</v>
      </c>
      <c r="Y2875">
        <v>16.399999999999999</v>
      </c>
      <c r="Z2875">
        <v>16.399999999999999</v>
      </c>
      <c r="AA2875">
        <v>16.399999999999999</v>
      </c>
      <c r="AB2875">
        <v>16.399999999999999</v>
      </c>
      <c r="AC2875">
        <v>16.399999999999999</v>
      </c>
      <c r="AD2875">
        <v>16.399999999999999</v>
      </c>
      <c r="AE2875">
        <v>16.399999999999999</v>
      </c>
      <c r="AF2875">
        <v>16.399999999999999</v>
      </c>
      <c r="AG2875">
        <v>16.399999999999999</v>
      </c>
      <c r="AH2875">
        <v>16.399999999999999</v>
      </c>
      <c r="AI2875">
        <v>16.399999999999999</v>
      </c>
      <c r="AJ2875">
        <v>16.399999999999999</v>
      </c>
    </row>
    <row r="2876" spans="3:36" x14ac:dyDescent="0.25">
      <c r="C2876" t="s">
        <v>838</v>
      </c>
      <c r="E2876">
        <v>22.2</v>
      </c>
      <c r="F2876">
        <v>24.9</v>
      </c>
      <c r="G2876">
        <v>24.9</v>
      </c>
      <c r="H2876">
        <v>22.9</v>
      </c>
      <c r="I2876">
        <v>22.9</v>
      </c>
      <c r="J2876">
        <v>22.9</v>
      </c>
      <c r="K2876">
        <v>22.9</v>
      </c>
      <c r="L2876">
        <v>22.9</v>
      </c>
      <c r="M2876">
        <v>22.9</v>
      </c>
      <c r="N2876">
        <v>22.9</v>
      </c>
      <c r="O2876">
        <v>22.9</v>
      </c>
      <c r="P2876">
        <v>22.9</v>
      </c>
      <c r="Q2876">
        <v>22.9</v>
      </c>
      <c r="R2876">
        <v>22.9</v>
      </c>
      <c r="S2876">
        <v>22.9</v>
      </c>
      <c r="T2876">
        <v>22.9</v>
      </c>
      <c r="U2876">
        <v>22.9</v>
      </c>
      <c r="V2876">
        <v>22.9</v>
      </c>
      <c r="W2876">
        <v>22.9</v>
      </c>
      <c r="X2876">
        <v>22.9</v>
      </c>
      <c r="Y2876">
        <v>22.9</v>
      </c>
      <c r="Z2876">
        <v>22.9</v>
      </c>
      <c r="AA2876">
        <v>22.9</v>
      </c>
      <c r="AB2876">
        <v>22.9</v>
      </c>
      <c r="AC2876">
        <v>22.9</v>
      </c>
      <c r="AD2876">
        <v>22.9</v>
      </c>
      <c r="AE2876">
        <v>23</v>
      </c>
      <c r="AF2876">
        <v>23</v>
      </c>
      <c r="AG2876">
        <v>23</v>
      </c>
      <c r="AH2876">
        <v>23</v>
      </c>
      <c r="AI2876">
        <v>23</v>
      </c>
      <c r="AJ2876">
        <v>23.1</v>
      </c>
    </row>
    <row r="2877" spans="3:36" x14ac:dyDescent="0.25">
      <c r="C2877" t="s">
        <v>1014</v>
      </c>
    </row>
    <row r="2878" spans="3:36" x14ac:dyDescent="0.25">
      <c r="C2878" t="s">
        <v>861</v>
      </c>
      <c r="E2878">
        <v>12.1</v>
      </c>
      <c r="F2878">
        <v>12</v>
      </c>
      <c r="G2878">
        <v>10.5</v>
      </c>
      <c r="H2878">
        <v>10.7</v>
      </c>
      <c r="I2878">
        <v>9.3000000000000007</v>
      </c>
      <c r="J2878">
        <v>9.3000000000000007</v>
      </c>
      <c r="K2878">
        <v>9.3000000000000007</v>
      </c>
      <c r="L2878">
        <v>9.3000000000000007</v>
      </c>
      <c r="M2878">
        <v>9.3000000000000007</v>
      </c>
      <c r="N2878">
        <v>9.3000000000000007</v>
      </c>
      <c r="O2878">
        <v>9.3000000000000007</v>
      </c>
      <c r="P2878">
        <v>9.3000000000000007</v>
      </c>
      <c r="Q2878">
        <v>9.3000000000000007</v>
      </c>
      <c r="R2878">
        <v>9.3000000000000007</v>
      </c>
      <c r="S2878">
        <v>9.3000000000000007</v>
      </c>
      <c r="T2878">
        <v>9.3000000000000007</v>
      </c>
      <c r="U2878">
        <v>9.3000000000000007</v>
      </c>
      <c r="V2878">
        <v>9.3000000000000007</v>
      </c>
      <c r="W2878">
        <v>9.3000000000000007</v>
      </c>
      <c r="X2878">
        <v>9.3000000000000007</v>
      </c>
      <c r="Y2878">
        <v>9.3000000000000007</v>
      </c>
      <c r="Z2878">
        <v>9.3000000000000007</v>
      </c>
      <c r="AA2878">
        <v>9.4</v>
      </c>
      <c r="AB2878">
        <v>9.4</v>
      </c>
      <c r="AC2878">
        <v>9.4</v>
      </c>
      <c r="AD2878">
        <v>9.4</v>
      </c>
      <c r="AE2878">
        <v>9.4</v>
      </c>
      <c r="AF2878">
        <v>9.5</v>
      </c>
      <c r="AG2878">
        <v>9.5</v>
      </c>
      <c r="AH2878">
        <v>9.6</v>
      </c>
      <c r="AI2878">
        <v>9.6</v>
      </c>
      <c r="AJ2878">
        <v>9.6999999999999993</v>
      </c>
    </row>
    <row r="2879" spans="3:36" x14ac:dyDescent="0.25">
      <c r="C2879" t="s">
        <v>862</v>
      </c>
      <c r="E2879">
        <v>0</v>
      </c>
      <c r="F2879">
        <v>0</v>
      </c>
      <c r="G2879">
        <v>0</v>
      </c>
      <c r="H2879">
        <v>0</v>
      </c>
      <c r="I2879">
        <v>0</v>
      </c>
      <c r="J2879">
        <v>0</v>
      </c>
      <c r="K2879">
        <v>0</v>
      </c>
      <c r="L2879">
        <v>0</v>
      </c>
      <c r="M2879">
        <v>0</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t="s">
        <v>1013</v>
      </c>
    </row>
    <row r="2880" spans="3:36" x14ac:dyDescent="0.25">
      <c r="C2880" t="s">
        <v>863</v>
      </c>
      <c r="E2880">
        <v>0</v>
      </c>
      <c r="F2880">
        <v>0</v>
      </c>
      <c r="G2880">
        <v>0</v>
      </c>
      <c r="H2880">
        <v>0</v>
      </c>
      <c r="I2880">
        <v>0</v>
      </c>
      <c r="J2880">
        <v>0</v>
      </c>
      <c r="K2880">
        <v>0</v>
      </c>
      <c r="L2880">
        <v>0</v>
      </c>
      <c r="M2880">
        <v>0</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t="s">
        <v>1009</v>
      </c>
    </row>
    <row r="2881" spans="3:36" x14ac:dyDescent="0.25">
      <c r="C2881" t="s">
        <v>864</v>
      </c>
      <c r="E2881">
        <v>34.9</v>
      </c>
      <c r="F2881">
        <v>36.799999999999997</v>
      </c>
      <c r="G2881">
        <v>30.3</v>
      </c>
      <c r="H2881">
        <v>38.700000000000003</v>
      </c>
      <c r="I2881">
        <v>41.6</v>
      </c>
      <c r="J2881">
        <v>41.6</v>
      </c>
      <c r="K2881">
        <v>41.6</v>
      </c>
      <c r="L2881">
        <v>41.6</v>
      </c>
      <c r="M2881">
        <v>41.6</v>
      </c>
      <c r="N2881">
        <v>41.6</v>
      </c>
      <c r="O2881">
        <v>41.6</v>
      </c>
      <c r="P2881">
        <v>41.6</v>
      </c>
      <c r="Q2881">
        <v>41.6</v>
      </c>
      <c r="R2881">
        <v>41.6</v>
      </c>
      <c r="S2881">
        <v>41.6</v>
      </c>
      <c r="T2881">
        <v>41.6</v>
      </c>
      <c r="U2881">
        <v>41.6</v>
      </c>
      <c r="V2881">
        <v>41.6</v>
      </c>
      <c r="W2881">
        <v>41.6</v>
      </c>
      <c r="X2881">
        <v>41.6</v>
      </c>
      <c r="Y2881">
        <v>41.6</v>
      </c>
      <c r="Z2881">
        <v>41.6</v>
      </c>
      <c r="AA2881">
        <v>41.6</v>
      </c>
      <c r="AB2881">
        <v>41.6</v>
      </c>
      <c r="AC2881">
        <v>41.6</v>
      </c>
      <c r="AD2881">
        <v>41.6</v>
      </c>
      <c r="AE2881">
        <v>41.6</v>
      </c>
      <c r="AF2881">
        <v>41.6</v>
      </c>
      <c r="AG2881">
        <v>41.6</v>
      </c>
      <c r="AH2881">
        <v>41.6</v>
      </c>
      <c r="AI2881">
        <v>41.6</v>
      </c>
      <c r="AJ2881">
        <v>41.6</v>
      </c>
    </row>
    <row r="2882" spans="3:36" x14ac:dyDescent="0.25">
      <c r="C2882" t="s">
        <v>838</v>
      </c>
      <c r="E2882">
        <v>47</v>
      </c>
      <c r="F2882">
        <v>48.8</v>
      </c>
      <c r="G2882">
        <v>40.799999999999997</v>
      </c>
      <c r="H2882">
        <v>49.4</v>
      </c>
      <c r="I2882">
        <v>50.9</v>
      </c>
      <c r="J2882">
        <v>50.9</v>
      </c>
      <c r="K2882">
        <v>50.9</v>
      </c>
      <c r="L2882">
        <v>50.9</v>
      </c>
      <c r="M2882">
        <v>50.9</v>
      </c>
      <c r="N2882">
        <v>50.9</v>
      </c>
      <c r="O2882">
        <v>50.9</v>
      </c>
      <c r="P2882">
        <v>50.9</v>
      </c>
      <c r="Q2882">
        <v>50.9</v>
      </c>
      <c r="R2882">
        <v>50.9</v>
      </c>
      <c r="S2882">
        <v>50.9</v>
      </c>
      <c r="T2882">
        <v>50.9</v>
      </c>
      <c r="U2882">
        <v>50.9</v>
      </c>
      <c r="V2882">
        <v>50.9</v>
      </c>
      <c r="W2882">
        <v>50.9</v>
      </c>
      <c r="X2882">
        <v>50.9</v>
      </c>
      <c r="Y2882">
        <v>50.9</v>
      </c>
      <c r="Z2882">
        <v>50.9</v>
      </c>
      <c r="AA2882">
        <v>50.9</v>
      </c>
      <c r="AB2882">
        <v>50.9</v>
      </c>
      <c r="AC2882">
        <v>50.9</v>
      </c>
      <c r="AD2882">
        <v>51</v>
      </c>
      <c r="AE2882">
        <v>51</v>
      </c>
      <c r="AF2882">
        <v>51</v>
      </c>
      <c r="AG2882">
        <v>51.1</v>
      </c>
      <c r="AH2882">
        <v>51.1</v>
      </c>
      <c r="AI2882">
        <v>51.2</v>
      </c>
      <c r="AJ2882">
        <v>51.2</v>
      </c>
    </row>
    <row r="2883" spans="3:36" x14ac:dyDescent="0.25">
      <c r="C2883" t="s">
        <v>996</v>
      </c>
    </row>
    <row r="2884" spans="3:36" x14ac:dyDescent="0.25">
      <c r="C2884" t="s">
        <v>865</v>
      </c>
      <c r="E2884">
        <v>201.2</v>
      </c>
      <c r="F2884">
        <v>216.4</v>
      </c>
      <c r="G2884">
        <v>167</v>
      </c>
      <c r="H2884">
        <v>206.1</v>
      </c>
      <c r="I2884">
        <v>217.2</v>
      </c>
      <c r="J2884">
        <v>221</v>
      </c>
      <c r="K2884">
        <v>220.4</v>
      </c>
      <c r="L2884">
        <v>219.8</v>
      </c>
      <c r="M2884">
        <v>219.2</v>
      </c>
      <c r="N2884">
        <v>218.7</v>
      </c>
      <c r="O2884">
        <v>218.2</v>
      </c>
      <c r="P2884">
        <v>217.7</v>
      </c>
      <c r="Q2884">
        <v>217.3</v>
      </c>
      <c r="R2884">
        <v>217</v>
      </c>
      <c r="S2884">
        <v>216.7</v>
      </c>
      <c r="T2884">
        <v>216.5</v>
      </c>
      <c r="U2884">
        <v>216.4</v>
      </c>
      <c r="V2884">
        <v>216.3</v>
      </c>
      <c r="W2884">
        <v>216.4</v>
      </c>
      <c r="X2884">
        <v>216.4</v>
      </c>
      <c r="Y2884">
        <v>216.4</v>
      </c>
      <c r="Z2884">
        <v>216.4</v>
      </c>
      <c r="AA2884">
        <v>216.5</v>
      </c>
      <c r="AB2884">
        <v>216.5</v>
      </c>
      <c r="AC2884">
        <v>216.6</v>
      </c>
      <c r="AD2884">
        <v>216.7</v>
      </c>
      <c r="AE2884">
        <v>216.8</v>
      </c>
      <c r="AF2884">
        <v>217</v>
      </c>
      <c r="AG2884">
        <v>217.2</v>
      </c>
      <c r="AH2884">
        <v>217.4</v>
      </c>
      <c r="AI2884">
        <v>217.6</v>
      </c>
      <c r="AJ2884">
        <v>217.9</v>
      </c>
    </row>
    <row r="2885" spans="3:36" x14ac:dyDescent="0.25">
      <c r="C2885" t="s">
        <v>866</v>
      </c>
      <c r="E2885">
        <v>1.8</v>
      </c>
      <c r="F2885">
        <v>2.8</v>
      </c>
      <c r="G2885">
        <v>2.7</v>
      </c>
      <c r="H2885">
        <v>2.9</v>
      </c>
      <c r="I2885">
        <v>2</v>
      </c>
      <c r="J2885">
        <v>2</v>
      </c>
      <c r="K2885">
        <v>2</v>
      </c>
      <c r="L2885">
        <v>2</v>
      </c>
      <c r="M2885">
        <v>2</v>
      </c>
      <c r="N2885">
        <v>2</v>
      </c>
      <c r="O2885">
        <v>2</v>
      </c>
      <c r="P2885">
        <v>2</v>
      </c>
      <c r="Q2885">
        <v>2</v>
      </c>
      <c r="R2885">
        <v>2</v>
      </c>
      <c r="S2885">
        <v>2</v>
      </c>
      <c r="T2885">
        <v>2</v>
      </c>
      <c r="U2885">
        <v>2</v>
      </c>
      <c r="V2885">
        <v>2</v>
      </c>
      <c r="W2885">
        <v>2</v>
      </c>
      <c r="X2885">
        <v>2</v>
      </c>
      <c r="Y2885">
        <v>2</v>
      </c>
      <c r="Z2885">
        <v>2</v>
      </c>
      <c r="AA2885">
        <v>2</v>
      </c>
      <c r="AB2885">
        <v>2</v>
      </c>
      <c r="AC2885">
        <v>2</v>
      </c>
      <c r="AD2885">
        <v>2</v>
      </c>
      <c r="AE2885">
        <v>2</v>
      </c>
      <c r="AF2885">
        <v>2</v>
      </c>
      <c r="AG2885">
        <v>2</v>
      </c>
      <c r="AH2885">
        <v>2</v>
      </c>
      <c r="AI2885">
        <v>2</v>
      </c>
      <c r="AJ2885">
        <v>2</v>
      </c>
    </row>
    <row r="2886" spans="3:36" x14ac:dyDescent="0.25">
      <c r="C2886" t="s">
        <v>996</v>
      </c>
    </row>
    <row r="2887" spans="3:36" x14ac:dyDescent="0.25">
      <c r="C2887" t="s">
        <v>1016</v>
      </c>
    </row>
    <row r="2888" spans="3:36" x14ac:dyDescent="0.25">
      <c r="C2888" t="s">
        <v>867</v>
      </c>
      <c r="E2888">
        <v>0.1</v>
      </c>
      <c r="F2888">
        <v>0.1</v>
      </c>
      <c r="G2888">
        <v>0.1</v>
      </c>
      <c r="H2888">
        <v>0.1</v>
      </c>
      <c r="I2888">
        <v>0.1</v>
      </c>
      <c r="J2888">
        <v>0.1</v>
      </c>
      <c r="K2888">
        <v>0.1</v>
      </c>
      <c r="L2888">
        <v>0.1</v>
      </c>
      <c r="M2888">
        <v>0.1</v>
      </c>
      <c r="N2888">
        <v>0.1</v>
      </c>
      <c r="O2888">
        <v>0.1</v>
      </c>
      <c r="P2888">
        <v>0.1</v>
      </c>
      <c r="Q2888">
        <v>0.1</v>
      </c>
      <c r="R2888">
        <v>0.1</v>
      </c>
      <c r="S2888">
        <v>0.1</v>
      </c>
      <c r="T2888">
        <v>0.1</v>
      </c>
      <c r="U2888">
        <v>0.1</v>
      </c>
      <c r="V2888">
        <v>0.1</v>
      </c>
      <c r="W2888">
        <v>0.1</v>
      </c>
      <c r="X2888">
        <v>0.1</v>
      </c>
      <c r="Y2888">
        <v>0.1</v>
      </c>
      <c r="Z2888">
        <v>0.1</v>
      </c>
      <c r="AA2888">
        <v>0.1</v>
      </c>
      <c r="AB2888">
        <v>0.1</v>
      </c>
      <c r="AC2888">
        <v>0.1</v>
      </c>
      <c r="AD2888">
        <v>0.1</v>
      </c>
      <c r="AE2888">
        <v>0.1</v>
      </c>
      <c r="AF2888">
        <v>0.1</v>
      </c>
      <c r="AG2888">
        <v>0.1</v>
      </c>
      <c r="AH2888">
        <v>0.1</v>
      </c>
      <c r="AI2888">
        <v>0.1</v>
      </c>
      <c r="AJ2888">
        <v>0.1</v>
      </c>
    </row>
    <row r="2889" spans="3:36" x14ac:dyDescent="0.25">
      <c r="C2889" t="s">
        <v>868</v>
      </c>
      <c r="E2889">
        <v>0</v>
      </c>
      <c r="F2889">
        <v>0</v>
      </c>
      <c r="G2889">
        <v>0</v>
      </c>
      <c r="H2889">
        <v>0</v>
      </c>
      <c r="I2889">
        <v>0</v>
      </c>
      <c r="J2889">
        <v>0</v>
      </c>
      <c r="K2889">
        <v>0</v>
      </c>
      <c r="L2889">
        <v>0</v>
      </c>
      <c r="M2889">
        <v>0</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t="s">
        <v>1013</v>
      </c>
    </row>
    <row r="2890" spans="3:36" x14ac:dyDescent="0.25">
      <c r="C2890" t="s">
        <v>869</v>
      </c>
      <c r="E2890">
        <v>0</v>
      </c>
      <c r="F2890">
        <v>0</v>
      </c>
      <c r="G2890">
        <v>0</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t="s">
        <v>1009</v>
      </c>
    </row>
    <row r="2891" spans="3:36" x14ac:dyDescent="0.25">
      <c r="C2891" t="s">
        <v>870</v>
      </c>
      <c r="E2891">
        <v>0.4</v>
      </c>
      <c r="F2891">
        <v>0.4</v>
      </c>
      <c r="G2891">
        <v>0.3</v>
      </c>
      <c r="H2891">
        <v>0.2</v>
      </c>
      <c r="I2891">
        <v>0.3</v>
      </c>
      <c r="J2891">
        <v>0.3</v>
      </c>
      <c r="K2891">
        <v>0.3</v>
      </c>
      <c r="L2891">
        <v>0.3</v>
      </c>
      <c r="M2891">
        <v>0.3</v>
      </c>
      <c r="N2891">
        <v>0.3</v>
      </c>
      <c r="O2891">
        <v>0.3</v>
      </c>
      <c r="P2891">
        <v>0.3</v>
      </c>
      <c r="Q2891">
        <v>0.3</v>
      </c>
      <c r="R2891">
        <v>0.3</v>
      </c>
      <c r="S2891">
        <v>0.3</v>
      </c>
      <c r="T2891">
        <v>0.3</v>
      </c>
      <c r="U2891">
        <v>0.3</v>
      </c>
      <c r="V2891">
        <v>0.3</v>
      </c>
      <c r="W2891">
        <v>0.3</v>
      </c>
      <c r="X2891">
        <v>0.3</v>
      </c>
      <c r="Y2891">
        <v>0.3</v>
      </c>
      <c r="Z2891">
        <v>0.3</v>
      </c>
      <c r="AA2891">
        <v>0.3</v>
      </c>
      <c r="AB2891">
        <v>0.3</v>
      </c>
      <c r="AC2891">
        <v>0.3</v>
      </c>
      <c r="AD2891">
        <v>0.3</v>
      </c>
      <c r="AE2891">
        <v>0.3</v>
      </c>
      <c r="AF2891">
        <v>0.3</v>
      </c>
      <c r="AG2891">
        <v>0.3</v>
      </c>
      <c r="AH2891">
        <v>0.3</v>
      </c>
      <c r="AI2891">
        <v>0.3</v>
      </c>
      <c r="AJ2891">
        <v>0.3</v>
      </c>
    </row>
    <row r="2892" spans="3:36" x14ac:dyDescent="0.25">
      <c r="C2892" t="s">
        <v>838</v>
      </c>
      <c r="E2892">
        <v>0.5</v>
      </c>
      <c r="F2892">
        <v>0.5</v>
      </c>
      <c r="G2892">
        <v>0.5</v>
      </c>
      <c r="H2892">
        <v>0.4</v>
      </c>
      <c r="I2892">
        <v>0.4</v>
      </c>
      <c r="J2892">
        <v>0.4</v>
      </c>
      <c r="K2892">
        <v>0.4</v>
      </c>
      <c r="L2892">
        <v>0.4</v>
      </c>
      <c r="M2892">
        <v>0.4</v>
      </c>
      <c r="N2892">
        <v>0.4</v>
      </c>
      <c r="O2892">
        <v>0.4</v>
      </c>
      <c r="P2892">
        <v>0.4</v>
      </c>
      <c r="Q2892">
        <v>0.4</v>
      </c>
      <c r="R2892">
        <v>0.4</v>
      </c>
      <c r="S2892">
        <v>0.4</v>
      </c>
      <c r="T2892">
        <v>0.4</v>
      </c>
      <c r="U2892">
        <v>0.4</v>
      </c>
      <c r="V2892">
        <v>0.4</v>
      </c>
      <c r="W2892">
        <v>0.4</v>
      </c>
      <c r="X2892">
        <v>0.4</v>
      </c>
      <c r="Y2892">
        <v>0.4</v>
      </c>
      <c r="Z2892">
        <v>0.4</v>
      </c>
      <c r="AA2892">
        <v>0.4</v>
      </c>
      <c r="AB2892">
        <v>0.4</v>
      </c>
      <c r="AC2892">
        <v>0.4</v>
      </c>
      <c r="AD2892">
        <v>0.4</v>
      </c>
      <c r="AE2892">
        <v>0.4</v>
      </c>
      <c r="AF2892">
        <v>0.4</v>
      </c>
      <c r="AG2892">
        <v>0.4</v>
      </c>
      <c r="AH2892">
        <v>0.4</v>
      </c>
      <c r="AI2892">
        <v>0.4</v>
      </c>
      <c r="AJ2892">
        <v>0.4</v>
      </c>
    </row>
    <row r="2893" spans="3:36" x14ac:dyDescent="0.25">
      <c r="C2893" t="s">
        <v>996</v>
      </c>
    </row>
    <row r="2894" spans="3:36" x14ac:dyDescent="0.25">
      <c r="C2894" t="s">
        <v>1145</v>
      </c>
    </row>
    <row r="2895" spans="3:36" x14ac:dyDescent="0.25">
      <c r="C2895" t="s">
        <v>1017</v>
      </c>
    </row>
    <row r="2896" spans="3:36" x14ac:dyDescent="0.25">
      <c r="E2896">
        <v>2019</v>
      </c>
      <c r="F2896">
        <v>2020</v>
      </c>
      <c r="G2896">
        <v>2021</v>
      </c>
      <c r="H2896">
        <v>2022</v>
      </c>
      <c r="I2896">
        <v>2023</v>
      </c>
      <c r="J2896">
        <v>2024</v>
      </c>
      <c r="K2896">
        <v>2025</v>
      </c>
      <c r="L2896">
        <v>2026</v>
      </c>
      <c r="M2896">
        <v>2027</v>
      </c>
      <c r="N2896">
        <v>2028</v>
      </c>
      <c r="O2896">
        <v>2029</v>
      </c>
      <c r="P2896">
        <v>2030</v>
      </c>
      <c r="Q2896">
        <v>2031</v>
      </c>
      <c r="R2896">
        <v>2032</v>
      </c>
      <c r="S2896">
        <v>2033</v>
      </c>
      <c r="T2896">
        <v>2034</v>
      </c>
      <c r="U2896">
        <v>2035</v>
      </c>
      <c r="V2896">
        <v>2036</v>
      </c>
      <c r="W2896">
        <v>2037</v>
      </c>
      <c r="X2896">
        <v>2038</v>
      </c>
      <c r="Y2896">
        <v>2039</v>
      </c>
      <c r="Z2896">
        <v>2040</v>
      </c>
      <c r="AA2896">
        <v>2041</v>
      </c>
      <c r="AB2896">
        <v>2042</v>
      </c>
      <c r="AC2896">
        <v>2043</v>
      </c>
      <c r="AD2896">
        <v>2044</v>
      </c>
      <c r="AE2896">
        <v>2045</v>
      </c>
      <c r="AF2896">
        <v>2046</v>
      </c>
      <c r="AG2896">
        <v>2047</v>
      </c>
      <c r="AH2896">
        <v>2048</v>
      </c>
      <c r="AI2896">
        <v>2049</v>
      </c>
      <c r="AJ2896">
        <v>2050</v>
      </c>
    </row>
    <row r="2897" spans="1:36" x14ac:dyDescent="0.25">
      <c r="C2897" t="s">
        <v>996</v>
      </c>
    </row>
    <row r="2898" spans="1:36" x14ac:dyDescent="0.25">
      <c r="C2898" t="s">
        <v>1018</v>
      </c>
    </row>
    <row r="2899" spans="1:36" x14ac:dyDescent="0.25">
      <c r="C2899" t="s">
        <v>995</v>
      </c>
      <c r="E2899">
        <v>977.41</v>
      </c>
      <c r="F2899">
        <v>861.39700000000005</v>
      </c>
      <c r="G2899">
        <v>924.04200000000003</v>
      </c>
      <c r="H2899">
        <v>1003.672</v>
      </c>
      <c r="I2899">
        <v>1065.547</v>
      </c>
      <c r="J2899">
        <v>1067.69</v>
      </c>
      <c r="K2899">
        <v>1135.096</v>
      </c>
      <c r="L2899">
        <v>1211.558</v>
      </c>
      <c r="M2899">
        <v>1234.7139999999999</v>
      </c>
      <c r="N2899">
        <v>1260.626</v>
      </c>
      <c r="O2899">
        <v>1284.1859999999999</v>
      </c>
      <c r="P2899">
        <v>1298.3620000000001</v>
      </c>
      <c r="Q2899">
        <v>1299.627</v>
      </c>
      <c r="R2899">
        <v>1310.22</v>
      </c>
      <c r="S2899">
        <v>1323.2840000000001</v>
      </c>
      <c r="T2899">
        <v>1352.748</v>
      </c>
      <c r="U2899">
        <v>1371.8910000000001</v>
      </c>
      <c r="V2899">
        <v>1384.0619999999999</v>
      </c>
      <c r="W2899">
        <v>1398.4259999999999</v>
      </c>
      <c r="X2899">
        <v>1415.8610000000001</v>
      </c>
      <c r="Y2899">
        <v>1434.6410000000001</v>
      </c>
      <c r="Z2899">
        <v>1452.193</v>
      </c>
      <c r="AA2899">
        <v>1466.6410000000001</v>
      </c>
      <c r="AB2899">
        <v>1482.1949999999999</v>
      </c>
      <c r="AC2899">
        <v>1494.683</v>
      </c>
      <c r="AD2899">
        <v>1508.6279999999999</v>
      </c>
      <c r="AE2899">
        <v>1524.2349999999999</v>
      </c>
      <c r="AF2899">
        <v>1539.356</v>
      </c>
      <c r="AG2899">
        <v>1554.106</v>
      </c>
      <c r="AH2899">
        <v>1568.67</v>
      </c>
      <c r="AI2899">
        <v>1581.3810000000001</v>
      </c>
      <c r="AJ2899">
        <v>1589.3910000000001</v>
      </c>
    </row>
    <row r="2900" spans="1:36" x14ac:dyDescent="0.25">
      <c r="C2900" t="s">
        <v>829</v>
      </c>
      <c r="E2900">
        <v>1729.05</v>
      </c>
      <c r="F2900">
        <v>1590.758</v>
      </c>
      <c r="G2900">
        <v>1645.4670000000001</v>
      </c>
      <c r="H2900">
        <v>1725.367</v>
      </c>
      <c r="I2900">
        <v>1811.4169999999999</v>
      </c>
      <c r="J2900">
        <v>1851.796</v>
      </c>
      <c r="K2900">
        <v>1806.172</v>
      </c>
      <c r="L2900">
        <v>1783.057</v>
      </c>
      <c r="M2900">
        <v>1733.9190000000001</v>
      </c>
      <c r="N2900">
        <v>1702.6489999999999</v>
      </c>
      <c r="O2900">
        <v>1679.1510000000001</v>
      </c>
      <c r="P2900">
        <v>1648.9369999999999</v>
      </c>
      <c r="Q2900">
        <v>1612.8720000000001</v>
      </c>
      <c r="R2900">
        <v>1577.7370000000001</v>
      </c>
      <c r="S2900">
        <v>1539.75</v>
      </c>
      <c r="T2900">
        <v>1511.4369999999999</v>
      </c>
      <c r="U2900">
        <v>1501.4449999999999</v>
      </c>
      <c r="V2900">
        <v>1494.491</v>
      </c>
      <c r="W2900">
        <v>1485.8420000000001</v>
      </c>
      <c r="X2900">
        <v>1481.356</v>
      </c>
      <c r="Y2900">
        <v>1472.596</v>
      </c>
      <c r="Z2900">
        <v>1458.827</v>
      </c>
      <c r="AA2900">
        <v>1440.82</v>
      </c>
      <c r="AB2900">
        <v>1417.9010000000001</v>
      </c>
      <c r="AC2900">
        <v>1392.6869999999999</v>
      </c>
      <c r="AD2900">
        <v>1368.1959999999999</v>
      </c>
      <c r="AE2900">
        <v>1347.2090000000001</v>
      </c>
      <c r="AF2900">
        <v>1323.502</v>
      </c>
      <c r="AG2900">
        <v>1299.0550000000001</v>
      </c>
      <c r="AH2900">
        <v>1277.2950000000001</v>
      </c>
      <c r="AI2900">
        <v>1252.6179999999999</v>
      </c>
      <c r="AJ2900">
        <v>1223.3520000000001</v>
      </c>
    </row>
    <row r="2901" spans="1:36" x14ac:dyDescent="0.25">
      <c r="C2901" t="s">
        <v>996</v>
      </c>
    </row>
    <row r="2902" spans="1:36" x14ac:dyDescent="0.25">
      <c r="C2902" t="s">
        <v>997</v>
      </c>
    </row>
    <row r="2903" spans="1:36" x14ac:dyDescent="0.25">
      <c r="A2903" t="s">
        <v>118</v>
      </c>
      <c r="B2903" t="s">
        <v>771</v>
      </c>
      <c r="C2903" t="s">
        <v>55</v>
      </c>
      <c r="E2903">
        <v>166.357</v>
      </c>
      <c r="F2903">
        <v>169.64</v>
      </c>
      <c r="G2903">
        <v>179.34399999999999</v>
      </c>
      <c r="H2903">
        <v>198.739</v>
      </c>
      <c r="I2903">
        <v>209.42500000000001</v>
      </c>
      <c r="J2903">
        <v>213.69900000000001</v>
      </c>
      <c r="K2903">
        <v>227.07599999999999</v>
      </c>
      <c r="L2903">
        <v>242.23</v>
      </c>
      <c r="M2903">
        <v>246.733</v>
      </c>
      <c r="N2903">
        <v>251.93</v>
      </c>
      <c r="O2903">
        <v>256.84100000000001</v>
      </c>
      <c r="P2903">
        <v>260.279</v>
      </c>
      <c r="Q2903">
        <v>261.39999999999998</v>
      </c>
      <c r="R2903">
        <v>265.21699999999998</v>
      </c>
      <c r="S2903">
        <v>269.62400000000002</v>
      </c>
      <c r="T2903">
        <v>277.726</v>
      </c>
      <c r="U2903">
        <v>283.73399999999998</v>
      </c>
      <c r="V2903">
        <v>288.09100000000001</v>
      </c>
      <c r="W2903">
        <v>292.33499999999998</v>
      </c>
      <c r="X2903">
        <v>296.63499999999999</v>
      </c>
      <c r="Y2903">
        <v>300.904</v>
      </c>
      <c r="Z2903">
        <v>305.18900000000002</v>
      </c>
      <c r="AA2903">
        <v>308.87400000000002</v>
      </c>
      <c r="AB2903">
        <v>312.66899999999998</v>
      </c>
      <c r="AC2903">
        <v>315.87700000000001</v>
      </c>
      <c r="AD2903">
        <v>319.13</v>
      </c>
      <c r="AE2903">
        <v>322.56799999999998</v>
      </c>
      <c r="AF2903">
        <v>325.90899999999999</v>
      </c>
      <c r="AG2903">
        <v>329</v>
      </c>
      <c r="AH2903">
        <v>332.12299999999999</v>
      </c>
      <c r="AI2903">
        <v>334.947</v>
      </c>
      <c r="AJ2903">
        <v>336.70800000000003</v>
      </c>
    </row>
    <row r="2904" spans="1:36" x14ac:dyDescent="0.25">
      <c r="A2904" t="s">
        <v>118</v>
      </c>
      <c r="C2904" t="s">
        <v>830</v>
      </c>
      <c r="E2904">
        <v>71.894999999999996</v>
      </c>
      <c r="F2904">
        <v>63.241999999999997</v>
      </c>
      <c r="G2904">
        <v>70.563999999999993</v>
      </c>
      <c r="H2904">
        <v>77.325999999999993</v>
      </c>
      <c r="I2904">
        <v>79.596999999999994</v>
      </c>
      <c r="J2904">
        <v>79.046999999999997</v>
      </c>
      <c r="K2904">
        <v>84.507000000000005</v>
      </c>
      <c r="L2904">
        <v>90.756</v>
      </c>
      <c r="M2904">
        <v>93.147000000000006</v>
      </c>
      <c r="N2904">
        <v>95.745999999999995</v>
      </c>
      <c r="O2904">
        <v>98.159000000000006</v>
      </c>
      <c r="P2904">
        <v>99.864000000000004</v>
      </c>
      <c r="Q2904">
        <v>100.54300000000001</v>
      </c>
      <c r="R2904">
        <v>101.746</v>
      </c>
      <c r="S2904">
        <v>102.98099999999999</v>
      </c>
      <c r="T2904">
        <v>105.355</v>
      </c>
      <c r="U2904">
        <v>106.848</v>
      </c>
      <c r="V2904">
        <v>107.738</v>
      </c>
      <c r="W2904">
        <v>108.774</v>
      </c>
      <c r="X2904">
        <v>110.026</v>
      </c>
      <c r="Y2904">
        <v>111.416</v>
      </c>
      <c r="Z2904">
        <v>112.767</v>
      </c>
      <c r="AA2904">
        <v>113.858</v>
      </c>
      <c r="AB2904">
        <v>114.968</v>
      </c>
      <c r="AC2904">
        <v>115.815</v>
      </c>
      <c r="AD2904">
        <v>116.748</v>
      </c>
      <c r="AE2904">
        <v>117.797</v>
      </c>
      <c r="AF2904">
        <v>118.792</v>
      </c>
      <c r="AG2904">
        <v>119.76300000000001</v>
      </c>
      <c r="AH2904">
        <v>120.711</v>
      </c>
      <c r="AI2904">
        <v>121.504</v>
      </c>
      <c r="AJ2904">
        <v>121.93300000000001</v>
      </c>
    </row>
    <row r="2905" spans="1:36" x14ac:dyDescent="0.25">
      <c r="A2905" t="s">
        <v>118</v>
      </c>
      <c r="C2905" t="s">
        <v>831</v>
      </c>
      <c r="E2905">
        <v>29.303999999999998</v>
      </c>
      <c r="F2905">
        <v>28.387</v>
      </c>
      <c r="G2905">
        <v>25.454999999999998</v>
      </c>
      <c r="H2905">
        <v>23.972000000000001</v>
      </c>
      <c r="I2905">
        <v>27.199000000000002</v>
      </c>
      <c r="J2905">
        <v>32.770000000000003</v>
      </c>
      <c r="K2905">
        <v>31.986999999999998</v>
      </c>
      <c r="L2905">
        <v>32.643000000000001</v>
      </c>
      <c r="M2905">
        <v>31.992999999999999</v>
      </c>
      <c r="N2905">
        <v>31.387</v>
      </c>
      <c r="O2905">
        <v>30.637</v>
      </c>
      <c r="P2905">
        <v>29.562000000000001</v>
      </c>
      <c r="Q2905">
        <v>28.670999999999999</v>
      </c>
      <c r="R2905">
        <v>27.053999999999998</v>
      </c>
      <c r="S2905">
        <v>25.292999999999999</v>
      </c>
      <c r="T2905">
        <v>23.638000000000002</v>
      </c>
      <c r="U2905">
        <v>22.105</v>
      </c>
      <c r="V2905">
        <v>20.852</v>
      </c>
      <c r="W2905">
        <v>20.056000000000001</v>
      </c>
      <c r="X2905">
        <v>19.686</v>
      </c>
      <c r="Y2905">
        <v>19.632000000000001</v>
      </c>
      <c r="Z2905">
        <v>19.382000000000001</v>
      </c>
      <c r="AA2905">
        <v>19.029</v>
      </c>
      <c r="AB2905">
        <v>18.649999999999999</v>
      </c>
      <c r="AC2905">
        <v>18.207999999999998</v>
      </c>
      <c r="AD2905">
        <v>18.111999999999998</v>
      </c>
      <c r="AE2905">
        <v>18.143999999999998</v>
      </c>
      <c r="AF2905">
        <v>17.988</v>
      </c>
      <c r="AG2905">
        <v>18.122</v>
      </c>
      <c r="AH2905">
        <v>18.222999999999999</v>
      </c>
      <c r="AI2905">
        <v>18.152999999999999</v>
      </c>
      <c r="AJ2905">
        <v>17.991</v>
      </c>
    </row>
    <row r="2906" spans="1:36" x14ac:dyDescent="0.25">
      <c r="A2906" t="s">
        <v>118</v>
      </c>
      <c r="B2906" t="s">
        <v>773</v>
      </c>
      <c r="C2906" t="s">
        <v>832</v>
      </c>
      <c r="E2906">
        <v>101.199</v>
      </c>
      <c r="F2906">
        <v>91.629000000000005</v>
      </c>
      <c r="G2906">
        <v>96.019000000000005</v>
      </c>
      <c r="H2906">
        <v>101.298</v>
      </c>
      <c r="I2906">
        <v>106.79600000000001</v>
      </c>
      <c r="J2906">
        <v>111.81699999999999</v>
      </c>
      <c r="K2906">
        <v>116.495</v>
      </c>
      <c r="L2906">
        <v>123.399</v>
      </c>
      <c r="M2906">
        <v>125.14</v>
      </c>
      <c r="N2906">
        <v>127.134</v>
      </c>
      <c r="O2906">
        <v>128.79599999999999</v>
      </c>
      <c r="P2906">
        <v>129.42699999999999</v>
      </c>
      <c r="Q2906">
        <v>129.214</v>
      </c>
      <c r="R2906">
        <v>128.79900000000001</v>
      </c>
      <c r="S2906">
        <v>128.273</v>
      </c>
      <c r="T2906">
        <v>128.99299999999999</v>
      </c>
      <c r="U2906">
        <v>128.952</v>
      </c>
      <c r="V2906">
        <v>128.59</v>
      </c>
      <c r="W2906">
        <v>128.83000000000001</v>
      </c>
      <c r="X2906">
        <v>129.71199999999999</v>
      </c>
      <c r="Y2906">
        <v>131.04900000000001</v>
      </c>
      <c r="Z2906">
        <v>132.149</v>
      </c>
      <c r="AA2906">
        <v>132.887</v>
      </c>
      <c r="AB2906">
        <v>133.61799999999999</v>
      </c>
      <c r="AC2906">
        <v>134.023</v>
      </c>
      <c r="AD2906">
        <v>134.86000000000001</v>
      </c>
      <c r="AE2906">
        <v>135.94200000000001</v>
      </c>
      <c r="AF2906">
        <v>136.78</v>
      </c>
      <c r="AG2906">
        <v>137.88499999999999</v>
      </c>
      <c r="AH2906">
        <v>138.935</v>
      </c>
      <c r="AI2906">
        <v>139.65700000000001</v>
      </c>
      <c r="AJ2906">
        <v>139.92400000000001</v>
      </c>
    </row>
    <row r="2907" spans="1:36" x14ac:dyDescent="0.25">
      <c r="A2907" t="s">
        <v>118</v>
      </c>
      <c r="B2907" t="s">
        <v>772</v>
      </c>
      <c r="C2907" t="s">
        <v>846</v>
      </c>
      <c r="E2907">
        <v>0</v>
      </c>
      <c r="F2907">
        <v>0</v>
      </c>
      <c r="G2907">
        <v>0</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row>
    <row r="2908" spans="1:36" x14ac:dyDescent="0.25">
      <c r="A2908" t="s">
        <v>118</v>
      </c>
      <c r="B2908" t="s">
        <v>987</v>
      </c>
      <c r="C2908" t="s">
        <v>64</v>
      </c>
      <c r="E2908">
        <v>5.0000000000000001E-3</v>
      </c>
      <c r="F2908">
        <v>7.0000000000000001E-3</v>
      </c>
      <c r="G2908">
        <v>1.4999999999999999E-2</v>
      </c>
      <c r="H2908">
        <v>1.6E-2</v>
      </c>
      <c r="I2908">
        <v>8.0000000000000002E-3</v>
      </c>
      <c r="J2908">
        <v>1.6E-2</v>
      </c>
      <c r="K2908">
        <v>1.6E-2</v>
      </c>
      <c r="L2908">
        <v>1.4999999999999999E-2</v>
      </c>
      <c r="M2908">
        <v>1.2E-2</v>
      </c>
      <c r="N2908">
        <v>0.01</v>
      </c>
      <c r="O2908">
        <v>8.9999999999999993E-3</v>
      </c>
      <c r="P2908">
        <v>8.9999999999999993E-3</v>
      </c>
      <c r="Q2908">
        <v>8.9999999999999993E-3</v>
      </c>
      <c r="R2908">
        <v>8.9999999999999993E-3</v>
      </c>
      <c r="S2908">
        <v>8.9999999999999993E-3</v>
      </c>
      <c r="T2908">
        <v>0.01</v>
      </c>
      <c r="U2908">
        <v>8.9999999999999993E-3</v>
      </c>
      <c r="V2908">
        <v>8.9999999999999993E-3</v>
      </c>
      <c r="W2908">
        <v>8.9999999999999993E-3</v>
      </c>
      <c r="X2908">
        <v>8.9999999999999993E-3</v>
      </c>
      <c r="Y2908">
        <v>8.9999999999999993E-3</v>
      </c>
      <c r="Z2908">
        <v>8.9999999999999993E-3</v>
      </c>
      <c r="AA2908">
        <v>8.9999999999999993E-3</v>
      </c>
      <c r="AB2908">
        <v>8.9999999999999993E-3</v>
      </c>
      <c r="AC2908">
        <v>8.9999999999999993E-3</v>
      </c>
      <c r="AD2908">
        <v>8.9999999999999993E-3</v>
      </c>
      <c r="AE2908">
        <v>8.9999999999999993E-3</v>
      </c>
      <c r="AF2908">
        <v>8.9999999999999993E-3</v>
      </c>
      <c r="AG2908">
        <v>8.9999999999999993E-3</v>
      </c>
      <c r="AH2908">
        <v>8.9999999999999993E-3</v>
      </c>
      <c r="AI2908">
        <v>8.9999999999999993E-3</v>
      </c>
      <c r="AJ2908">
        <v>8.0000000000000002E-3</v>
      </c>
    </row>
    <row r="2909" spans="1:36" x14ac:dyDescent="0.25">
      <c r="A2909" t="s">
        <v>118</v>
      </c>
      <c r="B2909" t="s">
        <v>774</v>
      </c>
      <c r="C2909" t="s">
        <v>833</v>
      </c>
      <c r="E2909">
        <v>2.0619999999999998</v>
      </c>
      <c r="F2909">
        <v>1.621</v>
      </c>
      <c r="G2909">
        <v>1.9279999999999999</v>
      </c>
      <c r="H2909">
        <v>2.1869999999999998</v>
      </c>
      <c r="I2909">
        <v>2.2839999999999998</v>
      </c>
      <c r="J2909">
        <v>2.2090000000000001</v>
      </c>
      <c r="K2909">
        <v>2.347</v>
      </c>
      <c r="L2909">
        <v>2.5059999999999998</v>
      </c>
      <c r="M2909">
        <v>2.5630000000000002</v>
      </c>
      <c r="N2909">
        <v>2.625</v>
      </c>
      <c r="O2909">
        <v>2.6819999999999999</v>
      </c>
      <c r="P2909">
        <v>2.7210000000000001</v>
      </c>
      <c r="Q2909">
        <v>2.7330000000000001</v>
      </c>
      <c r="R2909">
        <v>2.7610000000000001</v>
      </c>
      <c r="S2909">
        <v>2.7919999999999998</v>
      </c>
      <c r="T2909">
        <v>2.855</v>
      </c>
      <c r="U2909">
        <v>2.895</v>
      </c>
      <c r="V2909">
        <v>2.92</v>
      </c>
      <c r="W2909">
        <v>2.9470000000000001</v>
      </c>
      <c r="X2909">
        <v>2.98</v>
      </c>
      <c r="Y2909">
        <v>3.0150000000000001</v>
      </c>
      <c r="Z2909">
        <v>3.0489999999999999</v>
      </c>
      <c r="AA2909">
        <v>3.0760000000000001</v>
      </c>
      <c r="AB2909">
        <v>3.1040000000000001</v>
      </c>
      <c r="AC2909">
        <v>3.1259999999999999</v>
      </c>
      <c r="AD2909">
        <v>3.15</v>
      </c>
      <c r="AE2909">
        <v>3.1779999999999999</v>
      </c>
      <c r="AF2909">
        <v>3.2040000000000002</v>
      </c>
      <c r="AG2909">
        <v>3.23</v>
      </c>
      <c r="AH2909">
        <v>3.2549999999999999</v>
      </c>
      <c r="AI2909">
        <v>3.2770000000000001</v>
      </c>
      <c r="AJ2909">
        <v>3.2879999999999998</v>
      </c>
    </row>
    <row r="2910" spans="1:36" x14ac:dyDescent="0.25">
      <c r="A2910" t="s">
        <v>118</v>
      </c>
      <c r="B2910" t="s">
        <v>988</v>
      </c>
      <c r="C2910" t="s">
        <v>834</v>
      </c>
      <c r="E2910">
        <v>0</v>
      </c>
      <c r="F2910">
        <v>0</v>
      </c>
      <c r="G2910">
        <v>0</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row>
    <row r="2911" spans="1:36" x14ac:dyDescent="0.25">
      <c r="A2911" t="s">
        <v>118</v>
      </c>
      <c r="B2911" t="s">
        <v>987</v>
      </c>
      <c r="C2911" t="s">
        <v>40</v>
      </c>
      <c r="E2911">
        <v>17.846</v>
      </c>
      <c r="F2911">
        <v>17.184000000000001</v>
      </c>
      <c r="G2911">
        <v>13.394</v>
      </c>
      <c r="H2911">
        <v>13.773</v>
      </c>
      <c r="I2911">
        <v>11.759</v>
      </c>
      <c r="J2911">
        <v>11.218999999999999</v>
      </c>
      <c r="K2911">
        <v>12.442</v>
      </c>
      <c r="L2911">
        <v>13.832000000000001</v>
      </c>
      <c r="M2911">
        <v>14.641999999999999</v>
      </c>
      <c r="N2911">
        <v>15.483000000000001</v>
      </c>
      <c r="O2911">
        <v>16.282</v>
      </c>
      <c r="P2911">
        <v>16.934000000000001</v>
      </c>
      <c r="Q2911">
        <v>17.375</v>
      </c>
      <c r="R2911">
        <v>17.872</v>
      </c>
      <c r="S2911">
        <v>18.338999999999999</v>
      </c>
      <c r="T2911">
        <v>18.975999999999999</v>
      </c>
      <c r="U2911">
        <v>19.398</v>
      </c>
      <c r="V2911">
        <v>19.641999999999999</v>
      </c>
      <c r="W2911">
        <v>19.884</v>
      </c>
      <c r="X2911">
        <v>20.163</v>
      </c>
      <c r="Y2911">
        <v>20.465</v>
      </c>
      <c r="Z2911">
        <v>20.760999999999999</v>
      </c>
      <c r="AA2911">
        <v>21.013999999999999</v>
      </c>
      <c r="AB2911">
        <v>21.274000000000001</v>
      </c>
      <c r="AC2911">
        <v>21.491</v>
      </c>
      <c r="AD2911">
        <v>21.731000000000002</v>
      </c>
      <c r="AE2911">
        <v>21.995000000000001</v>
      </c>
      <c r="AF2911">
        <v>22.254000000000001</v>
      </c>
      <c r="AG2911">
        <v>22.507999999999999</v>
      </c>
      <c r="AH2911">
        <v>22.76</v>
      </c>
      <c r="AI2911">
        <v>22.984999999999999</v>
      </c>
      <c r="AJ2911">
        <v>23.143000000000001</v>
      </c>
    </row>
    <row r="2912" spans="1:36" x14ac:dyDescent="0.25">
      <c r="A2912" t="s">
        <v>118</v>
      </c>
      <c r="B2912" t="s">
        <v>993</v>
      </c>
      <c r="C2912" t="s">
        <v>835</v>
      </c>
      <c r="E2912">
        <v>0</v>
      </c>
      <c r="F2912">
        <v>0</v>
      </c>
      <c r="G2912">
        <v>0</v>
      </c>
      <c r="H2912">
        <v>0</v>
      </c>
      <c r="I2912">
        <v>0</v>
      </c>
      <c r="J2912">
        <v>0</v>
      </c>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row>
    <row r="2913" spans="1:36" x14ac:dyDescent="0.25">
      <c r="A2913" t="s">
        <v>118</v>
      </c>
      <c r="B2913" t="s">
        <v>57</v>
      </c>
      <c r="C2913" t="s">
        <v>836</v>
      </c>
      <c r="E2913">
        <v>0</v>
      </c>
      <c r="F2913">
        <v>0</v>
      </c>
      <c r="G2913">
        <v>0</v>
      </c>
      <c r="H2913">
        <v>0</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row>
    <row r="2914" spans="1:36" x14ac:dyDescent="0.25">
      <c r="C2914" t="s">
        <v>838</v>
      </c>
      <c r="E2914">
        <v>287.46899999999999</v>
      </c>
      <c r="F2914">
        <v>280.08100000000002</v>
      </c>
      <c r="G2914">
        <v>290.7</v>
      </c>
      <c r="H2914">
        <v>316.01400000000001</v>
      </c>
      <c r="I2914">
        <v>330.27300000000002</v>
      </c>
      <c r="J2914">
        <v>338.959</v>
      </c>
      <c r="K2914">
        <v>358.375</v>
      </c>
      <c r="L2914">
        <v>381.983</v>
      </c>
      <c r="M2914">
        <v>389.09</v>
      </c>
      <c r="N2914">
        <v>397.18299999999999</v>
      </c>
      <c r="O2914">
        <v>404.61</v>
      </c>
      <c r="P2914">
        <v>409.37</v>
      </c>
      <c r="Q2914">
        <v>410.73099999999999</v>
      </c>
      <c r="R2914">
        <v>414.65899999999999</v>
      </c>
      <c r="S2914">
        <v>419.03800000000001</v>
      </c>
      <c r="T2914">
        <v>428.56</v>
      </c>
      <c r="U2914">
        <v>434.988</v>
      </c>
      <c r="V2914">
        <v>439.25200000000001</v>
      </c>
      <c r="W2914">
        <v>444.005</v>
      </c>
      <c r="X2914">
        <v>449.49900000000002</v>
      </c>
      <c r="Y2914">
        <v>455.44099999999997</v>
      </c>
      <c r="Z2914">
        <v>461.15600000000001</v>
      </c>
      <c r="AA2914">
        <v>465.85899999999998</v>
      </c>
      <c r="AB2914">
        <v>470.67500000000001</v>
      </c>
      <c r="AC2914">
        <v>474.52699999999999</v>
      </c>
      <c r="AD2914">
        <v>478.88</v>
      </c>
      <c r="AE2914">
        <v>483.69099999999997</v>
      </c>
      <c r="AF2914">
        <v>488.15600000000001</v>
      </c>
      <c r="AG2914">
        <v>492.63200000000001</v>
      </c>
      <c r="AH2914">
        <v>497.08199999999999</v>
      </c>
      <c r="AI2914">
        <v>500.875</v>
      </c>
      <c r="AJ2914">
        <v>503.072</v>
      </c>
    </row>
    <row r="2915" spans="1:36" x14ac:dyDescent="0.25">
      <c r="C2915" t="s">
        <v>996</v>
      </c>
    </row>
    <row r="2916" spans="1:36" x14ac:dyDescent="0.25">
      <c r="C2916" t="s">
        <v>1019</v>
      </c>
    </row>
    <row r="2917" spans="1:36" x14ac:dyDescent="0.25">
      <c r="C2917" t="s">
        <v>55</v>
      </c>
      <c r="E2917">
        <v>0.17</v>
      </c>
      <c r="F2917">
        <v>0.19700000000000001</v>
      </c>
      <c r="G2917">
        <v>0.19400000000000001</v>
      </c>
      <c r="H2917">
        <v>0.19800000000000001</v>
      </c>
      <c r="I2917">
        <v>0.19700000000000001</v>
      </c>
      <c r="J2917">
        <v>0.2</v>
      </c>
      <c r="K2917">
        <v>0.2</v>
      </c>
      <c r="L2917">
        <v>0.2</v>
      </c>
      <c r="M2917">
        <v>0.2</v>
      </c>
      <c r="N2917">
        <v>0.2</v>
      </c>
      <c r="O2917">
        <v>0.2</v>
      </c>
      <c r="P2917">
        <v>0.2</v>
      </c>
      <c r="Q2917">
        <v>0.20100000000000001</v>
      </c>
      <c r="R2917">
        <v>0.20200000000000001</v>
      </c>
      <c r="S2917">
        <v>0.20399999999999999</v>
      </c>
      <c r="T2917">
        <v>0.20499999999999999</v>
      </c>
      <c r="U2917">
        <v>0.20699999999999999</v>
      </c>
      <c r="V2917">
        <v>0.20799999999999999</v>
      </c>
      <c r="W2917">
        <v>0.20899999999999999</v>
      </c>
      <c r="X2917">
        <v>0.21</v>
      </c>
      <c r="Y2917">
        <v>0.21</v>
      </c>
      <c r="Z2917">
        <v>0.21</v>
      </c>
      <c r="AA2917">
        <v>0.21099999999999999</v>
      </c>
      <c r="AB2917">
        <v>0.21099999999999999</v>
      </c>
      <c r="AC2917">
        <v>0.21099999999999999</v>
      </c>
      <c r="AD2917">
        <v>0.21199999999999999</v>
      </c>
      <c r="AE2917">
        <v>0.21199999999999999</v>
      </c>
      <c r="AF2917">
        <v>0.21199999999999999</v>
      </c>
      <c r="AG2917">
        <v>0.21199999999999999</v>
      </c>
      <c r="AH2917">
        <v>0.21199999999999999</v>
      </c>
      <c r="AI2917">
        <v>0.21199999999999999</v>
      </c>
      <c r="AJ2917">
        <v>0.21199999999999999</v>
      </c>
    </row>
    <row r="2918" spans="1:36" x14ac:dyDescent="0.25">
      <c r="C2918" t="s">
        <v>830</v>
      </c>
      <c r="E2918">
        <v>7.3999999999999996E-2</v>
      </c>
      <c r="F2918">
        <v>7.2999999999999995E-2</v>
      </c>
      <c r="G2918">
        <v>7.5999999999999998E-2</v>
      </c>
      <c r="H2918">
        <v>7.6999999999999999E-2</v>
      </c>
      <c r="I2918">
        <v>7.4999999999999997E-2</v>
      </c>
      <c r="J2918">
        <v>7.3999999999999996E-2</v>
      </c>
      <c r="K2918">
        <v>7.3999999999999996E-2</v>
      </c>
      <c r="L2918">
        <v>7.4999999999999997E-2</v>
      </c>
      <c r="M2918">
        <v>7.4999999999999997E-2</v>
      </c>
      <c r="N2918">
        <v>7.5999999999999998E-2</v>
      </c>
      <c r="O2918">
        <v>7.5999999999999998E-2</v>
      </c>
      <c r="P2918">
        <v>7.6999999999999999E-2</v>
      </c>
      <c r="Q2918">
        <v>7.6999999999999999E-2</v>
      </c>
      <c r="R2918">
        <v>7.8E-2</v>
      </c>
      <c r="S2918">
        <v>7.8E-2</v>
      </c>
      <c r="T2918">
        <v>7.8E-2</v>
      </c>
      <c r="U2918">
        <v>7.8E-2</v>
      </c>
      <c r="V2918">
        <v>7.8E-2</v>
      </c>
      <c r="W2918">
        <v>7.8E-2</v>
      </c>
      <c r="X2918">
        <v>7.8E-2</v>
      </c>
      <c r="Y2918">
        <v>7.8E-2</v>
      </c>
      <c r="Z2918">
        <v>7.8E-2</v>
      </c>
      <c r="AA2918">
        <v>7.8E-2</v>
      </c>
      <c r="AB2918">
        <v>7.8E-2</v>
      </c>
      <c r="AC2918">
        <v>7.6999999999999999E-2</v>
      </c>
      <c r="AD2918">
        <v>7.6999999999999999E-2</v>
      </c>
      <c r="AE2918">
        <v>7.6999999999999999E-2</v>
      </c>
      <c r="AF2918">
        <v>7.6999999999999999E-2</v>
      </c>
      <c r="AG2918">
        <v>7.6999999999999999E-2</v>
      </c>
      <c r="AH2918">
        <v>7.6999999999999999E-2</v>
      </c>
      <c r="AI2918">
        <v>7.6999999999999999E-2</v>
      </c>
      <c r="AJ2918">
        <v>7.6999999999999999E-2</v>
      </c>
    </row>
    <row r="2919" spans="1:36" x14ac:dyDescent="0.25">
      <c r="C2919" t="s">
        <v>831</v>
      </c>
      <c r="E2919">
        <v>0.03</v>
      </c>
      <c r="F2919">
        <v>3.3000000000000002E-2</v>
      </c>
      <c r="G2919">
        <v>2.8000000000000001E-2</v>
      </c>
      <c r="H2919">
        <v>2.4E-2</v>
      </c>
      <c r="I2919">
        <v>2.5999999999999999E-2</v>
      </c>
      <c r="J2919">
        <v>3.1E-2</v>
      </c>
      <c r="K2919">
        <v>2.8000000000000001E-2</v>
      </c>
      <c r="L2919">
        <v>2.7E-2</v>
      </c>
      <c r="M2919">
        <v>2.5999999999999999E-2</v>
      </c>
      <c r="N2919">
        <v>2.5000000000000001E-2</v>
      </c>
      <c r="O2919">
        <v>2.4E-2</v>
      </c>
      <c r="P2919">
        <v>2.3E-2</v>
      </c>
      <c r="Q2919">
        <v>2.1999999999999999E-2</v>
      </c>
      <c r="R2919">
        <v>2.1000000000000001E-2</v>
      </c>
      <c r="S2919">
        <v>1.9E-2</v>
      </c>
      <c r="T2919">
        <v>1.7000000000000001E-2</v>
      </c>
      <c r="U2919">
        <v>1.6E-2</v>
      </c>
      <c r="V2919">
        <v>1.4999999999999999E-2</v>
      </c>
      <c r="W2919">
        <v>1.4E-2</v>
      </c>
      <c r="X2919">
        <v>1.4E-2</v>
      </c>
      <c r="Y2919">
        <v>1.4E-2</v>
      </c>
      <c r="Z2919">
        <v>1.2999999999999999E-2</v>
      </c>
      <c r="AA2919">
        <v>1.2999999999999999E-2</v>
      </c>
      <c r="AB2919">
        <v>1.2999999999999999E-2</v>
      </c>
      <c r="AC2919">
        <v>1.2E-2</v>
      </c>
      <c r="AD2919">
        <v>1.2E-2</v>
      </c>
      <c r="AE2919">
        <v>1.2E-2</v>
      </c>
      <c r="AF2919">
        <v>1.2E-2</v>
      </c>
      <c r="AG2919">
        <v>1.2E-2</v>
      </c>
      <c r="AH2919">
        <v>1.2E-2</v>
      </c>
      <c r="AI2919">
        <v>1.0999999999999999E-2</v>
      </c>
      <c r="AJ2919">
        <v>1.0999999999999999E-2</v>
      </c>
    </row>
    <row r="2920" spans="1:36" x14ac:dyDescent="0.25">
      <c r="C2920" t="s">
        <v>846</v>
      </c>
      <c r="E2920">
        <v>0</v>
      </c>
      <c r="F2920">
        <v>0</v>
      </c>
      <c r="G2920">
        <v>0</v>
      </c>
      <c r="H2920">
        <v>0</v>
      </c>
      <c r="I2920">
        <v>0</v>
      </c>
      <c r="J2920">
        <v>0</v>
      </c>
      <c r="K2920">
        <v>0</v>
      </c>
      <c r="L2920">
        <v>0</v>
      </c>
      <c r="M2920">
        <v>0</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row>
    <row r="2921" spans="1:36" x14ac:dyDescent="0.25">
      <c r="C2921" t="s">
        <v>64</v>
      </c>
      <c r="E2921">
        <v>0</v>
      </c>
      <c r="F2921">
        <v>0</v>
      </c>
      <c r="G2921">
        <v>0</v>
      </c>
      <c r="H2921">
        <v>0</v>
      </c>
      <c r="I2921">
        <v>0</v>
      </c>
      <c r="J2921">
        <v>0</v>
      </c>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row>
    <row r="2922" spans="1:36" x14ac:dyDescent="0.25">
      <c r="C2922" t="s">
        <v>833</v>
      </c>
      <c r="E2922">
        <v>2E-3</v>
      </c>
      <c r="F2922">
        <v>2E-3</v>
      </c>
      <c r="G2922">
        <v>2E-3</v>
      </c>
      <c r="H2922">
        <v>2E-3</v>
      </c>
      <c r="I2922">
        <v>2E-3</v>
      </c>
      <c r="J2922">
        <v>2E-3</v>
      </c>
      <c r="K2922">
        <v>2E-3</v>
      </c>
      <c r="L2922">
        <v>2E-3</v>
      </c>
      <c r="M2922">
        <v>2E-3</v>
      </c>
      <c r="N2922">
        <v>2E-3</v>
      </c>
      <c r="O2922">
        <v>2E-3</v>
      </c>
      <c r="P2922">
        <v>2E-3</v>
      </c>
      <c r="Q2922">
        <v>2E-3</v>
      </c>
      <c r="R2922">
        <v>2E-3</v>
      </c>
      <c r="S2922">
        <v>2E-3</v>
      </c>
      <c r="T2922">
        <v>2E-3</v>
      </c>
      <c r="U2922">
        <v>2E-3</v>
      </c>
      <c r="V2922">
        <v>2E-3</v>
      </c>
      <c r="W2922">
        <v>2E-3</v>
      </c>
      <c r="X2922">
        <v>2E-3</v>
      </c>
      <c r="Y2922">
        <v>2E-3</v>
      </c>
      <c r="Z2922">
        <v>2E-3</v>
      </c>
      <c r="AA2922">
        <v>2E-3</v>
      </c>
      <c r="AB2922">
        <v>2E-3</v>
      </c>
      <c r="AC2922">
        <v>2E-3</v>
      </c>
      <c r="AD2922">
        <v>2E-3</v>
      </c>
      <c r="AE2922">
        <v>2E-3</v>
      </c>
      <c r="AF2922">
        <v>2E-3</v>
      </c>
      <c r="AG2922">
        <v>2E-3</v>
      </c>
      <c r="AH2922">
        <v>2E-3</v>
      </c>
      <c r="AI2922">
        <v>2E-3</v>
      </c>
      <c r="AJ2922">
        <v>2E-3</v>
      </c>
    </row>
    <row r="2923" spans="1:36" x14ac:dyDescent="0.25">
      <c r="C2923" t="s">
        <v>834</v>
      </c>
      <c r="E2923">
        <v>0</v>
      </c>
      <c r="F2923">
        <v>0</v>
      </c>
      <c r="G2923">
        <v>0</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row>
    <row r="2924" spans="1:36" x14ac:dyDescent="0.25">
      <c r="C2924" t="s">
        <v>40</v>
      </c>
      <c r="E2924">
        <v>1.7999999999999999E-2</v>
      </c>
      <c r="F2924">
        <v>0.02</v>
      </c>
      <c r="G2924">
        <v>1.4E-2</v>
      </c>
      <c r="H2924">
        <v>1.4E-2</v>
      </c>
      <c r="I2924">
        <v>1.0999999999999999E-2</v>
      </c>
      <c r="J2924">
        <v>1.0999999999999999E-2</v>
      </c>
      <c r="K2924">
        <v>1.0999999999999999E-2</v>
      </c>
      <c r="L2924">
        <v>1.0999999999999999E-2</v>
      </c>
      <c r="M2924">
        <v>1.2E-2</v>
      </c>
      <c r="N2924">
        <v>1.2E-2</v>
      </c>
      <c r="O2924">
        <v>1.2999999999999999E-2</v>
      </c>
      <c r="P2924">
        <v>1.2999999999999999E-2</v>
      </c>
      <c r="Q2924">
        <v>1.2999999999999999E-2</v>
      </c>
      <c r="R2924">
        <v>1.4E-2</v>
      </c>
      <c r="S2924">
        <v>1.4E-2</v>
      </c>
      <c r="T2924">
        <v>1.4E-2</v>
      </c>
      <c r="U2924">
        <v>1.4E-2</v>
      </c>
      <c r="V2924">
        <v>1.4E-2</v>
      </c>
      <c r="W2924">
        <v>1.4E-2</v>
      </c>
      <c r="X2924">
        <v>1.4E-2</v>
      </c>
      <c r="Y2924">
        <v>1.4E-2</v>
      </c>
      <c r="Z2924">
        <v>1.4E-2</v>
      </c>
      <c r="AA2924">
        <v>1.4E-2</v>
      </c>
      <c r="AB2924">
        <v>1.4E-2</v>
      </c>
      <c r="AC2924">
        <v>1.4E-2</v>
      </c>
      <c r="AD2924">
        <v>1.4E-2</v>
      </c>
      <c r="AE2924">
        <v>1.4E-2</v>
      </c>
      <c r="AF2924">
        <v>1.4E-2</v>
      </c>
      <c r="AG2924">
        <v>1.4E-2</v>
      </c>
      <c r="AH2924">
        <v>1.4999999999999999E-2</v>
      </c>
      <c r="AI2924">
        <v>1.4999999999999999E-2</v>
      </c>
      <c r="AJ2924">
        <v>1.4999999999999999E-2</v>
      </c>
    </row>
    <row r="2925" spans="1:36" x14ac:dyDescent="0.25">
      <c r="C2925" t="s">
        <v>835</v>
      </c>
      <c r="E2925">
        <v>0</v>
      </c>
      <c r="F2925">
        <v>0</v>
      </c>
      <c r="G2925">
        <v>0</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row>
    <row r="2926" spans="1:36" x14ac:dyDescent="0.25">
      <c r="C2926" t="s">
        <v>836</v>
      </c>
      <c r="E2926">
        <v>0</v>
      </c>
      <c r="F2926">
        <v>0</v>
      </c>
      <c r="G2926">
        <v>0</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row>
    <row r="2927" spans="1:36" x14ac:dyDescent="0.25">
      <c r="C2927" t="s">
        <v>996</v>
      </c>
    </row>
    <row r="2928" spans="1:36" x14ac:dyDescent="0.25">
      <c r="C2928" t="s">
        <v>1026</v>
      </c>
    </row>
    <row r="2929" spans="3:36" x14ac:dyDescent="0.25">
      <c r="C2929" t="s">
        <v>996</v>
      </c>
    </row>
    <row r="2930" spans="3:36" x14ac:dyDescent="0.25">
      <c r="C2930" t="s">
        <v>1027</v>
      </c>
    </row>
    <row r="2931" spans="3:36" x14ac:dyDescent="0.25">
      <c r="C2931" t="s">
        <v>876</v>
      </c>
      <c r="E2931">
        <v>22.385999999999999</v>
      </c>
      <c r="F2931">
        <v>20.895</v>
      </c>
      <c r="G2931">
        <v>21.24</v>
      </c>
      <c r="H2931">
        <v>21.888000000000002</v>
      </c>
      <c r="I2931">
        <v>24.128</v>
      </c>
      <c r="J2931">
        <v>23.742999999999999</v>
      </c>
      <c r="K2931">
        <v>24.021999999999998</v>
      </c>
      <c r="L2931">
        <v>25.48</v>
      </c>
      <c r="M2931">
        <v>25.853000000000002</v>
      </c>
      <c r="N2931">
        <v>25.763000000000002</v>
      </c>
      <c r="O2931">
        <v>25.472000000000001</v>
      </c>
      <c r="P2931">
        <v>25.029</v>
      </c>
      <c r="Q2931">
        <v>24.318000000000001</v>
      </c>
      <c r="R2931">
        <v>23.736000000000001</v>
      </c>
      <c r="S2931">
        <v>23.077999999999999</v>
      </c>
      <c r="T2931">
        <v>22.916</v>
      </c>
      <c r="U2931">
        <v>23.042999999999999</v>
      </c>
      <c r="V2931">
        <v>23.219000000000001</v>
      </c>
      <c r="W2931">
        <v>23.361999999999998</v>
      </c>
      <c r="X2931">
        <v>23.440999999999999</v>
      </c>
      <c r="Y2931">
        <v>23.532</v>
      </c>
      <c r="Z2931">
        <v>23.577000000000002</v>
      </c>
      <c r="AA2931">
        <v>23.49</v>
      </c>
      <c r="AB2931">
        <v>23.422000000000001</v>
      </c>
      <c r="AC2931">
        <v>23.324999999999999</v>
      </c>
      <c r="AD2931">
        <v>23.163</v>
      </c>
      <c r="AE2931">
        <v>23.038</v>
      </c>
      <c r="AF2931">
        <v>22.876000000000001</v>
      </c>
      <c r="AG2931">
        <v>22.677</v>
      </c>
      <c r="AH2931">
        <v>22.513999999999999</v>
      </c>
      <c r="AI2931">
        <v>22.315000000000001</v>
      </c>
      <c r="AJ2931">
        <v>22.024000000000001</v>
      </c>
    </row>
    <row r="2932" spans="3:36" x14ac:dyDescent="0.25">
      <c r="C2932" t="s">
        <v>877</v>
      </c>
      <c r="E2932">
        <v>34.713999999999999</v>
      </c>
      <c r="F2932">
        <v>32.402000000000001</v>
      </c>
      <c r="G2932">
        <v>32.936999999999998</v>
      </c>
      <c r="H2932">
        <v>33.942999999999998</v>
      </c>
      <c r="I2932">
        <v>37.417000000000002</v>
      </c>
      <c r="J2932">
        <v>36.819000000000003</v>
      </c>
      <c r="K2932">
        <v>37.252000000000002</v>
      </c>
      <c r="L2932">
        <v>39.514000000000003</v>
      </c>
      <c r="M2932">
        <v>40.091000000000001</v>
      </c>
      <c r="N2932">
        <v>39.951999999999998</v>
      </c>
      <c r="O2932">
        <v>39.5</v>
      </c>
      <c r="P2932">
        <v>38.814</v>
      </c>
      <c r="Q2932">
        <v>37.712000000000003</v>
      </c>
      <c r="R2932">
        <v>36.808</v>
      </c>
      <c r="S2932">
        <v>35.787999999999997</v>
      </c>
      <c r="T2932">
        <v>35.536999999999999</v>
      </c>
      <c r="U2932">
        <v>35.734000000000002</v>
      </c>
      <c r="V2932">
        <v>36.008000000000003</v>
      </c>
      <c r="W2932">
        <v>36.228999999999999</v>
      </c>
      <c r="X2932">
        <v>36.350999999999999</v>
      </c>
      <c r="Y2932">
        <v>36.491999999999997</v>
      </c>
      <c r="Z2932">
        <v>36.563000000000002</v>
      </c>
      <c r="AA2932">
        <v>36.427</v>
      </c>
      <c r="AB2932">
        <v>36.322000000000003</v>
      </c>
      <c r="AC2932">
        <v>36.170999999999999</v>
      </c>
      <c r="AD2932">
        <v>35.92</v>
      </c>
      <c r="AE2932">
        <v>35.726999999999997</v>
      </c>
      <c r="AF2932">
        <v>35.475000000000001</v>
      </c>
      <c r="AG2932">
        <v>35.167000000000002</v>
      </c>
      <c r="AH2932">
        <v>34.914000000000001</v>
      </c>
      <c r="AI2932">
        <v>34.606000000000002</v>
      </c>
      <c r="AJ2932">
        <v>34.154000000000003</v>
      </c>
    </row>
    <row r="2933" spans="3:36" x14ac:dyDescent="0.25">
      <c r="C2933" t="s">
        <v>878</v>
      </c>
      <c r="E2933">
        <v>69.606999999999999</v>
      </c>
      <c r="F2933">
        <v>70.064999999999998</v>
      </c>
      <c r="G2933">
        <v>54.927999999999997</v>
      </c>
      <c r="H2933">
        <v>53.045999999999999</v>
      </c>
      <c r="I2933">
        <v>78.019000000000005</v>
      </c>
      <c r="J2933">
        <v>83.825999999999993</v>
      </c>
      <c r="K2933">
        <v>77.072000000000003</v>
      </c>
      <c r="L2933">
        <v>79.635999999999996</v>
      </c>
      <c r="M2933">
        <v>80.38</v>
      </c>
      <c r="N2933">
        <v>79.685000000000002</v>
      </c>
      <c r="O2933">
        <v>78.376999999999995</v>
      </c>
      <c r="P2933">
        <v>76.418999999999997</v>
      </c>
      <c r="Q2933">
        <v>74.459000000000003</v>
      </c>
      <c r="R2933">
        <v>70.441999999999993</v>
      </c>
      <c r="S2933">
        <v>67.555999999999997</v>
      </c>
      <c r="T2933">
        <v>66.102999999999994</v>
      </c>
      <c r="U2933">
        <v>65.847999999999999</v>
      </c>
      <c r="V2933">
        <v>65.988</v>
      </c>
      <c r="W2933">
        <v>66.355999999999995</v>
      </c>
      <c r="X2933">
        <v>66.885000000000005</v>
      </c>
      <c r="Y2933">
        <v>67.552000000000007</v>
      </c>
      <c r="Z2933">
        <v>67.495000000000005</v>
      </c>
      <c r="AA2933">
        <v>66.766999999999996</v>
      </c>
      <c r="AB2933">
        <v>66.078000000000003</v>
      </c>
      <c r="AC2933">
        <v>65.152000000000001</v>
      </c>
      <c r="AD2933">
        <v>64.507999999999996</v>
      </c>
      <c r="AE2933">
        <v>64.135000000000005</v>
      </c>
      <c r="AF2933">
        <v>63.41</v>
      </c>
      <c r="AG2933">
        <v>63.048000000000002</v>
      </c>
      <c r="AH2933">
        <v>62.683999999999997</v>
      </c>
      <c r="AI2933">
        <v>61.963000000000001</v>
      </c>
      <c r="AJ2933">
        <v>61.027000000000001</v>
      </c>
    </row>
    <row r="2934" spans="3:36" x14ac:dyDescent="0.25">
      <c r="C2934" t="s">
        <v>879</v>
      </c>
      <c r="E2934">
        <v>15.116</v>
      </c>
      <c r="F2934">
        <v>15.718999999999999</v>
      </c>
      <c r="G2934">
        <v>13.324999999999999</v>
      </c>
      <c r="H2934">
        <v>12.162000000000001</v>
      </c>
      <c r="I2934">
        <v>16.201000000000001</v>
      </c>
      <c r="J2934">
        <v>17.311</v>
      </c>
      <c r="K2934">
        <v>16.420000000000002</v>
      </c>
      <c r="L2934">
        <v>16.463999999999999</v>
      </c>
      <c r="M2934">
        <v>15.79</v>
      </c>
      <c r="N2934">
        <v>15.222</v>
      </c>
      <c r="O2934">
        <v>14.662000000000001</v>
      </c>
      <c r="P2934">
        <v>14.081</v>
      </c>
      <c r="Q2934">
        <v>13.843999999999999</v>
      </c>
      <c r="R2934">
        <v>13.587999999999999</v>
      </c>
      <c r="S2934">
        <v>13.276999999999999</v>
      </c>
      <c r="T2934">
        <v>13.163</v>
      </c>
      <c r="U2934">
        <v>13.124000000000001</v>
      </c>
      <c r="V2934">
        <v>13.119</v>
      </c>
      <c r="W2934">
        <v>13.112</v>
      </c>
      <c r="X2934">
        <v>13.138999999999999</v>
      </c>
      <c r="Y2934">
        <v>13.192</v>
      </c>
      <c r="Z2934">
        <v>13.167</v>
      </c>
      <c r="AA2934">
        <v>13.086</v>
      </c>
      <c r="AB2934">
        <v>12.961</v>
      </c>
      <c r="AC2934">
        <v>12.817</v>
      </c>
      <c r="AD2934">
        <v>12.785</v>
      </c>
      <c r="AE2934">
        <v>12.757</v>
      </c>
      <c r="AF2934">
        <v>12.577999999999999</v>
      </c>
      <c r="AG2934">
        <v>12.506</v>
      </c>
      <c r="AH2934">
        <v>12.459</v>
      </c>
      <c r="AI2934">
        <v>12.331</v>
      </c>
      <c r="AJ2934">
        <v>12.09</v>
      </c>
    </row>
    <row r="2935" spans="3:36" x14ac:dyDescent="0.25">
      <c r="C2935" t="s">
        <v>880</v>
      </c>
      <c r="E2935">
        <v>5.6109999999999998</v>
      </c>
      <c r="F2935">
        <v>5.2370000000000001</v>
      </c>
      <c r="G2935">
        <v>5.3230000000000004</v>
      </c>
      <c r="H2935">
        <v>5.4859999999999998</v>
      </c>
      <c r="I2935">
        <v>6.0469999999999997</v>
      </c>
      <c r="J2935">
        <v>5.95</v>
      </c>
      <c r="K2935">
        <v>6.02</v>
      </c>
      <c r="L2935">
        <v>6.3860000000000001</v>
      </c>
      <c r="M2935">
        <v>6.4790000000000001</v>
      </c>
      <c r="N2935">
        <v>6.4569999999999999</v>
      </c>
      <c r="O2935">
        <v>6.383</v>
      </c>
      <c r="P2935">
        <v>6.2729999999999997</v>
      </c>
      <c r="Q2935">
        <v>6.0949999999999998</v>
      </c>
      <c r="R2935">
        <v>5.9480000000000004</v>
      </c>
      <c r="S2935">
        <v>5.7839999999999998</v>
      </c>
      <c r="T2935">
        <v>5.7430000000000003</v>
      </c>
      <c r="U2935">
        <v>5.7750000000000004</v>
      </c>
      <c r="V2935">
        <v>5.819</v>
      </c>
      <c r="W2935">
        <v>5.8550000000000004</v>
      </c>
      <c r="X2935">
        <v>5.8739999999999997</v>
      </c>
      <c r="Y2935">
        <v>5.8970000000000002</v>
      </c>
      <c r="Z2935">
        <v>5.9089999999999998</v>
      </c>
      <c r="AA2935">
        <v>5.8869999999999996</v>
      </c>
      <c r="AB2935">
        <v>5.87</v>
      </c>
      <c r="AC2935">
        <v>5.8460000000000001</v>
      </c>
      <c r="AD2935">
        <v>5.8049999999999997</v>
      </c>
      <c r="AE2935">
        <v>5.774</v>
      </c>
      <c r="AF2935">
        <v>5.7329999999999997</v>
      </c>
      <c r="AG2935">
        <v>5.6829999999999998</v>
      </c>
      <c r="AH2935">
        <v>5.6420000000000003</v>
      </c>
      <c r="AI2935">
        <v>5.593</v>
      </c>
      <c r="AJ2935">
        <v>5.52</v>
      </c>
    </row>
    <row r="2936" spans="3:36" x14ac:dyDescent="0.25">
      <c r="C2936" t="s">
        <v>881</v>
      </c>
      <c r="E2936">
        <v>2.4119999999999999</v>
      </c>
      <c r="F2936">
        <v>2.427</v>
      </c>
      <c r="G2936">
        <v>1.9039999999999999</v>
      </c>
      <c r="H2936">
        <v>1.8380000000000001</v>
      </c>
      <c r="I2936">
        <v>2.7040000000000002</v>
      </c>
      <c r="J2936">
        <v>2.9049999999999998</v>
      </c>
      <c r="K2936">
        <v>2.6709999999999998</v>
      </c>
      <c r="L2936">
        <v>2.7589999999999999</v>
      </c>
      <c r="M2936">
        <v>2.7850000000000001</v>
      </c>
      <c r="N2936">
        <v>2.7610000000000001</v>
      </c>
      <c r="O2936">
        <v>2.7160000000000002</v>
      </c>
      <c r="P2936">
        <v>2.6480000000000001</v>
      </c>
      <c r="Q2936">
        <v>2.58</v>
      </c>
      <c r="R2936">
        <v>2.4409999999999998</v>
      </c>
      <c r="S2936">
        <v>2.3410000000000002</v>
      </c>
      <c r="T2936">
        <v>2.2909999999999999</v>
      </c>
      <c r="U2936">
        <v>2.282</v>
      </c>
      <c r="V2936">
        <v>2.2869999999999999</v>
      </c>
      <c r="W2936">
        <v>2.2999999999999998</v>
      </c>
      <c r="X2936">
        <v>2.3180000000000001</v>
      </c>
      <c r="Y2936">
        <v>2.3410000000000002</v>
      </c>
      <c r="Z2936">
        <v>2.339</v>
      </c>
      <c r="AA2936">
        <v>2.3140000000000001</v>
      </c>
      <c r="AB2936">
        <v>2.29</v>
      </c>
      <c r="AC2936">
        <v>2.258</v>
      </c>
      <c r="AD2936">
        <v>2.2360000000000002</v>
      </c>
      <c r="AE2936">
        <v>2.2229999999999999</v>
      </c>
      <c r="AF2936">
        <v>2.198</v>
      </c>
      <c r="AG2936">
        <v>2.1859999999999999</v>
      </c>
      <c r="AH2936">
        <v>2.173</v>
      </c>
      <c r="AI2936">
        <v>2.1480000000000001</v>
      </c>
      <c r="AJ2936">
        <v>2.1160000000000001</v>
      </c>
    </row>
    <row r="2937" spans="3:36" x14ac:dyDescent="0.25">
      <c r="C2937" t="s">
        <v>882</v>
      </c>
      <c r="E2937">
        <v>2.2290000000000001</v>
      </c>
      <c r="F2937">
        <v>2.08</v>
      </c>
      <c r="G2937">
        <v>2.1139999999999999</v>
      </c>
      <c r="H2937">
        <v>2.1789999999999998</v>
      </c>
      <c r="I2937">
        <v>2.4020000000000001</v>
      </c>
      <c r="J2937">
        <v>2.3639999999999999</v>
      </c>
      <c r="K2937">
        <v>2.391</v>
      </c>
      <c r="L2937">
        <v>2.5369999999999999</v>
      </c>
      <c r="M2937">
        <v>2.5739999999999998</v>
      </c>
      <c r="N2937">
        <v>2.5649999999999999</v>
      </c>
      <c r="O2937">
        <v>2.536</v>
      </c>
      <c r="P2937">
        <v>2.492</v>
      </c>
      <c r="Q2937">
        <v>2.4209999999999998</v>
      </c>
      <c r="R2937">
        <v>2.363</v>
      </c>
      <c r="S2937">
        <v>2.298</v>
      </c>
      <c r="T2937">
        <v>2.282</v>
      </c>
      <c r="U2937">
        <v>2.294</v>
      </c>
      <c r="V2937">
        <v>2.3119999999999998</v>
      </c>
      <c r="W2937">
        <v>2.3260000000000001</v>
      </c>
      <c r="X2937">
        <v>2.3340000000000001</v>
      </c>
      <c r="Y2937">
        <v>2.343</v>
      </c>
      <c r="Z2937">
        <v>2.3479999999999999</v>
      </c>
      <c r="AA2937">
        <v>2.339</v>
      </c>
      <c r="AB2937">
        <v>2.3319999999999999</v>
      </c>
      <c r="AC2937">
        <v>2.323</v>
      </c>
      <c r="AD2937">
        <v>2.306</v>
      </c>
      <c r="AE2937">
        <v>2.294</v>
      </c>
      <c r="AF2937">
        <v>2.278</v>
      </c>
      <c r="AG2937">
        <v>2.258</v>
      </c>
      <c r="AH2937">
        <v>2.242</v>
      </c>
      <c r="AI2937">
        <v>2.222</v>
      </c>
      <c r="AJ2937">
        <v>2.1930000000000001</v>
      </c>
    </row>
    <row r="2938" spans="3:36" x14ac:dyDescent="0.25">
      <c r="C2938" t="s">
        <v>883</v>
      </c>
      <c r="E2938">
        <v>1.002</v>
      </c>
      <c r="F2938">
        <v>0.90600000000000003</v>
      </c>
      <c r="G2938">
        <v>0.96599999999999997</v>
      </c>
      <c r="H2938">
        <v>0.88600000000000001</v>
      </c>
      <c r="I2938">
        <v>1.0620000000000001</v>
      </c>
      <c r="J2938">
        <v>1.095</v>
      </c>
      <c r="K2938">
        <v>1.1359999999999999</v>
      </c>
      <c r="L2938">
        <v>1.1859999999999999</v>
      </c>
      <c r="M2938">
        <v>1.1919999999999999</v>
      </c>
      <c r="N2938">
        <v>1.2010000000000001</v>
      </c>
      <c r="O2938">
        <v>1.21</v>
      </c>
      <c r="P2938">
        <v>1.2150000000000001</v>
      </c>
      <c r="Q2938">
        <v>1.2010000000000001</v>
      </c>
      <c r="R2938">
        <v>1.1950000000000001</v>
      </c>
      <c r="S2938">
        <v>1.1759999999999999</v>
      </c>
      <c r="T2938">
        <v>1.1719999999999999</v>
      </c>
      <c r="U2938">
        <v>1.169</v>
      </c>
      <c r="V2938">
        <v>1.169</v>
      </c>
      <c r="W2938">
        <v>1.163</v>
      </c>
      <c r="X2938">
        <v>1.165</v>
      </c>
      <c r="Y2938">
        <v>1.165</v>
      </c>
      <c r="Z2938">
        <v>1.1599999999999999</v>
      </c>
      <c r="AA2938">
        <v>1.151</v>
      </c>
      <c r="AB2938">
        <v>1.141</v>
      </c>
      <c r="AC2938">
        <v>1.1279999999999999</v>
      </c>
      <c r="AD2938">
        <v>1.1080000000000001</v>
      </c>
      <c r="AE2938">
        <v>1.109</v>
      </c>
      <c r="AF2938">
        <v>1.099</v>
      </c>
      <c r="AG2938">
        <v>1.093</v>
      </c>
      <c r="AH2938">
        <v>1.091</v>
      </c>
      <c r="AI2938">
        <v>1.083</v>
      </c>
      <c r="AJ2938">
        <v>1.0680000000000001</v>
      </c>
    </row>
    <row r="2939" spans="3:36" x14ac:dyDescent="0.25">
      <c r="C2939" t="s">
        <v>884</v>
      </c>
      <c r="E2939">
        <v>0</v>
      </c>
      <c r="F2939">
        <v>0</v>
      </c>
      <c r="G2939">
        <v>0</v>
      </c>
      <c r="H2939">
        <v>0</v>
      </c>
      <c r="I2939">
        <v>0</v>
      </c>
      <c r="J2939">
        <v>0</v>
      </c>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0</v>
      </c>
    </row>
    <row r="2940" spans="3:36" x14ac:dyDescent="0.25">
      <c r="C2940" t="s">
        <v>1028</v>
      </c>
      <c r="E2940">
        <v>0.13100000000000001</v>
      </c>
      <c r="F2940">
        <v>0.13100000000000001</v>
      </c>
      <c r="G2940">
        <v>0.104</v>
      </c>
      <c r="H2940">
        <v>0.1</v>
      </c>
      <c r="I2940">
        <v>0.14699999999999999</v>
      </c>
      <c r="J2940">
        <v>0.157</v>
      </c>
      <c r="K2940">
        <v>0.14499999999999999</v>
      </c>
      <c r="L2940">
        <v>0.15</v>
      </c>
      <c r="M2940">
        <v>0.151</v>
      </c>
      <c r="N2940">
        <v>0.15</v>
      </c>
      <c r="O2940">
        <v>0.14699999999999999</v>
      </c>
      <c r="P2940">
        <v>0.14399999999999999</v>
      </c>
      <c r="Q2940">
        <v>0.14000000000000001</v>
      </c>
      <c r="R2940">
        <v>0.13300000000000001</v>
      </c>
      <c r="S2940">
        <v>0.127</v>
      </c>
      <c r="T2940">
        <v>0.125</v>
      </c>
      <c r="U2940">
        <v>0.124</v>
      </c>
      <c r="V2940">
        <v>0.124</v>
      </c>
      <c r="W2940">
        <v>0.125</v>
      </c>
      <c r="X2940">
        <v>0.126</v>
      </c>
      <c r="Y2940">
        <v>0.128</v>
      </c>
      <c r="Z2940">
        <v>0.128</v>
      </c>
      <c r="AA2940">
        <v>0.126</v>
      </c>
      <c r="AB2940">
        <v>0.125</v>
      </c>
      <c r="AC2940">
        <v>0.123</v>
      </c>
      <c r="AD2940">
        <v>0.122</v>
      </c>
      <c r="AE2940">
        <v>0.122</v>
      </c>
      <c r="AF2940">
        <v>0.12</v>
      </c>
      <c r="AG2940">
        <v>0.12</v>
      </c>
      <c r="AH2940">
        <v>0.11899999999999999</v>
      </c>
      <c r="AI2940">
        <v>0.11799999999999999</v>
      </c>
      <c r="AJ2940">
        <v>0.11600000000000001</v>
      </c>
    </row>
    <row r="2941" spans="3:36" x14ac:dyDescent="0.25">
      <c r="C2941" t="s">
        <v>1029</v>
      </c>
      <c r="E2941">
        <v>1.0660000000000001</v>
      </c>
      <c r="F2941">
        <v>0.98599999999999999</v>
      </c>
      <c r="G2941">
        <v>1.014</v>
      </c>
      <c r="H2941">
        <v>1.034</v>
      </c>
      <c r="I2941">
        <v>1.133</v>
      </c>
      <c r="J2941">
        <v>1.095</v>
      </c>
      <c r="K2941">
        <v>1.111</v>
      </c>
      <c r="L2941">
        <v>1.181</v>
      </c>
      <c r="M2941">
        <v>1.202</v>
      </c>
      <c r="N2941">
        <v>1.2</v>
      </c>
      <c r="O2941">
        <v>1.19</v>
      </c>
      <c r="P2941">
        <v>1.171</v>
      </c>
      <c r="Q2941">
        <v>1.1399999999999999</v>
      </c>
      <c r="R2941">
        <v>1.1140000000000001</v>
      </c>
      <c r="S2941">
        <v>1.085</v>
      </c>
      <c r="T2941">
        <v>1.079</v>
      </c>
      <c r="U2941">
        <v>1.085</v>
      </c>
      <c r="V2941">
        <v>1.093</v>
      </c>
      <c r="W2941">
        <v>1.1000000000000001</v>
      </c>
      <c r="X2941">
        <v>1.1040000000000001</v>
      </c>
      <c r="Y2941">
        <v>1.1080000000000001</v>
      </c>
      <c r="Z2941">
        <v>1.111</v>
      </c>
      <c r="AA2941">
        <v>1.107</v>
      </c>
      <c r="AB2941">
        <v>1.103</v>
      </c>
      <c r="AC2941">
        <v>1.0980000000000001</v>
      </c>
      <c r="AD2941">
        <v>1.091</v>
      </c>
      <c r="AE2941">
        <v>1.085</v>
      </c>
      <c r="AF2941">
        <v>1.077</v>
      </c>
      <c r="AG2941">
        <v>1.0680000000000001</v>
      </c>
      <c r="AH2941">
        <v>1.06</v>
      </c>
      <c r="AI2941">
        <v>1.0509999999999999</v>
      </c>
      <c r="AJ2941">
        <v>1.0369999999999999</v>
      </c>
    </row>
    <row r="2942" spans="3:36" x14ac:dyDescent="0.25">
      <c r="C2942" t="s">
        <v>1030</v>
      </c>
      <c r="E2942">
        <v>1.121</v>
      </c>
      <c r="F2942">
        <v>1.127</v>
      </c>
      <c r="G2942">
        <v>0.84399999999999997</v>
      </c>
      <c r="H2942">
        <v>0.79900000000000004</v>
      </c>
      <c r="I2942">
        <v>1.2150000000000001</v>
      </c>
      <c r="J2942">
        <v>1.321</v>
      </c>
      <c r="K2942">
        <v>1.208</v>
      </c>
      <c r="L2942">
        <v>1.2410000000000001</v>
      </c>
      <c r="M2942">
        <v>1.2450000000000001</v>
      </c>
      <c r="N2942">
        <v>1.228</v>
      </c>
      <c r="O2942">
        <v>1.2010000000000001</v>
      </c>
      <c r="P2942">
        <v>1.1659999999999999</v>
      </c>
      <c r="Q2942">
        <v>1.1319999999999999</v>
      </c>
      <c r="R2942">
        <v>1.0669999999999999</v>
      </c>
      <c r="S2942">
        <v>1.0209999999999999</v>
      </c>
      <c r="T2942">
        <v>0.997</v>
      </c>
      <c r="U2942">
        <v>0.99199999999999999</v>
      </c>
      <c r="V2942">
        <v>0.99399999999999999</v>
      </c>
      <c r="W2942">
        <v>1</v>
      </c>
      <c r="X2942">
        <v>1.008</v>
      </c>
      <c r="Y2942">
        <v>1.018</v>
      </c>
      <c r="Z2942">
        <v>1.0169999999999999</v>
      </c>
      <c r="AA2942">
        <v>1.006</v>
      </c>
      <c r="AB2942">
        <v>0.996</v>
      </c>
      <c r="AC2942">
        <v>0.98199999999999998</v>
      </c>
      <c r="AD2942">
        <v>0.97199999999999998</v>
      </c>
      <c r="AE2942">
        <v>0.96699999999999997</v>
      </c>
      <c r="AF2942">
        <v>0.95599999999999996</v>
      </c>
      <c r="AG2942">
        <v>0.95</v>
      </c>
      <c r="AH2942">
        <v>0.94499999999999995</v>
      </c>
      <c r="AI2942">
        <v>0.93400000000000005</v>
      </c>
      <c r="AJ2942">
        <v>0.92</v>
      </c>
    </row>
    <row r="2943" spans="3:36" x14ac:dyDescent="0.25">
      <c r="C2943" t="s">
        <v>885</v>
      </c>
      <c r="E2943">
        <v>155.39500000000001</v>
      </c>
      <c r="F2943">
        <v>151.976</v>
      </c>
      <c r="G2943">
        <v>134.69999999999999</v>
      </c>
      <c r="H2943">
        <v>133.36099999999999</v>
      </c>
      <c r="I2943">
        <v>170.47499999999999</v>
      </c>
      <c r="J2943">
        <v>176.58600000000001</v>
      </c>
      <c r="K2943">
        <v>169.447</v>
      </c>
      <c r="L2943">
        <v>176.53299999999999</v>
      </c>
      <c r="M2943">
        <v>177.74</v>
      </c>
      <c r="N2943">
        <v>176.18299999999999</v>
      </c>
      <c r="O2943">
        <v>173.39599999999999</v>
      </c>
      <c r="P2943">
        <v>169.453</v>
      </c>
      <c r="Q2943">
        <v>165.042</v>
      </c>
      <c r="R2943">
        <v>158.83500000000001</v>
      </c>
      <c r="S2943">
        <v>153.53100000000001</v>
      </c>
      <c r="T2943">
        <v>151.40700000000001</v>
      </c>
      <c r="U2943">
        <v>151.47300000000001</v>
      </c>
      <c r="V2943">
        <v>152.13200000000001</v>
      </c>
      <c r="W2943">
        <v>152.928</v>
      </c>
      <c r="X2943">
        <v>153.744</v>
      </c>
      <c r="Y2943">
        <v>154.768</v>
      </c>
      <c r="Z2943">
        <v>154.81299999999999</v>
      </c>
      <c r="AA2943">
        <v>153.70099999999999</v>
      </c>
      <c r="AB2943">
        <v>152.63900000000001</v>
      </c>
      <c r="AC2943">
        <v>151.22300000000001</v>
      </c>
      <c r="AD2943">
        <v>150.01599999999999</v>
      </c>
      <c r="AE2943">
        <v>149.22999999999999</v>
      </c>
      <c r="AF2943">
        <v>147.80000000000001</v>
      </c>
      <c r="AG2943">
        <v>146.75700000000001</v>
      </c>
      <c r="AH2943">
        <v>145.84200000000001</v>
      </c>
      <c r="AI2943">
        <v>144.36500000000001</v>
      </c>
      <c r="AJ2943">
        <v>142.26300000000001</v>
      </c>
    </row>
    <row r="2944" spans="3:36" x14ac:dyDescent="0.25">
      <c r="C2944" t="s">
        <v>886</v>
      </c>
      <c r="E2944">
        <v>140.279</v>
      </c>
      <c r="F2944">
        <v>136.25700000000001</v>
      </c>
      <c r="G2944">
        <v>121.375</v>
      </c>
      <c r="H2944">
        <v>121.199</v>
      </c>
      <c r="I2944">
        <v>154.274</v>
      </c>
      <c r="J2944">
        <v>159.27500000000001</v>
      </c>
      <c r="K2944">
        <v>153.02699999999999</v>
      </c>
      <c r="L2944">
        <v>160.06899999999999</v>
      </c>
      <c r="M2944">
        <v>161.94999999999999</v>
      </c>
      <c r="N2944">
        <v>160.96100000000001</v>
      </c>
      <c r="O2944">
        <v>158.733</v>
      </c>
      <c r="P2944">
        <v>155.37200000000001</v>
      </c>
      <c r="Q2944">
        <v>151.19800000000001</v>
      </c>
      <c r="R2944">
        <v>145.24700000000001</v>
      </c>
      <c r="S2944">
        <v>140.25299999999999</v>
      </c>
      <c r="T2944">
        <v>138.244</v>
      </c>
      <c r="U2944">
        <v>138.34800000000001</v>
      </c>
      <c r="V2944">
        <v>139.01300000000001</v>
      </c>
      <c r="W2944">
        <v>139.816</v>
      </c>
      <c r="X2944">
        <v>140.60499999999999</v>
      </c>
      <c r="Y2944">
        <v>141.57599999999999</v>
      </c>
      <c r="Z2944">
        <v>141.64599999999999</v>
      </c>
      <c r="AA2944">
        <v>140.61500000000001</v>
      </c>
      <c r="AB2944">
        <v>139.678</v>
      </c>
      <c r="AC2944">
        <v>138.40600000000001</v>
      </c>
      <c r="AD2944">
        <v>137.23099999999999</v>
      </c>
      <c r="AE2944">
        <v>136.47300000000001</v>
      </c>
      <c r="AF2944">
        <v>135.22300000000001</v>
      </c>
      <c r="AG2944">
        <v>134.251</v>
      </c>
      <c r="AH2944">
        <v>133.38300000000001</v>
      </c>
      <c r="AI2944">
        <v>132.03399999999999</v>
      </c>
      <c r="AJ2944">
        <v>130.17400000000001</v>
      </c>
    </row>
    <row r="2945" spans="3:36" x14ac:dyDescent="0.25">
      <c r="C2945" t="s">
        <v>996</v>
      </c>
    </row>
    <row r="2946" spans="3:36" x14ac:dyDescent="0.25">
      <c r="C2946" t="s">
        <v>998</v>
      </c>
    </row>
    <row r="2947" spans="3:36" x14ac:dyDescent="0.25">
      <c r="C2947" t="s">
        <v>996</v>
      </c>
    </row>
    <row r="2948" spans="3:36" x14ac:dyDescent="0.25">
      <c r="C2948" t="s">
        <v>1031</v>
      </c>
    </row>
    <row r="2949" spans="3:36" x14ac:dyDescent="0.25">
      <c r="C2949" t="s">
        <v>965</v>
      </c>
      <c r="E2949">
        <v>977.41</v>
      </c>
      <c r="F2949">
        <v>861.39700000000005</v>
      </c>
      <c r="G2949">
        <v>924.04200000000003</v>
      </c>
      <c r="H2949">
        <v>1003.672</v>
      </c>
      <c r="I2949">
        <v>1065.547</v>
      </c>
      <c r="J2949">
        <v>1067.69</v>
      </c>
      <c r="K2949">
        <v>1135.096</v>
      </c>
      <c r="L2949">
        <v>1211.558</v>
      </c>
      <c r="M2949">
        <v>1234.7139999999999</v>
      </c>
      <c r="N2949">
        <v>1260.626</v>
      </c>
      <c r="O2949">
        <v>1284.1859999999999</v>
      </c>
      <c r="P2949">
        <v>1298.3620000000001</v>
      </c>
      <c r="Q2949">
        <v>1299.627</v>
      </c>
      <c r="R2949">
        <v>1310.22</v>
      </c>
      <c r="S2949">
        <v>1323.2840000000001</v>
      </c>
      <c r="T2949">
        <v>1352.748</v>
      </c>
      <c r="U2949">
        <v>1371.8920000000001</v>
      </c>
      <c r="V2949">
        <v>1384.0619999999999</v>
      </c>
      <c r="W2949">
        <v>1398.4259999999999</v>
      </c>
      <c r="X2949">
        <v>1415.8610000000001</v>
      </c>
      <c r="Y2949">
        <v>1434.6410000000001</v>
      </c>
      <c r="Z2949">
        <v>1452.193</v>
      </c>
      <c r="AA2949">
        <v>1466.6410000000001</v>
      </c>
      <c r="AB2949">
        <v>1482.1949999999999</v>
      </c>
      <c r="AC2949">
        <v>1494.683</v>
      </c>
      <c r="AD2949">
        <v>1508.6279999999999</v>
      </c>
      <c r="AE2949">
        <v>1524.2349999999999</v>
      </c>
      <c r="AF2949">
        <v>1539.356</v>
      </c>
      <c r="AG2949">
        <v>1554.106</v>
      </c>
      <c r="AH2949">
        <v>1568.67</v>
      </c>
      <c r="AI2949">
        <v>1581.3810000000001</v>
      </c>
      <c r="AJ2949">
        <v>1589.3910000000001</v>
      </c>
    </row>
    <row r="2950" spans="3:36" x14ac:dyDescent="0.25">
      <c r="C2950" t="s">
        <v>966</v>
      </c>
      <c r="E2950">
        <v>977.41</v>
      </c>
      <c r="F2950">
        <v>861.39700000000005</v>
      </c>
      <c r="G2950">
        <v>924.04200000000003</v>
      </c>
      <c r="H2950">
        <v>1003.672</v>
      </c>
      <c r="I2950">
        <v>1065.547</v>
      </c>
      <c r="J2950">
        <v>1067.69</v>
      </c>
      <c r="K2950">
        <v>1135.096</v>
      </c>
      <c r="L2950">
        <v>1211.558</v>
      </c>
      <c r="M2950">
        <v>1234.7139999999999</v>
      </c>
      <c r="N2950">
        <v>1260.626</v>
      </c>
      <c r="O2950">
        <v>1284.1859999999999</v>
      </c>
      <c r="P2950">
        <v>1298.3620000000001</v>
      </c>
      <c r="Q2950">
        <v>1299.627</v>
      </c>
      <c r="R2950">
        <v>1310.22</v>
      </c>
      <c r="S2950">
        <v>1323.2840000000001</v>
      </c>
      <c r="T2950">
        <v>1352.748</v>
      </c>
      <c r="U2950">
        <v>1371.8920000000001</v>
      </c>
      <c r="V2950">
        <v>1384.0619999999999</v>
      </c>
      <c r="W2950">
        <v>1398.425</v>
      </c>
      <c r="X2950">
        <v>1415.8610000000001</v>
      </c>
      <c r="Y2950">
        <v>1434.6410000000001</v>
      </c>
      <c r="Z2950">
        <v>1452.193</v>
      </c>
      <c r="AA2950">
        <v>1466.6410000000001</v>
      </c>
      <c r="AB2950">
        <v>1482.1949999999999</v>
      </c>
      <c r="AC2950">
        <v>1494.683</v>
      </c>
      <c r="AD2950">
        <v>1508.6279999999999</v>
      </c>
      <c r="AE2950">
        <v>1524.2349999999999</v>
      </c>
      <c r="AF2950">
        <v>1539.356</v>
      </c>
      <c r="AG2950">
        <v>1554.106</v>
      </c>
      <c r="AH2950">
        <v>1568.67</v>
      </c>
      <c r="AI2950">
        <v>1581.3810000000001</v>
      </c>
      <c r="AJ2950">
        <v>1589.3910000000001</v>
      </c>
    </row>
    <row r="2951" spans="3:36" x14ac:dyDescent="0.25">
      <c r="C2951" t="s">
        <v>967</v>
      </c>
      <c r="E2951">
        <v>977.41</v>
      </c>
      <c r="F2951">
        <v>861.39700000000005</v>
      </c>
      <c r="G2951">
        <v>924.04200000000003</v>
      </c>
      <c r="H2951">
        <v>1003.672</v>
      </c>
      <c r="I2951">
        <v>1065.547</v>
      </c>
      <c r="J2951">
        <v>1067.69</v>
      </c>
      <c r="K2951">
        <v>1135.096</v>
      </c>
      <c r="L2951">
        <v>1211.558</v>
      </c>
      <c r="M2951">
        <v>1234.7139999999999</v>
      </c>
      <c r="N2951">
        <v>1260.626</v>
      </c>
      <c r="O2951">
        <v>1284.1859999999999</v>
      </c>
      <c r="P2951">
        <v>1298.3620000000001</v>
      </c>
      <c r="Q2951">
        <v>1299.627</v>
      </c>
      <c r="R2951">
        <v>1310.22</v>
      </c>
      <c r="S2951">
        <v>1323.2840000000001</v>
      </c>
      <c r="T2951">
        <v>1352.748</v>
      </c>
      <c r="U2951">
        <v>1371.8920000000001</v>
      </c>
      <c r="V2951">
        <v>1384.0619999999999</v>
      </c>
      <c r="W2951">
        <v>1398.425</v>
      </c>
      <c r="X2951">
        <v>1415.8610000000001</v>
      </c>
      <c r="Y2951">
        <v>1434.6410000000001</v>
      </c>
      <c r="Z2951">
        <v>1452.193</v>
      </c>
      <c r="AA2951">
        <v>1466.6410000000001</v>
      </c>
      <c r="AB2951">
        <v>1482.1949999999999</v>
      </c>
      <c r="AC2951">
        <v>1494.683</v>
      </c>
      <c r="AD2951">
        <v>1508.6279999999999</v>
      </c>
      <c r="AE2951">
        <v>1524.2349999999999</v>
      </c>
      <c r="AF2951">
        <v>1539.356</v>
      </c>
      <c r="AG2951">
        <v>1554.106</v>
      </c>
      <c r="AH2951">
        <v>1568.67</v>
      </c>
      <c r="AI2951">
        <v>1581.3810000000001</v>
      </c>
      <c r="AJ2951">
        <v>1589.3910000000001</v>
      </c>
    </row>
    <row r="2952" spans="3:36" x14ac:dyDescent="0.25">
      <c r="C2952" t="s">
        <v>968</v>
      </c>
      <c r="E2952">
        <v>977.41</v>
      </c>
      <c r="F2952">
        <v>861.39700000000005</v>
      </c>
      <c r="G2952">
        <v>924.04200000000003</v>
      </c>
      <c r="H2952">
        <v>1003.672</v>
      </c>
      <c r="I2952">
        <v>1065.547</v>
      </c>
      <c r="J2952">
        <v>1067.69</v>
      </c>
      <c r="K2952">
        <v>1135.096</v>
      </c>
      <c r="L2952">
        <v>1211.558</v>
      </c>
      <c r="M2952">
        <v>1234.7139999999999</v>
      </c>
      <c r="N2952">
        <v>1260.626</v>
      </c>
      <c r="O2952">
        <v>1284.1859999999999</v>
      </c>
      <c r="P2952">
        <v>1298.3620000000001</v>
      </c>
      <c r="Q2952">
        <v>1299.627</v>
      </c>
      <c r="R2952">
        <v>1310.22</v>
      </c>
      <c r="S2952">
        <v>1323.2840000000001</v>
      </c>
      <c r="T2952">
        <v>1352.748</v>
      </c>
      <c r="U2952">
        <v>1371.8920000000001</v>
      </c>
      <c r="V2952">
        <v>1384.0619999999999</v>
      </c>
      <c r="W2952">
        <v>1398.4259999999999</v>
      </c>
      <c r="X2952">
        <v>1415.8610000000001</v>
      </c>
      <c r="Y2952">
        <v>1434.6410000000001</v>
      </c>
      <c r="Z2952">
        <v>1452.193</v>
      </c>
      <c r="AA2952">
        <v>1466.6410000000001</v>
      </c>
      <c r="AB2952">
        <v>1482.1949999999999</v>
      </c>
      <c r="AC2952">
        <v>1494.683</v>
      </c>
      <c r="AD2952">
        <v>1508.6279999999999</v>
      </c>
      <c r="AE2952">
        <v>1524.2349999999999</v>
      </c>
      <c r="AF2952">
        <v>1539.356</v>
      </c>
      <c r="AG2952">
        <v>1554.106</v>
      </c>
      <c r="AH2952">
        <v>1568.67</v>
      </c>
      <c r="AI2952">
        <v>1581.3810000000001</v>
      </c>
      <c r="AJ2952">
        <v>1589.3910000000001</v>
      </c>
    </row>
    <row r="2953" spans="3:36" x14ac:dyDescent="0.25">
      <c r="C2953" t="s">
        <v>969</v>
      </c>
      <c r="E2953">
        <v>977.41</v>
      </c>
      <c r="F2953">
        <v>861.39700000000005</v>
      </c>
      <c r="G2953">
        <v>924.04200000000003</v>
      </c>
      <c r="H2953">
        <v>1003.672</v>
      </c>
      <c r="I2953">
        <v>1065.547</v>
      </c>
      <c r="J2953">
        <v>1067.69</v>
      </c>
      <c r="K2953">
        <v>1135.096</v>
      </c>
      <c r="L2953">
        <v>1211.558</v>
      </c>
      <c r="M2953">
        <v>1234.7139999999999</v>
      </c>
      <c r="N2953">
        <v>1260.626</v>
      </c>
      <c r="O2953">
        <v>1284.1859999999999</v>
      </c>
      <c r="P2953">
        <v>1298.3620000000001</v>
      </c>
      <c r="Q2953">
        <v>1299.627</v>
      </c>
      <c r="R2953">
        <v>1310.22</v>
      </c>
      <c r="S2953">
        <v>1323.2840000000001</v>
      </c>
      <c r="T2953">
        <v>1352.748</v>
      </c>
      <c r="U2953">
        <v>1371.8910000000001</v>
      </c>
      <c r="V2953">
        <v>1384.0619999999999</v>
      </c>
      <c r="W2953">
        <v>1398.4259999999999</v>
      </c>
      <c r="X2953">
        <v>1415.8610000000001</v>
      </c>
      <c r="Y2953">
        <v>1434.6410000000001</v>
      </c>
      <c r="Z2953">
        <v>1452.193</v>
      </c>
      <c r="AA2953">
        <v>1466.6410000000001</v>
      </c>
      <c r="AB2953">
        <v>1482.1949999999999</v>
      </c>
      <c r="AC2953">
        <v>1494.683</v>
      </c>
      <c r="AD2953">
        <v>1508.6279999999999</v>
      </c>
      <c r="AE2953">
        <v>1524.2349999999999</v>
      </c>
      <c r="AF2953">
        <v>1539.356</v>
      </c>
      <c r="AG2953">
        <v>1554.106</v>
      </c>
      <c r="AH2953">
        <v>1568.67</v>
      </c>
      <c r="AI2953">
        <v>1581.3810000000001</v>
      </c>
      <c r="AJ2953">
        <v>1589.3910000000001</v>
      </c>
    </row>
    <row r="2954" spans="3:36" x14ac:dyDescent="0.25">
      <c r="C2954" t="s">
        <v>1132</v>
      </c>
      <c r="E2954">
        <v>977.41</v>
      </c>
      <c r="F2954">
        <v>861.39700000000005</v>
      </c>
      <c r="G2954">
        <v>924.04200000000003</v>
      </c>
      <c r="H2954">
        <v>1003.672</v>
      </c>
      <c r="I2954">
        <v>1065.547</v>
      </c>
      <c r="J2954">
        <v>1067.69</v>
      </c>
      <c r="K2954">
        <v>1135.096</v>
      </c>
      <c r="L2954">
        <v>1211.558</v>
      </c>
      <c r="M2954">
        <v>1234.7139999999999</v>
      </c>
      <c r="N2954">
        <v>1260.626</v>
      </c>
      <c r="O2954">
        <v>1284.1859999999999</v>
      </c>
      <c r="P2954">
        <v>1298.3620000000001</v>
      </c>
      <c r="Q2954">
        <v>1299.627</v>
      </c>
      <c r="R2954">
        <v>1310.22</v>
      </c>
      <c r="S2954">
        <v>1323.2840000000001</v>
      </c>
      <c r="T2954">
        <v>1352.748</v>
      </c>
      <c r="U2954">
        <v>1371.8910000000001</v>
      </c>
      <c r="V2954">
        <v>1384.0619999999999</v>
      </c>
      <c r="W2954">
        <v>1398.4259999999999</v>
      </c>
      <c r="X2954">
        <v>1415.8610000000001</v>
      </c>
      <c r="Y2954">
        <v>1434.6410000000001</v>
      </c>
      <c r="Z2954">
        <v>1452.193</v>
      </c>
      <c r="AA2954">
        <v>1466.6410000000001</v>
      </c>
      <c r="AB2954">
        <v>1482.1949999999999</v>
      </c>
      <c r="AC2954">
        <v>1494.683</v>
      </c>
      <c r="AD2954">
        <v>1508.6279999999999</v>
      </c>
      <c r="AE2954">
        <v>1524.2349999999999</v>
      </c>
      <c r="AF2954">
        <v>1539.356</v>
      </c>
      <c r="AG2954">
        <v>1554.106</v>
      </c>
      <c r="AH2954">
        <v>1568.67</v>
      </c>
      <c r="AI2954">
        <v>1581.3820000000001</v>
      </c>
      <c r="AJ2954">
        <v>1589.3910000000001</v>
      </c>
    </row>
    <row r="2955" spans="3:36" x14ac:dyDescent="0.25">
      <c r="C2955" t="s">
        <v>996</v>
      </c>
    </row>
    <row r="2956" spans="3:36" x14ac:dyDescent="0.25">
      <c r="C2956" t="s">
        <v>999</v>
      </c>
    </row>
    <row r="2957" spans="3:36" x14ac:dyDescent="0.25">
      <c r="C2957" t="s">
        <v>1133</v>
      </c>
    </row>
    <row r="2958" spans="3:36" x14ac:dyDescent="0.25">
      <c r="C2958" t="s">
        <v>70</v>
      </c>
      <c r="E2958">
        <v>16.329000000000001</v>
      </c>
      <c r="F2958">
        <v>14.522</v>
      </c>
      <c r="G2958">
        <v>15.417</v>
      </c>
      <c r="H2958">
        <v>16.986999999999998</v>
      </c>
      <c r="I2958">
        <v>18.170999999999999</v>
      </c>
      <c r="J2958">
        <v>18.559000000000001</v>
      </c>
      <c r="K2958">
        <v>19.673999999999999</v>
      </c>
      <c r="L2958">
        <v>20.959</v>
      </c>
      <c r="M2958">
        <v>21.332000000000001</v>
      </c>
      <c r="N2958">
        <v>21.754000000000001</v>
      </c>
      <c r="O2958">
        <v>22.138999999999999</v>
      </c>
      <c r="P2958">
        <v>22.373999999999999</v>
      </c>
      <c r="Q2958">
        <v>22.391999999999999</v>
      </c>
      <c r="R2958">
        <v>22.562000000000001</v>
      </c>
      <c r="S2958">
        <v>22.777000000000001</v>
      </c>
      <c r="T2958">
        <v>23.283000000000001</v>
      </c>
      <c r="U2958">
        <v>23.620999999999999</v>
      </c>
      <c r="V2958">
        <v>23.85</v>
      </c>
      <c r="W2958">
        <v>24.12</v>
      </c>
      <c r="X2958">
        <v>24.436</v>
      </c>
      <c r="Y2958">
        <v>24.777999999999999</v>
      </c>
      <c r="Z2958">
        <v>25.111999999999998</v>
      </c>
      <c r="AA2958">
        <v>25.393000000000001</v>
      </c>
      <c r="AB2958">
        <v>25.686</v>
      </c>
      <c r="AC2958">
        <v>25.925999999999998</v>
      </c>
      <c r="AD2958">
        <v>26.192</v>
      </c>
      <c r="AE2958">
        <v>26.486000000000001</v>
      </c>
      <c r="AF2958">
        <v>26.774000000000001</v>
      </c>
      <c r="AG2958">
        <v>27.056999999999999</v>
      </c>
      <c r="AH2958">
        <v>27.335000000000001</v>
      </c>
      <c r="AI2958">
        <v>27.582000000000001</v>
      </c>
      <c r="AJ2958">
        <v>27.748000000000001</v>
      </c>
    </row>
    <row r="2959" spans="3:36" x14ac:dyDescent="0.25">
      <c r="C2959" t="s">
        <v>840</v>
      </c>
      <c r="E2959">
        <v>65.525000000000006</v>
      </c>
      <c r="F2959">
        <v>57.625</v>
      </c>
      <c r="G2959">
        <v>64.334000000000003</v>
      </c>
      <c r="H2959">
        <v>70.510000000000005</v>
      </c>
      <c r="I2959">
        <v>72.542000000000002</v>
      </c>
      <c r="J2959">
        <v>72.031000000000006</v>
      </c>
      <c r="K2959">
        <v>77.03</v>
      </c>
      <c r="L2959">
        <v>82.733000000000004</v>
      </c>
      <c r="M2959">
        <v>84.915000000000006</v>
      </c>
      <c r="N2959">
        <v>87.29</v>
      </c>
      <c r="O2959">
        <v>89.495999999999995</v>
      </c>
      <c r="P2959">
        <v>91.057000000000002</v>
      </c>
      <c r="Q2959">
        <v>91.68</v>
      </c>
      <c r="R2959">
        <v>92.784999999999997</v>
      </c>
      <c r="S2959">
        <v>93.918000000000006</v>
      </c>
      <c r="T2959">
        <v>96.088999999999999</v>
      </c>
      <c r="U2959">
        <v>97.453000000000003</v>
      </c>
      <c r="V2959">
        <v>98.266000000000005</v>
      </c>
      <c r="W2959">
        <v>99.212000000000003</v>
      </c>
      <c r="X2959">
        <v>100.354</v>
      </c>
      <c r="Y2959">
        <v>101.622</v>
      </c>
      <c r="Z2959">
        <v>102.85599999999999</v>
      </c>
      <c r="AA2959">
        <v>103.854</v>
      </c>
      <c r="AB2959">
        <v>104.869</v>
      </c>
      <c r="AC2959">
        <v>105.645</v>
      </c>
      <c r="AD2959">
        <v>106.498</v>
      </c>
      <c r="AE2959">
        <v>107.45699999999999</v>
      </c>
      <c r="AF2959">
        <v>108.367</v>
      </c>
      <c r="AG2959">
        <v>109.255</v>
      </c>
      <c r="AH2959">
        <v>110.122</v>
      </c>
      <c r="AI2959">
        <v>110.848</v>
      </c>
      <c r="AJ2959">
        <v>111.242</v>
      </c>
    </row>
    <row r="2960" spans="3:36" x14ac:dyDescent="0.25">
      <c r="C2960" t="s">
        <v>844</v>
      </c>
      <c r="E2960">
        <v>6.2359999999999998</v>
      </c>
      <c r="F2960">
        <v>5.4989999999999997</v>
      </c>
      <c r="G2960">
        <v>5.8970000000000002</v>
      </c>
      <c r="H2960">
        <v>6.3869999999999996</v>
      </c>
      <c r="I2960">
        <v>6.7949999999999999</v>
      </c>
      <c r="J2960">
        <v>6.8280000000000003</v>
      </c>
      <c r="K2960">
        <v>7.2569999999999997</v>
      </c>
      <c r="L2960">
        <v>7.7450000000000001</v>
      </c>
      <c r="M2960">
        <v>7.8970000000000002</v>
      </c>
      <c r="N2960">
        <v>8.0630000000000006</v>
      </c>
      <c r="O2960">
        <v>8.2080000000000002</v>
      </c>
      <c r="P2960">
        <v>8.2910000000000004</v>
      </c>
      <c r="Q2960">
        <v>8.2940000000000005</v>
      </c>
      <c r="R2960">
        <v>8.3480000000000008</v>
      </c>
      <c r="S2960">
        <v>8.4139999999999997</v>
      </c>
      <c r="T2960">
        <v>8.5820000000000007</v>
      </c>
      <c r="U2960">
        <v>8.6869999999999994</v>
      </c>
      <c r="V2960">
        <v>8.7490000000000006</v>
      </c>
      <c r="W2960">
        <v>8.8239999999999998</v>
      </c>
      <c r="X2960">
        <v>8.9160000000000004</v>
      </c>
      <c r="Y2960">
        <v>9.0190000000000001</v>
      </c>
      <c r="Z2960">
        <v>9.1210000000000004</v>
      </c>
      <c r="AA2960">
        <v>9.2059999999999995</v>
      </c>
      <c r="AB2960">
        <v>9.2929999999999993</v>
      </c>
      <c r="AC2960">
        <v>9.3620000000000001</v>
      </c>
      <c r="AD2960">
        <v>9.4420000000000002</v>
      </c>
      <c r="AE2960">
        <v>9.532</v>
      </c>
      <c r="AF2960">
        <v>9.6189999999999998</v>
      </c>
      <c r="AG2960">
        <v>9.7059999999999995</v>
      </c>
      <c r="AH2960">
        <v>9.7919999999999998</v>
      </c>
      <c r="AI2960">
        <v>9.8670000000000009</v>
      </c>
      <c r="AJ2960">
        <v>9.9139999999999997</v>
      </c>
    </row>
    <row r="2961" spans="3:36" x14ac:dyDescent="0.25">
      <c r="C2961" t="s">
        <v>1134</v>
      </c>
    </row>
    <row r="2962" spans="3:36" x14ac:dyDescent="0.25">
      <c r="C2962" t="s">
        <v>70</v>
      </c>
      <c r="E2962">
        <v>11.23</v>
      </c>
      <c r="F2962">
        <v>9.9870000000000001</v>
      </c>
      <c r="G2962">
        <v>10.603</v>
      </c>
      <c r="H2962">
        <v>11.683</v>
      </c>
      <c r="I2962">
        <v>12.497</v>
      </c>
      <c r="J2962">
        <v>12.766</v>
      </c>
      <c r="K2962">
        <v>13.535</v>
      </c>
      <c r="L2962">
        <v>14.419</v>
      </c>
      <c r="M2962">
        <v>14.675000000000001</v>
      </c>
      <c r="N2962">
        <v>14.965</v>
      </c>
      <c r="O2962">
        <v>15.23</v>
      </c>
      <c r="P2962">
        <v>15.391999999999999</v>
      </c>
      <c r="Q2962">
        <v>15.404</v>
      </c>
      <c r="R2962">
        <v>15.52</v>
      </c>
      <c r="S2962">
        <v>15.666</v>
      </c>
      <c r="T2962">
        <v>16.013000000000002</v>
      </c>
      <c r="U2962">
        <v>16.244</v>
      </c>
      <c r="V2962">
        <v>16.399999999999999</v>
      </c>
      <c r="W2962">
        <v>16.584</v>
      </c>
      <c r="X2962">
        <v>16.8</v>
      </c>
      <c r="Y2962">
        <v>17.033999999999999</v>
      </c>
      <c r="Z2962">
        <v>17.262</v>
      </c>
      <c r="AA2962">
        <v>17.454000000000001</v>
      </c>
      <c r="AB2962">
        <v>17.654</v>
      </c>
      <c r="AC2962">
        <v>17.818000000000001</v>
      </c>
      <c r="AD2962">
        <v>17.998999999999999</v>
      </c>
      <c r="AE2962">
        <v>18.199000000000002</v>
      </c>
      <c r="AF2962">
        <v>18.395</v>
      </c>
      <c r="AG2962">
        <v>18.587</v>
      </c>
      <c r="AH2962">
        <v>18.776</v>
      </c>
      <c r="AI2962">
        <v>18.943000000000001</v>
      </c>
      <c r="AJ2962">
        <v>19.055</v>
      </c>
    </row>
    <row r="2963" spans="3:36" x14ac:dyDescent="0.25">
      <c r="C2963" t="s">
        <v>840</v>
      </c>
      <c r="E2963">
        <v>2.08</v>
      </c>
      <c r="F2963">
        <v>1.829</v>
      </c>
      <c r="G2963">
        <v>2.0430000000000001</v>
      </c>
      <c r="H2963">
        <v>2.2400000000000002</v>
      </c>
      <c r="I2963">
        <v>2.3029999999999999</v>
      </c>
      <c r="J2963">
        <v>2.286</v>
      </c>
      <c r="K2963">
        <v>2.444</v>
      </c>
      <c r="L2963">
        <v>2.6240000000000001</v>
      </c>
      <c r="M2963">
        <v>2.6930000000000001</v>
      </c>
      <c r="N2963">
        <v>2.7669999999999999</v>
      </c>
      <c r="O2963">
        <v>2.8370000000000002</v>
      </c>
      <c r="P2963">
        <v>2.8860000000000001</v>
      </c>
      <c r="Q2963">
        <v>2.9060000000000001</v>
      </c>
      <c r="R2963">
        <v>2.9409999999999998</v>
      </c>
      <c r="S2963">
        <v>2.976</v>
      </c>
      <c r="T2963">
        <v>3.0449999999999999</v>
      </c>
      <c r="U2963">
        <v>3.0880000000000001</v>
      </c>
      <c r="V2963">
        <v>3.113</v>
      </c>
      <c r="W2963">
        <v>3.1429999999999998</v>
      </c>
      <c r="X2963">
        <v>3.1789999999999998</v>
      </c>
      <c r="Y2963">
        <v>3.2189999999999999</v>
      </c>
      <c r="Z2963">
        <v>3.258</v>
      </c>
      <c r="AA2963">
        <v>3.2890000000000001</v>
      </c>
      <c r="AB2963">
        <v>3.3210000000000002</v>
      </c>
      <c r="AC2963">
        <v>3.3450000000000002</v>
      </c>
      <c r="AD2963">
        <v>3.3719999999999999</v>
      </c>
      <c r="AE2963">
        <v>3.4020000000000001</v>
      </c>
      <c r="AF2963">
        <v>3.431</v>
      </c>
      <c r="AG2963">
        <v>3.4590000000000001</v>
      </c>
      <c r="AH2963">
        <v>3.4860000000000002</v>
      </c>
      <c r="AI2963">
        <v>3.508</v>
      </c>
      <c r="AJ2963">
        <v>3.5209999999999999</v>
      </c>
    </row>
    <row r="2964" spans="3:36" x14ac:dyDescent="0.25">
      <c r="C2964" t="s">
        <v>1135</v>
      </c>
    </row>
    <row r="2965" spans="3:36" x14ac:dyDescent="0.25">
      <c r="C2965" t="s">
        <v>70</v>
      </c>
      <c r="E2965">
        <v>76.551000000000002</v>
      </c>
      <c r="F2965">
        <v>68.078999999999994</v>
      </c>
      <c r="G2965">
        <v>72.274000000000001</v>
      </c>
      <c r="H2965">
        <v>79.64</v>
      </c>
      <c r="I2965">
        <v>85.192999999999998</v>
      </c>
      <c r="J2965">
        <v>87.028000000000006</v>
      </c>
      <c r="K2965">
        <v>92.27</v>
      </c>
      <c r="L2965">
        <v>98.296999999999997</v>
      </c>
      <c r="M2965">
        <v>100.045</v>
      </c>
      <c r="N2965">
        <v>102.026</v>
      </c>
      <c r="O2965">
        <v>103.831</v>
      </c>
      <c r="P2965">
        <v>104.935</v>
      </c>
      <c r="Q2965">
        <v>105.018</v>
      </c>
      <c r="R2965">
        <v>105.80800000000001</v>
      </c>
      <c r="S2965">
        <v>106.80800000000001</v>
      </c>
      <c r="T2965">
        <v>109.17100000000001</v>
      </c>
      <c r="U2965">
        <v>110.746</v>
      </c>
      <c r="V2965">
        <v>111.813</v>
      </c>
      <c r="W2965">
        <v>113.072</v>
      </c>
      <c r="X2965">
        <v>114.541</v>
      </c>
      <c r="Y2965">
        <v>116.13800000000001</v>
      </c>
      <c r="Z2965">
        <v>117.694</v>
      </c>
      <c r="AA2965">
        <v>119.004</v>
      </c>
      <c r="AB2965">
        <v>120.36799999999999</v>
      </c>
      <c r="AC2965">
        <v>121.486</v>
      </c>
      <c r="AD2965">
        <v>122.71899999999999</v>
      </c>
      <c r="AE2965">
        <v>124.08799999999999</v>
      </c>
      <c r="AF2965">
        <v>125.423</v>
      </c>
      <c r="AG2965">
        <v>126.733</v>
      </c>
      <c r="AH2965">
        <v>128.023</v>
      </c>
      <c r="AI2965">
        <v>129.16399999999999</v>
      </c>
      <c r="AJ2965">
        <v>129.923</v>
      </c>
    </row>
    <row r="2966" spans="3:36" x14ac:dyDescent="0.25">
      <c r="C2966" t="s">
        <v>840</v>
      </c>
      <c r="E2966">
        <v>1.0409999999999999</v>
      </c>
      <c r="F2966">
        <v>0.91500000000000004</v>
      </c>
      <c r="G2966">
        <v>1.022</v>
      </c>
      <c r="H2966">
        <v>1.121</v>
      </c>
      <c r="I2966">
        <v>1.153</v>
      </c>
      <c r="J2966">
        <v>1.145</v>
      </c>
      <c r="K2966">
        <v>1.224</v>
      </c>
      <c r="L2966">
        <v>1.3140000000000001</v>
      </c>
      <c r="M2966">
        <v>1.3480000000000001</v>
      </c>
      <c r="N2966">
        <v>1.3859999999999999</v>
      </c>
      <c r="O2966">
        <v>1.42</v>
      </c>
      <c r="P2966">
        <v>1.4450000000000001</v>
      </c>
      <c r="Q2966">
        <v>1.4550000000000001</v>
      </c>
      <c r="R2966">
        <v>1.472</v>
      </c>
      <c r="S2966">
        <v>1.49</v>
      </c>
      <c r="T2966">
        <v>1.524</v>
      </c>
      <c r="U2966">
        <v>1.546</v>
      </c>
      <c r="V2966">
        <v>1.5589999999999999</v>
      </c>
      <c r="W2966">
        <v>1.5740000000000001</v>
      </c>
      <c r="X2966">
        <v>1.591</v>
      </c>
      <c r="Y2966">
        <v>1.611</v>
      </c>
      <c r="Z2966">
        <v>1.631</v>
      </c>
      <c r="AA2966">
        <v>1.647</v>
      </c>
      <c r="AB2966">
        <v>1.663</v>
      </c>
      <c r="AC2966">
        <v>1.675</v>
      </c>
      <c r="AD2966">
        <v>1.6879999999999999</v>
      </c>
      <c r="AE2966">
        <v>1.7030000000000001</v>
      </c>
      <c r="AF2966">
        <v>1.7170000000000001</v>
      </c>
      <c r="AG2966">
        <v>1.7310000000000001</v>
      </c>
      <c r="AH2966">
        <v>1.7450000000000001</v>
      </c>
      <c r="AI2966">
        <v>1.756</v>
      </c>
      <c r="AJ2966">
        <v>1.762</v>
      </c>
    </row>
    <row r="2967" spans="3:36" x14ac:dyDescent="0.25">
      <c r="C2967" t="s">
        <v>841</v>
      </c>
      <c r="E2967">
        <v>1.968</v>
      </c>
      <c r="F2967">
        <v>1.5469999999999999</v>
      </c>
      <c r="G2967">
        <v>1.84</v>
      </c>
      <c r="H2967">
        <v>2.0939999999999999</v>
      </c>
      <c r="I2967">
        <v>2.1890000000000001</v>
      </c>
      <c r="J2967">
        <v>2.1190000000000002</v>
      </c>
      <c r="K2967">
        <v>2.2519999999999998</v>
      </c>
      <c r="L2967">
        <v>2.4060000000000001</v>
      </c>
      <c r="M2967">
        <v>2.4609999999999999</v>
      </c>
      <c r="N2967">
        <v>2.5209999999999999</v>
      </c>
      <c r="O2967">
        <v>2.5760000000000001</v>
      </c>
      <c r="P2967">
        <v>2.6139999999999999</v>
      </c>
      <c r="Q2967">
        <v>2.625</v>
      </c>
      <c r="R2967">
        <v>2.653</v>
      </c>
      <c r="S2967">
        <v>2.6829999999999998</v>
      </c>
      <c r="T2967">
        <v>2.7440000000000002</v>
      </c>
      <c r="U2967">
        <v>2.782</v>
      </c>
      <c r="V2967">
        <v>2.806</v>
      </c>
      <c r="W2967">
        <v>2.8330000000000002</v>
      </c>
      <c r="X2967">
        <v>2.8650000000000002</v>
      </c>
      <c r="Y2967">
        <v>2.899</v>
      </c>
      <c r="Z2967">
        <v>2.9319999999999999</v>
      </c>
      <c r="AA2967">
        <v>2.9580000000000002</v>
      </c>
      <c r="AB2967">
        <v>2.9860000000000002</v>
      </c>
      <c r="AC2967">
        <v>3.008</v>
      </c>
      <c r="AD2967">
        <v>3.032</v>
      </c>
      <c r="AE2967">
        <v>3.0590000000000002</v>
      </c>
      <c r="AF2967">
        <v>3.085</v>
      </c>
      <c r="AG2967">
        <v>3.11</v>
      </c>
      <c r="AH2967">
        <v>3.1349999999999998</v>
      </c>
      <c r="AI2967">
        <v>3.1560000000000001</v>
      </c>
      <c r="AJ2967">
        <v>3.1680000000000001</v>
      </c>
    </row>
    <row r="2968" spans="3:36" x14ac:dyDescent="0.25">
      <c r="C2968" t="s">
        <v>1136</v>
      </c>
    </row>
    <row r="2969" spans="3:36" x14ac:dyDescent="0.25">
      <c r="C2969" t="s">
        <v>70</v>
      </c>
      <c r="E2969">
        <v>1.02</v>
      </c>
      <c r="F2969">
        <v>0.90700000000000003</v>
      </c>
      <c r="G2969">
        <v>0.96299999999999997</v>
      </c>
      <c r="H2969">
        <v>1.0609999999999999</v>
      </c>
      <c r="I2969">
        <v>1.135</v>
      </c>
      <c r="J2969">
        <v>1.159</v>
      </c>
      <c r="K2969">
        <v>1.2290000000000001</v>
      </c>
      <c r="L2969">
        <v>1.3089999999999999</v>
      </c>
      <c r="M2969">
        <v>1.333</v>
      </c>
      <c r="N2969">
        <v>1.359</v>
      </c>
      <c r="O2969">
        <v>1.383</v>
      </c>
      <c r="P2969">
        <v>1.3979999999999999</v>
      </c>
      <c r="Q2969">
        <v>1.399</v>
      </c>
      <c r="R2969">
        <v>1.41</v>
      </c>
      <c r="S2969">
        <v>1.423</v>
      </c>
      <c r="T2969">
        <v>1.454</v>
      </c>
      <c r="U2969">
        <v>1.4750000000000001</v>
      </c>
      <c r="V2969">
        <v>1.49</v>
      </c>
      <c r="W2969">
        <v>1.506</v>
      </c>
      <c r="X2969">
        <v>1.526</v>
      </c>
      <c r="Y2969">
        <v>1.5469999999999999</v>
      </c>
      <c r="Z2969">
        <v>1.5680000000000001</v>
      </c>
      <c r="AA2969">
        <v>1.585</v>
      </c>
      <c r="AB2969">
        <v>1.6040000000000001</v>
      </c>
      <c r="AC2969">
        <v>1.6180000000000001</v>
      </c>
      <c r="AD2969">
        <v>1.635</v>
      </c>
      <c r="AE2969">
        <v>1.653</v>
      </c>
      <c r="AF2969">
        <v>1.671</v>
      </c>
      <c r="AG2969">
        <v>1.6879999999999999</v>
      </c>
      <c r="AH2969">
        <v>1.7050000000000001</v>
      </c>
      <c r="AI2969">
        <v>1.7210000000000001</v>
      </c>
      <c r="AJ2969">
        <v>1.7310000000000001</v>
      </c>
    </row>
    <row r="2970" spans="3:36" x14ac:dyDescent="0.25">
      <c r="C2970" t="s">
        <v>1137</v>
      </c>
    </row>
    <row r="2971" spans="3:36" x14ac:dyDescent="0.25">
      <c r="C2971" t="s">
        <v>70</v>
      </c>
      <c r="E2971">
        <v>7.1420000000000003</v>
      </c>
      <c r="F2971">
        <v>6.3520000000000003</v>
      </c>
      <c r="G2971">
        <v>6.7430000000000003</v>
      </c>
      <c r="H2971">
        <v>7.43</v>
      </c>
      <c r="I2971">
        <v>7.9480000000000004</v>
      </c>
      <c r="J2971">
        <v>8.1199999999999992</v>
      </c>
      <c r="K2971">
        <v>8.609</v>
      </c>
      <c r="L2971">
        <v>9.1709999999999994</v>
      </c>
      <c r="M2971">
        <v>9.3339999999999996</v>
      </c>
      <c r="N2971">
        <v>9.5190000000000001</v>
      </c>
      <c r="O2971">
        <v>9.6869999999999994</v>
      </c>
      <c r="P2971">
        <v>9.7899999999999991</v>
      </c>
      <c r="Q2971">
        <v>9.798</v>
      </c>
      <c r="R2971">
        <v>9.8710000000000004</v>
      </c>
      <c r="S2971">
        <v>9.9649999999999999</v>
      </c>
      <c r="T2971">
        <v>10.185</v>
      </c>
      <c r="U2971">
        <v>10.332000000000001</v>
      </c>
      <c r="V2971">
        <v>10.430999999999999</v>
      </c>
      <c r="W2971">
        <v>10.548999999999999</v>
      </c>
      <c r="X2971">
        <v>10.686</v>
      </c>
      <c r="Y2971">
        <v>10.835000000000001</v>
      </c>
      <c r="Z2971">
        <v>10.98</v>
      </c>
      <c r="AA2971">
        <v>11.102</v>
      </c>
      <c r="AB2971">
        <v>11.228999999999999</v>
      </c>
      <c r="AC2971">
        <v>11.333</v>
      </c>
      <c r="AD2971">
        <v>11.448</v>
      </c>
      <c r="AE2971">
        <v>11.576000000000001</v>
      </c>
      <c r="AF2971">
        <v>11.7</v>
      </c>
      <c r="AG2971">
        <v>11.823</v>
      </c>
      <c r="AH2971">
        <v>11.943</v>
      </c>
      <c r="AI2971">
        <v>12.048999999999999</v>
      </c>
      <c r="AJ2971">
        <v>12.12</v>
      </c>
    </row>
    <row r="2972" spans="3:36" x14ac:dyDescent="0.25">
      <c r="C2972" t="s">
        <v>840</v>
      </c>
      <c r="E2972">
        <v>3.1179999999999999</v>
      </c>
      <c r="F2972">
        <v>2.742</v>
      </c>
      <c r="G2972">
        <v>3.0609999999999999</v>
      </c>
      <c r="H2972">
        <v>3.355</v>
      </c>
      <c r="I2972">
        <v>3.452</v>
      </c>
      <c r="J2972">
        <v>3.427</v>
      </c>
      <c r="K2972">
        <v>3.665</v>
      </c>
      <c r="L2972">
        <v>3.9369999999999998</v>
      </c>
      <c r="M2972">
        <v>4.04</v>
      </c>
      <c r="N2972">
        <v>4.1529999999999996</v>
      </c>
      <c r="O2972">
        <v>4.258</v>
      </c>
      <c r="P2972">
        <v>4.3330000000000002</v>
      </c>
      <c r="Q2972">
        <v>4.3620000000000001</v>
      </c>
      <c r="R2972">
        <v>4.415</v>
      </c>
      <c r="S2972">
        <v>4.4690000000000003</v>
      </c>
      <c r="T2972">
        <v>4.5720000000000001</v>
      </c>
      <c r="U2972">
        <v>4.6369999999999996</v>
      </c>
      <c r="V2972">
        <v>4.6760000000000002</v>
      </c>
      <c r="W2972">
        <v>4.7210000000000001</v>
      </c>
      <c r="X2972">
        <v>4.7750000000000004</v>
      </c>
      <c r="Y2972">
        <v>4.8360000000000003</v>
      </c>
      <c r="Z2972">
        <v>4.8940000000000001</v>
      </c>
      <c r="AA2972">
        <v>4.9420000000000002</v>
      </c>
      <c r="AB2972">
        <v>4.99</v>
      </c>
      <c r="AC2972">
        <v>5.0270000000000001</v>
      </c>
      <c r="AD2972">
        <v>5.0670000000000002</v>
      </c>
      <c r="AE2972">
        <v>5.1130000000000004</v>
      </c>
      <c r="AF2972">
        <v>5.1559999999999997</v>
      </c>
      <c r="AG2972">
        <v>5.1980000000000004</v>
      </c>
      <c r="AH2972">
        <v>5.2389999999999999</v>
      </c>
      <c r="AI2972">
        <v>5.274</v>
      </c>
      <c r="AJ2972">
        <v>5.2919999999999998</v>
      </c>
    </row>
    <row r="2973" spans="3:36" x14ac:dyDescent="0.25">
      <c r="C2973" t="s">
        <v>841</v>
      </c>
      <c r="E2973">
        <v>9.4E-2</v>
      </c>
      <c r="F2973">
        <v>7.3999999999999996E-2</v>
      </c>
      <c r="G2973">
        <v>8.7999999999999995E-2</v>
      </c>
      <c r="H2973">
        <v>9.2999999999999999E-2</v>
      </c>
      <c r="I2973">
        <v>9.4E-2</v>
      </c>
      <c r="J2973">
        <v>0.09</v>
      </c>
      <c r="K2973">
        <v>9.5000000000000001E-2</v>
      </c>
      <c r="L2973">
        <v>0.1</v>
      </c>
      <c r="M2973">
        <v>0.10199999999999999</v>
      </c>
      <c r="N2973">
        <v>0.104</v>
      </c>
      <c r="O2973">
        <v>0.106</v>
      </c>
      <c r="P2973">
        <v>0.107</v>
      </c>
      <c r="Q2973">
        <v>0.108</v>
      </c>
      <c r="R2973">
        <v>0.108</v>
      </c>
      <c r="S2973">
        <v>0.109</v>
      </c>
      <c r="T2973">
        <v>0.112</v>
      </c>
      <c r="U2973">
        <v>0.113</v>
      </c>
      <c r="V2973">
        <v>0.113</v>
      </c>
      <c r="W2973">
        <v>0.114</v>
      </c>
      <c r="X2973">
        <v>0.115</v>
      </c>
      <c r="Y2973">
        <v>0.11600000000000001</v>
      </c>
      <c r="Z2973">
        <v>0.11700000000000001</v>
      </c>
      <c r="AA2973">
        <v>0.11700000000000001</v>
      </c>
      <c r="AB2973">
        <v>0.11799999999999999</v>
      </c>
      <c r="AC2973">
        <v>0.11799999999999999</v>
      </c>
      <c r="AD2973">
        <v>0.11899999999999999</v>
      </c>
      <c r="AE2973">
        <v>0.11899999999999999</v>
      </c>
      <c r="AF2973">
        <v>0.11899999999999999</v>
      </c>
      <c r="AG2973">
        <v>0.12</v>
      </c>
      <c r="AH2973">
        <v>0.12</v>
      </c>
      <c r="AI2973">
        <v>0.12</v>
      </c>
      <c r="AJ2973">
        <v>0.12</v>
      </c>
    </row>
    <row r="2974" spans="3:36" x14ac:dyDescent="0.25">
      <c r="C2974" t="s">
        <v>1138</v>
      </c>
    </row>
    <row r="2975" spans="3:36" x14ac:dyDescent="0.25">
      <c r="C2975" t="s">
        <v>843</v>
      </c>
      <c r="E2975">
        <v>17.846</v>
      </c>
      <c r="F2975">
        <v>17.184000000000001</v>
      </c>
      <c r="G2975">
        <v>13.394</v>
      </c>
      <c r="H2975">
        <v>13.773</v>
      </c>
      <c r="I2975">
        <v>11.759</v>
      </c>
      <c r="J2975">
        <v>11.218999999999999</v>
      </c>
      <c r="K2975">
        <v>12.442</v>
      </c>
      <c r="L2975">
        <v>13.832000000000001</v>
      </c>
      <c r="M2975">
        <v>14.641999999999999</v>
      </c>
      <c r="N2975">
        <v>15.483000000000001</v>
      </c>
      <c r="O2975">
        <v>16.282</v>
      </c>
      <c r="P2975">
        <v>16.934000000000001</v>
      </c>
      <c r="Q2975">
        <v>17.375</v>
      </c>
      <c r="R2975">
        <v>17.872</v>
      </c>
      <c r="S2975">
        <v>18.338999999999999</v>
      </c>
      <c r="T2975">
        <v>18.975999999999999</v>
      </c>
      <c r="U2975">
        <v>19.398</v>
      </c>
      <c r="V2975">
        <v>19.641999999999999</v>
      </c>
      <c r="W2975">
        <v>19.884</v>
      </c>
      <c r="X2975">
        <v>20.163</v>
      </c>
      <c r="Y2975">
        <v>20.465</v>
      </c>
      <c r="Z2975">
        <v>20.760999999999999</v>
      </c>
      <c r="AA2975">
        <v>21.013999999999999</v>
      </c>
      <c r="AB2975">
        <v>21.274000000000001</v>
      </c>
      <c r="AC2975">
        <v>21.491</v>
      </c>
      <c r="AD2975">
        <v>21.731000000000002</v>
      </c>
      <c r="AE2975">
        <v>21.995000000000001</v>
      </c>
      <c r="AF2975">
        <v>22.254000000000001</v>
      </c>
      <c r="AG2975">
        <v>22.507999999999999</v>
      </c>
      <c r="AH2975">
        <v>22.76</v>
      </c>
      <c r="AI2975">
        <v>22.984999999999999</v>
      </c>
      <c r="AJ2975">
        <v>23.143000000000001</v>
      </c>
    </row>
    <row r="2976" spans="3:36" x14ac:dyDescent="0.25">
      <c r="C2976" t="s">
        <v>1003</v>
      </c>
    </row>
    <row r="2977" spans="3:36" x14ac:dyDescent="0.25">
      <c r="C2977" t="s">
        <v>70</v>
      </c>
      <c r="E2977">
        <v>112.273</v>
      </c>
      <c r="F2977">
        <v>99.846999999999994</v>
      </c>
      <c r="G2977">
        <v>106</v>
      </c>
      <c r="H2977">
        <v>116.801</v>
      </c>
      <c r="I2977">
        <v>124.94499999999999</v>
      </c>
      <c r="J2977">
        <v>127.63200000000001</v>
      </c>
      <c r="K2977">
        <v>135.316</v>
      </c>
      <c r="L2977">
        <v>144.155</v>
      </c>
      <c r="M2977">
        <v>146.71799999999999</v>
      </c>
      <c r="N2977">
        <v>149.62299999999999</v>
      </c>
      <c r="O2977">
        <v>152.27000000000001</v>
      </c>
      <c r="P2977">
        <v>153.88900000000001</v>
      </c>
      <c r="Q2977">
        <v>154.011</v>
      </c>
      <c r="R2977">
        <v>155.16999999999999</v>
      </c>
      <c r="S2977">
        <v>156.63800000000001</v>
      </c>
      <c r="T2977">
        <v>160.10499999999999</v>
      </c>
      <c r="U2977">
        <v>162.41800000000001</v>
      </c>
      <c r="V2977">
        <v>163.98400000000001</v>
      </c>
      <c r="W2977">
        <v>165.83199999999999</v>
      </c>
      <c r="X2977">
        <v>167.988</v>
      </c>
      <c r="Y2977">
        <v>170.33199999999999</v>
      </c>
      <c r="Z2977">
        <v>172.61600000000001</v>
      </c>
      <c r="AA2977">
        <v>174.53800000000001</v>
      </c>
      <c r="AB2977">
        <v>176.54</v>
      </c>
      <c r="AC2977">
        <v>178.18100000000001</v>
      </c>
      <c r="AD2977">
        <v>179.99299999999999</v>
      </c>
      <c r="AE2977">
        <v>182.00200000000001</v>
      </c>
      <c r="AF2977">
        <v>183.96299999999999</v>
      </c>
      <c r="AG2977">
        <v>185.887</v>
      </c>
      <c r="AH2977">
        <v>187.78200000000001</v>
      </c>
      <c r="AI2977">
        <v>189.459</v>
      </c>
      <c r="AJ2977">
        <v>190.577</v>
      </c>
    </row>
    <row r="2978" spans="3:36" x14ac:dyDescent="0.25">
      <c r="C2978" t="s">
        <v>840</v>
      </c>
      <c r="E2978">
        <v>71.763999999999996</v>
      </c>
      <c r="F2978">
        <v>63.112000000000002</v>
      </c>
      <c r="G2978">
        <v>70.459999999999994</v>
      </c>
      <c r="H2978">
        <v>77.225999999999999</v>
      </c>
      <c r="I2978">
        <v>79.45</v>
      </c>
      <c r="J2978">
        <v>78.888999999999996</v>
      </c>
      <c r="K2978">
        <v>84.361999999999995</v>
      </c>
      <c r="L2978">
        <v>90.606999999999999</v>
      </c>
      <c r="M2978">
        <v>92.995999999999995</v>
      </c>
      <c r="N2978">
        <v>95.596999999999994</v>
      </c>
      <c r="O2978">
        <v>98.012</v>
      </c>
      <c r="P2978">
        <v>99.721000000000004</v>
      </c>
      <c r="Q2978">
        <v>100.40300000000001</v>
      </c>
      <c r="R2978">
        <v>101.613</v>
      </c>
      <c r="S2978">
        <v>102.85299999999999</v>
      </c>
      <c r="T2978">
        <v>105.23</v>
      </c>
      <c r="U2978">
        <v>106.723</v>
      </c>
      <c r="V2978">
        <v>107.614</v>
      </c>
      <c r="W2978">
        <v>108.649</v>
      </c>
      <c r="X2978">
        <v>109.899</v>
      </c>
      <c r="Y2978">
        <v>111.288</v>
      </c>
      <c r="Z2978">
        <v>112.639</v>
      </c>
      <c r="AA2978">
        <v>113.732</v>
      </c>
      <c r="AB2978">
        <v>114.843</v>
      </c>
      <c r="AC2978">
        <v>115.69199999999999</v>
      </c>
      <c r="AD2978">
        <v>116.626</v>
      </c>
      <c r="AE2978">
        <v>117.676</v>
      </c>
      <c r="AF2978">
        <v>118.67100000000001</v>
      </c>
      <c r="AG2978">
        <v>119.64400000000001</v>
      </c>
      <c r="AH2978">
        <v>120.592</v>
      </c>
      <c r="AI2978">
        <v>121.386</v>
      </c>
      <c r="AJ2978">
        <v>121.81699999999999</v>
      </c>
    </row>
    <row r="2979" spans="3:36" x14ac:dyDescent="0.25">
      <c r="C2979" t="s">
        <v>844</v>
      </c>
      <c r="E2979">
        <v>6.2359999999999998</v>
      </c>
      <c r="F2979">
        <v>5.4989999999999997</v>
      </c>
      <c r="G2979">
        <v>5.8970000000000002</v>
      </c>
      <c r="H2979">
        <v>6.3869999999999996</v>
      </c>
      <c r="I2979">
        <v>6.7949999999999999</v>
      </c>
      <c r="J2979">
        <v>6.8280000000000003</v>
      </c>
      <c r="K2979">
        <v>7.2569999999999997</v>
      </c>
      <c r="L2979">
        <v>7.7450000000000001</v>
      </c>
      <c r="M2979">
        <v>7.8970000000000002</v>
      </c>
      <c r="N2979">
        <v>8.0630000000000006</v>
      </c>
      <c r="O2979">
        <v>8.2080000000000002</v>
      </c>
      <c r="P2979">
        <v>8.2910000000000004</v>
      </c>
      <c r="Q2979">
        <v>8.2940000000000005</v>
      </c>
      <c r="R2979">
        <v>8.3480000000000008</v>
      </c>
      <c r="S2979">
        <v>8.4139999999999997</v>
      </c>
      <c r="T2979">
        <v>8.5820000000000007</v>
      </c>
      <c r="U2979">
        <v>8.6869999999999994</v>
      </c>
      <c r="V2979">
        <v>8.7490000000000006</v>
      </c>
      <c r="W2979">
        <v>8.8239999999999998</v>
      </c>
      <c r="X2979">
        <v>8.9160000000000004</v>
      </c>
      <c r="Y2979">
        <v>9.0190000000000001</v>
      </c>
      <c r="Z2979">
        <v>9.1210000000000004</v>
      </c>
      <c r="AA2979">
        <v>9.2059999999999995</v>
      </c>
      <c r="AB2979">
        <v>9.2929999999999993</v>
      </c>
      <c r="AC2979">
        <v>9.3620000000000001</v>
      </c>
      <c r="AD2979">
        <v>9.4420000000000002</v>
      </c>
      <c r="AE2979">
        <v>9.532</v>
      </c>
      <c r="AF2979">
        <v>9.6189999999999998</v>
      </c>
      <c r="AG2979">
        <v>9.7059999999999995</v>
      </c>
      <c r="AH2979">
        <v>9.7919999999999998</v>
      </c>
      <c r="AI2979">
        <v>9.8670000000000009</v>
      </c>
      <c r="AJ2979">
        <v>9.9139999999999997</v>
      </c>
    </row>
    <row r="2980" spans="3:36" x14ac:dyDescent="0.25">
      <c r="C2980" t="s">
        <v>841</v>
      </c>
      <c r="E2980">
        <v>2.0619999999999998</v>
      </c>
      <c r="F2980">
        <v>1.621</v>
      </c>
      <c r="G2980">
        <v>1.9279999999999999</v>
      </c>
      <c r="H2980">
        <v>2.1869999999999998</v>
      </c>
      <c r="I2980">
        <v>2.2839999999999998</v>
      </c>
      <c r="J2980">
        <v>2.2090000000000001</v>
      </c>
      <c r="K2980">
        <v>2.347</v>
      </c>
      <c r="L2980">
        <v>2.5059999999999998</v>
      </c>
      <c r="M2980">
        <v>2.5630000000000002</v>
      </c>
      <c r="N2980">
        <v>2.625</v>
      </c>
      <c r="O2980">
        <v>2.6819999999999999</v>
      </c>
      <c r="P2980">
        <v>2.7210000000000001</v>
      </c>
      <c r="Q2980">
        <v>2.7330000000000001</v>
      </c>
      <c r="R2980">
        <v>2.7610000000000001</v>
      </c>
      <c r="S2980">
        <v>2.7919999999999998</v>
      </c>
      <c r="T2980">
        <v>2.855</v>
      </c>
      <c r="U2980">
        <v>2.895</v>
      </c>
      <c r="V2980">
        <v>2.92</v>
      </c>
      <c r="W2980">
        <v>2.9470000000000001</v>
      </c>
      <c r="X2980">
        <v>2.98</v>
      </c>
      <c r="Y2980">
        <v>3.0150000000000001</v>
      </c>
      <c r="Z2980">
        <v>3.0489999999999999</v>
      </c>
      <c r="AA2980">
        <v>3.0760000000000001</v>
      </c>
      <c r="AB2980">
        <v>3.1040000000000001</v>
      </c>
      <c r="AC2980">
        <v>3.1259999999999999</v>
      </c>
      <c r="AD2980">
        <v>3.15</v>
      </c>
      <c r="AE2980">
        <v>3.1779999999999999</v>
      </c>
      <c r="AF2980">
        <v>3.2040000000000002</v>
      </c>
      <c r="AG2980">
        <v>3.23</v>
      </c>
      <c r="AH2980">
        <v>3.2549999999999999</v>
      </c>
      <c r="AI2980">
        <v>3.2770000000000001</v>
      </c>
      <c r="AJ2980">
        <v>3.2879999999999998</v>
      </c>
    </row>
    <row r="2981" spans="3:36" x14ac:dyDescent="0.25">
      <c r="C2981" t="s">
        <v>843</v>
      </c>
      <c r="E2981">
        <v>17.846</v>
      </c>
      <c r="F2981">
        <v>17.184000000000001</v>
      </c>
      <c r="G2981">
        <v>13.394</v>
      </c>
      <c r="H2981">
        <v>13.773</v>
      </c>
      <c r="I2981">
        <v>11.759</v>
      </c>
      <c r="J2981">
        <v>11.218999999999999</v>
      </c>
      <c r="K2981">
        <v>12.442</v>
      </c>
      <c r="L2981">
        <v>13.832000000000001</v>
      </c>
      <c r="M2981">
        <v>14.641999999999999</v>
      </c>
      <c r="N2981">
        <v>15.483000000000001</v>
      </c>
      <c r="O2981">
        <v>16.282</v>
      </c>
      <c r="P2981">
        <v>16.934000000000001</v>
      </c>
      <c r="Q2981">
        <v>17.375</v>
      </c>
      <c r="R2981">
        <v>17.872</v>
      </c>
      <c r="S2981">
        <v>18.338999999999999</v>
      </c>
      <c r="T2981">
        <v>18.975999999999999</v>
      </c>
      <c r="U2981">
        <v>19.398</v>
      </c>
      <c r="V2981">
        <v>19.641999999999999</v>
      </c>
      <c r="W2981">
        <v>19.884</v>
      </c>
      <c r="X2981">
        <v>20.163</v>
      </c>
      <c r="Y2981">
        <v>20.465</v>
      </c>
      <c r="Z2981">
        <v>20.760999999999999</v>
      </c>
      <c r="AA2981">
        <v>21.013999999999999</v>
      </c>
      <c r="AB2981">
        <v>21.274000000000001</v>
      </c>
      <c r="AC2981">
        <v>21.491</v>
      </c>
      <c r="AD2981">
        <v>21.731000000000002</v>
      </c>
      <c r="AE2981">
        <v>21.995000000000001</v>
      </c>
      <c r="AF2981">
        <v>22.254000000000001</v>
      </c>
      <c r="AG2981">
        <v>22.507999999999999</v>
      </c>
      <c r="AH2981">
        <v>22.76</v>
      </c>
      <c r="AI2981">
        <v>22.984999999999999</v>
      </c>
      <c r="AJ2981">
        <v>23.143000000000001</v>
      </c>
    </row>
    <row r="2982" spans="3:36" x14ac:dyDescent="0.25">
      <c r="C2982" t="s">
        <v>838</v>
      </c>
      <c r="E2982">
        <v>210.18100000000001</v>
      </c>
      <c r="F2982">
        <v>187.262</v>
      </c>
      <c r="G2982">
        <v>197.678</v>
      </c>
      <c r="H2982">
        <v>216.374</v>
      </c>
      <c r="I2982">
        <v>225.232</v>
      </c>
      <c r="J2982">
        <v>226.77600000000001</v>
      </c>
      <c r="K2982">
        <v>241.72399999999999</v>
      </c>
      <c r="L2982">
        <v>258.84500000000003</v>
      </c>
      <c r="M2982">
        <v>264.81599999999997</v>
      </c>
      <c r="N2982">
        <v>271.392</v>
      </c>
      <c r="O2982">
        <v>277.45400000000001</v>
      </c>
      <c r="P2982">
        <v>281.55599999999998</v>
      </c>
      <c r="Q2982">
        <v>282.815</v>
      </c>
      <c r="R2982">
        <v>285.76400000000001</v>
      </c>
      <c r="S2982">
        <v>289.03699999999998</v>
      </c>
      <c r="T2982">
        <v>295.74900000000002</v>
      </c>
      <c r="U2982">
        <v>300.12099999999998</v>
      </c>
      <c r="V2982">
        <v>302.90899999999999</v>
      </c>
      <c r="W2982">
        <v>306.13600000000002</v>
      </c>
      <c r="X2982">
        <v>309.94600000000003</v>
      </c>
      <c r="Y2982">
        <v>314.11900000000003</v>
      </c>
      <c r="Z2982">
        <v>318.18599999999998</v>
      </c>
      <c r="AA2982">
        <v>321.56400000000002</v>
      </c>
      <c r="AB2982">
        <v>325.05500000000001</v>
      </c>
      <c r="AC2982">
        <v>327.85300000000001</v>
      </c>
      <c r="AD2982">
        <v>330.94200000000001</v>
      </c>
      <c r="AE2982">
        <v>334.38200000000001</v>
      </c>
      <c r="AF2982">
        <v>337.71199999999999</v>
      </c>
      <c r="AG2982">
        <v>340.97500000000002</v>
      </c>
      <c r="AH2982">
        <v>344.18099999999998</v>
      </c>
      <c r="AI2982">
        <v>346.97399999999999</v>
      </c>
      <c r="AJ2982">
        <v>348.73899999999998</v>
      </c>
    </row>
    <row r="2983" spans="3:36" x14ac:dyDescent="0.25">
      <c r="C2983" t="s">
        <v>996</v>
      </c>
    </row>
    <row r="2984" spans="3:36" x14ac:dyDescent="0.25">
      <c r="C2984" t="s">
        <v>1004</v>
      </c>
    </row>
    <row r="2985" spans="3:36" x14ac:dyDescent="0.25">
      <c r="C2985" t="s">
        <v>996</v>
      </c>
    </row>
    <row r="2986" spans="3:36" x14ac:dyDescent="0.25">
      <c r="C2986" t="s">
        <v>1005</v>
      </c>
    </row>
    <row r="2987" spans="3:36" x14ac:dyDescent="0.25">
      <c r="C2987" t="s">
        <v>55</v>
      </c>
      <c r="E2987">
        <v>1.2</v>
      </c>
      <c r="F2987">
        <v>1</v>
      </c>
      <c r="G2987">
        <v>3</v>
      </c>
      <c r="H2987">
        <v>3.8</v>
      </c>
      <c r="I2987">
        <v>1.1000000000000001</v>
      </c>
      <c r="J2987">
        <v>1</v>
      </c>
      <c r="K2987">
        <v>1.5</v>
      </c>
      <c r="L2987">
        <v>1.8</v>
      </c>
      <c r="M2987">
        <v>2</v>
      </c>
      <c r="N2987">
        <v>2.4</v>
      </c>
      <c r="O2987">
        <v>2.8</v>
      </c>
      <c r="P2987">
        <v>3.6</v>
      </c>
      <c r="Q2987">
        <v>4.5</v>
      </c>
      <c r="R2987">
        <v>6.4</v>
      </c>
      <c r="S2987">
        <v>8.3000000000000007</v>
      </c>
      <c r="T2987">
        <v>10.6</v>
      </c>
      <c r="U2987">
        <v>12.8</v>
      </c>
      <c r="V2987">
        <v>14.5</v>
      </c>
      <c r="W2987">
        <v>15.7</v>
      </c>
      <c r="X2987">
        <v>16.3</v>
      </c>
      <c r="Y2987">
        <v>16.7</v>
      </c>
      <c r="Z2987">
        <v>17.2</v>
      </c>
      <c r="AA2987">
        <v>17.600000000000001</v>
      </c>
      <c r="AB2987">
        <v>18.100000000000001</v>
      </c>
      <c r="AC2987">
        <v>18.600000000000001</v>
      </c>
      <c r="AD2987">
        <v>18.8</v>
      </c>
      <c r="AE2987">
        <v>18.899999999999999</v>
      </c>
      <c r="AF2987">
        <v>19</v>
      </c>
      <c r="AG2987">
        <v>18.8</v>
      </c>
      <c r="AH2987">
        <v>18.8</v>
      </c>
      <c r="AI2987">
        <v>18.8</v>
      </c>
      <c r="AJ2987">
        <v>18.7</v>
      </c>
    </row>
    <row r="2988" spans="3:36" x14ac:dyDescent="0.25">
      <c r="C2988" t="s">
        <v>831</v>
      </c>
      <c r="E2988">
        <v>29.3</v>
      </c>
      <c r="F2988">
        <v>28.4</v>
      </c>
      <c r="G2988">
        <v>25.5</v>
      </c>
      <c r="H2988">
        <v>24</v>
      </c>
      <c r="I2988">
        <v>27.2</v>
      </c>
      <c r="J2988">
        <v>32.799999999999997</v>
      </c>
      <c r="K2988">
        <v>32</v>
      </c>
      <c r="L2988">
        <v>32.6</v>
      </c>
      <c r="M2988">
        <v>32</v>
      </c>
      <c r="N2988">
        <v>31.4</v>
      </c>
      <c r="O2988">
        <v>30.6</v>
      </c>
      <c r="P2988">
        <v>29.6</v>
      </c>
      <c r="Q2988">
        <v>28.7</v>
      </c>
      <c r="R2988">
        <v>27.1</v>
      </c>
      <c r="S2988">
        <v>25.3</v>
      </c>
      <c r="T2988">
        <v>23.6</v>
      </c>
      <c r="U2988">
        <v>22.1</v>
      </c>
      <c r="V2988">
        <v>20.9</v>
      </c>
      <c r="W2988">
        <v>20.100000000000001</v>
      </c>
      <c r="X2988">
        <v>19.7</v>
      </c>
      <c r="Y2988">
        <v>19.600000000000001</v>
      </c>
      <c r="Z2988">
        <v>19.399999999999999</v>
      </c>
      <c r="AA2988">
        <v>19</v>
      </c>
      <c r="AB2988">
        <v>18.7</v>
      </c>
      <c r="AC2988">
        <v>18.2</v>
      </c>
      <c r="AD2988">
        <v>18.100000000000001</v>
      </c>
      <c r="AE2988">
        <v>18.100000000000001</v>
      </c>
      <c r="AF2988">
        <v>18</v>
      </c>
      <c r="AG2988">
        <v>18.100000000000001</v>
      </c>
      <c r="AH2988">
        <v>18.2</v>
      </c>
      <c r="AI2988">
        <v>18.2</v>
      </c>
      <c r="AJ2988">
        <v>18</v>
      </c>
    </row>
    <row r="2989" spans="3:36" x14ac:dyDescent="0.25">
      <c r="C2989" t="s">
        <v>846</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row>
    <row r="2990" spans="3:36" x14ac:dyDescent="0.25">
      <c r="C2990" t="s">
        <v>64</v>
      </c>
      <c r="E2990">
        <v>0</v>
      </c>
      <c r="F2990">
        <v>0</v>
      </c>
      <c r="G2990">
        <v>0</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row>
    <row r="2991" spans="3:36" x14ac:dyDescent="0.25">
      <c r="C2991" t="s">
        <v>833</v>
      </c>
      <c r="E2991">
        <v>0</v>
      </c>
      <c r="F2991">
        <v>0</v>
      </c>
      <c r="G2991">
        <v>0</v>
      </c>
      <c r="H2991">
        <v>0</v>
      </c>
      <c r="I2991">
        <v>0</v>
      </c>
      <c r="J2991">
        <v>0</v>
      </c>
      <c r="K2991">
        <v>0</v>
      </c>
      <c r="L2991">
        <v>0</v>
      </c>
      <c r="M2991">
        <v>0</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row>
    <row r="2992" spans="3:36" x14ac:dyDescent="0.25">
      <c r="C2992" t="s">
        <v>834</v>
      </c>
      <c r="E2992">
        <v>0</v>
      </c>
      <c r="F2992">
        <v>0</v>
      </c>
      <c r="G2992">
        <v>0</v>
      </c>
      <c r="H2992">
        <v>0</v>
      </c>
      <c r="I2992">
        <v>0</v>
      </c>
      <c r="J2992">
        <v>0</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row>
    <row r="2993" spans="3:36" x14ac:dyDescent="0.25">
      <c r="C2993" t="s">
        <v>42</v>
      </c>
      <c r="E2993">
        <v>0</v>
      </c>
      <c r="F2993">
        <v>0</v>
      </c>
      <c r="G2993">
        <v>0</v>
      </c>
      <c r="H2993">
        <v>0</v>
      </c>
      <c r="I2993">
        <v>0</v>
      </c>
      <c r="J2993">
        <v>0</v>
      </c>
      <c r="K2993">
        <v>0</v>
      </c>
      <c r="L2993">
        <v>0</v>
      </c>
      <c r="M2993">
        <v>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row>
    <row r="2994" spans="3:36" x14ac:dyDescent="0.25">
      <c r="C2994" t="s">
        <v>40</v>
      </c>
      <c r="E2994">
        <v>0</v>
      </c>
      <c r="F2994">
        <v>0</v>
      </c>
      <c r="G2994">
        <v>0</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row>
    <row r="2995" spans="3:36" x14ac:dyDescent="0.25">
      <c r="C2995" t="s">
        <v>838</v>
      </c>
      <c r="E2995">
        <v>30.5</v>
      </c>
      <c r="F2995">
        <v>29.4</v>
      </c>
      <c r="G2995">
        <v>28.4</v>
      </c>
      <c r="H2995">
        <v>27.7</v>
      </c>
      <c r="I2995">
        <v>28.3</v>
      </c>
      <c r="J2995">
        <v>33.799999999999997</v>
      </c>
      <c r="K2995">
        <v>33.5</v>
      </c>
      <c r="L2995">
        <v>34.5</v>
      </c>
      <c r="M2995">
        <v>34</v>
      </c>
      <c r="N2995">
        <v>33.799999999999997</v>
      </c>
      <c r="O2995">
        <v>33.5</v>
      </c>
      <c r="P2995">
        <v>33.1</v>
      </c>
      <c r="Q2995">
        <v>33.200000000000003</v>
      </c>
      <c r="R2995">
        <v>33.4</v>
      </c>
      <c r="S2995">
        <v>33.6</v>
      </c>
      <c r="T2995">
        <v>34.299999999999997</v>
      </c>
      <c r="U2995">
        <v>34.9</v>
      </c>
      <c r="V2995">
        <v>35.4</v>
      </c>
      <c r="W2995">
        <v>35.700000000000003</v>
      </c>
      <c r="X2995">
        <v>36</v>
      </c>
      <c r="Y2995">
        <v>36.299999999999997</v>
      </c>
      <c r="Z2995">
        <v>36.6</v>
      </c>
      <c r="AA2995">
        <v>36.700000000000003</v>
      </c>
      <c r="AB2995">
        <v>36.799999999999997</v>
      </c>
      <c r="AC2995">
        <v>36.799999999999997</v>
      </c>
      <c r="AD2995">
        <v>36.9</v>
      </c>
      <c r="AE2995">
        <v>37</v>
      </c>
      <c r="AF2995">
        <v>36.9</v>
      </c>
      <c r="AG2995">
        <v>37</v>
      </c>
      <c r="AH2995">
        <v>37</v>
      </c>
      <c r="AI2995">
        <v>37</v>
      </c>
      <c r="AJ2995">
        <v>36.700000000000003</v>
      </c>
    </row>
    <row r="2996" spans="3:36" x14ac:dyDescent="0.25">
      <c r="C2996" t="s">
        <v>996</v>
      </c>
    </row>
    <row r="2997" spans="3:36" x14ac:dyDescent="0.25">
      <c r="C2997" t="s">
        <v>996</v>
      </c>
    </row>
    <row r="2998" spans="3:36" x14ac:dyDescent="0.25">
      <c r="C2998" t="s">
        <v>1006</v>
      </c>
    </row>
    <row r="2999" spans="3:36" x14ac:dyDescent="0.25">
      <c r="C2999" t="s">
        <v>53</v>
      </c>
      <c r="E2999">
        <v>6</v>
      </c>
      <c r="F2999">
        <v>6</v>
      </c>
      <c r="G2999">
        <v>5.0999999999999996</v>
      </c>
      <c r="H2999">
        <v>4.8</v>
      </c>
      <c r="I2999">
        <v>5.4</v>
      </c>
      <c r="J2999">
        <v>6.9</v>
      </c>
      <c r="K2999">
        <v>6.7</v>
      </c>
      <c r="L2999">
        <v>6.8</v>
      </c>
      <c r="M2999">
        <v>6.6</v>
      </c>
      <c r="N2999">
        <v>6.4</v>
      </c>
      <c r="O2999">
        <v>6.2</v>
      </c>
      <c r="P2999">
        <v>5.9</v>
      </c>
      <c r="Q2999">
        <v>5.7</v>
      </c>
      <c r="R2999">
        <v>5.3</v>
      </c>
      <c r="S2999">
        <v>4.9000000000000004</v>
      </c>
      <c r="T2999">
        <v>4.5</v>
      </c>
      <c r="U2999">
        <v>4.2</v>
      </c>
      <c r="V2999">
        <v>3.9</v>
      </c>
      <c r="W2999">
        <v>3.7</v>
      </c>
      <c r="X2999">
        <v>3.6</v>
      </c>
      <c r="Y2999">
        <v>3.6</v>
      </c>
      <c r="Z2999">
        <v>3.6</v>
      </c>
      <c r="AA2999">
        <v>3.5</v>
      </c>
      <c r="AB2999">
        <v>3.4</v>
      </c>
      <c r="AC2999">
        <v>3.3</v>
      </c>
      <c r="AD2999">
        <v>3.3</v>
      </c>
      <c r="AE2999">
        <v>3.3</v>
      </c>
      <c r="AF2999">
        <v>3.2</v>
      </c>
      <c r="AG2999">
        <v>3.2</v>
      </c>
      <c r="AH2999">
        <v>3.3</v>
      </c>
      <c r="AI2999">
        <v>3.2</v>
      </c>
      <c r="AJ2999">
        <v>3.2</v>
      </c>
    </row>
    <row r="3000" spans="3:36" x14ac:dyDescent="0.25">
      <c r="C3000" t="s">
        <v>54</v>
      </c>
      <c r="E3000">
        <v>0</v>
      </c>
      <c r="F3000">
        <v>0</v>
      </c>
      <c r="G3000">
        <v>0</v>
      </c>
      <c r="H3000">
        <v>0</v>
      </c>
      <c r="I3000">
        <v>0</v>
      </c>
      <c r="J3000">
        <v>0</v>
      </c>
      <c r="K3000">
        <v>0</v>
      </c>
      <c r="L3000">
        <v>0</v>
      </c>
      <c r="M3000">
        <v>0</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t="s">
        <v>1007</v>
      </c>
    </row>
    <row r="3001" spans="3:36" x14ac:dyDescent="0.25">
      <c r="C3001" t="s">
        <v>43</v>
      </c>
      <c r="E3001">
        <v>0</v>
      </c>
      <c r="F3001">
        <v>0</v>
      </c>
      <c r="G3001">
        <v>0</v>
      </c>
      <c r="H3001">
        <v>0</v>
      </c>
      <c r="I3001">
        <v>0</v>
      </c>
      <c r="J3001">
        <v>0</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row>
    <row r="3002" spans="3:36" x14ac:dyDescent="0.25">
      <c r="C3002" t="s">
        <v>847</v>
      </c>
      <c r="E3002">
        <v>0</v>
      </c>
      <c r="F3002">
        <v>0</v>
      </c>
      <c r="G3002">
        <v>0</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row>
    <row r="3003" spans="3:36" x14ac:dyDescent="0.25">
      <c r="C3003" t="s">
        <v>848</v>
      </c>
      <c r="E3003">
        <v>0</v>
      </c>
      <c r="F3003">
        <v>0</v>
      </c>
      <c r="G3003">
        <v>0</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row>
    <row r="3004" spans="3:36" x14ac:dyDescent="0.25">
      <c r="C3004" t="s">
        <v>42</v>
      </c>
      <c r="E3004">
        <v>0</v>
      </c>
      <c r="F3004">
        <v>0</v>
      </c>
      <c r="G3004">
        <v>0</v>
      </c>
      <c r="H3004">
        <v>0</v>
      </c>
      <c r="I3004">
        <v>0</v>
      </c>
      <c r="J3004">
        <v>0</v>
      </c>
      <c r="K3004">
        <v>0</v>
      </c>
      <c r="L3004">
        <v>0</v>
      </c>
      <c r="M3004">
        <v>0</v>
      </c>
      <c r="N3004">
        <v>0</v>
      </c>
      <c r="O3004">
        <v>0</v>
      </c>
      <c r="P3004">
        <v>0</v>
      </c>
      <c r="Q3004">
        <v>0</v>
      </c>
      <c r="R3004">
        <v>0</v>
      </c>
      <c r="S3004">
        <v>0</v>
      </c>
      <c r="T3004">
        <v>0.1</v>
      </c>
      <c r="U3004">
        <v>0.1</v>
      </c>
      <c r="V3004">
        <v>0.1</v>
      </c>
      <c r="W3004">
        <v>0.1</v>
      </c>
      <c r="X3004">
        <v>0.1</v>
      </c>
      <c r="Y3004">
        <v>0.1</v>
      </c>
      <c r="Z3004">
        <v>0.1</v>
      </c>
      <c r="AA3004">
        <v>0.1</v>
      </c>
      <c r="AB3004">
        <v>0.1</v>
      </c>
      <c r="AC3004">
        <v>0.1</v>
      </c>
      <c r="AD3004">
        <v>0.1</v>
      </c>
      <c r="AE3004">
        <v>0.1</v>
      </c>
      <c r="AF3004">
        <v>0.1</v>
      </c>
      <c r="AG3004">
        <v>0.1</v>
      </c>
      <c r="AH3004">
        <v>0.1</v>
      </c>
      <c r="AI3004">
        <v>0.1</v>
      </c>
      <c r="AJ3004">
        <v>0.1</v>
      </c>
    </row>
    <row r="3005" spans="3:36" x14ac:dyDescent="0.25">
      <c r="C3005" t="s">
        <v>849</v>
      </c>
      <c r="E3005">
        <v>0</v>
      </c>
      <c r="F3005">
        <v>0</v>
      </c>
      <c r="G3005">
        <v>0</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c r="AI3005">
        <v>0</v>
      </c>
      <c r="AJ3005" t="s">
        <v>1008</v>
      </c>
    </row>
    <row r="3006" spans="3:36" x14ac:dyDescent="0.25">
      <c r="C3006" t="s">
        <v>850</v>
      </c>
      <c r="E3006">
        <v>0</v>
      </c>
      <c r="F3006">
        <v>0</v>
      </c>
      <c r="G3006">
        <v>0</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row>
    <row r="3007" spans="3:36" x14ac:dyDescent="0.25">
      <c r="C3007" t="s">
        <v>851</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t="s">
        <v>1009</v>
      </c>
    </row>
    <row r="3008" spans="3:36" x14ac:dyDescent="0.25">
      <c r="C3008" t="s">
        <v>55</v>
      </c>
      <c r="E3008">
        <v>0</v>
      </c>
      <c r="F3008">
        <v>0</v>
      </c>
      <c r="G3008">
        <v>0</v>
      </c>
      <c r="H3008">
        <v>0</v>
      </c>
      <c r="I3008">
        <v>0</v>
      </c>
      <c r="J3008">
        <v>0</v>
      </c>
      <c r="K3008">
        <v>0</v>
      </c>
      <c r="L3008">
        <v>0</v>
      </c>
      <c r="M3008">
        <v>0</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row>
    <row r="3009" spans="3:36" x14ac:dyDescent="0.25">
      <c r="C3009" t="s">
        <v>1010</v>
      </c>
    </row>
    <row r="3010" spans="3:36" x14ac:dyDescent="0.25">
      <c r="C3010" t="s">
        <v>53</v>
      </c>
      <c r="E3010">
        <v>17.899999999999999</v>
      </c>
      <c r="F3010">
        <v>18.100000000000001</v>
      </c>
      <c r="G3010">
        <v>15.3</v>
      </c>
      <c r="H3010">
        <v>14.4</v>
      </c>
      <c r="I3010">
        <v>16.3</v>
      </c>
      <c r="J3010">
        <v>20.7</v>
      </c>
      <c r="K3010">
        <v>20</v>
      </c>
      <c r="L3010">
        <v>20.3</v>
      </c>
      <c r="M3010">
        <v>19.7</v>
      </c>
      <c r="N3010">
        <v>19.2</v>
      </c>
      <c r="O3010">
        <v>18.600000000000001</v>
      </c>
      <c r="P3010">
        <v>17.8</v>
      </c>
      <c r="Q3010">
        <v>17.100000000000001</v>
      </c>
      <c r="R3010">
        <v>15.9</v>
      </c>
      <c r="S3010">
        <v>14.7</v>
      </c>
      <c r="T3010">
        <v>13.6</v>
      </c>
      <c r="U3010">
        <v>12.5</v>
      </c>
      <c r="V3010">
        <v>11.7</v>
      </c>
      <c r="W3010">
        <v>11.2</v>
      </c>
      <c r="X3010">
        <v>10.9</v>
      </c>
      <c r="Y3010">
        <v>10.9</v>
      </c>
      <c r="Z3010">
        <v>10.7</v>
      </c>
      <c r="AA3010">
        <v>10.4</v>
      </c>
      <c r="AB3010">
        <v>10.199999999999999</v>
      </c>
      <c r="AC3010">
        <v>9.9</v>
      </c>
      <c r="AD3010">
        <v>9.8000000000000007</v>
      </c>
      <c r="AE3010">
        <v>9.8000000000000007</v>
      </c>
      <c r="AF3010">
        <v>9.6999999999999993</v>
      </c>
      <c r="AG3010">
        <v>9.6999999999999993</v>
      </c>
      <c r="AH3010">
        <v>9.8000000000000007</v>
      </c>
      <c r="AI3010">
        <v>9.6999999999999993</v>
      </c>
      <c r="AJ3010">
        <v>9.6</v>
      </c>
    </row>
    <row r="3011" spans="3:36" x14ac:dyDescent="0.25">
      <c r="C3011" t="s">
        <v>54</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t="s">
        <v>1007</v>
      </c>
    </row>
    <row r="3012" spans="3:36" x14ac:dyDescent="0.25">
      <c r="C3012" t="s">
        <v>43</v>
      </c>
      <c r="E3012">
        <v>0</v>
      </c>
      <c r="F3012">
        <v>0</v>
      </c>
      <c r="G3012">
        <v>0</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row>
    <row r="3013" spans="3:36" x14ac:dyDescent="0.25">
      <c r="C3013" t="s">
        <v>847</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row>
    <row r="3014" spans="3:36" x14ac:dyDescent="0.25">
      <c r="C3014" t="s">
        <v>848</v>
      </c>
      <c r="E3014">
        <v>0</v>
      </c>
      <c r="F3014">
        <v>0</v>
      </c>
      <c r="G3014">
        <v>0</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row>
    <row r="3015" spans="3:36" x14ac:dyDescent="0.25">
      <c r="C3015" t="s">
        <v>42</v>
      </c>
      <c r="E3015">
        <v>0.7</v>
      </c>
      <c r="F3015">
        <v>0.6</v>
      </c>
      <c r="G3015">
        <v>1.6</v>
      </c>
      <c r="H3015">
        <v>2.1</v>
      </c>
      <c r="I3015">
        <v>0.6</v>
      </c>
      <c r="J3015">
        <v>0.5</v>
      </c>
      <c r="K3015">
        <v>0.8</v>
      </c>
      <c r="L3015">
        <v>1</v>
      </c>
      <c r="M3015">
        <v>1.1000000000000001</v>
      </c>
      <c r="N3015">
        <v>1.3</v>
      </c>
      <c r="O3015">
        <v>1.5</v>
      </c>
      <c r="P3015">
        <v>1.9</v>
      </c>
      <c r="Q3015">
        <v>2.4</v>
      </c>
      <c r="R3015">
        <v>3.5</v>
      </c>
      <c r="S3015">
        <v>4.5</v>
      </c>
      <c r="T3015">
        <v>5.8</v>
      </c>
      <c r="U3015">
        <v>6.9</v>
      </c>
      <c r="V3015">
        <v>7.8</v>
      </c>
      <c r="W3015">
        <v>8.5</v>
      </c>
      <c r="X3015">
        <v>8.8000000000000007</v>
      </c>
      <c r="Y3015">
        <v>9</v>
      </c>
      <c r="Z3015">
        <v>9.3000000000000007</v>
      </c>
      <c r="AA3015">
        <v>9.5</v>
      </c>
      <c r="AB3015">
        <v>9.8000000000000007</v>
      </c>
      <c r="AC3015">
        <v>10</v>
      </c>
      <c r="AD3015">
        <v>10.1</v>
      </c>
      <c r="AE3015">
        <v>10.199999999999999</v>
      </c>
      <c r="AF3015">
        <v>10.199999999999999</v>
      </c>
      <c r="AG3015">
        <v>10.1</v>
      </c>
      <c r="AH3015">
        <v>10.1</v>
      </c>
      <c r="AI3015">
        <v>10.1</v>
      </c>
      <c r="AJ3015">
        <v>10.1</v>
      </c>
    </row>
    <row r="3016" spans="3:36" x14ac:dyDescent="0.25">
      <c r="C3016" t="s">
        <v>849</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t="s">
        <v>1008</v>
      </c>
    </row>
    <row r="3017" spans="3:36" x14ac:dyDescent="0.25">
      <c r="C3017" t="s">
        <v>850</v>
      </c>
      <c r="E3017">
        <v>0</v>
      </c>
      <c r="F3017">
        <v>0</v>
      </c>
      <c r="G3017">
        <v>0</v>
      </c>
      <c r="H3017">
        <v>0</v>
      </c>
      <c r="I3017">
        <v>0</v>
      </c>
      <c r="J3017">
        <v>0</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row>
    <row r="3018" spans="3:36" x14ac:dyDescent="0.25">
      <c r="C3018" t="s">
        <v>851</v>
      </c>
      <c r="E3018">
        <v>0</v>
      </c>
      <c r="F3018">
        <v>0</v>
      </c>
      <c r="G3018">
        <v>0</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t="s">
        <v>1009</v>
      </c>
    </row>
    <row r="3019" spans="3:36" x14ac:dyDescent="0.25">
      <c r="C3019" t="s">
        <v>55</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c r="AI3019">
        <v>0</v>
      </c>
      <c r="AJ3019">
        <v>0</v>
      </c>
    </row>
    <row r="3020" spans="3:36" x14ac:dyDescent="0.25">
      <c r="C3020" t="s">
        <v>996</v>
      </c>
    </row>
    <row r="3021" spans="3:36" x14ac:dyDescent="0.25">
      <c r="C3021" t="s">
        <v>852</v>
      </c>
      <c r="E3021">
        <v>21.4</v>
      </c>
      <c r="F3021">
        <v>21.2</v>
      </c>
      <c r="G3021">
        <v>19.2</v>
      </c>
      <c r="H3021">
        <v>18.5</v>
      </c>
      <c r="I3021">
        <v>23</v>
      </c>
      <c r="J3021">
        <v>24.1</v>
      </c>
      <c r="K3021">
        <v>23.7</v>
      </c>
      <c r="L3021">
        <v>24.2</v>
      </c>
      <c r="M3021">
        <v>23.7</v>
      </c>
      <c r="N3021">
        <v>23.3</v>
      </c>
      <c r="O3021">
        <v>22.9</v>
      </c>
      <c r="P3021">
        <v>22.4</v>
      </c>
      <c r="Q3021">
        <v>22.1</v>
      </c>
      <c r="R3021">
        <v>21.9</v>
      </c>
      <c r="S3021">
        <v>21.7</v>
      </c>
      <c r="T3021">
        <v>21.7</v>
      </c>
      <c r="U3021">
        <v>21.8</v>
      </c>
      <c r="V3021">
        <v>21.9</v>
      </c>
      <c r="W3021">
        <v>21.9</v>
      </c>
      <c r="X3021">
        <v>22.1</v>
      </c>
      <c r="Y3021">
        <v>22.2</v>
      </c>
      <c r="Z3021">
        <v>22.3</v>
      </c>
      <c r="AA3021">
        <v>22.3</v>
      </c>
      <c r="AB3021">
        <v>22.3</v>
      </c>
      <c r="AC3021">
        <v>22.2</v>
      </c>
      <c r="AD3021">
        <v>22.2</v>
      </c>
      <c r="AE3021">
        <v>22.3</v>
      </c>
      <c r="AF3021">
        <v>22.2</v>
      </c>
      <c r="AG3021">
        <v>22.2</v>
      </c>
      <c r="AH3021">
        <v>22.3</v>
      </c>
      <c r="AI3021">
        <v>22.2</v>
      </c>
      <c r="AJ3021">
        <v>22</v>
      </c>
    </row>
    <row r="3022" spans="3:36" x14ac:dyDescent="0.25">
      <c r="C3022" t="s">
        <v>853</v>
      </c>
      <c r="E3022">
        <v>1.4</v>
      </c>
      <c r="F3022">
        <v>0.7</v>
      </c>
      <c r="G3022">
        <v>0.7</v>
      </c>
      <c r="H3022">
        <v>0.4</v>
      </c>
      <c r="I3022">
        <v>0.8</v>
      </c>
      <c r="J3022">
        <v>0.8</v>
      </c>
      <c r="K3022">
        <v>0.8</v>
      </c>
      <c r="L3022">
        <v>0.8</v>
      </c>
      <c r="M3022">
        <v>0.8</v>
      </c>
      <c r="N3022">
        <v>0.8</v>
      </c>
      <c r="O3022">
        <v>0.8</v>
      </c>
      <c r="P3022">
        <v>0.8</v>
      </c>
      <c r="Q3022">
        <v>0.8</v>
      </c>
      <c r="R3022">
        <v>0.8</v>
      </c>
      <c r="S3022">
        <v>0.8</v>
      </c>
      <c r="T3022">
        <v>0.8</v>
      </c>
      <c r="U3022">
        <v>0.8</v>
      </c>
      <c r="V3022">
        <v>0.8</v>
      </c>
      <c r="W3022">
        <v>0.8</v>
      </c>
      <c r="X3022">
        <v>0.8</v>
      </c>
      <c r="Y3022">
        <v>0.8</v>
      </c>
      <c r="Z3022">
        <v>0.8</v>
      </c>
      <c r="AA3022">
        <v>0.8</v>
      </c>
      <c r="AB3022">
        <v>0.8</v>
      </c>
      <c r="AC3022">
        <v>0.8</v>
      </c>
      <c r="AD3022">
        <v>0.8</v>
      </c>
      <c r="AE3022">
        <v>0.8</v>
      </c>
      <c r="AF3022">
        <v>0.8</v>
      </c>
      <c r="AG3022">
        <v>0.8</v>
      </c>
      <c r="AH3022">
        <v>0.9</v>
      </c>
      <c r="AI3022">
        <v>0.9</v>
      </c>
      <c r="AJ3022">
        <v>0.9</v>
      </c>
    </row>
    <row r="3023" spans="3:36" x14ac:dyDescent="0.25">
      <c r="C3023" t="s">
        <v>854</v>
      </c>
      <c r="E3023">
        <v>19.899999999999999</v>
      </c>
      <c r="F3023">
        <v>20.5</v>
      </c>
      <c r="G3023">
        <v>18.5</v>
      </c>
      <c r="H3023">
        <v>18.100000000000001</v>
      </c>
      <c r="I3023">
        <v>22.2</v>
      </c>
      <c r="J3023">
        <v>23.4</v>
      </c>
      <c r="K3023">
        <v>22.9</v>
      </c>
      <c r="L3023">
        <v>23.4</v>
      </c>
      <c r="M3023">
        <v>22.9</v>
      </c>
      <c r="N3023">
        <v>22.5</v>
      </c>
      <c r="O3023">
        <v>22.1</v>
      </c>
      <c r="P3023">
        <v>21.6</v>
      </c>
      <c r="Q3023">
        <v>21.3</v>
      </c>
      <c r="R3023">
        <v>21.1</v>
      </c>
      <c r="S3023">
        <v>20.9</v>
      </c>
      <c r="T3023">
        <v>20.9</v>
      </c>
      <c r="U3023">
        <v>21</v>
      </c>
      <c r="V3023">
        <v>21.1</v>
      </c>
      <c r="W3023">
        <v>21.1</v>
      </c>
      <c r="X3023">
        <v>21.2</v>
      </c>
      <c r="Y3023">
        <v>21.4</v>
      </c>
      <c r="Z3023">
        <v>21.5</v>
      </c>
      <c r="AA3023">
        <v>21.5</v>
      </c>
      <c r="AB3023">
        <v>21.4</v>
      </c>
      <c r="AC3023">
        <v>21.3</v>
      </c>
      <c r="AD3023">
        <v>21.4</v>
      </c>
      <c r="AE3023">
        <v>21.4</v>
      </c>
      <c r="AF3023">
        <v>21.4</v>
      </c>
      <c r="AG3023">
        <v>21.4</v>
      </c>
      <c r="AH3023">
        <v>21.4</v>
      </c>
      <c r="AI3023">
        <v>21.3</v>
      </c>
      <c r="AJ3023">
        <v>21.1</v>
      </c>
    </row>
    <row r="3024" spans="3:36" x14ac:dyDescent="0.25">
      <c r="C3024" t="s">
        <v>855</v>
      </c>
      <c r="E3024">
        <v>19.899999999999999</v>
      </c>
      <c r="F3024">
        <v>20.5</v>
      </c>
      <c r="G3024">
        <v>18.5</v>
      </c>
      <c r="H3024">
        <v>18.100000000000001</v>
      </c>
      <c r="I3024">
        <v>22.2</v>
      </c>
      <c r="J3024">
        <v>23.4</v>
      </c>
      <c r="K3024">
        <v>22.9</v>
      </c>
      <c r="L3024">
        <v>23.4</v>
      </c>
      <c r="M3024">
        <v>22.9</v>
      </c>
      <c r="N3024">
        <v>22.5</v>
      </c>
      <c r="O3024">
        <v>22.1</v>
      </c>
      <c r="P3024">
        <v>21.6</v>
      </c>
      <c r="Q3024">
        <v>21.3</v>
      </c>
      <c r="R3024">
        <v>21.1</v>
      </c>
      <c r="S3024">
        <v>20.9</v>
      </c>
      <c r="T3024">
        <v>20.9</v>
      </c>
      <c r="U3024">
        <v>21</v>
      </c>
      <c r="V3024">
        <v>21.1</v>
      </c>
      <c r="W3024">
        <v>21.1</v>
      </c>
      <c r="X3024">
        <v>21.2</v>
      </c>
      <c r="Y3024">
        <v>21.4</v>
      </c>
      <c r="Z3024">
        <v>21.5</v>
      </c>
      <c r="AA3024">
        <v>21.5</v>
      </c>
      <c r="AB3024">
        <v>21.4</v>
      </c>
      <c r="AC3024">
        <v>21.3</v>
      </c>
      <c r="AD3024">
        <v>21.4</v>
      </c>
      <c r="AE3024">
        <v>21.4</v>
      </c>
      <c r="AF3024">
        <v>21.4</v>
      </c>
      <c r="AG3024">
        <v>21.4</v>
      </c>
      <c r="AH3024">
        <v>21.4</v>
      </c>
      <c r="AI3024">
        <v>21.3</v>
      </c>
      <c r="AJ3024">
        <v>21.1</v>
      </c>
    </row>
    <row r="3025" spans="3:36" x14ac:dyDescent="0.25">
      <c r="C3025" t="s">
        <v>856</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row>
    <row r="3026" spans="3:36" x14ac:dyDescent="0.25">
      <c r="C3026" t="s">
        <v>996</v>
      </c>
    </row>
    <row r="3027" spans="3:36" x14ac:dyDescent="0.25">
      <c r="C3027" t="s">
        <v>1011</v>
      </c>
    </row>
    <row r="3028" spans="3:36" x14ac:dyDescent="0.25">
      <c r="C3028" t="s">
        <v>1012</v>
      </c>
    </row>
    <row r="3029" spans="3:36" x14ac:dyDescent="0.25">
      <c r="C3029" t="s">
        <v>857</v>
      </c>
      <c r="E3029">
        <v>62.1</v>
      </c>
      <c r="F3029">
        <v>77.400000000000006</v>
      </c>
      <c r="G3029">
        <v>38.9</v>
      </c>
      <c r="H3029">
        <v>38.9</v>
      </c>
      <c r="I3029">
        <v>38.9</v>
      </c>
      <c r="J3029">
        <v>39.299999999999997</v>
      </c>
      <c r="K3029">
        <v>39.5</v>
      </c>
      <c r="L3029">
        <v>39.799999999999997</v>
      </c>
      <c r="M3029">
        <v>40</v>
      </c>
      <c r="N3029">
        <v>40.200000000000003</v>
      </c>
      <c r="O3029">
        <v>40.5</v>
      </c>
      <c r="P3029">
        <v>40.799999999999997</v>
      </c>
      <c r="Q3029">
        <v>41</v>
      </c>
      <c r="R3029">
        <v>41.3</v>
      </c>
      <c r="S3029">
        <v>41.6</v>
      </c>
      <c r="T3029">
        <v>41.9</v>
      </c>
      <c r="U3029">
        <v>42.3</v>
      </c>
      <c r="V3029">
        <v>42.6</v>
      </c>
      <c r="W3029">
        <v>43</v>
      </c>
      <c r="X3029">
        <v>43.4</v>
      </c>
      <c r="Y3029">
        <v>43.8</v>
      </c>
      <c r="Z3029">
        <v>44.2</v>
      </c>
      <c r="AA3029">
        <v>44.6</v>
      </c>
      <c r="AB3029">
        <v>45.1</v>
      </c>
      <c r="AC3029">
        <v>45.6</v>
      </c>
      <c r="AD3029">
        <v>46.1</v>
      </c>
      <c r="AE3029">
        <v>46.6</v>
      </c>
      <c r="AF3029">
        <v>47.2</v>
      </c>
      <c r="AG3029">
        <v>47.8</v>
      </c>
      <c r="AH3029">
        <v>48.4</v>
      </c>
      <c r="AI3029">
        <v>49</v>
      </c>
      <c r="AJ3029">
        <v>49.6</v>
      </c>
    </row>
    <row r="3030" spans="3:36" x14ac:dyDescent="0.25">
      <c r="C3030" t="s">
        <v>858</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t="s">
        <v>1013</v>
      </c>
    </row>
    <row r="3031" spans="3:36" x14ac:dyDescent="0.25">
      <c r="C3031" t="s">
        <v>859</v>
      </c>
      <c r="E3031">
        <v>4.3</v>
      </c>
      <c r="F3031">
        <v>4.3</v>
      </c>
      <c r="G3031">
        <v>4.3</v>
      </c>
      <c r="H3031">
        <v>4.3</v>
      </c>
      <c r="I3031">
        <v>4.3</v>
      </c>
      <c r="J3031">
        <v>4.3</v>
      </c>
      <c r="K3031">
        <v>4.3</v>
      </c>
      <c r="L3031">
        <v>4.3</v>
      </c>
      <c r="M3031">
        <v>4.3</v>
      </c>
      <c r="N3031">
        <v>4.3</v>
      </c>
      <c r="O3031">
        <v>4.3</v>
      </c>
      <c r="P3031">
        <v>4.3</v>
      </c>
      <c r="Q3031">
        <v>4.3</v>
      </c>
      <c r="R3031">
        <v>4.3</v>
      </c>
      <c r="S3031">
        <v>4.3</v>
      </c>
      <c r="T3031">
        <v>4.3</v>
      </c>
      <c r="U3031">
        <v>4.3</v>
      </c>
      <c r="V3031">
        <v>4.3</v>
      </c>
      <c r="W3031">
        <v>4.3</v>
      </c>
      <c r="X3031">
        <v>4.3</v>
      </c>
      <c r="Y3031">
        <v>4.3</v>
      </c>
      <c r="Z3031">
        <v>4.3</v>
      </c>
      <c r="AA3031">
        <v>4.3</v>
      </c>
      <c r="AB3031">
        <v>4.3</v>
      </c>
      <c r="AC3031">
        <v>4.3</v>
      </c>
      <c r="AD3031">
        <v>4.3</v>
      </c>
      <c r="AE3031">
        <v>4.3</v>
      </c>
      <c r="AF3031">
        <v>4.3</v>
      </c>
      <c r="AG3031">
        <v>4.3</v>
      </c>
      <c r="AH3031">
        <v>4.3</v>
      </c>
      <c r="AI3031">
        <v>4.3</v>
      </c>
      <c r="AJ3031" t="s">
        <v>1146</v>
      </c>
    </row>
    <row r="3032" spans="3:36" x14ac:dyDescent="0.25">
      <c r="C3032" t="s">
        <v>860</v>
      </c>
      <c r="E3032">
        <v>13.9</v>
      </c>
      <c r="F3032">
        <v>16.899999999999999</v>
      </c>
      <c r="G3032">
        <v>17.7</v>
      </c>
      <c r="H3032">
        <v>26.2</v>
      </c>
      <c r="I3032">
        <v>27.3</v>
      </c>
      <c r="J3032">
        <v>36</v>
      </c>
      <c r="K3032">
        <v>38.299999999999997</v>
      </c>
      <c r="L3032">
        <v>38.299999999999997</v>
      </c>
      <c r="M3032">
        <v>38.299999999999997</v>
      </c>
      <c r="N3032">
        <v>38.299999999999997</v>
      </c>
      <c r="O3032">
        <v>38.299999999999997</v>
      </c>
      <c r="P3032">
        <v>38.299999999999997</v>
      </c>
      <c r="Q3032">
        <v>38.299999999999997</v>
      </c>
      <c r="R3032">
        <v>38.299999999999997</v>
      </c>
      <c r="S3032">
        <v>38.299999999999997</v>
      </c>
      <c r="T3032">
        <v>38.299999999999997</v>
      </c>
      <c r="U3032">
        <v>38.299999999999997</v>
      </c>
      <c r="V3032">
        <v>38.299999999999997</v>
      </c>
      <c r="W3032">
        <v>38.299999999999997</v>
      </c>
      <c r="X3032">
        <v>38.299999999999997</v>
      </c>
      <c r="Y3032">
        <v>38.299999999999997</v>
      </c>
      <c r="Z3032">
        <v>38.299999999999997</v>
      </c>
      <c r="AA3032">
        <v>38.299999999999997</v>
      </c>
      <c r="AB3032">
        <v>38.299999999999997</v>
      </c>
      <c r="AC3032">
        <v>38.299999999999997</v>
      </c>
      <c r="AD3032">
        <v>38.299999999999997</v>
      </c>
      <c r="AE3032">
        <v>38.299999999999997</v>
      </c>
      <c r="AF3032">
        <v>38.299999999999997</v>
      </c>
      <c r="AG3032">
        <v>38.299999999999997</v>
      </c>
      <c r="AH3032">
        <v>38.299999999999997</v>
      </c>
      <c r="AI3032">
        <v>38.299999999999997</v>
      </c>
      <c r="AJ3032">
        <v>38.299999999999997</v>
      </c>
    </row>
    <row r="3033" spans="3:36" x14ac:dyDescent="0.25">
      <c r="C3033" t="s">
        <v>838</v>
      </c>
      <c r="E3033">
        <v>80.3</v>
      </c>
      <c r="F3033">
        <v>98.6</v>
      </c>
      <c r="G3033">
        <v>60.9</v>
      </c>
      <c r="H3033">
        <v>69.400000000000006</v>
      </c>
      <c r="I3033">
        <v>70.5</v>
      </c>
      <c r="J3033">
        <v>79.599999999999994</v>
      </c>
      <c r="K3033">
        <v>82.1</v>
      </c>
      <c r="L3033">
        <v>82.4</v>
      </c>
      <c r="M3033">
        <v>82.6</v>
      </c>
      <c r="N3033">
        <v>82.8</v>
      </c>
      <c r="O3033">
        <v>83.1</v>
      </c>
      <c r="P3033">
        <v>83.4</v>
      </c>
      <c r="Q3033">
        <v>83.6</v>
      </c>
      <c r="R3033">
        <v>83.9</v>
      </c>
      <c r="S3033">
        <v>84.2</v>
      </c>
      <c r="T3033">
        <v>84.5</v>
      </c>
      <c r="U3033">
        <v>84.9</v>
      </c>
      <c r="V3033">
        <v>85.2</v>
      </c>
      <c r="W3033">
        <v>85.6</v>
      </c>
      <c r="X3033">
        <v>86</v>
      </c>
      <c r="Y3033">
        <v>86.4</v>
      </c>
      <c r="Z3033">
        <v>86.8</v>
      </c>
      <c r="AA3033">
        <v>87.2</v>
      </c>
      <c r="AB3033">
        <v>87.7</v>
      </c>
      <c r="AC3033">
        <v>88.2</v>
      </c>
      <c r="AD3033">
        <v>88.7</v>
      </c>
      <c r="AE3033">
        <v>89.2</v>
      </c>
      <c r="AF3033">
        <v>89.8</v>
      </c>
      <c r="AG3033">
        <v>90.4</v>
      </c>
      <c r="AH3033">
        <v>91</v>
      </c>
      <c r="AI3033">
        <v>91.6</v>
      </c>
      <c r="AJ3033">
        <v>92.2</v>
      </c>
    </row>
    <row r="3034" spans="3:36" x14ac:dyDescent="0.25">
      <c r="C3034" t="s">
        <v>1014</v>
      </c>
    </row>
    <row r="3035" spans="3:36" x14ac:dyDescent="0.25">
      <c r="C3035" t="s">
        <v>861</v>
      </c>
      <c r="E3035">
        <v>213.3</v>
      </c>
      <c r="F3035">
        <v>162.69999999999999</v>
      </c>
      <c r="G3035">
        <v>179.2</v>
      </c>
      <c r="H3035">
        <v>141.80000000000001</v>
      </c>
      <c r="I3035">
        <v>188.7</v>
      </c>
      <c r="J3035">
        <v>190.1</v>
      </c>
      <c r="K3035">
        <v>191</v>
      </c>
      <c r="L3035">
        <v>191.9</v>
      </c>
      <c r="M3035">
        <v>192.8</v>
      </c>
      <c r="N3035">
        <v>193.7</v>
      </c>
      <c r="O3035">
        <v>194.7</v>
      </c>
      <c r="P3035">
        <v>195.8</v>
      </c>
      <c r="Q3035">
        <v>196.9</v>
      </c>
      <c r="R3035">
        <v>198.1</v>
      </c>
      <c r="S3035">
        <v>199.3</v>
      </c>
      <c r="T3035">
        <v>200.5</v>
      </c>
      <c r="U3035">
        <v>201.9</v>
      </c>
      <c r="V3035">
        <v>203.3</v>
      </c>
      <c r="W3035">
        <v>204.9</v>
      </c>
      <c r="X3035">
        <v>206.5</v>
      </c>
      <c r="Y3035">
        <v>208.3</v>
      </c>
      <c r="Z3035">
        <v>210.2</v>
      </c>
      <c r="AA3035">
        <v>212.2</v>
      </c>
      <c r="AB3035">
        <v>214.3</v>
      </c>
      <c r="AC3035">
        <v>216.4</v>
      </c>
      <c r="AD3035">
        <v>218.7</v>
      </c>
      <c r="AE3035">
        <v>221.2</v>
      </c>
      <c r="AF3035">
        <v>223.8</v>
      </c>
      <c r="AG3035">
        <v>226.5</v>
      </c>
      <c r="AH3035">
        <v>229.4</v>
      </c>
      <c r="AI3035">
        <v>232.5</v>
      </c>
      <c r="AJ3035">
        <v>235.7</v>
      </c>
    </row>
    <row r="3036" spans="3:36" x14ac:dyDescent="0.25">
      <c r="C3036" t="s">
        <v>862</v>
      </c>
      <c r="E3036">
        <v>0</v>
      </c>
      <c r="F3036">
        <v>0</v>
      </c>
      <c r="G3036">
        <v>0</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t="s">
        <v>1013</v>
      </c>
    </row>
    <row r="3037" spans="3:36" x14ac:dyDescent="0.25">
      <c r="C3037" t="s">
        <v>863</v>
      </c>
      <c r="E3037">
        <v>6.7</v>
      </c>
      <c r="F3037">
        <v>3.3</v>
      </c>
      <c r="G3037">
        <v>3.5</v>
      </c>
      <c r="H3037">
        <v>3.6</v>
      </c>
      <c r="I3037">
        <v>2.8</v>
      </c>
      <c r="J3037">
        <v>2.8</v>
      </c>
      <c r="K3037">
        <v>2.8</v>
      </c>
      <c r="L3037">
        <v>2.8</v>
      </c>
      <c r="M3037">
        <v>2.8</v>
      </c>
      <c r="N3037">
        <v>2.8</v>
      </c>
      <c r="O3037">
        <v>2.8</v>
      </c>
      <c r="P3037">
        <v>2.8</v>
      </c>
      <c r="Q3037">
        <v>2.8</v>
      </c>
      <c r="R3037">
        <v>2.8</v>
      </c>
      <c r="S3037">
        <v>2.8</v>
      </c>
      <c r="T3037">
        <v>2.8</v>
      </c>
      <c r="U3037">
        <v>2.8</v>
      </c>
      <c r="V3037">
        <v>2.8</v>
      </c>
      <c r="W3037">
        <v>2.8</v>
      </c>
      <c r="X3037">
        <v>2.8</v>
      </c>
      <c r="Y3037">
        <v>2.8</v>
      </c>
      <c r="Z3037">
        <v>2.8</v>
      </c>
      <c r="AA3037">
        <v>2.8</v>
      </c>
      <c r="AB3037">
        <v>2.8</v>
      </c>
      <c r="AC3037">
        <v>2.8</v>
      </c>
      <c r="AD3037">
        <v>2.8</v>
      </c>
      <c r="AE3037">
        <v>2.8</v>
      </c>
      <c r="AF3037">
        <v>2.8</v>
      </c>
      <c r="AG3037">
        <v>2.8</v>
      </c>
      <c r="AH3037">
        <v>2.8</v>
      </c>
      <c r="AI3037">
        <v>2.8</v>
      </c>
      <c r="AJ3037" t="s">
        <v>1147</v>
      </c>
    </row>
    <row r="3038" spans="3:36" x14ac:dyDescent="0.25">
      <c r="C3038" t="s">
        <v>864</v>
      </c>
      <c r="E3038">
        <v>38.4</v>
      </c>
      <c r="F3038">
        <v>44.8</v>
      </c>
      <c r="G3038">
        <v>45.5</v>
      </c>
      <c r="H3038">
        <v>45.5</v>
      </c>
      <c r="I3038">
        <v>50.9</v>
      </c>
      <c r="J3038">
        <v>64.5</v>
      </c>
      <c r="K3038">
        <v>68.099999999999994</v>
      </c>
      <c r="L3038">
        <v>68.099999999999994</v>
      </c>
      <c r="M3038">
        <v>68.099999999999994</v>
      </c>
      <c r="N3038">
        <v>68.099999999999994</v>
      </c>
      <c r="O3038">
        <v>68.099999999999994</v>
      </c>
      <c r="P3038">
        <v>68.099999999999994</v>
      </c>
      <c r="Q3038">
        <v>68.099999999999994</v>
      </c>
      <c r="R3038">
        <v>68.099999999999994</v>
      </c>
      <c r="S3038">
        <v>68.099999999999994</v>
      </c>
      <c r="T3038">
        <v>68.099999999999994</v>
      </c>
      <c r="U3038">
        <v>68.099999999999994</v>
      </c>
      <c r="V3038">
        <v>68.099999999999994</v>
      </c>
      <c r="W3038">
        <v>68.099999999999994</v>
      </c>
      <c r="X3038">
        <v>68.099999999999994</v>
      </c>
      <c r="Y3038">
        <v>68.099999999999994</v>
      </c>
      <c r="Z3038">
        <v>68.099999999999994</v>
      </c>
      <c r="AA3038">
        <v>68.099999999999994</v>
      </c>
      <c r="AB3038">
        <v>68.099999999999994</v>
      </c>
      <c r="AC3038">
        <v>68.099999999999994</v>
      </c>
      <c r="AD3038">
        <v>68.099999999999994</v>
      </c>
      <c r="AE3038">
        <v>68.099999999999994</v>
      </c>
      <c r="AF3038">
        <v>68.099999999999994</v>
      </c>
      <c r="AG3038">
        <v>68.099999999999994</v>
      </c>
      <c r="AH3038">
        <v>68.099999999999994</v>
      </c>
      <c r="AI3038">
        <v>68.099999999999994</v>
      </c>
      <c r="AJ3038">
        <v>68.099999999999994</v>
      </c>
    </row>
    <row r="3039" spans="3:36" x14ac:dyDescent="0.25">
      <c r="C3039" t="s">
        <v>838</v>
      </c>
      <c r="E3039">
        <v>258.5</v>
      </c>
      <c r="F3039">
        <v>210.8</v>
      </c>
      <c r="G3039">
        <v>228.1</v>
      </c>
      <c r="H3039">
        <v>190.9</v>
      </c>
      <c r="I3039">
        <v>242.4</v>
      </c>
      <c r="J3039">
        <v>257.39999999999998</v>
      </c>
      <c r="K3039">
        <v>261.89999999999998</v>
      </c>
      <c r="L3039">
        <v>262.8</v>
      </c>
      <c r="M3039">
        <v>263.7</v>
      </c>
      <c r="N3039">
        <v>264.60000000000002</v>
      </c>
      <c r="O3039">
        <v>265.60000000000002</v>
      </c>
      <c r="P3039">
        <v>266.7</v>
      </c>
      <c r="Q3039">
        <v>267.8</v>
      </c>
      <c r="R3039">
        <v>269</v>
      </c>
      <c r="S3039">
        <v>270.2</v>
      </c>
      <c r="T3039">
        <v>271.39999999999998</v>
      </c>
      <c r="U3039">
        <v>272.8</v>
      </c>
      <c r="V3039">
        <v>274.2</v>
      </c>
      <c r="W3039">
        <v>275.8</v>
      </c>
      <c r="X3039">
        <v>277.39999999999998</v>
      </c>
      <c r="Y3039">
        <v>279.2</v>
      </c>
      <c r="Z3039">
        <v>281.10000000000002</v>
      </c>
      <c r="AA3039">
        <v>283.10000000000002</v>
      </c>
      <c r="AB3039">
        <v>285.2</v>
      </c>
      <c r="AC3039">
        <v>287.3</v>
      </c>
      <c r="AD3039">
        <v>289.60000000000002</v>
      </c>
      <c r="AE3039">
        <v>292.10000000000002</v>
      </c>
      <c r="AF3039">
        <v>294.7</v>
      </c>
      <c r="AG3039">
        <v>297.39999999999998</v>
      </c>
      <c r="AH3039">
        <v>300.3</v>
      </c>
      <c r="AI3039">
        <v>303.39999999999998</v>
      </c>
      <c r="AJ3039">
        <v>306.60000000000002</v>
      </c>
    </row>
    <row r="3040" spans="3:36" x14ac:dyDescent="0.25">
      <c r="C3040" t="s">
        <v>996</v>
      </c>
    </row>
    <row r="3041" spans="3:36" x14ac:dyDescent="0.25">
      <c r="C3041" t="s">
        <v>865</v>
      </c>
      <c r="E3041">
        <v>293.39999999999998</v>
      </c>
      <c r="F3041">
        <v>278.7</v>
      </c>
      <c r="G3041">
        <v>381.7</v>
      </c>
      <c r="H3041">
        <v>234.5</v>
      </c>
      <c r="I3041">
        <v>324.39999999999998</v>
      </c>
      <c r="J3041">
        <v>352.5</v>
      </c>
      <c r="K3041">
        <v>358.6</v>
      </c>
      <c r="L3041">
        <v>359.2</v>
      </c>
      <c r="M3041">
        <v>359.8</v>
      </c>
      <c r="N3041">
        <v>360.6</v>
      </c>
      <c r="O3041">
        <v>361.5</v>
      </c>
      <c r="P3041">
        <v>362.6</v>
      </c>
      <c r="Q3041">
        <v>363.9</v>
      </c>
      <c r="R3041">
        <v>365.4</v>
      </c>
      <c r="S3041">
        <v>367.1</v>
      </c>
      <c r="T3041">
        <v>369</v>
      </c>
      <c r="U3041">
        <v>371.1</v>
      </c>
      <c r="V3041">
        <v>373.6</v>
      </c>
      <c r="W3041">
        <v>376.3</v>
      </c>
      <c r="X3041">
        <v>379.2</v>
      </c>
      <c r="Y3041">
        <v>382.3</v>
      </c>
      <c r="Z3041">
        <v>385.7</v>
      </c>
      <c r="AA3041">
        <v>389.2</v>
      </c>
      <c r="AB3041">
        <v>392.9</v>
      </c>
      <c r="AC3041">
        <v>396.6</v>
      </c>
      <c r="AD3041">
        <v>400.7</v>
      </c>
      <c r="AE3041">
        <v>405</v>
      </c>
      <c r="AF3041">
        <v>409.6</v>
      </c>
      <c r="AG3041">
        <v>414.5</v>
      </c>
      <c r="AH3041">
        <v>419.7</v>
      </c>
      <c r="AI3041">
        <v>425</v>
      </c>
      <c r="AJ3041">
        <v>430.7</v>
      </c>
    </row>
    <row r="3042" spans="3:36" x14ac:dyDescent="0.25">
      <c r="C3042" t="s">
        <v>866</v>
      </c>
      <c r="E3042">
        <v>66.5</v>
      </c>
      <c r="F3042">
        <v>57.4</v>
      </c>
      <c r="G3042">
        <v>6.5</v>
      </c>
      <c r="H3042">
        <v>55.1</v>
      </c>
      <c r="I3042">
        <v>54.7</v>
      </c>
      <c r="J3042">
        <v>57.9</v>
      </c>
      <c r="K3042">
        <v>58.8</v>
      </c>
      <c r="L3042">
        <v>58.8</v>
      </c>
      <c r="M3042">
        <v>58.9</v>
      </c>
      <c r="N3042">
        <v>59</v>
      </c>
      <c r="O3042">
        <v>59.1</v>
      </c>
      <c r="P3042">
        <v>59.1</v>
      </c>
      <c r="Q3042">
        <v>59.2</v>
      </c>
      <c r="R3042">
        <v>59.3</v>
      </c>
      <c r="S3042">
        <v>59.4</v>
      </c>
      <c r="T3042">
        <v>59.5</v>
      </c>
      <c r="U3042">
        <v>59.6</v>
      </c>
      <c r="V3042">
        <v>59.8</v>
      </c>
      <c r="W3042">
        <v>59.9</v>
      </c>
      <c r="X3042">
        <v>60</v>
      </c>
      <c r="Y3042">
        <v>60.2</v>
      </c>
      <c r="Z3042">
        <v>60.3</v>
      </c>
      <c r="AA3042">
        <v>60.5</v>
      </c>
      <c r="AB3042">
        <v>60.6</v>
      </c>
      <c r="AC3042">
        <v>60.8</v>
      </c>
      <c r="AD3042">
        <v>61</v>
      </c>
      <c r="AE3042">
        <v>61.2</v>
      </c>
      <c r="AF3042">
        <v>61.4</v>
      </c>
      <c r="AG3042">
        <v>61.6</v>
      </c>
      <c r="AH3042">
        <v>61.9</v>
      </c>
      <c r="AI3042">
        <v>62.1</v>
      </c>
      <c r="AJ3042">
        <v>62.4</v>
      </c>
    </row>
    <row r="3043" spans="3:36" x14ac:dyDescent="0.25">
      <c r="C3043" t="s">
        <v>996</v>
      </c>
    </row>
    <row r="3044" spans="3:36" x14ac:dyDescent="0.25">
      <c r="C3044" t="s">
        <v>1016</v>
      </c>
    </row>
    <row r="3045" spans="3:36" x14ac:dyDescent="0.25">
      <c r="C3045" t="s">
        <v>867</v>
      </c>
      <c r="E3045">
        <v>3.3</v>
      </c>
      <c r="F3045">
        <v>2.2999999999999998</v>
      </c>
      <c r="G3045">
        <v>2.2000000000000002</v>
      </c>
      <c r="H3045">
        <v>1.7</v>
      </c>
      <c r="I3045">
        <v>2.2999999999999998</v>
      </c>
      <c r="J3045">
        <v>2.2999999999999998</v>
      </c>
      <c r="K3045">
        <v>2.2999999999999998</v>
      </c>
      <c r="L3045">
        <v>2.2999999999999998</v>
      </c>
      <c r="M3045">
        <v>2.2999999999999998</v>
      </c>
      <c r="N3045">
        <v>2.2999999999999998</v>
      </c>
      <c r="O3045">
        <v>2.2999999999999998</v>
      </c>
      <c r="P3045">
        <v>2.2999999999999998</v>
      </c>
      <c r="Q3045">
        <v>2.2999999999999998</v>
      </c>
      <c r="R3045">
        <v>2.2999999999999998</v>
      </c>
      <c r="S3045">
        <v>2.4</v>
      </c>
      <c r="T3045">
        <v>2.4</v>
      </c>
      <c r="U3045">
        <v>2.4</v>
      </c>
      <c r="V3045">
        <v>2.4</v>
      </c>
      <c r="W3045">
        <v>2.4</v>
      </c>
      <c r="X3045">
        <v>2.4</v>
      </c>
      <c r="Y3045">
        <v>2.4</v>
      </c>
      <c r="Z3045">
        <v>2.4</v>
      </c>
      <c r="AA3045">
        <v>2.4</v>
      </c>
      <c r="AB3045">
        <v>2.5</v>
      </c>
      <c r="AC3045">
        <v>2.5</v>
      </c>
      <c r="AD3045">
        <v>2.5</v>
      </c>
      <c r="AE3045">
        <v>2.5</v>
      </c>
      <c r="AF3045">
        <v>2.5</v>
      </c>
      <c r="AG3045">
        <v>2.6</v>
      </c>
      <c r="AH3045">
        <v>2.6</v>
      </c>
      <c r="AI3045">
        <v>2.6</v>
      </c>
      <c r="AJ3045">
        <v>2.6</v>
      </c>
    </row>
    <row r="3046" spans="3:36" x14ac:dyDescent="0.25">
      <c r="C3046" t="s">
        <v>868</v>
      </c>
      <c r="E3046">
        <v>0</v>
      </c>
      <c r="F3046">
        <v>0</v>
      </c>
      <c r="G3046">
        <v>0</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t="s">
        <v>1013</v>
      </c>
    </row>
    <row r="3047" spans="3:36" x14ac:dyDescent="0.25">
      <c r="C3047" t="s">
        <v>869</v>
      </c>
      <c r="E3047">
        <v>0.1</v>
      </c>
      <c r="F3047">
        <v>0.1</v>
      </c>
      <c r="G3047">
        <v>0.1</v>
      </c>
      <c r="H3047">
        <v>0.1</v>
      </c>
      <c r="I3047">
        <v>0.2</v>
      </c>
      <c r="J3047">
        <v>0.2</v>
      </c>
      <c r="K3047">
        <v>0.2</v>
      </c>
      <c r="L3047">
        <v>0.2</v>
      </c>
      <c r="M3047">
        <v>0.2</v>
      </c>
      <c r="N3047">
        <v>0.2</v>
      </c>
      <c r="O3047">
        <v>0.2</v>
      </c>
      <c r="P3047">
        <v>0.2</v>
      </c>
      <c r="Q3047">
        <v>0.2</v>
      </c>
      <c r="R3047">
        <v>0.2</v>
      </c>
      <c r="S3047">
        <v>0.2</v>
      </c>
      <c r="T3047">
        <v>0.2</v>
      </c>
      <c r="U3047">
        <v>0.2</v>
      </c>
      <c r="V3047">
        <v>0.2</v>
      </c>
      <c r="W3047">
        <v>0.2</v>
      </c>
      <c r="X3047">
        <v>0.2</v>
      </c>
      <c r="Y3047">
        <v>0.2</v>
      </c>
      <c r="Z3047">
        <v>0.2</v>
      </c>
      <c r="AA3047">
        <v>0.2</v>
      </c>
      <c r="AB3047">
        <v>0.2</v>
      </c>
      <c r="AC3047">
        <v>0.2</v>
      </c>
      <c r="AD3047">
        <v>0.2</v>
      </c>
      <c r="AE3047">
        <v>0.2</v>
      </c>
      <c r="AF3047">
        <v>0.2</v>
      </c>
      <c r="AG3047">
        <v>0.2</v>
      </c>
      <c r="AH3047">
        <v>0.2</v>
      </c>
      <c r="AI3047">
        <v>0.2</v>
      </c>
      <c r="AJ3047" t="s">
        <v>1148</v>
      </c>
    </row>
    <row r="3048" spans="3:36" x14ac:dyDescent="0.25">
      <c r="C3048" t="s">
        <v>870</v>
      </c>
      <c r="E3048">
        <v>0.6</v>
      </c>
      <c r="F3048">
        <v>0.6</v>
      </c>
      <c r="G3048">
        <v>0.6</v>
      </c>
      <c r="H3048">
        <v>0.5</v>
      </c>
      <c r="I3048">
        <v>0.5</v>
      </c>
      <c r="J3048">
        <v>0.5</v>
      </c>
      <c r="K3048">
        <v>0.6</v>
      </c>
      <c r="L3048">
        <v>0.6</v>
      </c>
      <c r="M3048">
        <v>0.6</v>
      </c>
      <c r="N3048">
        <v>0.6</v>
      </c>
      <c r="O3048">
        <v>0.6</v>
      </c>
      <c r="P3048">
        <v>0.6</v>
      </c>
      <c r="Q3048">
        <v>0.6</v>
      </c>
      <c r="R3048">
        <v>0.6</v>
      </c>
      <c r="S3048">
        <v>0.6</v>
      </c>
      <c r="T3048">
        <v>0.6</v>
      </c>
      <c r="U3048">
        <v>0.6</v>
      </c>
      <c r="V3048">
        <v>0.6</v>
      </c>
      <c r="W3048">
        <v>0.6</v>
      </c>
      <c r="X3048">
        <v>0.6</v>
      </c>
      <c r="Y3048">
        <v>0.6</v>
      </c>
      <c r="Z3048">
        <v>0.6</v>
      </c>
      <c r="AA3048">
        <v>0.6</v>
      </c>
      <c r="AB3048">
        <v>0.6</v>
      </c>
      <c r="AC3048">
        <v>0.6</v>
      </c>
      <c r="AD3048">
        <v>0.6</v>
      </c>
      <c r="AE3048">
        <v>0.6</v>
      </c>
      <c r="AF3048">
        <v>0.6</v>
      </c>
      <c r="AG3048">
        <v>0.6</v>
      </c>
      <c r="AH3048">
        <v>0.6</v>
      </c>
      <c r="AI3048">
        <v>0.6</v>
      </c>
      <c r="AJ3048">
        <v>0.6</v>
      </c>
    </row>
    <row r="3049" spans="3:36" x14ac:dyDescent="0.25">
      <c r="C3049" t="s">
        <v>838</v>
      </c>
      <c r="E3049">
        <v>4.0999999999999996</v>
      </c>
      <c r="F3049">
        <v>3</v>
      </c>
      <c r="G3049">
        <v>2.9</v>
      </c>
      <c r="H3049">
        <v>2.2999999999999998</v>
      </c>
      <c r="I3049">
        <v>2.9</v>
      </c>
      <c r="J3049">
        <v>3</v>
      </c>
      <c r="K3049">
        <v>3</v>
      </c>
      <c r="L3049">
        <v>3</v>
      </c>
      <c r="M3049">
        <v>3</v>
      </c>
      <c r="N3049">
        <v>3</v>
      </c>
      <c r="O3049">
        <v>3.1</v>
      </c>
      <c r="P3049">
        <v>3.1</v>
      </c>
      <c r="Q3049">
        <v>3.1</v>
      </c>
      <c r="R3049">
        <v>3.1</v>
      </c>
      <c r="S3049">
        <v>3.1</v>
      </c>
      <c r="T3049">
        <v>3.1</v>
      </c>
      <c r="U3049">
        <v>3.1</v>
      </c>
      <c r="V3049">
        <v>3.1</v>
      </c>
      <c r="W3049">
        <v>3.1</v>
      </c>
      <c r="X3049">
        <v>3.1</v>
      </c>
      <c r="Y3049">
        <v>3.2</v>
      </c>
      <c r="Z3049">
        <v>3.2</v>
      </c>
      <c r="AA3049">
        <v>3.2</v>
      </c>
      <c r="AB3049">
        <v>3.2</v>
      </c>
      <c r="AC3049">
        <v>3.2</v>
      </c>
      <c r="AD3049">
        <v>3.2</v>
      </c>
      <c r="AE3049">
        <v>3.2</v>
      </c>
      <c r="AF3049">
        <v>3.3</v>
      </c>
      <c r="AG3049">
        <v>3.3</v>
      </c>
      <c r="AH3049">
        <v>3.3</v>
      </c>
      <c r="AI3049">
        <v>3.3</v>
      </c>
      <c r="AJ3049">
        <v>3.4</v>
      </c>
    </row>
    <row r="3050" spans="3:36" x14ac:dyDescent="0.25">
      <c r="C3050" t="s">
        <v>996</v>
      </c>
    </row>
    <row r="3051" spans="3:36" x14ac:dyDescent="0.25">
      <c r="C3051" t="s">
        <v>1149</v>
      </c>
    </row>
    <row r="3052" spans="3:36" x14ac:dyDescent="0.25">
      <c r="C3052" t="s">
        <v>1017</v>
      </c>
    </row>
    <row r="3053" spans="3:36" x14ac:dyDescent="0.25">
      <c r="E3053">
        <v>2019</v>
      </c>
      <c r="F3053">
        <v>2020</v>
      </c>
      <c r="G3053">
        <v>2021</v>
      </c>
      <c r="H3053">
        <v>2022</v>
      </c>
      <c r="I3053">
        <v>2023</v>
      </c>
      <c r="J3053">
        <v>2024</v>
      </c>
      <c r="K3053">
        <v>2025</v>
      </c>
      <c r="L3053">
        <v>2026</v>
      </c>
      <c r="M3053">
        <v>2027</v>
      </c>
      <c r="N3053">
        <v>2028</v>
      </c>
      <c r="O3053">
        <v>2029</v>
      </c>
      <c r="P3053">
        <v>2030</v>
      </c>
      <c r="Q3053">
        <v>2031</v>
      </c>
      <c r="R3053">
        <v>2032</v>
      </c>
      <c r="S3053">
        <v>2033</v>
      </c>
      <c r="T3053">
        <v>2034</v>
      </c>
      <c r="U3053">
        <v>2035</v>
      </c>
      <c r="V3053">
        <v>2036</v>
      </c>
      <c r="W3053">
        <v>2037</v>
      </c>
      <c r="X3053">
        <v>2038</v>
      </c>
      <c r="Y3053">
        <v>2039</v>
      </c>
      <c r="Z3053">
        <v>2040</v>
      </c>
      <c r="AA3053">
        <v>2041</v>
      </c>
      <c r="AB3053">
        <v>2042</v>
      </c>
      <c r="AC3053">
        <v>2043</v>
      </c>
      <c r="AD3053">
        <v>2044</v>
      </c>
      <c r="AE3053">
        <v>2045</v>
      </c>
      <c r="AF3053">
        <v>2046</v>
      </c>
      <c r="AG3053">
        <v>2047</v>
      </c>
      <c r="AH3053">
        <v>2048</v>
      </c>
      <c r="AI3053">
        <v>2049</v>
      </c>
      <c r="AJ3053">
        <v>2050</v>
      </c>
    </row>
    <row r="3054" spans="3:36" x14ac:dyDescent="0.25">
      <c r="C3054" t="s">
        <v>996</v>
      </c>
    </row>
    <row r="3055" spans="3:36" x14ac:dyDescent="0.25">
      <c r="C3055" t="s">
        <v>1018</v>
      </c>
    </row>
    <row r="3056" spans="3:36" x14ac:dyDescent="0.25">
      <c r="C3056" t="s">
        <v>995</v>
      </c>
      <c r="E3056">
        <v>121.04600000000001</v>
      </c>
      <c r="F3056">
        <v>116.245</v>
      </c>
      <c r="G3056">
        <v>120.226</v>
      </c>
      <c r="H3056">
        <v>114.65</v>
      </c>
      <c r="I3056">
        <v>115.66200000000001</v>
      </c>
      <c r="J3056">
        <v>117.175</v>
      </c>
      <c r="K3056">
        <v>117.89</v>
      </c>
      <c r="L3056">
        <v>117.057</v>
      </c>
      <c r="M3056">
        <v>118.637</v>
      </c>
      <c r="N3056">
        <v>121.152</v>
      </c>
      <c r="O3056">
        <v>122.99</v>
      </c>
      <c r="P3056">
        <v>124.64100000000001</v>
      </c>
      <c r="Q3056">
        <v>125.65300000000001</v>
      </c>
      <c r="R3056">
        <v>126.77800000000001</v>
      </c>
      <c r="S3056">
        <v>126.761</v>
      </c>
      <c r="T3056">
        <v>126.98</v>
      </c>
      <c r="U3056">
        <v>127.535</v>
      </c>
      <c r="V3056">
        <v>128.18600000000001</v>
      </c>
      <c r="W3056">
        <v>128.977</v>
      </c>
      <c r="X3056">
        <v>129.602</v>
      </c>
      <c r="Y3056">
        <v>130.39699999999999</v>
      </c>
      <c r="Z3056">
        <v>131.376</v>
      </c>
      <c r="AA3056">
        <v>132.215</v>
      </c>
      <c r="AB3056">
        <v>133.01900000000001</v>
      </c>
      <c r="AC3056">
        <v>133.661</v>
      </c>
      <c r="AD3056">
        <v>134.38900000000001</v>
      </c>
      <c r="AE3056">
        <v>134.90299999999999</v>
      </c>
      <c r="AF3056">
        <v>135.61000000000001</v>
      </c>
      <c r="AG3056">
        <v>136.45500000000001</v>
      </c>
      <c r="AH3056">
        <v>137.00899999999999</v>
      </c>
      <c r="AI3056">
        <v>137.57599999999999</v>
      </c>
      <c r="AJ3056">
        <v>137.96199999999999</v>
      </c>
    </row>
    <row r="3057" spans="1:36" x14ac:dyDescent="0.25">
      <c r="C3057" t="s">
        <v>829</v>
      </c>
      <c r="E3057">
        <v>402.71699999999998</v>
      </c>
      <c r="F3057">
        <v>384.09199999999998</v>
      </c>
      <c r="G3057">
        <v>392.28300000000002</v>
      </c>
      <c r="H3057">
        <v>403.30799999999999</v>
      </c>
      <c r="I3057">
        <v>406.41399999999999</v>
      </c>
      <c r="J3057">
        <v>411.04899999999998</v>
      </c>
      <c r="K3057">
        <v>384.39100000000002</v>
      </c>
      <c r="L3057">
        <v>364.13</v>
      </c>
      <c r="M3057">
        <v>358.77199999999999</v>
      </c>
      <c r="N3057">
        <v>358.29700000000003</v>
      </c>
      <c r="O3057">
        <v>354.23399999999998</v>
      </c>
      <c r="P3057">
        <v>350.29899999999998</v>
      </c>
      <c r="Q3057">
        <v>347.63400000000001</v>
      </c>
      <c r="R3057">
        <v>343.56400000000002</v>
      </c>
      <c r="S3057">
        <v>338.11500000000001</v>
      </c>
      <c r="T3057">
        <v>331.00299999999999</v>
      </c>
      <c r="U3057">
        <v>327.44200000000001</v>
      </c>
      <c r="V3057">
        <v>326.98200000000003</v>
      </c>
      <c r="W3057">
        <v>328.15800000000002</v>
      </c>
      <c r="X3057">
        <v>330.089</v>
      </c>
      <c r="Y3057">
        <v>331.11900000000003</v>
      </c>
      <c r="Z3057">
        <v>331.74</v>
      </c>
      <c r="AA3057">
        <v>332.42599999999999</v>
      </c>
      <c r="AB3057">
        <v>332.28399999999999</v>
      </c>
      <c r="AC3057">
        <v>331.89600000000002</v>
      </c>
      <c r="AD3057">
        <v>331.44799999999998</v>
      </c>
      <c r="AE3057">
        <v>331.13099999999997</v>
      </c>
      <c r="AF3057">
        <v>330.68700000000001</v>
      </c>
      <c r="AG3057">
        <v>330.35500000000002</v>
      </c>
      <c r="AH3057">
        <v>330.09699999999998</v>
      </c>
      <c r="AI3057">
        <v>329.35899999999998</v>
      </c>
      <c r="AJ3057">
        <v>328.45299999999997</v>
      </c>
    </row>
    <row r="3058" spans="1:36" x14ac:dyDescent="0.25">
      <c r="C3058" t="s">
        <v>996</v>
      </c>
    </row>
    <row r="3059" spans="1:36" x14ac:dyDescent="0.25">
      <c r="C3059" t="s">
        <v>997</v>
      </c>
    </row>
    <row r="3060" spans="1:36" x14ac:dyDescent="0.25">
      <c r="A3060" s="96" t="s">
        <v>116</v>
      </c>
      <c r="B3060" t="s">
        <v>771</v>
      </c>
      <c r="C3060" t="s">
        <v>55</v>
      </c>
      <c r="E3060">
        <v>36.061999999999998</v>
      </c>
      <c r="F3060">
        <v>32.07</v>
      </c>
      <c r="G3060">
        <v>33.180999999999997</v>
      </c>
      <c r="H3060">
        <v>32.039000000000001</v>
      </c>
      <c r="I3060">
        <v>32.478999999999999</v>
      </c>
      <c r="J3060">
        <v>33.460999999999999</v>
      </c>
      <c r="K3060">
        <v>33.58</v>
      </c>
      <c r="L3060">
        <v>33.292999999999999</v>
      </c>
      <c r="M3060">
        <v>33.698999999999998</v>
      </c>
      <c r="N3060">
        <v>34.387</v>
      </c>
      <c r="O3060">
        <v>34.917999999999999</v>
      </c>
      <c r="P3060">
        <v>35.447000000000003</v>
      </c>
      <c r="Q3060">
        <v>35.856000000000002</v>
      </c>
      <c r="R3060">
        <v>36.444000000000003</v>
      </c>
      <c r="S3060">
        <v>36.747</v>
      </c>
      <c r="T3060">
        <v>37.167999999999999</v>
      </c>
      <c r="U3060">
        <v>37.668999999999997</v>
      </c>
      <c r="V3060">
        <v>38.151000000000003</v>
      </c>
      <c r="W3060">
        <v>38.585999999999999</v>
      </c>
      <c r="X3060">
        <v>38.887999999999998</v>
      </c>
      <c r="Y3060">
        <v>39.186</v>
      </c>
      <c r="Z3060">
        <v>39.561999999999998</v>
      </c>
      <c r="AA3060">
        <v>39.902999999999999</v>
      </c>
      <c r="AB3060">
        <v>40.216999999999999</v>
      </c>
      <c r="AC3060">
        <v>40.491</v>
      </c>
      <c r="AD3060">
        <v>40.749000000000002</v>
      </c>
      <c r="AE3060">
        <v>40.92</v>
      </c>
      <c r="AF3060">
        <v>41.148000000000003</v>
      </c>
      <c r="AG3060">
        <v>41.387</v>
      </c>
      <c r="AH3060">
        <v>41.55</v>
      </c>
      <c r="AI3060">
        <v>41.731999999999999</v>
      </c>
      <c r="AJ3060">
        <v>41.847000000000001</v>
      </c>
    </row>
    <row r="3061" spans="1:36" x14ac:dyDescent="0.25">
      <c r="A3061" s="96" t="s">
        <v>116</v>
      </c>
      <c r="C3061" t="s">
        <v>830</v>
      </c>
      <c r="E3061">
        <v>20.446999999999999</v>
      </c>
      <c r="F3061">
        <v>19.617000000000001</v>
      </c>
      <c r="G3061">
        <v>20.995000000000001</v>
      </c>
      <c r="H3061">
        <v>20.123999999999999</v>
      </c>
      <c r="I3061">
        <v>19.695</v>
      </c>
      <c r="J3061">
        <v>19.728999999999999</v>
      </c>
      <c r="K3061">
        <v>19.957000000000001</v>
      </c>
      <c r="L3061">
        <v>19.948</v>
      </c>
      <c r="M3061">
        <v>20.331</v>
      </c>
      <c r="N3061">
        <v>20.864000000000001</v>
      </c>
      <c r="O3061">
        <v>21.280999999999999</v>
      </c>
      <c r="P3061">
        <v>21.655999999999999</v>
      </c>
      <c r="Q3061">
        <v>21.917999999999999</v>
      </c>
      <c r="R3061">
        <v>22.164999999999999</v>
      </c>
      <c r="S3061">
        <v>22.175999999999998</v>
      </c>
      <c r="T3061">
        <v>22.193000000000001</v>
      </c>
      <c r="U3061">
        <v>22.24</v>
      </c>
      <c r="V3061">
        <v>22.29</v>
      </c>
      <c r="W3061">
        <v>22.361000000000001</v>
      </c>
      <c r="X3061">
        <v>22.411000000000001</v>
      </c>
      <c r="Y3061">
        <v>22.501999999999999</v>
      </c>
      <c r="Z3061">
        <v>22.623999999999999</v>
      </c>
      <c r="AA3061">
        <v>22.713000000000001</v>
      </c>
      <c r="AB3061">
        <v>22.783999999999999</v>
      </c>
      <c r="AC3061">
        <v>22.817</v>
      </c>
      <c r="AD3061">
        <v>22.858000000000001</v>
      </c>
      <c r="AE3061">
        <v>22.863</v>
      </c>
      <c r="AF3061">
        <v>22.891999999999999</v>
      </c>
      <c r="AG3061">
        <v>22.945</v>
      </c>
      <c r="AH3061">
        <v>22.951000000000001</v>
      </c>
      <c r="AI3061">
        <v>22.952999999999999</v>
      </c>
      <c r="AJ3061">
        <v>22.92</v>
      </c>
    </row>
    <row r="3062" spans="1:36" x14ac:dyDescent="0.25">
      <c r="A3062" s="96" t="s">
        <v>116</v>
      </c>
      <c r="C3062" t="s">
        <v>831</v>
      </c>
      <c r="E3062">
        <v>6.742</v>
      </c>
      <c r="F3062">
        <v>7.0940000000000003</v>
      </c>
      <c r="G3062">
        <v>6.5990000000000002</v>
      </c>
      <c r="H3062">
        <v>5.9809999999999999</v>
      </c>
      <c r="I3062">
        <v>6.8419999999999996</v>
      </c>
      <c r="J3062">
        <v>7.0919999999999996</v>
      </c>
      <c r="K3062">
        <v>6.6429999999999998</v>
      </c>
      <c r="L3062">
        <v>6.4260000000000002</v>
      </c>
      <c r="M3062">
        <v>6.3029999999999999</v>
      </c>
      <c r="N3062">
        <v>6.2169999999999996</v>
      </c>
      <c r="O3062">
        <v>6.0419999999999998</v>
      </c>
      <c r="P3062">
        <v>5.8280000000000003</v>
      </c>
      <c r="Q3062">
        <v>5.6779999999999999</v>
      </c>
      <c r="R3062">
        <v>5.367</v>
      </c>
      <c r="S3062">
        <v>4.9649999999999999</v>
      </c>
      <c r="T3062">
        <v>4.5350000000000001</v>
      </c>
      <c r="U3062">
        <v>4.1639999999999997</v>
      </c>
      <c r="V3062">
        <v>3.8839999999999999</v>
      </c>
      <c r="W3062">
        <v>3.7050000000000001</v>
      </c>
      <c r="X3062">
        <v>3.6110000000000002</v>
      </c>
      <c r="Y3062">
        <v>3.581</v>
      </c>
      <c r="Z3062">
        <v>3.524</v>
      </c>
      <c r="AA3062">
        <v>3.4540000000000002</v>
      </c>
      <c r="AB3062">
        <v>3.38</v>
      </c>
      <c r="AC3062">
        <v>3.2970000000000002</v>
      </c>
      <c r="AD3062">
        <v>3.2850000000000001</v>
      </c>
      <c r="AE3062">
        <v>3.2850000000000001</v>
      </c>
      <c r="AF3062">
        <v>3.2480000000000002</v>
      </c>
      <c r="AG3062">
        <v>3.2759999999999998</v>
      </c>
      <c r="AH3062">
        <v>3.2930000000000001</v>
      </c>
      <c r="AI3062">
        <v>3.2749999999999999</v>
      </c>
      <c r="AJ3062">
        <v>3.2429999999999999</v>
      </c>
    </row>
    <row r="3063" spans="1:36" x14ac:dyDescent="0.25">
      <c r="A3063" s="96" t="s">
        <v>116</v>
      </c>
      <c r="B3063" t="s">
        <v>773</v>
      </c>
      <c r="C3063" t="s">
        <v>832</v>
      </c>
      <c r="E3063">
        <v>27.187999999999999</v>
      </c>
      <c r="F3063">
        <v>26.710999999999999</v>
      </c>
      <c r="G3063">
        <v>27.593</v>
      </c>
      <c r="H3063">
        <v>26.103999999999999</v>
      </c>
      <c r="I3063">
        <v>26.538</v>
      </c>
      <c r="J3063">
        <v>26.821000000000002</v>
      </c>
      <c r="K3063">
        <v>26.6</v>
      </c>
      <c r="L3063">
        <v>26.373999999999999</v>
      </c>
      <c r="M3063">
        <v>26.634</v>
      </c>
      <c r="N3063">
        <v>27.081</v>
      </c>
      <c r="O3063">
        <v>27.321999999999999</v>
      </c>
      <c r="P3063">
        <v>27.484999999999999</v>
      </c>
      <c r="Q3063">
        <v>27.596</v>
      </c>
      <c r="R3063">
        <v>27.532</v>
      </c>
      <c r="S3063">
        <v>27.140999999999998</v>
      </c>
      <c r="T3063">
        <v>26.728000000000002</v>
      </c>
      <c r="U3063">
        <v>26.405000000000001</v>
      </c>
      <c r="V3063">
        <v>26.173999999999999</v>
      </c>
      <c r="W3063">
        <v>26.065999999999999</v>
      </c>
      <c r="X3063">
        <v>26.023</v>
      </c>
      <c r="Y3063">
        <v>26.082999999999998</v>
      </c>
      <c r="Z3063">
        <v>26.146999999999998</v>
      </c>
      <c r="AA3063">
        <v>26.167000000000002</v>
      </c>
      <c r="AB3063">
        <v>26.164000000000001</v>
      </c>
      <c r="AC3063">
        <v>26.114999999999998</v>
      </c>
      <c r="AD3063">
        <v>26.141999999999999</v>
      </c>
      <c r="AE3063">
        <v>26.148</v>
      </c>
      <c r="AF3063">
        <v>26.14</v>
      </c>
      <c r="AG3063">
        <v>26.221</v>
      </c>
      <c r="AH3063">
        <v>26.244</v>
      </c>
      <c r="AI3063">
        <v>26.228000000000002</v>
      </c>
      <c r="AJ3063">
        <v>26.163</v>
      </c>
    </row>
    <row r="3064" spans="1:36" x14ac:dyDescent="0.25">
      <c r="A3064" s="96" t="s">
        <v>116</v>
      </c>
      <c r="B3064" t="s">
        <v>772</v>
      </c>
      <c r="C3064" t="s">
        <v>846</v>
      </c>
      <c r="E3064">
        <v>0</v>
      </c>
      <c r="F3064">
        <v>0</v>
      </c>
      <c r="G3064">
        <v>0</v>
      </c>
      <c r="H3064">
        <v>0</v>
      </c>
      <c r="I3064">
        <v>0</v>
      </c>
      <c r="J3064">
        <v>0</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v>0</v>
      </c>
      <c r="AG3064">
        <v>0</v>
      </c>
      <c r="AH3064">
        <v>0</v>
      </c>
      <c r="AI3064">
        <v>0</v>
      </c>
      <c r="AJ3064">
        <v>0</v>
      </c>
    </row>
    <row r="3065" spans="1:36" x14ac:dyDescent="0.25">
      <c r="A3065" s="96" t="s">
        <v>116</v>
      </c>
      <c r="B3065" t="s">
        <v>987</v>
      </c>
      <c r="C3065" t="s">
        <v>64</v>
      </c>
      <c r="E3065">
        <v>0</v>
      </c>
      <c r="F3065">
        <v>0</v>
      </c>
      <c r="G3065">
        <v>0</v>
      </c>
      <c r="H3065">
        <v>0</v>
      </c>
      <c r="I3065">
        <v>0</v>
      </c>
      <c r="J3065">
        <v>0</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v>0</v>
      </c>
      <c r="AG3065">
        <v>0</v>
      </c>
      <c r="AH3065">
        <v>0</v>
      </c>
      <c r="AI3065">
        <v>0</v>
      </c>
      <c r="AJ3065">
        <v>0</v>
      </c>
    </row>
    <row r="3066" spans="1:36" x14ac:dyDescent="0.25">
      <c r="A3066" s="96" t="s">
        <v>116</v>
      </c>
      <c r="B3066" t="s">
        <v>774</v>
      </c>
      <c r="C3066" t="s">
        <v>833</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row>
    <row r="3067" spans="1:36" x14ac:dyDescent="0.25">
      <c r="A3067" s="96" t="s">
        <v>116</v>
      </c>
      <c r="B3067" t="s">
        <v>988</v>
      </c>
      <c r="C3067" t="s">
        <v>834</v>
      </c>
      <c r="E3067">
        <v>0.106</v>
      </c>
      <c r="F3067">
        <v>8.4000000000000005E-2</v>
      </c>
      <c r="G3067">
        <v>7.5999999999999998E-2</v>
      </c>
      <c r="H3067">
        <v>0.13400000000000001</v>
      </c>
      <c r="I3067">
        <v>0.123</v>
      </c>
      <c r="J3067">
        <v>4.4999999999999998E-2</v>
      </c>
      <c r="K3067">
        <v>9.8000000000000004E-2</v>
      </c>
      <c r="L3067">
        <v>9.8000000000000004E-2</v>
      </c>
      <c r="M3067">
        <v>9.9000000000000005E-2</v>
      </c>
      <c r="N3067">
        <v>0.10100000000000001</v>
      </c>
      <c r="O3067">
        <v>0.10199999999999999</v>
      </c>
      <c r="P3067">
        <v>0.104</v>
      </c>
      <c r="Q3067">
        <v>0.104</v>
      </c>
      <c r="R3067">
        <v>0.105</v>
      </c>
      <c r="S3067">
        <v>0.105</v>
      </c>
      <c r="T3067">
        <v>0.106</v>
      </c>
      <c r="U3067">
        <v>0.106</v>
      </c>
      <c r="V3067">
        <v>0.107</v>
      </c>
      <c r="W3067">
        <v>0.107</v>
      </c>
      <c r="X3067">
        <v>0.108</v>
      </c>
      <c r="Y3067">
        <v>0.108</v>
      </c>
      <c r="Z3067">
        <v>0.109</v>
      </c>
      <c r="AA3067">
        <v>0.11</v>
      </c>
      <c r="AB3067">
        <v>0.111</v>
      </c>
      <c r="AC3067">
        <v>0.111</v>
      </c>
      <c r="AD3067">
        <v>0.112</v>
      </c>
      <c r="AE3067">
        <v>0.112</v>
      </c>
      <c r="AF3067">
        <v>0.113</v>
      </c>
      <c r="AG3067">
        <v>0.114</v>
      </c>
      <c r="AH3067">
        <v>0.114</v>
      </c>
      <c r="AI3067">
        <v>0.115</v>
      </c>
      <c r="AJ3067">
        <v>0.115</v>
      </c>
    </row>
    <row r="3068" spans="1:36" x14ac:dyDescent="0.25">
      <c r="A3068" s="96" t="s">
        <v>116</v>
      </c>
      <c r="B3068" t="s">
        <v>774</v>
      </c>
      <c r="C3068" t="s">
        <v>42</v>
      </c>
      <c r="E3068">
        <v>0</v>
      </c>
      <c r="F3068">
        <v>0</v>
      </c>
      <c r="G3068">
        <v>0</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row>
    <row r="3069" spans="1:36" x14ac:dyDescent="0.25">
      <c r="A3069" s="96" t="s">
        <v>116</v>
      </c>
      <c r="B3069" t="s">
        <v>987</v>
      </c>
      <c r="C3069" t="s">
        <v>40</v>
      </c>
      <c r="E3069">
        <v>4.3330000000000002</v>
      </c>
      <c r="F3069">
        <v>4.548</v>
      </c>
      <c r="G3069">
        <v>3.4159999999999999</v>
      </c>
      <c r="H3069">
        <v>3.0750000000000002</v>
      </c>
      <c r="I3069">
        <v>2.4860000000000002</v>
      </c>
      <c r="J3069">
        <v>2.391</v>
      </c>
      <c r="K3069">
        <v>2.5070000000000001</v>
      </c>
      <c r="L3069">
        <v>2.5880000000000001</v>
      </c>
      <c r="M3069">
        <v>2.7189999999999999</v>
      </c>
      <c r="N3069">
        <v>2.87</v>
      </c>
      <c r="O3069">
        <v>3.0019999999999998</v>
      </c>
      <c r="P3069">
        <v>3.1230000000000002</v>
      </c>
      <c r="Q3069">
        <v>3.222</v>
      </c>
      <c r="R3069">
        <v>3.3119999999999998</v>
      </c>
      <c r="S3069">
        <v>3.3610000000000002</v>
      </c>
      <c r="T3069">
        <v>3.4039999999999999</v>
      </c>
      <c r="U3069">
        <v>3.4409999999999998</v>
      </c>
      <c r="V3069">
        <v>3.4670000000000001</v>
      </c>
      <c r="W3069">
        <v>3.49</v>
      </c>
      <c r="X3069">
        <v>3.5089999999999999</v>
      </c>
      <c r="Y3069">
        <v>3.5329999999999999</v>
      </c>
      <c r="Z3069">
        <v>3.5619999999999998</v>
      </c>
      <c r="AA3069">
        <v>3.5880000000000001</v>
      </c>
      <c r="AB3069">
        <v>3.6120000000000001</v>
      </c>
      <c r="AC3069">
        <v>3.6309999999999998</v>
      </c>
      <c r="AD3069">
        <v>3.653</v>
      </c>
      <c r="AE3069">
        <v>3.67</v>
      </c>
      <c r="AF3069">
        <v>3.6909999999999998</v>
      </c>
      <c r="AG3069">
        <v>3.7170000000000001</v>
      </c>
      <c r="AH3069">
        <v>3.734</v>
      </c>
      <c r="AI3069">
        <v>3.7519999999999998</v>
      </c>
      <c r="AJ3069">
        <v>3.7639999999999998</v>
      </c>
    </row>
    <row r="3070" spans="1:36" x14ac:dyDescent="0.25">
      <c r="A3070" s="96" t="s">
        <v>116</v>
      </c>
      <c r="B3070" t="s">
        <v>993</v>
      </c>
      <c r="C3070" t="s">
        <v>835</v>
      </c>
      <c r="E3070">
        <v>0</v>
      </c>
      <c r="F3070">
        <v>0</v>
      </c>
      <c r="G3070">
        <v>0</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c r="AI3070">
        <v>0</v>
      </c>
      <c r="AJ3070">
        <v>0</v>
      </c>
    </row>
    <row r="3071" spans="1:36" x14ac:dyDescent="0.25">
      <c r="A3071" s="96" t="s">
        <v>116</v>
      </c>
      <c r="B3071" t="s">
        <v>57</v>
      </c>
      <c r="C3071" t="s">
        <v>836</v>
      </c>
      <c r="E3071">
        <v>0</v>
      </c>
      <c r="F3071">
        <v>0</v>
      </c>
      <c r="G3071">
        <v>0</v>
      </c>
      <c r="H3071">
        <v>0</v>
      </c>
      <c r="I3071">
        <v>0</v>
      </c>
      <c r="J3071">
        <v>0</v>
      </c>
      <c r="K3071">
        <v>0</v>
      </c>
      <c r="L3071">
        <v>0</v>
      </c>
      <c r="M3071">
        <v>0</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row>
    <row r="3072" spans="1:36" x14ac:dyDescent="0.25">
      <c r="C3072" t="s">
        <v>838</v>
      </c>
      <c r="E3072">
        <v>67.688999999999993</v>
      </c>
      <c r="F3072">
        <v>63.411999999999999</v>
      </c>
      <c r="G3072">
        <v>64.266000000000005</v>
      </c>
      <c r="H3072">
        <v>61.351999999999997</v>
      </c>
      <c r="I3072">
        <v>61.625999999999998</v>
      </c>
      <c r="J3072">
        <v>62.718000000000004</v>
      </c>
      <c r="K3072">
        <v>62.784999999999997</v>
      </c>
      <c r="L3072">
        <v>62.351999999999997</v>
      </c>
      <c r="M3072">
        <v>63.15</v>
      </c>
      <c r="N3072">
        <v>64.438000000000002</v>
      </c>
      <c r="O3072">
        <v>65.343999999999994</v>
      </c>
      <c r="P3072">
        <v>66.158000000000001</v>
      </c>
      <c r="Q3072">
        <v>66.778000000000006</v>
      </c>
      <c r="R3072">
        <v>67.393000000000001</v>
      </c>
      <c r="S3072">
        <v>67.353999999999999</v>
      </c>
      <c r="T3072">
        <v>67.405000000000001</v>
      </c>
      <c r="U3072">
        <v>67.620999999999995</v>
      </c>
      <c r="V3072">
        <v>67.899000000000001</v>
      </c>
      <c r="W3072">
        <v>68.248999999999995</v>
      </c>
      <c r="X3072">
        <v>68.527000000000001</v>
      </c>
      <c r="Y3072">
        <v>68.91</v>
      </c>
      <c r="Z3072">
        <v>69.381</v>
      </c>
      <c r="AA3072">
        <v>69.768000000000001</v>
      </c>
      <c r="AB3072">
        <v>70.103999999999999</v>
      </c>
      <c r="AC3072">
        <v>70.347999999999999</v>
      </c>
      <c r="AD3072">
        <v>70.656999999999996</v>
      </c>
      <c r="AE3072">
        <v>70.849999999999994</v>
      </c>
      <c r="AF3072">
        <v>71.093000000000004</v>
      </c>
      <c r="AG3072">
        <v>71.438000000000002</v>
      </c>
      <c r="AH3072">
        <v>71.641999999999996</v>
      </c>
      <c r="AI3072">
        <v>71.825999999999993</v>
      </c>
      <c r="AJ3072">
        <v>71.89</v>
      </c>
    </row>
    <row r="3073" spans="3:36" x14ac:dyDescent="0.25">
      <c r="C3073" t="s">
        <v>996</v>
      </c>
    </row>
    <row r="3074" spans="3:36" x14ac:dyDescent="0.25">
      <c r="C3074" t="s">
        <v>1019</v>
      </c>
    </row>
    <row r="3075" spans="3:36" x14ac:dyDescent="0.25">
      <c r="C3075" t="s">
        <v>55</v>
      </c>
      <c r="E3075">
        <v>0.29799999999999999</v>
      </c>
      <c r="F3075">
        <v>0.27600000000000002</v>
      </c>
      <c r="G3075">
        <v>0.27600000000000002</v>
      </c>
      <c r="H3075">
        <v>0.27900000000000003</v>
      </c>
      <c r="I3075">
        <v>0.28100000000000003</v>
      </c>
      <c r="J3075">
        <v>0.28599999999999998</v>
      </c>
      <c r="K3075">
        <v>0.28499999999999998</v>
      </c>
      <c r="L3075">
        <v>0.28399999999999997</v>
      </c>
      <c r="M3075">
        <v>0.28399999999999997</v>
      </c>
      <c r="N3075">
        <v>0.28399999999999997</v>
      </c>
      <c r="O3075">
        <v>0.28399999999999997</v>
      </c>
      <c r="P3075">
        <v>0.28399999999999997</v>
      </c>
      <c r="Q3075">
        <v>0.28499999999999998</v>
      </c>
      <c r="R3075">
        <v>0.28699999999999998</v>
      </c>
      <c r="S3075">
        <v>0.28999999999999998</v>
      </c>
      <c r="T3075">
        <v>0.29299999999999998</v>
      </c>
      <c r="U3075">
        <v>0.29499999999999998</v>
      </c>
      <c r="V3075">
        <v>0.29799999999999999</v>
      </c>
      <c r="W3075">
        <v>0.29899999999999999</v>
      </c>
      <c r="X3075">
        <v>0.3</v>
      </c>
      <c r="Y3075">
        <v>0.30099999999999999</v>
      </c>
      <c r="Z3075">
        <v>0.30099999999999999</v>
      </c>
      <c r="AA3075">
        <v>0.30199999999999999</v>
      </c>
      <c r="AB3075">
        <v>0.30199999999999999</v>
      </c>
      <c r="AC3075">
        <v>0.30299999999999999</v>
      </c>
      <c r="AD3075">
        <v>0.30299999999999999</v>
      </c>
      <c r="AE3075">
        <v>0.30299999999999999</v>
      </c>
      <c r="AF3075">
        <v>0.30299999999999999</v>
      </c>
      <c r="AG3075">
        <v>0.30299999999999999</v>
      </c>
      <c r="AH3075">
        <v>0.30299999999999999</v>
      </c>
      <c r="AI3075">
        <v>0.30299999999999999</v>
      </c>
      <c r="AJ3075">
        <v>0.30299999999999999</v>
      </c>
    </row>
    <row r="3076" spans="3:36" x14ac:dyDescent="0.25">
      <c r="C3076" t="s">
        <v>830</v>
      </c>
      <c r="E3076">
        <v>0.16900000000000001</v>
      </c>
      <c r="F3076">
        <v>0.16900000000000001</v>
      </c>
      <c r="G3076">
        <v>0.17499999999999999</v>
      </c>
      <c r="H3076">
        <v>0.17599999999999999</v>
      </c>
      <c r="I3076">
        <v>0.17</v>
      </c>
      <c r="J3076">
        <v>0.16800000000000001</v>
      </c>
      <c r="K3076">
        <v>0.16900000000000001</v>
      </c>
      <c r="L3076">
        <v>0.17</v>
      </c>
      <c r="M3076">
        <v>0.17100000000000001</v>
      </c>
      <c r="N3076">
        <v>0.17199999999999999</v>
      </c>
      <c r="O3076">
        <v>0.17299999999999999</v>
      </c>
      <c r="P3076">
        <v>0.17399999999999999</v>
      </c>
      <c r="Q3076">
        <v>0.17399999999999999</v>
      </c>
      <c r="R3076">
        <v>0.17499999999999999</v>
      </c>
      <c r="S3076">
        <v>0.17499999999999999</v>
      </c>
      <c r="T3076">
        <v>0.17499999999999999</v>
      </c>
      <c r="U3076">
        <v>0.17399999999999999</v>
      </c>
      <c r="V3076">
        <v>0.17399999999999999</v>
      </c>
      <c r="W3076">
        <v>0.17299999999999999</v>
      </c>
      <c r="X3076">
        <v>0.17299999999999999</v>
      </c>
      <c r="Y3076">
        <v>0.17299999999999999</v>
      </c>
      <c r="Z3076">
        <v>0.17199999999999999</v>
      </c>
      <c r="AA3076">
        <v>0.17199999999999999</v>
      </c>
      <c r="AB3076">
        <v>0.17100000000000001</v>
      </c>
      <c r="AC3076">
        <v>0.17100000000000001</v>
      </c>
      <c r="AD3076">
        <v>0.17</v>
      </c>
      <c r="AE3076">
        <v>0.16900000000000001</v>
      </c>
      <c r="AF3076">
        <v>0.16900000000000001</v>
      </c>
      <c r="AG3076">
        <v>0.16800000000000001</v>
      </c>
      <c r="AH3076">
        <v>0.16800000000000001</v>
      </c>
      <c r="AI3076">
        <v>0.16700000000000001</v>
      </c>
      <c r="AJ3076">
        <v>0.16600000000000001</v>
      </c>
    </row>
    <row r="3077" spans="3:36" x14ac:dyDescent="0.25">
      <c r="C3077" t="s">
        <v>831</v>
      </c>
      <c r="E3077">
        <v>5.6000000000000001E-2</v>
      </c>
      <c r="F3077">
        <v>6.0999999999999999E-2</v>
      </c>
      <c r="G3077">
        <v>5.5E-2</v>
      </c>
      <c r="H3077">
        <v>5.1999999999999998E-2</v>
      </c>
      <c r="I3077">
        <v>5.8999999999999997E-2</v>
      </c>
      <c r="J3077">
        <v>6.0999999999999999E-2</v>
      </c>
      <c r="K3077">
        <v>5.6000000000000001E-2</v>
      </c>
      <c r="L3077">
        <v>5.5E-2</v>
      </c>
      <c r="M3077">
        <v>5.2999999999999999E-2</v>
      </c>
      <c r="N3077">
        <v>5.0999999999999997E-2</v>
      </c>
      <c r="O3077">
        <v>4.9000000000000002E-2</v>
      </c>
      <c r="P3077">
        <v>4.7E-2</v>
      </c>
      <c r="Q3077">
        <v>4.4999999999999998E-2</v>
      </c>
      <c r="R3077">
        <v>4.2000000000000003E-2</v>
      </c>
      <c r="S3077">
        <v>3.9E-2</v>
      </c>
      <c r="T3077">
        <v>3.5999999999999997E-2</v>
      </c>
      <c r="U3077">
        <v>3.3000000000000002E-2</v>
      </c>
      <c r="V3077">
        <v>0.03</v>
      </c>
      <c r="W3077">
        <v>2.9000000000000001E-2</v>
      </c>
      <c r="X3077">
        <v>2.8000000000000001E-2</v>
      </c>
      <c r="Y3077">
        <v>2.7E-2</v>
      </c>
      <c r="Z3077">
        <v>2.7E-2</v>
      </c>
      <c r="AA3077">
        <v>2.5999999999999999E-2</v>
      </c>
      <c r="AB3077">
        <v>2.5000000000000001E-2</v>
      </c>
      <c r="AC3077">
        <v>2.5000000000000001E-2</v>
      </c>
      <c r="AD3077">
        <v>2.4E-2</v>
      </c>
      <c r="AE3077">
        <v>2.4E-2</v>
      </c>
      <c r="AF3077">
        <v>2.4E-2</v>
      </c>
      <c r="AG3077">
        <v>2.4E-2</v>
      </c>
      <c r="AH3077">
        <v>2.4E-2</v>
      </c>
      <c r="AI3077">
        <v>2.4E-2</v>
      </c>
      <c r="AJ3077">
        <v>2.4E-2</v>
      </c>
    </row>
    <row r="3078" spans="3:36" x14ac:dyDescent="0.25">
      <c r="C3078" t="s">
        <v>846</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row>
    <row r="3079" spans="3:36" x14ac:dyDescent="0.25">
      <c r="C3079" t="s">
        <v>64</v>
      </c>
      <c r="E3079">
        <v>0</v>
      </c>
      <c r="F3079">
        <v>0</v>
      </c>
      <c r="G3079">
        <v>0</v>
      </c>
      <c r="H3079">
        <v>0</v>
      </c>
      <c r="I3079">
        <v>0</v>
      </c>
      <c r="J3079">
        <v>0</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row>
    <row r="3080" spans="3:36" x14ac:dyDescent="0.25">
      <c r="C3080" t="s">
        <v>833</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row>
    <row r="3081" spans="3:36" x14ac:dyDescent="0.25">
      <c r="C3081" t="s">
        <v>834</v>
      </c>
      <c r="E3081">
        <v>1E-3</v>
      </c>
      <c r="F3081">
        <v>1E-3</v>
      </c>
      <c r="G3081">
        <v>1E-3</v>
      </c>
      <c r="H3081">
        <v>1E-3</v>
      </c>
      <c r="I3081">
        <v>1E-3</v>
      </c>
      <c r="J3081">
        <v>0</v>
      </c>
      <c r="K3081">
        <v>1E-3</v>
      </c>
      <c r="L3081">
        <v>1E-3</v>
      </c>
      <c r="M3081">
        <v>1E-3</v>
      </c>
      <c r="N3081">
        <v>1E-3</v>
      </c>
      <c r="O3081">
        <v>1E-3</v>
      </c>
      <c r="P3081">
        <v>1E-3</v>
      </c>
      <c r="Q3081">
        <v>1E-3</v>
      </c>
      <c r="R3081">
        <v>1E-3</v>
      </c>
      <c r="S3081">
        <v>1E-3</v>
      </c>
      <c r="T3081">
        <v>1E-3</v>
      </c>
      <c r="U3081">
        <v>1E-3</v>
      </c>
      <c r="V3081">
        <v>1E-3</v>
      </c>
      <c r="W3081">
        <v>1E-3</v>
      </c>
      <c r="X3081">
        <v>1E-3</v>
      </c>
      <c r="Y3081">
        <v>1E-3</v>
      </c>
      <c r="Z3081">
        <v>1E-3</v>
      </c>
      <c r="AA3081">
        <v>1E-3</v>
      </c>
      <c r="AB3081">
        <v>1E-3</v>
      </c>
      <c r="AC3081">
        <v>1E-3</v>
      </c>
      <c r="AD3081">
        <v>1E-3</v>
      </c>
      <c r="AE3081">
        <v>1E-3</v>
      </c>
      <c r="AF3081">
        <v>1E-3</v>
      </c>
      <c r="AG3081">
        <v>1E-3</v>
      </c>
      <c r="AH3081">
        <v>1E-3</v>
      </c>
      <c r="AI3081">
        <v>1E-3</v>
      </c>
      <c r="AJ3081">
        <v>1E-3</v>
      </c>
    </row>
    <row r="3082" spans="3:36" x14ac:dyDescent="0.25">
      <c r="C3082" t="s">
        <v>42</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row>
    <row r="3083" spans="3:36" x14ac:dyDescent="0.25">
      <c r="C3083" t="s">
        <v>40</v>
      </c>
      <c r="E3083">
        <v>3.5999999999999997E-2</v>
      </c>
      <c r="F3083">
        <v>3.9E-2</v>
      </c>
      <c r="G3083">
        <v>2.8000000000000001E-2</v>
      </c>
      <c r="H3083">
        <v>2.7E-2</v>
      </c>
      <c r="I3083">
        <v>2.1000000000000001E-2</v>
      </c>
      <c r="J3083">
        <v>0.02</v>
      </c>
      <c r="K3083">
        <v>2.1000000000000001E-2</v>
      </c>
      <c r="L3083">
        <v>2.1999999999999999E-2</v>
      </c>
      <c r="M3083">
        <v>2.3E-2</v>
      </c>
      <c r="N3083">
        <v>2.4E-2</v>
      </c>
      <c r="O3083">
        <v>2.4E-2</v>
      </c>
      <c r="P3083">
        <v>2.5000000000000001E-2</v>
      </c>
      <c r="Q3083">
        <v>2.5999999999999999E-2</v>
      </c>
      <c r="R3083">
        <v>2.5999999999999999E-2</v>
      </c>
      <c r="S3083">
        <v>2.7E-2</v>
      </c>
      <c r="T3083">
        <v>2.7E-2</v>
      </c>
      <c r="U3083">
        <v>2.7E-2</v>
      </c>
      <c r="V3083">
        <v>2.7E-2</v>
      </c>
      <c r="W3083">
        <v>2.7E-2</v>
      </c>
      <c r="X3083">
        <v>2.7E-2</v>
      </c>
      <c r="Y3083">
        <v>2.7E-2</v>
      </c>
      <c r="Z3083">
        <v>2.7E-2</v>
      </c>
      <c r="AA3083">
        <v>2.7E-2</v>
      </c>
      <c r="AB3083">
        <v>2.7E-2</v>
      </c>
      <c r="AC3083">
        <v>2.7E-2</v>
      </c>
      <c r="AD3083">
        <v>2.7E-2</v>
      </c>
      <c r="AE3083">
        <v>2.7E-2</v>
      </c>
      <c r="AF3083">
        <v>2.7E-2</v>
      </c>
      <c r="AG3083">
        <v>2.7E-2</v>
      </c>
      <c r="AH3083">
        <v>2.7E-2</v>
      </c>
      <c r="AI3083">
        <v>2.7E-2</v>
      </c>
      <c r="AJ3083">
        <v>2.7E-2</v>
      </c>
    </row>
    <row r="3084" spans="3:36" x14ac:dyDescent="0.25">
      <c r="C3084" t="s">
        <v>835</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row>
    <row r="3085" spans="3:36" x14ac:dyDescent="0.25">
      <c r="C3085" t="s">
        <v>836</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row>
    <row r="3086" spans="3:36" x14ac:dyDescent="0.25">
      <c r="C3086" t="s">
        <v>996</v>
      </c>
    </row>
    <row r="3087" spans="3:36" x14ac:dyDescent="0.25">
      <c r="C3087" t="s">
        <v>1026</v>
      </c>
    </row>
    <row r="3088" spans="3:36" x14ac:dyDescent="0.25">
      <c r="C3088" t="s">
        <v>996</v>
      </c>
    </row>
    <row r="3089" spans="3:36" x14ac:dyDescent="0.25">
      <c r="C3089" t="s">
        <v>1027</v>
      </c>
    </row>
    <row r="3090" spans="3:36" x14ac:dyDescent="0.25">
      <c r="C3090" t="s">
        <v>876</v>
      </c>
      <c r="E3090">
        <v>3.3140000000000001</v>
      </c>
      <c r="F3090">
        <v>3.26</v>
      </c>
      <c r="G3090">
        <v>3.2509999999999999</v>
      </c>
      <c r="H3090">
        <v>3.1760000000000002</v>
      </c>
      <c r="I3090">
        <v>3.3420000000000001</v>
      </c>
      <c r="J3090">
        <v>3.27</v>
      </c>
      <c r="K3090">
        <v>3.1549999999999998</v>
      </c>
      <c r="L3090">
        <v>3.177</v>
      </c>
      <c r="M3090">
        <v>3.2429999999999999</v>
      </c>
      <c r="N3090">
        <v>3.2639999999999998</v>
      </c>
      <c r="O3090">
        <v>3.2240000000000002</v>
      </c>
      <c r="P3090">
        <v>3.18</v>
      </c>
      <c r="Q3090">
        <v>3.1230000000000002</v>
      </c>
      <c r="R3090">
        <v>3.0659999999999998</v>
      </c>
      <c r="S3090">
        <v>2.9820000000000002</v>
      </c>
      <c r="T3090">
        <v>2.9289999999999998</v>
      </c>
      <c r="U3090">
        <v>2.9239999999999999</v>
      </c>
      <c r="V3090">
        <v>2.9449999999999998</v>
      </c>
      <c r="W3090">
        <v>2.9729999999999999</v>
      </c>
      <c r="X3090">
        <v>2.988</v>
      </c>
      <c r="Y3090">
        <v>3.0049999999999999</v>
      </c>
      <c r="Z3090">
        <v>3.0219999999999998</v>
      </c>
      <c r="AA3090">
        <v>3.0289999999999999</v>
      </c>
      <c r="AB3090">
        <v>3.0379999999999998</v>
      </c>
      <c r="AC3090">
        <v>3.0459999999999998</v>
      </c>
      <c r="AD3090">
        <v>3.0430000000000001</v>
      </c>
      <c r="AE3090">
        <v>3.0390000000000001</v>
      </c>
      <c r="AF3090">
        <v>3.0350000000000001</v>
      </c>
      <c r="AG3090">
        <v>3.028</v>
      </c>
      <c r="AH3090">
        <v>3.0209999999999999</v>
      </c>
      <c r="AI3090">
        <v>3.012</v>
      </c>
      <c r="AJ3090">
        <v>2.9980000000000002</v>
      </c>
    </row>
    <row r="3091" spans="3:36" x14ac:dyDescent="0.25">
      <c r="C3091" t="s">
        <v>877</v>
      </c>
      <c r="E3091">
        <v>7.7439999999999998</v>
      </c>
      <c r="F3091">
        <v>7.6180000000000003</v>
      </c>
      <c r="G3091">
        <v>7.5979999999999999</v>
      </c>
      <c r="H3091">
        <v>7.4219999999999997</v>
      </c>
      <c r="I3091">
        <v>7.81</v>
      </c>
      <c r="J3091">
        <v>7.64</v>
      </c>
      <c r="K3091">
        <v>7.3710000000000004</v>
      </c>
      <c r="L3091">
        <v>7.4219999999999997</v>
      </c>
      <c r="M3091">
        <v>7.577</v>
      </c>
      <c r="N3091">
        <v>7.6260000000000003</v>
      </c>
      <c r="O3091">
        <v>7.5330000000000004</v>
      </c>
      <c r="P3091">
        <v>7.431</v>
      </c>
      <c r="Q3091">
        <v>7.298</v>
      </c>
      <c r="R3091">
        <v>7.1630000000000003</v>
      </c>
      <c r="S3091">
        <v>6.9669999999999996</v>
      </c>
      <c r="T3091">
        <v>6.8440000000000003</v>
      </c>
      <c r="U3091">
        <v>6.8310000000000004</v>
      </c>
      <c r="V3091">
        <v>6.88</v>
      </c>
      <c r="W3091">
        <v>6.9450000000000003</v>
      </c>
      <c r="X3091">
        <v>6.9809999999999999</v>
      </c>
      <c r="Y3091">
        <v>7.0209999999999999</v>
      </c>
      <c r="Z3091">
        <v>7.0609999999999999</v>
      </c>
      <c r="AA3091">
        <v>7.077</v>
      </c>
      <c r="AB3091">
        <v>7.0970000000000004</v>
      </c>
      <c r="AC3091">
        <v>7.1150000000000002</v>
      </c>
      <c r="AD3091">
        <v>7.11</v>
      </c>
      <c r="AE3091">
        <v>7.101</v>
      </c>
      <c r="AF3091">
        <v>7.09</v>
      </c>
      <c r="AG3091">
        <v>7.0750000000000002</v>
      </c>
      <c r="AH3091">
        <v>7.0579999999999998</v>
      </c>
      <c r="AI3091">
        <v>7.0369999999999999</v>
      </c>
      <c r="AJ3091">
        <v>7.0030000000000001</v>
      </c>
    </row>
    <row r="3092" spans="3:36" x14ac:dyDescent="0.25">
      <c r="C3092" t="s">
        <v>878</v>
      </c>
      <c r="E3092">
        <v>10.641999999999999</v>
      </c>
      <c r="F3092">
        <v>11.273999999999999</v>
      </c>
      <c r="G3092">
        <v>8.6739999999999995</v>
      </c>
      <c r="H3092">
        <v>7.9370000000000003</v>
      </c>
      <c r="I3092">
        <v>11.144</v>
      </c>
      <c r="J3092">
        <v>11.903</v>
      </c>
      <c r="K3092">
        <v>10.433999999999999</v>
      </c>
      <c r="L3092">
        <v>10.228</v>
      </c>
      <c r="M3092">
        <v>10.379</v>
      </c>
      <c r="N3092">
        <v>10.388999999999999</v>
      </c>
      <c r="O3092">
        <v>10.206</v>
      </c>
      <c r="P3092">
        <v>9.9879999999999995</v>
      </c>
      <c r="Q3092">
        <v>9.8339999999999996</v>
      </c>
      <c r="R3092">
        <v>9.3550000000000004</v>
      </c>
      <c r="S3092">
        <v>8.9760000000000009</v>
      </c>
      <c r="T3092">
        <v>8.6880000000000006</v>
      </c>
      <c r="U3092">
        <v>8.5909999999999993</v>
      </c>
      <c r="V3092">
        <v>8.6110000000000007</v>
      </c>
      <c r="W3092">
        <v>8.6910000000000007</v>
      </c>
      <c r="X3092">
        <v>8.782</v>
      </c>
      <c r="Y3092">
        <v>8.891</v>
      </c>
      <c r="Z3092">
        <v>8.923</v>
      </c>
      <c r="AA3092">
        <v>8.8889999999999993</v>
      </c>
      <c r="AB3092">
        <v>8.8559999999999999</v>
      </c>
      <c r="AC3092">
        <v>8.7989999999999995</v>
      </c>
      <c r="AD3092">
        <v>8.7750000000000004</v>
      </c>
      <c r="AE3092">
        <v>8.7669999999999995</v>
      </c>
      <c r="AF3092">
        <v>8.7249999999999996</v>
      </c>
      <c r="AG3092">
        <v>8.7409999999999997</v>
      </c>
      <c r="AH3092">
        <v>8.7430000000000003</v>
      </c>
      <c r="AI3092">
        <v>8.702</v>
      </c>
      <c r="AJ3092">
        <v>8.6530000000000005</v>
      </c>
    </row>
    <row r="3093" spans="3:36" x14ac:dyDescent="0.25">
      <c r="C3093" t="s">
        <v>879</v>
      </c>
      <c r="E3093">
        <v>3.444</v>
      </c>
      <c r="F3093">
        <v>3.77</v>
      </c>
      <c r="G3093">
        <v>3.137</v>
      </c>
      <c r="H3093">
        <v>2.7130000000000001</v>
      </c>
      <c r="I3093">
        <v>3.45</v>
      </c>
      <c r="J3093">
        <v>3.665</v>
      </c>
      <c r="K3093">
        <v>3.3140000000000001</v>
      </c>
      <c r="L3093">
        <v>3.153</v>
      </c>
      <c r="M3093">
        <v>3.0419999999999998</v>
      </c>
      <c r="N3093">
        <v>2.9609999999999999</v>
      </c>
      <c r="O3093">
        <v>2.8490000000000002</v>
      </c>
      <c r="P3093">
        <v>2.746</v>
      </c>
      <c r="Q3093">
        <v>2.7290000000000001</v>
      </c>
      <c r="R3093">
        <v>2.6930000000000001</v>
      </c>
      <c r="S3093">
        <v>2.6320000000000001</v>
      </c>
      <c r="T3093">
        <v>2.581</v>
      </c>
      <c r="U3093">
        <v>2.5539999999999998</v>
      </c>
      <c r="V3093">
        <v>2.5529999999999999</v>
      </c>
      <c r="W3093">
        <v>2.56</v>
      </c>
      <c r="X3093">
        <v>2.57</v>
      </c>
      <c r="Y3093">
        <v>2.5859999999999999</v>
      </c>
      <c r="Z3093">
        <v>2.5920000000000001</v>
      </c>
      <c r="AA3093">
        <v>2.593</v>
      </c>
      <c r="AB3093">
        <v>2.5840000000000001</v>
      </c>
      <c r="AC3093">
        <v>2.5739999999999998</v>
      </c>
      <c r="AD3093">
        <v>2.585</v>
      </c>
      <c r="AE3093">
        <v>2.59</v>
      </c>
      <c r="AF3093">
        <v>2.569</v>
      </c>
      <c r="AG3093">
        <v>2.573</v>
      </c>
      <c r="AH3093">
        <v>2.5760000000000001</v>
      </c>
      <c r="AI3093">
        <v>2.5659999999999998</v>
      </c>
      <c r="AJ3093">
        <v>2.5379999999999998</v>
      </c>
    </row>
    <row r="3094" spans="3:36" x14ac:dyDescent="0.25">
      <c r="C3094" t="s">
        <v>880</v>
      </c>
      <c r="E3094">
        <v>1.105</v>
      </c>
      <c r="F3094">
        <v>1.087</v>
      </c>
      <c r="G3094">
        <v>1.085</v>
      </c>
      <c r="H3094">
        <v>1.0589999999999999</v>
      </c>
      <c r="I3094">
        <v>1.115</v>
      </c>
      <c r="J3094">
        <v>1.091</v>
      </c>
      <c r="K3094">
        <v>1.052</v>
      </c>
      <c r="L3094">
        <v>1.06</v>
      </c>
      <c r="M3094">
        <v>1.0820000000000001</v>
      </c>
      <c r="N3094">
        <v>1.089</v>
      </c>
      <c r="O3094">
        <v>1.0760000000000001</v>
      </c>
      <c r="P3094">
        <v>1.0609999999999999</v>
      </c>
      <c r="Q3094">
        <v>1.042</v>
      </c>
      <c r="R3094">
        <v>1.0229999999999999</v>
      </c>
      <c r="S3094">
        <v>0.995</v>
      </c>
      <c r="T3094">
        <v>0.97699999999999998</v>
      </c>
      <c r="U3094">
        <v>0.97499999999999998</v>
      </c>
      <c r="V3094">
        <v>0.98199999999999998</v>
      </c>
      <c r="W3094">
        <v>0.99099999999999999</v>
      </c>
      <c r="X3094">
        <v>0.997</v>
      </c>
      <c r="Y3094">
        <v>1.002</v>
      </c>
      <c r="Z3094">
        <v>1.008</v>
      </c>
      <c r="AA3094">
        <v>1.01</v>
      </c>
      <c r="AB3094">
        <v>1.0129999999999999</v>
      </c>
      <c r="AC3094">
        <v>1.016</v>
      </c>
      <c r="AD3094">
        <v>1.0149999999999999</v>
      </c>
      <c r="AE3094">
        <v>1.014</v>
      </c>
      <c r="AF3094">
        <v>1.012</v>
      </c>
      <c r="AG3094">
        <v>1.01</v>
      </c>
      <c r="AH3094">
        <v>1.008</v>
      </c>
      <c r="AI3094">
        <v>1.0049999999999999</v>
      </c>
      <c r="AJ3094">
        <v>1</v>
      </c>
    </row>
    <row r="3095" spans="3:36" x14ac:dyDescent="0.25">
      <c r="C3095" t="s">
        <v>881</v>
      </c>
      <c r="E3095">
        <v>1.1830000000000001</v>
      </c>
      <c r="F3095">
        <v>1.2529999999999999</v>
      </c>
      <c r="G3095">
        <v>0.96499999999999997</v>
      </c>
      <c r="H3095">
        <v>0.88300000000000001</v>
      </c>
      <c r="I3095">
        <v>1.2390000000000001</v>
      </c>
      <c r="J3095">
        <v>1.3240000000000001</v>
      </c>
      <c r="K3095">
        <v>1.1599999999999999</v>
      </c>
      <c r="L3095">
        <v>1.137</v>
      </c>
      <c r="M3095">
        <v>1.1539999999999999</v>
      </c>
      <c r="N3095">
        <v>1.155</v>
      </c>
      <c r="O3095">
        <v>1.135</v>
      </c>
      <c r="P3095">
        <v>1.111</v>
      </c>
      <c r="Q3095">
        <v>1.0940000000000001</v>
      </c>
      <c r="R3095">
        <v>1.04</v>
      </c>
      <c r="S3095">
        <v>0.998</v>
      </c>
      <c r="T3095">
        <v>0.96599999999999997</v>
      </c>
      <c r="U3095">
        <v>0.95499999999999996</v>
      </c>
      <c r="V3095">
        <v>0.95799999999999996</v>
      </c>
      <c r="W3095">
        <v>0.96599999999999997</v>
      </c>
      <c r="X3095">
        <v>0.97699999999999998</v>
      </c>
      <c r="Y3095">
        <v>0.98899999999999999</v>
      </c>
      <c r="Z3095">
        <v>0.99199999999999999</v>
      </c>
      <c r="AA3095">
        <v>0.98899999999999999</v>
      </c>
      <c r="AB3095">
        <v>0.98499999999999999</v>
      </c>
      <c r="AC3095">
        <v>0.97899999999999998</v>
      </c>
      <c r="AD3095">
        <v>0.97599999999999998</v>
      </c>
      <c r="AE3095">
        <v>0.97499999999999998</v>
      </c>
      <c r="AF3095">
        <v>0.97</v>
      </c>
      <c r="AG3095">
        <v>0.97199999999999998</v>
      </c>
      <c r="AH3095">
        <v>0.97199999999999998</v>
      </c>
      <c r="AI3095">
        <v>0.96799999999999997</v>
      </c>
      <c r="AJ3095">
        <v>0.96199999999999997</v>
      </c>
    </row>
    <row r="3096" spans="3:36" x14ac:dyDescent="0.25">
      <c r="C3096" t="s">
        <v>882</v>
      </c>
      <c r="E3096">
        <v>0.11</v>
      </c>
      <c r="F3096">
        <v>0.109</v>
      </c>
      <c r="G3096">
        <v>0.108</v>
      </c>
      <c r="H3096">
        <v>0.106</v>
      </c>
      <c r="I3096">
        <v>0.111</v>
      </c>
      <c r="J3096">
        <v>0.109</v>
      </c>
      <c r="K3096">
        <v>0.105</v>
      </c>
      <c r="L3096">
        <v>0.106</v>
      </c>
      <c r="M3096">
        <v>0.108</v>
      </c>
      <c r="N3096">
        <v>0.109</v>
      </c>
      <c r="O3096">
        <v>0.108</v>
      </c>
      <c r="P3096">
        <v>0.106</v>
      </c>
      <c r="Q3096">
        <v>0.104</v>
      </c>
      <c r="R3096">
        <v>0.10199999999999999</v>
      </c>
      <c r="S3096">
        <v>9.9000000000000005E-2</v>
      </c>
      <c r="T3096">
        <v>9.8000000000000004E-2</v>
      </c>
      <c r="U3096">
        <v>9.8000000000000004E-2</v>
      </c>
      <c r="V3096">
        <v>9.8000000000000004E-2</v>
      </c>
      <c r="W3096">
        <v>9.9000000000000005E-2</v>
      </c>
      <c r="X3096">
        <v>0.1</v>
      </c>
      <c r="Y3096">
        <v>0.1</v>
      </c>
      <c r="Z3096">
        <v>0.10100000000000001</v>
      </c>
      <c r="AA3096">
        <v>0.10100000000000001</v>
      </c>
      <c r="AB3096">
        <v>0.10100000000000001</v>
      </c>
      <c r="AC3096">
        <v>0.10199999999999999</v>
      </c>
      <c r="AD3096">
        <v>0.10199999999999999</v>
      </c>
      <c r="AE3096">
        <v>0.10100000000000001</v>
      </c>
      <c r="AF3096">
        <v>0.10100000000000001</v>
      </c>
      <c r="AG3096">
        <v>0.10100000000000001</v>
      </c>
      <c r="AH3096">
        <v>0.10100000000000001</v>
      </c>
      <c r="AI3096">
        <v>0.1</v>
      </c>
      <c r="AJ3096">
        <v>0.1</v>
      </c>
    </row>
    <row r="3097" spans="3:36" x14ac:dyDescent="0.25">
      <c r="C3097" t="s">
        <v>883</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row>
    <row r="3098" spans="3:36" x14ac:dyDescent="0.25">
      <c r="C3098" t="s">
        <v>884</v>
      </c>
      <c r="E3098">
        <v>1.1910000000000001</v>
      </c>
      <c r="F3098">
        <v>1.03</v>
      </c>
      <c r="G3098">
        <v>0.72399999999999998</v>
      </c>
      <c r="H3098">
        <v>1.2030000000000001</v>
      </c>
      <c r="I3098">
        <v>1.377</v>
      </c>
      <c r="J3098">
        <v>0.55900000000000005</v>
      </c>
      <c r="K3098">
        <v>1.105</v>
      </c>
      <c r="L3098">
        <v>1.028</v>
      </c>
      <c r="M3098">
        <v>1.0289999999999999</v>
      </c>
      <c r="N3098">
        <v>1.0289999999999999</v>
      </c>
      <c r="O3098">
        <v>1.0129999999999999</v>
      </c>
      <c r="P3098">
        <v>0.99199999999999999</v>
      </c>
      <c r="Q3098">
        <v>0.97699999999999998</v>
      </c>
      <c r="R3098">
        <v>0.94299999999999995</v>
      </c>
      <c r="S3098">
        <v>0.90700000000000003</v>
      </c>
      <c r="T3098">
        <v>0.875</v>
      </c>
      <c r="U3098">
        <v>0.86</v>
      </c>
      <c r="V3098">
        <v>0.85799999999999998</v>
      </c>
      <c r="W3098">
        <v>0.85899999999999999</v>
      </c>
      <c r="X3098">
        <v>0.86199999999999999</v>
      </c>
      <c r="Y3098">
        <v>0.86499999999999999</v>
      </c>
      <c r="Z3098">
        <v>0.86799999999999999</v>
      </c>
      <c r="AA3098">
        <v>0.86599999999999999</v>
      </c>
      <c r="AB3098">
        <v>0.86299999999999999</v>
      </c>
      <c r="AC3098">
        <v>0.85699999999999998</v>
      </c>
      <c r="AD3098">
        <v>0.85599999999999998</v>
      </c>
      <c r="AE3098">
        <v>0.85099999999999998</v>
      </c>
      <c r="AF3098">
        <v>0.85199999999999998</v>
      </c>
      <c r="AG3098">
        <v>0.85499999999999998</v>
      </c>
      <c r="AH3098">
        <v>0.85499999999999998</v>
      </c>
      <c r="AI3098">
        <v>0.84899999999999998</v>
      </c>
      <c r="AJ3098">
        <v>0.83599999999999997</v>
      </c>
    </row>
    <row r="3099" spans="3:36" x14ac:dyDescent="0.25">
      <c r="C3099" t="s">
        <v>1028</v>
      </c>
      <c r="E3099">
        <v>0.129</v>
      </c>
      <c r="F3099">
        <v>0.13600000000000001</v>
      </c>
      <c r="G3099">
        <v>0.106</v>
      </c>
      <c r="H3099">
        <v>9.7000000000000003E-2</v>
      </c>
      <c r="I3099">
        <v>0.13500000000000001</v>
      </c>
      <c r="J3099">
        <v>0.14399999999999999</v>
      </c>
      <c r="K3099">
        <v>0.127</v>
      </c>
      <c r="L3099">
        <v>0.124</v>
      </c>
      <c r="M3099">
        <v>0.126</v>
      </c>
      <c r="N3099">
        <v>0.126</v>
      </c>
      <c r="O3099">
        <v>0.124</v>
      </c>
      <c r="P3099">
        <v>0.122</v>
      </c>
      <c r="Q3099">
        <v>0.12</v>
      </c>
      <c r="R3099">
        <v>0.114</v>
      </c>
      <c r="S3099">
        <v>0.109</v>
      </c>
      <c r="T3099">
        <v>0.106</v>
      </c>
      <c r="U3099">
        <v>0.105</v>
      </c>
      <c r="V3099">
        <v>0.105</v>
      </c>
      <c r="W3099">
        <v>0.106</v>
      </c>
      <c r="X3099">
        <v>0.107</v>
      </c>
      <c r="Y3099">
        <v>0.109</v>
      </c>
      <c r="Z3099">
        <v>0.109</v>
      </c>
      <c r="AA3099">
        <v>0.108</v>
      </c>
      <c r="AB3099">
        <v>0.108</v>
      </c>
      <c r="AC3099">
        <v>0.107</v>
      </c>
      <c r="AD3099">
        <v>0.107</v>
      </c>
      <c r="AE3099">
        <v>0.107</v>
      </c>
      <c r="AF3099">
        <v>0.107</v>
      </c>
      <c r="AG3099">
        <v>0.107</v>
      </c>
      <c r="AH3099">
        <v>0.107</v>
      </c>
      <c r="AI3099">
        <v>0.106</v>
      </c>
      <c r="AJ3099">
        <v>0.106</v>
      </c>
    </row>
    <row r="3100" spans="3:36" x14ac:dyDescent="0.25">
      <c r="C3100" t="s">
        <v>1029</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row>
    <row r="3101" spans="3:36" x14ac:dyDescent="0.25">
      <c r="C3101" t="s">
        <v>1030</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row>
    <row r="3102" spans="3:36" x14ac:dyDescent="0.25">
      <c r="C3102" t="s">
        <v>885</v>
      </c>
      <c r="E3102">
        <v>28.863</v>
      </c>
      <c r="F3102">
        <v>29.538</v>
      </c>
      <c r="G3102">
        <v>25.646999999999998</v>
      </c>
      <c r="H3102">
        <v>24.597000000000001</v>
      </c>
      <c r="I3102">
        <v>29.722999999999999</v>
      </c>
      <c r="J3102">
        <v>29.704999999999998</v>
      </c>
      <c r="K3102">
        <v>27.823</v>
      </c>
      <c r="L3102">
        <v>27.434999999999999</v>
      </c>
      <c r="M3102">
        <v>27.741</v>
      </c>
      <c r="N3102">
        <v>27.75</v>
      </c>
      <c r="O3102">
        <v>27.268999999999998</v>
      </c>
      <c r="P3102">
        <v>26.736999999999998</v>
      </c>
      <c r="Q3102">
        <v>26.32</v>
      </c>
      <c r="R3102">
        <v>25.5</v>
      </c>
      <c r="S3102">
        <v>24.666</v>
      </c>
      <c r="T3102">
        <v>24.064</v>
      </c>
      <c r="U3102">
        <v>23.893000000000001</v>
      </c>
      <c r="V3102">
        <v>23.99</v>
      </c>
      <c r="W3102">
        <v>24.190999999999999</v>
      </c>
      <c r="X3102">
        <v>24.364000000000001</v>
      </c>
      <c r="Y3102">
        <v>24.568000000000001</v>
      </c>
      <c r="Z3102">
        <v>24.677</v>
      </c>
      <c r="AA3102">
        <v>24.661999999999999</v>
      </c>
      <c r="AB3102">
        <v>24.645</v>
      </c>
      <c r="AC3102">
        <v>24.594000000000001</v>
      </c>
      <c r="AD3102">
        <v>24.568999999999999</v>
      </c>
      <c r="AE3102">
        <v>24.545999999999999</v>
      </c>
      <c r="AF3102">
        <v>24.462</v>
      </c>
      <c r="AG3102">
        <v>24.462</v>
      </c>
      <c r="AH3102">
        <v>24.440999999999999</v>
      </c>
      <c r="AI3102">
        <v>24.344999999999999</v>
      </c>
      <c r="AJ3102">
        <v>24.195</v>
      </c>
    </row>
    <row r="3103" spans="3:36" x14ac:dyDescent="0.25">
      <c r="C3103" t="s">
        <v>886</v>
      </c>
      <c r="E3103">
        <v>25.419</v>
      </c>
      <c r="F3103">
        <v>25.768000000000001</v>
      </c>
      <c r="G3103">
        <v>22.51</v>
      </c>
      <c r="H3103">
        <v>21.884</v>
      </c>
      <c r="I3103">
        <v>26.274000000000001</v>
      </c>
      <c r="J3103">
        <v>26.04</v>
      </c>
      <c r="K3103">
        <v>24.51</v>
      </c>
      <c r="L3103">
        <v>24.282</v>
      </c>
      <c r="M3103">
        <v>24.699000000000002</v>
      </c>
      <c r="N3103">
        <v>24.788</v>
      </c>
      <c r="O3103">
        <v>24.419</v>
      </c>
      <c r="P3103">
        <v>23.991</v>
      </c>
      <c r="Q3103">
        <v>23.591000000000001</v>
      </c>
      <c r="R3103">
        <v>22.806999999999999</v>
      </c>
      <c r="S3103">
        <v>22.033999999999999</v>
      </c>
      <c r="T3103">
        <v>21.483000000000001</v>
      </c>
      <c r="U3103">
        <v>21.338999999999999</v>
      </c>
      <c r="V3103">
        <v>21.437999999999999</v>
      </c>
      <c r="W3103">
        <v>21.631</v>
      </c>
      <c r="X3103">
        <v>21.792999999999999</v>
      </c>
      <c r="Y3103">
        <v>21.981999999999999</v>
      </c>
      <c r="Z3103">
        <v>22.085000000000001</v>
      </c>
      <c r="AA3103">
        <v>22.068999999999999</v>
      </c>
      <c r="AB3103">
        <v>22.061</v>
      </c>
      <c r="AC3103">
        <v>22.02</v>
      </c>
      <c r="AD3103">
        <v>21.984000000000002</v>
      </c>
      <c r="AE3103">
        <v>21.956</v>
      </c>
      <c r="AF3103">
        <v>21.893000000000001</v>
      </c>
      <c r="AG3103">
        <v>21.888999999999999</v>
      </c>
      <c r="AH3103">
        <v>21.864999999999998</v>
      </c>
      <c r="AI3103">
        <v>21.779</v>
      </c>
      <c r="AJ3103">
        <v>21.657</v>
      </c>
    </row>
    <row r="3104" spans="3:36" x14ac:dyDescent="0.25">
      <c r="C3104" t="s">
        <v>996</v>
      </c>
    </row>
    <row r="3105" spans="3:36" x14ac:dyDescent="0.25">
      <c r="C3105" t="s">
        <v>998</v>
      </c>
    </row>
    <row r="3106" spans="3:36" x14ac:dyDescent="0.25">
      <c r="C3106" t="s">
        <v>996</v>
      </c>
    </row>
    <row r="3107" spans="3:36" x14ac:dyDescent="0.25">
      <c r="C3107" t="s">
        <v>1031</v>
      </c>
    </row>
    <row r="3108" spans="3:36" x14ac:dyDescent="0.25">
      <c r="C3108" t="s">
        <v>965</v>
      </c>
      <c r="E3108">
        <v>121.04600000000001</v>
      </c>
      <c r="F3108">
        <v>116.245</v>
      </c>
      <c r="G3108">
        <v>120.226</v>
      </c>
      <c r="H3108">
        <v>114.65</v>
      </c>
      <c r="I3108">
        <v>115.66200000000001</v>
      </c>
      <c r="J3108">
        <v>117.175</v>
      </c>
      <c r="K3108">
        <v>117.89</v>
      </c>
      <c r="L3108">
        <v>117.057</v>
      </c>
      <c r="M3108">
        <v>118.637</v>
      </c>
      <c r="N3108">
        <v>121.152</v>
      </c>
      <c r="O3108">
        <v>122.99</v>
      </c>
      <c r="P3108">
        <v>124.64100000000001</v>
      </c>
      <c r="Q3108">
        <v>125.65300000000001</v>
      </c>
      <c r="R3108">
        <v>126.779</v>
      </c>
      <c r="S3108">
        <v>126.761</v>
      </c>
      <c r="T3108">
        <v>126.98</v>
      </c>
      <c r="U3108">
        <v>127.535</v>
      </c>
      <c r="V3108">
        <v>128.18600000000001</v>
      </c>
      <c r="W3108">
        <v>128.977</v>
      </c>
      <c r="X3108">
        <v>129.602</v>
      </c>
      <c r="Y3108">
        <v>130.39699999999999</v>
      </c>
      <c r="Z3108">
        <v>131.376</v>
      </c>
      <c r="AA3108">
        <v>132.215</v>
      </c>
      <c r="AB3108">
        <v>133.01900000000001</v>
      </c>
      <c r="AC3108">
        <v>133.661</v>
      </c>
      <c r="AD3108">
        <v>134.38900000000001</v>
      </c>
      <c r="AE3108">
        <v>134.90299999999999</v>
      </c>
      <c r="AF3108">
        <v>135.61000000000001</v>
      </c>
      <c r="AG3108">
        <v>136.45500000000001</v>
      </c>
      <c r="AH3108">
        <v>137.00899999999999</v>
      </c>
      <c r="AI3108">
        <v>137.57599999999999</v>
      </c>
      <c r="AJ3108">
        <v>137.96199999999999</v>
      </c>
    </row>
    <row r="3109" spans="3:36" x14ac:dyDescent="0.25">
      <c r="C3109" t="s">
        <v>966</v>
      </c>
      <c r="E3109">
        <v>121.04600000000001</v>
      </c>
      <c r="F3109">
        <v>116.245</v>
      </c>
      <c r="G3109">
        <v>120.226</v>
      </c>
      <c r="H3109">
        <v>114.65</v>
      </c>
      <c r="I3109">
        <v>115.66200000000001</v>
      </c>
      <c r="J3109">
        <v>117.175</v>
      </c>
      <c r="K3109">
        <v>117.89</v>
      </c>
      <c r="L3109">
        <v>117.057</v>
      </c>
      <c r="M3109">
        <v>118.637</v>
      </c>
      <c r="N3109">
        <v>121.152</v>
      </c>
      <c r="O3109">
        <v>122.99</v>
      </c>
      <c r="P3109">
        <v>124.64100000000001</v>
      </c>
      <c r="Q3109">
        <v>125.65300000000001</v>
      </c>
      <c r="R3109">
        <v>126.77800000000001</v>
      </c>
      <c r="S3109">
        <v>126.761</v>
      </c>
      <c r="T3109">
        <v>126.98</v>
      </c>
      <c r="U3109">
        <v>127.535</v>
      </c>
      <c r="V3109">
        <v>128.18600000000001</v>
      </c>
      <c r="W3109">
        <v>128.977</v>
      </c>
      <c r="X3109">
        <v>129.602</v>
      </c>
      <c r="Y3109">
        <v>130.39699999999999</v>
      </c>
      <c r="Z3109">
        <v>131.376</v>
      </c>
      <c r="AA3109">
        <v>132.215</v>
      </c>
      <c r="AB3109">
        <v>133.01900000000001</v>
      </c>
      <c r="AC3109">
        <v>133.661</v>
      </c>
      <c r="AD3109">
        <v>134.38900000000001</v>
      </c>
      <c r="AE3109">
        <v>134.90299999999999</v>
      </c>
      <c r="AF3109">
        <v>135.61000000000001</v>
      </c>
      <c r="AG3109">
        <v>136.45500000000001</v>
      </c>
      <c r="AH3109">
        <v>137.00899999999999</v>
      </c>
      <c r="AI3109">
        <v>137.57599999999999</v>
      </c>
      <c r="AJ3109">
        <v>137.96199999999999</v>
      </c>
    </row>
    <row r="3110" spans="3:36" x14ac:dyDescent="0.25">
      <c r="C3110" t="s">
        <v>967</v>
      </c>
      <c r="E3110">
        <v>121.04600000000001</v>
      </c>
      <c r="F3110">
        <v>116.245</v>
      </c>
      <c r="G3110">
        <v>120.226</v>
      </c>
      <c r="H3110">
        <v>114.65</v>
      </c>
      <c r="I3110">
        <v>115.66200000000001</v>
      </c>
      <c r="J3110">
        <v>117.175</v>
      </c>
      <c r="K3110">
        <v>117.89</v>
      </c>
      <c r="L3110">
        <v>117.057</v>
      </c>
      <c r="M3110">
        <v>118.637</v>
      </c>
      <c r="N3110">
        <v>121.152</v>
      </c>
      <c r="O3110">
        <v>122.99</v>
      </c>
      <c r="P3110">
        <v>124.64100000000001</v>
      </c>
      <c r="Q3110">
        <v>125.65300000000001</v>
      </c>
      <c r="R3110">
        <v>126.77800000000001</v>
      </c>
      <c r="S3110">
        <v>126.761</v>
      </c>
      <c r="T3110">
        <v>126.98</v>
      </c>
      <c r="U3110">
        <v>127.535</v>
      </c>
      <c r="V3110">
        <v>128.18600000000001</v>
      </c>
      <c r="W3110">
        <v>128.977</v>
      </c>
      <c r="X3110">
        <v>129.602</v>
      </c>
      <c r="Y3110">
        <v>130.39699999999999</v>
      </c>
      <c r="Z3110">
        <v>131.376</v>
      </c>
      <c r="AA3110">
        <v>132.215</v>
      </c>
      <c r="AB3110">
        <v>133.01900000000001</v>
      </c>
      <c r="AC3110">
        <v>133.661</v>
      </c>
      <c r="AD3110">
        <v>134.38900000000001</v>
      </c>
      <c r="AE3110">
        <v>134.90299999999999</v>
      </c>
      <c r="AF3110">
        <v>135.61000000000001</v>
      </c>
      <c r="AG3110">
        <v>136.45500000000001</v>
      </c>
      <c r="AH3110">
        <v>137.00899999999999</v>
      </c>
      <c r="AI3110">
        <v>137.57599999999999</v>
      </c>
      <c r="AJ3110">
        <v>137.96199999999999</v>
      </c>
    </row>
    <row r="3111" spans="3:36" x14ac:dyDescent="0.25">
      <c r="C3111" t="s">
        <v>968</v>
      </c>
      <c r="E3111">
        <v>121.04600000000001</v>
      </c>
      <c r="F3111">
        <v>116.245</v>
      </c>
      <c r="G3111">
        <v>120.226</v>
      </c>
      <c r="H3111">
        <v>114.65</v>
      </c>
      <c r="I3111">
        <v>115.66200000000001</v>
      </c>
      <c r="J3111">
        <v>117.175</v>
      </c>
      <c r="K3111">
        <v>117.89</v>
      </c>
      <c r="L3111">
        <v>117.057</v>
      </c>
      <c r="M3111">
        <v>118.637</v>
      </c>
      <c r="N3111">
        <v>121.152</v>
      </c>
      <c r="O3111">
        <v>122.99</v>
      </c>
      <c r="P3111">
        <v>124.64100000000001</v>
      </c>
      <c r="Q3111">
        <v>125.65300000000001</v>
      </c>
      <c r="R3111">
        <v>126.77800000000001</v>
      </c>
      <c r="S3111">
        <v>126.761</v>
      </c>
      <c r="T3111">
        <v>126.98</v>
      </c>
      <c r="U3111">
        <v>127.535</v>
      </c>
      <c r="V3111">
        <v>128.18600000000001</v>
      </c>
      <c r="W3111">
        <v>128.977</v>
      </c>
      <c r="X3111">
        <v>129.602</v>
      </c>
      <c r="Y3111">
        <v>130.39699999999999</v>
      </c>
      <c r="Z3111">
        <v>131.376</v>
      </c>
      <c r="AA3111">
        <v>132.215</v>
      </c>
      <c r="AB3111">
        <v>133.01900000000001</v>
      </c>
      <c r="AC3111">
        <v>133.661</v>
      </c>
      <c r="AD3111">
        <v>134.38900000000001</v>
      </c>
      <c r="AE3111">
        <v>134.90299999999999</v>
      </c>
      <c r="AF3111">
        <v>135.61000000000001</v>
      </c>
      <c r="AG3111">
        <v>136.45500000000001</v>
      </c>
      <c r="AH3111">
        <v>137.00899999999999</v>
      </c>
      <c r="AI3111">
        <v>137.57599999999999</v>
      </c>
      <c r="AJ3111">
        <v>137.96199999999999</v>
      </c>
    </row>
    <row r="3112" spans="3:36" x14ac:dyDescent="0.25">
      <c r="C3112" t="s">
        <v>969</v>
      </c>
      <c r="E3112">
        <v>121.04600000000001</v>
      </c>
      <c r="F3112">
        <v>116.245</v>
      </c>
      <c r="G3112">
        <v>120.226</v>
      </c>
      <c r="H3112">
        <v>114.65</v>
      </c>
      <c r="I3112">
        <v>115.66200000000001</v>
      </c>
      <c r="J3112">
        <v>117.175</v>
      </c>
      <c r="K3112">
        <v>117.89</v>
      </c>
      <c r="L3112">
        <v>117.057</v>
      </c>
      <c r="M3112">
        <v>118.637</v>
      </c>
      <c r="N3112">
        <v>121.152</v>
      </c>
      <c r="O3112">
        <v>122.99</v>
      </c>
      <c r="P3112">
        <v>124.64100000000001</v>
      </c>
      <c r="Q3112">
        <v>125.65300000000001</v>
      </c>
      <c r="R3112">
        <v>126.779</v>
      </c>
      <c r="S3112">
        <v>126.761</v>
      </c>
      <c r="T3112">
        <v>126.98</v>
      </c>
      <c r="U3112">
        <v>127.535</v>
      </c>
      <c r="V3112">
        <v>128.18600000000001</v>
      </c>
      <c r="W3112">
        <v>128.977</v>
      </c>
      <c r="X3112">
        <v>129.602</v>
      </c>
      <c r="Y3112">
        <v>130.39699999999999</v>
      </c>
      <c r="Z3112">
        <v>131.376</v>
      </c>
      <c r="AA3112">
        <v>132.215</v>
      </c>
      <c r="AB3112">
        <v>133.01900000000001</v>
      </c>
      <c r="AC3112">
        <v>133.661</v>
      </c>
      <c r="AD3112">
        <v>134.38900000000001</v>
      </c>
      <c r="AE3112">
        <v>134.90299999999999</v>
      </c>
      <c r="AF3112">
        <v>135.61000000000001</v>
      </c>
      <c r="AG3112">
        <v>136.45500000000001</v>
      </c>
      <c r="AH3112">
        <v>137.00899999999999</v>
      </c>
      <c r="AI3112">
        <v>137.57599999999999</v>
      </c>
      <c r="AJ3112">
        <v>137.96199999999999</v>
      </c>
    </row>
    <row r="3113" spans="3:36" x14ac:dyDescent="0.25">
      <c r="C3113" t="s">
        <v>1132</v>
      </c>
      <c r="E3113">
        <v>121.04600000000001</v>
      </c>
      <c r="F3113">
        <v>116.245</v>
      </c>
      <c r="G3113">
        <v>120.226</v>
      </c>
      <c r="H3113">
        <v>114.65</v>
      </c>
      <c r="I3113">
        <v>115.66200000000001</v>
      </c>
      <c r="J3113">
        <v>117.175</v>
      </c>
      <c r="K3113">
        <v>117.89</v>
      </c>
      <c r="L3113">
        <v>117.057</v>
      </c>
      <c r="M3113">
        <v>118.637</v>
      </c>
      <c r="N3113">
        <v>121.152</v>
      </c>
      <c r="O3113">
        <v>122.99</v>
      </c>
      <c r="P3113">
        <v>124.64100000000001</v>
      </c>
      <c r="Q3113">
        <v>125.65300000000001</v>
      </c>
      <c r="R3113">
        <v>126.779</v>
      </c>
      <c r="S3113">
        <v>126.761</v>
      </c>
      <c r="T3113">
        <v>126.98</v>
      </c>
      <c r="U3113">
        <v>127.535</v>
      </c>
      <c r="V3113">
        <v>128.18600000000001</v>
      </c>
      <c r="W3113">
        <v>128.977</v>
      </c>
      <c r="X3113">
        <v>129.602</v>
      </c>
      <c r="Y3113">
        <v>130.39699999999999</v>
      </c>
      <c r="Z3113">
        <v>131.376</v>
      </c>
      <c r="AA3113">
        <v>132.215</v>
      </c>
      <c r="AB3113">
        <v>133.01900000000001</v>
      </c>
      <c r="AC3113">
        <v>133.661</v>
      </c>
      <c r="AD3113">
        <v>134.38900000000001</v>
      </c>
      <c r="AE3113">
        <v>134.90299999999999</v>
      </c>
      <c r="AF3113">
        <v>135.61000000000001</v>
      </c>
      <c r="AG3113">
        <v>136.45500000000001</v>
      </c>
      <c r="AH3113">
        <v>137.00899999999999</v>
      </c>
      <c r="AI3113">
        <v>137.57599999999999</v>
      </c>
      <c r="AJ3113">
        <v>137.96199999999999</v>
      </c>
    </row>
    <row r="3114" spans="3:36" x14ac:dyDescent="0.25">
      <c r="C3114" t="s">
        <v>996</v>
      </c>
    </row>
    <row r="3115" spans="3:36" x14ac:dyDescent="0.25">
      <c r="C3115" t="s">
        <v>999</v>
      </c>
    </row>
    <row r="3116" spans="3:36" x14ac:dyDescent="0.25">
      <c r="C3116" t="s">
        <v>1133</v>
      </c>
    </row>
    <row r="3117" spans="3:36" x14ac:dyDescent="0.25">
      <c r="C3117" t="s">
        <v>70</v>
      </c>
      <c r="E3117">
        <v>8.4179999999999993</v>
      </c>
      <c r="F3117">
        <v>8.1669999999999998</v>
      </c>
      <c r="G3117">
        <v>8.3610000000000007</v>
      </c>
      <c r="H3117">
        <v>8.0709999999999997</v>
      </c>
      <c r="I3117">
        <v>8.1829999999999998</v>
      </c>
      <c r="J3117">
        <v>8.4309999999999992</v>
      </c>
      <c r="K3117">
        <v>8.4600000000000009</v>
      </c>
      <c r="L3117">
        <v>8.3840000000000003</v>
      </c>
      <c r="M3117">
        <v>8.4789999999999992</v>
      </c>
      <c r="N3117">
        <v>8.641</v>
      </c>
      <c r="O3117">
        <v>8.7569999999999997</v>
      </c>
      <c r="P3117">
        <v>8.8610000000000007</v>
      </c>
      <c r="Q3117">
        <v>8.923</v>
      </c>
      <c r="R3117">
        <v>8.9949999999999992</v>
      </c>
      <c r="S3117">
        <v>8.9870000000000001</v>
      </c>
      <c r="T3117">
        <v>9</v>
      </c>
      <c r="U3117">
        <v>9.0380000000000003</v>
      </c>
      <c r="V3117">
        <v>9.0860000000000003</v>
      </c>
      <c r="W3117">
        <v>9.1449999999999996</v>
      </c>
      <c r="X3117">
        <v>9.1929999999999996</v>
      </c>
      <c r="Y3117">
        <v>9.2530000000000001</v>
      </c>
      <c r="Z3117">
        <v>9.3279999999999994</v>
      </c>
      <c r="AA3117">
        <v>9.3940000000000001</v>
      </c>
      <c r="AB3117">
        <v>9.4550000000000001</v>
      </c>
      <c r="AC3117">
        <v>9.5050000000000008</v>
      </c>
      <c r="AD3117">
        <v>9.5609999999999999</v>
      </c>
      <c r="AE3117">
        <v>9.6020000000000003</v>
      </c>
      <c r="AF3117">
        <v>9.657</v>
      </c>
      <c r="AG3117">
        <v>9.7210000000000001</v>
      </c>
      <c r="AH3117">
        <v>9.7650000000000006</v>
      </c>
      <c r="AI3117">
        <v>9.81</v>
      </c>
      <c r="AJ3117">
        <v>9.8409999999999993</v>
      </c>
    </row>
    <row r="3118" spans="3:36" x14ac:dyDescent="0.25">
      <c r="C3118" t="s">
        <v>840</v>
      </c>
      <c r="E3118">
        <v>19.311</v>
      </c>
      <c r="F3118">
        <v>18.516999999999999</v>
      </c>
      <c r="G3118">
        <v>19.855</v>
      </c>
      <c r="H3118">
        <v>19.036000000000001</v>
      </c>
      <c r="I3118">
        <v>18.591999999999999</v>
      </c>
      <c r="J3118">
        <v>18.616</v>
      </c>
      <c r="K3118">
        <v>18.849</v>
      </c>
      <c r="L3118">
        <v>18.843</v>
      </c>
      <c r="M3118">
        <v>19.206</v>
      </c>
      <c r="N3118">
        <v>19.713000000000001</v>
      </c>
      <c r="O3118">
        <v>20.111999999999998</v>
      </c>
      <c r="P3118">
        <v>20.472000000000001</v>
      </c>
      <c r="Q3118">
        <v>20.722000000000001</v>
      </c>
      <c r="R3118">
        <v>20.963000000000001</v>
      </c>
      <c r="S3118">
        <v>20.978000000000002</v>
      </c>
      <c r="T3118">
        <v>20.997</v>
      </c>
      <c r="U3118">
        <v>21.044</v>
      </c>
      <c r="V3118">
        <v>21.091000000000001</v>
      </c>
      <c r="W3118">
        <v>21.158000000000001</v>
      </c>
      <c r="X3118">
        <v>21.204999999999998</v>
      </c>
      <c r="Y3118">
        <v>21.29</v>
      </c>
      <c r="Z3118">
        <v>21.405999999999999</v>
      </c>
      <c r="AA3118">
        <v>21.492000000000001</v>
      </c>
      <c r="AB3118">
        <v>21.56</v>
      </c>
      <c r="AC3118">
        <v>21.591999999999999</v>
      </c>
      <c r="AD3118">
        <v>21.631</v>
      </c>
      <c r="AE3118">
        <v>21.635999999999999</v>
      </c>
      <c r="AF3118">
        <v>21.664999999999999</v>
      </c>
      <c r="AG3118">
        <v>21.716000000000001</v>
      </c>
      <c r="AH3118">
        <v>21.722000000000001</v>
      </c>
      <c r="AI3118">
        <v>21.724</v>
      </c>
      <c r="AJ3118">
        <v>21.693999999999999</v>
      </c>
    </row>
    <row r="3119" spans="3:36" x14ac:dyDescent="0.25">
      <c r="C3119" t="s">
        <v>844</v>
      </c>
      <c r="E3119">
        <v>1.484</v>
      </c>
      <c r="F3119">
        <v>1.427</v>
      </c>
      <c r="G3119">
        <v>1.4730000000000001</v>
      </c>
      <c r="H3119">
        <v>1.397</v>
      </c>
      <c r="I3119">
        <v>1.411</v>
      </c>
      <c r="J3119">
        <v>1.43</v>
      </c>
      <c r="K3119">
        <v>1.4390000000000001</v>
      </c>
      <c r="L3119">
        <v>1.43</v>
      </c>
      <c r="M3119">
        <v>1.448</v>
      </c>
      <c r="N3119">
        <v>1.4750000000000001</v>
      </c>
      <c r="O3119">
        <v>1.4930000000000001</v>
      </c>
      <c r="P3119">
        <v>1.5069999999999999</v>
      </c>
      <c r="Q3119">
        <v>1.5129999999999999</v>
      </c>
      <c r="R3119">
        <v>1.5209999999999999</v>
      </c>
      <c r="S3119">
        <v>1.514</v>
      </c>
      <c r="T3119">
        <v>1.5109999999999999</v>
      </c>
      <c r="U3119">
        <v>1.51</v>
      </c>
      <c r="V3119">
        <v>1.5109999999999999</v>
      </c>
      <c r="W3119">
        <v>1.514</v>
      </c>
      <c r="X3119">
        <v>1.5149999999999999</v>
      </c>
      <c r="Y3119">
        <v>1.518</v>
      </c>
      <c r="Z3119">
        <v>1.5249999999999999</v>
      </c>
      <c r="AA3119">
        <v>1.53</v>
      </c>
      <c r="AB3119">
        <v>1.534</v>
      </c>
      <c r="AC3119">
        <v>1.536</v>
      </c>
      <c r="AD3119">
        <v>1.54</v>
      </c>
      <c r="AE3119">
        <v>1.542</v>
      </c>
      <c r="AF3119">
        <v>1.546</v>
      </c>
      <c r="AG3119">
        <v>1.5509999999999999</v>
      </c>
      <c r="AH3119">
        <v>1.554</v>
      </c>
      <c r="AI3119">
        <v>1.5569999999999999</v>
      </c>
      <c r="AJ3119">
        <v>1.5580000000000001</v>
      </c>
    </row>
    <row r="3120" spans="3:36" x14ac:dyDescent="0.25">
      <c r="C3120" t="s">
        <v>1134</v>
      </c>
    </row>
    <row r="3121" spans="3:36" x14ac:dyDescent="0.25">
      <c r="C3121" t="s">
        <v>70</v>
      </c>
      <c r="E3121">
        <v>3.9E-2</v>
      </c>
      <c r="F3121">
        <v>3.7999999999999999E-2</v>
      </c>
      <c r="G3121">
        <v>3.9E-2</v>
      </c>
      <c r="H3121">
        <v>3.6999999999999998E-2</v>
      </c>
      <c r="I3121">
        <v>3.7999999999999999E-2</v>
      </c>
      <c r="J3121">
        <v>3.9E-2</v>
      </c>
      <c r="K3121">
        <v>3.9E-2</v>
      </c>
      <c r="L3121">
        <v>3.7999999999999999E-2</v>
      </c>
      <c r="M3121">
        <v>3.9E-2</v>
      </c>
      <c r="N3121">
        <v>3.9E-2</v>
      </c>
      <c r="O3121">
        <v>0.04</v>
      </c>
      <c r="P3121">
        <v>0.04</v>
      </c>
      <c r="Q3121">
        <v>0.04</v>
      </c>
      <c r="R3121">
        <v>0.04</v>
      </c>
      <c r="S3121">
        <v>0.04</v>
      </c>
      <c r="T3121">
        <v>0.04</v>
      </c>
      <c r="U3121">
        <v>0.04</v>
      </c>
      <c r="V3121">
        <v>4.1000000000000002E-2</v>
      </c>
      <c r="W3121">
        <v>4.1000000000000002E-2</v>
      </c>
      <c r="X3121">
        <v>4.1000000000000002E-2</v>
      </c>
      <c r="Y3121">
        <v>4.1000000000000002E-2</v>
      </c>
      <c r="Z3121">
        <v>4.1000000000000002E-2</v>
      </c>
      <c r="AA3121">
        <v>4.2000000000000003E-2</v>
      </c>
      <c r="AB3121">
        <v>4.2000000000000003E-2</v>
      </c>
      <c r="AC3121">
        <v>4.2000000000000003E-2</v>
      </c>
      <c r="AD3121">
        <v>4.2000000000000003E-2</v>
      </c>
      <c r="AE3121">
        <v>4.2000000000000003E-2</v>
      </c>
      <c r="AF3121">
        <v>4.2000000000000003E-2</v>
      </c>
      <c r="AG3121">
        <v>4.2999999999999997E-2</v>
      </c>
      <c r="AH3121">
        <v>4.2999999999999997E-2</v>
      </c>
      <c r="AI3121">
        <v>4.2999999999999997E-2</v>
      </c>
      <c r="AJ3121">
        <v>4.2999999999999997E-2</v>
      </c>
    </row>
    <row r="3122" spans="3:36" x14ac:dyDescent="0.25">
      <c r="C3122" t="s">
        <v>840</v>
      </c>
      <c r="E3122">
        <v>4.1000000000000002E-2</v>
      </c>
      <c r="F3122">
        <v>3.9E-2</v>
      </c>
      <c r="G3122">
        <v>4.2000000000000003E-2</v>
      </c>
      <c r="H3122">
        <v>4.1000000000000002E-2</v>
      </c>
      <c r="I3122">
        <v>0.04</v>
      </c>
      <c r="J3122">
        <v>0.04</v>
      </c>
      <c r="K3122">
        <v>0.04</v>
      </c>
      <c r="L3122">
        <v>0.04</v>
      </c>
      <c r="M3122">
        <v>4.1000000000000002E-2</v>
      </c>
      <c r="N3122">
        <v>4.2000000000000003E-2</v>
      </c>
      <c r="O3122">
        <v>4.2999999999999997E-2</v>
      </c>
      <c r="P3122">
        <v>4.2999999999999997E-2</v>
      </c>
      <c r="Q3122">
        <v>4.3999999999999997E-2</v>
      </c>
      <c r="R3122">
        <v>4.3999999999999997E-2</v>
      </c>
      <c r="S3122">
        <v>4.3999999999999997E-2</v>
      </c>
      <c r="T3122">
        <v>4.3999999999999997E-2</v>
      </c>
      <c r="U3122">
        <v>4.3999999999999997E-2</v>
      </c>
      <c r="V3122">
        <v>4.4999999999999998E-2</v>
      </c>
      <c r="W3122">
        <v>4.4999999999999998E-2</v>
      </c>
      <c r="X3122">
        <v>4.4999999999999998E-2</v>
      </c>
      <c r="Y3122">
        <v>4.4999999999999998E-2</v>
      </c>
      <c r="Z3122">
        <v>4.4999999999999998E-2</v>
      </c>
      <c r="AA3122">
        <v>4.4999999999999998E-2</v>
      </c>
      <c r="AB3122">
        <v>4.4999999999999998E-2</v>
      </c>
      <c r="AC3122">
        <v>4.5999999999999999E-2</v>
      </c>
      <c r="AD3122">
        <v>4.5999999999999999E-2</v>
      </c>
      <c r="AE3122">
        <v>4.5999999999999999E-2</v>
      </c>
      <c r="AF3122">
        <v>4.5999999999999999E-2</v>
      </c>
      <c r="AG3122">
        <v>4.5999999999999999E-2</v>
      </c>
      <c r="AH3122">
        <v>4.5999999999999999E-2</v>
      </c>
      <c r="AI3122">
        <v>4.5999999999999999E-2</v>
      </c>
      <c r="AJ3122">
        <v>4.5999999999999999E-2</v>
      </c>
    </row>
    <row r="3123" spans="3:36" x14ac:dyDescent="0.25">
      <c r="C3123" t="s">
        <v>1135</v>
      </c>
    </row>
    <row r="3124" spans="3:36" x14ac:dyDescent="0.25">
      <c r="C3124" t="s">
        <v>70</v>
      </c>
      <c r="E3124">
        <v>13.679</v>
      </c>
      <c r="F3124">
        <v>13.271000000000001</v>
      </c>
      <c r="G3124">
        <v>13.586</v>
      </c>
      <c r="H3124">
        <v>13.114000000000001</v>
      </c>
      <c r="I3124">
        <v>13.297000000000001</v>
      </c>
      <c r="J3124">
        <v>13.696</v>
      </c>
      <c r="K3124">
        <v>13.738</v>
      </c>
      <c r="L3124">
        <v>13.612</v>
      </c>
      <c r="M3124">
        <v>13.765000000000001</v>
      </c>
      <c r="N3124">
        <v>14.026</v>
      </c>
      <c r="O3124">
        <v>14.212</v>
      </c>
      <c r="P3124">
        <v>14.378</v>
      </c>
      <c r="Q3124">
        <v>14.477</v>
      </c>
      <c r="R3124">
        <v>14.592000000000001</v>
      </c>
      <c r="S3124">
        <v>14.579000000000001</v>
      </c>
      <c r="T3124">
        <v>14.597</v>
      </c>
      <c r="U3124">
        <v>14.657</v>
      </c>
      <c r="V3124">
        <v>14.733000000000001</v>
      </c>
      <c r="W3124">
        <v>14.827</v>
      </c>
      <c r="X3124">
        <v>14.901999999999999</v>
      </c>
      <c r="Y3124">
        <v>14.999000000000001</v>
      </c>
      <c r="Z3124">
        <v>15.119</v>
      </c>
      <c r="AA3124">
        <v>15.224</v>
      </c>
      <c r="AB3124">
        <v>15.321999999999999</v>
      </c>
      <c r="AC3124">
        <v>15.401</v>
      </c>
      <c r="AD3124">
        <v>15.49</v>
      </c>
      <c r="AE3124">
        <v>15.555</v>
      </c>
      <c r="AF3124">
        <v>15.641999999999999</v>
      </c>
      <c r="AG3124">
        <v>15.744</v>
      </c>
      <c r="AH3124">
        <v>15.813000000000001</v>
      </c>
      <c r="AI3124">
        <v>15.882999999999999</v>
      </c>
      <c r="AJ3124">
        <v>15.932</v>
      </c>
    </row>
    <row r="3125" spans="3:36" x14ac:dyDescent="0.25">
      <c r="C3125" t="s">
        <v>840</v>
      </c>
      <c r="E3125">
        <v>0.107</v>
      </c>
      <c r="F3125">
        <v>0.10299999999999999</v>
      </c>
      <c r="G3125">
        <v>0.11</v>
      </c>
      <c r="H3125">
        <v>0.106</v>
      </c>
      <c r="I3125">
        <v>0.10299999999999999</v>
      </c>
      <c r="J3125">
        <v>0.104</v>
      </c>
      <c r="K3125">
        <v>0.105</v>
      </c>
      <c r="L3125">
        <v>0.105</v>
      </c>
      <c r="M3125">
        <v>0.106</v>
      </c>
      <c r="N3125">
        <v>0.109</v>
      </c>
      <c r="O3125">
        <v>0.111</v>
      </c>
      <c r="P3125">
        <v>0.113</v>
      </c>
      <c r="Q3125">
        <v>0.114</v>
      </c>
      <c r="R3125">
        <v>0.11600000000000001</v>
      </c>
      <c r="S3125">
        <v>0.11600000000000001</v>
      </c>
      <c r="T3125">
        <v>0.11600000000000001</v>
      </c>
      <c r="U3125">
        <v>0.11600000000000001</v>
      </c>
      <c r="V3125">
        <v>0.11600000000000001</v>
      </c>
      <c r="W3125">
        <v>0.11600000000000001</v>
      </c>
      <c r="X3125">
        <v>0.11700000000000001</v>
      </c>
      <c r="Y3125">
        <v>0.11700000000000001</v>
      </c>
      <c r="Z3125">
        <v>0.11700000000000001</v>
      </c>
      <c r="AA3125">
        <v>0.11799999999999999</v>
      </c>
      <c r="AB3125">
        <v>0.11799999999999999</v>
      </c>
      <c r="AC3125">
        <v>0.11799999999999999</v>
      </c>
      <c r="AD3125">
        <v>0.11799999999999999</v>
      </c>
      <c r="AE3125">
        <v>0.11799999999999999</v>
      </c>
      <c r="AF3125">
        <v>0.11899999999999999</v>
      </c>
      <c r="AG3125">
        <v>0.11899999999999999</v>
      </c>
      <c r="AH3125">
        <v>0.11899999999999999</v>
      </c>
      <c r="AI3125">
        <v>0.11899999999999999</v>
      </c>
      <c r="AJ3125">
        <v>0.11799999999999999</v>
      </c>
    </row>
    <row r="3126" spans="3:36" x14ac:dyDescent="0.25">
      <c r="C3126" t="s">
        <v>1136</v>
      </c>
    </row>
    <row r="3127" spans="3:36" x14ac:dyDescent="0.25">
      <c r="C3127" t="s">
        <v>70</v>
      </c>
      <c r="E3127">
        <v>0.105</v>
      </c>
      <c r="F3127">
        <v>0.10199999999999999</v>
      </c>
      <c r="G3127">
        <v>0.104</v>
      </c>
      <c r="H3127">
        <v>0.1</v>
      </c>
      <c r="I3127">
        <v>0.10199999999999999</v>
      </c>
      <c r="J3127">
        <v>0.105</v>
      </c>
      <c r="K3127">
        <v>0.105</v>
      </c>
      <c r="L3127">
        <v>0.104</v>
      </c>
      <c r="M3127">
        <v>0.105</v>
      </c>
      <c r="N3127">
        <v>0.107</v>
      </c>
      <c r="O3127">
        <v>0.108</v>
      </c>
      <c r="P3127">
        <v>0.11</v>
      </c>
      <c r="Q3127">
        <v>0.11</v>
      </c>
      <c r="R3127">
        <v>0.111</v>
      </c>
      <c r="S3127">
        <v>0.111</v>
      </c>
      <c r="T3127">
        <v>0.111</v>
      </c>
      <c r="U3127">
        <v>0.112</v>
      </c>
      <c r="V3127">
        <v>0.112</v>
      </c>
      <c r="W3127">
        <v>0.113</v>
      </c>
      <c r="X3127">
        <v>0.113</v>
      </c>
      <c r="Y3127">
        <v>0.114</v>
      </c>
      <c r="Z3127">
        <v>0.115</v>
      </c>
      <c r="AA3127">
        <v>0.11600000000000001</v>
      </c>
      <c r="AB3127">
        <v>0.11600000000000001</v>
      </c>
      <c r="AC3127">
        <v>0.11700000000000001</v>
      </c>
      <c r="AD3127">
        <v>0.11799999999999999</v>
      </c>
      <c r="AE3127">
        <v>0.11799999999999999</v>
      </c>
      <c r="AF3127">
        <v>0.11899999999999999</v>
      </c>
      <c r="AG3127">
        <v>0.12</v>
      </c>
      <c r="AH3127">
        <v>0.12</v>
      </c>
      <c r="AI3127">
        <v>0.12</v>
      </c>
      <c r="AJ3127">
        <v>0.121</v>
      </c>
    </row>
    <row r="3128" spans="3:36" x14ac:dyDescent="0.25">
      <c r="C3128" t="s">
        <v>1137</v>
      </c>
    </row>
    <row r="3129" spans="3:36" x14ac:dyDescent="0.25">
      <c r="C3129" t="s">
        <v>70</v>
      </c>
      <c r="E3129">
        <v>2.105</v>
      </c>
      <c r="F3129">
        <v>2.0419999999999998</v>
      </c>
      <c r="G3129">
        <v>2.09</v>
      </c>
      <c r="H3129">
        <v>2.0179999999999998</v>
      </c>
      <c r="I3129">
        <v>2.0459999999999998</v>
      </c>
      <c r="J3129">
        <v>2.1080000000000001</v>
      </c>
      <c r="K3129">
        <v>2.1150000000000002</v>
      </c>
      <c r="L3129">
        <v>2.0960000000000001</v>
      </c>
      <c r="M3129">
        <v>2.12</v>
      </c>
      <c r="N3129">
        <v>2.16</v>
      </c>
      <c r="O3129">
        <v>2.1890000000000001</v>
      </c>
      <c r="P3129">
        <v>2.2149999999999999</v>
      </c>
      <c r="Q3129">
        <v>2.2309999999999999</v>
      </c>
      <c r="R3129">
        <v>2.2490000000000001</v>
      </c>
      <c r="S3129">
        <v>2.2469999999999999</v>
      </c>
      <c r="T3129">
        <v>2.25</v>
      </c>
      <c r="U3129">
        <v>2.2599999999999998</v>
      </c>
      <c r="V3129">
        <v>2.2719999999999998</v>
      </c>
      <c r="W3129">
        <v>2.286</v>
      </c>
      <c r="X3129">
        <v>2.298</v>
      </c>
      <c r="Y3129">
        <v>2.3130000000000002</v>
      </c>
      <c r="Z3129">
        <v>2.3319999999999999</v>
      </c>
      <c r="AA3129">
        <v>2.3490000000000002</v>
      </c>
      <c r="AB3129">
        <v>2.3639999999999999</v>
      </c>
      <c r="AC3129">
        <v>2.3759999999999999</v>
      </c>
      <c r="AD3129">
        <v>2.39</v>
      </c>
      <c r="AE3129">
        <v>2.4009999999999998</v>
      </c>
      <c r="AF3129">
        <v>2.4140000000000001</v>
      </c>
      <c r="AG3129">
        <v>2.431</v>
      </c>
      <c r="AH3129">
        <v>2.4420000000000002</v>
      </c>
      <c r="AI3129">
        <v>2.4529999999999998</v>
      </c>
      <c r="AJ3129">
        <v>2.4609999999999999</v>
      </c>
    </row>
    <row r="3130" spans="3:36" x14ac:dyDescent="0.25">
      <c r="C3130" t="s">
        <v>840</v>
      </c>
      <c r="E3130">
        <v>0.85799999999999998</v>
      </c>
      <c r="F3130">
        <v>0.82299999999999995</v>
      </c>
      <c r="G3130">
        <v>0.88100000000000001</v>
      </c>
      <c r="H3130">
        <v>0.84399999999999997</v>
      </c>
      <c r="I3130">
        <v>0.82399999999999995</v>
      </c>
      <c r="J3130">
        <v>0.82499999999999996</v>
      </c>
      <c r="K3130">
        <v>0.83599999999999997</v>
      </c>
      <c r="L3130">
        <v>0.83499999999999996</v>
      </c>
      <c r="M3130">
        <v>0.85099999999999998</v>
      </c>
      <c r="N3130">
        <v>0.874</v>
      </c>
      <c r="O3130">
        <v>0.89100000000000001</v>
      </c>
      <c r="P3130">
        <v>0.90700000000000003</v>
      </c>
      <c r="Q3130">
        <v>0.91800000000000004</v>
      </c>
      <c r="R3130">
        <v>0.92800000000000005</v>
      </c>
      <c r="S3130">
        <v>0.92900000000000005</v>
      </c>
      <c r="T3130">
        <v>0.92900000000000005</v>
      </c>
      <c r="U3130">
        <v>0.93100000000000005</v>
      </c>
      <c r="V3130">
        <v>0.93300000000000005</v>
      </c>
      <c r="W3130">
        <v>0.93600000000000005</v>
      </c>
      <c r="X3130">
        <v>0.93799999999999994</v>
      </c>
      <c r="Y3130">
        <v>0.94099999999999995</v>
      </c>
      <c r="Z3130">
        <v>0.94599999999999995</v>
      </c>
      <c r="AA3130">
        <v>0.95</v>
      </c>
      <c r="AB3130">
        <v>0.95299999999999996</v>
      </c>
      <c r="AC3130">
        <v>0.95399999999999996</v>
      </c>
      <c r="AD3130">
        <v>0.95499999999999996</v>
      </c>
      <c r="AE3130">
        <v>0.95499999999999996</v>
      </c>
      <c r="AF3130">
        <v>0.95599999999999996</v>
      </c>
      <c r="AG3130">
        <v>0.95799999999999996</v>
      </c>
      <c r="AH3130">
        <v>0.95799999999999996</v>
      </c>
      <c r="AI3130">
        <v>0.95799999999999996</v>
      </c>
      <c r="AJ3130">
        <v>0.95599999999999996</v>
      </c>
    </row>
    <row r="3131" spans="3:36" x14ac:dyDescent="0.25">
      <c r="C3131" t="s">
        <v>842</v>
      </c>
      <c r="E3131">
        <v>0.106</v>
      </c>
      <c r="F3131">
        <v>8.4000000000000005E-2</v>
      </c>
      <c r="G3131">
        <v>7.5999999999999998E-2</v>
      </c>
      <c r="H3131">
        <v>0.13400000000000001</v>
      </c>
      <c r="I3131">
        <v>0.123</v>
      </c>
      <c r="J3131">
        <v>4.4999999999999998E-2</v>
      </c>
      <c r="K3131">
        <v>9.8000000000000004E-2</v>
      </c>
      <c r="L3131">
        <v>9.8000000000000004E-2</v>
      </c>
      <c r="M3131">
        <v>9.9000000000000005E-2</v>
      </c>
      <c r="N3131">
        <v>0.10100000000000001</v>
      </c>
      <c r="O3131">
        <v>0.10199999999999999</v>
      </c>
      <c r="P3131">
        <v>0.104</v>
      </c>
      <c r="Q3131">
        <v>0.104</v>
      </c>
      <c r="R3131">
        <v>0.105</v>
      </c>
      <c r="S3131">
        <v>0.105</v>
      </c>
      <c r="T3131">
        <v>0.106</v>
      </c>
      <c r="U3131">
        <v>0.106</v>
      </c>
      <c r="V3131">
        <v>0.107</v>
      </c>
      <c r="W3131">
        <v>0.107</v>
      </c>
      <c r="X3131">
        <v>0.108</v>
      </c>
      <c r="Y3131">
        <v>0.108</v>
      </c>
      <c r="Z3131">
        <v>0.109</v>
      </c>
      <c r="AA3131">
        <v>0.11</v>
      </c>
      <c r="AB3131">
        <v>0.111</v>
      </c>
      <c r="AC3131">
        <v>0.111</v>
      </c>
      <c r="AD3131">
        <v>0.112</v>
      </c>
      <c r="AE3131">
        <v>0.112</v>
      </c>
      <c r="AF3131">
        <v>0.113</v>
      </c>
      <c r="AG3131">
        <v>0.114</v>
      </c>
      <c r="AH3131">
        <v>0.114</v>
      </c>
      <c r="AI3131">
        <v>0.115</v>
      </c>
      <c r="AJ3131">
        <v>0.115</v>
      </c>
    </row>
    <row r="3132" spans="3:36" x14ac:dyDescent="0.25">
      <c r="C3132" t="s">
        <v>1138</v>
      </c>
    </row>
    <row r="3133" spans="3:36" x14ac:dyDescent="0.25">
      <c r="C3133" t="s">
        <v>843</v>
      </c>
      <c r="E3133">
        <v>4.3330000000000002</v>
      </c>
      <c r="F3133">
        <v>4.548</v>
      </c>
      <c r="G3133">
        <v>3.4159999999999999</v>
      </c>
      <c r="H3133">
        <v>3.0750000000000002</v>
      </c>
      <c r="I3133">
        <v>2.4860000000000002</v>
      </c>
      <c r="J3133">
        <v>2.391</v>
      </c>
      <c r="K3133">
        <v>2.5070000000000001</v>
      </c>
      <c r="L3133">
        <v>2.5880000000000001</v>
      </c>
      <c r="M3133">
        <v>2.7189999999999999</v>
      </c>
      <c r="N3133">
        <v>2.87</v>
      </c>
      <c r="O3133">
        <v>3.0019999999999998</v>
      </c>
      <c r="P3133">
        <v>3.1230000000000002</v>
      </c>
      <c r="Q3133">
        <v>3.222</v>
      </c>
      <c r="R3133">
        <v>3.3119999999999998</v>
      </c>
      <c r="S3133">
        <v>3.3610000000000002</v>
      </c>
      <c r="T3133">
        <v>3.4039999999999999</v>
      </c>
      <c r="U3133">
        <v>3.4409999999999998</v>
      </c>
      <c r="V3133">
        <v>3.4670000000000001</v>
      </c>
      <c r="W3133">
        <v>3.49</v>
      </c>
      <c r="X3133">
        <v>3.5089999999999999</v>
      </c>
      <c r="Y3133">
        <v>3.5329999999999999</v>
      </c>
      <c r="Z3133">
        <v>3.5619999999999998</v>
      </c>
      <c r="AA3133">
        <v>3.5880000000000001</v>
      </c>
      <c r="AB3133">
        <v>3.6120000000000001</v>
      </c>
      <c r="AC3133">
        <v>3.6309999999999998</v>
      </c>
      <c r="AD3133">
        <v>3.653</v>
      </c>
      <c r="AE3133">
        <v>3.67</v>
      </c>
      <c r="AF3133">
        <v>3.6909999999999998</v>
      </c>
      <c r="AG3133">
        <v>3.7170000000000001</v>
      </c>
      <c r="AH3133">
        <v>3.734</v>
      </c>
      <c r="AI3133">
        <v>3.7519999999999998</v>
      </c>
      <c r="AJ3133">
        <v>3.7639999999999998</v>
      </c>
    </row>
    <row r="3134" spans="3:36" x14ac:dyDescent="0.25">
      <c r="C3134" t="s">
        <v>1003</v>
      </c>
    </row>
    <row r="3135" spans="3:36" x14ac:dyDescent="0.25">
      <c r="C3135" t="s">
        <v>70</v>
      </c>
      <c r="E3135">
        <v>24.344999999999999</v>
      </c>
      <c r="F3135">
        <v>23.62</v>
      </c>
      <c r="G3135">
        <v>24.18</v>
      </c>
      <c r="H3135">
        <v>23.34</v>
      </c>
      <c r="I3135">
        <v>23.664999999999999</v>
      </c>
      <c r="J3135">
        <v>24.379000000000001</v>
      </c>
      <c r="K3135">
        <v>24.456</v>
      </c>
      <c r="L3135">
        <v>24.234000000000002</v>
      </c>
      <c r="M3135">
        <v>24.507999999999999</v>
      </c>
      <c r="N3135">
        <v>24.974</v>
      </c>
      <c r="O3135">
        <v>25.306000000000001</v>
      </c>
      <c r="P3135">
        <v>25.603999999999999</v>
      </c>
      <c r="Q3135">
        <v>25.780999999999999</v>
      </c>
      <c r="R3135">
        <v>25.986999999999998</v>
      </c>
      <c r="S3135">
        <v>25.963999999999999</v>
      </c>
      <c r="T3135">
        <v>25.998000000000001</v>
      </c>
      <c r="U3135">
        <v>26.106000000000002</v>
      </c>
      <c r="V3135">
        <v>26.242999999999999</v>
      </c>
      <c r="W3135">
        <v>26.413</v>
      </c>
      <c r="X3135">
        <v>26.547000000000001</v>
      </c>
      <c r="Y3135">
        <v>26.72</v>
      </c>
      <c r="Z3135">
        <v>26.936</v>
      </c>
      <c r="AA3135">
        <v>27.123999999999999</v>
      </c>
      <c r="AB3135">
        <v>27.298999999999999</v>
      </c>
      <c r="AC3135">
        <v>27.442</v>
      </c>
      <c r="AD3135">
        <v>27.600999999999999</v>
      </c>
      <c r="AE3135">
        <v>27.718</v>
      </c>
      <c r="AF3135">
        <v>27.873999999999999</v>
      </c>
      <c r="AG3135">
        <v>28.058</v>
      </c>
      <c r="AH3135">
        <v>28.181999999999999</v>
      </c>
      <c r="AI3135">
        <v>28.308</v>
      </c>
      <c r="AJ3135">
        <v>28.398</v>
      </c>
    </row>
    <row r="3136" spans="3:36" x14ac:dyDescent="0.25">
      <c r="C3136" t="s">
        <v>840</v>
      </c>
      <c r="E3136">
        <v>20.317</v>
      </c>
      <c r="F3136">
        <v>19.481999999999999</v>
      </c>
      <c r="G3136">
        <v>20.888000000000002</v>
      </c>
      <c r="H3136">
        <v>20.027000000000001</v>
      </c>
      <c r="I3136">
        <v>19.559999999999999</v>
      </c>
      <c r="J3136">
        <v>19.585000000000001</v>
      </c>
      <c r="K3136">
        <v>19.829999999999998</v>
      </c>
      <c r="L3136">
        <v>19.824000000000002</v>
      </c>
      <c r="M3136">
        <v>20.204999999999998</v>
      </c>
      <c r="N3136">
        <v>20.738</v>
      </c>
      <c r="O3136">
        <v>21.157</v>
      </c>
      <c r="P3136">
        <v>21.535</v>
      </c>
      <c r="Q3136">
        <v>21.797999999999998</v>
      </c>
      <c r="R3136">
        <v>22.050999999999998</v>
      </c>
      <c r="S3136">
        <v>22.067</v>
      </c>
      <c r="T3136">
        <v>22.087</v>
      </c>
      <c r="U3136">
        <v>22.135999999999999</v>
      </c>
      <c r="V3136">
        <v>22.184999999999999</v>
      </c>
      <c r="W3136">
        <v>22.254999999999999</v>
      </c>
      <c r="X3136">
        <v>22.303999999999998</v>
      </c>
      <c r="Y3136">
        <v>22.393000000000001</v>
      </c>
      <c r="Z3136">
        <v>22.515000000000001</v>
      </c>
      <c r="AA3136">
        <v>22.605</v>
      </c>
      <c r="AB3136">
        <v>22.675999999999998</v>
      </c>
      <c r="AC3136">
        <v>22.71</v>
      </c>
      <c r="AD3136">
        <v>22.75</v>
      </c>
      <c r="AE3136">
        <v>22.756</v>
      </c>
      <c r="AF3136">
        <v>22.786000000000001</v>
      </c>
      <c r="AG3136">
        <v>22.838999999999999</v>
      </c>
      <c r="AH3136">
        <v>22.844000000000001</v>
      </c>
      <c r="AI3136">
        <v>22.847000000000001</v>
      </c>
      <c r="AJ3136">
        <v>22.815000000000001</v>
      </c>
    </row>
    <row r="3137" spans="3:36" x14ac:dyDescent="0.25">
      <c r="C3137" t="s">
        <v>844</v>
      </c>
      <c r="E3137">
        <v>1.484</v>
      </c>
      <c r="F3137">
        <v>1.427</v>
      </c>
      <c r="G3137">
        <v>1.4730000000000001</v>
      </c>
      <c r="H3137">
        <v>1.397</v>
      </c>
      <c r="I3137">
        <v>1.411</v>
      </c>
      <c r="J3137">
        <v>1.43</v>
      </c>
      <c r="K3137">
        <v>1.4390000000000001</v>
      </c>
      <c r="L3137">
        <v>1.43</v>
      </c>
      <c r="M3137">
        <v>1.448</v>
      </c>
      <c r="N3137">
        <v>1.4750000000000001</v>
      </c>
      <c r="O3137">
        <v>1.4930000000000001</v>
      </c>
      <c r="P3137">
        <v>1.5069999999999999</v>
      </c>
      <c r="Q3137">
        <v>1.5129999999999999</v>
      </c>
      <c r="R3137">
        <v>1.5209999999999999</v>
      </c>
      <c r="S3137">
        <v>1.514</v>
      </c>
      <c r="T3137">
        <v>1.5109999999999999</v>
      </c>
      <c r="U3137">
        <v>1.51</v>
      </c>
      <c r="V3137">
        <v>1.5109999999999999</v>
      </c>
      <c r="W3137">
        <v>1.514</v>
      </c>
      <c r="X3137">
        <v>1.5149999999999999</v>
      </c>
      <c r="Y3137">
        <v>1.518</v>
      </c>
      <c r="Z3137">
        <v>1.5249999999999999</v>
      </c>
      <c r="AA3137">
        <v>1.53</v>
      </c>
      <c r="AB3137">
        <v>1.534</v>
      </c>
      <c r="AC3137">
        <v>1.536</v>
      </c>
      <c r="AD3137">
        <v>1.54</v>
      </c>
      <c r="AE3137">
        <v>1.542</v>
      </c>
      <c r="AF3137">
        <v>1.546</v>
      </c>
      <c r="AG3137">
        <v>1.5509999999999999</v>
      </c>
      <c r="AH3137">
        <v>1.554</v>
      </c>
      <c r="AI3137">
        <v>1.5569999999999999</v>
      </c>
      <c r="AJ3137">
        <v>1.5580000000000001</v>
      </c>
    </row>
    <row r="3138" spans="3:36" x14ac:dyDescent="0.25">
      <c r="C3138" t="s">
        <v>842</v>
      </c>
      <c r="E3138">
        <v>0.106</v>
      </c>
      <c r="F3138">
        <v>8.4000000000000005E-2</v>
      </c>
      <c r="G3138">
        <v>7.5999999999999998E-2</v>
      </c>
      <c r="H3138">
        <v>0.13400000000000001</v>
      </c>
      <c r="I3138">
        <v>0.123</v>
      </c>
      <c r="J3138">
        <v>4.4999999999999998E-2</v>
      </c>
      <c r="K3138">
        <v>9.8000000000000004E-2</v>
      </c>
      <c r="L3138">
        <v>9.8000000000000004E-2</v>
      </c>
      <c r="M3138">
        <v>9.9000000000000005E-2</v>
      </c>
      <c r="N3138">
        <v>0.10100000000000001</v>
      </c>
      <c r="O3138">
        <v>0.10199999999999999</v>
      </c>
      <c r="P3138">
        <v>0.104</v>
      </c>
      <c r="Q3138">
        <v>0.104</v>
      </c>
      <c r="R3138">
        <v>0.105</v>
      </c>
      <c r="S3138">
        <v>0.105</v>
      </c>
      <c r="T3138">
        <v>0.106</v>
      </c>
      <c r="U3138">
        <v>0.106</v>
      </c>
      <c r="V3138">
        <v>0.107</v>
      </c>
      <c r="W3138">
        <v>0.107</v>
      </c>
      <c r="X3138">
        <v>0.108</v>
      </c>
      <c r="Y3138">
        <v>0.108</v>
      </c>
      <c r="Z3138">
        <v>0.109</v>
      </c>
      <c r="AA3138">
        <v>0.11</v>
      </c>
      <c r="AB3138">
        <v>0.111</v>
      </c>
      <c r="AC3138">
        <v>0.111</v>
      </c>
      <c r="AD3138">
        <v>0.112</v>
      </c>
      <c r="AE3138">
        <v>0.112</v>
      </c>
      <c r="AF3138">
        <v>0.113</v>
      </c>
      <c r="AG3138">
        <v>0.114</v>
      </c>
      <c r="AH3138">
        <v>0.114</v>
      </c>
      <c r="AI3138">
        <v>0.115</v>
      </c>
      <c r="AJ3138">
        <v>0.115</v>
      </c>
    </row>
    <row r="3139" spans="3:36" x14ac:dyDescent="0.25">
      <c r="C3139" t="s">
        <v>843</v>
      </c>
      <c r="E3139">
        <v>4.3330000000000002</v>
      </c>
      <c r="F3139">
        <v>4.548</v>
      </c>
      <c r="G3139">
        <v>3.4159999999999999</v>
      </c>
      <c r="H3139">
        <v>3.0750000000000002</v>
      </c>
      <c r="I3139">
        <v>2.4860000000000002</v>
      </c>
      <c r="J3139">
        <v>2.391</v>
      </c>
      <c r="K3139">
        <v>2.5070000000000001</v>
      </c>
      <c r="L3139">
        <v>2.5880000000000001</v>
      </c>
      <c r="M3139">
        <v>2.7189999999999999</v>
      </c>
      <c r="N3139">
        <v>2.87</v>
      </c>
      <c r="O3139">
        <v>3.0019999999999998</v>
      </c>
      <c r="P3139">
        <v>3.1230000000000002</v>
      </c>
      <c r="Q3139">
        <v>3.222</v>
      </c>
      <c r="R3139">
        <v>3.3119999999999998</v>
      </c>
      <c r="S3139">
        <v>3.3610000000000002</v>
      </c>
      <c r="T3139">
        <v>3.4039999999999999</v>
      </c>
      <c r="U3139">
        <v>3.4409999999999998</v>
      </c>
      <c r="V3139">
        <v>3.4670000000000001</v>
      </c>
      <c r="W3139">
        <v>3.49</v>
      </c>
      <c r="X3139">
        <v>3.5089999999999999</v>
      </c>
      <c r="Y3139">
        <v>3.5329999999999999</v>
      </c>
      <c r="Z3139">
        <v>3.5619999999999998</v>
      </c>
      <c r="AA3139">
        <v>3.5880000000000001</v>
      </c>
      <c r="AB3139">
        <v>3.6120000000000001</v>
      </c>
      <c r="AC3139">
        <v>3.6309999999999998</v>
      </c>
      <c r="AD3139">
        <v>3.653</v>
      </c>
      <c r="AE3139">
        <v>3.67</v>
      </c>
      <c r="AF3139">
        <v>3.6909999999999998</v>
      </c>
      <c r="AG3139">
        <v>3.7170000000000001</v>
      </c>
      <c r="AH3139">
        <v>3.734</v>
      </c>
      <c r="AI3139">
        <v>3.7519999999999998</v>
      </c>
      <c r="AJ3139">
        <v>3.7639999999999998</v>
      </c>
    </row>
    <row r="3140" spans="3:36" x14ac:dyDescent="0.25">
      <c r="C3140" t="s">
        <v>838</v>
      </c>
      <c r="E3140">
        <v>50.585000000000001</v>
      </c>
      <c r="F3140">
        <v>49.16</v>
      </c>
      <c r="G3140">
        <v>50.033999999999999</v>
      </c>
      <c r="H3140">
        <v>47.972000000000001</v>
      </c>
      <c r="I3140">
        <v>47.244</v>
      </c>
      <c r="J3140">
        <v>47.83</v>
      </c>
      <c r="K3140">
        <v>48.33</v>
      </c>
      <c r="L3140">
        <v>48.171999999999997</v>
      </c>
      <c r="M3140">
        <v>48.978000000000002</v>
      </c>
      <c r="N3140">
        <v>50.158000000000001</v>
      </c>
      <c r="O3140">
        <v>51.058999999999997</v>
      </c>
      <c r="P3140">
        <v>51.872</v>
      </c>
      <c r="Q3140">
        <v>52.418999999999997</v>
      </c>
      <c r="R3140">
        <v>52.976999999999997</v>
      </c>
      <c r="S3140">
        <v>53.012</v>
      </c>
      <c r="T3140">
        <v>53.104999999999997</v>
      </c>
      <c r="U3140">
        <v>53.298999999999999</v>
      </c>
      <c r="V3140">
        <v>53.512999999999998</v>
      </c>
      <c r="W3140">
        <v>53.779000000000003</v>
      </c>
      <c r="X3140">
        <v>53.982999999999997</v>
      </c>
      <c r="Y3140">
        <v>54.273000000000003</v>
      </c>
      <c r="Z3140">
        <v>54.646999999999998</v>
      </c>
      <c r="AA3140">
        <v>54.956000000000003</v>
      </c>
      <c r="AB3140">
        <v>55.231999999999999</v>
      </c>
      <c r="AC3140">
        <v>55.43</v>
      </c>
      <c r="AD3140">
        <v>55.656999999999996</v>
      </c>
      <c r="AE3140">
        <v>55.798000000000002</v>
      </c>
      <c r="AF3140">
        <v>56.01</v>
      </c>
      <c r="AG3140">
        <v>56.277999999999999</v>
      </c>
      <c r="AH3140">
        <v>56.427999999999997</v>
      </c>
      <c r="AI3140">
        <v>56.578000000000003</v>
      </c>
      <c r="AJ3140">
        <v>56.649000000000001</v>
      </c>
    </row>
    <row r="3141" spans="3:36" x14ac:dyDescent="0.25">
      <c r="C3141" t="s">
        <v>996</v>
      </c>
    </row>
    <row r="3142" spans="3:36" x14ac:dyDescent="0.25">
      <c r="C3142" t="s">
        <v>1004</v>
      </c>
    </row>
    <row r="3143" spans="3:36" x14ac:dyDescent="0.25">
      <c r="C3143" t="s">
        <v>996</v>
      </c>
    </row>
    <row r="3144" spans="3:36" x14ac:dyDescent="0.25">
      <c r="C3144" t="s">
        <v>1005</v>
      </c>
    </row>
    <row r="3145" spans="3:36" x14ac:dyDescent="0.25">
      <c r="C3145" t="s">
        <v>55</v>
      </c>
      <c r="E3145">
        <v>0</v>
      </c>
      <c r="F3145">
        <v>0</v>
      </c>
      <c r="G3145">
        <v>0</v>
      </c>
      <c r="H3145">
        <v>0</v>
      </c>
      <c r="I3145">
        <v>0</v>
      </c>
      <c r="J3145">
        <v>0</v>
      </c>
      <c r="K3145">
        <v>0</v>
      </c>
      <c r="L3145">
        <v>0</v>
      </c>
      <c r="M3145">
        <v>0.1</v>
      </c>
      <c r="N3145">
        <v>0.1</v>
      </c>
      <c r="O3145">
        <v>0.2</v>
      </c>
      <c r="P3145">
        <v>0.3</v>
      </c>
      <c r="Q3145">
        <v>0.5</v>
      </c>
      <c r="R3145">
        <v>0.8</v>
      </c>
      <c r="S3145">
        <v>1.1000000000000001</v>
      </c>
      <c r="T3145">
        <v>1.5</v>
      </c>
      <c r="U3145">
        <v>1.8</v>
      </c>
      <c r="V3145">
        <v>2.1</v>
      </c>
      <c r="W3145">
        <v>2.2999999999999998</v>
      </c>
      <c r="X3145">
        <v>2.5</v>
      </c>
      <c r="Y3145">
        <v>2.5</v>
      </c>
      <c r="Z3145">
        <v>2.6</v>
      </c>
      <c r="AA3145">
        <v>2.7</v>
      </c>
      <c r="AB3145">
        <v>2.8</v>
      </c>
      <c r="AC3145">
        <v>2.8</v>
      </c>
      <c r="AD3145">
        <v>2.9</v>
      </c>
      <c r="AE3145">
        <v>2.9</v>
      </c>
      <c r="AF3145">
        <v>2.9</v>
      </c>
      <c r="AG3145">
        <v>2.9</v>
      </c>
      <c r="AH3145">
        <v>2.9</v>
      </c>
      <c r="AI3145">
        <v>2.9</v>
      </c>
      <c r="AJ3145">
        <v>2.9</v>
      </c>
    </row>
    <row r="3146" spans="3:36" x14ac:dyDescent="0.25">
      <c r="C3146" t="s">
        <v>831</v>
      </c>
      <c r="E3146">
        <v>6.7</v>
      </c>
      <c r="F3146">
        <v>7.1</v>
      </c>
      <c r="G3146">
        <v>6.6</v>
      </c>
      <c r="H3146">
        <v>6</v>
      </c>
      <c r="I3146">
        <v>6.8</v>
      </c>
      <c r="J3146">
        <v>7.1</v>
      </c>
      <c r="K3146">
        <v>6.6</v>
      </c>
      <c r="L3146">
        <v>6.4</v>
      </c>
      <c r="M3146">
        <v>6.3</v>
      </c>
      <c r="N3146">
        <v>6.2</v>
      </c>
      <c r="O3146">
        <v>6</v>
      </c>
      <c r="P3146">
        <v>5.8</v>
      </c>
      <c r="Q3146">
        <v>5.7</v>
      </c>
      <c r="R3146">
        <v>5.4</v>
      </c>
      <c r="S3146">
        <v>5</v>
      </c>
      <c r="T3146">
        <v>4.5</v>
      </c>
      <c r="U3146">
        <v>4.2</v>
      </c>
      <c r="V3146">
        <v>3.9</v>
      </c>
      <c r="W3146">
        <v>3.7</v>
      </c>
      <c r="X3146">
        <v>3.6</v>
      </c>
      <c r="Y3146">
        <v>3.6</v>
      </c>
      <c r="Z3146">
        <v>3.5</v>
      </c>
      <c r="AA3146">
        <v>3.5</v>
      </c>
      <c r="AB3146">
        <v>3.4</v>
      </c>
      <c r="AC3146">
        <v>3.3</v>
      </c>
      <c r="AD3146">
        <v>3.3</v>
      </c>
      <c r="AE3146">
        <v>3.3</v>
      </c>
      <c r="AF3146">
        <v>3.2</v>
      </c>
      <c r="AG3146">
        <v>3.3</v>
      </c>
      <c r="AH3146">
        <v>3.3</v>
      </c>
      <c r="AI3146">
        <v>3.3</v>
      </c>
      <c r="AJ3146">
        <v>3.2</v>
      </c>
    </row>
    <row r="3147" spans="3:36" x14ac:dyDescent="0.25">
      <c r="C3147" t="s">
        <v>846</v>
      </c>
      <c r="E3147">
        <v>0</v>
      </c>
      <c r="F3147">
        <v>0</v>
      </c>
      <c r="G3147">
        <v>0</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row>
    <row r="3148" spans="3:36" x14ac:dyDescent="0.25">
      <c r="C3148" t="s">
        <v>64</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row>
    <row r="3149" spans="3:36" x14ac:dyDescent="0.25">
      <c r="C3149" t="s">
        <v>833</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row>
    <row r="3150" spans="3:36" x14ac:dyDescent="0.25">
      <c r="C3150" t="s">
        <v>834</v>
      </c>
      <c r="E3150">
        <v>0</v>
      </c>
      <c r="F3150">
        <v>0</v>
      </c>
      <c r="G3150">
        <v>0</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row>
    <row r="3151" spans="3:36" x14ac:dyDescent="0.25">
      <c r="C3151" t="s">
        <v>42</v>
      </c>
      <c r="E3151">
        <v>0</v>
      </c>
      <c r="F3151">
        <v>0</v>
      </c>
      <c r="G3151">
        <v>0</v>
      </c>
      <c r="H3151">
        <v>0</v>
      </c>
      <c r="I3151">
        <v>0</v>
      </c>
      <c r="J3151">
        <v>0</v>
      </c>
      <c r="K3151">
        <v>0</v>
      </c>
      <c r="L3151">
        <v>0</v>
      </c>
      <c r="M3151">
        <v>0</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row>
    <row r="3152" spans="3:36" x14ac:dyDescent="0.25">
      <c r="C3152" t="s">
        <v>40</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row>
    <row r="3153" spans="3:36" x14ac:dyDescent="0.25">
      <c r="C3153" t="s">
        <v>838</v>
      </c>
      <c r="E3153">
        <v>6.7</v>
      </c>
      <c r="F3153">
        <v>7.1</v>
      </c>
      <c r="G3153">
        <v>6.6</v>
      </c>
      <c r="H3153">
        <v>6</v>
      </c>
      <c r="I3153">
        <v>6.9</v>
      </c>
      <c r="J3153">
        <v>7.1</v>
      </c>
      <c r="K3153">
        <v>6.7</v>
      </c>
      <c r="L3153">
        <v>6.5</v>
      </c>
      <c r="M3153">
        <v>6.4</v>
      </c>
      <c r="N3153">
        <v>6.3</v>
      </c>
      <c r="O3153">
        <v>6.2</v>
      </c>
      <c r="P3153">
        <v>6.1</v>
      </c>
      <c r="Q3153">
        <v>6.2</v>
      </c>
      <c r="R3153">
        <v>6.1</v>
      </c>
      <c r="S3153">
        <v>6.1</v>
      </c>
      <c r="T3153">
        <v>6</v>
      </c>
      <c r="U3153">
        <v>6</v>
      </c>
      <c r="V3153">
        <v>6</v>
      </c>
      <c r="W3153">
        <v>6</v>
      </c>
      <c r="X3153">
        <v>6.1</v>
      </c>
      <c r="Y3153">
        <v>6.1</v>
      </c>
      <c r="Z3153">
        <v>6.1</v>
      </c>
      <c r="AA3153">
        <v>6.1</v>
      </c>
      <c r="AB3153">
        <v>6.1</v>
      </c>
      <c r="AC3153">
        <v>6.1</v>
      </c>
      <c r="AD3153">
        <v>6.2</v>
      </c>
      <c r="AE3153">
        <v>6.2</v>
      </c>
      <c r="AF3153">
        <v>6.1</v>
      </c>
      <c r="AG3153">
        <v>6.2</v>
      </c>
      <c r="AH3153">
        <v>6.2</v>
      </c>
      <c r="AI3153">
        <v>6.2</v>
      </c>
      <c r="AJ3153">
        <v>6.1</v>
      </c>
    </row>
    <row r="3154" spans="3:36" x14ac:dyDescent="0.25">
      <c r="C3154" t="s">
        <v>996</v>
      </c>
    </row>
    <row r="3155" spans="3:36" x14ac:dyDescent="0.25">
      <c r="C3155" t="s">
        <v>996</v>
      </c>
    </row>
    <row r="3156" spans="3:36" x14ac:dyDescent="0.25">
      <c r="C3156" t="s">
        <v>1006</v>
      </c>
    </row>
    <row r="3157" spans="3:36" x14ac:dyDescent="0.25">
      <c r="C3157" t="s">
        <v>53</v>
      </c>
      <c r="E3157">
        <v>1.6</v>
      </c>
      <c r="F3157">
        <v>1.7</v>
      </c>
      <c r="G3157">
        <v>1.5</v>
      </c>
      <c r="H3157">
        <v>1.3</v>
      </c>
      <c r="I3157">
        <v>1.5</v>
      </c>
      <c r="J3157">
        <v>1.6</v>
      </c>
      <c r="K3157">
        <v>1.5</v>
      </c>
      <c r="L3157">
        <v>1.5</v>
      </c>
      <c r="M3157">
        <v>1.4</v>
      </c>
      <c r="N3157">
        <v>1.4</v>
      </c>
      <c r="O3157">
        <v>1.3</v>
      </c>
      <c r="P3157">
        <v>1.3</v>
      </c>
      <c r="Q3157">
        <v>1.3</v>
      </c>
      <c r="R3157">
        <v>1.2</v>
      </c>
      <c r="S3157">
        <v>1.1000000000000001</v>
      </c>
      <c r="T3157">
        <v>1</v>
      </c>
      <c r="U3157">
        <v>0.9</v>
      </c>
      <c r="V3157">
        <v>0.8</v>
      </c>
      <c r="W3157">
        <v>0.8</v>
      </c>
      <c r="X3157">
        <v>0.8</v>
      </c>
      <c r="Y3157">
        <v>0.8</v>
      </c>
      <c r="Z3157">
        <v>0.8</v>
      </c>
      <c r="AA3157">
        <v>0.8</v>
      </c>
      <c r="AB3157">
        <v>0.7</v>
      </c>
      <c r="AC3157">
        <v>0.7</v>
      </c>
      <c r="AD3157">
        <v>0.7</v>
      </c>
      <c r="AE3157">
        <v>0.7</v>
      </c>
      <c r="AF3157">
        <v>0.7</v>
      </c>
      <c r="AG3157">
        <v>0.7</v>
      </c>
      <c r="AH3157">
        <v>0.7</v>
      </c>
      <c r="AI3157">
        <v>0.7</v>
      </c>
      <c r="AJ3157">
        <v>0.7</v>
      </c>
    </row>
    <row r="3158" spans="3:36" x14ac:dyDescent="0.25">
      <c r="C3158" t="s">
        <v>54</v>
      </c>
      <c r="E3158">
        <v>0</v>
      </c>
      <c r="F3158">
        <v>0</v>
      </c>
      <c r="G3158">
        <v>0</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t="s">
        <v>1007</v>
      </c>
    </row>
    <row r="3159" spans="3:36" x14ac:dyDescent="0.25">
      <c r="C3159" t="s">
        <v>43</v>
      </c>
      <c r="E3159">
        <v>0</v>
      </c>
      <c r="F3159">
        <v>0</v>
      </c>
      <c r="G3159">
        <v>0</v>
      </c>
      <c r="H3159">
        <v>0</v>
      </c>
      <c r="I3159">
        <v>0</v>
      </c>
      <c r="J3159">
        <v>0</v>
      </c>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v>0</v>
      </c>
      <c r="AG3159">
        <v>0</v>
      </c>
      <c r="AH3159">
        <v>0</v>
      </c>
      <c r="AI3159">
        <v>0</v>
      </c>
      <c r="AJ3159">
        <v>0</v>
      </c>
    </row>
    <row r="3160" spans="3:36" x14ac:dyDescent="0.25">
      <c r="C3160" t="s">
        <v>847</v>
      </c>
      <c r="E3160">
        <v>0</v>
      </c>
      <c r="F3160">
        <v>0</v>
      </c>
      <c r="G3160">
        <v>0</v>
      </c>
      <c r="H3160">
        <v>0</v>
      </c>
      <c r="I3160">
        <v>0</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row>
    <row r="3161" spans="3:36" x14ac:dyDescent="0.25">
      <c r="C3161" t="s">
        <v>848</v>
      </c>
      <c r="E3161">
        <v>0</v>
      </c>
      <c r="F3161">
        <v>0</v>
      </c>
      <c r="G3161">
        <v>0</v>
      </c>
      <c r="H3161">
        <v>0</v>
      </c>
      <c r="I3161">
        <v>0</v>
      </c>
      <c r="J3161">
        <v>0</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row>
    <row r="3162" spans="3:36" x14ac:dyDescent="0.25">
      <c r="C3162" t="s">
        <v>42</v>
      </c>
      <c r="E3162">
        <v>0</v>
      </c>
      <c r="F3162">
        <v>0</v>
      </c>
      <c r="G3162">
        <v>0</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row>
    <row r="3163" spans="3:36" x14ac:dyDescent="0.25">
      <c r="C3163" t="s">
        <v>849</v>
      </c>
      <c r="E3163">
        <v>0</v>
      </c>
      <c r="F3163">
        <v>0</v>
      </c>
      <c r="G3163">
        <v>0</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t="s">
        <v>1008</v>
      </c>
    </row>
    <row r="3164" spans="3:36" x14ac:dyDescent="0.25">
      <c r="C3164" t="s">
        <v>850</v>
      </c>
      <c r="E3164">
        <v>0</v>
      </c>
      <c r="F3164">
        <v>0</v>
      </c>
      <c r="G3164">
        <v>0</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row>
    <row r="3165" spans="3:36" x14ac:dyDescent="0.25">
      <c r="C3165" t="s">
        <v>851</v>
      </c>
      <c r="E3165">
        <v>0</v>
      </c>
      <c r="F3165">
        <v>0</v>
      </c>
      <c r="G3165">
        <v>0</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t="s">
        <v>1009</v>
      </c>
    </row>
    <row r="3166" spans="3:36" x14ac:dyDescent="0.25">
      <c r="C3166" t="s">
        <v>55</v>
      </c>
      <c r="E3166">
        <v>0</v>
      </c>
      <c r="F3166">
        <v>0</v>
      </c>
      <c r="G3166">
        <v>0</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row>
    <row r="3167" spans="3:36" x14ac:dyDescent="0.25">
      <c r="C3167" t="s">
        <v>1010</v>
      </c>
    </row>
    <row r="3168" spans="3:36" x14ac:dyDescent="0.25">
      <c r="C3168" t="s">
        <v>53</v>
      </c>
      <c r="E3168">
        <v>4.7</v>
      </c>
      <c r="F3168">
        <v>5</v>
      </c>
      <c r="G3168">
        <v>4.4000000000000004</v>
      </c>
      <c r="H3168">
        <v>3.9</v>
      </c>
      <c r="I3168">
        <v>4.5999999999999996</v>
      </c>
      <c r="J3168">
        <v>4.9000000000000004</v>
      </c>
      <c r="K3168">
        <v>4.5</v>
      </c>
      <c r="L3168">
        <v>4.4000000000000004</v>
      </c>
      <c r="M3168">
        <v>4.3</v>
      </c>
      <c r="N3168">
        <v>4.2</v>
      </c>
      <c r="O3168">
        <v>4</v>
      </c>
      <c r="P3168">
        <v>3.9</v>
      </c>
      <c r="Q3168">
        <v>3.8</v>
      </c>
      <c r="R3168">
        <v>3.5</v>
      </c>
      <c r="S3168">
        <v>3.3</v>
      </c>
      <c r="T3168">
        <v>3</v>
      </c>
      <c r="U3168">
        <v>2.7</v>
      </c>
      <c r="V3168">
        <v>2.5</v>
      </c>
      <c r="W3168">
        <v>2.4</v>
      </c>
      <c r="X3168">
        <v>2.4</v>
      </c>
      <c r="Y3168">
        <v>2.2999999999999998</v>
      </c>
      <c r="Z3168">
        <v>2.2999999999999998</v>
      </c>
      <c r="AA3168">
        <v>2.2999999999999998</v>
      </c>
      <c r="AB3168">
        <v>2.2000000000000002</v>
      </c>
      <c r="AC3168">
        <v>2.2000000000000002</v>
      </c>
      <c r="AD3168">
        <v>2.1</v>
      </c>
      <c r="AE3168">
        <v>2.1</v>
      </c>
      <c r="AF3168">
        <v>2.1</v>
      </c>
      <c r="AG3168">
        <v>2.1</v>
      </c>
      <c r="AH3168">
        <v>2.1</v>
      </c>
      <c r="AI3168">
        <v>2.1</v>
      </c>
      <c r="AJ3168">
        <v>2.1</v>
      </c>
    </row>
    <row r="3169" spans="3:36" x14ac:dyDescent="0.25">
      <c r="C3169" t="s">
        <v>54</v>
      </c>
      <c r="E3169">
        <v>0</v>
      </c>
      <c r="F3169">
        <v>0</v>
      </c>
      <c r="G3169">
        <v>0</v>
      </c>
      <c r="H3169">
        <v>0</v>
      </c>
      <c r="I3169">
        <v>0</v>
      </c>
      <c r="J3169">
        <v>0</v>
      </c>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t="s">
        <v>1007</v>
      </c>
    </row>
    <row r="3170" spans="3:36" x14ac:dyDescent="0.25">
      <c r="C3170" t="s">
        <v>43</v>
      </c>
      <c r="E3170">
        <v>0</v>
      </c>
      <c r="F3170">
        <v>0</v>
      </c>
      <c r="G3170">
        <v>0</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row>
    <row r="3171" spans="3:36" x14ac:dyDescent="0.25">
      <c r="C3171" t="s">
        <v>847</v>
      </c>
      <c r="E3171">
        <v>0</v>
      </c>
      <c r="F3171">
        <v>0</v>
      </c>
      <c r="G3171">
        <v>0</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row>
    <row r="3172" spans="3:36" x14ac:dyDescent="0.25">
      <c r="C3172" t="s">
        <v>848</v>
      </c>
      <c r="E3172">
        <v>0</v>
      </c>
      <c r="F3172">
        <v>0</v>
      </c>
      <c r="G3172">
        <v>0</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row>
    <row r="3173" spans="3:36" x14ac:dyDescent="0.25">
      <c r="C3173" t="s">
        <v>42</v>
      </c>
      <c r="E3173">
        <v>0</v>
      </c>
      <c r="F3173">
        <v>0</v>
      </c>
      <c r="G3173">
        <v>0</v>
      </c>
      <c r="H3173">
        <v>0</v>
      </c>
      <c r="I3173">
        <v>0</v>
      </c>
      <c r="J3173">
        <v>0</v>
      </c>
      <c r="K3173">
        <v>0</v>
      </c>
      <c r="L3173">
        <v>0</v>
      </c>
      <c r="M3173">
        <v>0</v>
      </c>
      <c r="N3173">
        <v>0.1</v>
      </c>
      <c r="O3173">
        <v>0.1</v>
      </c>
      <c r="P3173">
        <v>0.2</v>
      </c>
      <c r="Q3173">
        <v>0.3</v>
      </c>
      <c r="R3173">
        <v>0.5</v>
      </c>
      <c r="S3173">
        <v>0.7</v>
      </c>
      <c r="T3173">
        <v>1</v>
      </c>
      <c r="U3173">
        <v>1.2</v>
      </c>
      <c r="V3173">
        <v>1.4</v>
      </c>
      <c r="W3173">
        <v>1.5</v>
      </c>
      <c r="X3173">
        <v>1.6</v>
      </c>
      <c r="Y3173">
        <v>1.7</v>
      </c>
      <c r="Z3173">
        <v>1.7</v>
      </c>
      <c r="AA3173">
        <v>1.8</v>
      </c>
      <c r="AB3173">
        <v>1.8</v>
      </c>
      <c r="AC3173">
        <v>1.9</v>
      </c>
      <c r="AD3173">
        <v>1.9</v>
      </c>
      <c r="AE3173">
        <v>1.9</v>
      </c>
      <c r="AF3173">
        <v>1.9</v>
      </c>
      <c r="AG3173">
        <v>1.9</v>
      </c>
      <c r="AH3173">
        <v>1.9</v>
      </c>
      <c r="AI3173">
        <v>1.9</v>
      </c>
      <c r="AJ3173">
        <v>1.9</v>
      </c>
    </row>
    <row r="3174" spans="3:36" x14ac:dyDescent="0.25">
      <c r="C3174" t="s">
        <v>849</v>
      </c>
      <c r="E3174">
        <v>0</v>
      </c>
      <c r="F3174">
        <v>0</v>
      </c>
      <c r="G3174">
        <v>0</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c r="AI3174">
        <v>0</v>
      </c>
      <c r="AJ3174" t="s">
        <v>1008</v>
      </c>
    </row>
    <row r="3175" spans="3:36" x14ac:dyDescent="0.25">
      <c r="C3175" t="s">
        <v>850</v>
      </c>
      <c r="E3175">
        <v>0</v>
      </c>
      <c r="F3175">
        <v>0</v>
      </c>
      <c r="G3175">
        <v>0</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row>
    <row r="3176" spans="3:36" x14ac:dyDescent="0.25">
      <c r="C3176" t="s">
        <v>851</v>
      </c>
      <c r="E3176">
        <v>0</v>
      </c>
      <c r="F3176">
        <v>0</v>
      </c>
      <c r="G3176">
        <v>0</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t="s">
        <v>1009</v>
      </c>
    </row>
    <row r="3177" spans="3:36" x14ac:dyDescent="0.25">
      <c r="C3177" t="s">
        <v>55</v>
      </c>
      <c r="E3177">
        <v>0</v>
      </c>
      <c r="F3177">
        <v>0</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row>
    <row r="3178" spans="3:36" x14ac:dyDescent="0.25">
      <c r="C3178" t="s">
        <v>996</v>
      </c>
    </row>
    <row r="3179" spans="3:36" x14ac:dyDescent="0.25">
      <c r="C3179" t="s">
        <v>852</v>
      </c>
      <c r="E3179">
        <v>4.9000000000000004</v>
      </c>
      <c r="F3179">
        <v>5.2</v>
      </c>
      <c r="G3179">
        <v>4.5999999999999996</v>
      </c>
      <c r="H3179">
        <v>4.0999999999999996</v>
      </c>
      <c r="I3179">
        <v>4.9000000000000004</v>
      </c>
      <c r="J3179">
        <v>5.0999999999999996</v>
      </c>
      <c r="K3179">
        <v>4.8</v>
      </c>
      <c r="L3179">
        <v>4.5999999999999996</v>
      </c>
      <c r="M3179">
        <v>4.5</v>
      </c>
      <c r="N3179">
        <v>4.4000000000000004</v>
      </c>
      <c r="O3179">
        <v>4.3</v>
      </c>
      <c r="P3179">
        <v>4.3</v>
      </c>
      <c r="Q3179">
        <v>4.2</v>
      </c>
      <c r="R3179">
        <v>4.2</v>
      </c>
      <c r="S3179">
        <v>4.0999999999999996</v>
      </c>
      <c r="T3179">
        <v>4.0999999999999996</v>
      </c>
      <c r="U3179">
        <v>4.0999999999999996</v>
      </c>
      <c r="V3179">
        <v>4.0999999999999996</v>
      </c>
      <c r="W3179">
        <v>4.0999999999999996</v>
      </c>
      <c r="X3179">
        <v>4.0999999999999996</v>
      </c>
      <c r="Y3179">
        <v>4.0999999999999996</v>
      </c>
      <c r="Z3179">
        <v>4.0999999999999996</v>
      </c>
      <c r="AA3179">
        <v>4.0999999999999996</v>
      </c>
      <c r="AB3179">
        <v>4.0999999999999996</v>
      </c>
      <c r="AC3179">
        <v>4.0999999999999996</v>
      </c>
      <c r="AD3179">
        <v>4.0999999999999996</v>
      </c>
      <c r="AE3179">
        <v>4.0999999999999996</v>
      </c>
      <c r="AF3179">
        <v>4.0999999999999996</v>
      </c>
      <c r="AG3179">
        <v>4.0999999999999996</v>
      </c>
      <c r="AH3179">
        <v>4.0999999999999996</v>
      </c>
      <c r="AI3179">
        <v>4.0999999999999996</v>
      </c>
      <c r="AJ3179">
        <v>4.0999999999999996</v>
      </c>
    </row>
    <row r="3180" spans="3:36" x14ac:dyDescent="0.25">
      <c r="C3180" t="s">
        <v>853</v>
      </c>
      <c r="E3180">
        <v>0</v>
      </c>
      <c r="F3180">
        <v>0</v>
      </c>
      <c r="G3180">
        <v>0</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row>
    <row r="3181" spans="3:36" x14ac:dyDescent="0.25">
      <c r="C3181" t="s">
        <v>854</v>
      </c>
      <c r="E3181">
        <v>4.9000000000000004</v>
      </c>
      <c r="F3181">
        <v>5.2</v>
      </c>
      <c r="G3181">
        <v>4.5999999999999996</v>
      </c>
      <c r="H3181">
        <v>4.0999999999999996</v>
      </c>
      <c r="I3181">
        <v>4.9000000000000004</v>
      </c>
      <c r="J3181">
        <v>5.0999999999999996</v>
      </c>
      <c r="K3181">
        <v>4.8</v>
      </c>
      <c r="L3181">
        <v>4.5999999999999996</v>
      </c>
      <c r="M3181">
        <v>4.5</v>
      </c>
      <c r="N3181">
        <v>4.4000000000000004</v>
      </c>
      <c r="O3181">
        <v>4.3</v>
      </c>
      <c r="P3181">
        <v>4.3</v>
      </c>
      <c r="Q3181">
        <v>4.2</v>
      </c>
      <c r="R3181">
        <v>4.2</v>
      </c>
      <c r="S3181">
        <v>4.0999999999999996</v>
      </c>
      <c r="T3181">
        <v>4.0999999999999996</v>
      </c>
      <c r="U3181">
        <v>4.0999999999999996</v>
      </c>
      <c r="V3181">
        <v>4.0999999999999996</v>
      </c>
      <c r="W3181">
        <v>4.0999999999999996</v>
      </c>
      <c r="X3181">
        <v>4.0999999999999996</v>
      </c>
      <c r="Y3181">
        <v>4.0999999999999996</v>
      </c>
      <c r="Z3181">
        <v>4.0999999999999996</v>
      </c>
      <c r="AA3181">
        <v>4.0999999999999996</v>
      </c>
      <c r="AB3181">
        <v>4.0999999999999996</v>
      </c>
      <c r="AC3181">
        <v>4.0999999999999996</v>
      </c>
      <c r="AD3181">
        <v>4.0999999999999996</v>
      </c>
      <c r="AE3181">
        <v>4.0999999999999996</v>
      </c>
      <c r="AF3181">
        <v>4.0999999999999996</v>
      </c>
      <c r="AG3181">
        <v>4.0999999999999996</v>
      </c>
      <c r="AH3181">
        <v>4.0999999999999996</v>
      </c>
      <c r="AI3181">
        <v>4.0999999999999996</v>
      </c>
      <c r="AJ3181">
        <v>4.0999999999999996</v>
      </c>
    </row>
    <row r="3182" spans="3:36" x14ac:dyDescent="0.25">
      <c r="C3182" t="s">
        <v>855</v>
      </c>
      <c r="E3182">
        <v>4.9000000000000004</v>
      </c>
      <c r="F3182">
        <v>5.2</v>
      </c>
      <c r="G3182">
        <v>4.5999999999999996</v>
      </c>
      <c r="H3182">
        <v>4.0999999999999996</v>
      </c>
      <c r="I3182">
        <v>4.9000000000000004</v>
      </c>
      <c r="J3182">
        <v>5.0999999999999996</v>
      </c>
      <c r="K3182">
        <v>4.8</v>
      </c>
      <c r="L3182">
        <v>4.5999999999999996</v>
      </c>
      <c r="M3182">
        <v>4.5</v>
      </c>
      <c r="N3182">
        <v>4.4000000000000004</v>
      </c>
      <c r="O3182">
        <v>4.3</v>
      </c>
      <c r="P3182">
        <v>4.3</v>
      </c>
      <c r="Q3182">
        <v>4.2</v>
      </c>
      <c r="R3182">
        <v>4.2</v>
      </c>
      <c r="S3182">
        <v>4.0999999999999996</v>
      </c>
      <c r="T3182">
        <v>4.0999999999999996</v>
      </c>
      <c r="U3182">
        <v>4.0999999999999996</v>
      </c>
      <c r="V3182">
        <v>4.0999999999999996</v>
      </c>
      <c r="W3182">
        <v>4.0999999999999996</v>
      </c>
      <c r="X3182">
        <v>4.0999999999999996</v>
      </c>
      <c r="Y3182">
        <v>4.0999999999999996</v>
      </c>
      <c r="Z3182">
        <v>4.0999999999999996</v>
      </c>
      <c r="AA3182">
        <v>4.0999999999999996</v>
      </c>
      <c r="AB3182">
        <v>4.0999999999999996</v>
      </c>
      <c r="AC3182">
        <v>4.0999999999999996</v>
      </c>
      <c r="AD3182">
        <v>4.0999999999999996</v>
      </c>
      <c r="AE3182">
        <v>4.0999999999999996</v>
      </c>
      <c r="AF3182">
        <v>4.0999999999999996</v>
      </c>
      <c r="AG3182">
        <v>4.0999999999999996</v>
      </c>
      <c r="AH3182">
        <v>4.0999999999999996</v>
      </c>
      <c r="AI3182">
        <v>4.0999999999999996</v>
      </c>
      <c r="AJ3182">
        <v>4.0999999999999996</v>
      </c>
    </row>
    <row r="3183" spans="3:36" x14ac:dyDescent="0.25">
      <c r="C3183" t="s">
        <v>856</v>
      </c>
      <c r="E3183">
        <v>0</v>
      </c>
      <c r="F3183">
        <v>0</v>
      </c>
      <c r="G3183">
        <v>0</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row>
    <row r="3184" spans="3:36" x14ac:dyDescent="0.25">
      <c r="C3184" t="s">
        <v>996</v>
      </c>
    </row>
    <row r="3185" spans="3:36" x14ac:dyDescent="0.25">
      <c r="C3185" t="s">
        <v>1011</v>
      </c>
    </row>
    <row r="3186" spans="3:36" x14ac:dyDescent="0.25">
      <c r="C3186" t="s">
        <v>1012</v>
      </c>
    </row>
    <row r="3187" spans="3:36" x14ac:dyDescent="0.25">
      <c r="C3187" t="s">
        <v>857</v>
      </c>
      <c r="E3187">
        <v>0</v>
      </c>
      <c r="F3187">
        <v>0</v>
      </c>
      <c r="G3187">
        <v>0</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row>
    <row r="3188" spans="3:36" x14ac:dyDescent="0.25">
      <c r="C3188" t="s">
        <v>858</v>
      </c>
      <c r="E3188">
        <v>0</v>
      </c>
      <c r="F3188">
        <v>0</v>
      </c>
      <c r="G3188">
        <v>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t="s">
        <v>1013</v>
      </c>
    </row>
    <row r="3189" spans="3:36" x14ac:dyDescent="0.25">
      <c r="C3189" t="s">
        <v>859</v>
      </c>
      <c r="E3189">
        <v>1.8</v>
      </c>
      <c r="F3189">
        <v>1.8</v>
      </c>
      <c r="G3189">
        <v>3.6</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t="s">
        <v>1009</v>
      </c>
    </row>
    <row r="3190" spans="3:36" x14ac:dyDescent="0.25">
      <c r="C3190" t="s">
        <v>860</v>
      </c>
      <c r="E3190">
        <v>9.4</v>
      </c>
      <c r="F3190">
        <v>9.4</v>
      </c>
      <c r="G3190">
        <v>9.4</v>
      </c>
      <c r="H3190">
        <v>11.4</v>
      </c>
      <c r="I3190">
        <v>11.5</v>
      </c>
      <c r="J3190">
        <v>11.5</v>
      </c>
      <c r="K3190">
        <v>11.5</v>
      </c>
      <c r="L3190">
        <v>11.5</v>
      </c>
      <c r="M3190">
        <v>11.5</v>
      </c>
      <c r="N3190">
        <v>11.5</v>
      </c>
      <c r="O3190">
        <v>11.5</v>
      </c>
      <c r="P3190">
        <v>11.5</v>
      </c>
      <c r="Q3190">
        <v>11.5</v>
      </c>
      <c r="R3190">
        <v>11.5</v>
      </c>
      <c r="S3190">
        <v>11.5</v>
      </c>
      <c r="T3190">
        <v>11.5</v>
      </c>
      <c r="U3190">
        <v>11.5</v>
      </c>
      <c r="V3190">
        <v>11.5</v>
      </c>
      <c r="W3190">
        <v>11.5</v>
      </c>
      <c r="X3190">
        <v>11.5</v>
      </c>
      <c r="Y3190">
        <v>11.5</v>
      </c>
      <c r="Z3190">
        <v>11.5</v>
      </c>
      <c r="AA3190">
        <v>11.5</v>
      </c>
      <c r="AB3190">
        <v>11.5</v>
      </c>
      <c r="AC3190">
        <v>11.5</v>
      </c>
      <c r="AD3190">
        <v>11.5</v>
      </c>
      <c r="AE3190">
        <v>11.5</v>
      </c>
      <c r="AF3190">
        <v>11.5</v>
      </c>
      <c r="AG3190">
        <v>11.5</v>
      </c>
      <c r="AH3190">
        <v>11.5</v>
      </c>
      <c r="AI3190">
        <v>11.5</v>
      </c>
      <c r="AJ3190">
        <v>11.5</v>
      </c>
    </row>
    <row r="3191" spans="3:36" x14ac:dyDescent="0.25">
      <c r="C3191" t="s">
        <v>838</v>
      </c>
      <c r="E3191">
        <v>11.2</v>
      </c>
      <c r="F3191">
        <v>11.2</v>
      </c>
      <c r="G3191">
        <v>13</v>
      </c>
      <c r="H3191">
        <v>11.4</v>
      </c>
      <c r="I3191">
        <v>11.5</v>
      </c>
      <c r="J3191">
        <v>11.5</v>
      </c>
      <c r="K3191">
        <v>11.5</v>
      </c>
      <c r="L3191">
        <v>11.5</v>
      </c>
      <c r="M3191">
        <v>11.5</v>
      </c>
      <c r="N3191">
        <v>11.5</v>
      </c>
      <c r="O3191">
        <v>11.5</v>
      </c>
      <c r="P3191">
        <v>11.5</v>
      </c>
      <c r="Q3191">
        <v>11.5</v>
      </c>
      <c r="R3191">
        <v>11.5</v>
      </c>
      <c r="S3191">
        <v>11.5</v>
      </c>
      <c r="T3191">
        <v>11.5</v>
      </c>
      <c r="U3191">
        <v>11.5</v>
      </c>
      <c r="V3191">
        <v>11.5</v>
      </c>
      <c r="W3191">
        <v>11.5</v>
      </c>
      <c r="X3191">
        <v>11.5</v>
      </c>
      <c r="Y3191">
        <v>11.5</v>
      </c>
      <c r="Z3191">
        <v>11.5</v>
      </c>
      <c r="AA3191">
        <v>11.5</v>
      </c>
      <c r="AB3191">
        <v>11.5</v>
      </c>
      <c r="AC3191">
        <v>11.5</v>
      </c>
      <c r="AD3191">
        <v>11.5</v>
      </c>
      <c r="AE3191">
        <v>11.5</v>
      </c>
      <c r="AF3191">
        <v>11.5</v>
      </c>
      <c r="AG3191">
        <v>11.5</v>
      </c>
      <c r="AH3191">
        <v>11.5</v>
      </c>
      <c r="AI3191">
        <v>11.5</v>
      </c>
      <c r="AJ3191">
        <v>11.5</v>
      </c>
    </row>
    <row r="3192" spans="3:36" x14ac:dyDescent="0.25">
      <c r="C3192" t="s">
        <v>1014</v>
      </c>
    </row>
    <row r="3193" spans="3:36" x14ac:dyDescent="0.25">
      <c r="C3193" t="s">
        <v>861</v>
      </c>
      <c r="E3193">
        <v>0</v>
      </c>
      <c r="F3193">
        <v>0</v>
      </c>
      <c r="G3193">
        <v>0</v>
      </c>
      <c r="H3193">
        <v>0</v>
      </c>
      <c r="I3193">
        <v>0</v>
      </c>
      <c r="J3193">
        <v>0</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row>
    <row r="3194" spans="3:36" x14ac:dyDescent="0.25">
      <c r="C3194" t="s">
        <v>862</v>
      </c>
      <c r="E3194">
        <v>0</v>
      </c>
      <c r="F3194">
        <v>0</v>
      </c>
      <c r="G3194">
        <v>0</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t="s">
        <v>1013</v>
      </c>
    </row>
    <row r="3195" spans="3:36" x14ac:dyDescent="0.25">
      <c r="C3195" t="s">
        <v>863</v>
      </c>
      <c r="E3195">
        <v>0</v>
      </c>
      <c r="F3195">
        <v>0</v>
      </c>
      <c r="G3195">
        <v>0</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t="s">
        <v>1009</v>
      </c>
    </row>
    <row r="3196" spans="3:36" x14ac:dyDescent="0.25">
      <c r="C3196" t="s">
        <v>864</v>
      </c>
      <c r="E3196">
        <v>18.100000000000001</v>
      </c>
      <c r="F3196">
        <v>16.3</v>
      </c>
      <c r="G3196">
        <v>15.3</v>
      </c>
      <c r="H3196">
        <v>19.5</v>
      </c>
      <c r="I3196">
        <v>17.3</v>
      </c>
      <c r="J3196">
        <v>17.3</v>
      </c>
      <c r="K3196">
        <v>17.3</v>
      </c>
      <c r="L3196">
        <v>17.3</v>
      </c>
      <c r="M3196">
        <v>17.3</v>
      </c>
      <c r="N3196">
        <v>17.3</v>
      </c>
      <c r="O3196">
        <v>17.3</v>
      </c>
      <c r="P3196">
        <v>17.3</v>
      </c>
      <c r="Q3196">
        <v>17.3</v>
      </c>
      <c r="R3196">
        <v>17.3</v>
      </c>
      <c r="S3196">
        <v>17.3</v>
      </c>
      <c r="T3196">
        <v>17.3</v>
      </c>
      <c r="U3196">
        <v>17.3</v>
      </c>
      <c r="V3196">
        <v>17.3</v>
      </c>
      <c r="W3196">
        <v>17.3</v>
      </c>
      <c r="X3196">
        <v>17.3</v>
      </c>
      <c r="Y3196">
        <v>17.3</v>
      </c>
      <c r="Z3196">
        <v>17.3</v>
      </c>
      <c r="AA3196">
        <v>17.3</v>
      </c>
      <c r="AB3196">
        <v>17.3</v>
      </c>
      <c r="AC3196">
        <v>17.3</v>
      </c>
      <c r="AD3196">
        <v>17.3</v>
      </c>
      <c r="AE3196">
        <v>17.3</v>
      </c>
      <c r="AF3196">
        <v>17.3</v>
      </c>
      <c r="AG3196">
        <v>17.3</v>
      </c>
      <c r="AH3196">
        <v>17.3</v>
      </c>
      <c r="AI3196">
        <v>17.3</v>
      </c>
      <c r="AJ3196">
        <v>17.3</v>
      </c>
    </row>
    <row r="3197" spans="3:36" x14ac:dyDescent="0.25">
      <c r="C3197" t="s">
        <v>838</v>
      </c>
      <c r="E3197">
        <v>18.100000000000001</v>
      </c>
      <c r="F3197">
        <v>16.3</v>
      </c>
      <c r="G3197">
        <v>15.3</v>
      </c>
      <c r="H3197">
        <v>19.5</v>
      </c>
      <c r="I3197">
        <v>17.3</v>
      </c>
      <c r="J3197">
        <v>17.3</v>
      </c>
      <c r="K3197">
        <v>17.3</v>
      </c>
      <c r="L3197">
        <v>17.3</v>
      </c>
      <c r="M3197">
        <v>17.3</v>
      </c>
      <c r="N3197">
        <v>17.3</v>
      </c>
      <c r="O3197">
        <v>17.3</v>
      </c>
      <c r="P3197">
        <v>17.3</v>
      </c>
      <c r="Q3197">
        <v>17.3</v>
      </c>
      <c r="R3197">
        <v>17.3</v>
      </c>
      <c r="S3197">
        <v>17.3</v>
      </c>
      <c r="T3197">
        <v>17.3</v>
      </c>
      <c r="U3197">
        <v>17.3</v>
      </c>
      <c r="V3197">
        <v>17.3</v>
      </c>
      <c r="W3197">
        <v>17.3</v>
      </c>
      <c r="X3197">
        <v>17.3</v>
      </c>
      <c r="Y3197">
        <v>17.3</v>
      </c>
      <c r="Z3197">
        <v>17.3</v>
      </c>
      <c r="AA3197">
        <v>17.3</v>
      </c>
      <c r="AB3197">
        <v>17.3</v>
      </c>
      <c r="AC3197">
        <v>17.3</v>
      </c>
      <c r="AD3197">
        <v>17.3</v>
      </c>
      <c r="AE3197">
        <v>17.3</v>
      </c>
      <c r="AF3197">
        <v>17.3</v>
      </c>
      <c r="AG3197">
        <v>17.3</v>
      </c>
      <c r="AH3197">
        <v>17.3</v>
      </c>
      <c r="AI3197">
        <v>17.3</v>
      </c>
      <c r="AJ3197">
        <v>17.3</v>
      </c>
    </row>
    <row r="3198" spans="3:36" x14ac:dyDescent="0.25">
      <c r="C3198" t="s">
        <v>996</v>
      </c>
    </row>
    <row r="3199" spans="3:36" x14ac:dyDescent="0.25">
      <c r="C3199" t="s">
        <v>865</v>
      </c>
      <c r="E3199">
        <v>20.8</v>
      </c>
      <c r="F3199">
        <v>20.3</v>
      </c>
      <c r="G3199">
        <v>19.7</v>
      </c>
      <c r="H3199">
        <v>18.2</v>
      </c>
      <c r="I3199">
        <v>17.7</v>
      </c>
      <c r="J3199">
        <v>18</v>
      </c>
      <c r="K3199">
        <v>18</v>
      </c>
      <c r="L3199">
        <v>17.899999999999999</v>
      </c>
      <c r="M3199">
        <v>17.899999999999999</v>
      </c>
      <c r="N3199">
        <v>17.899999999999999</v>
      </c>
      <c r="O3199">
        <v>17.8</v>
      </c>
      <c r="P3199">
        <v>17.8</v>
      </c>
      <c r="Q3199">
        <v>17.7</v>
      </c>
      <c r="R3199">
        <v>17.7</v>
      </c>
      <c r="S3199">
        <v>17.7</v>
      </c>
      <c r="T3199">
        <v>17.7</v>
      </c>
      <c r="U3199">
        <v>17.7</v>
      </c>
      <c r="V3199">
        <v>17.7</v>
      </c>
      <c r="W3199">
        <v>17.7</v>
      </c>
      <c r="X3199">
        <v>17.7</v>
      </c>
      <c r="Y3199">
        <v>17.7</v>
      </c>
      <c r="Z3199">
        <v>17.7</v>
      </c>
      <c r="AA3199">
        <v>17.7</v>
      </c>
      <c r="AB3199">
        <v>17.7</v>
      </c>
      <c r="AC3199">
        <v>17.7</v>
      </c>
      <c r="AD3199">
        <v>17.7</v>
      </c>
      <c r="AE3199">
        <v>17.7</v>
      </c>
      <c r="AF3199">
        <v>17.7</v>
      </c>
      <c r="AG3199">
        <v>17.7</v>
      </c>
      <c r="AH3199">
        <v>17.7</v>
      </c>
      <c r="AI3199">
        <v>17.7</v>
      </c>
      <c r="AJ3199">
        <v>17.7</v>
      </c>
    </row>
    <row r="3200" spans="3:36" x14ac:dyDescent="0.25">
      <c r="C3200" t="s">
        <v>866</v>
      </c>
      <c r="E3200">
        <v>3.4</v>
      </c>
      <c r="F3200">
        <v>0.8</v>
      </c>
      <c r="G3200">
        <v>0.1</v>
      </c>
      <c r="H3200">
        <v>5.6</v>
      </c>
      <c r="I3200">
        <v>3.9</v>
      </c>
      <c r="J3200">
        <v>3.9</v>
      </c>
      <c r="K3200">
        <v>3.9</v>
      </c>
      <c r="L3200">
        <v>3.9</v>
      </c>
      <c r="M3200">
        <v>3.9</v>
      </c>
      <c r="N3200">
        <v>3.9</v>
      </c>
      <c r="O3200">
        <v>3.9</v>
      </c>
      <c r="P3200">
        <v>3.9</v>
      </c>
      <c r="Q3200">
        <v>3.9</v>
      </c>
      <c r="R3200">
        <v>3.9</v>
      </c>
      <c r="S3200">
        <v>3.9</v>
      </c>
      <c r="T3200">
        <v>3.9</v>
      </c>
      <c r="U3200">
        <v>3.9</v>
      </c>
      <c r="V3200">
        <v>3.9</v>
      </c>
      <c r="W3200">
        <v>3.9</v>
      </c>
      <c r="X3200">
        <v>3.9</v>
      </c>
      <c r="Y3200">
        <v>3.9</v>
      </c>
      <c r="Z3200">
        <v>3.9</v>
      </c>
      <c r="AA3200">
        <v>3.9</v>
      </c>
      <c r="AB3200">
        <v>3.9</v>
      </c>
      <c r="AC3200">
        <v>3.9</v>
      </c>
      <c r="AD3200">
        <v>3.9</v>
      </c>
      <c r="AE3200">
        <v>3.9</v>
      </c>
      <c r="AF3200">
        <v>3.9</v>
      </c>
      <c r="AG3200">
        <v>3.9</v>
      </c>
      <c r="AH3200">
        <v>3.9</v>
      </c>
      <c r="AI3200">
        <v>3.9</v>
      </c>
      <c r="AJ3200">
        <v>3.9</v>
      </c>
    </row>
    <row r="3201" spans="3:36" x14ac:dyDescent="0.25">
      <c r="C3201" t="s">
        <v>996</v>
      </c>
    </row>
    <row r="3202" spans="3:36" x14ac:dyDescent="0.25">
      <c r="C3202" t="s">
        <v>1016</v>
      </c>
    </row>
    <row r="3203" spans="3:36" x14ac:dyDescent="0.25">
      <c r="C3203" t="s">
        <v>867</v>
      </c>
      <c r="E3203">
        <v>0</v>
      </c>
      <c r="F3203">
        <v>0</v>
      </c>
      <c r="G3203">
        <v>0</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c r="AI3203">
        <v>0</v>
      </c>
      <c r="AJ3203">
        <v>0</v>
      </c>
    </row>
    <row r="3204" spans="3:36" x14ac:dyDescent="0.25">
      <c r="C3204" t="s">
        <v>868</v>
      </c>
      <c r="E3204">
        <v>0</v>
      </c>
      <c r="F3204">
        <v>0</v>
      </c>
      <c r="G3204">
        <v>0</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c r="AI3204">
        <v>0</v>
      </c>
      <c r="AJ3204" t="s">
        <v>1013</v>
      </c>
    </row>
    <row r="3205" spans="3:36" x14ac:dyDescent="0.25">
      <c r="C3205" t="s">
        <v>869</v>
      </c>
      <c r="E3205">
        <v>0</v>
      </c>
      <c r="F3205">
        <v>0</v>
      </c>
      <c r="G3205">
        <v>0</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c r="AI3205">
        <v>0</v>
      </c>
      <c r="AJ3205" t="s">
        <v>1009</v>
      </c>
    </row>
    <row r="3206" spans="3:36" x14ac:dyDescent="0.25">
      <c r="C3206" t="s">
        <v>870</v>
      </c>
      <c r="E3206">
        <v>0.2</v>
      </c>
      <c r="F3206">
        <v>0.1</v>
      </c>
      <c r="G3206">
        <v>0.1</v>
      </c>
      <c r="H3206">
        <v>0.1</v>
      </c>
      <c r="I3206">
        <v>0.1</v>
      </c>
      <c r="J3206">
        <v>0.1</v>
      </c>
      <c r="K3206">
        <v>0.1</v>
      </c>
      <c r="L3206">
        <v>0.1</v>
      </c>
      <c r="M3206">
        <v>0.1</v>
      </c>
      <c r="N3206">
        <v>0.1</v>
      </c>
      <c r="O3206">
        <v>0.1</v>
      </c>
      <c r="P3206">
        <v>0.1</v>
      </c>
      <c r="Q3206">
        <v>0.1</v>
      </c>
      <c r="R3206">
        <v>0.1</v>
      </c>
      <c r="S3206">
        <v>0.1</v>
      </c>
      <c r="T3206">
        <v>0.1</v>
      </c>
      <c r="U3206">
        <v>0.1</v>
      </c>
      <c r="V3206">
        <v>0.1</v>
      </c>
      <c r="W3206">
        <v>0.1</v>
      </c>
      <c r="X3206">
        <v>0.1</v>
      </c>
      <c r="Y3206">
        <v>0.1</v>
      </c>
      <c r="Z3206">
        <v>0.1</v>
      </c>
      <c r="AA3206">
        <v>0.1</v>
      </c>
      <c r="AB3206">
        <v>0.1</v>
      </c>
      <c r="AC3206">
        <v>0.1</v>
      </c>
      <c r="AD3206">
        <v>0.1</v>
      </c>
      <c r="AE3206">
        <v>0.1</v>
      </c>
      <c r="AF3206">
        <v>0.1</v>
      </c>
      <c r="AG3206">
        <v>0.1</v>
      </c>
      <c r="AH3206">
        <v>0.1</v>
      </c>
      <c r="AI3206">
        <v>0.1</v>
      </c>
      <c r="AJ3206">
        <v>0.1</v>
      </c>
    </row>
    <row r="3207" spans="3:36" x14ac:dyDescent="0.25">
      <c r="C3207" t="s">
        <v>838</v>
      </c>
      <c r="E3207">
        <v>0.2</v>
      </c>
      <c r="F3207">
        <v>0.1</v>
      </c>
      <c r="G3207">
        <v>0.1</v>
      </c>
      <c r="H3207">
        <v>0.1</v>
      </c>
      <c r="I3207">
        <v>0.1</v>
      </c>
      <c r="J3207">
        <v>0.1</v>
      </c>
      <c r="K3207">
        <v>0.1</v>
      </c>
      <c r="L3207">
        <v>0.1</v>
      </c>
      <c r="M3207">
        <v>0.1</v>
      </c>
      <c r="N3207">
        <v>0.1</v>
      </c>
      <c r="O3207">
        <v>0.1</v>
      </c>
      <c r="P3207">
        <v>0.1</v>
      </c>
      <c r="Q3207">
        <v>0.1</v>
      </c>
      <c r="R3207">
        <v>0.1</v>
      </c>
      <c r="S3207">
        <v>0.1</v>
      </c>
      <c r="T3207">
        <v>0.1</v>
      </c>
      <c r="U3207">
        <v>0.1</v>
      </c>
      <c r="V3207">
        <v>0.1</v>
      </c>
      <c r="W3207">
        <v>0.1</v>
      </c>
      <c r="X3207">
        <v>0.1</v>
      </c>
      <c r="Y3207">
        <v>0.1</v>
      </c>
      <c r="Z3207">
        <v>0.1</v>
      </c>
      <c r="AA3207">
        <v>0.1</v>
      </c>
      <c r="AB3207">
        <v>0.1</v>
      </c>
      <c r="AC3207">
        <v>0.1</v>
      </c>
      <c r="AD3207">
        <v>0.1</v>
      </c>
      <c r="AE3207">
        <v>0.1</v>
      </c>
      <c r="AF3207">
        <v>0.1</v>
      </c>
      <c r="AG3207">
        <v>0.1</v>
      </c>
      <c r="AH3207">
        <v>0.1</v>
      </c>
      <c r="AI3207">
        <v>0.1</v>
      </c>
      <c r="AJ3207">
        <v>0.1</v>
      </c>
    </row>
    <row r="3208" spans="3:36" x14ac:dyDescent="0.25">
      <c r="C3208" t="s">
        <v>996</v>
      </c>
    </row>
    <row r="3209" spans="3:36" x14ac:dyDescent="0.25">
      <c r="C3209" t="s">
        <v>1150</v>
      </c>
    </row>
    <row r="3210" spans="3:36" x14ac:dyDescent="0.25">
      <c r="C3210" t="s">
        <v>1017</v>
      </c>
    </row>
    <row r="3211" spans="3:36" x14ac:dyDescent="0.25">
      <c r="E3211">
        <v>2019</v>
      </c>
      <c r="F3211">
        <v>2020</v>
      </c>
      <c r="G3211">
        <v>2021</v>
      </c>
      <c r="H3211">
        <v>2022</v>
      </c>
      <c r="I3211">
        <v>2023</v>
      </c>
      <c r="J3211">
        <v>2024</v>
      </c>
      <c r="K3211">
        <v>2025</v>
      </c>
      <c r="L3211">
        <v>2026</v>
      </c>
      <c r="M3211">
        <v>2027</v>
      </c>
      <c r="N3211">
        <v>2028</v>
      </c>
      <c r="O3211">
        <v>2029</v>
      </c>
      <c r="P3211">
        <v>2030</v>
      </c>
      <c r="Q3211">
        <v>2031</v>
      </c>
      <c r="R3211">
        <v>2032</v>
      </c>
      <c r="S3211">
        <v>2033</v>
      </c>
      <c r="T3211">
        <v>2034</v>
      </c>
      <c r="U3211">
        <v>2035</v>
      </c>
      <c r="V3211">
        <v>2036</v>
      </c>
      <c r="W3211">
        <v>2037</v>
      </c>
      <c r="X3211">
        <v>2038</v>
      </c>
      <c r="Y3211">
        <v>2039</v>
      </c>
      <c r="Z3211">
        <v>2040</v>
      </c>
      <c r="AA3211">
        <v>2041</v>
      </c>
      <c r="AB3211">
        <v>2042</v>
      </c>
      <c r="AC3211">
        <v>2043</v>
      </c>
      <c r="AD3211">
        <v>2044</v>
      </c>
      <c r="AE3211">
        <v>2045</v>
      </c>
      <c r="AF3211">
        <v>2046</v>
      </c>
      <c r="AG3211">
        <v>2047</v>
      </c>
      <c r="AH3211">
        <v>2048</v>
      </c>
      <c r="AI3211">
        <v>2049</v>
      </c>
      <c r="AJ3211">
        <v>2050</v>
      </c>
    </row>
    <row r="3212" spans="3:36" x14ac:dyDescent="0.25">
      <c r="C3212" t="s">
        <v>996</v>
      </c>
    </row>
    <row r="3213" spans="3:36" x14ac:dyDescent="0.25">
      <c r="C3213" t="s">
        <v>1018</v>
      </c>
    </row>
    <row r="3214" spans="3:36" x14ac:dyDescent="0.25">
      <c r="C3214" t="s">
        <v>995</v>
      </c>
      <c r="E3214">
        <v>98.075999999999993</v>
      </c>
      <c r="F3214">
        <v>99.415999999999997</v>
      </c>
      <c r="G3214">
        <v>102.69199999999999</v>
      </c>
      <c r="H3214">
        <v>103.752</v>
      </c>
      <c r="I3214">
        <v>98.820999999999998</v>
      </c>
      <c r="J3214">
        <v>98.406999999999996</v>
      </c>
      <c r="K3214">
        <v>99.040999999999997</v>
      </c>
      <c r="L3214">
        <v>101.041</v>
      </c>
      <c r="M3214">
        <v>102.247</v>
      </c>
      <c r="N3214">
        <v>103.988</v>
      </c>
      <c r="O3214">
        <v>107.24299999999999</v>
      </c>
      <c r="P3214">
        <v>109.764</v>
      </c>
      <c r="Q3214">
        <v>111.444</v>
      </c>
      <c r="R3214">
        <v>112.57</v>
      </c>
      <c r="S3214">
        <v>112.379</v>
      </c>
      <c r="T3214">
        <v>113.57</v>
      </c>
      <c r="U3214">
        <v>115.056</v>
      </c>
      <c r="V3214">
        <v>118.328</v>
      </c>
      <c r="W3214">
        <v>120.52500000000001</v>
      </c>
      <c r="X3214">
        <v>121.295</v>
      </c>
      <c r="Y3214">
        <v>122.2</v>
      </c>
      <c r="Z3214">
        <v>122.039</v>
      </c>
      <c r="AA3214">
        <v>119.663</v>
      </c>
      <c r="AB3214">
        <v>118.09399999999999</v>
      </c>
      <c r="AC3214">
        <v>115.158</v>
      </c>
      <c r="AD3214">
        <v>113.128</v>
      </c>
      <c r="AE3214">
        <v>113.015</v>
      </c>
      <c r="AF3214">
        <v>113.407</v>
      </c>
      <c r="AG3214">
        <v>114.63800000000001</v>
      </c>
      <c r="AH3214">
        <v>115.776</v>
      </c>
      <c r="AI3214">
        <v>117.23</v>
      </c>
      <c r="AJ3214">
        <v>118.126</v>
      </c>
    </row>
    <row r="3215" spans="3:36" x14ac:dyDescent="0.25">
      <c r="C3215" t="s">
        <v>829</v>
      </c>
      <c r="E3215">
        <v>408.82499999999999</v>
      </c>
      <c r="F3215">
        <v>396.05799999999999</v>
      </c>
      <c r="G3215">
        <v>409.97500000000002</v>
      </c>
      <c r="H3215">
        <v>428.9</v>
      </c>
      <c r="I3215">
        <v>425.101</v>
      </c>
      <c r="J3215">
        <v>399.577</v>
      </c>
      <c r="K3215">
        <v>412.89400000000001</v>
      </c>
      <c r="L3215">
        <v>421.93900000000002</v>
      </c>
      <c r="M3215">
        <v>431.95699999999999</v>
      </c>
      <c r="N3215">
        <v>426.27300000000002</v>
      </c>
      <c r="O3215">
        <v>439.56099999999998</v>
      </c>
      <c r="P3215">
        <v>465.92500000000001</v>
      </c>
      <c r="Q3215">
        <v>488.75400000000002</v>
      </c>
      <c r="R3215">
        <v>497.709</v>
      </c>
      <c r="S3215">
        <v>490.05200000000002</v>
      </c>
      <c r="T3215">
        <v>471.06599999999997</v>
      </c>
      <c r="U3215">
        <v>463.84</v>
      </c>
      <c r="V3215">
        <v>463.89400000000001</v>
      </c>
      <c r="W3215">
        <v>463.87599999999998</v>
      </c>
      <c r="X3215">
        <v>452.89299999999997</v>
      </c>
      <c r="Y3215">
        <v>448.95499999999998</v>
      </c>
      <c r="Z3215">
        <v>433.161</v>
      </c>
      <c r="AA3215">
        <v>410.85199999999998</v>
      </c>
      <c r="AB3215">
        <v>394.16500000000002</v>
      </c>
      <c r="AC3215">
        <v>365.738</v>
      </c>
      <c r="AD3215">
        <v>341.846</v>
      </c>
      <c r="AE3215">
        <v>348.97699999999998</v>
      </c>
      <c r="AF3215">
        <v>363.00700000000001</v>
      </c>
      <c r="AG3215">
        <v>380.69400000000002</v>
      </c>
      <c r="AH3215">
        <v>399.64600000000002</v>
      </c>
      <c r="AI3215">
        <v>418.108</v>
      </c>
      <c r="AJ3215">
        <v>432.464</v>
      </c>
    </row>
    <row r="3216" spans="3:36" x14ac:dyDescent="0.25">
      <c r="C3216" t="s">
        <v>996</v>
      </c>
    </row>
    <row r="3217" spans="1:36" x14ac:dyDescent="0.25">
      <c r="C3217" t="s">
        <v>997</v>
      </c>
    </row>
    <row r="3218" spans="1:36" x14ac:dyDescent="0.25">
      <c r="A3218" t="s">
        <v>105</v>
      </c>
      <c r="B3218" t="s">
        <v>771</v>
      </c>
      <c r="C3218" t="s">
        <v>55</v>
      </c>
      <c r="E3218">
        <v>70.7</v>
      </c>
      <c r="F3218">
        <v>72.040000000000006</v>
      </c>
      <c r="G3218">
        <v>76.507999999999996</v>
      </c>
      <c r="H3218">
        <v>78.456999999999994</v>
      </c>
      <c r="I3218">
        <v>72.677999999999997</v>
      </c>
      <c r="J3218">
        <v>73.491</v>
      </c>
      <c r="K3218">
        <v>73.194000000000003</v>
      </c>
      <c r="L3218">
        <v>74.498999999999995</v>
      </c>
      <c r="M3218">
        <v>75.203999999999994</v>
      </c>
      <c r="N3218">
        <v>76.338999999999999</v>
      </c>
      <c r="O3218">
        <v>78.646000000000001</v>
      </c>
      <c r="P3218">
        <v>80.400000000000006</v>
      </c>
      <c r="Q3218">
        <v>81.534999999999997</v>
      </c>
      <c r="R3218">
        <v>82.337000000000003</v>
      </c>
      <c r="S3218">
        <v>82.183999999999997</v>
      </c>
      <c r="T3218">
        <v>83.066000000000003</v>
      </c>
      <c r="U3218">
        <v>84.141000000000005</v>
      </c>
      <c r="V3218">
        <v>86.43</v>
      </c>
      <c r="W3218">
        <v>87.92</v>
      </c>
      <c r="X3218">
        <v>88.382000000000005</v>
      </c>
      <c r="Y3218">
        <v>88.93</v>
      </c>
      <c r="Z3218">
        <v>88.76</v>
      </c>
      <c r="AA3218">
        <v>87.064999999999998</v>
      </c>
      <c r="AB3218">
        <v>85.903999999999996</v>
      </c>
      <c r="AC3218">
        <v>83.76</v>
      </c>
      <c r="AD3218">
        <v>82.244</v>
      </c>
      <c r="AE3218">
        <v>82.108999999999995</v>
      </c>
      <c r="AF3218">
        <v>82.343000000000004</v>
      </c>
      <c r="AG3218">
        <v>83.159000000000006</v>
      </c>
      <c r="AH3218">
        <v>83.894999999999996</v>
      </c>
      <c r="AI3218">
        <v>84.841999999999999</v>
      </c>
      <c r="AJ3218">
        <v>85.388000000000005</v>
      </c>
    </row>
    <row r="3219" spans="1:36" x14ac:dyDescent="0.25">
      <c r="A3219" t="s">
        <v>105</v>
      </c>
      <c r="C3219" t="s">
        <v>830</v>
      </c>
      <c r="E3219">
        <v>41.363999999999997</v>
      </c>
      <c r="F3219">
        <v>41.825000000000003</v>
      </c>
      <c r="G3219">
        <v>44.643999999999998</v>
      </c>
      <c r="H3219">
        <v>45.24</v>
      </c>
      <c r="I3219">
        <v>41.697000000000003</v>
      </c>
      <c r="J3219">
        <v>41</v>
      </c>
      <c r="K3219">
        <v>41.481999999999999</v>
      </c>
      <c r="L3219">
        <v>42.524999999999999</v>
      </c>
      <c r="M3219">
        <v>43.222999999999999</v>
      </c>
      <c r="N3219">
        <v>44.128</v>
      </c>
      <c r="O3219">
        <v>45.640999999999998</v>
      </c>
      <c r="P3219">
        <v>46.823</v>
      </c>
      <c r="Q3219">
        <v>47.637999999999998</v>
      </c>
      <c r="R3219">
        <v>48.177999999999997</v>
      </c>
      <c r="S3219">
        <v>48.087000000000003</v>
      </c>
      <c r="T3219">
        <v>48.469000000000001</v>
      </c>
      <c r="U3219">
        <v>48.924999999999997</v>
      </c>
      <c r="V3219">
        <v>50.08</v>
      </c>
      <c r="W3219">
        <v>50.796999999999997</v>
      </c>
      <c r="X3219">
        <v>50.930999999999997</v>
      </c>
      <c r="Y3219">
        <v>51.142000000000003</v>
      </c>
      <c r="Z3219">
        <v>50.923999999999999</v>
      </c>
      <c r="AA3219">
        <v>49.781999999999996</v>
      </c>
      <c r="AB3219">
        <v>48.965000000000003</v>
      </c>
      <c r="AC3219">
        <v>47.569000000000003</v>
      </c>
      <c r="AD3219">
        <v>46.545999999999999</v>
      </c>
      <c r="AE3219">
        <v>46.314</v>
      </c>
      <c r="AF3219">
        <v>46.274000000000001</v>
      </c>
      <c r="AG3219">
        <v>46.561</v>
      </c>
      <c r="AH3219">
        <v>46.786000000000001</v>
      </c>
      <c r="AI3219">
        <v>47.112000000000002</v>
      </c>
      <c r="AJ3219">
        <v>47.210999999999999</v>
      </c>
    </row>
    <row r="3220" spans="1:36" x14ac:dyDescent="0.25">
      <c r="A3220" t="s">
        <v>105</v>
      </c>
      <c r="C3220" t="s">
        <v>831</v>
      </c>
      <c r="E3220">
        <v>7.8789999999999996</v>
      </c>
      <c r="F3220">
        <v>7.3959999999999999</v>
      </c>
      <c r="G3220">
        <v>7.2309999999999999</v>
      </c>
      <c r="H3220">
        <v>6.82</v>
      </c>
      <c r="I3220">
        <v>7.5519999999999996</v>
      </c>
      <c r="J3220">
        <v>7.62</v>
      </c>
      <c r="K3220">
        <v>7.6070000000000002</v>
      </c>
      <c r="L3220">
        <v>7.5330000000000004</v>
      </c>
      <c r="M3220">
        <v>7.4539999999999997</v>
      </c>
      <c r="N3220">
        <v>7.234</v>
      </c>
      <c r="O3220">
        <v>6.8109999999999999</v>
      </c>
      <c r="P3220">
        <v>6.415</v>
      </c>
      <c r="Q3220">
        <v>6.1459999999999999</v>
      </c>
      <c r="R3220">
        <v>5.8620000000000001</v>
      </c>
      <c r="S3220">
        <v>5.7089999999999996</v>
      </c>
      <c r="T3220">
        <v>5.3410000000000002</v>
      </c>
      <c r="U3220">
        <v>5.0039999999999996</v>
      </c>
      <c r="V3220">
        <v>4.5049999999999999</v>
      </c>
      <c r="W3220">
        <v>4.1719999999999997</v>
      </c>
      <c r="X3220">
        <v>4.09</v>
      </c>
      <c r="Y3220">
        <v>4.0190000000000001</v>
      </c>
      <c r="Z3220">
        <v>4.07</v>
      </c>
      <c r="AA3220">
        <v>4.3609999999999998</v>
      </c>
      <c r="AB3220">
        <v>4.5410000000000004</v>
      </c>
      <c r="AC3220">
        <v>4.8049999999999997</v>
      </c>
      <c r="AD3220">
        <v>4.9720000000000004</v>
      </c>
      <c r="AE3220">
        <v>5.0209999999999999</v>
      </c>
      <c r="AF3220">
        <v>5.024</v>
      </c>
      <c r="AG3220">
        <v>5.0019999999999998</v>
      </c>
      <c r="AH3220">
        <v>4.9889999999999999</v>
      </c>
      <c r="AI3220">
        <v>4.9429999999999996</v>
      </c>
      <c r="AJ3220">
        <v>4.9370000000000003</v>
      </c>
    </row>
    <row r="3221" spans="1:36" x14ac:dyDescent="0.25">
      <c r="A3221" t="s">
        <v>105</v>
      </c>
      <c r="B3221" t="s">
        <v>773</v>
      </c>
      <c r="C3221" t="s">
        <v>832</v>
      </c>
      <c r="E3221">
        <v>49.244</v>
      </c>
      <c r="F3221">
        <v>49.222000000000001</v>
      </c>
      <c r="G3221">
        <v>51.875</v>
      </c>
      <c r="H3221">
        <v>52.06</v>
      </c>
      <c r="I3221">
        <v>49.249000000000002</v>
      </c>
      <c r="J3221">
        <v>48.62</v>
      </c>
      <c r="K3221">
        <v>49.088999999999999</v>
      </c>
      <c r="L3221">
        <v>50.058</v>
      </c>
      <c r="M3221">
        <v>50.677999999999997</v>
      </c>
      <c r="N3221">
        <v>51.362000000000002</v>
      </c>
      <c r="O3221">
        <v>52.451999999999998</v>
      </c>
      <c r="P3221">
        <v>53.238999999999997</v>
      </c>
      <c r="Q3221">
        <v>53.784999999999997</v>
      </c>
      <c r="R3221">
        <v>54.04</v>
      </c>
      <c r="S3221">
        <v>53.795999999999999</v>
      </c>
      <c r="T3221">
        <v>53.808999999999997</v>
      </c>
      <c r="U3221">
        <v>53.927999999999997</v>
      </c>
      <c r="V3221">
        <v>54.584000000000003</v>
      </c>
      <c r="W3221">
        <v>54.969000000000001</v>
      </c>
      <c r="X3221">
        <v>55.021000000000001</v>
      </c>
      <c r="Y3221">
        <v>55.161000000000001</v>
      </c>
      <c r="Z3221">
        <v>54.994</v>
      </c>
      <c r="AA3221">
        <v>54.143000000000001</v>
      </c>
      <c r="AB3221">
        <v>53.505000000000003</v>
      </c>
      <c r="AC3221">
        <v>52.374000000000002</v>
      </c>
      <c r="AD3221">
        <v>51.518000000000001</v>
      </c>
      <c r="AE3221">
        <v>51.335000000000001</v>
      </c>
      <c r="AF3221">
        <v>51.298000000000002</v>
      </c>
      <c r="AG3221">
        <v>51.563000000000002</v>
      </c>
      <c r="AH3221">
        <v>51.776000000000003</v>
      </c>
      <c r="AI3221">
        <v>52.055999999999997</v>
      </c>
      <c r="AJ3221">
        <v>52.148000000000003</v>
      </c>
    </row>
    <row r="3222" spans="1:36" x14ac:dyDescent="0.25">
      <c r="A3222" t="s">
        <v>105</v>
      </c>
      <c r="B3222" t="s">
        <v>772</v>
      </c>
      <c r="C3222" t="s">
        <v>846</v>
      </c>
      <c r="E3222">
        <v>0</v>
      </c>
      <c r="F3222">
        <v>0</v>
      </c>
      <c r="G3222">
        <v>0</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row>
    <row r="3223" spans="1:36" x14ac:dyDescent="0.25">
      <c r="A3223" t="s">
        <v>105</v>
      </c>
      <c r="B3223" t="s">
        <v>987</v>
      </c>
      <c r="C3223" t="s">
        <v>64</v>
      </c>
      <c r="E3223">
        <v>0</v>
      </c>
      <c r="F3223">
        <v>0</v>
      </c>
      <c r="G3223">
        <v>0</v>
      </c>
      <c r="H3223">
        <v>0</v>
      </c>
      <c r="I3223">
        <v>0</v>
      </c>
      <c r="J3223">
        <v>0</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row>
    <row r="3224" spans="1:36" x14ac:dyDescent="0.25">
      <c r="A3224" t="s">
        <v>105</v>
      </c>
      <c r="B3224" t="s">
        <v>774</v>
      </c>
      <c r="C3224" t="s">
        <v>833</v>
      </c>
      <c r="E3224">
        <v>1.071</v>
      </c>
      <c r="F3224">
        <v>0.96799999999999997</v>
      </c>
      <c r="G3224">
        <v>1.105</v>
      </c>
      <c r="H3224">
        <v>1.171</v>
      </c>
      <c r="I3224">
        <v>1.1000000000000001</v>
      </c>
      <c r="J3224">
        <v>1.056</v>
      </c>
      <c r="K3224">
        <v>1.0669999999999999</v>
      </c>
      <c r="L3224">
        <v>1.091</v>
      </c>
      <c r="M3224">
        <v>1.1060000000000001</v>
      </c>
      <c r="N3224">
        <v>1.127</v>
      </c>
      <c r="O3224">
        <v>1.163</v>
      </c>
      <c r="P3224">
        <v>1.1919999999999999</v>
      </c>
      <c r="Q3224">
        <v>1.2110000000000001</v>
      </c>
      <c r="R3224">
        <v>1.224</v>
      </c>
      <c r="S3224">
        <v>1.222</v>
      </c>
      <c r="T3224">
        <v>1.234</v>
      </c>
      <c r="U3224">
        <v>1.248</v>
      </c>
      <c r="V3224">
        <v>1.28</v>
      </c>
      <c r="W3224">
        <v>1.3</v>
      </c>
      <c r="X3224">
        <v>1.3049999999999999</v>
      </c>
      <c r="Y3224">
        <v>1.3120000000000001</v>
      </c>
      <c r="Z3224">
        <v>1.3080000000000001</v>
      </c>
      <c r="AA3224">
        <v>1.28</v>
      </c>
      <c r="AB3224">
        <v>1.2609999999999999</v>
      </c>
      <c r="AC3224">
        <v>1.2270000000000001</v>
      </c>
      <c r="AD3224">
        <v>1.2030000000000001</v>
      </c>
      <c r="AE3224">
        <v>1.2</v>
      </c>
      <c r="AF3224">
        <v>1.202</v>
      </c>
      <c r="AG3224">
        <v>1.2130000000000001</v>
      </c>
      <c r="AH3224">
        <v>1.2210000000000001</v>
      </c>
      <c r="AI3224">
        <v>1.2330000000000001</v>
      </c>
      <c r="AJ3224">
        <v>1.238</v>
      </c>
    </row>
    <row r="3225" spans="1:36" x14ac:dyDescent="0.25">
      <c r="A3225" t="s">
        <v>105</v>
      </c>
      <c r="B3225" t="s">
        <v>988</v>
      </c>
      <c r="C3225" t="s">
        <v>834</v>
      </c>
      <c r="E3225">
        <v>0.104</v>
      </c>
      <c r="F3225">
        <v>8.5999999999999993E-2</v>
      </c>
      <c r="G3225">
        <v>7.6999999999999999E-2</v>
      </c>
      <c r="H3225">
        <v>0.14299999999999999</v>
      </c>
      <c r="I3225">
        <v>0.124</v>
      </c>
      <c r="J3225">
        <v>4.4999999999999998E-2</v>
      </c>
      <c r="K3225">
        <v>9.7000000000000003E-2</v>
      </c>
      <c r="L3225">
        <v>9.8000000000000004E-2</v>
      </c>
      <c r="M3225">
        <v>9.9000000000000005E-2</v>
      </c>
      <c r="N3225">
        <v>0.10100000000000001</v>
      </c>
      <c r="O3225">
        <v>0.10299999999999999</v>
      </c>
      <c r="P3225">
        <v>0.105</v>
      </c>
      <c r="Q3225">
        <v>0.107</v>
      </c>
      <c r="R3225">
        <v>0.108</v>
      </c>
      <c r="S3225">
        <v>0.108</v>
      </c>
      <c r="T3225">
        <v>0.109</v>
      </c>
      <c r="U3225">
        <v>0.11</v>
      </c>
      <c r="V3225">
        <v>0.112</v>
      </c>
      <c r="W3225">
        <v>0.114</v>
      </c>
      <c r="X3225">
        <v>0.115</v>
      </c>
      <c r="Y3225">
        <v>0.115</v>
      </c>
      <c r="Z3225">
        <v>0.115</v>
      </c>
      <c r="AA3225">
        <v>0.113</v>
      </c>
      <c r="AB3225">
        <v>0.111</v>
      </c>
      <c r="AC3225">
        <v>0.108</v>
      </c>
      <c r="AD3225">
        <v>0.106</v>
      </c>
      <c r="AE3225">
        <v>0.106</v>
      </c>
      <c r="AF3225">
        <v>0.106</v>
      </c>
      <c r="AG3225">
        <v>0.108</v>
      </c>
      <c r="AH3225">
        <v>0.109</v>
      </c>
      <c r="AI3225">
        <v>0.11</v>
      </c>
      <c r="AJ3225">
        <v>0.11</v>
      </c>
    </row>
    <row r="3226" spans="1:36" x14ac:dyDescent="0.25">
      <c r="A3226" t="s">
        <v>105</v>
      </c>
      <c r="B3226" t="s">
        <v>987</v>
      </c>
      <c r="C3226" t="s">
        <v>40</v>
      </c>
      <c r="E3226">
        <v>7.5380000000000003</v>
      </c>
      <c r="F3226">
        <v>8.34</v>
      </c>
      <c r="G3226">
        <v>6.2510000000000003</v>
      </c>
      <c r="H3226">
        <v>5.9560000000000004</v>
      </c>
      <c r="I3226">
        <v>4.5410000000000004</v>
      </c>
      <c r="J3226">
        <v>4.2869999999999999</v>
      </c>
      <c r="K3226">
        <v>4.4870000000000001</v>
      </c>
      <c r="L3226">
        <v>4.7510000000000003</v>
      </c>
      <c r="M3226">
        <v>4.9779999999999998</v>
      </c>
      <c r="N3226">
        <v>5.2270000000000003</v>
      </c>
      <c r="O3226">
        <v>5.5469999999999997</v>
      </c>
      <c r="P3226">
        <v>5.819</v>
      </c>
      <c r="Q3226">
        <v>6.0339999999999998</v>
      </c>
      <c r="R3226">
        <v>6.2050000000000001</v>
      </c>
      <c r="S3226">
        <v>6.28</v>
      </c>
      <c r="T3226">
        <v>6.407</v>
      </c>
      <c r="U3226">
        <v>6.5250000000000004</v>
      </c>
      <c r="V3226">
        <v>6.7190000000000003</v>
      </c>
      <c r="W3226">
        <v>6.8410000000000002</v>
      </c>
      <c r="X3226">
        <v>6.8789999999999996</v>
      </c>
      <c r="Y3226">
        <v>6.9249999999999998</v>
      </c>
      <c r="Z3226">
        <v>6.9119999999999999</v>
      </c>
      <c r="AA3226">
        <v>6.7750000000000004</v>
      </c>
      <c r="AB3226">
        <v>6.681</v>
      </c>
      <c r="AC3226">
        <v>6.5110000000000001</v>
      </c>
      <c r="AD3226">
        <v>6.3920000000000003</v>
      </c>
      <c r="AE3226">
        <v>6.3810000000000002</v>
      </c>
      <c r="AF3226">
        <v>6.399</v>
      </c>
      <c r="AG3226">
        <v>6.4640000000000004</v>
      </c>
      <c r="AH3226">
        <v>6.524</v>
      </c>
      <c r="AI3226">
        <v>6.601</v>
      </c>
      <c r="AJ3226">
        <v>6.6470000000000002</v>
      </c>
    </row>
    <row r="3227" spans="1:36" x14ac:dyDescent="0.25">
      <c r="A3227" t="s">
        <v>105</v>
      </c>
      <c r="B3227" t="s">
        <v>993</v>
      </c>
      <c r="C3227" t="s">
        <v>835</v>
      </c>
      <c r="E3227">
        <v>0</v>
      </c>
      <c r="F3227">
        <v>0</v>
      </c>
      <c r="G3227">
        <v>0</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row>
    <row r="3228" spans="1:36" x14ac:dyDescent="0.25">
      <c r="A3228" t="s">
        <v>105</v>
      </c>
      <c r="B3228" t="s">
        <v>57</v>
      </c>
      <c r="C3228" t="s">
        <v>836</v>
      </c>
      <c r="E3228">
        <v>149.22300000000001</v>
      </c>
      <c r="F3228">
        <v>156.34899999999999</v>
      </c>
      <c r="G3228">
        <v>178.94800000000001</v>
      </c>
      <c r="H3228">
        <v>180.80199999999999</v>
      </c>
      <c r="I3228">
        <v>139.583</v>
      </c>
      <c r="J3228">
        <v>138.72900000000001</v>
      </c>
      <c r="K3228">
        <v>143.512</v>
      </c>
      <c r="L3228">
        <v>158.9</v>
      </c>
      <c r="M3228">
        <v>168.74199999999999</v>
      </c>
      <c r="N3228">
        <v>183.78100000000001</v>
      </c>
      <c r="O3228">
        <v>214.745</v>
      </c>
      <c r="P3228">
        <v>241.00700000000001</v>
      </c>
      <c r="Q3228">
        <v>260.36700000000002</v>
      </c>
      <c r="R3228">
        <v>275.16399999999999</v>
      </c>
      <c r="S3228">
        <v>274.05700000000002</v>
      </c>
      <c r="T3228">
        <v>289.43</v>
      </c>
      <c r="U3228">
        <v>309.45800000000003</v>
      </c>
      <c r="V3228">
        <v>356.48099999999999</v>
      </c>
      <c r="W3228">
        <v>391.16199999999998</v>
      </c>
      <c r="X3228">
        <v>404.60700000000003</v>
      </c>
      <c r="Y3228">
        <v>420.76100000000002</v>
      </c>
      <c r="Z3228">
        <v>418.86099999999999</v>
      </c>
      <c r="AA3228">
        <v>380.43200000000002</v>
      </c>
      <c r="AB3228">
        <v>356.83199999999999</v>
      </c>
      <c r="AC3228">
        <v>315.24799999999999</v>
      </c>
      <c r="AD3228">
        <v>289.017</v>
      </c>
      <c r="AE3228">
        <v>288.22800000000001</v>
      </c>
      <c r="AF3228">
        <v>293.93900000000002</v>
      </c>
      <c r="AG3228">
        <v>310.97199999999998</v>
      </c>
      <c r="AH3228">
        <v>327.50099999999998</v>
      </c>
      <c r="AI3228">
        <v>349.44799999999998</v>
      </c>
      <c r="AJ3228">
        <v>363.94200000000001</v>
      </c>
    </row>
    <row r="3229" spans="1:36" x14ac:dyDescent="0.25">
      <c r="A3229" t="s">
        <v>105</v>
      </c>
      <c r="B3229" t="s">
        <v>57</v>
      </c>
      <c r="C3229" t="s">
        <v>837</v>
      </c>
      <c r="E3229">
        <v>0</v>
      </c>
      <c r="F3229">
        <v>0</v>
      </c>
      <c r="G3229">
        <v>0</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row>
    <row r="3230" spans="1:36" x14ac:dyDescent="0.25">
      <c r="C3230" t="s">
        <v>838</v>
      </c>
      <c r="E3230">
        <v>277.87900000000002</v>
      </c>
      <c r="F3230">
        <v>287.005</v>
      </c>
      <c r="G3230">
        <v>314.76400000000001</v>
      </c>
      <c r="H3230">
        <v>318.58800000000002</v>
      </c>
      <c r="I3230">
        <v>267.27499999999998</v>
      </c>
      <c r="J3230">
        <v>266.22800000000001</v>
      </c>
      <c r="K3230">
        <v>271.44600000000003</v>
      </c>
      <c r="L3230">
        <v>289.39699999999999</v>
      </c>
      <c r="M3230">
        <v>300.80700000000002</v>
      </c>
      <c r="N3230">
        <v>317.93700000000001</v>
      </c>
      <c r="O3230">
        <v>352.65699999999998</v>
      </c>
      <c r="P3230">
        <v>381.762</v>
      </c>
      <c r="Q3230">
        <v>403.03899999999999</v>
      </c>
      <c r="R3230">
        <v>419.077</v>
      </c>
      <c r="S3230">
        <v>417.64699999999999</v>
      </c>
      <c r="T3230">
        <v>434.05500000000001</v>
      </c>
      <c r="U3230">
        <v>455.41</v>
      </c>
      <c r="V3230">
        <v>505.60700000000003</v>
      </c>
      <c r="W3230">
        <v>542.30499999999995</v>
      </c>
      <c r="X3230">
        <v>556.30899999999997</v>
      </c>
      <c r="Y3230">
        <v>573.20399999999995</v>
      </c>
      <c r="Z3230">
        <v>570.95100000000002</v>
      </c>
      <c r="AA3230">
        <v>529.80799999999999</v>
      </c>
      <c r="AB3230">
        <v>504.29500000000002</v>
      </c>
      <c r="AC3230">
        <v>459.22699999999998</v>
      </c>
      <c r="AD3230">
        <v>430.48</v>
      </c>
      <c r="AE3230">
        <v>429.35899999999998</v>
      </c>
      <c r="AF3230">
        <v>435.28800000000001</v>
      </c>
      <c r="AG3230">
        <v>453.47800000000001</v>
      </c>
      <c r="AH3230">
        <v>471.024</v>
      </c>
      <c r="AI3230">
        <v>494.28800000000001</v>
      </c>
      <c r="AJ3230">
        <v>509.47399999999999</v>
      </c>
    </row>
    <row r="3231" spans="1:36" x14ac:dyDescent="0.25">
      <c r="C3231" t="s">
        <v>996</v>
      </c>
    </row>
    <row r="3232" spans="1:36" x14ac:dyDescent="0.25">
      <c r="C3232" t="s">
        <v>1019</v>
      </c>
    </row>
    <row r="3233" spans="3:36" x14ac:dyDescent="0.25">
      <c r="C3233" t="s">
        <v>55</v>
      </c>
      <c r="E3233">
        <v>0.72099999999999997</v>
      </c>
      <c r="F3233">
        <v>0.72499999999999998</v>
      </c>
      <c r="G3233">
        <v>0.745</v>
      </c>
      <c r="H3233">
        <v>0.75600000000000001</v>
      </c>
      <c r="I3233">
        <v>0.73499999999999999</v>
      </c>
      <c r="J3233">
        <v>0.747</v>
      </c>
      <c r="K3233">
        <v>0.73899999999999999</v>
      </c>
      <c r="L3233">
        <v>0.73699999999999999</v>
      </c>
      <c r="M3233">
        <v>0.73599999999999999</v>
      </c>
      <c r="N3233">
        <v>0.73399999999999999</v>
      </c>
      <c r="O3233">
        <v>0.73299999999999998</v>
      </c>
      <c r="P3233">
        <v>0.73199999999999998</v>
      </c>
      <c r="Q3233">
        <v>0.73199999999999998</v>
      </c>
      <c r="R3233">
        <v>0.73099999999999998</v>
      </c>
      <c r="S3233">
        <v>0.73099999999999998</v>
      </c>
      <c r="T3233">
        <v>0.73099999999999998</v>
      </c>
      <c r="U3233">
        <v>0.73099999999999998</v>
      </c>
      <c r="V3233">
        <v>0.73</v>
      </c>
      <c r="W3233">
        <v>0.72899999999999998</v>
      </c>
      <c r="X3233">
        <v>0.72899999999999998</v>
      </c>
      <c r="Y3233">
        <v>0.72799999999999998</v>
      </c>
      <c r="Z3233">
        <v>0.72699999999999998</v>
      </c>
      <c r="AA3233">
        <v>0.72799999999999998</v>
      </c>
      <c r="AB3233">
        <v>0.72699999999999998</v>
      </c>
      <c r="AC3233">
        <v>0.72699999999999998</v>
      </c>
      <c r="AD3233">
        <v>0.72699999999999998</v>
      </c>
      <c r="AE3233">
        <v>0.72699999999999998</v>
      </c>
      <c r="AF3233">
        <v>0.72599999999999998</v>
      </c>
      <c r="AG3233">
        <v>0.72499999999999998</v>
      </c>
      <c r="AH3233">
        <v>0.72499999999999998</v>
      </c>
      <c r="AI3233">
        <v>0.72399999999999998</v>
      </c>
      <c r="AJ3233">
        <v>0.72299999999999998</v>
      </c>
    </row>
    <row r="3234" spans="3:36" x14ac:dyDescent="0.25">
      <c r="C3234" t="s">
        <v>830</v>
      </c>
      <c r="E3234">
        <v>0.42199999999999999</v>
      </c>
      <c r="F3234">
        <v>0.42099999999999999</v>
      </c>
      <c r="G3234">
        <v>0.435</v>
      </c>
      <c r="H3234">
        <v>0.436</v>
      </c>
      <c r="I3234">
        <v>0.42199999999999999</v>
      </c>
      <c r="J3234">
        <v>0.41699999999999998</v>
      </c>
      <c r="K3234">
        <v>0.41899999999999998</v>
      </c>
      <c r="L3234">
        <v>0.42099999999999999</v>
      </c>
      <c r="M3234">
        <v>0.42299999999999999</v>
      </c>
      <c r="N3234">
        <v>0.42399999999999999</v>
      </c>
      <c r="O3234">
        <v>0.42599999999999999</v>
      </c>
      <c r="P3234">
        <v>0.42699999999999999</v>
      </c>
      <c r="Q3234">
        <v>0.42699999999999999</v>
      </c>
      <c r="R3234">
        <v>0.42799999999999999</v>
      </c>
      <c r="S3234">
        <v>0.42799999999999999</v>
      </c>
      <c r="T3234">
        <v>0.42699999999999999</v>
      </c>
      <c r="U3234">
        <v>0.42499999999999999</v>
      </c>
      <c r="V3234">
        <v>0.42299999999999999</v>
      </c>
      <c r="W3234">
        <v>0.42099999999999999</v>
      </c>
      <c r="X3234">
        <v>0.42</v>
      </c>
      <c r="Y3234">
        <v>0.41899999999999998</v>
      </c>
      <c r="Z3234">
        <v>0.41699999999999998</v>
      </c>
      <c r="AA3234">
        <v>0.41599999999999998</v>
      </c>
      <c r="AB3234">
        <v>0.41499999999999998</v>
      </c>
      <c r="AC3234">
        <v>0.41299999999999998</v>
      </c>
      <c r="AD3234">
        <v>0.41099999999999998</v>
      </c>
      <c r="AE3234">
        <v>0.41</v>
      </c>
      <c r="AF3234">
        <v>0.40799999999999997</v>
      </c>
      <c r="AG3234">
        <v>0.40600000000000003</v>
      </c>
      <c r="AH3234">
        <v>0.40400000000000003</v>
      </c>
      <c r="AI3234">
        <v>0.40200000000000002</v>
      </c>
      <c r="AJ3234">
        <v>0.4</v>
      </c>
    </row>
    <row r="3235" spans="3:36" x14ac:dyDescent="0.25">
      <c r="C3235" t="s">
        <v>831</v>
      </c>
      <c r="E3235">
        <v>0.08</v>
      </c>
      <c r="F3235">
        <v>7.3999999999999996E-2</v>
      </c>
      <c r="G3235">
        <v>7.0000000000000007E-2</v>
      </c>
      <c r="H3235">
        <v>6.6000000000000003E-2</v>
      </c>
      <c r="I3235">
        <v>7.5999999999999998E-2</v>
      </c>
      <c r="J3235">
        <v>7.6999999999999999E-2</v>
      </c>
      <c r="K3235">
        <v>7.6999999999999999E-2</v>
      </c>
      <c r="L3235">
        <v>7.4999999999999997E-2</v>
      </c>
      <c r="M3235">
        <v>7.2999999999999995E-2</v>
      </c>
      <c r="N3235">
        <v>7.0000000000000007E-2</v>
      </c>
      <c r="O3235">
        <v>6.4000000000000001E-2</v>
      </c>
      <c r="P3235">
        <v>5.8000000000000003E-2</v>
      </c>
      <c r="Q3235">
        <v>5.5E-2</v>
      </c>
      <c r="R3235">
        <v>5.1999999999999998E-2</v>
      </c>
      <c r="S3235">
        <v>5.0999999999999997E-2</v>
      </c>
      <c r="T3235">
        <v>4.7E-2</v>
      </c>
      <c r="U3235">
        <v>4.2999999999999997E-2</v>
      </c>
      <c r="V3235">
        <v>3.7999999999999999E-2</v>
      </c>
      <c r="W3235">
        <v>3.5000000000000003E-2</v>
      </c>
      <c r="X3235">
        <v>3.4000000000000002E-2</v>
      </c>
      <c r="Y3235">
        <v>3.3000000000000002E-2</v>
      </c>
      <c r="Z3235">
        <v>3.3000000000000002E-2</v>
      </c>
      <c r="AA3235">
        <v>3.5999999999999997E-2</v>
      </c>
      <c r="AB3235">
        <v>3.7999999999999999E-2</v>
      </c>
      <c r="AC3235">
        <v>4.2000000000000003E-2</v>
      </c>
      <c r="AD3235">
        <v>4.3999999999999997E-2</v>
      </c>
      <c r="AE3235">
        <v>4.3999999999999997E-2</v>
      </c>
      <c r="AF3235">
        <v>4.3999999999999997E-2</v>
      </c>
      <c r="AG3235">
        <v>4.3999999999999997E-2</v>
      </c>
      <c r="AH3235">
        <v>4.2999999999999997E-2</v>
      </c>
      <c r="AI3235">
        <v>4.2000000000000003E-2</v>
      </c>
      <c r="AJ3235">
        <v>4.2000000000000003E-2</v>
      </c>
    </row>
    <row r="3236" spans="3:36" x14ac:dyDescent="0.25">
      <c r="C3236" t="s">
        <v>846</v>
      </c>
      <c r="E3236">
        <v>0</v>
      </c>
      <c r="F3236">
        <v>0</v>
      </c>
      <c r="G3236">
        <v>0</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row>
    <row r="3237" spans="3:36" x14ac:dyDescent="0.25">
      <c r="C3237" t="s">
        <v>64</v>
      </c>
      <c r="E3237">
        <v>0</v>
      </c>
      <c r="F3237">
        <v>0</v>
      </c>
      <c r="G3237">
        <v>0</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row>
    <row r="3238" spans="3:36" x14ac:dyDescent="0.25">
      <c r="C3238" t="s">
        <v>833</v>
      </c>
      <c r="E3238">
        <v>1.0999999999999999E-2</v>
      </c>
      <c r="F3238">
        <v>0.01</v>
      </c>
      <c r="G3238">
        <v>1.0999999999999999E-2</v>
      </c>
      <c r="H3238">
        <v>1.0999999999999999E-2</v>
      </c>
      <c r="I3238">
        <v>1.0999999999999999E-2</v>
      </c>
      <c r="J3238">
        <v>1.0999999999999999E-2</v>
      </c>
      <c r="K3238">
        <v>1.0999999999999999E-2</v>
      </c>
      <c r="L3238">
        <v>1.0999999999999999E-2</v>
      </c>
      <c r="M3238">
        <v>1.0999999999999999E-2</v>
      </c>
      <c r="N3238">
        <v>1.0999999999999999E-2</v>
      </c>
      <c r="O3238">
        <v>1.0999999999999999E-2</v>
      </c>
      <c r="P3238">
        <v>1.0999999999999999E-2</v>
      </c>
      <c r="Q3238">
        <v>1.0999999999999999E-2</v>
      </c>
      <c r="R3238">
        <v>1.0999999999999999E-2</v>
      </c>
      <c r="S3238">
        <v>1.0999999999999999E-2</v>
      </c>
      <c r="T3238">
        <v>1.0999999999999999E-2</v>
      </c>
      <c r="U3238">
        <v>1.0999999999999999E-2</v>
      </c>
      <c r="V3238">
        <v>1.0999999999999999E-2</v>
      </c>
      <c r="W3238">
        <v>1.0999999999999999E-2</v>
      </c>
      <c r="X3238">
        <v>1.0999999999999999E-2</v>
      </c>
      <c r="Y3238">
        <v>1.0999999999999999E-2</v>
      </c>
      <c r="Z3238">
        <v>1.0999999999999999E-2</v>
      </c>
      <c r="AA3238">
        <v>1.0999999999999999E-2</v>
      </c>
      <c r="AB3238">
        <v>1.0999999999999999E-2</v>
      </c>
      <c r="AC3238">
        <v>1.0999999999999999E-2</v>
      </c>
      <c r="AD3238">
        <v>1.0999999999999999E-2</v>
      </c>
      <c r="AE3238">
        <v>1.0999999999999999E-2</v>
      </c>
      <c r="AF3238">
        <v>1.0999999999999999E-2</v>
      </c>
      <c r="AG3238">
        <v>1.0999999999999999E-2</v>
      </c>
      <c r="AH3238">
        <v>1.0999999999999999E-2</v>
      </c>
      <c r="AI3238">
        <v>1.0999999999999999E-2</v>
      </c>
      <c r="AJ3238">
        <v>0.01</v>
      </c>
    </row>
    <row r="3239" spans="3:36" x14ac:dyDescent="0.25">
      <c r="C3239" t="s">
        <v>834</v>
      </c>
      <c r="E3239">
        <v>1E-3</v>
      </c>
      <c r="F3239">
        <v>1E-3</v>
      </c>
      <c r="G3239">
        <v>1E-3</v>
      </c>
      <c r="H3239">
        <v>1E-3</v>
      </c>
      <c r="I3239">
        <v>1E-3</v>
      </c>
      <c r="J3239">
        <v>0</v>
      </c>
      <c r="K3239">
        <v>1E-3</v>
      </c>
      <c r="L3239">
        <v>1E-3</v>
      </c>
      <c r="M3239">
        <v>1E-3</v>
      </c>
      <c r="N3239">
        <v>1E-3</v>
      </c>
      <c r="O3239">
        <v>1E-3</v>
      </c>
      <c r="P3239">
        <v>1E-3</v>
      </c>
      <c r="Q3239">
        <v>1E-3</v>
      </c>
      <c r="R3239">
        <v>1E-3</v>
      </c>
      <c r="S3239">
        <v>1E-3</v>
      </c>
      <c r="T3239">
        <v>1E-3</v>
      </c>
      <c r="U3239">
        <v>1E-3</v>
      </c>
      <c r="V3239">
        <v>1E-3</v>
      </c>
      <c r="W3239">
        <v>1E-3</v>
      </c>
      <c r="X3239">
        <v>1E-3</v>
      </c>
      <c r="Y3239">
        <v>1E-3</v>
      </c>
      <c r="Z3239">
        <v>1E-3</v>
      </c>
      <c r="AA3239">
        <v>1E-3</v>
      </c>
      <c r="AB3239">
        <v>1E-3</v>
      </c>
      <c r="AC3239">
        <v>1E-3</v>
      </c>
      <c r="AD3239">
        <v>1E-3</v>
      </c>
      <c r="AE3239">
        <v>1E-3</v>
      </c>
      <c r="AF3239">
        <v>1E-3</v>
      </c>
      <c r="AG3239">
        <v>1E-3</v>
      </c>
      <c r="AH3239">
        <v>1E-3</v>
      </c>
      <c r="AI3239">
        <v>1E-3</v>
      </c>
      <c r="AJ3239">
        <v>1E-3</v>
      </c>
    </row>
    <row r="3240" spans="3:36" x14ac:dyDescent="0.25">
      <c r="C3240" t="s">
        <v>40</v>
      </c>
      <c r="E3240">
        <v>7.6999999999999999E-2</v>
      </c>
      <c r="F3240">
        <v>8.4000000000000005E-2</v>
      </c>
      <c r="G3240">
        <v>6.0999999999999999E-2</v>
      </c>
      <c r="H3240">
        <v>5.7000000000000002E-2</v>
      </c>
      <c r="I3240">
        <v>4.5999999999999999E-2</v>
      </c>
      <c r="J3240">
        <v>4.3999999999999997E-2</v>
      </c>
      <c r="K3240">
        <v>4.4999999999999998E-2</v>
      </c>
      <c r="L3240">
        <v>4.7E-2</v>
      </c>
      <c r="M3240">
        <v>4.9000000000000002E-2</v>
      </c>
      <c r="N3240">
        <v>0.05</v>
      </c>
      <c r="O3240">
        <v>5.1999999999999998E-2</v>
      </c>
      <c r="P3240">
        <v>5.2999999999999999E-2</v>
      </c>
      <c r="Q3240">
        <v>5.3999999999999999E-2</v>
      </c>
      <c r="R3240">
        <v>5.5E-2</v>
      </c>
      <c r="S3240">
        <v>5.6000000000000001E-2</v>
      </c>
      <c r="T3240">
        <v>5.6000000000000001E-2</v>
      </c>
      <c r="U3240">
        <v>5.7000000000000002E-2</v>
      </c>
      <c r="V3240">
        <v>5.7000000000000002E-2</v>
      </c>
      <c r="W3240">
        <v>5.7000000000000002E-2</v>
      </c>
      <c r="X3240">
        <v>5.7000000000000002E-2</v>
      </c>
      <c r="Y3240">
        <v>5.7000000000000002E-2</v>
      </c>
      <c r="Z3240">
        <v>5.7000000000000002E-2</v>
      </c>
      <c r="AA3240">
        <v>5.7000000000000002E-2</v>
      </c>
      <c r="AB3240">
        <v>5.7000000000000002E-2</v>
      </c>
      <c r="AC3240">
        <v>5.7000000000000002E-2</v>
      </c>
      <c r="AD3240">
        <v>5.6000000000000001E-2</v>
      </c>
      <c r="AE3240">
        <v>5.6000000000000001E-2</v>
      </c>
      <c r="AF3240">
        <v>5.6000000000000001E-2</v>
      </c>
      <c r="AG3240">
        <v>5.6000000000000001E-2</v>
      </c>
      <c r="AH3240">
        <v>5.6000000000000001E-2</v>
      </c>
      <c r="AI3240">
        <v>5.6000000000000001E-2</v>
      </c>
      <c r="AJ3240">
        <v>5.6000000000000001E-2</v>
      </c>
    </row>
    <row r="3241" spans="3:36" x14ac:dyDescent="0.25">
      <c r="C3241" t="s">
        <v>835</v>
      </c>
      <c r="E3241">
        <v>0</v>
      </c>
      <c r="F3241">
        <v>0</v>
      </c>
      <c r="G3241">
        <v>0</v>
      </c>
      <c r="H3241">
        <v>0</v>
      </c>
      <c r="I3241">
        <v>0</v>
      </c>
      <c r="J3241">
        <v>0</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row>
    <row r="3242" spans="3:36" x14ac:dyDescent="0.25">
      <c r="C3242" t="s">
        <v>836</v>
      </c>
      <c r="E3242">
        <v>1.5209999999999999</v>
      </c>
      <c r="F3242">
        <v>1.573</v>
      </c>
      <c r="G3242">
        <v>1.7430000000000001</v>
      </c>
      <c r="H3242">
        <v>1.7430000000000001</v>
      </c>
      <c r="I3242">
        <v>1.4119999999999999</v>
      </c>
      <c r="J3242">
        <v>1.41</v>
      </c>
      <c r="K3242">
        <v>1.4490000000000001</v>
      </c>
      <c r="L3242">
        <v>1.573</v>
      </c>
      <c r="M3242">
        <v>1.65</v>
      </c>
      <c r="N3242">
        <v>1.7669999999999999</v>
      </c>
      <c r="O3242">
        <v>2.0019999999999998</v>
      </c>
      <c r="P3242">
        <v>2.1960000000000002</v>
      </c>
      <c r="Q3242">
        <v>2.3359999999999999</v>
      </c>
      <c r="R3242">
        <v>2.444</v>
      </c>
      <c r="S3242">
        <v>2.4390000000000001</v>
      </c>
      <c r="T3242">
        <v>2.548</v>
      </c>
      <c r="U3242">
        <v>2.69</v>
      </c>
      <c r="V3242">
        <v>3.0129999999999999</v>
      </c>
      <c r="W3242">
        <v>3.2450000000000001</v>
      </c>
      <c r="X3242">
        <v>3.3359999999999999</v>
      </c>
      <c r="Y3242">
        <v>3.4430000000000001</v>
      </c>
      <c r="Z3242">
        <v>3.4319999999999999</v>
      </c>
      <c r="AA3242">
        <v>3.1789999999999998</v>
      </c>
      <c r="AB3242">
        <v>3.0219999999999998</v>
      </c>
      <c r="AC3242">
        <v>2.738</v>
      </c>
      <c r="AD3242">
        <v>2.5550000000000002</v>
      </c>
      <c r="AE3242">
        <v>2.5499999999999998</v>
      </c>
      <c r="AF3242">
        <v>2.5920000000000001</v>
      </c>
      <c r="AG3242">
        <v>2.7130000000000001</v>
      </c>
      <c r="AH3242">
        <v>2.8290000000000002</v>
      </c>
      <c r="AI3242">
        <v>2.9809999999999999</v>
      </c>
      <c r="AJ3242">
        <v>3.081</v>
      </c>
    </row>
    <row r="3243" spans="3:36" x14ac:dyDescent="0.25">
      <c r="C3243" t="s">
        <v>837</v>
      </c>
      <c r="E3243">
        <v>0</v>
      </c>
      <c r="F3243">
        <v>0</v>
      </c>
      <c r="G3243">
        <v>0</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row>
    <row r="3244" spans="3:36" x14ac:dyDescent="0.25">
      <c r="C3244" t="s">
        <v>996</v>
      </c>
    </row>
    <row r="3245" spans="3:36" x14ac:dyDescent="0.25">
      <c r="C3245" t="s">
        <v>1026</v>
      </c>
    </row>
    <row r="3246" spans="3:36" x14ac:dyDescent="0.25">
      <c r="C3246" t="s">
        <v>996</v>
      </c>
    </row>
    <row r="3247" spans="3:36" x14ac:dyDescent="0.25">
      <c r="C3247" t="s">
        <v>1027</v>
      </c>
    </row>
    <row r="3248" spans="3:36" x14ac:dyDescent="0.25">
      <c r="C3248" t="s">
        <v>876</v>
      </c>
      <c r="E3248">
        <v>0</v>
      </c>
      <c r="F3248">
        <v>0</v>
      </c>
      <c r="G3248">
        <v>0</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row>
    <row r="3249" spans="3:36" x14ac:dyDescent="0.25">
      <c r="C3249" t="s">
        <v>877</v>
      </c>
      <c r="E3249">
        <v>5.5039999999999996</v>
      </c>
      <c r="F3249">
        <v>5.5620000000000003</v>
      </c>
      <c r="G3249">
        <v>5.5960000000000001</v>
      </c>
      <c r="H3249">
        <v>5.6230000000000002</v>
      </c>
      <c r="I3249">
        <v>5.7480000000000002</v>
      </c>
      <c r="J3249">
        <v>5.3159999999999998</v>
      </c>
      <c r="K3249">
        <v>5.5019999999999998</v>
      </c>
      <c r="L3249">
        <v>5.8869999999999996</v>
      </c>
      <c r="M3249">
        <v>6.1660000000000004</v>
      </c>
      <c r="N3249">
        <v>6.1420000000000003</v>
      </c>
      <c r="O3249">
        <v>6.2729999999999997</v>
      </c>
      <c r="P3249">
        <v>6.5090000000000003</v>
      </c>
      <c r="Q3249">
        <v>6.6559999999999997</v>
      </c>
      <c r="R3249">
        <v>6.6680000000000001</v>
      </c>
      <c r="S3249">
        <v>6.4779999999999998</v>
      </c>
      <c r="T3249">
        <v>6.2869999999999999</v>
      </c>
      <c r="U3249">
        <v>6.2640000000000002</v>
      </c>
      <c r="V3249">
        <v>6.3570000000000002</v>
      </c>
      <c r="W3249">
        <v>6.4249999999999998</v>
      </c>
      <c r="X3249">
        <v>6.33</v>
      </c>
      <c r="Y3249">
        <v>6.3170000000000002</v>
      </c>
      <c r="Z3249">
        <v>6.1719999999999997</v>
      </c>
      <c r="AA3249">
        <v>5.9089999999999998</v>
      </c>
      <c r="AB3249">
        <v>5.7279999999999998</v>
      </c>
      <c r="AC3249">
        <v>5.415</v>
      </c>
      <c r="AD3249">
        <v>5.141</v>
      </c>
      <c r="AE3249">
        <v>5.1959999999999997</v>
      </c>
      <c r="AF3249">
        <v>5.3209999999999997</v>
      </c>
      <c r="AG3249">
        <v>5.4870000000000001</v>
      </c>
      <c r="AH3249">
        <v>5.665</v>
      </c>
      <c r="AI3249">
        <v>5.843</v>
      </c>
      <c r="AJ3249">
        <v>5.9669999999999996</v>
      </c>
    </row>
    <row r="3250" spans="3:36" x14ac:dyDescent="0.25">
      <c r="C3250" t="s">
        <v>878</v>
      </c>
      <c r="E3250">
        <v>7.0540000000000003</v>
      </c>
      <c r="F3250">
        <v>7.6769999999999996</v>
      </c>
      <c r="G3250">
        <v>5.9580000000000002</v>
      </c>
      <c r="H3250">
        <v>5.609</v>
      </c>
      <c r="I3250">
        <v>7.6529999999999996</v>
      </c>
      <c r="J3250">
        <v>7.7210000000000001</v>
      </c>
      <c r="K3250">
        <v>7.2640000000000002</v>
      </c>
      <c r="L3250">
        <v>7.5659999999999998</v>
      </c>
      <c r="M3250">
        <v>7.8789999999999996</v>
      </c>
      <c r="N3250">
        <v>7.8049999999999997</v>
      </c>
      <c r="O3250">
        <v>7.9269999999999996</v>
      </c>
      <c r="P3250">
        <v>8.1590000000000007</v>
      </c>
      <c r="Q3250">
        <v>8.3629999999999995</v>
      </c>
      <c r="R3250">
        <v>8.1240000000000006</v>
      </c>
      <c r="S3250">
        <v>7.7869999999999999</v>
      </c>
      <c r="T3250">
        <v>7.4480000000000004</v>
      </c>
      <c r="U3250">
        <v>7.3529999999999998</v>
      </c>
      <c r="V3250">
        <v>7.4269999999999996</v>
      </c>
      <c r="W3250">
        <v>7.5060000000000002</v>
      </c>
      <c r="X3250">
        <v>7.4359999999999999</v>
      </c>
      <c r="Y3250">
        <v>7.47</v>
      </c>
      <c r="Z3250">
        <v>7.2859999999999996</v>
      </c>
      <c r="AA3250">
        <v>6.9329999999999998</v>
      </c>
      <c r="AB3250">
        <v>6.6769999999999996</v>
      </c>
      <c r="AC3250">
        <v>6.2560000000000002</v>
      </c>
      <c r="AD3250">
        <v>5.9290000000000003</v>
      </c>
      <c r="AE3250">
        <v>5.9950000000000001</v>
      </c>
      <c r="AF3250">
        <v>6.1210000000000004</v>
      </c>
      <c r="AG3250">
        <v>6.3380000000000001</v>
      </c>
      <c r="AH3250">
        <v>6.5620000000000003</v>
      </c>
      <c r="AI3250">
        <v>6.758</v>
      </c>
      <c r="AJ3250">
        <v>6.8959999999999999</v>
      </c>
    </row>
    <row r="3251" spans="3:36" x14ac:dyDescent="0.25">
      <c r="C3251" t="s">
        <v>879</v>
      </c>
      <c r="E3251">
        <v>27.349</v>
      </c>
      <c r="F3251">
        <v>30.756</v>
      </c>
      <c r="G3251">
        <v>25.815000000000001</v>
      </c>
      <c r="H3251">
        <v>22.97</v>
      </c>
      <c r="I3251">
        <v>28.379000000000001</v>
      </c>
      <c r="J3251">
        <v>28.478999999999999</v>
      </c>
      <c r="K3251">
        <v>27.64</v>
      </c>
      <c r="L3251">
        <v>27.949000000000002</v>
      </c>
      <c r="M3251">
        <v>27.661999999999999</v>
      </c>
      <c r="N3251">
        <v>26.651</v>
      </c>
      <c r="O3251">
        <v>26.509</v>
      </c>
      <c r="P3251">
        <v>26.875</v>
      </c>
      <c r="Q3251">
        <v>27.797999999999998</v>
      </c>
      <c r="R3251">
        <v>28.004000000000001</v>
      </c>
      <c r="S3251">
        <v>27.344000000000001</v>
      </c>
      <c r="T3251">
        <v>26.492000000000001</v>
      </c>
      <c r="U3251">
        <v>26.173999999999999</v>
      </c>
      <c r="V3251">
        <v>26.358000000000001</v>
      </c>
      <c r="W3251">
        <v>26.465</v>
      </c>
      <c r="X3251">
        <v>26.052</v>
      </c>
      <c r="Y3251">
        <v>26.009</v>
      </c>
      <c r="Z3251">
        <v>25.327000000000002</v>
      </c>
      <c r="AA3251">
        <v>24.2</v>
      </c>
      <c r="AB3251">
        <v>23.312000000000001</v>
      </c>
      <c r="AC3251">
        <v>21.893999999999998</v>
      </c>
      <c r="AD3251">
        <v>20.893999999999998</v>
      </c>
      <c r="AE3251">
        <v>21.187000000000001</v>
      </c>
      <c r="AF3251">
        <v>21.553999999999998</v>
      </c>
      <c r="AG3251">
        <v>22.305</v>
      </c>
      <c r="AH3251">
        <v>23.117999999999999</v>
      </c>
      <c r="AI3251">
        <v>23.821000000000002</v>
      </c>
      <c r="AJ3251">
        <v>24.175000000000001</v>
      </c>
    </row>
    <row r="3252" spans="3:36" x14ac:dyDescent="0.25">
      <c r="C3252" t="s">
        <v>880</v>
      </c>
      <c r="E3252">
        <v>1.099</v>
      </c>
      <c r="F3252">
        <v>1.111</v>
      </c>
      <c r="G3252">
        <v>1.117</v>
      </c>
      <c r="H3252">
        <v>1.123</v>
      </c>
      <c r="I3252">
        <v>1.1479999999999999</v>
      </c>
      <c r="J3252">
        <v>1.0620000000000001</v>
      </c>
      <c r="K3252">
        <v>1.099</v>
      </c>
      <c r="L3252">
        <v>1.1759999999999999</v>
      </c>
      <c r="M3252">
        <v>1.232</v>
      </c>
      <c r="N3252">
        <v>1.2270000000000001</v>
      </c>
      <c r="O3252">
        <v>1.2529999999999999</v>
      </c>
      <c r="P3252">
        <v>1.3</v>
      </c>
      <c r="Q3252">
        <v>1.329</v>
      </c>
      <c r="R3252">
        <v>1.3320000000000001</v>
      </c>
      <c r="S3252">
        <v>1.294</v>
      </c>
      <c r="T3252">
        <v>1.256</v>
      </c>
      <c r="U3252">
        <v>1.2509999999999999</v>
      </c>
      <c r="V3252">
        <v>1.27</v>
      </c>
      <c r="W3252">
        <v>1.2829999999999999</v>
      </c>
      <c r="X3252">
        <v>1.264</v>
      </c>
      <c r="Y3252">
        <v>1.262</v>
      </c>
      <c r="Z3252">
        <v>1.2330000000000001</v>
      </c>
      <c r="AA3252">
        <v>1.18</v>
      </c>
      <c r="AB3252">
        <v>1.1439999999999999</v>
      </c>
      <c r="AC3252">
        <v>1.0820000000000001</v>
      </c>
      <c r="AD3252">
        <v>1.0269999999999999</v>
      </c>
      <c r="AE3252">
        <v>1.038</v>
      </c>
      <c r="AF3252">
        <v>1.0629999999999999</v>
      </c>
      <c r="AG3252">
        <v>1.0960000000000001</v>
      </c>
      <c r="AH3252">
        <v>1.1319999999999999</v>
      </c>
      <c r="AI3252">
        <v>1.167</v>
      </c>
      <c r="AJ3252">
        <v>1.1919999999999999</v>
      </c>
    </row>
    <row r="3253" spans="3:36" x14ac:dyDescent="0.25">
      <c r="C3253" t="s">
        <v>881</v>
      </c>
      <c r="E3253">
        <v>0</v>
      </c>
      <c r="F3253">
        <v>0</v>
      </c>
      <c r="G3253">
        <v>0</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row>
    <row r="3254" spans="3:36" x14ac:dyDescent="0.25">
      <c r="C3254" t="s">
        <v>882</v>
      </c>
      <c r="E3254">
        <v>0.11</v>
      </c>
      <c r="F3254">
        <v>0.111</v>
      </c>
      <c r="G3254">
        <v>0.112</v>
      </c>
      <c r="H3254">
        <v>0.112</v>
      </c>
      <c r="I3254">
        <v>0.115</v>
      </c>
      <c r="J3254">
        <v>0.106</v>
      </c>
      <c r="K3254">
        <v>0.11</v>
      </c>
      <c r="L3254">
        <v>0.11799999999999999</v>
      </c>
      <c r="M3254">
        <v>0.123</v>
      </c>
      <c r="N3254">
        <v>0.123</v>
      </c>
      <c r="O3254">
        <v>0.125</v>
      </c>
      <c r="P3254">
        <v>0.13</v>
      </c>
      <c r="Q3254">
        <v>0.13300000000000001</v>
      </c>
      <c r="R3254">
        <v>0.13300000000000001</v>
      </c>
      <c r="S3254">
        <v>0.129</v>
      </c>
      <c r="T3254">
        <v>0.126</v>
      </c>
      <c r="U3254">
        <v>0.125</v>
      </c>
      <c r="V3254">
        <v>0.127</v>
      </c>
      <c r="W3254">
        <v>0.128</v>
      </c>
      <c r="X3254">
        <v>0.126</v>
      </c>
      <c r="Y3254">
        <v>0.126</v>
      </c>
      <c r="Z3254">
        <v>0.123</v>
      </c>
      <c r="AA3254">
        <v>0.11799999999999999</v>
      </c>
      <c r="AB3254">
        <v>0.114</v>
      </c>
      <c r="AC3254">
        <v>0.108</v>
      </c>
      <c r="AD3254">
        <v>0.10299999999999999</v>
      </c>
      <c r="AE3254">
        <v>0.104</v>
      </c>
      <c r="AF3254">
        <v>0.106</v>
      </c>
      <c r="AG3254">
        <v>0.109</v>
      </c>
      <c r="AH3254">
        <v>0.113</v>
      </c>
      <c r="AI3254">
        <v>0.11700000000000001</v>
      </c>
      <c r="AJ3254">
        <v>0.11899999999999999</v>
      </c>
    </row>
    <row r="3255" spans="3:36" x14ac:dyDescent="0.25">
      <c r="C3255" t="s">
        <v>883</v>
      </c>
      <c r="E3255">
        <v>5.8250000000000002</v>
      </c>
      <c r="F3255">
        <v>5.7</v>
      </c>
      <c r="G3255">
        <v>6.0170000000000003</v>
      </c>
      <c r="H3255">
        <v>5.3810000000000002</v>
      </c>
      <c r="I3255">
        <v>5.9870000000000001</v>
      </c>
      <c r="J3255">
        <v>5.8029999999999999</v>
      </c>
      <c r="K3255">
        <v>6.1609999999999996</v>
      </c>
      <c r="L3255">
        <v>6.4889999999999999</v>
      </c>
      <c r="M3255">
        <v>6.734</v>
      </c>
      <c r="N3255">
        <v>6.7859999999999996</v>
      </c>
      <c r="O3255">
        <v>7.0670000000000002</v>
      </c>
      <c r="P3255">
        <v>7.492</v>
      </c>
      <c r="Q3255">
        <v>7.8010000000000002</v>
      </c>
      <c r="R3255">
        <v>7.9619999999999997</v>
      </c>
      <c r="S3255">
        <v>7.8319999999999999</v>
      </c>
      <c r="T3255">
        <v>7.6289999999999996</v>
      </c>
      <c r="U3255">
        <v>7.5380000000000003</v>
      </c>
      <c r="V3255">
        <v>7.5869999999999997</v>
      </c>
      <c r="W3255">
        <v>7.5819999999999999</v>
      </c>
      <c r="X3255">
        <v>7.4550000000000001</v>
      </c>
      <c r="Y3255">
        <v>7.4089999999999998</v>
      </c>
      <c r="Z3255">
        <v>7.1920000000000002</v>
      </c>
      <c r="AA3255">
        <v>6.859</v>
      </c>
      <c r="AB3255">
        <v>6.6059999999999999</v>
      </c>
      <c r="AC3255">
        <v>6.1970000000000001</v>
      </c>
      <c r="AD3255">
        <v>5.8209999999999997</v>
      </c>
      <c r="AE3255">
        <v>5.9160000000000004</v>
      </c>
      <c r="AF3255">
        <v>6.048</v>
      </c>
      <c r="AG3255">
        <v>6.2560000000000002</v>
      </c>
      <c r="AH3255">
        <v>6.49</v>
      </c>
      <c r="AI3255">
        <v>6.7009999999999996</v>
      </c>
      <c r="AJ3255">
        <v>6.835</v>
      </c>
    </row>
    <row r="3256" spans="3:36" x14ac:dyDescent="0.25">
      <c r="C3256" t="s">
        <v>884</v>
      </c>
      <c r="E3256">
        <v>3.827</v>
      </c>
      <c r="F3256">
        <v>3.4020000000000001</v>
      </c>
      <c r="G3256">
        <v>2.4329999999999998</v>
      </c>
      <c r="H3256">
        <v>3.7839999999999998</v>
      </c>
      <c r="I3256">
        <v>4.21</v>
      </c>
      <c r="J3256">
        <v>1.613</v>
      </c>
      <c r="K3256">
        <v>3.472</v>
      </c>
      <c r="L3256">
        <v>3.4319999999999999</v>
      </c>
      <c r="M3256">
        <v>3.5259999999999998</v>
      </c>
      <c r="N3256">
        <v>3.488</v>
      </c>
      <c r="O3256">
        <v>3.5489999999999999</v>
      </c>
      <c r="P3256">
        <v>3.6509999999999998</v>
      </c>
      <c r="Q3256">
        <v>3.7410000000000001</v>
      </c>
      <c r="R3256">
        <v>3.694</v>
      </c>
      <c r="S3256">
        <v>3.5529999999999999</v>
      </c>
      <c r="T3256">
        <v>3.3839999999999999</v>
      </c>
      <c r="U3256">
        <v>3.3250000000000002</v>
      </c>
      <c r="V3256">
        <v>3.3460000000000001</v>
      </c>
      <c r="W3256">
        <v>3.3570000000000002</v>
      </c>
      <c r="X3256">
        <v>3.3029999999999999</v>
      </c>
      <c r="Y3256">
        <v>3.2930000000000001</v>
      </c>
      <c r="Z3256">
        <v>3.2090000000000001</v>
      </c>
      <c r="AA3256">
        <v>3.0590000000000002</v>
      </c>
      <c r="AB3256">
        <v>2.948</v>
      </c>
      <c r="AC3256">
        <v>2.762</v>
      </c>
      <c r="AD3256">
        <v>2.6230000000000002</v>
      </c>
      <c r="AE3256">
        <v>2.6389999999999998</v>
      </c>
      <c r="AF3256">
        <v>2.7109999999999999</v>
      </c>
      <c r="AG3256">
        <v>2.8130000000000002</v>
      </c>
      <c r="AH3256">
        <v>2.9140000000000001</v>
      </c>
      <c r="AI3256">
        <v>2.9940000000000002</v>
      </c>
      <c r="AJ3256">
        <v>3.0259999999999998</v>
      </c>
    </row>
    <row r="3257" spans="3:36" x14ac:dyDescent="0.25">
      <c r="C3257" t="s">
        <v>1028</v>
      </c>
      <c r="E3257">
        <v>0.129</v>
      </c>
      <c r="F3257">
        <v>0.13800000000000001</v>
      </c>
      <c r="G3257">
        <v>0.109</v>
      </c>
      <c r="H3257">
        <v>0.10199999999999999</v>
      </c>
      <c r="I3257">
        <v>0.14000000000000001</v>
      </c>
      <c r="J3257">
        <v>0.14000000000000001</v>
      </c>
      <c r="K3257">
        <v>0.13200000000000001</v>
      </c>
      <c r="L3257">
        <v>0.13800000000000001</v>
      </c>
      <c r="M3257">
        <v>0.14399999999999999</v>
      </c>
      <c r="N3257">
        <v>0.14199999999999999</v>
      </c>
      <c r="O3257">
        <v>0.14499999999999999</v>
      </c>
      <c r="P3257">
        <v>0.14899999999999999</v>
      </c>
      <c r="Q3257">
        <v>0.153</v>
      </c>
      <c r="R3257">
        <v>0.14899999999999999</v>
      </c>
      <c r="S3257">
        <v>0.14199999999999999</v>
      </c>
      <c r="T3257">
        <v>0.13600000000000001</v>
      </c>
      <c r="U3257">
        <v>0.13500000000000001</v>
      </c>
      <c r="V3257">
        <v>0.13600000000000001</v>
      </c>
      <c r="W3257">
        <v>0.13700000000000001</v>
      </c>
      <c r="X3257">
        <v>0.13600000000000001</v>
      </c>
      <c r="Y3257">
        <v>0.13700000000000001</v>
      </c>
      <c r="Z3257">
        <v>0.13300000000000001</v>
      </c>
      <c r="AA3257">
        <v>0.127</v>
      </c>
      <c r="AB3257">
        <v>0.122</v>
      </c>
      <c r="AC3257">
        <v>0.115</v>
      </c>
      <c r="AD3257">
        <v>0.109</v>
      </c>
      <c r="AE3257">
        <v>0.11</v>
      </c>
      <c r="AF3257">
        <v>0.112</v>
      </c>
      <c r="AG3257">
        <v>0.11600000000000001</v>
      </c>
      <c r="AH3257">
        <v>0.12</v>
      </c>
      <c r="AI3257">
        <v>0.124</v>
      </c>
      <c r="AJ3257">
        <v>0.126</v>
      </c>
    </row>
    <row r="3258" spans="3:36" x14ac:dyDescent="0.25">
      <c r="C3258" t="s">
        <v>1029</v>
      </c>
      <c r="E3258">
        <v>0</v>
      </c>
      <c r="F3258">
        <v>0</v>
      </c>
      <c r="G3258">
        <v>0</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row>
    <row r="3259" spans="3:36" x14ac:dyDescent="0.25">
      <c r="C3259" t="s">
        <v>1030</v>
      </c>
      <c r="E3259">
        <v>1.097</v>
      </c>
      <c r="F3259">
        <v>1.1930000000000001</v>
      </c>
      <c r="G3259">
        <v>0.88500000000000001</v>
      </c>
      <c r="H3259">
        <v>0.81699999999999995</v>
      </c>
      <c r="I3259">
        <v>1.1519999999999999</v>
      </c>
      <c r="J3259">
        <v>1.177</v>
      </c>
      <c r="K3259">
        <v>1.101</v>
      </c>
      <c r="L3259">
        <v>1.1399999999999999</v>
      </c>
      <c r="M3259">
        <v>1.18</v>
      </c>
      <c r="N3259">
        <v>1.163</v>
      </c>
      <c r="O3259">
        <v>1.175</v>
      </c>
      <c r="P3259">
        <v>1.204</v>
      </c>
      <c r="Q3259">
        <v>1.2290000000000001</v>
      </c>
      <c r="R3259">
        <v>1.19</v>
      </c>
      <c r="S3259">
        <v>1.1379999999999999</v>
      </c>
      <c r="T3259">
        <v>1.087</v>
      </c>
      <c r="U3259">
        <v>1.0720000000000001</v>
      </c>
      <c r="V3259">
        <v>1.0820000000000001</v>
      </c>
      <c r="W3259">
        <v>1.093</v>
      </c>
      <c r="X3259">
        <v>1.083</v>
      </c>
      <c r="Y3259">
        <v>1.0880000000000001</v>
      </c>
      <c r="Z3259">
        <v>1.0609999999999999</v>
      </c>
      <c r="AA3259">
        <v>1.0089999999999999</v>
      </c>
      <c r="AB3259">
        <v>0.97199999999999998</v>
      </c>
      <c r="AC3259">
        <v>0.91100000000000003</v>
      </c>
      <c r="AD3259">
        <v>0.86299999999999999</v>
      </c>
      <c r="AE3259">
        <v>0.873</v>
      </c>
      <c r="AF3259">
        <v>0.89100000000000001</v>
      </c>
      <c r="AG3259">
        <v>0.92200000000000004</v>
      </c>
      <c r="AH3259">
        <v>0.95499999999999996</v>
      </c>
      <c r="AI3259">
        <v>0.98299999999999998</v>
      </c>
      <c r="AJ3259">
        <v>1.0029999999999999</v>
      </c>
    </row>
    <row r="3260" spans="3:36" x14ac:dyDescent="0.25">
      <c r="C3260" t="s">
        <v>885</v>
      </c>
      <c r="E3260">
        <v>51.994999999999997</v>
      </c>
      <c r="F3260">
        <v>55.651000000000003</v>
      </c>
      <c r="G3260">
        <v>48.042000000000002</v>
      </c>
      <c r="H3260">
        <v>45.521000000000001</v>
      </c>
      <c r="I3260">
        <v>54.530999999999999</v>
      </c>
      <c r="J3260">
        <v>51.417000000000002</v>
      </c>
      <c r="K3260">
        <v>52.481999999999999</v>
      </c>
      <c r="L3260">
        <v>53.893000000000001</v>
      </c>
      <c r="M3260">
        <v>54.645000000000003</v>
      </c>
      <c r="N3260">
        <v>53.527000000000001</v>
      </c>
      <c r="O3260">
        <v>54.023000000000003</v>
      </c>
      <c r="P3260">
        <v>55.469000000000001</v>
      </c>
      <c r="Q3260">
        <v>57.204000000000001</v>
      </c>
      <c r="R3260">
        <v>57.255000000000003</v>
      </c>
      <c r="S3260">
        <v>55.698</v>
      </c>
      <c r="T3260">
        <v>53.844000000000001</v>
      </c>
      <c r="U3260">
        <v>53.238</v>
      </c>
      <c r="V3260">
        <v>53.69</v>
      </c>
      <c r="W3260">
        <v>53.978000000000002</v>
      </c>
      <c r="X3260">
        <v>53.186999999999998</v>
      </c>
      <c r="Y3260">
        <v>53.110999999999997</v>
      </c>
      <c r="Z3260">
        <v>51.737000000000002</v>
      </c>
      <c r="AA3260">
        <v>49.393999999999998</v>
      </c>
      <c r="AB3260">
        <v>47.622999999999998</v>
      </c>
      <c r="AC3260">
        <v>44.738999999999997</v>
      </c>
      <c r="AD3260">
        <v>42.509</v>
      </c>
      <c r="AE3260">
        <v>43.055999999999997</v>
      </c>
      <c r="AF3260">
        <v>43.926000000000002</v>
      </c>
      <c r="AG3260">
        <v>45.444000000000003</v>
      </c>
      <c r="AH3260">
        <v>47.067999999999998</v>
      </c>
      <c r="AI3260">
        <v>48.506999999999998</v>
      </c>
      <c r="AJ3260">
        <v>49.34</v>
      </c>
    </row>
    <row r="3261" spans="3:36" x14ac:dyDescent="0.25">
      <c r="C3261" t="s">
        <v>886</v>
      </c>
      <c r="E3261">
        <v>24.645</v>
      </c>
      <c r="F3261">
        <v>24.895</v>
      </c>
      <c r="G3261">
        <v>22.227</v>
      </c>
      <c r="H3261">
        <v>22.550999999999998</v>
      </c>
      <c r="I3261">
        <v>26.152000000000001</v>
      </c>
      <c r="J3261">
        <v>22.937999999999999</v>
      </c>
      <c r="K3261">
        <v>24.841000000000001</v>
      </c>
      <c r="L3261">
        <v>25.943999999999999</v>
      </c>
      <c r="M3261">
        <v>26.983000000000001</v>
      </c>
      <c r="N3261">
        <v>26.876000000000001</v>
      </c>
      <c r="O3261">
        <v>27.513000000000002</v>
      </c>
      <c r="P3261">
        <v>28.594000000000001</v>
      </c>
      <c r="Q3261">
        <v>29.405999999999999</v>
      </c>
      <c r="R3261">
        <v>29.251000000000001</v>
      </c>
      <c r="S3261">
        <v>28.353999999999999</v>
      </c>
      <c r="T3261">
        <v>27.352</v>
      </c>
      <c r="U3261">
        <v>27.064</v>
      </c>
      <c r="V3261">
        <v>27.332000000000001</v>
      </c>
      <c r="W3261">
        <v>27.513000000000002</v>
      </c>
      <c r="X3261">
        <v>27.135000000000002</v>
      </c>
      <c r="Y3261">
        <v>27.102</v>
      </c>
      <c r="Z3261">
        <v>26.41</v>
      </c>
      <c r="AA3261">
        <v>25.193999999999999</v>
      </c>
      <c r="AB3261">
        <v>24.312000000000001</v>
      </c>
      <c r="AC3261">
        <v>22.844999999999999</v>
      </c>
      <c r="AD3261">
        <v>21.614999999999998</v>
      </c>
      <c r="AE3261">
        <v>21.869</v>
      </c>
      <c r="AF3261">
        <v>22.372</v>
      </c>
      <c r="AG3261">
        <v>23.138000000000002</v>
      </c>
      <c r="AH3261">
        <v>23.95</v>
      </c>
      <c r="AI3261">
        <v>24.687000000000001</v>
      </c>
      <c r="AJ3261">
        <v>25.164999999999999</v>
      </c>
    </row>
    <row r="3262" spans="3:36" x14ac:dyDescent="0.25">
      <c r="C3262" t="s">
        <v>996</v>
      </c>
    </row>
    <row r="3263" spans="3:36" x14ac:dyDescent="0.25">
      <c r="C3263" t="s">
        <v>998</v>
      </c>
    </row>
    <row r="3264" spans="3:36" x14ac:dyDescent="0.25">
      <c r="C3264" t="s">
        <v>996</v>
      </c>
    </row>
    <row r="3265" spans="3:36" x14ac:dyDescent="0.25">
      <c r="C3265" t="s">
        <v>1031</v>
      </c>
    </row>
    <row r="3266" spans="3:36" x14ac:dyDescent="0.25">
      <c r="C3266" t="s">
        <v>965</v>
      </c>
      <c r="E3266">
        <v>98.075999999999993</v>
      </c>
      <c r="F3266">
        <v>99.415999999999997</v>
      </c>
      <c r="G3266">
        <v>102.69199999999999</v>
      </c>
      <c r="H3266">
        <v>103.752</v>
      </c>
      <c r="I3266">
        <v>98.820999999999998</v>
      </c>
      <c r="J3266">
        <v>98.406999999999996</v>
      </c>
      <c r="K3266">
        <v>99.040999999999997</v>
      </c>
      <c r="L3266">
        <v>101.041</v>
      </c>
      <c r="M3266">
        <v>102.247</v>
      </c>
      <c r="N3266">
        <v>103.988</v>
      </c>
      <c r="O3266">
        <v>107.24299999999999</v>
      </c>
      <c r="P3266">
        <v>109.764</v>
      </c>
      <c r="Q3266">
        <v>111.444</v>
      </c>
      <c r="R3266">
        <v>112.57</v>
      </c>
      <c r="S3266">
        <v>112.379</v>
      </c>
      <c r="T3266">
        <v>113.57</v>
      </c>
      <c r="U3266">
        <v>115.056</v>
      </c>
      <c r="V3266">
        <v>118.328</v>
      </c>
      <c r="W3266">
        <v>120.52500000000001</v>
      </c>
      <c r="X3266">
        <v>121.295</v>
      </c>
      <c r="Y3266">
        <v>122.2</v>
      </c>
      <c r="Z3266">
        <v>122.039</v>
      </c>
      <c r="AA3266">
        <v>119.663</v>
      </c>
      <c r="AB3266">
        <v>118.09399999999999</v>
      </c>
      <c r="AC3266">
        <v>115.158</v>
      </c>
      <c r="AD3266">
        <v>113.128</v>
      </c>
      <c r="AE3266">
        <v>113.015</v>
      </c>
      <c r="AF3266">
        <v>113.407</v>
      </c>
      <c r="AG3266">
        <v>114.63800000000001</v>
      </c>
      <c r="AH3266">
        <v>115.776</v>
      </c>
      <c r="AI3266">
        <v>117.23</v>
      </c>
      <c r="AJ3266">
        <v>118.126</v>
      </c>
    </row>
    <row r="3267" spans="3:36" x14ac:dyDescent="0.25">
      <c r="C3267" t="s">
        <v>966</v>
      </c>
      <c r="E3267">
        <v>98.075999999999993</v>
      </c>
      <c r="F3267">
        <v>99.415999999999997</v>
      </c>
      <c r="G3267">
        <v>102.69199999999999</v>
      </c>
      <c r="H3267">
        <v>103.752</v>
      </c>
      <c r="I3267">
        <v>98.820999999999998</v>
      </c>
      <c r="J3267">
        <v>98.406999999999996</v>
      </c>
      <c r="K3267">
        <v>99.040999999999997</v>
      </c>
      <c r="L3267">
        <v>101.041</v>
      </c>
      <c r="M3267">
        <v>102.247</v>
      </c>
      <c r="N3267">
        <v>103.988</v>
      </c>
      <c r="O3267">
        <v>107.24299999999999</v>
      </c>
      <c r="P3267">
        <v>109.764</v>
      </c>
      <c r="Q3267">
        <v>111.444</v>
      </c>
      <c r="R3267">
        <v>112.57</v>
      </c>
      <c r="S3267">
        <v>112.379</v>
      </c>
      <c r="T3267">
        <v>113.57</v>
      </c>
      <c r="U3267">
        <v>115.056</v>
      </c>
      <c r="V3267">
        <v>118.328</v>
      </c>
      <c r="W3267">
        <v>120.52500000000001</v>
      </c>
      <c r="X3267">
        <v>121.295</v>
      </c>
      <c r="Y3267">
        <v>122.2</v>
      </c>
      <c r="Z3267">
        <v>122.039</v>
      </c>
      <c r="AA3267">
        <v>119.663</v>
      </c>
      <c r="AB3267">
        <v>118.09399999999999</v>
      </c>
      <c r="AC3267">
        <v>115.158</v>
      </c>
      <c r="AD3267">
        <v>113.128</v>
      </c>
      <c r="AE3267">
        <v>113.015</v>
      </c>
      <c r="AF3267">
        <v>113.407</v>
      </c>
      <c r="AG3267">
        <v>114.63800000000001</v>
      </c>
      <c r="AH3267">
        <v>115.776</v>
      </c>
      <c r="AI3267">
        <v>117.23</v>
      </c>
      <c r="AJ3267">
        <v>118.126</v>
      </c>
    </row>
    <row r="3268" spans="3:36" x14ac:dyDescent="0.25">
      <c r="C3268" t="s">
        <v>967</v>
      </c>
      <c r="E3268">
        <v>98.075999999999993</v>
      </c>
      <c r="F3268">
        <v>99.415999999999997</v>
      </c>
      <c r="G3268">
        <v>102.69199999999999</v>
      </c>
      <c r="H3268">
        <v>103.752</v>
      </c>
      <c r="I3268">
        <v>98.820999999999998</v>
      </c>
      <c r="J3268">
        <v>98.406999999999996</v>
      </c>
      <c r="K3268">
        <v>99.040999999999997</v>
      </c>
      <c r="L3268">
        <v>101.041</v>
      </c>
      <c r="M3268">
        <v>102.247</v>
      </c>
      <c r="N3268">
        <v>103.988</v>
      </c>
      <c r="O3268">
        <v>107.24299999999999</v>
      </c>
      <c r="P3268">
        <v>109.764</v>
      </c>
      <c r="Q3268">
        <v>111.444</v>
      </c>
      <c r="R3268">
        <v>112.57</v>
      </c>
      <c r="S3268">
        <v>112.379</v>
      </c>
      <c r="T3268">
        <v>113.57</v>
      </c>
      <c r="U3268">
        <v>115.056</v>
      </c>
      <c r="V3268">
        <v>118.328</v>
      </c>
      <c r="W3268">
        <v>120.52500000000001</v>
      </c>
      <c r="X3268">
        <v>121.295</v>
      </c>
      <c r="Y3268">
        <v>122.2</v>
      </c>
      <c r="Z3268">
        <v>122.039</v>
      </c>
      <c r="AA3268">
        <v>119.663</v>
      </c>
      <c r="AB3268">
        <v>118.09399999999999</v>
      </c>
      <c r="AC3268">
        <v>115.158</v>
      </c>
      <c r="AD3268">
        <v>113.128</v>
      </c>
      <c r="AE3268">
        <v>113.015</v>
      </c>
      <c r="AF3268">
        <v>113.407</v>
      </c>
      <c r="AG3268">
        <v>114.63800000000001</v>
      </c>
      <c r="AH3268">
        <v>115.776</v>
      </c>
      <c r="AI3268">
        <v>117.23</v>
      </c>
      <c r="AJ3268">
        <v>118.126</v>
      </c>
    </row>
    <row r="3269" spans="3:36" x14ac:dyDescent="0.25">
      <c r="C3269" t="s">
        <v>968</v>
      </c>
      <c r="E3269">
        <v>98.075999999999993</v>
      </c>
      <c r="F3269">
        <v>99.415999999999997</v>
      </c>
      <c r="G3269">
        <v>102.69199999999999</v>
      </c>
      <c r="H3269">
        <v>103.752</v>
      </c>
      <c r="I3269">
        <v>98.820999999999998</v>
      </c>
      <c r="J3269">
        <v>98.406999999999996</v>
      </c>
      <c r="K3269">
        <v>99.040999999999997</v>
      </c>
      <c r="L3269">
        <v>101.041</v>
      </c>
      <c r="M3269">
        <v>102.247</v>
      </c>
      <c r="N3269">
        <v>103.988</v>
      </c>
      <c r="O3269">
        <v>107.24299999999999</v>
      </c>
      <c r="P3269">
        <v>109.764</v>
      </c>
      <c r="Q3269">
        <v>111.444</v>
      </c>
      <c r="R3269">
        <v>112.57</v>
      </c>
      <c r="S3269">
        <v>112.379</v>
      </c>
      <c r="T3269">
        <v>113.57</v>
      </c>
      <c r="U3269">
        <v>115.056</v>
      </c>
      <c r="V3269">
        <v>118.328</v>
      </c>
      <c r="W3269">
        <v>120.52500000000001</v>
      </c>
      <c r="X3269">
        <v>121.295</v>
      </c>
      <c r="Y3269">
        <v>122.2</v>
      </c>
      <c r="Z3269">
        <v>122.039</v>
      </c>
      <c r="AA3269">
        <v>119.663</v>
      </c>
      <c r="AB3269">
        <v>118.09399999999999</v>
      </c>
      <c r="AC3269">
        <v>115.158</v>
      </c>
      <c r="AD3269">
        <v>113.128</v>
      </c>
      <c r="AE3269">
        <v>113.015</v>
      </c>
      <c r="AF3269">
        <v>113.407</v>
      </c>
      <c r="AG3269">
        <v>114.63800000000001</v>
      </c>
      <c r="AH3269">
        <v>115.776</v>
      </c>
      <c r="AI3269">
        <v>117.23</v>
      </c>
      <c r="AJ3269">
        <v>118.126</v>
      </c>
    </row>
    <row r="3270" spans="3:36" x14ac:dyDescent="0.25">
      <c r="C3270" t="s">
        <v>969</v>
      </c>
      <c r="E3270">
        <v>98.075999999999993</v>
      </c>
      <c r="F3270">
        <v>99.415999999999997</v>
      </c>
      <c r="G3270">
        <v>102.69199999999999</v>
      </c>
      <c r="H3270">
        <v>103.752</v>
      </c>
      <c r="I3270">
        <v>98.820999999999998</v>
      </c>
      <c r="J3270">
        <v>98.406999999999996</v>
      </c>
      <c r="K3270">
        <v>99.040999999999997</v>
      </c>
      <c r="L3270">
        <v>101.041</v>
      </c>
      <c r="M3270">
        <v>102.247</v>
      </c>
      <c r="N3270">
        <v>103.988</v>
      </c>
      <c r="O3270">
        <v>107.24299999999999</v>
      </c>
      <c r="P3270">
        <v>109.764</v>
      </c>
      <c r="Q3270">
        <v>111.444</v>
      </c>
      <c r="R3270">
        <v>112.57</v>
      </c>
      <c r="S3270">
        <v>112.379</v>
      </c>
      <c r="T3270">
        <v>113.57</v>
      </c>
      <c r="U3270">
        <v>115.056</v>
      </c>
      <c r="V3270">
        <v>118.328</v>
      </c>
      <c r="W3270">
        <v>120.52500000000001</v>
      </c>
      <c r="X3270">
        <v>121.295</v>
      </c>
      <c r="Y3270">
        <v>122.2</v>
      </c>
      <c r="Z3270">
        <v>122.039</v>
      </c>
      <c r="AA3270">
        <v>119.663</v>
      </c>
      <c r="AB3270">
        <v>118.09399999999999</v>
      </c>
      <c r="AC3270">
        <v>115.158</v>
      </c>
      <c r="AD3270">
        <v>113.128</v>
      </c>
      <c r="AE3270">
        <v>113.015</v>
      </c>
      <c r="AF3270">
        <v>113.407</v>
      </c>
      <c r="AG3270">
        <v>114.63800000000001</v>
      </c>
      <c r="AH3270">
        <v>115.776</v>
      </c>
      <c r="AI3270">
        <v>117.23</v>
      </c>
      <c r="AJ3270">
        <v>118.126</v>
      </c>
    </row>
    <row r="3271" spans="3:36" x14ac:dyDescent="0.25">
      <c r="C3271" t="s">
        <v>1132</v>
      </c>
      <c r="E3271">
        <v>98.075999999999993</v>
      </c>
      <c r="F3271">
        <v>99.415999999999997</v>
      </c>
      <c r="G3271">
        <v>102.69199999999999</v>
      </c>
      <c r="H3271">
        <v>103.752</v>
      </c>
      <c r="I3271">
        <v>98.820999999999998</v>
      </c>
      <c r="J3271">
        <v>98.406999999999996</v>
      </c>
      <c r="K3271">
        <v>99.040999999999997</v>
      </c>
      <c r="L3271">
        <v>101.041</v>
      </c>
      <c r="M3271">
        <v>102.247</v>
      </c>
      <c r="N3271">
        <v>103.988</v>
      </c>
      <c r="O3271">
        <v>107.24299999999999</v>
      </c>
      <c r="P3271">
        <v>109.764</v>
      </c>
      <c r="Q3271">
        <v>111.444</v>
      </c>
      <c r="R3271">
        <v>112.57</v>
      </c>
      <c r="S3271">
        <v>112.379</v>
      </c>
      <c r="T3271">
        <v>113.57</v>
      </c>
      <c r="U3271">
        <v>115.056</v>
      </c>
      <c r="V3271">
        <v>118.328</v>
      </c>
      <c r="W3271">
        <v>120.52500000000001</v>
      </c>
      <c r="X3271">
        <v>121.295</v>
      </c>
      <c r="Y3271">
        <v>122.2</v>
      </c>
      <c r="Z3271">
        <v>122.039</v>
      </c>
      <c r="AA3271">
        <v>119.663</v>
      </c>
      <c r="AB3271">
        <v>118.09399999999999</v>
      </c>
      <c r="AC3271">
        <v>115.158</v>
      </c>
      <c r="AD3271">
        <v>113.128</v>
      </c>
      <c r="AE3271">
        <v>113.015</v>
      </c>
      <c r="AF3271">
        <v>113.407</v>
      </c>
      <c r="AG3271">
        <v>114.63800000000001</v>
      </c>
      <c r="AH3271">
        <v>115.776</v>
      </c>
      <c r="AI3271">
        <v>117.23</v>
      </c>
      <c r="AJ3271">
        <v>118.126</v>
      </c>
    </row>
    <row r="3272" spans="3:36" x14ac:dyDescent="0.25">
      <c r="C3272" t="s">
        <v>996</v>
      </c>
    </row>
    <row r="3273" spans="3:36" x14ac:dyDescent="0.25">
      <c r="C3273" t="s">
        <v>999</v>
      </c>
    </row>
    <row r="3274" spans="3:36" x14ac:dyDescent="0.25">
      <c r="C3274" t="s">
        <v>1133</v>
      </c>
    </row>
    <row r="3275" spans="3:36" x14ac:dyDescent="0.25">
      <c r="C3275" t="s">
        <v>70</v>
      </c>
      <c r="E3275">
        <v>3.0289999999999999</v>
      </c>
      <c r="F3275">
        <v>3.097</v>
      </c>
      <c r="G3275">
        <v>3.1619999999999999</v>
      </c>
      <c r="H3275">
        <v>3.2280000000000002</v>
      </c>
      <c r="I3275">
        <v>3.0859999999999999</v>
      </c>
      <c r="J3275">
        <v>3.1230000000000002</v>
      </c>
      <c r="K3275">
        <v>3.1309999999999998</v>
      </c>
      <c r="L3275">
        <v>3.1829999999999998</v>
      </c>
      <c r="M3275">
        <v>3.21</v>
      </c>
      <c r="N3275">
        <v>3.2549999999999999</v>
      </c>
      <c r="O3275">
        <v>3.3460000000000001</v>
      </c>
      <c r="P3275">
        <v>3.4140000000000001</v>
      </c>
      <c r="Q3275">
        <v>3.4569999999999999</v>
      </c>
      <c r="R3275">
        <v>3.484</v>
      </c>
      <c r="S3275">
        <v>3.472</v>
      </c>
      <c r="T3275">
        <v>3.5019999999999998</v>
      </c>
      <c r="U3275">
        <v>3.5430000000000001</v>
      </c>
      <c r="V3275">
        <v>3.6389999999999998</v>
      </c>
      <c r="W3275">
        <v>3.7040000000000002</v>
      </c>
      <c r="X3275">
        <v>3.7250000000000001</v>
      </c>
      <c r="Y3275">
        <v>3.75</v>
      </c>
      <c r="Z3275">
        <v>3.7429999999999999</v>
      </c>
      <c r="AA3275">
        <v>3.6680000000000001</v>
      </c>
      <c r="AB3275">
        <v>3.6179999999999999</v>
      </c>
      <c r="AC3275">
        <v>3.5259999999999998</v>
      </c>
      <c r="AD3275">
        <v>3.4620000000000002</v>
      </c>
      <c r="AE3275">
        <v>3.456</v>
      </c>
      <c r="AF3275">
        <v>3.4670000000000001</v>
      </c>
      <c r="AG3275">
        <v>3.5019999999999998</v>
      </c>
      <c r="AH3275">
        <v>3.5350000000000001</v>
      </c>
      <c r="AI3275">
        <v>3.5760000000000001</v>
      </c>
      <c r="AJ3275">
        <v>3.601</v>
      </c>
    </row>
    <row r="3276" spans="3:36" x14ac:dyDescent="0.25">
      <c r="C3276" t="s">
        <v>840</v>
      </c>
      <c r="E3276">
        <v>34.978999999999999</v>
      </c>
      <c r="F3276">
        <v>35.360999999999997</v>
      </c>
      <c r="G3276">
        <v>37.798000000000002</v>
      </c>
      <c r="H3276">
        <v>38.341000000000001</v>
      </c>
      <c r="I3276">
        <v>35.301000000000002</v>
      </c>
      <c r="J3276">
        <v>34.707999999999998</v>
      </c>
      <c r="K3276">
        <v>35.125</v>
      </c>
      <c r="L3276">
        <v>36.006999999999998</v>
      </c>
      <c r="M3276">
        <v>36.598999999999997</v>
      </c>
      <c r="N3276">
        <v>37.372999999999998</v>
      </c>
      <c r="O3276">
        <v>38.664999999999999</v>
      </c>
      <c r="P3276">
        <v>39.671999999999997</v>
      </c>
      <c r="Q3276">
        <v>40.366999999999997</v>
      </c>
      <c r="R3276">
        <v>40.834000000000003</v>
      </c>
      <c r="S3276">
        <v>40.765000000000001</v>
      </c>
      <c r="T3276">
        <v>41.101999999999997</v>
      </c>
      <c r="U3276">
        <v>41.499000000000002</v>
      </c>
      <c r="V3276">
        <v>42.49</v>
      </c>
      <c r="W3276">
        <v>43.106999999999999</v>
      </c>
      <c r="X3276">
        <v>43.228000000000002</v>
      </c>
      <c r="Y3276">
        <v>43.411999999999999</v>
      </c>
      <c r="Z3276">
        <v>43.234000000000002</v>
      </c>
      <c r="AA3276">
        <v>42.271999999999998</v>
      </c>
      <c r="AB3276">
        <v>41.585000000000001</v>
      </c>
      <c r="AC3276">
        <v>40.408999999999999</v>
      </c>
      <c r="AD3276">
        <v>39.548999999999999</v>
      </c>
      <c r="AE3276">
        <v>39.353999999999999</v>
      </c>
      <c r="AF3276">
        <v>39.323</v>
      </c>
      <c r="AG3276">
        <v>39.567999999999998</v>
      </c>
      <c r="AH3276">
        <v>39.761000000000003</v>
      </c>
      <c r="AI3276">
        <v>40.040999999999997</v>
      </c>
      <c r="AJ3276">
        <v>40.128999999999998</v>
      </c>
    </row>
    <row r="3277" spans="3:36" x14ac:dyDescent="0.25">
      <c r="C3277" t="s">
        <v>3</v>
      </c>
      <c r="E3277">
        <v>7.6999999999999999E-2</v>
      </c>
      <c r="F3277">
        <v>7.8E-2</v>
      </c>
      <c r="G3277">
        <v>7.9000000000000001E-2</v>
      </c>
      <c r="H3277">
        <v>7.4999999999999997E-2</v>
      </c>
      <c r="I3277">
        <v>7.3999999999999996E-2</v>
      </c>
      <c r="J3277">
        <v>5.6000000000000001E-2</v>
      </c>
      <c r="K3277">
        <v>5.8000000000000003E-2</v>
      </c>
      <c r="L3277">
        <v>6.0999999999999999E-2</v>
      </c>
      <c r="M3277">
        <v>6.3E-2</v>
      </c>
      <c r="N3277">
        <v>6.6000000000000003E-2</v>
      </c>
      <c r="O3277">
        <v>6.9000000000000006E-2</v>
      </c>
      <c r="P3277">
        <v>7.1999999999999995E-2</v>
      </c>
      <c r="Q3277">
        <v>7.4999999999999997E-2</v>
      </c>
      <c r="R3277">
        <v>7.5999999999999998E-2</v>
      </c>
      <c r="S3277">
        <v>7.6999999999999999E-2</v>
      </c>
      <c r="T3277">
        <v>7.8E-2</v>
      </c>
      <c r="U3277">
        <v>7.9000000000000001E-2</v>
      </c>
      <c r="V3277">
        <v>8.2000000000000003E-2</v>
      </c>
      <c r="W3277">
        <v>8.3000000000000004E-2</v>
      </c>
      <c r="X3277">
        <v>8.3000000000000004E-2</v>
      </c>
      <c r="Y3277">
        <v>8.4000000000000005E-2</v>
      </c>
      <c r="Z3277">
        <v>8.3000000000000004E-2</v>
      </c>
      <c r="AA3277">
        <v>8.2000000000000003E-2</v>
      </c>
      <c r="AB3277">
        <v>0.08</v>
      </c>
      <c r="AC3277">
        <v>7.8E-2</v>
      </c>
      <c r="AD3277">
        <v>7.6999999999999999E-2</v>
      </c>
      <c r="AE3277">
        <v>7.6999999999999999E-2</v>
      </c>
      <c r="AF3277">
        <v>7.6999999999999999E-2</v>
      </c>
      <c r="AG3277">
        <v>7.6999999999999999E-2</v>
      </c>
      <c r="AH3277">
        <v>7.8E-2</v>
      </c>
      <c r="AI3277">
        <v>7.9000000000000001E-2</v>
      </c>
      <c r="AJ3277">
        <v>7.9000000000000001E-2</v>
      </c>
    </row>
    <row r="3278" spans="3:36" x14ac:dyDescent="0.25">
      <c r="C3278" t="s">
        <v>841</v>
      </c>
      <c r="E3278">
        <v>9.7000000000000003E-2</v>
      </c>
      <c r="F3278">
        <v>8.7999999999999995E-2</v>
      </c>
      <c r="G3278">
        <v>0.1</v>
      </c>
      <c r="H3278">
        <v>0.105</v>
      </c>
      <c r="I3278">
        <v>9.9000000000000005E-2</v>
      </c>
      <c r="J3278">
        <v>9.5000000000000001E-2</v>
      </c>
      <c r="K3278">
        <v>9.6000000000000002E-2</v>
      </c>
      <c r="L3278">
        <v>9.8000000000000004E-2</v>
      </c>
      <c r="M3278">
        <v>9.9000000000000005E-2</v>
      </c>
      <c r="N3278">
        <v>0.10100000000000001</v>
      </c>
      <c r="O3278">
        <v>0.104</v>
      </c>
      <c r="P3278">
        <v>0.106</v>
      </c>
      <c r="Q3278">
        <v>0.108</v>
      </c>
      <c r="R3278">
        <v>0.109</v>
      </c>
      <c r="S3278">
        <v>0.109</v>
      </c>
      <c r="T3278">
        <v>0.109</v>
      </c>
      <c r="U3278">
        <v>0.11</v>
      </c>
      <c r="V3278">
        <v>0.113</v>
      </c>
      <c r="W3278">
        <v>0.115</v>
      </c>
      <c r="X3278">
        <v>0.115</v>
      </c>
      <c r="Y3278">
        <v>0.115</v>
      </c>
      <c r="Z3278">
        <v>0.115</v>
      </c>
      <c r="AA3278">
        <v>0.112</v>
      </c>
      <c r="AB3278">
        <v>0.111</v>
      </c>
      <c r="AC3278">
        <v>0.108</v>
      </c>
      <c r="AD3278">
        <v>0.105</v>
      </c>
      <c r="AE3278">
        <v>0.105</v>
      </c>
      <c r="AF3278">
        <v>0.105</v>
      </c>
      <c r="AG3278">
        <v>0.106</v>
      </c>
      <c r="AH3278">
        <v>0.107</v>
      </c>
      <c r="AI3278">
        <v>0.108</v>
      </c>
      <c r="AJ3278">
        <v>0.108</v>
      </c>
    </row>
    <row r="3279" spans="3:36" x14ac:dyDescent="0.25">
      <c r="C3279" t="s">
        <v>844</v>
      </c>
      <c r="E3279">
        <v>143.75399999999999</v>
      </c>
      <c r="F3279">
        <v>145.69</v>
      </c>
      <c r="G3279">
        <v>149.93600000000001</v>
      </c>
      <c r="H3279">
        <v>150.45599999999999</v>
      </c>
      <c r="I3279">
        <v>143.21199999999999</v>
      </c>
      <c r="J3279">
        <v>142.52600000000001</v>
      </c>
      <c r="K3279">
        <v>143.346</v>
      </c>
      <c r="L3279">
        <v>146.024</v>
      </c>
      <c r="M3279">
        <v>147.429</v>
      </c>
      <c r="N3279">
        <v>149.45400000000001</v>
      </c>
      <c r="O3279">
        <v>153.38399999999999</v>
      </c>
      <c r="P3279">
        <v>156.05699999999999</v>
      </c>
      <c r="Q3279">
        <v>157.58600000000001</v>
      </c>
      <c r="R3279">
        <v>158.39699999999999</v>
      </c>
      <c r="S3279">
        <v>157.36600000000001</v>
      </c>
      <c r="T3279">
        <v>158.13800000000001</v>
      </c>
      <c r="U3279">
        <v>159.292</v>
      </c>
      <c r="V3279">
        <v>162.82</v>
      </c>
      <c r="W3279">
        <v>164.93700000000001</v>
      </c>
      <c r="X3279">
        <v>165.18100000000001</v>
      </c>
      <c r="Y3279">
        <v>165.64400000000001</v>
      </c>
      <c r="Z3279">
        <v>164.76599999999999</v>
      </c>
      <c r="AA3279">
        <v>161</v>
      </c>
      <c r="AB3279">
        <v>158.31800000000001</v>
      </c>
      <c r="AC3279">
        <v>153.864</v>
      </c>
      <c r="AD3279">
        <v>150.68899999999999</v>
      </c>
      <c r="AE3279">
        <v>150.065</v>
      </c>
      <c r="AF3279">
        <v>150.08600000000001</v>
      </c>
      <c r="AG3279">
        <v>151.172</v>
      </c>
      <c r="AH3279">
        <v>152.084</v>
      </c>
      <c r="AI3279">
        <v>153.369</v>
      </c>
      <c r="AJ3279">
        <v>153.94999999999999</v>
      </c>
    </row>
    <row r="3280" spans="3:36" x14ac:dyDescent="0.25">
      <c r="C3280" t="s">
        <v>1134</v>
      </c>
    </row>
    <row r="3281" spans="3:36" x14ac:dyDescent="0.25">
      <c r="C3281" t="s">
        <v>70</v>
      </c>
      <c r="E3281">
        <v>1.004</v>
      </c>
      <c r="F3281">
        <v>1.0269999999999999</v>
      </c>
      <c r="G3281">
        <v>1.044</v>
      </c>
      <c r="H3281">
        <v>1.0640000000000001</v>
      </c>
      <c r="I3281">
        <v>1.016</v>
      </c>
      <c r="J3281">
        <v>1.026</v>
      </c>
      <c r="K3281">
        <v>1.028</v>
      </c>
      <c r="L3281">
        <v>1.0429999999999999</v>
      </c>
      <c r="M3281">
        <v>1.05</v>
      </c>
      <c r="N3281">
        <v>1.0620000000000001</v>
      </c>
      <c r="O3281">
        <v>1.0880000000000001</v>
      </c>
      <c r="P3281">
        <v>1.1080000000000001</v>
      </c>
      <c r="Q3281">
        <v>1.119</v>
      </c>
      <c r="R3281">
        <v>1.1259999999999999</v>
      </c>
      <c r="S3281">
        <v>1.121</v>
      </c>
      <c r="T3281">
        <v>1.129</v>
      </c>
      <c r="U3281">
        <v>1.1399999999999999</v>
      </c>
      <c r="V3281">
        <v>1.1679999999999999</v>
      </c>
      <c r="W3281">
        <v>1.1859999999999999</v>
      </c>
      <c r="X3281">
        <v>1.1910000000000001</v>
      </c>
      <c r="Y3281">
        <v>1.1970000000000001</v>
      </c>
      <c r="Z3281">
        <v>1.194</v>
      </c>
      <c r="AA3281">
        <v>1.169</v>
      </c>
      <c r="AB3281">
        <v>1.153</v>
      </c>
      <c r="AC3281">
        <v>1.1220000000000001</v>
      </c>
      <c r="AD3281">
        <v>1.1000000000000001</v>
      </c>
      <c r="AE3281">
        <v>1.0980000000000001</v>
      </c>
      <c r="AF3281">
        <v>1.101</v>
      </c>
      <c r="AG3281">
        <v>1.113</v>
      </c>
      <c r="AH3281">
        <v>1.1220000000000001</v>
      </c>
      <c r="AI3281">
        <v>1.1339999999999999</v>
      </c>
      <c r="AJ3281">
        <v>1.1399999999999999</v>
      </c>
    </row>
    <row r="3282" spans="3:36" x14ac:dyDescent="0.25">
      <c r="C3282" t="s">
        <v>840</v>
      </c>
      <c r="E3282">
        <v>0.10299999999999999</v>
      </c>
      <c r="F3282">
        <v>0.104</v>
      </c>
      <c r="G3282">
        <v>0.111</v>
      </c>
      <c r="H3282">
        <v>0.112</v>
      </c>
      <c r="I3282">
        <v>0.104</v>
      </c>
      <c r="J3282">
        <v>0.10199999999999999</v>
      </c>
      <c r="K3282">
        <v>0.10299999999999999</v>
      </c>
      <c r="L3282">
        <v>0.105</v>
      </c>
      <c r="M3282">
        <v>0.107</v>
      </c>
      <c r="N3282">
        <v>0.109</v>
      </c>
      <c r="O3282">
        <v>0.113</v>
      </c>
      <c r="P3282">
        <v>0.11600000000000001</v>
      </c>
      <c r="Q3282">
        <v>0.11700000000000001</v>
      </c>
      <c r="R3282">
        <v>0.11899999999999999</v>
      </c>
      <c r="S3282">
        <v>0.11799999999999999</v>
      </c>
      <c r="T3282">
        <v>0.11899999999999999</v>
      </c>
      <c r="U3282">
        <v>0.12</v>
      </c>
      <c r="V3282">
        <v>0.123</v>
      </c>
      <c r="W3282">
        <v>0.125</v>
      </c>
      <c r="X3282">
        <v>0.125</v>
      </c>
      <c r="Y3282">
        <v>0.125</v>
      </c>
      <c r="Z3282">
        <v>0.125</v>
      </c>
      <c r="AA3282">
        <v>0.122</v>
      </c>
      <c r="AB3282">
        <v>0.12</v>
      </c>
      <c r="AC3282">
        <v>0.11700000000000001</v>
      </c>
      <c r="AD3282">
        <v>0.114</v>
      </c>
      <c r="AE3282">
        <v>0.114</v>
      </c>
      <c r="AF3282">
        <v>0.114</v>
      </c>
      <c r="AG3282">
        <v>0.114</v>
      </c>
      <c r="AH3282">
        <v>0.115</v>
      </c>
      <c r="AI3282">
        <v>0.11600000000000001</v>
      </c>
      <c r="AJ3282">
        <v>0.11600000000000001</v>
      </c>
    </row>
    <row r="3283" spans="3:36" x14ac:dyDescent="0.25">
      <c r="C3283" t="s">
        <v>1135</v>
      </c>
    </row>
    <row r="3284" spans="3:36" x14ac:dyDescent="0.25">
      <c r="C3284" t="s">
        <v>70</v>
      </c>
      <c r="E3284">
        <v>53.51</v>
      </c>
      <c r="F3284">
        <v>54.725000000000001</v>
      </c>
      <c r="G3284">
        <v>55.860999999999997</v>
      </c>
      <c r="H3284">
        <v>57.045000000000002</v>
      </c>
      <c r="I3284">
        <v>54.533999999999999</v>
      </c>
      <c r="J3284">
        <v>55.173000000000002</v>
      </c>
      <c r="K3284">
        <v>55.320999999999998</v>
      </c>
      <c r="L3284">
        <v>56.234999999999999</v>
      </c>
      <c r="M3284">
        <v>56.720999999999997</v>
      </c>
      <c r="N3284">
        <v>57.506999999999998</v>
      </c>
      <c r="O3284">
        <v>59.118000000000002</v>
      </c>
      <c r="P3284">
        <v>60.328000000000003</v>
      </c>
      <c r="Q3284">
        <v>61.088999999999999</v>
      </c>
      <c r="R3284">
        <v>61.567999999999998</v>
      </c>
      <c r="S3284">
        <v>61.351999999999997</v>
      </c>
      <c r="T3284">
        <v>61.890999999999998</v>
      </c>
      <c r="U3284">
        <v>62.612000000000002</v>
      </c>
      <c r="V3284">
        <v>64.317999999999998</v>
      </c>
      <c r="W3284">
        <v>65.465999999999994</v>
      </c>
      <c r="X3284">
        <v>65.834000000000003</v>
      </c>
      <c r="Y3284">
        <v>66.278999999999996</v>
      </c>
      <c r="Z3284">
        <v>66.158000000000001</v>
      </c>
      <c r="AA3284">
        <v>64.835999999999999</v>
      </c>
      <c r="AB3284">
        <v>63.95</v>
      </c>
      <c r="AC3284">
        <v>62.32</v>
      </c>
      <c r="AD3284">
        <v>61.185000000000002</v>
      </c>
      <c r="AE3284">
        <v>61.091999999999999</v>
      </c>
      <c r="AF3284">
        <v>61.273000000000003</v>
      </c>
      <c r="AG3284">
        <v>61.908000000000001</v>
      </c>
      <c r="AH3284">
        <v>62.481000000000002</v>
      </c>
      <c r="AI3284">
        <v>63.219000000000001</v>
      </c>
      <c r="AJ3284">
        <v>63.655000000000001</v>
      </c>
    </row>
    <row r="3285" spans="3:36" x14ac:dyDescent="0.25">
      <c r="C3285" t="s">
        <v>840</v>
      </c>
      <c r="E3285">
        <v>2.0569999999999999</v>
      </c>
      <c r="F3285">
        <v>2.08</v>
      </c>
      <c r="G3285">
        <v>2.2229999999999999</v>
      </c>
      <c r="H3285">
        <v>2.2519999999999998</v>
      </c>
      <c r="I3285">
        <v>2.073</v>
      </c>
      <c r="J3285">
        <v>2.0379999999999998</v>
      </c>
      <c r="K3285">
        <v>2.0630000000000002</v>
      </c>
      <c r="L3285">
        <v>2.1139999999999999</v>
      </c>
      <c r="M3285">
        <v>2.149</v>
      </c>
      <c r="N3285">
        <v>2.194</v>
      </c>
      <c r="O3285">
        <v>2.27</v>
      </c>
      <c r="P3285">
        <v>2.3290000000000002</v>
      </c>
      <c r="Q3285">
        <v>2.37</v>
      </c>
      <c r="R3285">
        <v>2.3969999999999998</v>
      </c>
      <c r="S3285">
        <v>2.3929999999999998</v>
      </c>
      <c r="T3285">
        <v>2.4129999999999998</v>
      </c>
      <c r="U3285">
        <v>2.4359999999999999</v>
      </c>
      <c r="V3285">
        <v>2.4940000000000002</v>
      </c>
      <c r="W3285">
        <v>2.5299999999999998</v>
      </c>
      <c r="X3285">
        <v>2.536</v>
      </c>
      <c r="Y3285">
        <v>2.5470000000000002</v>
      </c>
      <c r="Z3285">
        <v>2.536</v>
      </c>
      <c r="AA3285">
        <v>2.4790000000000001</v>
      </c>
      <c r="AB3285">
        <v>2.4390000000000001</v>
      </c>
      <c r="AC3285">
        <v>2.3690000000000002</v>
      </c>
      <c r="AD3285">
        <v>2.3180000000000001</v>
      </c>
      <c r="AE3285">
        <v>2.306</v>
      </c>
      <c r="AF3285">
        <v>2.3039999999999998</v>
      </c>
      <c r="AG3285">
        <v>2.3180000000000001</v>
      </c>
      <c r="AH3285">
        <v>2.3290000000000002</v>
      </c>
      <c r="AI3285">
        <v>2.3439999999999999</v>
      </c>
      <c r="AJ3285">
        <v>2.3490000000000002</v>
      </c>
    </row>
    <row r="3286" spans="3:36" x14ac:dyDescent="0.25">
      <c r="C3286" t="s">
        <v>841</v>
      </c>
      <c r="E3286">
        <v>0.97399999999999998</v>
      </c>
      <c r="F3286">
        <v>0.88</v>
      </c>
      <c r="G3286">
        <v>1.0049999999999999</v>
      </c>
      <c r="H3286">
        <v>1.0649999999999999</v>
      </c>
      <c r="I3286">
        <v>1.0009999999999999</v>
      </c>
      <c r="J3286">
        <v>0.96099999999999997</v>
      </c>
      <c r="K3286">
        <v>0.97099999999999997</v>
      </c>
      <c r="L3286">
        <v>0.99199999999999999</v>
      </c>
      <c r="M3286">
        <v>1.0069999999999999</v>
      </c>
      <c r="N3286">
        <v>1.026</v>
      </c>
      <c r="O3286">
        <v>1.0589999999999999</v>
      </c>
      <c r="P3286">
        <v>1.085</v>
      </c>
      <c r="Q3286">
        <v>1.103</v>
      </c>
      <c r="R3286">
        <v>1.115</v>
      </c>
      <c r="S3286">
        <v>1.1140000000000001</v>
      </c>
      <c r="T3286">
        <v>1.125</v>
      </c>
      <c r="U3286">
        <v>1.1379999999999999</v>
      </c>
      <c r="V3286">
        <v>1.167</v>
      </c>
      <c r="W3286">
        <v>1.1859999999999999</v>
      </c>
      <c r="X3286">
        <v>1.1910000000000001</v>
      </c>
      <c r="Y3286">
        <v>1.1970000000000001</v>
      </c>
      <c r="Z3286">
        <v>1.1930000000000001</v>
      </c>
      <c r="AA3286">
        <v>1.1679999999999999</v>
      </c>
      <c r="AB3286">
        <v>1.151</v>
      </c>
      <c r="AC3286">
        <v>1.1200000000000001</v>
      </c>
      <c r="AD3286">
        <v>1.097</v>
      </c>
      <c r="AE3286">
        <v>1.095</v>
      </c>
      <c r="AF3286">
        <v>1.0960000000000001</v>
      </c>
      <c r="AG3286">
        <v>1.1060000000000001</v>
      </c>
      <c r="AH3286">
        <v>1.1140000000000001</v>
      </c>
      <c r="AI3286">
        <v>1.125</v>
      </c>
      <c r="AJ3286">
        <v>1.1299999999999999</v>
      </c>
    </row>
    <row r="3287" spans="3:36" x14ac:dyDescent="0.25">
      <c r="C3287" t="s">
        <v>842</v>
      </c>
      <c r="E3287">
        <v>0.104</v>
      </c>
      <c r="F3287">
        <v>8.5999999999999993E-2</v>
      </c>
      <c r="G3287">
        <v>7.6999999999999999E-2</v>
      </c>
      <c r="H3287">
        <v>0.14299999999999999</v>
      </c>
      <c r="I3287">
        <v>0.124</v>
      </c>
      <c r="J3287">
        <v>4.4999999999999998E-2</v>
      </c>
      <c r="K3287">
        <v>9.7000000000000003E-2</v>
      </c>
      <c r="L3287">
        <v>9.8000000000000004E-2</v>
      </c>
      <c r="M3287">
        <v>9.9000000000000005E-2</v>
      </c>
      <c r="N3287">
        <v>0.10100000000000001</v>
      </c>
      <c r="O3287">
        <v>0.10299999999999999</v>
      </c>
      <c r="P3287">
        <v>0.105</v>
      </c>
      <c r="Q3287">
        <v>0.107</v>
      </c>
      <c r="R3287">
        <v>0.108</v>
      </c>
      <c r="S3287">
        <v>0.108</v>
      </c>
      <c r="T3287">
        <v>0.109</v>
      </c>
      <c r="U3287">
        <v>0.11</v>
      </c>
      <c r="V3287">
        <v>0.112</v>
      </c>
      <c r="W3287">
        <v>0.114</v>
      </c>
      <c r="X3287">
        <v>0.115</v>
      </c>
      <c r="Y3287">
        <v>0.115</v>
      </c>
      <c r="Z3287">
        <v>0.115</v>
      </c>
      <c r="AA3287">
        <v>0.113</v>
      </c>
      <c r="AB3287">
        <v>0.111</v>
      </c>
      <c r="AC3287">
        <v>0.108</v>
      </c>
      <c r="AD3287">
        <v>0.106</v>
      </c>
      <c r="AE3287">
        <v>0.106</v>
      </c>
      <c r="AF3287">
        <v>0.106</v>
      </c>
      <c r="AG3287">
        <v>0.108</v>
      </c>
      <c r="AH3287">
        <v>0.109</v>
      </c>
      <c r="AI3287">
        <v>0.11</v>
      </c>
      <c r="AJ3287">
        <v>0.11</v>
      </c>
    </row>
    <row r="3288" spans="3:36" x14ac:dyDescent="0.25">
      <c r="C3288" t="s">
        <v>1136</v>
      </c>
    </row>
    <row r="3289" spans="3:36" x14ac:dyDescent="0.25">
      <c r="C3289" t="s">
        <v>70</v>
      </c>
      <c r="E3289">
        <v>0.10100000000000001</v>
      </c>
      <c r="F3289">
        <v>0.10299999999999999</v>
      </c>
      <c r="G3289">
        <v>0.105</v>
      </c>
      <c r="H3289">
        <v>0.107</v>
      </c>
      <c r="I3289">
        <v>0.10299999999999999</v>
      </c>
      <c r="J3289">
        <v>0.104</v>
      </c>
      <c r="K3289">
        <v>0.104</v>
      </c>
      <c r="L3289">
        <v>0.106</v>
      </c>
      <c r="M3289">
        <v>0.106</v>
      </c>
      <c r="N3289">
        <v>0.108</v>
      </c>
      <c r="O3289">
        <v>0.111</v>
      </c>
      <c r="P3289">
        <v>0.113</v>
      </c>
      <c r="Q3289">
        <v>0.114</v>
      </c>
      <c r="R3289">
        <v>0.115</v>
      </c>
      <c r="S3289">
        <v>0.115</v>
      </c>
      <c r="T3289">
        <v>0.11600000000000001</v>
      </c>
      <c r="U3289">
        <v>0.11700000000000001</v>
      </c>
      <c r="V3289">
        <v>0.12</v>
      </c>
      <c r="W3289">
        <v>0.122</v>
      </c>
      <c r="X3289">
        <v>0.123</v>
      </c>
      <c r="Y3289">
        <v>0.124</v>
      </c>
      <c r="Z3289">
        <v>0.123</v>
      </c>
      <c r="AA3289">
        <v>0.121</v>
      </c>
      <c r="AB3289">
        <v>0.11899999999999999</v>
      </c>
      <c r="AC3289">
        <v>0.11600000000000001</v>
      </c>
      <c r="AD3289">
        <v>0.114</v>
      </c>
      <c r="AE3289">
        <v>0.114</v>
      </c>
      <c r="AF3289">
        <v>0.114</v>
      </c>
      <c r="AG3289">
        <v>0.115</v>
      </c>
      <c r="AH3289">
        <v>0.11600000000000001</v>
      </c>
      <c r="AI3289">
        <v>0.11799999999999999</v>
      </c>
      <c r="AJ3289">
        <v>0.11799999999999999</v>
      </c>
    </row>
    <row r="3290" spans="3:36" x14ac:dyDescent="0.25">
      <c r="C3290" t="s">
        <v>1137</v>
      </c>
    </row>
    <row r="3291" spans="3:36" x14ac:dyDescent="0.25">
      <c r="C3291" t="s">
        <v>840</v>
      </c>
      <c r="E3291">
        <v>4.0970000000000004</v>
      </c>
      <c r="F3291">
        <v>4.1420000000000003</v>
      </c>
      <c r="G3291">
        <v>4.4029999999999996</v>
      </c>
      <c r="H3291">
        <v>4.4320000000000004</v>
      </c>
      <c r="I3291">
        <v>4.0789999999999997</v>
      </c>
      <c r="J3291">
        <v>4.0110000000000001</v>
      </c>
      <c r="K3291">
        <v>4.0590000000000002</v>
      </c>
      <c r="L3291">
        <v>4.16</v>
      </c>
      <c r="M3291">
        <v>4.2249999999999996</v>
      </c>
      <c r="N3291">
        <v>4.3090000000000002</v>
      </c>
      <c r="O3291">
        <v>4.4489999999999998</v>
      </c>
      <c r="P3291">
        <v>4.5579999999999998</v>
      </c>
      <c r="Q3291">
        <v>4.6319999999999997</v>
      </c>
      <c r="R3291">
        <v>4.68</v>
      </c>
      <c r="S3291">
        <v>4.6680000000000001</v>
      </c>
      <c r="T3291">
        <v>4.6980000000000004</v>
      </c>
      <c r="U3291">
        <v>4.7350000000000003</v>
      </c>
      <c r="V3291">
        <v>4.8369999999999997</v>
      </c>
      <c r="W3291">
        <v>4.8979999999999997</v>
      </c>
      <c r="X3291">
        <v>4.9050000000000002</v>
      </c>
      <c r="Y3291">
        <v>4.92</v>
      </c>
      <c r="Z3291">
        <v>4.8959999999999999</v>
      </c>
      <c r="AA3291">
        <v>4.782</v>
      </c>
      <c r="AB3291">
        <v>4.6989999999999998</v>
      </c>
      <c r="AC3291">
        <v>4.5590000000000002</v>
      </c>
      <c r="AD3291">
        <v>4.4560000000000004</v>
      </c>
      <c r="AE3291">
        <v>4.43</v>
      </c>
      <c r="AF3291">
        <v>4.4219999999999997</v>
      </c>
      <c r="AG3291">
        <v>4.4459999999999997</v>
      </c>
      <c r="AH3291">
        <v>4.4619999999999997</v>
      </c>
      <c r="AI3291">
        <v>4.4880000000000004</v>
      </c>
      <c r="AJ3291">
        <v>4.4909999999999997</v>
      </c>
    </row>
    <row r="3292" spans="3:36" x14ac:dyDescent="0.25">
      <c r="C3292" t="s">
        <v>1138</v>
      </c>
    </row>
    <row r="3293" spans="3:36" x14ac:dyDescent="0.25">
      <c r="C3293" t="s">
        <v>843</v>
      </c>
      <c r="E3293">
        <v>7.5380000000000003</v>
      </c>
      <c r="F3293">
        <v>8.34</v>
      </c>
      <c r="G3293">
        <v>6.2510000000000003</v>
      </c>
      <c r="H3293">
        <v>5.9560000000000004</v>
      </c>
      <c r="I3293">
        <v>4.5410000000000004</v>
      </c>
      <c r="J3293">
        <v>4.2869999999999999</v>
      </c>
      <c r="K3293">
        <v>4.4870000000000001</v>
      </c>
      <c r="L3293">
        <v>4.7510000000000003</v>
      </c>
      <c r="M3293">
        <v>4.9779999999999998</v>
      </c>
      <c r="N3293">
        <v>5.2270000000000003</v>
      </c>
      <c r="O3293">
        <v>5.5469999999999997</v>
      </c>
      <c r="P3293">
        <v>5.819</v>
      </c>
      <c r="Q3293">
        <v>6.0339999999999998</v>
      </c>
      <c r="R3293">
        <v>6.2050000000000001</v>
      </c>
      <c r="S3293">
        <v>6.28</v>
      </c>
      <c r="T3293">
        <v>6.407</v>
      </c>
      <c r="U3293">
        <v>6.5250000000000004</v>
      </c>
      <c r="V3293">
        <v>6.7190000000000003</v>
      </c>
      <c r="W3293">
        <v>6.8410000000000002</v>
      </c>
      <c r="X3293">
        <v>6.8789999999999996</v>
      </c>
      <c r="Y3293">
        <v>6.9249999999999998</v>
      </c>
      <c r="Z3293">
        <v>6.9119999999999999</v>
      </c>
      <c r="AA3293">
        <v>6.7750000000000004</v>
      </c>
      <c r="AB3293">
        <v>6.681</v>
      </c>
      <c r="AC3293">
        <v>6.5110000000000001</v>
      </c>
      <c r="AD3293">
        <v>6.3920000000000003</v>
      </c>
      <c r="AE3293">
        <v>6.3810000000000002</v>
      </c>
      <c r="AF3293">
        <v>6.399</v>
      </c>
      <c r="AG3293">
        <v>6.4640000000000004</v>
      </c>
      <c r="AH3293">
        <v>6.524</v>
      </c>
      <c r="AI3293">
        <v>6.601</v>
      </c>
      <c r="AJ3293">
        <v>6.6470000000000002</v>
      </c>
    </row>
    <row r="3294" spans="3:36" x14ac:dyDescent="0.25">
      <c r="C3294" t="s">
        <v>1003</v>
      </c>
    </row>
    <row r="3295" spans="3:36" x14ac:dyDescent="0.25">
      <c r="C3295" t="s">
        <v>70</v>
      </c>
      <c r="E3295">
        <v>57.643000000000001</v>
      </c>
      <c r="F3295">
        <v>58.951999999999998</v>
      </c>
      <c r="G3295">
        <v>60.171999999999997</v>
      </c>
      <c r="H3295">
        <v>61.445</v>
      </c>
      <c r="I3295">
        <v>58.74</v>
      </c>
      <c r="J3295">
        <v>59.424999999999997</v>
      </c>
      <c r="K3295">
        <v>59.584000000000003</v>
      </c>
      <c r="L3295">
        <v>60.567</v>
      </c>
      <c r="M3295">
        <v>61.088000000000001</v>
      </c>
      <c r="N3295">
        <v>61.932000000000002</v>
      </c>
      <c r="O3295">
        <v>63.662999999999997</v>
      </c>
      <c r="P3295">
        <v>64.962999999999994</v>
      </c>
      <c r="Q3295">
        <v>65.778999999999996</v>
      </c>
      <c r="R3295">
        <v>66.293999999999997</v>
      </c>
      <c r="S3295">
        <v>66.058999999999997</v>
      </c>
      <c r="T3295">
        <v>66.638000000000005</v>
      </c>
      <c r="U3295">
        <v>67.412000000000006</v>
      </c>
      <c r="V3295">
        <v>69.245000000000005</v>
      </c>
      <c r="W3295">
        <v>70.478999999999999</v>
      </c>
      <c r="X3295">
        <v>70.873000000000005</v>
      </c>
      <c r="Y3295">
        <v>71.349999999999994</v>
      </c>
      <c r="Z3295">
        <v>71.218999999999994</v>
      </c>
      <c r="AA3295">
        <v>69.793999999999997</v>
      </c>
      <c r="AB3295">
        <v>68.84</v>
      </c>
      <c r="AC3295">
        <v>67.084000000000003</v>
      </c>
      <c r="AD3295">
        <v>65.861000000000004</v>
      </c>
      <c r="AE3295">
        <v>65.760000000000005</v>
      </c>
      <c r="AF3295">
        <v>65.954999999999998</v>
      </c>
      <c r="AG3295">
        <v>66.638000000000005</v>
      </c>
      <c r="AH3295">
        <v>67.254999999999995</v>
      </c>
      <c r="AI3295">
        <v>68.046000000000006</v>
      </c>
      <c r="AJ3295">
        <v>68.513999999999996</v>
      </c>
    </row>
    <row r="3296" spans="3:36" x14ac:dyDescent="0.25">
      <c r="C3296" t="s">
        <v>840</v>
      </c>
      <c r="E3296">
        <v>41.235999999999997</v>
      </c>
      <c r="F3296">
        <v>41.686999999999998</v>
      </c>
      <c r="G3296">
        <v>44.534999999999997</v>
      </c>
      <c r="H3296">
        <v>45.137</v>
      </c>
      <c r="I3296">
        <v>41.557000000000002</v>
      </c>
      <c r="J3296">
        <v>40.859000000000002</v>
      </c>
      <c r="K3296">
        <v>41.348999999999997</v>
      </c>
      <c r="L3296">
        <v>42.387</v>
      </c>
      <c r="M3296">
        <v>43.08</v>
      </c>
      <c r="N3296">
        <v>43.985999999999997</v>
      </c>
      <c r="O3296">
        <v>45.496000000000002</v>
      </c>
      <c r="P3296">
        <v>46.673999999999999</v>
      </c>
      <c r="Q3296">
        <v>47.485999999999997</v>
      </c>
      <c r="R3296">
        <v>48.029000000000003</v>
      </c>
      <c r="S3296">
        <v>47.945</v>
      </c>
      <c r="T3296">
        <v>48.332000000000001</v>
      </c>
      <c r="U3296">
        <v>48.79</v>
      </c>
      <c r="V3296">
        <v>49.944000000000003</v>
      </c>
      <c r="W3296">
        <v>50.66</v>
      </c>
      <c r="X3296">
        <v>50.795000000000002</v>
      </c>
      <c r="Y3296">
        <v>51.005000000000003</v>
      </c>
      <c r="Z3296">
        <v>50.790999999999997</v>
      </c>
      <c r="AA3296">
        <v>49.655000000000001</v>
      </c>
      <c r="AB3296">
        <v>48.841999999999999</v>
      </c>
      <c r="AC3296">
        <v>47.454000000000001</v>
      </c>
      <c r="AD3296">
        <v>46.436999999999998</v>
      </c>
      <c r="AE3296">
        <v>46.204000000000001</v>
      </c>
      <c r="AF3296">
        <v>46.161999999999999</v>
      </c>
      <c r="AG3296">
        <v>46.445</v>
      </c>
      <c r="AH3296">
        <v>46.665999999999997</v>
      </c>
      <c r="AI3296">
        <v>46.988999999999997</v>
      </c>
      <c r="AJ3296">
        <v>47.085000000000001</v>
      </c>
    </row>
    <row r="3297" spans="3:36" x14ac:dyDescent="0.25">
      <c r="C3297" t="s">
        <v>3</v>
      </c>
      <c r="E3297">
        <v>7.6999999999999999E-2</v>
      </c>
      <c r="F3297">
        <v>7.8E-2</v>
      </c>
      <c r="G3297">
        <v>7.9000000000000001E-2</v>
      </c>
      <c r="H3297">
        <v>7.4999999999999997E-2</v>
      </c>
      <c r="I3297">
        <v>7.3999999999999996E-2</v>
      </c>
      <c r="J3297">
        <v>5.6000000000000001E-2</v>
      </c>
      <c r="K3297">
        <v>5.8000000000000003E-2</v>
      </c>
      <c r="L3297">
        <v>6.0999999999999999E-2</v>
      </c>
      <c r="M3297">
        <v>6.3E-2</v>
      </c>
      <c r="N3297">
        <v>6.6000000000000003E-2</v>
      </c>
      <c r="O3297">
        <v>6.9000000000000006E-2</v>
      </c>
      <c r="P3297">
        <v>7.1999999999999995E-2</v>
      </c>
      <c r="Q3297">
        <v>7.4999999999999997E-2</v>
      </c>
      <c r="R3297">
        <v>7.5999999999999998E-2</v>
      </c>
      <c r="S3297">
        <v>7.6999999999999999E-2</v>
      </c>
      <c r="T3297">
        <v>7.8E-2</v>
      </c>
      <c r="U3297">
        <v>7.9000000000000001E-2</v>
      </c>
      <c r="V3297">
        <v>8.2000000000000003E-2</v>
      </c>
      <c r="W3297">
        <v>8.3000000000000004E-2</v>
      </c>
      <c r="X3297">
        <v>8.3000000000000004E-2</v>
      </c>
      <c r="Y3297">
        <v>8.4000000000000005E-2</v>
      </c>
      <c r="Z3297">
        <v>8.3000000000000004E-2</v>
      </c>
      <c r="AA3297">
        <v>8.2000000000000003E-2</v>
      </c>
      <c r="AB3297">
        <v>0.08</v>
      </c>
      <c r="AC3297">
        <v>7.8E-2</v>
      </c>
      <c r="AD3297">
        <v>7.6999999999999999E-2</v>
      </c>
      <c r="AE3297">
        <v>7.6999999999999999E-2</v>
      </c>
      <c r="AF3297">
        <v>7.6999999999999999E-2</v>
      </c>
      <c r="AG3297">
        <v>7.6999999999999999E-2</v>
      </c>
      <c r="AH3297">
        <v>7.8E-2</v>
      </c>
      <c r="AI3297">
        <v>7.9000000000000001E-2</v>
      </c>
      <c r="AJ3297">
        <v>7.9000000000000001E-2</v>
      </c>
    </row>
    <row r="3298" spans="3:36" x14ac:dyDescent="0.25">
      <c r="C3298" t="s">
        <v>841</v>
      </c>
      <c r="E3298">
        <v>1.071</v>
      </c>
      <c r="F3298">
        <v>0.96799999999999997</v>
      </c>
      <c r="G3298">
        <v>1.105</v>
      </c>
      <c r="H3298">
        <v>1.171</v>
      </c>
      <c r="I3298">
        <v>1.1000000000000001</v>
      </c>
      <c r="J3298">
        <v>1.056</v>
      </c>
      <c r="K3298">
        <v>1.0669999999999999</v>
      </c>
      <c r="L3298">
        <v>1.091</v>
      </c>
      <c r="M3298">
        <v>1.1060000000000001</v>
      </c>
      <c r="N3298">
        <v>1.127</v>
      </c>
      <c r="O3298">
        <v>1.163</v>
      </c>
      <c r="P3298">
        <v>1.1919999999999999</v>
      </c>
      <c r="Q3298">
        <v>1.2110000000000001</v>
      </c>
      <c r="R3298">
        <v>1.224</v>
      </c>
      <c r="S3298">
        <v>1.222</v>
      </c>
      <c r="T3298">
        <v>1.234</v>
      </c>
      <c r="U3298">
        <v>1.248</v>
      </c>
      <c r="V3298">
        <v>1.28</v>
      </c>
      <c r="W3298">
        <v>1.3</v>
      </c>
      <c r="X3298">
        <v>1.3049999999999999</v>
      </c>
      <c r="Y3298">
        <v>1.3120000000000001</v>
      </c>
      <c r="Z3298">
        <v>1.3080000000000001</v>
      </c>
      <c r="AA3298">
        <v>1.28</v>
      </c>
      <c r="AB3298">
        <v>1.2609999999999999</v>
      </c>
      <c r="AC3298">
        <v>1.2270000000000001</v>
      </c>
      <c r="AD3298">
        <v>1.2030000000000001</v>
      </c>
      <c r="AE3298">
        <v>1.2</v>
      </c>
      <c r="AF3298">
        <v>1.202</v>
      </c>
      <c r="AG3298">
        <v>1.2130000000000001</v>
      </c>
      <c r="AH3298">
        <v>1.2210000000000001</v>
      </c>
      <c r="AI3298">
        <v>1.2330000000000001</v>
      </c>
      <c r="AJ3298">
        <v>1.238</v>
      </c>
    </row>
    <row r="3299" spans="3:36" x14ac:dyDescent="0.25">
      <c r="C3299" t="s">
        <v>844</v>
      </c>
      <c r="E3299">
        <v>143.75399999999999</v>
      </c>
      <c r="F3299">
        <v>145.69</v>
      </c>
      <c r="G3299">
        <v>149.93600000000001</v>
      </c>
      <c r="H3299">
        <v>150.45599999999999</v>
      </c>
      <c r="I3299">
        <v>143.21199999999999</v>
      </c>
      <c r="J3299">
        <v>142.52600000000001</v>
      </c>
      <c r="K3299">
        <v>143.346</v>
      </c>
      <c r="L3299">
        <v>146.024</v>
      </c>
      <c r="M3299">
        <v>147.429</v>
      </c>
      <c r="N3299">
        <v>149.45400000000001</v>
      </c>
      <c r="O3299">
        <v>153.38399999999999</v>
      </c>
      <c r="P3299">
        <v>156.05699999999999</v>
      </c>
      <c r="Q3299">
        <v>157.58600000000001</v>
      </c>
      <c r="R3299">
        <v>158.39699999999999</v>
      </c>
      <c r="S3299">
        <v>157.36600000000001</v>
      </c>
      <c r="T3299">
        <v>158.13800000000001</v>
      </c>
      <c r="U3299">
        <v>159.292</v>
      </c>
      <c r="V3299">
        <v>162.82</v>
      </c>
      <c r="W3299">
        <v>164.93700000000001</v>
      </c>
      <c r="X3299">
        <v>165.18100000000001</v>
      </c>
      <c r="Y3299">
        <v>165.64400000000001</v>
      </c>
      <c r="Z3299">
        <v>164.76599999999999</v>
      </c>
      <c r="AA3299">
        <v>161</v>
      </c>
      <c r="AB3299">
        <v>158.31800000000001</v>
      </c>
      <c r="AC3299">
        <v>153.864</v>
      </c>
      <c r="AD3299">
        <v>150.68899999999999</v>
      </c>
      <c r="AE3299">
        <v>150.065</v>
      </c>
      <c r="AF3299">
        <v>150.08600000000001</v>
      </c>
      <c r="AG3299">
        <v>151.172</v>
      </c>
      <c r="AH3299">
        <v>152.084</v>
      </c>
      <c r="AI3299">
        <v>153.369</v>
      </c>
      <c r="AJ3299">
        <v>153.94999999999999</v>
      </c>
    </row>
    <row r="3300" spans="3:36" x14ac:dyDescent="0.25">
      <c r="C3300" t="s">
        <v>842</v>
      </c>
      <c r="E3300">
        <v>0.104</v>
      </c>
      <c r="F3300">
        <v>8.5999999999999993E-2</v>
      </c>
      <c r="G3300">
        <v>7.6999999999999999E-2</v>
      </c>
      <c r="H3300">
        <v>0.14299999999999999</v>
      </c>
      <c r="I3300">
        <v>0.124</v>
      </c>
      <c r="J3300">
        <v>4.4999999999999998E-2</v>
      </c>
      <c r="K3300">
        <v>9.7000000000000003E-2</v>
      </c>
      <c r="L3300">
        <v>9.8000000000000004E-2</v>
      </c>
      <c r="M3300">
        <v>9.9000000000000005E-2</v>
      </c>
      <c r="N3300">
        <v>0.10100000000000001</v>
      </c>
      <c r="O3300">
        <v>0.10299999999999999</v>
      </c>
      <c r="P3300">
        <v>0.105</v>
      </c>
      <c r="Q3300">
        <v>0.107</v>
      </c>
      <c r="R3300">
        <v>0.108</v>
      </c>
      <c r="S3300">
        <v>0.108</v>
      </c>
      <c r="T3300">
        <v>0.109</v>
      </c>
      <c r="U3300">
        <v>0.11</v>
      </c>
      <c r="V3300">
        <v>0.112</v>
      </c>
      <c r="W3300">
        <v>0.114</v>
      </c>
      <c r="X3300">
        <v>0.115</v>
      </c>
      <c r="Y3300">
        <v>0.115</v>
      </c>
      <c r="Z3300">
        <v>0.115</v>
      </c>
      <c r="AA3300">
        <v>0.113</v>
      </c>
      <c r="AB3300">
        <v>0.111</v>
      </c>
      <c r="AC3300">
        <v>0.108</v>
      </c>
      <c r="AD3300">
        <v>0.106</v>
      </c>
      <c r="AE3300">
        <v>0.106</v>
      </c>
      <c r="AF3300">
        <v>0.106</v>
      </c>
      <c r="AG3300">
        <v>0.108</v>
      </c>
      <c r="AH3300">
        <v>0.109</v>
      </c>
      <c r="AI3300">
        <v>0.11</v>
      </c>
      <c r="AJ3300">
        <v>0.11</v>
      </c>
    </row>
    <row r="3301" spans="3:36" x14ac:dyDescent="0.25">
      <c r="C3301" t="s">
        <v>843</v>
      </c>
      <c r="E3301">
        <v>7.5380000000000003</v>
      </c>
      <c r="F3301">
        <v>8.34</v>
      </c>
      <c r="G3301">
        <v>6.2510000000000003</v>
      </c>
      <c r="H3301">
        <v>5.9560000000000004</v>
      </c>
      <c r="I3301">
        <v>4.5410000000000004</v>
      </c>
      <c r="J3301">
        <v>4.2869999999999999</v>
      </c>
      <c r="K3301">
        <v>4.4870000000000001</v>
      </c>
      <c r="L3301">
        <v>4.7510000000000003</v>
      </c>
      <c r="M3301">
        <v>4.9779999999999998</v>
      </c>
      <c r="N3301">
        <v>5.2270000000000003</v>
      </c>
      <c r="O3301">
        <v>5.5469999999999997</v>
      </c>
      <c r="P3301">
        <v>5.819</v>
      </c>
      <c r="Q3301">
        <v>6.0339999999999998</v>
      </c>
      <c r="R3301">
        <v>6.2050000000000001</v>
      </c>
      <c r="S3301">
        <v>6.28</v>
      </c>
      <c r="T3301">
        <v>6.407</v>
      </c>
      <c r="U3301">
        <v>6.5250000000000004</v>
      </c>
      <c r="V3301">
        <v>6.7190000000000003</v>
      </c>
      <c r="W3301">
        <v>6.8410000000000002</v>
      </c>
      <c r="X3301">
        <v>6.8789999999999996</v>
      </c>
      <c r="Y3301">
        <v>6.9249999999999998</v>
      </c>
      <c r="Z3301">
        <v>6.9119999999999999</v>
      </c>
      <c r="AA3301">
        <v>6.7750000000000004</v>
      </c>
      <c r="AB3301">
        <v>6.681</v>
      </c>
      <c r="AC3301">
        <v>6.5110000000000001</v>
      </c>
      <c r="AD3301">
        <v>6.3920000000000003</v>
      </c>
      <c r="AE3301">
        <v>6.3810000000000002</v>
      </c>
      <c r="AF3301">
        <v>6.399</v>
      </c>
      <c r="AG3301">
        <v>6.4640000000000004</v>
      </c>
      <c r="AH3301">
        <v>6.524</v>
      </c>
      <c r="AI3301">
        <v>6.601</v>
      </c>
      <c r="AJ3301">
        <v>6.6470000000000002</v>
      </c>
    </row>
    <row r="3302" spans="3:36" x14ac:dyDescent="0.25">
      <c r="C3302" t="s">
        <v>838</v>
      </c>
      <c r="E3302">
        <v>251.423</v>
      </c>
      <c r="F3302">
        <v>255.80199999999999</v>
      </c>
      <c r="G3302">
        <v>262.15600000000001</v>
      </c>
      <c r="H3302">
        <v>264.38200000000001</v>
      </c>
      <c r="I3302">
        <v>249.34700000000001</v>
      </c>
      <c r="J3302">
        <v>248.255</v>
      </c>
      <c r="K3302">
        <v>249.988</v>
      </c>
      <c r="L3302">
        <v>254.97900000000001</v>
      </c>
      <c r="M3302">
        <v>257.84399999999999</v>
      </c>
      <c r="N3302">
        <v>261.892</v>
      </c>
      <c r="O3302">
        <v>269.42700000000002</v>
      </c>
      <c r="P3302">
        <v>274.88400000000001</v>
      </c>
      <c r="Q3302">
        <v>278.27699999999999</v>
      </c>
      <c r="R3302">
        <v>280.33199999999999</v>
      </c>
      <c r="S3302">
        <v>279.05799999999999</v>
      </c>
      <c r="T3302">
        <v>280.93599999999998</v>
      </c>
      <c r="U3302">
        <v>283.45600000000002</v>
      </c>
      <c r="V3302">
        <v>290.202</v>
      </c>
      <c r="W3302">
        <v>294.41300000000001</v>
      </c>
      <c r="X3302">
        <v>295.23</v>
      </c>
      <c r="Y3302">
        <v>296.43599999999998</v>
      </c>
      <c r="Z3302">
        <v>295.19499999999999</v>
      </c>
      <c r="AA3302">
        <v>288.69900000000001</v>
      </c>
      <c r="AB3302">
        <v>284.13299999999998</v>
      </c>
      <c r="AC3302">
        <v>276.327</v>
      </c>
      <c r="AD3302">
        <v>270.76499999999999</v>
      </c>
      <c r="AE3302">
        <v>269.79199999999997</v>
      </c>
      <c r="AF3302">
        <v>269.98599999999999</v>
      </c>
      <c r="AG3302">
        <v>272.11700000000002</v>
      </c>
      <c r="AH3302">
        <v>273.93599999999998</v>
      </c>
      <c r="AI3302">
        <v>276.42599999999999</v>
      </c>
      <c r="AJ3302">
        <v>277.62400000000002</v>
      </c>
    </row>
    <row r="3303" spans="3:36" x14ac:dyDescent="0.25">
      <c r="C3303" t="s">
        <v>996</v>
      </c>
    </row>
    <row r="3304" spans="3:36" x14ac:dyDescent="0.25">
      <c r="C3304" t="s">
        <v>1004</v>
      </c>
    </row>
    <row r="3305" spans="3:36" x14ac:dyDescent="0.25">
      <c r="C3305" t="s">
        <v>996</v>
      </c>
    </row>
    <row r="3306" spans="3:36" x14ac:dyDescent="0.25">
      <c r="C3306" t="s">
        <v>1005</v>
      </c>
    </row>
    <row r="3307" spans="3:36" x14ac:dyDescent="0.25">
      <c r="C3307" t="s">
        <v>55</v>
      </c>
      <c r="E3307">
        <v>0</v>
      </c>
      <c r="F3307">
        <v>0</v>
      </c>
      <c r="G3307">
        <v>0</v>
      </c>
      <c r="H3307">
        <v>0</v>
      </c>
      <c r="I3307">
        <v>0</v>
      </c>
      <c r="J3307">
        <v>0</v>
      </c>
      <c r="K3307">
        <v>0</v>
      </c>
      <c r="L3307">
        <v>0</v>
      </c>
      <c r="M3307">
        <v>0</v>
      </c>
      <c r="N3307">
        <v>0.1</v>
      </c>
      <c r="O3307">
        <v>0.1</v>
      </c>
      <c r="P3307">
        <v>0.2</v>
      </c>
      <c r="Q3307">
        <v>0.2</v>
      </c>
      <c r="R3307">
        <v>0.4</v>
      </c>
      <c r="S3307">
        <v>0.5</v>
      </c>
      <c r="T3307">
        <v>0.7</v>
      </c>
      <c r="U3307">
        <v>0.7</v>
      </c>
      <c r="V3307">
        <v>0.6</v>
      </c>
      <c r="W3307">
        <v>0.5</v>
      </c>
      <c r="X3307">
        <v>0.5</v>
      </c>
      <c r="Y3307">
        <v>0.4</v>
      </c>
      <c r="Z3307">
        <v>0.4</v>
      </c>
      <c r="AA3307">
        <v>0.6</v>
      </c>
      <c r="AB3307">
        <v>0.7</v>
      </c>
      <c r="AC3307">
        <v>0.9</v>
      </c>
      <c r="AD3307">
        <v>1</v>
      </c>
      <c r="AE3307">
        <v>1</v>
      </c>
      <c r="AF3307">
        <v>1</v>
      </c>
      <c r="AG3307">
        <v>0.9</v>
      </c>
      <c r="AH3307">
        <v>0.9</v>
      </c>
      <c r="AI3307">
        <v>0.8</v>
      </c>
      <c r="AJ3307">
        <v>0.7</v>
      </c>
    </row>
    <row r="3308" spans="3:36" x14ac:dyDescent="0.25">
      <c r="C3308" t="s">
        <v>831</v>
      </c>
      <c r="E3308">
        <v>7.9</v>
      </c>
      <c r="F3308">
        <v>7.4</v>
      </c>
      <c r="G3308">
        <v>7.2</v>
      </c>
      <c r="H3308">
        <v>6.8</v>
      </c>
      <c r="I3308">
        <v>7.6</v>
      </c>
      <c r="J3308">
        <v>7.6</v>
      </c>
      <c r="K3308">
        <v>7.6</v>
      </c>
      <c r="L3308">
        <v>7.5</v>
      </c>
      <c r="M3308">
        <v>7.5</v>
      </c>
      <c r="N3308">
        <v>7.2</v>
      </c>
      <c r="O3308">
        <v>6.8</v>
      </c>
      <c r="P3308">
        <v>6.4</v>
      </c>
      <c r="Q3308">
        <v>6.1</v>
      </c>
      <c r="R3308">
        <v>5.9</v>
      </c>
      <c r="S3308">
        <v>5.7</v>
      </c>
      <c r="T3308">
        <v>5.3</v>
      </c>
      <c r="U3308">
        <v>5</v>
      </c>
      <c r="V3308">
        <v>4.5</v>
      </c>
      <c r="W3308">
        <v>4.2</v>
      </c>
      <c r="X3308">
        <v>4.0999999999999996</v>
      </c>
      <c r="Y3308">
        <v>4</v>
      </c>
      <c r="Z3308">
        <v>4.0999999999999996</v>
      </c>
      <c r="AA3308">
        <v>4.4000000000000004</v>
      </c>
      <c r="AB3308">
        <v>4.5</v>
      </c>
      <c r="AC3308">
        <v>4.8</v>
      </c>
      <c r="AD3308">
        <v>5</v>
      </c>
      <c r="AE3308">
        <v>5</v>
      </c>
      <c r="AF3308">
        <v>5</v>
      </c>
      <c r="AG3308">
        <v>5</v>
      </c>
      <c r="AH3308">
        <v>5</v>
      </c>
      <c r="AI3308">
        <v>4.9000000000000004</v>
      </c>
      <c r="AJ3308">
        <v>4.9000000000000004</v>
      </c>
    </row>
    <row r="3309" spans="3:36" x14ac:dyDescent="0.25">
      <c r="C3309" t="s">
        <v>846</v>
      </c>
      <c r="E3309">
        <v>0</v>
      </c>
      <c r="F3309">
        <v>0</v>
      </c>
      <c r="G3309">
        <v>0</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row>
    <row r="3310" spans="3:36" x14ac:dyDescent="0.25">
      <c r="C3310" t="s">
        <v>64</v>
      </c>
      <c r="E3310">
        <v>0</v>
      </c>
      <c r="F3310">
        <v>0</v>
      </c>
      <c r="G3310">
        <v>0</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row>
    <row r="3311" spans="3:36" x14ac:dyDescent="0.25">
      <c r="C3311" t="s">
        <v>833</v>
      </c>
      <c r="E3311">
        <v>0</v>
      </c>
      <c r="F3311">
        <v>0</v>
      </c>
      <c r="G3311">
        <v>0</v>
      </c>
      <c r="H3311">
        <v>0</v>
      </c>
      <c r="I3311">
        <v>0</v>
      </c>
      <c r="J3311">
        <v>0</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row>
    <row r="3312" spans="3:36" x14ac:dyDescent="0.25">
      <c r="C3312" t="s">
        <v>834</v>
      </c>
      <c r="E3312">
        <v>0</v>
      </c>
      <c r="F3312">
        <v>0</v>
      </c>
      <c r="G3312">
        <v>0</v>
      </c>
      <c r="H3312">
        <v>0</v>
      </c>
      <c r="I3312">
        <v>0</v>
      </c>
      <c r="J3312">
        <v>0</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0</v>
      </c>
      <c r="AI3312">
        <v>0</v>
      </c>
      <c r="AJ3312">
        <v>0</v>
      </c>
    </row>
    <row r="3313" spans="3:36" x14ac:dyDescent="0.25">
      <c r="C3313" t="s">
        <v>42</v>
      </c>
      <c r="E3313">
        <v>0</v>
      </c>
      <c r="F3313">
        <v>0</v>
      </c>
      <c r="G3313">
        <v>0</v>
      </c>
      <c r="H3313">
        <v>0</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row>
    <row r="3314" spans="3:36" x14ac:dyDescent="0.25">
      <c r="C3314" t="s">
        <v>40</v>
      </c>
      <c r="E3314">
        <v>0</v>
      </c>
      <c r="F3314">
        <v>0</v>
      </c>
      <c r="G3314">
        <v>0</v>
      </c>
      <c r="H3314">
        <v>0</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c r="AI3314">
        <v>0</v>
      </c>
      <c r="AJ3314">
        <v>0</v>
      </c>
    </row>
    <row r="3315" spans="3:36" x14ac:dyDescent="0.25">
      <c r="C3315" t="s">
        <v>838</v>
      </c>
      <c r="E3315">
        <v>7.9</v>
      </c>
      <c r="F3315">
        <v>7.4</v>
      </c>
      <c r="G3315">
        <v>7.2</v>
      </c>
      <c r="H3315">
        <v>6.8</v>
      </c>
      <c r="I3315">
        <v>7.6</v>
      </c>
      <c r="J3315">
        <v>7.6</v>
      </c>
      <c r="K3315">
        <v>7.6</v>
      </c>
      <c r="L3315">
        <v>7.6</v>
      </c>
      <c r="M3315">
        <v>7.5</v>
      </c>
      <c r="N3315">
        <v>7.3</v>
      </c>
      <c r="O3315">
        <v>6.9</v>
      </c>
      <c r="P3315">
        <v>6.6</v>
      </c>
      <c r="Q3315">
        <v>6.4</v>
      </c>
      <c r="R3315">
        <v>6.2</v>
      </c>
      <c r="S3315">
        <v>6.2</v>
      </c>
      <c r="T3315">
        <v>6</v>
      </c>
      <c r="U3315">
        <v>5.7</v>
      </c>
      <c r="V3315">
        <v>5.0999999999999996</v>
      </c>
      <c r="W3315">
        <v>4.7</v>
      </c>
      <c r="X3315">
        <v>4.5999999999999996</v>
      </c>
      <c r="Y3315">
        <v>4.4000000000000004</v>
      </c>
      <c r="Z3315">
        <v>4.5</v>
      </c>
      <c r="AA3315">
        <v>5</v>
      </c>
      <c r="AB3315">
        <v>5.3</v>
      </c>
      <c r="AC3315">
        <v>5.7</v>
      </c>
      <c r="AD3315">
        <v>6</v>
      </c>
      <c r="AE3315">
        <v>6</v>
      </c>
      <c r="AF3315">
        <v>6</v>
      </c>
      <c r="AG3315">
        <v>5.9</v>
      </c>
      <c r="AH3315">
        <v>5.9</v>
      </c>
      <c r="AI3315">
        <v>5.7</v>
      </c>
      <c r="AJ3315">
        <v>5.7</v>
      </c>
    </row>
    <row r="3316" spans="3:36" x14ac:dyDescent="0.25">
      <c r="C3316" t="s">
        <v>996</v>
      </c>
    </row>
    <row r="3317" spans="3:36" x14ac:dyDescent="0.25">
      <c r="C3317" t="s">
        <v>996</v>
      </c>
    </row>
    <row r="3318" spans="3:36" x14ac:dyDescent="0.25">
      <c r="C3318" t="s">
        <v>1006</v>
      </c>
    </row>
    <row r="3319" spans="3:36" x14ac:dyDescent="0.25">
      <c r="C3319" t="s">
        <v>53</v>
      </c>
      <c r="E3319">
        <v>1.2</v>
      </c>
      <c r="F3319">
        <v>1.3</v>
      </c>
      <c r="G3319">
        <v>1.1000000000000001</v>
      </c>
      <c r="H3319">
        <v>1</v>
      </c>
      <c r="I3319">
        <v>1.2</v>
      </c>
      <c r="J3319">
        <v>1.3</v>
      </c>
      <c r="K3319">
        <v>1.2</v>
      </c>
      <c r="L3319">
        <v>1.2</v>
      </c>
      <c r="M3319">
        <v>1.2</v>
      </c>
      <c r="N3319">
        <v>1.1000000000000001</v>
      </c>
      <c r="O3319">
        <v>1</v>
      </c>
      <c r="P3319">
        <v>0.8</v>
      </c>
      <c r="Q3319">
        <v>0.8</v>
      </c>
      <c r="R3319">
        <v>0.7</v>
      </c>
      <c r="S3319">
        <v>0.6</v>
      </c>
      <c r="T3319">
        <v>0.5</v>
      </c>
      <c r="U3319">
        <v>0.4</v>
      </c>
      <c r="V3319">
        <v>0.3</v>
      </c>
      <c r="W3319">
        <v>0.2</v>
      </c>
      <c r="X3319">
        <v>0.2</v>
      </c>
      <c r="Y3319">
        <v>0.2</v>
      </c>
      <c r="Z3319">
        <v>0.2</v>
      </c>
      <c r="AA3319">
        <v>0.2</v>
      </c>
      <c r="AB3319">
        <v>0.2</v>
      </c>
      <c r="AC3319">
        <v>0.3</v>
      </c>
      <c r="AD3319">
        <v>0.3</v>
      </c>
      <c r="AE3319">
        <v>0.3</v>
      </c>
      <c r="AF3319">
        <v>0.3</v>
      </c>
      <c r="AG3319">
        <v>0.3</v>
      </c>
      <c r="AH3319">
        <v>0.3</v>
      </c>
      <c r="AI3319">
        <v>0.2</v>
      </c>
      <c r="AJ3319">
        <v>0.2</v>
      </c>
    </row>
    <row r="3320" spans="3:36" x14ac:dyDescent="0.25">
      <c r="C3320" t="s">
        <v>54</v>
      </c>
      <c r="E3320">
        <v>0</v>
      </c>
      <c r="F3320">
        <v>0</v>
      </c>
      <c r="G3320">
        <v>0</v>
      </c>
      <c r="H3320">
        <v>0</v>
      </c>
      <c r="I3320">
        <v>0</v>
      </c>
      <c r="J3320">
        <v>0</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t="s">
        <v>1007</v>
      </c>
    </row>
    <row r="3321" spans="3:36" x14ac:dyDescent="0.25">
      <c r="C3321" t="s">
        <v>43</v>
      </c>
      <c r="E3321">
        <v>0</v>
      </c>
      <c r="F3321">
        <v>0</v>
      </c>
      <c r="G3321">
        <v>0</v>
      </c>
      <c r="H3321">
        <v>0</v>
      </c>
      <c r="I3321">
        <v>0</v>
      </c>
      <c r="J3321">
        <v>0</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row>
    <row r="3322" spans="3:36" x14ac:dyDescent="0.25">
      <c r="C3322" t="s">
        <v>847</v>
      </c>
      <c r="E3322">
        <v>0</v>
      </c>
      <c r="F3322">
        <v>0</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row>
    <row r="3323" spans="3:36" x14ac:dyDescent="0.25">
      <c r="C3323" t="s">
        <v>848</v>
      </c>
      <c r="E3323">
        <v>0</v>
      </c>
      <c r="F3323">
        <v>0</v>
      </c>
      <c r="G3323">
        <v>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row>
    <row r="3324" spans="3:36" x14ac:dyDescent="0.25">
      <c r="C3324" t="s">
        <v>42</v>
      </c>
      <c r="E3324">
        <v>0</v>
      </c>
      <c r="F3324">
        <v>0</v>
      </c>
      <c r="G3324">
        <v>0</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row>
    <row r="3325" spans="3:36" x14ac:dyDescent="0.25">
      <c r="C3325" t="s">
        <v>849</v>
      </c>
      <c r="E3325">
        <v>0</v>
      </c>
      <c r="F3325">
        <v>0</v>
      </c>
      <c r="G3325">
        <v>0</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t="s">
        <v>1008</v>
      </c>
    </row>
    <row r="3326" spans="3:36" x14ac:dyDescent="0.25">
      <c r="C3326" t="s">
        <v>850</v>
      </c>
      <c r="E3326">
        <v>0</v>
      </c>
      <c r="F3326">
        <v>0</v>
      </c>
      <c r="G3326">
        <v>0</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row>
    <row r="3327" spans="3:36" x14ac:dyDescent="0.25">
      <c r="C3327" t="s">
        <v>851</v>
      </c>
      <c r="E3327">
        <v>0</v>
      </c>
      <c r="F3327">
        <v>0</v>
      </c>
      <c r="G3327">
        <v>0</v>
      </c>
      <c r="H3327">
        <v>0</v>
      </c>
      <c r="I3327">
        <v>0</v>
      </c>
      <c r="J3327">
        <v>0</v>
      </c>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t="s">
        <v>1009</v>
      </c>
    </row>
    <row r="3328" spans="3:36" x14ac:dyDescent="0.25">
      <c r="C3328" t="s">
        <v>55</v>
      </c>
      <c r="E3328">
        <v>0</v>
      </c>
      <c r="F3328">
        <v>0</v>
      </c>
      <c r="G3328">
        <v>0</v>
      </c>
      <c r="H3328">
        <v>0</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row>
    <row r="3329" spans="3:36" x14ac:dyDescent="0.25">
      <c r="C3329" t="s">
        <v>1010</v>
      </c>
    </row>
    <row r="3330" spans="3:36" x14ac:dyDescent="0.25">
      <c r="C3330" t="s">
        <v>53</v>
      </c>
      <c r="E3330">
        <v>3.7</v>
      </c>
      <c r="F3330">
        <v>3.9</v>
      </c>
      <c r="G3330">
        <v>3.4</v>
      </c>
      <c r="H3330">
        <v>3.1</v>
      </c>
      <c r="I3330">
        <v>3.7</v>
      </c>
      <c r="J3330">
        <v>3.8</v>
      </c>
      <c r="K3330">
        <v>3.7</v>
      </c>
      <c r="L3330">
        <v>3.6</v>
      </c>
      <c r="M3330">
        <v>3.5</v>
      </c>
      <c r="N3330">
        <v>3.2</v>
      </c>
      <c r="O3330">
        <v>2.9</v>
      </c>
      <c r="P3330">
        <v>2.5</v>
      </c>
      <c r="Q3330">
        <v>2.2999999999999998</v>
      </c>
      <c r="R3330">
        <v>2.1</v>
      </c>
      <c r="S3330">
        <v>1.9</v>
      </c>
      <c r="T3330">
        <v>1.6</v>
      </c>
      <c r="U3330">
        <v>1.3</v>
      </c>
      <c r="V3330">
        <v>0.9</v>
      </c>
      <c r="W3330">
        <v>0.7</v>
      </c>
      <c r="X3330">
        <v>0.6</v>
      </c>
      <c r="Y3330">
        <v>0.5</v>
      </c>
      <c r="Z3330">
        <v>0.5</v>
      </c>
      <c r="AA3330">
        <v>0.6</v>
      </c>
      <c r="AB3330">
        <v>0.7</v>
      </c>
      <c r="AC3330">
        <v>0.8</v>
      </c>
      <c r="AD3330">
        <v>0.9</v>
      </c>
      <c r="AE3330">
        <v>0.9</v>
      </c>
      <c r="AF3330">
        <v>0.9</v>
      </c>
      <c r="AG3330">
        <v>0.9</v>
      </c>
      <c r="AH3330">
        <v>0.8</v>
      </c>
      <c r="AI3330">
        <v>0.7</v>
      </c>
      <c r="AJ3330">
        <v>0.7</v>
      </c>
    </row>
    <row r="3331" spans="3:36" x14ac:dyDescent="0.25">
      <c r="C3331" t="s">
        <v>54</v>
      </c>
      <c r="E3331">
        <v>0</v>
      </c>
      <c r="F3331">
        <v>0</v>
      </c>
      <c r="G3331">
        <v>0</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t="s">
        <v>1007</v>
      </c>
    </row>
    <row r="3332" spans="3:36" x14ac:dyDescent="0.25">
      <c r="C3332" t="s">
        <v>43</v>
      </c>
      <c r="E3332">
        <v>0</v>
      </c>
      <c r="F3332">
        <v>0</v>
      </c>
      <c r="G3332">
        <v>0</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row>
    <row r="3333" spans="3:36" x14ac:dyDescent="0.25">
      <c r="C3333" t="s">
        <v>847</v>
      </c>
      <c r="E3333">
        <v>0</v>
      </c>
      <c r="F3333">
        <v>0</v>
      </c>
      <c r="G3333">
        <v>0</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row>
    <row r="3334" spans="3:36" x14ac:dyDescent="0.25">
      <c r="C3334" t="s">
        <v>848</v>
      </c>
      <c r="E3334">
        <v>0</v>
      </c>
      <c r="F3334">
        <v>0</v>
      </c>
      <c r="G3334">
        <v>0</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row>
    <row r="3335" spans="3:36" x14ac:dyDescent="0.25">
      <c r="C3335" t="s">
        <v>42</v>
      </c>
      <c r="E3335">
        <v>0</v>
      </c>
      <c r="F3335">
        <v>0</v>
      </c>
      <c r="G3335">
        <v>0</v>
      </c>
      <c r="H3335">
        <v>0</v>
      </c>
      <c r="I3335">
        <v>0</v>
      </c>
      <c r="J3335">
        <v>0</v>
      </c>
      <c r="K3335">
        <v>0</v>
      </c>
      <c r="L3335">
        <v>0</v>
      </c>
      <c r="M3335">
        <v>0</v>
      </c>
      <c r="N3335">
        <v>0.1</v>
      </c>
      <c r="O3335">
        <v>0.1</v>
      </c>
      <c r="P3335">
        <v>0.1</v>
      </c>
      <c r="Q3335">
        <v>0.2</v>
      </c>
      <c r="R3335">
        <v>0.3</v>
      </c>
      <c r="S3335">
        <v>0.4</v>
      </c>
      <c r="T3335">
        <v>0.5</v>
      </c>
      <c r="U3335">
        <v>0.6</v>
      </c>
      <c r="V3335">
        <v>0.5</v>
      </c>
      <c r="W3335">
        <v>0.4</v>
      </c>
      <c r="X3335">
        <v>0.4</v>
      </c>
      <c r="Y3335">
        <v>0.3</v>
      </c>
      <c r="Z3335">
        <v>0.3</v>
      </c>
      <c r="AA3335">
        <v>0.5</v>
      </c>
      <c r="AB3335">
        <v>0.6</v>
      </c>
      <c r="AC3335">
        <v>0.7</v>
      </c>
      <c r="AD3335">
        <v>0.8</v>
      </c>
      <c r="AE3335">
        <v>0.8</v>
      </c>
      <c r="AF3335">
        <v>0.8</v>
      </c>
      <c r="AG3335">
        <v>0.7</v>
      </c>
      <c r="AH3335">
        <v>0.7</v>
      </c>
      <c r="AI3335">
        <v>0.6</v>
      </c>
      <c r="AJ3335">
        <v>0.6</v>
      </c>
    </row>
    <row r="3336" spans="3:36" x14ac:dyDescent="0.25">
      <c r="C3336" t="s">
        <v>849</v>
      </c>
      <c r="E3336">
        <v>0</v>
      </c>
      <c r="F3336">
        <v>0</v>
      </c>
      <c r="G3336">
        <v>0</v>
      </c>
      <c r="H3336">
        <v>0</v>
      </c>
      <c r="I3336">
        <v>0</v>
      </c>
      <c r="J3336">
        <v>0</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t="s">
        <v>1008</v>
      </c>
    </row>
    <row r="3337" spans="3:36" x14ac:dyDescent="0.25">
      <c r="C3337" t="s">
        <v>850</v>
      </c>
      <c r="E3337">
        <v>0</v>
      </c>
      <c r="F3337">
        <v>0</v>
      </c>
      <c r="G3337">
        <v>0</v>
      </c>
      <c r="H3337">
        <v>0</v>
      </c>
      <c r="I3337">
        <v>0</v>
      </c>
      <c r="J3337">
        <v>0</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row>
    <row r="3338" spans="3:36" x14ac:dyDescent="0.25">
      <c r="C3338" t="s">
        <v>851</v>
      </c>
      <c r="E3338">
        <v>0</v>
      </c>
      <c r="F3338">
        <v>0</v>
      </c>
      <c r="G3338">
        <v>0</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t="s">
        <v>1009</v>
      </c>
    </row>
    <row r="3339" spans="3:36" x14ac:dyDescent="0.25">
      <c r="C3339" t="s">
        <v>55</v>
      </c>
      <c r="E3339">
        <v>0</v>
      </c>
      <c r="F3339">
        <v>0</v>
      </c>
      <c r="G3339">
        <v>0</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row>
    <row r="3340" spans="3:36" x14ac:dyDescent="0.25">
      <c r="C3340" t="s">
        <v>996</v>
      </c>
    </row>
    <row r="3341" spans="3:36" x14ac:dyDescent="0.25">
      <c r="C3341" t="s">
        <v>852</v>
      </c>
      <c r="E3341">
        <v>171.1</v>
      </c>
      <c r="F3341">
        <v>176.4</v>
      </c>
      <c r="G3341">
        <v>175.8</v>
      </c>
      <c r="H3341">
        <v>173.4</v>
      </c>
      <c r="I3341">
        <v>171.6</v>
      </c>
      <c r="J3341">
        <v>171</v>
      </c>
      <c r="K3341">
        <v>171</v>
      </c>
      <c r="L3341">
        <v>174</v>
      </c>
      <c r="M3341">
        <v>175.1</v>
      </c>
      <c r="N3341">
        <v>176.1</v>
      </c>
      <c r="O3341">
        <v>179.9</v>
      </c>
      <c r="P3341">
        <v>182.9</v>
      </c>
      <c r="Q3341">
        <v>185.4</v>
      </c>
      <c r="R3341">
        <v>186.4</v>
      </c>
      <c r="S3341">
        <v>184.7</v>
      </c>
      <c r="T3341">
        <v>184.6</v>
      </c>
      <c r="U3341">
        <v>185.5</v>
      </c>
      <c r="V3341">
        <v>189.2</v>
      </c>
      <c r="W3341">
        <v>191.4</v>
      </c>
      <c r="X3341">
        <v>191.2</v>
      </c>
      <c r="Y3341">
        <v>191.7</v>
      </c>
      <c r="Z3341">
        <v>190.1</v>
      </c>
      <c r="AA3341">
        <v>185.2</v>
      </c>
      <c r="AB3341">
        <v>181.6</v>
      </c>
      <c r="AC3341">
        <v>175.8</v>
      </c>
      <c r="AD3341">
        <v>171.6</v>
      </c>
      <c r="AE3341">
        <v>171.3</v>
      </c>
      <c r="AF3341">
        <v>171.6</v>
      </c>
      <c r="AG3341">
        <v>173.5</v>
      </c>
      <c r="AH3341">
        <v>175.2</v>
      </c>
      <c r="AI3341">
        <v>177.2</v>
      </c>
      <c r="AJ3341">
        <v>178.1</v>
      </c>
    </row>
    <row r="3342" spans="3:36" x14ac:dyDescent="0.25">
      <c r="C3342" t="s">
        <v>853</v>
      </c>
      <c r="E3342">
        <v>15.3</v>
      </c>
      <c r="F3342">
        <v>17.5</v>
      </c>
      <c r="G3342">
        <v>19.100000000000001</v>
      </c>
      <c r="H3342">
        <v>13.5</v>
      </c>
      <c r="I3342">
        <v>14.3</v>
      </c>
      <c r="J3342">
        <v>14.4</v>
      </c>
      <c r="K3342">
        <v>15.3</v>
      </c>
      <c r="L3342">
        <v>15.3</v>
      </c>
      <c r="M3342">
        <v>15.3</v>
      </c>
      <c r="N3342">
        <v>15.3</v>
      </c>
      <c r="O3342">
        <v>15.4</v>
      </c>
      <c r="P3342">
        <v>15.4</v>
      </c>
      <c r="Q3342">
        <v>15.4</v>
      </c>
      <c r="R3342">
        <v>15.4</v>
      </c>
      <c r="S3342">
        <v>15.4</v>
      </c>
      <c r="T3342">
        <v>15.4</v>
      </c>
      <c r="U3342">
        <v>15.4</v>
      </c>
      <c r="V3342">
        <v>15.4</v>
      </c>
      <c r="W3342">
        <v>15.4</v>
      </c>
      <c r="X3342">
        <v>15.5</v>
      </c>
      <c r="Y3342">
        <v>15.5</v>
      </c>
      <c r="Z3342">
        <v>15.5</v>
      </c>
      <c r="AA3342">
        <v>15.5</v>
      </c>
      <c r="AB3342">
        <v>15.5</v>
      </c>
      <c r="AC3342">
        <v>15.5</v>
      </c>
      <c r="AD3342">
        <v>15.5</v>
      </c>
      <c r="AE3342">
        <v>15.5</v>
      </c>
      <c r="AF3342">
        <v>15.5</v>
      </c>
      <c r="AG3342">
        <v>15.6</v>
      </c>
      <c r="AH3342">
        <v>15.6</v>
      </c>
      <c r="AI3342">
        <v>15.6</v>
      </c>
      <c r="AJ3342">
        <v>15.6</v>
      </c>
    </row>
    <row r="3343" spans="3:36" x14ac:dyDescent="0.25">
      <c r="C3343" t="s">
        <v>854</v>
      </c>
      <c r="E3343">
        <v>155.80000000000001</v>
      </c>
      <c r="F3343">
        <v>159</v>
      </c>
      <c r="G3343">
        <v>156.69999999999999</v>
      </c>
      <c r="H3343">
        <v>160</v>
      </c>
      <c r="I3343">
        <v>157.19999999999999</v>
      </c>
      <c r="J3343">
        <v>156.6</v>
      </c>
      <c r="K3343">
        <v>155.69999999999999</v>
      </c>
      <c r="L3343">
        <v>158.69999999999999</v>
      </c>
      <c r="M3343">
        <v>159.80000000000001</v>
      </c>
      <c r="N3343">
        <v>160.80000000000001</v>
      </c>
      <c r="O3343">
        <v>164.5</v>
      </c>
      <c r="P3343">
        <v>167.6</v>
      </c>
      <c r="Q3343">
        <v>170</v>
      </c>
      <c r="R3343">
        <v>171</v>
      </c>
      <c r="S3343">
        <v>169.3</v>
      </c>
      <c r="T3343">
        <v>169.2</v>
      </c>
      <c r="U3343">
        <v>170</v>
      </c>
      <c r="V3343">
        <v>173.7</v>
      </c>
      <c r="W3343">
        <v>176</v>
      </c>
      <c r="X3343">
        <v>175.8</v>
      </c>
      <c r="Y3343">
        <v>176.2</v>
      </c>
      <c r="Z3343">
        <v>174.6</v>
      </c>
      <c r="AA3343">
        <v>169.7</v>
      </c>
      <c r="AB3343">
        <v>166.1</v>
      </c>
      <c r="AC3343">
        <v>160.19999999999999</v>
      </c>
      <c r="AD3343">
        <v>156.1</v>
      </c>
      <c r="AE3343">
        <v>155.69999999999999</v>
      </c>
      <c r="AF3343">
        <v>156.1</v>
      </c>
      <c r="AG3343">
        <v>157.9</v>
      </c>
      <c r="AH3343">
        <v>159.6</v>
      </c>
      <c r="AI3343">
        <v>161.6</v>
      </c>
      <c r="AJ3343">
        <v>162.5</v>
      </c>
    </row>
    <row r="3344" spans="3:36" x14ac:dyDescent="0.25">
      <c r="C3344" t="s">
        <v>855</v>
      </c>
      <c r="E3344">
        <v>25.9</v>
      </c>
      <c r="F3344">
        <v>26.7</v>
      </c>
      <c r="G3344">
        <v>23.8</v>
      </c>
      <c r="H3344">
        <v>21.7</v>
      </c>
      <c r="I3344">
        <v>25.5</v>
      </c>
      <c r="J3344">
        <v>26</v>
      </c>
      <c r="K3344">
        <v>25.6</v>
      </c>
      <c r="L3344">
        <v>24.8</v>
      </c>
      <c r="M3344">
        <v>24.1</v>
      </c>
      <c r="N3344">
        <v>22.8</v>
      </c>
      <c r="O3344">
        <v>20.5</v>
      </c>
      <c r="P3344">
        <v>18.5</v>
      </c>
      <c r="Q3344">
        <v>17.2</v>
      </c>
      <c r="R3344">
        <v>16.100000000000001</v>
      </c>
      <c r="S3344">
        <v>15.9</v>
      </c>
      <c r="T3344">
        <v>14.5</v>
      </c>
      <c r="U3344">
        <v>13</v>
      </c>
      <c r="V3344">
        <v>9.8000000000000007</v>
      </c>
      <c r="W3344">
        <v>7.3</v>
      </c>
      <c r="X3344">
        <v>6.4</v>
      </c>
      <c r="Y3344">
        <v>5.4</v>
      </c>
      <c r="Z3344">
        <v>5.4</v>
      </c>
      <c r="AA3344">
        <v>7.5</v>
      </c>
      <c r="AB3344">
        <v>8.6999999999999993</v>
      </c>
      <c r="AC3344">
        <v>10.6</v>
      </c>
      <c r="AD3344">
        <v>11.7</v>
      </c>
      <c r="AE3344">
        <v>11.7</v>
      </c>
      <c r="AF3344">
        <v>11.5</v>
      </c>
      <c r="AG3344">
        <v>10.7</v>
      </c>
      <c r="AH3344">
        <v>10.1</v>
      </c>
      <c r="AI3344">
        <v>9.1999999999999993</v>
      </c>
      <c r="AJ3344">
        <v>8.6</v>
      </c>
    </row>
    <row r="3345" spans="3:36" x14ac:dyDescent="0.25">
      <c r="C3345" t="s">
        <v>856</v>
      </c>
      <c r="E3345">
        <v>142.9</v>
      </c>
      <c r="F3345">
        <v>149.19999999999999</v>
      </c>
      <c r="G3345">
        <v>175.6</v>
      </c>
      <c r="H3345">
        <v>185.1</v>
      </c>
      <c r="I3345">
        <v>145.30000000000001</v>
      </c>
      <c r="J3345">
        <v>142.30000000000001</v>
      </c>
      <c r="K3345">
        <v>146.80000000000001</v>
      </c>
      <c r="L3345">
        <v>162.1</v>
      </c>
      <c r="M3345">
        <v>171.8</v>
      </c>
      <c r="N3345">
        <v>186.8</v>
      </c>
      <c r="O3345">
        <v>218</v>
      </c>
      <c r="P3345">
        <v>244.2</v>
      </c>
      <c r="Q3345">
        <v>263.3</v>
      </c>
      <c r="R3345">
        <v>277.89999999999998</v>
      </c>
      <c r="S3345">
        <v>276.5</v>
      </c>
      <c r="T3345">
        <v>291.60000000000002</v>
      </c>
      <c r="U3345">
        <v>311.3</v>
      </c>
      <c r="V3345">
        <v>358.2</v>
      </c>
      <c r="W3345">
        <v>392.8</v>
      </c>
      <c r="X3345">
        <v>405.8</v>
      </c>
      <c r="Y3345">
        <v>421.4</v>
      </c>
      <c r="Z3345">
        <v>419.3</v>
      </c>
      <c r="AA3345">
        <v>380.6</v>
      </c>
      <c r="AB3345">
        <v>356.6</v>
      </c>
      <c r="AC3345">
        <v>314.7</v>
      </c>
      <c r="AD3345">
        <v>288.2</v>
      </c>
      <c r="AE3345">
        <v>287.10000000000002</v>
      </c>
      <c r="AF3345">
        <v>292.39999999999998</v>
      </c>
      <c r="AG3345">
        <v>309.10000000000002</v>
      </c>
      <c r="AH3345">
        <v>325.10000000000002</v>
      </c>
      <c r="AI3345">
        <v>346.5</v>
      </c>
      <c r="AJ3345">
        <v>360.4</v>
      </c>
    </row>
    <row r="3346" spans="3:36" x14ac:dyDescent="0.25">
      <c r="C3346" t="s">
        <v>996</v>
      </c>
    </row>
    <row r="3347" spans="3:36" x14ac:dyDescent="0.25">
      <c r="C3347" t="s">
        <v>1011</v>
      </c>
    </row>
    <row r="3348" spans="3:36" x14ac:dyDescent="0.25">
      <c r="C3348" t="s">
        <v>1012</v>
      </c>
    </row>
    <row r="3349" spans="3:36" x14ac:dyDescent="0.25">
      <c r="C3349" t="s">
        <v>857</v>
      </c>
      <c r="E3349">
        <v>13.2</v>
      </c>
      <c r="F3349">
        <v>13.2</v>
      </c>
      <c r="G3349">
        <v>13.2</v>
      </c>
      <c r="H3349">
        <v>13.2</v>
      </c>
      <c r="I3349">
        <v>13.2</v>
      </c>
      <c r="J3349">
        <v>14.3</v>
      </c>
      <c r="K3349">
        <v>15.1</v>
      </c>
      <c r="L3349">
        <v>16</v>
      </c>
      <c r="M3349">
        <v>16.8</v>
      </c>
      <c r="N3349">
        <v>17.8</v>
      </c>
      <c r="O3349">
        <v>18.8</v>
      </c>
      <c r="P3349">
        <v>19.899999999999999</v>
      </c>
      <c r="Q3349">
        <v>21</v>
      </c>
      <c r="R3349">
        <v>22.2</v>
      </c>
      <c r="S3349">
        <v>23.3</v>
      </c>
      <c r="T3349">
        <v>24.5</v>
      </c>
      <c r="U3349">
        <v>25.7</v>
      </c>
      <c r="V3349">
        <v>27</v>
      </c>
      <c r="W3349">
        <v>28.4</v>
      </c>
      <c r="X3349">
        <v>29.8</v>
      </c>
      <c r="Y3349">
        <v>31.3</v>
      </c>
      <c r="Z3349">
        <v>32.799999999999997</v>
      </c>
      <c r="AA3349">
        <v>34.200000000000003</v>
      </c>
      <c r="AB3349">
        <v>35.5</v>
      </c>
      <c r="AC3349">
        <v>36.6</v>
      </c>
      <c r="AD3349">
        <v>37.700000000000003</v>
      </c>
      <c r="AE3349">
        <v>38.700000000000003</v>
      </c>
      <c r="AF3349">
        <v>39.799999999999997</v>
      </c>
      <c r="AG3349">
        <v>41</v>
      </c>
      <c r="AH3349">
        <v>42.2</v>
      </c>
      <c r="AI3349">
        <v>43.6</v>
      </c>
      <c r="AJ3349">
        <v>45.1</v>
      </c>
    </row>
    <row r="3350" spans="3:36" x14ac:dyDescent="0.25">
      <c r="C3350" t="s">
        <v>858</v>
      </c>
      <c r="E3350">
        <v>0</v>
      </c>
      <c r="F3350">
        <v>0</v>
      </c>
      <c r="G3350">
        <v>0</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t="s">
        <v>1013</v>
      </c>
    </row>
    <row r="3351" spans="3:36" x14ac:dyDescent="0.25">
      <c r="C3351" t="s">
        <v>859</v>
      </c>
      <c r="E3351">
        <v>1.8</v>
      </c>
      <c r="F3351">
        <v>1.8</v>
      </c>
      <c r="G3351">
        <v>1.8</v>
      </c>
      <c r="H3351">
        <v>1.8</v>
      </c>
      <c r="I3351">
        <v>1.8</v>
      </c>
      <c r="J3351">
        <v>1.8</v>
      </c>
      <c r="K3351">
        <v>1.8</v>
      </c>
      <c r="L3351">
        <v>1.8</v>
      </c>
      <c r="M3351">
        <v>1.8</v>
      </c>
      <c r="N3351">
        <v>1.8</v>
      </c>
      <c r="O3351">
        <v>1.8</v>
      </c>
      <c r="P3351">
        <v>1.8</v>
      </c>
      <c r="Q3351">
        <v>1.8</v>
      </c>
      <c r="R3351">
        <v>1.8</v>
      </c>
      <c r="S3351">
        <v>1.8</v>
      </c>
      <c r="T3351">
        <v>1.8</v>
      </c>
      <c r="U3351">
        <v>1.8</v>
      </c>
      <c r="V3351">
        <v>1.8</v>
      </c>
      <c r="W3351">
        <v>1.8</v>
      </c>
      <c r="X3351">
        <v>1.8</v>
      </c>
      <c r="Y3351">
        <v>1.8</v>
      </c>
      <c r="Z3351">
        <v>1.8</v>
      </c>
      <c r="AA3351">
        <v>1.8</v>
      </c>
      <c r="AB3351">
        <v>1.8</v>
      </c>
      <c r="AC3351">
        <v>1.8</v>
      </c>
      <c r="AD3351">
        <v>1.8</v>
      </c>
      <c r="AE3351">
        <v>1.8</v>
      </c>
      <c r="AF3351">
        <v>1.8</v>
      </c>
      <c r="AG3351">
        <v>1.8</v>
      </c>
      <c r="AH3351">
        <v>1.8</v>
      </c>
      <c r="AI3351">
        <v>1.8</v>
      </c>
      <c r="AJ3351" t="s">
        <v>1151</v>
      </c>
    </row>
    <row r="3352" spans="3:36" x14ac:dyDescent="0.25">
      <c r="C3352" t="s">
        <v>860</v>
      </c>
      <c r="E3352">
        <v>302.8</v>
      </c>
      <c r="F3352">
        <v>320.3</v>
      </c>
      <c r="G3352">
        <v>308.5</v>
      </c>
      <c r="H3352">
        <v>292.7</v>
      </c>
      <c r="I3352">
        <v>295.89999999999998</v>
      </c>
      <c r="J3352">
        <v>295.89999999999998</v>
      </c>
      <c r="K3352">
        <v>315.89999999999998</v>
      </c>
      <c r="L3352">
        <v>315.89999999999998</v>
      </c>
      <c r="M3352">
        <v>315.89999999999998</v>
      </c>
      <c r="N3352">
        <v>315.89999999999998</v>
      </c>
      <c r="O3352">
        <v>315.89999999999998</v>
      </c>
      <c r="P3352">
        <v>315.89999999999998</v>
      </c>
      <c r="Q3352">
        <v>315.89999999999998</v>
      </c>
      <c r="R3352">
        <v>315.89999999999998</v>
      </c>
      <c r="S3352">
        <v>315.89999999999998</v>
      </c>
      <c r="T3352">
        <v>315.89999999999998</v>
      </c>
      <c r="U3352">
        <v>315.89999999999998</v>
      </c>
      <c r="V3352">
        <v>315.89999999999998</v>
      </c>
      <c r="W3352">
        <v>315.89999999999998</v>
      </c>
      <c r="X3352">
        <v>315.89999999999998</v>
      </c>
      <c r="Y3352">
        <v>315.89999999999998</v>
      </c>
      <c r="Z3352">
        <v>315.89999999999998</v>
      </c>
      <c r="AA3352">
        <v>315.89999999999998</v>
      </c>
      <c r="AB3352">
        <v>315.89999999999998</v>
      </c>
      <c r="AC3352">
        <v>315.89999999999998</v>
      </c>
      <c r="AD3352">
        <v>315.89999999999998</v>
      </c>
      <c r="AE3352">
        <v>315.89999999999998</v>
      </c>
      <c r="AF3352">
        <v>315.89999999999998</v>
      </c>
      <c r="AG3352">
        <v>315.89999999999998</v>
      </c>
      <c r="AH3352">
        <v>315.89999999999998</v>
      </c>
      <c r="AI3352">
        <v>315.89999999999998</v>
      </c>
      <c r="AJ3352">
        <v>315.89999999999998</v>
      </c>
    </row>
    <row r="3353" spans="3:36" x14ac:dyDescent="0.25">
      <c r="C3353" t="s">
        <v>838</v>
      </c>
      <c r="E3353">
        <v>317.8</v>
      </c>
      <c r="F3353">
        <v>335.3</v>
      </c>
      <c r="G3353">
        <v>323.5</v>
      </c>
      <c r="H3353">
        <v>307.7</v>
      </c>
      <c r="I3353">
        <v>310.89999999999998</v>
      </c>
      <c r="J3353">
        <v>312</v>
      </c>
      <c r="K3353">
        <v>332.8</v>
      </c>
      <c r="L3353">
        <v>333.7</v>
      </c>
      <c r="M3353">
        <v>334.5</v>
      </c>
      <c r="N3353">
        <v>335.5</v>
      </c>
      <c r="O3353">
        <v>336.5</v>
      </c>
      <c r="P3353">
        <v>337.6</v>
      </c>
      <c r="Q3353">
        <v>338.7</v>
      </c>
      <c r="R3353">
        <v>339.9</v>
      </c>
      <c r="S3353">
        <v>341</v>
      </c>
      <c r="T3353">
        <v>342.2</v>
      </c>
      <c r="U3353">
        <v>343.4</v>
      </c>
      <c r="V3353">
        <v>344.7</v>
      </c>
      <c r="W3353">
        <v>346.1</v>
      </c>
      <c r="X3353">
        <v>347.5</v>
      </c>
      <c r="Y3353">
        <v>349</v>
      </c>
      <c r="Z3353">
        <v>350.5</v>
      </c>
      <c r="AA3353">
        <v>351.9</v>
      </c>
      <c r="AB3353">
        <v>353.2</v>
      </c>
      <c r="AC3353">
        <v>354.3</v>
      </c>
      <c r="AD3353">
        <v>355.4</v>
      </c>
      <c r="AE3353">
        <v>356.4</v>
      </c>
      <c r="AF3353">
        <v>357.5</v>
      </c>
      <c r="AG3353">
        <v>358.7</v>
      </c>
      <c r="AH3353">
        <v>359.9</v>
      </c>
      <c r="AI3353">
        <v>361.3</v>
      </c>
      <c r="AJ3353">
        <v>362.8</v>
      </c>
    </row>
    <row r="3354" spans="3:36" x14ac:dyDescent="0.25">
      <c r="C3354" t="s">
        <v>1014</v>
      </c>
    </row>
    <row r="3355" spans="3:36" x14ac:dyDescent="0.25">
      <c r="C3355" t="s">
        <v>861</v>
      </c>
      <c r="E3355">
        <v>97.7</v>
      </c>
      <c r="F3355">
        <v>69.599999999999994</v>
      </c>
      <c r="G3355">
        <v>85.7</v>
      </c>
      <c r="H3355">
        <v>83.7</v>
      </c>
      <c r="I3355">
        <v>93.2</v>
      </c>
      <c r="J3355">
        <v>99.7</v>
      </c>
      <c r="K3355">
        <v>104.8</v>
      </c>
      <c r="L3355">
        <v>109.9</v>
      </c>
      <c r="M3355">
        <v>115.2</v>
      </c>
      <c r="N3355">
        <v>120.7</v>
      </c>
      <c r="O3355">
        <v>126.6</v>
      </c>
      <c r="P3355">
        <v>132.9</v>
      </c>
      <c r="Q3355">
        <v>139.4</v>
      </c>
      <c r="R3355">
        <v>146.1</v>
      </c>
      <c r="S3355">
        <v>152.6</v>
      </c>
      <c r="T3355">
        <v>159.19999999999999</v>
      </c>
      <c r="U3355">
        <v>166</v>
      </c>
      <c r="V3355">
        <v>173.3</v>
      </c>
      <c r="W3355">
        <v>181.1</v>
      </c>
      <c r="X3355">
        <v>189</v>
      </c>
      <c r="Y3355">
        <v>197.2</v>
      </c>
      <c r="Z3355">
        <v>205.3</v>
      </c>
      <c r="AA3355">
        <v>212.8</v>
      </c>
      <c r="AB3355">
        <v>219.9</v>
      </c>
      <c r="AC3355">
        <v>226.2</v>
      </c>
      <c r="AD3355">
        <v>231.9</v>
      </c>
      <c r="AE3355">
        <v>237.7</v>
      </c>
      <c r="AF3355">
        <v>243.7</v>
      </c>
      <c r="AG3355">
        <v>250.1</v>
      </c>
      <c r="AH3355">
        <v>256.89999999999998</v>
      </c>
      <c r="AI3355">
        <v>264.2</v>
      </c>
      <c r="AJ3355">
        <v>271.89999999999998</v>
      </c>
    </row>
    <row r="3356" spans="3:36" x14ac:dyDescent="0.25">
      <c r="C3356" t="s">
        <v>862</v>
      </c>
      <c r="E3356">
        <v>0</v>
      </c>
      <c r="F3356">
        <v>0</v>
      </c>
      <c r="G3356">
        <v>0</v>
      </c>
      <c r="H3356">
        <v>0</v>
      </c>
      <c r="I3356">
        <v>0</v>
      </c>
      <c r="J3356">
        <v>0</v>
      </c>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c r="AI3356">
        <v>0</v>
      </c>
      <c r="AJ3356" t="s">
        <v>1013</v>
      </c>
    </row>
    <row r="3357" spans="3:36" x14ac:dyDescent="0.25">
      <c r="C3357" t="s">
        <v>863</v>
      </c>
      <c r="E3357">
        <v>0.4</v>
      </c>
      <c r="F3357">
        <v>0.3</v>
      </c>
      <c r="G3357">
        <v>0.1</v>
      </c>
      <c r="H3357">
        <v>1.7</v>
      </c>
      <c r="I3357">
        <v>0.9</v>
      </c>
      <c r="J3357">
        <v>0.9</v>
      </c>
      <c r="K3357">
        <v>0.9</v>
      </c>
      <c r="L3357">
        <v>0.9</v>
      </c>
      <c r="M3357">
        <v>0.9</v>
      </c>
      <c r="N3357">
        <v>0.9</v>
      </c>
      <c r="O3357">
        <v>0.9</v>
      </c>
      <c r="P3357">
        <v>0.9</v>
      </c>
      <c r="Q3357">
        <v>0.9</v>
      </c>
      <c r="R3357">
        <v>0.9</v>
      </c>
      <c r="S3357">
        <v>0.9</v>
      </c>
      <c r="T3357">
        <v>0.9</v>
      </c>
      <c r="U3357">
        <v>0.9</v>
      </c>
      <c r="V3357">
        <v>0.9</v>
      </c>
      <c r="W3357">
        <v>0.9</v>
      </c>
      <c r="X3357">
        <v>0.9</v>
      </c>
      <c r="Y3357">
        <v>0.9</v>
      </c>
      <c r="Z3357">
        <v>0.9</v>
      </c>
      <c r="AA3357">
        <v>0.9</v>
      </c>
      <c r="AB3357">
        <v>0.9</v>
      </c>
      <c r="AC3357">
        <v>0.9</v>
      </c>
      <c r="AD3357">
        <v>0.9</v>
      </c>
      <c r="AE3357">
        <v>0.9</v>
      </c>
      <c r="AF3357">
        <v>0.9</v>
      </c>
      <c r="AG3357">
        <v>0.9</v>
      </c>
      <c r="AH3357">
        <v>0.9</v>
      </c>
      <c r="AI3357">
        <v>0.9</v>
      </c>
      <c r="AJ3357" t="s">
        <v>1152</v>
      </c>
    </row>
    <row r="3358" spans="3:36" x14ac:dyDescent="0.25">
      <c r="C3358" t="s">
        <v>864</v>
      </c>
      <c r="E3358">
        <v>1376.7</v>
      </c>
      <c r="F3358">
        <v>1360.8</v>
      </c>
      <c r="G3358">
        <v>1386.2</v>
      </c>
      <c r="H3358">
        <v>1382.1</v>
      </c>
      <c r="I3358">
        <v>1353.1</v>
      </c>
      <c r="J3358">
        <v>1353.1</v>
      </c>
      <c r="K3358">
        <v>1450</v>
      </c>
      <c r="L3358">
        <v>1450</v>
      </c>
      <c r="M3358">
        <v>1450</v>
      </c>
      <c r="N3358">
        <v>1450</v>
      </c>
      <c r="O3358">
        <v>1450</v>
      </c>
      <c r="P3358">
        <v>1450</v>
      </c>
      <c r="Q3358">
        <v>1450</v>
      </c>
      <c r="R3358">
        <v>1450</v>
      </c>
      <c r="S3358">
        <v>1450</v>
      </c>
      <c r="T3358">
        <v>1450</v>
      </c>
      <c r="U3358">
        <v>1450</v>
      </c>
      <c r="V3358">
        <v>1450</v>
      </c>
      <c r="W3358">
        <v>1450</v>
      </c>
      <c r="X3358">
        <v>1450</v>
      </c>
      <c r="Y3358">
        <v>1450</v>
      </c>
      <c r="Z3358">
        <v>1450</v>
      </c>
      <c r="AA3358">
        <v>1450</v>
      </c>
      <c r="AB3358">
        <v>1450</v>
      </c>
      <c r="AC3358">
        <v>1450</v>
      </c>
      <c r="AD3358">
        <v>1450</v>
      </c>
      <c r="AE3358">
        <v>1450</v>
      </c>
      <c r="AF3358">
        <v>1450</v>
      </c>
      <c r="AG3358">
        <v>1450</v>
      </c>
      <c r="AH3358">
        <v>1450</v>
      </c>
      <c r="AI3358">
        <v>1450</v>
      </c>
      <c r="AJ3358">
        <v>1450</v>
      </c>
    </row>
    <row r="3359" spans="3:36" x14ac:dyDescent="0.25">
      <c r="C3359" t="s">
        <v>838</v>
      </c>
      <c r="E3359">
        <v>1474.8</v>
      </c>
      <c r="F3359">
        <v>1430.6</v>
      </c>
      <c r="G3359">
        <v>1472</v>
      </c>
      <c r="H3359">
        <v>1467.4</v>
      </c>
      <c r="I3359">
        <v>1447.2</v>
      </c>
      <c r="J3359">
        <v>1453.7</v>
      </c>
      <c r="K3359">
        <v>1555.6</v>
      </c>
      <c r="L3359">
        <v>1560.8</v>
      </c>
      <c r="M3359">
        <v>1566.1</v>
      </c>
      <c r="N3359">
        <v>1571.6</v>
      </c>
      <c r="O3359">
        <v>1577.5</v>
      </c>
      <c r="P3359">
        <v>1583.7</v>
      </c>
      <c r="Q3359">
        <v>1590.3</v>
      </c>
      <c r="R3359">
        <v>1596.9</v>
      </c>
      <c r="S3359">
        <v>1603.5</v>
      </c>
      <c r="T3359">
        <v>1610.1</v>
      </c>
      <c r="U3359">
        <v>1616.9</v>
      </c>
      <c r="V3359">
        <v>1624.2</v>
      </c>
      <c r="W3359">
        <v>1632</v>
      </c>
      <c r="X3359">
        <v>1639.9</v>
      </c>
      <c r="Y3359">
        <v>1648.1</v>
      </c>
      <c r="Z3359">
        <v>1656.2</v>
      </c>
      <c r="AA3359">
        <v>1663.7</v>
      </c>
      <c r="AB3359">
        <v>1670.7</v>
      </c>
      <c r="AC3359">
        <v>1677</v>
      </c>
      <c r="AD3359">
        <v>1682.8</v>
      </c>
      <c r="AE3359">
        <v>1688.6</v>
      </c>
      <c r="AF3359">
        <v>1694.5</v>
      </c>
      <c r="AG3359">
        <v>1700.9</v>
      </c>
      <c r="AH3359">
        <v>1707.7</v>
      </c>
      <c r="AI3359">
        <v>1715.1</v>
      </c>
      <c r="AJ3359">
        <v>1722.7</v>
      </c>
    </row>
    <row r="3360" spans="3:36" x14ac:dyDescent="0.25">
      <c r="C3360" t="s">
        <v>996</v>
      </c>
    </row>
    <row r="3361" spans="3:36" x14ac:dyDescent="0.25">
      <c r="C3361" t="s">
        <v>865</v>
      </c>
      <c r="E3361">
        <v>715.6</v>
      </c>
      <c r="F3361">
        <v>854</v>
      </c>
      <c r="G3361">
        <v>690.3</v>
      </c>
      <c r="H3361">
        <v>609.5</v>
      </c>
      <c r="I3361">
        <v>1262.7</v>
      </c>
      <c r="J3361">
        <v>1288</v>
      </c>
      <c r="K3361">
        <v>1438.8</v>
      </c>
      <c r="L3361">
        <v>1437.7</v>
      </c>
      <c r="M3361">
        <v>1436.8</v>
      </c>
      <c r="N3361">
        <v>1436.3</v>
      </c>
      <c r="O3361">
        <v>1436.2</v>
      </c>
      <c r="P3361">
        <v>1436.7</v>
      </c>
      <c r="Q3361">
        <v>1437.7</v>
      </c>
      <c r="R3361">
        <v>1439.1</v>
      </c>
      <c r="S3361">
        <v>1441</v>
      </c>
      <c r="T3361">
        <v>1443.3</v>
      </c>
      <c r="U3361">
        <v>1446.3</v>
      </c>
      <c r="V3361">
        <v>1450.1</v>
      </c>
      <c r="W3361">
        <v>1454.5</v>
      </c>
      <c r="X3361">
        <v>1459</v>
      </c>
      <c r="Y3361">
        <v>1463.7</v>
      </c>
      <c r="Z3361">
        <v>1468.3</v>
      </c>
      <c r="AA3361">
        <v>1472.6</v>
      </c>
      <c r="AB3361">
        <v>1476.6</v>
      </c>
      <c r="AC3361">
        <v>1480.1</v>
      </c>
      <c r="AD3361">
        <v>1483.4</v>
      </c>
      <c r="AE3361">
        <v>1486.6</v>
      </c>
      <c r="AF3361">
        <v>1490</v>
      </c>
      <c r="AG3361">
        <v>1493.6</v>
      </c>
      <c r="AH3361">
        <v>1497.6</v>
      </c>
      <c r="AI3361">
        <v>1501.8</v>
      </c>
      <c r="AJ3361">
        <v>1506.3</v>
      </c>
    </row>
    <row r="3362" spans="3:36" x14ac:dyDescent="0.25">
      <c r="C3362" t="s">
        <v>866</v>
      </c>
      <c r="E3362">
        <v>943.3</v>
      </c>
      <c r="F3362">
        <v>815.9</v>
      </c>
      <c r="G3362">
        <v>966.6</v>
      </c>
      <c r="H3362">
        <v>1029.4000000000001</v>
      </c>
      <c r="I3362">
        <v>528.29999999999995</v>
      </c>
      <c r="J3362">
        <v>532</v>
      </c>
      <c r="K3362">
        <v>534.9</v>
      </c>
      <c r="L3362">
        <v>537.79999999999995</v>
      </c>
      <c r="M3362">
        <v>540.79999999999995</v>
      </c>
      <c r="N3362">
        <v>543.9</v>
      </c>
      <c r="O3362">
        <v>547.29999999999995</v>
      </c>
      <c r="P3362">
        <v>550.79999999999995</v>
      </c>
      <c r="Q3362">
        <v>554.5</v>
      </c>
      <c r="R3362">
        <v>558.20000000000005</v>
      </c>
      <c r="S3362">
        <v>561.9</v>
      </c>
      <c r="T3362">
        <v>565.70000000000005</v>
      </c>
      <c r="U3362">
        <v>569.5</v>
      </c>
      <c r="V3362">
        <v>573.6</v>
      </c>
      <c r="W3362">
        <v>578</v>
      </c>
      <c r="X3362">
        <v>582.5</v>
      </c>
      <c r="Y3362">
        <v>587.20000000000005</v>
      </c>
      <c r="Z3362">
        <v>591.70000000000005</v>
      </c>
      <c r="AA3362">
        <v>596</v>
      </c>
      <c r="AB3362">
        <v>600</v>
      </c>
      <c r="AC3362">
        <v>603.5</v>
      </c>
      <c r="AD3362">
        <v>606.79999999999995</v>
      </c>
      <c r="AE3362">
        <v>610</v>
      </c>
      <c r="AF3362">
        <v>613.4</v>
      </c>
      <c r="AG3362">
        <v>617</v>
      </c>
      <c r="AH3362">
        <v>620.9</v>
      </c>
      <c r="AI3362">
        <v>625</v>
      </c>
      <c r="AJ3362">
        <v>629.4</v>
      </c>
    </row>
    <row r="3363" spans="3:36" x14ac:dyDescent="0.25">
      <c r="C3363" t="s">
        <v>996</v>
      </c>
    </row>
    <row r="3364" spans="3:36" x14ac:dyDescent="0.25">
      <c r="C3364" t="s">
        <v>1016</v>
      </c>
    </row>
    <row r="3365" spans="3:36" x14ac:dyDescent="0.25">
      <c r="C3365" t="s">
        <v>867</v>
      </c>
      <c r="E3365">
        <v>2.7</v>
      </c>
      <c r="F3365">
        <v>2.6</v>
      </c>
      <c r="G3365">
        <v>2.2000000000000002</v>
      </c>
      <c r="H3365">
        <v>2.1</v>
      </c>
      <c r="I3365">
        <v>2.2999999999999998</v>
      </c>
      <c r="J3365">
        <v>2.2999999999999998</v>
      </c>
      <c r="K3365">
        <v>2.2999999999999998</v>
      </c>
      <c r="L3365">
        <v>2.4</v>
      </c>
      <c r="M3365">
        <v>2.4</v>
      </c>
      <c r="N3365">
        <v>2.5</v>
      </c>
      <c r="O3365">
        <v>2.5</v>
      </c>
      <c r="P3365">
        <v>2.6</v>
      </c>
      <c r="Q3365">
        <v>2.6</v>
      </c>
      <c r="R3365">
        <v>2.7</v>
      </c>
      <c r="S3365">
        <v>2.7</v>
      </c>
      <c r="T3365">
        <v>2.8</v>
      </c>
      <c r="U3365">
        <v>2.8</v>
      </c>
      <c r="V3365">
        <v>2.9</v>
      </c>
      <c r="W3365">
        <v>2.9</v>
      </c>
      <c r="X3365">
        <v>3</v>
      </c>
      <c r="Y3365">
        <v>3</v>
      </c>
      <c r="Z3365">
        <v>3.1</v>
      </c>
      <c r="AA3365">
        <v>3.2</v>
      </c>
      <c r="AB3365">
        <v>3.2</v>
      </c>
      <c r="AC3365">
        <v>3.3</v>
      </c>
      <c r="AD3365">
        <v>3.3</v>
      </c>
      <c r="AE3365">
        <v>3.3</v>
      </c>
      <c r="AF3365">
        <v>3.4</v>
      </c>
      <c r="AG3365">
        <v>3.4</v>
      </c>
      <c r="AH3365">
        <v>3.5</v>
      </c>
      <c r="AI3365">
        <v>3.5</v>
      </c>
      <c r="AJ3365">
        <v>3.6</v>
      </c>
    </row>
    <row r="3366" spans="3:36" x14ac:dyDescent="0.25">
      <c r="C3366" t="s">
        <v>868</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t="s">
        <v>1013</v>
      </c>
    </row>
    <row r="3367" spans="3:36" x14ac:dyDescent="0.25">
      <c r="C3367" t="s">
        <v>869</v>
      </c>
      <c r="E3367">
        <v>0</v>
      </c>
      <c r="F3367">
        <v>0</v>
      </c>
      <c r="G3367">
        <v>0</v>
      </c>
      <c r="H3367">
        <v>0</v>
      </c>
      <c r="I3367">
        <v>0</v>
      </c>
      <c r="J3367">
        <v>0</v>
      </c>
      <c r="K3367">
        <v>0</v>
      </c>
      <c r="L3367">
        <v>0</v>
      </c>
      <c r="M3367">
        <v>0</v>
      </c>
      <c r="N3367">
        <v>0</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t="s">
        <v>1009</v>
      </c>
    </row>
    <row r="3368" spans="3:36" x14ac:dyDescent="0.25">
      <c r="C3368" t="s">
        <v>870</v>
      </c>
      <c r="E3368">
        <v>31.9</v>
      </c>
      <c r="F3368">
        <v>35.799999999999997</v>
      </c>
      <c r="G3368">
        <v>37.6</v>
      </c>
      <c r="H3368">
        <v>30.7</v>
      </c>
      <c r="I3368">
        <v>30.9</v>
      </c>
      <c r="J3368">
        <v>30.9</v>
      </c>
      <c r="K3368">
        <v>33.200000000000003</v>
      </c>
      <c r="L3368">
        <v>33.200000000000003</v>
      </c>
      <c r="M3368">
        <v>33.200000000000003</v>
      </c>
      <c r="N3368">
        <v>33.200000000000003</v>
      </c>
      <c r="O3368">
        <v>33.200000000000003</v>
      </c>
      <c r="P3368">
        <v>33.200000000000003</v>
      </c>
      <c r="Q3368">
        <v>33.200000000000003</v>
      </c>
      <c r="R3368">
        <v>33.200000000000003</v>
      </c>
      <c r="S3368">
        <v>33.200000000000003</v>
      </c>
      <c r="T3368">
        <v>33.200000000000003</v>
      </c>
      <c r="U3368">
        <v>33.200000000000003</v>
      </c>
      <c r="V3368">
        <v>33.200000000000003</v>
      </c>
      <c r="W3368">
        <v>33.200000000000003</v>
      </c>
      <c r="X3368">
        <v>33.200000000000003</v>
      </c>
      <c r="Y3368">
        <v>33.200000000000003</v>
      </c>
      <c r="Z3368">
        <v>33.200000000000003</v>
      </c>
      <c r="AA3368">
        <v>33.200000000000003</v>
      </c>
      <c r="AB3368">
        <v>33.200000000000003</v>
      </c>
      <c r="AC3368">
        <v>33.200000000000003</v>
      </c>
      <c r="AD3368">
        <v>33.200000000000003</v>
      </c>
      <c r="AE3368">
        <v>33.200000000000003</v>
      </c>
      <c r="AF3368">
        <v>33.200000000000003</v>
      </c>
      <c r="AG3368">
        <v>33.200000000000003</v>
      </c>
      <c r="AH3368">
        <v>33.200000000000003</v>
      </c>
      <c r="AI3368">
        <v>33.200000000000003</v>
      </c>
      <c r="AJ3368">
        <v>33.200000000000003</v>
      </c>
    </row>
    <row r="3369" spans="3:36" x14ac:dyDescent="0.25">
      <c r="C3369" t="s">
        <v>838</v>
      </c>
      <c r="E3369">
        <v>34.6</v>
      </c>
      <c r="F3369">
        <v>38.4</v>
      </c>
      <c r="G3369">
        <v>39.799999999999997</v>
      </c>
      <c r="H3369">
        <v>32.799999999999997</v>
      </c>
      <c r="I3369">
        <v>33.200000000000003</v>
      </c>
      <c r="J3369">
        <v>33.299999999999997</v>
      </c>
      <c r="K3369">
        <v>35.5</v>
      </c>
      <c r="L3369">
        <v>35.6</v>
      </c>
      <c r="M3369">
        <v>35.6</v>
      </c>
      <c r="N3369">
        <v>35.6</v>
      </c>
      <c r="O3369">
        <v>35.700000000000003</v>
      </c>
      <c r="P3369">
        <v>35.700000000000003</v>
      </c>
      <c r="Q3369">
        <v>35.799999999999997</v>
      </c>
      <c r="R3369">
        <v>35.799999999999997</v>
      </c>
      <c r="S3369">
        <v>35.9</v>
      </c>
      <c r="T3369">
        <v>35.9</v>
      </c>
      <c r="U3369">
        <v>36</v>
      </c>
      <c r="V3369">
        <v>36</v>
      </c>
      <c r="W3369">
        <v>36.1</v>
      </c>
      <c r="X3369">
        <v>36.200000000000003</v>
      </c>
      <c r="Y3369">
        <v>36.200000000000003</v>
      </c>
      <c r="Z3369">
        <v>36.299999999999997</v>
      </c>
      <c r="AA3369">
        <v>36.299999999999997</v>
      </c>
      <c r="AB3369">
        <v>36.4</v>
      </c>
      <c r="AC3369">
        <v>36.4</v>
      </c>
      <c r="AD3369">
        <v>36.5</v>
      </c>
      <c r="AE3369">
        <v>36.5</v>
      </c>
      <c r="AF3369">
        <v>36.6</v>
      </c>
      <c r="AG3369">
        <v>36.6</v>
      </c>
      <c r="AH3369">
        <v>36.700000000000003</v>
      </c>
      <c r="AI3369">
        <v>36.700000000000003</v>
      </c>
      <c r="AJ3369">
        <v>36.799999999999997</v>
      </c>
    </row>
    <row r="3370" spans="3:36" x14ac:dyDescent="0.25">
      <c r="C3370" t="s">
        <v>996</v>
      </c>
    </row>
    <row r="3371" spans="3:36" x14ac:dyDescent="0.25">
      <c r="C3371" t="s">
        <v>1153</v>
      </c>
    </row>
    <row r="3372" spans="3:36" x14ac:dyDescent="0.25">
      <c r="C3372" t="s">
        <v>1017</v>
      </c>
    </row>
    <row r="3373" spans="3:36" x14ac:dyDescent="0.25">
      <c r="E3373">
        <v>2019</v>
      </c>
      <c r="F3373">
        <v>2020</v>
      </c>
      <c r="G3373">
        <v>2021</v>
      </c>
      <c r="H3373">
        <v>2022</v>
      </c>
      <c r="I3373">
        <v>2023</v>
      </c>
      <c r="J3373">
        <v>2024</v>
      </c>
      <c r="K3373">
        <v>2025</v>
      </c>
      <c r="L3373">
        <v>2026</v>
      </c>
      <c r="M3373">
        <v>2027</v>
      </c>
      <c r="N3373">
        <v>2028</v>
      </c>
      <c r="O3373">
        <v>2029</v>
      </c>
      <c r="P3373">
        <v>2030</v>
      </c>
      <c r="Q3373">
        <v>2031</v>
      </c>
      <c r="R3373">
        <v>2032</v>
      </c>
      <c r="S3373">
        <v>2033</v>
      </c>
      <c r="T3373">
        <v>2034</v>
      </c>
      <c r="U3373">
        <v>2035</v>
      </c>
      <c r="V3373">
        <v>2036</v>
      </c>
      <c r="W3373">
        <v>2037</v>
      </c>
      <c r="X3373">
        <v>2038</v>
      </c>
      <c r="Y3373">
        <v>2039</v>
      </c>
      <c r="Z3373">
        <v>2040</v>
      </c>
      <c r="AA3373">
        <v>2041</v>
      </c>
      <c r="AB3373">
        <v>2042</v>
      </c>
      <c r="AC3373">
        <v>2043</v>
      </c>
      <c r="AD3373">
        <v>2044</v>
      </c>
      <c r="AE3373">
        <v>2045</v>
      </c>
      <c r="AF3373">
        <v>2046</v>
      </c>
      <c r="AG3373">
        <v>2047</v>
      </c>
      <c r="AH3373">
        <v>2048</v>
      </c>
      <c r="AI3373">
        <v>2049</v>
      </c>
      <c r="AJ3373">
        <v>2050</v>
      </c>
    </row>
    <row r="3374" spans="3:36" x14ac:dyDescent="0.25">
      <c r="C3374" t="s">
        <v>996</v>
      </c>
    </row>
    <row r="3375" spans="3:36" x14ac:dyDescent="0.25">
      <c r="C3375" t="s">
        <v>1018</v>
      </c>
    </row>
    <row r="3376" spans="3:36" x14ac:dyDescent="0.25">
      <c r="C3376" t="s">
        <v>995</v>
      </c>
      <c r="E3376">
        <v>233.52500000000001</v>
      </c>
      <c r="F3376">
        <v>220.274</v>
      </c>
      <c r="G3376">
        <v>228.73599999999999</v>
      </c>
      <c r="H3376">
        <v>220.596</v>
      </c>
      <c r="I3376">
        <v>212.21600000000001</v>
      </c>
      <c r="J3376">
        <v>212.32900000000001</v>
      </c>
      <c r="K3376">
        <v>217.696</v>
      </c>
      <c r="L3376">
        <v>224.714</v>
      </c>
      <c r="M3376">
        <v>228.99799999999999</v>
      </c>
      <c r="N3376">
        <v>231.001</v>
      </c>
      <c r="O3376">
        <v>233.928</v>
      </c>
      <c r="P3376">
        <v>237.69200000000001</v>
      </c>
      <c r="Q3376">
        <v>241.49100000000001</v>
      </c>
      <c r="R3376">
        <v>245.09899999999999</v>
      </c>
      <c r="S3376">
        <v>248.244</v>
      </c>
      <c r="T3376">
        <v>252.30600000000001</v>
      </c>
      <c r="U3376">
        <v>255.40600000000001</v>
      </c>
      <c r="V3376">
        <v>257.66800000000001</v>
      </c>
      <c r="W3376">
        <v>260.66500000000002</v>
      </c>
      <c r="X3376">
        <v>263.21499999999997</v>
      </c>
      <c r="Y3376">
        <v>265.89999999999998</v>
      </c>
      <c r="Z3376">
        <v>268.94299999999998</v>
      </c>
      <c r="AA3376">
        <v>271.58</v>
      </c>
      <c r="AB3376">
        <v>274.435</v>
      </c>
      <c r="AC3376">
        <v>276.42500000000001</v>
      </c>
      <c r="AD3376">
        <v>278.512</v>
      </c>
      <c r="AE3376">
        <v>280.17200000000003</v>
      </c>
      <c r="AF3376">
        <v>282.02699999999999</v>
      </c>
      <c r="AG3376">
        <v>284.19499999999999</v>
      </c>
      <c r="AH3376">
        <v>286.12400000000002</v>
      </c>
      <c r="AI3376">
        <v>288.19799999999998</v>
      </c>
      <c r="AJ3376">
        <v>289.85300000000001</v>
      </c>
    </row>
    <row r="3377" spans="1:36" x14ac:dyDescent="0.25">
      <c r="C3377" t="s">
        <v>829</v>
      </c>
      <c r="E3377">
        <v>731.88300000000004</v>
      </c>
      <c r="F3377">
        <v>706.26700000000005</v>
      </c>
      <c r="G3377">
        <v>725.4</v>
      </c>
      <c r="H3377">
        <v>755.9</v>
      </c>
      <c r="I3377">
        <v>745.13300000000004</v>
      </c>
      <c r="J3377">
        <v>728.90499999999997</v>
      </c>
      <c r="K3377">
        <v>705.14</v>
      </c>
      <c r="L3377">
        <v>686.56200000000001</v>
      </c>
      <c r="M3377">
        <v>677.99900000000002</v>
      </c>
      <c r="N3377">
        <v>668.02200000000005</v>
      </c>
      <c r="O3377">
        <v>659.94100000000003</v>
      </c>
      <c r="P3377">
        <v>654.46100000000001</v>
      </c>
      <c r="Q3377">
        <v>648.45500000000004</v>
      </c>
      <c r="R3377">
        <v>640.90499999999997</v>
      </c>
      <c r="S3377">
        <v>632.27200000000005</v>
      </c>
      <c r="T3377">
        <v>622.56399999999996</v>
      </c>
      <c r="U3377">
        <v>614.89700000000005</v>
      </c>
      <c r="V3377">
        <v>604.49599999999998</v>
      </c>
      <c r="W3377">
        <v>592.91800000000001</v>
      </c>
      <c r="X3377">
        <v>580.52599999999995</v>
      </c>
      <c r="Y3377">
        <v>567.697</v>
      </c>
      <c r="Z3377">
        <v>554.83299999999997</v>
      </c>
      <c r="AA3377">
        <v>541.71600000000001</v>
      </c>
      <c r="AB3377">
        <v>528.36500000000001</v>
      </c>
      <c r="AC3377">
        <v>513.63199999999995</v>
      </c>
      <c r="AD3377">
        <v>498.87799999999999</v>
      </c>
      <c r="AE3377">
        <v>484.87799999999999</v>
      </c>
      <c r="AF3377">
        <v>470.69499999999999</v>
      </c>
      <c r="AG3377">
        <v>456.59199999999998</v>
      </c>
      <c r="AH3377">
        <v>442.34500000000003</v>
      </c>
      <c r="AI3377">
        <v>428.53899999999999</v>
      </c>
      <c r="AJ3377">
        <v>414.63200000000001</v>
      </c>
    </row>
    <row r="3378" spans="1:36" x14ac:dyDescent="0.25">
      <c r="C3378" t="s">
        <v>996</v>
      </c>
    </row>
    <row r="3379" spans="1:36" x14ac:dyDescent="0.25">
      <c r="C3379" t="s">
        <v>997</v>
      </c>
    </row>
    <row r="3380" spans="1:36" x14ac:dyDescent="0.25">
      <c r="A3380" s="96" t="s">
        <v>109</v>
      </c>
      <c r="B3380" t="s">
        <v>771</v>
      </c>
      <c r="C3380" t="s">
        <v>55</v>
      </c>
      <c r="E3380">
        <v>179.55099999999999</v>
      </c>
      <c r="F3380">
        <v>172.91800000000001</v>
      </c>
      <c r="G3380">
        <v>188.25</v>
      </c>
      <c r="H3380">
        <v>183.83</v>
      </c>
      <c r="I3380">
        <v>177.815</v>
      </c>
      <c r="J3380">
        <v>180.96600000000001</v>
      </c>
      <c r="K3380">
        <v>185.113</v>
      </c>
      <c r="L3380">
        <v>190.60300000000001</v>
      </c>
      <c r="M3380">
        <v>193.86799999999999</v>
      </c>
      <c r="N3380">
        <v>195.38399999999999</v>
      </c>
      <c r="O3380">
        <v>197.87899999999999</v>
      </c>
      <c r="P3380">
        <v>201.393</v>
      </c>
      <c r="Q3380">
        <v>205.291</v>
      </c>
      <c r="R3380">
        <v>209.98699999999999</v>
      </c>
      <c r="S3380">
        <v>214.63300000000001</v>
      </c>
      <c r="T3380">
        <v>220.489</v>
      </c>
      <c r="U3380">
        <v>225.49299999999999</v>
      </c>
      <c r="V3380">
        <v>229.42400000000001</v>
      </c>
      <c r="W3380">
        <v>233.38300000000001</v>
      </c>
      <c r="X3380">
        <v>236.42599999999999</v>
      </c>
      <c r="Y3380">
        <v>239.20599999999999</v>
      </c>
      <c r="Z3380">
        <v>242.45699999999999</v>
      </c>
      <c r="AA3380">
        <v>245.42</v>
      </c>
      <c r="AB3380">
        <v>248.571</v>
      </c>
      <c r="AC3380">
        <v>251.02199999999999</v>
      </c>
      <c r="AD3380">
        <v>253.20099999999999</v>
      </c>
      <c r="AE3380">
        <v>254.828</v>
      </c>
      <c r="AF3380">
        <v>256.733</v>
      </c>
      <c r="AG3380">
        <v>258.62299999999999</v>
      </c>
      <c r="AH3380">
        <v>260.36900000000003</v>
      </c>
      <c r="AI3380">
        <v>262.40699999999998</v>
      </c>
      <c r="AJ3380">
        <v>264.05700000000002</v>
      </c>
    </row>
    <row r="3381" spans="1:36" x14ac:dyDescent="0.25">
      <c r="A3381" s="96" t="s">
        <v>109</v>
      </c>
      <c r="C3381" t="s">
        <v>830</v>
      </c>
      <c r="E3381">
        <v>32.677999999999997</v>
      </c>
      <c r="F3381">
        <v>30.777000000000001</v>
      </c>
      <c r="G3381">
        <v>33.104999999999997</v>
      </c>
      <c r="H3381">
        <v>32.094000000000001</v>
      </c>
      <c r="I3381">
        <v>29.931999999999999</v>
      </c>
      <c r="J3381">
        <v>29.629000000000001</v>
      </c>
      <c r="K3381">
        <v>30.550999999999998</v>
      </c>
      <c r="L3381">
        <v>31.638000000000002</v>
      </c>
      <c r="M3381">
        <v>32.366</v>
      </c>
      <c r="N3381">
        <v>32.79</v>
      </c>
      <c r="O3381">
        <v>33.325000000000003</v>
      </c>
      <c r="P3381">
        <v>33.954999999999998</v>
      </c>
      <c r="Q3381">
        <v>34.573999999999998</v>
      </c>
      <c r="R3381">
        <v>35.119999999999997</v>
      </c>
      <c r="S3381">
        <v>35.536000000000001</v>
      </c>
      <c r="T3381">
        <v>36.012</v>
      </c>
      <c r="U3381">
        <v>36.319000000000003</v>
      </c>
      <c r="V3381">
        <v>36.488999999999997</v>
      </c>
      <c r="W3381">
        <v>36.741</v>
      </c>
      <c r="X3381">
        <v>36.948</v>
      </c>
      <c r="Y3381">
        <v>37.183</v>
      </c>
      <c r="Z3381">
        <v>37.451000000000001</v>
      </c>
      <c r="AA3381">
        <v>37.651000000000003</v>
      </c>
      <c r="AB3381">
        <v>37.857999999999997</v>
      </c>
      <c r="AC3381">
        <v>37.939</v>
      </c>
      <c r="AD3381">
        <v>38.015000000000001</v>
      </c>
      <c r="AE3381">
        <v>38.033999999999999</v>
      </c>
      <c r="AF3381">
        <v>38.058999999999997</v>
      </c>
      <c r="AG3381">
        <v>38.113999999999997</v>
      </c>
      <c r="AH3381">
        <v>38.137</v>
      </c>
      <c r="AI3381">
        <v>38.161000000000001</v>
      </c>
      <c r="AJ3381">
        <v>38.124000000000002</v>
      </c>
    </row>
    <row r="3382" spans="1:36" x14ac:dyDescent="0.25">
      <c r="A3382" s="96" t="s">
        <v>109</v>
      </c>
      <c r="C3382" t="s">
        <v>831</v>
      </c>
      <c r="E3382">
        <v>34.545999999999999</v>
      </c>
      <c r="F3382">
        <v>33.384999999999998</v>
      </c>
      <c r="G3382">
        <v>35.279000000000003</v>
      </c>
      <c r="H3382">
        <v>33.976999999999997</v>
      </c>
      <c r="I3382">
        <v>32.878</v>
      </c>
      <c r="J3382">
        <v>32.75</v>
      </c>
      <c r="K3382">
        <v>33.198999999999998</v>
      </c>
      <c r="L3382">
        <v>34.061999999999998</v>
      </c>
      <c r="M3382">
        <v>34.454999999999998</v>
      </c>
      <c r="N3382">
        <v>34.414999999999999</v>
      </c>
      <c r="O3382">
        <v>34.292000000000002</v>
      </c>
      <c r="P3382">
        <v>33.994</v>
      </c>
      <c r="Q3382">
        <v>33.561</v>
      </c>
      <c r="R3382">
        <v>32.259</v>
      </c>
      <c r="S3382">
        <v>30.573</v>
      </c>
      <c r="T3382">
        <v>28.67</v>
      </c>
      <c r="U3382">
        <v>26.765999999999998</v>
      </c>
      <c r="V3382">
        <v>25.143999999999998</v>
      </c>
      <c r="W3382">
        <v>24.141999999999999</v>
      </c>
      <c r="X3382">
        <v>23.611999999999998</v>
      </c>
      <c r="Y3382">
        <v>23.475000000000001</v>
      </c>
      <c r="Z3382">
        <v>23.21</v>
      </c>
      <c r="AA3382">
        <v>22.861999999999998</v>
      </c>
      <c r="AB3382">
        <v>22.516999999999999</v>
      </c>
      <c r="AC3382">
        <v>22.06</v>
      </c>
      <c r="AD3382">
        <v>21.960999999999999</v>
      </c>
      <c r="AE3382">
        <v>21.991</v>
      </c>
      <c r="AF3382">
        <v>21.9</v>
      </c>
      <c r="AG3382">
        <v>22.119</v>
      </c>
      <c r="AH3382">
        <v>22.266999999999999</v>
      </c>
      <c r="AI3382">
        <v>22.274999999999999</v>
      </c>
      <c r="AJ3382">
        <v>22.248000000000001</v>
      </c>
    </row>
    <row r="3383" spans="1:36" x14ac:dyDescent="0.25">
      <c r="A3383" s="96" t="s">
        <v>109</v>
      </c>
      <c r="B3383" t="s">
        <v>773</v>
      </c>
      <c r="C3383" t="s">
        <v>832</v>
      </c>
      <c r="E3383">
        <v>67.224000000000004</v>
      </c>
      <c r="F3383">
        <v>64.162000000000006</v>
      </c>
      <c r="G3383">
        <v>68.382999999999996</v>
      </c>
      <c r="H3383">
        <v>66.069999999999993</v>
      </c>
      <c r="I3383">
        <v>62.81</v>
      </c>
      <c r="J3383">
        <v>62.378999999999998</v>
      </c>
      <c r="K3383">
        <v>63.749000000000002</v>
      </c>
      <c r="L3383">
        <v>65.7</v>
      </c>
      <c r="M3383">
        <v>66.820999999999998</v>
      </c>
      <c r="N3383">
        <v>67.204999999999998</v>
      </c>
      <c r="O3383">
        <v>67.616</v>
      </c>
      <c r="P3383">
        <v>67.948999999999998</v>
      </c>
      <c r="Q3383">
        <v>68.135000000000005</v>
      </c>
      <c r="R3383">
        <v>67.379000000000005</v>
      </c>
      <c r="S3383">
        <v>66.108999999999995</v>
      </c>
      <c r="T3383">
        <v>64.682000000000002</v>
      </c>
      <c r="U3383">
        <v>63.085000000000001</v>
      </c>
      <c r="V3383">
        <v>61.633000000000003</v>
      </c>
      <c r="W3383">
        <v>60.883000000000003</v>
      </c>
      <c r="X3383">
        <v>60.56</v>
      </c>
      <c r="Y3383">
        <v>60.656999999999996</v>
      </c>
      <c r="Z3383">
        <v>60.661000000000001</v>
      </c>
      <c r="AA3383">
        <v>60.512</v>
      </c>
      <c r="AB3383">
        <v>60.375</v>
      </c>
      <c r="AC3383">
        <v>59.999000000000002</v>
      </c>
      <c r="AD3383">
        <v>59.975999999999999</v>
      </c>
      <c r="AE3383">
        <v>60.024999999999999</v>
      </c>
      <c r="AF3383">
        <v>59.959000000000003</v>
      </c>
      <c r="AG3383">
        <v>60.232999999999997</v>
      </c>
      <c r="AH3383">
        <v>60.405000000000001</v>
      </c>
      <c r="AI3383">
        <v>60.436</v>
      </c>
      <c r="AJ3383">
        <v>60.371000000000002</v>
      </c>
    </row>
    <row r="3384" spans="1:36" x14ac:dyDescent="0.25">
      <c r="A3384" s="96" t="s">
        <v>109</v>
      </c>
      <c r="B3384" t="s">
        <v>772</v>
      </c>
      <c r="C3384" t="s">
        <v>846</v>
      </c>
      <c r="E3384">
        <v>0</v>
      </c>
      <c r="F3384">
        <v>0</v>
      </c>
      <c r="G3384">
        <v>0</v>
      </c>
      <c r="H3384">
        <v>0</v>
      </c>
      <c r="I3384">
        <v>0</v>
      </c>
      <c r="J3384">
        <v>0</v>
      </c>
      <c r="K3384">
        <v>0</v>
      </c>
      <c r="L3384">
        <v>0</v>
      </c>
      <c r="M3384">
        <v>0</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row>
    <row r="3385" spans="1:36" x14ac:dyDescent="0.25">
      <c r="A3385" s="96" t="s">
        <v>109</v>
      </c>
      <c r="B3385" t="s">
        <v>987</v>
      </c>
      <c r="C3385" t="s">
        <v>64</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row>
    <row r="3386" spans="1:36" x14ac:dyDescent="0.25">
      <c r="A3386" s="96" t="s">
        <v>109</v>
      </c>
      <c r="B3386" t="s">
        <v>774</v>
      </c>
      <c r="C3386" t="s">
        <v>833</v>
      </c>
      <c r="E3386">
        <v>0</v>
      </c>
      <c r="F3386">
        <v>0</v>
      </c>
      <c r="G3386">
        <v>0</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row>
    <row r="3387" spans="1:36" x14ac:dyDescent="0.25">
      <c r="A3387" s="96" t="s">
        <v>109</v>
      </c>
      <c r="B3387" t="s">
        <v>988</v>
      </c>
      <c r="C3387" t="s">
        <v>834</v>
      </c>
      <c r="E3387">
        <v>0</v>
      </c>
      <c r="F3387">
        <v>0</v>
      </c>
      <c r="G3387">
        <v>0</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row>
    <row r="3388" spans="1:36" x14ac:dyDescent="0.25">
      <c r="A3388" s="96" t="s">
        <v>109</v>
      </c>
      <c r="B3388" t="s">
        <v>987</v>
      </c>
      <c r="C3388" t="s">
        <v>40</v>
      </c>
      <c r="E3388">
        <v>9.5530000000000008</v>
      </c>
      <c r="F3388">
        <v>9.8450000000000006</v>
      </c>
      <c r="G3388">
        <v>7.4260000000000002</v>
      </c>
      <c r="H3388">
        <v>6.7629999999999999</v>
      </c>
      <c r="I3388">
        <v>5.2149999999999999</v>
      </c>
      <c r="J3388">
        <v>4.9560000000000004</v>
      </c>
      <c r="K3388">
        <v>5.2949999999999999</v>
      </c>
      <c r="L3388">
        <v>5.6829999999999998</v>
      </c>
      <c r="M3388">
        <v>6.0060000000000002</v>
      </c>
      <c r="N3388">
        <v>6.2629999999999999</v>
      </c>
      <c r="O3388">
        <v>6.5350000000000001</v>
      </c>
      <c r="P3388">
        <v>6.819</v>
      </c>
      <c r="Q3388">
        <v>7.0890000000000004</v>
      </c>
      <c r="R3388">
        <v>7.3339999999999996</v>
      </c>
      <c r="S3388">
        <v>7.5410000000000004</v>
      </c>
      <c r="T3388">
        <v>7.75</v>
      </c>
      <c r="U3388">
        <v>7.9009999999999998</v>
      </c>
      <c r="V3388">
        <v>7.9939999999999998</v>
      </c>
      <c r="W3388">
        <v>8.0939999999999994</v>
      </c>
      <c r="X3388">
        <v>8.1820000000000004</v>
      </c>
      <c r="Y3388">
        <v>8.2739999999999991</v>
      </c>
      <c r="Z3388">
        <v>8.3759999999999994</v>
      </c>
      <c r="AA3388">
        <v>8.4659999999999993</v>
      </c>
      <c r="AB3388">
        <v>8.5630000000000006</v>
      </c>
      <c r="AC3388">
        <v>8.6329999999999991</v>
      </c>
      <c r="AD3388">
        <v>8.7059999999999995</v>
      </c>
      <c r="AE3388">
        <v>8.7669999999999995</v>
      </c>
      <c r="AF3388">
        <v>8.8330000000000002</v>
      </c>
      <c r="AG3388">
        <v>8.9090000000000007</v>
      </c>
      <c r="AH3388">
        <v>8.9770000000000003</v>
      </c>
      <c r="AI3388">
        <v>9.0510000000000002</v>
      </c>
      <c r="AJ3388">
        <v>9.1110000000000007</v>
      </c>
    </row>
    <row r="3389" spans="1:36" x14ac:dyDescent="0.25">
      <c r="A3389" s="96" t="s">
        <v>109</v>
      </c>
      <c r="B3389" t="s">
        <v>993</v>
      </c>
      <c r="C3389" t="s">
        <v>835</v>
      </c>
      <c r="E3389">
        <v>0</v>
      </c>
      <c r="F3389">
        <v>0</v>
      </c>
      <c r="G3389">
        <v>0</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row>
    <row r="3390" spans="1:36" x14ac:dyDescent="0.25">
      <c r="A3390" s="96" t="s">
        <v>109</v>
      </c>
      <c r="B3390" t="s">
        <v>57</v>
      </c>
      <c r="C3390" t="s">
        <v>836</v>
      </c>
      <c r="E3390">
        <v>0</v>
      </c>
      <c r="F3390">
        <v>0</v>
      </c>
      <c r="G3390">
        <v>0</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c r="AI3390">
        <v>0</v>
      </c>
      <c r="AJ3390">
        <v>0</v>
      </c>
    </row>
    <row r="3391" spans="1:36" x14ac:dyDescent="0.25">
      <c r="C3391" t="s">
        <v>838</v>
      </c>
      <c r="E3391">
        <v>256.327</v>
      </c>
      <c r="F3391">
        <v>246.92500000000001</v>
      </c>
      <c r="G3391">
        <v>264.06</v>
      </c>
      <c r="H3391">
        <v>256.66399999999999</v>
      </c>
      <c r="I3391">
        <v>245.839</v>
      </c>
      <c r="J3391">
        <v>248.30099999999999</v>
      </c>
      <c r="K3391">
        <v>254.15799999999999</v>
      </c>
      <c r="L3391">
        <v>261.98700000000002</v>
      </c>
      <c r="M3391">
        <v>266.69499999999999</v>
      </c>
      <c r="N3391">
        <v>268.85199999999998</v>
      </c>
      <c r="O3391">
        <v>272.02999999999997</v>
      </c>
      <c r="P3391">
        <v>276.161</v>
      </c>
      <c r="Q3391">
        <v>280.51499999999999</v>
      </c>
      <c r="R3391">
        <v>284.7</v>
      </c>
      <c r="S3391">
        <v>288.28199999999998</v>
      </c>
      <c r="T3391">
        <v>292.92200000000003</v>
      </c>
      <c r="U3391">
        <v>296.47899999999998</v>
      </c>
      <c r="V3391">
        <v>299.05099999999999</v>
      </c>
      <c r="W3391">
        <v>302.36099999999999</v>
      </c>
      <c r="X3391">
        <v>305.16800000000001</v>
      </c>
      <c r="Y3391">
        <v>308.137</v>
      </c>
      <c r="Z3391">
        <v>311.495</v>
      </c>
      <c r="AA3391">
        <v>314.399</v>
      </c>
      <c r="AB3391">
        <v>317.51</v>
      </c>
      <c r="AC3391">
        <v>319.654</v>
      </c>
      <c r="AD3391">
        <v>321.88400000000001</v>
      </c>
      <c r="AE3391">
        <v>323.62</v>
      </c>
      <c r="AF3391">
        <v>325.524</v>
      </c>
      <c r="AG3391">
        <v>327.76400000000001</v>
      </c>
      <c r="AH3391">
        <v>329.75200000000001</v>
      </c>
      <c r="AI3391">
        <v>331.89400000000001</v>
      </c>
      <c r="AJ3391">
        <v>333.53899999999999</v>
      </c>
    </row>
    <row r="3392" spans="1:36" x14ac:dyDescent="0.25">
      <c r="C3392" t="s">
        <v>996</v>
      </c>
    </row>
    <row r="3393" spans="3:36" x14ac:dyDescent="0.25">
      <c r="C3393" t="s">
        <v>1019</v>
      </c>
    </row>
    <row r="3394" spans="3:36" x14ac:dyDescent="0.25">
      <c r="C3394" t="s">
        <v>55</v>
      </c>
      <c r="E3394">
        <v>0.76900000000000002</v>
      </c>
      <c r="F3394">
        <v>0.78500000000000003</v>
      </c>
      <c r="G3394">
        <v>0.82299999999999995</v>
      </c>
      <c r="H3394">
        <v>0.83299999999999996</v>
      </c>
      <c r="I3394">
        <v>0.83799999999999997</v>
      </c>
      <c r="J3394">
        <v>0.85199999999999998</v>
      </c>
      <c r="K3394">
        <v>0.85</v>
      </c>
      <c r="L3394">
        <v>0.84799999999999998</v>
      </c>
      <c r="M3394">
        <v>0.84699999999999998</v>
      </c>
      <c r="N3394">
        <v>0.84599999999999997</v>
      </c>
      <c r="O3394">
        <v>0.84599999999999997</v>
      </c>
      <c r="P3394">
        <v>0.84699999999999998</v>
      </c>
      <c r="Q3394">
        <v>0.85</v>
      </c>
      <c r="R3394">
        <v>0.85699999999999998</v>
      </c>
      <c r="S3394">
        <v>0.86499999999999999</v>
      </c>
      <c r="T3394">
        <v>0.874</v>
      </c>
      <c r="U3394">
        <v>0.88300000000000001</v>
      </c>
      <c r="V3394">
        <v>0.89</v>
      </c>
      <c r="W3394">
        <v>0.89500000000000002</v>
      </c>
      <c r="X3394">
        <v>0.89800000000000002</v>
      </c>
      <c r="Y3394">
        <v>0.9</v>
      </c>
      <c r="Z3394">
        <v>0.90200000000000002</v>
      </c>
      <c r="AA3394">
        <v>0.90400000000000003</v>
      </c>
      <c r="AB3394">
        <v>0.90600000000000003</v>
      </c>
      <c r="AC3394">
        <v>0.90800000000000003</v>
      </c>
      <c r="AD3394">
        <v>0.90900000000000003</v>
      </c>
      <c r="AE3394">
        <v>0.91</v>
      </c>
      <c r="AF3394">
        <v>0.91</v>
      </c>
      <c r="AG3394">
        <v>0.91</v>
      </c>
      <c r="AH3394">
        <v>0.91</v>
      </c>
      <c r="AI3394">
        <v>0.91100000000000003</v>
      </c>
      <c r="AJ3394">
        <v>0.91100000000000003</v>
      </c>
    </row>
    <row r="3395" spans="3:36" x14ac:dyDescent="0.25">
      <c r="C3395" t="s">
        <v>830</v>
      </c>
      <c r="E3395">
        <v>0.14000000000000001</v>
      </c>
      <c r="F3395">
        <v>0.14000000000000001</v>
      </c>
      <c r="G3395">
        <v>0.14499999999999999</v>
      </c>
      <c r="H3395">
        <v>0.14499999999999999</v>
      </c>
      <c r="I3395">
        <v>0.14099999999999999</v>
      </c>
      <c r="J3395">
        <v>0.14000000000000001</v>
      </c>
      <c r="K3395">
        <v>0.14000000000000001</v>
      </c>
      <c r="L3395">
        <v>0.14099999999999999</v>
      </c>
      <c r="M3395">
        <v>0.14099999999999999</v>
      </c>
      <c r="N3395">
        <v>0.14199999999999999</v>
      </c>
      <c r="O3395">
        <v>0.14199999999999999</v>
      </c>
      <c r="P3395">
        <v>0.14299999999999999</v>
      </c>
      <c r="Q3395">
        <v>0.14299999999999999</v>
      </c>
      <c r="R3395">
        <v>0.14299999999999999</v>
      </c>
      <c r="S3395">
        <v>0.14299999999999999</v>
      </c>
      <c r="T3395">
        <v>0.14299999999999999</v>
      </c>
      <c r="U3395">
        <v>0.14199999999999999</v>
      </c>
      <c r="V3395">
        <v>0.14199999999999999</v>
      </c>
      <c r="W3395">
        <v>0.14099999999999999</v>
      </c>
      <c r="X3395">
        <v>0.14000000000000001</v>
      </c>
      <c r="Y3395">
        <v>0.14000000000000001</v>
      </c>
      <c r="Z3395">
        <v>0.13900000000000001</v>
      </c>
      <c r="AA3395">
        <v>0.13900000000000001</v>
      </c>
      <c r="AB3395">
        <v>0.13800000000000001</v>
      </c>
      <c r="AC3395">
        <v>0.13700000000000001</v>
      </c>
      <c r="AD3395">
        <v>0.13600000000000001</v>
      </c>
      <c r="AE3395">
        <v>0.13600000000000001</v>
      </c>
      <c r="AF3395">
        <v>0.13500000000000001</v>
      </c>
      <c r="AG3395">
        <v>0.13400000000000001</v>
      </c>
      <c r="AH3395">
        <v>0.13300000000000001</v>
      </c>
      <c r="AI3395">
        <v>0.13200000000000001</v>
      </c>
      <c r="AJ3395">
        <v>0.13200000000000001</v>
      </c>
    </row>
    <row r="3396" spans="3:36" x14ac:dyDescent="0.25">
      <c r="C3396" t="s">
        <v>831</v>
      </c>
      <c r="E3396">
        <v>0.14799999999999999</v>
      </c>
      <c r="F3396">
        <v>0.152</v>
      </c>
      <c r="G3396">
        <v>0.154</v>
      </c>
      <c r="H3396">
        <v>0.154</v>
      </c>
      <c r="I3396">
        <v>0.155</v>
      </c>
      <c r="J3396">
        <v>0.154</v>
      </c>
      <c r="K3396">
        <v>0.153</v>
      </c>
      <c r="L3396">
        <v>0.152</v>
      </c>
      <c r="M3396">
        <v>0.15</v>
      </c>
      <c r="N3396">
        <v>0.14899999999999999</v>
      </c>
      <c r="O3396">
        <v>0.14699999999999999</v>
      </c>
      <c r="P3396">
        <v>0.14299999999999999</v>
      </c>
      <c r="Q3396">
        <v>0.13900000000000001</v>
      </c>
      <c r="R3396">
        <v>0.13200000000000001</v>
      </c>
      <c r="S3396">
        <v>0.123</v>
      </c>
      <c r="T3396">
        <v>0.114</v>
      </c>
      <c r="U3396">
        <v>0.105</v>
      </c>
      <c r="V3396">
        <v>9.8000000000000004E-2</v>
      </c>
      <c r="W3396">
        <v>9.2999999999999999E-2</v>
      </c>
      <c r="X3396">
        <v>0.09</v>
      </c>
      <c r="Y3396">
        <v>8.7999999999999995E-2</v>
      </c>
      <c r="Z3396">
        <v>8.5999999999999993E-2</v>
      </c>
      <c r="AA3396">
        <v>8.4000000000000005E-2</v>
      </c>
      <c r="AB3396">
        <v>8.2000000000000003E-2</v>
      </c>
      <c r="AC3396">
        <v>0.08</v>
      </c>
      <c r="AD3396">
        <v>7.9000000000000001E-2</v>
      </c>
      <c r="AE3396">
        <v>7.8E-2</v>
      </c>
      <c r="AF3396">
        <v>7.8E-2</v>
      </c>
      <c r="AG3396">
        <v>7.8E-2</v>
      </c>
      <c r="AH3396">
        <v>7.8E-2</v>
      </c>
      <c r="AI3396">
        <v>7.6999999999999999E-2</v>
      </c>
      <c r="AJ3396">
        <v>7.6999999999999999E-2</v>
      </c>
    </row>
    <row r="3397" spans="3:36" x14ac:dyDescent="0.25">
      <c r="C3397" t="s">
        <v>846</v>
      </c>
      <c r="E3397">
        <v>0</v>
      </c>
      <c r="F3397">
        <v>0</v>
      </c>
      <c r="G3397">
        <v>0</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row>
    <row r="3398" spans="3:36" x14ac:dyDescent="0.25">
      <c r="C3398" t="s">
        <v>64</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row>
    <row r="3399" spans="3:36" x14ac:dyDescent="0.25">
      <c r="C3399" t="s">
        <v>833</v>
      </c>
      <c r="E3399">
        <v>0</v>
      </c>
      <c r="F3399">
        <v>0</v>
      </c>
      <c r="G3399">
        <v>0</v>
      </c>
      <c r="H3399">
        <v>0</v>
      </c>
      <c r="I3399">
        <v>0</v>
      </c>
      <c r="J3399">
        <v>0</v>
      </c>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row>
    <row r="3400" spans="3:36" x14ac:dyDescent="0.25">
      <c r="C3400" t="s">
        <v>834</v>
      </c>
      <c r="E3400">
        <v>0</v>
      </c>
      <c r="F3400">
        <v>0</v>
      </c>
      <c r="G3400">
        <v>0</v>
      </c>
      <c r="H3400">
        <v>0</v>
      </c>
      <c r="I3400">
        <v>0</v>
      </c>
      <c r="J3400">
        <v>0</v>
      </c>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v>0</v>
      </c>
      <c r="AG3400">
        <v>0</v>
      </c>
      <c r="AH3400">
        <v>0</v>
      </c>
      <c r="AI3400">
        <v>0</v>
      </c>
      <c r="AJ3400">
        <v>0</v>
      </c>
    </row>
    <row r="3401" spans="3:36" x14ac:dyDescent="0.25">
      <c r="C3401" t="s">
        <v>40</v>
      </c>
      <c r="E3401">
        <v>4.1000000000000002E-2</v>
      </c>
      <c r="F3401">
        <v>4.4999999999999998E-2</v>
      </c>
      <c r="G3401">
        <v>3.2000000000000001E-2</v>
      </c>
      <c r="H3401">
        <v>3.1E-2</v>
      </c>
      <c r="I3401">
        <v>2.5000000000000001E-2</v>
      </c>
      <c r="J3401">
        <v>2.3E-2</v>
      </c>
      <c r="K3401">
        <v>2.4E-2</v>
      </c>
      <c r="L3401">
        <v>2.5000000000000001E-2</v>
      </c>
      <c r="M3401">
        <v>2.5999999999999999E-2</v>
      </c>
      <c r="N3401">
        <v>2.7E-2</v>
      </c>
      <c r="O3401">
        <v>2.8000000000000001E-2</v>
      </c>
      <c r="P3401">
        <v>2.9000000000000001E-2</v>
      </c>
      <c r="Q3401">
        <v>2.9000000000000001E-2</v>
      </c>
      <c r="R3401">
        <v>0.03</v>
      </c>
      <c r="S3401">
        <v>0.03</v>
      </c>
      <c r="T3401">
        <v>3.1E-2</v>
      </c>
      <c r="U3401">
        <v>3.1E-2</v>
      </c>
      <c r="V3401">
        <v>3.1E-2</v>
      </c>
      <c r="W3401">
        <v>3.1E-2</v>
      </c>
      <c r="X3401">
        <v>3.1E-2</v>
      </c>
      <c r="Y3401">
        <v>3.1E-2</v>
      </c>
      <c r="Z3401">
        <v>3.1E-2</v>
      </c>
      <c r="AA3401">
        <v>3.1E-2</v>
      </c>
      <c r="AB3401">
        <v>3.1E-2</v>
      </c>
      <c r="AC3401">
        <v>3.1E-2</v>
      </c>
      <c r="AD3401">
        <v>3.1E-2</v>
      </c>
      <c r="AE3401">
        <v>3.1E-2</v>
      </c>
      <c r="AF3401">
        <v>3.1E-2</v>
      </c>
      <c r="AG3401">
        <v>3.1E-2</v>
      </c>
      <c r="AH3401">
        <v>3.1E-2</v>
      </c>
      <c r="AI3401">
        <v>3.1E-2</v>
      </c>
      <c r="AJ3401">
        <v>3.1E-2</v>
      </c>
    </row>
    <row r="3402" spans="3:36" x14ac:dyDescent="0.25">
      <c r="C3402" t="s">
        <v>835</v>
      </c>
      <c r="E3402">
        <v>0</v>
      </c>
      <c r="F3402">
        <v>0</v>
      </c>
      <c r="G3402">
        <v>0</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row>
    <row r="3403" spans="3:36" x14ac:dyDescent="0.25">
      <c r="C3403" t="s">
        <v>836</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row>
    <row r="3404" spans="3:36" x14ac:dyDescent="0.25">
      <c r="C3404" t="s">
        <v>996</v>
      </c>
    </row>
    <row r="3405" spans="3:36" x14ac:dyDescent="0.25">
      <c r="C3405" t="s">
        <v>1026</v>
      </c>
    </row>
    <row r="3406" spans="3:36" x14ac:dyDescent="0.25">
      <c r="C3406" t="s">
        <v>996</v>
      </c>
    </row>
    <row r="3407" spans="3:36" x14ac:dyDescent="0.25">
      <c r="C3407" t="s">
        <v>1027</v>
      </c>
    </row>
    <row r="3408" spans="3:36" x14ac:dyDescent="0.25">
      <c r="C3408" t="s">
        <v>876</v>
      </c>
      <c r="E3408">
        <v>14.233000000000001</v>
      </c>
      <c r="F3408">
        <v>14.042999999999999</v>
      </c>
      <c r="G3408">
        <v>14.081</v>
      </c>
      <c r="H3408">
        <v>13.936</v>
      </c>
      <c r="I3408">
        <v>14.249000000000001</v>
      </c>
      <c r="J3408">
        <v>13.582000000000001</v>
      </c>
      <c r="K3408">
        <v>13.494999999999999</v>
      </c>
      <c r="L3408">
        <v>14.013</v>
      </c>
      <c r="M3408">
        <v>14.352</v>
      </c>
      <c r="N3408">
        <v>14.259</v>
      </c>
      <c r="O3408">
        <v>14.069000000000001</v>
      </c>
      <c r="P3408">
        <v>13.920999999999999</v>
      </c>
      <c r="Q3408">
        <v>13.696999999999999</v>
      </c>
      <c r="R3408">
        <v>13.478</v>
      </c>
      <c r="S3408">
        <v>13.194000000000001</v>
      </c>
      <c r="T3408">
        <v>13.082000000000001</v>
      </c>
      <c r="U3408">
        <v>13.089</v>
      </c>
      <c r="V3408">
        <v>13.081</v>
      </c>
      <c r="W3408">
        <v>13.048999999999999</v>
      </c>
      <c r="X3408">
        <v>12.932</v>
      </c>
      <c r="Y3408">
        <v>12.834</v>
      </c>
      <c r="Z3408">
        <v>12.74</v>
      </c>
      <c r="AA3408">
        <v>12.595000000000001</v>
      </c>
      <c r="AB3408">
        <v>12.484999999999999</v>
      </c>
      <c r="AC3408">
        <v>12.347</v>
      </c>
      <c r="AD3408">
        <v>12.166</v>
      </c>
      <c r="AE3408">
        <v>11.984999999999999</v>
      </c>
      <c r="AF3408">
        <v>11.8</v>
      </c>
      <c r="AG3408">
        <v>11.608000000000001</v>
      </c>
      <c r="AH3408">
        <v>11.417</v>
      </c>
      <c r="AI3408">
        <v>11.238</v>
      </c>
      <c r="AJ3408">
        <v>11.04</v>
      </c>
    </row>
    <row r="3409" spans="3:36" x14ac:dyDescent="0.25">
      <c r="C3409" t="s">
        <v>877</v>
      </c>
      <c r="E3409">
        <v>18.626999999999999</v>
      </c>
      <c r="F3409">
        <v>18.378</v>
      </c>
      <c r="G3409">
        <v>18.428000000000001</v>
      </c>
      <c r="H3409">
        <v>18.236999999999998</v>
      </c>
      <c r="I3409">
        <v>18.646999999999998</v>
      </c>
      <c r="J3409">
        <v>17.774000000000001</v>
      </c>
      <c r="K3409">
        <v>17.658999999999999</v>
      </c>
      <c r="L3409">
        <v>18.338000000000001</v>
      </c>
      <c r="M3409">
        <v>18.780999999999999</v>
      </c>
      <c r="N3409">
        <v>18.66</v>
      </c>
      <c r="O3409">
        <v>18.411999999999999</v>
      </c>
      <c r="P3409">
        <v>18.216999999999999</v>
      </c>
      <c r="Q3409">
        <v>17.923999999999999</v>
      </c>
      <c r="R3409">
        <v>17.637</v>
      </c>
      <c r="S3409">
        <v>17.265999999999998</v>
      </c>
      <c r="T3409">
        <v>17.12</v>
      </c>
      <c r="U3409">
        <v>17.129000000000001</v>
      </c>
      <c r="V3409">
        <v>17.117999999999999</v>
      </c>
      <c r="W3409">
        <v>17.077000000000002</v>
      </c>
      <c r="X3409">
        <v>16.923999999999999</v>
      </c>
      <c r="Y3409">
        <v>16.794</v>
      </c>
      <c r="Z3409">
        <v>16.672000000000001</v>
      </c>
      <c r="AA3409">
        <v>16.483000000000001</v>
      </c>
      <c r="AB3409">
        <v>16.338999999999999</v>
      </c>
      <c r="AC3409">
        <v>16.158000000000001</v>
      </c>
      <c r="AD3409">
        <v>15.920999999999999</v>
      </c>
      <c r="AE3409">
        <v>15.685</v>
      </c>
      <c r="AF3409">
        <v>15.442</v>
      </c>
      <c r="AG3409">
        <v>15.191000000000001</v>
      </c>
      <c r="AH3409">
        <v>14.941000000000001</v>
      </c>
      <c r="AI3409">
        <v>14.706</v>
      </c>
      <c r="AJ3409">
        <v>14.446999999999999</v>
      </c>
    </row>
    <row r="3410" spans="3:36" x14ac:dyDescent="0.25">
      <c r="C3410" t="s">
        <v>878</v>
      </c>
      <c r="E3410">
        <v>24.640999999999998</v>
      </c>
      <c r="F3410">
        <v>26.202999999999999</v>
      </c>
      <c r="G3410">
        <v>20.265000000000001</v>
      </c>
      <c r="H3410">
        <v>18.792999999999999</v>
      </c>
      <c r="I3410">
        <v>25.64</v>
      </c>
      <c r="J3410">
        <v>26.658999999999999</v>
      </c>
      <c r="K3410">
        <v>24.074999999999999</v>
      </c>
      <c r="L3410">
        <v>24.341000000000001</v>
      </c>
      <c r="M3410">
        <v>24.786000000000001</v>
      </c>
      <c r="N3410">
        <v>24.491</v>
      </c>
      <c r="O3410">
        <v>24.033999999999999</v>
      </c>
      <c r="P3410">
        <v>23.59</v>
      </c>
      <c r="Q3410">
        <v>23.268999999999998</v>
      </c>
      <c r="R3410">
        <v>22.192</v>
      </c>
      <c r="S3410">
        <v>21.428999999999998</v>
      </c>
      <c r="T3410">
        <v>20.937000000000001</v>
      </c>
      <c r="U3410">
        <v>20.754000000000001</v>
      </c>
      <c r="V3410">
        <v>20.634</v>
      </c>
      <c r="W3410">
        <v>20.579000000000001</v>
      </c>
      <c r="X3410">
        <v>20.497</v>
      </c>
      <c r="Y3410">
        <v>20.472999999999999</v>
      </c>
      <c r="Z3410">
        <v>20.277999999999999</v>
      </c>
      <c r="AA3410">
        <v>19.919</v>
      </c>
      <c r="AB3410">
        <v>19.609000000000002</v>
      </c>
      <c r="AC3410">
        <v>19.210999999999999</v>
      </c>
      <c r="AD3410">
        <v>18.885999999999999</v>
      </c>
      <c r="AE3410">
        <v>18.61</v>
      </c>
      <c r="AF3410">
        <v>18.257999999999999</v>
      </c>
      <c r="AG3410">
        <v>18.03</v>
      </c>
      <c r="AH3410">
        <v>17.773</v>
      </c>
      <c r="AI3410">
        <v>17.462</v>
      </c>
      <c r="AJ3410">
        <v>17.134</v>
      </c>
    </row>
    <row r="3411" spans="3:36" x14ac:dyDescent="0.25">
      <c r="C3411" t="s">
        <v>879</v>
      </c>
      <c r="E3411">
        <v>3.819</v>
      </c>
      <c r="F3411">
        <v>4.1950000000000003</v>
      </c>
      <c r="G3411">
        <v>3.5089999999999999</v>
      </c>
      <c r="H3411">
        <v>3.0750000000000002</v>
      </c>
      <c r="I3411">
        <v>3.8</v>
      </c>
      <c r="J3411">
        <v>3.9289999999999998</v>
      </c>
      <c r="K3411">
        <v>3.661</v>
      </c>
      <c r="L3411">
        <v>3.593</v>
      </c>
      <c r="M3411">
        <v>3.4780000000000002</v>
      </c>
      <c r="N3411">
        <v>3.3420000000000001</v>
      </c>
      <c r="O3411">
        <v>3.2120000000000002</v>
      </c>
      <c r="P3411">
        <v>3.1059999999999999</v>
      </c>
      <c r="Q3411">
        <v>3.0910000000000002</v>
      </c>
      <c r="R3411">
        <v>3.0590000000000002</v>
      </c>
      <c r="S3411">
        <v>3.0089999999999999</v>
      </c>
      <c r="T3411">
        <v>2.9790000000000001</v>
      </c>
      <c r="U3411">
        <v>2.9550000000000001</v>
      </c>
      <c r="V3411">
        <v>2.93</v>
      </c>
      <c r="W3411">
        <v>2.9039999999999999</v>
      </c>
      <c r="X3411">
        <v>2.875</v>
      </c>
      <c r="Y3411">
        <v>2.855</v>
      </c>
      <c r="Z3411">
        <v>2.8239999999999998</v>
      </c>
      <c r="AA3411">
        <v>2.7869999999999999</v>
      </c>
      <c r="AB3411">
        <v>2.7450000000000001</v>
      </c>
      <c r="AC3411">
        <v>2.6960000000000002</v>
      </c>
      <c r="AD3411">
        <v>2.67</v>
      </c>
      <c r="AE3411">
        <v>2.6389999999999998</v>
      </c>
      <c r="AF3411">
        <v>2.581</v>
      </c>
      <c r="AG3411">
        <v>2.548</v>
      </c>
      <c r="AH3411">
        <v>2.516</v>
      </c>
      <c r="AI3411">
        <v>2.4740000000000002</v>
      </c>
      <c r="AJ3411">
        <v>2.415</v>
      </c>
    </row>
    <row r="3412" spans="3:36" x14ac:dyDescent="0.25">
      <c r="C3412" t="s">
        <v>880</v>
      </c>
      <c r="E3412">
        <v>5.49</v>
      </c>
      <c r="F3412">
        <v>5.4169999999999998</v>
      </c>
      <c r="G3412">
        <v>5.431</v>
      </c>
      <c r="H3412">
        <v>5.375</v>
      </c>
      <c r="I3412">
        <v>5.4960000000000004</v>
      </c>
      <c r="J3412">
        <v>5.2380000000000004</v>
      </c>
      <c r="K3412">
        <v>5.2039999999999997</v>
      </c>
      <c r="L3412">
        <v>5.4039999999999999</v>
      </c>
      <c r="M3412">
        <v>5.5350000000000001</v>
      </c>
      <c r="N3412">
        <v>5.4989999999999997</v>
      </c>
      <c r="O3412">
        <v>5.4260000000000002</v>
      </c>
      <c r="P3412">
        <v>5.3689999999999998</v>
      </c>
      <c r="Q3412">
        <v>5.282</v>
      </c>
      <c r="R3412">
        <v>5.1980000000000004</v>
      </c>
      <c r="S3412">
        <v>5.0890000000000004</v>
      </c>
      <c r="T3412">
        <v>5.0449999999999999</v>
      </c>
      <c r="U3412">
        <v>5.048</v>
      </c>
      <c r="V3412">
        <v>5.0449999999999999</v>
      </c>
      <c r="W3412">
        <v>5.0330000000000004</v>
      </c>
      <c r="X3412">
        <v>4.9880000000000004</v>
      </c>
      <c r="Y3412">
        <v>4.95</v>
      </c>
      <c r="Z3412">
        <v>4.9139999999999997</v>
      </c>
      <c r="AA3412">
        <v>4.8579999999999997</v>
      </c>
      <c r="AB3412">
        <v>4.8150000000000004</v>
      </c>
      <c r="AC3412">
        <v>4.7619999999999996</v>
      </c>
      <c r="AD3412">
        <v>4.6920000000000002</v>
      </c>
      <c r="AE3412">
        <v>4.6230000000000002</v>
      </c>
      <c r="AF3412">
        <v>4.5510000000000002</v>
      </c>
      <c r="AG3412">
        <v>4.4770000000000003</v>
      </c>
      <c r="AH3412">
        <v>4.4029999999999996</v>
      </c>
      <c r="AI3412">
        <v>4.3339999999999996</v>
      </c>
      <c r="AJ3412">
        <v>4.258</v>
      </c>
    </row>
    <row r="3413" spans="3:36" x14ac:dyDescent="0.25">
      <c r="C3413" t="s">
        <v>881</v>
      </c>
      <c r="E3413">
        <v>1.1739999999999999</v>
      </c>
      <c r="F3413">
        <v>1.2490000000000001</v>
      </c>
      <c r="G3413">
        <v>0.96599999999999997</v>
      </c>
      <c r="H3413">
        <v>0.89600000000000002</v>
      </c>
      <c r="I3413">
        <v>1.222</v>
      </c>
      <c r="J3413">
        <v>1.27</v>
      </c>
      <c r="K3413">
        <v>1.147</v>
      </c>
      <c r="L3413">
        <v>1.1599999999999999</v>
      </c>
      <c r="M3413">
        <v>1.181</v>
      </c>
      <c r="N3413">
        <v>1.167</v>
      </c>
      <c r="O3413">
        <v>1.145</v>
      </c>
      <c r="P3413">
        <v>1.1240000000000001</v>
      </c>
      <c r="Q3413">
        <v>1.109</v>
      </c>
      <c r="R3413">
        <v>1.0580000000000001</v>
      </c>
      <c r="S3413">
        <v>1.0209999999999999</v>
      </c>
      <c r="T3413">
        <v>0.998</v>
      </c>
      <c r="U3413">
        <v>0.98899999999999999</v>
      </c>
      <c r="V3413">
        <v>0.98299999999999998</v>
      </c>
      <c r="W3413">
        <v>0.98099999999999998</v>
      </c>
      <c r="X3413">
        <v>0.97699999999999998</v>
      </c>
      <c r="Y3413">
        <v>0.97599999999999998</v>
      </c>
      <c r="Z3413">
        <v>0.96599999999999997</v>
      </c>
      <c r="AA3413">
        <v>0.94899999999999995</v>
      </c>
      <c r="AB3413">
        <v>0.93400000000000005</v>
      </c>
      <c r="AC3413">
        <v>0.91500000000000004</v>
      </c>
      <c r="AD3413">
        <v>0.9</v>
      </c>
      <c r="AE3413">
        <v>0.88700000000000001</v>
      </c>
      <c r="AF3413">
        <v>0.87</v>
      </c>
      <c r="AG3413">
        <v>0.85899999999999999</v>
      </c>
      <c r="AH3413">
        <v>0.84699999999999998</v>
      </c>
      <c r="AI3413">
        <v>0.83199999999999996</v>
      </c>
      <c r="AJ3413">
        <v>0.81599999999999995</v>
      </c>
    </row>
    <row r="3414" spans="3:36" x14ac:dyDescent="0.25">
      <c r="C3414" t="s">
        <v>882</v>
      </c>
      <c r="E3414">
        <v>2.181</v>
      </c>
      <c r="F3414">
        <v>2.1520000000000001</v>
      </c>
      <c r="G3414">
        <v>2.157</v>
      </c>
      <c r="H3414">
        <v>2.1349999999999998</v>
      </c>
      <c r="I3414">
        <v>2.1829999999999998</v>
      </c>
      <c r="J3414">
        <v>2.081</v>
      </c>
      <c r="K3414">
        <v>2.0670000000000002</v>
      </c>
      <c r="L3414">
        <v>2.1469999999999998</v>
      </c>
      <c r="M3414">
        <v>2.1989999999999998</v>
      </c>
      <c r="N3414">
        <v>2.1850000000000001</v>
      </c>
      <c r="O3414">
        <v>2.1560000000000001</v>
      </c>
      <c r="P3414">
        <v>2.133</v>
      </c>
      <c r="Q3414">
        <v>2.0990000000000002</v>
      </c>
      <c r="R3414">
        <v>2.0649999999999999</v>
      </c>
      <c r="S3414">
        <v>2.0219999999999998</v>
      </c>
      <c r="T3414">
        <v>2.0049999999999999</v>
      </c>
      <c r="U3414">
        <v>2.0059999999999998</v>
      </c>
      <c r="V3414">
        <v>2.004</v>
      </c>
      <c r="W3414">
        <v>2</v>
      </c>
      <c r="X3414">
        <v>1.982</v>
      </c>
      <c r="Y3414">
        <v>1.9670000000000001</v>
      </c>
      <c r="Z3414">
        <v>1.952</v>
      </c>
      <c r="AA3414">
        <v>1.93</v>
      </c>
      <c r="AB3414">
        <v>1.913</v>
      </c>
      <c r="AC3414">
        <v>1.8919999999999999</v>
      </c>
      <c r="AD3414">
        <v>1.8640000000000001</v>
      </c>
      <c r="AE3414">
        <v>1.837</v>
      </c>
      <c r="AF3414">
        <v>1.8080000000000001</v>
      </c>
      <c r="AG3414">
        <v>1.7789999999999999</v>
      </c>
      <c r="AH3414">
        <v>1.75</v>
      </c>
      <c r="AI3414">
        <v>1.722</v>
      </c>
      <c r="AJ3414">
        <v>1.6919999999999999</v>
      </c>
    </row>
    <row r="3415" spans="3:36" x14ac:dyDescent="0.25">
      <c r="C3415" t="s">
        <v>883</v>
      </c>
      <c r="E3415">
        <v>0</v>
      </c>
      <c r="F3415">
        <v>0</v>
      </c>
      <c r="G3415">
        <v>0</v>
      </c>
      <c r="H3415">
        <v>0</v>
      </c>
      <c r="I3415">
        <v>0</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row>
    <row r="3416" spans="3:36" x14ac:dyDescent="0.25">
      <c r="C3416" t="s">
        <v>884</v>
      </c>
      <c r="E3416">
        <v>0</v>
      </c>
      <c r="F3416">
        <v>0</v>
      </c>
      <c r="G3416">
        <v>0</v>
      </c>
      <c r="H3416">
        <v>0</v>
      </c>
      <c r="I3416">
        <v>0</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row>
    <row r="3417" spans="3:36" x14ac:dyDescent="0.25">
      <c r="C3417" t="s">
        <v>1028</v>
      </c>
      <c r="E3417">
        <v>0.128</v>
      </c>
      <c r="F3417">
        <v>0.13500000000000001</v>
      </c>
      <c r="G3417">
        <v>0.106</v>
      </c>
      <c r="H3417">
        <v>9.8000000000000004E-2</v>
      </c>
      <c r="I3417">
        <v>0.13300000000000001</v>
      </c>
      <c r="J3417">
        <v>0.13800000000000001</v>
      </c>
      <c r="K3417">
        <v>0.125</v>
      </c>
      <c r="L3417">
        <v>0.127</v>
      </c>
      <c r="M3417">
        <v>0.129</v>
      </c>
      <c r="N3417">
        <v>0.127</v>
      </c>
      <c r="O3417">
        <v>0.125</v>
      </c>
      <c r="P3417">
        <v>0.123</v>
      </c>
      <c r="Q3417">
        <v>0.121</v>
      </c>
      <c r="R3417">
        <v>0.11600000000000001</v>
      </c>
      <c r="S3417">
        <v>0.112</v>
      </c>
      <c r="T3417">
        <v>0.109</v>
      </c>
      <c r="U3417">
        <v>0.108</v>
      </c>
      <c r="V3417">
        <v>0.108</v>
      </c>
      <c r="W3417">
        <v>0.108</v>
      </c>
      <c r="X3417">
        <v>0.107</v>
      </c>
      <c r="Y3417">
        <v>0.107</v>
      </c>
      <c r="Z3417">
        <v>0.106</v>
      </c>
      <c r="AA3417">
        <v>0.104</v>
      </c>
      <c r="AB3417">
        <v>0.10199999999999999</v>
      </c>
      <c r="AC3417">
        <v>0.1</v>
      </c>
      <c r="AD3417">
        <v>9.9000000000000005E-2</v>
      </c>
      <c r="AE3417">
        <v>9.7000000000000003E-2</v>
      </c>
      <c r="AF3417">
        <v>9.6000000000000002E-2</v>
      </c>
      <c r="AG3417">
        <v>9.4E-2</v>
      </c>
      <c r="AH3417">
        <v>9.2999999999999999E-2</v>
      </c>
      <c r="AI3417">
        <v>9.0999999999999998E-2</v>
      </c>
      <c r="AJ3417">
        <v>0.09</v>
      </c>
    </row>
    <row r="3418" spans="3:36" x14ac:dyDescent="0.25">
      <c r="C3418" t="s">
        <v>1029</v>
      </c>
      <c r="E3418">
        <v>0</v>
      </c>
      <c r="F3418">
        <v>0</v>
      </c>
      <c r="G3418">
        <v>0</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row>
    <row r="3419" spans="3:36" x14ac:dyDescent="0.25">
      <c r="C3419" t="s">
        <v>1030</v>
      </c>
      <c r="E3419">
        <v>0</v>
      </c>
      <c r="F3419">
        <v>0</v>
      </c>
      <c r="G3419">
        <v>0</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row>
    <row r="3420" spans="3:36" x14ac:dyDescent="0.25">
      <c r="C3420" t="s">
        <v>885</v>
      </c>
      <c r="E3420">
        <v>70.292000000000002</v>
      </c>
      <c r="F3420">
        <v>71.772000000000006</v>
      </c>
      <c r="G3420">
        <v>64.941999999999993</v>
      </c>
      <c r="H3420">
        <v>62.543999999999997</v>
      </c>
      <c r="I3420">
        <v>71.37</v>
      </c>
      <c r="J3420">
        <v>70.671999999999997</v>
      </c>
      <c r="K3420">
        <v>67.433999999999997</v>
      </c>
      <c r="L3420">
        <v>69.123000000000005</v>
      </c>
      <c r="M3420">
        <v>70.438999999999993</v>
      </c>
      <c r="N3420">
        <v>69.730999999999995</v>
      </c>
      <c r="O3420">
        <v>68.578999999999994</v>
      </c>
      <c r="P3420">
        <v>67.581999999999994</v>
      </c>
      <c r="Q3420">
        <v>66.593000000000004</v>
      </c>
      <c r="R3420">
        <v>64.802000000000007</v>
      </c>
      <c r="S3420">
        <v>63.142000000000003</v>
      </c>
      <c r="T3420">
        <v>62.274999999999999</v>
      </c>
      <c r="U3420">
        <v>62.078000000000003</v>
      </c>
      <c r="V3420">
        <v>61.902999999999999</v>
      </c>
      <c r="W3420">
        <v>61.728999999999999</v>
      </c>
      <c r="X3420">
        <v>61.281999999999996</v>
      </c>
      <c r="Y3420">
        <v>60.954000000000001</v>
      </c>
      <c r="Z3420">
        <v>60.453000000000003</v>
      </c>
      <c r="AA3420">
        <v>59.625</v>
      </c>
      <c r="AB3420">
        <v>58.942999999999998</v>
      </c>
      <c r="AC3420">
        <v>58.081000000000003</v>
      </c>
      <c r="AD3420">
        <v>57.2</v>
      </c>
      <c r="AE3420">
        <v>56.363</v>
      </c>
      <c r="AF3420">
        <v>55.406999999999996</v>
      </c>
      <c r="AG3420">
        <v>54.587000000000003</v>
      </c>
      <c r="AH3420">
        <v>53.74</v>
      </c>
      <c r="AI3420">
        <v>52.859000000000002</v>
      </c>
      <c r="AJ3420">
        <v>51.890999999999998</v>
      </c>
    </row>
    <row r="3421" spans="3:36" x14ac:dyDescent="0.25">
      <c r="C3421" t="s">
        <v>886</v>
      </c>
      <c r="E3421">
        <v>66.472999999999999</v>
      </c>
      <c r="F3421">
        <v>67.576999999999998</v>
      </c>
      <c r="G3421">
        <v>61.433999999999997</v>
      </c>
      <c r="H3421">
        <v>59.469000000000001</v>
      </c>
      <c r="I3421">
        <v>67.569999999999993</v>
      </c>
      <c r="J3421">
        <v>66.742999999999995</v>
      </c>
      <c r="K3421">
        <v>63.773000000000003</v>
      </c>
      <c r="L3421">
        <v>65.53</v>
      </c>
      <c r="M3421">
        <v>66.962000000000003</v>
      </c>
      <c r="N3421">
        <v>66.388999999999996</v>
      </c>
      <c r="O3421">
        <v>65.367000000000004</v>
      </c>
      <c r="P3421">
        <v>64.477000000000004</v>
      </c>
      <c r="Q3421">
        <v>63.502000000000002</v>
      </c>
      <c r="R3421">
        <v>61.743000000000002</v>
      </c>
      <c r="S3421">
        <v>60.131999999999998</v>
      </c>
      <c r="T3421">
        <v>59.295999999999999</v>
      </c>
      <c r="U3421">
        <v>59.122999999999998</v>
      </c>
      <c r="V3421">
        <v>58.972000000000001</v>
      </c>
      <c r="W3421">
        <v>58.825000000000003</v>
      </c>
      <c r="X3421">
        <v>58.406999999999996</v>
      </c>
      <c r="Y3421">
        <v>58.098999999999997</v>
      </c>
      <c r="Z3421">
        <v>57.628</v>
      </c>
      <c r="AA3421">
        <v>56.838000000000001</v>
      </c>
      <c r="AB3421">
        <v>56.198</v>
      </c>
      <c r="AC3421">
        <v>55.384999999999998</v>
      </c>
      <c r="AD3421">
        <v>54.53</v>
      </c>
      <c r="AE3421">
        <v>53.723999999999997</v>
      </c>
      <c r="AF3421">
        <v>52.826000000000001</v>
      </c>
      <c r="AG3421">
        <v>52.039000000000001</v>
      </c>
      <c r="AH3421">
        <v>51.223999999999997</v>
      </c>
      <c r="AI3421">
        <v>50.386000000000003</v>
      </c>
      <c r="AJ3421">
        <v>49.475999999999999</v>
      </c>
    </row>
    <row r="3422" spans="3:36" x14ac:dyDescent="0.25">
      <c r="C3422" t="s">
        <v>996</v>
      </c>
    </row>
    <row r="3423" spans="3:36" x14ac:dyDescent="0.25">
      <c r="C3423" t="s">
        <v>998</v>
      </c>
    </row>
    <row r="3424" spans="3:36" x14ac:dyDescent="0.25">
      <c r="C3424" t="s">
        <v>996</v>
      </c>
    </row>
    <row r="3425" spans="3:36" x14ac:dyDescent="0.25">
      <c r="C3425" t="s">
        <v>1031</v>
      </c>
    </row>
    <row r="3426" spans="3:36" x14ac:dyDescent="0.25">
      <c r="C3426" t="s">
        <v>965</v>
      </c>
      <c r="E3426">
        <v>233.52500000000001</v>
      </c>
      <c r="F3426">
        <v>220.274</v>
      </c>
      <c r="G3426">
        <v>228.73599999999999</v>
      </c>
      <c r="H3426">
        <v>220.596</v>
      </c>
      <c r="I3426">
        <v>212.21600000000001</v>
      </c>
      <c r="J3426">
        <v>212.32900000000001</v>
      </c>
      <c r="K3426">
        <v>217.696</v>
      </c>
      <c r="L3426">
        <v>224.714</v>
      </c>
      <c r="M3426">
        <v>228.99799999999999</v>
      </c>
      <c r="N3426">
        <v>231.001</v>
      </c>
      <c r="O3426">
        <v>233.928</v>
      </c>
      <c r="P3426">
        <v>237.69200000000001</v>
      </c>
      <c r="Q3426">
        <v>241.49100000000001</v>
      </c>
      <c r="R3426">
        <v>245.09899999999999</v>
      </c>
      <c r="S3426">
        <v>248.244</v>
      </c>
      <c r="T3426">
        <v>252.30600000000001</v>
      </c>
      <c r="U3426">
        <v>255.40600000000001</v>
      </c>
      <c r="V3426">
        <v>257.66800000000001</v>
      </c>
      <c r="W3426">
        <v>260.66500000000002</v>
      </c>
      <c r="X3426">
        <v>263.21499999999997</v>
      </c>
      <c r="Y3426">
        <v>265.89999999999998</v>
      </c>
      <c r="Z3426">
        <v>268.94299999999998</v>
      </c>
      <c r="AA3426">
        <v>271.58</v>
      </c>
      <c r="AB3426">
        <v>274.435</v>
      </c>
      <c r="AC3426">
        <v>276.42500000000001</v>
      </c>
      <c r="AD3426">
        <v>278.512</v>
      </c>
      <c r="AE3426">
        <v>280.17200000000003</v>
      </c>
      <c r="AF3426">
        <v>282.02699999999999</v>
      </c>
      <c r="AG3426">
        <v>284.19499999999999</v>
      </c>
      <c r="AH3426">
        <v>286.12400000000002</v>
      </c>
      <c r="AI3426">
        <v>288.19799999999998</v>
      </c>
      <c r="AJ3426">
        <v>289.85300000000001</v>
      </c>
    </row>
    <row r="3427" spans="3:36" x14ac:dyDescent="0.25">
      <c r="C3427" t="s">
        <v>966</v>
      </c>
      <c r="E3427">
        <v>233.52500000000001</v>
      </c>
      <c r="F3427">
        <v>220.274</v>
      </c>
      <c r="G3427">
        <v>228.73599999999999</v>
      </c>
      <c r="H3427">
        <v>220.596</v>
      </c>
      <c r="I3427">
        <v>212.21600000000001</v>
      </c>
      <c r="J3427">
        <v>212.32900000000001</v>
      </c>
      <c r="K3427">
        <v>217.696</v>
      </c>
      <c r="L3427">
        <v>224.714</v>
      </c>
      <c r="M3427">
        <v>228.99799999999999</v>
      </c>
      <c r="N3427">
        <v>231.001</v>
      </c>
      <c r="O3427">
        <v>233.928</v>
      </c>
      <c r="P3427">
        <v>237.69200000000001</v>
      </c>
      <c r="Q3427">
        <v>241.49100000000001</v>
      </c>
      <c r="R3427">
        <v>245.09899999999999</v>
      </c>
      <c r="S3427">
        <v>248.244</v>
      </c>
      <c r="T3427">
        <v>252.30600000000001</v>
      </c>
      <c r="U3427">
        <v>255.40600000000001</v>
      </c>
      <c r="V3427">
        <v>257.66800000000001</v>
      </c>
      <c r="W3427">
        <v>260.66500000000002</v>
      </c>
      <c r="X3427">
        <v>263.21499999999997</v>
      </c>
      <c r="Y3427">
        <v>265.89999999999998</v>
      </c>
      <c r="Z3427">
        <v>268.94299999999998</v>
      </c>
      <c r="AA3427">
        <v>271.58</v>
      </c>
      <c r="AB3427">
        <v>274.435</v>
      </c>
      <c r="AC3427">
        <v>276.42500000000001</v>
      </c>
      <c r="AD3427">
        <v>278.512</v>
      </c>
      <c r="AE3427">
        <v>280.17200000000003</v>
      </c>
      <c r="AF3427">
        <v>282.02699999999999</v>
      </c>
      <c r="AG3427">
        <v>284.19499999999999</v>
      </c>
      <c r="AH3427">
        <v>286.12400000000002</v>
      </c>
      <c r="AI3427">
        <v>288.19799999999998</v>
      </c>
      <c r="AJ3427">
        <v>289.85300000000001</v>
      </c>
    </row>
    <row r="3428" spans="3:36" x14ac:dyDescent="0.25">
      <c r="C3428" t="s">
        <v>967</v>
      </c>
      <c r="E3428">
        <v>233.52500000000001</v>
      </c>
      <c r="F3428">
        <v>220.274</v>
      </c>
      <c r="G3428">
        <v>228.73599999999999</v>
      </c>
      <c r="H3428">
        <v>220.596</v>
      </c>
      <c r="I3428">
        <v>212.21600000000001</v>
      </c>
      <c r="J3428">
        <v>212.32900000000001</v>
      </c>
      <c r="K3428">
        <v>217.696</v>
      </c>
      <c r="L3428">
        <v>224.714</v>
      </c>
      <c r="M3428">
        <v>228.99799999999999</v>
      </c>
      <c r="N3428">
        <v>231.001</v>
      </c>
      <c r="O3428">
        <v>233.928</v>
      </c>
      <c r="P3428">
        <v>237.69200000000001</v>
      </c>
      <c r="Q3428">
        <v>241.49100000000001</v>
      </c>
      <c r="R3428">
        <v>245.09899999999999</v>
      </c>
      <c r="S3428">
        <v>248.244</v>
      </c>
      <c r="T3428">
        <v>252.30600000000001</v>
      </c>
      <c r="U3428">
        <v>255.40600000000001</v>
      </c>
      <c r="V3428">
        <v>257.66800000000001</v>
      </c>
      <c r="W3428">
        <v>260.66500000000002</v>
      </c>
      <c r="X3428">
        <v>263.21499999999997</v>
      </c>
      <c r="Y3428">
        <v>265.89999999999998</v>
      </c>
      <c r="Z3428">
        <v>268.94299999999998</v>
      </c>
      <c r="AA3428">
        <v>271.58</v>
      </c>
      <c r="AB3428">
        <v>274.435</v>
      </c>
      <c r="AC3428">
        <v>276.42500000000001</v>
      </c>
      <c r="AD3428">
        <v>278.512</v>
      </c>
      <c r="AE3428">
        <v>280.17200000000003</v>
      </c>
      <c r="AF3428">
        <v>282.02699999999999</v>
      </c>
      <c r="AG3428">
        <v>284.19499999999999</v>
      </c>
      <c r="AH3428">
        <v>286.12400000000002</v>
      </c>
      <c r="AI3428">
        <v>288.19799999999998</v>
      </c>
      <c r="AJ3428">
        <v>289.85300000000001</v>
      </c>
    </row>
    <row r="3429" spans="3:36" x14ac:dyDescent="0.25">
      <c r="C3429" t="s">
        <v>968</v>
      </c>
      <c r="E3429">
        <v>233.52500000000001</v>
      </c>
      <c r="F3429">
        <v>220.274</v>
      </c>
      <c r="G3429">
        <v>228.73599999999999</v>
      </c>
      <c r="H3429">
        <v>220.596</v>
      </c>
      <c r="I3429">
        <v>212.21600000000001</v>
      </c>
      <c r="J3429">
        <v>212.32900000000001</v>
      </c>
      <c r="K3429">
        <v>217.696</v>
      </c>
      <c r="L3429">
        <v>224.714</v>
      </c>
      <c r="M3429">
        <v>228.99799999999999</v>
      </c>
      <c r="N3429">
        <v>231.001</v>
      </c>
      <c r="O3429">
        <v>233.928</v>
      </c>
      <c r="P3429">
        <v>237.69200000000001</v>
      </c>
      <c r="Q3429">
        <v>241.49100000000001</v>
      </c>
      <c r="R3429">
        <v>245.09899999999999</v>
      </c>
      <c r="S3429">
        <v>248.244</v>
      </c>
      <c r="T3429">
        <v>252.30600000000001</v>
      </c>
      <c r="U3429">
        <v>255.40600000000001</v>
      </c>
      <c r="V3429">
        <v>257.66800000000001</v>
      </c>
      <c r="W3429">
        <v>260.66500000000002</v>
      </c>
      <c r="X3429">
        <v>263.21499999999997</v>
      </c>
      <c r="Y3429">
        <v>265.89999999999998</v>
      </c>
      <c r="Z3429">
        <v>268.94299999999998</v>
      </c>
      <c r="AA3429">
        <v>271.58</v>
      </c>
      <c r="AB3429">
        <v>274.435</v>
      </c>
      <c r="AC3429">
        <v>276.42500000000001</v>
      </c>
      <c r="AD3429">
        <v>278.512</v>
      </c>
      <c r="AE3429">
        <v>280.17200000000003</v>
      </c>
      <c r="AF3429">
        <v>282.02699999999999</v>
      </c>
      <c r="AG3429">
        <v>284.19499999999999</v>
      </c>
      <c r="AH3429">
        <v>286.12400000000002</v>
      </c>
      <c r="AI3429">
        <v>288.19799999999998</v>
      </c>
      <c r="AJ3429">
        <v>289.85300000000001</v>
      </c>
    </row>
    <row r="3430" spans="3:36" x14ac:dyDescent="0.25">
      <c r="C3430" t="s">
        <v>969</v>
      </c>
      <c r="E3430">
        <v>233.52500000000001</v>
      </c>
      <c r="F3430">
        <v>220.274</v>
      </c>
      <c r="G3430">
        <v>228.73599999999999</v>
      </c>
      <c r="H3430">
        <v>220.596</v>
      </c>
      <c r="I3430">
        <v>212.21600000000001</v>
      </c>
      <c r="J3430">
        <v>212.32900000000001</v>
      </c>
      <c r="K3430">
        <v>217.696</v>
      </c>
      <c r="L3430">
        <v>224.714</v>
      </c>
      <c r="M3430">
        <v>228.99799999999999</v>
      </c>
      <c r="N3430">
        <v>231.001</v>
      </c>
      <c r="O3430">
        <v>233.928</v>
      </c>
      <c r="P3430">
        <v>237.69200000000001</v>
      </c>
      <c r="Q3430">
        <v>241.49100000000001</v>
      </c>
      <c r="R3430">
        <v>245.09899999999999</v>
      </c>
      <c r="S3430">
        <v>248.244</v>
      </c>
      <c r="T3430">
        <v>252.30600000000001</v>
      </c>
      <c r="U3430">
        <v>255.40600000000001</v>
      </c>
      <c r="V3430">
        <v>257.66800000000001</v>
      </c>
      <c r="W3430">
        <v>260.66500000000002</v>
      </c>
      <c r="X3430">
        <v>263.21499999999997</v>
      </c>
      <c r="Y3430">
        <v>265.89999999999998</v>
      </c>
      <c r="Z3430">
        <v>268.94299999999998</v>
      </c>
      <c r="AA3430">
        <v>271.58</v>
      </c>
      <c r="AB3430">
        <v>274.435</v>
      </c>
      <c r="AC3430">
        <v>276.42500000000001</v>
      </c>
      <c r="AD3430">
        <v>278.512</v>
      </c>
      <c r="AE3430">
        <v>280.17200000000003</v>
      </c>
      <c r="AF3430">
        <v>282.02699999999999</v>
      </c>
      <c r="AG3430">
        <v>284.19499999999999</v>
      </c>
      <c r="AH3430">
        <v>286.12400000000002</v>
      </c>
      <c r="AI3430">
        <v>288.19799999999998</v>
      </c>
      <c r="AJ3430">
        <v>289.85300000000001</v>
      </c>
    </row>
    <row r="3431" spans="3:36" x14ac:dyDescent="0.25">
      <c r="C3431" t="s">
        <v>1132</v>
      </c>
      <c r="E3431">
        <v>233.52500000000001</v>
      </c>
      <c r="F3431">
        <v>220.274</v>
      </c>
      <c r="G3431">
        <v>228.73599999999999</v>
      </c>
      <c r="H3431">
        <v>220.596</v>
      </c>
      <c r="I3431">
        <v>212.21600000000001</v>
      </c>
      <c r="J3431">
        <v>212.32900000000001</v>
      </c>
      <c r="K3431">
        <v>217.696</v>
      </c>
      <c r="L3431">
        <v>224.714</v>
      </c>
      <c r="M3431">
        <v>228.99799999999999</v>
      </c>
      <c r="N3431">
        <v>231.001</v>
      </c>
      <c r="O3431">
        <v>233.928</v>
      </c>
      <c r="P3431">
        <v>237.69200000000001</v>
      </c>
      <c r="Q3431">
        <v>241.49100000000001</v>
      </c>
      <c r="R3431">
        <v>245.09899999999999</v>
      </c>
      <c r="S3431">
        <v>248.244</v>
      </c>
      <c r="T3431">
        <v>252.30600000000001</v>
      </c>
      <c r="U3431">
        <v>255.40600000000001</v>
      </c>
      <c r="V3431">
        <v>257.66800000000001</v>
      </c>
      <c r="W3431">
        <v>260.66500000000002</v>
      </c>
      <c r="X3431">
        <v>263.21499999999997</v>
      </c>
      <c r="Y3431">
        <v>265.89999999999998</v>
      </c>
      <c r="Z3431">
        <v>268.94299999999998</v>
      </c>
      <c r="AA3431">
        <v>271.58</v>
      </c>
      <c r="AB3431">
        <v>274.435</v>
      </c>
      <c r="AC3431">
        <v>276.42500000000001</v>
      </c>
      <c r="AD3431">
        <v>278.512</v>
      </c>
      <c r="AE3431">
        <v>280.17200000000003</v>
      </c>
      <c r="AF3431">
        <v>282.02699999999999</v>
      </c>
      <c r="AG3431">
        <v>284.19499999999999</v>
      </c>
      <c r="AH3431">
        <v>286.12400000000002</v>
      </c>
      <c r="AI3431">
        <v>288.19799999999998</v>
      </c>
      <c r="AJ3431">
        <v>289.85300000000001</v>
      </c>
    </row>
    <row r="3432" spans="3:36" x14ac:dyDescent="0.25">
      <c r="C3432" t="s">
        <v>996</v>
      </c>
    </row>
    <row r="3433" spans="3:36" x14ac:dyDescent="0.25">
      <c r="C3433" t="s">
        <v>999</v>
      </c>
    </row>
    <row r="3434" spans="3:36" x14ac:dyDescent="0.25">
      <c r="C3434" t="s">
        <v>1133</v>
      </c>
    </row>
    <row r="3435" spans="3:36" x14ac:dyDescent="0.25">
      <c r="C3435" t="s">
        <v>70</v>
      </c>
      <c r="E3435">
        <v>19.634</v>
      </c>
      <c r="F3435">
        <v>18.698</v>
      </c>
      <c r="G3435">
        <v>19.216999999999999</v>
      </c>
      <c r="H3435">
        <v>18.759</v>
      </c>
      <c r="I3435">
        <v>18.138999999999999</v>
      </c>
      <c r="J3435">
        <v>18.469000000000001</v>
      </c>
      <c r="K3435">
        <v>18.891999999999999</v>
      </c>
      <c r="L3435">
        <v>19.456</v>
      </c>
      <c r="M3435">
        <v>19.783999999999999</v>
      </c>
      <c r="N3435">
        <v>19.917999999999999</v>
      </c>
      <c r="O3435">
        <v>20.135000000000002</v>
      </c>
      <c r="P3435">
        <v>20.427</v>
      </c>
      <c r="Q3435">
        <v>20.728999999999999</v>
      </c>
      <c r="R3435">
        <v>21.02</v>
      </c>
      <c r="S3435">
        <v>21.274999999999999</v>
      </c>
      <c r="T3435">
        <v>21.617999999999999</v>
      </c>
      <c r="U3435">
        <v>21.888000000000002</v>
      </c>
      <c r="V3435">
        <v>22.093</v>
      </c>
      <c r="W3435">
        <v>22.366</v>
      </c>
      <c r="X3435">
        <v>22.605</v>
      </c>
      <c r="Y3435">
        <v>22.856999999999999</v>
      </c>
      <c r="Z3435">
        <v>23.14</v>
      </c>
      <c r="AA3435">
        <v>23.388999999999999</v>
      </c>
      <c r="AB3435">
        <v>23.655000000000001</v>
      </c>
      <c r="AC3435">
        <v>23.847000000000001</v>
      </c>
      <c r="AD3435">
        <v>24.048999999999999</v>
      </c>
      <c r="AE3435">
        <v>24.215</v>
      </c>
      <c r="AF3435">
        <v>24.396999999999998</v>
      </c>
      <c r="AG3435">
        <v>24.606000000000002</v>
      </c>
      <c r="AH3435">
        <v>24.795000000000002</v>
      </c>
      <c r="AI3435">
        <v>24.997</v>
      </c>
      <c r="AJ3435">
        <v>25.161999999999999</v>
      </c>
    </row>
    <row r="3436" spans="3:36" x14ac:dyDescent="0.25">
      <c r="C3436" t="s">
        <v>840</v>
      </c>
      <c r="E3436">
        <v>30.547999999999998</v>
      </c>
      <c r="F3436">
        <v>28.759</v>
      </c>
      <c r="G3436">
        <v>30.97</v>
      </c>
      <c r="H3436">
        <v>30.03</v>
      </c>
      <c r="I3436">
        <v>27.968</v>
      </c>
      <c r="J3436">
        <v>27.68</v>
      </c>
      <c r="K3436">
        <v>28.556000000000001</v>
      </c>
      <c r="L3436">
        <v>29.571999999999999</v>
      </c>
      <c r="M3436">
        <v>30.25</v>
      </c>
      <c r="N3436">
        <v>30.648</v>
      </c>
      <c r="O3436">
        <v>31.149000000000001</v>
      </c>
      <c r="P3436">
        <v>31.74</v>
      </c>
      <c r="Q3436">
        <v>32.320999999999998</v>
      </c>
      <c r="R3436">
        <v>32.835000000000001</v>
      </c>
      <c r="S3436">
        <v>33.225999999999999</v>
      </c>
      <c r="T3436">
        <v>33.671999999999997</v>
      </c>
      <c r="U3436">
        <v>33.957999999999998</v>
      </c>
      <c r="V3436">
        <v>34.113999999999997</v>
      </c>
      <c r="W3436">
        <v>34.347000000000001</v>
      </c>
      <c r="X3436">
        <v>34.537999999999997</v>
      </c>
      <c r="Y3436">
        <v>34.753999999999998</v>
      </c>
      <c r="Z3436">
        <v>35.002000000000002</v>
      </c>
      <c r="AA3436">
        <v>35.186</v>
      </c>
      <c r="AB3436">
        <v>35.377000000000002</v>
      </c>
      <c r="AC3436">
        <v>35.450000000000003</v>
      </c>
      <c r="AD3436">
        <v>35.517000000000003</v>
      </c>
      <c r="AE3436">
        <v>35.531999999999996</v>
      </c>
      <c r="AF3436">
        <v>35.549999999999997</v>
      </c>
      <c r="AG3436">
        <v>35.597000000000001</v>
      </c>
      <c r="AH3436">
        <v>35.613999999999997</v>
      </c>
      <c r="AI3436">
        <v>35.630000000000003</v>
      </c>
      <c r="AJ3436">
        <v>35.590000000000003</v>
      </c>
    </row>
    <row r="3437" spans="3:36" x14ac:dyDescent="0.25">
      <c r="C3437" t="s">
        <v>844</v>
      </c>
      <c r="E3437">
        <v>20.640999999999998</v>
      </c>
      <c r="F3437">
        <v>19.484999999999999</v>
      </c>
      <c r="G3437">
        <v>20.204999999999998</v>
      </c>
      <c r="H3437">
        <v>19.36</v>
      </c>
      <c r="I3437">
        <v>18.640999999999998</v>
      </c>
      <c r="J3437">
        <v>18.673999999999999</v>
      </c>
      <c r="K3437">
        <v>19.158000000000001</v>
      </c>
      <c r="L3437">
        <v>19.763000000000002</v>
      </c>
      <c r="M3437">
        <v>20.114000000000001</v>
      </c>
      <c r="N3437">
        <v>20.251999999999999</v>
      </c>
      <c r="O3437">
        <v>20.443999999999999</v>
      </c>
      <c r="P3437">
        <v>20.681999999999999</v>
      </c>
      <c r="Q3437">
        <v>20.925999999999998</v>
      </c>
      <c r="R3437">
        <v>21.151</v>
      </c>
      <c r="S3437">
        <v>21.327999999999999</v>
      </c>
      <c r="T3437">
        <v>21.582999999999998</v>
      </c>
      <c r="U3437">
        <v>21.754999999999999</v>
      </c>
      <c r="V3437">
        <v>21.858000000000001</v>
      </c>
      <c r="W3437">
        <v>22.021999999999998</v>
      </c>
      <c r="X3437">
        <v>22.158999999999999</v>
      </c>
      <c r="Y3437">
        <v>22.315000000000001</v>
      </c>
      <c r="Z3437">
        <v>22.501000000000001</v>
      </c>
      <c r="AA3437">
        <v>22.658000000000001</v>
      </c>
      <c r="AB3437">
        <v>22.83</v>
      </c>
      <c r="AC3437">
        <v>22.934000000000001</v>
      </c>
      <c r="AD3437">
        <v>23.053000000000001</v>
      </c>
      <c r="AE3437">
        <v>23.143000000000001</v>
      </c>
      <c r="AF3437">
        <v>23.245999999999999</v>
      </c>
      <c r="AG3437">
        <v>23.376000000000001</v>
      </c>
      <c r="AH3437">
        <v>23.491</v>
      </c>
      <c r="AI3437">
        <v>23.619</v>
      </c>
      <c r="AJ3437">
        <v>23.713000000000001</v>
      </c>
    </row>
    <row r="3438" spans="3:36" x14ac:dyDescent="0.25">
      <c r="C3438" t="s">
        <v>1134</v>
      </c>
    </row>
    <row r="3439" spans="3:36" x14ac:dyDescent="0.25">
      <c r="C3439" t="s">
        <v>70</v>
      </c>
      <c r="E3439">
        <v>14.409000000000001</v>
      </c>
      <c r="F3439">
        <v>13.718999999999999</v>
      </c>
      <c r="G3439">
        <v>14.097</v>
      </c>
      <c r="H3439">
        <v>13.755000000000001</v>
      </c>
      <c r="I3439">
        <v>13.295999999999999</v>
      </c>
      <c r="J3439">
        <v>13.516999999999999</v>
      </c>
      <c r="K3439">
        <v>13.8</v>
      </c>
      <c r="L3439">
        <v>14.159000000000001</v>
      </c>
      <c r="M3439">
        <v>14.359</v>
      </c>
      <c r="N3439">
        <v>14.430999999999999</v>
      </c>
      <c r="O3439">
        <v>14.558</v>
      </c>
      <c r="P3439">
        <v>14.734999999999999</v>
      </c>
      <c r="Q3439">
        <v>14.917999999999999</v>
      </c>
      <c r="R3439">
        <v>15.093999999999999</v>
      </c>
      <c r="S3439">
        <v>15.244</v>
      </c>
      <c r="T3439">
        <v>15.451000000000001</v>
      </c>
      <c r="U3439">
        <v>15.611000000000001</v>
      </c>
      <c r="V3439">
        <v>15.728999999999999</v>
      </c>
      <c r="W3439">
        <v>15.893000000000001</v>
      </c>
      <c r="X3439">
        <v>16.033000000000001</v>
      </c>
      <c r="Y3439">
        <v>16.184000000000001</v>
      </c>
      <c r="Z3439">
        <v>16.355</v>
      </c>
      <c r="AA3439">
        <v>16.504000000000001</v>
      </c>
      <c r="AB3439">
        <v>16.664999999999999</v>
      </c>
      <c r="AC3439">
        <v>16.776</v>
      </c>
      <c r="AD3439">
        <v>16.891999999999999</v>
      </c>
      <c r="AE3439">
        <v>16.984999999999999</v>
      </c>
      <c r="AF3439">
        <v>17.088999999999999</v>
      </c>
      <c r="AG3439">
        <v>17.21</v>
      </c>
      <c r="AH3439">
        <v>17.317</v>
      </c>
      <c r="AI3439">
        <v>17.431999999999999</v>
      </c>
      <c r="AJ3439">
        <v>17.521999999999998</v>
      </c>
    </row>
    <row r="3440" spans="3:36" x14ac:dyDescent="0.25">
      <c r="C3440" t="s">
        <v>1135</v>
      </c>
    </row>
    <row r="3441" spans="3:36" x14ac:dyDescent="0.25">
      <c r="C3441" t="s">
        <v>70</v>
      </c>
      <c r="E3441">
        <v>88.832999999999998</v>
      </c>
      <c r="F3441">
        <v>84.594999999999999</v>
      </c>
      <c r="G3441">
        <v>86.944999999999993</v>
      </c>
      <c r="H3441">
        <v>84.872</v>
      </c>
      <c r="I3441">
        <v>82.066000000000003</v>
      </c>
      <c r="J3441">
        <v>83.534000000000006</v>
      </c>
      <c r="K3441">
        <v>85.426000000000002</v>
      </c>
      <c r="L3441">
        <v>87.938999999999993</v>
      </c>
      <c r="M3441">
        <v>89.393000000000001</v>
      </c>
      <c r="N3441">
        <v>89.980999999999995</v>
      </c>
      <c r="O3441">
        <v>90.94</v>
      </c>
      <c r="P3441">
        <v>92.233999999999995</v>
      </c>
      <c r="Q3441">
        <v>93.570999999999998</v>
      </c>
      <c r="R3441">
        <v>94.858000000000004</v>
      </c>
      <c r="S3441">
        <v>95.981999999999999</v>
      </c>
      <c r="T3441">
        <v>97.497</v>
      </c>
      <c r="U3441">
        <v>98.683999999999997</v>
      </c>
      <c r="V3441">
        <v>99.584000000000003</v>
      </c>
      <c r="W3441">
        <v>100.788</v>
      </c>
      <c r="X3441">
        <v>101.837</v>
      </c>
      <c r="Y3441">
        <v>102.95099999999999</v>
      </c>
      <c r="Z3441">
        <v>104.202</v>
      </c>
      <c r="AA3441">
        <v>105.29900000000001</v>
      </c>
      <c r="AB3441">
        <v>106.474</v>
      </c>
      <c r="AC3441">
        <v>107.318</v>
      </c>
      <c r="AD3441">
        <v>108.202</v>
      </c>
      <c r="AE3441">
        <v>108.926</v>
      </c>
      <c r="AF3441">
        <v>109.724</v>
      </c>
      <c r="AG3441">
        <v>110.64</v>
      </c>
      <c r="AH3441">
        <v>111.464</v>
      </c>
      <c r="AI3441">
        <v>112.345</v>
      </c>
      <c r="AJ3441">
        <v>113.065</v>
      </c>
    </row>
    <row r="3442" spans="3:36" x14ac:dyDescent="0.25">
      <c r="C3442" t="s">
        <v>840</v>
      </c>
      <c r="E3442">
        <v>0.106</v>
      </c>
      <c r="F3442">
        <v>0.1</v>
      </c>
      <c r="G3442">
        <v>0.108</v>
      </c>
      <c r="H3442">
        <v>0.104</v>
      </c>
      <c r="I3442">
        <v>9.7000000000000003E-2</v>
      </c>
      <c r="J3442">
        <v>9.6000000000000002E-2</v>
      </c>
      <c r="K3442">
        <v>9.9000000000000005E-2</v>
      </c>
      <c r="L3442">
        <v>0.10199999999999999</v>
      </c>
      <c r="M3442">
        <v>0.105</v>
      </c>
      <c r="N3442">
        <v>0.106</v>
      </c>
      <c r="O3442">
        <v>0.108</v>
      </c>
      <c r="P3442">
        <v>0.11</v>
      </c>
      <c r="Q3442">
        <v>0.112</v>
      </c>
      <c r="R3442">
        <v>0.114</v>
      </c>
      <c r="S3442">
        <v>0.115</v>
      </c>
      <c r="T3442">
        <v>0.11700000000000001</v>
      </c>
      <c r="U3442">
        <v>0.11799999999999999</v>
      </c>
      <c r="V3442">
        <v>0.11899999999999999</v>
      </c>
      <c r="W3442">
        <v>0.12</v>
      </c>
      <c r="X3442">
        <v>0.121</v>
      </c>
      <c r="Y3442">
        <v>0.121</v>
      </c>
      <c r="Z3442">
        <v>0.122</v>
      </c>
      <c r="AA3442">
        <v>0.123</v>
      </c>
      <c r="AB3442">
        <v>0.124</v>
      </c>
      <c r="AC3442">
        <v>0.125</v>
      </c>
      <c r="AD3442">
        <v>0.125</v>
      </c>
      <c r="AE3442">
        <v>0.126</v>
      </c>
      <c r="AF3442">
        <v>0.126</v>
      </c>
      <c r="AG3442">
        <v>0.126</v>
      </c>
      <c r="AH3442">
        <v>0.127</v>
      </c>
      <c r="AI3442">
        <v>0.127</v>
      </c>
      <c r="AJ3442">
        <v>0.127</v>
      </c>
    </row>
    <row r="3443" spans="3:36" x14ac:dyDescent="0.25">
      <c r="C3443" t="s">
        <v>1136</v>
      </c>
    </row>
    <row r="3444" spans="3:36" x14ac:dyDescent="0.25">
      <c r="C3444" t="s">
        <v>70</v>
      </c>
      <c r="E3444">
        <v>2.0659999999999998</v>
      </c>
      <c r="F3444">
        <v>1.9670000000000001</v>
      </c>
      <c r="G3444">
        <v>2.0219999999999998</v>
      </c>
      <c r="H3444">
        <v>1.9730000000000001</v>
      </c>
      <c r="I3444">
        <v>1.907</v>
      </c>
      <c r="J3444">
        <v>1.94</v>
      </c>
      <c r="K3444">
        <v>1.982</v>
      </c>
      <c r="L3444">
        <v>2.0390000000000001</v>
      </c>
      <c r="M3444">
        <v>2.073</v>
      </c>
      <c r="N3444">
        <v>2.0859999999999999</v>
      </c>
      <c r="O3444">
        <v>2.1080000000000001</v>
      </c>
      <c r="P3444">
        <v>2.137</v>
      </c>
      <c r="Q3444">
        <v>2.1680000000000001</v>
      </c>
      <c r="R3444">
        <v>2.1970000000000001</v>
      </c>
      <c r="S3444">
        <v>2.2229999999999999</v>
      </c>
      <c r="T3444">
        <v>2.2570000000000001</v>
      </c>
      <c r="U3444">
        <v>2.2839999999999998</v>
      </c>
      <c r="V3444">
        <v>2.3039999999999998</v>
      </c>
      <c r="W3444">
        <v>2.331</v>
      </c>
      <c r="X3444">
        <v>2.355</v>
      </c>
      <c r="Y3444">
        <v>2.38</v>
      </c>
      <c r="Z3444">
        <v>2.4079999999999999</v>
      </c>
      <c r="AA3444">
        <v>2.4329999999999998</v>
      </c>
      <c r="AB3444">
        <v>2.46</v>
      </c>
      <c r="AC3444">
        <v>2.4790000000000001</v>
      </c>
      <c r="AD3444">
        <v>2.4980000000000002</v>
      </c>
      <c r="AE3444">
        <v>2.5139999999999998</v>
      </c>
      <c r="AF3444">
        <v>2.532</v>
      </c>
      <c r="AG3444">
        <v>2.552</v>
      </c>
      <c r="AH3444">
        <v>2.57</v>
      </c>
      <c r="AI3444">
        <v>2.59</v>
      </c>
      <c r="AJ3444">
        <v>2.6059999999999999</v>
      </c>
    </row>
    <row r="3445" spans="3:36" x14ac:dyDescent="0.25">
      <c r="C3445" t="s">
        <v>1137</v>
      </c>
    </row>
    <row r="3446" spans="3:36" x14ac:dyDescent="0.25">
      <c r="C3446" t="s">
        <v>70</v>
      </c>
      <c r="E3446">
        <v>5.1449999999999996</v>
      </c>
      <c r="F3446">
        <v>4.8979999999999997</v>
      </c>
      <c r="G3446">
        <v>5.0339999999999998</v>
      </c>
      <c r="H3446">
        <v>4.9119999999999999</v>
      </c>
      <c r="I3446">
        <v>4.7480000000000002</v>
      </c>
      <c r="J3446">
        <v>4.827</v>
      </c>
      <c r="K3446">
        <v>4.9290000000000003</v>
      </c>
      <c r="L3446">
        <v>5.0570000000000004</v>
      </c>
      <c r="M3446">
        <v>5.1280000000000001</v>
      </c>
      <c r="N3446">
        <v>5.1539999999999999</v>
      </c>
      <c r="O3446">
        <v>5.1989999999999998</v>
      </c>
      <c r="P3446">
        <v>5.2619999999999996</v>
      </c>
      <c r="Q3446">
        <v>5.327</v>
      </c>
      <c r="R3446">
        <v>5.39</v>
      </c>
      <c r="S3446">
        <v>5.4450000000000003</v>
      </c>
      <c r="T3446">
        <v>5.5209999999999999</v>
      </c>
      <c r="U3446">
        <v>5.5789999999999997</v>
      </c>
      <c r="V3446">
        <v>5.6230000000000002</v>
      </c>
      <c r="W3446">
        <v>5.6829999999999998</v>
      </c>
      <c r="X3446">
        <v>5.7350000000000003</v>
      </c>
      <c r="Y3446">
        <v>5.79</v>
      </c>
      <c r="Z3446">
        <v>5.8520000000000003</v>
      </c>
      <c r="AA3446">
        <v>5.907</v>
      </c>
      <c r="AB3446">
        <v>5.9649999999999999</v>
      </c>
      <c r="AC3446">
        <v>6.0060000000000002</v>
      </c>
      <c r="AD3446">
        <v>6.05</v>
      </c>
      <c r="AE3446">
        <v>6.085</v>
      </c>
      <c r="AF3446">
        <v>6.1239999999999997</v>
      </c>
      <c r="AG3446">
        <v>6.17</v>
      </c>
      <c r="AH3446">
        <v>6.2110000000000003</v>
      </c>
      <c r="AI3446">
        <v>6.2539999999999996</v>
      </c>
      <c r="AJ3446">
        <v>6.29</v>
      </c>
    </row>
    <row r="3447" spans="3:36" x14ac:dyDescent="0.25">
      <c r="C3447" t="s">
        <v>840</v>
      </c>
      <c r="E3447">
        <v>1.895</v>
      </c>
      <c r="F3447">
        <v>1.784</v>
      </c>
      <c r="G3447">
        <v>1.921</v>
      </c>
      <c r="H3447">
        <v>1.861</v>
      </c>
      <c r="I3447">
        <v>1.7330000000000001</v>
      </c>
      <c r="J3447">
        <v>1.7150000000000001</v>
      </c>
      <c r="K3447">
        <v>1.7709999999999999</v>
      </c>
      <c r="L3447">
        <v>1.837</v>
      </c>
      <c r="M3447">
        <v>1.8819999999999999</v>
      </c>
      <c r="N3447">
        <v>1.909</v>
      </c>
      <c r="O3447">
        <v>1.9419999999999999</v>
      </c>
      <c r="P3447">
        <v>1.982</v>
      </c>
      <c r="Q3447">
        <v>2.02</v>
      </c>
      <c r="R3447">
        <v>2.0550000000000002</v>
      </c>
      <c r="S3447">
        <v>2.0819999999999999</v>
      </c>
      <c r="T3447">
        <v>2.1139999999999999</v>
      </c>
      <c r="U3447">
        <v>2.1349999999999998</v>
      </c>
      <c r="V3447">
        <v>2.1480000000000001</v>
      </c>
      <c r="W3447">
        <v>2.1659999999999999</v>
      </c>
      <c r="X3447">
        <v>2.1819999999999999</v>
      </c>
      <c r="Y3447">
        <v>2.2010000000000001</v>
      </c>
      <c r="Z3447">
        <v>2.2210000000000001</v>
      </c>
      <c r="AA3447">
        <v>2.238</v>
      </c>
      <c r="AB3447">
        <v>2.2549999999999999</v>
      </c>
      <c r="AC3447">
        <v>2.2639999999999998</v>
      </c>
      <c r="AD3447">
        <v>2.274</v>
      </c>
      <c r="AE3447">
        <v>2.2799999999999998</v>
      </c>
      <c r="AF3447">
        <v>2.2869999999999999</v>
      </c>
      <c r="AG3447">
        <v>2.2959999999999998</v>
      </c>
      <c r="AH3447">
        <v>2.3039999999999998</v>
      </c>
      <c r="AI3447">
        <v>2.3119999999999998</v>
      </c>
      <c r="AJ3447">
        <v>2.3170000000000002</v>
      </c>
    </row>
    <row r="3448" spans="3:36" x14ac:dyDescent="0.25">
      <c r="C3448" t="s">
        <v>1138</v>
      </c>
    </row>
    <row r="3449" spans="3:36" x14ac:dyDescent="0.25">
      <c r="C3449" t="s">
        <v>843</v>
      </c>
      <c r="E3449">
        <v>9.5530000000000008</v>
      </c>
      <c r="F3449">
        <v>9.8450000000000006</v>
      </c>
      <c r="G3449">
        <v>7.4260000000000002</v>
      </c>
      <c r="H3449">
        <v>6.7629999999999999</v>
      </c>
      <c r="I3449">
        <v>5.2149999999999999</v>
      </c>
      <c r="J3449">
        <v>4.9560000000000004</v>
      </c>
      <c r="K3449">
        <v>5.2949999999999999</v>
      </c>
      <c r="L3449">
        <v>5.6829999999999998</v>
      </c>
      <c r="M3449">
        <v>6.0060000000000002</v>
      </c>
      <c r="N3449">
        <v>6.2629999999999999</v>
      </c>
      <c r="O3449">
        <v>6.5350000000000001</v>
      </c>
      <c r="P3449">
        <v>6.819</v>
      </c>
      <c r="Q3449">
        <v>7.0890000000000004</v>
      </c>
      <c r="R3449">
        <v>7.3339999999999996</v>
      </c>
      <c r="S3449">
        <v>7.5410000000000004</v>
      </c>
      <c r="T3449">
        <v>7.75</v>
      </c>
      <c r="U3449">
        <v>7.9009999999999998</v>
      </c>
      <c r="V3449">
        <v>7.9939999999999998</v>
      </c>
      <c r="W3449">
        <v>8.0939999999999994</v>
      </c>
      <c r="X3449">
        <v>8.1820000000000004</v>
      </c>
      <c r="Y3449">
        <v>8.2739999999999991</v>
      </c>
      <c r="Z3449">
        <v>8.3759999999999994</v>
      </c>
      <c r="AA3449">
        <v>8.4659999999999993</v>
      </c>
      <c r="AB3449">
        <v>8.5630000000000006</v>
      </c>
      <c r="AC3449">
        <v>8.6329999999999991</v>
      </c>
      <c r="AD3449">
        <v>8.7059999999999995</v>
      </c>
      <c r="AE3449">
        <v>8.7669999999999995</v>
      </c>
      <c r="AF3449">
        <v>8.8330000000000002</v>
      </c>
      <c r="AG3449">
        <v>8.9090000000000007</v>
      </c>
      <c r="AH3449">
        <v>8.9770000000000003</v>
      </c>
      <c r="AI3449">
        <v>9.0510000000000002</v>
      </c>
      <c r="AJ3449">
        <v>9.1110000000000007</v>
      </c>
    </row>
    <row r="3450" spans="3:36" x14ac:dyDescent="0.25">
      <c r="C3450" t="s">
        <v>1003</v>
      </c>
    </row>
    <row r="3451" spans="3:36" x14ac:dyDescent="0.25">
      <c r="C3451" t="s">
        <v>70</v>
      </c>
      <c r="E3451">
        <v>130.08600000000001</v>
      </c>
      <c r="F3451">
        <v>123.878</v>
      </c>
      <c r="G3451">
        <v>127.315</v>
      </c>
      <c r="H3451">
        <v>124.27200000000001</v>
      </c>
      <c r="I3451">
        <v>120.15600000000001</v>
      </c>
      <c r="J3451">
        <v>122.28700000000001</v>
      </c>
      <c r="K3451">
        <v>125.029</v>
      </c>
      <c r="L3451">
        <v>128.65100000000001</v>
      </c>
      <c r="M3451">
        <v>130.73699999999999</v>
      </c>
      <c r="N3451">
        <v>131.56899999999999</v>
      </c>
      <c r="O3451">
        <v>132.94</v>
      </c>
      <c r="P3451">
        <v>134.79599999999999</v>
      </c>
      <c r="Q3451">
        <v>136.714</v>
      </c>
      <c r="R3451">
        <v>138.56</v>
      </c>
      <c r="S3451">
        <v>140.16900000000001</v>
      </c>
      <c r="T3451">
        <v>142.34399999999999</v>
      </c>
      <c r="U3451">
        <v>144.04499999999999</v>
      </c>
      <c r="V3451">
        <v>145.333</v>
      </c>
      <c r="W3451">
        <v>147.06100000000001</v>
      </c>
      <c r="X3451">
        <v>148.56399999999999</v>
      </c>
      <c r="Y3451">
        <v>150.16300000000001</v>
      </c>
      <c r="Z3451">
        <v>151.958</v>
      </c>
      <c r="AA3451">
        <v>153.53200000000001</v>
      </c>
      <c r="AB3451">
        <v>155.21799999999999</v>
      </c>
      <c r="AC3451">
        <v>156.42699999999999</v>
      </c>
      <c r="AD3451">
        <v>157.69200000000001</v>
      </c>
      <c r="AE3451">
        <v>158.72499999999999</v>
      </c>
      <c r="AF3451">
        <v>159.86600000000001</v>
      </c>
      <c r="AG3451">
        <v>161.178</v>
      </c>
      <c r="AH3451">
        <v>162.357</v>
      </c>
      <c r="AI3451">
        <v>163.61799999999999</v>
      </c>
      <c r="AJ3451">
        <v>164.64400000000001</v>
      </c>
    </row>
    <row r="3452" spans="3:36" x14ac:dyDescent="0.25">
      <c r="C3452" t="s">
        <v>840</v>
      </c>
      <c r="E3452">
        <v>32.549999999999997</v>
      </c>
      <c r="F3452">
        <v>30.641999999999999</v>
      </c>
      <c r="G3452">
        <v>32.999000000000002</v>
      </c>
      <c r="H3452">
        <v>31.995999999999999</v>
      </c>
      <c r="I3452">
        <v>29.797999999999998</v>
      </c>
      <c r="J3452">
        <v>29.491</v>
      </c>
      <c r="K3452">
        <v>30.425000000000001</v>
      </c>
      <c r="L3452">
        <v>31.512</v>
      </c>
      <c r="M3452">
        <v>32.237000000000002</v>
      </c>
      <c r="N3452">
        <v>32.662999999999997</v>
      </c>
      <c r="O3452">
        <v>33.198999999999998</v>
      </c>
      <c r="P3452">
        <v>33.832000000000001</v>
      </c>
      <c r="Q3452">
        <v>34.453000000000003</v>
      </c>
      <c r="R3452">
        <v>35.003999999999998</v>
      </c>
      <c r="S3452">
        <v>35.423999999999999</v>
      </c>
      <c r="T3452">
        <v>35.902999999999999</v>
      </c>
      <c r="U3452">
        <v>36.21</v>
      </c>
      <c r="V3452">
        <v>36.381</v>
      </c>
      <c r="W3452">
        <v>36.634</v>
      </c>
      <c r="X3452">
        <v>36.841000000000001</v>
      </c>
      <c r="Y3452">
        <v>37.076000000000001</v>
      </c>
      <c r="Z3452">
        <v>37.344999999999999</v>
      </c>
      <c r="AA3452">
        <v>37.546999999999997</v>
      </c>
      <c r="AB3452">
        <v>37.756</v>
      </c>
      <c r="AC3452">
        <v>37.838999999999999</v>
      </c>
      <c r="AD3452">
        <v>37.915999999999997</v>
      </c>
      <c r="AE3452">
        <v>37.936999999999998</v>
      </c>
      <c r="AF3452">
        <v>37.963000000000001</v>
      </c>
      <c r="AG3452">
        <v>38.020000000000003</v>
      </c>
      <c r="AH3452">
        <v>38.043999999999997</v>
      </c>
      <c r="AI3452">
        <v>38.069000000000003</v>
      </c>
      <c r="AJ3452">
        <v>38.033999999999999</v>
      </c>
    </row>
    <row r="3453" spans="3:36" x14ac:dyDescent="0.25">
      <c r="C3453" t="s">
        <v>844</v>
      </c>
      <c r="E3453">
        <v>20.640999999999998</v>
      </c>
      <c r="F3453">
        <v>19.484999999999999</v>
      </c>
      <c r="G3453">
        <v>20.204999999999998</v>
      </c>
      <c r="H3453">
        <v>19.36</v>
      </c>
      <c r="I3453">
        <v>18.640999999999998</v>
      </c>
      <c r="J3453">
        <v>18.673999999999999</v>
      </c>
      <c r="K3453">
        <v>19.158000000000001</v>
      </c>
      <c r="L3453">
        <v>19.763000000000002</v>
      </c>
      <c r="M3453">
        <v>20.114000000000001</v>
      </c>
      <c r="N3453">
        <v>20.251999999999999</v>
      </c>
      <c r="O3453">
        <v>20.443999999999999</v>
      </c>
      <c r="P3453">
        <v>20.681999999999999</v>
      </c>
      <c r="Q3453">
        <v>20.925999999999998</v>
      </c>
      <c r="R3453">
        <v>21.151</v>
      </c>
      <c r="S3453">
        <v>21.327999999999999</v>
      </c>
      <c r="T3453">
        <v>21.582999999999998</v>
      </c>
      <c r="U3453">
        <v>21.754999999999999</v>
      </c>
      <c r="V3453">
        <v>21.858000000000001</v>
      </c>
      <c r="W3453">
        <v>22.021999999999998</v>
      </c>
      <c r="X3453">
        <v>22.158999999999999</v>
      </c>
      <c r="Y3453">
        <v>22.315000000000001</v>
      </c>
      <c r="Z3453">
        <v>22.501000000000001</v>
      </c>
      <c r="AA3453">
        <v>22.658000000000001</v>
      </c>
      <c r="AB3453">
        <v>22.83</v>
      </c>
      <c r="AC3453">
        <v>22.934000000000001</v>
      </c>
      <c r="AD3453">
        <v>23.053000000000001</v>
      </c>
      <c r="AE3453">
        <v>23.143000000000001</v>
      </c>
      <c r="AF3453">
        <v>23.245999999999999</v>
      </c>
      <c r="AG3453">
        <v>23.376000000000001</v>
      </c>
      <c r="AH3453">
        <v>23.491</v>
      </c>
      <c r="AI3453">
        <v>23.619</v>
      </c>
      <c r="AJ3453">
        <v>23.713000000000001</v>
      </c>
    </row>
    <row r="3454" spans="3:36" x14ac:dyDescent="0.25">
      <c r="C3454" t="s">
        <v>843</v>
      </c>
      <c r="E3454">
        <v>9.5530000000000008</v>
      </c>
      <c r="F3454">
        <v>9.8450000000000006</v>
      </c>
      <c r="G3454">
        <v>7.4260000000000002</v>
      </c>
      <c r="H3454">
        <v>6.7629999999999999</v>
      </c>
      <c r="I3454">
        <v>5.2149999999999999</v>
      </c>
      <c r="J3454">
        <v>4.9560000000000004</v>
      </c>
      <c r="K3454">
        <v>5.2949999999999999</v>
      </c>
      <c r="L3454">
        <v>5.6829999999999998</v>
      </c>
      <c r="M3454">
        <v>6.0060000000000002</v>
      </c>
      <c r="N3454">
        <v>6.2629999999999999</v>
      </c>
      <c r="O3454">
        <v>6.5350000000000001</v>
      </c>
      <c r="P3454">
        <v>6.819</v>
      </c>
      <c r="Q3454">
        <v>7.0890000000000004</v>
      </c>
      <c r="R3454">
        <v>7.3339999999999996</v>
      </c>
      <c r="S3454">
        <v>7.5410000000000004</v>
      </c>
      <c r="T3454">
        <v>7.75</v>
      </c>
      <c r="U3454">
        <v>7.9009999999999998</v>
      </c>
      <c r="V3454">
        <v>7.9939999999999998</v>
      </c>
      <c r="W3454">
        <v>8.0939999999999994</v>
      </c>
      <c r="X3454">
        <v>8.1820000000000004</v>
      </c>
      <c r="Y3454">
        <v>8.2739999999999991</v>
      </c>
      <c r="Z3454">
        <v>8.3759999999999994</v>
      </c>
      <c r="AA3454">
        <v>8.4659999999999993</v>
      </c>
      <c r="AB3454">
        <v>8.5630000000000006</v>
      </c>
      <c r="AC3454">
        <v>8.6329999999999991</v>
      </c>
      <c r="AD3454">
        <v>8.7059999999999995</v>
      </c>
      <c r="AE3454">
        <v>8.7669999999999995</v>
      </c>
      <c r="AF3454">
        <v>8.8330000000000002</v>
      </c>
      <c r="AG3454">
        <v>8.9090000000000007</v>
      </c>
      <c r="AH3454">
        <v>8.9770000000000003</v>
      </c>
      <c r="AI3454">
        <v>9.0510000000000002</v>
      </c>
      <c r="AJ3454">
        <v>9.1110000000000007</v>
      </c>
    </row>
    <row r="3455" spans="3:36" x14ac:dyDescent="0.25">
      <c r="C3455" t="s">
        <v>838</v>
      </c>
      <c r="E3455">
        <v>192.83</v>
      </c>
      <c r="F3455">
        <v>183.84899999999999</v>
      </c>
      <c r="G3455">
        <v>187.94499999999999</v>
      </c>
      <c r="H3455">
        <v>182.39</v>
      </c>
      <c r="I3455">
        <v>173.81100000000001</v>
      </c>
      <c r="J3455">
        <v>175.40799999999999</v>
      </c>
      <c r="K3455">
        <v>179.90799999999999</v>
      </c>
      <c r="L3455">
        <v>185.608</v>
      </c>
      <c r="M3455">
        <v>189.09399999999999</v>
      </c>
      <c r="N3455">
        <v>190.74600000000001</v>
      </c>
      <c r="O3455">
        <v>193.11799999999999</v>
      </c>
      <c r="P3455">
        <v>196.12799999999999</v>
      </c>
      <c r="Q3455">
        <v>199.18199999999999</v>
      </c>
      <c r="R3455">
        <v>202.048</v>
      </c>
      <c r="S3455">
        <v>204.46100000000001</v>
      </c>
      <c r="T3455">
        <v>207.57900000000001</v>
      </c>
      <c r="U3455">
        <v>209.911</v>
      </c>
      <c r="V3455">
        <v>211.566</v>
      </c>
      <c r="W3455">
        <v>213.81</v>
      </c>
      <c r="X3455">
        <v>215.745</v>
      </c>
      <c r="Y3455">
        <v>217.827</v>
      </c>
      <c r="Z3455">
        <v>220.18100000000001</v>
      </c>
      <c r="AA3455">
        <v>222.203</v>
      </c>
      <c r="AB3455">
        <v>224.36699999999999</v>
      </c>
      <c r="AC3455">
        <v>225.83199999999999</v>
      </c>
      <c r="AD3455">
        <v>227.36799999999999</v>
      </c>
      <c r="AE3455">
        <v>228.572</v>
      </c>
      <c r="AF3455">
        <v>229.90799999999999</v>
      </c>
      <c r="AG3455">
        <v>231.483</v>
      </c>
      <c r="AH3455">
        <v>232.87</v>
      </c>
      <c r="AI3455">
        <v>234.357</v>
      </c>
      <c r="AJ3455">
        <v>235.50200000000001</v>
      </c>
    </row>
    <row r="3456" spans="3:36" x14ac:dyDescent="0.25">
      <c r="C3456" t="s">
        <v>996</v>
      </c>
    </row>
    <row r="3457" spans="3:36" x14ac:dyDescent="0.25">
      <c r="C3457" t="s">
        <v>1004</v>
      </c>
    </row>
    <row r="3458" spans="3:36" x14ac:dyDescent="0.25">
      <c r="C3458" t="s">
        <v>996</v>
      </c>
    </row>
    <row r="3459" spans="3:36" x14ac:dyDescent="0.25">
      <c r="C3459" t="s">
        <v>1005</v>
      </c>
    </row>
    <row r="3460" spans="3:36" x14ac:dyDescent="0.25">
      <c r="C3460" t="s">
        <v>55</v>
      </c>
      <c r="E3460">
        <v>0</v>
      </c>
      <c r="F3460">
        <v>0</v>
      </c>
      <c r="G3460">
        <v>0</v>
      </c>
      <c r="H3460">
        <v>0.1</v>
      </c>
      <c r="I3460">
        <v>0</v>
      </c>
      <c r="J3460">
        <v>0</v>
      </c>
      <c r="K3460">
        <v>0.1</v>
      </c>
      <c r="L3460">
        <v>0.2</v>
      </c>
      <c r="M3460">
        <v>0.4</v>
      </c>
      <c r="N3460">
        <v>0.7</v>
      </c>
      <c r="O3460">
        <v>1.1000000000000001</v>
      </c>
      <c r="P3460">
        <v>1.9</v>
      </c>
      <c r="Q3460">
        <v>2.9</v>
      </c>
      <c r="R3460">
        <v>4.9000000000000004</v>
      </c>
      <c r="S3460">
        <v>7.2</v>
      </c>
      <c r="T3460">
        <v>9.8000000000000007</v>
      </c>
      <c r="U3460">
        <v>12.3</v>
      </c>
      <c r="V3460">
        <v>14.3</v>
      </c>
      <c r="W3460">
        <v>15.7</v>
      </c>
      <c r="X3460">
        <v>16.5</v>
      </c>
      <c r="Y3460">
        <v>16.899999999999999</v>
      </c>
      <c r="Z3460">
        <v>17.5</v>
      </c>
      <c r="AA3460">
        <v>18.100000000000001</v>
      </c>
      <c r="AB3460">
        <v>18.8</v>
      </c>
      <c r="AC3460">
        <v>19.399999999999999</v>
      </c>
      <c r="AD3460">
        <v>19.7</v>
      </c>
      <c r="AE3460">
        <v>19.8</v>
      </c>
      <c r="AF3460">
        <v>20</v>
      </c>
      <c r="AG3460">
        <v>20</v>
      </c>
      <c r="AH3460">
        <v>20</v>
      </c>
      <c r="AI3460">
        <v>20.2</v>
      </c>
      <c r="AJ3460">
        <v>20.3</v>
      </c>
    </row>
    <row r="3461" spans="3:36" x14ac:dyDescent="0.25">
      <c r="C3461" t="s">
        <v>831</v>
      </c>
      <c r="E3461">
        <v>34.5</v>
      </c>
      <c r="F3461">
        <v>33.4</v>
      </c>
      <c r="G3461">
        <v>35.299999999999997</v>
      </c>
      <c r="H3461">
        <v>34</v>
      </c>
      <c r="I3461">
        <v>32.9</v>
      </c>
      <c r="J3461">
        <v>32.700000000000003</v>
      </c>
      <c r="K3461">
        <v>33.200000000000003</v>
      </c>
      <c r="L3461">
        <v>34.1</v>
      </c>
      <c r="M3461">
        <v>34.5</v>
      </c>
      <c r="N3461">
        <v>34.4</v>
      </c>
      <c r="O3461">
        <v>34.299999999999997</v>
      </c>
      <c r="P3461">
        <v>34</v>
      </c>
      <c r="Q3461">
        <v>33.6</v>
      </c>
      <c r="R3461">
        <v>32.299999999999997</v>
      </c>
      <c r="S3461">
        <v>30.6</v>
      </c>
      <c r="T3461">
        <v>28.7</v>
      </c>
      <c r="U3461">
        <v>26.8</v>
      </c>
      <c r="V3461">
        <v>25.1</v>
      </c>
      <c r="W3461">
        <v>24.1</v>
      </c>
      <c r="X3461">
        <v>23.6</v>
      </c>
      <c r="Y3461">
        <v>23.5</v>
      </c>
      <c r="Z3461">
        <v>23.2</v>
      </c>
      <c r="AA3461">
        <v>22.9</v>
      </c>
      <c r="AB3461">
        <v>22.5</v>
      </c>
      <c r="AC3461">
        <v>22.1</v>
      </c>
      <c r="AD3461">
        <v>22</v>
      </c>
      <c r="AE3461">
        <v>22</v>
      </c>
      <c r="AF3461">
        <v>21.9</v>
      </c>
      <c r="AG3461">
        <v>22.1</v>
      </c>
      <c r="AH3461">
        <v>22.3</v>
      </c>
      <c r="AI3461">
        <v>22.3</v>
      </c>
      <c r="AJ3461">
        <v>22.2</v>
      </c>
    </row>
    <row r="3462" spans="3:36" x14ac:dyDescent="0.25">
      <c r="C3462" t="s">
        <v>846</v>
      </c>
      <c r="E3462">
        <v>0</v>
      </c>
      <c r="F3462">
        <v>0</v>
      </c>
      <c r="G3462">
        <v>0</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0</v>
      </c>
    </row>
    <row r="3463" spans="3:36" x14ac:dyDescent="0.25">
      <c r="C3463" t="s">
        <v>64</v>
      </c>
      <c r="E3463">
        <v>0</v>
      </c>
      <c r="F3463">
        <v>0</v>
      </c>
      <c r="G3463">
        <v>0</v>
      </c>
      <c r="H3463">
        <v>0</v>
      </c>
      <c r="I3463">
        <v>0</v>
      </c>
      <c r="J3463">
        <v>0</v>
      </c>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row>
    <row r="3464" spans="3:36" x14ac:dyDescent="0.25">
      <c r="C3464" t="s">
        <v>833</v>
      </c>
      <c r="E3464">
        <v>0</v>
      </c>
      <c r="F3464">
        <v>0</v>
      </c>
      <c r="G3464">
        <v>0</v>
      </c>
      <c r="H3464">
        <v>0</v>
      </c>
      <c r="I3464">
        <v>0</v>
      </c>
      <c r="J3464">
        <v>0</v>
      </c>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row>
    <row r="3465" spans="3:36" x14ac:dyDescent="0.25">
      <c r="C3465" t="s">
        <v>834</v>
      </c>
      <c r="E3465">
        <v>0</v>
      </c>
      <c r="F3465">
        <v>0</v>
      </c>
      <c r="G3465">
        <v>0</v>
      </c>
      <c r="H3465">
        <v>0</v>
      </c>
      <c r="I3465">
        <v>0</v>
      </c>
      <c r="J3465">
        <v>0</v>
      </c>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row>
    <row r="3466" spans="3:36" x14ac:dyDescent="0.25">
      <c r="C3466" t="s">
        <v>42</v>
      </c>
      <c r="E3466">
        <v>0</v>
      </c>
      <c r="F3466">
        <v>0</v>
      </c>
      <c r="G3466">
        <v>0</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row>
    <row r="3467" spans="3:36" x14ac:dyDescent="0.25">
      <c r="C3467" t="s">
        <v>40</v>
      </c>
      <c r="E3467">
        <v>0</v>
      </c>
      <c r="F3467">
        <v>0</v>
      </c>
      <c r="G3467">
        <v>0</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row>
    <row r="3468" spans="3:36" x14ac:dyDescent="0.25">
      <c r="C3468" t="s">
        <v>838</v>
      </c>
      <c r="E3468">
        <v>34.6</v>
      </c>
      <c r="F3468">
        <v>33.4</v>
      </c>
      <c r="G3468">
        <v>35.299999999999997</v>
      </c>
      <c r="H3468">
        <v>34.1</v>
      </c>
      <c r="I3468">
        <v>32.9</v>
      </c>
      <c r="J3468">
        <v>32.799999999999997</v>
      </c>
      <c r="K3468">
        <v>33.299999999999997</v>
      </c>
      <c r="L3468">
        <v>34.299999999999997</v>
      </c>
      <c r="M3468">
        <v>34.799999999999997</v>
      </c>
      <c r="N3468">
        <v>35.1</v>
      </c>
      <c r="O3468">
        <v>35.4</v>
      </c>
      <c r="P3468">
        <v>35.9</v>
      </c>
      <c r="Q3468">
        <v>36.5</v>
      </c>
      <c r="R3468">
        <v>37.200000000000003</v>
      </c>
      <c r="S3468">
        <v>37.700000000000003</v>
      </c>
      <c r="T3468">
        <v>38.5</v>
      </c>
      <c r="U3468">
        <v>39</v>
      </c>
      <c r="V3468">
        <v>39.4</v>
      </c>
      <c r="W3468">
        <v>39.799999999999997</v>
      </c>
      <c r="X3468">
        <v>40.1</v>
      </c>
      <c r="Y3468">
        <v>40.4</v>
      </c>
      <c r="Z3468">
        <v>40.700000000000003</v>
      </c>
      <c r="AA3468">
        <v>41</v>
      </c>
      <c r="AB3468">
        <v>41.3</v>
      </c>
      <c r="AC3468">
        <v>41.5</v>
      </c>
      <c r="AD3468">
        <v>41.7</v>
      </c>
      <c r="AE3468">
        <v>41.8</v>
      </c>
      <c r="AF3468">
        <v>41.9</v>
      </c>
      <c r="AG3468">
        <v>42.1</v>
      </c>
      <c r="AH3468">
        <v>42.3</v>
      </c>
      <c r="AI3468">
        <v>42.4</v>
      </c>
      <c r="AJ3468">
        <v>42.5</v>
      </c>
    </row>
    <row r="3469" spans="3:36" x14ac:dyDescent="0.25">
      <c r="C3469" t="s">
        <v>996</v>
      </c>
    </row>
    <row r="3470" spans="3:36" x14ac:dyDescent="0.25">
      <c r="C3470" t="s">
        <v>996</v>
      </c>
    </row>
    <row r="3471" spans="3:36" x14ac:dyDescent="0.25">
      <c r="C3471" t="s">
        <v>1006</v>
      </c>
    </row>
    <row r="3472" spans="3:36" x14ac:dyDescent="0.25">
      <c r="C3472" t="s">
        <v>53</v>
      </c>
      <c r="E3472">
        <v>7.7</v>
      </c>
      <c r="F3472">
        <v>7.4</v>
      </c>
      <c r="G3472">
        <v>7.4</v>
      </c>
      <c r="H3472">
        <v>7</v>
      </c>
      <c r="I3472">
        <v>7</v>
      </c>
      <c r="J3472">
        <v>7.1</v>
      </c>
      <c r="K3472">
        <v>7.1</v>
      </c>
      <c r="L3472">
        <v>7.3</v>
      </c>
      <c r="M3472">
        <v>7.3</v>
      </c>
      <c r="N3472">
        <v>7.3</v>
      </c>
      <c r="O3472">
        <v>7.2</v>
      </c>
      <c r="P3472">
        <v>7.1</v>
      </c>
      <c r="Q3472">
        <v>7</v>
      </c>
      <c r="R3472">
        <v>6.7</v>
      </c>
      <c r="S3472">
        <v>6.3</v>
      </c>
      <c r="T3472">
        <v>5.8</v>
      </c>
      <c r="U3472">
        <v>5.4</v>
      </c>
      <c r="V3472">
        <v>5</v>
      </c>
      <c r="W3472">
        <v>4.8</v>
      </c>
      <c r="X3472">
        <v>4.7</v>
      </c>
      <c r="Y3472">
        <v>4.7</v>
      </c>
      <c r="Z3472">
        <v>4.5999999999999996</v>
      </c>
      <c r="AA3472">
        <v>4.5</v>
      </c>
      <c r="AB3472">
        <v>4.4000000000000004</v>
      </c>
      <c r="AC3472">
        <v>4.3</v>
      </c>
      <c r="AD3472">
        <v>4.3</v>
      </c>
      <c r="AE3472">
        <v>4.3</v>
      </c>
      <c r="AF3472">
        <v>4.3</v>
      </c>
      <c r="AG3472">
        <v>4.3</v>
      </c>
      <c r="AH3472">
        <v>4.4000000000000004</v>
      </c>
      <c r="AI3472">
        <v>4.4000000000000004</v>
      </c>
      <c r="AJ3472">
        <v>4.4000000000000004</v>
      </c>
    </row>
    <row r="3473" spans="3:36" x14ac:dyDescent="0.25">
      <c r="C3473" t="s">
        <v>54</v>
      </c>
      <c r="E3473">
        <v>0</v>
      </c>
      <c r="F3473">
        <v>0</v>
      </c>
      <c r="G3473">
        <v>0</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t="s">
        <v>1007</v>
      </c>
    </row>
    <row r="3474" spans="3:36" x14ac:dyDescent="0.25">
      <c r="C3474" t="s">
        <v>43</v>
      </c>
      <c r="E3474">
        <v>0</v>
      </c>
      <c r="F3474">
        <v>0</v>
      </c>
      <c r="G3474">
        <v>0</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row>
    <row r="3475" spans="3:36" x14ac:dyDescent="0.25">
      <c r="C3475" t="s">
        <v>847</v>
      </c>
      <c r="E3475">
        <v>0</v>
      </c>
      <c r="F3475">
        <v>0</v>
      </c>
      <c r="G3475">
        <v>0</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row>
    <row r="3476" spans="3:36" x14ac:dyDescent="0.25">
      <c r="C3476" t="s">
        <v>848</v>
      </c>
      <c r="E3476">
        <v>0</v>
      </c>
      <c r="F3476">
        <v>0</v>
      </c>
      <c r="G3476">
        <v>0</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row>
    <row r="3477" spans="3:36" x14ac:dyDescent="0.25">
      <c r="C3477" t="s">
        <v>42</v>
      </c>
      <c r="E3477">
        <v>0</v>
      </c>
      <c r="F3477">
        <v>0</v>
      </c>
      <c r="G3477">
        <v>0</v>
      </c>
      <c r="H3477">
        <v>0</v>
      </c>
      <c r="I3477">
        <v>0</v>
      </c>
      <c r="J3477">
        <v>0</v>
      </c>
      <c r="K3477">
        <v>0</v>
      </c>
      <c r="L3477">
        <v>0</v>
      </c>
      <c r="M3477">
        <v>0</v>
      </c>
      <c r="N3477">
        <v>0</v>
      </c>
      <c r="O3477">
        <v>0</v>
      </c>
      <c r="P3477">
        <v>0</v>
      </c>
      <c r="Q3477">
        <v>0</v>
      </c>
      <c r="R3477">
        <v>0</v>
      </c>
      <c r="S3477">
        <v>0</v>
      </c>
      <c r="T3477">
        <v>0.1</v>
      </c>
      <c r="U3477">
        <v>0.1</v>
      </c>
      <c r="V3477">
        <v>0.1</v>
      </c>
      <c r="W3477">
        <v>0.1</v>
      </c>
      <c r="X3477">
        <v>0.1</v>
      </c>
      <c r="Y3477">
        <v>0.1</v>
      </c>
      <c r="Z3477">
        <v>0.1</v>
      </c>
      <c r="AA3477">
        <v>0.1</v>
      </c>
      <c r="AB3477">
        <v>0.1</v>
      </c>
      <c r="AC3477">
        <v>0.1</v>
      </c>
      <c r="AD3477">
        <v>0.1</v>
      </c>
      <c r="AE3477">
        <v>0.1</v>
      </c>
      <c r="AF3477">
        <v>0.1</v>
      </c>
      <c r="AG3477">
        <v>0.1</v>
      </c>
      <c r="AH3477">
        <v>0.1</v>
      </c>
      <c r="AI3477">
        <v>0.1</v>
      </c>
      <c r="AJ3477">
        <v>0.1</v>
      </c>
    </row>
    <row r="3478" spans="3:36" x14ac:dyDescent="0.25">
      <c r="C3478" t="s">
        <v>849</v>
      </c>
      <c r="E3478">
        <v>0</v>
      </c>
      <c r="F3478">
        <v>0</v>
      </c>
      <c r="G3478">
        <v>0</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t="s">
        <v>1008</v>
      </c>
    </row>
    <row r="3479" spans="3:36" x14ac:dyDescent="0.25">
      <c r="C3479" t="s">
        <v>850</v>
      </c>
      <c r="E3479">
        <v>0</v>
      </c>
      <c r="F3479">
        <v>0</v>
      </c>
      <c r="G3479">
        <v>0</v>
      </c>
      <c r="H3479">
        <v>0</v>
      </c>
      <c r="I3479">
        <v>0</v>
      </c>
      <c r="J3479">
        <v>0</v>
      </c>
      <c r="K3479">
        <v>0</v>
      </c>
      <c r="L3479">
        <v>0</v>
      </c>
      <c r="M3479">
        <v>0</v>
      </c>
      <c r="N3479">
        <v>0</v>
      </c>
      <c r="O3479">
        <v>0</v>
      </c>
      <c r="P3479">
        <v>0</v>
      </c>
      <c r="Q3479">
        <v>0</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row>
    <row r="3480" spans="3:36" x14ac:dyDescent="0.25">
      <c r="C3480" t="s">
        <v>851</v>
      </c>
      <c r="E3480">
        <v>0</v>
      </c>
      <c r="F3480">
        <v>0</v>
      </c>
      <c r="G3480">
        <v>0</v>
      </c>
      <c r="H3480">
        <v>0</v>
      </c>
      <c r="I3480">
        <v>0</v>
      </c>
      <c r="J3480">
        <v>0</v>
      </c>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t="s">
        <v>1009</v>
      </c>
    </row>
    <row r="3481" spans="3:36" x14ac:dyDescent="0.25">
      <c r="C3481" t="s">
        <v>55</v>
      </c>
      <c r="E3481">
        <v>0</v>
      </c>
      <c r="F3481">
        <v>0</v>
      </c>
      <c r="G3481">
        <v>0</v>
      </c>
      <c r="H3481">
        <v>0</v>
      </c>
      <c r="I3481">
        <v>0</v>
      </c>
      <c r="J3481">
        <v>0</v>
      </c>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row>
    <row r="3482" spans="3:36" x14ac:dyDescent="0.25">
      <c r="C3482" t="s">
        <v>1010</v>
      </c>
    </row>
    <row r="3483" spans="3:36" x14ac:dyDescent="0.25">
      <c r="C3483" t="s">
        <v>53</v>
      </c>
      <c r="E3483">
        <v>23</v>
      </c>
      <c r="F3483">
        <v>22.3</v>
      </c>
      <c r="G3483">
        <v>22.3</v>
      </c>
      <c r="H3483">
        <v>21.1</v>
      </c>
      <c r="I3483">
        <v>21.1</v>
      </c>
      <c r="J3483">
        <v>21.3</v>
      </c>
      <c r="K3483">
        <v>21.4</v>
      </c>
      <c r="L3483">
        <v>21.9</v>
      </c>
      <c r="M3483">
        <v>22</v>
      </c>
      <c r="N3483">
        <v>21.9</v>
      </c>
      <c r="O3483">
        <v>21.7</v>
      </c>
      <c r="P3483">
        <v>21.3</v>
      </c>
      <c r="Q3483">
        <v>20.9</v>
      </c>
      <c r="R3483">
        <v>20</v>
      </c>
      <c r="S3483">
        <v>18.8</v>
      </c>
      <c r="T3483">
        <v>17.5</v>
      </c>
      <c r="U3483">
        <v>16.2</v>
      </c>
      <c r="V3483">
        <v>15.1</v>
      </c>
      <c r="W3483">
        <v>14.4</v>
      </c>
      <c r="X3483">
        <v>14.1</v>
      </c>
      <c r="Y3483">
        <v>14</v>
      </c>
      <c r="Z3483">
        <v>13.8</v>
      </c>
      <c r="AA3483">
        <v>13.5</v>
      </c>
      <c r="AB3483">
        <v>13.3</v>
      </c>
      <c r="AC3483">
        <v>13</v>
      </c>
      <c r="AD3483">
        <v>12.9</v>
      </c>
      <c r="AE3483">
        <v>12.9</v>
      </c>
      <c r="AF3483">
        <v>12.9</v>
      </c>
      <c r="AG3483">
        <v>13</v>
      </c>
      <c r="AH3483">
        <v>13.1</v>
      </c>
      <c r="AI3483">
        <v>13.1</v>
      </c>
      <c r="AJ3483">
        <v>13.1</v>
      </c>
    </row>
    <row r="3484" spans="3:36" x14ac:dyDescent="0.25">
      <c r="C3484" t="s">
        <v>54</v>
      </c>
      <c r="E3484">
        <v>0</v>
      </c>
      <c r="F3484">
        <v>0</v>
      </c>
      <c r="G3484">
        <v>0</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t="s">
        <v>1007</v>
      </c>
    </row>
    <row r="3485" spans="3:36" x14ac:dyDescent="0.25">
      <c r="C3485" t="s">
        <v>43</v>
      </c>
      <c r="E3485">
        <v>0</v>
      </c>
      <c r="F3485">
        <v>0</v>
      </c>
      <c r="G3485">
        <v>0</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row>
    <row r="3486" spans="3:36" x14ac:dyDescent="0.25">
      <c r="C3486" t="s">
        <v>847</v>
      </c>
      <c r="E3486">
        <v>0</v>
      </c>
      <c r="F3486">
        <v>0</v>
      </c>
      <c r="G3486">
        <v>0</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row>
    <row r="3487" spans="3:36" x14ac:dyDescent="0.25">
      <c r="C3487" t="s">
        <v>848</v>
      </c>
      <c r="E3487">
        <v>0</v>
      </c>
      <c r="F3487">
        <v>0</v>
      </c>
      <c r="G3487">
        <v>0</v>
      </c>
      <c r="H3487">
        <v>0</v>
      </c>
      <c r="I3487">
        <v>0</v>
      </c>
      <c r="J3487">
        <v>0</v>
      </c>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row>
    <row r="3488" spans="3:36" x14ac:dyDescent="0.25">
      <c r="C3488" t="s">
        <v>42</v>
      </c>
      <c r="E3488">
        <v>0</v>
      </c>
      <c r="F3488">
        <v>0</v>
      </c>
      <c r="G3488">
        <v>0</v>
      </c>
      <c r="H3488">
        <v>0.1</v>
      </c>
      <c r="I3488">
        <v>0</v>
      </c>
      <c r="J3488">
        <v>0</v>
      </c>
      <c r="K3488">
        <v>0.1</v>
      </c>
      <c r="L3488">
        <v>0.1</v>
      </c>
      <c r="M3488">
        <v>0.2</v>
      </c>
      <c r="N3488">
        <v>0.4</v>
      </c>
      <c r="O3488">
        <v>0.7</v>
      </c>
      <c r="P3488">
        <v>1.2</v>
      </c>
      <c r="Q3488">
        <v>1.8</v>
      </c>
      <c r="R3488">
        <v>3</v>
      </c>
      <c r="S3488">
        <v>4.4000000000000004</v>
      </c>
      <c r="T3488">
        <v>6</v>
      </c>
      <c r="U3488">
        <v>7.5</v>
      </c>
      <c r="V3488">
        <v>8.6999999999999993</v>
      </c>
      <c r="W3488">
        <v>9.5</v>
      </c>
      <c r="X3488">
        <v>10</v>
      </c>
      <c r="Y3488">
        <v>10.3</v>
      </c>
      <c r="Z3488">
        <v>10.6</v>
      </c>
      <c r="AA3488">
        <v>11</v>
      </c>
      <c r="AB3488">
        <v>11.4</v>
      </c>
      <c r="AC3488">
        <v>11.8</v>
      </c>
      <c r="AD3488">
        <v>11.9</v>
      </c>
      <c r="AE3488">
        <v>12</v>
      </c>
      <c r="AF3488">
        <v>12.1</v>
      </c>
      <c r="AG3488">
        <v>12.1</v>
      </c>
      <c r="AH3488">
        <v>12.1</v>
      </c>
      <c r="AI3488">
        <v>12.2</v>
      </c>
      <c r="AJ3488">
        <v>12.2</v>
      </c>
    </row>
    <row r="3489" spans="3:36" x14ac:dyDescent="0.25">
      <c r="C3489" t="s">
        <v>849</v>
      </c>
      <c r="E3489">
        <v>0</v>
      </c>
      <c r="F3489">
        <v>0</v>
      </c>
      <c r="G3489">
        <v>0</v>
      </c>
      <c r="H3489">
        <v>0</v>
      </c>
      <c r="I3489">
        <v>0</v>
      </c>
      <c r="J3489">
        <v>0</v>
      </c>
      <c r="K3489">
        <v>0</v>
      </c>
      <c r="L3489">
        <v>0</v>
      </c>
      <c r="M3489">
        <v>0</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t="s">
        <v>1008</v>
      </c>
    </row>
    <row r="3490" spans="3:36" x14ac:dyDescent="0.25">
      <c r="C3490" t="s">
        <v>850</v>
      </c>
      <c r="E3490">
        <v>0</v>
      </c>
      <c r="F3490">
        <v>0</v>
      </c>
      <c r="G3490">
        <v>0</v>
      </c>
      <c r="H3490">
        <v>0</v>
      </c>
      <c r="I3490">
        <v>0</v>
      </c>
      <c r="J3490">
        <v>0</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row>
    <row r="3491" spans="3:36" x14ac:dyDescent="0.25">
      <c r="C3491" t="s">
        <v>851</v>
      </c>
      <c r="E3491">
        <v>0</v>
      </c>
      <c r="F3491">
        <v>0</v>
      </c>
      <c r="G3491">
        <v>0</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t="s">
        <v>1009</v>
      </c>
    </row>
    <row r="3492" spans="3:36" x14ac:dyDescent="0.25">
      <c r="C3492" t="s">
        <v>55</v>
      </c>
      <c r="E3492">
        <v>0</v>
      </c>
      <c r="F3492">
        <v>0</v>
      </c>
      <c r="G3492">
        <v>0</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row>
    <row r="3493" spans="3:36" x14ac:dyDescent="0.25">
      <c r="C3493" t="s">
        <v>996</v>
      </c>
    </row>
    <row r="3494" spans="3:36" x14ac:dyDescent="0.25">
      <c r="C3494" t="s">
        <v>852</v>
      </c>
      <c r="E3494">
        <v>24.5</v>
      </c>
      <c r="F3494">
        <v>23.7</v>
      </c>
      <c r="G3494">
        <v>23.7</v>
      </c>
      <c r="H3494">
        <v>22.4</v>
      </c>
      <c r="I3494">
        <v>22.4</v>
      </c>
      <c r="J3494">
        <v>22.6</v>
      </c>
      <c r="K3494">
        <v>22.8</v>
      </c>
      <c r="L3494">
        <v>23.4</v>
      </c>
      <c r="M3494">
        <v>23.6</v>
      </c>
      <c r="N3494">
        <v>23.6</v>
      </c>
      <c r="O3494">
        <v>23.7</v>
      </c>
      <c r="P3494">
        <v>23.8</v>
      </c>
      <c r="Q3494">
        <v>24</v>
      </c>
      <c r="R3494">
        <v>24.2</v>
      </c>
      <c r="S3494">
        <v>24.3</v>
      </c>
      <c r="T3494">
        <v>24.6</v>
      </c>
      <c r="U3494">
        <v>24.7</v>
      </c>
      <c r="V3494">
        <v>24.8</v>
      </c>
      <c r="W3494">
        <v>24.9</v>
      </c>
      <c r="X3494">
        <v>25</v>
      </c>
      <c r="Y3494">
        <v>25.2</v>
      </c>
      <c r="Z3494">
        <v>25.3</v>
      </c>
      <c r="AA3494">
        <v>25.4</v>
      </c>
      <c r="AB3494">
        <v>25.6</v>
      </c>
      <c r="AC3494">
        <v>25.6</v>
      </c>
      <c r="AD3494">
        <v>25.7</v>
      </c>
      <c r="AE3494">
        <v>25.8</v>
      </c>
      <c r="AF3494">
        <v>25.8</v>
      </c>
      <c r="AG3494">
        <v>25.9</v>
      </c>
      <c r="AH3494">
        <v>26</v>
      </c>
      <c r="AI3494">
        <v>26.1</v>
      </c>
      <c r="AJ3494">
        <v>26.1</v>
      </c>
    </row>
    <row r="3495" spans="3:36" x14ac:dyDescent="0.25">
      <c r="C3495" t="s">
        <v>853</v>
      </c>
      <c r="E3495">
        <v>0.1</v>
      </c>
      <c r="F3495">
        <v>0.1</v>
      </c>
      <c r="G3495">
        <v>0.1</v>
      </c>
      <c r="H3495">
        <v>0.1</v>
      </c>
      <c r="I3495">
        <v>0.1</v>
      </c>
      <c r="J3495">
        <v>0.1</v>
      </c>
      <c r="K3495">
        <v>0.1</v>
      </c>
      <c r="L3495">
        <v>0.1</v>
      </c>
      <c r="M3495">
        <v>0.1</v>
      </c>
      <c r="N3495">
        <v>0.1</v>
      </c>
      <c r="O3495">
        <v>0.1</v>
      </c>
      <c r="P3495">
        <v>0.1</v>
      </c>
      <c r="Q3495">
        <v>0.1</v>
      </c>
      <c r="R3495">
        <v>0.1</v>
      </c>
      <c r="S3495">
        <v>0.1</v>
      </c>
      <c r="T3495">
        <v>0.1</v>
      </c>
      <c r="U3495">
        <v>0.1</v>
      </c>
      <c r="V3495">
        <v>0.1</v>
      </c>
      <c r="W3495">
        <v>0.1</v>
      </c>
      <c r="X3495">
        <v>0.1</v>
      </c>
      <c r="Y3495">
        <v>0.1</v>
      </c>
      <c r="Z3495">
        <v>0.1</v>
      </c>
      <c r="AA3495">
        <v>0.1</v>
      </c>
      <c r="AB3495">
        <v>0.1</v>
      </c>
      <c r="AC3495">
        <v>0.1</v>
      </c>
      <c r="AD3495">
        <v>0.1</v>
      </c>
      <c r="AE3495">
        <v>0.1</v>
      </c>
      <c r="AF3495">
        <v>0.1</v>
      </c>
      <c r="AG3495">
        <v>0.1</v>
      </c>
      <c r="AH3495">
        <v>0.1</v>
      </c>
      <c r="AI3495">
        <v>0.1</v>
      </c>
      <c r="AJ3495">
        <v>0.1</v>
      </c>
    </row>
    <row r="3496" spans="3:36" x14ac:dyDescent="0.25">
      <c r="C3496" t="s">
        <v>854</v>
      </c>
      <c r="E3496">
        <v>24.4</v>
      </c>
      <c r="F3496">
        <v>23.6</v>
      </c>
      <c r="G3496">
        <v>23.6</v>
      </c>
      <c r="H3496">
        <v>22.4</v>
      </c>
      <c r="I3496">
        <v>22.4</v>
      </c>
      <c r="J3496">
        <v>22.5</v>
      </c>
      <c r="K3496">
        <v>22.7</v>
      </c>
      <c r="L3496">
        <v>23.3</v>
      </c>
      <c r="M3496">
        <v>23.5</v>
      </c>
      <c r="N3496">
        <v>23.5</v>
      </c>
      <c r="O3496">
        <v>23.6</v>
      </c>
      <c r="P3496">
        <v>23.7</v>
      </c>
      <c r="Q3496">
        <v>23.9</v>
      </c>
      <c r="R3496">
        <v>24.1</v>
      </c>
      <c r="S3496">
        <v>24.2</v>
      </c>
      <c r="T3496">
        <v>24.5</v>
      </c>
      <c r="U3496">
        <v>24.6</v>
      </c>
      <c r="V3496">
        <v>24.7</v>
      </c>
      <c r="W3496">
        <v>24.8</v>
      </c>
      <c r="X3496">
        <v>24.9</v>
      </c>
      <c r="Y3496">
        <v>25.1</v>
      </c>
      <c r="Z3496">
        <v>25.2</v>
      </c>
      <c r="AA3496">
        <v>25.3</v>
      </c>
      <c r="AB3496">
        <v>25.5</v>
      </c>
      <c r="AC3496">
        <v>25.5</v>
      </c>
      <c r="AD3496">
        <v>25.6</v>
      </c>
      <c r="AE3496">
        <v>25.7</v>
      </c>
      <c r="AF3496">
        <v>25.7</v>
      </c>
      <c r="AG3496">
        <v>25.8</v>
      </c>
      <c r="AH3496">
        <v>25.9</v>
      </c>
      <c r="AI3496">
        <v>26</v>
      </c>
      <c r="AJ3496">
        <v>26</v>
      </c>
    </row>
    <row r="3497" spans="3:36" x14ac:dyDescent="0.25">
      <c r="C3497" t="s">
        <v>855</v>
      </c>
      <c r="E3497">
        <v>24.4</v>
      </c>
      <c r="F3497">
        <v>23.6</v>
      </c>
      <c r="G3497">
        <v>23.6</v>
      </c>
      <c r="H3497">
        <v>22.4</v>
      </c>
      <c r="I3497">
        <v>22.4</v>
      </c>
      <c r="J3497">
        <v>22.5</v>
      </c>
      <c r="K3497">
        <v>22.7</v>
      </c>
      <c r="L3497">
        <v>23.3</v>
      </c>
      <c r="M3497">
        <v>23.5</v>
      </c>
      <c r="N3497">
        <v>23.5</v>
      </c>
      <c r="O3497">
        <v>23.6</v>
      </c>
      <c r="P3497">
        <v>23.7</v>
      </c>
      <c r="Q3497">
        <v>23.9</v>
      </c>
      <c r="R3497">
        <v>24.1</v>
      </c>
      <c r="S3497">
        <v>24.2</v>
      </c>
      <c r="T3497">
        <v>24.5</v>
      </c>
      <c r="U3497">
        <v>24.6</v>
      </c>
      <c r="V3497">
        <v>24.7</v>
      </c>
      <c r="W3497">
        <v>24.8</v>
      </c>
      <c r="X3497">
        <v>24.9</v>
      </c>
      <c r="Y3497">
        <v>25.1</v>
      </c>
      <c r="Z3497">
        <v>25.2</v>
      </c>
      <c r="AA3497">
        <v>25.3</v>
      </c>
      <c r="AB3497">
        <v>25.5</v>
      </c>
      <c r="AC3497">
        <v>25.5</v>
      </c>
      <c r="AD3497">
        <v>25.6</v>
      </c>
      <c r="AE3497">
        <v>25.7</v>
      </c>
      <c r="AF3497">
        <v>25.7</v>
      </c>
      <c r="AG3497">
        <v>25.8</v>
      </c>
      <c r="AH3497">
        <v>25.9</v>
      </c>
      <c r="AI3497">
        <v>26</v>
      </c>
      <c r="AJ3497">
        <v>26</v>
      </c>
    </row>
    <row r="3498" spans="3:36" x14ac:dyDescent="0.25">
      <c r="C3498" t="s">
        <v>856</v>
      </c>
      <c r="E3498">
        <v>0</v>
      </c>
      <c r="F3498">
        <v>0</v>
      </c>
      <c r="G3498">
        <v>0</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row>
    <row r="3499" spans="3:36" x14ac:dyDescent="0.25">
      <c r="C3499" t="s">
        <v>996</v>
      </c>
    </row>
    <row r="3500" spans="3:36" x14ac:dyDescent="0.25">
      <c r="C3500" t="s">
        <v>1011</v>
      </c>
    </row>
    <row r="3501" spans="3:36" x14ac:dyDescent="0.25">
      <c r="C3501" t="s">
        <v>1012</v>
      </c>
    </row>
    <row r="3502" spans="3:36" x14ac:dyDescent="0.25">
      <c r="C3502" t="s">
        <v>857</v>
      </c>
      <c r="E3502">
        <v>27</v>
      </c>
      <c r="F3502">
        <v>27</v>
      </c>
      <c r="G3502">
        <v>27</v>
      </c>
      <c r="H3502">
        <v>27</v>
      </c>
      <c r="I3502">
        <v>27</v>
      </c>
      <c r="J3502">
        <v>27.2</v>
      </c>
      <c r="K3502">
        <v>27.3</v>
      </c>
      <c r="L3502">
        <v>27.5</v>
      </c>
      <c r="M3502">
        <v>27.6</v>
      </c>
      <c r="N3502">
        <v>27.8</v>
      </c>
      <c r="O3502">
        <v>28</v>
      </c>
      <c r="P3502">
        <v>28.1</v>
      </c>
      <c r="Q3502">
        <v>28.3</v>
      </c>
      <c r="R3502">
        <v>28.5</v>
      </c>
      <c r="S3502">
        <v>28.7</v>
      </c>
      <c r="T3502">
        <v>28.8</v>
      </c>
      <c r="U3502">
        <v>29</v>
      </c>
      <c r="V3502">
        <v>29.2</v>
      </c>
      <c r="W3502">
        <v>29.4</v>
      </c>
      <c r="X3502">
        <v>29.6</v>
      </c>
      <c r="Y3502">
        <v>29.8</v>
      </c>
      <c r="Z3502">
        <v>30</v>
      </c>
      <c r="AA3502">
        <v>30.2</v>
      </c>
      <c r="AB3502">
        <v>30.4</v>
      </c>
      <c r="AC3502">
        <v>30.6</v>
      </c>
      <c r="AD3502">
        <v>30.8</v>
      </c>
      <c r="AE3502">
        <v>31</v>
      </c>
      <c r="AF3502">
        <v>31.2</v>
      </c>
      <c r="AG3502">
        <v>31.4</v>
      </c>
      <c r="AH3502">
        <v>31.6</v>
      </c>
      <c r="AI3502">
        <v>31.8</v>
      </c>
      <c r="AJ3502">
        <v>32</v>
      </c>
    </row>
    <row r="3503" spans="3:36" x14ac:dyDescent="0.25">
      <c r="C3503" t="s">
        <v>858</v>
      </c>
      <c r="E3503">
        <v>0</v>
      </c>
      <c r="F3503">
        <v>0</v>
      </c>
      <c r="G3503">
        <v>0</v>
      </c>
      <c r="H3503">
        <v>0</v>
      </c>
      <c r="I3503">
        <v>0</v>
      </c>
      <c r="J3503">
        <v>0</v>
      </c>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t="s">
        <v>1013</v>
      </c>
    </row>
    <row r="3504" spans="3:36" x14ac:dyDescent="0.25">
      <c r="C3504" t="s">
        <v>859</v>
      </c>
      <c r="E3504">
        <v>0.9</v>
      </c>
      <c r="F3504">
        <v>0.9</v>
      </c>
      <c r="G3504">
        <v>1.9</v>
      </c>
      <c r="H3504">
        <v>0</v>
      </c>
      <c r="I3504">
        <v>0</v>
      </c>
      <c r="J3504">
        <v>0</v>
      </c>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t="s">
        <v>1009</v>
      </c>
    </row>
    <row r="3505" spans="3:36" x14ac:dyDescent="0.25">
      <c r="C3505" t="s">
        <v>860</v>
      </c>
      <c r="E3505">
        <v>19.600000000000001</v>
      </c>
      <c r="F3505">
        <v>19.600000000000001</v>
      </c>
      <c r="G3505">
        <v>19.600000000000001</v>
      </c>
      <c r="H3505">
        <v>19.600000000000001</v>
      </c>
      <c r="I3505">
        <v>19.600000000000001</v>
      </c>
      <c r="J3505">
        <v>19.600000000000001</v>
      </c>
      <c r="K3505">
        <v>19.600000000000001</v>
      </c>
      <c r="L3505">
        <v>19.600000000000001</v>
      </c>
      <c r="M3505">
        <v>19.600000000000001</v>
      </c>
      <c r="N3505">
        <v>19.600000000000001</v>
      </c>
      <c r="O3505">
        <v>19.600000000000001</v>
      </c>
      <c r="P3505">
        <v>19.600000000000001</v>
      </c>
      <c r="Q3505">
        <v>19.600000000000001</v>
      </c>
      <c r="R3505">
        <v>19.600000000000001</v>
      </c>
      <c r="S3505">
        <v>19.600000000000001</v>
      </c>
      <c r="T3505">
        <v>19.600000000000001</v>
      </c>
      <c r="U3505">
        <v>19.600000000000001</v>
      </c>
      <c r="V3505">
        <v>19.600000000000001</v>
      </c>
      <c r="W3505">
        <v>19.600000000000001</v>
      </c>
      <c r="X3505">
        <v>19.600000000000001</v>
      </c>
      <c r="Y3505">
        <v>19.600000000000001</v>
      </c>
      <c r="Z3505">
        <v>19.600000000000001</v>
      </c>
      <c r="AA3505">
        <v>19.600000000000001</v>
      </c>
      <c r="AB3505">
        <v>19.600000000000001</v>
      </c>
      <c r="AC3505">
        <v>19.600000000000001</v>
      </c>
      <c r="AD3505">
        <v>19.600000000000001</v>
      </c>
      <c r="AE3505">
        <v>19.600000000000001</v>
      </c>
      <c r="AF3505">
        <v>19.600000000000001</v>
      </c>
      <c r="AG3505">
        <v>19.600000000000001</v>
      </c>
      <c r="AH3505">
        <v>19.600000000000001</v>
      </c>
      <c r="AI3505">
        <v>19.600000000000001</v>
      </c>
      <c r="AJ3505">
        <v>19.600000000000001</v>
      </c>
    </row>
    <row r="3506" spans="3:36" x14ac:dyDescent="0.25">
      <c r="C3506" t="s">
        <v>838</v>
      </c>
      <c r="E3506">
        <v>47.5</v>
      </c>
      <c r="F3506">
        <v>47.5</v>
      </c>
      <c r="G3506">
        <v>48.5</v>
      </c>
      <c r="H3506">
        <v>46.6</v>
      </c>
      <c r="I3506">
        <v>46.6</v>
      </c>
      <c r="J3506">
        <v>46.8</v>
      </c>
      <c r="K3506">
        <v>46.9</v>
      </c>
      <c r="L3506">
        <v>47.1</v>
      </c>
      <c r="M3506">
        <v>47.2</v>
      </c>
      <c r="N3506">
        <v>47.4</v>
      </c>
      <c r="O3506">
        <v>47.6</v>
      </c>
      <c r="P3506">
        <v>47.7</v>
      </c>
      <c r="Q3506">
        <v>47.9</v>
      </c>
      <c r="R3506">
        <v>48.1</v>
      </c>
      <c r="S3506">
        <v>48.3</v>
      </c>
      <c r="T3506">
        <v>48.4</v>
      </c>
      <c r="U3506">
        <v>48.6</v>
      </c>
      <c r="V3506">
        <v>48.8</v>
      </c>
      <c r="W3506">
        <v>49</v>
      </c>
      <c r="X3506">
        <v>49.2</v>
      </c>
      <c r="Y3506">
        <v>49.4</v>
      </c>
      <c r="Z3506">
        <v>49.6</v>
      </c>
      <c r="AA3506">
        <v>49.8</v>
      </c>
      <c r="AB3506">
        <v>50</v>
      </c>
      <c r="AC3506">
        <v>50.2</v>
      </c>
      <c r="AD3506">
        <v>50.4</v>
      </c>
      <c r="AE3506">
        <v>50.6</v>
      </c>
      <c r="AF3506">
        <v>50.8</v>
      </c>
      <c r="AG3506">
        <v>51</v>
      </c>
      <c r="AH3506">
        <v>51.2</v>
      </c>
      <c r="AI3506">
        <v>51.4</v>
      </c>
      <c r="AJ3506">
        <v>51.6</v>
      </c>
    </row>
    <row r="3507" spans="3:36" x14ac:dyDescent="0.25">
      <c r="C3507" t="s">
        <v>1014</v>
      </c>
    </row>
    <row r="3508" spans="3:36" x14ac:dyDescent="0.25">
      <c r="C3508" t="s">
        <v>861</v>
      </c>
      <c r="E3508">
        <v>147.19999999999999</v>
      </c>
      <c r="F3508">
        <v>143.1</v>
      </c>
      <c r="G3508">
        <v>162.9</v>
      </c>
      <c r="H3508">
        <v>155.9</v>
      </c>
      <c r="I3508">
        <v>157.4</v>
      </c>
      <c r="J3508">
        <v>158.6</v>
      </c>
      <c r="K3508">
        <v>159.6</v>
      </c>
      <c r="L3508">
        <v>160.6</v>
      </c>
      <c r="M3508">
        <v>161.6</v>
      </c>
      <c r="N3508">
        <v>162.6</v>
      </c>
      <c r="O3508">
        <v>163.69999999999999</v>
      </c>
      <c r="P3508">
        <v>164.7</v>
      </c>
      <c r="Q3508">
        <v>165.8</v>
      </c>
      <c r="R3508">
        <v>166.9</v>
      </c>
      <c r="S3508">
        <v>168.1</v>
      </c>
      <c r="T3508">
        <v>169.3</v>
      </c>
      <c r="U3508">
        <v>170.5</v>
      </c>
      <c r="V3508">
        <v>171.7</v>
      </c>
      <c r="W3508">
        <v>172.9</v>
      </c>
      <c r="X3508">
        <v>174.2</v>
      </c>
      <c r="Y3508">
        <v>175.4</v>
      </c>
      <c r="Z3508">
        <v>176.7</v>
      </c>
      <c r="AA3508">
        <v>178</v>
      </c>
      <c r="AB3508">
        <v>179.3</v>
      </c>
      <c r="AC3508">
        <v>180.6</v>
      </c>
      <c r="AD3508">
        <v>181.9</v>
      </c>
      <c r="AE3508">
        <v>183.3</v>
      </c>
      <c r="AF3508">
        <v>184.6</v>
      </c>
      <c r="AG3508">
        <v>185.9</v>
      </c>
      <c r="AH3508">
        <v>187.3</v>
      </c>
      <c r="AI3508">
        <v>188.6</v>
      </c>
      <c r="AJ3508">
        <v>190</v>
      </c>
    </row>
    <row r="3509" spans="3:36" x14ac:dyDescent="0.25">
      <c r="C3509" t="s">
        <v>862</v>
      </c>
      <c r="E3509">
        <v>0</v>
      </c>
      <c r="F3509">
        <v>0</v>
      </c>
      <c r="G3509">
        <v>0</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t="s">
        <v>1013</v>
      </c>
    </row>
    <row r="3510" spans="3:36" x14ac:dyDescent="0.25">
      <c r="C3510" t="s">
        <v>863</v>
      </c>
      <c r="E3510">
        <v>0.4</v>
      </c>
      <c r="F3510">
        <v>0.1</v>
      </c>
      <c r="G3510">
        <v>0.3</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t="s">
        <v>1009</v>
      </c>
    </row>
    <row r="3511" spans="3:36" x14ac:dyDescent="0.25">
      <c r="C3511" t="s">
        <v>864</v>
      </c>
      <c r="E3511">
        <v>71.400000000000006</v>
      </c>
      <c r="F3511">
        <v>58.8</v>
      </c>
      <c r="G3511">
        <v>61.2</v>
      </c>
      <c r="H3511">
        <v>56.6</v>
      </c>
      <c r="I3511">
        <v>70.599999999999994</v>
      </c>
      <c r="J3511">
        <v>70.599999999999994</v>
      </c>
      <c r="K3511">
        <v>70.599999999999994</v>
      </c>
      <c r="L3511">
        <v>70.599999999999994</v>
      </c>
      <c r="M3511">
        <v>70.599999999999994</v>
      </c>
      <c r="N3511">
        <v>70.599999999999994</v>
      </c>
      <c r="O3511">
        <v>70.599999999999994</v>
      </c>
      <c r="P3511">
        <v>70.599999999999994</v>
      </c>
      <c r="Q3511">
        <v>70.599999999999994</v>
      </c>
      <c r="R3511">
        <v>70.599999999999994</v>
      </c>
      <c r="S3511">
        <v>70.599999999999994</v>
      </c>
      <c r="T3511">
        <v>70.599999999999994</v>
      </c>
      <c r="U3511">
        <v>70.599999999999994</v>
      </c>
      <c r="V3511">
        <v>70.599999999999994</v>
      </c>
      <c r="W3511">
        <v>70.599999999999994</v>
      </c>
      <c r="X3511">
        <v>70.599999999999994</v>
      </c>
      <c r="Y3511">
        <v>70.599999999999994</v>
      </c>
      <c r="Z3511">
        <v>70.599999999999994</v>
      </c>
      <c r="AA3511">
        <v>70.599999999999994</v>
      </c>
      <c r="AB3511">
        <v>70.599999999999994</v>
      </c>
      <c r="AC3511">
        <v>70.599999999999994</v>
      </c>
      <c r="AD3511">
        <v>70.599999999999994</v>
      </c>
      <c r="AE3511">
        <v>70.599999999999994</v>
      </c>
      <c r="AF3511">
        <v>70.599999999999994</v>
      </c>
      <c r="AG3511">
        <v>70.599999999999994</v>
      </c>
      <c r="AH3511">
        <v>70.599999999999994</v>
      </c>
      <c r="AI3511">
        <v>70.599999999999994</v>
      </c>
      <c r="AJ3511">
        <v>70.599999999999994</v>
      </c>
    </row>
    <row r="3512" spans="3:36" x14ac:dyDescent="0.25">
      <c r="C3512" t="s">
        <v>838</v>
      </c>
      <c r="E3512">
        <v>218.9</v>
      </c>
      <c r="F3512">
        <v>201.9</v>
      </c>
      <c r="G3512">
        <v>224.5</v>
      </c>
      <c r="H3512">
        <v>212.5</v>
      </c>
      <c r="I3512">
        <v>228</v>
      </c>
      <c r="J3512">
        <v>229.2</v>
      </c>
      <c r="K3512">
        <v>230.2</v>
      </c>
      <c r="L3512">
        <v>231.2</v>
      </c>
      <c r="M3512">
        <v>232.2</v>
      </c>
      <c r="N3512">
        <v>233.2</v>
      </c>
      <c r="O3512">
        <v>234.3</v>
      </c>
      <c r="P3512">
        <v>235.3</v>
      </c>
      <c r="Q3512">
        <v>236.4</v>
      </c>
      <c r="R3512">
        <v>237.6</v>
      </c>
      <c r="S3512">
        <v>238.7</v>
      </c>
      <c r="T3512">
        <v>239.9</v>
      </c>
      <c r="U3512">
        <v>241.1</v>
      </c>
      <c r="V3512">
        <v>242.3</v>
      </c>
      <c r="W3512">
        <v>243.5</v>
      </c>
      <c r="X3512">
        <v>244.8</v>
      </c>
      <c r="Y3512">
        <v>246</v>
      </c>
      <c r="Z3512">
        <v>247.3</v>
      </c>
      <c r="AA3512">
        <v>248.6</v>
      </c>
      <c r="AB3512">
        <v>249.9</v>
      </c>
      <c r="AC3512">
        <v>251.2</v>
      </c>
      <c r="AD3512">
        <v>252.5</v>
      </c>
      <c r="AE3512">
        <v>253.9</v>
      </c>
      <c r="AF3512">
        <v>255.2</v>
      </c>
      <c r="AG3512">
        <v>256.5</v>
      </c>
      <c r="AH3512">
        <v>257.89999999999998</v>
      </c>
      <c r="AI3512">
        <v>259.2</v>
      </c>
      <c r="AJ3512">
        <v>260.60000000000002</v>
      </c>
    </row>
    <row r="3513" spans="3:36" x14ac:dyDescent="0.25">
      <c r="C3513" t="s">
        <v>996</v>
      </c>
    </row>
    <row r="3514" spans="3:36" x14ac:dyDescent="0.25">
      <c r="C3514" t="s">
        <v>865</v>
      </c>
      <c r="E3514">
        <v>299.89999999999998</v>
      </c>
      <c r="F3514">
        <v>288.7</v>
      </c>
      <c r="G3514">
        <v>324.89999999999998</v>
      </c>
      <c r="H3514">
        <v>308.8</v>
      </c>
      <c r="I3514">
        <v>261.8</v>
      </c>
      <c r="J3514">
        <v>268.10000000000002</v>
      </c>
      <c r="K3514">
        <v>268.8</v>
      </c>
      <c r="L3514">
        <v>269.60000000000002</v>
      </c>
      <c r="M3514">
        <v>270.3</v>
      </c>
      <c r="N3514">
        <v>271.2</v>
      </c>
      <c r="O3514">
        <v>272</v>
      </c>
      <c r="P3514">
        <v>273</v>
      </c>
      <c r="Q3514">
        <v>274.10000000000002</v>
      </c>
      <c r="R3514">
        <v>275.39999999999998</v>
      </c>
      <c r="S3514">
        <v>276.7</v>
      </c>
      <c r="T3514">
        <v>278.2</v>
      </c>
      <c r="U3514">
        <v>279.8</v>
      </c>
      <c r="V3514">
        <v>281.5</v>
      </c>
      <c r="W3514">
        <v>283.3</v>
      </c>
      <c r="X3514">
        <v>285.10000000000002</v>
      </c>
      <c r="Y3514">
        <v>286.89999999999998</v>
      </c>
      <c r="Z3514">
        <v>288.8</v>
      </c>
      <c r="AA3514">
        <v>290.60000000000002</v>
      </c>
      <c r="AB3514">
        <v>292.5</v>
      </c>
      <c r="AC3514">
        <v>294.39999999999998</v>
      </c>
      <c r="AD3514">
        <v>296.39999999999998</v>
      </c>
      <c r="AE3514">
        <v>298.3</v>
      </c>
      <c r="AF3514">
        <v>300.2</v>
      </c>
      <c r="AG3514">
        <v>302.2</v>
      </c>
      <c r="AH3514">
        <v>304.2</v>
      </c>
      <c r="AI3514">
        <v>306.10000000000002</v>
      </c>
      <c r="AJ3514">
        <v>308.10000000000002</v>
      </c>
    </row>
    <row r="3515" spans="3:36" x14ac:dyDescent="0.25">
      <c r="C3515" t="s">
        <v>866</v>
      </c>
      <c r="E3515">
        <v>4.2</v>
      </c>
      <c r="F3515">
        <v>4</v>
      </c>
      <c r="G3515">
        <v>4.2</v>
      </c>
      <c r="H3515">
        <v>2.9</v>
      </c>
      <c r="I3515">
        <v>51.4</v>
      </c>
      <c r="J3515">
        <v>51.5</v>
      </c>
      <c r="K3515">
        <v>51.5</v>
      </c>
      <c r="L3515">
        <v>51.5</v>
      </c>
      <c r="M3515">
        <v>51.5</v>
      </c>
      <c r="N3515">
        <v>51.5</v>
      </c>
      <c r="O3515">
        <v>51.6</v>
      </c>
      <c r="P3515">
        <v>51.6</v>
      </c>
      <c r="Q3515">
        <v>51.6</v>
      </c>
      <c r="R3515">
        <v>51.6</v>
      </c>
      <c r="S3515">
        <v>51.6</v>
      </c>
      <c r="T3515">
        <v>51.7</v>
      </c>
      <c r="U3515">
        <v>51.7</v>
      </c>
      <c r="V3515">
        <v>51.7</v>
      </c>
      <c r="W3515">
        <v>51.7</v>
      </c>
      <c r="X3515">
        <v>51.7</v>
      </c>
      <c r="Y3515">
        <v>51.8</v>
      </c>
      <c r="Z3515">
        <v>51.8</v>
      </c>
      <c r="AA3515">
        <v>51.8</v>
      </c>
      <c r="AB3515">
        <v>51.8</v>
      </c>
      <c r="AC3515">
        <v>51.9</v>
      </c>
      <c r="AD3515">
        <v>51.9</v>
      </c>
      <c r="AE3515">
        <v>51.9</v>
      </c>
      <c r="AF3515">
        <v>51.9</v>
      </c>
      <c r="AG3515">
        <v>52</v>
      </c>
      <c r="AH3515">
        <v>52</v>
      </c>
      <c r="AI3515">
        <v>52</v>
      </c>
      <c r="AJ3515">
        <v>52</v>
      </c>
    </row>
    <row r="3516" spans="3:36" x14ac:dyDescent="0.25">
      <c r="C3516" t="s">
        <v>996</v>
      </c>
    </row>
    <row r="3517" spans="3:36" x14ac:dyDescent="0.25">
      <c r="C3517" t="s">
        <v>1016</v>
      </c>
    </row>
    <row r="3518" spans="3:36" x14ac:dyDescent="0.25">
      <c r="C3518" t="s">
        <v>867</v>
      </c>
      <c r="E3518">
        <v>1.5</v>
      </c>
      <c r="F3518">
        <v>1.5</v>
      </c>
      <c r="G3518">
        <v>1.7</v>
      </c>
      <c r="H3518">
        <v>1.6</v>
      </c>
      <c r="I3518">
        <v>1.6</v>
      </c>
      <c r="J3518">
        <v>1.6</v>
      </c>
      <c r="K3518">
        <v>1.6</v>
      </c>
      <c r="L3518">
        <v>1.6</v>
      </c>
      <c r="M3518">
        <v>1.6</v>
      </c>
      <c r="N3518">
        <v>1.6</v>
      </c>
      <c r="O3518">
        <v>1.6</v>
      </c>
      <c r="P3518">
        <v>1.6</v>
      </c>
      <c r="Q3518">
        <v>1.6</v>
      </c>
      <c r="R3518">
        <v>1.6</v>
      </c>
      <c r="S3518">
        <v>1.6</v>
      </c>
      <c r="T3518">
        <v>1.6</v>
      </c>
      <c r="U3518">
        <v>1.7</v>
      </c>
      <c r="V3518">
        <v>1.7</v>
      </c>
      <c r="W3518">
        <v>1.7</v>
      </c>
      <c r="X3518">
        <v>1.7</v>
      </c>
      <c r="Y3518">
        <v>1.7</v>
      </c>
      <c r="Z3518">
        <v>1.7</v>
      </c>
      <c r="AA3518">
        <v>1.7</v>
      </c>
      <c r="AB3518">
        <v>1.7</v>
      </c>
      <c r="AC3518">
        <v>1.7</v>
      </c>
      <c r="AD3518">
        <v>1.7</v>
      </c>
      <c r="AE3518">
        <v>1.8</v>
      </c>
      <c r="AF3518">
        <v>1.8</v>
      </c>
      <c r="AG3518">
        <v>1.8</v>
      </c>
      <c r="AH3518">
        <v>1.8</v>
      </c>
      <c r="AI3518">
        <v>1.8</v>
      </c>
      <c r="AJ3518">
        <v>1.8</v>
      </c>
    </row>
    <row r="3519" spans="3:36" x14ac:dyDescent="0.25">
      <c r="C3519" t="s">
        <v>868</v>
      </c>
      <c r="E3519">
        <v>0</v>
      </c>
      <c r="F3519">
        <v>0</v>
      </c>
      <c r="G3519">
        <v>0</v>
      </c>
      <c r="H3519">
        <v>0</v>
      </c>
      <c r="I3519">
        <v>0</v>
      </c>
      <c r="J3519">
        <v>0</v>
      </c>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t="s">
        <v>1013</v>
      </c>
    </row>
    <row r="3520" spans="3:36" x14ac:dyDescent="0.25">
      <c r="C3520" t="s">
        <v>869</v>
      </c>
      <c r="E3520">
        <v>0</v>
      </c>
      <c r="F3520">
        <v>0</v>
      </c>
      <c r="G3520">
        <v>0</v>
      </c>
      <c r="H3520">
        <v>0</v>
      </c>
      <c r="I3520">
        <v>0</v>
      </c>
      <c r="J3520">
        <v>0</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t="s">
        <v>1009</v>
      </c>
    </row>
    <row r="3521" spans="1:36" x14ac:dyDescent="0.25">
      <c r="C3521" t="s">
        <v>870</v>
      </c>
      <c r="E3521">
        <v>0.8</v>
      </c>
      <c r="F3521">
        <v>0.7</v>
      </c>
      <c r="G3521">
        <v>0.7</v>
      </c>
      <c r="H3521">
        <v>0.5</v>
      </c>
      <c r="I3521">
        <v>0.7</v>
      </c>
      <c r="J3521">
        <v>0.7</v>
      </c>
      <c r="K3521">
        <v>0.7</v>
      </c>
      <c r="L3521">
        <v>0.7</v>
      </c>
      <c r="M3521">
        <v>0.7</v>
      </c>
      <c r="N3521">
        <v>0.7</v>
      </c>
      <c r="O3521">
        <v>0.7</v>
      </c>
      <c r="P3521">
        <v>0.7</v>
      </c>
      <c r="Q3521">
        <v>0.7</v>
      </c>
      <c r="R3521">
        <v>0.7</v>
      </c>
      <c r="S3521">
        <v>0.7</v>
      </c>
      <c r="T3521">
        <v>0.7</v>
      </c>
      <c r="U3521">
        <v>0.7</v>
      </c>
      <c r="V3521">
        <v>0.7</v>
      </c>
      <c r="W3521">
        <v>0.7</v>
      </c>
      <c r="X3521">
        <v>0.7</v>
      </c>
      <c r="Y3521">
        <v>0.7</v>
      </c>
      <c r="Z3521">
        <v>0.7</v>
      </c>
      <c r="AA3521">
        <v>0.7</v>
      </c>
      <c r="AB3521">
        <v>0.7</v>
      </c>
      <c r="AC3521">
        <v>0.7</v>
      </c>
      <c r="AD3521">
        <v>0.7</v>
      </c>
      <c r="AE3521">
        <v>0.7</v>
      </c>
      <c r="AF3521">
        <v>0.7</v>
      </c>
      <c r="AG3521">
        <v>0.7</v>
      </c>
      <c r="AH3521">
        <v>0.7</v>
      </c>
      <c r="AI3521">
        <v>0.7</v>
      </c>
      <c r="AJ3521">
        <v>0.7</v>
      </c>
    </row>
    <row r="3522" spans="1:36" x14ac:dyDescent="0.25">
      <c r="C3522" t="s">
        <v>838</v>
      </c>
      <c r="E3522">
        <v>2.2999999999999998</v>
      </c>
      <c r="F3522">
        <v>2.1</v>
      </c>
      <c r="G3522">
        <v>2.4</v>
      </c>
      <c r="H3522">
        <v>2.1</v>
      </c>
      <c r="I3522">
        <v>2.2999999999999998</v>
      </c>
      <c r="J3522">
        <v>2.2999999999999998</v>
      </c>
      <c r="K3522">
        <v>2.2999999999999998</v>
      </c>
      <c r="L3522">
        <v>2.2999999999999998</v>
      </c>
      <c r="M3522">
        <v>2.2999999999999998</v>
      </c>
      <c r="N3522">
        <v>2.2999999999999998</v>
      </c>
      <c r="O3522">
        <v>2.2999999999999998</v>
      </c>
      <c r="P3522">
        <v>2.2999999999999998</v>
      </c>
      <c r="Q3522">
        <v>2.2999999999999998</v>
      </c>
      <c r="R3522">
        <v>2.2999999999999998</v>
      </c>
      <c r="S3522">
        <v>2.4</v>
      </c>
      <c r="T3522">
        <v>2.4</v>
      </c>
      <c r="U3522">
        <v>2.4</v>
      </c>
      <c r="V3522">
        <v>2.4</v>
      </c>
      <c r="W3522">
        <v>2.4</v>
      </c>
      <c r="X3522">
        <v>2.4</v>
      </c>
      <c r="Y3522">
        <v>2.4</v>
      </c>
      <c r="Z3522">
        <v>2.4</v>
      </c>
      <c r="AA3522">
        <v>2.4</v>
      </c>
      <c r="AB3522">
        <v>2.4</v>
      </c>
      <c r="AC3522">
        <v>2.4</v>
      </c>
      <c r="AD3522">
        <v>2.5</v>
      </c>
      <c r="AE3522">
        <v>2.5</v>
      </c>
      <c r="AF3522">
        <v>2.5</v>
      </c>
      <c r="AG3522">
        <v>2.5</v>
      </c>
      <c r="AH3522">
        <v>2.5</v>
      </c>
      <c r="AI3522">
        <v>2.5</v>
      </c>
      <c r="AJ3522">
        <v>2.5</v>
      </c>
    </row>
    <row r="3523" spans="1:36" x14ac:dyDescent="0.25">
      <c r="C3523" t="s">
        <v>996</v>
      </c>
    </row>
    <row r="3524" spans="1:36" x14ac:dyDescent="0.25">
      <c r="C3524" t="s">
        <v>1154</v>
      </c>
    </row>
    <row r="3525" spans="1:36" x14ac:dyDescent="0.25">
      <c r="C3525" t="s">
        <v>1017</v>
      </c>
    </row>
    <row r="3526" spans="1:36" x14ac:dyDescent="0.25">
      <c r="E3526">
        <v>2019</v>
      </c>
      <c r="F3526">
        <v>2020</v>
      </c>
      <c r="G3526">
        <v>2021</v>
      </c>
      <c r="H3526">
        <v>2022</v>
      </c>
      <c r="I3526">
        <v>2023</v>
      </c>
      <c r="J3526">
        <v>2024</v>
      </c>
      <c r="K3526">
        <v>2025</v>
      </c>
      <c r="L3526">
        <v>2026</v>
      </c>
      <c r="M3526">
        <v>2027</v>
      </c>
      <c r="N3526">
        <v>2028</v>
      </c>
      <c r="O3526">
        <v>2029</v>
      </c>
      <c r="P3526">
        <v>2030</v>
      </c>
      <c r="Q3526">
        <v>2031</v>
      </c>
      <c r="R3526">
        <v>2032</v>
      </c>
      <c r="S3526">
        <v>2033</v>
      </c>
      <c r="T3526">
        <v>2034</v>
      </c>
      <c r="U3526">
        <v>2035</v>
      </c>
      <c r="V3526">
        <v>2036</v>
      </c>
      <c r="W3526">
        <v>2037</v>
      </c>
      <c r="X3526">
        <v>2038</v>
      </c>
      <c r="Y3526">
        <v>2039</v>
      </c>
      <c r="Z3526">
        <v>2040</v>
      </c>
      <c r="AA3526">
        <v>2041</v>
      </c>
      <c r="AB3526">
        <v>2042</v>
      </c>
      <c r="AC3526">
        <v>2043</v>
      </c>
      <c r="AD3526">
        <v>2044</v>
      </c>
      <c r="AE3526">
        <v>2045</v>
      </c>
      <c r="AF3526">
        <v>2046</v>
      </c>
      <c r="AG3526">
        <v>2047</v>
      </c>
      <c r="AH3526">
        <v>2048</v>
      </c>
      <c r="AI3526">
        <v>2049</v>
      </c>
      <c r="AJ3526">
        <v>2050</v>
      </c>
    </row>
    <row r="3527" spans="1:36" x14ac:dyDescent="0.25">
      <c r="C3527" t="s">
        <v>996</v>
      </c>
    </row>
    <row r="3528" spans="1:36" x14ac:dyDescent="0.25">
      <c r="C3528" t="s">
        <v>1018</v>
      </c>
    </row>
    <row r="3529" spans="1:36" x14ac:dyDescent="0.25">
      <c r="C3529" t="s">
        <v>995</v>
      </c>
      <c r="E3529">
        <v>395.37299999999999</v>
      </c>
      <c r="F3529">
        <v>384.42599999999999</v>
      </c>
      <c r="G3529">
        <v>397.517</v>
      </c>
      <c r="H3529">
        <v>418.62099999999998</v>
      </c>
      <c r="I3529">
        <v>439.63600000000002</v>
      </c>
      <c r="J3529">
        <v>440.89100000000002</v>
      </c>
      <c r="K3529">
        <v>439.435</v>
      </c>
      <c r="L3529">
        <v>441.221</v>
      </c>
      <c r="M3529">
        <v>444.904</v>
      </c>
      <c r="N3529">
        <v>449.10399999999998</v>
      </c>
      <c r="O3529">
        <v>453.274</v>
      </c>
      <c r="P3529">
        <v>458.28699999999998</v>
      </c>
      <c r="Q3529">
        <v>463.55200000000002</v>
      </c>
      <c r="R3529">
        <v>469.91899999999998</v>
      </c>
      <c r="S3529">
        <v>476.601</v>
      </c>
      <c r="T3529">
        <v>482.02600000000001</v>
      </c>
      <c r="U3529">
        <v>485.84199999999998</v>
      </c>
      <c r="V3529">
        <v>490.13499999999999</v>
      </c>
      <c r="W3529">
        <v>496.38299999999998</v>
      </c>
      <c r="X3529">
        <v>502.45100000000002</v>
      </c>
      <c r="Y3529">
        <v>508.459</v>
      </c>
      <c r="Z3529">
        <v>515.29300000000001</v>
      </c>
      <c r="AA3529">
        <v>522.505</v>
      </c>
      <c r="AB3529">
        <v>530.32799999999997</v>
      </c>
      <c r="AC3529">
        <v>537.79300000000001</v>
      </c>
      <c r="AD3529">
        <v>544.15300000000002</v>
      </c>
      <c r="AE3529">
        <v>549.37099999999998</v>
      </c>
      <c r="AF3529">
        <v>555.24300000000005</v>
      </c>
      <c r="AG3529">
        <v>562.47</v>
      </c>
      <c r="AH3529">
        <v>568.93399999999997</v>
      </c>
      <c r="AI3529">
        <v>575.50599999999997</v>
      </c>
      <c r="AJ3529">
        <v>580.35799999999995</v>
      </c>
    </row>
    <row r="3530" spans="1:36" x14ac:dyDescent="0.25">
      <c r="C3530" t="s">
        <v>829</v>
      </c>
      <c r="E3530">
        <v>568.01599999999996</v>
      </c>
      <c r="F3530">
        <v>568.08500000000004</v>
      </c>
      <c r="G3530">
        <v>591.70399999999995</v>
      </c>
      <c r="H3530">
        <v>620.798</v>
      </c>
      <c r="I3530">
        <v>616.04300000000001</v>
      </c>
      <c r="J3530">
        <v>600.36099999999999</v>
      </c>
      <c r="K3530">
        <v>603.12</v>
      </c>
      <c r="L3530">
        <v>597.21799999999996</v>
      </c>
      <c r="M3530">
        <v>591.55399999999997</v>
      </c>
      <c r="N3530">
        <v>586.21799999999996</v>
      </c>
      <c r="O3530">
        <v>580.87599999999998</v>
      </c>
      <c r="P3530">
        <v>577.09400000000005</v>
      </c>
      <c r="Q3530">
        <v>573.44500000000005</v>
      </c>
      <c r="R3530">
        <v>568.95699999999999</v>
      </c>
      <c r="S3530">
        <v>563.18600000000004</v>
      </c>
      <c r="T3530">
        <v>557.05399999999997</v>
      </c>
      <c r="U3530">
        <v>550.74699999999996</v>
      </c>
      <c r="V3530">
        <v>544.94500000000005</v>
      </c>
      <c r="W3530">
        <v>539.62900000000002</v>
      </c>
      <c r="X3530">
        <v>534.18799999999999</v>
      </c>
      <c r="Y3530">
        <v>528.096</v>
      </c>
      <c r="Z3530">
        <v>521.93600000000004</v>
      </c>
      <c r="AA3530">
        <v>515.71600000000001</v>
      </c>
      <c r="AB3530">
        <v>509.12099999999998</v>
      </c>
      <c r="AC3530">
        <v>502.45</v>
      </c>
      <c r="AD3530">
        <v>495.96</v>
      </c>
      <c r="AE3530">
        <v>489.51799999999997</v>
      </c>
      <c r="AF3530">
        <v>482.97800000000001</v>
      </c>
      <c r="AG3530">
        <v>476.71499999999997</v>
      </c>
      <c r="AH3530">
        <v>469.89699999999999</v>
      </c>
      <c r="AI3530">
        <v>462.72699999999998</v>
      </c>
      <c r="AJ3530">
        <v>455.39</v>
      </c>
    </row>
    <row r="3531" spans="1:36" x14ac:dyDescent="0.25">
      <c r="C3531" t="s">
        <v>996</v>
      </c>
    </row>
    <row r="3532" spans="1:36" x14ac:dyDescent="0.25">
      <c r="C3532" t="s">
        <v>997</v>
      </c>
    </row>
    <row r="3533" spans="1:36" x14ac:dyDescent="0.25">
      <c r="A3533" t="s">
        <v>108</v>
      </c>
      <c r="B3533" t="s">
        <v>771</v>
      </c>
      <c r="C3533" t="s">
        <v>55</v>
      </c>
      <c r="E3533">
        <v>89.972999999999999</v>
      </c>
      <c r="F3533">
        <v>90.968999999999994</v>
      </c>
      <c r="G3533">
        <v>94.099000000000004</v>
      </c>
      <c r="H3533">
        <v>99.203999999999994</v>
      </c>
      <c r="I3533">
        <v>102.587</v>
      </c>
      <c r="J3533">
        <v>104.489</v>
      </c>
      <c r="K3533">
        <v>103.15</v>
      </c>
      <c r="L3533">
        <v>103.523</v>
      </c>
      <c r="M3533">
        <v>104.59</v>
      </c>
      <c r="N3533">
        <v>106.18899999999999</v>
      </c>
      <c r="O3533">
        <v>108.35299999999999</v>
      </c>
      <c r="P3533">
        <v>111.657</v>
      </c>
      <c r="Q3533">
        <v>115.99299999999999</v>
      </c>
      <c r="R3533">
        <v>123.48099999999999</v>
      </c>
      <c r="S3533">
        <v>132.01</v>
      </c>
      <c r="T3533">
        <v>141.25299999999999</v>
      </c>
      <c r="U3533">
        <v>149.535</v>
      </c>
      <c r="V3533">
        <v>156.596</v>
      </c>
      <c r="W3533">
        <v>162.25299999999999</v>
      </c>
      <c r="X3533">
        <v>166.12700000000001</v>
      </c>
      <c r="Y3533">
        <v>168.63</v>
      </c>
      <c r="Z3533">
        <v>171.96100000000001</v>
      </c>
      <c r="AA3533">
        <v>175.56299999999999</v>
      </c>
      <c r="AB3533">
        <v>179.292</v>
      </c>
      <c r="AC3533">
        <v>183.07</v>
      </c>
      <c r="AD3533">
        <v>185.464</v>
      </c>
      <c r="AE3533">
        <v>186.89500000000001</v>
      </c>
      <c r="AF3533">
        <v>188.84700000000001</v>
      </c>
      <c r="AG3533">
        <v>190.376</v>
      </c>
      <c r="AH3533">
        <v>191.804</v>
      </c>
      <c r="AI3533">
        <v>193.709</v>
      </c>
      <c r="AJ3533">
        <v>194.92400000000001</v>
      </c>
    </row>
    <row r="3534" spans="1:36" x14ac:dyDescent="0.25">
      <c r="A3534" t="s">
        <v>108</v>
      </c>
      <c r="C3534" t="s">
        <v>830</v>
      </c>
      <c r="E3534">
        <v>100.172</v>
      </c>
      <c r="F3534">
        <v>96.986000000000004</v>
      </c>
      <c r="G3534">
        <v>103.55500000000001</v>
      </c>
      <c r="H3534">
        <v>108.67400000000001</v>
      </c>
      <c r="I3534">
        <v>110.069</v>
      </c>
      <c r="J3534">
        <v>109.084</v>
      </c>
      <c r="K3534">
        <v>109.212</v>
      </c>
      <c r="L3534">
        <v>110.16</v>
      </c>
      <c r="M3534">
        <v>111.598</v>
      </c>
      <c r="N3534">
        <v>113.14</v>
      </c>
      <c r="O3534">
        <v>114.617</v>
      </c>
      <c r="P3534">
        <v>116.23</v>
      </c>
      <c r="Q3534">
        <v>117.854</v>
      </c>
      <c r="R3534">
        <v>119.535</v>
      </c>
      <c r="S3534">
        <v>121.095</v>
      </c>
      <c r="T3534">
        <v>122.164</v>
      </c>
      <c r="U3534">
        <v>122.705</v>
      </c>
      <c r="V3534">
        <v>123.29600000000001</v>
      </c>
      <c r="W3534">
        <v>124.357</v>
      </c>
      <c r="X3534">
        <v>125.371</v>
      </c>
      <c r="Y3534">
        <v>126.358</v>
      </c>
      <c r="Z3534">
        <v>127.56399999999999</v>
      </c>
      <c r="AA3534">
        <v>128.804</v>
      </c>
      <c r="AB3534">
        <v>130.15899999999999</v>
      </c>
      <c r="AC3534">
        <v>131.375</v>
      </c>
      <c r="AD3534">
        <v>132.285</v>
      </c>
      <c r="AE3534">
        <v>132.90100000000001</v>
      </c>
      <c r="AF3534">
        <v>133.642</v>
      </c>
      <c r="AG3534">
        <v>134.70699999999999</v>
      </c>
      <c r="AH3534">
        <v>135.58500000000001</v>
      </c>
      <c r="AI3534">
        <v>136.45500000000001</v>
      </c>
      <c r="AJ3534">
        <v>136.881</v>
      </c>
    </row>
    <row r="3535" spans="1:36" x14ac:dyDescent="0.25">
      <c r="A3535" t="s">
        <v>108</v>
      </c>
      <c r="C3535" t="s">
        <v>831</v>
      </c>
      <c r="E3535">
        <v>120.84</v>
      </c>
      <c r="F3535">
        <v>124.563</v>
      </c>
      <c r="G3535">
        <v>125.254</v>
      </c>
      <c r="H3535">
        <v>125.938</v>
      </c>
      <c r="I3535">
        <v>135.21600000000001</v>
      </c>
      <c r="J3535">
        <v>135.197</v>
      </c>
      <c r="K3535">
        <v>134.83000000000001</v>
      </c>
      <c r="L3535">
        <v>134.91499999999999</v>
      </c>
      <c r="M3535">
        <v>134.62700000000001</v>
      </c>
      <c r="N3535">
        <v>133.95099999999999</v>
      </c>
      <c r="O3535">
        <v>132.55000000000001</v>
      </c>
      <c r="P3535">
        <v>130.511</v>
      </c>
      <c r="Q3535">
        <v>128.602</v>
      </c>
      <c r="R3535">
        <v>124.086</v>
      </c>
      <c r="S3535">
        <v>118.54</v>
      </c>
      <c r="T3535">
        <v>111.979</v>
      </c>
      <c r="U3535">
        <v>105.536</v>
      </c>
      <c r="V3535">
        <v>100.495</v>
      </c>
      <c r="W3535">
        <v>97.466999999999999</v>
      </c>
      <c r="X3535">
        <v>95.896000000000001</v>
      </c>
      <c r="Y3535">
        <v>95.478999999999999</v>
      </c>
      <c r="Z3535">
        <v>94.65</v>
      </c>
      <c r="AA3535">
        <v>93.671999999999997</v>
      </c>
      <c r="AB3535">
        <v>92.769000000000005</v>
      </c>
      <c r="AC3535">
        <v>91.697999999999993</v>
      </c>
      <c r="AD3535">
        <v>91.649000000000001</v>
      </c>
      <c r="AE3535">
        <v>91.893000000000001</v>
      </c>
      <c r="AF3535">
        <v>91.613</v>
      </c>
      <c r="AG3535">
        <v>92.53</v>
      </c>
      <c r="AH3535">
        <v>93.241</v>
      </c>
      <c r="AI3535">
        <v>93.424999999999997</v>
      </c>
      <c r="AJ3535">
        <v>93.344999999999999</v>
      </c>
    </row>
    <row r="3536" spans="1:36" x14ac:dyDescent="0.25">
      <c r="A3536" t="s">
        <v>108</v>
      </c>
      <c r="B3536" t="s">
        <v>773</v>
      </c>
      <c r="C3536" t="s">
        <v>832</v>
      </c>
      <c r="E3536">
        <v>221.012</v>
      </c>
      <c r="F3536">
        <v>221.54900000000001</v>
      </c>
      <c r="G3536">
        <v>228.809</v>
      </c>
      <c r="H3536">
        <v>234.61199999999999</v>
      </c>
      <c r="I3536">
        <v>245.28399999999999</v>
      </c>
      <c r="J3536">
        <v>244.28100000000001</v>
      </c>
      <c r="K3536">
        <v>244.04300000000001</v>
      </c>
      <c r="L3536">
        <v>245.07499999999999</v>
      </c>
      <c r="M3536">
        <v>246.22499999999999</v>
      </c>
      <c r="N3536">
        <v>247.09100000000001</v>
      </c>
      <c r="O3536">
        <v>247.167</v>
      </c>
      <c r="P3536">
        <v>246.74100000000001</v>
      </c>
      <c r="Q3536">
        <v>246.45599999999999</v>
      </c>
      <c r="R3536">
        <v>243.62</v>
      </c>
      <c r="S3536">
        <v>239.63499999999999</v>
      </c>
      <c r="T3536">
        <v>234.142</v>
      </c>
      <c r="U3536">
        <v>228.24100000000001</v>
      </c>
      <c r="V3536">
        <v>223.791</v>
      </c>
      <c r="W3536">
        <v>221.82400000000001</v>
      </c>
      <c r="X3536">
        <v>221.267</v>
      </c>
      <c r="Y3536">
        <v>221.83600000000001</v>
      </c>
      <c r="Z3536">
        <v>222.214</v>
      </c>
      <c r="AA3536">
        <v>222.477</v>
      </c>
      <c r="AB3536">
        <v>222.928</v>
      </c>
      <c r="AC3536">
        <v>223.07300000000001</v>
      </c>
      <c r="AD3536">
        <v>223.934</v>
      </c>
      <c r="AE3536">
        <v>224.79400000000001</v>
      </c>
      <c r="AF3536">
        <v>225.256</v>
      </c>
      <c r="AG3536">
        <v>227.23699999999999</v>
      </c>
      <c r="AH3536">
        <v>228.827</v>
      </c>
      <c r="AI3536">
        <v>229.88</v>
      </c>
      <c r="AJ3536">
        <v>230.226</v>
      </c>
    </row>
    <row r="3537" spans="1:36" x14ac:dyDescent="0.25">
      <c r="A3537" t="s">
        <v>108</v>
      </c>
      <c r="B3537" t="s">
        <v>772</v>
      </c>
      <c r="C3537" t="s">
        <v>846</v>
      </c>
      <c r="E3537">
        <v>0.1</v>
      </c>
      <c r="F3537">
        <v>9.6000000000000002E-2</v>
      </c>
      <c r="G3537">
        <v>8.8999999999999996E-2</v>
      </c>
      <c r="H3537">
        <v>7.9000000000000001E-2</v>
      </c>
      <c r="I3537">
        <v>8.4000000000000005E-2</v>
      </c>
      <c r="J3537">
        <v>6.5000000000000002E-2</v>
      </c>
      <c r="K3537">
        <v>6.7000000000000004E-2</v>
      </c>
      <c r="L3537">
        <v>6.9000000000000006E-2</v>
      </c>
      <c r="M3537">
        <v>7.0999999999999994E-2</v>
      </c>
      <c r="N3537">
        <v>7.2999999999999995E-2</v>
      </c>
      <c r="O3537">
        <v>7.4999999999999997E-2</v>
      </c>
      <c r="P3537">
        <v>7.6999999999999999E-2</v>
      </c>
      <c r="Q3537">
        <v>0.08</v>
      </c>
      <c r="R3537">
        <v>8.3000000000000004E-2</v>
      </c>
      <c r="S3537">
        <v>8.5000000000000006E-2</v>
      </c>
      <c r="T3537">
        <v>8.6999999999999994E-2</v>
      </c>
      <c r="U3537">
        <v>8.7999999999999995E-2</v>
      </c>
      <c r="V3537">
        <v>8.7999999999999995E-2</v>
      </c>
      <c r="W3537">
        <v>8.8999999999999996E-2</v>
      </c>
      <c r="X3537">
        <v>8.8999999999999996E-2</v>
      </c>
      <c r="Y3537">
        <v>0.09</v>
      </c>
      <c r="Z3537">
        <v>0.09</v>
      </c>
      <c r="AA3537">
        <v>9.0999999999999998E-2</v>
      </c>
      <c r="AB3537">
        <v>9.2999999999999999E-2</v>
      </c>
      <c r="AC3537">
        <v>9.4E-2</v>
      </c>
      <c r="AD3537">
        <v>9.4E-2</v>
      </c>
      <c r="AE3537">
        <v>9.5000000000000001E-2</v>
      </c>
      <c r="AF3537">
        <v>9.6000000000000002E-2</v>
      </c>
      <c r="AG3537">
        <v>9.7000000000000003E-2</v>
      </c>
      <c r="AH3537">
        <v>9.8000000000000004E-2</v>
      </c>
      <c r="AI3537">
        <v>9.9000000000000005E-2</v>
      </c>
      <c r="AJ3537">
        <v>9.9000000000000005E-2</v>
      </c>
    </row>
    <row r="3538" spans="1:36" x14ac:dyDescent="0.25">
      <c r="A3538" t="s">
        <v>108</v>
      </c>
      <c r="B3538" t="s">
        <v>987</v>
      </c>
      <c r="C3538" t="s">
        <v>64</v>
      </c>
      <c r="E3538">
        <v>4.2999999999999997E-2</v>
      </c>
      <c r="F3538">
        <v>4.5999999999999999E-2</v>
      </c>
      <c r="G3538">
        <v>6.2E-2</v>
      </c>
      <c r="H3538">
        <v>5.5E-2</v>
      </c>
      <c r="I3538">
        <v>4.8000000000000001E-2</v>
      </c>
      <c r="J3538">
        <v>6.5000000000000002E-2</v>
      </c>
      <c r="K3538">
        <v>5.5E-2</v>
      </c>
      <c r="L3538">
        <v>5.0999999999999997E-2</v>
      </c>
      <c r="M3538">
        <v>3.7999999999999999E-2</v>
      </c>
      <c r="N3538">
        <v>0.03</v>
      </c>
      <c r="O3538">
        <v>2.5999999999999999E-2</v>
      </c>
      <c r="P3538">
        <v>2.1999999999999999E-2</v>
      </c>
      <c r="Q3538">
        <v>2.3E-2</v>
      </c>
      <c r="R3538">
        <v>2.7E-2</v>
      </c>
      <c r="S3538">
        <v>2.8000000000000001E-2</v>
      </c>
      <c r="T3538">
        <v>2.9000000000000001E-2</v>
      </c>
      <c r="U3538">
        <v>2.9000000000000001E-2</v>
      </c>
      <c r="V3538">
        <v>2.9000000000000001E-2</v>
      </c>
      <c r="W3538">
        <v>2.9000000000000001E-2</v>
      </c>
      <c r="X3538">
        <v>2.8000000000000001E-2</v>
      </c>
      <c r="Y3538">
        <v>2.8000000000000001E-2</v>
      </c>
      <c r="Z3538">
        <v>2.7E-2</v>
      </c>
      <c r="AA3538">
        <v>2.7E-2</v>
      </c>
      <c r="AB3538">
        <v>2.7E-2</v>
      </c>
      <c r="AC3538">
        <v>2.7E-2</v>
      </c>
      <c r="AD3538">
        <v>2.7E-2</v>
      </c>
      <c r="AE3538">
        <v>2.8000000000000001E-2</v>
      </c>
      <c r="AF3538">
        <v>2.7E-2</v>
      </c>
      <c r="AG3538">
        <v>2.7E-2</v>
      </c>
      <c r="AH3538">
        <v>2.8000000000000001E-2</v>
      </c>
      <c r="AI3538">
        <v>2.8000000000000001E-2</v>
      </c>
      <c r="AJ3538">
        <v>2.5999999999999999E-2</v>
      </c>
    </row>
    <row r="3539" spans="1:36" x14ac:dyDescent="0.25">
      <c r="A3539" t="s">
        <v>108</v>
      </c>
      <c r="B3539" t="s">
        <v>774</v>
      </c>
      <c r="C3539" t="s">
        <v>833</v>
      </c>
      <c r="E3539">
        <v>0</v>
      </c>
      <c r="F3539">
        <v>0</v>
      </c>
      <c r="G3539">
        <v>0</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row>
    <row r="3540" spans="1:36" x14ac:dyDescent="0.25">
      <c r="A3540" t="s">
        <v>108</v>
      </c>
      <c r="B3540" t="s">
        <v>988</v>
      </c>
      <c r="C3540" t="s">
        <v>834</v>
      </c>
      <c r="E3540">
        <v>0</v>
      </c>
      <c r="F3540">
        <v>0</v>
      </c>
      <c r="G3540">
        <v>0</v>
      </c>
      <c r="H3540">
        <v>0</v>
      </c>
      <c r="I3540">
        <v>0</v>
      </c>
      <c r="J3540">
        <v>0</v>
      </c>
      <c r="K3540">
        <v>0</v>
      </c>
      <c r="L3540">
        <v>0</v>
      </c>
      <c r="M3540">
        <v>0</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row>
    <row r="3541" spans="1:36" x14ac:dyDescent="0.25">
      <c r="A3541" t="s">
        <v>108</v>
      </c>
      <c r="B3541" t="s">
        <v>774</v>
      </c>
      <c r="C3541" t="s">
        <v>42</v>
      </c>
      <c r="E3541">
        <v>0</v>
      </c>
      <c r="F3541">
        <v>0</v>
      </c>
      <c r="G3541">
        <v>0</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row>
    <row r="3542" spans="1:36" x14ac:dyDescent="0.25">
      <c r="A3542" t="s">
        <v>108</v>
      </c>
      <c r="B3542" t="s">
        <v>987</v>
      </c>
      <c r="C3542" t="s">
        <v>40</v>
      </c>
      <c r="E3542">
        <v>27.210999999999999</v>
      </c>
      <c r="F3542">
        <v>28.792000000000002</v>
      </c>
      <c r="G3542">
        <v>21.588000000000001</v>
      </c>
      <c r="H3542">
        <v>21.277999999999999</v>
      </c>
      <c r="I3542">
        <v>17.805</v>
      </c>
      <c r="J3542">
        <v>16.934000000000001</v>
      </c>
      <c r="K3542">
        <v>17.553000000000001</v>
      </c>
      <c r="L3542">
        <v>18.282</v>
      </c>
      <c r="M3542">
        <v>19.085000000000001</v>
      </c>
      <c r="N3542">
        <v>19.893000000000001</v>
      </c>
      <c r="O3542">
        <v>20.661999999999999</v>
      </c>
      <c r="P3542">
        <v>21.417999999999999</v>
      </c>
      <c r="Q3542">
        <v>22.132000000000001</v>
      </c>
      <c r="R3542">
        <v>22.815999999999999</v>
      </c>
      <c r="S3542">
        <v>23.436</v>
      </c>
      <c r="T3542">
        <v>23.907</v>
      </c>
      <c r="U3542">
        <v>24.2</v>
      </c>
      <c r="V3542">
        <v>24.422999999999998</v>
      </c>
      <c r="W3542">
        <v>24.701000000000001</v>
      </c>
      <c r="X3542">
        <v>24.959</v>
      </c>
      <c r="Y3542">
        <v>25.201000000000001</v>
      </c>
      <c r="Z3542">
        <v>25.492000000000001</v>
      </c>
      <c r="AA3542">
        <v>25.8</v>
      </c>
      <c r="AB3542">
        <v>26.143999999999998</v>
      </c>
      <c r="AC3542">
        <v>26.47</v>
      </c>
      <c r="AD3542">
        <v>26.736999999999998</v>
      </c>
      <c r="AE3542">
        <v>26.939</v>
      </c>
      <c r="AF3542">
        <v>27.178000000000001</v>
      </c>
      <c r="AG3542">
        <v>27.486000000000001</v>
      </c>
      <c r="AH3542">
        <v>27.754999999999999</v>
      </c>
      <c r="AI3542">
        <v>28.029</v>
      </c>
      <c r="AJ3542">
        <v>28.21</v>
      </c>
    </row>
    <row r="3543" spans="1:36" x14ac:dyDescent="0.25">
      <c r="A3543" t="s">
        <v>108</v>
      </c>
      <c r="B3543" t="s">
        <v>993</v>
      </c>
      <c r="C3543" t="s">
        <v>835</v>
      </c>
      <c r="E3543">
        <v>0</v>
      </c>
      <c r="F3543">
        <v>0</v>
      </c>
      <c r="G3543">
        <v>0</v>
      </c>
      <c r="H3543">
        <v>0</v>
      </c>
      <c r="I3543">
        <v>0</v>
      </c>
      <c r="J3543">
        <v>0</v>
      </c>
      <c r="K3543">
        <v>0</v>
      </c>
      <c r="L3543">
        <v>0</v>
      </c>
      <c r="M3543">
        <v>0</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row>
    <row r="3544" spans="1:36" x14ac:dyDescent="0.25">
      <c r="A3544" t="s">
        <v>108</v>
      </c>
      <c r="B3544" t="s">
        <v>57</v>
      </c>
      <c r="C3544" t="s">
        <v>836</v>
      </c>
      <c r="E3544">
        <v>0.123</v>
      </c>
      <c r="F3544">
        <v>0.109</v>
      </c>
      <c r="G3544">
        <v>0.128</v>
      </c>
      <c r="H3544">
        <v>0.155</v>
      </c>
      <c r="I3544">
        <v>0.186</v>
      </c>
      <c r="J3544">
        <v>0.192</v>
      </c>
      <c r="K3544">
        <v>0.188</v>
      </c>
      <c r="L3544">
        <v>0.191</v>
      </c>
      <c r="M3544">
        <v>0.19900000000000001</v>
      </c>
      <c r="N3544">
        <v>0.20899999999999999</v>
      </c>
      <c r="O3544">
        <v>0.22</v>
      </c>
      <c r="P3544">
        <v>0.23200000000000001</v>
      </c>
      <c r="Q3544">
        <v>0.246</v>
      </c>
      <c r="R3544">
        <v>0.26200000000000001</v>
      </c>
      <c r="S3544">
        <v>0.28000000000000003</v>
      </c>
      <c r="T3544">
        <v>0.29399999999999998</v>
      </c>
      <c r="U3544">
        <v>0.30299999999999999</v>
      </c>
      <c r="V3544">
        <v>0.314</v>
      </c>
      <c r="W3544">
        <v>0.33200000000000002</v>
      </c>
      <c r="X3544">
        <v>0.35</v>
      </c>
      <c r="Y3544">
        <v>0.36599999999999999</v>
      </c>
      <c r="Z3544">
        <v>0.38800000000000001</v>
      </c>
      <c r="AA3544">
        <v>0.41099999999999998</v>
      </c>
      <c r="AB3544">
        <v>0.439</v>
      </c>
      <c r="AC3544">
        <v>0.46600000000000003</v>
      </c>
      <c r="AD3544">
        <v>0.49</v>
      </c>
      <c r="AE3544">
        <v>0.50800000000000001</v>
      </c>
      <c r="AF3544">
        <v>0.53</v>
      </c>
      <c r="AG3544">
        <v>0.56000000000000005</v>
      </c>
      <c r="AH3544">
        <v>0.58799999999999997</v>
      </c>
      <c r="AI3544">
        <v>0.61699999999999999</v>
      </c>
      <c r="AJ3544">
        <v>0.63600000000000001</v>
      </c>
    </row>
    <row r="3545" spans="1:36" x14ac:dyDescent="0.25">
      <c r="C3545" t="s">
        <v>838</v>
      </c>
      <c r="E3545">
        <v>338.46199999999999</v>
      </c>
      <c r="F3545">
        <v>341.56</v>
      </c>
      <c r="G3545">
        <v>344.77499999999998</v>
      </c>
      <c r="H3545">
        <v>355.38299999999998</v>
      </c>
      <c r="I3545">
        <v>365.995</v>
      </c>
      <c r="J3545">
        <v>366.02499999999998</v>
      </c>
      <c r="K3545">
        <v>365.05700000000002</v>
      </c>
      <c r="L3545">
        <v>367.19099999999997</v>
      </c>
      <c r="M3545">
        <v>370.20800000000003</v>
      </c>
      <c r="N3545">
        <v>373.48599999999999</v>
      </c>
      <c r="O3545">
        <v>376.50299999999999</v>
      </c>
      <c r="P3545">
        <v>380.14800000000002</v>
      </c>
      <c r="Q3545">
        <v>384.93</v>
      </c>
      <c r="R3545">
        <v>390.28899999999999</v>
      </c>
      <c r="S3545">
        <v>395.47399999999999</v>
      </c>
      <c r="T3545">
        <v>399.71300000000002</v>
      </c>
      <c r="U3545">
        <v>402.39600000000002</v>
      </c>
      <c r="V3545">
        <v>405.24099999999999</v>
      </c>
      <c r="W3545">
        <v>409.22699999999998</v>
      </c>
      <c r="X3545">
        <v>412.82</v>
      </c>
      <c r="Y3545">
        <v>416.15</v>
      </c>
      <c r="Z3545">
        <v>420.17200000000003</v>
      </c>
      <c r="AA3545">
        <v>424.37099999999998</v>
      </c>
      <c r="AB3545">
        <v>428.92200000000003</v>
      </c>
      <c r="AC3545">
        <v>433.19900000000001</v>
      </c>
      <c r="AD3545">
        <v>436.74700000000001</v>
      </c>
      <c r="AE3545">
        <v>439.25900000000001</v>
      </c>
      <c r="AF3545">
        <v>441.93400000000003</v>
      </c>
      <c r="AG3545">
        <v>445.78399999999999</v>
      </c>
      <c r="AH3545">
        <v>449.09899999999999</v>
      </c>
      <c r="AI3545">
        <v>452.36099999999999</v>
      </c>
      <c r="AJ3545">
        <v>454.12099999999998</v>
      </c>
    </row>
    <row r="3546" spans="1:36" x14ac:dyDescent="0.25">
      <c r="C3546" t="s">
        <v>996</v>
      </c>
    </row>
    <row r="3547" spans="1:36" x14ac:dyDescent="0.25">
      <c r="C3547" t="s">
        <v>1019</v>
      </c>
    </row>
    <row r="3548" spans="1:36" x14ac:dyDescent="0.25">
      <c r="C3548" t="s">
        <v>55</v>
      </c>
      <c r="E3548">
        <v>0.22800000000000001</v>
      </c>
      <c r="F3548">
        <v>0.23699999999999999</v>
      </c>
      <c r="G3548">
        <v>0.23699999999999999</v>
      </c>
      <c r="H3548">
        <v>0.23699999999999999</v>
      </c>
      <c r="I3548">
        <v>0.23300000000000001</v>
      </c>
      <c r="J3548">
        <v>0.23699999999999999</v>
      </c>
      <c r="K3548">
        <v>0.23499999999999999</v>
      </c>
      <c r="L3548">
        <v>0.23499999999999999</v>
      </c>
      <c r="M3548">
        <v>0.23499999999999999</v>
      </c>
      <c r="N3548">
        <v>0.23599999999999999</v>
      </c>
      <c r="O3548">
        <v>0.23899999999999999</v>
      </c>
      <c r="P3548">
        <v>0.24399999999999999</v>
      </c>
      <c r="Q3548">
        <v>0.25</v>
      </c>
      <c r="R3548">
        <v>0.26300000000000001</v>
      </c>
      <c r="S3548">
        <v>0.27700000000000002</v>
      </c>
      <c r="T3548">
        <v>0.29299999999999998</v>
      </c>
      <c r="U3548">
        <v>0.308</v>
      </c>
      <c r="V3548">
        <v>0.31900000000000001</v>
      </c>
      <c r="W3548">
        <v>0.32700000000000001</v>
      </c>
      <c r="X3548">
        <v>0.33100000000000002</v>
      </c>
      <c r="Y3548">
        <v>0.33200000000000002</v>
      </c>
      <c r="Z3548">
        <v>0.33400000000000002</v>
      </c>
      <c r="AA3548">
        <v>0.33600000000000002</v>
      </c>
      <c r="AB3548">
        <v>0.33800000000000002</v>
      </c>
      <c r="AC3548">
        <v>0.34</v>
      </c>
      <c r="AD3548">
        <v>0.34100000000000003</v>
      </c>
      <c r="AE3548">
        <v>0.34</v>
      </c>
      <c r="AF3548">
        <v>0.34</v>
      </c>
      <c r="AG3548">
        <v>0.33800000000000002</v>
      </c>
      <c r="AH3548">
        <v>0.33700000000000002</v>
      </c>
      <c r="AI3548">
        <v>0.33700000000000002</v>
      </c>
      <c r="AJ3548">
        <v>0.33600000000000002</v>
      </c>
    </row>
    <row r="3549" spans="1:36" x14ac:dyDescent="0.25">
      <c r="C3549" t="s">
        <v>830</v>
      </c>
      <c r="E3549">
        <v>0.253</v>
      </c>
      <c r="F3549">
        <v>0.252</v>
      </c>
      <c r="G3549">
        <v>0.26100000000000001</v>
      </c>
      <c r="H3549">
        <v>0.26</v>
      </c>
      <c r="I3549">
        <v>0.25</v>
      </c>
      <c r="J3549">
        <v>0.247</v>
      </c>
      <c r="K3549">
        <v>0.249</v>
      </c>
      <c r="L3549">
        <v>0.25</v>
      </c>
      <c r="M3549">
        <v>0.251</v>
      </c>
      <c r="N3549">
        <v>0.252</v>
      </c>
      <c r="O3549">
        <v>0.253</v>
      </c>
      <c r="P3549">
        <v>0.254</v>
      </c>
      <c r="Q3549">
        <v>0.254</v>
      </c>
      <c r="R3549">
        <v>0.254</v>
      </c>
      <c r="S3549">
        <v>0.254</v>
      </c>
      <c r="T3549">
        <v>0.253</v>
      </c>
      <c r="U3549">
        <v>0.253</v>
      </c>
      <c r="V3549">
        <v>0.252</v>
      </c>
      <c r="W3549">
        <v>0.251</v>
      </c>
      <c r="X3549">
        <v>0.25</v>
      </c>
      <c r="Y3549">
        <v>0.249</v>
      </c>
      <c r="Z3549">
        <v>0.248</v>
      </c>
      <c r="AA3549">
        <v>0.247</v>
      </c>
      <c r="AB3549">
        <v>0.245</v>
      </c>
      <c r="AC3549">
        <v>0.24399999999999999</v>
      </c>
      <c r="AD3549">
        <v>0.24299999999999999</v>
      </c>
      <c r="AE3549">
        <v>0.24199999999999999</v>
      </c>
      <c r="AF3549">
        <v>0.24099999999999999</v>
      </c>
      <c r="AG3549">
        <v>0.23899999999999999</v>
      </c>
      <c r="AH3549">
        <v>0.23799999999999999</v>
      </c>
      <c r="AI3549">
        <v>0.23699999999999999</v>
      </c>
      <c r="AJ3549">
        <v>0.23599999999999999</v>
      </c>
    </row>
    <row r="3550" spans="1:36" x14ac:dyDescent="0.25">
      <c r="C3550" t="s">
        <v>831</v>
      </c>
      <c r="E3550">
        <v>0.30599999999999999</v>
      </c>
      <c r="F3550">
        <v>0.32400000000000001</v>
      </c>
      <c r="G3550">
        <v>0.315</v>
      </c>
      <c r="H3550">
        <v>0.30099999999999999</v>
      </c>
      <c r="I3550">
        <v>0.308</v>
      </c>
      <c r="J3550">
        <v>0.307</v>
      </c>
      <c r="K3550">
        <v>0.307</v>
      </c>
      <c r="L3550">
        <v>0.30599999999999999</v>
      </c>
      <c r="M3550">
        <v>0.30299999999999999</v>
      </c>
      <c r="N3550">
        <v>0.29799999999999999</v>
      </c>
      <c r="O3550">
        <v>0.29199999999999998</v>
      </c>
      <c r="P3550">
        <v>0.28499999999999998</v>
      </c>
      <c r="Q3550">
        <v>0.27700000000000002</v>
      </c>
      <c r="R3550">
        <v>0.26400000000000001</v>
      </c>
      <c r="S3550">
        <v>0.249</v>
      </c>
      <c r="T3550">
        <v>0.23200000000000001</v>
      </c>
      <c r="U3550">
        <v>0.217</v>
      </c>
      <c r="V3550">
        <v>0.20499999999999999</v>
      </c>
      <c r="W3550">
        <v>0.19600000000000001</v>
      </c>
      <c r="X3550">
        <v>0.191</v>
      </c>
      <c r="Y3550">
        <v>0.188</v>
      </c>
      <c r="Z3550">
        <v>0.184</v>
      </c>
      <c r="AA3550">
        <v>0.17899999999999999</v>
      </c>
      <c r="AB3550">
        <v>0.17499999999999999</v>
      </c>
      <c r="AC3550">
        <v>0.17100000000000001</v>
      </c>
      <c r="AD3550">
        <v>0.16800000000000001</v>
      </c>
      <c r="AE3550">
        <v>0.16700000000000001</v>
      </c>
      <c r="AF3550">
        <v>0.16500000000000001</v>
      </c>
      <c r="AG3550">
        <v>0.16500000000000001</v>
      </c>
      <c r="AH3550">
        <v>0.16400000000000001</v>
      </c>
      <c r="AI3550">
        <v>0.16200000000000001</v>
      </c>
      <c r="AJ3550">
        <v>0.161</v>
      </c>
    </row>
    <row r="3551" spans="1:36" x14ac:dyDescent="0.25">
      <c r="C3551" t="s">
        <v>846</v>
      </c>
      <c r="E3551">
        <v>0</v>
      </c>
      <c r="F3551">
        <v>0</v>
      </c>
      <c r="G3551">
        <v>0</v>
      </c>
      <c r="H3551">
        <v>0</v>
      </c>
      <c r="I3551">
        <v>0</v>
      </c>
      <c r="J3551">
        <v>0</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row>
    <row r="3552" spans="1:36" x14ac:dyDescent="0.25">
      <c r="C3552" t="s">
        <v>64</v>
      </c>
      <c r="E3552">
        <v>0</v>
      </c>
      <c r="F3552">
        <v>0</v>
      </c>
      <c r="G3552">
        <v>0</v>
      </c>
      <c r="H3552">
        <v>0</v>
      </c>
      <c r="I3552">
        <v>0</v>
      </c>
      <c r="J3552">
        <v>0</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row>
    <row r="3553" spans="3:36" x14ac:dyDescent="0.25">
      <c r="C3553" t="s">
        <v>833</v>
      </c>
      <c r="E3553">
        <v>0</v>
      </c>
      <c r="F3553">
        <v>0</v>
      </c>
      <c r="G3553">
        <v>0</v>
      </c>
      <c r="H3553">
        <v>0</v>
      </c>
      <c r="I3553">
        <v>0</v>
      </c>
      <c r="J3553">
        <v>0</v>
      </c>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0</v>
      </c>
      <c r="AH3553">
        <v>0</v>
      </c>
      <c r="AI3553">
        <v>0</v>
      </c>
      <c r="AJ3553">
        <v>0</v>
      </c>
    </row>
    <row r="3554" spans="3:36" x14ac:dyDescent="0.25">
      <c r="C3554" t="s">
        <v>834</v>
      </c>
      <c r="E3554">
        <v>0</v>
      </c>
      <c r="F3554">
        <v>0</v>
      </c>
      <c r="G3554">
        <v>0</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row>
    <row r="3555" spans="3:36" x14ac:dyDescent="0.25">
      <c r="C3555" t="s">
        <v>42</v>
      </c>
      <c r="E3555">
        <v>0</v>
      </c>
      <c r="F3555">
        <v>0</v>
      </c>
      <c r="G3555">
        <v>0</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row>
    <row r="3556" spans="3:36" x14ac:dyDescent="0.25">
      <c r="C3556" t="s">
        <v>40</v>
      </c>
      <c r="E3556">
        <v>6.9000000000000006E-2</v>
      </c>
      <c r="F3556">
        <v>7.4999999999999997E-2</v>
      </c>
      <c r="G3556">
        <v>5.3999999999999999E-2</v>
      </c>
      <c r="H3556">
        <v>5.0999999999999997E-2</v>
      </c>
      <c r="I3556">
        <v>4.1000000000000002E-2</v>
      </c>
      <c r="J3556">
        <v>3.7999999999999999E-2</v>
      </c>
      <c r="K3556">
        <v>0.04</v>
      </c>
      <c r="L3556">
        <v>4.1000000000000002E-2</v>
      </c>
      <c r="M3556">
        <v>4.2999999999999997E-2</v>
      </c>
      <c r="N3556">
        <v>4.3999999999999997E-2</v>
      </c>
      <c r="O3556">
        <v>4.5999999999999999E-2</v>
      </c>
      <c r="P3556">
        <v>4.7E-2</v>
      </c>
      <c r="Q3556">
        <v>4.8000000000000001E-2</v>
      </c>
      <c r="R3556">
        <v>4.9000000000000002E-2</v>
      </c>
      <c r="S3556">
        <v>4.9000000000000002E-2</v>
      </c>
      <c r="T3556">
        <v>0.05</v>
      </c>
      <c r="U3556">
        <v>0.05</v>
      </c>
      <c r="V3556">
        <v>0.05</v>
      </c>
      <c r="W3556">
        <v>0.05</v>
      </c>
      <c r="X3556">
        <v>0.05</v>
      </c>
      <c r="Y3556">
        <v>0.05</v>
      </c>
      <c r="Z3556">
        <v>4.9000000000000002E-2</v>
      </c>
      <c r="AA3556">
        <v>4.9000000000000002E-2</v>
      </c>
      <c r="AB3556">
        <v>4.9000000000000002E-2</v>
      </c>
      <c r="AC3556">
        <v>4.9000000000000002E-2</v>
      </c>
      <c r="AD3556">
        <v>4.9000000000000002E-2</v>
      </c>
      <c r="AE3556">
        <v>4.9000000000000002E-2</v>
      </c>
      <c r="AF3556">
        <v>4.9000000000000002E-2</v>
      </c>
      <c r="AG3556">
        <v>4.9000000000000002E-2</v>
      </c>
      <c r="AH3556">
        <v>4.9000000000000002E-2</v>
      </c>
      <c r="AI3556">
        <v>4.9000000000000002E-2</v>
      </c>
      <c r="AJ3556">
        <v>4.9000000000000002E-2</v>
      </c>
    </row>
    <row r="3557" spans="3:36" x14ac:dyDescent="0.25">
      <c r="C3557" t="s">
        <v>835</v>
      </c>
      <c r="E3557">
        <v>0</v>
      </c>
      <c r="F3557">
        <v>0</v>
      </c>
      <c r="G3557">
        <v>0</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0</v>
      </c>
    </row>
    <row r="3558" spans="3:36" x14ac:dyDescent="0.25">
      <c r="C3558" t="s">
        <v>836</v>
      </c>
      <c r="E3558">
        <v>0</v>
      </c>
      <c r="F3558">
        <v>0</v>
      </c>
      <c r="G3558">
        <v>0</v>
      </c>
      <c r="H3558">
        <v>0</v>
      </c>
      <c r="I3558">
        <v>0</v>
      </c>
      <c r="J3558">
        <v>0</v>
      </c>
      <c r="K3558">
        <v>0</v>
      </c>
      <c r="L3558">
        <v>0</v>
      </c>
      <c r="M3558">
        <v>0</v>
      </c>
      <c r="N3558">
        <v>0</v>
      </c>
      <c r="O3558">
        <v>0</v>
      </c>
      <c r="P3558">
        <v>1E-3</v>
      </c>
      <c r="Q3558">
        <v>1E-3</v>
      </c>
      <c r="R3558">
        <v>1E-3</v>
      </c>
      <c r="S3558">
        <v>1E-3</v>
      </c>
      <c r="T3558">
        <v>1E-3</v>
      </c>
      <c r="U3558">
        <v>1E-3</v>
      </c>
      <c r="V3558">
        <v>1E-3</v>
      </c>
      <c r="W3558">
        <v>1E-3</v>
      </c>
      <c r="X3558">
        <v>1E-3</v>
      </c>
      <c r="Y3558">
        <v>1E-3</v>
      </c>
      <c r="Z3558">
        <v>1E-3</v>
      </c>
      <c r="AA3558">
        <v>1E-3</v>
      </c>
      <c r="AB3558">
        <v>1E-3</v>
      </c>
      <c r="AC3558">
        <v>1E-3</v>
      </c>
      <c r="AD3558">
        <v>1E-3</v>
      </c>
      <c r="AE3558">
        <v>1E-3</v>
      </c>
      <c r="AF3558">
        <v>1E-3</v>
      </c>
      <c r="AG3558">
        <v>1E-3</v>
      </c>
      <c r="AH3558">
        <v>1E-3</v>
      </c>
      <c r="AI3558">
        <v>1E-3</v>
      </c>
      <c r="AJ3558">
        <v>1E-3</v>
      </c>
    </row>
    <row r="3559" spans="3:36" x14ac:dyDescent="0.25">
      <c r="C3559" t="s">
        <v>996</v>
      </c>
    </row>
    <row r="3560" spans="3:36" x14ac:dyDescent="0.25">
      <c r="C3560" t="s">
        <v>1026</v>
      </c>
    </row>
    <row r="3561" spans="3:36" x14ac:dyDescent="0.25">
      <c r="C3561" t="s">
        <v>996</v>
      </c>
    </row>
    <row r="3562" spans="3:36" x14ac:dyDescent="0.25">
      <c r="C3562" t="s">
        <v>1027</v>
      </c>
    </row>
    <row r="3563" spans="3:36" x14ac:dyDescent="0.25">
      <c r="C3563" t="s">
        <v>876</v>
      </c>
      <c r="E3563">
        <v>9.8989999999999991</v>
      </c>
      <c r="F3563">
        <v>10.097</v>
      </c>
      <c r="G3563">
        <v>10.204000000000001</v>
      </c>
      <c r="H3563">
        <v>10.391</v>
      </c>
      <c r="I3563">
        <v>10.923999999999999</v>
      </c>
      <c r="J3563">
        <v>10.385999999999999</v>
      </c>
      <c r="K3563">
        <v>10.500999999999999</v>
      </c>
      <c r="L3563">
        <v>10.941000000000001</v>
      </c>
      <c r="M3563">
        <v>11.185</v>
      </c>
      <c r="N3563">
        <v>11.148999999999999</v>
      </c>
      <c r="O3563">
        <v>11.005000000000001</v>
      </c>
      <c r="P3563">
        <v>10.875</v>
      </c>
      <c r="Q3563">
        <v>10.696</v>
      </c>
      <c r="R3563">
        <v>10.538</v>
      </c>
      <c r="S3563">
        <v>10.337999999999999</v>
      </c>
      <c r="T3563">
        <v>10.254</v>
      </c>
      <c r="U3563">
        <v>10.236000000000001</v>
      </c>
      <c r="V3563">
        <v>10.255000000000001</v>
      </c>
      <c r="W3563">
        <v>10.281000000000001</v>
      </c>
      <c r="X3563">
        <v>10.254</v>
      </c>
      <c r="Y3563">
        <v>10.231999999999999</v>
      </c>
      <c r="Z3563">
        <v>10.220000000000001</v>
      </c>
      <c r="AA3563">
        <v>10.177</v>
      </c>
      <c r="AB3563">
        <v>10.159000000000001</v>
      </c>
      <c r="AC3563">
        <v>10.143000000000001</v>
      </c>
      <c r="AD3563">
        <v>10.087</v>
      </c>
      <c r="AE3563">
        <v>10.019</v>
      </c>
      <c r="AF3563">
        <v>9.9529999999999994</v>
      </c>
      <c r="AG3563">
        <v>9.8879999999999999</v>
      </c>
      <c r="AH3563">
        <v>9.8149999999999995</v>
      </c>
      <c r="AI3563">
        <v>9.7420000000000009</v>
      </c>
      <c r="AJ3563">
        <v>9.6449999999999996</v>
      </c>
    </row>
    <row r="3564" spans="3:36" x14ac:dyDescent="0.25">
      <c r="C3564" t="s">
        <v>877</v>
      </c>
      <c r="E3564">
        <v>17.632999999999999</v>
      </c>
      <c r="F3564">
        <v>17.984999999999999</v>
      </c>
      <c r="G3564">
        <v>18.175000000000001</v>
      </c>
      <c r="H3564">
        <v>18.509</v>
      </c>
      <c r="I3564">
        <v>19.457999999999998</v>
      </c>
      <c r="J3564">
        <v>18.503</v>
      </c>
      <c r="K3564">
        <v>18.707000000000001</v>
      </c>
      <c r="L3564">
        <v>19.491</v>
      </c>
      <c r="M3564">
        <v>19.925000000000001</v>
      </c>
      <c r="N3564">
        <v>19.861999999999998</v>
      </c>
      <c r="O3564">
        <v>19.605</v>
      </c>
      <c r="P3564">
        <v>19.373000000000001</v>
      </c>
      <c r="Q3564">
        <v>19.055</v>
      </c>
      <c r="R3564">
        <v>18.774000000000001</v>
      </c>
      <c r="S3564">
        <v>18.417999999999999</v>
      </c>
      <c r="T3564">
        <v>18.266999999999999</v>
      </c>
      <c r="U3564">
        <v>18.236000000000001</v>
      </c>
      <c r="V3564">
        <v>18.27</v>
      </c>
      <c r="W3564">
        <v>18.317</v>
      </c>
      <c r="X3564">
        <v>18.268999999999998</v>
      </c>
      <c r="Y3564">
        <v>18.228999999999999</v>
      </c>
      <c r="Z3564">
        <v>18.207999999999998</v>
      </c>
      <c r="AA3564">
        <v>18.132000000000001</v>
      </c>
      <c r="AB3564">
        <v>18.099</v>
      </c>
      <c r="AC3564">
        <v>18.07</v>
      </c>
      <c r="AD3564">
        <v>17.97</v>
      </c>
      <c r="AE3564">
        <v>17.850000000000001</v>
      </c>
      <c r="AF3564">
        <v>17.731999999999999</v>
      </c>
      <c r="AG3564">
        <v>17.617000000000001</v>
      </c>
      <c r="AH3564">
        <v>17.488</v>
      </c>
      <c r="AI3564">
        <v>17.356999999999999</v>
      </c>
      <c r="AJ3564">
        <v>17.184000000000001</v>
      </c>
    </row>
    <row r="3565" spans="3:36" x14ac:dyDescent="0.25">
      <c r="C3565" t="s">
        <v>878</v>
      </c>
      <c r="E3565">
        <v>43.908999999999999</v>
      </c>
      <c r="F3565">
        <v>48.11</v>
      </c>
      <c r="G3565">
        <v>37.585000000000001</v>
      </c>
      <c r="H3565">
        <v>35.777000000000001</v>
      </c>
      <c r="I3565">
        <v>50.164999999999999</v>
      </c>
      <c r="J3565">
        <v>51.991</v>
      </c>
      <c r="K3565">
        <v>47.774999999999999</v>
      </c>
      <c r="L3565">
        <v>48.368000000000002</v>
      </c>
      <c r="M3565">
        <v>49.100999999999999</v>
      </c>
      <c r="N3565">
        <v>48.651000000000003</v>
      </c>
      <c r="O3565">
        <v>47.734000000000002</v>
      </c>
      <c r="P3565">
        <v>46.779000000000003</v>
      </c>
      <c r="Q3565">
        <v>46.098999999999997</v>
      </c>
      <c r="R3565">
        <v>44.01</v>
      </c>
      <c r="S3565">
        <v>42.567999999999998</v>
      </c>
      <c r="T3565">
        <v>41.587000000000003</v>
      </c>
      <c r="U3565">
        <v>41.116</v>
      </c>
      <c r="V3565">
        <v>40.975999999999999</v>
      </c>
      <c r="W3565">
        <v>41.064999999999998</v>
      </c>
      <c r="X3565">
        <v>41.143000000000001</v>
      </c>
      <c r="Y3565">
        <v>41.287999999999997</v>
      </c>
      <c r="Z3565">
        <v>41.122999999999998</v>
      </c>
      <c r="AA3565">
        <v>40.665999999999997</v>
      </c>
      <c r="AB3565">
        <v>40.299999999999997</v>
      </c>
      <c r="AC3565">
        <v>39.856999999999999</v>
      </c>
      <c r="AD3565">
        <v>39.531999999999996</v>
      </c>
      <c r="AE3565">
        <v>39.258000000000003</v>
      </c>
      <c r="AF3565">
        <v>38.832999999999998</v>
      </c>
      <c r="AG3565">
        <v>38.704000000000001</v>
      </c>
      <c r="AH3565">
        <v>38.493000000000002</v>
      </c>
      <c r="AI3565">
        <v>38.116999999999997</v>
      </c>
      <c r="AJ3565">
        <v>37.674999999999997</v>
      </c>
    </row>
    <row r="3566" spans="3:36" x14ac:dyDescent="0.25">
      <c r="C3566" t="s">
        <v>879</v>
      </c>
      <c r="E3566">
        <v>37.106999999999999</v>
      </c>
      <c r="F3566">
        <v>42.088000000000001</v>
      </c>
      <c r="G3566">
        <v>35.524999999999999</v>
      </c>
      <c r="H3566">
        <v>32.003999999999998</v>
      </c>
      <c r="I3566">
        <v>40.668999999999997</v>
      </c>
      <c r="J3566">
        <v>41.957000000000001</v>
      </c>
      <c r="K3566">
        <v>39.771000000000001</v>
      </c>
      <c r="L3566">
        <v>39.113999999999997</v>
      </c>
      <c r="M3566">
        <v>37.765000000000001</v>
      </c>
      <c r="N3566">
        <v>36.406999999999996</v>
      </c>
      <c r="O3566">
        <v>34.997999999999998</v>
      </c>
      <c r="P3566">
        <v>33.792999999999999</v>
      </c>
      <c r="Q3566">
        <v>33.61</v>
      </c>
      <c r="R3566">
        <v>33.286000000000001</v>
      </c>
      <c r="S3566">
        <v>32.801000000000002</v>
      </c>
      <c r="T3566">
        <v>32.466999999999999</v>
      </c>
      <c r="U3566">
        <v>32.134</v>
      </c>
      <c r="V3566">
        <v>31.943999999999999</v>
      </c>
      <c r="W3566">
        <v>31.82</v>
      </c>
      <c r="X3566">
        <v>31.696000000000002</v>
      </c>
      <c r="Y3566">
        <v>31.628</v>
      </c>
      <c r="Z3566">
        <v>31.472000000000001</v>
      </c>
      <c r="AA3566">
        <v>31.271000000000001</v>
      </c>
      <c r="AB3566">
        <v>31.013000000000002</v>
      </c>
      <c r="AC3566">
        <v>30.754999999999999</v>
      </c>
      <c r="AD3566">
        <v>30.722000000000001</v>
      </c>
      <c r="AE3566">
        <v>30.63</v>
      </c>
      <c r="AF3566">
        <v>30.213999999999999</v>
      </c>
      <c r="AG3566">
        <v>30.11</v>
      </c>
      <c r="AH3566">
        <v>29.998000000000001</v>
      </c>
      <c r="AI3566">
        <v>29.734000000000002</v>
      </c>
      <c r="AJ3566">
        <v>29.245999999999999</v>
      </c>
    </row>
    <row r="3567" spans="3:36" x14ac:dyDescent="0.25">
      <c r="C3567" t="s">
        <v>880</v>
      </c>
      <c r="E3567">
        <v>5.4569999999999999</v>
      </c>
      <c r="F3567">
        <v>5.5659999999999998</v>
      </c>
      <c r="G3567">
        <v>5.625</v>
      </c>
      <c r="H3567">
        <v>5.7290000000000001</v>
      </c>
      <c r="I3567">
        <v>6.0220000000000002</v>
      </c>
      <c r="J3567">
        <v>5.7270000000000003</v>
      </c>
      <c r="K3567">
        <v>5.79</v>
      </c>
      <c r="L3567">
        <v>6.0330000000000004</v>
      </c>
      <c r="M3567">
        <v>6.1669999999999998</v>
      </c>
      <c r="N3567">
        <v>6.1479999999999997</v>
      </c>
      <c r="O3567">
        <v>6.0679999999999996</v>
      </c>
      <c r="P3567">
        <v>5.9960000000000004</v>
      </c>
      <c r="Q3567">
        <v>5.8979999999999997</v>
      </c>
      <c r="R3567">
        <v>5.8109999999999999</v>
      </c>
      <c r="S3567">
        <v>5.7009999999999996</v>
      </c>
      <c r="T3567">
        <v>5.6539999999999999</v>
      </c>
      <c r="U3567">
        <v>5.6449999999999996</v>
      </c>
      <c r="V3567">
        <v>5.6550000000000002</v>
      </c>
      <c r="W3567">
        <v>5.67</v>
      </c>
      <c r="X3567">
        <v>5.6550000000000002</v>
      </c>
      <c r="Y3567">
        <v>5.6429999999999998</v>
      </c>
      <c r="Z3567">
        <v>5.6360000000000001</v>
      </c>
      <c r="AA3567">
        <v>5.6120000000000001</v>
      </c>
      <c r="AB3567">
        <v>5.6020000000000003</v>
      </c>
      <c r="AC3567">
        <v>5.593</v>
      </c>
      <c r="AD3567">
        <v>5.5620000000000003</v>
      </c>
      <c r="AE3567">
        <v>5.5250000000000004</v>
      </c>
      <c r="AF3567">
        <v>5.4889999999999999</v>
      </c>
      <c r="AG3567">
        <v>5.4530000000000003</v>
      </c>
      <c r="AH3567">
        <v>5.4130000000000003</v>
      </c>
      <c r="AI3567">
        <v>5.3730000000000002</v>
      </c>
      <c r="AJ3567">
        <v>5.319</v>
      </c>
    </row>
    <row r="3568" spans="3:36" x14ac:dyDescent="0.25">
      <c r="C3568" t="s">
        <v>881</v>
      </c>
      <c r="E3568">
        <v>4.6319999999999997</v>
      </c>
      <c r="F3568">
        <v>5.0750000000000002</v>
      </c>
      <c r="G3568">
        <v>3.964</v>
      </c>
      <c r="H3568">
        <v>3.7730000000000001</v>
      </c>
      <c r="I3568">
        <v>5.2910000000000004</v>
      </c>
      <c r="J3568">
        <v>5.484</v>
      </c>
      <c r="K3568">
        <v>5.0389999999999997</v>
      </c>
      <c r="L3568">
        <v>5.1020000000000003</v>
      </c>
      <c r="M3568">
        <v>5.1790000000000003</v>
      </c>
      <c r="N3568">
        <v>5.1319999999999997</v>
      </c>
      <c r="O3568">
        <v>5.0350000000000001</v>
      </c>
      <c r="P3568">
        <v>4.9340000000000002</v>
      </c>
      <c r="Q3568">
        <v>4.8620000000000001</v>
      </c>
      <c r="R3568">
        <v>4.6420000000000003</v>
      </c>
      <c r="S3568">
        <v>4.4889999999999999</v>
      </c>
      <c r="T3568">
        <v>4.3860000000000001</v>
      </c>
      <c r="U3568">
        <v>4.3360000000000003</v>
      </c>
      <c r="V3568">
        <v>4.3220000000000001</v>
      </c>
      <c r="W3568">
        <v>4.3310000000000004</v>
      </c>
      <c r="X3568">
        <v>4.3390000000000004</v>
      </c>
      <c r="Y3568">
        <v>4.3550000000000004</v>
      </c>
      <c r="Z3568">
        <v>4.3369999999999997</v>
      </c>
      <c r="AA3568">
        <v>4.2889999999999997</v>
      </c>
      <c r="AB3568">
        <v>4.25</v>
      </c>
      <c r="AC3568">
        <v>4.2039999999999997</v>
      </c>
      <c r="AD3568">
        <v>4.1689999999999996</v>
      </c>
      <c r="AE3568">
        <v>4.141</v>
      </c>
      <c r="AF3568">
        <v>4.0960000000000001</v>
      </c>
      <c r="AG3568">
        <v>4.0819999999999999</v>
      </c>
      <c r="AH3568">
        <v>4.0599999999999996</v>
      </c>
      <c r="AI3568">
        <v>4.0199999999999996</v>
      </c>
      <c r="AJ3568">
        <v>3.9740000000000002</v>
      </c>
    </row>
    <row r="3569" spans="3:36" x14ac:dyDescent="0.25">
      <c r="C3569" t="s">
        <v>882</v>
      </c>
      <c r="E3569">
        <v>0.99299999999999999</v>
      </c>
      <c r="F3569">
        <v>1.0129999999999999</v>
      </c>
      <c r="G3569">
        <v>1.024</v>
      </c>
      <c r="H3569">
        <v>1.042</v>
      </c>
      <c r="I3569">
        <v>1.0960000000000001</v>
      </c>
      <c r="J3569">
        <v>1.042</v>
      </c>
      <c r="K3569">
        <v>1.0529999999999999</v>
      </c>
      <c r="L3569">
        <v>1.0980000000000001</v>
      </c>
      <c r="M3569">
        <v>1.1220000000000001</v>
      </c>
      <c r="N3569">
        <v>1.119</v>
      </c>
      <c r="O3569">
        <v>1.1040000000000001</v>
      </c>
      <c r="P3569">
        <v>1.091</v>
      </c>
      <c r="Q3569">
        <v>1.073</v>
      </c>
      <c r="R3569">
        <v>1.0569999999999999</v>
      </c>
      <c r="S3569">
        <v>1.0369999999999999</v>
      </c>
      <c r="T3569">
        <v>1.0289999999999999</v>
      </c>
      <c r="U3569">
        <v>1.0269999999999999</v>
      </c>
      <c r="V3569">
        <v>1.0289999999999999</v>
      </c>
      <c r="W3569">
        <v>1.032</v>
      </c>
      <c r="X3569">
        <v>1.0289999999999999</v>
      </c>
      <c r="Y3569">
        <v>1.0269999999999999</v>
      </c>
      <c r="Z3569">
        <v>1.026</v>
      </c>
      <c r="AA3569">
        <v>1.0209999999999999</v>
      </c>
      <c r="AB3569">
        <v>1.02</v>
      </c>
      <c r="AC3569">
        <v>1.018</v>
      </c>
      <c r="AD3569">
        <v>1.012</v>
      </c>
      <c r="AE3569">
        <v>1.0049999999999999</v>
      </c>
      <c r="AF3569">
        <v>0.999</v>
      </c>
      <c r="AG3569">
        <v>0.99199999999999999</v>
      </c>
      <c r="AH3569">
        <v>0.98499999999999999</v>
      </c>
      <c r="AI3569">
        <v>0.97799999999999998</v>
      </c>
      <c r="AJ3569">
        <v>0.96799999999999997</v>
      </c>
    </row>
    <row r="3570" spans="3:36" x14ac:dyDescent="0.25">
      <c r="C3570" t="s">
        <v>883</v>
      </c>
      <c r="E3570">
        <v>0.88100000000000001</v>
      </c>
      <c r="F3570">
        <v>0.872</v>
      </c>
      <c r="G3570">
        <v>0.92300000000000004</v>
      </c>
      <c r="H3570">
        <v>0.83699999999999997</v>
      </c>
      <c r="I3570">
        <v>0.96</v>
      </c>
      <c r="J3570">
        <v>0.95699999999999996</v>
      </c>
      <c r="K3570">
        <v>0.99299999999999999</v>
      </c>
      <c r="L3570">
        <v>1.018</v>
      </c>
      <c r="M3570">
        <v>1.03</v>
      </c>
      <c r="N3570">
        <v>1.0389999999999999</v>
      </c>
      <c r="O3570">
        <v>1.0449999999999999</v>
      </c>
      <c r="P3570">
        <v>1.0549999999999999</v>
      </c>
      <c r="Q3570">
        <v>1.0569999999999999</v>
      </c>
      <c r="R3570">
        <v>1.0609999999999999</v>
      </c>
      <c r="S3570">
        <v>1.054</v>
      </c>
      <c r="T3570">
        <v>1.0489999999999999</v>
      </c>
      <c r="U3570">
        <v>1.0389999999999999</v>
      </c>
      <c r="V3570">
        <v>1.0329999999999999</v>
      </c>
      <c r="W3570">
        <v>1.024</v>
      </c>
      <c r="X3570">
        <v>1.02</v>
      </c>
      <c r="Y3570">
        <v>1.014</v>
      </c>
      <c r="Z3570">
        <v>1.006</v>
      </c>
      <c r="AA3570">
        <v>0.998</v>
      </c>
      <c r="AB3570">
        <v>0.99099999999999999</v>
      </c>
      <c r="AC3570">
        <v>0.98199999999999998</v>
      </c>
      <c r="AD3570">
        <v>0.96599999999999997</v>
      </c>
      <c r="AE3570">
        <v>0.96599999999999997</v>
      </c>
      <c r="AF3570">
        <v>0.95799999999999996</v>
      </c>
      <c r="AG3570">
        <v>0.95499999999999996</v>
      </c>
      <c r="AH3570">
        <v>0.95299999999999996</v>
      </c>
      <c r="AI3570">
        <v>0.94699999999999995</v>
      </c>
      <c r="AJ3570">
        <v>0.93600000000000005</v>
      </c>
    </row>
    <row r="3571" spans="3:36" x14ac:dyDescent="0.25">
      <c r="C3571" t="s">
        <v>884</v>
      </c>
      <c r="E3571">
        <v>2.5670000000000002</v>
      </c>
      <c r="F3571">
        <v>2.3279999999999998</v>
      </c>
      <c r="G3571">
        <v>1.7010000000000001</v>
      </c>
      <c r="H3571">
        <v>2.6040000000000001</v>
      </c>
      <c r="I3571">
        <v>2.9940000000000002</v>
      </c>
      <c r="J3571">
        <v>1.1819999999999999</v>
      </c>
      <c r="K3571">
        <v>2.2869999999999999</v>
      </c>
      <c r="L3571">
        <v>2.1930000000000001</v>
      </c>
      <c r="M3571">
        <v>2.194</v>
      </c>
      <c r="N3571">
        <v>2.169</v>
      </c>
      <c r="O3571">
        <v>2.1309999999999998</v>
      </c>
      <c r="P3571">
        <v>2.0870000000000002</v>
      </c>
      <c r="Q3571">
        <v>2.056</v>
      </c>
      <c r="R3571">
        <v>1.9910000000000001</v>
      </c>
      <c r="S3571">
        <v>1.929</v>
      </c>
      <c r="T3571">
        <v>1.875</v>
      </c>
      <c r="U3571">
        <v>1.8420000000000001</v>
      </c>
      <c r="V3571">
        <v>1.8260000000000001</v>
      </c>
      <c r="W3571">
        <v>1.8149999999999999</v>
      </c>
      <c r="X3571">
        <v>1.8029999999999999</v>
      </c>
      <c r="Y3571">
        <v>1.7909999999999999</v>
      </c>
      <c r="Z3571">
        <v>1.7789999999999999</v>
      </c>
      <c r="AA3571">
        <v>1.7589999999999999</v>
      </c>
      <c r="AB3571">
        <v>1.742</v>
      </c>
      <c r="AC3571">
        <v>1.72</v>
      </c>
      <c r="AD3571">
        <v>1.7070000000000001</v>
      </c>
      <c r="AE3571">
        <v>1.6839999999999999</v>
      </c>
      <c r="AF3571">
        <v>1.673</v>
      </c>
      <c r="AG3571">
        <v>1.669</v>
      </c>
      <c r="AH3571">
        <v>1.6579999999999999</v>
      </c>
      <c r="AI3571">
        <v>1.635</v>
      </c>
      <c r="AJ3571">
        <v>1.5980000000000001</v>
      </c>
    </row>
    <row r="3572" spans="3:36" x14ac:dyDescent="0.25">
      <c r="C3572" t="s">
        <v>1028</v>
      </c>
      <c r="E3572">
        <v>1.0589999999999999</v>
      </c>
      <c r="F3572">
        <v>1.1599999999999999</v>
      </c>
      <c r="G3572">
        <v>0.90700000000000003</v>
      </c>
      <c r="H3572">
        <v>0.86299999999999999</v>
      </c>
      <c r="I3572">
        <v>1.21</v>
      </c>
      <c r="J3572">
        <v>1.254</v>
      </c>
      <c r="K3572">
        <v>1.153</v>
      </c>
      <c r="L3572">
        <v>1.167</v>
      </c>
      <c r="M3572">
        <v>1.1850000000000001</v>
      </c>
      <c r="N3572">
        <v>1.1739999999999999</v>
      </c>
      <c r="O3572">
        <v>1.1519999999999999</v>
      </c>
      <c r="P3572">
        <v>1.129</v>
      </c>
      <c r="Q3572">
        <v>1.1120000000000001</v>
      </c>
      <c r="R3572">
        <v>1.0620000000000001</v>
      </c>
      <c r="S3572">
        <v>1.0269999999999999</v>
      </c>
      <c r="T3572">
        <v>1.004</v>
      </c>
      <c r="U3572">
        <v>0.99199999999999999</v>
      </c>
      <c r="V3572">
        <v>0.98899999999999999</v>
      </c>
      <c r="W3572">
        <v>0.99099999999999999</v>
      </c>
      <c r="X3572">
        <v>0.99299999999999999</v>
      </c>
      <c r="Y3572">
        <v>0.997</v>
      </c>
      <c r="Z3572">
        <v>0.99299999999999999</v>
      </c>
      <c r="AA3572">
        <v>0.98199999999999998</v>
      </c>
      <c r="AB3572">
        <v>0.97299999999999998</v>
      </c>
      <c r="AC3572">
        <v>0.96199999999999997</v>
      </c>
      <c r="AD3572">
        <v>0.95499999999999996</v>
      </c>
      <c r="AE3572">
        <v>0.94799999999999995</v>
      </c>
      <c r="AF3572">
        <v>0.93799999999999994</v>
      </c>
      <c r="AG3572">
        <v>0.93500000000000005</v>
      </c>
      <c r="AH3572">
        <v>0.93</v>
      </c>
      <c r="AI3572">
        <v>0.92100000000000004</v>
      </c>
      <c r="AJ3572">
        <v>0.91</v>
      </c>
    </row>
    <row r="3573" spans="3:36" x14ac:dyDescent="0.25">
      <c r="C3573" t="s">
        <v>1029</v>
      </c>
      <c r="E3573">
        <v>2.0099999999999998</v>
      </c>
      <c r="F3573">
        <v>2.0299999999999998</v>
      </c>
      <c r="G3573">
        <v>2.077</v>
      </c>
      <c r="H3573">
        <v>2.093</v>
      </c>
      <c r="I3573">
        <v>2.1890000000000001</v>
      </c>
      <c r="J3573">
        <v>2.0449999999999999</v>
      </c>
      <c r="K3573">
        <v>2.0739999999999998</v>
      </c>
      <c r="L3573">
        <v>2.1669999999999998</v>
      </c>
      <c r="M3573">
        <v>2.2210000000000001</v>
      </c>
      <c r="N3573">
        <v>2.2200000000000002</v>
      </c>
      <c r="O3573">
        <v>2.1970000000000001</v>
      </c>
      <c r="P3573">
        <v>2.1760000000000002</v>
      </c>
      <c r="Q3573">
        <v>2.1440000000000001</v>
      </c>
      <c r="R3573">
        <v>2.1160000000000001</v>
      </c>
      <c r="S3573">
        <v>2.0790000000000002</v>
      </c>
      <c r="T3573">
        <v>2.0649999999999999</v>
      </c>
      <c r="U3573">
        <v>2.0619999999999998</v>
      </c>
      <c r="V3573">
        <v>2.0649999999999999</v>
      </c>
      <c r="W3573">
        <v>2.0710000000000002</v>
      </c>
      <c r="X3573">
        <v>2.0659999999999998</v>
      </c>
      <c r="Y3573">
        <v>2.0619999999999998</v>
      </c>
      <c r="Z3573">
        <v>2.06</v>
      </c>
      <c r="AA3573">
        <v>2.0510000000000002</v>
      </c>
      <c r="AB3573">
        <v>2.0470000000000002</v>
      </c>
      <c r="AC3573">
        <v>2.0430000000000001</v>
      </c>
      <c r="AD3573">
        <v>2.032</v>
      </c>
      <c r="AE3573">
        <v>2.0179999999999998</v>
      </c>
      <c r="AF3573">
        <v>2.0049999999999999</v>
      </c>
      <c r="AG3573">
        <v>1.992</v>
      </c>
      <c r="AH3573">
        <v>1.9770000000000001</v>
      </c>
      <c r="AI3573">
        <v>1.9630000000000001</v>
      </c>
      <c r="AJ3573">
        <v>1.9430000000000001</v>
      </c>
    </row>
    <row r="3574" spans="3:36" x14ac:dyDescent="0.25">
      <c r="C3574" t="s">
        <v>1030</v>
      </c>
      <c r="E3574">
        <v>1.0229999999999999</v>
      </c>
      <c r="F3574">
        <v>1.121</v>
      </c>
      <c r="G3574">
        <v>0.83499999999999996</v>
      </c>
      <c r="H3574">
        <v>0.78100000000000003</v>
      </c>
      <c r="I3574">
        <v>1.1319999999999999</v>
      </c>
      <c r="J3574">
        <v>1.1879999999999999</v>
      </c>
      <c r="K3574">
        <v>1.0860000000000001</v>
      </c>
      <c r="L3574">
        <v>1.093</v>
      </c>
      <c r="M3574">
        <v>1.103</v>
      </c>
      <c r="N3574">
        <v>1.087</v>
      </c>
      <c r="O3574">
        <v>1.0609999999999999</v>
      </c>
      <c r="P3574">
        <v>1.036</v>
      </c>
      <c r="Q3574">
        <v>1.016</v>
      </c>
      <c r="R3574">
        <v>0.96699999999999997</v>
      </c>
      <c r="S3574">
        <v>0.93300000000000005</v>
      </c>
      <c r="T3574">
        <v>0.91</v>
      </c>
      <c r="U3574">
        <v>0.89900000000000002</v>
      </c>
      <c r="V3574">
        <v>0.89600000000000002</v>
      </c>
      <c r="W3574">
        <v>0.89800000000000002</v>
      </c>
      <c r="X3574">
        <v>0.9</v>
      </c>
      <c r="Y3574">
        <v>0.90300000000000002</v>
      </c>
      <c r="Z3574">
        <v>0.9</v>
      </c>
      <c r="AA3574">
        <v>0.89</v>
      </c>
      <c r="AB3574">
        <v>0.88200000000000001</v>
      </c>
      <c r="AC3574">
        <v>0.872</v>
      </c>
      <c r="AD3574">
        <v>0.86499999999999999</v>
      </c>
      <c r="AE3574">
        <v>0.85899999999999999</v>
      </c>
      <c r="AF3574">
        <v>0.85</v>
      </c>
      <c r="AG3574">
        <v>0.84699999999999998</v>
      </c>
      <c r="AH3574">
        <v>0.84299999999999997</v>
      </c>
      <c r="AI3574">
        <v>0.83499999999999996</v>
      </c>
      <c r="AJ3574">
        <v>0.82499999999999996</v>
      </c>
    </row>
    <row r="3575" spans="3:36" x14ac:dyDescent="0.25">
      <c r="C3575" t="s">
        <v>885</v>
      </c>
      <c r="E3575">
        <v>127.17100000000001</v>
      </c>
      <c r="F3575">
        <v>137.44399999999999</v>
      </c>
      <c r="G3575">
        <v>118.544</v>
      </c>
      <c r="H3575">
        <v>114.404</v>
      </c>
      <c r="I3575">
        <v>142.11000000000001</v>
      </c>
      <c r="J3575">
        <v>141.71700000000001</v>
      </c>
      <c r="K3575">
        <v>136.22999999999999</v>
      </c>
      <c r="L3575">
        <v>137.78399999999999</v>
      </c>
      <c r="M3575">
        <v>138.178</v>
      </c>
      <c r="N3575">
        <v>136.155</v>
      </c>
      <c r="O3575">
        <v>133.13499999999999</v>
      </c>
      <c r="P3575">
        <v>130.32400000000001</v>
      </c>
      <c r="Q3575">
        <v>128.678</v>
      </c>
      <c r="R3575">
        <v>125.316</v>
      </c>
      <c r="S3575">
        <v>122.375</v>
      </c>
      <c r="T3575">
        <v>120.54600000000001</v>
      </c>
      <c r="U3575">
        <v>119.565</v>
      </c>
      <c r="V3575">
        <v>119.26</v>
      </c>
      <c r="W3575">
        <v>119.31399999999999</v>
      </c>
      <c r="X3575">
        <v>119.166</v>
      </c>
      <c r="Y3575">
        <v>119.16800000000001</v>
      </c>
      <c r="Z3575">
        <v>118.76</v>
      </c>
      <c r="AA3575">
        <v>117.85</v>
      </c>
      <c r="AB3575">
        <v>117.078</v>
      </c>
      <c r="AC3575">
        <v>116.21899999999999</v>
      </c>
      <c r="AD3575">
        <v>115.57899999999999</v>
      </c>
      <c r="AE3575">
        <v>114.902</v>
      </c>
      <c r="AF3575">
        <v>113.739</v>
      </c>
      <c r="AG3575">
        <v>113.244</v>
      </c>
      <c r="AH3575">
        <v>112.61199999999999</v>
      </c>
      <c r="AI3575">
        <v>111.62</v>
      </c>
      <c r="AJ3575">
        <v>110.224</v>
      </c>
    </row>
    <row r="3576" spans="3:36" x14ac:dyDescent="0.25">
      <c r="C3576" t="s">
        <v>886</v>
      </c>
      <c r="E3576">
        <v>90.063999999999993</v>
      </c>
      <c r="F3576">
        <v>95.355999999999995</v>
      </c>
      <c r="G3576">
        <v>83.019000000000005</v>
      </c>
      <c r="H3576">
        <v>82.4</v>
      </c>
      <c r="I3576">
        <v>101.441</v>
      </c>
      <c r="J3576">
        <v>99.759</v>
      </c>
      <c r="K3576">
        <v>96.457999999999998</v>
      </c>
      <c r="L3576">
        <v>98.67</v>
      </c>
      <c r="M3576">
        <v>100.413</v>
      </c>
      <c r="N3576">
        <v>99.748999999999995</v>
      </c>
      <c r="O3576">
        <v>98.137</v>
      </c>
      <c r="P3576">
        <v>96.531000000000006</v>
      </c>
      <c r="Q3576">
        <v>95.067999999999998</v>
      </c>
      <c r="R3576">
        <v>92.03</v>
      </c>
      <c r="S3576">
        <v>89.573999999999998</v>
      </c>
      <c r="T3576">
        <v>88.08</v>
      </c>
      <c r="U3576">
        <v>87.430999999999997</v>
      </c>
      <c r="V3576">
        <v>87.316000000000003</v>
      </c>
      <c r="W3576">
        <v>87.495000000000005</v>
      </c>
      <c r="X3576">
        <v>87.47</v>
      </c>
      <c r="Y3576">
        <v>87.54</v>
      </c>
      <c r="Z3576">
        <v>87.287999999999997</v>
      </c>
      <c r="AA3576">
        <v>86.578999999999994</v>
      </c>
      <c r="AB3576">
        <v>86.064999999999998</v>
      </c>
      <c r="AC3576">
        <v>85.463999999999999</v>
      </c>
      <c r="AD3576">
        <v>84.856999999999999</v>
      </c>
      <c r="AE3576">
        <v>84.272000000000006</v>
      </c>
      <c r="AF3576">
        <v>83.525000000000006</v>
      </c>
      <c r="AG3576">
        <v>83.134</v>
      </c>
      <c r="AH3576">
        <v>82.614000000000004</v>
      </c>
      <c r="AI3576">
        <v>81.885999999999996</v>
      </c>
      <c r="AJ3576">
        <v>80.977000000000004</v>
      </c>
    </row>
    <row r="3577" spans="3:36" x14ac:dyDescent="0.25">
      <c r="C3577" t="s">
        <v>996</v>
      </c>
    </row>
    <row r="3578" spans="3:36" x14ac:dyDescent="0.25">
      <c r="C3578" t="s">
        <v>998</v>
      </c>
    </row>
    <row r="3579" spans="3:36" x14ac:dyDescent="0.25">
      <c r="C3579" t="s">
        <v>996</v>
      </c>
    </row>
    <row r="3580" spans="3:36" x14ac:dyDescent="0.25">
      <c r="C3580" t="s">
        <v>1031</v>
      </c>
    </row>
    <row r="3581" spans="3:36" x14ac:dyDescent="0.25">
      <c r="C3581" t="s">
        <v>965</v>
      </c>
      <c r="E3581">
        <v>395.37299999999999</v>
      </c>
      <c r="F3581">
        <v>384.42599999999999</v>
      </c>
      <c r="G3581">
        <v>397.517</v>
      </c>
      <c r="H3581">
        <v>418.62099999999998</v>
      </c>
      <c r="I3581">
        <v>439.63600000000002</v>
      </c>
      <c r="J3581">
        <v>440.89100000000002</v>
      </c>
      <c r="K3581">
        <v>439.435</v>
      </c>
      <c r="L3581">
        <v>441.221</v>
      </c>
      <c r="M3581">
        <v>444.904</v>
      </c>
      <c r="N3581">
        <v>449.10399999999998</v>
      </c>
      <c r="O3581">
        <v>453.274</v>
      </c>
      <c r="P3581">
        <v>458.28699999999998</v>
      </c>
      <c r="Q3581">
        <v>463.55200000000002</v>
      </c>
      <c r="R3581">
        <v>469.91899999999998</v>
      </c>
      <c r="S3581">
        <v>476.601</v>
      </c>
      <c r="T3581">
        <v>482.02600000000001</v>
      </c>
      <c r="U3581">
        <v>485.84199999999998</v>
      </c>
      <c r="V3581">
        <v>490.13499999999999</v>
      </c>
      <c r="W3581">
        <v>496.38299999999998</v>
      </c>
      <c r="X3581">
        <v>502.45100000000002</v>
      </c>
      <c r="Y3581">
        <v>508.459</v>
      </c>
      <c r="Z3581">
        <v>515.29300000000001</v>
      </c>
      <c r="AA3581">
        <v>522.505</v>
      </c>
      <c r="AB3581">
        <v>530.32799999999997</v>
      </c>
      <c r="AC3581">
        <v>537.79300000000001</v>
      </c>
      <c r="AD3581">
        <v>544.15300000000002</v>
      </c>
      <c r="AE3581">
        <v>549.37099999999998</v>
      </c>
      <c r="AF3581">
        <v>555.24300000000005</v>
      </c>
      <c r="AG3581">
        <v>562.47</v>
      </c>
      <c r="AH3581">
        <v>568.93399999999997</v>
      </c>
      <c r="AI3581">
        <v>575.50599999999997</v>
      </c>
      <c r="AJ3581">
        <v>580.35799999999995</v>
      </c>
    </row>
    <row r="3582" spans="3:36" x14ac:dyDescent="0.25">
      <c r="C3582" t="s">
        <v>966</v>
      </c>
      <c r="E3582">
        <v>395.37299999999999</v>
      </c>
      <c r="F3582">
        <v>384.42599999999999</v>
      </c>
      <c r="G3582">
        <v>397.517</v>
      </c>
      <c r="H3582">
        <v>418.62099999999998</v>
      </c>
      <c r="I3582">
        <v>439.63600000000002</v>
      </c>
      <c r="J3582">
        <v>440.89100000000002</v>
      </c>
      <c r="K3582">
        <v>439.435</v>
      </c>
      <c r="L3582">
        <v>441.221</v>
      </c>
      <c r="M3582">
        <v>444.904</v>
      </c>
      <c r="N3582">
        <v>449.10399999999998</v>
      </c>
      <c r="O3582">
        <v>453.274</v>
      </c>
      <c r="P3582">
        <v>458.28699999999998</v>
      </c>
      <c r="Q3582">
        <v>463.55200000000002</v>
      </c>
      <c r="R3582">
        <v>469.91899999999998</v>
      </c>
      <c r="S3582">
        <v>476.601</v>
      </c>
      <c r="T3582">
        <v>482.02600000000001</v>
      </c>
      <c r="U3582">
        <v>485.84199999999998</v>
      </c>
      <c r="V3582">
        <v>490.13499999999999</v>
      </c>
      <c r="W3582">
        <v>496.38299999999998</v>
      </c>
      <c r="X3582">
        <v>502.45100000000002</v>
      </c>
      <c r="Y3582">
        <v>508.459</v>
      </c>
      <c r="Z3582">
        <v>515.29300000000001</v>
      </c>
      <c r="AA3582">
        <v>522.505</v>
      </c>
      <c r="AB3582">
        <v>530.32799999999997</v>
      </c>
      <c r="AC3582">
        <v>537.79300000000001</v>
      </c>
      <c r="AD3582">
        <v>544.15300000000002</v>
      </c>
      <c r="AE3582">
        <v>549.37099999999998</v>
      </c>
      <c r="AF3582">
        <v>555.24300000000005</v>
      </c>
      <c r="AG3582">
        <v>562.47</v>
      </c>
      <c r="AH3582">
        <v>568.93399999999997</v>
      </c>
      <c r="AI3582">
        <v>575.50599999999997</v>
      </c>
      <c r="AJ3582">
        <v>580.35799999999995</v>
      </c>
    </row>
    <row r="3583" spans="3:36" x14ac:dyDescent="0.25">
      <c r="C3583" t="s">
        <v>967</v>
      </c>
      <c r="E3583">
        <v>395.37299999999999</v>
      </c>
      <c r="F3583">
        <v>384.42599999999999</v>
      </c>
      <c r="G3583">
        <v>397.517</v>
      </c>
      <c r="H3583">
        <v>418.62099999999998</v>
      </c>
      <c r="I3583">
        <v>439.63600000000002</v>
      </c>
      <c r="J3583">
        <v>440.89100000000002</v>
      </c>
      <c r="K3583">
        <v>439.435</v>
      </c>
      <c r="L3583">
        <v>441.221</v>
      </c>
      <c r="M3583">
        <v>444.904</v>
      </c>
      <c r="N3583">
        <v>449.10399999999998</v>
      </c>
      <c r="O3583">
        <v>453.274</v>
      </c>
      <c r="P3583">
        <v>458.28699999999998</v>
      </c>
      <c r="Q3583">
        <v>463.55200000000002</v>
      </c>
      <c r="R3583">
        <v>469.91899999999998</v>
      </c>
      <c r="S3583">
        <v>476.601</v>
      </c>
      <c r="T3583">
        <v>482.02600000000001</v>
      </c>
      <c r="U3583">
        <v>485.84199999999998</v>
      </c>
      <c r="V3583">
        <v>490.13499999999999</v>
      </c>
      <c r="W3583">
        <v>496.38299999999998</v>
      </c>
      <c r="X3583">
        <v>502.45100000000002</v>
      </c>
      <c r="Y3583">
        <v>508.459</v>
      </c>
      <c r="Z3583">
        <v>515.29300000000001</v>
      </c>
      <c r="AA3583">
        <v>522.505</v>
      </c>
      <c r="AB3583">
        <v>530.32799999999997</v>
      </c>
      <c r="AC3583">
        <v>537.79300000000001</v>
      </c>
      <c r="AD3583">
        <v>544.15300000000002</v>
      </c>
      <c r="AE3583">
        <v>549.37099999999998</v>
      </c>
      <c r="AF3583">
        <v>555.24300000000005</v>
      </c>
      <c r="AG3583">
        <v>562.47</v>
      </c>
      <c r="AH3583">
        <v>568.93399999999997</v>
      </c>
      <c r="AI3583">
        <v>575.50599999999997</v>
      </c>
      <c r="AJ3583">
        <v>580.35799999999995</v>
      </c>
    </row>
    <row r="3584" spans="3:36" x14ac:dyDescent="0.25">
      <c r="C3584" t="s">
        <v>968</v>
      </c>
      <c r="E3584">
        <v>395.37299999999999</v>
      </c>
      <c r="F3584">
        <v>384.42599999999999</v>
      </c>
      <c r="G3584">
        <v>397.517</v>
      </c>
      <c r="H3584">
        <v>418.62099999999998</v>
      </c>
      <c r="I3584">
        <v>439.63600000000002</v>
      </c>
      <c r="J3584">
        <v>440.89100000000002</v>
      </c>
      <c r="K3584">
        <v>439.435</v>
      </c>
      <c r="L3584">
        <v>441.221</v>
      </c>
      <c r="M3584">
        <v>444.904</v>
      </c>
      <c r="N3584">
        <v>449.10399999999998</v>
      </c>
      <c r="O3584">
        <v>453.274</v>
      </c>
      <c r="P3584">
        <v>458.28699999999998</v>
      </c>
      <c r="Q3584">
        <v>463.55200000000002</v>
      </c>
      <c r="R3584">
        <v>469.91899999999998</v>
      </c>
      <c r="S3584">
        <v>476.601</v>
      </c>
      <c r="T3584">
        <v>482.02600000000001</v>
      </c>
      <c r="U3584">
        <v>485.84199999999998</v>
      </c>
      <c r="V3584">
        <v>490.13499999999999</v>
      </c>
      <c r="W3584">
        <v>496.38299999999998</v>
      </c>
      <c r="X3584">
        <v>502.45100000000002</v>
      </c>
      <c r="Y3584">
        <v>508.459</v>
      </c>
      <c r="Z3584">
        <v>515.29300000000001</v>
      </c>
      <c r="AA3584">
        <v>522.505</v>
      </c>
      <c r="AB3584">
        <v>530.32799999999997</v>
      </c>
      <c r="AC3584">
        <v>537.79300000000001</v>
      </c>
      <c r="AD3584">
        <v>544.15300000000002</v>
      </c>
      <c r="AE3584">
        <v>549.37099999999998</v>
      </c>
      <c r="AF3584">
        <v>555.24300000000005</v>
      </c>
      <c r="AG3584">
        <v>562.47</v>
      </c>
      <c r="AH3584">
        <v>568.93399999999997</v>
      </c>
      <c r="AI3584">
        <v>575.50599999999997</v>
      </c>
      <c r="AJ3584">
        <v>580.35799999999995</v>
      </c>
    </row>
    <row r="3585" spans="3:36" x14ac:dyDescent="0.25">
      <c r="C3585" t="s">
        <v>969</v>
      </c>
      <c r="E3585">
        <v>395.37299999999999</v>
      </c>
      <c r="F3585">
        <v>384.42599999999999</v>
      </c>
      <c r="G3585">
        <v>397.517</v>
      </c>
      <c r="H3585">
        <v>418.62099999999998</v>
      </c>
      <c r="I3585">
        <v>439.63600000000002</v>
      </c>
      <c r="J3585">
        <v>440.89100000000002</v>
      </c>
      <c r="K3585">
        <v>439.435</v>
      </c>
      <c r="L3585">
        <v>441.221</v>
      </c>
      <c r="M3585">
        <v>444.904</v>
      </c>
      <c r="N3585">
        <v>449.10399999999998</v>
      </c>
      <c r="O3585">
        <v>453.274</v>
      </c>
      <c r="P3585">
        <v>458.28699999999998</v>
      </c>
      <c r="Q3585">
        <v>463.55200000000002</v>
      </c>
      <c r="R3585">
        <v>469.91899999999998</v>
      </c>
      <c r="S3585">
        <v>476.601</v>
      </c>
      <c r="T3585">
        <v>482.02600000000001</v>
      </c>
      <c r="U3585">
        <v>485.84199999999998</v>
      </c>
      <c r="V3585">
        <v>490.13499999999999</v>
      </c>
      <c r="W3585">
        <v>496.38299999999998</v>
      </c>
      <c r="X3585">
        <v>502.45100000000002</v>
      </c>
      <c r="Y3585">
        <v>508.459</v>
      </c>
      <c r="Z3585">
        <v>515.29300000000001</v>
      </c>
      <c r="AA3585">
        <v>522.505</v>
      </c>
      <c r="AB3585">
        <v>530.32799999999997</v>
      </c>
      <c r="AC3585">
        <v>537.79300000000001</v>
      </c>
      <c r="AD3585">
        <v>544.15300000000002</v>
      </c>
      <c r="AE3585">
        <v>549.37099999999998</v>
      </c>
      <c r="AF3585">
        <v>555.24300000000005</v>
      </c>
      <c r="AG3585">
        <v>562.47</v>
      </c>
      <c r="AH3585">
        <v>568.93399999999997</v>
      </c>
      <c r="AI3585">
        <v>575.50599999999997</v>
      </c>
      <c r="AJ3585">
        <v>580.35799999999995</v>
      </c>
    </row>
    <row r="3586" spans="3:36" x14ac:dyDescent="0.25">
      <c r="C3586" t="s">
        <v>1132</v>
      </c>
      <c r="E3586">
        <v>395.37299999999999</v>
      </c>
      <c r="F3586">
        <v>384.42599999999999</v>
      </c>
      <c r="G3586">
        <v>397.517</v>
      </c>
      <c r="H3586">
        <v>418.62099999999998</v>
      </c>
      <c r="I3586">
        <v>439.63600000000002</v>
      </c>
      <c r="J3586">
        <v>440.89100000000002</v>
      </c>
      <c r="K3586">
        <v>439.435</v>
      </c>
      <c r="L3586">
        <v>441.221</v>
      </c>
      <c r="M3586">
        <v>444.904</v>
      </c>
      <c r="N3586">
        <v>449.10399999999998</v>
      </c>
      <c r="O3586">
        <v>453.274</v>
      </c>
      <c r="P3586">
        <v>458.28699999999998</v>
      </c>
      <c r="Q3586">
        <v>463.55200000000002</v>
      </c>
      <c r="R3586">
        <v>469.91899999999998</v>
      </c>
      <c r="S3586">
        <v>476.601</v>
      </c>
      <c r="T3586">
        <v>482.02600000000001</v>
      </c>
      <c r="U3586">
        <v>485.84199999999998</v>
      </c>
      <c r="V3586">
        <v>490.13499999999999</v>
      </c>
      <c r="W3586">
        <v>496.38299999999998</v>
      </c>
      <c r="X3586">
        <v>502.45100000000002</v>
      </c>
      <c r="Y3586">
        <v>508.459</v>
      </c>
      <c r="Z3586">
        <v>515.29300000000001</v>
      </c>
      <c r="AA3586">
        <v>522.505</v>
      </c>
      <c r="AB3586">
        <v>530.32799999999997</v>
      </c>
      <c r="AC3586">
        <v>537.79300000000001</v>
      </c>
      <c r="AD3586">
        <v>544.15300000000002</v>
      </c>
      <c r="AE3586">
        <v>549.37099999999998</v>
      </c>
      <c r="AF3586">
        <v>555.24300000000005</v>
      </c>
      <c r="AG3586">
        <v>562.47</v>
      </c>
      <c r="AH3586">
        <v>568.93399999999997</v>
      </c>
      <c r="AI3586">
        <v>575.50599999999997</v>
      </c>
      <c r="AJ3586">
        <v>580.35799999999995</v>
      </c>
    </row>
    <row r="3587" spans="3:36" x14ac:dyDescent="0.25">
      <c r="C3587" t="s">
        <v>996</v>
      </c>
    </row>
    <row r="3588" spans="3:36" x14ac:dyDescent="0.25">
      <c r="C3588" t="s">
        <v>999</v>
      </c>
    </row>
    <row r="3589" spans="3:36" x14ac:dyDescent="0.25">
      <c r="C3589" t="s">
        <v>1133</v>
      </c>
    </row>
    <row r="3590" spans="3:36" x14ac:dyDescent="0.25">
      <c r="C3590" t="s">
        <v>70</v>
      </c>
      <c r="E3590">
        <v>5.1589999999999998</v>
      </c>
      <c r="F3590">
        <v>5.0579999999999998</v>
      </c>
      <c r="G3590">
        <v>5.1689999999999996</v>
      </c>
      <c r="H3590">
        <v>5.4850000000000003</v>
      </c>
      <c r="I3590">
        <v>5.77</v>
      </c>
      <c r="J3590">
        <v>5.883</v>
      </c>
      <c r="K3590">
        <v>5.8449999999999998</v>
      </c>
      <c r="L3590">
        <v>5.8479999999999999</v>
      </c>
      <c r="M3590">
        <v>5.88</v>
      </c>
      <c r="N3590">
        <v>5.9189999999999996</v>
      </c>
      <c r="O3590">
        <v>5.9589999999999996</v>
      </c>
      <c r="P3590">
        <v>6.01</v>
      </c>
      <c r="Q3590">
        <v>6.0659999999999998</v>
      </c>
      <c r="R3590">
        <v>6.1369999999999996</v>
      </c>
      <c r="S3590">
        <v>6.2130000000000001</v>
      </c>
      <c r="T3590">
        <v>6.2750000000000004</v>
      </c>
      <c r="U3590">
        <v>6.3159999999999998</v>
      </c>
      <c r="V3590">
        <v>6.367</v>
      </c>
      <c r="W3590">
        <v>6.444</v>
      </c>
      <c r="X3590">
        <v>6.5179999999999998</v>
      </c>
      <c r="Y3590">
        <v>6.59</v>
      </c>
      <c r="Z3590">
        <v>6.6740000000000004</v>
      </c>
      <c r="AA3590">
        <v>6.7629999999999999</v>
      </c>
      <c r="AB3590">
        <v>6.86</v>
      </c>
      <c r="AC3590">
        <v>6.952</v>
      </c>
      <c r="AD3590">
        <v>7.03</v>
      </c>
      <c r="AE3590">
        <v>7.0919999999999996</v>
      </c>
      <c r="AF3590">
        <v>7.1630000000000003</v>
      </c>
      <c r="AG3590">
        <v>7.2519999999999998</v>
      </c>
      <c r="AH3590">
        <v>7.3310000000000004</v>
      </c>
      <c r="AI3590">
        <v>7.4109999999999996</v>
      </c>
      <c r="AJ3590">
        <v>7.468</v>
      </c>
    </row>
    <row r="3591" spans="3:36" x14ac:dyDescent="0.25">
      <c r="C3591" t="s">
        <v>840</v>
      </c>
      <c r="E3591">
        <v>83.055999999999997</v>
      </c>
      <c r="F3591">
        <v>80.305999999999997</v>
      </c>
      <c r="G3591">
        <v>86.016999999999996</v>
      </c>
      <c r="H3591">
        <v>90.387</v>
      </c>
      <c r="I3591">
        <v>91.313999999999993</v>
      </c>
      <c r="J3591">
        <v>90.465999999999994</v>
      </c>
      <c r="K3591">
        <v>90.665999999999997</v>
      </c>
      <c r="L3591">
        <v>91.462000000000003</v>
      </c>
      <c r="M3591">
        <v>92.668000000000006</v>
      </c>
      <c r="N3591">
        <v>93.986999999999995</v>
      </c>
      <c r="O3591">
        <v>95.260999999999996</v>
      </c>
      <c r="P3591">
        <v>96.650999999999996</v>
      </c>
      <c r="Q3591">
        <v>98.046000000000006</v>
      </c>
      <c r="R3591">
        <v>99.516999999999996</v>
      </c>
      <c r="S3591">
        <v>100.873</v>
      </c>
      <c r="T3591">
        <v>101.804</v>
      </c>
      <c r="U3591">
        <v>102.277</v>
      </c>
      <c r="V3591">
        <v>102.78700000000001</v>
      </c>
      <c r="W3591">
        <v>103.69</v>
      </c>
      <c r="X3591">
        <v>104.553</v>
      </c>
      <c r="Y3591">
        <v>105.393</v>
      </c>
      <c r="Z3591">
        <v>106.42400000000001</v>
      </c>
      <c r="AA3591">
        <v>107.491</v>
      </c>
      <c r="AB3591">
        <v>108.652</v>
      </c>
      <c r="AC3591">
        <v>109.69799999999999</v>
      </c>
      <c r="AD3591">
        <v>110.482</v>
      </c>
      <c r="AE3591">
        <v>111.01600000000001</v>
      </c>
      <c r="AF3591">
        <v>111.66</v>
      </c>
      <c r="AG3591">
        <v>112.571</v>
      </c>
      <c r="AH3591">
        <v>113.327</v>
      </c>
      <c r="AI3591">
        <v>114.07899999999999</v>
      </c>
      <c r="AJ3591">
        <v>114.45699999999999</v>
      </c>
    </row>
    <row r="3592" spans="3:36" x14ac:dyDescent="0.25">
      <c r="C3592" t="s">
        <v>3</v>
      </c>
      <c r="E3592">
        <v>3.1659999999999999</v>
      </c>
      <c r="F3592">
        <v>3.0630000000000002</v>
      </c>
      <c r="G3592">
        <v>3.1160000000000001</v>
      </c>
      <c r="H3592">
        <v>3.0859999999999999</v>
      </c>
      <c r="I3592">
        <v>3.339</v>
      </c>
      <c r="J3592">
        <v>2.573</v>
      </c>
      <c r="K3592">
        <v>2.6429999999999998</v>
      </c>
      <c r="L3592">
        <v>2.7290000000000001</v>
      </c>
      <c r="M3592">
        <v>2.823</v>
      </c>
      <c r="N3592">
        <v>2.919</v>
      </c>
      <c r="O3592">
        <v>3.0089999999999999</v>
      </c>
      <c r="P3592">
        <v>3.1</v>
      </c>
      <c r="Q3592">
        <v>3.1859999999999999</v>
      </c>
      <c r="R3592">
        <v>3.2730000000000001</v>
      </c>
      <c r="S3592">
        <v>3.3530000000000002</v>
      </c>
      <c r="T3592">
        <v>3.4140000000000001</v>
      </c>
      <c r="U3592">
        <v>3.4540000000000002</v>
      </c>
      <c r="V3592">
        <v>3.484</v>
      </c>
      <c r="W3592">
        <v>3.5230000000000001</v>
      </c>
      <c r="X3592">
        <v>3.56</v>
      </c>
      <c r="Y3592">
        <v>3.5960000000000001</v>
      </c>
      <c r="Z3592">
        <v>3.6389999999999998</v>
      </c>
      <c r="AA3592">
        <v>3.6840000000000002</v>
      </c>
      <c r="AB3592">
        <v>3.734</v>
      </c>
      <c r="AC3592">
        <v>3.7810000000000001</v>
      </c>
      <c r="AD3592">
        <v>3.82</v>
      </c>
      <c r="AE3592">
        <v>3.8519999999999999</v>
      </c>
      <c r="AF3592">
        <v>3.8879999999999999</v>
      </c>
      <c r="AG3592">
        <v>3.9329999999999998</v>
      </c>
      <c r="AH3592">
        <v>3.9740000000000002</v>
      </c>
      <c r="AI3592">
        <v>4.0149999999999997</v>
      </c>
      <c r="AJ3592">
        <v>4.0439999999999996</v>
      </c>
    </row>
    <row r="3593" spans="3:36" x14ac:dyDescent="0.25">
      <c r="C3593" t="s">
        <v>844</v>
      </c>
      <c r="E3593">
        <v>83.012</v>
      </c>
      <c r="F3593">
        <v>80.531999999999996</v>
      </c>
      <c r="G3593">
        <v>83.063999999999993</v>
      </c>
      <c r="H3593">
        <v>86.427999999999997</v>
      </c>
      <c r="I3593">
        <v>90.323999999999998</v>
      </c>
      <c r="J3593">
        <v>90.590999999999994</v>
      </c>
      <c r="K3593">
        <v>90.242000000000004</v>
      </c>
      <c r="L3593">
        <v>90.474999999999994</v>
      </c>
      <c r="M3593">
        <v>91.066999999999993</v>
      </c>
      <c r="N3593">
        <v>91.712000000000003</v>
      </c>
      <c r="O3593">
        <v>92.244</v>
      </c>
      <c r="P3593">
        <v>92.834000000000003</v>
      </c>
      <c r="Q3593">
        <v>93.484999999999999</v>
      </c>
      <c r="R3593">
        <v>94.311999999999998</v>
      </c>
      <c r="S3593">
        <v>95.159000000000006</v>
      </c>
      <c r="T3593">
        <v>95.745999999999995</v>
      </c>
      <c r="U3593">
        <v>95.995000000000005</v>
      </c>
      <c r="V3593">
        <v>96.35</v>
      </c>
      <c r="W3593">
        <v>97.082999999999998</v>
      </c>
      <c r="X3593">
        <v>97.784999999999997</v>
      </c>
      <c r="Y3593">
        <v>98.459000000000003</v>
      </c>
      <c r="Z3593">
        <v>99.337999999999994</v>
      </c>
      <c r="AA3593">
        <v>100.29300000000001</v>
      </c>
      <c r="AB3593">
        <v>101.345</v>
      </c>
      <c r="AC3593">
        <v>102.33799999999999</v>
      </c>
      <c r="AD3593">
        <v>103.15300000000001</v>
      </c>
      <c r="AE3593">
        <v>103.76</v>
      </c>
      <c r="AF3593">
        <v>104.482</v>
      </c>
      <c r="AG3593">
        <v>105.45699999999999</v>
      </c>
      <c r="AH3593">
        <v>106.30200000000001</v>
      </c>
      <c r="AI3593">
        <v>107.17100000000001</v>
      </c>
      <c r="AJ3593">
        <v>107.72199999999999</v>
      </c>
    </row>
    <row r="3594" spans="3:36" x14ac:dyDescent="0.25">
      <c r="C3594" t="s">
        <v>1134</v>
      </c>
    </row>
    <row r="3595" spans="3:36" x14ac:dyDescent="0.25">
      <c r="C3595" t="s">
        <v>70</v>
      </c>
      <c r="E3595">
        <v>13.606</v>
      </c>
      <c r="F3595">
        <v>13.335000000000001</v>
      </c>
      <c r="G3595">
        <v>13.599</v>
      </c>
      <c r="H3595">
        <v>14.352</v>
      </c>
      <c r="I3595">
        <v>15.02</v>
      </c>
      <c r="J3595">
        <v>15.276999999999999</v>
      </c>
      <c r="K3595">
        <v>15.148</v>
      </c>
      <c r="L3595">
        <v>15.134</v>
      </c>
      <c r="M3595">
        <v>15.193</v>
      </c>
      <c r="N3595">
        <v>15.273</v>
      </c>
      <c r="O3595">
        <v>15.352</v>
      </c>
      <c r="P3595">
        <v>15.46</v>
      </c>
      <c r="Q3595">
        <v>15.577999999999999</v>
      </c>
      <c r="R3595">
        <v>15.731999999999999</v>
      </c>
      <c r="S3595">
        <v>15.896000000000001</v>
      </c>
      <c r="T3595">
        <v>16.024000000000001</v>
      </c>
      <c r="U3595">
        <v>16.106000000000002</v>
      </c>
      <c r="V3595">
        <v>16.210999999999999</v>
      </c>
      <c r="W3595">
        <v>16.38</v>
      </c>
      <c r="X3595">
        <v>16.541</v>
      </c>
      <c r="Y3595">
        <v>16.698</v>
      </c>
      <c r="Z3595">
        <v>16.885999999999999</v>
      </c>
      <c r="AA3595">
        <v>17.085000000000001</v>
      </c>
      <c r="AB3595">
        <v>17.300999999999998</v>
      </c>
      <c r="AC3595">
        <v>17.507000000000001</v>
      </c>
      <c r="AD3595">
        <v>17.678000000000001</v>
      </c>
      <c r="AE3595">
        <v>17.812000000000001</v>
      </c>
      <c r="AF3595">
        <v>17.966999999999999</v>
      </c>
      <c r="AG3595">
        <v>18.163</v>
      </c>
      <c r="AH3595">
        <v>18.335000000000001</v>
      </c>
      <c r="AI3595">
        <v>18.510999999999999</v>
      </c>
      <c r="AJ3595">
        <v>18.631</v>
      </c>
    </row>
    <row r="3596" spans="3:36" x14ac:dyDescent="0.25">
      <c r="C3596" t="s">
        <v>840</v>
      </c>
      <c r="E3596">
        <v>0.91500000000000004</v>
      </c>
      <c r="F3596">
        <v>0.88500000000000001</v>
      </c>
      <c r="G3596">
        <v>0.94799999999999995</v>
      </c>
      <c r="H3596">
        <v>0.995</v>
      </c>
      <c r="I3596">
        <v>1.002</v>
      </c>
      <c r="J3596">
        <v>0.99199999999999999</v>
      </c>
      <c r="K3596">
        <v>0.99299999999999999</v>
      </c>
      <c r="L3596">
        <v>1.0009999999999999</v>
      </c>
      <c r="M3596">
        <v>1.014</v>
      </c>
      <c r="N3596">
        <v>1.0269999999999999</v>
      </c>
      <c r="O3596">
        <v>1.04</v>
      </c>
      <c r="P3596">
        <v>1.054</v>
      </c>
      <c r="Q3596">
        <v>1.0680000000000001</v>
      </c>
      <c r="R3596">
        <v>1.083</v>
      </c>
      <c r="S3596">
        <v>1.097</v>
      </c>
      <c r="T3596">
        <v>1.1060000000000001</v>
      </c>
      <c r="U3596">
        <v>1.111</v>
      </c>
      <c r="V3596">
        <v>1.1160000000000001</v>
      </c>
      <c r="W3596">
        <v>1.125</v>
      </c>
      <c r="X3596">
        <v>1.133</v>
      </c>
      <c r="Y3596">
        <v>1.141</v>
      </c>
      <c r="Z3596">
        <v>1.151</v>
      </c>
      <c r="AA3596">
        <v>1.1619999999999999</v>
      </c>
      <c r="AB3596">
        <v>1.1739999999999999</v>
      </c>
      <c r="AC3596">
        <v>1.1839999999999999</v>
      </c>
      <c r="AD3596">
        <v>1.1919999999999999</v>
      </c>
      <c r="AE3596">
        <v>1.1970000000000001</v>
      </c>
      <c r="AF3596">
        <v>1.2030000000000001</v>
      </c>
      <c r="AG3596">
        <v>1.212</v>
      </c>
      <c r="AH3596">
        <v>1.2190000000000001</v>
      </c>
      <c r="AI3596">
        <v>1.226</v>
      </c>
      <c r="AJ3596">
        <v>1.23</v>
      </c>
    </row>
    <row r="3597" spans="3:36" x14ac:dyDescent="0.25">
      <c r="C3597" t="s">
        <v>1135</v>
      </c>
    </row>
    <row r="3598" spans="3:36" x14ac:dyDescent="0.25">
      <c r="C3598" t="s">
        <v>70</v>
      </c>
      <c r="E3598">
        <v>41.34</v>
      </c>
      <c r="F3598">
        <v>40.526000000000003</v>
      </c>
      <c r="G3598">
        <v>41.414999999999999</v>
      </c>
      <c r="H3598">
        <v>43.927</v>
      </c>
      <c r="I3598">
        <v>46.177</v>
      </c>
      <c r="J3598">
        <v>47.088999999999999</v>
      </c>
      <c r="K3598">
        <v>46.779000000000003</v>
      </c>
      <c r="L3598">
        <v>46.805999999999997</v>
      </c>
      <c r="M3598">
        <v>47.05</v>
      </c>
      <c r="N3598">
        <v>47.362000000000002</v>
      </c>
      <c r="O3598">
        <v>47.674999999999997</v>
      </c>
      <c r="P3598">
        <v>48.08</v>
      </c>
      <c r="Q3598">
        <v>48.523000000000003</v>
      </c>
      <c r="R3598">
        <v>49.087000000000003</v>
      </c>
      <c r="S3598">
        <v>49.69</v>
      </c>
      <c r="T3598">
        <v>50.174999999999997</v>
      </c>
      <c r="U3598">
        <v>50.506</v>
      </c>
      <c r="V3598">
        <v>50.906999999999996</v>
      </c>
      <c r="W3598">
        <v>51.518999999999998</v>
      </c>
      <c r="X3598">
        <v>52.109000000000002</v>
      </c>
      <c r="Y3598">
        <v>52.68</v>
      </c>
      <c r="Z3598">
        <v>53.35</v>
      </c>
      <c r="AA3598">
        <v>54.057000000000002</v>
      </c>
      <c r="AB3598">
        <v>54.826000000000001</v>
      </c>
      <c r="AC3598">
        <v>55.558999999999997</v>
      </c>
      <c r="AD3598">
        <v>56.177</v>
      </c>
      <c r="AE3598">
        <v>56.673000000000002</v>
      </c>
      <c r="AF3598">
        <v>57.238999999999997</v>
      </c>
      <c r="AG3598">
        <v>57.945</v>
      </c>
      <c r="AH3598">
        <v>58.572000000000003</v>
      </c>
      <c r="AI3598">
        <v>59.210999999999999</v>
      </c>
      <c r="AJ3598">
        <v>59.667000000000002</v>
      </c>
    </row>
    <row r="3599" spans="3:36" x14ac:dyDescent="0.25">
      <c r="C3599" t="s">
        <v>840</v>
      </c>
      <c r="E3599">
        <v>15.000999999999999</v>
      </c>
      <c r="F3599">
        <v>14.503</v>
      </c>
      <c r="G3599">
        <v>15.54</v>
      </c>
      <c r="H3599">
        <v>16.277000000000001</v>
      </c>
      <c r="I3599">
        <v>16.388000000000002</v>
      </c>
      <c r="J3599">
        <v>16.22</v>
      </c>
      <c r="K3599">
        <v>16.247</v>
      </c>
      <c r="L3599">
        <v>16.376000000000001</v>
      </c>
      <c r="M3599">
        <v>16.574999999999999</v>
      </c>
      <c r="N3599">
        <v>16.792999999999999</v>
      </c>
      <c r="O3599">
        <v>17.004000000000001</v>
      </c>
      <c r="P3599">
        <v>17.233000000000001</v>
      </c>
      <c r="Q3599">
        <v>17.463000000000001</v>
      </c>
      <c r="R3599">
        <v>17.704999999999998</v>
      </c>
      <c r="S3599">
        <v>17.928000000000001</v>
      </c>
      <c r="T3599">
        <v>18.077999999999999</v>
      </c>
      <c r="U3599">
        <v>18.152000000000001</v>
      </c>
      <c r="V3599">
        <v>18.231000000000002</v>
      </c>
      <c r="W3599">
        <v>18.376000000000001</v>
      </c>
      <c r="X3599">
        <v>18.513000000000002</v>
      </c>
      <c r="Y3599">
        <v>18.646999999999998</v>
      </c>
      <c r="Z3599">
        <v>18.812999999999999</v>
      </c>
      <c r="AA3599">
        <v>18.986000000000001</v>
      </c>
      <c r="AB3599">
        <v>19.173999999999999</v>
      </c>
      <c r="AC3599">
        <v>19.341999999999999</v>
      </c>
      <c r="AD3599">
        <v>19.466999999999999</v>
      </c>
      <c r="AE3599">
        <v>19.548999999999999</v>
      </c>
      <c r="AF3599">
        <v>19.649000000000001</v>
      </c>
      <c r="AG3599">
        <v>19.794</v>
      </c>
      <c r="AH3599">
        <v>19.913</v>
      </c>
      <c r="AI3599">
        <v>20.030999999999999</v>
      </c>
      <c r="AJ3599">
        <v>20.085000000000001</v>
      </c>
    </row>
    <row r="3600" spans="3:36" x14ac:dyDescent="0.25">
      <c r="C3600" t="s">
        <v>1136</v>
      </c>
    </row>
    <row r="3601" spans="3:36" x14ac:dyDescent="0.25">
      <c r="C3601" t="s">
        <v>70</v>
      </c>
      <c r="E3601">
        <v>7.3999999999999996E-2</v>
      </c>
      <c r="F3601">
        <v>7.1999999999999995E-2</v>
      </c>
      <c r="G3601">
        <v>7.3999999999999996E-2</v>
      </c>
      <c r="H3601">
        <v>7.8E-2</v>
      </c>
      <c r="I3601">
        <v>8.2000000000000003E-2</v>
      </c>
      <c r="J3601">
        <v>8.3000000000000004E-2</v>
      </c>
      <c r="K3601">
        <v>8.3000000000000004E-2</v>
      </c>
      <c r="L3601">
        <v>8.3000000000000004E-2</v>
      </c>
      <c r="M3601">
        <v>8.3000000000000004E-2</v>
      </c>
      <c r="N3601">
        <v>8.3000000000000004E-2</v>
      </c>
      <c r="O3601">
        <v>8.4000000000000005E-2</v>
      </c>
      <c r="P3601">
        <v>8.5000000000000006E-2</v>
      </c>
      <c r="Q3601">
        <v>8.5000000000000006E-2</v>
      </c>
      <c r="R3601">
        <v>8.5999999999999993E-2</v>
      </c>
      <c r="S3601">
        <v>8.6999999999999994E-2</v>
      </c>
      <c r="T3601">
        <v>8.7999999999999995E-2</v>
      </c>
      <c r="U3601">
        <v>8.7999999999999995E-2</v>
      </c>
      <c r="V3601">
        <v>8.8999999999999996E-2</v>
      </c>
      <c r="W3601">
        <v>0.09</v>
      </c>
      <c r="X3601">
        <v>9.0999999999999998E-2</v>
      </c>
      <c r="Y3601">
        <v>9.1999999999999998E-2</v>
      </c>
      <c r="Z3601">
        <v>9.2999999999999999E-2</v>
      </c>
      <c r="AA3601">
        <v>9.4E-2</v>
      </c>
      <c r="AB3601">
        <v>9.5000000000000001E-2</v>
      </c>
      <c r="AC3601">
        <v>9.6000000000000002E-2</v>
      </c>
      <c r="AD3601">
        <v>9.7000000000000003E-2</v>
      </c>
      <c r="AE3601">
        <v>9.8000000000000004E-2</v>
      </c>
      <c r="AF3601">
        <v>9.9000000000000005E-2</v>
      </c>
      <c r="AG3601">
        <v>0.1</v>
      </c>
      <c r="AH3601">
        <v>0.10100000000000001</v>
      </c>
      <c r="AI3601">
        <v>0.10199999999999999</v>
      </c>
      <c r="AJ3601">
        <v>0.10199999999999999</v>
      </c>
    </row>
    <row r="3602" spans="3:36" x14ac:dyDescent="0.25">
      <c r="C3602" t="s">
        <v>840</v>
      </c>
      <c r="E3602">
        <v>0.14000000000000001</v>
      </c>
      <c r="F3602">
        <v>0.13200000000000001</v>
      </c>
      <c r="G3602">
        <v>0.14299999999999999</v>
      </c>
      <c r="H3602">
        <v>0.152</v>
      </c>
      <c r="I3602">
        <v>0.154</v>
      </c>
      <c r="J3602">
        <v>0.152</v>
      </c>
      <c r="K3602">
        <v>0.153</v>
      </c>
      <c r="L3602">
        <v>0.154</v>
      </c>
      <c r="M3602">
        <v>0.156</v>
      </c>
      <c r="N3602">
        <v>0.158</v>
      </c>
      <c r="O3602">
        <v>0.16</v>
      </c>
      <c r="P3602">
        <v>0.16300000000000001</v>
      </c>
      <c r="Q3602">
        <v>0.16500000000000001</v>
      </c>
      <c r="R3602">
        <v>0.16700000000000001</v>
      </c>
      <c r="S3602">
        <v>0.17</v>
      </c>
      <c r="T3602">
        <v>0.17199999999999999</v>
      </c>
      <c r="U3602">
        <v>0.17299999999999999</v>
      </c>
      <c r="V3602">
        <v>0.17399999999999999</v>
      </c>
      <c r="W3602">
        <v>0.17599999999999999</v>
      </c>
      <c r="X3602">
        <v>0.17799999999999999</v>
      </c>
      <c r="Y3602">
        <v>0.18</v>
      </c>
      <c r="Z3602">
        <v>0.182</v>
      </c>
      <c r="AA3602">
        <v>0.184</v>
      </c>
      <c r="AB3602">
        <v>0.186</v>
      </c>
      <c r="AC3602">
        <v>0.188</v>
      </c>
      <c r="AD3602">
        <v>0.19</v>
      </c>
      <c r="AE3602">
        <v>0.192</v>
      </c>
      <c r="AF3602">
        <v>0.193</v>
      </c>
      <c r="AG3602">
        <v>0.19500000000000001</v>
      </c>
      <c r="AH3602">
        <v>0.19700000000000001</v>
      </c>
      <c r="AI3602">
        <v>0.19900000000000001</v>
      </c>
      <c r="AJ3602">
        <v>0.2</v>
      </c>
    </row>
    <row r="3603" spans="3:36" x14ac:dyDescent="0.25">
      <c r="C3603" t="s">
        <v>1137</v>
      </c>
    </row>
    <row r="3604" spans="3:36" x14ac:dyDescent="0.25">
      <c r="C3604" t="s">
        <v>70</v>
      </c>
      <c r="E3604">
        <v>3.036</v>
      </c>
      <c r="F3604">
        <v>2.976</v>
      </c>
      <c r="G3604">
        <v>3.0339999999999998</v>
      </c>
      <c r="H3604">
        <v>3.202</v>
      </c>
      <c r="I3604">
        <v>3.35</v>
      </c>
      <c r="J3604">
        <v>3.4089999999999998</v>
      </c>
      <c r="K3604">
        <v>3.3809999999999998</v>
      </c>
      <c r="L3604">
        <v>3.379</v>
      </c>
      <c r="M3604">
        <v>3.3919999999999999</v>
      </c>
      <c r="N3604">
        <v>3.4089999999999998</v>
      </c>
      <c r="O3604">
        <v>3.427</v>
      </c>
      <c r="P3604">
        <v>3.4510000000000001</v>
      </c>
      <c r="Q3604">
        <v>3.4769999999999999</v>
      </c>
      <c r="R3604">
        <v>3.5110000000000001</v>
      </c>
      <c r="S3604">
        <v>3.548</v>
      </c>
      <c r="T3604">
        <v>3.5760000000000001</v>
      </c>
      <c r="U3604">
        <v>3.5950000000000002</v>
      </c>
      <c r="V3604">
        <v>3.6179999999999999</v>
      </c>
      <c r="W3604">
        <v>3.6560000000000001</v>
      </c>
      <c r="X3604">
        <v>3.6920000000000002</v>
      </c>
      <c r="Y3604">
        <v>3.7269999999999999</v>
      </c>
      <c r="Z3604">
        <v>3.7690000000000001</v>
      </c>
      <c r="AA3604">
        <v>3.8130000000000002</v>
      </c>
      <c r="AB3604">
        <v>3.8620000000000001</v>
      </c>
      <c r="AC3604">
        <v>3.9079999999999999</v>
      </c>
      <c r="AD3604">
        <v>3.9460000000000002</v>
      </c>
      <c r="AE3604">
        <v>3.976</v>
      </c>
      <c r="AF3604">
        <v>4.0110000000000001</v>
      </c>
      <c r="AG3604">
        <v>4.0549999999999997</v>
      </c>
      <c r="AH3604">
        <v>4.0940000000000003</v>
      </c>
      <c r="AI3604">
        <v>4.133</v>
      </c>
      <c r="AJ3604">
        <v>4.16</v>
      </c>
    </row>
    <row r="3605" spans="3:36" x14ac:dyDescent="0.25">
      <c r="C3605" t="s">
        <v>1138</v>
      </c>
    </row>
    <row r="3606" spans="3:36" x14ac:dyDescent="0.25">
      <c r="C3606" t="s">
        <v>843</v>
      </c>
      <c r="E3606">
        <v>27.210999999999999</v>
      </c>
      <c r="F3606">
        <v>28.792000000000002</v>
      </c>
      <c r="G3606">
        <v>21.588000000000001</v>
      </c>
      <c r="H3606">
        <v>21.277999999999999</v>
      </c>
      <c r="I3606">
        <v>17.805</v>
      </c>
      <c r="J3606">
        <v>16.934000000000001</v>
      </c>
      <c r="K3606">
        <v>17.553000000000001</v>
      </c>
      <c r="L3606">
        <v>18.282</v>
      </c>
      <c r="M3606">
        <v>19.085000000000001</v>
      </c>
      <c r="N3606">
        <v>19.893000000000001</v>
      </c>
      <c r="O3606">
        <v>20.661999999999999</v>
      </c>
      <c r="P3606">
        <v>21.417999999999999</v>
      </c>
      <c r="Q3606">
        <v>22.132000000000001</v>
      </c>
      <c r="R3606">
        <v>22.815999999999999</v>
      </c>
      <c r="S3606">
        <v>23.436</v>
      </c>
      <c r="T3606">
        <v>23.907</v>
      </c>
      <c r="U3606">
        <v>24.2</v>
      </c>
      <c r="V3606">
        <v>24.422999999999998</v>
      </c>
      <c r="W3606">
        <v>24.701000000000001</v>
      </c>
      <c r="X3606">
        <v>24.959</v>
      </c>
      <c r="Y3606">
        <v>25.201000000000001</v>
      </c>
      <c r="Z3606">
        <v>25.492000000000001</v>
      </c>
      <c r="AA3606">
        <v>25.8</v>
      </c>
      <c r="AB3606">
        <v>26.143999999999998</v>
      </c>
      <c r="AC3606">
        <v>26.47</v>
      </c>
      <c r="AD3606">
        <v>26.736999999999998</v>
      </c>
      <c r="AE3606">
        <v>26.939</v>
      </c>
      <c r="AF3606">
        <v>27.178000000000001</v>
      </c>
      <c r="AG3606">
        <v>27.486000000000001</v>
      </c>
      <c r="AH3606">
        <v>27.754999999999999</v>
      </c>
      <c r="AI3606">
        <v>28.029</v>
      </c>
      <c r="AJ3606">
        <v>28.21</v>
      </c>
    </row>
    <row r="3607" spans="3:36" x14ac:dyDescent="0.25">
      <c r="C3607" t="s">
        <v>1003</v>
      </c>
    </row>
    <row r="3608" spans="3:36" x14ac:dyDescent="0.25">
      <c r="C3608" t="s">
        <v>70</v>
      </c>
      <c r="E3608">
        <v>63.216000000000001</v>
      </c>
      <c r="F3608">
        <v>61.966000000000001</v>
      </c>
      <c r="G3608">
        <v>63.292000000000002</v>
      </c>
      <c r="H3608">
        <v>67.045000000000002</v>
      </c>
      <c r="I3608">
        <v>70.399000000000001</v>
      </c>
      <c r="J3608">
        <v>71.742000000000004</v>
      </c>
      <c r="K3608">
        <v>71.236000000000004</v>
      </c>
      <c r="L3608">
        <v>71.25</v>
      </c>
      <c r="M3608">
        <v>71.596999999999994</v>
      </c>
      <c r="N3608">
        <v>72.046999999999997</v>
      </c>
      <c r="O3608">
        <v>72.495999999999995</v>
      </c>
      <c r="P3608">
        <v>73.084999999999994</v>
      </c>
      <c r="Q3608">
        <v>73.73</v>
      </c>
      <c r="R3608">
        <v>74.554000000000002</v>
      </c>
      <c r="S3608">
        <v>75.435000000000002</v>
      </c>
      <c r="T3608">
        <v>76.137</v>
      </c>
      <c r="U3608">
        <v>76.611000000000004</v>
      </c>
      <c r="V3608">
        <v>77.191000000000003</v>
      </c>
      <c r="W3608">
        <v>78.088999999999999</v>
      </c>
      <c r="X3608">
        <v>78.950999999999993</v>
      </c>
      <c r="Y3608">
        <v>79.787000000000006</v>
      </c>
      <c r="Z3608">
        <v>80.771000000000001</v>
      </c>
      <c r="AA3608">
        <v>81.811999999999998</v>
      </c>
      <c r="AB3608">
        <v>82.944000000000003</v>
      </c>
      <c r="AC3608">
        <v>84.022000000000006</v>
      </c>
      <c r="AD3608">
        <v>84.927000000000007</v>
      </c>
      <c r="AE3608">
        <v>85.650999999999996</v>
      </c>
      <c r="AF3608">
        <v>86.478999999999999</v>
      </c>
      <c r="AG3608">
        <v>87.515000000000001</v>
      </c>
      <c r="AH3608">
        <v>88.432000000000002</v>
      </c>
      <c r="AI3608">
        <v>89.367000000000004</v>
      </c>
      <c r="AJ3608">
        <v>90.028000000000006</v>
      </c>
    </row>
    <row r="3609" spans="3:36" x14ac:dyDescent="0.25">
      <c r="C3609" t="s">
        <v>840</v>
      </c>
      <c r="E3609">
        <v>99.111999999999995</v>
      </c>
      <c r="F3609">
        <v>95.825999999999993</v>
      </c>
      <c r="G3609">
        <v>102.648</v>
      </c>
      <c r="H3609">
        <v>107.81100000000001</v>
      </c>
      <c r="I3609">
        <v>108.858</v>
      </c>
      <c r="J3609">
        <v>107.83</v>
      </c>
      <c r="K3609">
        <v>108.059</v>
      </c>
      <c r="L3609">
        <v>108.99299999999999</v>
      </c>
      <c r="M3609">
        <v>110.413</v>
      </c>
      <c r="N3609">
        <v>111.96599999999999</v>
      </c>
      <c r="O3609">
        <v>113.465</v>
      </c>
      <c r="P3609">
        <v>115.101</v>
      </c>
      <c r="Q3609">
        <v>116.742</v>
      </c>
      <c r="R3609">
        <v>118.47199999999999</v>
      </c>
      <c r="S3609">
        <v>120.068</v>
      </c>
      <c r="T3609">
        <v>121.16</v>
      </c>
      <c r="U3609">
        <v>121.712</v>
      </c>
      <c r="V3609">
        <v>122.307</v>
      </c>
      <c r="W3609">
        <v>123.366</v>
      </c>
      <c r="X3609">
        <v>124.378</v>
      </c>
      <c r="Y3609">
        <v>125.361</v>
      </c>
      <c r="Z3609">
        <v>126.571</v>
      </c>
      <c r="AA3609">
        <v>127.82299999999999</v>
      </c>
      <c r="AB3609">
        <v>129.18600000000001</v>
      </c>
      <c r="AC3609">
        <v>130.41300000000001</v>
      </c>
      <c r="AD3609">
        <v>131.33099999999999</v>
      </c>
      <c r="AE3609">
        <v>131.953</v>
      </c>
      <c r="AF3609">
        <v>132.70500000000001</v>
      </c>
      <c r="AG3609">
        <v>133.77199999999999</v>
      </c>
      <c r="AH3609">
        <v>134.65600000000001</v>
      </c>
      <c r="AI3609">
        <v>135.535</v>
      </c>
      <c r="AJ3609">
        <v>135.971</v>
      </c>
    </row>
    <row r="3610" spans="3:36" x14ac:dyDescent="0.25">
      <c r="C3610" t="s">
        <v>3</v>
      </c>
      <c r="E3610">
        <v>3.1659999999999999</v>
      </c>
      <c r="F3610">
        <v>3.0630000000000002</v>
      </c>
      <c r="G3610">
        <v>3.1160000000000001</v>
      </c>
      <c r="H3610">
        <v>3.0859999999999999</v>
      </c>
      <c r="I3610">
        <v>3.339</v>
      </c>
      <c r="J3610">
        <v>2.573</v>
      </c>
      <c r="K3610">
        <v>2.6429999999999998</v>
      </c>
      <c r="L3610">
        <v>2.7290000000000001</v>
      </c>
      <c r="M3610">
        <v>2.823</v>
      </c>
      <c r="N3610">
        <v>2.919</v>
      </c>
      <c r="O3610">
        <v>3.0089999999999999</v>
      </c>
      <c r="P3610">
        <v>3.1</v>
      </c>
      <c r="Q3610">
        <v>3.1859999999999999</v>
      </c>
      <c r="R3610">
        <v>3.2730000000000001</v>
      </c>
      <c r="S3610">
        <v>3.3530000000000002</v>
      </c>
      <c r="T3610">
        <v>3.4140000000000001</v>
      </c>
      <c r="U3610">
        <v>3.4540000000000002</v>
      </c>
      <c r="V3610">
        <v>3.484</v>
      </c>
      <c r="W3610">
        <v>3.5230000000000001</v>
      </c>
      <c r="X3610">
        <v>3.56</v>
      </c>
      <c r="Y3610">
        <v>3.5960000000000001</v>
      </c>
      <c r="Z3610">
        <v>3.6389999999999998</v>
      </c>
      <c r="AA3610">
        <v>3.6840000000000002</v>
      </c>
      <c r="AB3610">
        <v>3.734</v>
      </c>
      <c r="AC3610">
        <v>3.7810000000000001</v>
      </c>
      <c r="AD3610">
        <v>3.82</v>
      </c>
      <c r="AE3610">
        <v>3.8519999999999999</v>
      </c>
      <c r="AF3610">
        <v>3.8879999999999999</v>
      </c>
      <c r="AG3610">
        <v>3.9329999999999998</v>
      </c>
      <c r="AH3610">
        <v>3.9740000000000002</v>
      </c>
      <c r="AI3610">
        <v>4.0149999999999997</v>
      </c>
      <c r="AJ3610">
        <v>4.0439999999999996</v>
      </c>
    </row>
    <row r="3611" spans="3:36" x14ac:dyDescent="0.25">
      <c r="C3611" t="s">
        <v>844</v>
      </c>
      <c r="E3611">
        <v>83.012</v>
      </c>
      <c r="F3611">
        <v>80.531999999999996</v>
      </c>
      <c r="G3611">
        <v>83.063999999999993</v>
      </c>
      <c r="H3611">
        <v>86.427999999999997</v>
      </c>
      <c r="I3611">
        <v>90.323999999999998</v>
      </c>
      <c r="J3611">
        <v>90.590999999999994</v>
      </c>
      <c r="K3611">
        <v>90.242000000000004</v>
      </c>
      <c r="L3611">
        <v>90.474999999999994</v>
      </c>
      <c r="M3611">
        <v>91.066999999999993</v>
      </c>
      <c r="N3611">
        <v>91.712000000000003</v>
      </c>
      <c r="O3611">
        <v>92.244</v>
      </c>
      <c r="P3611">
        <v>92.834000000000003</v>
      </c>
      <c r="Q3611">
        <v>93.484999999999999</v>
      </c>
      <c r="R3611">
        <v>94.311999999999998</v>
      </c>
      <c r="S3611">
        <v>95.159000000000006</v>
      </c>
      <c r="T3611">
        <v>95.745999999999995</v>
      </c>
      <c r="U3611">
        <v>95.995000000000005</v>
      </c>
      <c r="V3611">
        <v>96.35</v>
      </c>
      <c r="W3611">
        <v>97.082999999999998</v>
      </c>
      <c r="X3611">
        <v>97.784999999999997</v>
      </c>
      <c r="Y3611">
        <v>98.459000000000003</v>
      </c>
      <c r="Z3611">
        <v>99.337999999999994</v>
      </c>
      <c r="AA3611">
        <v>100.29300000000001</v>
      </c>
      <c r="AB3611">
        <v>101.345</v>
      </c>
      <c r="AC3611">
        <v>102.33799999999999</v>
      </c>
      <c r="AD3611">
        <v>103.15300000000001</v>
      </c>
      <c r="AE3611">
        <v>103.76</v>
      </c>
      <c r="AF3611">
        <v>104.482</v>
      </c>
      <c r="AG3611">
        <v>105.45699999999999</v>
      </c>
      <c r="AH3611">
        <v>106.30200000000001</v>
      </c>
      <c r="AI3611">
        <v>107.17100000000001</v>
      </c>
      <c r="AJ3611">
        <v>107.72199999999999</v>
      </c>
    </row>
    <row r="3612" spans="3:36" x14ac:dyDescent="0.25">
      <c r="C3612" t="s">
        <v>843</v>
      </c>
      <c r="E3612">
        <v>27.210999999999999</v>
      </c>
      <c r="F3612">
        <v>28.792000000000002</v>
      </c>
      <c r="G3612">
        <v>21.588000000000001</v>
      </c>
      <c r="H3612">
        <v>21.277999999999999</v>
      </c>
      <c r="I3612">
        <v>17.805</v>
      </c>
      <c r="J3612">
        <v>16.934000000000001</v>
      </c>
      <c r="K3612">
        <v>17.553000000000001</v>
      </c>
      <c r="L3612">
        <v>18.282</v>
      </c>
      <c r="M3612">
        <v>19.085000000000001</v>
      </c>
      <c r="N3612">
        <v>19.893000000000001</v>
      </c>
      <c r="O3612">
        <v>20.661999999999999</v>
      </c>
      <c r="P3612">
        <v>21.417999999999999</v>
      </c>
      <c r="Q3612">
        <v>22.132000000000001</v>
      </c>
      <c r="R3612">
        <v>22.815999999999999</v>
      </c>
      <c r="S3612">
        <v>23.436</v>
      </c>
      <c r="T3612">
        <v>23.907</v>
      </c>
      <c r="U3612">
        <v>24.2</v>
      </c>
      <c r="V3612">
        <v>24.422999999999998</v>
      </c>
      <c r="W3612">
        <v>24.701000000000001</v>
      </c>
      <c r="X3612">
        <v>24.959</v>
      </c>
      <c r="Y3612">
        <v>25.201000000000001</v>
      </c>
      <c r="Z3612">
        <v>25.492000000000001</v>
      </c>
      <c r="AA3612">
        <v>25.8</v>
      </c>
      <c r="AB3612">
        <v>26.143999999999998</v>
      </c>
      <c r="AC3612">
        <v>26.47</v>
      </c>
      <c r="AD3612">
        <v>26.736999999999998</v>
      </c>
      <c r="AE3612">
        <v>26.939</v>
      </c>
      <c r="AF3612">
        <v>27.178000000000001</v>
      </c>
      <c r="AG3612">
        <v>27.486000000000001</v>
      </c>
      <c r="AH3612">
        <v>27.754999999999999</v>
      </c>
      <c r="AI3612">
        <v>28.029</v>
      </c>
      <c r="AJ3612">
        <v>28.21</v>
      </c>
    </row>
    <row r="3613" spans="3:36" x14ac:dyDescent="0.25">
      <c r="C3613" t="s">
        <v>838</v>
      </c>
      <c r="E3613">
        <v>275.71600000000001</v>
      </c>
      <c r="F3613">
        <v>270.18</v>
      </c>
      <c r="G3613">
        <v>273.70800000000003</v>
      </c>
      <c r="H3613">
        <v>285.64800000000002</v>
      </c>
      <c r="I3613">
        <v>290.72500000000002</v>
      </c>
      <c r="J3613">
        <v>289.66899999999998</v>
      </c>
      <c r="K3613">
        <v>289.73399999999998</v>
      </c>
      <c r="L3613">
        <v>291.72800000000001</v>
      </c>
      <c r="M3613">
        <v>294.98599999999999</v>
      </c>
      <c r="N3613">
        <v>298.536</v>
      </c>
      <c r="O3613">
        <v>301.87599999999998</v>
      </c>
      <c r="P3613">
        <v>305.53899999999999</v>
      </c>
      <c r="Q3613">
        <v>309.274</v>
      </c>
      <c r="R3613">
        <v>313.42700000000002</v>
      </c>
      <c r="S3613">
        <v>317.45</v>
      </c>
      <c r="T3613">
        <v>320.36399999999998</v>
      </c>
      <c r="U3613">
        <v>321.97300000000001</v>
      </c>
      <c r="V3613">
        <v>323.755</v>
      </c>
      <c r="W3613">
        <v>326.76</v>
      </c>
      <c r="X3613">
        <v>329.63200000000001</v>
      </c>
      <c r="Y3613">
        <v>332.404</v>
      </c>
      <c r="Z3613">
        <v>335.81099999999998</v>
      </c>
      <c r="AA3613">
        <v>339.41300000000001</v>
      </c>
      <c r="AB3613">
        <v>343.35300000000001</v>
      </c>
      <c r="AC3613">
        <v>347.024</v>
      </c>
      <c r="AD3613">
        <v>349.96899999999999</v>
      </c>
      <c r="AE3613">
        <v>352.15600000000001</v>
      </c>
      <c r="AF3613">
        <v>354.73200000000003</v>
      </c>
      <c r="AG3613">
        <v>358.16399999999999</v>
      </c>
      <c r="AH3613">
        <v>361.11900000000003</v>
      </c>
      <c r="AI3613">
        <v>364.11599999999999</v>
      </c>
      <c r="AJ3613">
        <v>365.97500000000002</v>
      </c>
    </row>
    <row r="3614" spans="3:36" x14ac:dyDescent="0.25">
      <c r="C3614" t="s">
        <v>996</v>
      </c>
    </row>
    <row r="3615" spans="3:36" x14ac:dyDescent="0.25">
      <c r="C3615" t="s">
        <v>1004</v>
      </c>
    </row>
    <row r="3616" spans="3:36" x14ac:dyDescent="0.25">
      <c r="C3616" t="s">
        <v>996</v>
      </c>
    </row>
    <row r="3617" spans="3:36" x14ac:dyDescent="0.25">
      <c r="C3617" t="s">
        <v>1005</v>
      </c>
    </row>
    <row r="3618" spans="3:36" x14ac:dyDescent="0.25">
      <c r="C3618" t="s">
        <v>55</v>
      </c>
      <c r="E3618">
        <v>0</v>
      </c>
      <c r="F3618">
        <v>0</v>
      </c>
      <c r="G3618">
        <v>0.1</v>
      </c>
      <c r="H3618">
        <v>0.3</v>
      </c>
      <c r="I3618">
        <v>0.2</v>
      </c>
      <c r="J3618">
        <v>0.2</v>
      </c>
      <c r="K3618">
        <v>0.4</v>
      </c>
      <c r="L3618">
        <v>0.8</v>
      </c>
      <c r="M3618">
        <v>1.3</v>
      </c>
      <c r="N3618">
        <v>2.2000000000000002</v>
      </c>
      <c r="O3618">
        <v>3.7</v>
      </c>
      <c r="P3618">
        <v>6.2</v>
      </c>
      <c r="Q3618">
        <v>9.5</v>
      </c>
      <c r="R3618">
        <v>15.8</v>
      </c>
      <c r="S3618">
        <v>23</v>
      </c>
      <c r="T3618">
        <v>31.2</v>
      </c>
      <c r="U3618">
        <v>38.799999999999997</v>
      </c>
      <c r="V3618">
        <v>45</v>
      </c>
      <c r="W3618">
        <v>49.3</v>
      </c>
      <c r="X3618">
        <v>51.9</v>
      </c>
      <c r="Y3618">
        <v>53.2</v>
      </c>
      <c r="Z3618">
        <v>55.1</v>
      </c>
      <c r="AA3618">
        <v>57.2</v>
      </c>
      <c r="AB3618">
        <v>59.2</v>
      </c>
      <c r="AC3618">
        <v>61.4</v>
      </c>
      <c r="AD3618">
        <v>62.5</v>
      </c>
      <c r="AE3618">
        <v>62.9</v>
      </c>
      <c r="AF3618">
        <v>63.7</v>
      </c>
      <c r="AG3618">
        <v>63.7</v>
      </c>
      <c r="AH3618">
        <v>63.8</v>
      </c>
      <c r="AI3618">
        <v>64.400000000000006</v>
      </c>
      <c r="AJ3618">
        <v>64.7</v>
      </c>
    </row>
    <row r="3619" spans="3:36" x14ac:dyDescent="0.25">
      <c r="C3619" t="s">
        <v>831</v>
      </c>
      <c r="E3619">
        <v>120.8</v>
      </c>
      <c r="F3619">
        <v>124.6</v>
      </c>
      <c r="G3619">
        <v>125.3</v>
      </c>
      <c r="H3619">
        <v>125.9</v>
      </c>
      <c r="I3619">
        <v>135.19999999999999</v>
      </c>
      <c r="J3619">
        <v>135.19999999999999</v>
      </c>
      <c r="K3619">
        <v>134.80000000000001</v>
      </c>
      <c r="L3619">
        <v>134.9</v>
      </c>
      <c r="M3619">
        <v>134.6</v>
      </c>
      <c r="N3619">
        <v>134</v>
      </c>
      <c r="O3619">
        <v>132.6</v>
      </c>
      <c r="P3619">
        <v>130.5</v>
      </c>
      <c r="Q3619">
        <v>128.6</v>
      </c>
      <c r="R3619">
        <v>124.1</v>
      </c>
      <c r="S3619">
        <v>118.5</v>
      </c>
      <c r="T3619">
        <v>112</v>
      </c>
      <c r="U3619">
        <v>105.5</v>
      </c>
      <c r="V3619">
        <v>100.5</v>
      </c>
      <c r="W3619">
        <v>97.5</v>
      </c>
      <c r="X3619">
        <v>95.9</v>
      </c>
      <c r="Y3619">
        <v>95.5</v>
      </c>
      <c r="Z3619">
        <v>94.7</v>
      </c>
      <c r="AA3619">
        <v>93.7</v>
      </c>
      <c r="AB3619">
        <v>92.8</v>
      </c>
      <c r="AC3619">
        <v>91.7</v>
      </c>
      <c r="AD3619">
        <v>91.6</v>
      </c>
      <c r="AE3619">
        <v>91.9</v>
      </c>
      <c r="AF3619">
        <v>91.6</v>
      </c>
      <c r="AG3619">
        <v>92.5</v>
      </c>
      <c r="AH3619">
        <v>93.2</v>
      </c>
      <c r="AI3619">
        <v>93.4</v>
      </c>
      <c r="AJ3619">
        <v>93.3</v>
      </c>
    </row>
    <row r="3620" spans="3:36" x14ac:dyDescent="0.25">
      <c r="C3620" t="s">
        <v>846</v>
      </c>
      <c r="E3620">
        <v>0</v>
      </c>
      <c r="F3620">
        <v>0</v>
      </c>
      <c r="G3620">
        <v>0</v>
      </c>
      <c r="H3620">
        <v>0</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c r="AI3620">
        <v>0</v>
      </c>
      <c r="AJ3620">
        <v>0</v>
      </c>
    </row>
    <row r="3621" spans="3:36" x14ac:dyDescent="0.25">
      <c r="C3621" t="s">
        <v>64</v>
      </c>
      <c r="E3621">
        <v>0</v>
      </c>
      <c r="F3621">
        <v>0</v>
      </c>
      <c r="G3621">
        <v>0.1</v>
      </c>
      <c r="H3621">
        <v>0.1</v>
      </c>
      <c r="I3621">
        <v>0</v>
      </c>
      <c r="J3621">
        <v>0.1</v>
      </c>
      <c r="K3621">
        <v>0.1</v>
      </c>
      <c r="L3621">
        <v>0.1</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c r="AI3621">
        <v>0</v>
      </c>
      <c r="AJ3621">
        <v>0</v>
      </c>
    </row>
    <row r="3622" spans="3:36" x14ac:dyDescent="0.25">
      <c r="C3622" t="s">
        <v>833</v>
      </c>
      <c r="E3622">
        <v>0</v>
      </c>
      <c r="F3622">
        <v>0</v>
      </c>
      <c r="G3622">
        <v>0</v>
      </c>
      <c r="H3622">
        <v>0</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c r="AI3622">
        <v>0</v>
      </c>
      <c r="AJ3622">
        <v>0</v>
      </c>
    </row>
    <row r="3623" spans="3:36" x14ac:dyDescent="0.25">
      <c r="C3623" t="s">
        <v>834</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0</v>
      </c>
    </row>
    <row r="3624" spans="3:36" x14ac:dyDescent="0.25">
      <c r="C3624" t="s">
        <v>42</v>
      </c>
      <c r="E3624">
        <v>0</v>
      </c>
      <c r="F3624">
        <v>0</v>
      </c>
      <c r="G3624">
        <v>0</v>
      </c>
      <c r="H3624">
        <v>0</v>
      </c>
      <c r="I3624">
        <v>0</v>
      </c>
      <c r="J3624">
        <v>0</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c r="AF3624">
        <v>0</v>
      </c>
      <c r="AG3624">
        <v>0</v>
      </c>
      <c r="AH3624">
        <v>0</v>
      </c>
      <c r="AI3624">
        <v>0</v>
      </c>
      <c r="AJ3624">
        <v>0</v>
      </c>
    </row>
    <row r="3625" spans="3:36" x14ac:dyDescent="0.25">
      <c r="C3625" t="s">
        <v>40</v>
      </c>
      <c r="E3625">
        <v>0</v>
      </c>
      <c r="F3625">
        <v>0</v>
      </c>
      <c r="G3625">
        <v>0</v>
      </c>
      <c r="H3625">
        <v>0</v>
      </c>
      <c r="I3625">
        <v>0</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0</v>
      </c>
      <c r="AH3625">
        <v>0</v>
      </c>
      <c r="AI3625">
        <v>0</v>
      </c>
      <c r="AJ3625">
        <v>0</v>
      </c>
    </row>
    <row r="3626" spans="3:36" x14ac:dyDescent="0.25">
      <c r="C3626" t="s">
        <v>838</v>
      </c>
      <c r="E3626">
        <v>120.9</v>
      </c>
      <c r="F3626">
        <v>124.6</v>
      </c>
      <c r="G3626">
        <v>125.5</v>
      </c>
      <c r="H3626">
        <v>126.3</v>
      </c>
      <c r="I3626">
        <v>135.4</v>
      </c>
      <c r="J3626">
        <v>135.4</v>
      </c>
      <c r="K3626">
        <v>135.30000000000001</v>
      </c>
      <c r="L3626">
        <v>135.69999999999999</v>
      </c>
      <c r="M3626">
        <v>136</v>
      </c>
      <c r="N3626">
        <v>136.19999999999999</v>
      </c>
      <c r="O3626">
        <v>136.30000000000001</v>
      </c>
      <c r="P3626">
        <v>136.69999999999999</v>
      </c>
      <c r="Q3626">
        <v>138.19999999999999</v>
      </c>
      <c r="R3626">
        <v>139.9</v>
      </c>
      <c r="S3626">
        <v>141.6</v>
      </c>
      <c r="T3626">
        <v>143.19999999999999</v>
      </c>
      <c r="U3626">
        <v>144.4</v>
      </c>
      <c r="V3626">
        <v>145.5</v>
      </c>
      <c r="W3626">
        <v>146.80000000000001</v>
      </c>
      <c r="X3626">
        <v>147.9</v>
      </c>
      <c r="Y3626">
        <v>148.69999999999999</v>
      </c>
      <c r="Z3626">
        <v>149.80000000000001</v>
      </c>
      <c r="AA3626">
        <v>150.9</v>
      </c>
      <c r="AB3626">
        <v>152.1</v>
      </c>
      <c r="AC3626">
        <v>153.19999999999999</v>
      </c>
      <c r="AD3626">
        <v>154.19999999999999</v>
      </c>
      <c r="AE3626">
        <v>154.9</v>
      </c>
      <c r="AF3626">
        <v>155.30000000000001</v>
      </c>
      <c r="AG3626">
        <v>156.30000000000001</v>
      </c>
      <c r="AH3626">
        <v>157.1</v>
      </c>
      <c r="AI3626">
        <v>157.9</v>
      </c>
      <c r="AJ3626">
        <v>158.1</v>
      </c>
    </row>
    <row r="3627" spans="3:36" x14ac:dyDescent="0.25">
      <c r="C3627" t="s">
        <v>996</v>
      </c>
    </row>
    <row r="3628" spans="3:36" x14ac:dyDescent="0.25">
      <c r="C3628" t="s">
        <v>996</v>
      </c>
    </row>
    <row r="3629" spans="3:36" x14ac:dyDescent="0.25">
      <c r="C3629" t="s">
        <v>1006</v>
      </c>
    </row>
    <row r="3630" spans="3:36" x14ac:dyDescent="0.25">
      <c r="C3630" t="s">
        <v>53</v>
      </c>
      <c r="E3630">
        <v>23.6</v>
      </c>
      <c r="F3630">
        <v>23.7</v>
      </c>
      <c r="G3630">
        <v>22.6</v>
      </c>
      <c r="H3630">
        <v>22.6</v>
      </c>
      <c r="I3630">
        <v>25.6</v>
      </c>
      <c r="J3630">
        <v>25.9</v>
      </c>
      <c r="K3630">
        <v>25.1</v>
      </c>
      <c r="L3630">
        <v>25</v>
      </c>
      <c r="M3630">
        <v>24.7</v>
      </c>
      <c r="N3630">
        <v>24.4</v>
      </c>
      <c r="O3630">
        <v>23.9</v>
      </c>
      <c r="P3630">
        <v>23.3</v>
      </c>
      <c r="Q3630">
        <v>22.8</v>
      </c>
      <c r="R3630">
        <v>21.7</v>
      </c>
      <c r="S3630">
        <v>20.399999999999999</v>
      </c>
      <c r="T3630">
        <v>18.8</v>
      </c>
      <c r="U3630">
        <v>17.399999999999999</v>
      </c>
      <c r="V3630">
        <v>16.2</v>
      </c>
      <c r="W3630">
        <v>15.5</v>
      </c>
      <c r="X3630">
        <v>15.2</v>
      </c>
      <c r="Y3630">
        <v>15.1</v>
      </c>
      <c r="Z3630">
        <v>14.9</v>
      </c>
      <c r="AA3630">
        <v>14.6</v>
      </c>
      <c r="AB3630">
        <v>14.4</v>
      </c>
      <c r="AC3630">
        <v>14.2</v>
      </c>
      <c r="AD3630">
        <v>14.1</v>
      </c>
      <c r="AE3630">
        <v>14.1</v>
      </c>
      <c r="AF3630">
        <v>14.1</v>
      </c>
      <c r="AG3630">
        <v>14.2</v>
      </c>
      <c r="AH3630">
        <v>14.4</v>
      </c>
      <c r="AI3630">
        <v>14.4</v>
      </c>
      <c r="AJ3630">
        <v>14.3</v>
      </c>
    </row>
    <row r="3631" spans="3:36" x14ac:dyDescent="0.25">
      <c r="C3631" t="s">
        <v>54</v>
      </c>
      <c r="E3631">
        <v>0</v>
      </c>
      <c r="F3631">
        <v>0</v>
      </c>
      <c r="G3631">
        <v>0.1</v>
      </c>
      <c r="H3631">
        <v>0.1</v>
      </c>
      <c r="I3631">
        <v>0</v>
      </c>
      <c r="J3631">
        <v>0</v>
      </c>
      <c r="K3631">
        <v>0</v>
      </c>
      <c r="L3631">
        <v>0</v>
      </c>
      <c r="M3631">
        <v>0</v>
      </c>
      <c r="N3631">
        <v>0</v>
      </c>
      <c r="O3631">
        <v>0</v>
      </c>
      <c r="P3631">
        <v>0</v>
      </c>
      <c r="Q3631">
        <v>0</v>
      </c>
      <c r="R3631">
        <v>0</v>
      </c>
      <c r="S3631">
        <v>0</v>
      </c>
      <c r="T3631">
        <v>0</v>
      </c>
      <c r="U3631">
        <v>0</v>
      </c>
      <c r="V3631">
        <v>0</v>
      </c>
      <c r="W3631">
        <v>0</v>
      </c>
      <c r="X3631">
        <v>0</v>
      </c>
      <c r="Y3631">
        <v>0</v>
      </c>
      <c r="Z3631">
        <v>0</v>
      </c>
      <c r="AA3631">
        <v>0</v>
      </c>
      <c r="AB3631">
        <v>0</v>
      </c>
      <c r="AC3631">
        <v>0</v>
      </c>
      <c r="AD3631">
        <v>0</v>
      </c>
      <c r="AE3631">
        <v>0</v>
      </c>
      <c r="AF3631">
        <v>0</v>
      </c>
      <c r="AG3631">
        <v>0</v>
      </c>
      <c r="AH3631">
        <v>0</v>
      </c>
      <c r="AI3631">
        <v>0</v>
      </c>
      <c r="AJ3631" t="s">
        <v>1007</v>
      </c>
    </row>
    <row r="3632" spans="3:36" x14ac:dyDescent="0.25">
      <c r="C3632" t="s">
        <v>43</v>
      </c>
      <c r="E3632">
        <v>0</v>
      </c>
      <c r="F3632">
        <v>0</v>
      </c>
      <c r="G3632">
        <v>0</v>
      </c>
      <c r="H3632">
        <v>0</v>
      </c>
      <c r="I3632">
        <v>0</v>
      </c>
      <c r="J3632">
        <v>0</v>
      </c>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row>
    <row r="3633" spans="3:36" x14ac:dyDescent="0.25">
      <c r="C3633" t="s">
        <v>847</v>
      </c>
      <c r="E3633">
        <v>0</v>
      </c>
      <c r="F3633">
        <v>0</v>
      </c>
      <c r="G3633">
        <v>0</v>
      </c>
      <c r="H3633">
        <v>0</v>
      </c>
      <c r="I3633">
        <v>0</v>
      </c>
      <c r="J3633">
        <v>0</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row>
    <row r="3634" spans="3:36" x14ac:dyDescent="0.25">
      <c r="C3634" t="s">
        <v>848</v>
      </c>
      <c r="E3634">
        <v>0</v>
      </c>
      <c r="F3634">
        <v>0</v>
      </c>
      <c r="G3634">
        <v>0</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row>
    <row r="3635" spans="3:36" x14ac:dyDescent="0.25">
      <c r="C3635" t="s">
        <v>42</v>
      </c>
      <c r="E3635">
        <v>0</v>
      </c>
      <c r="F3635">
        <v>0</v>
      </c>
      <c r="G3635">
        <v>0</v>
      </c>
      <c r="H3635">
        <v>0</v>
      </c>
      <c r="I3635">
        <v>0</v>
      </c>
      <c r="J3635">
        <v>0</v>
      </c>
      <c r="K3635">
        <v>0</v>
      </c>
      <c r="L3635">
        <v>0</v>
      </c>
      <c r="M3635">
        <v>0</v>
      </c>
      <c r="N3635">
        <v>0</v>
      </c>
      <c r="O3635">
        <v>0</v>
      </c>
      <c r="P3635">
        <v>0</v>
      </c>
      <c r="Q3635">
        <v>0.1</v>
      </c>
      <c r="R3635">
        <v>0.1</v>
      </c>
      <c r="S3635">
        <v>0.1</v>
      </c>
      <c r="T3635">
        <v>0.2</v>
      </c>
      <c r="U3635">
        <v>0.2</v>
      </c>
      <c r="V3635">
        <v>0.3</v>
      </c>
      <c r="W3635">
        <v>0.3</v>
      </c>
      <c r="X3635">
        <v>0.3</v>
      </c>
      <c r="Y3635">
        <v>0.3</v>
      </c>
      <c r="Z3635">
        <v>0.3</v>
      </c>
      <c r="AA3635">
        <v>0.3</v>
      </c>
      <c r="AB3635">
        <v>0.4</v>
      </c>
      <c r="AC3635">
        <v>0.4</v>
      </c>
      <c r="AD3635">
        <v>0.4</v>
      </c>
      <c r="AE3635">
        <v>0.4</v>
      </c>
      <c r="AF3635">
        <v>0.4</v>
      </c>
      <c r="AG3635">
        <v>0.4</v>
      </c>
      <c r="AH3635">
        <v>0.4</v>
      </c>
      <c r="AI3635">
        <v>0.4</v>
      </c>
      <c r="AJ3635">
        <v>0.4</v>
      </c>
    </row>
    <row r="3636" spans="3:36" x14ac:dyDescent="0.25">
      <c r="C3636" t="s">
        <v>849</v>
      </c>
      <c r="E3636">
        <v>0</v>
      </c>
      <c r="F3636">
        <v>0</v>
      </c>
      <c r="G3636">
        <v>0</v>
      </c>
      <c r="H3636">
        <v>0</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c r="AI3636">
        <v>0</v>
      </c>
      <c r="AJ3636" t="s">
        <v>1008</v>
      </c>
    </row>
    <row r="3637" spans="3:36" x14ac:dyDescent="0.25">
      <c r="C3637" t="s">
        <v>850</v>
      </c>
      <c r="E3637">
        <v>0</v>
      </c>
      <c r="F3637">
        <v>0</v>
      </c>
      <c r="G3637">
        <v>0</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c r="AI3637">
        <v>0</v>
      </c>
      <c r="AJ3637">
        <v>0</v>
      </c>
    </row>
    <row r="3638" spans="3:36" x14ac:dyDescent="0.25">
      <c r="C3638" t="s">
        <v>851</v>
      </c>
      <c r="E3638">
        <v>0</v>
      </c>
      <c r="F3638">
        <v>0</v>
      </c>
      <c r="G3638">
        <v>0</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c r="AI3638">
        <v>0</v>
      </c>
      <c r="AJ3638" t="s">
        <v>1009</v>
      </c>
    </row>
    <row r="3639" spans="3:36" x14ac:dyDescent="0.25">
      <c r="C3639" t="s">
        <v>55</v>
      </c>
      <c r="E3639">
        <v>0</v>
      </c>
      <c r="F3639">
        <v>0</v>
      </c>
      <c r="G3639">
        <v>0</v>
      </c>
      <c r="H3639">
        <v>0</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row>
    <row r="3640" spans="3:36" x14ac:dyDescent="0.25">
      <c r="C3640" t="s">
        <v>1010</v>
      </c>
    </row>
    <row r="3641" spans="3:36" x14ac:dyDescent="0.25">
      <c r="C3641" t="s">
        <v>53</v>
      </c>
      <c r="E3641">
        <v>70.900000000000006</v>
      </c>
      <c r="F3641">
        <v>71.2</v>
      </c>
      <c r="G3641">
        <v>67.900000000000006</v>
      </c>
      <c r="H3641">
        <v>67.7</v>
      </c>
      <c r="I3641">
        <v>76.8</v>
      </c>
      <c r="J3641">
        <v>77.8</v>
      </c>
      <c r="K3641">
        <v>75.400000000000006</v>
      </c>
      <c r="L3641">
        <v>75</v>
      </c>
      <c r="M3641">
        <v>74.2</v>
      </c>
      <c r="N3641">
        <v>73.2</v>
      </c>
      <c r="O3641">
        <v>71.8</v>
      </c>
      <c r="P3641">
        <v>70</v>
      </c>
      <c r="Q3641">
        <v>68.400000000000006</v>
      </c>
      <c r="R3641">
        <v>65</v>
      </c>
      <c r="S3641">
        <v>61.1</v>
      </c>
      <c r="T3641">
        <v>56.5</v>
      </c>
      <c r="U3641">
        <v>52.1</v>
      </c>
      <c r="V3641">
        <v>48.7</v>
      </c>
      <c r="W3641">
        <v>46.6</v>
      </c>
      <c r="X3641">
        <v>45.5</v>
      </c>
      <c r="Y3641">
        <v>45.2</v>
      </c>
      <c r="Z3641">
        <v>44.6</v>
      </c>
      <c r="AA3641">
        <v>43.9</v>
      </c>
      <c r="AB3641">
        <v>43.2</v>
      </c>
      <c r="AC3641">
        <v>42.5</v>
      </c>
      <c r="AD3641">
        <v>42.4</v>
      </c>
      <c r="AE3641">
        <v>42.4</v>
      </c>
      <c r="AF3641">
        <v>42.2</v>
      </c>
      <c r="AG3641">
        <v>42.7</v>
      </c>
      <c r="AH3641">
        <v>43.1</v>
      </c>
      <c r="AI3641">
        <v>43.1</v>
      </c>
      <c r="AJ3641">
        <v>43</v>
      </c>
    </row>
    <row r="3642" spans="3:36" x14ac:dyDescent="0.25">
      <c r="C3642" t="s">
        <v>54</v>
      </c>
      <c r="E3642">
        <v>0.7</v>
      </c>
      <c r="F3642">
        <v>0.4</v>
      </c>
      <c r="G3642">
        <v>1.3</v>
      </c>
      <c r="H3642">
        <v>1.9</v>
      </c>
      <c r="I3642">
        <v>0.8</v>
      </c>
      <c r="J3642">
        <v>0.8</v>
      </c>
      <c r="K3642">
        <v>0.8</v>
      </c>
      <c r="L3642">
        <v>0.9</v>
      </c>
      <c r="M3642">
        <v>0.8</v>
      </c>
      <c r="N3642">
        <v>0.8</v>
      </c>
      <c r="O3642">
        <v>0.8</v>
      </c>
      <c r="P3642">
        <v>0.8</v>
      </c>
      <c r="Q3642">
        <v>0.8</v>
      </c>
      <c r="R3642">
        <v>0.9</v>
      </c>
      <c r="S3642">
        <v>0.9</v>
      </c>
      <c r="T3642">
        <v>0.9</v>
      </c>
      <c r="U3642">
        <v>0.9</v>
      </c>
      <c r="V3642">
        <v>0.9</v>
      </c>
      <c r="W3642">
        <v>0.9</v>
      </c>
      <c r="X3642">
        <v>0.9</v>
      </c>
      <c r="Y3642">
        <v>0.8</v>
      </c>
      <c r="Z3642">
        <v>0.8</v>
      </c>
      <c r="AA3642">
        <v>0.8</v>
      </c>
      <c r="AB3642">
        <v>0.8</v>
      </c>
      <c r="AC3642">
        <v>0.8</v>
      </c>
      <c r="AD3642">
        <v>0.8</v>
      </c>
      <c r="AE3642">
        <v>0.8</v>
      </c>
      <c r="AF3642">
        <v>0.8</v>
      </c>
      <c r="AG3642">
        <v>0.8</v>
      </c>
      <c r="AH3642">
        <v>0.8</v>
      </c>
      <c r="AI3642">
        <v>0.8</v>
      </c>
      <c r="AJ3642" t="s">
        <v>1155</v>
      </c>
    </row>
    <row r="3643" spans="3:36" x14ac:dyDescent="0.25">
      <c r="C3643" t="s">
        <v>43</v>
      </c>
      <c r="E3643">
        <v>0.1</v>
      </c>
      <c r="F3643">
        <v>0.1</v>
      </c>
      <c r="G3643">
        <v>0.1</v>
      </c>
      <c r="H3643">
        <v>0.1</v>
      </c>
      <c r="I3643">
        <v>0.1</v>
      </c>
      <c r="J3643">
        <v>0.1</v>
      </c>
      <c r="K3643">
        <v>0.1</v>
      </c>
      <c r="L3643">
        <v>0.1</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c r="AI3643">
        <v>0</v>
      </c>
      <c r="AJ3643">
        <v>0</v>
      </c>
    </row>
    <row r="3644" spans="3:36" x14ac:dyDescent="0.25">
      <c r="C3644" t="s">
        <v>847</v>
      </c>
      <c r="E3644">
        <v>0</v>
      </c>
      <c r="F3644">
        <v>0</v>
      </c>
      <c r="G3644">
        <v>0</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row>
    <row r="3645" spans="3:36" x14ac:dyDescent="0.25">
      <c r="C3645" t="s">
        <v>848</v>
      </c>
      <c r="E3645">
        <v>0</v>
      </c>
      <c r="F3645">
        <v>0</v>
      </c>
      <c r="G3645">
        <v>0</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c r="AI3645">
        <v>0</v>
      </c>
      <c r="AJ3645">
        <v>0</v>
      </c>
    </row>
    <row r="3646" spans="3:36" x14ac:dyDescent="0.25">
      <c r="C3646" t="s">
        <v>42</v>
      </c>
      <c r="E3646">
        <v>0</v>
      </c>
      <c r="F3646">
        <v>0</v>
      </c>
      <c r="G3646">
        <v>0.1</v>
      </c>
      <c r="H3646">
        <v>0.2</v>
      </c>
      <c r="I3646">
        <v>0.1</v>
      </c>
      <c r="J3646">
        <v>0.1</v>
      </c>
      <c r="K3646">
        <v>0.2</v>
      </c>
      <c r="L3646">
        <v>0.5</v>
      </c>
      <c r="M3646">
        <v>0.8</v>
      </c>
      <c r="N3646">
        <v>1.3</v>
      </c>
      <c r="O3646">
        <v>2.2000000000000002</v>
      </c>
      <c r="P3646">
        <v>3.7</v>
      </c>
      <c r="Q3646">
        <v>5.7</v>
      </c>
      <c r="R3646">
        <v>9.5</v>
      </c>
      <c r="S3646">
        <v>13.8</v>
      </c>
      <c r="T3646">
        <v>18.7</v>
      </c>
      <c r="U3646">
        <v>23.3</v>
      </c>
      <c r="V3646">
        <v>27</v>
      </c>
      <c r="W3646">
        <v>29.6</v>
      </c>
      <c r="X3646">
        <v>31.1</v>
      </c>
      <c r="Y3646">
        <v>31.9</v>
      </c>
      <c r="Z3646">
        <v>33</v>
      </c>
      <c r="AA3646">
        <v>34.299999999999997</v>
      </c>
      <c r="AB3646">
        <v>35.5</v>
      </c>
      <c r="AC3646">
        <v>36.700000000000003</v>
      </c>
      <c r="AD3646">
        <v>37.4</v>
      </c>
      <c r="AE3646">
        <v>37.6</v>
      </c>
      <c r="AF3646">
        <v>38.1</v>
      </c>
      <c r="AG3646">
        <v>38.1</v>
      </c>
      <c r="AH3646">
        <v>38.1</v>
      </c>
      <c r="AI3646">
        <v>38.5</v>
      </c>
      <c r="AJ3646">
        <v>38.6</v>
      </c>
    </row>
    <row r="3647" spans="3:36" x14ac:dyDescent="0.25">
      <c r="C3647" t="s">
        <v>849</v>
      </c>
      <c r="E3647">
        <v>0</v>
      </c>
      <c r="F3647">
        <v>0</v>
      </c>
      <c r="G3647">
        <v>0</v>
      </c>
      <c r="H3647">
        <v>0</v>
      </c>
      <c r="I3647">
        <v>0</v>
      </c>
      <c r="J3647">
        <v>0</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c r="AE3647">
        <v>0</v>
      </c>
      <c r="AF3647">
        <v>0</v>
      </c>
      <c r="AG3647">
        <v>0</v>
      </c>
      <c r="AH3647">
        <v>0</v>
      </c>
      <c r="AI3647">
        <v>0</v>
      </c>
      <c r="AJ3647" t="s">
        <v>1008</v>
      </c>
    </row>
    <row r="3648" spans="3:36" x14ac:dyDescent="0.25">
      <c r="C3648" t="s">
        <v>850</v>
      </c>
      <c r="E3648">
        <v>0</v>
      </c>
      <c r="F3648">
        <v>0</v>
      </c>
      <c r="G3648">
        <v>0</v>
      </c>
      <c r="H3648">
        <v>0</v>
      </c>
      <c r="I3648">
        <v>0</v>
      </c>
      <c r="J3648">
        <v>0</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c r="AG3648">
        <v>0</v>
      </c>
      <c r="AH3648">
        <v>0</v>
      </c>
      <c r="AI3648">
        <v>0</v>
      </c>
      <c r="AJ3648">
        <v>0</v>
      </c>
    </row>
    <row r="3649" spans="3:36" x14ac:dyDescent="0.25">
      <c r="C3649" t="s">
        <v>851</v>
      </c>
      <c r="E3649">
        <v>0</v>
      </c>
      <c r="F3649">
        <v>0</v>
      </c>
      <c r="G3649">
        <v>0</v>
      </c>
      <c r="H3649">
        <v>0</v>
      </c>
      <c r="I3649">
        <v>0</v>
      </c>
      <c r="J3649">
        <v>0</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c r="AE3649">
        <v>0</v>
      </c>
      <c r="AF3649">
        <v>0</v>
      </c>
      <c r="AG3649">
        <v>0</v>
      </c>
      <c r="AH3649">
        <v>0</v>
      </c>
      <c r="AI3649">
        <v>0</v>
      </c>
      <c r="AJ3649" t="s">
        <v>1009</v>
      </c>
    </row>
    <row r="3650" spans="3:36" x14ac:dyDescent="0.25">
      <c r="C3650" t="s">
        <v>55</v>
      </c>
      <c r="E3650">
        <v>0</v>
      </c>
      <c r="F3650">
        <v>0</v>
      </c>
      <c r="G3650">
        <v>0</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c r="AI3650">
        <v>0</v>
      </c>
      <c r="AJ3650">
        <v>0</v>
      </c>
    </row>
    <row r="3651" spans="3:36" x14ac:dyDescent="0.25">
      <c r="C3651" t="s">
        <v>996</v>
      </c>
    </row>
    <row r="3652" spans="3:36" x14ac:dyDescent="0.25">
      <c r="C3652" t="s">
        <v>852</v>
      </c>
      <c r="E3652">
        <v>120.1</v>
      </c>
      <c r="F3652">
        <v>122.6</v>
      </c>
      <c r="G3652">
        <v>118.6</v>
      </c>
      <c r="H3652">
        <v>118.4</v>
      </c>
      <c r="I3652">
        <v>131</v>
      </c>
      <c r="J3652">
        <v>132.5</v>
      </c>
      <c r="K3652">
        <v>130</v>
      </c>
      <c r="L3652">
        <v>129.6</v>
      </c>
      <c r="M3652">
        <v>128.80000000000001</v>
      </c>
      <c r="N3652">
        <v>128.1</v>
      </c>
      <c r="O3652">
        <v>127.2</v>
      </c>
      <c r="P3652">
        <v>126.6</v>
      </c>
      <c r="Q3652">
        <v>127.1</v>
      </c>
      <c r="R3652">
        <v>127.6</v>
      </c>
      <c r="S3652">
        <v>128</v>
      </c>
      <c r="T3652">
        <v>128.19999999999999</v>
      </c>
      <c r="U3652">
        <v>128.1</v>
      </c>
      <c r="V3652">
        <v>128.30000000000001</v>
      </c>
      <c r="W3652">
        <v>128.9</v>
      </c>
      <c r="X3652">
        <v>129.5</v>
      </c>
      <c r="Y3652">
        <v>130.1</v>
      </c>
      <c r="Z3652">
        <v>130.80000000000001</v>
      </c>
      <c r="AA3652">
        <v>131.6</v>
      </c>
      <c r="AB3652">
        <v>132.4</v>
      </c>
      <c r="AC3652">
        <v>133.1</v>
      </c>
      <c r="AD3652">
        <v>133.9</v>
      </c>
      <c r="AE3652">
        <v>134.4</v>
      </c>
      <c r="AF3652">
        <v>134.69999999999999</v>
      </c>
      <c r="AG3652">
        <v>135.6</v>
      </c>
      <c r="AH3652">
        <v>136.30000000000001</v>
      </c>
      <c r="AI3652">
        <v>136.9</v>
      </c>
      <c r="AJ3652">
        <v>137</v>
      </c>
    </row>
    <row r="3653" spans="3:36" x14ac:dyDescent="0.25">
      <c r="C3653" t="s">
        <v>853</v>
      </c>
      <c r="E3653">
        <v>10.5</v>
      </c>
      <c r="F3653">
        <v>12.8</v>
      </c>
      <c r="G3653">
        <v>12.5</v>
      </c>
      <c r="H3653">
        <v>11.8</v>
      </c>
      <c r="I3653">
        <v>11.9</v>
      </c>
      <c r="J3653">
        <v>12</v>
      </c>
      <c r="K3653">
        <v>12.7</v>
      </c>
      <c r="L3653">
        <v>12.7</v>
      </c>
      <c r="M3653">
        <v>12.7</v>
      </c>
      <c r="N3653">
        <v>12.7</v>
      </c>
      <c r="O3653">
        <v>12.7</v>
      </c>
      <c r="P3653">
        <v>12.8</v>
      </c>
      <c r="Q3653">
        <v>12.8</v>
      </c>
      <c r="R3653">
        <v>12.8</v>
      </c>
      <c r="S3653">
        <v>12.8</v>
      </c>
      <c r="T3653">
        <v>12.8</v>
      </c>
      <c r="U3653">
        <v>12.8</v>
      </c>
      <c r="V3653">
        <v>12.8</v>
      </c>
      <c r="W3653">
        <v>12.8</v>
      </c>
      <c r="X3653">
        <v>12.8</v>
      </c>
      <c r="Y3653">
        <v>12.8</v>
      </c>
      <c r="Z3653">
        <v>12.9</v>
      </c>
      <c r="AA3653">
        <v>12.9</v>
      </c>
      <c r="AB3653">
        <v>12.9</v>
      </c>
      <c r="AC3653">
        <v>12.9</v>
      </c>
      <c r="AD3653">
        <v>12.9</v>
      </c>
      <c r="AE3653">
        <v>13</v>
      </c>
      <c r="AF3653">
        <v>13</v>
      </c>
      <c r="AG3653">
        <v>13</v>
      </c>
      <c r="AH3653">
        <v>13</v>
      </c>
      <c r="AI3653">
        <v>13.1</v>
      </c>
      <c r="AJ3653">
        <v>13.1</v>
      </c>
    </row>
    <row r="3654" spans="3:36" x14ac:dyDescent="0.25">
      <c r="C3654" t="s">
        <v>854</v>
      </c>
      <c r="E3654">
        <v>109.6</v>
      </c>
      <c r="F3654">
        <v>109.9</v>
      </c>
      <c r="G3654">
        <v>106.1</v>
      </c>
      <c r="H3654">
        <v>106.6</v>
      </c>
      <c r="I3654">
        <v>119.1</v>
      </c>
      <c r="J3654">
        <v>120.6</v>
      </c>
      <c r="K3654">
        <v>117.3</v>
      </c>
      <c r="L3654">
        <v>116.9</v>
      </c>
      <c r="M3654">
        <v>116.1</v>
      </c>
      <c r="N3654">
        <v>115.4</v>
      </c>
      <c r="O3654">
        <v>114.5</v>
      </c>
      <c r="P3654">
        <v>113.9</v>
      </c>
      <c r="Q3654">
        <v>114.3</v>
      </c>
      <c r="R3654">
        <v>114.8</v>
      </c>
      <c r="S3654">
        <v>115.2</v>
      </c>
      <c r="T3654">
        <v>115.4</v>
      </c>
      <c r="U3654">
        <v>115.3</v>
      </c>
      <c r="V3654">
        <v>115.5</v>
      </c>
      <c r="W3654">
        <v>116.1</v>
      </c>
      <c r="X3654">
        <v>116.6</v>
      </c>
      <c r="Y3654">
        <v>117.2</v>
      </c>
      <c r="Z3654">
        <v>117.9</v>
      </c>
      <c r="AA3654">
        <v>118.7</v>
      </c>
      <c r="AB3654">
        <v>119.5</v>
      </c>
      <c r="AC3654">
        <v>120.2</v>
      </c>
      <c r="AD3654">
        <v>120.9</v>
      </c>
      <c r="AE3654">
        <v>121.4</v>
      </c>
      <c r="AF3654">
        <v>121.7</v>
      </c>
      <c r="AG3654">
        <v>122.6</v>
      </c>
      <c r="AH3654">
        <v>123.3</v>
      </c>
      <c r="AI3654">
        <v>123.8</v>
      </c>
      <c r="AJ3654">
        <v>123.9</v>
      </c>
    </row>
    <row r="3655" spans="3:36" x14ac:dyDescent="0.25">
      <c r="C3655" t="s">
        <v>855</v>
      </c>
      <c r="E3655">
        <v>109.5</v>
      </c>
      <c r="F3655">
        <v>109.7</v>
      </c>
      <c r="G3655">
        <v>106</v>
      </c>
      <c r="H3655">
        <v>106.5</v>
      </c>
      <c r="I3655">
        <v>118.8</v>
      </c>
      <c r="J3655">
        <v>120.4</v>
      </c>
      <c r="K3655">
        <v>117.1</v>
      </c>
      <c r="L3655">
        <v>116.7</v>
      </c>
      <c r="M3655">
        <v>115.9</v>
      </c>
      <c r="N3655">
        <v>115.2</v>
      </c>
      <c r="O3655">
        <v>114.3</v>
      </c>
      <c r="P3655">
        <v>113.6</v>
      </c>
      <c r="Q3655">
        <v>114.1</v>
      </c>
      <c r="R3655">
        <v>114.5</v>
      </c>
      <c r="S3655">
        <v>114.9</v>
      </c>
      <c r="T3655">
        <v>115.1</v>
      </c>
      <c r="U3655">
        <v>115</v>
      </c>
      <c r="V3655">
        <v>115.2</v>
      </c>
      <c r="W3655">
        <v>115.7</v>
      </c>
      <c r="X3655">
        <v>116.3</v>
      </c>
      <c r="Y3655">
        <v>116.9</v>
      </c>
      <c r="Z3655">
        <v>117.5</v>
      </c>
      <c r="AA3655">
        <v>118.2</v>
      </c>
      <c r="AB3655">
        <v>119</v>
      </c>
      <c r="AC3655">
        <v>119.7</v>
      </c>
      <c r="AD3655">
        <v>120.4</v>
      </c>
      <c r="AE3655">
        <v>120.9</v>
      </c>
      <c r="AF3655">
        <v>121.2</v>
      </c>
      <c r="AG3655">
        <v>122</v>
      </c>
      <c r="AH3655">
        <v>122.6</v>
      </c>
      <c r="AI3655">
        <v>123.2</v>
      </c>
      <c r="AJ3655">
        <v>123.2</v>
      </c>
    </row>
    <row r="3656" spans="3:36" x14ac:dyDescent="0.25">
      <c r="C3656" t="s">
        <v>856</v>
      </c>
      <c r="E3656">
        <v>0.1</v>
      </c>
      <c r="F3656">
        <v>0.1</v>
      </c>
      <c r="G3656">
        <v>0.1</v>
      </c>
      <c r="H3656">
        <v>0.2</v>
      </c>
      <c r="I3656">
        <v>0.2</v>
      </c>
      <c r="J3656">
        <v>0.2</v>
      </c>
      <c r="K3656">
        <v>0.2</v>
      </c>
      <c r="L3656">
        <v>0.2</v>
      </c>
      <c r="M3656">
        <v>0.2</v>
      </c>
      <c r="N3656">
        <v>0.2</v>
      </c>
      <c r="O3656">
        <v>0.2</v>
      </c>
      <c r="P3656">
        <v>0.2</v>
      </c>
      <c r="Q3656">
        <v>0.3</v>
      </c>
      <c r="R3656">
        <v>0.3</v>
      </c>
      <c r="S3656">
        <v>0.3</v>
      </c>
      <c r="T3656">
        <v>0.3</v>
      </c>
      <c r="U3656">
        <v>0.3</v>
      </c>
      <c r="V3656">
        <v>0.3</v>
      </c>
      <c r="W3656">
        <v>0.4</v>
      </c>
      <c r="X3656">
        <v>0.4</v>
      </c>
      <c r="Y3656">
        <v>0.4</v>
      </c>
      <c r="Z3656">
        <v>0.4</v>
      </c>
      <c r="AA3656">
        <v>0.4</v>
      </c>
      <c r="AB3656">
        <v>0.5</v>
      </c>
      <c r="AC3656">
        <v>0.5</v>
      </c>
      <c r="AD3656">
        <v>0.5</v>
      </c>
      <c r="AE3656">
        <v>0.5</v>
      </c>
      <c r="AF3656">
        <v>0.6</v>
      </c>
      <c r="AG3656">
        <v>0.6</v>
      </c>
      <c r="AH3656">
        <v>0.6</v>
      </c>
      <c r="AI3656">
        <v>0.7</v>
      </c>
      <c r="AJ3656">
        <v>0.7</v>
      </c>
    </row>
    <row r="3657" spans="3:36" x14ac:dyDescent="0.25">
      <c r="C3657" t="s">
        <v>996</v>
      </c>
    </row>
    <row r="3658" spans="3:36" x14ac:dyDescent="0.25">
      <c r="C3658" t="s">
        <v>1011</v>
      </c>
    </row>
    <row r="3659" spans="3:36" x14ac:dyDescent="0.25">
      <c r="C3659" t="s">
        <v>1012</v>
      </c>
    </row>
    <row r="3660" spans="3:36" x14ac:dyDescent="0.25">
      <c r="C3660" t="s">
        <v>857</v>
      </c>
      <c r="E3660">
        <v>81.8</v>
      </c>
      <c r="F3660">
        <v>260.5</v>
      </c>
      <c r="G3660">
        <v>244.8</v>
      </c>
      <c r="H3660">
        <v>246.1</v>
      </c>
      <c r="I3660">
        <v>244.1</v>
      </c>
      <c r="J3660">
        <v>246.2</v>
      </c>
      <c r="K3660">
        <v>283.39999999999998</v>
      </c>
      <c r="L3660">
        <v>284.39999999999998</v>
      </c>
      <c r="M3660">
        <v>285.39999999999998</v>
      </c>
      <c r="N3660">
        <v>286.5</v>
      </c>
      <c r="O3660">
        <v>287.60000000000002</v>
      </c>
      <c r="P3660">
        <v>288.89999999999998</v>
      </c>
      <c r="Q3660">
        <v>290.2</v>
      </c>
      <c r="R3660">
        <v>291.5</v>
      </c>
      <c r="S3660">
        <v>293</v>
      </c>
      <c r="T3660">
        <v>294.60000000000002</v>
      </c>
      <c r="U3660">
        <v>296.39999999999998</v>
      </c>
      <c r="V3660">
        <v>298.2</v>
      </c>
      <c r="W3660">
        <v>300.2</v>
      </c>
      <c r="X3660">
        <v>302.3</v>
      </c>
      <c r="Y3660">
        <v>304.60000000000002</v>
      </c>
      <c r="Z3660">
        <v>307</v>
      </c>
      <c r="AA3660">
        <v>309.7</v>
      </c>
      <c r="AB3660">
        <v>312.39999999999998</v>
      </c>
      <c r="AC3660">
        <v>315.3</v>
      </c>
      <c r="AD3660">
        <v>318.39999999999998</v>
      </c>
      <c r="AE3660">
        <v>321.8</v>
      </c>
      <c r="AF3660">
        <v>325.3</v>
      </c>
      <c r="AG3660">
        <v>329.1</v>
      </c>
      <c r="AH3660">
        <v>333.1</v>
      </c>
      <c r="AI3660">
        <v>337.2</v>
      </c>
      <c r="AJ3660">
        <v>341.6</v>
      </c>
    </row>
    <row r="3661" spans="3:36" x14ac:dyDescent="0.25">
      <c r="C3661" t="s">
        <v>858</v>
      </c>
      <c r="E3661">
        <v>119.6</v>
      </c>
      <c r="F3661">
        <v>0</v>
      </c>
      <c r="G3661">
        <v>0</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c r="AI3661">
        <v>0</v>
      </c>
      <c r="AJ3661">
        <v>0</v>
      </c>
    </row>
    <row r="3662" spans="3:36" x14ac:dyDescent="0.25">
      <c r="C3662" t="s">
        <v>859</v>
      </c>
      <c r="E3662">
        <v>34.799999999999997</v>
      </c>
      <c r="F3662">
        <v>34.799999999999997</v>
      </c>
      <c r="G3662">
        <v>33.799999999999997</v>
      </c>
      <c r="H3662">
        <v>32.799999999999997</v>
      </c>
      <c r="I3662">
        <v>32.799999999999997</v>
      </c>
      <c r="J3662">
        <v>32.799999999999997</v>
      </c>
      <c r="K3662">
        <v>32.799999999999997</v>
      </c>
      <c r="L3662">
        <v>32.799999999999997</v>
      </c>
      <c r="M3662">
        <v>32.799999999999997</v>
      </c>
      <c r="N3662">
        <v>32.799999999999997</v>
      </c>
      <c r="O3662">
        <v>32.799999999999997</v>
      </c>
      <c r="P3662">
        <v>32.799999999999997</v>
      </c>
      <c r="Q3662">
        <v>32.799999999999997</v>
      </c>
      <c r="R3662">
        <v>32.799999999999997</v>
      </c>
      <c r="S3662">
        <v>32.799999999999997</v>
      </c>
      <c r="T3662">
        <v>32.799999999999997</v>
      </c>
      <c r="U3662">
        <v>32.799999999999997</v>
      </c>
      <c r="V3662">
        <v>32.799999999999997</v>
      </c>
      <c r="W3662">
        <v>32.799999999999997</v>
      </c>
      <c r="X3662">
        <v>32.799999999999997</v>
      </c>
      <c r="Y3662">
        <v>32.799999999999997</v>
      </c>
      <c r="Z3662">
        <v>32.799999999999997</v>
      </c>
      <c r="AA3662">
        <v>32.799999999999997</v>
      </c>
      <c r="AB3662">
        <v>32.799999999999997</v>
      </c>
      <c r="AC3662">
        <v>32.799999999999997</v>
      </c>
      <c r="AD3662">
        <v>32.799999999999997</v>
      </c>
      <c r="AE3662">
        <v>32.799999999999997</v>
      </c>
      <c r="AF3662">
        <v>32.799999999999997</v>
      </c>
      <c r="AG3662">
        <v>32.799999999999997</v>
      </c>
      <c r="AH3662">
        <v>32.799999999999997</v>
      </c>
      <c r="AI3662">
        <v>32.799999999999997</v>
      </c>
      <c r="AJ3662">
        <v>32.799999999999997</v>
      </c>
    </row>
    <row r="3663" spans="3:36" x14ac:dyDescent="0.25">
      <c r="C3663" t="s">
        <v>860</v>
      </c>
      <c r="E3663">
        <v>31.5</v>
      </c>
      <c r="F3663">
        <v>26</v>
      </c>
      <c r="G3663">
        <v>39.299999999999997</v>
      </c>
      <c r="H3663">
        <v>41.5</v>
      </c>
      <c r="I3663">
        <v>53.8</v>
      </c>
      <c r="J3663">
        <v>57</v>
      </c>
      <c r="K3663">
        <v>57</v>
      </c>
      <c r="L3663">
        <v>57</v>
      </c>
      <c r="M3663">
        <v>57</v>
      </c>
      <c r="N3663">
        <v>57</v>
      </c>
      <c r="O3663">
        <v>57</v>
      </c>
      <c r="P3663">
        <v>57</v>
      </c>
      <c r="Q3663">
        <v>57</v>
      </c>
      <c r="R3663">
        <v>57</v>
      </c>
      <c r="S3663">
        <v>57</v>
      </c>
      <c r="T3663">
        <v>57</v>
      </c>
      <c r="U3663">
        <v>57</v>
      </c>
      <c r="V3663">
        <v>57</v>
      </c>
      <c r="W3663">
        <v>57</v>
      </c>
      <c r="X3663">
        <v>57</v>
      </c>
      <c r="Y3663">
        <v>57</v>
      </c>
      <c r="Z3663">
        <v>57</v>
      </c>
      <c r="AA3663">
        <v>57</v>
      </c>
      <c r="AB3663">
        <v>57</v>
      </c>
      <c r="AC3663">
        <v>57</v>
      </c>
      <c r="AD3663">
        <v>57</v>
      </c>
      <c r="AE3663">
        <v>57</v>
      </c>
      <c r="AF3663">
        <v>57</v>
      </c>
      <c r="AG3663">
        <v>57</v>
      </c>
      <c r="AH3663">
        <v>57</v>
      </c>
      <c r="AI3663">
        <v>57</v>
      </c>
      <c r="AJ3663">
        <v>57</v>
      </c>
    </row>
    <row r="3664" spans="3:36" x14ac:dyDescent="0.25">
      <c r="C3664" t="s">
        <v>838</v>
      </c>
      <c r="E3664">
        <v>267.7</v>
      </c>
      <c r="F3664">
        <v>321.3</v>
      </c>
      <c r="G3664">
        <v>317.89999999999998</v>
      </c>
      <c r="H3664">
        <v>320.39999999999998</v>
      </c>
      <c r="I3664">
        <v>330.7</v>
      </c>
      <c r="J3664">
        <v>336</v>
      </c>
      <c r="K3664">
        <v>373.2</v>
      </c>
      <c r="L3664">
        <v>374.2</v>
      </c>
      <c r="M3664">
        <v>375.2</v>
      </c>
      <c r="N3664">
        <v>376.3</v>
      </c>
      <c r="O3664">
        <v>377.4</v>
      </c>
      <c r="P3664">
        <v>378.7</v>
      </c>
      <c r="Q3664">
        <v>380</v>
      </c>
      <c r="R3664">
        <v>381.3</v>
      </c>
      <c r="S3664">
        <v>382.8</v>
      </c>
      <c r="T3664">
        <v>384.4</v>
      </c>
      <c r="U3664">
        <v>386.2</v>
      </c>
      <c r="V3664">
        <v>388</v>
      </c>
      <c r="W3664">
        <v>390</v>
      </c>
      <c r="X3664">
        <v>392.1</v>
      </c>
      <c r="Y3664">
        <v>394.4</v>
      </c>
      <c r="Z3664">
        <v>396.8</v>
      </c>
      <c r="AA3664">
        <v>399.5</v>
      </c>
      <c r="AB3664">
        <v>402.2</v>
      </c>
      <c r="AC3664">
        <v>405.1</v>
      </c>
      <c r="AD3664">
        <v>408.2</v>
      </c>
      <c r="AE3664">
        <v>411.6</v>
      </c>
      <c r="AF3664">
        <v>415.1</v>
      </c>
      <c r="AG3664">
        <v>418.9</v>
      </c>
      <c r="AH3664">
        <v>422.9</v>
      </c>
      <c r="AI3664">
        <v>427</v>
      </c>
      <c r="AJ3664">
        <v>431.4</v>
      </c>
    </row>
    <row r="3665" spans="3:36" x14ac:dyDescent="0.25">
      <c r="C3665" t="s">
        <v>1014</v>
      </c>
    </row>
    <row r="3666" spans="3:36" x14ac:dyDescent="0.25">
      <c r="C3666" t="s">
        <v>861</v>
      </c>
      <c r="E3666">
        <v>698.6</v>
      </c>
      <c r="F3666">
        <v>871.3</v>
      </c>
      <c r="G3666">
        <v>796.7</v>
      </c>
      <c r="H3666">
        <v>786.8</v>
      </c>
      <c r="I3666">
        <v>776.8</v>
      </c>
      <c r="J3666">
        <v>784.6</v>
      </c>
      <c r="K3666">
        <v>942</v>
      </c>
      <c r="L3666">
        <v>946</v>
      </c>
      <c r="M3666">
        <v>949.8</v>
      </c>
      <c r="N3666">
        <v>954.2</v>
      </c>
      <c r="O3666">
        <v>958.8</v>
      </c>
      <c r="P3666">
        <v>963.8</v>
      </c>
      <c r="Q3666">
        <v>969.2</v>
      </c>
      <c r="R3666">
        <v>974.8</v>
      </c>
      <c r="S3666">
        <v>981</v>
      </c>
      <c r="T3666">
        <v>987.5</v>
      </c>
      <c r="U3666">
        <v>994.5</v>
      </c>
      <c r="V3666">
        <v>1001.9</v>
      </c>
      <c r="W3666">
        <v>1010.2</v>
      </c>
      <c r="X3666">
        <v>1019</v>
      </c>
      <c r="Y3666">
        <v>1028.4000000000001</v>
      </c>
      <c r="Z3666">
        <v>1038.5999999999999</v>
      </c>
      <c r="AA3666">
        <v>1049.5999999999999</v>
      </c>
      <c r="AB3666">
        <v>1061</v>
      </c>
      <c r="AC3666">
        <v>1073.0999999999999</v>
      </c>
      <c r="AD3666">
        <v>1086.2</v>
      </c>
      <c r="AE3666">
        <v>1100.3</v>
      </c>
      <c r="AF3666">
        <v>1115.3</v>
      </c>
      <c r="AG3666">
        <v>1131.4000000000001</v>
      </c>
      <c r="AH3666">
        <v>1148.4000000000001</v>
      </c>
      <c r="AI3666">
        <v>1166.2</v>
      </c>
      <c r="AJ3666">
        <v>1185.2</v>
      </c>
    </row>
    <row r="3667" spans="3:36" x14ac:dyDescent="0.25">
      <c r="C3667" t="s">
        <v>862</v>
      </c>
      <c r="E3667">
        <v>0</v>
      </c>
      <c r="F3667">
        <v>0</v>
      </c>
      <c r="G3667">
        <v>0</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c r="AI3667">
        <v>0</v>
      </c>
      <c r="AJ3667">
        <v>0</v>
      </c>
    </row>
    <row r="3668" spans="3:36" x14ac:dyDescent="0.25">
      <c r="C3668" t="s">
        <v>863</v>
      </c>
      <c r="E3668">
        <v>1.4</v>
      </c>
      <c r="F3668">
        <v>0.8</v>
      </c>
      <c r="G3668">
        <v>1.2</v>
      </c>
      <c r="H3668">
        <v>0.6</v>
      </c>
      <c r="I3668">
        <v>0.6</v>
      </c>
      <c r="J3668">
        <v>0.6</v>
      </c>
      <c r="K3668">
        <v>0.6</v>
      </c>
      <c r="L3668">
        <v>0.6</v>
      </c>
      <c r="M3668">
        <v>0.6</v>
      </c>
      <c r="N3668">
        <v>0.6</v>
      </c>
      <c r="O3668">
        <v>0.6</v>
      </c>
      <c r="P3668">
        <v>0.6</v>
      </c>
      <c r="Q3668">
        <v>0.6</v>
      </c>
      <c r="R3668">
        <v>0.6</v>
      </c>
      <c r="S3668">
        <v>0.6</v>
      </c>
      <c r="T3668">
        <v>0.6</v>
      </c>
      <c r="U3668">
        <v>0.6</v>
      </c>
      <c r="V3668">
        <v>0.6</v>
      </c>
      <c r="W3668">
        <v>0.6</v>
      </c>
      <c r="X3668">
        <v>0.6</v>
      </c>
      <c r="Y3668">
        <v>0.6</v>
      </c>
      <c r="Z3668">
        <v>0.6</v>
      </c>
      <c r="AA3668">
        <v>0.6</v>
      </c>
      <c r="AB3668">
        <v>0.6</v>
      </c>
      <c r="AC3668">
        <v>0.6</v>
      </c>
      <c r="AD3668">
        <v>0.6</v>
      </c>
      <c r="AE3668">
        <v>0.6</v>
      </c>
      <c r="AF3668">
        <v>0.6</v>
      </c>
      <c r="AG3668">
        <v>0.6</v>
      </c>
      <c r="AH3668">
        <v>0.6</v>
      </c>
      <c r="AI3668">
        <v>0.6</v>
      </c>
      <c r="AJ3668" t="s">
        <v>1144</v>
      </c>
    </row>
    <row r="3669" spans="3:36" x14ac:dyDescent="0.25">
      <c r="C3669" t="s">
        <v>864</v>
      </c>
      <c r="E3669">
        <v>48.6</v>
      </c>
      <c r="F3669">
        <v>50.6</v>
      </c>
      <c r="G3669">
        <v>49.5</v>
      </c>
      <c r="H3669">
        <v>66.3</v>
      </c>
      <c r="I3669">
        <v>69.8</v>
      </c>
      <c r="J3669">
        <v>75.5</v>
      </c>
      <c r="K3669">
        <v>75.5</v>
      </c>
      <c r="L3669">
        <v>75.5</v>
      </c>
      <c r="M3669">
        <v>75.5</v>
      </c>
      <c r="N3669">
        <v>75.5</v>
      </c>
      <c r="O3669">
        <v>75.5</v>
      </c>
      <c r="P3669">
        <v>75.5</v>
      </c>
      <c r="Q3669">
        <v>75.5</v>
      </c>
      <c r="R3669">
        <v>75.5</v>
      </c>
      <c r="S3669">
        <v>75.5</v>
      </c>
      <c r="T3669">
        <v>75.5</v>
      </c>
      <c r="U3669">
        <v>75.5</v>
      </c>
      <c r="V3669">
        <v>75.5</v>
      </c>
      <c r="W3669">
        <v>75.5</v>
      </c>
      <c r="X3669">
        <v>75.5</v>
      </c>
      <c r="Y3669">
        <v>75.5</v>
      </c>
      <c r="Z3669">
        <v>75.5</v>
      </c>
      <c r="AA3669">
        <v>75.5</v>
      </c>
      <c r="AB3669">
        <v>75.5</v>
      </c>
      <c r="AC3669">
        <v>75.5</v>
      </c>
      <c r="AD3669">
        <v>75.5</v>
      </c>
      <c r="AE3669">
        <v>75.5</v>
      </c>
      <c r="AF3669">
        <v>75.5</v>
      </c>
      <c r="AG3669">
        <v>75.5</v>
      </c>
      <c r="AH3669">
        <v>75.5</v>
      </c>
      <c r="AI3669">
        <v>75.5</v>
      </c>
      <c r="AJ3669">
        <v>75.5</v>
      </c>
    </row>
    <row r="3670" spans="3:36" x14ac:dyDescent="0.25">
      <c r="C3670" t="s">
        <v>838</v>
      </c>
      <c r="E3670">
        <v>748.5</v>
      </c>
      <c r="F3670">
        <v>922.7</v>
      </c>
      <c r="G3670">
        <v>847.4</v>
      </c>
      <c r="H3670">
        <v>853.6</v>
      </c>
      <c r="I3670">
        <v>847.2</v>
      </c>
      <c r="J3670">
        <v>860.7</v>
      </c>
      <c r="K3670">
        <v>1018.1</v>
      </c>
      <c r="L3670">
        <v>1022</v>
      </c>
      <c r="M3670">
        <v>1025.9000000000001</v>
      </c>
      <c r="N3670">
        <v>1030.2</v>
      </c>
      <c r="O3670">
        <v>1034.9000000000001</v>
      </c>
      <c r="P3670">
        <v>1039.8</v>
      </c>
      <c r="Q3670">
        <v>1045.2</v>
      </c>
      <c r="R3670">
        <v>1050.9000000000001</v>
      </c>
      <c r="S3670">
        <v>1057</v>
      </c>
      <c r="T3670">
        <v>1063.5999999999999</v>
      </c>
      <c r="U3670">
        <v>1070.5</v>
      </c>
      <c r="V3670">
        <v>1078</v>
      </c>
      <c r="W3670">
        <v>1086.2</v>
      </c>
      <c r="X3670">
        <v>1095</v>
      </c>
      <c r="Y3670">
        <v>1104.5</v>
      </c>
      <c r="Z3670">
        <v>1114.7</v>
      </c>
      <c r="AA3670">
        <v>1125.5999999999999</v>
      </c>
      <c r="AB3670">
        <v>1137.0999999999999</v>
      </c>
      <c r="AC3670">
        <v>1149.0999999999999</v>
      </c>
      <c r="AD3670">
        <v>1162.2</v>
      </c>
      <c r="AE3670">
        <v>1176.3</v>
      </c>
      <c r="AF3670">
        <v>1191.4000000000001</v>
      </c>
      <c r="AG3670">
        <v>1207.4000000000001</v>
      </c>
      <c r="AH3670">
        <v>1224.4000000000001</v>
      </c>
      <c r="AI3670">
        <v>1242.3</v>
      </c>
      <c r="AJ3670">
        <v>1261.3</v>
      </c>
    </row>
    <row r="3671" spans="3:36" x14ac:dyDescent="0.25">
      <c r="C3671" t="s">
        <v>996</v>
      </c>
    </row>
    <row r="3672" spans="3:36" x14ac:dyDescent="0.25">
      <c r="C3672" t="s">
        <v>865</v>
      </c>
      <c r="E3672">
        <v>726.1</v>
      </c>
      <c r="F3672">
        <v>784</v>
      </c>
      <c r="G3672">
        <v>673.7</v>
      </c>
      <c r="H3672">
        <v>900.2</v>
      </c>
      <c r="I3672">
        <v>1355.9</v>
      </c>
      <c r="J3672">
        <v>1401.1</v>
      </c>
      <c r="K3672">
        <v>1640.1</v>
      </c>
      <c r="L3672">
        <v>1641.6</v>
      </c>
      <c r="M3672">
        <v>1643.1</v>
      </c>
      <c r="N3672">
        <v>1645.5</v>
      </c>
      <c r="O3672">
        <v>1648.7</v>
      </c>
      <c r="P3672">
        <v>1652.7</v>
      </c>
      <c r="Q3672">
        <v>1657.7</v>
      </c>
      <c r="R3672">
        <v>1663.5</v>
      </c>
      <c r="S3672">
        <v>1670.5</v>
      </c>
      <c r="T3672">
        <v>1678.7</v>
      </c>
      <c r="U3672">
        <v>1688.1</v>
      </c>
      <c r="V3672">
        <v>1698.7</v>
      </c>
      <c r="W3672">
        <v>1710.8</v>
      </c>
      <c r="X3672">
        <v>1723.8</v>
      </c>
      <c r="Y3672">
        <v>1737.7</v>
      </c>
      <c r="Z3672">
        <v>1752.7</v>
      </c>
      <c r="AA3672">
        <v>1768.8</v>
      </c>
      <c r="AB3672">
        <v>1785.5</v>
      </c>
      <c r="AC3672">
        <v>1803.2</v>
      </c>
      <c r="AD3672">
        <v>1822.4</v>
      </c>
      <c r="AE3672">
        <v>1843</v>
      </c>
      <c r="AF3672">
        <v>1865</v>
      </c>
      <c r="AG3672">
        <v>1888.5</v>
      </c>
      <c r="AH3672">
        <v>1913.4</v>
      </c>
      <c r="AI3672">
        <v>1939.6</v>
      </c>
      <c r="AJ3672">
        <v>1967.4</v>
      </c>
    </row>
    <row r="3673" spans="3:36" x14ac:dyDescent="0.25">
      <c r="C3673" t="s">
        <v>866</v>
      </c>
      <c r="E3673">
        <v>284.89999999999998</v>
      </c>
      <c r="F3673">
        <v>446.1</v>
      </c>
      <c r="G3673">
        <v>435.8</v>
      </c>
      <c r="H3673">
        <v>298.10000000000002</v>
      </c>
      <c r="I3673">
        <v>5.5</v>
      </c>
      <c r="J3673">
        <v>6.7</v>
      </c>
      <c r="K3673">
        <v>7.5</v>
      </c>
      <c r="L3673">
        <v>8.1</v>
      </c>
      <c r="M3673">
        <v>8.6999999999999993</v>
      </c>
      <c r="N3673">
        <v>9.3000000000000007</v>
      </c>
      <c r="O3673">
        <v>10.1</v>
      </c>
      <c r="P3673">
        <v>10.8</v>
      </c>
      <c r="Q3673">
        <v>11.6</v>
      </c>
      <c r="R3673">
        <v>12.5</v>
      </c>
      <c r="S3673">
        <v>13.4</v>
      </c>
      <c r="T3673">
        <v>14.4</v>
      </c>
      <c r="U3673">
        <v>15.5</v>
      </c>
      <c r="V3673">
        <v>16.600000000000001</v>
      </c>
      <c r="W3673">
        <v>17.8</v>
      </c>
      <c r="X3673">
        <v>19.2</v>
      </c>
      <c r="Y3673">
        <v>20.6</v>
      </c>
      <c r="Z3673">
        <v>22.1</v>
      </c>
      <c r="AA3673">
        <v>23.8</v>
      </c>
      <c r="AB3673">
        <v>25.5</v>
      </c>
      <c r="AC3673">
        <v>27.4</v>
      </c>
      <c r="AD3673">
        <v>29.4</v>
      </c>
      <c r="AE3673">
        <v>31.5</v>
      </c>
      <c r="AF3673">
        <v>33.799999999999997</v>
      </c>
      <c r="AG3673">
        <v>36.200000000000003</v>
      </c>
      <c r="AH3673">
        <v>38.799999999999997</v>
      </c>
      <c r="AI3673">
        <v>41.5</v>
      </c>
      <c r="AJ3673">
        <v>44.4</v>
      </c>
    </row>
    <row r="3674" spans="3:36" x14ac:dyDescent="0.25">
      <c r="C3674" t="s">
        <v>996</v>
      </c>
    </row>
    <row r="3675" spans="3:36" x14ac:dyDescent="0.25">
      <c r="C3675" t="s">
        <v>1016</v>
      </c>
    </row>
    <row r="3676" spans="3:36" x14ac:dyDescent="0.25">
      <c r="C3676" t="s">
        <v>867</v>
      </c>
      <c r="E3676">
        <v>17.899999999999999</v>
      </c>
      <c r="F3676">
        <v>21.6</v>
      </c>
      <c r="G3676">
        <v>21</v>
      </c>
      <c r="H3676">
        <v>20</v>
      </c>
      <c r="I3676">
        <v>20</v>
      </c>
      <c r="J3676">
        <v>20.100000000000001</v>
      </c>
      <c r="K3676">
        <v>22</v>
      </c>
      <c r="L3676">
        <v>22</v>
      </c>
      <c r="M3676">
        <v>22.1</v>
      </c>
      <c r="N3676">
        <v>22.1</v>
      </c>
      <c r="O3676">
        <v>22.1</v>
      </c>
      <c r="P3676">
        <v>22.2</v>
      </c>
      <c r="Q3676">
        <v>22.2</v>
      </c>
      <c r="R3676">
        <v>22.2</v>
      </c>
      <c r="S3676">
        <v>22.3</v>
      </c>
      <c r="T3676">
        <v>22.3</v>
      </c>
      <c r="U3676">
        <v>22.4</v>
      </c>
      <c r="V3676">
        <v>22.4</v>
      </c>
      <c r="W3676">
        <v>22.5</v>
      </c>
      <c r="X3676">
        <v>22.6</v>
      </c>
      <c r="Y3676">
        <v>22.6</v>
      </c>
      <c r="Z3676">
        <v>22.7</v>
      </c>
      <c r="AA3676">
        <v>22.8</v>
      </c>
      <c r="AB3676">
        <v>22.9</v>
      </c>
      <c r="AC3676">
        <v>22.9</v>
      </c>
      <c r="AD3676">
        <v>23</v>
      </c>
      <c r="AE3676">
        <v>23.1</v>
      </c>
      <c r="AF3676">
        <v>23.2</v>
      </c>
      <c r="AG3676">
        <v>23.4</v>
      </c>
      <c r="AH3676">
        <v>23.5</v>
      </c>
      <c r="AI3676">
        <v>23.6</v>
      </c>
      <c r="AJ3676">
        <v>23.8</v>
      </c>
    </row>
    <row r="3677" spans="3:36" x14ac:dyDescent="0.25">
      <c r="C3677" t="s">
        <v>868</v>
      </c>
      <c r="E3677">
        <v>0</v>
      </c>
      <c r="F3677">
        <v>0</v>
      </c>
      <c r="G3677">
        <v>0</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t="s">
        <v>1013</v>
      </c>
    </row>
    <row r="3678" spans="3:36" x14ac:dyDescent="0.25">
      <c r="C3678" t="s">
        <v>869</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c r="AI3678">
        <v>0</v>
      </c>
      <c r="AJ3678" t="s">
        <v>1009</v>
      </c>
    </row>
    <row r="3679" spans="3:36" x14ac:dyDescent="0.25">
      <c r="C3679" t="s">
        <v>870</v>
      </c>
      <c r="E3679">
        <v>0.5</v>
      </c>
      <c r="F3679">
        <v>0.5</v>
      </c>
      <c r="G3679">
        <v>0.4</v>
      </c>
      <c r="H3679">
        <v>0.3</v>
      </c>
      <c r="I3679">
        <v>0.3</v>
      </c>
      <c r="J3679">
        <v>0.3</v>
      </c>
      <c r="K3679">
        <v>0.3</v>
      </c>
      <c r="L3679">
        <v>0.3</v>
      </c>
      <c r="M3679">
        <v>0.3</v>
      </c>
      <c r="N3679">
        <v>0.3</v>
      </c>
      <c r="O3679">
        <v>0.3</v>
      </c>
      <c r="P3679">
        <v>0.3</v>
      </c>
      <c r="Q3679">
        <v>0.3</v>
      </c>
      <c r="R3679">
        <v>0.3</v>
      </c>
      <c r="S3679">
        <v>0.3</v>
      </c>
      <c r="T3679">
        <v>0.3</v>
      </c>
      <c r="U3679">
        <v>0.3</v>
      </c>
      <c r="V3679">
        <v>0.3</v>
      </c>
      <c r="W3679">
        <v>0.3</v>
      </c>
      <c r="X3679">
        <v>0.3</v>
      </c>
      <c r="Y3679">
        <v>0.3</v>
      </c>
      <c r="Z3679">
        <v>0.3</v>
      </c>
      <c r="AA3679">
        <v>0.3</v>
      </c>
      <c r="AB3679">
        <v>0.3</v>
      </c>
      <c r="AC3679">
        <v>0.3</v>
      </c>
      <c r="AD3679">
        <v>0.3</v>
      </c>
      <c r="AE3679">
        <v>0.3</v>
      </c>
      <c r="AF3679">
        <v>0.3</v>
      </c>
      <c r="AG3679">
        <v>0.3</v>
      </c>
      <c r="AH3679">
        <v>0.3</v>
      </c>
      <c r="AI3679">
        <v>0.3</v>
      </c>
      <c r="AJ3679">
        <v>0.3</v>
      </c>
    </row>
    <row r="3680" spans="3:36" x14ac:dyDescent="0.25">
      <c r="C3680" t="s">
        <v>838</v>
      </c>
      <c r="E3680">
        <v>18.399999999999999</v>
      </c>
      <c r="F3680">
        <v>22.1</v>
      </c>
      <c r="G3680">
        <v>21.4</v>
      </c>
      <c r="H3680">
        <v>20.3</v>
      </c>
      <c r="I3680">
        <v>20.3</v>
      </c>
      <c r="J3680">
        <v>20.399999999999999</v>
      </c>
      <c r="K3680">
        <v>22.3</v>
      </c>
      <c r="L3680">
        <v>22.4</v>
      </c>
      <c r="M3680">
        <v>22.4</v>
      </c>
      <c r="N3680">
        <v>22.4</v>
      </c>
      <c r="O3680">
        <v>22.4</v>
      </c>
      <c r="P3680">
        <v>22.5</v>
      </c>
      <c r="Q3680">
        <v>22.5</v>
      </c>
      <c r="R3680">
        <v>22.6</v>
      </c>
      <c r="S3680">
        <v>22.6</v>
      </c>
      <c r="T3680">
        <v>22.6</v>
      </c>
      <c r="U3680">
        <v>22.7</v>
      </c>
      <c r="V3680">
        <v>22.7</v>
      </c>
      <c r="W3680">
        <v>22.8</v>
      </c>
      <c r="X3680">
        <v>22.9</v>
      </c>
      <c r="Y3680">
        <v>22.9</v>
      </c>
      <c r="Z3680">
        <v>23</v>
      </c>
      <c r="AA3680">
        <v>23.1</v>
      </c>
      <c r="AB3680">
        <v>23.2</v>
      </c>
      <c r="AC3680">
        <v>23.3</v>
      </c>
      <c r="AD3680">
        <v>23.4</v>
      </c>
      <c r="AE3680">
        <v>23.5</v>
      </c>
      <c r="AF3680">
        <v>23.6</v>
      </c>
      <c r="AG3680">
        <v>23.7</v>
      </c>
      <c r="AH3680">
        <v>23.8</v>
      </c>
      <c r="AI3680">
        <v>23.9</v>
      </c>
      <c r="AJ3680">
        <v>24.1</v>
      </c>
    </row>
    <row r="3681" spans="1:36" x14ac:dyDescent="0.25">
      <c r="C3681" t="s">
        <v>996</v>
      </c>
    </row>
    <row r="3682" spans="1:36" x14ac:dyDescent="0.25">
      <c r="C3682" t="s">
        <v>1156</v>
      </c>
    </row>
    <row r="3683" spans="1:36" x14ac:dyDescent="0.25">
      <c r="C3683" t="s">
        <v>1017</v>
      </c>
    </row>
    <row r="3684" spans="1:36" x14ac:dyDescent="0.25">
      <c r="E3684">
        <v>2019</v>
      </c>
      <c r="F3684">
        <v>2020</v>
      </c>
      <c r="G3684">
        <v>2021</v>
      </c>
      <c r="H3684">
        <v>2022</v>
      </c>
      <c r="I3684">
        <v>2023</v>
      </c>
      <c r="J3684">
        <v>2024</v>
      </c>
      <c r="K3684">
        <v>2025</v>
      </c>
      <c r="L3684">
        <v>2026</v>
      </c>
      <c r="M3684">
        <v>2027</v>
      </c>
      <c r="N3684">
        <v>2028</v>
      </c>
      <c r="O3684">
        <v>2029</v>
      </c>
      <c r="P3684">
        <v>2030</v>
      </c>
      <c r="Q3684">
        <v>2031</v>
      </c>
      <c r="R3684">
        <v>2032</v>
      </c>
      <c r="S3684">
        <v>2033</v>
      </c>
      <c r="T3684">
        <v>2034</v>
      </c>
      <c r="U3684">
        <v>2035</v>
      </c>
      <c r="V3684">
        <v>2036</v>
      </c>
      <c r="W3684">
        <v>2037</v>
      </c>
      <c r="X3684">
        <v>2038</v>
      </c>
      <c r="Y3684">
        <v>2039</v>
      </c>
      <c r="Z3684">
        <v>2040</v>
      </c>
      <c r="AA3684">
        <v>2041</v>
      </c>
      <c r="AB3684">
        <v>2042</v>
      </c>
      <c r="AC3684">
        <v>2043</v>
      </c>
      <c r="AD3684">
        <v>2044</v>
      </c>
      <c r="AE3684">
        <v>2045</v>
      </c>
      <c r="AF3684">
        <v>2046</v>
      </c>
      <c r="AG3684">
        <v>2047</v>
      </c>
      <c r="AH3684">
        <v>2048</v>
      </c>
      <c r="AI3684">
        <v>2049</v>
      </c>
      <c r="AJ3684">
        <v>2050</v>
      </c>
    </row>
    <row r="3685" spans="1:36" x14ac:dyDescent="0.25">
      <c r="C3685" t="s">
        <v>996</v>
      </c>
    </row>
    <row r="3686" spans="1:36" x14ac:dyDescent="0.25">
      <c r="C3686" t="s">
        <v>1018</v>
      </c>
    </row>
    <row r="3687" spans="1:36" x14ac:dyDescent="0.25">
      <c r="C3687" t="s">
        <v>995</v>
      </c>
      <c r="E3687">
        <v>79.962999999999994</v>
      </c>
      <c r="F3687">
        <v>77.661000000000001</v>
      </c>
      <c r="G3687">
        <v>79.591999999999999</v>
      </c>
      <c r="H3687">
        <v>79.897000000000006</v>
      </c>
      <c r="I3687">
        <v>81.103999999999999</v>
      </c>
      <c r="J3687">
        <v>80.790999999999997</v>
      </c>
      <c r="K3687">
        <v>81.013999999999996</v>
      </c>
      <c r="L3687">
        <v>81.325000000000003</v>
      </c>
      <c r="M3687">
        <v>82.02</v>
      </c>
      <c r="N3687">
        <v>82.575999999999993</v>
      </c>
      <c r="O3687">
        <v>82.759</v>
      </c>
      <c r="P3687">
        <v>83.525999999999996</v>
      </c>
      <c r="Q3687">
        <v>84.742000000000004</v>
      </c>
      <c r="R3687">
        <v>85.765000000000001</v>
      </c>
      <c r="S3687">
        <v>86.391000000000005</v>
      </c>
      <c r="T3687">
        <v>86.86</v>
      </c>
      <c r="U3687">
        <v>87.539000000000001</v>
      </c>
      <c r="V3687">
        <v>88.263999999999996</v>
      </c>
      <c r="W3687">
        <v>89.03</v>
      </c>
      <c r="X3687">
        <v>89.903000000000006</v>
      </c>
      <c r="Y3687">
        <v>90.674999999999997</v>
      </c>
      <c r="Z3687">
        <v>91.087999999999994</v>
      </c>
      <c r="AA3687">
        <v>91.257999999999996</v>
      </c>
      <c r="AB3687">
        <v>91.262</v>
      </c>
      <c r="AC3687">
        <v>90.867999999999995</v>
      </c>
      <c r="AD3687">
        <v>90.203999999999994</v>
      </c>
      <c r="AE3687">
        <v>90.218000000000004</v>
      </c>
      <c r="AF3687">
        <v>90.671000000000006</v>
      </c>
      <c r="AG3687">
        <v>91.195999999999998</v>
      </c>
      <c r="AH3687">
        <v>91.801000000000002</v>
      </c>
      <c r="AI3687">
        <v>92.412000000000006</v>
      </c>
      <c r="AJ3687">
        <v>93.082999999999998</v>
      </c>
    </row>
    <row r="3688" spans="1:36" x14ac:dyDescent="0.25">
      <c r="C3688" t="s">
        <v>829</v>
      </c>
      <c r="E3688">
        <v>231.904</v>
      </c>
      <c r="F3688">
        <v>221.245</v>
      </c>
      <c r="G3688">
        <v>223.86699999999999</v>
      </c>
      <c r="H3688">
        <v>233.37700000000001</v>
      </c>
      <c r="I3688">
        <v>239.69399999999999</v>
      </c>
      <c r="J3688">
        <v>236.863</v>
      </c>
      <c r="K3688">
        <v>228.72200000000001</v>
      </c>
      <c r="L3688">
        <v>219.55600000000001</v>
      </c>
      <c r="M3688">
        <v>216.53800000000001</v>
      </c>
      <c r="N3688">
        <v>212.291</v>
      </c>
      <c r="O3688">
        <v>209.24100000000001</v>
      </c>
      <c r="P3688">
        <v>210.197</v>
      </c>
      <c r="Q3688">
        <v>211.047</v>
      </c>
      <c r="R3688">
        <v>210.571</v>
      </c>
      <c r="S3688">
        <v>208.77600000000001</v>
      </c>
      <c r="T3688">
        <v>205.994</v>
      </c>
      <c r="U3688">
        <v>206.18100000000001</v>
      </c>
      <c r="V3688">
        <v>208.191</v>
      </c>
      <c r="W3688">
        <v>211.011</v>
      </c>
      <c r="X3688">
        <v>214.29499999999999</v>
      </c>
      <c r="Y3688">
        <v>215.33099999999999</v>
      </c>
      <c r="Z3688">
        <v>213.68299999999999</v>
      </c>
      <c r="AA3688">
        <v>211.364</v>
      </c>
      <c r="AB3688">
        <v>208.01599999999999</v>
      </c>
      <c r="AC3688">
        <v>203.11</v>
      </c>
      <c r="AD3688">
        <v>199.346</v>
      </c>
      <c r="AE3688">
        <v>197.90100000000001</v>
      </c>
      <c r="AF3688">
        <v>196.48599999999999</v>
      </c>
      <c r="AG3688">
        <v>195.19</v>
      </c>
      <c r="AH3688">
        <v>194.24299999999999</v>
      </c>
      <c r="AI3688">
        <v>193.66300000000001</v>
      </c>
      <c r="AJ3688">
        <v>193.12</v>
      </c>
    </row>
    <row r="3689" spans="1:36" x14ac:dyDescent="0.25">
      <c r="C3689" t="s">
        <v>996</v>
      </c>
    </row>
    <row r="3690" spans="1:36" x14ac:dyDescent="0.25">
      <c r="C3690" t="s">
        <v>997</v>
      </c>
    </row>
    <row r="3691" spans="1:36" x14ac:dyDescent="0.25">
      <c r="A3691" t="s">
        <v>111</v>
      </c>
      <c r="B3691" t="s">
        <v>771</v>
      </c>
      <c r="C3691" t="s">
        <v>55</v>
      </c>
      <c r="E3691">
        <v>22.76</v>
      </c>
      <c r="F3691">
        <v>22.242999999999999</v>
      </c>
      <c r="G3691">
        <v>24.949000000000002</v>
      </c>
      <c r="H3691">
        <v>25.327999999999999</v>
      </c>
      <c r="I3691">
        <v>25.783000000000001</v>
      </c>
      <c r="J3691">
        <v>26.094999999999999</v>
      </c>
      <c r="K3691">
        <v>26.074999999999999</v>
      </c>
      <c r="L3691">
        <v>26.106999999999999</v>
      </c>
      <c r="M3691">
        <v>26.282</v>
      </c>
      <c r="N3691">
        <v>26.442</v>
      </c>
      <c r="O3691">
        <v>26.527999999999999</v>
      </c>
      <c r="P3691">
        <v>26.856999999999999</v>
      </c>
      <c r="Q3691">
        <v>27.388000000000002</v>
      </c>
      <c r="R3691">
        <v>28.033000000000001</v>
      </c>
      <c r="S3691">
        <v>28.622</v>
      </c>
      <c r="T3691">
        <v>29.23</v>
      </c>
      <c r="U3691">
        <v>29.890999999999998</v>
      </c>
      <c r="V3691">
        <v>30.501000000000001</v>
      </c>
      <c r="W3691">
        <v>31.004000000000001</v>
      </c>
      <c r="X3691">
        <v>31.431000000000001</v>
      </c>
      <c r="Y3691">
        <v>31.742000000000001</v>
      </c>
      <c r="Z3691">
        <v>31.966000000000001</v>
      </c>
      <c r="AA3691">
        <v>32.115000000000002</v>
      </c>
      <c r="AB3691">
        <v>32.206000000000003</v>
      </c>
      <c r="AC3691">
        <v>32.168999999999997</v>
      </c>
      <c r="AD3691">
        <v>31.96</v>
      </c>
      <c r="AE3691">
        <v>31.957000000000001</v>
      </c>
      <c r="AF3691">
        <v>32.131</v>
      </c>
      <c r="AG3691">
        <v>32.271000000000001</v>
      </c>
      <c r="AH3691">
        <v>32.451999999999998</v>
      </c>
      <c r="AI3691">
        <v>32.667999999999999</v>
      </c>
      <c r="AJ3691">
        <v>32.905999999999999</v>
      </c>
    </row>
    <row r="3692" spans="1:36" x14ac:dyDescent="0.25">
      <c r="A3692" t="s">
        <v>111</v>
      </c>
      <c r="C3692" t="s">
        <v>830</v>
      </c>
      <c r="E3692">
        <v>143.89099999999999</v>
      </c>
      <c r="F3692">
        <v>139.34399999999999</v>
      </c>
      <c r="G3692">
        <v>147.93600000000001</v>
      </c>
      <c r="H3692">
        <v>148.65799999999999</v>
      </c>
      <c r="I3692">
        <v>145.65600000000001</v>
      </c>
      <c r="J3692">
        <v>143.291</v>
      </c>
      <c r="K3692">
        <v>144.36199999999999</v>
      </c>
      <c r="L3692">
        <v>145.62</v>
      </c>
      <c r="M3692">
        <v>147.518</v>
      </c>
      <c r="N3692">
        <v>149.17599999999999</v>
      </c>
      <c r="O3692">
        <v>150.178</v>
      </c>
      <c r="P3692">
        <v>152.08199999999999</v>
      </c>
      <c r="Q3692">
        <v>154.66900000000001</v>
      </c>
      <c r="R3692">
        <v>156.66800000000001</v>
      </c>
      <c r="S3692">
        <v>157.76499999999999</v>
      </c>
      <c r="T3692">
        <v>158.31899999999999</v>
      </c>
      <c r="U3692">
        <v>159.041</v>
      </c>
      <c r="V3692">
        <v>159.73599999999999</v>
      </c>
      <c r="W3692">
        <v>160.46799999999999</v>
      </c>
      <c r="X3692">
        <v>161.41999999999999</v>
      </c>
      <c r="Y3692">
        <v>162.23099999999999</v>
      </c>
      <c r="Z3692">
        <v>162.471</v>
      </c>
      <c r="AA3692">
        <v>162.251</v>
      </c>
      <c r="AB3692">
        <v>161.69300000000001</v>
      </c>
      <c r="AC3692">
        <v>160.428</v>
      </c>
      <c r="AD3692">
        <v>158.68899999999999</v>
      </c>
      <c r="AE3692">
        <v>158.006</v>
      </c>
      <c r="AF3692">
        <v>157.95400000000001</v>
      </c>
      <c r="AG3692">
        <v>158.012</v>
      </c>
      <c r="AH3692">
        <v>158.178</v>
      </c>
      <c r="AI3692">
        <v>158.303</v>
      </c>
      <c r="AJ3692">
        <v>158.458</v>
      </c>
    </row>
    <row r="3693" spans="1:36" x14ac:dyDescent="0.25">
      <c r="A3693" t="s">
        <v>111</v>
      </c>
      <c r="C3693" t="s">
        <v>831</v>
      </c>
      <c r="E3693">
        <v>12.744999999999999</v>
      </c>
      <c r="F3693">
        <v>12.061</v>
      </c>
      <c r="G3693">
        <v>12.536</v>
      </c>
      <c r="H3693">
        <v>13.188000000000001</v>
      </c>
      <c r="I3693">
        <v>13.321999999999999</v>
      </c>
      <c r="J3693">
        <v>13.122999999999999</v>
      </c>
      <c r="K3693">
        <v>13.134</v>
      </c>
      <c r="L3693">
        <v>13.307</v>
      </c>
      <c r="M3693">
        <v>13.554</v>
      </c>
      <c r="N3693">
        <v>13.66</v>
      </c>
      <c r="O3693">
        <v>13.601000000000001</v>
      </c>
      <c r="P3693">
        <v>13.497</v>
      </c>
      <c r="Q3693">
        <v>13.31</v>
      </c>
      <c r="R3693">
        <v>12.712999999999999</v>
      </c>
      <c r="S3693">
        <v>11.968999999999999</v>
      </c>
      <c r="T3693">
        <v>11.089</v>
      </c>
      <c r="U3693">
        <v>10.294</v>
      </c>
      <c r="V3693">
        <v>9.6470000000000002</v>
      </c>
      <c r="W3693">
        <v>9.2330000000000005</v>
      </c>
      <c r="X3693">
        <v>9.0370000000000008</v>
      </c>
      <c r="Y3693">
        <v>8.9719999999999995</v>
      </c>
      <c r="Z3693">
        <v>8.8239999999999998</v>
      </c>
      <c r="AA3693">
        <v>8.6310000000000002</v>
      </c>
      <c r="AB3693">
        <v>8.4290000000000003</v>
      </c>
      <c r="AC3693">
        <v>8.1739999999999995</v>
      </c>
      <c r="AD3693">
        <v>8.0269999999999992</v>
      </c>
      <c r="AE3693">
        <v>7.9939999999999998</v>
      </c>
      <c r="AF3693">
        <v>7.9649999999999999</v>
      </c>
      <c r="AG3693">
        <v>8.0419999999999998</v>
      </c>
      <c r="AH3693">
        <v>8.1</v>
      </c>
      <c r="AI3693">
        <v>8.1029999999999998</v>
      </c>
      <c r="AJ3693">
        <v>8.1210000000000004</v>
      </c>
    </row>
    <row r="3694" spans="1:36" x14ac:dyDescent="0.25">
      <c r="A3694" t="s">
        <v>111</v>
      </c>
      <c r="B3694" t="s">
        <v>773</v>
      </c>
      <c r="C3694" t="s">
        <v>832</v>
      </c>
      <c r="E3694">
        <v>156.636</v>
      </c>
      <c r="F3694">
        <v>151.405</v>
      </c>
      <c r="G3694">
        <v>160.47200000000001</v>
      </c>
      <c r="H3694">
        <v>161.845</v>
      </c>
      <c r="I3694">
        <v>158.977</v>
      </c>
      <c r="J3694">
        <v>156.41499999999999</v>
      </c>
      <c r="K3694">
        <v>157.49600000000001</v>
      </c>
      <c r="L3694">
        <v>158.928</v>
      </c>
      <c r="M3694">
        <v>161.072</v>
      </c>
      <c r="N3694">
        <v>162.83600000000001</v>
      </c>
      <c r="O3694">
        <v>163.779</v>
      </c>
      <c r="P3694">
        <v>165.57900000000001</v>
      </c>
      <c r="Q3694">
        <v>167.97900000000001</v>
      </c>
      <c r="R3694">
        <v>169.381</v>
      </c>
      <c r="S3694">
        <v>169.73400000000001</v>
      </c>
      <c r="T3694">
        <v>169.40799999999999</v>
      </c>
      <c r="U3694">
        <v>169.33500000000001</v>
      </c>
      <c r="V3694">
        <v>169.38300000000001</v>
      </c>
      <c r="W3694">
        <v>169.70099999999999</v>
      </c>
      <c r="X3694">
        <v>170.45699999999999</v>
      </c>
      <c r="Y3694">
        <v>171.203</v>
      </c>
      <c r="Z3694">
        <v>171.29499999999999</v>
      </c>
      <c r="AA3694">
        <v>170.881</v>
      </c>
      <c r="AB3694">
        <v>170.12200000000001</v>
      </c>
      <c r="AC3694">
        <v>168.602</v>
      </c>
      <c r="AD3694">
        <v>166.71600000000001</v>
      </c>
      <c r="AE3694">
        <v>166</v>
      </c>
      <c r="AF3694">
        <v>165.91900000000001</v>
      </c>
      <c r="AG3694">
        <v>166.054</v>
      </c>
      <c r="AH3694">
        <v>166.27799999999999</v>
      </c>
      <c r="AI3694">
        <v>166.40600000000001</v>
      </c>
      <c r="AJ3694">
        <v>166.578</v>
      </c>
    </row>
    <row r="3695" spans="1:36" x14ac:dyDescent="0.25">
      <c r="A3695" t="s">
        <v>111</v>
      </c>
      <c r="B3695" t="s">
        <v>772</v>
      </c>
      <c r="C3695" t="s">
        <v>846</v>
      </c>
      <c r="E3695">
        <v>2.8620000000000001</v>
      </c>
      <c r="F3695">
        <v>2.3490000000000002</v>
      </c>
      <c r="G3695">
        <v>2.4729999999999999</v>
      </c>
      <c r="H3695">
        <v>2.4300000000000002</v>
      </c>
      <c r="I3695">
        <v>2.153</v>
      </c>
      <c r="J3695">
        <v>1.6519999999999999</v>
      </c>
      <c r="K3695">
        <v>1.7110000000000001</v>
      </c>
      <c r="L3695">
        <v>1.7709999999999999</v>
      </c>
      <c r="M3695">
        <v>1.837</v>
      </c>
      <c r="N3695">
        <v>1.897</v>
      </c>
      <c r="O3695">
        <v>1.946</v>
      </c>
      <c r="P3695">
        <v>2.004</v>
      </c>
      <c r="Q3695">
        <v>2.0680000000000001</v>
      </c>
      <c r="R3695">
        <v>2.1219999999999999</v>
      </c>
      <c r="S3695">
        <v>2.1619999999999999</v>
      </c>
      <c r="T3695">
        <v>2.1909999999999998</v>
      </c>
      <c r="U3695">
        <v>2.218</v>
      </c>
      <c r="V3695">
        <v>2.238</v>
      </c>
      <c r="W3695">
        <v>2.2549999999999999</v>
      </c>
      <c r="X3695">
        <v>2.274</v>
      </c>
      <c r="Y3695">
        <v>2.2909999999999999</v>
      </c>
      <c r="Z3695">
        <v>2.2999999999999998</v>
      </c>
      <c r="AA3695">
        <v>2.3029999999999999</v>
      </c>
      <c r="AB3695">
        <v>2.302</v>
      </c>
      <c r="AC3695">
        <v>2.2909999999999999</v>
      </c>
      <c r="AD3695">
        <v>2.274</v>
      </c>
      <c r="AE3695">
        <v>2.2719999999999998</v>
      </c>
      <c r="AF3695">
        <v>2.282</v>
      </c>
      <c r="AG3695">
        <v>2.2930000000000001</v>
      </c>
      <c r="AH3695">
        <v>2.306</v>
      </c>
      <c r="AI3695">
        <v>2.3199999999999998</v>
      </c>
      <c r="AJ3695">
        <v>2.3340000000000001</v>
      </c>
    </row>
    <row r="3696" spans="1:36" x14ac:dyDescent="0.25">
      <c r="A3696" t="s">
        <v>111</v>
      </c>
      <c r="B3696" t="s">
        <v>987</v>
      </c>
      <c r="C3696" t="s">
        <v>64</v>
      </c>
      <c r="E3696">
        <v>0.12</v>
      </c>
      <c r="F3696">
        <v>0.106</v>
      </c>
      <c r="G3696">
        <v>0.19700000000000001</v>
      </c>
      <c r="H3696">
        <v>0.158</v>
      </c>
      <c r="I3696">
        <v>0.109</v>
      </c>
      <c r="J3696">
        <v>0.11799999999999999</v>
      </c>
      <c r="K3696">
        <v>0.124</v>
      </c>
      <c r="L3696">
        <v>0.11600000000000001</v>
      </c>
      <c r="M3696">
        <v>0.105</v>
      </c>
      <c r="N3696">
        <v>9.8000000000000004E-2</v>
      </c>
      <c r="O3696">
        <v>9.2999999999999999E-2</v>
      </c>
      <c r="P3696">
        <v>8.8999999999999996E-2</v>
      </c>
      <c r="Q3696">
        <v>0.09</v>
      </c>
      <c r="R3696">
        <v>9.5000000000000001E-2</v>
      </c>
      <c r="S3696">
        <v>9.6000000000000002E-2</v>
      </c>
      <c r="T3696">
        <v>9.7000000000000003E-2</v>
      </c>
      <c r="U3696">
        <v>9.5000000000000001E-2</v>
      </c>
      <c r="V3696">
        <v>9.2999999999999999E-2</v>
      </c>
      <c r="W3696">
        <v>9.0999999999999998E-2</v>
      </c>
      <c r="X3696">
        <v>0.09</v>
      </c>
      <c r="Y3696">
        <v>8.8999999999999996E-2</v>
      </c>
      <c r="Z3696">
        <v>8.7999999999999995E-2</v>
      </c>
      <c r="AA3696">
        <v>8.7999999999999995E-2</v>
      </c>
      <c r="AB3696">
        <v>8.6999999999999994E-2</v>
      </c>
      <c r="AC3696">
        <v>8.5999999999999993E-2</v>
      </c>
      <c r="AD3696">
        <v>8.5999999999999993E-2</v>
      </c>
      <c r="AE3696">
        <v>8.6999999999999994E-2</v>
      </c>
      <c r="AF3696">
        <v>8.5999999999999993E-2</v>
      </c>
      <c r="AG3696">
        <v>8.5999999999999993E-2</v>
      </c>
      <c r="AH3696">
        <v>8.6999999999999994E-2</v>
      </c>
      <c r="AI3696">
        <v>8.6999999999999994E-2</v>
      </c>
      <c r="AJ3696">
        <v>8.5999999999999993E-2</v>
      </c>
    </row>
    <row r="3697" spans="1:36" x14ac:dyDescent="0.25">
      <c r="A3697" t="s">
        <v>111</v>
      </c>
      <c r="B3697" t="s">
        <v>774</v>
      </c>
      <c r="C3697" t="s">
        <v>833</v>
      </c>
      <c r="E3697">
        <v>10.106999999999999</v>
      </c>
      <c r="F3697">
        <v>8.7650000000000006</v>
      </c>
      <c r="G3697">
        <v>9.9410000000000007</v>
      </c>
      <c r="H3697">
        <v>10.456</v>
      </c>
      <c r="I3697">
        <v>10.448</v>
      </c>
      <c r="J3697">
        <v>10.036</v>
      </c>
      <c r="K3697">
        <v>10.084</v>
      </c>
      <c r="L3697">
        <v>10.153</v>
      </c>
      <c r="M3697">
        <v>10.266999999999999</v>
      </c>
      <c r="N3697">
        <v>10.366</v>
      </c>
      <c r="O3697">
        <v>10.42</v>
      </c>
      <c r="P3697">
        <v>10.536</v>
      </c>
      <c r="Q3697">
        <v>10.699</v>
      </c>
      <c r="R3697">
        <v>10.834</v>
      </c>
      <c r="S3697">
        <v>10.916</v>
      </c>
      <c r="T3697">
        <v>10.973000000000001</v>
      </c>
      <c r="U3697">
        <v>11.047000000000001</v>
      </c>
      <c r="V3697">
        <v>11.119</v>
      </c>
      <c r="W3697">
        <v>11.19</v>
      </c>
      <c r="X3697">
        <v>11.276</v>
      </c>
      <c r="Y3697">
        <v>11.347</v>
      </c>
      <c r="Z3697">
        <v>11.377000000000001</v>
      </c>
      <c r="AA3697">
        <v>11.379</v>
      </c>
      <c r="AB3697">
        <v>11.359</v>
      </c>
      <c r="AC3697">
        <v>11.292999999999999</v>
      </c>
      <c r="AD3697">
        <v>11.192</v>
      </c>
      <c r="AE3697">
        <v>11.172000000000001</v>
      </c>
      <c r="AF3697">
        <v>11.2</v>
      </c>
      <c r="AG3697">
        <v>11.234999999999999</v>
      </c>
      <c r="AH3697">
        <v>11.281000000000001</v>
      </c>
      <c r="AI3697">
        <v>11.327</v>
      </c>
      <c r="AJ3697">
        <v>11.378</v>
      </c>
    </row>
    <row r="3698" spans="1:36" x14ac:dyDescent="0.25">
      <c r="A3698" t="s">
        <v>111</v>
      </c>
      <c r="B3698" t="s">
        <v>988</v>
      </c>
      <c r="C3698" t="s">
        <v>834</v>
      </c>
      <c r="E3698">
        <v>0</v>
      </c>
      <c r="F3698">
        <v>0</v>
      </c>
      <c r="G3698">
        <v>0</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c r="AI3698">
        <v>0</v>
      </c>
      <c r="AJ3698">
        <v>0</v>
      </c>
    </row>
    <row r="3699" spans="1:36" x14ac:dyDescent="0.25">
      <c r="A3699" t="s">
        <v>111</v>
      </c>
      <c r="B3699" t="s">
        <v>774</v>
      </c>
      <c r="C3699" t="s">
        <v>42</v>
      </c>
      <c r="E3699">
        <v>0</v>
      </c>
      <c r="F3699">
        <v>0</v>
      </c>
      <c r="G3699">
        <v>0</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0</v>
      </c>
    </row>
    <row r="3700" spans="1:36" x14ac:dyDescent="0.25">
      <c r="A3700" t="s">
        <v>111</v>
      </c>
      <c r="B3700" t="s">
        <v>987</v>
      </c>
      <c r="C3700" t="s">
        <v>40</v>
      </c>
      <c r="E3700">
        <v>19.678999999999998</v>
      </c>
      <c r="F3700">
        <v>21.210999999999999</v>
      </c>
      <c r="G3700">
        <v>16.132999999999999</v>
      </c>
      <c r="H3700">
        <v>14.89</v>
      </c>
      <c r="I3700">
        <v>11.862</v>
      </c>
      <c r="J3700">
        <v>11.208</v>
      </c>
      <c r="K3700">
        <v>11.738</v>
      </c>
      <c r="L3700">
        <v>12.179</v>
      </c>
      <c r="M3700">
        <v>12.638999999999999</v>
      </c>
      <c r="N3700">
        <v>13.105</v>
      </c>
      <c r="O3700">
        <v>13.504</v>
      </c>
      <c r="P3700">
        <v>13.972</v>
      </c>
      <c r="Q3700">
        <v>14.513</v>
      </c>
      <c r="R3700">
        <v>14.999000000000001</v>
      </c>
      <c r="S3700">
        <v>15.353</v>
      </c>
      <c r="T3700">
        <v>15.612</v>
      </c>
      <c r="U3700">
        <v>15.827</v>
      </c>
      <c r="V3700">
        <v>15.986000000000001</v>
      </c>
      <c r="W3700">
        <v>16.12</v>
      </c>
      <c r="X3700">
        <v>16.279</v>
      </c>
      <c r="Y3700">
        <v>16.420000000000002</v>
      </c>
      <c r="Z3700">
        <v>16.504999999999999</v>
      </c>
      <c r="AA3700">
        <v>16.552</v>
      </c>
      <c r="AB3700">
        <v>16.559999999999999</v>
      </c>
      <c r="AC3700">
        <v>16.498000000000001</v>
      </c>
      <c r="AD3700">
        <v>16.396999999999998</v>
      </c>
      <c r="AE3700">
        <v>16.414999999999999</v>
      </c>
      <c r="AF3700">
        <v>16.501999999999999</v>
      </c>
      <c r="AG3700">
        <v>16.611000000000001</v>
      </c>
      <c r="AH3700">
        <v>16.736000000000001</v>
      </c>
      <c r="AI3700">
        <v>16.86</v>
      </c>
      <c r="AJ3700">
        <v>16.986999999999998</v>
      </c>
    </row>
    <row r="3701" spans="1:36" x14ac:dyDescent="0.25">
      <c r="A3701" t="s">
        <v>111</v>
      </c>
      <c r="B3701" t="s">
        <v>993</v>
      </c>
      <c r="C3701" t="s">
        <v>835</v>
      </c>
      <c r="E3701">
        <v>0</v>
      </c>
      <c r="F3701">
        <v>0</v>
      </c>
      <c r="G3701">
        <v>0</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c r="AI3701">
        <v>0</v>
      </c>
      <c r="AJ3701">
        <v>0</v>
      </c>
    </row>
    <row r="3702" spans="1:36" x14ac:dyDescent="0.25">
      <c r="A3702" t="s">
        <v>111</v>
      </c>
      <c r="B3702" t="s">
        <v>57</v>
      </c>
      <c r="C3702" t="s">
        <v>836</v>
      </c>
      <c r="E3702">
        <v>0</v>
      </c>
      <c r="F3702">
        <v>0</v>
      </c>
      <c r="G3702">
        <v>0</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row>
    <row r="3703" spans="1:36" x14ac:dyDescent="0.25">
      <c r="C3703" t="s">
        <v>838</v>
      </c>
      <c r="E3703">
        <v>212.16499999999999</v>
      </c>
      <c r="F3703">
        <v>206.08</v>
      </c>
      <c r="G3703">
        <v>214.16499999999999</v>
      </c>
      <c r="H3703">
        <v>215.108</v>
      </c>
      <c r="I3703">
        <v>209.33199999999999</v>
      </c>
      <c r="J3703">
        <v>205.523</v>
      </c>
      <c r="K3703">
        <v>207.22900000000001</v>
      </c>
      <c r="L3703">
        <v>209.25299999999999</v>
      </c>
      <c r="M3703">
        <v>212.202</v>
      </c>
      <c r="N3703">
        <v>214.745</v>
      </c>
      <c r="O3703">
        <v>216.27</v>
      </c>
      <c r="P3703">
        <v>219.03800000000001</v>
      </c>
      <c r="Q3703">
        <v>222.73699999999999</v>
      </c>
      <c r="R3703">
        <v>225.46299999999999</v>
      </c>
      <c r="S3703">
        <v>226.88300000000001</v>
      </c>
      <c r="T3703">
        <v>227.51</v>
      </c>
      <c r="U3703">
        <v>228.41200000000001</v>
      </c>
      <c r="V3703">
        <v>229.31899999999999</v>
      </c>
      <c r="W3703">
        <v>230.36099999999999</v>
      </c>
      <c r="X3703">
        <v>231.80699999999999</v>
      </c>
      <c r="Y3703">
        <v>233.09299999999999</v>
      </c>
      <c r="Z3703">
        <v>233.53200000000001</v>
      </c>
      <c r="AA3703">
        <v>233.31800000000001</v>
      </c>
      <c r="AB3703">
        <v>232.63499999999999</v>
      </c>
      <c r="AC3703">
        <v>230.93899999999999</v>
      </c>
      <c r="AD3703">
        <v>228.626</v>
      </c>
      <c r="AE3703">
        <v>227.90299999999999</v>
      </c>
      <c r="AF3703">
        <v>228.119</v>
      </c>
      <c r="AG3703">
        <v>228.55</v>
      </c>
      <c r="AH3703">
        <v>229.14</v>
      </c>
      <c r="AI3703">
        <v>229.667</v>
      </c>
      <c r="AJ3703">
        <v>230.26900000000001</v>
      </c>
    </row>
    <row r="3704" spans="1:36" x14ac:dyDescent="0.25">
      <c r="C3704" t="s">
        <v>996</v>
      </c>
    </row>
    <row r="3705" spans="1:36" x14ac:dyDescent="0.25">
      <c r="C3705" t="s">
        <v>1019</v>
      </c>
    </row>
    <row r="3706" spans="1:36" x14ac:dyDescent="0.25">
      <c r="C3706" t="s">
        <v>55</v>
      </c>
      <c r="E3706">
        <v>0.28499999999999998</v>
      </c>
      <c r="F3706">
        <v>0.28599999999999998</v>
      </c>
      <c r="G3706">
        <v>0.313</v>
      </c>
      <c r="H3706">
        <v>0.317</v>
      </c>
      <c r="I3706">
        <v>0.318</v>
      </c>
      <c r="J3706">
        <v>0.32300000000000001</v>
      </c>
      <c r="K3706">
        <v>0.32200000000000001</v>
      </c>
      <c r="L3706">
        <v>0.32100000000000001</v>
      </c>
      <c r="M3706">
        <v>0.32</v>
      </c>
      <c r="N3706">
        <v>0.32</v>
      </c>
      <c r="O3706">
        <v>0.32100000000000001</v>
      </c>
      <c r="P3706">
        <v>0.32200000000000001</v>
      </c>
      <c r="Q3706">
        <v>0.32300000000000001</v>
      </c>
      <c r="R3706">
        <v>0.32700000000000001</v>
      </c>
      <c r="S3706">
        <v>0.33100000000000002</v>
      </c>
      <c r="T3706">
        <v>0.33700000000000002</v>
      </c>
      <c r="U3706">
        <v>0.34100000000000003</v>
      </c>
      <c r="V3706">
        <v>0.34599999999999997</v>
      </c>
      <c r="W3706">
        <v>0.34799999999999998</v>
      </c>
      <c r="X3706">
        <v>0.35</v>
      </c>
      <c r="Y3706">
        <v>0.35</v>
      </c>
      <c r="Z3706">
        <v>0.35099999999999998</v>
      </c>
      <c r="AA3706">
        <v>0.35199999999999998</v>
      </c>
      <c r="AB3706">
        <v>0.35299999999999998</v>
      </c>
      <c r="AC3706">
        <v>0.35399999999999998</v>
      </c>
      <c r="AD3706">
        <v>0.35399999999999998</v>
      </c>
      <c r="AE3706">
        <v>0.35399999999999998</v>
      </c>
      <c r="AF3706">
        <v>0.35399999999999998</v>
      </c>
      <c r="AG3706">
        <v>0.35399999999999998</v>
      </c>
      <c r="AH3706">
        <v>0.35299999999999998</v>
      </c>
      <c r="AI3706">
        <v>0.35399999999999998</v>
      </c>
      <c r="AJ3706">
        <v>0.35399999999999998</v>
      </c>
    </row>
    <row r="3707" spans="1:36" x14ac:dyDescent="0.25">
      <c r="C3707" t="s">
        <v>830</v>
      </c>
      <c r="E3707">
        <v>1.7989999999999999</v>
      </c>
      <c r="F3707">
        <v>1.794</v>
      </c>
      <c r="G3707">
        <v>1.859</v>
      </c>
      <c r="H3707">
        <v>1.861</v>
      </c>
      <c r="I3707">
        <v>1.796</v>
      </c>
      <c r="J3707">
        <v>1.774</v>
      </c>
      <c r="K3707">
        <v>1.782</v>
      </c>
      <c r="L3707">
        <v>1.7909999999999999</v>
      </c>
      <c r="M3707">
        <v>1.7989999999999999</v>
      </c>
      <c r="N3707">
        <v>1.8069999999999999</v>
      </c>
      <c r="O3707">
        <v>1.8149999999999999</v>
      </c>
      <c r="P3707">
        <v>1.821</v>
      </c>
      <c r="Q3707">
        <v>1.825</v>
      </c>
      <c r="R3707">
        <v>1.827</v>
      </c>
      <c r="S3707">
        <v>1.8260000000000001</v>
      </c>
      <c r="T3707">
        <v>1.823</v>
      </c>
      <c r="U3707">
        <v>1.8169999999999999</v>
      </c>
      <c r="V3707">
        <v>1.81</v>
      </c>
      <c r="W3707">
        <v>1.802</v>
      </c>
      <c r="X3707">
        <v>1.7949999999999999</v>
      </c>
      <c r="Y3707">
        <v>1.7889999999999999</v>
      </c>
      <c r="Z3707">
        <v>1.784</v>
      </c>
      <c r="AA3707">
        <v>1.778</v>
      </c>
      <c r="AB3707">
        <v>1.772</v>
      </c>
      <c r="AC3707">
        <v>1.766</v>
      </c>
      <c r="AD3707">
        <v>1.7589999999999999</v>
      </c>
      <c r="AE3707">
        <v>1.7509999999999999</v>
      </c>
      <c r="AF3707">
        <v>1.742</v>
      </c>
      <c r="AG3707">
        <v>1.7330000000000001</v>
      </c>
      <c r="AH3707">
        <v>1.7230000000000001</v>
      </c>
      <c r="AI3707">
        <v>1.7130000000000001</v>
      </c>
      <c r="AJ3707">
        <v>1.702</v>
      </c>
    </row>
    <row r="3708" spans="1:36" x14ac:dyDescent="0.25">
      <c r="C3708" t="s">
        <v>831</v>
      </c>
      <c r="E3708">
        <v>0.159</v>
      </c>
      <c r="F3708">
        <v>0.155</v>
      </c>
      <c r="G3708">
        <v>0.158</v>
      </c>
      <c r="H3708">
        <v>0.16500000000000001</v>
      </c>
      <c r="I3708">
        <v>0.16400000000000001</v>
      </c>
      <c r="J3708">
        <v>0.16200000000000001</v>
      </c>
      <c r="K3708">
        <v>0.16200000000000001</v>
      </c>
      <c r="L3708">
        <v>0.16400000000000001</v>
      </c>
      <c r="M3708">
        <v>0.16500000000000001</v>
      </c>
      <c r="N3708">
        <v>0.16500000000000001</v>
      </c>
      <c r="O3708">
        <v>0.16400000000000001</v>
      </c>
      <c r="P3708">
        <v>0.16200000000000001</v>
      </c>
      <c r="Q3708">
        <v>0.157</v>
      </c>
      <c r="R3708">
        <v>0.14799999999999999</v>
      </c>
      <c r="S3708">
        <v>0.13900000000000001</v>
      </c>
      <c r="T3708">
        <v>0.128</v>
      </c>
      <c r="U3708">
        <v>0.11799999999999999</v>
      </c>
      <c r="V3708">
        <v>0.109</v>
      </c>
      <c r="W3708">
        <v>0.104</v>
      </c>
      <c r="X3708">
        <v>0.10100000000000001</v>
      </c>
      <c r="Y3708">
        <v>9.9000000000000005E-2</v>
      </c>
      <c r="Z3708">
        <v>9.7000000000000003E-2</v>
      </c>
      <c r="AA3708">
        <v>9.5000000000000001E-2</v>
      </c>
      <c r="AB3708">
        <v>9.1999999999999998E-2</v>
      </c>
      <c r="AC3708">
        <v>0.09</v>
      </c>
      <c r="AD3708">
        <v>8.8999999999999996E-2</v>
      </c>
      <c r="AE3708">
        <v>8.8999999999999996E-2</v>
      </c>
      <c r="AF3708">
        <v>8.7999999999999995E-2</v>
      </c>
      <c r="AG3708">
        <v>8.7999999999999995E-2</v>
      </c>
      <c r="AH3708">
        <v>8.7999999999999995E-2</v>
      </c>
      <c r="AI3708">
        <v>8.7999999999999995E-2</v>
      </c>
      <c r="AJ3708">
        <v>8.6999999999999994E-2</v>
      </c>
    </row>
    <row r="3709" spans="1:36" x14ac:dyDescent="0.25">
      <c r="C3709" t="s">
        <v>846</v>
      </c>
      <c r="E3709">
        <v>3.5999999999999997E-2</v>
      </c>
      <c r="F3709">
        <v>0.03</v>
      </c>
      <c r="G3709">
        <v>3.1E-2</v>
      </c>
      <c r="H3709">
        <v>0.03</v>
      </c>
      <c r="I3709">
        <v>2.7E-2</v>
      </c>
      <c r="J3709">
        <v>0.02</v>
      </c>
      <c r="K3709">
        <v>2.1000000000000001E-2</v>
      </c>
      <c r="L3709">
        <v>2.1999999999999999E-2</v>
      </c>
      <c r="M3709">
        <v>2.1999999999999999E-2</v>
      </c>
      <c r="N3709">
        <v>2.3E-2</v>
      </c>
      <c r="O3709">
        <v>2.4E-2</v>
      </c>
      <c r="P3709">
        <v>2.4E-2</v>
      </c>
      <c r="Q3709">
        <v>2.4E-2</v>
      </c>
      <c r="R3709">
        <v>2.5000000000000001E-2</v>
      </c>
      <c r="S3709">
        <v>2.5000000000000001E-2</v>
      </c>
      <c r="T3709">
        <v>2.5000000000000001E-2</v>
      </c>
      <c r="U3709">
        <v>2.5000000000000001E-2</v>
      </c>
      <c r="V3709">
        <v>2.5000000000000001E-2</v>
      </c>
      <c r="W3709">
        <v>2.5000000000000001E-2</v>
      </c>
      <c r="X3709">
        <v>2.5000000000000001E-2</v>
      </c>
      <c r="Y3709">
        <v>2.5000000000000001E-2</v>
      </c>
      <c r="Z3709">
        <v>2.5000000000000001E-2</v>
      </c>
      <c r="AA3709">
        <v>2.5000000000000001E-2</v>
      </c>
      <c r="AB3709">
        <v>2.5000000000000001E-2</v>
      </c>
      <c r="AC3709">
        <v>2.5000000000000001E-2</v>
      </c>
      <c r="AD3709">
        <v>2.5000000000000001E-2</v>
      </c>
      <c r="AE3709">
        <v>2.5000000000000001E-2</v>
      </c>
      <c r="AF3709">
        <v>2.5000000000000001E-2</v>
      </c>
      <c r="AG3709">
        <v>2.5000000000000001E-2</v>
      </c>
      <c r="AH3709">
        <v>2.5000000000000001E-2</v>
      </c>
      <c r="AI3709">
        <v>2.5000000000000001E-2</v>
      </c>
      <c r="AJ3709">
        <v>2.5000000000000001E-2</v>
      </c>
    </row>
    <row r="3710" spans="1:36" x14ac:dyDescent="0.25">
      <c r="C3710" t="s">
        <v>64</v>
      </c>
      <c r="E3710">
        <v>2E-3</v>
      </c>
      <c r="F3710">
        <v>1E-3</v>
      </c>
      <c r="G3710">
        <v>2E-3</v>
      </c>
      <c r="H3710">
        <v>2E-3</v>
      </c>
      <c r="I3710">
        <v>1E-3</v>
      </c>
      <c r="J3710">
        <v>1E-3</v>
      </c>
      <c r="K3710">
        <v>2E-3</v>
      </c>
      <c r="L3710">
        <v>1E-3</v>
      </c>
      <c r="M3710">
        <v>1E-3</v>
      </c>
      <c r="N3710">
        <v>1E-3</v>
      </c>
      <c r="O3710">
        <v>1E-3</v>
      </c>
      <c r="P3710">
        <v>1E-3</v>
      </c>
      <c r="Q3710">
        <v>1E-3</v>
      </c>
      <c r="R3710">
        <v>1E-3</v>
      </c>
      <c r="S3710">
        <v>1E-3</v>
      </c>
      <c r="T3710">
        <v>1E-3</v>
      </c>
      <c r="U3710">
        <v>1E-3</v>
      </c>
      <c r="V3710">
        <v>1E-3</v>
      </c>
      <c r="W3710">
        <v>1E-3</v>
      </c>
      <c r="X3710">
        <v>1E-3</v>
      </c>
      <c r="Y3710">
        <v>1E-3</v>
      </c>
      <c r="Z3710">
        <v>1E-3</v>
      </c>
      <c r="AA3710">
        <v>1E-3</v>
      </c>
      <c r="AB3710">
        <v>1E-3</v>
      </c>
      <c r="AC3710">
        <v>1E-3</v>
      </c>
      <c r="AD3710">
        <v>1E-3</v>
      </c>
      <c r="AE3710">
        <v>1E-3</v>
      </c>
      <c r="AF3710">
        <v>1E-3</v>
      </c>
      <c r="AG3710">
        <v>1E-3</v>
      </c>
      <c r="AH3710">
        <v>1E-3</v>
      </c>
      <c r="AI3710">
        <v>1E-3</v>
      </c>
      <c r="AJ3710">
        <v>1E-3</v>
      </c>
    </row>
    <row r="3711" spans="1:36" x14ac:dyDescent="0.25">
      <c r="C3711" t="s">
        <v>833</v>
      </c>
      <c r="E3711">
        <v>0.126</v>
      </c>
      <c r="F3711">
        <v>0.113</v>
      </c>
      <c r="G3711">
        <v>0.125</v>
      </c>
      <c r="H3711">
        <v>0.13100000000000001</v>
      </c>
      <c r="I3711">
        <v>0.129</v>
      </c>
      <c r="J3711">
        <v>0.124</v>
      </c>
      <c r="K3711">
        <v>0.124</v>
      </c>
      <c r="L3711">
        <v>0.125</v>
      </c>
      <c r="M3711">
        <v>0.125</v>
      </c>
      <c r="N3711">
        <v>0.126</v>
      </c>
      <c r="O3711">
        <v>0.126</v>
      </c>
      <c r="P3711">
        <v>0.126</v>
      </c>
      <c r="Q3711">
        <v>0.126</v>
      </c>
      <c r="R3711">
        <v>0.126</v>
      </c>
      <c r="S3711">
        <v>0.126</v>
      </c>
      <c r="T3711">
        <v>0.126</v>
      </c>
      <c r="U3711">
        <v>0.126</v>
      </c>
      <c r="V3711">
        <v>0.126</v>
      </c>
      <c r="W3711">
        <v>0.126</v>
      </c>
      <c r="X3711">
        <v>0.125</v>
      </c>
      <c r="Y3711">
        <v>0.125</v>
      </c>
      <c r="Z3711">
        <v>0.125</v>
      </c>
      <c r="AA3711">
        <v>0.125</v>
      </c>
      <c r="AB3711">
        <v>0.124</v>
      </c>
      <c r="AC3711">
        <v>0.124</v>
      </c>
      <c r="AD3711">
        <v>0.124</v>
      </c>
      <c r="AE3711">
        <v>0.124</v>
      </c>
      <c r="AF3711">
        <v>0.124</v>
      </c>
      <c r="AG3711">
        <v>0.123</v>
      </c>
      <c r="AH3711">
        <v>0.123</v>
      </c>
      <c r="AI3711">
        <v>0.123</v>
      </c>
      <c r="AJ3711">
        <v>0.122</v>
      </c>
    </row>
    <row r="3712" spans="1:36" x14ac:dyDescent="0.25">
      <c r="C3712" t="s">
        <v>834</v>
      </c>
      <c r="E3712">
        <v>0</v>
      </c>
      <c r="F3712">
        <v>0</v>
      </c>
      <c r="G3712">
        <v>0</v>
      </c>
      <c r="H3712">
        <v>0</v>
      </c>
      <c r="I3712">
        <v>0</v>
      </c>
      <c r="J3712">
        <v>0</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c r="AF3712">
        <v>0</v>
      </c>
      <c r="AG3712">
        <v>0</v>
      </c>
      <c r="AH3712">
        <v>0</v>
      </c>
      <c r="AI3712">
        <v>0</v>
      </c>
      <c r="AJ3712">
        <v>0</v>
      </c>
    </row>
    <row r="3713" spans="3:36" x14ac:dyDescent="0.25">
      <c r="C3713" t="s">
        <v>42</v>
      </c>
      <c r="E3713">
        <v>0</v>
      </c>
      <c r="F3713">
        <v>0</v>
      </c>
      <c r="G3713">
        <v>0</v>
      </c>
      <c r="H3713">
        <v>0</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0</v>
      </c>
      <c r="AI3713">
        <v>0</v>
      </c>
      <c r="AJ3713">
        <v>0</v>
      </c>
    </row>
    <row r="3714" spans="3:36" x14ac:dyDescent="0.25">
      <c r="C3714" t="s">
        <v>40</v>
      </c>
      <c r="E3714">
        <v>0.246</v>
      </c>
      <c r="F3714">
        <v>0.27300000000000002</v>
      </c>
      <c r="G3714">
        <v>0.20300000000000001</v>
      </c>
      <c r="H3714">
        <v>0.186</v>
      </c>
      <c r="I3714">
        <v>0.14599999999999999</v>
      </c>
      <c r="J3714">
        <v>0.13900000000000001</v>
      </c>
      <c r="K3714">
        <v>0.14499999999999999</v>
      </c>
      <c r="L3714">
        <v>0.15</v>
      </c>
      <c r="M3714">
        <v>0.154</v>
      </c>
      <c r="N3714">
        <v>0.159</v>
      </c>
      <c r="O3714">
        <v>0.16300000000000001</v>
      </c>
      <c r="P3714">
        <v>0.16700000000000001</v>
      </c>
      <c r="Q3714">
        <v>0.17100000000000001</v>
      </c>
      <c r="R3714">
        <v>0.17499999999999999</v>
      </c>
      <c r="S3714">
        <v>0.17799999999999999</v>
      </c>
      <c r="T3714">
        <v>0.18</v>
      </c>
      <c r="U3714">
        <v>0.18099999999999999</v>
      </c>
      <c r="V3714">
        <v>0.18099999999999999</v>
      </c>
      <c r="W3714">
        <v>0.18099999999999999</v>
      </c>
      <c r="X3714">
        <v>0.18099999999999999</v>
      </c>
      <c r="Y3714">
        <v>0.18099999999999999</v>
      </c>
      <c r="Z3714">
        <v>0.18099999999999999</v>
      </c>
      <c r="AA3714">
        <v>0.18099999999999999</v>
      </c>
      <c r="AB3714">
        <v>0.18099999999999999</v>
      </c>
      <c r="AC3714">
        <v>0.182</v>
      </c>
      <c r="AD3714">
        <v>0.182</v>
      </c>
      <c r="AE3714">
        <v>0.182</v>
      </c>
      <c r="AF3714">
        <v>0.182</v>
      </c>
      <c r="AG3714">
        <v>0.182</v>
      </c>
      <c r="AH3714">
        <v>0.182</v>
      </c>
      <c r="AI3714">
        <v>0.182</v>
      </c>
      <c r="AJ3714">
        <v>0.182</v>
      </c>
    </row>
    <row r="3715" spans="3:36" x14ac:dyDescent="0.25">
      <c r="C3715" t="s">
        <v>835</v>
      </c>
      <c r="E3715">
        <v>0</v>
      </c>
      <c r="F3715">
        <v>0</v>
      </c>
      <c r="G3715">
        <v>0</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c r="AI3715">
        <v>0</v>
      </c>
      <c r="AJ3715">
        <v>0</v>
      </c>
    </row>
    <row r="3716" spans="3:36" x14ac:dyDescent="0.25">
      <c r="C3716" t="s">
        <v>836</v>
      </c>
      <c r="E3716">
        <v>0</v>
      </c>
      <c r="F3716">
        <v>0</v>
      </c>
      <c r="G3716">
        <v>0</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row>
    <row r="3717" spans="3:36" x14ac:dyDescent="0.25">
      <c r="C3717" t="s">
        <v>996</v>
      </c>
    </row>
    <row r="3718" spans="3:36" x14ac:dyDescent="0.25">
      <c r="C3718" t="s">
        <v>1026</v>
      </c>
    </row>
    <row r="3719" spans="3:36" x14ac:dyDescent="0.25">
      <c r="C3719" t="s">
        <v>996</v>
      </c>
    </row>
    <row r="3720" spans="3:36" x14ac:dyDescent="0.25">
      <c r="C3720" t="s">
        <v>1027</v>
      </c>
    </row>
    <row r="3721" spans="3:36" x14ac:dyDescent="0.25">
      <c r="C3721" t="s">
        <v>876</v>
      </c>
      <c r="E3721">
        <v>3.137</v>
      </c>
      <c r="F3721">
        <v>3.0960000000000001</v>
      </c>
      <c r="G3721">
        <v>3.06</v>
      </c>
      <c r="H3721">
        <v>3.0619999999999998</v>
      </c>
      <c r="I3721">
        <v>3.2709999999999999</v>
      </c>
      <c r="J3721">
        <v>3.1349999999999998</v>
      </c>
      <c r="K3721">
        <v>3.0910000000000002</v>
      </c>
      <c r="L3721">
        <v>3.1520000000000001</v>
      </c>
      <c r="M3721">
        <v>3.214</v>
      </c>
      <c r="N3721">
        <v>3.18</v>
      </c>
      <c r="O3721">
        <v>3.1219999999999999</v>
      </c>
      <c r="P3721">
        <v>3.1080000000000001</v>
      </c>
      <c r="Q3721">
        <v>3.0819999999999999</v>
      </c>
      <c r="R3721">
        <v>3.0470000000000002</v>
      </c>
      <c r="S3721">
        <v>2.9849999999999999</v>
      </c>
      <c r="T3721">
        <v>2.9510000000000001</v>
      </c>
      <c r="U3721">
        <v>2.9710000000000001</v>
      </c>
      <c r="V3721">
        <v>3.0169999999999999</v>
      </c>
      <c r="W3721">
        <v>3.0680000000000001</v>
      </c>
      <c r="X3721">
        <v>3.11</v>
      </c>
      <c r="Y3721">
        <v>3.1339999999999999</v>
      </c>
      <c r="Z3721">
        <v>3.1280000000000001</v>
      </c>
      <c r="AA3721">
        <v>3.1040000000000001</v>
      </c>
      <c r="AB3721">
        <v>3.0750000000000002</v>
      </c>
      <c r="AC3721">
        <v>3.028</v>
      </c>
      <c r="AD3721">
        <v>2.9790000000000001</v>
      </c>
      <c r="AE3721">
        <v>2.9590000000000001</v>
      </c>
      <c r="AF3721">
        <v>2.9430000000000001</v>
      </c>
      <c r="AG3721">
        <v>2.9260000000000002</v>
      </c>
      <c r="AH3721">
        <v>2.9140000000000001</v>
      </c>
      <c r="AI3721">
        <v>2.907</v>
      </c>
      <c r="AJ3721">
        <v>2.8980000000000001</v>
      </c>
    </row>
    <row r="3722" spans="3:36" x14ac:dyDescent="0.25">
      <c r="C3722" t="s">
        <v>877</v>
      </c>
      <c r="E3722">
        <v>3.081</v>
      </c>
      <c r="F3722">
        <v>3.0419999999999998</v>
      </c>
      <c r="G3722">
        <v>3.0059999999999998</v>
      </c>
      <c r="H3722">
        <v>3.008</v>
      </c>
      <c r="I3722">
        <v>3.2130000000000001</v>
      </c>
      <c r="J3722">
        <v>3.08</v>
      </c>
      <c r="K3722">
        <v>3.0369999999999999</v>
      </c>
      <c r="L3722">
        <v>3.097</v>
      </c>
      <c r="M3722">
        <v>3.1589999999999998</v>
      </c>
      <c r="N3722">
        <v>3.125</v>
      </c>
      <c r="O3722">
        <v>3.0680000000000001</v>
      </c>
      <c r="P3722">
        <v>3.0539999999999998</v>
      </c>
      <c r="Q3722">
        <v>3.0289999999999999</v>
      </c>
      <c r="R3722">
        <v>2.9940000000000002</v>
      </c>
      <c r="S3722">
        <v>2.9329999999999998</v>
      </c>
      <c r="T3722">
        <v>2.899</v>
      </c>
      <c r="U3722">
        <v>2.919</v>
      </c>
      <c r="V3722">
        <v>2.9649999999999999</v>
      </c>
      <c r="W3722">
        <v>3.0150000000000001</v>
      </c>
      <c r="X3722">
        <v>3.056</v>
      </c>
      <c r="Y3722">
        <v>3.0790000000000002</v>
      </c>
      <c r="Z3722">
        <v>3.0739999999999998</v>
      </c>
      <c r="AA3722">
        <v>3.05</v>
      </c>
      <c r="AB3722">
        <v>3.0209999999999999</v>
      </c>
      <c r="AC3722">
        <v>2.976</v>
      </c>
      <c r="AD3722">
        <v>2.927</v>
      </c>
      <c r="AE3722">
        <v>2.9079999999999999</v>
      </c>
      <c r="AF3722">
        <v>2.8919999999999999</v>
      </c>
      <c r="AG3722">
        <v>2.875</v>
      </c>
      <c r="AH3722">
        <v>2.8639999999999999</v>
      </c>
      <c r="AI3722">
        <v>2.8570000000000002</v>
      </c>
      <c r="AJ3722">
        <v>2.847</v>
      </c>
    </row>
    <row r="3723" spans="3:36" x14ac:dyDescent="0.25">
      <c r="C3723" t="s">
        <v>878</v>
      </c>
      <c r="E3723">
        <v>12.739000000000001</v>
      </c>
      <c r="F3723">
        <v>13.536</v>
      </c>
      <c r="G3723">
        <v>10.326000000000001</v>
      </c>
      <c r="H3723">
        <v>9.6780000000000008</v>
      </c>
      <c r="I3723">
        <v>13.794</v>
      </c>
      <c r="J3723">
        <v>14.422000000000001</v>
      </c>
      <c r="K3723">
        <v>12.925000000000001</v>
      </c>
      <c r="L3723">
        <v>12.832000000000001</v>
      </c>
      <c r="M3723">
        <v>13.012</v>
      </c>
      <c r="N3723">
        <v>12.805</v>
      </c>
      <c r="O3723">
        <v>12.505000000000001</v>
      </c>
      <c r="P3723">
        <v>12.353999999999999</v>
      </c>
      <c r="Q3723">
        <v>12.286</v>
      </c>
      <c r="R3723">
        <v>11.773</v>
      </c>
      <c r="S3723">
        <v>11.381</v>
      </c>
      <c r="T3723">
        <v>11.09</v>
      </c>
      <c r="U3723">
        <v>11.067</v>
      </c>
      <c r="V3723">
        <v>11.186999999999999</v>
      </c>
      <c r="W3723">
        <v>11.378</v>
      </c>
      <c r="X3723">
        <v>11.596</v>
      </c>
      <c r="Y3723">
        <v>11.766999999999999</v>
      </c>
      <c r="Z3723">
        <v>11.728</v>
      </c>
      <c r="AA3723">
        <v>11.569000000000001</v>
      </c>
      <c r="AB3723">
        <v>11.39</v>
      </c>
      <c r="AC3723">
        <v>11.121</v>
      </c>
      <c r="AD3723">
        <v>10.920999999999999</v>
      </c>
      <c r="AE3723">
        <v>10.856999999999999</v>
      </c>
      <c r="AF3723">
        <v>10.768000000000001</v>
      </c>
      <c r="AG3723">
        <v>10.752000000000001</v>
      </c>
      <c r="AH3723">
        <v>10.739000000000001</v>
      </c>
      <c r="AI3723">
        <v>10.698</v>
      </c>
      <c r="AJ3723">
        <v>10.657999999999999</v>
      </c>
    </row>
    <row r="3724" spans="3:36" x14ac:dyDescent="0.25">
      <c r="C3724" t="s">
        <v>879</v>
      </c>
      <c r="E3724">
        <v>0</v>
      </c>
      <c r="F3724">
        <v>0</v>
      </c>
      <c r="G3724">
        <v>0</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c r="AI3724">
        <v>0</v>
      </c>
      <c r="AJ3724">
        <v>0</v>
      </c>
    </row>
    <row r="3725" spans="3:36" x14ac:dyDescent="0.25">
      <c r="C3725" t="s">
        <v>880</v>
      </c>
      <c r="E3725">
        <v>2.09</v>
      </c>
      <c r="F3725">
        <v>2.0630000000000002</v>
      </c>
      <c r="G3725">
        <v>2.0390000000000001</v>
      </c>
      <c r="H3725">
        <v>2.0409999999999999</v>
      </c>
      <c r="I3725">
        <v>2.1800000000000002</v>
      </c>
      <c r="J3725">
        <v>2.09</v>
      </c>
      <c r="K3725">
        <v>2.06</v>
      </c>
      <c r="L3725">
        <v>2.101</v>
      </c>
      <c r="M3725">
        <v>2.1429999999999998</v>
      </c>
      <c r="N3725">
        <v>2.12</v>
      </c>
      <c r="O3725">
        <v>2.081</v>
      </c>
      <c r="P3725">
        <v>2.0720000000000001</v>
      </c>
      <c r="Q3725">
        <v>2.0539999999999998</v>
      </c>
      <c r="R3725">
        <v>2.0310000000000001</v>
      </c>
      <c r="S3725">
        <v>1.99</v>
      </c>
      <c r="T3725">
        <v>1.9670000000000001</v>
      </c>
      <c r="U3725">
        <v>1.98</v>
      </c>
      <c r="V3725">
        <v>2.0110000000000001</v>
      </c>
      <c r="W3725">
        <v>2.0449999999999999</v>
      </c>
      <c r="X3725">
        <v>2.073</v>
      </c>
      <c r="Y3725">
        <v>2.089</v>
      </c>
      <c r="Z3725">
        <v>2.085</v>
      </c>
      <c r="AA3725">
        <v>2.069</v>
      </c>
      <c r="AB3725">
        <v>2.0499999999999998</v>
      </c>
      <c r="AC3725">
        <v>2.0190000000000001</v>
      </c>
      <c r="AD3725">
        <v>1.986</v>
      </c>
      <c r="AE3725">
        <v>1.9730000000000001</v>
      </c>
      <c r="AF3725">
        <v>1.962</v>
      </c>
      <c r="AG3725">
        <v>1.95</v>
      </c>
      <c r="AH3725">
        <v>1.9430000000000001</v>
      </c>
      <c r="AI3725">
        <v>1.9379999999999999</v>
      </c>
      <c r="AJ3725">
        <v>1.9319999999999999</v>
      </c>
    </row>
    <row r="3726" spans="3:36" x14ac:dyDescent="0.25">
      <c r="C3726" t="s">
        <v>881</v>
      </c>
      <c r="E3726">
        <v>0</v>
      </c>
      <c r="F3726">
        <v>0</v>
      </c>
      <c r="G3726">
        <v>0</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c r="AI3726">
        <v>0</v>
      </c>
      <c r="AJ3726">
        <v>0</v>
      </c>
    </row>
    <row r="3727" spans="3:36" x14ac:dyDescent="0.25">
      <c r="C3727" t="s">
        <v>882</v>
      </c>
      <c r="E3727">
        <v>1.2E-2</v>
      </c>
      <c r="F3727">
        <v>1.2E-2</v>
      </c>
      <c r="G3727">
        <v>1.2E-2</v>
      </c>
      <c r="H3727">
        <v>1.2E-2</v>
      </c>
      <c r="I3727">
        <v>1.2999999999999999E-2</v>
      </c>
      <c r="J3727">
        <v>1.2E-2</v>
      </c>
      <c r="K3727">
        <v>1.2E-2</v>
      </c>
      <c r="L3727">
        <v>1.2E-2</v>
      </c>
      <c r="M3727">
        <v>1.2999999999999999E-2</v>
      </c>
      <c r="N3727">
        <v>1.2E-2</v>
      </c>
      <c r="O3727">
        <v>1.2E-2</v>
      </c>
      <c r="P3727">
        <v>1.2E-2</v>
      </c>
      <c r="Q3727">
        <v>1.2E-2</v>
      </c>
      <c r="R3727">
        <v>1.2E-2</v>
      </c>
      <c r="S3727">
        <v>1.2E-2</v>
      </c>
      <c r="T3727">
        <v>1.0999999999999999E-2</v>
      </c>
      <c r="U3727">
        <v>1.0999999999999999E-2</v>
      </c>
      <c r="V3727">
        <v>1.2E-2</v>
      </c>
      <c r="W3727">
        <v>1.2E-2</v>
      </c>
      <c r="X3727">
        <v>1.2E-2</v>
      </c>
      <c r="Y3727">
        <v>1.2E-2</v>
      </c>
      <c r="Z3727">
        <v>1.2E-2</v>
      </c>
      <c r="AA3727">
        <v>1.2E-2</v>
      </c>
      <c r="AB3727">
        <v>1.2E-2</v>
      </c>
      <c r="AC3727">
        <v>1.2E-2</v>
      </c>
      <c r="AD3727">
        <v>1.2E-2</v>
      </c>
      <c r="AE3727">
        <v>1.2E-2</v>
      </c>
      <c r="AF3727">
        <v>1.2E-2</v>
      </c>
      <c r="AG3727">
        <v>1.2E-2</v>
      </c>
      <c r="AH3727">
        <v>1.2E-2</v>
      </c>
      <c r="AI3727">
        <v>1.2E-2</v>
      </c>
      <c r="AJ3727">
        <v>1.2E-2</v>
      </c>
    </row>
    <row r="3728" spans="3:36" x14ac:dyDescent="0.25">
      <c r="C3728" t="s">
        <v>883</v>
      </c>
      <c r="E3728">
        <v>6.7309999999999999</v>
      </c>
      <c r="F3728">
        <v>6.4420000000000002</v>
      </c>
      <c r="G3728">
        <v>6.6769999999999996</v>
      </c>
      <c r="H3728">
        <v>5.9459999999999997</v>
      </c>
      <c r="I3728">
        <v>6.9139999999999997</v>
      </c>
      <c r="J3728">
        <v>6.9470000000000001</v>
      </c>
      <c r="K3728">
        <v>7.0259999999999998</v>
      </c>
      <c r="L3728">
        <v>7.0549999999999997</v>
      </c>
      <c r="M3728">
        <v>7.1280000000000001</v>
      </c>
      <c r="N3728">
        <v>7.1360000000000001</v>
      </c>
      <c r="O3728">
        <v>7.1420000000000003</v>
      </c>
      <c r="P3728">
        <v>7.2619999999999996</v>
      </c>
      <c r="Q3728">
        <v>7.3330000000000002</v>
      </c>
      <c r="R3728">
        <v>7.3860000000000001</v>
      </c>
      <c r="S3728">
        <v>7.3280000000000003</v>
      </c>
      <c r="T3728">
        <v>7.2679999999999998</v>
      </c>
      <c r="U3728">
        <v>7.258</v>
      </c>
      <c r="V3728">
        <v>7.31</v>
      </c>
      <c r="W3728">
        <v>7.351</v>
      </c>
      <c r="X3728">
        <v>7.4359999999999999</v>
      </c>
      <c r="Y3728">
        <v>7.4630000000000001</v>
      </c>
      <c r="Z3728">
        <v>7.4</v>
      </c>
      <c r="AA3728">
        <v>7.3140000000000001</v>
      </c>
      <c r="AB3728">
        <v>7.2</v>
      </c>
      <c r="AC3728">
        <v>7.0369999999999999</v>
      </c>
      <c r="AD3728">
        <v>6.8470000000000004</v>
      </c>
      <c r="AE3728">
        <v>6.84</v>
      </c>
      <c r="AF3728">
        <v>6.7919999999999998</v>
      </c>
      <c r="AG3728">
        <v>6.7729999999999997</v>
      </c>
      <c r="AH3728">
        <v>6.7779999999999996</v>
      </c>
      <c r="AI3728">
        <v>6.7670000000000003</v>
      </c>
      <c r="AJ3728">
        <v>6.7380000000000004</v>
      </c>
    </row>
    <row r="3729" spans="3:36" x14ac:dyDescent="0.25">
      <c r="C3729" t="s">
        <v>884</v>
      </c>
      <c r="E3729">
        <v>1.079</v>
      </c>
      <c r="F3729">
        <v>0.91800000000000004</v>
      </c>
      <c r="G3729">
        <v>0.63</v>
      </c>
      <c r="H3729">
        <v>0.88200000000000001</v>
      </c>
      <c r="I3729">
        <v>1.026</v>
      </c>
      <c r="J3729">
        <v>0.40699999999999997</v>
      </c>
      <c r="K3729">
        <v>1.024</v>
      </c>
      <c r="L3729">
        <v>0.96499999999999997</v>
      </c>
      <c r="M3729">
        <v>0.96599999999999997</v>
      </c>
      <c r="N3729">
        <v>0.94899999999999995</v>
      </c>
      <c r="O3729">
        <v>0.92900000000000005</v>
      </c>
      <c r="P3729">
        <v>0.91900000000000004</v>
      </c>
      <c r="Q3729">
        <v>0.91500000000000004</v>
      </c>
      <c r="R3729">
        <v>0.89</v>
      </c>
      <c r="S3729">
        <v>0.86299999999999999</v>
      </c>
      <c r="T3729">
        <v>0.83899999999999997</v>
      </c>
      <c r="U3729">
        <v>0.83399999999999996</v>
      </c>
      <c r="V3729">
        <v>0.84</v>
      </c>
      <c r="W3729">
        <v>0.84799999999999998</v>
      </c>
      <c r="X3729">
        <v>0.85899999999999999</v>
      </c>
      <c r="Y3729">
        <v>0.86499999999999999</v>
      </c>
      <c r="Z3729">
        <v>0.86199999999999999</v>
      </c>
      <c r="AA3729">
        <v>0.85299999999999998</v>
      </c>
      <c r="AB3729">
        <v>0.84099999999999997</v>
      </c>
      <c r="AC3729">
        <v>0.82099999999999995</v>
      </c>
      <c r="AD3729">
        <v>0.80900000000000005</v>
      </c>
      <c r="AE3729">
        <v>0.8</v>
      </c>
      <c r="AF3729">
        <v>0.79900000000000004</v>
      </c>
      <c r="AG3729">
        <v>0.8</v>
      </c>
      <c r="AH3729">
        <v>0.8</v>
      </c>
      <c r="AI3729">
        <v>0.79600000000000004</v>
      </c>
      <c r="AJ3729">
        <v>0.78600000000000003</v>
      </c>
    </row>
    <row r="3730" spans="3:36" x14ac:dyDescent="0.25">
      <c r="C3730" t="s">
        <v>1028</v>
      </c>
      <c r="E3730">
        <v>4.7E-2</v>
      </c>
      <c r="F3730">
        <v>4.9000000000000002E-2</v>
      </c>
      <c r="G3730">
        <v>3.6999999999999998E-2</v>
      </c>
      <c r="H3730">
        <v>3.5000000000000003E-2</v>
      </c>
      <c r="I3730">
        <v>0.05</v>
      </c>
      <c r="J3730">
        <v>5.1999999999999998E-2</v>
      </c>
      <c r="K3730">
        <v>4.7E-2</v>
      </c>
      <c r="L3730">
        <v>4.7E-2</v>
      </c>
      <c r="M3730">
        <v>4.7E-2</v>
      </c>
      <c r="N3730">
        <v>4.5999999999999999E-2</v>
      </c>
      <c r="O3730">
        <v>4.4999999999999998E-2</v>
      </c>
      <c r="P3730">
        <v>4.4999999999999998E-2</v>
      </c>
      <c r="Q3730">
        <v>4.3999999999999997E-2</v>
      </c>
      <c r="R3730">
        <v>4.2000000000000003E-2</v>
      </c>
      <c r="S3730">
        <v>4.1000000000000002E-2</v>
      </c>
      <c r="T3730">
        <v>0.04</v>
      </c>
      <c r="U3730">
        <v>0.04</v>
      </c>
      <c r="V3730">
        <v>0.04</v>
      </c>
      <c r="W3730">
        <v>4.1000000000000002E-2</v>
      </c>
      <c r="X3730">
        <v>4.2000000000000003E-2</v>
      </c>
      <c r="Y3730">
        <v>4.2000000000000003E-2</v>
      </c>
      <c r="Z3730">
        <v>4.2000000000000003E-2</v>
      </c>
      <c r="AA3730">
        <v>4.2000000000000003E-2</v>
      </c>
      <c r="AB3730">
        <v>4.1000000000000002E-2</v>
      </c>
      <c r="AC3730">
        <v>0.04</v>
      </c>
      <c r="AD3730">
        <v>3.9E-2</v>
      </c>
      <c r="AE3730">
        <v>3.9E-2</v>
      </c>
      <c r="AF3730">
        <v>3.7999999999999999E-2</v>
      </c>
      <c r="AG3730">
        <v>3.7999999999999999E-2</v>
      </c>
      <c r="AH3730">
        <v>3.7999999999999999E-2</v>
      </c>
      <c r="AI3730">
        <v>3.7999999999999999E-2</v>
      </c>
      <c r="AJ3730">
        <v>3.7999999999999999E-2</v>
      </c>
    </row>
    <row r="3731" spans="3:36" x14ac:dyDescent="0.25">
      <c r="C3731" t="s">
        <v>1029</v>
      </c>
      <c r="E3731">
        <v>0</v>
      </c>
      <c r="F3731">
        <v>0</v>
      </c>
      <c r="G3731">
        <v>0</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row>
    <row r="3732" spans="3:36" x14ac:dyDescent="0.25">
      <c r="C3732" t="s">
        <v>1030</v>
      </c>
      <c r="E3732">
        <v>0</v>
      </c>
      <c r="F3732">
        <v>0</v>
      </c>
      <c r="G3732">
        <v>0</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c r="AI3732">
        <v>0</v>
      </c>
      <c r="AJ3732">
        <v>0</v>
      </c>
    </row>
    <row r="3733" spans="3:36" x14ac:dyDescent="0.25">
      <c r="C3733" t="s">
        <v>885</v>
      </c>
      <c r="E3733">
        <v>28.914999999999999</v>
      </c>
      <c r="F3733">
        <v>29.158999999999999</v>
      </c>
      <c r="G3733">
        <v>25.788</v>
      </c>
      <c r="H3733">
        <v>24.663</v>
      </c>
      <c r="I3733">
        <v>30.46</v>
      </c>
      <c r="J3733">
        <v>30.146000000000001</v>
      </c>
      <c r="K3733">
        <v>29.222999999999999</v>
      </c>
      <c r="L3733">
        <v>29.260999999999999</v>
      </c>
      <c r="M3733">
        <v>29.681000000000001</v>
      </c>
      <c r="N3733">
        <v>29.373999999999999</v>
      </c>
      <c r="O3733">
        <v>28.905000000000001</v>
      </c>
      <c r="P3733">
        <v>28.826000000000001</v>
      </c>
      <c r="Q3733">
        <v>28.754999999999999</v>
      </c>
      <c r="R3733">
        <v>28.175999999999998</v>
      </c>
      <c r="S3733">
        <v>27.533000000000001</v>
      </c>
      <c r="T3733">
        <v>27.065000000000001</v>
      </c>
      <c r="U3733">
        <v>27.08</v>
      </c>
      <c r="V3733">
        <v>27.382999999999999</v>
      </c>
      <c r="W3733">
        <v>27.759</v>
      </c>
      <c r="X3733">
        <v>28.184000000000001</v>
      </c>
      <c r="Y3733">
        <v>28.451000000000001</v>
      </c>
      <c r="Z3733">
        <v>28.331</v>
      </c>
      <c r="AA3733">
        <v>28.010999999999999</v>
      </c>
      <c r="AB3733">
        <v>27.629000000000001</v>
      </c>
      <c r="AC3733">
        <v>27.053000000000001</v>
      </c>
      <c r="AD3733">
        <v>26.52</v>
      </c>
      <c r="AE3733">
        <v>26.388000000000002</v>
      </c>
      <c r="AF3733">
        <v>26.207000000000001</v>
      </c>
      <c r="AG3733">
        <v>26.126000000000001</v>
      </c>
      <c r="AH3733">
        <v>26.088999999999999</v>
      </c>
      <c r="AI3733">
        <v>26.012</v>
      </c>
      <c r="AJ3733">
        <v>25.908000000000001</v>
      </c>
    </row>
    <row r="3734" spans="3:36" x14ac:dyDescent="0.25">
      <c r="C3734" t="s">
        <v>996</v>
      </c>
    </row>
    <row r="3735" spans="3:36" x14ac:dyDescent="0.25">
      <c r="C3735" t="s">
        <v>998</v>
      </c>
    </row>
    <row r="3736" spans="3:36" x14ac:dyDescent="0.25">
      <c r="C3736" t="s">
        <v>996</v>
      </c>
    </row>
    <row r="3737" spans="3:36" x14ac:dyDescent="0.25">
      <c r="C3737" t="s">
        <v>1031</v>
      </c>
    </row>
    <row r="3738" spans="3:36" x14ac:dyDescent="0.25">
      <c r="C3738" t="s">
        <v>965</v>
      </c>
      <c r="E3738">
        <v>79.962999999999994</v>
      </c>
      <c r="F3738">
        <v>77.661000000000001</v>
      </c>
      <c r="G3738">
        <v>79.591999999999999</v>
      </c>
      <c r="H3738">
        <v>79.897000000000006</v>
      </c>
      <c r="I3738">
        <v>81.103999999999999</v>
      </c>
      <c r="J3738">
        <v>80.790999999999997</v>
      </c>
      <c r="K3738">
        <v>81.013999999999996</v>
      </c>
      <c r="L3738">
        <v>81.325000000000003</v>
      </c>
      <c r="M3738">
        <v>82.02</v>
      </c>
      <c r="N3738">
        <v>82.575999999999993</v>
      </c>
      <c r="O3738">
        <v>82.759</v>
      </c>
      <c r="P3738">
        <v>83.525999999999996</v>
      </c>
      <c r="Q3738">
        <v>84.742000000000004</v>
      </c>
      <c r="R3738">
        <v>85.765000000000001</v>
      </c>
      <c r="S3738">
        <v>86.391000000000005</v>
      </c>
      <c r="T3738">
        <v>86.86</v>
      </c>
      <c r="U3738">
        <v>87.539000000000001</v>
      </c>
      <c r="V3738">
        <v>88.263999999999996</v>
      </c>
      <c r="W3738">
        <v>89.03</v>
      </c>
      <c r="X3738">
        <v>89.903000000000006</v>
      </c>
      <c r="Y3738">
        <v>90.674999999999997</v>
      </c>
      <c r="Z3738">
        <v>91.087999999999994</v>
      </c>
      <c r="AA3738">
        <v>91.257999999999996</v>
      </c>
      <c r="AB3738">
        <v>91.262</v>
      </c>
      <c r="AC3738">
        <v>90.867999999999995</v>
      </c>
      <c r="AD3738">
        <v>90.203999999999994</v>
      </c>
      <c r="AE3738">
        <v>90.218000000000004</v>
      </c>
      <c r="AF3738">
        <v>90.671000000000006</v>
      </c>
      <c r="AG3738">
        <v>91.195999999999998</v>
      </c>
      <c r="AH3738">
        <v>91.801000000000002</v>
      </c>
      <c r="AI3738">
        <v>92.412000000000006</v>
      </c>
      <c r="AJ3738">
        <v>93.082999999999998</v>
      </c>
    </row>
    <row r="3739" spans="3:36" x14ac:dyDescent="0.25">
      <c r="C3739" t="s">
        <v>966</v>
      </c>
      <c r="E3739">
        <v>79.962999999999994</v>
      </c>
      <c r="F3739">
        <v>77.661000000000001</v>
      </c>
      <c r="G3739">
        <v>79.591999999999999</v>
      </c>
      <c r="H3739">
        <v>79.897000000000006</v>
      </c>
      <c r="I3739">
        <v>81.103999999999999</v>
      </c>
      <c r="J3739">
        <v>80.790999999999997</v>
      </c>
      <c r="K3739">
        <v>81.013999999999996</v>
      </c>
      <c r="L3739">
        <v>81.325000000000003</v>
      </c>
      <c r="M3739">
        <v>82.02</v>
      </c>
      <c r="N3739">
        <v>82.575999999999993</v>
      </c>
      <c r="O3739">
        <v>82.759</v>
      </c>
      <c r="P3739">
        <v>83.525999999999996</v>
      </c>
      <c r="Q3739">
        <v>84.742000000000004</v>
      </c>
      <c r="R3739">
        <v>85.765000000000001</v>
      </c>
      <c r="S3739">
        <v>86.391000000000005</v>
      </c>
      <c r="T3739">
        <v>86.86</v>
      </c>
      <c r="U3739">
        <v>87.539000000000001</v>
      </c>
      <c r="V3739">
        <v>88.263999999999996</v>
      </c>
      <c r="W3739">
        <v>89.03</v>
      </c>
      <c r="X3739">
        <v>89.903000000000006</v>
      </c>
      <c r="Y3739">
        <v>90.674999999999997</v>
      </c>
      <c r="Z3739">
        <v>91.087999999999994</v>
      </c>
      <c r="AA3739">
        <v>91.257999999999996</v>
      </c>
      <c r="AB3739">
        <v>91.262</v>
      </c>
      <c r="AC3739">
        <v>90.867999999999995</v>
      </c>
      <c r="AD3739">
        <v>90.203999999999994</v>
      </c>
      <c r="AE3739">
        <v>90.218000000000004</v>
      </c>
      <c r="AF3739">
        <v>90.671000000000006</v>
      </c>
      <c r="AG3739">
        <v>91.195999999999998</v>
      </c>
      <c r="AH3739">
        <v>91.801000000000002</v>
      </c>
      <c r="AI3739">
        <v>92.412000000000006</v>
      </c>
      <c r="AJ3739">
        <v>93.082999999999998</v>
      </c>
    </row>
    <row r="3740" spans="3:36" x14ac:dyDescent="0.25">
      <c r="C3740" t="s">
        <v>967</v>
      </c>
      <c r="E3740">
        <v>79.962999999999994</v>
      </c>
      <c r="F3740">
        <v>77.661000000000001</v>
      </c>
      <c r="G3740">
        <v>79.591999999999999</v>
      </c>
      <c r="H3740">
        <v>79.897000000000006</v>
      </c>
      <c r="I3740">
        <v>81.103999999999999</v>
      </c>
      <c r="J3740">
        <v>80.790999999999997</v>
      </c>
      <c r="K3740">
        <v>81.013999999999996</v>
      </c>
      <c r="L3740">
        <v>81.325000000000003</v>
      </c>
      <c r="M3740">
        <v>82.02</v>
      </c>
      <c r="N3740">
        <v>82.575999999999993</v>
      </c>
      <c r="O3740">
        <v>82.759</v>
      </c>
      <c r="P3740">
        <v>83.525999999999996</v>
      </c>
      <c r="Q3740">
        <v>84.742000000000004</v>
      </c>
      <c r="R3740">
        <v>85.765000000000001</v>
      </c>
      <c r="S3740">
        <v>86.391000000000005</v>
      </c>
      <c r="T3740">
        <v>86.86</v>
      </c>
      <c r="U3740">
        <v>87.539000000000001</v>
      </c>
      <c r="V3740">
        <v>88.263999999999996</v>
      </c>
      <c r="W3740">
        <v>89.03</v>
      </c>
      <c r="X3740">
        <v>89.903000000000006</v>
      </c>
      <c r="Y3740">
        <v>90.674999999999997</v>
      </c>
      <c r="Z3740">
        <v>91.087999999999994</v>
      </c>
      <c r="AA3740">
        <v>91.257999999999996</v>
      </c>
      <c r="AB3740">
        <v>91.262</v>
      </c>
      <c r="AC3740">
        <v>90.867999999999995</v>
      </c>
      <c r="AD3740">
        <v>90.203999999999994</v>
      </c>
      <c r="AE3740">
        <v>90.218000000000004</v>
      </c>
      <c r="AF3740">
        <v>90.671000000000006</v>
      </c>
      <c r="AG3740">
        <v>91.195999999999998</v>
      </c>
      <c r="AH3740">
        <v>91.801000000000002</v>
      </c>
      <c r="AI3740">
        <v>92.412000000000006</v>
      </c>
      <c r="AJ3740">
        <v>93.082999999999998</v>
      </c>
    </row>
    <row r="3741" spans="3:36" x14ac:dyDescent="0.25">
      <c r="C3741" t="s">
        <v>968</v>
      </c>
      <c r="E3741">
        <v>79.962999999999994</v>
      </c>
      <c r="F3741">
        <v>77.661000000000001</v>
      </c>
      <c r="G3741">
        <v>79.591999999999999</v>
      </c>
      <c r="H3741">
        <v>79.897000000000006</v>
      </c>
      <c r="I3741">
        <v>81.103999999999999</v>
      </c>
      <c r="J3741">
        <v>80.790999999999997</v>
      </c>
      <c r="K3741">
        <v>81.013999999999996</v>
      </c>
      <c r="L3741">
        <v>81.325000000000003</v>
      </c>
      <c r="M3741">
        <v>82.02</v>
      </c>
      <c r="N3741">
        <v>82.575999999999993</v>
      </c>
      <c r="O3741">
        <v>82.759</v>
      </c>
      <c r="P3741">
        <v>83.525999999999996</v>
      </c>
      <c r="Q3741">
        <v>84.742000000000004</v>
      </c>
      <c r="R3741">
        <v>85.765000000000001</v>
      </c>
      <c r="S3741">
        <v>86.391000000000005</v>
      </c>
      <c r="T3741">
        <v>86.86</v>
      </c>
      <c r="U3741">
        <v>87.539000000000001</v>
      </c>
      <c r="V3741">
        <v>88.263999999999996</v>
      </c>
      <c r="W3741">
        <v>89.03</v>
      </c>
      <c r="X3741">
        <v>89.903000000000006</v>
      </c>
      <c r="Y3741">
        <v>90.674999999999997</v>
      </c>
      <c r="Z3741">
        <v>91.087999999999994</v>
      </c>
      <c r="AA3741">
        <v>91.257999999999996</v>
      </c>
      <c r="AB3741">
        <v>91.262</v>
      </c>
      <c r="AC3741">
        <v>90.867999999999995</v>
      </c>
      <c r="AD3741">
        <v>90.203999999999994</v>
      </c>
      <c r="AE3741">
        <v>90.218000000000004</v>
      </c>
      <c r="AF3741">
        <v>90.671000000000006</v>
      </c>
      <c r="AG3741">
        <v>91.195999999999998</v>
      </c>
      <c r="AH3741">
        <v>91.801000000000002</v>
      </c>
      <c r="AI3741">
        <v>92.412000000000006</v>
      </c>
      <c r="AJ3741">
        <v>93.082999999999998</v>
      </c>
    </row>
    <row r="3742" spans="3:36" x14ac:dyDescent="0.25">
      <c r="C3742" t="s">
        <v>969</v>
      </c>
      <c r="E3742">
        <v>79.962999999999994</v>
      </c>
      <c r="F3742">
        <v>77.661000000000001</v>
      </c>
      <c r="G3742">
        <v>79.591999999999999</v>
      </c>
      <c r="H3742">
        <v>79.897000000000006</v>
      </c>
      <c r="I3742">
        <v>81.103999999999999</v>
      </c>
      <c r="J3742">
        <v>80.790999999999997</v>
      </c>
      <c r="K3742">
        <v>81.013999999999996</v>
      </c>
      <c r="L3742">
        <v>81.325000000000003</v>
      </c>
      <c r="M3742">
        <v>82.02</v>
      </c>
      <c r="N3742">
        <v>82.575999999999993</v>
      </c>
      <c r="O3742">
        <v>82.759</v>
      </c>
      <c r="P3742">
        <v>83.525999999999996</v>
      </c>
      <c r="Q3742">
        <v>84.742000000000004</v>
      </c>
      <c r="R3742">
        <v>85.765000000000001</v>
      </c>
      <c r="S3742">
        <v>86.391000000000005</v>
      </c>
      <c r="T3742">
        <v>86.86</v>
      </c>
      <c r="U3742">
        <v>87.539000000000001</v>
      </c>
      <c r="V3742">
        <v>88.263999999999996</v>
      </c>
      <c r="W3742">
        <v>89.03</v>
      </c>
      <c r="X3742">
        <v>89.903000000000006</v>
      </c>
      <c r="Y3742">
        <v>90.674999999999997</v>
      </c>
      <c r="Z3742">
        <v>91.087999999999994</v>
      </c>
      <c r="AA3742">
        <v>91.257999999999996</v>
      </c>
      <c r="AB3742">
        <v>91.262</v>
      </c>
      <c r="AC3742">
        <v>90.867999999999995</v>
      </c>
      <c r="AD3742">
        <v>90.203999999999994</v>
      </c>
      <c r="AE3742">
        <v>90.218000000000004</v>
      </c>
      <c r="AF3742">
        <v>90.671000000000006</v>
      </c>
      <c r="AG3742">
        <v>91.195999999999998</v>
      </c>
      <c r="AH3742">
        <v>91.801000000000002</v>
      </c>
      <c r="AI3742">
        <v>92.412000000000006</v>
      </c>
      <c r="AJ3742">
        <v>93.082999999999998</v>
      </c>
    </row>
    <row r="3743" spans="3:36" x14ac:dyDescent="0.25">
      <c r="C3743" t="s">
        <v>1132</v>
      </c>
      <c r="E3743">
        <v>79.962999999999994</v>
      </c>
      <c r="F3743">
        <v>77.661000000000001</v>
      </c>
      <c r="G3743">
        <v>79.591999999999999</v>
      </c>
      <c r="H3743">
        <v>79.897000000000006</v>
      </c>
      <c r="I3743">
        <v>81.103999999999999</v>
      </c>
      <c r="J3743">
        <v>80.790999999999997</v>
      </c>
      <c r="K3743">
        <v>81.013999999999996</v>
      </c>
      <c r="L3743">
        <v>81.325000000000003</v>
      </c>
      <c r="M3743">
        <v>82.02</v>
      </c>
      <c r="N3743">
        <v>82.575999999999993</v>
      </c>
      <c r="O3743">
        <v>82.759</v>
      </c>
      <c r="P3743">
        <v>83.525999999999996</v>
      </c>
      <c r="Q3743">
        <v>84.742000000000004</v>
      </c>
      <c r="R3743">
        <v>85.765000000000001</v>
      </c>
      <c r="S3743">
        <v>86.391000000000005</v>
      </c>
      <c r="T3743">
        <v>86.86</v>
      </c>
      <c r="U3743">
        <v>87.539000000000001</v>
      </c>
      <c r="V3743">
        <v>88.263999999999996</v>
      </c>
      <c r="W3743">
        <v>89.03</v>
      </c>
      <c r="X3743">
        <v>89.903000000000006</v>
      </c>
      <c r="Y3743">
        <v>90.674999999999997</v>
      </c>
      <c r="Z3743">
        <v>91.087999999999994</v>
      </c>
      <c r="AA3743">
        <v>91.257999999999996</v>
      </c>
      <c r="AB3743">
        <v>91.262</v>
      </c>
      <c r="AC3743">
        <v>90.867999999999995</v>
      </c>
      <c r="AD3743">
        <v>90.203999999999994</v>
      </c>
      <c r="AE3743">
        <v>90.218000000000004</v>
      </c>
      <c r="AF3743">
        <v>90.671000000000006</v>
      </c>
      <c r="AG3743">
        <v>91.195999999999998</v>
      </c>
      <c r="AH3743">
        <v>91.801000000000002</v>
      </c>
      <c r="AI3743">
        <v>92.412000000000006</v>
      </c>
      <c r="AJ3743">
        <v>93.082999999999998</v>
      </c>
    </row>
    <row r="3744" spans="3:36" x14ac:dyDescent="0.25">
      <c r="C3744" t="s">
        <v>996</v>
      </c>
    </row>
    <row r="3745" spans="3:36" x14ac:dyDescent="0.25">
      <c r="C3745" t="s">
        <v>999</v>
      </c>
    </row>
    <row r="3746" spans="3:36" x14ac:dyDescent="0.25">
      <c r="C3746" t="s">
        <v>1133</v>
      </c>
    </row>
    <row r="3747" spans="3:36" x14ac:dyDescent="0.25">
      <c r="C3747" t="s">
        <v>840</v>
      </c>
      <c r="E3747">
        <v>139.571</v>
      </c>
      <c r="F3747">
        <v>135.15700000000001</v>
      </c>
      <c r="G3747">
        <v>143.501</v>
      </c>
      <c r="H3747">
        <v>144.184</v>
      </c>
      <c r="I3747">
        <v>141.25899999999999</v>
      </c>
      <c r="J3747">
        <v>138.965</v>
      </c>
      <c r="K3747">
        <v>140.011</v>
      </c>
      <c r="L3747">
        <v>141.233</v>
      </c>
      <c r="M3747">
        <v>143.07499999999999</v>
      </c>
      <c r="N3747">
        <v>144.685</v>
      </c>
      <c r="O3747">
        <v>145.65899999999999</v>
      </c>
      <c r="P3747">
        <v>147.50800000000001</v>
      </c>
      <c r="Q3747">
        <v>150.018</v>
      </c>
      <c r="R3747">
        <v>151.96100000000001</v>
      </c>
      <c r="S3747">
        <v>153.02500000000001</v>
      </c>
      <c r="T3747">
        <v>153.56200000000001</v>
      </c>
      <c r="U3747">
        <v>154.26</v>
      </c>
      <c r="V3747">
        <v>154.93199999999999</v>
      </c>
      <c r="W3747">
        <v>155.63800000000001</v>
      </c>
      <c r="X3747">
        <v>156.55799999999999</v>
      </c>
      <c r="Y3747">
        <v>157.34100000000001</v>
      </c>
      <c r="Z3747">
        <v>157.572</v>
      </c>
      <c r="AA3747">
        <v>157.35499999999999</v>
      </c>
      <c r="AB3747">
        <v>156.81100000000001</v>
      </c>
      <c r="AC3747">
        <v>155.58099999999999</v>
      </c>
      <c r="AD3747">
        <v>153.893</v>
      </c>
      <c r="AE3747">
        <v>153.226</v>
      </c>
      <c r="AF3747">
        <v>153.16999999999999</v>
      </c>
      <c r="AG3747">
        <v>153.221</v>
      </c>
      <c r="AH3747">
        <v>153.376</v>
      </c>
      <c r="AI3747">
        <v>153.49100000000001</v>
      </c>
      <c r="AJ3747">
        <v>153.63399999999999</v>
      </c>
    </row>
    <row r="3748" spans="3:36" x14ac:dyDescent="0.25">
      <c r="C3748" t="s">
        <v>3</v>
      </c>
      <c r="E3748">
        <v>0.03</v>
      </c>
      <c r="F3748">
        <v>0.03</v>
      </c>
      <c r="G3748">
        <v>0.03</v>
      </c>
      <c r="H3748">
        <v>2.8000000000000001E-2</v>
      </c>
      <c r="I3748">
        <v>2.9000000000000001E-2</v>
      </c>
      <c r="J3748">
        <v>2.3E-2</v>
      </c>
      <c r="K3748">
        <v>2.3E-2</v>
      </c>
      <c r="L3748">
        <v>2.4E-2</v>
      </c>
      <c r="M3748">
        <v>2.5000000000000001E-2</v>
      </c>
      <c r="N3748">
        <v>2.5999999999999999E-2</v>
      </c>
      <c r="O3748">
        <v>2.7E-2</v>
      </c>
      <c r="P3748">
        <v>2.7E-2</v>
      </c>
      <c r="Q3748">
        <v>2.8000000000000001E-2</v>
      </c>
      <c r="R3748">
        <v>2.9000000000000001E-2</v>
      </c>
      <c r="S3748">
        <v>2.9000000000000001E-2</v>
      </c>
      <c r="T3748">
        <v>0.03</v>
      </c>
      <c r="U3748">
        <v>0.03</v>
      </c>
      <c r="V3748">
        <v>3.1E-2</v>
      </c>
      <c r="W3748">
        <v>3.1E-2</v>
      </c>
      <c r="X3748">
        <v>3.1E-2</v>
      </c>
      <c r="Y3748">
        <v>3.1E-2</v>
      </c>
      <c r="Z3748">
        <v>3.1E-2</v>
      </c>
      <c r="AA3748">
        <v>3.1E-2</v>
      </c>
      <c r="AB3748">
        <v>3.1E-2</v>
      </c>
      <c r="AC3748">
        <v>3.1E-2</v>
      </c>
      <c r="AD3748">
        <v>3.1E-2</v>
      </c>
      <c r="AE3748">
        <v>3.1E-2</v>
      </c>
      <c r="AF3748">
        <v>3.1E-2</v>
      </c>
      <c r="AG3748">
        <v>3.1E-2</v>
      </c>
      <c r="AH3748">
        <v>3.1E-2</v>
      </c>
      <c r="AI3748">
        <v>3.2000000000000001E-2</v>
      </c>
      <c r="AJ3748">
        <v>3.2000000000000001E-2</v>
      </c>
    </row>
    <row r="3749" spans="3:36" x14ac:dyDescent="0.25">
      <c r="C3749" t="s">
        <v>873</v>
      </c>
      <c r="E3749">
        <v>7.0000000000000007E-2</v>
      </c>
      <c r="F3749">
        <v>5.6000000000000001E-2</v>
      </c>
      <c r="G3749">
        <v>7.9000000000000001E-2</v>
      </c>
      <c r="H3749">
        <v>7.4999999999999997E-2</v>
      </c>
      <c r="I3749">
        <v>6.5000000000000002E-2</v>
      </c>
      <c r="J3749">
        <v>7.0999999999999994E-2</v>
      </c>
      <c r="K3749">
        <v>7.0999999999999994E-2</v>
      </c>
      <c r="L3749">
        <v>7.0000000000000007E-2</v>
      </c>
      <c r="M3749">
        <v>6.9000000000000006E-2</v>
      </c>
      <c r="N3749">
        <v>6.8000000000000005E-2</v>
      </c>
      <c r="O3749">
        <v>6.6000000000000003E-2</v>
      </c>
      <c r="P3749">
        <v>6.4000000000000001E-2</v>
      </c>
      <c r="Q3749">
        <v>6.4000000000000001E-2</v>
      </c>
      <c r="R3749">
        <v>6.3E-2</v>
      </c>
      <c r="S3749">
        <v>6.2E-2</v>
      </c>
      <c r="T3749">
        <v>6.2E-2</v>
      </c>
      <c r="U3749">
        <v>6.0999999999999999E-2</v>
      </c>
      <c r="V3749">
        <v>6.0999999999999999E-2</v>
      </c>
      <c r="W3749">
        <v>0.06</v>
      </c>
      <c r="X3749">
        <v>0.06</v>
      </c>
      <c r="Y3749">
        <v>0.06</v>
      </c>
      <c r="Z3749">
        <v>0.06</v>
      </c>
      <c r="AA3749">
        <v>5.8999999999999997E-2</v>
      </c>
      <c r="AB3749">
        <v>5.8999999999999997E-2</v>
      </c>
      <c r="AC3749">
        <v>5.8999999999999997E-2</v>
      </c>
      <c r="AD3749">
        <v>5.8000000000000003E-2</v>
      </c>
      <c r="AE3749">
        <v>5.8000000000000003E-2</v>
      </c>
      <c r="AF3749">
        <v>5.7000000000000002E-2</v>
      </c>
      <c r="AG3749">
        <v>5.7000000000000002E-2</v>
      </c>
      <c r="AH3749">
        <v>5.7000000000000002E-2</v>
      </c>
      <c r="AI3749">
        <v>5.7000000000000002E-2</v>
      </c>
      <c r="AJ3749">
        <v>5.7000000000000002E-2</v>
      </c>
    </row>
    <row r="3750" spans="3:36" x14ac:dyDescent="0.25">
      <c r="C3750" t="s">
        <v>841</v>
      </c>
      <c r="E3750">
        <v>4.0229999999999997</v>
      </c>
      <c r="F3750">
        <v>3.4889999999999999</v>
      </c>
      <c r="G3750">
        <v>3.956</v>
      </c>
      <c r="H3750">
        <v>4.1550000000000002</v>
      </c>
      <c r="I3750">
        <v>4.1509999999999998</v>
      </c>
      <c r="J3750">
        <v>3.988</v>
      </c>
      <c r="K3750">
        <v>4.008</v>
      </c>
      <c r="L3750">
        <v>4.0350000000000001</v>
      </c>
      <c r="M3750">
        <v>4.0810000000000004</v>
      </c>
      <c r="N3750">
        <v>4.12</v>
      </c>
      <c r="O3750">
        <v>4.141</v>
      </c>
      <c r="P3750">
        <v>4.1879999999999997</v>
      </c>
      <c r="Q3750">
        <v>4.2519999999999998</v>
      </c>
      <c r="R3750">
        <v>4.3049999999999997</v>
      </c>
      <c r="S3750">
        <v>4.3369999999999997</v>
      </c>
      <c r="T3750">
        <v>4.3600000000000003</v>
      </c>
      <c r="U3750">
        <v>4.3879999999999999</v>
      </c>
      <c r="V3750">
        <v>4.4169999999999998</v>
      </c>
      <c r="W3750">
        <v>4.444</v>
      </c>
      <c r="X3750">
        <v>4.4779999999999998</v>
      </c>
      <c r="Y3750">
        <v>4.5060000000000002</v>
      </c>
      <c r="Z3750">
        <v>4.5179999999999998</v>
      </c>
      <c r="AA3750">
        <v>4.5179999999999998</v>
      </c>
      <c r="AB3750">
        <v>4.51</v>
      </c>
      <c r="AC3750">
        <v>4.484</v>
      </c>
      <c r="AD3750">
        <v>4.444</v>
      </c>
      <c r="AE3750">
        <v>4.4349999999999996</v>
      </c>
      <c r="AF3750">
        <v>4.4459999999999997</v>
      </c>
      <c r="AG3750">
        <v>4.46</v>
      </c>
      <c r="AH3750">
        <v>4.4779999999999998</v>
      </c>
      <c r="AI3750">
        <v>4.4969999999999999</v>
      </c>
      <c r="AJ3750">
        <v>4.5170000000000003</v>
      </c>
    </row>
    <row r="3751" spans="3:36" x14ac:dyDescent="0.25">
      <c r="C3751" t="s">
        <v>844</v>
      </c>
      <c r="E3751">
        <v>9.6020000000000003</v>
      </c>
      <c r="F3751">
        <v>9.3260000000000005</v>
      </c>
      <c r="G3751">
        <v>9.5350000000000001</v>
      </c>
      <c r="H3751">
        <v>9.5090000000000003</v>
      </c>
      <c r="I3751">
        <v>9.6440000000000001</v>
      </c>
      <c r="J3751">
        <v>9.6050000000000004</v>
      </c>
      <c r="K3751">
        <v>9.6219999999999999</v>
      </c>
      <c r="L3751">
        <v>9.6509999999999998</v>
      </c>
      <c r="M3751">
        <v>9.7189999999999994</v>
      </c>
      <c r="N3751">
        <v>9.7639999999999993</v>
      </c>
      <c r="O3751">
        <v>9.7560000000000002</v>
      </c>
      <c r="P3751">
        <v>9.8030000000000008</v>
      </c>
      <c r="Q3751">
        <v>9.9019999999999992</v>
      </c>
      <c r="R3751">
        <v>9.9730000000000008</v>
      </c>
      <c r="S3751">
        <v>10</v>
      </c>
      <c r="T3751">
        <v>10.009</v>
      </c>
      <c r="U3751">
        <v>10.039999999999999</v>
      </c>
      <c r="V3751">
        <v>10.076000000000001</v>
      </c>
      <c r="W3751">
        <v>10.118</v>
      </c>
      <c r="X3751">
        <v>10.173</v>
      </c>
      <c r="Y3751">
        <v>10.218999999999999</v>
      </c>
      <c r="Z3751">
        <v>10.231</v>
      </c>
      <c r="AA3751">
        <v>10.218</v>
      </c>
      <c r="AB3751">
        <v>10.185</v>
      </c>
      <c r="AC3751">
        <v>10.111000000000001</v>
      </c>
      <c r="AD3751">
        <v>10.012</v>
      </c>
      <c r="AE3751">
        <v>9.9849999999999994</v>
      </c>
      <c r="AF3751">
        <v>10.004</v>
      </c>
      <c r="AG3751">
        <v>10.032999999999999</v>
      </c>
      <c r="AH3751">
        <v>10.07</v>
      </c>
      <c r="AI3751">
        <v>10.11</v>
      </c>
      <c r="AJ3751">
        <v>10.154999999999999</v>
      </c>
    </row>
    <row r="3752" spans="3:36" x14ac:dyDescent="0.25">
      <c r="C3752" t="s">
        <v>1134</v>
      </c>
    </row>
    <row r="3753" spans="3:36" x14ac:dyDescent="0.25">
      <c r="C3753" t="s">
        <v>70</v>
      </c>
      <c r="E3753">
        <v>0.85399999999999998</v>
      </c>
      <c r="F3753">
        <v>0.83699999999999997</v>
      </c>
      <c r="G3753">
        <v>0.84699999999999998</v>
      </c>
      <c r="H3753">
        <v>0.85899999999999999</v>
      </c>
      <c r="I3753">
        <v>0.874</v>
      </c>
      <c r="J3753">
        <v>0.88300000000000001</v>
      </c>
      <c r="K3753">
        <v>0.88100000000000001</v>
      </c>
      <c r="L3753">
        <v>0.88</v>
      </c>
      <c r="M3753">
        <v>0.88500000000000001</v>
      </c>
      <c r="N3753">
        <v>0.88800000000000001</v>
      </c>
      <c r="O3753">
        <v>0.88700000000000001</v>
      </c>
      <c r="P3753">
        <v>0.89300000000000002</v>
      </c>
      <c r="Q3753">
        <v>0.90300000000000002</v>
      </c>
      <c r="R3753">
        <v>0.91100000000000003</v>
      </c>
      <c r="S3753">
        <v>0.91500000000000004</v>
      </c>
      <c r="T3753">
        <v>0.91900000000000004</v>
      </c>
      <c r="U3753">
        <v>0.92400000000000004</v>
      </c>
      <c r="V3753">
        <v>0.93</v>
      </c>
      <c r="W3753">
        <v>0.93700000000000006</v>
      </c>
      <c r="X3753">
        <v>0.94599999999999995</v>
      </c>
      <c r="Y3753">
        <v>0.95299999999999996</v>
      </c>
      <c r="Z3753">
        <v>0.95599999999999996</v>
      </c>
      <c r="AA3753">
        <v>0.95799999999999996</v>
      </c>
      <c r="AB3753">
        <v>0.95699999999999996</v>
      </c>
      <c r="AC3753">
        <v>0.95199999999999996</v>
      </c>
      <c r="AD3753">
        <v>0.94499999999999995</v>
      </c>
      <c r="AE3753">
        <v>0.94499999999999995</v>
      </c>
      <c r="AF3753">
        <v>0.94899999999999995</v>
      </c>
      <c r="AG3753">
        <v>0.95299999999999996</v>
      </c>
      <c r="AH3753">
        <v>0.95799999999999996</v>
      </c>
      <c r="AI3753">
        <v>0.96399999999999997</v>
      </c>
      <c r="AJ3753">
        <v>0.97</v>
      </c>
    </row>
    <row r="3754" spans="3:36" x14ac:dyDescent="0.25">
      <c r="C3754" t="s">
        <v>1135</v>
      </c>
    </row>
    <row r="3755" spans="3:36" x14ac:dyDescent="0.25">
      <c r="C3755" t="s">
        <v>70</v>
      </c>
      <c r="E3755">
        <v>28.881</v>
      </c>
      <c r="F3755">
        <v>28.31</v>
      </c>
      <c r="G3755">
        <v>28.696999999999999</v>
      </c>
      <c r="H3755">
        <v>29.129000000000001</v>
      </c>
      <c r="I3755">
        <v>29.677</v>
      </c>
      <c r="J3755">
        <v>30.044</v>
      </c>
      <c r="K3755">
        <v>30.015000000000001</v>
      </c>
      <c r="L3755">
        <v>30.036000000000001</v>
      </c>
      <c r="M3755">
        <v>30.207000000000001</v>
      </c>
      <c r="N3755">
        <v>30.335000000000001</v>
      </c>
      <c r="O3755">
        <v>30.335000000000001</v>
      </c>
      <c r="P3755">
        <v>30.550999999999998</v>
      </c>
      <c r="Q3755">
        <v>30.936</v>
      </c>
      <c r="R3755">
        <v>31.25</v>
      </c>
      <c r="S3755">
        <v>31.434000000000001</v>
      </c>
      <c r="T3755">
        <v>31.57</v>
      </c>
      <c r="U3755">
        <v>31.792000000000002</v>
      </c>
      <c r="V3755">
        <v>32.043999999999997</v>
      </c>
      <c r="W3755">
        <v>32.317</v>
      </c>
      <c r="X3755">
        <v>32.630000000000003</v>
      </c>
      <c r="Y3755">
        <v>32.905000000000001</v>
      </c>
      <c r="Z3755">
        <v>33.055999999999997</v>
      </c>
      <c r="AA3755">
        <v>33.119999999999997</v>
      </c>
      <c r="AB3755">
        <v>33.121000000000002</v>
      </c>
      <c r="AC3755">
        <v>32.978999999999999</v>
      </c>
      <c r="AD3755">
        <v>32.74</v>
      </c>
      <c r="AE3755">
        <v>32.744</v>
      </c>
      <c r="AF3755">
        <v>32.905000000000001</v>
      </c>
      <c r="AG3755">
        <v>33.091999999999999</v>
      </c>
      <c r="AH3755">
        <v>33.308</v>
      </c>
      <c r="AI3755">
        <v>33.524999999999999</v>
      </c>
      <c r="AJ3755">
        <v>33.765000000000001</v>
      </c>
    </row>
    <row r="3756" spans="3:36" x14ac:dyDescent="0.25">
      <c r="C3756" t="s">
        <v>840</v>
      </c>
      <c r="E3756">
        <v>4.2389999999999999</v>
      </c>
      <c r="F3756">
        <v>4.1040000000000001</v>
      </c>
      <c r="G3756">
        <v>4.3630000000000004</v>
      </c>
      <c r="H3756">
        <v>4.4029999999999996</v>
      </c>
      <c r="I3756">
        <v>4.3120000000000003</v>
      </c>
      <c r="J3756">
        <v>4.24</v>
      </c>
      <c r="K3756">
        <v>4.2699999999999996</v>
      </c>
      <c r="L3756">
        <v>4.306</v>
      </c>
      <c r="M3756">
        <v>4.3609999999999998</v>
      </c>
      <c r="N3756">
        <v>4.4089999999999998</v>
      </c>
      <c r="O3756">
        <v>4.4379999999999997</v>
      </c>
      <c r="P3756">
        <v>4.4930000000000003</v>
      </c>
      <c r="Q3756">
        <v>4.569</v>
      </c>
      <c r="R3756">
        <v>4.6269999999999998</v>
      </c>
      <c r="S3756">
        <v>4.6609999999999996</v>
      </c>
      <c r="T3756">
        <v>4.6790000000000003</v>
      </c>
      <c r="U3756">
        <v>4.7030000000000003</v>
      </c>
      <c r="V3756">
        <v>4.726</v>
      </c>
      <c r="W3756">
        <v>4.75</v>
      </c>
      <c r="X3756">
        <v>4.7809999999999997</v>
      </c>
      <c r="Y3756">
        <v>4.8079999999999998</v>
      </c>
      <c r="Z3756">
        <v>4.8179999999999996</v>
      </c>
      <c r="AA3756">
        <v>4.8150000000000004</v>
      </c>
      <c r="AB3756">
        <v>4.8019999999999996</v>
      </c>
      <c r="AC3756">
        <v>4.7670000000000003</v>
      </c>
      <c r="AD3756">
        <v>4.7190000000000003</v>
      </c>
      <c r="AE3756">
        <v>4.7030000000000003</v>
      </c>
      <c r="AF3756">
        <v>4.7069999999999999</v>
      </c>
      <c r="AG3756">
        <v>4.7140000000000004</v>
      </c>
      <c r="AH3756">
        <v>4.7249999999999996</v>
      </c>
      <c r="AI3756">
        <v>4.7350000000000003</v>
      </c>
      <c r="AJ3756">
        <v>4.7460000000000004</v>
      </c>
    </row>
    <row r="3757" spans="3:36" x14ac:dyDescent="0.25">
      <c r="C3757" t="s">
        <v>841</v>
      </c>
      <c r="E3757">
        <v>6.0839999999999996</v>
      </c>
      <c r="F3757">
        <v>5.2759999999999998</v>
      </c>
      <c r="G3757">
        <v>5.9850000000000003</v>
      </c>
      <c r="H3757">
        <v>6.3010000000000002</v>
      </c>
      <c r="I3757">
        <v>6.2969999999999997</v>
      </c>
      <c r="J3757">
        <v>6.0469999999999997</v>
      </c>
      <c r="K3757">
        <v>6.0759999999999996</v>
      </c>
      <c r="L3757">
        <v>6.117</v>
      </c>
      <c r="M3757">
        <v>6.1859999999999999</v>
      </c>
      <c r="N3757">
        <v>6.2460000000000004</v>
      </c>
      <c r="O3757">
        <v>6.2779999999999996</v>
      </c>
      <c r="P3757">
        <v>6.3490000000000002</v>
      </c>
      <c r="Q3757">
        <v>6.4470000000000001</v>
      </c>
      <c r="R3757">
        <v>6.5289999999999999</v>
      </c>
      <c r="S3757">
        <v>6.5789999999999997</v>
      </c>
      <c r="T3757">
        <v>6.6139999999999999</v>
      </c>
      <c r="U3757">
        <v>6.6580000000000004</v>
      </c>
      <c r="V3757">
        <v>6.702</v>
      </c>
      <c r="W3757">
        <v>6.7460000000000004</v>
      </c>
      <c r="X3757">
        <v>6.798</v>
      </c>
      <c r="Y3757">
        <v>6.8410000000000002</v>
      </c>
      <c r="Z3757">
        <v>6.86</v>
      </c>
      <c r="AA3757">
        <v>6.8609999999999998</v>
      </c>
      <c r="AB3757">
        <v>6.8490000000000002</v>
      </c>
      <c r="AC3757">
        <v>6.81</v>
      </c>
      <c r="AD3757">
        <v>6.7480000000000002</v>
      </c>
      <c r="AE3757">
        <v>6.7370000000000001</v>
      </c>
      <c r="AF3757">
        <v>6.7530000000000001</v>
      </c>
      <c r="AG3757">
        <v>6.7750000000000004</v>
      </c>
      <c r="AH3757">
        <v>6.8029999999999999</v>
      </c>
      <c r="AI3757">
        <v>6.83</v>
      </c>
      <c r="AJ3757">
        <v>6.8609999999999998</v>
      </c>
    </row>
    <row r="3758" spans="3:36" x14ac:dyDescent="0.25">
      <c r="C3758" t="s">
        <v>1136</v>
      </c>
    </row>
    <row r="3759" spans="3:36" x14ac:dyDescent="0.25">
      <c r="C3759" t="s">
        <v>70</v>
      </c>
      <c r="E3759">
        <v>0.03</v>
      </c>
      <c r="F3759">
        <v>0.03</v>
      </c>
      <c r="G3759">
        <v>0.03</v>
      </c>
      <c r="H3759">
        <v>0.03</v>
      </c>
      <c r="I3759">
        <v>3.1E-2</v>
      </c>
      <c r="J3759">
        <v>3.1E-2</v>
      </c>
      <c r="K3759">
        <v>3.1E-2</v>
      </c>
      <c r="L3759">
        <v>3.1E-2</v>
      </c>
      <c r="M3759">
        <v>3.1E-2</v>
      </c>
      <c r="N3759">
        <v>3.2000000000000001E-2</v>
      </c>
      <c r="O3759">
        <v>3.1E-2</v>
      </c>
      <c r="P3759">
        <v>3.2000000000000001E-2</v>
      </c>
      <c r="Q3759">
        <v>3.2000000000000001E-2</v>
      </c>
      <c r="R3759">
        <v>3.2000000000000001E-2</v>
      </c>
      <c r="S3759">
        <v>3.2000000000000001E-2</v>
      </c>
      <c r="T3759">
        <v>3.3000000000000002E-2</v>
      </c>
      <c r="U3759">
        <v>3.3000000000000002E-2</v>
      </c>
      <c r="V3759">
        <v>3.3000000000000002E-2</v>
      </c>
      <c r="W3759">
        <v>3.3000000000000002E-2</v>
      </c>
      <c r="X3759">
        <v>3.4000000000000002E-2</v>
      </c>
      <c r="Y3759">
        <v>3.4000000000000002E-2</v>
      </c>
      <c r="Z3759">
        <v>3.4000000000000002E-2</v>
      </c>
      <c r="AA3759">
        <v>3.4000000000000002E-2</v>
      </c>
      <c r="AB3759">
        <v>3.4000000000000002E-2</v>
      </c>
      <c r="AC3759">
        <v>3.4000000000000002E-2</v>
      </c>
      <c r="AD3759">
        <v>3.4000000000000002E-2</v>
      </c>
      <c r="AE3759">
        <v>3.3000000000000002E-2</v>
      </c>
      <c r="AF3759">
        <v>3.4000000000000002E-2</v>
      </c>
      <c r="AG3759">
        <v>3.4000000000000002E-2</v>
      </c>
      <c r="AH3759">
        <v>3.4000000000000002E-2</v>
      </c>
      <c r="AI3759">
        <v>3.4000000000000002E-2</v>
      </c>
      <c r="AJ3759">
        <v>3.4000000000000002E-2</v>
      </c>
    </row>
    <row r="3760" spans="3:36" x14ac:dyDescent="0.25">
      <c r="C3760" t="s">
        <v>840</v>
      </c>
      <c r="E3760">
        <v>3.5000000000000003E-2</v>
      </c>
      <c r="F3760">
        <v>3.3000000000000002E-2</v>
      </c>
      <c r="G3760">
        <v>3.5000000000000003E-2</v>
      </c>
      <c r="H3760">
        <v>3.5999999999999997E-2</v>
      </c>
      <c r="I3760">
        <v>3.5000000000000003E-2</v>
      </c>
      <c r="J3760">
        <v>3.4000000000000002E-2</v>
      </c>
      <c r="K3760">
        <v>3.5000000000000003E-2</v>
      </c>
      <c r="L3760">
        <v>3.5000000000000003E-2</v>
      </c>
      <c r="M3760">
        <v>3.5999999999999997E-2</v>
      </c>
      <c r="N3760">
        <v>3.5999999999999997E-2</v>
      </c>
      <c r="O3760">
        <v>3.5999999999999997E-2</v>
      </c>
      <c r="P3760">
        <v>3.6999999999999998E-2</v>
      </c>
      <c r="Q3760">
        <v>3.6999999999999998E-2</v>
      </c>
      <c r="R3760">
        <v>3.7999999999999999E-2</v>
      </c>
      <c r="S3760">
        <v>3.7999999999999999E-2</v>
      </c>
      <c r="T3760">
        <v>3.7999999999999999E-2</v>
      </c>
      <c r="U3760">
        <v>3.7999999999999999E-2</v>
      </c>
      <c r="V3760">
        <v>3.9E-2</v>
      </c>
      <c r="W3760">
        <v>3.9E-2</v>
      </c>
      <c r="X3760">
        <v>3.9E-2</v>
      </c>
      <c r="Y3760">
        <v>3.9E-2</v>
      </c>
      <c r="Z3760">
        <v>3.9E-2</v>
      </c>
      <c r="AA3760">
        <v>3.9E-2</v>
      </c>
      <c r="AB3760">
        <v>3.9E-2</v>
      </c>
      <c r="AC3760">
        <v>3.9E-2</v>
      </c>
      <c r="AD3760">
        <v>3.9E-2</v>
      </c>
      <c r="AE3760">
        <v>3.9E-2</v>
      </c>
      <c r="AF3760">
        <v>3.9E-2</v>
      </c>
      <c r="AG3760">
        <v>3.9E-2</v>
      </c>
      <c r="AH3760">
        <v>3.9E-2</v>
      </c>
      <c r="AI3760">
        <v>3.9E-2</v>
      </c>
      <c r="AJ3760">
        <v>3.9E-2</v>
      </c>
    </row>
    <row r="3761" spans="3:36" x14ac:dyDescent="0.25">
      <c r="C3761" t="s">
        <v>1137</v>
      </c>
    </row>
    <row r="3762" spans="3:36" x14ac:dyDescent="0.25">
      <c r="C3762" t="s">
        <v>70</v>
      </c>
      <c r="E3762">
        <v>5.2149999999999999</v>
      </c>
      <c r="F3762">
        <v>5.1109999999999998</v>
      </c>
      <c r="G3762">
        <v>5.1719999999999997</v>
      </c>
      <c r="H3762">
        <v>5.2409999999999997</v>
      </c>
      <c r="I3762">
        <v>5.3259999999999996</v>
      </c>
      <c r="J3762">
        <v>5.383</v>
      </c>
      <c r="K3762">
        <v>5.367</v>
      </c>
      <c r="L3762">
        <v>5.3620000000000001</v>
      </c>
      <c r="M3762">
        <v>5.3840000000000003</v>
      </c>
      <c r="N3762">
        <v>5.3979999999999997</v>
      </c>
      <c r="O3762">
        <v>5.3920000000000003</v>
      </c>
      <c r="P3762">
        <v>5.4210000000000003</v>
      </c>
      <c r="Q3762">
        <v>5.4779999999999998</v>
      </c>
      <c r="R3762">
        <v>5.5229999999999997</v>
      </c>
      <c r="S3762">
        <v>5.5460000000000003</v>
      </c>
      <c r="T3762">
        <v>5.5620000000000003</v>
      </c>
      <c r="U3762">
        <v>5.5919999999999996</v>
      </c>
      <c r="V3762">
        <v>5.6269999999999998</v>
      </c>
      <c r="W3762">
        <v>5.6660000000000004</v>
      </c>
      <c r="X3762">
        <v>5.7110000000000003</v>
      </c>
      <c r="Y3762">
        <v>5.75</v>
      </c>
      <c r="Z3762">
        <v>5.77</v>
      </c>
      <c r="AA3762">
        <v>5.7750000000000004</v>
      </c>
      <c r="AB3762">
        <v>5.77</v>
      </c>
      <c r="AC3762">
        <v>5.742</v>
      </c>
      <c r="AD3762">
        <v>5.6970000000000001</v>
      </c>
      <c r="AE3762">
        <v>5.6929999999999996</v>
      </c>
      <c r="AF3762">
        <v>5.7140000000000004</v>
      </c>
      <c r="AG3762">
        <v>5.7389999999999999</v>
      </c>
      <c r="AH3762">
        <v>5.7679999999999998</v>
      </c>
      <c r="AI3762">
        <v>5.798</v>
      </c>
      <c r="AJ3762">
        <v>5.8319999999999999</v>
      </c>
    </row>
    <row r="3763" spans="3:36" x14ac:dyDescent="0.25">
      <c r="C3763" t="s">
        <v>1138</v>
      </c>
    </row>
    <row r="3764" spans="3:36" x14ac:dyDescent="0.25">
      <c r="C3764" t="s">
        <v>843</v>
      </c>
      <c r="E3764">
        <v>18.940000000000001</v>
      </c>
      <c r="F3764">
        <v>20.077999999999999</v>
      </c>
      <c r="G3764">
        <v>14.943</v>
      </c>
      <c r="H3764">
        <v>14.159000000000001</v>
      </c>
      <c r="I3764">
        <v>11.509</v>
      </c>
      <c r="J3764">
        <v>10.877000000000001</v>
      </c>
      <c r="K3764">
        <v>11.349</v>
      </c>
      <c r="L3764">
        <v>11.834</v>
      </c>
      <c r="M3764">
        <v>12.368</v>
      </c>
      <c r="N3764">
        <v>12.868</v>
      </c>
      <c r="O3764">
        <v>13.288</v>
      </c>
      <c r="P3764">
        <v>13.771000000000001</v>
      </c>
      <c r="Q3764">
        <v>14.294</v>
      </c>
      <c r="R3764">
        <v>14.734</v>
      </c>
      <c r="S3764">
        <v>15.063000000000001</v>
      </c>
      <c r="T3764">
        <v>15.308</v>
      </c>
      <c r="U3764">
        <v>15.531000000000001</v>
      </c>
      <c r="V3764">
        <v>15.701000000000001</v>
      </c>
      <c r="W3764">
        <v>15.849</v>
      </c>
      <c r="X3764">
        <v>16.015999999999998</v>
      </c>
      <c r="Y3764">
        <v>16.163</v>
      </c>
      <c r="Z3764">
        <v>16.251999999999999</v>
      </c>
      <c r="AA3764">
        <v>16.297999999999998</v>
      </c>
      <c r="AB3764">
        <v>16.309999999999999</v>
      </c>
      <c r="AC3764">
        <v>16.251999999999999</v>
      </c>
      <c r="AD3764">
        <v>16.145</v>
      </c>
      <c r="AE3764">
        <v>16.158000000000001</v>
      </c>
      <c r="AF3764">
        <v>16.251999999999999</v>
      </c>
      <c r="AG3764">
        <v>16.358000000000001</v>
      </c>
      <c r="AH3764">
        <v>16.478999999999999</v>
      </c>
      <c r="AI3764">
        <v>16.602</v>
      </c>
      <c r="AJ3764">
        <v>16.734999999999999</v>
      </c>
    </row>
    <row r="3765" spans="3:36" x14ac:dyDescent="0.25">
      <c r="C3765" t="s">
        <v>1003</v>
      </c>
    </row>
    <row r="3766" spans="3:36" x14ac:dyDescent="0.25">
      <c r="C3766" t="s">
        <v>840</v>
      </c>
      <c r="E3766">
        <v>143.845</v>
      </c>
      <c r="F3766">
        <v>139.29499999999999</v>
      </c>
      <c r="G3766">
        <v>147.899</v>
      </c>
      <c r="H3766">
        <v>148.62299999999999</v>
      </c>
      <c r="I3766">
        <v>145.60599999999999</v>
      </c>
      <c r="J3766">
        <v>143.239</v>
      </c>
      <c r="K3766">
        <v>144.315</v>
      </c>
      <c r="L3766">
        <v>145.57400000000001</v>
      </c>
      <c r="M3766">
        <v>147.471</v>
      </c>
      <c r="N3766">
        <v>149.13</v>
      </c>
      <c r="O3766">
        <v>150.13300000000001</v>
      </c>
      <c r="P3766">
        <v>152.03800000000001</v>
      </c>
      <c r="Q3766">
        <v>154.624</v>
      </c>
      <c r="R3766">
        <v>156.626</v>
      </c>
      <c r="S3766">
        <v>157.72399999999999</v>
      </c>
      <c r="T3766">
        <v>158.279</v>
      </c>
      <c r="U3766">
        <v>159.001</v>
      </c>
      <c r="V3766">
        <v>159.696</v>
      </c>
      <c r="W3766">
        <v>160.42699999999999</v>
      </c>
      <c r="X3766">
        <v>161.37899999999999</v>
      </c>
      <c r="Y3766">
        <v>162.18899999999999</v>
      </c>
      <c r="Z3766">
        <v>162.429</v>
      </c>
      <c r="AA3766">
        <v>162.209</v>
      </c>
      <c r="AB3766">
        <v>161.65199999999999</v>
      </c>
      <c r="AC3766">
        <v>160.38800000000001</v>
      </c>
      <c r="AD3766">
        <v>158.65</v>
      </c>
      <c r="AE3766">
        <v>157.96700000000001</v>
      </c>
      <c r="AF3766">
        <v>157.91499999999999</v>
      </c>
      <c r="AG3766">
        <v>157.97300000000001</v>
      </c>
      <c r="AH3766">
        <v>158.13999999999999</v>
      </c>
      <c r="AI3766">
        <v>158.26499999999999</v>
      </c>
      <c r="AJ3766">
        <v>158.41900000000001</v>
      </c>
    </row>
    <row r="3767" spans="3:36" x14ac:dyDescent="0.25">
      <c r="C3767" t="s">
        <v>3</v>
      </c>
      <c r="E3767">
        <v>0.03</v>
      </c>
      <c r="F3767">
        <v>0.03</v>
      </c>
      <c r="G3767">
        <v>0.03</v>
      </c>
      <c r="H3767">
        <v>2.8000000000000001E-2</v>
      </c>
      <c r="I3767">
        <v>2.9000000000000001E-2</v>
      </c>
      <c r="J3767">
        <v>2.3E-2</v>
      </c>
      <c r="K3767">
        <v>2.3E-2</v>
      </c>
      <c r="L3767">
        <v>2.4E-2</v>
      </c>
      <c r="M3767">
        <v>2.5000000000000001E-2</v>
      </c>
      <c r="N3767">
        <v>2.5999999999999999E-2</v>
      </c>
      <c r="O3767">
        <v>2.7E-2</v>
      </c>
      <c r="P3767">
        <v>2.7E-2</v>
      </c>
      <c r="Q3767">
        <v>2.8000000000000001E-2</v>
      </c>
      <c r="R3767">
        <v>2.9000000000000001E-2</v>
      </c>
      <c r="S3767">
        <v>2.9000000000000001E-2</v>
      </c>
      <c r="T3767">
        <v>0.03</v>
      </c>
      <c r="U3767">
        <v>0.03</v>
      </c>
      <c r="V3767">
        <v>3.1E-2</v>
      </c>
      <c r="W3767">
        <v>3.1E-2</v>
      </c>
      <c r="X3767">
        <v>3.1E-2</v>
      </c>
      <c r="Y3767">
        <v>3.1E-2</v>
      </c>
      <c r="Z3767">
        <v>3.1E-2</v>
      </c>
      <c r="AA3767">
        <v>3.1E-2</v>
      </c>
      <c r="AB3767">
        <v>3.1E-2</v>
      </c>
      <c r="AC3767">
        <v>3.1E-2</v>
      </c>
      <c r="AD3767">
        <v>3.1E-2</v>
      </c>
      <c r="AE3767">
        <v>3.1E-2</v>
      </c>
      <c r="AF3767">
        <v>3.1E-2</v>
      </c>
      <c r="AG3767">
        <v>3.1E-2</v>
      </c>
      <c r="AH3767">
        <v>3.1E-2</v>
      </c>
      <c r="AI3767">
        <v>3.2000000000000001E-2</v>
      </c>
      <c r="AJ3767">
        <v>3.2000000000000001E-2</v>
      </c>
    </row>
    <row r="3768" spans="3:36" x14ac:dyDescent="0.25">
      <c r="C3768" t="s">
        <v>873</v>
      </c>
      <c r="E3768">
        <v>7.0000000000000007E-2</v>
      </c>
      <c r="F3768">
        <v>5.6000000000000001E-2</v>
      </c>
      <c r="G3768">
        <v>7.9000000000000001E-2</v>
      </c>
      <c r="H3768">
        <v>7.4999999999999997E-2</v>
      </c>
      <c r="I3768">
        <v>6.5000000000000002E-2</v>
      </c>
      <c r="J3768">
        <v>7.0999999999999994E-2</v>
      </c>
      <c r="K3768">
        <v>7.0999999999999994E-2</v>
      </c>
      <c r="L3768">
        <v>7.0000000000000007E-2</v>
      </c>
      <c r="M3768">
        <v>6.9000000000000006E-2</v>
      </c>
      <c r="N3768">
        <v>6.8000000000000005E-2</v>
      </c>
      <c r="O3768">
        <v>6.6000000000000003E-2</v>
      </c>
      <c r="P3768">
        <v>6.4000000000000001E-2</v>
      </c>
      <c r="Q3768">
        <v>6.4000000000000001E-2</v>
      </c>
      <c r="R3768">
        <v>6.3E-2</v>
      </c>
      <c r="S3768">
        <v>6.2E-2</v>
      </c>
      <c r="T3768">
        <v>6.2E-2</v>
      </c>
      <c r="U3768">
        <v>6.0999999999999999E-2</v>
      </c>
      <c r="V3768">
        <v>6.0999999999999999E-2</v>
      </c>
      <c r="W3768">
        <v>0.06</v>
      </c>
      <c r="X3768">
        <v>0.06</v>
      </c>
      <c r="Y3768">
        <v>0.06</v>
      </c>
      <c r="Z3768">
        <v>0.06</v>
      </c>
      <c r="AA3768">
        <v>5.8999999999999997E-2</v>
      </c>
      <c r="AB3768">
        <v>5.8999999999999997E-2</v>
      </c>
      <c r="AC3768">
        <v>5.8999999999999997E-2</v>
      </c>
      <c r="AD3768">
        <v>5.8000000000000003E-2</v>
      </c>
      <c r="AE3768">
        <v>5.8000000000000003E-2</v>
      </c>
      <c r="AF3768">
        <v>5.7000000000000002E-2</v>
      </c>
      <c r="AG3768">
        <v>5.7000000000000002E-2</v>
      </c>
      <c r="AH3768">
        <v>5.7000000000000002E-2</v>
      </c>
      <c r="AI3768">
        <v>5.7000000000000002E-2</v>
      </c>
      <c r="AJ3768">
        <v>5.7000000000000002E-2</v>
      </c>
    </row>
    <row r="3769" spans="3:36" x14ac:dyDescent="0.25">
      <c r="C3769" t="s">
        <v>841</v>
      </c>
      <c r="E3769">
        <v>10.106999999999999</v>
      </c>
      <c r="F3769">
        <v>8.7650000000000006</v>
      </c>
      <c r="G3769">
        <v>9.9410000000000007</v>
      </c>
      <c r="H3769">
        <v>10.456</v>
      </c>
      <c r="I3769">
        <v>10.448</v>
      </c>
      <c r="J3769">
        <v>10.036</v>
      </c>
      <c r="K3769">
        <v>10.084</v>
      </c>
      <c r="L3769">
        <v>10.153</v>
      </c>
      <c r="M3769">
        <v>10.266999999999999</v>
      </c>
      <c r="N3769">
        <v>10.366</v>
      </c>
      <c r="O3769">
        <v>10.42</v>
      </c>
      <c r="P3769">
        <v>10.536</v>
      </c>
      <c r="Q3769">
        <v>10.699</v>
      </c>
      <c r="R3769">
        <v>10.834</v>
      </c>
      <c r="S3769">
        <v>10.916</v>
      </c>
      <c r="T3769">
        <v>10.973000000000001</v>
      </c>
      <c r="U3769">
        <v>11.047000000000001</v>
      </c>
      <c r="V3769">
        <v>11.119</v>
      </c>
      <c r="W3769">
        <v>11.19</v>
      </c>
      <c r="X3769">
        <v>11.276</v>
      </c>
      <c r="Y3769">
        <v>11.347</v>
      </c>
      <c r="Z3769">
        <v>11.377000000000001</v>
      </c>
      <c r="AA3769">
        <v>11.379</v>
      </c>
      <c r="AB3769">
        <v>11.359</v>
      </c>
      <c r="AC3769">
        <v>11.292999999999999</v>
      </c>
      <c r="AD3769">
        <v>11.192</v>
      </c>
      <c r="AE3769">
        <v>11.172000000000001</v>
      </c>
      <c r="AF3769">
        <v>11.2</v>
      </c>
      <c r="AG3769">
        <v>11.234999999999999</v>
      </c>
      <c r="AH3769">
        <v>11.281000000000001</v>
      </c>
      <c r="AI3769">
        <v>11.327</v>
      </c>
      <c r="AJ3769">
        <v>11.378</v>
      </c>
    </row>
    <row r="3770" spans="3:36" x14ac:dyDescent="0.25">
      <c r="C3770" t="s">
        <v>844</v>
      </c>
      <c r="E3770">
        <v>9.6020000000000003</v>
      </c>
      <c r="F3770">
        <v>9.3260000000000005</v>
      </c>
      <c r="G3770">
        <v>9.5350000000000001</v>
      </c>
      <c r="H3770">
        <v>9.5090000000000003</v>
      </c>
      <c r="I3770">
        <v>9.6440000000000001</v>
      </c>
      <c r="J3770">
        <v>9.6050000000000004</v>
      </c>
      <c r="K3770">
        <v>9.6219999999999999</v>
      </c>
      <c r="L3770">
        <v>9.6509999999999998</v>
      </c>
      <c r="M3770">
        <v>9.7189999999999994</v>
      </c>
      <c r="N3770">
        <v>9.7639999999999993</v>
      </c>
      <c r="O3770">
        <v>9.7560000000000002</v>
      </c>
      <c r="P3770">
        <v>9.8030000000000008</v>
      </c>
      <c r="Q3770">
        <v>9.9019999999999992</v>
      </c>
      <c r="R3770">
        <v>9.9730000000000008</v>
      </c>
      <c r="S3770">
        <v>10</v>
      </c>
      <c r="T3770">
        <v>10.009</v>
      </c>
      <c r="U3770">
        <v>10.039999999999999</v>
      </c>
      <c r="V3770">
        <v>10.076000000000001</v>
      </c>
      <c r="W3770">
        <v>10.118</v>
      </c>
      <c r="X3770">
        <v>10.173</v>
      </c>
      <c r="Y3770">
        <v>10.218999999999999</v>
      </c>
      <c r="Z3770">
        <v>10.231</v>
      </c>
      <c r="AA3770">
        <v>10.218</v>
      </c>
      <c r="AB3770">
        <v>10.185</v>
      </c>
      <c r="AC3770">
        <v>10.111000000000001</v>
      </c>
      <c r="AD3770">
        <v>10.012</v>
      </c>
      <c r="AE3770">
        <v>9.9849999999999994</v>
      </c>
      <c r="AF3770">
        <v>10.004</v>
      </c>
      <c r="AG3770">
        <v>10.032999999999999</v>
      </c>
      <c r="AH3770">
        <v>10.07</v>
      </c>
      <c r="AI3770">
        <v>10.11</v>
      </c>
      <c r="AJ3770">
        <v>10.154999999999999</v>
      </c>
    </row>
    <row r="3771" spans="3:36" x14ac:dyDescent="0.25">
      <c r="C3771" t="s">
        <v>70</v>
      </c>
      <c r="E3771">
        <v>34.979999999999997</v>
      </c>
      <c r="F3771">
        <v>34.286999999999999</v>
      </c>
      <c r="G3771">
        <v>34.747</v>
      </c>
      <c r="H3771">
        <v>35.26</v>
      </c>
      <c r="I3771">
        <v>35.908000000000001</v>
      </c>
      <c r="J3771">
        <v>36.341999999999999</v>
      </c>
      <c r="K3771">
        <v>36.293999999999997</v>
      </c>
      <c r="L3771">
        <v>36.31</v>
      </c>
      <c r="M3771">
        <v>36.506999999999998</v>
      </c>
      <c r="N3771">
        <v>36.652999999999999</v>
      </c>
      <c r="O3771">
        <v>36.646000000000001</v>
      </c>
      <c r="P3771">
        <v>36.896999999999998</v>
      </c>
      <c r="Q3771">
        <v>37.347999999999999</v>
      </c>
      <c r="R3771">
        <v>37.716000000000001</v>
      </c>
      <c r="S3771">
        <v>37.927999999999997</v>
      </c>
      <c r="T3771">
        <v>38.082999999999998</v>
      </c>
      <c r="U3771">
        <v>38.340000000000003</v>
      </c>
      <c r="V3771">
        <v>38.634</v>
      </c>
      <c r="W3771">
        <v>38.953000000000003</v>
      </c>
      <c r="X3771">
        <v>39.32</v>
      </c>
      <c r="Y3771">
        <v>39.642000000000003</v>
      </c>
      <c r="Z3771">
        <v>39.816000000000003</v>
      </c>
      <c r="AA3771">
        <v>39.886000000000003</v>
      </c>
      <c r="AB3771">
        <v>39.881999999999998</v>
      </c>
      <c r="AC3771">
        <v>39.707000000000001</v>
      </c>
      <c r="AD3771">
        <v>39.414999999999999</v>
      </c>
      <c r="AE3771">
        <v>39.414000000000001</v>
      </c>
      <c r="AF3771">
        <v>39.600999999999999</v>
      </c>
      <c r="AG3771">
        <v>39.817999999999998</v>
      </c>
      <c r="AH3771">
        <v>40.067999999999998</v>
      </c>
      <c r="AI3771">
        <v>40.322000000000003</v>
      </c>
      <c r="AJ3771">
        <v>40.600999999999999</v>
      </c>
    </row>
    <row r="3772" spans="3:36" x14ac:dyDescent="0.25">
      <c r="C3772" t="s">
        <v>843</v>
      </c>
      <c r="E3772">
        <v>18.940000000000001</v>
      </c>
      <c r="F3772">
        <v>20.077999999999999</v>
      </c>
      <c r="G3772">
        <v>14.943</v>
      </c>
      <c r="H3772">
        <v>14.159000000000001</v>
      </c>
      <c r="I3772">
        <v>11.509</v>
      </c>
      <c r="J3772">
        <v>10.877000000000001</v>
      </c>
      <c r="K3772">
        <v>11.349</v>
      </c>
      <c r="L3772">
        <v>11.834</v>
      </c>
      <c r="M3772">
        <v>12.368</v>
      </c>
      <c r="N3772">
        <v>12.868</v>
      </c>
      <c r="O3772">
        <v>13.288</v>
      </c>
      <c r="P3772">
        <v>13.771000000000001</v>
      </c>
      <c r="Q3772">
        <v>14.294</v>
      </c>
      <c r="R3772">
        <v>14.734</v>
      </c>
      <c r="S3772">
        <v>15.063000000000001</v>
      </c>
      <c r="T3772">
        <v>15.308</v>
      </c>
      <c r="U3772">
        <v>15.531000000000001</v>
      </c>
      <c r="V3772">
        <v>15.701000000000001</v>
      </c>
      <c r="W3772">
        <v>15.849</v>
      </c>
      <c r="X3772">
        <v>16.015999999999998</v>
      </c>
      <c r="Y3772">
        <v>16.163</v>
      </c>
      <c r="Z3772">
        <v>16.251999999999999</v>
      </c>
      <c r="AA3772">
        <v>16.297999999999998</v>
      </c>
      <c r="AB3772">
        <v>16.309999999999999</v>
      </c>
      <c r="AC3772">
        <v>16.251999999999999</v>
      </c>
      <c r="AD3772">
        <v>16.145</v>
      </c>
      <c r="AE3772">
        <v>16.158000000000001</v>
      </c>
      <c r="AF3772">
        <v>16.251999999999999</v>
      </c>
      <c r="AG3772">
        <v>16.358000000000001</v>
      </c>
      <c r="AH3772">
        <v>16.478999999999999</v>
      </c>
      <c r="AI3772">
        <v>16.602</v>
      </c>
      <c r="AJ3772">
        <v>16.734999999999999</v>
      </c>
    </row>
    <row r="3773" spans="3:36" x14ac:dyDescent="0.25">
      <c r="C3773" t="s">
        <v>838</v>
      </c>
      <c r="E3773">
        <v>217.57400000000001</v>
      </c>
      <c r="F3773">
        <v>211.83799999999999</v>
      </c>
      <c r="G3773">
        <v>217.173</v>
      </c>
      <c r="H3773">
        <v>218.10900000000001</v>
      </c>
      <c r="I3773">
        <v>213.209</v>
      </c>
      <c r="J3773">
        <v>210.191</v>
      </c>
      <c r="K3773">
        <v>211.75899999999999</v>
      </c>
      <c r="L3773">
        <v>213.61500000000001</v>
      </c>
      <c r="M3773">
        <v>216.42599999999999</v>
      </c>
      <c r="N3773">
        <v>218.874</v>
      </c>
      <c r="O3773">
        <v>220.33600000000001</v>
      </c>
      <c r="P3773">
        <v>223.137</v>
      </c>
      <c r="Q3773">
        <v>226.96</v>
      </c>
      <c r="R3773">
        <v>229.97300000000001</v>
      </c>
      <c r="S3773">
        <v>231.72300000000001</v>
      </c>
      <c r="T3773">
        <v>232.744</v>
      </c>
      <c r="U3773">
        <v>234.05</v>
      </c>
      <c r="V3773">
        <v>235.31700000000001</v>
      </c>
      <c r="W3773">
        <v>236.62899999999999</v>
      </c>
      <c r="X3773">
        <v>238.255</v>
      </c>
      <c r="Y3773">
        <v>239.65</v>
      </c>
      <c r="Z3773">
        <v>240.197</v>
      </c>
      <c r="AA3773">
        <v>240.08</v>
      </c>
      <c r="AB3773">
        <v>239.47800000000001</v>
      </c>
      <c r="AC3773">
        <v>237.84100000000001</v>
      </c>
      <c r="AD3773">
        <v>235.50299999999999</v>
      </c>
      <c r="AE3773">
        <v>234.786</v>
      </c>
      <c r="AF3773">
        <v>235.06</v>
      </c>
      <c r="AG3773">
        <v>235.506</v>
      </c>
      <c r="AH3773">
        <v>236.12700000000001</v>
      </c>
      <c r="AI3773">
        <v>236.714</v>
      </c>
      <c r="AJ3773">
        <v>237.37799999999999</v>
      </c>
    </row>
    <row r="3774" spans="3:36" x14ac:dyDescent="0.25">
      <c r="C3774" t="s">
        <v>996</v>
      </c>
    </row>
    <row r="3775" spans="3:36" x14ac:dyDescent="0.25">
      <c r="C3775" t="s">
        <v>1004</v>
      </c>
    </row>
    <row r="3776" spans="3:36" x14ac:dyDescent="0.25">
      <c r="C3776" t="s">
        <v>996</v>
      </c>
    </row>
    <row r="3777" spans="3:36" x14ac:dyDescent="0.25">
      <c r="C3777" t="s">
        <v>1005</v>
      </c>
    </row>
    <row r="3778" spans="3:36" x14ac:dyDescent="0.25">
      <c r="C3778" t="s">
        <v>55</v>
      </c>
      <c r="E3778">
        <v>0</v>
      </c>
      <c r="F3778">
        <v>0</v>
      </c>
      <c r="G3778">
        <v>0</v>
      </c>
      <c r="H3778">
        <v>0</v>
      </c>
      <c r="I3778">
        <v>0</v>
      </c>
      <c r="J3778">
        <v>0</v>
      </c>
      <c r="K3778">
        <v>0</v>
      </c>
      <c r="L3778">
        <v>0</v>
      </c>
      <c r="M3778">
        <v>0.1</v>
      </c>
      <c r="N3778">
        <v>0.1</v>
      </c>
      <c r="O3778">
        <v>0.2</v>
      </c>
      <c r="P3778">
        <v>0.4</v>
      </c>
      <c r="Q3778">
        <v>0.6</v>
      </c>
      <c r="R3778">
        <v>1</v>
      </c>
      <c r="S3778">
        <v>1.4</v>
      </c>
      <c r="T3778">
        <v>1.9</v>
      </c>
      <c r="U3778">
        <v>2.4</v>
      </c>
      <c r="V3778">
        <v>2.8</v>
      </c>
      <c r="W3778">
        <v>3</v>
      </c>
      <c r="X3778">
        <v>3.2</v>
      </c>
      <c r="Y3778">
        <v>3.3</v>
      </c>
      <c r="Z3778">
        <v>3.4</v>
      </c>
      <c r="AA3778">
        <v>3.5</v>
      </c>
      <c r="AB3778">
        <v>3.6</v>
      </c>
      <c r="AC3778">
        <v>3.7</v>
      </c>
      <c r="AD3778">
        <v>3.7</v>
      </c>
      <c r="AE3778">
        <v>3.7</v>
      </c>
      <c r="AF3778">
        <v>3.7</v>
      </c>
      <c r="AG3778">
        <v>3.7</v>
      </c>
      <c r="AH3778">
        <v>3.7</v>
      </c>
      <c r="AI3778">
        <v>3.7</v>
      </c>
      <c r="AJ3778">
        <v>3.8</v>
      </c>
    </row>
    <row r="3779" spans="3:36" x14ac:dyDescent="0.25">
      <c r="C3779" t="s">
        <v>831</v>
      </c>
      <c r="E3779">
        <v>12.7</v>
      </c>
      <c r="F3779">
        <v>12.1</v>
      </c>
      <c r="G3779">
        <v>12.5</v>
      </c>
      <c r="H3779">
        <v>13.2</v>
      </c>
      <c r="I3779">
        <v>13.3</v>
      </c>
      <c r="J3779">
        <v>13.1</v>
      </c>
      <c r="K3779">
        <v>13.1</v>
      </c>
      <c r="L3779">
        <v>13.3</v>
      </c>
      <c r="M3779">
        <v>13.6</v>
      </c>
      <c r="N3779">
        <v>13.7</v>
      </c>
      <c r="O3779">
        <v>13.6</v>
      </c>
      <c r="P3779">
        <v>13.5</v>
      </c>
      <c r="Q3779">
        <v>13.3</v>
      </c>
      <c r="R3779">
        <v>12.7</v>
      </c>
      <c r="S3779">
        <v>12</v>
      </c>
      <c r="T3779">
        <v>11.1</v>
      </c>
      <c r="U3779">
        <v>10.3</v>
      </c>
      <c r="V3779">
        <v>9.6</v>
      </c>
      <c r="W3779">
        <v>9.1999999999999993</v>
      </c>
      <c r="X3779">
        <v>9</v>
      </c>
      <c r="Y3779">
        <v>9</v>
      </c>
      <c r="Z3779">
        <v>8.8000000000000007</v>
      </c>
      <c r="AA3779">
        <v>8.6</v>
      </c>
      <c r="AB3779">
        <v>8.4</v>
      </c>
      <c r="AC3779">
        <v>8.1999999999999993</v>
      </c>
      <c r="AD3779">
        <v>8</v>
      </c>
      <c r="AE3779">
        <v>8</v>
      </c>
      <c r="AF3779">
        <v>8</v>
      </c>
      <c r="AG3779">
        <v>8</v>
      </c>
      <c r="AH3779">
        <v>8.1</v>
      </c>
      <c r="AI3779">
        <v>8.1</v>
      </c>
      <c r="AJ3779">
        <v>8.1</v>
      </c>
    </row>
    <row r="3780" spans="3:36" x14ac:dyDescent="0.25">
      <c r="C3780" t="s">
        <v>846</v>
      </c>
      <c r="E3780">
        <v>0</v>
      </c>
      <c r="F3780">
        <v>0</v>
      </c>
      <c r="G3780">
        <v>0</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c r="AI3780">
        <v>0</v>
      </c>
      <c r="AJ3780">
        <v>0</v>
      </c>
    </row>
    <row r="3781" spans="3:36" x14ac:dyDescent="0.25">
      <c r="C3781" t="s">
        <v>64</v>
      </c>
      <c r="E3781">
        <v>0</v>
      </c>
      <c r="F3781">
        <v>0</v>
      </c>
      <c r="G3781">
        <v>0.1</v>
      </c>
      <c r="H3781">
        <v>0.1</v>
      </c>
      <c r="I3781">
        <v>0</v>
      </c>
      <c r="J3781">
        <v>0</v>
      </c>
      <c r="K3781">
        <v>0.1</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row>
    <row r="3782" spans="3:36" x14ac:dyDescent="0.25">
      <c r="C3782" t="s">
        <v>833</v>
      </c>
      <c r="E3782">
        <v>0</v>
      </c>
      <c r="F3782">
        <v>0</v>
      </c>
      <c r="G3782">
        <v>0</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row>
    <row r="3783" spans="3:36" x14ac:dyDescent="0.25">
      <c r="C3783" t="s">
        <v>834</v>
      </c>
      <c r="E3783">
        <v>0</v>
      </c>
      <c r="F3783">
        <v>0</v>
      </c>
      <c r="G3783">
        <v>0</v>
      </c>
      <c r="H3783">
        <v>0</v>
      </c>
      <c r="I3783">
        <v>0</v>
      </c>
      <c r="J3783">
        <v>0</v>
      </c>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c r="AD3783">
        <v>0</v>
      </c>
      <c r="AE3783">
        <v>0</v>
      </c>
      <c r="AF3783">
        <v>0</v>
      </c>
      <c r="AG3783">
        <v>0</v>
      </c>
      <c r="AH3783">
        <v>0</v>
      </c>
      <c r="AI3783">
        <v>0</v>
      </c>
      <c r="AJ3783">
        <v>0</v>
      </c>
    </row>
    <row r="3784" spans="3:36" x14ac:dyDescent="0.25">
      <c r="C3784" t="s">
        <v>42</v>
      </c>
      <c r="E3784">
        <v>0</v>
      </c>
      <c r="F3784">
        <v>0</v>
      </c>
      <c r="G3784">
        <v>0</v>
      </c>
      <c r="H3784">
        <v>0</v>
      </c>
      <c r="I3784">
        <v>0</v>
      </c>
      <c r="J3784">
        <v>0</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c r="AE3784">
        <v>0</v>
      </c>
      <c r="AF3784">
        <v>0</v>
      </c>
      <c r="AG3784">
        <v>0</v>
      </c>
      <c r="AH3784">
        <v>0</v>
      </c>
      <c r="AI3784">
        <v>0</v>
      </c>
      <c r="AJ3784">
        <v>0</v>
      </c>
    </row>
    <row r="3785" spans="3:36" x14ac:dyDescent="0.25">
      <c r="C3785" t="s">
        <v>40</v>
      </c>
      <c r="E3785">
        <v>0.7</v>
      </c>
      <c r="F3785">
        <v>1.1000000000000001</v>
      </c>
      <c r="G3785">
        <v>1.2</v>
      </c>
      <c r="H3785">
        <v>0.7</v>
      </c>
      <c r="I3785">
        <v>0.4</v>
      </c>
      <c r="J3785">
        <v>0.3</v>
      </c>
      <c r="K3785">
        <v>0.4</v>
      </c>
      <c r="L3785">
        <v>0.3</v>
      </c>
      <c r="M3785">
        <v>0.3</v>
      </c>
      <c r="N3785">
        <v>0.2</v>
      </c>
      <c r="O3785">
        <v>0.2</v>
      </c>
      <c r="P3785">
        <v>0.2</v>
      </c>
      <c r="Q3785">
        <v>0.2</v>
      </c>
      <c r="R3785">
        <v>0.3</v>
      </c>
      <c r="S3785">
        <v>0.3</v>
      </c>
      <c r="T3785">
        <v>0.3</v>
      </c>
      <c r="U3785">
        <v>0.3</v>
      </c>
      <c r="V3785">
        <v>0.3</v>
      </c>
      <c r="W3785">
        <v>0.3</v>
      </c>
      <c r="X3785">
        <v>0.3</v>
      </c>
      <c r="Y3785">
        <v>0.3</v>
      </c>
      <c r="Z3785">
        <v>0.3</v>
      </c>
      <c r="AA3785">
        <v>0.3</v>
      </c>
      <c r="AB3785">
        <v>0.2</v>
      </c>
      <c r="AC3785">
        <v>0.2</v>
      </c>
      <c r="AD3785">
        <v>0.3</v>
      </c>
      <c r="AE3785">
        <v>0.3</v>
      </c>
      <c r="AF3785">
        <v>0.3</v>
      </c>
      <c r="AG3785">
        <v>0.3</v>
      </c>
      <c r="AH3785">
        <v>0.3</v>
      </c>
      <c r="AI3785">
        <v>0.3</v>
      </c>
      <c r="AJ3785">
        <v>0.3</v>
      </c>
    </row>
    <row r="3786" spans="3:36" x14ac:dyDescent="0.25">
      <c r="C3786" t="s">
        <v>838</v>
      </c>
      <c r="E3786">
        <v>13.5</v>
      </c>
      <c r="F3786">
        <v>13.2</v>
      </c>
      <c r="G3786">
        <v>13.9</v>
      </c>
      <c r="H3786">
        <v>14</v>
      </c>
      <c r="I3786">
        <v>13.7</v>
      </c>
      <c r="J3786">
        <v>13.5</v>
      </c>
      <c r="K3786">
        <v>13.6</v>
      </c>
      <c r="L3786">
        <v>13.7</v>
      </c>
      <c r="M3786">
        <v>13.9</v>
      </c>
      <c r="N3786">
        <v>14.1</v>
      </c>
      <c r="O3786">
        <v>14.1</v>
      </c>
      <c r="P3786">
        <v>14.1</v>
      </c>
      <c r="Q3786">
        <v>14.1</v>
      </c>
      <c r="R3786">
        <v>14</v>
      </c>
      <c r="S3786">
        <v>13.7</v>
      </c>
      <c r="T3786">
        <v>13.3</v>
      </c>
      <c r="U3786">
        <v>13</v>
      </c>
      <c r="V3786">
        <v>12.7</v>
      </c>
      <c r="W3786">
        <v>12.6</v>
      </c>
      <c r="X3786">
        <v>12.5</v>
      </c>
      <c r="Y3786">
        <v>12.5</v>
      </c>
      <c r="Z3786">
        <v>12.5</v>
      </c>
      <c r="AA3786">
        <v>12.4</v>
      </c>
      <c r="AB3786">
        <v>12.3</v>
      </c>
      <c r="AC3786">
        <v>12.1</v>
      </c>
      <c r="AD3786">
        <v>12</v>
      </c>
      <c r="AE3786">
        <v>11.9</v>
      </c>
      <c r="AF3786">
        <v>11.9</v>
      </c>
      <c r="AG3786">
        <v>12</v>
      </c>
      <c r="AH3786">
        <v>12.1</v>
      </c>
      <c r="AI3786">
        <v>12.1</v>
      </c>
      <c r="AJ3786">
        <v>12.2</v>
      </c>
    </row>
    <row r="3787" spans="3:36" x14ac:dyDescent="0.25">
      <c r="C3787" t="s">
        <v>996</v>
      </c>
    </row>
    <row r="3788" spans="3:36" x14ac:dyDescent="0.25">
      <c r="C3788" t="s">
        <v>996</v>
      </c>
    </row>
    <row r="3789" spans="3:36" x14ac:dyDescent="0.25">
      <c r="C3789" t="s">
        <v>1006</v>
      </c>
    </row>
    <row r="3790" spans="3:36" x14ac:dyDescent="0.25">
      <c r="C3790" t="s">
        <v>53</v>
      </c>
      <c r="E3790">
        <v>3</v>
      </c>
      <c r="F3790">
        <v>2.8</v>
      </c>
      <c r="G3790">
        <v>2.8</v>
      </c>
      <c r="H3790">
        <v>2.9</v>
      </c>
      <c r="I3790">
        <v>3</v>
      </c>
      <c r="J3790">
        <v>3</v>
      </c>
      <c r="K3790">
        <v>3</v>
      </c>
      <c r="L3790">
        <v>3</v>
      </c>
      <c r="M3790">
        <v>3</v>
      </c>
      <c r="N3790">
        <v>3</v>
      </c>
      <c r="O3790">
        <v>3</v>
      </c>
      <c r="P3790">
        <v>3</v>
      </c>
      <c r="Q3790">
        <v>2.9</v>
      </c>
      <c r="R3790">
        <v>2.8</v>
      </c>
      <c r="S3790">
        <v>2.6</v>
      </c>
      <c r="T3790">
        <v>2.4</v>
      </c>
      <c r="U3790">
        <v>2.2000000000000002</v>
      </c>
      <c r="V3790">
        <v>2.1</v>
      </c>
      <c r="W3790">
        <v>2</v>
      </c>
      <c r="X3790">
        <v>2</v>
      </c>
      <c r="Y3790">
        <v>1.9</v>
      </c>
      <c r="Z3790">
        <v>1.9</v>
      </c>
      <c r="AA3790">
        <v>1.9</v>
      </c>
      <c r="AB3790">
        <v>1.8</v>
      </c>
      <c r="AC3790">
        <v>1.8</v>
      </c>
      <c r="AD3790">
        <v>1.7</v>
      </c>
      <c r="AE3790">
        <v>1.7</v>
      </c>
      <c r="AF3790">
        <v>1.7</v>
      </c>
      <c r="AG3790">
        <v>1.7</v>
      </c>
      <c r="AH3790">
        <v>1.7</v>
      </c>
      <c r="AI3790">
        <v>1.8</v>
      </c>
      <c r="AJ3790">
        <v>1.8</v>
      </c>
    </row>
    <row r="3791" spans="3:36" x14ac:dyDescent="0.25">
      <c r="C3791" t="s">
        <v>54</v>
      </c>
      <c r="E3791">
        <v>0</v>
      </c>
      <c r="F3791">
        <v>0</v>
      </c>
      <c r="G3791">
        <v>0</v>
      </c>
      <c r="H3791">
        <v>0</v>
      </c>
      <c r="I3791">
        <v>0</v>
      </c>
      <c r="J3791">
        <v>0</v>
      </c>
      <c r="K3791">
        <v>0</v>
      </c>
      <c r="L3791">
        <v>0</v>
      </c>
      <c r="M3791">
        <v>0</v>
      </c>
      <c r="N3791">
        <v>0</v>
      </c>
      <c r="O3791">
        <v>0</v>
      </c>
      <c r="P3791">
        <v>0</v>
      </c>
      <c r="Q3791">
        <v>0</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t="s">
        <v>1007</v>
      </c>
    </row>
    <row r="3792" spans="3:36" x14ac:dyDescent="0.25">
      <c r="C3792" t="s">
        <v>43</v>
      </c>
      <c r="E3792">
        <v>0</v>
      </c>
      <c r="F3792">
        <v>0</v>
      </c>
      <c r="G3792">
        <v>0</v>
      </c>
      <c r="H3792">
        <v>0</v>
      </c>
      <c r="I3792">
        <v>0</v>
      </c>
      <c r="J3792">
        <v>0</v>
      </c>
      <c r="K3792">
        <v>0</v>
      </c>
      <c r="L3792">
        <v>0</v>
      </c>
      <c r="M3792">
        <v>0</v>
      </c>
      <c r="N3792">
        <v>0</v>
      </c>
      <c r="O3792">
        <v>0</v>
      </c>
      <c r="P3792">
        <v>0</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row>
    <row r="3793" spans="3:36" x14ac:dyDescent="0.25">
      <c r="C3793" t="s">
        <v>847</v>
      </c>
      <c r="E3793">
        <v>0</v>
      </c>
      <c r="F3793">
        <v>0</v>
      </c>
      <c r="G3793">
        <v>0</v>
      </c>
      <c r="H3793">
        <v>0</v>
      </c>
      <c r="I3793">
        <v>0</v>
      </c>
      <c r="J3793">
        <v>0</v>
      </c>
      <c r="K3793">
        <v>0</v>
      </c>
      <c r="L3793">
        <v>0</v>
      </c>
      <c r="M3793">
        <v>0</v>
      </c>
      <c r="N3793">
        <v>0</v>
      </c>
      <c r="O3793">
        <v>0</v>
      </c>
      <c r="P3793">
        <v>0</v>
      </c>
      <c r="Q3793">
        <v>0</v>
      </c>
      <c r="R3793">
        <v>0</v>
      </c>
      <c r="S3793">
        <v>0</v>
      </c>
      <c r="T3793">
        <v>0</v>
      </c>
      <c r="U3793">
        <v>0</v>
      </c>
      <c r="V3793">
        <v>0</v>
      </c>
      <c r="W3793">
        <v>0</v>
      </c>
      <c r="X3793">
        <v>0</v>
      </c>
      <c r="Y3793">
        <v>0</v>
      </c>
      <c r="Z3793">
        <v>0</v>
      </c>
      <c r="AA3793">
        <v>0</v>
      </c>
      <c r="AB3793">
        <v>0</v>
      </c>
      <c r="AC3793">
        <v>0</v>
      </c>
      <c r="AD3793">
        <v>0</v>
      </c>
      <c r="AE3793">
        <v>0</v>
      </c>
      <c r="AF3793">
        <v>0</v>
      </c>
      <c r="AG3793">
        <v>0</v>
      </c>
      <c r="AH3793">
        <v>0</v>
      </c>
      <c r="AI3793">
        <v>0</v>
      </c>
      <c r="AJ3793">
        <v>0</v>
      </c>
    </row>
    <row r="3794" spans="3:36" x14ac:dyDescent="0.25">
      <c r="C3794" t="s">
        <v>848</v>
      </c>
      <c r="E3794">
        <v>0</v>
      </c>
      <c r="F3794">
        <v>0</v>
      </c>
      <c r="G3794">
        <v>0</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c r="AI3794">
        <v>0</v>
      </c>
      <c r="AJ3794">
        <v>0</v>
      </c>
    </row>
    <row r="3795" spans="3:36" x14ac:dyDescent="0.25">
      <c r="C3795" t="s">
        <v>42</v>
      </c>
      <c r="E3795">
        <v>0</v>
      </c>
      <c r="F3795">
        <v>0</v>
      </c>
      <c r="G3795">
        <v>0</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row>
    <row r="3796" spans="3:36" x14ac:dyDescent="0.25">
      <c r="C3796" t="s">
        <v>849</v>
      </c>
      <c r="E3796">
        <v>0</v>
      </c>
      <c r="F3796">
        <v>0</v>
      </c>
      <c r="G3796">
        <v>0</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t="s">
        <v>1008</v>
      </c>
    </row>
    <row r="3797" spans="3:36" x14ac:dyDescent="0.25">
      <c r="C3797" t="s">
        <v>850</v>
      </c>
      <c r="E3797">
        <v>0</v>
      </c>
      <c r="F3797">
        <v>0</v>
      </c>
      <c r="G3797">
        <v>0</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c r="AI3797">
        <v>0</v>
      </c>
      <c r="AJ3797">
        <v>0</v>
      </c>
    </row>
    <row r="3798" spans="3:36" x14ac:dyDescent="0.25">
      <c r="C3798" t="s">
        <v>851</v>
      </c>
      <c r="E3798">
        <v>0</v>
      </c>
      <c r="F3798">
        <v>0</v>
      </c>
      <c r="G3798">
        <v>0</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t="s">
        <v>1009</v>
      </c>
    </row>
    <row r="3799" spans="3:36" x14ac:dyDescent="0.25">
      <c r="C3799" t="s">
        <v>55</v>
      </c>
      <c r="E3799">
        <v>0</v>
      </c>
      <c r="F3799">
        <v>0</v>
      </c>
      <c r="G3799">
        <v>0</v>
      </c>
      <c r="H3799">
        <v>0</v>
      </c>
      <c r="I3799">
        <v>0</v>
      </c>
      <c r="J3799">
        <v>0</v>
      </c>
      <c r="K3799">
        <v>0</v>
      </c>
      <c r="L3799">
        <v>0</v>
      </c>
      <c r="M3799">
        <v>0</v>
      </c>
      <c r="N3799">
        <v>0</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row>
    <row r="3800" spans="3:36" x14ac:dyDescent="0.25">
      <c r="C3800" t="s">
        <v>1010</v>
      </c>
    </row>
    <row r="3801" spans="3:36" x14ac:dyDescent="0.25">
      <c r="C3801" t="s">
        <v>53</v>
      </c>
      <c r="E3801">
        <v>8.9</v>
      </c>
      <c r="F3801">
        <v>8.5</v>
      </c>
      <c r="G3801">
        <v>8.4</v>
      </c>
      <c r="H3801">
        <v>8.6</v>
      </c>
      <c r="I3801">
        <v>9</v>
      </c>
      <c r="J3801">
        <v>9</v>
      </c>
      <c r="K3801">
        <v>9</v>
      </c>
      <c r="L3801">
        <v>9</v>
      </c>
      <c r="M3801">
        <v>9.1</v>
      </c>
      <c r="N3801">
        <v>9.1</v>
      </c>
      <c r="O3801">
        <v>9.1</v>
      </c>
      <c r="P3801">
        <v>8.9</v>
      </c>
      <c r="Q3801">
        <v>8.8000000000000007</v>
      </c>
      <c r="R3801">
        <v>8.4</v>
      </c>
      <c r="S3801">
        <v>7.8</v>
      </c>
      <c r="T3801">
        <v>7.2</v>
      </c>
      <c r="U3801">
        <v>6.7</v>
      </c>
      <c r="V3801">
        <v>6.3</v>
      </c>
      <c r="W3801">
        <v>6</v>
      </c>
      <c r="X3801">
        <v>5.9</v>
      </c>
      <c r="Y3801">
        <v>5.8</v>
      </c>
      <c r="Z3801">
        <v>5.7</v>
      </c>
      <c r="AA3801">
        <v>5.6</v>
      </c>
      <c r="AB3801">
        <v>5.5</v>
      </c>
      <c r="AC3801">
        <v>5.3</v>
      </c>
      <c r="AD3801">
        <v>5.2</v>
      </c>
      <c r="AE3801">
        <v>5.2</v>
      </c>
      <c r="AF3801">
        <v>5.2</v>
      </c>
      <c r="AG3801">
        <v>5.2</v>
      </c>
      <c r="AH3801">
        <v>5.2</v>
      </c>
      <c r="AI3801">
        <v>5.3</v>
      </c>
      <c r="AJ3801">
        <v>5.3</v>
      </c>
    </row>
    <row r="3802" spans="3:36" x14ac:dyDescent="0.25">
      <c r="C3802" t="s">
        <v>54</v>
      </c>
      <c r="E3802">
        <v>0</v>
      </c>
      <c r="F3802">
        <v>0</v>
      </c>
      <c r="G3802">
        <v>0</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c r="AI3802">
        <v>0</v>
      </c>
      <c r="AJ3802" t="s">
        <v>1007</v>
      </c>
    </row>
    <row r="3803" spans="3:36" x14ac:dyDescent="0.25">
      <c r="C3803" t="s">
        <v>43</v>
      </c>
      <c r="E3803">
        <v>0.1</v>
      </c>
      <c r="F3803">
        <v>0.1</v>
      </c>
      <c r="G3803">
        <v>0.1</v>
      </c>
      <c r="H3803">
        <v>0.1</v>
      </c>
      <c r="I3803">
        <v>0.1</v>
      </c>
      <c r="J3803">
        <v>0.1</v>
      </c>
      <c r="K3803">
        <v>0.1</v>
      </c>
      <c r="L3803">
        <v>0.1</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c r="AI3803">
        <v>0</v>
      </c>
      <c r="AJ3803">
        <v>0</v>
      </c>
    </row>
    <row r="3804" spans="3:36" x14ac:dyDescent="0.25">
      <c r="C3804" t="s">
        <v>847</v>
      </c>
      <c r="E3804">
        <v>0</v>
      </c>
      <c r="F3804">
        <v>0</v>
      </c>
      <c r="G3804">
        <v>0</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0</v>
      </c>
      <c r="AH3804">
        <v>0</v>
      </c>
      <c r="AI3804">
        <v>0</v>
      </c>
      <c r="AJ3804">
        <v>0</v>
      </c>
    </row>
    <row r="3805" spans="3:36" x14ac:dyDescent="0.25">
      <c r="C3805" t="s">
        <v>848</v>
      </c>
      <c r="E3805">
        <v>0</v>
      </c>
      <c r="F3805">
        <v>0</v>
      </c>
      <c r="G3805">
        <v>0</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row>
    <row r="3806" spans="3:36" x14ac:dyDescent="0.25">
      <c r="C3806" t="s">
        <v>42</v>
      </c>
      <c r="E3806">
        <v>0</v>
      </c>
      <c r="F3806">
        <v>0</v>
      </c>
      <c r="G3806">
        <v>0</v>
      </c>
      <c r="H3806">
        <v>0</v>
      </c>
      <c r="I3806">
        <v>0</v>
      </c>
      <c r="J3806">
        <v>0</v>
      </c>
      <c r="K3806">
        <v>0</v>
      </c>
      <c r="L3806">
        <v>0.1</v>
      </c>
      <c r="M3806">
        <v>0.1</v>
      </c>
      <c r="N3806">
        <v>0.2</v>
      </c>
      <c r="O3806">
        <v>0.3</v>
      </c>
      <c r="P3806">
        <v>0.5</v>
      </c>
      <c r="Q3806">
        <v>0.7</v>
      </c>
      <c r="R3806">
        <v>1.2</v>
      </c>
      <c r="S3806">
        <v>1.8</v>
      </c>
      <c r="T3806">
        <v>2.4</v>
      </c>
      <c r="U3806">
        <v>3</v>
      </c>
      <c r="V3806">
        <v>3.5</v>
      </c>
      <c r="W3806">
        <v>3.8</v>
      </c>
      <c r="X3806">
        <v>4</v>
      </c>
      <c r="Y3806">
        <v>4.0999999999999996</v>
      </c>
      <c r="Z3806">
        <v>4.3</v>
      </c>
      <c r="AA3806">
        <v>4.4000000000000004</v>
      </c>
      <c r="AB3806">
        <v>4.5</v>
      </c>
      <c r="AC3806">
        <v>4.5999999999999996</v>
      </c>
      <c r="AD3806">
        <v>4.5999999999999996</v>
      </c>
      <c r="AE3806">
        <v>4.5999999999999996</v>
      </c>
      <c r="AF3806">
        <v>4.5999999999999996</v>
      </c>
      <c r="AG3806">
        <v>4.5999999999999996</v>
      </c>
      <c r="AH3806">
        <v>4.5999999999999996</v>
      </c>
      <c r="AI3806">
        <v>4.7</v>
      </c>
      <c r="AJ3806">
        <v>4.7</v>
      </c>
    </row>
    <row r="3807" spans="3:36" x14ac:dyDescent="0.25">
      <c r="C3807" t="s">
        <v>849</v>
      </c>
      <c r="E3807">
        <v>0</v>
      </c>
      <c r="F3807">
        <v>0</v>
      </c>
      <c r="G3807">
        <v>0</v>
      </c>
      <c r="H3807">
        <v>0</v>
      </c>
      <c r="I3807">
        <v>0</v>
      </c>
      <c r="J3807">
        <v>0</v>
      </c>
      <c r="K3807">
        <v>0</v>
      </c>
      <c r="L3807">
        <v>0</v>
      </c>
      <c r="M3807">
        <v>0</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v>0</v>
      </c>
      <c r="AG3807">
        <v>0</v>
      </c>
      <c r="AH3807">
        <v>0</v>
      </c>
      <c r="AI3807">
        <v>0</v>
      </c>
      <c r="AJ3807" t="s">
        <v>1008</v>
      </c>
    </row>
    <row r="3808" spans="3:36" x14ac:dyDescent="0.25">
      <c r="C3808" t="s">
        <v>850</v>
      </c>
      <c r="E3808">
        <v>0.5</v>
      </c>
      <c r="F3808">
        <v>0.7</v>
      </c>
      <c r="G3808">
        <v>1.1000000000000001</v>
      </c>
      <c r="H3808">
        <v>0.7</v>
      </c>
      <c r="I3808">
        <v>0.4</v>
      </c>
      <c r="J3808">
        <v>0.4</v>
      </c>
      <c r="K3808">
        <v>0.5</v>
      </c>
      <c r="L3808">
        <v>0.4</v>
      </c>
      <c r="M3808">
        <v>0.3</v>
      </c>
      <c r="N3808">
        <v>0.3</v>
      </c>
      <c r="O3808">
        <v>0.2</v>
      </c>
      <c r="P3808">
        <v>0.2</v>
      </c>
      <c r="Q3808">
        <v>0.2</v>
      </c>
      <c r="R3808">
        <v>0.3</v>
      </c>
      <c r="S3808">
        <v>0.3</v>
      </c>
      <c r="T3808">
        <v>0.3</v>
      </c>
      <c r="U3808">
        <v>0.3</v>
      </c>
      <c r="V3808">
        <v>0.3</v>
      </c>
      <c r="W3808">
        <v>0.3</v>
      </c>
      <c r="X3808">
        <v>0.3</v>
      </c>
      <c r="Y3808">
        <v>0.3</v>
      </c>
      <c r="Z3808">
        <v>0.2</v>
      </c>
      <c r="AA3808">
        <v>0.2</v>
      </c>
      <c r="AB3808">
        <v>0.2</v>
      </c>
      <c r="AC3808">
        <v>0.2</v>
      </c>
      <c r="AD3808">
        <v>0.2</v>
      </c>
      <c r="AE3808">
        <v>0.3</v>
      </c>
      <c r="AF3808">
        <v>0.2</v>
      </c>
      <c r="AG3808">
        <v>0.2</v>
      </c>
      <c r="AH3808">
        <v>0.3</v>
      </c>
      <c r="AI3808">
        <v>0.3</v>
      </c>
      <c r="AJ3808">
        <v>0.2</v>
      </c>
    </row>
    <row r="3809" spans="3:36" x14ac:dyDescent="0.25">
      <c r="C3809" t="s">
        <v>851</v>
      </c>
      <c r="E3809">
        <v>0</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v>0</v>
      </c>
      <c r="AG3809">
        <v>0</v>
      </c>
      <c r="AH3809">
        <v>0</v>
      </c>
      <c r="AI3809">
        <v>0</v>
      </c>
      <c r="AJ3809" t="s">
        <v>1009</v>
      </c>
    </row>
    <row r="3810" spans="3:36" x14ac:dyDescent="0.25">
      <c r="C3810" t="s">
        <v>55</v>
      </c>
      <c r="E3810">
        <v>0</v>
      </c>
      <c r="F3810">
        <v>0</v>
      </c>
      <c r="G3810">
        <v>0</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c r="AI3810">
        <v>0</v>
      </c>
      <c r="AJ3810">
        <v>0</v>
      </c>
    </row>
    <row r="3811" spans="3:36" x14ac:dyDescent="0.25">
      <c r="C3811" t="s">
        <v>996</v>
      </c>
    </row>
    <row r="3812" spans="3:36" x14ac:dyDescent="0.25">
      <c r="C3812" t="s">
        <v>852</v>
      </c>
      <c r="E3812">
        <v>9.6</v>
      </c>
      <c r="F3812">
        <v>9.3000000000000007</v>
      </c>
      <c r="G3812">
        <v>9.5</v>
      </c>
      <c r="H3812">
        <v>9.5</v>
      </c>
      <c r="I3812">
        <v>9.6</v>
      </c>
      <c r="J3812">
        <v>9.6</v>
      </c>
      <c r="K3812">
        <v>9.6</v>
      </c>
      <c r="L3812">
        <v>9.6999999999999993</v>
      </c>
      <c r="M3812">
        <v>9.6999999999999993</v>
      </c>
      <c r="N3812">
        <v>9.8000000000000007</v>
      </c>
      <c r="O3812">
        <v>9.8000000000000007</v>
      </c>
      <c r="P3812">
        <v>9.8000000000000007</v>
      </c>
      <c r="Q3812">
        <v>9.9</v>
      </c>
      <c r="R3812">
        <v>10</v>
      </c>
      <c r="S3812">
        <v>10</v>
      </c>
      <c r="T3812">
        <v>10</v>
      </c>
      <c r="U3812">
        <v>10</v>
      </c>
      <c r="V3812">
        <v>10.1</v>
      </c>
      <c r="W3812">
        <v>10.1</v>
      </c>
      <c r="X3812">
        <v>10.199999999999999</v>
      </c>
      <c r="Y3812">
        <v>10.199999999999999</v>
      </c>
      <c r="Z3812">
        <v>10.199999999999999</v>
      </c>
      <c r="AA3812">
        <v>10.199999999999999</v>
      </c>
      <c r="AB3812">
        <v>10.199999999999999</v>
      </c>
      <c r="AC3812">
        <v>10.1</v>
      </c>
      <c r="AD3812">
        <v>10</v>
      </c>
      <c r="AE3812">
        <v>10</v>
      </c>
      <c r="AF3812">
        <v>10</v>
      </c>
      <c r="AG3812">
        <v>10</v>
      </c>
      <c r="AH3812">
        <v>10.1</v>
      </c>
      <c r="AI3812">
        <v>10.1</v>
      </c>
      <c r="AJ3812">
        <v>10.199999999999999</v>
      </c>
    </row>
    <row r="3813" spans="3:36" x14ac:dyDescent="0.25">
      <c r="C3813" t="s">
        <v>853</v>
      </c>
      <c r="E3813">
        <v>0</v>
      </c>
      <c r="F3813">
        <v>0</v>
      </c>
      <c r="G3813">
        <v>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0</v>
      </c>
    </row>
    <row r="3814" spans="3:36" x14ac:dyDescent="0.25">
      <c r="C3814" t="s">
        <v>854</v>
      </c>
      <c r="E3814">
        <v>9.6</v>
      </c>
      <c r="F3814">
        <v>9.3000000000000007</v>
      </c>
      <c r="G3814">
        <v>9.5</v>
      </c>
      <c r="H3814">
        <v>9.5</v>
      </c>
      <c r="I3814">
        <v>9.6</v>
      </c>
      <c r="J3814">
        <v>9.6</v>
      </c>
      <c r="K3814">
        <v>9.6</v>
      </c>
      <c r="L3814">
        <v>9.6999999999999993</v>
      </c>
      <c r="M3814">
        <v>9.6999999999999993</v>
      </c>
      <c r="N3814">
        <v>9.8000000000000007</v>
      </c>
      <c r="O3814">
        <v>9.8000000000000007</v>
      </c>
      <c r="P3814">
        <v>9.8000000000000007</v>
      </c>
      <c r="Q3814">
        <v>9.9</v>
      </c>
      <c r="R3814">
        <v>10</v>
      </c>
      <c r="S3814">
        <v>10</v>
      </c>
      <c r="T3814">
        <v>10</v>
      </c>
      <c r="U3814">
        <v>10</v>
      </c>
      <c r="V3814">
        <v>10.1</v>
      </c>
      <c r="W3814">
        <v>10.1</v>
      </c>
      <c r="X3814">
        <v>10.199999999999999</v>
      </c>
      <c r="Y3814">
        <v>10.199999999999999</v>
      </c>
      <c r="Z3814">
        <v>10.199999999999999</v>
      </c>
      <c r="AA3814">
        <v>10.199999999999999</v>
      </c>
      <c r="AB3814">
        <v>10.199999999999999</v>
      </c>
      <c r="AC3814">
        <v>10.1</v>
      </c>
      <c r="AD3814">
        <v>10</v>
      </c>
      <c r="AE3814">
        <v>10</v>
      </c>
      <c r="AF3814">
        <v>10</v>
      </c>
      <c r="AG3814">
        <v>10</v>
      </c>
      <c r="AH3814">
        <v>10.1</v>
      </c>
      <c r="AI3814">
        <v>10.1</v>
      </c>
      <c r="AJ3814">
        <v>10.199999999999999</v>
      </c>
    </row>
    <row r="3815" spans="3:36" x14ac:dyDescent="0.25">
      <c r="C3815" t="s">
        <v>855</v>
      </c>
      <c r="E3815">
        <v>9.6</v>
      </c>
      <c r="F3815">
        <v>9.3000000000000007</v>
      </c>
      <c r="G3815">
        <v>9.5</v>
      </c>
      <c r="H3815">
        <v>9.5</v>
      </c>
      <c r="I3815">
        <v>9.6</v>
      </c>
      <c r="J3815">
        <v>9.6</v>
      </c>
      <c r="K3815">
        <v>9.6</v>
      </c>
      <c r="L3815">
        <v>9.6999999999999993</v>
      </c>
      <c r="M3815">
        <v>9.6999999999999993</v>
      </c>
      <c r="N3815">
        <v>9.8000000000000007</v>
      </c>
      <c r="O3815">
        <v>9.8000000000000007</v>
      </c>
      <c r="P3815">
        <v>9.8000000000000007</v>
      </c>
      <c r="Q3815">
        <v>9.9</v>
      </c>
      <c r="R3815">
        <v>10</v>
      </c>
      <c r="S3815">
        <v>10</v>
      </c>
      <c r="T3815">
        <v>10</v>
      </c>
      <c r="U3815">
        <v>10</v>
      </c>
      <c r="V3815">
        <v>10.1</v>
      </c>
      <c r="W3815">
        <v>10.1</v>
      </c>
      <c r="X3815">
        <v>10.199999999999999</v>
      </c>
      <c r="Y3815">
        <v>10.199999999999999</v>
      </c>
      <c r="Z3815">
        <v>10.199999999999999</v>
      </c>
      <c r="AA3815">
        <v>10.199999999999999</v>
      </c>
      <c r="AB3815">
        <v>10.199999999999999</v>
      </c>
      <c r="AC3815">
        <v>10.1</v>
      </c>
      <c r="AD3815">
        <v>10</v>
      </c>
      <c r="AE3815">
        <v>10</v>
      </c>
      <c r="AF3815">
        <v>10</v>
      </c>
      <c r="AG3815">
        <v>10</v>
      </c>
      <c r="AH3815">
        <v>10.1</v>
      </c>
      <c r="AI3815">
        <v>10.1</v>
      </c>
      <c r="AJ3815">
        <v>10.199999999999999</v>
      </c>
    </row>
    <row r="3816" spans="3:36" x14ac:dyDescent="0.25">
      <c r="C3816" t="s">
        <v>856</v>
      </c>
      <c r="E3816">
        <v>0</v>
      </c>
      <c r="F3816">
        <v>0</v>
      </c>
      <c r="G3816">
        <v>0</v>
      </c>
      <c r="H3816">
        <v>0</v>
      </c>
      <c r="I3816">
        <v>0</v>
      </c>
      <c r="J3816">
        <v>0</v>
      </c>
      <c r="K3816">
        <v>0</v>
      </c>
      <c r="L3816">
        <v>0</v>
      </c>
      <c r="M3816">
        <v>0</v>
      </c>
      <c r="N3816">
        <v>0</v>
      </c>
      <c r="O3816">
        <v>0</v>
      </c>
      <c r="P3816">
        <v>0</v>
      </c>
      <c r="Q3816">
        <v>0</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row>
    <row r="3817" spans="3:36" x14ac:dyDescent="0.25">
      <c r="C3817" t="s">
        <v>996</v>
      </c>
    </row>
    <row r="3818" spans="3:36" x14ac:dyDescent="0.25">
      <c r="C3818" t="s">
        <v>1011</v>
      </c>
    </row>
    <row r="3819" spans="3:36" x14ac:dyDescent="0.25">
      <c r="C3819" t="s">
        <v>1012</v>
      </c>
    </row>
    <row r="3820" spans="3:36" x14ac:dyDescent="0.25">
      <c r="C3820" t="s">
        <v>857</v>
      </c>
      <c r="E3820">
        <v>0</v>
      </c>
      <c r="F3820">
        <v>0</v>
      </c>
      <c r="G3820">
        <v>0</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c r="AI3820">
        <v>0</v>
      </c>
      <c r="AJ3820">
        <v>0</v>
      </c>
    </row>
    <row r="3821" spans="3:36" x14ac:dyDescent="0.25">
      <c r="C3821" t="s">
        <v>858</v>
      </c>
      <c r="E3821">
        <v>0</v>
      </c>
      <c r="F3821">
        <v>0</v>
      </c>
      <c r="G3821">
        <v>0</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c r="AI3821">
        <v>0</v>
      </c>
      <c r="AJ3821" t="s">
        <v>1013</v>
      </c>
    </row>
    <row r="3822" spans="3:36" x14ac:dyDescent="0.25">
      <c r="C3822" t="s">
        <v>859</v>
      </c>
      <c r="E3822">
        <v>0</v>
      </c>
      <c r="F3822">
        <v>0</v>
      </c>
      <c r="G3822">
        <v>0</v>
      </c>
      <c r="H3822">
        <v>0</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c r="AI3822">
        <v>0</v>
      </c>
      <c r="AJ3822" t="s">
        <v>1009</v>
      </c>
    </row>
    <row r="3823" spans="3:36" x14ac:dyDescent="0.25">
      <c r="C3823" t="s">
        <v>860</v>
      </c>
      <c r="E3823">
        <v>0</v>
      </c>
      <c r="F3823">
        <v>0</v>
      </c>
      <c r="G3823">
        <v>0</v>
      </c>
      <c r="H3823">
        <v>0</v>
      </c>
      <c r="I3823">
        <v>0</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c r="AF3823">
        <v>0</v>
      </c>
      <c r="AG3823">
        <v>0</v>
      </c>
      <c r="AH3823">
        <v>0</v>
      </c>
      <c r="AI3823">
        <v>0</v>
      </c>
      <c r="AJ3823">
        <v>0</v>
      </c>
    </row>
    <row r="3824" spans="3:36" x14ac:dyDescent="0.25">
      <c r="C3824" t="s">
        <v>838</v>
      </c>
      <c r="E3824">
        <v>0</v>
      </c>
      <c r="F3824">
        <v>0</v>
      </c>
      <c r="G3824">
        <v>0</v>
      </c>
      <c r="H3824">
        <v>0</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row>
    <row r="3825" spans="3:36" x14ac:dyDescent="0.25">
      <c r="C3825" t="s">
        <v>1014</v>
      </c>
    </row>
    <row r="3826" spans="3:36" x14ac:dyDescent="0.25">
      <c r="C3826" t="s">
        <v>861</v>
      </c>
      <c r="E3826">
        <v>0</v>
      </c>
      <c r="F3826">
        <v>0</v>
      </c>
      <c r="G3826">
        <v>0</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0</v>
      </c>
    </row>
    <row r="3827" spans="3:36" x14ac:dyDescent="0.25">
      <c r="C3827" t="s">
        <v>862</v>
      </c>
      <c r="E3827">
        <v>0</v>
      </c>
      <c r="F3827">
        <v>0</v>
      </c>
      <c r="G3827">
        <v>0</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c r="AI3827">
        <v>0</v>
      </c>
      <c r="AJ3827" t="s">
        <v>1013</v>
      </c>
    </row>
    <row r="3828" spans="3:36" x14ac:dyDescent="0.25">
      <c r="C3828" t="s">
        <v>863</v>
      </c>
      <c r="E3828">
        <v>0</v>
      </c>
      <c r="F3828">
        <v>0</v>
      </c>
      <c r="G3828">
        <v>0</v>
      </c>
      <c r="H3828">
        <v>0</v>
      </c>
      <c r="I3828">
        <v>0</v>
      </c>
      <c r="J3828">
        <v>0</v>
      </c>
      <c r="K3828">
        <v>0</v>
      </c>
      <c r="L3828">
        <v>0</v>
      </c>
      <c r="M3828">
        <v>0</v>
      </c>
      <c r="N3828">
        <v>0</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c r="AI3828">
        <v>0</v>
      </c>
      <c r="AJ3828" t="s">
        <v>1009</v>
      </c>
    </row>
    <row r="3829" spans="3:36" x14ac:dyDescent="0.25">
      <c r="C3829" t="s">
        <v>864</v>
      </c>
      <c r="E3829">
        <v>0</v>
      </c>
      <c r="F3829">
        <v>0</v>
      </c>
      <c r="G3829">
        <v>0</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row>
    <row r="3830" spans="3:36" x14ac:dyDescent="0.25">
      <c r="C3830" t="s">
        <v>838</v>
      </c>
      <c r="E3830">
        <v>0</v>
      </c>
      <c r="F3830">
        <v>0</v>
      </c>
      <c r="G3830">
        <v>0</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row>
    <row r="3831" spans="3:36" x14ac:dyDescent="0.25">
      <c r="C3831" t="s">
        <v>996</v>
      </c>
    </row>
    <row r="3832" spans="3:36" x14ac:dyDescent="0.25">
      <c r="C3832" t="s">
        <v>865</v>
      </c>
      <c r="E3832">
        <v>0</v>
      </c>
      <c r="F3832">
        <v>0</v>
      </c>
      <c r="G3832">
        <v>0</v>
      </c>
      <c r="H3832">
        <v>0</v>
      </c>
      <c r="I3832">
        <v>0</v>
      </c>
      <c r="J3832">
        <v>0</v>
      </c>
      <c r="K3832">
        <v>0</v>
      </c>
      <c r="L3832">
        <v>0</v>
      </c>
      <c r="M3832">
        <v>0</v>
      </c>
      <c r="N3832">
        <v>0</v>
      </c>
      <c r="O3832">
        <v>0</v>
      </c>
      <c r="P3832">
        <v>0</v>
      </c>
      <c r="Q3832">
        <v>0</v>
      </c>
      <c r="R3832">
        <v>0</v>
      </c>
      <c r="S3832">
        <v>0</v>
      </c>
      <c r="T3832">
        <v>0</v>
      </c>
      <c r="U3832">
        <v>0</v>
      </c>
      <c r="V3832">
        <v>0</v>
      </c>
      <c r="W3832">
        <v>0</v>
      </c>
      <c r="X3832">
        <v>0</v>
      </c>
      <c r="Y3832">
        <v>0</v>
      </c>
      <c r="Z3832">
        <v>0</v>
      </c>
      <c r="AA3832">
        <v>0</v>
      </c>
      <c r="AB3832">
        <v>0</v>
      </c>
      <c r="AC3832">
        <v>0</v>
      </c>
      <c r="AD3832">
        <v>0</v>
      </c>
      <c r="AE3832">
        <v>0</v>
      </c>
      <c r="AF3832">
        <v>0</v>
      </c>
      <c r="AG3832">
        <v>0</v>
      </c>
      <c r="AH3832">
        <v>0</v>
      </c>
      <c r="AI3832">
        <v>0</v>
      </c>
      <c r="AJ3832">
        <v>0</v>
      </c>
    </row>
    <row r="3833" spans="3:36" x14ac:dyDescent="0.25">
      <c r="C3833" t="s">
        <v>866</v>
      </c>
      <c r="E3833">
        <v>0</v>
      </c>
      <c r="F3833">
        <v>0</v>
      </c>
      <c r="G3833">
        <v>0</v>
      </c>
      <c r="H3833">
        <v>0</v>
      </c>
      <c r="I3833">
        <v>0</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c r="AE3833">
        <v>0</v>
      </c>
      <c r="AF3833">
        <v>0</v>
      </c>
      <c r="AG3833">
        <v>0</v>
      </c>
      <c r="AH3833">
        <v>0</v>
      </c>
      <c r="AI3833">
        <v>0</v>
      </c>
      <c r="AJ3833">
        <v>0</v>
      </c>
    </row>
    <row r="3834" spans="3:36" x14ac:dyDescent="0.25">
      <c r="C3834" t="s">
        <v>996</v>
      </c>
    </row>
    <row r="3835" spans="3:36" x14ac:dyDescent="0.25">
      <c r="C3835" t="s">
        <v>1016</v>
      </c>
    </row>
    <row r="3836" spans="3:36" x14ac:dyDescent="0.25">
      <c r="C3836" t="s">
        <v>867</v>
      </c>
      <c r="E3836">
        <v>0</v>
      </c>
      <c r="F3836">
        <v>0</v>
      </c>
      <c r="G3836">
        <v>0</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c r="AI3836">
        <v>0</v>
      </c>
      <c r="AJ3836">
        <v>0</v>
      </c>
    </row>
    <row r="3837" spans="3:36" x14ac:dyDescent="0.25">
      <c r="C3837" t="s">
        <v>868</v>
      </c>
      <c r="E3837">
        <v>0</v>
      </c>
      <c r="F3837">
        <v>0</v>
      </c>
      <c r="G3837">
        <v>0</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c r="AI3837">
        <v>0</v>
      </c>
      <c r="AJ3837" t="s">
        <v>1013</v>
      </c>
    </row>
    <row r="3838" spans="3:36" x14ac:dyDescent="0.25">
      <c r="C3838" t="s">
        <v>869</v>
      </c>
      <c r="E3838">
        <v>0</v>
      </c>
      <c r="F3838">
        <v>0</v>
      </c>
      <c r="G3838">
        <v>0</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c r="AI3838">
        <v>0</v>
      </c>
      <c r="AJ3838" t="s">
        <v>1009</v>
      </c>
    </row>
    <row r="3839" spans="3:36" x14ac:dyDescent="0.25">
      <c r="C3839" t="s">
        <v>870</v>
      </c>
      <c r="E3839">
        <v>0</v>
      </c>
      <c r="F3839">
        <v>0</v>
      </c>
      <c r="G3839">
        <v>0</v>
      </c>
      <c r="H3839">
        <v>0</v>
      </c>
      <c r="I3839">
        <v>0</v>
      </c>
      <c r="J3839">
        <v>0</v>
      </c>
      <c r="K3839">
        <v>0</v>
      </c>
      <c r="L3839">
        <v>0</v>
      </c>
      <c r="M3839">
        <v>0</v>
      </c>
      <c r="N3839">
        <v>0</v>
      </c>
      <c r="O3839">
        <v>0</v>
      </c>
      <c r="P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0</v>
      </c>
      <c r="AI3839">
        <v>0</v>
      </c>
      <c r="AJ3839">
        <v>0</v>
      </c>
    </row>
    <row r="3840" spans="3:36" x14ac:dyDescent="0.25">
      <c r="C3840" t="s">
        <v>838</v>
      </c>
      <c r="E3840">
        <v>0</v>
      </c>
      <c r="F3840">
        <v>0</v>
      </c>
      <c r="G3840">
        <v>0</v>
      </c>
      <c r="H3840">
        <v>0</v>
      </c>
      <c r="I3840">
        <v>0</v>
      </c>
      <c r="J3840">
        <v>0</v>
      </c>
      <c r="K3840">
        <v>0</v>
      </c>
      <c r="L3840">
        <v>0</v>
      </c>
      <c r="M3840">
        <v>0</v>
      </c>
      <c r="N3840">
        <v>0</v>
      </c>
      <c r="O3840">
        <v>0</v>
      </c>
      <c r="P3840">
        <v>0</v>
      </c>
      <c r="Q3840">
        <v>0</v>
      </c>
      <c r="R3840">
        <v>0</v>
      </c>
      <c r="S3840">
        <v>0</v>
      </c>
      <c r="T3840">
        <v>0</v>
      </c>
      <c r="U3840">
        <v>0</v>
      </c>
      <c r="V3840">
        <v>0</v>
      </c>
      <c r="W3840">
        <v>0</v>
      </c>
      <c r="X3840">
        <v>0</v>
      </c>
      <c r="Y3840">
        <v>0</v>
      </c>
      <c r="Z3840">
        <v>0</v>
      </c>
      <c r="AA3840">
        <v>0</v>
      </c>
      <c r="AB3840">
        <v>0</v>
      </c>
      <c r="AC3840">
        <v>0</v>
      </c>
      <c r="AD3840">
        <v>0</v>
      </c>
      <c r="AE3840">
        <v>0</v>
      </c>
      <c r="AF3840">
        <v>0</v>
      </c>
      <c r="AG3840">
        <v>0</v>
      </c>
      <c r="AH3840">
        <v>0</v>
      </c>
      <c r="AI3840">
        <v>0</v>
      </c>
      <c r="AJ3840">
        <v>0</v>
      </c>
    </row>
    <row r="3841" spans="1:36" x14ac:dyDescent="0.25">
      <c r="C3841" t="s">
        <v>996</v>
      </c>
    </row>
    <row r="3842" spans="1:36" x14ac:dyDescent="0.25">
      <c r="C3842" t="s">
        <v>1157</v>
      </c>
    </row>
    <row r="3843" spans="1:36" x14ac:dyDescent="0.25">
      <c r="C3843" t="s">
        <v>1017</v>
      </c>
    </row>
    <row r="3844" spans="1:36" x14ac:dyDescent="0.25">
      <c r="E3844">
        <v>2019</v>
      </c>
      <c r="F3844">
        <v>2020</v>
      </c>
      <c r="G3844">
        <v>2021</v>
      </c>
      <c r="H3844">
        <v>2022</v>
      </c>
      <c r="I3844">
        <v>2023</v>
      </c>
      <c r="J3844">
        <v>2024</v>
      </c>
      <c r="K3844">
        <v>2025</v>
      </c>
      <c r="L3844">
        <v>2026</v>
      </c>
      <c r="M3844">
        <v>2027</v>
      </c>
      <c r="N3844">
        <v>2028</v>
      </c>
      <c r="O3844">
        <v>2029</v>
      </c>
      <c r="P3844">
        <v>2030</v>
      </c>
      <c r="Q3844">
        <v>2031</v>
      </c>
      <c r="R3844">
        <v>2032</v>
      </c>
      <c r="S3844">
        <v>2033</v>
      </c>
      <c r="T3844">
        <v>2034</v>
      </c>
      <c r="U3844">
        <v>2035</v>
      </c>
      <c r="V3844">
        <v>2036</v>
      </c>
      <c r="W3844">
        <v>2037</v>
      </c>
      <c r="X3844">
        <v>2038</v>
      </c>
      <c r="Y3844">
        <v>2039</v>
      </c>
      <c r="Z3844">
        <v>2040</v>
      </c>
      <c r="AA3844">
        <v>2041</v>
      </c>
      <c r="AB3844">
        <v>2042</v>
      </c>
      <c r="AC3844">
        <v>2043</v>
      </c>
      <c r="AD3844">
        <v>2044</v>
      </c>
      <c r="AE3844">
        <v>2045</v>
      </c>
      <c r="AF3844">
        <v>2046</v>
      </c>
      <c r="AG3844">
        <v>2047</v>
      </c>
      <c r="AH3844">
        <v>2048</v>
      </c>
      <c r="AI3844">
        <v>2049</v>
      </c>
      <c r="AJ3844">
        <v>2050</v>
      </c>
    </row>
    <row r="3845" spans="1:36" x14ac:dyDescent="0.25">
      <c r="C3845" t="s">
        <v>996</v>
      </c>
    </row>
    <row r="3846" spans="1:36" x14ac:dyDescent="0.25">
      <c r="C3846" t="s">
        <v>1018</v>
      </c>
    </row>
    <row r="3847" spans="1:36" x14ac:dyDescent="0.25">
      <c r="C3847" t="s">
        <v>995</v>
      </c>
      <c r="E3847">
        <v>84.150999999999996</v>
      </c>
      <c r="F3847">
        <v>74.474000000000004</v>
      </c>
      <c r="G3847">
        <v>77.007999999999996</v>
      </c>
      <c r="H3847">
        <v>80.933999999999997</v>
      </c>
      <c r="I3847">
        <v>78.745999999999995</v>
      </c>
      <c r="J3847">
        <v>78.941999999999993</v>
      </c>
      <c r="K3847">
        <v>79.427000000000007</v>
      </c>
      <c r="L3847">
        <v>79.367999999999995</v>
      </c>
      <c r="M3847">
        <v>80.174999999999997</v>
      </c>
      <c r="N3847">
        <v>80.757999999999996</v>
      </c>
      <c r="O3847">
        <v>81.251999999999995</v>
      </c>
      <c r="P3847">
        <v>81.805999999999997</v>
      </c>
      <c r="Q3847">
        <v>82.308999999999997</v>
      </c>
      <c r="R3847">
        <v>82.852000000000004</v>
      </c>
      <c r="S3847">
        <v>83.414000000000001</v>
      </c>
      <c r="T3847">
        <v>83.962000000000003</v>
      </c>
      <c r="U3847">
        <v>84.537999999999997</v>
      </c>
      <c r="V3847">
        <v>85.097999999999999</v>
      </c>
      <c r="W3847">
        <v>85.653999999999996</v>
      </c>
      <c r="X3847">
        <v>86.224999999999994</v>
      </c>
      <c r="Y3847">
        <v>86.796999999999997</v>
      </c>
      <c r="Z3847">
        <v>87.367999999999995</v>
      </c>
      <c r="AA3847">
        <v>87.936000000000007</v>
      </c>
      <c r="AB3847">
        <v>88.492000000000004</v>
      </c>
      <c r="AC3847">
        <v>89.052999999999997</v>
      </c>
      <c r="AD3847">
        <v>89.626000000000005</v>
      </c>
      <c r="AE3847">
        <v>90.212000000000003</v>
      </c>
      <c r="AF3847">
        <v>90.796999999999997</v>
      </c>
      <c r="AG3847">
        <v>91.385999999999996</v>
      </c>
      <c r="AH3847">
        <v>91.962999999999994</v>
      </c>
      <c r="AI3847">
        <v>92.518000000000001</v>
      </c>
      <c r="AJ3847">
        <v>93.045000000000002</v>
      </c>
    </row>
    <row r="3848" spans="1:36" x14ac:dyDescent="0.25">
      <c r="C3848" t="s">
        <v>829</v>
      </c>
      <c r="E3848">
        <v>146.73599999999999</v>
      </c>
      <c r="F3848">
        <v>133.85599999999999</v>
      </c>
      <c r="G3848">
        <v>132.87700000000001</v>
      </c>
      <c r="H3848">
        <v>137.54499999999999</v>
      </c>
      <c r="I3848">
        <v>140.22300000000001</v>
      </c>
      <c r="J3848">
        <v>139.99799999999999</v>
      </c>
      <c r="K3848">
        <v>134.148</v>
      </c>
      <c r="L3848">
        <v>129.74</v>
      </c>
      <c r="M3848">
        <v>128.04300000000001</v>
      </c>
      <c r="N3848">
        <v>120.69799999999999</v>
      </c>
      <c r="O3848">
        <v>113.688</v>
      </c>
      <c r="P3848">
        <v>109.777</v>
      </c>
      <c r="Q3848">
        <v>109.758</v>
      </c>
      <c r="R3848">
        <v>108.712</v>
      </c>
      <c r="S3848">
        <v>105.685</v>
      </c>
      <c r="T3848">
        <v>102.416</v>
      </c>
      <c r="U3848">
        <v>101.72799999999999</v>
      </c>
      <c r="V3848">
        <v>101.82899999999999</v>
      </c>
      <c r="W3848">
        <v>102.575</v>
      </c>
      <c r="X3848">
        <v>103.29900000000001</v>
      </c>
      <c r="Y3848">
        <v>103.655</v>
      </c>
      <c r="Z3848">
        <v>104.32299999999999</v>
      </c>
      <c r="AA3848">
        <v>104.699</v>
      </c>
      <c r="AB3848">
        <v>104.16</v>
      </c>
      <c r="AC3848">
        <v>103.44199999999999</v>
      </c>
      <c r="AD3848">
        <v>102.785</v>
      </c>
      <c r="AE3848">
        <v>102.601</v>
      </c>
      <c r="AF3848">
        <v>102.43600000000001</v>
      </c>
      <c r="AG3848">
        <v>102.367</v>
      </c>
      <c r="AH3848">
        <v>102.254</v>
      </c>
      <c r="AI3848">
        <v>101.90900000000001</v>
      </c>
      <c r="AJ3848">
        <v>101.23099999999999</v>
      </c>
    </row>
    <row r="3849" spans="1:36" x14ac:dyDescent="0.25">
      <c r="C3849" t="s">
        <v>996</v>
      </c>
    </row>
    <row r="3850" spans="1:36" x14ac:dyDescent="0.25">
      <c r="C3850" t="s">
        <v>997</v>
      </c>
    </row>
    <row r="3851" spans="1:36" x14ac:dyDescent="0.25">
      <c r="A3851" t="s">
        <v>2006</v>
      </c>
      <c r="B3851" t="s">
        <v>771</v>
      </c>
      <c r="C3851" t="s">
        <v>55</v>
      </c>
      <c r="E3851">
        <v>74.025000000000006</v>
      </c>
      <c r="F3851">
        <v>68.135999999999996</v>
      </c>
      <c r="G3851">
        <v>72.593999999999994</v>
      </c>
      <c r="H3851">
        <v>77.218000000000004</v>
      </c>
      <c r="I3851">
        <v>75.495000000000005</v>
      </c>
      <c r="J3851">
        <v>76.926000000000002</v>
      </c>
      <c r="K3851">
        <v>77.161000000000001</v>
      </c>
      <c r="L3851">
        <v>76.944999999999993</v>
      </c>
      <c r="M3851">
        <v>77.555999999999997</v>
      </c>
      <c r="N3851">
        <v>77.986999999999995</v>
      </c>
      <c r="O3851">
        <v>78.320999999999998</v>
      </c>
      <c r="P3851">
        <v>78.682000000000002</v>
      </c>
      <c r="Q3851">
        <v>79.06</v>
      </c>
      <c r="R3851">
        <v>79.492999999999995</v>
      </c>
      <c r="S3851">
        <v>79.944000000000003</v>
      </c>
      <c r="T3851">
        <v>80.417000000000002</v>
      </c>
      <c r="U3851">
        <v>80.951999999999998</v>
      </c>
      <c r="V3851">
        <v>81.489999999999995</v>
      </c>
      <c r="W3851">
        <v>82.058999999999997</v>
      </c>
      <c r="X3851">
        <v>82.644000000000005</v>
      </c>
      <c r="Y3851">
        <v>83.23</v>
      </c>
      <c r="Z3851">
        <v>83.858000000000004</v>
      </c>
      <c r="AA3851">
        <v>84.483000000000004</v>
      </c>
      <c r="AB3851">
        <v>85.052999999999997</v>
      </c>
      <c r="AC3851">
        <v>85.629000000000005</v>
      </c>
      <c r="AD3851">
        <v>86.221999999999994</v>
      </c>
      <c r="AE3851">
        <v>86.831999999999994</v>
      </c>
      <c r="AF3851">
        <v>87.441000000000003</v>
      </c>
      <c r="AG3851">
        <v>88.051000000000002</v>
      </c>
      <c r="AH3851">
        <v>88.641999999999996</v>
      </c>
      <c r="AI3851">
        <v>89.21</v>
      </c>
      <c r="AJ3851">
        <v>89.751000000000005</v>
      </c>
    </row>
    <row r="3852" spans="1:36" x14ac:dyDescent="0.25">
      <c r="A3852" t="s">
        <v>2006</v>
      </c>
      <c r="C3852" t="s">
        <v>830</v>
      </c>
      <c r="E3852">
        <v>60.719000000000001</v>
      </c>
      <c r="F3852">
        <v>53.603000000000002</v>
      </c>
      <c r="G3852">
        <v>57.491999999999997</v>
      </c>
      <c r="H3852">
        <v>60.569000000000003</v>
      </c>
      <c r="I3852">
        <v>57.027000000000001</v>
      </c>
      <c r="J3852">
        <v>56.494999999999997</v>
      </c>
      <c r="K3852">
        <v>57.198</v>
      </c>
      <c r="L3852">
        <v>57.521000000000001</v>
      </c>
      <c r="M3852">
        <v>58.42</v>
      </c>
      <c r="N3852">
        <v>59.173000000000002</v>
      </c>
      <c r="O3852">
        <v>59.82</v>
      </c>
      <c r="P3852">
        <v>60.435000000000002</v>
      </c>
      <c r="Q3852">
        <v>61.021999999999998</v>
      </c>
      <c r="R3852">
        <v>61.552999999999997</v>
      </c>
      <c r="S3852">
        <v>61.97</v>
      </c>
      <c r="T3852">
        <v>62.271999999999998</v>
      </c>
      <c r="U3852">
        <v>62.53</v>
      </c>
      <c r="V3852">
        <v>62.722000000000001</v>
      </c>
      <c r="W3852">
        <v>62.92</v>
      </c>
      <c r="X3852">
        <v>63.151000000000003</v>
      </c>
      <c r="Y3852">
        <v>63.401000000000003</v>
      </c>
      <c r="Z3852">
        <v>63.683999999999997</v>
      </c>
      <c r="AA3852">
        <v>63.936</v>
      </c>
      <c r="AB3852">
        <v>64.117000000000004</v>
      </c>
      <c r="AC3852">
        <v>64.27</v>
      </c>
      <c r="AD3852">
        <v>64.412000000000006</v>
      </c>
      <c r="AE3852">
        <v>64.561999999999998</v>
      </c>
      <c r="AF3852">
        <v>64.688999999999993</v>
      </c>
      <c r="AG3852">
        <v>64.819000000000003</v>
      </c>
      <c r="AH3852">
        <v>64.933999999999997</v>
      </c>
      <c r="AI3852">
        <v>65.013999999999996</v>
      </c>
      <c r="AJ3852">
        <v>65.055999999999997</v>
      </c>
    </row>
    <row r="3853" spans="1:36" x14ac:dyDescent="0.25">
      <c r="A3853" t="s">
        <v>2006</v>
      </c>
      <c r="C3853" t="s">
        <v>831</v>
      </c>
      <c r="E3853">
        <v>0</v>
      </c>
      <c r="F3853">
        <v>0</v>
      </c>
      <c r="G3853">
        <v>0</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row>
    <row r="3854" spans="1:36" x14ac:dyDescent="0.25">
      <c r="A3854" t="s">
        <v>2006</v>
      </c>
      <c r="B3854" t="s">
        <v>773</v>
      </c>
      <c r="C3854" t="s">
        <v>832</v>
      </c>
      <c r="E3854">
        <v>60.719000000000001</v>
      </c>
      <c r="F3854">
        <v>53.603000000000002</v>
      </c>
      <c r="G3854">
        <v>57.491999999999997</v>
      </c>
      <c r="H3854">
        <v>60.569000000000003</v>
      </c>
      <c r="I3854">
        <v>57.027000000000001</v>
      </c>
      <c r="J3854">
        <v>56.494999999999997</v>
      </c>
      <c r="K3854">
        <v>57.198</v>
      </c>
      <c r="L3854">
        <v>57.521000000000001</v>
      </c>
      <c r="M3854">
        <v>58.42</v>
      </c>
      <c r="N3854">
        <v>59.173000000000002</v>
      </c>
      <c r="O3854">
        <v>59.82</v>
      </c>
      <c r="P3854">
        <v>60.435000000000002</v>
      </c>
      <c r="Q3854">
        <v>61.021999999999998</v>
      </c>
      <c r="R3854">
        <v>61.552999999999997</v>
      </c>
      <c r="S3854">
        <v>61.97</v>
      </c>
      <c r="T3854">
        <v>62.271999999999998</v>
      </c>
      <c r="U3854">
        <v>62.53</v>
      </c>
      <c r="V3854">
        <v>62.722000000000001</v>
      </c>
      <c r="W3854">
        <v>62.92</v>
      </c>
      <c r="X3854">
        <v>63.151000000000003</v>
      </c>
      <c r="Y3854">
        <v>63.401000000000003</v>
      </c>
      <c r="Z3854">
        <v>63.683999999999997</v>
      </c>
      <c r="AA3854">
        <v>63.936</v>
      </c>
      <c r="AB3854">
        <v>64.117000000000004</v>
      </c>
      <c r="AC3854">
        <v>64.27</v>
      </c>
      <c r="AD3854">
        <v>64.412000000000006</v>
      </c>
      <c r="AE3854">
        <v>64.561999999999998</v>
      </c>
      <c r="AF3854">
        <v>64.688999999999993</v>
      </c>
      <c r="AG3854">
        <v>64.819000000000003</v>
      </c>
      <c r="AH3854">
        <v>64.933999999999997</v>
      </c>
      <c r="AI3854">
        <v>65.013999999999996</v>
      </c>
      <c r="AJ3854">
        <v>65.055999999999997</v>
      </c>
    </row>
    <row r="3855" spans="1:36" x14ac:dyDescent="0.25">
      <c r="A3855" t="s">
        <v>2006</v>
      </c>
      <c r="B3855" t="s">
        <v>772</v>
      </c>
      <c r="C3855" t="s">
        <v>846</v>
      </c>
      <c r="E3855">
        <v>0.53300000000000003</v>
      </c>
      <c r="F3855">
        <v>0.38100000000000001</v>
      </c>
      <c r="G3855">
        <v>0.36499999999999999</v>
      </c>
      <c r="H3855">
        <v>0.29799999999999999</v>
      </c>
      <c r="I3855">
        <v>0.34100000000000003</v>
      </c>
      <c r="J3855">
        <v>0.26300000000000001</v>
      </c>
      <c r="K3855">
        <v>0.27400000000000002</v>
      </c>
      <c r="L3855">
        <v>0.28299999999999997</v>
      </c>
      <c r="M3855">
        <v>0.29499999999999998</v>
      </c>
      <c r="N3855">
        <v>0.30499999999999999</v>
      </c>
      <c r="O3855">
        <v>0.315</v>
      </c>
      <c r="P3855">
        <v>0.32500000000000001</v>
      </c>
      <c r="Q3855">
        <v>0.33300000000000002</v>
      </c>
      <c r="R3855">
        <v>0.34200000000000003</v>
      </c>
      <c r="S3855">
        <v>0.34899999999999998</v>
      </c>
      <c r="T3855">
        <v>0.35499999999999998</v>
      </c>
      <c r="U3855">
        <v>0.36</v>
      </c>
      <c r="V3855">
        <v>0.36399999999999999</v>
      </c>
      <c r="W3855">
        <v>0.36799999999999999</v>
      </c>
      <c r="X3855">
        <v>0.371</v>
      </c>
      <c r="Y3855">
        <v>0.375</v>
      </c>
      <c r="Z3855">
        <v>0.378</v>
      </c>
      <c r="AA3855">
        <v>0.38200000000000001</v>
      </c>
      <c r="AB3855">
        <v>0.38600000000000001</v>
      </c>
      <c r="AC3855">
        <v>0.38900000000000001</v>
      </c>
      <c r="AD3855">
        <v>0.39300000000000002</v>
      </c>
      <c r="AE3855">
        <v>0.39700000000000002</v>
      </c>
      <c r="AF3855">
        <v>0.40100000000000002</v>
      </c>
      <c r="AG3855">
        <v>0.40500000000000003</v>
      </c>
      <c r="AH3855">
        <v>0.40899999999999997</v>
      </c>
      <c r="AI3855">
        <v>0.41299999999999998</v>
      </c>
      <c r="AJ3855">
        <v>0.41699999999999998</v>
      </c>
    </row>
    <row r="3856" spans="1:36" x14ac:dyDescent="0.25">
      <c r="A3856" t="s">
        <v>2006</v>
      </c>
      <c r="B3856" t="s">
        <v>987</v>
      </c>
      <c r="C3856" t="s">
        <v>64</v>
      </c>
      <c r="E3856">
        <v>0</v>
      </c>
      <c r="F3856">
        <v>0</v>
      </c>
      <c r="G3856">
        <v>0</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c r="AE3856">
        <v>0</v>
      </c>
      <c r="AF3856">
        <v>0</v>
      </c>
      <c r="AG3856">
        <v>0</v>
      </c>
      <c r="AH3856">
        <v>0</v>
      </c>
      <c r="AI3856">
        <v>0</v>
      </c>
      <c r="AJ3856">
        <v>0</v>
      </c>
    </row>
    <row r="3857" spans="1:36" x14ac:dyDescent="0.25">
      <c r="A3857" t="s">
        <v>2006</v>
      </c>
      <c r="B3857" t="s">
        <v>774</v>
      </c>
      <c r="C3857" t="s">
        <v>833</v>
      </c>
      <c r="E3857">
        <v>0</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c r="AE3857">
        <v>0</v>
      </c>
      <c r="AF3857">
        <v>0</v>
      </c>
      <c r="AG3857">
        <v>0</v>
      </c>
      <c r="AH3857">
        <v>0</v>
      </c>
      <c r="AI3857">
        <v>0</v>
      </c>
      <c r="AJ3857">
        <v>0</v>
      </c>
    </row>
    <row r="3858" spans="1:36" x14ac:dyDescent="0.25">
      <c r="A3858" t="s">
        <v>2006</v>
      </c>
      <c r="B3858" t="s">
        <v>988</v>
      </c>
      <c r="C3858" t="s">
        <v>834</v>
      </c>
      <c r="E3858">
        <v>0</v>
      </c>
      <c r="F3858">
        <v>0</v>
      </c>
      <c r="G3858">
        <v>0</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c r="AI3858">
        <v>0</v>
      </c>
      <c r="AJ3858">
        <v>0</v>
      </c>
    </row>
    <row r="3859" spans="1:36" x14ac:dyDescent="0.25">
      <c r="A3859" t="s">
        <v>2006</v>
      </c>
      <c r="B3859" t="s">
        <v>774</v>
      </c>
      <c r="C3859" t="s">
        <v>42</v>
      </c>
      <c r="E3859">
        <v>0</v>
      </c>
      <c r="F3859">
        <v>0</v>
      </c>
      <c r="G3859">
        <v>0</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row>
    <row r="3860" spans="1:36" x14ac:dyDescent="0.25">
      <c r="A3860" t="s">
        <v>2006</v>
      </c>
      <c r="B3860" t="s">
        <v>987</v>
      </c>
      <c r="C3860" t="s">
        <v>40</v>
      </c>
      <c r="E3860">
        <v>9.94</v>
      </c>
      <c r="F3860">
        <v>9.6069999999999993</v>
      </c>
      <c r="G3860">
        <v>7.2160000000000002</v>
      </c>
      <c r="H3860">
        <v>7.1580000000000004</v>
      </c>
      <c r="I3860">
        <v>5.5780000000000003</v>
      </c>
      <c r="J3860">
        <v>5.306</v>
      </c>
      <c r="K3860">
        <v>5.5579999999999998</v>
      </c>
      <c r="L3860">
        <v>5.77</v>
      </c>
      <c r="M3860">
        <v>6.0369999999999999</v>
      </c>
      <c r="N3860">
        <v>6.2830000000000004</v>
      </c>
      <c r="O3860">
        <v>6.508</v>
      </c>
      <c r="P3860">
        <v>6.7160000000000002</v>
      </c>
      <c r="Q3860">
        <v>6.9050000000000002</v>
      </c>
      <c r="R3860">
        <v>7.0750000000000002</v>
      </c>
      <c r="S3860">
        <v>7.2220000000000004</v>
      </c>
      <c r="T3860">
        <v>7.3410000000000002</v>
      </c>
      <c r="U3860">
        <v>7.4340000000000002</v>
      </c>
      <c r="V3860">
        <v>7.4939999999999998</v>
      </c>
      <c r="W3860">
        <v>7.5410000000000004</v>
      </c>
      <c r="X3860">
        <v>7.5890000000000004</v>
      </c>
      <c r="Y3860">
        <v>7.6360000000000001</v>
      </c>
      <c r="Z3860">
        <v>7.6890000000000001</v>
      </c>
      <c r="AA3860">
        <v>7.7409999999999997</v>
      </c>
      <c r="AB3860">
        <v>7.7859999999999996</v>
      </c>
      <c r="AC3860">
        <v>7.8310000000000004</v>
      </c>
      <c r="AD3860">
        <v>7.8789999999999996</v>
      </c>
      <c r="AE3860">
        <v>7.9279999999999999</v>
      </c>
      <c r="AF3860">
        <v>7.976</v>
      </c>
      <c r="AG3860">
        <v>8.0250000000000004</v>
      </c>
      <c r="AH3860">
        <v>8.0709999999999997</v>
      </c>
      <c r="AI3860">
        <v>8.1150000000000002</v>
      </c>
      <c r="AJ3860">
        <v>8.1560000000000006</v>
      </c>
    </row>
    <row r="3861" spans="1:36" x14ac:dyDescent="0.25">
      <c r="A3861" t="s">
        <v>2006</v>
      </c>
      <c r="B3861" t="s">
        <v>993</v>
      </c>
      <c r="C3861" t="s">
        <v>835</v>
      </c>
      <c r="E3861">
        <v>0</v>
      </c>
      <c r="F3861">
        <v>0</v>
      </c>
      <c r="G3861">
        <v>0</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c r="AI3861">
        <v>0</v>
      </c>
      <c r="AJ3861">
        <v>0</v>
      </c>
    </row>
    <row r="3862" spans="1:36" x14ac:dyDescent="0.25">
      <c r="A3862" t="s">
        <v>2006</v>
      </c>
      <c r="B3862" t="s">
        <v>57</v>
      </c>
      <c r="C3862" t="s">
        <v>836</v>
      </c>
      <c r="E3862">
        <v>0</v>
      </c>
      <c r="F3862">
        <v>0</v>
      </c>
      <c r="G3862">
        <v>0</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c r="AI3862">
        <v>0</v>
      </c>
      <c r="AJ3862">
        <v>0</v>
      </c>
    </row>
    <row r="3863" spans="1:36" x14ac:dyDescent="0.25">
      <c r="C3863" t="s">
        <v>838</v>
      </c>
      <c r="E3863">
        <v>145.21700000000001</v>
      </c>
      <c r="F3863">
        <v>131.727</v>
      </c>
      <c r="G3863">
        <v>137.667</v>
      </c>
      <c r="H3863">
        <v>145.24199999999999</v>
      </c>
      <c r="I3863">
        <v>138.441</v>
      </c>
      <c r="J3863">
        <v>138.99</v>
      </c>
      <c r="K3863">
        <v>140.191</v>
      </c>
      <c r="L3863">
        <v>140.51900000000001</v>
      </c>
      <c r="M3863">
        <v>142.30799999999999</v>
      </c>
      <c r="N3863">
        <v>143.74799999999999</v>
      </c>
      <c r="O3863">
        <v>144.965</v>
      </c>
      <c r="P3863">
        <v>146.15700000000001</v>
      </c>
      <c r="Q3863">
        <v>147.31899999999999</v>
      </c>
      <c r="R3863">
        <v>148.46199999999999</v>
      </c>
      <c r="S3863">
        <v>149.48500000000001</v>
      </c>
      <c r="T3863">
        <v>150.38499999999999</v>
      </c>
      <c r="U3863">
        <v>151.27699999999999</v>
      </c>
      <c r="V3863">
        <v>152.071</v>
      </c>
      <c r="W3863">
        <v>152.88800000000001</v>
      </c>
      <c r="X3863">
        <v>153.756</v>
      </c>
      <c r="Y3863">
        <v>154.642</v>
      </c>
      <c r="Z3863">
        <v>155.60900000000001</v>
      </c>
      <c r="AA3863">
        <v>156.541</v>
      </c>
      <c r="AB3863">
        <v>157.34200000000001</v>
      </c>
      <c r="AC3863">
        <v>158.119</v>
      </c>
      <c r="AD3863">
        <v>158.905</v>
      </c>
      <c r="AE3863">
        <v>159.71899999999999</v>
      </c>
      <c r="AF3863">
        <v>160.50700000000001</v>
      </c>
      <c r="AG3863">
        <v>161.29900000000001</v>
      </c>
      <c r="AH3863">
        <v>162.05600000000001</v>
      </c>
      <c r="AI3863">
        <v>162.75200000000001</v>
      </c>
      <c r="AJ3863">
        <v>163.38</v>
      </c>
    </row>
    <row r="3864" spans="1:36" x14ac:dyDescent="0.25">
      <c r="C3864" t="s">
        <v>996</v>
      </c>
    </row>
    <row r="3865" spans="1:36" x14ac:dyDescent="0.25">
      <c r="C3865" t="s">
        <v>1019</v>
      </c>
    </row>
    <row r="3866" spans="1:36" x14ac:dyDescent="0.25">
      <c r="C3866" t="s">
        <v>55</v>
      </c>
      <c r="E3866">
        <v>0.88</v>
      </c>
      <c r="F3866">
        <v>0.91500000000000004</v>
      </c>
      <c r="G3866">
        <v>0.94299999999999995</v>
      </c>
      <c r="H3866">
        <v>0.95399999999999996</v>
      </c>
      <c r="I3866">
        <v>0.95899999999999996</v>
      </c>
      <c r="J3866">
        <v>0.97399999999999998</v>
      </c>
      <c r="K3866">
        <v>0.97099999999999997</v>
      </c>
      <c r="L3866">
        <v>0.96899999999999997</v>
      </c>
      <c r="M3866">
        <v>0.96699999999999997</v>
      </c>
      <c r="N3866">
        <v>0.96599999999999997</v>
      </c>
      <c r="O3866">
        <v>0.96399999999999997</v>
      </c>
      <c r="P3866">
        <v>0.96199999999999997</v>
      </c>
      <c r="Q3866">
        <v>0.96099999999999997</v>
      </c>
      <c r="R3866">
        <v>0.95899999999999996</v>
      </c>
      <c r="S3866">
        <v>0.95799999999999996</v>
      </c>
      <c r="T3866">
        <v>0.95799999999999996</v>
      </c>
      <c r="U3866">
        <v>0.95799999999999996</v>
      </c>
      <c r="V3866">
        <v>0.95799999999999996</v>
      </c>
      <c r="W3866">
        <v>0.95799999999999996</v>
      </c>
      <c r="X3866">
        <v>0.95799999999999996</v>
      </c>
      <c r="Y3866">
        <v>0.95899999999999996</v>
      </c>
      <c r="Z3866">
        <v>0.96</v>
      </c>
      <c r="AA3866">
        <v>0.96099999999999997</v>
      </c>
      <c r="AB3866">
        <v>0.96099999999999997</v>
      </c>
      <c r="AC3866">
        <v>0.96199999999999997</v>
      </c>
      <c r="AD3866">
        <v>0.96199999999999997</v>
      </c>
      <c r="AE3866">
        <v>0.96299999999999997</v>
      </c>
      <c r="AF3866">
        <v>0.96299999999999997</v>
      </c>
      <c r="AG3866">
        <v>0.96399999999999997</v>
      </c>
      <c r="AH3866">
        <v>0.96399999999999997</v>
      </c>
      <c r="AI3866">
        <v>0.96399999999999997</v>
      </c>
      <c r="AJ3866">
        <v>0.96499999999999997</v>
      </c>
    </row>
    <row r="3867" spans="1:36" x14ac:dyDescent="0.25">
      <c r="C3867" t="s">
        <v>830</v>
      </c>
      <c r="E3867">
        <v>0.72199999999999998</v>
      </c>
      <c r="F3867">
        <v>0.72</v>
      </c>
      <c r="G3867">
        <v>0.747</v>
      </c>
      <c r="H3867">
        <v>0.748</v>
      </c>
      <c r="I3867">
        <v>0.72399999999999998</v>
      </c>
      <c r="J3867">
        <v>0.71599999999999997</v>
      </c>
      <c r="K3867">
        <v>0.72</v>
      </c>
      <c r="L3867">
        <v>0.72499999999999998</v>
      </c>
      <c r="M3867">
        <v>0.72899999999999998</v>
      </c>
      <c r="N3867">
        <v>0.73299999999999998</v>
      </c>
      <c r="O3867">
        <v>0.73599999999999999</v>
      </c>
      <c r="P3867">
        <v>0.73899999999999999</v>
      </c>
      <c r="Q3867">
        <v>0.74099999999999999</v>
      </c>
      <c r="R3867">
        <v>0.74299999999999999</v>
      </c>
      <c r="S3867">
        <v>0.74299999999999999</v>
      </c>
      <c r="T3867">
        <v>0.74199999999999999</v>
      </c>
      <c r="U3867">
        <v>0.74</v>
      </c>
      <c r="V3867">
        <v>0.73699999999999999</v>
      </c>
      <c r="W3867">
        <v>0.73499999999999999</v>
      </c>
      <c r="X3867">
        <v>0.73199999999999998</v>
      </c>
      <c r="Y3867">
        <v>0.73</v>
      </c>
      <c r="Z3867">
        <v>0.72899999999999998</v>
      </c>
      <c r="AA3867">
        <v>0.72699999999999998</v>
      </c>
      <c r="AB3867">
        <v>0.72499999999999998</v>
      </c>
      <c r="AC3867">
        <v>0.72199999999999998</v>
      </c>
      <c r="AD3867">
        <v>0.71899999999999997</v>
      </c>
      <c r="AE3867">
        <v>0.71599999999999997</v>
      </c>
      <c r="AF3867">
        <v>0.71199999999999997</v>
      </c>
      <c r="AG3867">
        <v>0.70899999999999996</v>
      </c>
      <c r="AH3867">
        <v>0.70599999999999996</v>
      </c>
      <c r="AI3867">
        <v>0.70299999999999996</v>
      </c>
      <c r="AJ3867">
        <v>0.69899999999999995</v>
      </c>
    </row>
    <row r="3868" spans="1:36" x14ac:dyDescent="0.25">
      <c r="C3868" t="s">
        <v>831</v>
      </c>
      <c r="E3868">
        <v>0</v>
      </c>
      <c r="F3868">
        <v>0</v>
      </c>
      <c r="G3868">
        <v>0</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c r="AI3868">
        <v>0</v>
      </c>
      <c r="AJ3868">
        <v>0</v>
      </c>
    </row>
    <row r="3869" spans="1:36" x14ac:dyDescent="0.25">
      <c r="C3869" t="s">
        <v>846</v>
      </c>
      <c r="E3869">
        <v>6.0000000000000001E-3</v>
      </c>
      <c r="F3869">
        <v>5.0000000000000001E-3</v>
      </c>
      <c r="G3869">
        <v>5.0000000000000001E-3</v>
      </c>
      <c r="H3869">
        <v>4.0000000000000001E-3</v>
      </c>
      <c r="I3869">
        <v>4.0000000000000001E-3</v>
      </c>
      <c r="J3869">
        <v>3.0000000000000001E-3</v>
      </c>
      <c r="K3869">
        <v>3.0000000000000001E-3</v>
      </c>
      <c r="L3869">
        <v>4.0000000000000001E-3</v>
      </c>
      <c r="M3869">
        <v>4.0000000000000001E-3</v>
      </c>
      <c r="N3869">
        <v>4.0000000000000001E-3</v>
      </c>
      <c r="O3869">
        <v>4.0000000000000001E-3</v>
      </c>
      <c r="P3869">
        <v>4.0000000000000001E-3</v>
      </c>
      <c r="Q3869">
        <v>4.0000000000000001E-3</v>
      </c>
      <c r="R3869">
        <v>4.0000000000000001E-3</v>
      </c>
      <c r="S3869">
        <v>4.0000000000000001E-3</v>
      </c>
      <c r="T3869">
        <v>4.0000000000000001E-3</v>
      </c>
      <c r="U3869">
        <v>4.0000000000000001E-3</v>
      </c>
      <c r="V3869">
        <v>4.0000000000000001E-3</v>
      </c>
      <c r="W3869">
        <v>4.0000000000000001E-3</v>
      </c>
      <c r="X3869">
        <v>4.0000000000000001E-3</v>
      </c>
      <c r="Y3869">
        <v>4.0000000000000001E-3</v>
      </c>
      <c r="Z3869">
        <v>4.0000000000000001E-3</v>
      </c>
      <c r="AA3869">
        <v>4.0000000000000001E-3</v>
      </c>
      <c r="AB3869">
        <v>4.0000000000000001E-3</v>
      </c>
      <c r="AC3869">
        <v>4.0000000000000001E-3</v>
      </c>
      <c r="AD3869">
        <v>4.0000000000000001E-3</v>
      </c>
      <c r="AE3869">
        <v>4.0000000000000001E-3</v>
      </c>
      <c r="AF3869">
        <v>4.0000000000000001E-3</v>
      </c>
      <c r="AG3869">
        <v>4.0000000000000001E-3</v>
      </c>
      <c r="AH3869">
        <v>4.0000000000000001E-3</v>
      </c>
      <c r="AI3869">
        <v>4.0000000000000001E-3</v>
      </c>
      <c r="AJ3869">
        <v>4.0000000000000001E-3</v>
      </c>
    </row>
    <row r="3870" spans="1:36" x14ac:dyDescent="0.25">
      <c r="C3870" t="s">
        <v>64</v>
      </c>
      <c r="E3870">
        <v>0</v>
      </c>
      <c r="F3870">
        <v>0</v>
      </c>
      <c r="G3870">
        <v>0</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row>
    <row r="3871" spans="1:36" x14ac:dyDescent="0.25">
      <c r="C3871" t="s">
        <v>833</v>
      </c>
      <c r="E3871">
        <v>0</v>
      </c>
      <c r="F3871">
        <v>0</v>
      </c>
      <c r="G3871">
        <v>0</v>
      </c>
      <c r="H3871">
        <v>0</v>
      </c>
      <c r="I3871">
        <v>0</v>
      </c>
      <c r="J3871">
        <v>0</v>
      </c>
      <c r="K3871">
        <v>0</v>
      </c>
      <c r="L3871">
        <v>0</v>
      </c>
      <c r="M3871">
        <v>0</v>
      </c>
      <c r="N3871">
        <v>0</v>
      </c>
      <c r="O3871">
        <v>0</v>
      </c>
      <c r="P3871">
        <v>0</v>
      </c>
      <c r="Q3871">
        <v>0</v>
      </c>
      <c r="R3871">
        <v>0</v>
      </c>
      <c r="S3871">
        <v>0</v>
      </c>
      <c r="T3871">
        <v>0</v>
      </c>
      <c r="U3871">
        <v>0</v>
      </c>
      <c r="V3871">
        <v>0</v>
      </c>
      <c r="W3871">
        <v>0</v>
      </c>
      <c r="X3871">
        <v>0</v>
      </c>
      <c r="Y3871">
        <v>0</v>
      </c>
      <c r="Z3871">
        <v>0</v>
      </c>
      <c r="AA3871">
        <v>0</v>
      </c>
      <c r="AB3871">
        <v>0</v>
      </c>
      <c r="AC3871">
        <v>0</v>
      </c>
      <c r="AD3871">
        <v>0</v>
      </c>
      <c r="AE3871">
        <v>0</v>
      </c>
      <c r="AF3871">
        <v>0</v>
      </c>
      <c r="AG3871">
        <v>0</v>
      </c>
      <c r="AH3871">
        <v>0</v>
      </c>
      <c r="AI3871">
        <v>0</v>
      </c>
      <c r="AJ3871">
        <v>0</v>
      </c>
    </row>
    <row r="3872" spans="1:36" x14ac:dyDescent="0.25">
      <c r="C3872" t="s">
        <v>834</v>
      </c>
      <c r="E3872">
        <v>0</v>
      </c>
      <c r="F3872">
        <v>0</v>
      </c>
      <c r="G3872">
        <v>0</v>
      </c>
      <c r="H3872">
        <v>0</v>
      </c>
      <c r="I3872">
        <v>0</v>
      </c>
      <c r="J3872">
        <v>0</v>
      </c>
      <c r="K3872">
        <v>0</v>
      </c>
      <c r="L3872">
        <v>0</v>
      </c>
      <c r="M3872">
        <v>0</v>
      </c>
      <c r="N3872">
        <v>0</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row>
    <row r="3873" spans="3:36" x14ac:dyDescent="0.25">
      <c r="C3873" t="s">
        <v>42</v>
      </c>
      <c r="E3873">
        <v>0</v>
      </c>
      <c r="F3873">
        <v>0</v>
      </c>
      <c r="G3873">
        <v>0</v>
      </c>
      <c r="H3873">
        <v>0</v>
      </c>
      <c r="I3873">
        <v>0</v>
      </c>
      <c r="J3873">
        <v>0</v>
      </c>
      <c r="K3873">
        <v>0</v>
      </c>
      <c r="L3873">
        <v>0</v>
      </c>
      <c r="M3873">
        <v>0</v>
      </c>
      <c r="N3873">
        <v>0</v>
      </c>
      <c r="O3873">
        <v>0</v>
      </c>
      <c r="P3873">
        <v>0</v>
      </c>
      <c r="Q3873">
        <v>0</v>
      </c>
      <c r="R3873">
        <v>0</v>
      </c>
      <c r="S3873">
        <v>0</v>
      </c>
      <c r="T3873">
        <v>0</v>
      </c>
      <c r="U3873">
        <v>0</v>
      </c>
      <c r="V3873">
        <v>0</v>
      </c>
      <c r="W3873">
        <v>0</v>
      </c>
      <c r="X3873">
        <v>0</v>
      </c>
      <c r="Y3873">
        <v>0</v>
      </c>
      <c r="Z3873">
        <v>0</v>
      </c>
      <c r="AA3873">
        <v>0</v>
      </c>
      <c r="AB3873">
        <v>0</v>
      </c>
      <c r="AC3873">
        <v>0</v>
      </c>
      <c r="AD3873">
        <v>0</v>
      </c>
      <c r="AE3873">
        <v>0</v>
      </c>
      <c r="AF3873">
        <v>0</v>
      </c>
      <c r="AG3873">
        <v>0</v>
      </c>
      <c r="AH3873">
        <v>0</v>
      </c>
      <c r="AI3873">
        <v>0</v>
      </c>
      <c r="AJ3873">
        <v>0</v>
      </c>
    </row>
    <row r="3874" spans="3:36" x14ac:dyDescent="0.25">
      <c r="C3874" t="s">
        <v>40</v>
      </c>
      <c r="E3874">
        <v>0.11799999999999999</v>
      </c>
      <c r="F3874">
        <v>0.129</v>
      </c>
      <c r="G3874">
        <v>9.4E-2</v>
      </c>
      <c r="H3874">
        <v>8.7999999999999995E-2</v>
      </c>
      <c r="I3874">
        <v>7.0999999999999994E-2</v>
      </c>
      <c r="J3874">
        <v>6.7000000000000004E-2</v>
      </c>
      <c r="K3874">
        <v>7.0000000000000007E-2</v>
      </c>
      <c r="L3874">
        <v>7.2999999999999995E-2</v>
      </c>
      <c r="M3874">
        <v>7.4999999999999997E-2</v>
      </c>
      <c r="N3874">
        <v>7.8E-2</v>
      </c>
      <c r="O3874">
        <v>0.08</v>
      </c>
      <c r="P3874">
        <v>8.2000000000000003E-2</v>
      </c>
      <c r="Q3874">
        <v>8.4000000000000005E-2</v>
      </c>
      <c r="R3874">
        <v>8.5000000000000006E-2</v>
      </c>
      <c r="S3874">
        <v>8.6999999999999994E-2</v>
      </c>
      <c r="T3874">
        <v>8.6999999999999994E-2</v>
      </c>
      <c r="U3874">
        <v>8.7999999999999995E-2</v>
      </c>
      <c r="V3874">
        <v>8.7999999999999995E-2</v>
      </c>
      <c r="W3874">
        <v>8.7999999999999995E-2</v>
      </c>
      <c r="X3874">
        <v>8.7999999999999995E-2</v>
      </c>
      <c r="Y3874">
        <v>8.7999999999999995E-2</v>
      </c>
      <c r="Z3874">
        <v>8.7999999999999995E-2</v>
      </c>
      <c r="AA3874">
        <v>8.7999999999999995E-2</v>
      </c>
      <c r="AB3874">
        <v>8.7999999999999995E-2</v>
      </c>
      <c r="AC3874">
        <v>8.7999999999999995E-2</v>
      </c>
      <c r="AD3874">
        <v>8.7999999999999995E-2</v>
      </c>
      <c r="AE3874">
        <v>8.7999999999999995E-2</v>
      </c>
      <c r="AF3874">
        <v>8.7999999999999995E-2</v>
      </c>
      <c r="AG3874">
        <v>8.7999999999999995E-2</v>
      </c>
      <c r="AH3874">
        <v>8.7999999999999995E-2</v>
      </c>
      <c r="AI3874">
        <v>8.7999999999999995E-2</v>
      </c>
      <c r="AJ3874">
        <v>8.7999999999999995E-2</v>
      </c>
    </row>
    <row r="3875" spans="3:36" x14ac:dyDescent="0.25">
      <c r="C3875" t="s">
        <v>835</v>
      </c>
      <c r="E3875">
        <v>0</v>
      </c>
      <c r="F3875">
        <v>0</v>
      </c>
      <c r="G3875">
        <v>0</v>
      </c>
      <c r="H3875">
        <v>0</v>
      </c>
      <c r="I3875">
        <v>0</v>
      </c>
      <c r="J3875">
        <v>0</v>
      </c>
      <c r="K3875">
        <v>0</v>
      </c>
      <c r="L3875">
        <v>0</v>
      </c>
      <c r="M3875">
        <v>0</v>
      </c>
      <c r="N3875">
        <v>0</v>
      </c>
      <c r="O3875">
        <v>0</v>
      </c>
      <c r="P3875">
        <v>0</v>
      </c>
      <c r="Q3875">
        <v>0</v>
      </c>
      <c r="R3875">
        <v>0</v>
      </c>
      <c r="S3875">
        <v>0</v>
      </c>
      <c r="T3875">
        <v>0</v>
      </c>
      <c r="U3875">
        <v>0</v>
      </c>
      <c r="V3875">
        <v>0</v>
      </c>
      <c r="W3875">
        <v>0</v>
      </c>
      <c r="X3875">
        <v>0</v>
      </c>
      <c r="Y3875">
        <v>0</v>
      </c>
      <c r="Z3875">
        <v>0</v>
      </c>
      <c r="AA3875">
        <v>0</v>
      </c>
      <c r="AB3875">
        <v>0</v>
      </c>
      <c r="AC3875">
        <v>0</v>
      </c>
      <c r="AD3875">
        <v>0</v>
      </c>
      <c r="AE3875">
        <v>0</v>
      </c>
      <c r="AF3875">
        <v>0</v>
      </c>
      <c r="AG3875">
        <v>0</v>
      </c>
      <c r="AH3875">
        <v>0</v>
      </c>
      <c r="AI3875">
        <v>0</v>
      </c>
      <c r="AJ3875">
        <v>0</v>
      </c>
    </row>
    <row r="3876" spans="3:36" x14ac:dyDescent="0.25">
      <c r="C3876" t="s">
        <v>836</v>
      </c>
      <c r="E3876">
        <v>0</v>
      </c>
      <c r="F3876">
        <v>0</v>
      </c>
      <c r="G3876">
        <v>0</v>
      </c>
      <c r="H3876">
        <v>0</v>
      </c>
      <c r="I3876">
        <v>0</v>
      </c>
      <c r="J3876">
        <v>0</v>
      </c>
      <c r="K3876">
        <v>0</v>
      </c>
      <c r="L3876">
        <v>0</v>
      </c>
      <c r="M3876">
        <v>0</v>
      </c>
      <c r="N3876">
        <v>0</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row>
    <row r="3877" spans="3:36" x14ac:dyDescent="0.25">
      <c r="C3877" t="s">
        <v>996</v>
      </c>
    </row>
    <row r="3878" spans="3:36" x14ac:dyDescent="0.25">
      <c r="C3878" t="s">
        <v>1026</v>
      </c>
    </row>
    <row r="3879" spans="3:36" x14ac:dyDescent="0.25">
      <c r="C3879" t="s">
        <v>996</v>
      </c>
    </row>
    <row r="3880" spans="3:36" x14ac:dyDescent="0.25">
      <c r="C3880" t="s">
        <v>1027</v>
      </c>
    </row>
    <row r="3881" spans="3:36" x14ac:dyDescent="0.25">
      <c r="C3881" t="s">
        <v>876</v>
      </c>
      <c r="E3881">
        <v>0</v>
      </c>
      <c r="F3881">
        <v>0</v>
      </c>
      <c r="G3881">
        <v>0</v>
      </c>
      <c r="H3881">
        <v>0</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row>
    <row r="3882" spans="3:36" x14ac:dyDescent="0.25">
      <c r="C3882" t="s">
        <v>877</v>
      </c>
      <c r="E3882">
        <v>0</v>
      </c>
      <c r="F3882">
        <v>0</v>
      </c>
      <c r="G3882">
        <v>0</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row>
    <row r="3883" spans="3:36" x14ac:dyDescent="0.25">
      <c r="C3883" t="s">
        <v>878</v>
      </c>
      <c r="E3883">
        <v>16.619</v>
      </c>
      <c r="F3883">
        <v>16.648</v>
      </c>
      <c r="G3883">
        <v>12.548999999999999</v>
      </c>
      <c r="H3883">
        <v>11.865</v>
      </c>
      <c r="I3883">
        <v>16.617000000000001</v>
      </c>
      <c r="J3883">
        <v>17.532</v>
      </c>
      <c r="K3883">
        <v>15.657999999999999</v>
      </c>
      <c r="L3883">
        <v>15.616</v>
      </c>
      <c r="M3883">
        <v>15.872</v>
      </c>
      <c r="N3883">
        <v>15.237</v>
      </c>
      <c r="O3883">
        <v>14.478999999999999</v>
      </c>
      <c r="P3883">
        <v>13.944000000000001</v>
      </c>
      <c r="Q3883">
        <v>13.816000000000001</v>
      </c>
      <c r="R3883">
        <v>13.179</v>
      </c>
      <c r="S3883">
        <v>12.6</v>
      </c>
      <c r="T3883">
        <v>12.167999999999999</v>
      </c>
      <c r="U3883">
        <v>12.109</v>
      </c>
      <c r="V3883">
        <v>12.192</v>
      </c>
      <c r="W3883">
        <v>12.367000000000001</v>
      </c>
      <c r="X3883">
        <v>12.545999999999999</v>
      </c>
      <c r="Y3883">
        <v>12.74</v>
      </c>
      <c r="Z3883">
        <v>12.853</v>
      </c>
      <c r="AA3883">
        <v>12.85</v>
      </c>
      <c r="AB3883">
        <v>12.797000000000001</v>
      </c>
      <c r="AC3883">
        <v>12.707000000000001</v>
      </c>
      <c r="AD3883">
        <v>12.667999999999999</v>
      </c>
      <c r="AE3883">
        <v>12.696999999999999</v>
      </c>
      <c r="AF3883">
        <v>12.673999999999999</v>
      </c>
      <c r="AG3883">
        <v>12.734999999999999</v>
      </c>
      <c r="AH3883">
        <v>12.779</v>
      </c>
      <c r="AI3883">
        <v>12.752000000000001</v>
      </c>
      <c r="AJ3883">
        <v>12.694000000000001</v>
      </c>
    </row>
    <row r="3884" spans="3:36" x14ac:dyDescent="0.25">
      <c r="C3884" t="s">
        <v>879</v>
      </c>
      <c r="E3884">
        <v>0</v>
      </c>
      <c r="F3884">
        <v>0</v>
      </c>
      <c r="G3884">
        <v>0</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c r="AI3884">
        <v>0</v>
      </c>
      <c r="AJ3884">
        <v>0</v>
      </c>
    </row>
    <row r="3885" spans="3:36" x14ac:dyDescent="0.25">
      <c r="C3885" t="s">
        <v>880</v>
      </c>
      <c r="E3885">
        <v>0</v>
      </c>
      <c r="F3885">
        <v>0</v>
      </c>
      <c r="G3885">
        <v>0</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row>
    <row r="3886" spans="3:36" x14ac:dyDescent="0.25">
      <c r="C3886" t="s">
        <v>881</v>
      </c>
      <c r="E3886">
        <v>0</v>
      </c>
      <c r="F3886">
        <v>0</v>
      </c>
      <c r="G3886">
        <v>0</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0</v>
      </c>
    </row>
    <row r="3887" spans="3:36" x14ac:dyDescent="0.25">
      <c r="C3887" t="s">
        <v>882</v>
      </c>
      <c r="E3887">
        <v>0</v>
      </c>
      <c r="F3887">
        <v>0</v>
      </c>
      <c r="G3887">
        <v>0</v>
      </c>
      <c r="H3887">
        <v>0</v>
      </c>
      <c r="I3887">
        <v>0</v>
      </c>
      <c r="J3887">
        <v>0</v>
      </c>
      <c r="K3887">
        <v>0</v>
      </c>
      <c r="L3887">
        <v>0</v>
      </c>
      <c r="M3887">
        <v>0</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v>0</v>
      </c>
      <c r="AG3887">
        <v>0</v>
      </c>
      <c r="AH3887">
        <v>0</v>
      </c>
      <c r="AI3887">
        <v>0</v>
      </c>
      <c r="AJ3887">
        <v>0</v>
      </c>
    </row>
    <row r="3888" spans="3:36" x14ac:dyDescent="0.25">
      <c r="C3888" t="s">
        <v>883</v>
      </c>
      <c r="E3888">
        <v>0</v>
      </c>
      <c r="F3888">
        <v>0</v>
      </c>
      <c r="G3888">
        <v>0</v>
      </c>
      <c r="H3888">
        <v>0</v>
      </c>
      <c r="I3888">
        <v>0</v>
      </c>
      <c r="J3888">
        <v>0</v>
      </c>
      <c r="K3888">
        <v>0</v>
      </c>
      <c r="L3888">
        <v>0</v>
      </c>
      <c r="M3888">
        <v>0</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v>0</v>
      </c>
      <c r="AG3888">
        <v>0</v>
      </c>
      <c r="AH3888">
        <v>0</v>
      </c>
      <c r="AI3888">
        <v>0</v>
      </c>
      <c r="AJ3888">
        <v>0</v>
      </c>
    </row>
    <row r="3889" spans="3:36" x14ac:dyDescent="0.25">
      <c r="C3889" t="s">
        <v>884</v>
      </c>
      <c r="E3889">
        <v>0</v>
      </c>
      <c r="F3889">
        <v>0</v>
      </c>
      <c r="G3889">
        <v>0</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c r="AG3889">
        <v>0</v>
      </c>
      <c r="AH3889">
        <v>0</v>
      </c>
      <c r="AI3889">
        <v>0</v>
      </c>
      <c r="AJ3889">
        <v>0</v>
      </c>
    </row>
    <row r="3890" spans="3:36" x14ac:dyDescent="0.25">
      <c r="C3890" t="s">
        <v>1028</v>
      </c>
      <c r="E3890">
        <v>0</v>
      </c>
      <c r="F3890">
        <v>0</v>
      </c>
      <c r="G3890">
        <v>0</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0</v>
      </c>
    </row>
    <row r="3891" spans="3:36" x14ac:dyDescent="0.25">
      <c r="C3891" t="s">
        <v>1029</v>
      </c>
      <c r="E3891">
        <v>0</v>
      </c>
      <c r="F3891">
        <v>0</v>
      </c>
      <c r="G3891">
        <v>0</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row>
    <row r="3892" spans="3:36" x14ac:dyDescent="0.25">
      <c r="C3892" t="s">
        <v>1030</v>
      </c>
      <c r="E3892">
        <v>0</v>
      </c>
      <c r="F3892">
        <v>0</v>
      </c>
      <c r="G3892">
        <v>0</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c r="AI3892">
        <v>0</v>
      </c>
      <c r="AJ3892">
        <v>0</v>
      </c>
    </row>
    <row r="3893" spans="3:36" x14ac:dyDescent="0.25">
      <c r="C3893" t="s">
        <v>885</v>
      </c>
      <c r="E3893">
        <v>16.619</v>
      </c>
      <c r="F3893">
        <v>16.648</v>
      </c>
      <c r="G3893">
        <v>12.548999999999999</v>
      </c>
      <c r="H3893">
        <v>11.865</v>
      </c>
      <c r="I3893">
        <v>16.617000000000001</v>
      </c>
      <c r="J3893">
        <v>17.532</v>
      </c>
      <c r="K3893">
        <v>15.657999999999999</v>
      </c>
      <c r="L3893">
        <v>15.616</v>
      </c>
      <c r="M3893">
        <v>15.872</v>
      </c>
      <c r="N3893">
        <v>15.237</v>
      </c>
      <c r="O3893">
        <v>14.478999999999999</v>
      </c>
      <c r="P3893">
        <v>13.944000000000001</v>
      </c>
      <c r="Q3893">
        <v>13.816000000000001</v>
      </c>
      <c r="R3893">
        <v>13.179</v>
      </c>
      <c r="S3893">
        <v>12.6</v>
      </c>
      <c r="T3893">
        <v>12.167999999999999</v>
      </c>
      <c r="U3893">
        <v>12.109</v>
      </c>
      <c r="V3893">
        <v>12.192</v>
      </c>
      <c r="W3893">
        <v>12.367000000000001</v>
      </c>
      <c r="X3893">
        <v>12.545999999999999</v>
      </c>
      <c r="Y3893">
        <v>12.74</v>
      </c>
      <c r="Z3893">
        <v>12.853</v>
      </c>
      <c r="AA3893">
        <v>12.85</v>
      </c>
      <c r="AB3893">
        <v>12.797000000000001</v>
      </c>
      <c r="AC3893">
        <v>12.707000000000001</v>
      </c>
      <c r="AD3893">
        <v>12.667999999999999</v>
      </c>
      <c r="AE3893">
        <v>12.696999999999999</v>
      </c>
      <c r="AF3893">
        <v>12.673999999999999</v>
      </c>
      <c r="AG3893">
        <v>12.734999999999999</v>
      </c>
      <c r="AH3893">
        <v>12.779</v>
      </c>
      <c r="AI3893">
        <v>12.752000000000001</v>
      </c>
      <c r="AJ3893">
        <v>12.694000000000001</v>
      </c>
    </row>
    <row r="3894" spans="3:36" x14ac:dyDescent="0.25">
      <c r="C3894" t="s">
        <v>996</v>
      </c>
    </row>
    <row r="3895" spans="3:36" x14ac:dyDescent="0.25">
      <c r="C3895" t="s">
        <v>998</v>
      </c>
    </row>
    <row r="3896" spans="3:36" x14ac:dyDescent="0.25">
      <c r="C3896" t="s">
        <v>996</v>
      </c>
    </row>
    <row r="3897" spans="3:36" x14ac:dyDescent="0.25">
      <c r="C3897" t="s">
        <v>1031</v>
      </c>
    </row>
    <row r="3898" spans="3:36" x14ac:dyDescent="0.25">
      <c r="C3898" t="s">
        <v>965</v>
      </c>
      <c r="E3898">
        <v>84.150999999999996</v>
      </c>
      <c r="F3898">
        <v>74.474000000000004</v>
      </c>
      <c r="G3898">
        <v>77.007999999999996</v>
      </c>
      <c r="H3898">
        <v>80.933999999999997</v>
      </c>
      <c r="I3898">
        <v>78.745999999999995</v>
      </c>
      <c r="J3898">
        <v>78.941999999999993</v>
      </c>
      <c r="K3898">
        <v>79.427000000000007</v>
      </c>
      <c r="L3898">
        <v>79.367999999999995</v>
      </c>
      <c r="M3898">
        <v>80.174999999999997</v>
      </c>
      <c r="N3898">
        <v>80.757999999999996</v>
      </c>
      <c r="O3898">
        <v>81.251999999999995</v>
      </c>
      <c r="P3898">
        <v>81.805999999999997</v>
      </c>
      <c r="Q3898">
        <v>82.308999999999997</v>
      </c>
      <c r="R3898">
        <v>82.852000000000004</v>
      </c>
      <c r="S3898">
        <v>83.414000000000001</v>
      </c>
      <c r="T3898">
        <v>83.962000000000003</v>
      </c>
      <c r="U3898">
        <v>84.537999999999997</v>
      </c>
      <c r="V3898">
        <v>85.097999999999999</v>
      </c>
      <c r="W3898">
        <v>85.653999999999996</v>
      </c>
      <c r="X3898">
        <v>86.224999999999994</v>
      </c>
      <c r="Y3898">
        <v>86.796999999999997</v>
      </c>
      <c r="Z3898">
        <v>87.367999999999995</v>
      </c>
      <c r="AA3898">
        <v>87.936000000000007</v>
      </c>
      <c r="AB3898">
        <v>88.492000000000004</v>
      </c>
      <c r="AC3898">
        <v>89.052999999999997</v>
      </c>
      <c r="AD3898">
        <v>89.626000000000005</v>
      </c>
      <c r="AE3898">
        <v>90.212000000000003</v>
      </c>
      <c r="AF3898">
        <v>90.796999999999997</v>
      </c>
      <c r="AG3898">
        <v>91.385999999999996</v>
      </c>
      <c r="AH3898">
        <v>91.962999999999994</v>
      </c>
      <c r="AI3898">
        <v>92.518000000000001</v>
      </c>
      <c r="AJ3898">
        <v>93.045000000000002</v>
      </c>
    </row>
    <row r="3899" spans="3:36" x14ac:dyDescent="0.25">
      <c r="C3899" t="s">
        <v>966</v>
      </c>
      <c r="E3899">
        <v>84.150999999999996</v>
      </c>
      <c r="F3899">
        <v>74.474000000000004</v>
      </c>
      <c r="G3899">
        <v>77.007999999999996</v>
      </c>
      <c r="H3899">
        <v>80.933999999999997</v>
      </c>
      <c r="I3899">
        <v>78.745999999999995</v>
      </c>
      <c r="J3899">
        <v>78.941999999999993</v>
      </c>
      <c r="K3899">
        <v>79.427000000000007</v>
      </c>
      <c r="L3899">
        <v>79.367999999999995</v>
      </c>
      <c r="M3899">
        <v>80.174999999999997</v>
      </c>
      <c r="N3899">
        <v>80.757999999999996</v>
      </c>
      <c r="O3899">
        <v>81.251999999999995</v>
      </c>
      <c r="P3899">
        <v>81.805999999999997</v>
      </c>
      <c r="Q3899">
        <v>82.308999999999997</v>
      </c>
      <c r="R3899">
        <v>82.852000000000004</v>
      </c>
      <c r="S3899">
        <v>83.414000000000001</v>
      </c>
      <c r="T3899">
        <v>83.962000000000003</v>
      </c>
      <c r="U3899">
        <v>84.537999999999997</v>
      </c>
      <c r="V3899">
        <v>85.097999999999999</v>
      </c>
      <c r="W3899">
        <v>85.653999999999996</v>
      </c>
      <c r="X3899">
        <v>86.224999999999994</v>
      </c>
      <c r="Y3899">
        <v>86.796999999999997</v>
      </c>
      <c r="Z3899">
        <v>87.367999999999995</v>
      </c>
      <c r="AA3899">
        <v>87.936000000000007</v>
      </c>
      <c r="AB3899">
        <v>88.492000000000004</v>
      </c>
      <c r="AC3899">
        <v>89.052999999999997</v>
      </c>
      <c r="AD3899">
        <v>89.626000000000005</v>
      </c>
      <c r="AE3899">
        <v>90.212000000000003</v>
      </c>
      <c r="AF3899">
        <v>90.796999999999997</v>
      </c>
      <c r="AG3899">
        <v>91.385999999999996</v>
      </c>
      <c r="AH3899">
        <v>91.962999999999994</v>
      </c>
      <c r="AI3899">
        <v>92.518000000000001</v>
      </c>
      <c r="AJ3899">
        <v>93.045000000000002</v>
      </c>
    </row>
    <row r="3900" spans="3:36" x14ac:dyDescent="0.25">
      <c r="C3900" t="s">
        <v>967</v>
      </c>
      <c r="E3900">
        <v>84.150999999999996</v>
      </c>
      <c r="F3900">
        <v>74.474000000000004</v>
      </c>
      <c r="G3900">
        <v>77.007999999999996</v>
      </c>
      <c r="H3900">
        <v>80.933999999999997</v>
      </c>
      <c r="I3900">
        <v>78.745999999999995</v>
      </c>
      <c r="J3900">
        <v>78.941999999999993</v>
      </c>
      <c r="K3900">
        <v>79.427000000000007</v>
      </c>
      <c r="L3900">
        <v>79.367999999999995</v>
      </c>
      <c r="M3900">
        <v>80.174999999999997</v>
      </c>
      <c r="N3900">
        <v>80.757999999999996</v>
      </c>
      <c r="O3900">
        <v>81.251999999999995</v>
      </c>
      <c r="P3900">
        <v>81.805999999999997</v>
      </c>
      <c r="Q3900">
        <v>82.308999999999997</v>
      </c>
      <c r="R3900">
        <v>82.852000000000004</v>
      </c>
      <c r="S3900">
        <v>83.414000000000001</v>
      </c>
      <c r="T3900">
        <v>83.962000000000003</v>
      </c>
      <c r="U3900">
        <v>84.537999999999997</v>
      </c>
      <c r="V3900">
        <v>85.097999999999999</v>
      </c>
      <c r="W3900">
        <v>85.653999999999996</v>
      </c>
      <c r="X3900">
        <v>86.224999999999994</v>
      </c>
      <c r="Y3900">
        <v>86.796999999999997</v>
      </c>
      <c r="Z3900">
        <v>87.367999999999995</v>
      </c>
      <c r="AA3900">
        <v>87.936000000000007</v>
      </c>
      <c r="AB3900">
        <v>88.492000000000004</v>
      </c>
      <c r="AC3900">
        <v>89.052999999999997</v>
      </c>
      <c r="AD3900">
        <v>89.626000000000005</v>
      </c>
      <c r="AE3900">
        <v>90.212000000000003</v>
      </c>
      <c r="AF3900">
        <v>90.796999999999997</v>
      </c>
      <c r="AG3900">
        <v>91.385999999999996</v>
      </c>
      <c r="AH3900">
        <v>91.962999999999994</v>
      </c>
      <c r="AI3900">
        <v>92.518000000000001</v>
      </c>
      <c r="AJ3900">
        <v>93.045000000000002</v>
      </c>
    </row>
    <row r="3901" spans="3:36" x14ac:dyDescent="0.25">
      <c r="C3901" t="s">
        <v>968</v>
      </c>
      <c r="E3901">
        <v>84.150999999999996</v>
      </c>
      <c r="F3901">
        <v>74.474000000000004</v>
      </c>
      <c r="G3901">
        <v>77.007999999999996</v>
      </c>
      <c r="H3901">
        <v>80.933999999999997</v>
      </c>
      <c r="I3901">
        <v>78.745999999999995</v>
      </c>
      <c r="J3901">
        <v>78.941999999999993</v>
      </c>
      <c r="K3901">
        <v>79.427000000000007</v>
      </c>
      <c r="L3901">
        <v>79.367999999999995</v>
      </c>
      <c r="M3901">
        <v>80.174999999999997</v>
      </c>
      <c r="N3901">
        <v>80.757999999999996</v>
      </c>
      <c r="O3901">
        <v>81.251999999999995</v>
      </c>
      <c r="P3901">
        <v>81.805999999999997</v>
      </c>
      <c r="Q3901">
        <v>82.308999999999997</v>
      </c>
      <c r="R3901">
        <v>82.852000000000004</v>
      </c>
      <c r="S3901">
        <v>83.414000000000001</v>
      </c>
      <c r="T3901">
        <v>83.962000000000003</v>
      </c>
      <c r="U3901">
        <v>84.537999999999997</v>
      </c>
      <c r="V3901">
        <v>85.097999999999999</v>
      </c>
      <c r="W3901">
        <v>85.653999999999996</v>
      </c>
      <c r="X3901">
        <v>86.224999999999994</v>
      </c>
      <c r="Y3901">
        <v>86.796999999999997</v>
      </c>
      <c r="Z3901">
        <v>87.367999999999995</v>
      </c>
      <c r="AA3901">
        <v>87.936000000000007</v>
      </c>
      <c r="AB3901">
        <v>88.492000000000004</v>
      </c>
      <c r="AC3901">
        <v>89.052999999999997</v>
      </c>
      <c r="AD3901">
        <v>89.626000000000005</v>
      </c>
      <c r="AE3901">
        <v>90.212000000000003</v>
      </c>
      <c r="AF3901">
        <v>90.796999999999997</v>
      </c>
      <c r="AG3901">
        <v>91.385999999999996</v>
      </c>
      <c r="AH3901">
        <v>91.962999999999994</v>
      </c>
      <c r="AI3901">
        <v>92.518000000000001</v>
      </c>
      <c r="AJ3901">
        <v>93.045000000000002</v>
      </c>
    </row>
    <row r="3902" spans="3:36" x14ac:dyDescent="0.25">
      <c r="C3902" t="s">
        <v>969</v>
      </c>
      <c r="E3902">
        <v>84.150999999999996</v>
      </c>
      <c r="F3902">
        <v>74.474000000000004</v>
      </c>
      <c r="G3902">
        <v>77.007999999999996</v>
      </c>
      <c r="H3902">
        <v>80.933999999999997</v>
      </c>
      <c r="I3902">
        <v>78.745999999999995</v>
      </c>
      <c r="J3902">
        <v>78.941999999999993</v>
      </c>
      <c r="K3902">
        <v>79.427000000000007</v>
      </c>
      <c r="L3902">
        <v>79.367999999999995</v>
      </c>
      <c r="M3902">
        <v>80.174999999999997</v>
      </c>
      <c r="N3902">
        <v>80.757999999999996</v>
      </c>
      <c r="O3902">
        <v>81.251999999999995</v>
      </c>
      <c r="P3902">
        <v>81.805999999999997</v>
      </c>
      <c r="Q3902">
        <v>82.308999999999997</v>
      </c>
      <c r="R3902">
        <v>82.852000000000004</v>
      </c>
      <c r="S3902">
        <v>83.414000000000001</v>
      </c>
      <c r="T3902">
        <v>83.962000000000003</v>
      </c>
      <c r="U3902">
        <v>84.537999999999997</v>
      </c>
      <c r="V3902">
        <v>85.097999999999999</v>
      </c>
      <c r="W3902">
        <v>85.653999999999996</v>
      </c>
      <c r="X3902">
        <v>86.224999999999994</v>
      </c>
      <c r="Y3902">
        <v>86.796999999999997</v>
      </c>
      <c r="Z3902">
        <v>87.367999999999995</v>
      </c>
      <c r="AA3902">
        <v>87.936000000000007</v>
      </c>
      <c r="AB3902">
        <v>88.492000000000004</v>
      </c>
      <c r="AC3902">
        <v>89.052999999999997</v>
      </c>
      <c r="AD3902">
        <v>89.626000000000005</v>
      </c>
      <c r="AE3902">
        <v>90.212000000000003</v>
      </c>
      <c r="AF3902">
        <v>90.796999999999997</v>
      </c>
      <c r="AG3902">
        <v>91.385999999999996</v>
      </c>
      <c r="AH3902">
        <v>91.962999999999994</v>
      </c>
      <c r="AI3902">
        <v>92.518000000000001</v>
      </c>
      <c r="AJ3902">
        <v>93.045000000000002</v>
      </c>
    </row>
    <row r="3903" spans="3:36" x14ac:dyDescent="0.25">
      <c r="C3903" t="s">
        <v>1132</v>
      </c>
      <c r="E3903">
        <v>84.150999999999996</v>
      </c>
      <c r="F3903">
        <v>74.474000000000004</v>
      </c>
      <c r="G3903">
        <v>77.007999999999996</v>
      </c>
      <c r="H3903">
        <v>80.933999999999997</v>
      </c>
      <c r="I3903">
        <v>78.745999999999995</v>
      </c>
      <c r="J3903">
        <v>78.941999999999993</v>
      </c>
      <c r="K3903">
        <v>79.427000000000007</v>
      </c>
      <c r="L3903">
        <v>79.367999999999995</v>
      </c>
      <c r="M3903">
        <v>80.174999999999997</v>
      </c>
      <c r="N3903">
        <v>80.757999999999996</v>
      </c>
      <c r="O3903">
        <v>81.251999999999995</v>
      </c>
      <c r="P3903">
        <v>81.805999999999997</v>
      </c>
      <c r="Q3903">
        <v>82.308999999999997</v>
      </c>
      <c r="R3903">
        <v>82.852000000000004</v>
      </c>
      <c r="S3903">
        <v>83.414000000000001</v>
      </c>
      <c r="T3903">
        <v>83.962000000000003</v>
      </c>
      <c r="U3903">
        <v>84.537999999999997</v>
      </c>
      <c r="V3903">
        <v>85.097999999999999</v>
      </c>
      <c r="W3903">
        <v>85.653999999999996</v>
      </c>
      <c r="X3903">
        <v>86.224999999999994</v>
      </c>
      <c r="Y3903">
        <v>86.796999999999997</v>
      </c>
      <c r="Z3903">
        <v>87.367999999999995</v>
      </c>
      <c r="AA3903">
        <v>87.936000000000007</v>
      </c>
      <c r="AB3903">
        <v>88.492000000000004</v>
      </c>
      <c r="AC3903">
        <v>89.052999999999997</v>
      </c>
      <c r="AD3903">
        <v>89.626000000000005</v>
      </c>
      <c r="AE3903">
        <v>90.212000000000003</v>
      </c>
      <c r="AF3903">
        <v>90.796999999999997</v>
      </c>
      <c r="AG3903">
        <v>91.385999999999996</v>
      </c>
      <c r="AH3903">
        <v>91.962999999999994</v>
      </c>
      <c r="AI3903">
        <v>92.518000000000001</v>
      </c>
      <c r="AJ3903">
        <v>93.045000000000002</v>
      </c>
    </row>
    <row r="3904" spans="3:36" x14ac:dyDescent="0.25">
      <c r="C3904" t="s">
        <v>996</v>
      </c>
    </row>
    <row r="3905" spans="3:36" x14ac:dyDescent="0.25">
      <c r="C3905" t="s">
        <v>999</v>
      </c>
    </row>
    <row r="3906" spans="3:36" x14ac:dyDescent="0.25">
      <c r="C3906" t="s">
        <v>1133</v>
      </c>
    </row>
    <row r="3907" spans="3:36" x14ac:dyDescent="0.25">
      <c r="C3907" t="s">
        <v>70</v>
      </c>
      <c r="E3907">
        <v>29.754999999999999</v>
      </c>
      <c r="F3907">
        <v>26.594000000000001</v>
      </c>
      <c r="G3907">
        <v>27.221</v>
      </c>
      <c r="H3907">
        <v>28.954999999999998</v>
      </c>
      <c r="I3907">
        <v>28.31</v>
      </c>
      <c r="J3907">
        <v>28.853999999999999</v>
      </c>
      <c r="K3907">
        <v>28.95</v>
      </c>
      <c r="L3907">
        <v>28.873000000000001</v>
      </c>
      <c r="M3907">
        <v>29.106000000000002</v>
      </c>
      <c r="N3907">
        <v>29.271000000000001</v>
      </c>
      <c r="O3907">
        <v>29.4</v>
      </c>
      <c r="P3907">
        <v>29.538</v>
      </c>
      <c r="Q3907">
        <v>29.684000000000001</v>
      </c>
      <c r="R3907">
        <v>29.850999999999999</v>
      </c>
      <c r="S3907">
        <v>30.027000000000001</v>
      </c>
      <c r="T3907">
        <v>30.212</v>
      </c>
      <c r="U3907">
        <v>30.42</v>
      </c>
      <c r="V3907">
        <v>30.629000000000001</v>
      </c>
      <c r="W3907">
        <v>30.849</v>
      </c>
      <c r="X3907">
        <v>31.076000000000001</v>
      </c>
      <c r="Y3907">
        <v>31.302</v>
      </c>
      <c r="Z3907">
        <v>31.544</v>
      </c>
      <c r="AA3907">
        <v>31.783999999999999</v>
      </c>
      <c r="AB3907">
        <v>32.003999999999998</v>
      </c>
      <c r="AC3907">
        <v>32.226999999999997</v>
      </c>
      <c r="AD3907">
        <v>32.457000000000001</v>
      </c>
      <c r="AE3907">
        <v>32.694000000000003</v>
      </c>
      <c r="AF3907">
        <v>32.930999999999997</v>
      </c>
      <c r="AG3907">
        <v>33.167999999999999</v>
      </c>
      <c r="AH3907">
        <v>33.399000000000001</v>
      </c>
      <c r="AI3907">
        <v>33.621000000000002</v>
      </c>
      <c r="AJ3907">
        <v>33.834000000000003</v>
      </c>
    </row>
    <row r="3908" spans="3:36" x14ac:dyDescent="0.25">
      <c r="C3908" t="s">
        <v>840</v>
      </c>
      <c r="E3908">
        <v>60.67</v>
      </c>
      <c r="F3908">
        <v>53.561999999999998</v>
      </c>
      <c r="G3908">
        <v>57.447000000000003</v>
      </c>
      <c r="H3908">
        <v>60.52</v>
      </c>
      <c r="I3908">
        <v>56.981000000000002</v>
      </c>
      <c r="J3908">
        <v>56.448999999999998</v>
      </c>
      <c r="K3908">
        <v>57.152000000000001</v>
      </c>
      <c r="L3908">
        <v>57.475000000000001</v>
      </c>
      <c r="M3908">
        <v>58.372999999999998</v>
      </c>
      <c r="N3908">
        <v>59.125999999999998</v>
      </c>
      <c r="O3908">
        <v>59.773000000000003</v>
      </c>
      <c r="P3908">
        <v>60.386000000000003</v>
      </c>
      <c r="Q3908">
        <v>60.972999999999999</v>
      </c>
      <c r="R3908">
        <v>61.503999999999998</v>
      </c>
      <c r="S3908">
        <v>61.920999999999999</v>
      </c>
      <c r="T3908">
        <v>62.222999999999999</v>
      </c>
      <c r="U3908">
        <v>62.48</v>
      </c>
      <c r="V3908">
        <v>62.673000000000002</v>
      </c>
      <c r="W3908">
        <v>62.87</v>
      </c>
      <c r="X3908">
        <v>63.100999999999999</v>
      </c>
      <c r="Y3908">
        <v>63.35</v>
      </c>
      <c r="Z3908">
        <v>63.633000000000003</v>
      </c>
      <c r="AA3908">
        <v>63.884999999999998</v>
      </c>
      <c r="AB3908">
        <v>64.066999999999993</v>
      </c>
      <c r="AC3908">
        <v>64.218999999999994</v>
      </c>
      <c r="AD3908">
        <v>64.361000000000004</v>
      </c>
      <c r="AE3908">
        <v>64.510999999999996</v>
      </c>
      <c r="AF3908">
        <v>64.637</v>
      </c>
      <c r="AG3908">
        <v>64.768000000000001</v>
      </c>
      <c r="AH3908">
        <v>64.882000000000005</v>
      </c>
      <c r="AI3908">
        <v>64.962000000000003</v>
      </c>
      <c r="AJ3908">
        <v>65.004000000000005</v>
      </c>
    </row>
    <row r="3909" spans="3:36" x14ac:dyDescent="0.25">
      <c r="C3909" t="s">
        <v>3</v>
      </c>
      <c r="E3909">
        <v>2.5999999999999999E-2</v>
      </c>
      <c r="F3909">
        <v>2.4E-2</v>
      </c>
      <c r="G3909">
        <v>2.4E-2</v>
      </c>
      <c r="H3909">
        <v>2.5000000000000001E-2</v>
      </c>
      <c r="I3909">
        <v>2.5000000000000001E-2</v>
      </c>
      <c r="J3909">
        <v>1.9E-2</v>
      </c>
      <c r="K3909">
        <v>0.02</v>
      </c>
      <c r="L3909">
        <v>2.1000000000000001E-2</v>
      </c>
      <c r="M3909">
        <v>2.1999999999999999E-2</v>
      </c>
      <c r="N3909">
        <v>2.1999999999999999E-2</v>
      </c>
      <c r="O3909">
        <v>2.3E-2</v>
      </c>
      <c r="P3909">
        <v>2.4E-2</v>
      </c>
      <c r="Q3909">
        <v>2.5000000000000001E-2</v>
      </c>
      <c r="R3909">
        <v>2.5000000000000001E-2</v>
      </c>
      <c r="S3909">
        <v>2.5999999999999999E-2</v>
      </c>
      <c r="T3909">
        <v>2.5999999999999999E-2</v>
      </c>
      <c r="U3909">
        <v>2.7E-2</v>
      </c>
      <c r="V3909">
        <v>2.7E-2</v>
      </c>
      <c r="W3909">
        <v>2.7E-2</v>
      </c>
      <c r="X3909">
        <v>2.7E-2</v>
      </c>
      <c r="Y3909">
        <v>2.8000000000000001E-2</v>
      </c>
      <c r="Z3909">
        <v>2.8000000000000001E-2</v>
      </c>
      <c r="AA3909">
        <v>2.8000000000000001E-2</v>
      </c>
      <c r="AB3909">
        <v>2.8000000000000001E-2</v>
      </c>
      <c r="AC3909">
        <v>2.9000000000000001E-2</v>
      </c>
      <c r="AD3909">
        <v>2.9000000000000001E-2</v>
      </c>
      <c r="AE3909">
        <v>2.9000000000000001E-2</v>
      </c>
      <c r="AF3909">
        <v>2.9000000000000001E-2</v>
      </c>
      <c r="AG3909">
        <v>0.03</v>
      </c>
      <c r="AH3909">
        <v>0.03</v>
      </c>
      <c r="AI3909">
        <v>0.03</v>
      </c>
      <c r="AJ3909">
        <v>3.1E-2</v>
      </c>
    </row>
    <row r="3910" spans="3:36" x14ac:dyDescent="0.25">
      <c r="C3910" t="s">
        <v>1134</v>
      </c>
    </row>
    <row r="3911" spans="3:36" x14ac:dyDescent="0.25">
      <c r="C3911" t="s">
        <v>70</v>
      </c>
      <c r="E3911">
        <v>2.5000000000000001E-2</v>
      </c>
      <c r="F3911">
        <v>2.1999999999999999E-2</v>
      </c>
      <c r="G3911">
        <v>2.1999999999999999E-2</v>
      </c>
      <c r="H3911">
        <v>2.4E-2</v>
      </c>
      <c r="I3911">
        <v>2.3E-2</v>
      </c>
      <c r="J3911">
        <v>2.4E-2</v>
      </c>
      <c r="K3911">
        <v>2.4E-2</v>
      </c>
      <c r="L3911">
        <v>2.4E-2</v>
      </c>
      <c r="M3911">
        <v>2.4E-2</v>
      </c>
      <c r="N3911">
        <v>2.4E-2</v>
      </c>
      <c r="O3911">
        <v>2.4E-2</v>
      </c>
      <c r="P3911">
        <v>2.4E-2</v>
      </c>
      <c r="Q3911">
        <v>2.4E-2</v>
      </c>
      <c r="R3911">
        <v>2.4E-2</v>
      </c>
      <c r="S3911">
        <v>2.5000000000000001E-2</v>
      </c>
      <c r="T3911">
        <v>2.5000000000000001E-2</v>
      </c>
      <c r="U3911">
        <v>2.5000000000000001E-2</v>
      </c>
      <c r="V3911">
        <v>2.5000000000000001E-2</v>
      </c>
      <c r="W3911">
        <v>2.5000000000000001E-2</v>
      </c>
      <c r="X3911">
        <v>2.5000000000000001E-2</v>
      </c>
      <c r="Y3911">
        <v>2.5000000000000001E-2</v>
      </c>
      <c r="Z3911">
        <v>2.5999999999999999E-2</v>
      </c>
      <c r="AA3911">
        <v>2.5999999999999999E-2</v>
      </c>
      <c r="AB3911">
        <v>2.5999999999999999E-2</v>
      </c>
      <c r="AC3911">
        <v>2.5999999999999999E-2</v>
      </c>
      <c r="AD3911">
        <v>2.5999999999999999E-2</v>
      </c>
      <c r="AE3911">
        <v>2.5999999999999999E-2</v>
      </c>
      <c r="AF3911">
        <v>2.7E-2</v>
      </c>
      <c r="AG3911">
        <v>2.7E-2</v>
      </c>
      <c r="AH3911">
        <v>2.7E-2</v>
      </c>
      <c r="AI3911">
        <v>2.7E-2</v>
      </c>
      <c r="AJ3911">
        <v>2.7E-2</v>
      </c>
    </row>
    <row r="3912" spans="3:36" x14ac:dyDescent="0.25">
      <c r="C3912" t="s">
        <v>840</v>
      </c>
      <c r="E3912">
        <v>2.7E-2</v>
      </c>
      <c r="F3912">
        <v>2.3E-2</v>
      </c>
      <c r="G3912">
        <v>2.5000000000000001E-2</v>
      </c>
      <c r="H3912">
        <v>2.7E-2</v>
      </c>
      <c r="I3912">
        <v>2.5999999999999999E-2</v>
      </c>
      <c r="J3912">
        <v>2.5000000000000001E-2</v>
      </c>
      <c r="K3912">
        <v>2.5999999999999999E-2</v>
      </c>
      <c r="L3912">
        <v>2.5999999999999999E-2</v>
      </c>
      <c r="M3912">
        <v>2.5999999999999999E-2</v>
      </c>
      <c r="N3912">
        <v>2.5999999999999999E-2</v>
      </c>
      <c r="O3912">
        <v>2.5999999999999999E-2</v>
      </c>
      <c r="P3912">
        <v>2.7E-2</v>
      </c>
      <c r="Q3912">
        <v>2.7E-2</v>
      </c>
      <c r="R3912">
        <v>2.7E-2</v>
      </c>
      <c r="S3912">
        <v>2.7E-2</v>
      </c>
      <c r="T3912">
        <v>2.7E-2</v>
      </c>
      <c r="U3912">
        <v>2.7E-2</v>
      </c>
      <c r="V3912">
        <v>2.7E-2</v>
      </c>
      <c r="W3912">
        <v>2.8000000000000001E-2</v>
      </c>
      <c r="X3912">
        <v>2.8000000000000001E-2</v>
      </c>
      <c r="Y3912">
        <v>2.8000000000000001E-2</v>
      </c>
      <c r="Z3912">
        <v>2.8000000000000001E-2</v>
      </c>
      <c r="AA3912">
        <v>2.8000000000000001E-2</v>
      </c>
      <c r="AB3912">
        <v>2.8000000000000001E-2</v>
      </c>
      <c r="AC3912">
        <v>2.8000000000000001E-2</v>
      </c>
      <c r="AD3912">
        <v>2.8000000000000001E-2</v>
      </c>
      <c r="AE3912">
        <v>2.8000000000000001E-2</v>
      </c>
      <c r="AF3912">
        <v>2.8000000000000001E-2</v>
      </c>
      <c r="AG3912">
        <v>2.8000000000000001E-2</v>
      </c>
      <c r="AH3912">
        <v>2.8000000000000001E-2</v>
      </c>
      <c r="AI3912">
        <v>2.8000000000000001E-2</v>
      </c>
      <c r="AJ3912">
        <v>2.8000000000000001E-2</v>
      </c>
    </row>
    <row r="3913" spans="3:36" x14ac:dyDescent="0.25">
      <c r="C3913" t="s">
        <v>1135</v>
      </c>
    </row>
    <row r="3914" spans="3:36" x14ac:dyDescent="0.25">
      <c r="C3914" t="s">
        <v>70</v>
      </c>
      <c r="E3914">
        <v>22.565999999999999</v>
      </c>
      <c r="F3914">
        <v>20.167999999999999</v>
      </c>
      <c r="G3914">
        <v>20.643999999999998</v>
      </c>
      <c r="H3914">
        <v>21.96</v>
      </c>
      <c r="I3914">
        <v>21.471</v>
      </c>
      <c r="J3914">
        <v>21.885000000000002</v>
      </c>
      <c r="K3914">
        <v>21.957000000000001</v>
      </c>
      <c r="L3914">
        <v>21.895</v>
      </c>
      <c r="M3914">
        <v>22.068999999999999</v>
      </c>
      <c r="N3914">
        <v>22.190999999999999</v>
      </c>
      <c r="O3914">
        <v>22.285</v>
      </c>
      <c r="P3914">
        <v>22.387</v>
      </c>
      <c r="Q3914">
        <v>22.494</v>
      </c>
      <c r="R3914">
        <v>22.617000000000001</v>
      </c>
      <c r="S3914">
        <v>22.742999999999999</v>
      </c>
      <c r="T3914">
        <v>22.876999999999999</v>
      </c>
      <c r="U3914">
        <v>23.027000000000001</v>
      </c>
      <c r="V3914">
        <v>23.178999999999998</v>
      </c>
      <c r="W3914">
        <v>23.338999999999999</v>
      </c>
      <c r="X3914">
        <v>23.504000000000001</v>
      </c>
      <c r="Y3914">
        <v>23.67</v>
      </c>
      <c r="Z3914">
        <v>23.847000000000001</v>
      </c>
      <c r="AA3914">
        <v>24.024000000000001</v>
      </c>
      <c r="AB3914">
        <v>24.184999999999999</v>
      </c>
      <c r="AC3914">
        <v>24.347999999999999</v>
      </c>
      <c r="AD3914">
        <v>24.515000000000001</v>
      </c>
      <c r="AE3914">
        <v>24.687000000000001</v>
      </c>
      <c r="AF3914">
        <v>24.859000000000002</v>
      </c>
      <c r="AG3914">
        <v>25.03</v>
      </c>
      <c r="AH3914">
        <v>25.196999999999999</v>
      </c>
      <c r="AI3914">
        <v>25.356999999999999</v>
      </c>
      <c r="AJ3914">
        <v>25.509</v>
      </c>
    </row>
    <row r="3915" spans="3:36" x14ac:dyDescent="0.25">
      <c r="C3915" t="s">
        <v>1136</v>
      </c>
    </row>
    <row r="3916" spans="3:36" x14ac:dyDescent="0.25">
      <c r="C3916" t="s">
        <v>70</v>
      </c>
      <c r="E3916">
        <v>12.305999999999999</v>
      </c>
      <c r="F3916">
        <v>10.997999999999999</v>
      </c>
      <c r="G3916">
        <v>11.257</v>
      </c>
      <c r="H3916">
        <v>11.972</v>
      </c>
      <c r="I3916">
        <v>11.704000000000001</v>
      </c>
      <c r="J3916">
        <v>11.911</v>
      </c>
      <c r="K3916">
        <v>11.935</v>
      </c>
      <c r="L3916">
        <v>11.897</v>
      </c>
      <c r="M3916">
        <v>11.989000000000001</v>
      </c>
      <c r="N3916">
        <v>12.053000000000001</v>
      </c>
      <c r="O3916">
        <v>12.102</v>
      </c>
      <c r="P3916">
        <v>12.154999999999999</v>
      </c>
      <c r="Q3916">
        <v>12.21</v>
      </c>
      <c r="R3916">
        <v>12.273</v>
      </c>
      <c r="S3916">
        <v>12.337999999999999</v>
      </c>
      <c r="T3916">
        <v>12.404999999999999</v>
      </c>
      <c r="U3916">
        <v>12.483000000000001</v>
      </c>
      <c r="V3916">
        <v>12.56</v>
      </c>
      <c r="W3916">
        <v>12.643000000000001</v>
      </c>
      <c r="X3916">
        <v>12.728</v>
      </c>
      <c r="Y3916">
        <v>12.813000000000001</v>
      </c>
      <c r="Z3916">
        <v>12.904999999999999</v>
      </c>
      <c r="AA3916">
        <v>12.997</v>
      </c>
      <c r="AB3916">
        <v>13.08</v>
      </c>
      <c r="AC3916">
        <v>13.164</v>
      </c>
      <c r="AD3916">
        <v>13.249000000000001</v>
      </c>
      <c r="AE3916">
        <v>13.337999999999999</v>
      </c>
      <c r="AF3916">
        <v>13.425000000000001</v>
      </c>
      <c r="AG3916">
        <v>13.513</v>
      </c>
      <c r="AH3916">
        <v>13.597</v>
      </c>
      <c r="AI3916">
        <v>13.677</v>
      </c>
      <c r="AJ3916">
        <v>13.753</v>
      </c>
    </row>
    <row r="3917" spans="3:36" x14ac:dyDescent="0.25">
      <c r="C3917" t="s">
        <v>1137</v>
      </c>
    </row>
    <row r="3918" spans="3:36" x14ac:dyDescent="0.25">
      <c r="C3918" t="s">
        <v>70</v>
      </c>
      <c r="E3918">
        <v>2.1000000000000001E-2</v>
      </c>
      <c r="F3918">
        <v>1.9E-2</v>
      </c>
      <c r="G3918">
        <v>1.9E-2</v>
      </c>
      <c r="H3918">
        <v>2.1000000000000001E-2</v>
      </c>
      <c r="I3918">
        <v>0.02</v>
      </c>
      <c r="J3918">
        <v>0.02</v>
      </c>
      <c r="K3918">
        <v>2.1000000000000001E-2</v>
      </c>
      <c r="L3918">
        <v>0.02</v>
      </c>
      <c r="M3918">
        <v>2.1000000000000001E-2</v>
      </c>
      <c r="N3918">
        <v>2.1000000000000001E-2</v>
      </c>
      <c r="O3918">
        <v>2.1000000000000001E-2</v>
      </c>
      <c r="P3918">
        <v>2.1000000000000001E-2</v>
      </c>
      <c r="Q3918">
        <v>2.1000000000000001E-2</v>
      </c>
      <c r="R3918">
        <v>2.1000000000000001E-2</v>
      </c>
      <c r="S3918">
        <v>2.1000000000000001E-2</v>
      </c>
      <c r="T3918">
        <v>2.1000000000000001E-2</v>
      </c>
      <c r="U3918">
        <v>2.1000000000000001E-2</v>
      </c>
      <c r="V3918">
        <v>2.1999999999999999E-2</v>
      </c>
      <c r="W3918">
        <v>2.1999999999999999E-2</v>
      </c>
      <c r="X3918">
        <v>2.1999999999999999E-2</v>
      </c>
      <c r="Y3918">
        <v>2.1999999999999999E-2</v>
      </c>
      <c r="Z3918">
        <v>2.1999999999999999E-2</v>
      </c>
      <c r="AA3918">
        <v>2.1999999999999999E-2</v>
      </c>
      <c r="AB3918">
        <v>2.1999999999999999E-2</v>
      </c>
      <c r="AC3918">
        <v>2.3E-2</v>
      </c>
      <c r="AD3918">
        <v>2.3E-2</v>
      </c>
      <c r="AE3918">
        <v>2.3E-2</v>
      </c>
      <c r="AF3918">
        <v>2.3E-2</v>
      </c>
      <c r="AG3918">
        <v>2.3E-2</v>
      </c>
      <c r="AH3918">
        <v>2.3E-2</v>
      </c>
      <c r="AI3918">
        <v>2.3E-2</v>
      </c>
      <c r="AJ3918">
        <v>2.4E-2</v>
      </c>
    </row>
    <row r="3919" spans="3:36" x14ac:dyDescent="0.25">
      <c r="C3919" t="s">
        <v>840</v>
      </c>
      <c r="E3919">
        <v>2.1999999999999999E-2</v>
      </c>
      <c r="F3919">
        <v>1.7999999999999999E-2</v>
      </c>
      <c r="G3919">
        <v>0.02</v>
      </c>
      <c r="H3919">
        <v>2.1999999999999999E-2</v>
      </c>
      <c r="I3919">
        <v>0.02</v>
      </c>
      <c r="J3919">
        <v>0.02</v>
      </c>
      <c r="K3919">
        <v>2.1000000000000001E-2</v>
      </c>
      <c r="L3919">
        <v>2.1000000000000001E-2</v>
      </c>
      <c r="M3919">
        <v>2.1000000000000001E-2</v>
      </c>
      <c r="N3919">
        <v>2.1000000000000001E-2</v>
      </c>
      <c r="O3919">
        <v>2.1000000000000001E-2</v>
      </c>
      <c r="P3919">
        <v>2.1999999999999999E-2</v>
      </c>
      <c r="Q3919">
        <v>2.1999999999999999E-2</v>
      </c>
      <c r="R3919">
        <v>2.1999999999999999E-2</v>
      </c>
      <c r="S3919">
        <v>2.1999999999999999E-2</v>
      </c>
      <c r="T3919">
        <v>2.1999999999999999E-2</v>
      </c>
      <c r="U3919">
        <v>2.1999999999999999E-2</v>
      </c>
      <c r="V3919">
        <v>2.1999999999999999E-2</v>
      </c>
      <c r="W3919">
        <v>2.3E-2</v>
      </c>
      <c r="X3919">
        <v>2.3E-2</v>
      </c>
      <c r="Y3919">
        <v>2.3E-2</v>
      </c>
      <c r="Z3919">
        <v>2.3E-2</v>
      </c>
      <c r="AA3919">
        <v>2.3E-2</v>
      </c>
      <c r="AB3919">
        <v>2.3E-2</v>
      </c>
      <c r="AC3919">
        <v>2.3E-2</v>
      </c>
      <c r="AD3919">
        <v>2.3E-2</v>
      </c>
      <c r="AE3919">
        <v>2.3E-2</v>
      </c>
      <c r="AF3919">
        <v>2.3E-2</v>
      </c>
      <c r="AG3919">
        <v>2.3E-2</v>
      </c>
      <c r="AH3919">
        <v>2.4E-2</v>
      </c>
      <c r="AI3919">
        <v>2.4E-2</v>
      </c>
      <c r="AJ3919">
        <v>2.4E-2</v>
      </c>
    </row>
    <row r="3920" spans="3:36" x14ac:dyDescent="0.25">
      <c r="C3920" t="s">
        <v>1138</v>
      </c>
    </row>
    <row r="3921" spans="3:36" x14ac:dyDescent="0.25">
      <c r="C3921" t="s">
        <v>843</v>
      </c>
      <c r="E3921">
        <v>9.94</v>
      </c>
      <c r="F3921">
        <v>9.6069999999999993</v>
      </c>
      <c r="G3921">
        <v>7.2160000000000002</v>
      </c>
      <c r="H3921">
        <v>7.1580000000000004</v>
      </c>
      <c r="I3921">
        <v>5.5780000000000003</v>
      </c>
      <c r="J3921">
        <v>5.306</v>
      </c>
      <c r="K3921">
        <v>5.5579999999999998</v>
      </c>
      <c r="L3921">
        <v>5.77</v>
      </c>
      <c r="M3921">
        <v>6.0369999999999999</v>
      </c>
      <c r="N3921">
        <v>6.2830000000000004</v>
      </c>
      <c r="O3921">
        <v>6.508</v>
      </c>
      <c r="P3921">
        <v>6.7160000000000002</v>
      </c>
      <c r="Q3921">
        <v>6.9050000000000002</v>
      </c>
      <c r="R3921">
        <v>7.0750000000000002</v>
      </c>
      <c r="S3921">
        <v>7.2220000000000004</v>
      </c>
      <c r="T3921">
        <v>7.3410000000000002</v>
      </c>
      <c r="U3921">
        <v>7.4340000000000002</v>
      </c>
      <c r="V3921">
        <v>7.4939999999999998</v>
      </c>
      <c r="W3921">
        <v>7.5410000000000004</v>
      </c>
      <c r="X3921">
        <v>7.5890000000000004</v>
      </c>
      <c r="Y3921">
        <v>7.6360000000000001</v>
      </c>
      <c r="Z3921">
        <v>7.6890000000000001</v>
      </c>
      <c r="AA3921">
        <v>7.7409999999999997</v>
      </c>
      <c r="AB3921">
        <v>7.7859999999999996</v>
      </c>
      <c r="AC3921">
        <v>7.8310000000000004</v>
      </c>
      <c r="AD3921">
        <v>7.8789999999999996</v>
      </c>
      <c r="AE3921">
        <v>7.9279999999999999</v>
      </c>
      <c r="AF3921">
        <v>7.976</v>
      </c>
      <c r="AG3921">
        <v>8.0250000000000004</v>
      </c>
      <c r="AH3921">
        <v>8.0709999999999997</v>
      </c>
      <c r="AI3921">
        <v>8.1150000000000002</v>
      </c>
      <c r="AJ3921">
        <v>8.1560000000000006</v>
      </c>
    </row>
    <row r="3922" spans="3:36" x14ac:dyDescent="0.25">
      <c r="C3922" t="s">
        <v>1003</v>
      </c>
    </row>
    <row r="3923" spans="3:36" x14ac:dyDescent="0.25">
      <c r="C3923" t="s">
        <v>70</v>
      </c>
      <c r="E3923">
        <v>64.671999999999997</v>
      </c>
      <c r="F3923">
        <v>57.802</v>
      </c>
      <c r="G3923">
        <v>59.164000000000001</v>
      </c>
      <c r="H3923">
        <v>62.932000000000002</v>
      </c>
      <c r="I3923">
        <v>61.527999999999999</v>
      </c>
      <c r="J3923">
        <v>62.695</v>
      </c>
      <c r="K3923">
        <v>62.886000000000003</v>
      </c>
      <c r="L3923">
        <v>62.71</v>
      </c>
      <c r="M3923">
        <v>63.207999999999998</v>
      </c>
      <c r="N3923">
        <v>63.558999999999997</v>
      </c>
      <c r="O3923">
        <v>63.832000000000001</v>
      </c>
      <c r="P3923">
        <v>64.126000000000005</v>
      </c>
      <c r="Q3923">
        <v>64.433000000000007</v>
      </c>
      <c r="R3923">
        <v>64.786000000000001</v>
      </c>
      <c r="S3923">
        <v>65.153999999999996</v>
      </c>
      <c r="T3923">
        <v>65.540000000000006</v>
      </c>
      <c r="U3923">
        <v>65.975999999999999</v>
      </c>
      <c r="V3923">
        <v>66.414000000000001</v>
      </c>
      <c r="W3923">
        <v>66.878</v>
      </c>
      <c r="X3923">
        <v>67.355000000000004</v>
      </c>
      <c r="Y3923">
        <v>67.831999999999994</v>
      </c>
      <c r="Z3923">
        <v>68.344999999999999</v>
      </c>
      <c r="AA3923">
        <v>68.852999999999994</v>
      </c>
      <c r="AB3923">
        <v>69.317999999999998</v>
      </c>
      <c r="AC3923">
        <v>69.787000000000006</v>
      </c>
      <c r="AD3923">
        <v>70.271000000000001</v>
      </c>
      <c r="AE3923">
        <v>70.768000000000001</v>
      </c>
      <c r="AF3923">
        <v>71.263999999999996</v>
      </c>
      <c r="AG3923">
        <v>71.760999999999996</v>
      </c>
      <c r="AH3923">
        <v>72.242999999999995</v>
      </c>
      <c r="AI3923">
        <v>72.706000000000003</v>
      </c>
      <c r="AJ3923">
        <v>73.147000000000006</v>
      </c>
    </row>
    <row r="3924" spans="3:36" x14ac:dyDescent="0.25">
      <c r="C3924" t="s">
        <v>840</v>
      </c>
      <c r="E3924">
        <v>60.719000000000001</v>
      </c>
      <c r="F3924">
        <v>53.603000000000002</v>
      </c>
      <c r="G3924">
        <v>57.491999999999997</v>
      </c>
      <c r="H3924">
        <v>60.569000000000003</v>
      </c>
      <c r="I3924">
        <v>57.027000000000001</v>
      </c>
      <c r="J3924">
        <v>56.494999999999997</v>
      </c>
      <c r="K3924">
        <v>57.198</v>
      </c>
      <c r="L3924">
        <v>57.521000000000001</v>
      </c>
      <c r="M3924">
        <v>58.42</v>
      </c>
      <c r="N3924">
        <v>59.173000000000002</v>
      </c>
      <c r="O3924">
        <v>59.82</v>
      </c>
      <c r="P3924">
        <v>60.435000000000002</v>
      </c>
      <c r="Q3924">
        <v>61.021999999999998</v>
      </c>
      <c r="R3924">
        <v>61.552999999999997</v>
      </c>
      <c r="S3924">
        <v>61.97</v>
      </c>
      <c r="T3924">
        <v>62.271999999999998</v>
      </c>
      <c r="U3924">
        <v>62.53</v>
      </c>
      <c r="V3924">
        <v>62.722000000000001</v>
      </c>
      <c r="W3924">
        <v>62.92</v>
      </c>
      <c r="X3924">
        <v>63.151000000000003</v>
      </c>
      <c r="Y3924">
        <v>63.401000000000003</v>
      </c>
      <c r="Z3924">
        <v>63.683999999999997</v>
      </c>
      <c r="AA3924">
        <v>63.936</v>
      </c>
      <c r="AB3924">
        <v>64.117000000000004</v>
      </c>
      <c r="AC3924">
        <v>64.27</v>
      </c>
      <c r="AD3924">
        <v>64.412000000000006</v>
      </c>
      <c r="AE3924">
        <v>64.561999999999998</v>
      </c>
      <c r="AF3924">
        <v>64.688999999999993</v>
      </c>
      <c r="AG3924">
        <v>64.819000000000003</v>
      </c>
      <c r="AH3924">
        <v>64.933999999999997</v>
      </c>
      <c r="AI3924">
        <v>65.013999999999996</v>
      </c>
      <c r="AJ3924">
        <v>65.055999999999997</v>
      </c>
    </row>
    <row r="3925" spans="3:36" x14ac:dyDescent="0.25">
      <c r="C3925" t="s">
        <v>3</v>
      </c>
      <c r="E3925">
        <v>2.5999999999999999E-2</v>
      </c>
      <c r="F3925">
        <v>2.4E-2</v>
      </c>
      <c r="G3925">
        <v>2.4E-2</v>
      </c>
      <c r="H3925">
        <v>2.5000000000000001E-2</v>
      </c>
      <c r="I3925">
        <v>2.5000000000000001E-2</v>
      </c>
      <c r="J3925">
        <v>1.9E-2</v>
      </c>
      <c r="K3925">
        <v>0.02</v>
      </c>
      <c r="L3925">
        <v>2.1000000000000001E-2</v>
      </c>
      <c r="M3925">
        <v>2.1999999999999999E-2</v>
      </c>
      <c r="N3925">
        <v>2.1999999999999999E-2</v>
      </c>
      <c r="O3925">
        <v>2.3E-2</v>
      </c>
      <c r="P3925">
        <v>2.4E-2</v>
      </c>
      <c r="Q3925">
        <v>2.5000000000000001E-2</v>
      </c>
      <c r="R3925">
        <v>2.5000000000000001E-2</v>
      </c>
      <c r="S3925">
        <v>2.5999999999999999E-2</v>
      </c>
      <c r="T3925">
        <v>2.5999999999999999E-2</v>
      </c>
      <c r="U3925">
        <v>2.7E-2</v>
      </c>
      <c r="V3925">
        <v>2.7E-2</v>
      </c>
      <c r="W3925">
        <v>2.7E-2</v>
      </c>
      <c r="X3925">
        <v>2.7E-2</v>
      </c>
      <c r="Y3925">
        <v>2.8000000000000001E-2</v>
      </c>
      <c r="Z3925">
        <v>2.8000000000000001E-2</v>
      </c>
      <c r="AA3925">
        <v>2.8000000000000001E-2</v>
      </c>
      <c r="AB3925">
        <v>2.8000000000000001E-2</v>
      </c>
      <c r="AC3925">
        <v>2.9000000000000001E-2</v>
      </c>
      <c r="AD3925">
        <v>2.9000000000000001E-2</v>
      </c>
      <c r="AE3925">
        <v>2.9000000000000001E-2</v>
      </c>
      <c r="AF3925">
        <v>2.9000000000000001E-2</v>
      </c>
      <c r="AG3925">
        <v>0.03</v>
      </c>
      <c r="AH3925">
        <v>0.03</v>
      </c>
      <c r="AI3925">
        <v>0.03</v>
      </c>
      <c r="AJ3925">
        <v>3.1E-2</v>
      </c>
    </row>
    <row r="3926" spans="3:36" x14ac:dyDescent="0.25">
      <c r="C3926" t="s">
        <v>843</v>
      </c>
      <c r="E3926">
        <v>9.94</v>
      </c>
      <c r="F3926">
        <v>9.6069999999999993</v>
      </c>
      <c r="G3926">
        <v>7.2160000000000002</v>
      </c>
      <c r="H3926">
        <v>7.1580000000000004</v>
      </c>
      <c r="I3926">
        <v>5.5780000000000003</v>
      </c>
      <c r="J3926">
        <v>5.306</v>
      </c>
      <c r="K3926">
        <v>5.5579999999999998</v>
      </c>
      <c r="L3926">
        <v>5.77</v>
      </c>
      <c r="M3926">
        <v>6.0369999999999999</v>
      </c>
      <c r="N3926">
        <v>6.2830000000000004</v>
      </c>
      <c r="O3926">
        <v>6.508</v>
      </c>
      <c r="P3926">
        <v>6.7160000000000002</v>
      </c>
      <c r="Q3926">
        <v>6.9050000000000002</v>
      </c>
      <c r="R3926">
        <v>7.0750000000000002</v>
      </c>
      <c r="S3926">
        <v>7.2220000000000004</v>
      </c>
      <c r="T3926">
        <v>7.3410000000000002</v>
      </c>
      <c r="U3926">
        <v>7.4340000000000002</v>
      </c>
      <c r="V3926">
        <v>7.4939999999999998</v>
      </c>
      <c r="W3926">
        <v>7.5410000000000004</v>
      </c>
      <c r="X3926">
        <v>7.5890000000000004</v>
      </c>
      <c r="Y3926">
        <v>7.6360000000000001</v>
      </c>
      <c r="Z3926">
        <v>7.6890000000000001</v>
      </c>
      <c r="AA3926">
        <v>7.7409999999999997</v>
      </c>
      <c r="AB3926">
        <v>7.7859999999999996</v>
      </c>
      <c r="AC3926">
        <v>7.8310000000000004</v>
      </c>
      <c r="AD3926">
        <v>7.8789999999999996</v>
      </c>
      <c r="AE3926">
        <v>7.9279999999999999</v>
      </c>
      <c r="AF3926">
        <v>7.976</v>
      </c>
      <c r="AG3926">
        <v>8.0250000000000004</v>
      </c>
      <c r="AH3926">
        <v>8.0709999999999997</v>
      </c>
      <c r="AI3926">
        <v>8.1150000000000002</v>
      </c>
      <c r="AJ3926">
        <v>8.1560000000000006</v>
      </c>
    </row>
    <row r="3927" spans="3:36" x14ac:dyDescent="0.25">
      <c r="C3927" t="s">
        <v>838</v>
      </c>
      <c r="E3927">
        <v>135.358</v>
      </c>
      <c r="F3927">
        <v>121.036</v>
      </c>
      <c r="G3927">
        <v>123.896</v>
      </c>
      <c r="H3927">
        <v>130.684</v>
      </c>
      <c r="I3927">
        <v>124.15900000000001</v>
      </c>
      <c r="J3927">
        <v>124.515</v>
      </c>
      <c r="K3927">
        <v>125.66200000000001</v>
      </c>
      <c r="L3927">
        <v>126.02200000000001</v>
      </c>
      <c r="M3927">
        <v>127.687</v>
      </c>
      <c r="N3927">
        <v>129.03800000000001</v>
      </c>
      <c r="O3927">
        <v>130.184</v>
      </c>
      <c r="P3927">
        <v>131.30000000000001</v>
      </c>
      <c r="Q3927">
        <v>132.38399999999999</v>
      </c>
      <c r="R3927">
        <v>133.44</v>
      </c>
      <c r="S3927">
        <v>134.37200000000001</v>
      </c>
      <c r="T3927">
        <v>135.179</v>
      </c>
      <c r="U3927">
        <v>135.96700000000001</v>
      </c>
      <c r="V3927">
        <v>136.65799999999999</v>
      </c>
      <c r="W3927">
        <v>137.36699999999999</v>
      </c>
      <c r="X3927">
        <v>138.12299999999999</v>
      </c>
      <c r="Y3927">
        <v>138.89699999999999</v>
      </c>
      <c r="Z3927">
        <v>139.745</v>
      </c>
      <c r="AA3927">
        <v>140.55799999999999</v>
      </c>
      <c r="AB3927">
        <v>141.25</v>
      </c>
      <c r="AC3927">
        <v>141.917</v>
      </c>
      <c r="AD3927">
        <v>142.59</v>
      </c>
      <c r="AE3927">
        <v>143.28700000000001</v>
      </c>
      <c r="AF3927">
        <v>143.959</v>
      </c>
      <c r="AG3927">
        <v>144.63499999999999</v>
      </c>
      <c r="AH3927">
        <v>145.27799999999999</v>
      </c>
      <c r="AI3927">
        <v>145.86500000000001</v>
      </c>
      <c r="AJ3927">
        <v>146.38999999999999</v>
      </c>
    </row>
    <row r="3928" spans="3:36" x14ac:dyDescent="0.25">
      <c r="C3928" t="s">
        <v>996</v>
      </c>
    </row>
    <row r="3929" spans="3:36" x14ac:dyDescent="0.25">
      <c r="C3929" t="s">
        <v>1004</v>
      </c>
    </row>
    <row r="3930" spans="3:36" x14ac:dyDescent="0.25">
      <c r="C3930" t="s">
        <v>996</v>
      </c>
    </row>
    <row r="3931" spans="3:36" x14ac:dyDescent="0.25">
      <c r="C3931" t="s">
        <v>1005</v>
      </c>
    </row>
    <row r="3932" spans="3:36" x14ac:dyDescent="0.25">
      <c r="C3932" t="s">
        <v>55</v>
      </c>
      <c r="E3932">
        <v>0</v>
      </c>
      <c r="F3932">
        <v>0</v>
      </c>
      <c r="G3932">
        <v>0</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c r="AI3932">
        <v>0</v>
      </c>
      <c r="AJ3932">
        <v>0</v>
      </c>
    </row>
    <row r="3933" spans="3:36" x14ac:dyDescent="0.25">
      <c r="C3933" t="s">
        <v>831</v>
      </c>
      <c r="E3933">
        <v>0</v>
      </c>
      <c r="F3933">
        <v>0</v>
      </c>
      <c r="G3933">
        <v>0</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c r="AI3933">
        <v>0</v>
      </c>
      <c r="AJ3933">
        <v>0</v>
      </c>
    </row>
    <row r="3934" spans="3:36" x14ac:dyDescent="0.25">
      <c r="C3934" t="s">
        <v>846</v>
      </c>
      <c r="E3934">
        <v>0</v>
      </c>
      <c r="F3934">
        <v>0</v>
      </c>
      <c r="G3934">
        <v>0</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c r="AI3934">
        <v>0</v>
      </c>
      <c r="AJ3934">
        <v>0</v>
      </c>
    </row>
    <row r="3935" spans="3:36" x14ac:dyDescent="0.25">
      <c r="C3935" t="s">
        <v>64</v>
      </c>
      <c r="E3935">
        <v>0</v>
      </c>
      <c r="F3935">
        <v>0</v>
      </c>
      <c r="G3935">
        <v>0</v>
      </c>
      <c r="H3935">
        <v>0</v>
      </c>
      <c r="I3935">
        <v>0</v>
      </c>
      <c r="J3935">
        <v>0</v>
      </c>
      <c r="K3935">
        <v>0</v>
      </c>
      <c r="L3935">
        <v>0</v>
      </c>
      <c r="M3935">
        <v>0</v>
      </c>
      <c r="N3935">
        <v>0</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row>
    <row r="3936" spans="3:36" x14ac:dyDescent="0.25">
      <c r="C3936" t="s">
        <v>833</v>
      </c>
      <c r="E3936">
        <v>0</v>
      </c>
      <c r="F3936">
        <v>0</v>
      </c>
      <c r="G3936">
        <v>0</v>
      </c>
      <c r="H3936">
        <v>0</v>
      </c>
      <c r="I3936">
        <v>0</v>
      </c>
      <c r="J3936">
        <v>0</v>
      </c>
      <c r="K3936">
        <v>0</v>
      </c>
      <c r="L3936">
        <v>0</v>
      </c>
      <c r="M3936">
        <v>0</v>
      </c>
      <c r="N3936">
        <v>0</v>
      </c>
      <c r="O3936">
        <v>0</v>
      </c>
      <c r="P3936">
        <v>0</v>
      </c>
      <c r="Q3936">
        <v>0</v>
      </c>
      <c r="R3936">
        <v>0</v>
      </c>
      <c r="S3936">
        <v>0</v>
      </c>
      <c r="T3936">
        <v>0</v>
      </c>
      <c r="U3936">
        <v>0</v>
      </c>
      <c r="V3936">
        <v>0</v>
      </c>
      <c r="W3936">
        <v>0</v>
      </c>
      <c r="X3936">
        <v>0</v>
      </c>
      <c r="Y3936">
        <v>0</v>
      </c>
      <c r="Z3936">
        <v>0</v>
      </c>
      <c r="AA3936">
        <v>0</v>
      </c>
      <c r="AB3936">
        <v>0</v>
      </c>
      <c r="AC3936">
        <v>0</v>
      </c>
      <c r="AD3936">
        <v>0</v>
      </c>
      <c r="AE3936">
        <v>0</v>
      </c>
      <c r="AF3936">
        <v>0</v>
      </c>
      <c r="AG3936">
        <v>0</v>
      </c>
      <c r="AH3936">
        <v>0</v>
      </c>
      <c r="AI3936">
        <v>0</v>
      </c>
      <c r="AJ3936">
        <v>0</v>
      </c>
    </row>
    <row r="3937" spans="3:36" x14ac:dyDescent="0.25">
      <c r="C3937" t="s">
        <v>834</v>
      </c>
      <c r="E3937">
        <v>0</v>
      </c>
      <c r="F3937">
        <v>0</v>
      </c>
      <c r="G3937">
        <v>0</v>
      </c>
      <c r="H3937">
        <v>0</v>
      </c>
      <c r="I3937">
        <v>0</v>
      </c>
      <c r="J3937">
        <v>0</v>
      </c>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c r="AD3937">
        <v>0</v>
      </c>
      <c r="AE3937">
        <v>0</v>
      </c>
      <c r="AF3937">
        <v>0</v>
      </c>
      <c r="AG3937">
        <v>0</v>
      </c>
      <c r="AH3937">
        <v>0</v>
      </c>
      <c r="AI3937">
        <v>0</v>
      </c>
      <c r="AJ3937">
        <v>0</v>
      </c>
    </row>
    <row r="3938" spans="3:36" x14ac:dyDescent="0.25">
      <c r="C3938" t="s">
        <v>42</v>
      </c>
      <c r="E3938">
        <v>0</v>
      </c>
      <c r="F3938">
        <v>0</v>
      </c>
      <c r="G3938">
        <v>0</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c r="AI3938">
        <v>0</v>
      </c>
      <c r="AJ3938">
        <v>0</v>
      </c>
    </row>
    <row r="3939" spans="3:36" x14ac:dyDescent="0.25">
      <c r="C3939" t="s">
        <v>40</v>
      </c>
      <c r="E3939">
        <v>0</v>
      </c>
      <c r="F3939">
        <v>0</v>
      </c>
      <c r="G3939">
        <v>0</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c r="AI3939">
        <v>0</v>
      </c>
      <c r="AJ3939">
        <v>0</v>
      </c>
    </row>
    <row r="3940" spans="3:36" x14ac:dyDescent="0.25">
      <c r="C3940" t="s">
        <v>838</v>
      </c>
      <c r="E3940">
        <v>0</v>
      </c>
      <c r="F3940">
        <v>0</v>
      </c>
      <c r="G3940">
        <v>0</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c r="AI3940">
        <v>0</v>
      </c>
      <c r="AJ3940">
        <v>0</v>
      </c>
    </row>
    <row r="3941" spans="3:36" x14ac:dyDescent="0.25">
      <c r="C3941" t="s">
        <v>996</v>
      </c>
    </row>
    <row r="3942" spans="3:36" x14ac:dyDescent="0.25">
      <c r="C3942" t="s">
        <v>996</v>
      </c>
    </row>
    <row r="3943" spans="3:36" x14ac:dyDescent="0.25">
      <c r="C3943" t="s">
        <v>1006</v>
      </c>
    </row>
    <row r="3944" spans="3:36" x14ac:dyDescent="0.25">
      <c r="C3944" t="s">
        <v>53</v>
      </c>
      <c r="E3944">
        <v>0</v>
      </c>
      <c r="F3944">
        <v>0</v>
      </c>
      <c r="G3944">
        <v>0</v>
      </c>
      <c r="H3944">
        <v>0</v>
      </c>
      <c r="I3944">
        <v>0</v>
      </c>
      <c r="J3944">
        <v>0</v>
      </c>
      <c r="K3944">
        <v>0</v>
      </c>
      <c r="L3944">
        <v>0</v>
      </c>
      <c r="M3944">
        <v>0</v>
      </c>
      <c r="N3944">
        <v>0</v>
      </c>
      <c r="O3944">
        <v>0</v>
      </c>
      <c r="P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0</v>
      </c>
      <c r="AI3944">
        <v>0</v>
      </c>
      <c r="AJ3944">
        <v>0</v>
      </c>
    </row>
    <row r="3945" spans="3:36" x14ac:dyDescent="0.25">
      <c r="C3945" t="s">
        <v>54</v>
      </c>
      <c r="E3945">
        <v>0</v>
      </c>
      <c r="F3945">
        <v>0</v>
      </c>
      <c r="G3945">
        <v>0</v>
      </c>
      <c r="H3945">
        <v>0</v>
      </c>
      <c r="I3945">
        <v>0</v>
      </c>
      <c r="J3945">
        <v>0</v>
      </c>
      <c r="K3945">
        <v>0</v>
      </c>
      <c r="L3945">
        <v>0</v>
      </c>
      <c r="M3945">
        <v>0</v>
      </c>
      <c r="N3945">
        <v>0</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c r="AG3945">
        <v>0</v>
      </c>
      <c r="AH3945">
        <v>0</v>
      </c>
      <c r="AI3945">
        <v>0</v>
      </c>
      <c r="AJ3945" t="s">
        <v>1007</v>
      </c>
    </row>
    <row r="3946" spans="3:36" x14ac:dyDescent="0.25">
      <c r="C3946" t="s">
        <v>43</v>
      </c>
      <c r="E3946">
        <v>0</v>
      </c>
      <c r="F3946">
        <v>0</v>
      </c>
      <c r="G3946">
        <v>0</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c r="AI3946">
        <v>0</v>
      </c>
      <c r="AJ3946">
        <v>0</v>
      </c>
    </row>
    <row r="3947" spans="3:36" x14ac:dyDescent="0.25">
      <c r="C3947" t="s">
        <v>847</v>
      </c>
      <c r="E3947">
        <v>0</v>
      </c>
      <c r="F3947">
        <v>0</v>
      </c>
      <c r="G3947">
        <v>0</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c r="AI3947">
        <v>0</v>
      </c>
      <c r="AJ3947">
        <v>0</v>
      </c>
    </row>
    <row r="3948" spans="3:36" x14ac:dyDescent="0.25">
      <c r="C3948" t="s">
        <v>848</v>
      </c>
      <c r="E3948">
        <v>0</v>
      </c>
      <c r="F3948">
        <v>0</v>
      </c>
      <c r="G3948">
        <v>0</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row>
    <row r="3949" spans="3:36" x14ac:dyDescent="0.25">
      <c r="C3949" t="s">
        <v>42</v>
      </c>
      <c r="E3949">
        <v>0</v>
      </c>
      <c r="F3949">
        <v>0</v>
      </c>
      <c r="G3949">
        <v>0</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c r="AI3949">
        <v>0</v>
      </c>
      <c r="AJ3949">
        <v>0</v>
      </c>
    </row>
    <row r="3950" spans="3:36" x14ac:dyDescent="0.25">
      <c r="C3950" t="s">
        <v>849</v>
      </c>
      <c r="E3950">
        <v>0</v>
      </c>
      <c r="F3950">
        <v>0</v>
      </c>
      <c r="G3950">
        <v>0</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c r="AI3950">
        <v>0</v>
      </c>
      <c r="AJ3950" t="s">
        <v>1008</v>
      </c>
    </row>
    <row r="3951" spans="3:36" x14ac:dyDescent="0.25">
      <c r="C3951" t="s">
        <v>850</v>
      </c>
      <c r="E3951">
        <v>0</v>
      </c>
      <c r="F3951">
        <v>0</v>
      </c>
      <c r="G3951">
        <v>0</v>
      </c>
      <c r="H3951">
        <v>0</v>
      </c>
      <c r="I3951">
        <v>0</v>
      </c>
      <c r="J3951">
        <v>0</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c r="AE3951">
        <v>0</v>
      </c>
      <c r="AF3951">
        <v>0</v>
      </c>
      <c r="AG3951">
        <v>0</v>
      </c>
      <c r="AH3951">
        <v>0</v>
      </c>
      <c r="AI3951">
        <v>0</v>
      </c>
      <c r="AJ3951">
        <v>0</v>
      </c>
    </row>
    <row r="3952" spans="3:36" x14ac:dyDescent="0.25">
      <c r="C3952" t="s">
        <v>851</v>
      </c>
      <c r="E3952">
        <v>0</v>
      </c>
      <c r="F3952">
        <v>0</v>
      </c>
      <c r="G3952">
        <v>0</v>
      </c>
      <c r="H3952">
        <v>0</v>
      </c>
      <c r="I3952">
        <v>0</v>
      </c>
      <c r="J3952">
        <v>0</v>
      </c>
      <c r="K3952">
        <v>0</v>
      </c>
      <c r="L3952">
        <v>0</v>
      </c>
      <c r="M3952">
        <v>0</v>
      </c>
      <c r="N3952">
        <v>0</v>
      </c>
      <c r="O3952">
        <v>0</v>
      </c>
      <c r="P3952">
        <v>0</v>
      </c>
      <c r="Q3952">
        <v>0</v>
      </c>
      <c r="R3952">
        <v>0</v>
      </c>
      <c r="S3952">
        <v>0</v>
      </c>
      <c r="T3952">
        <v>0</v>
      </c>
      <c r="U3952">
        <v>0</v>
      </c>
      <c r="V3952">
        <v>0</v>
      </c>
      <c r="W3952">
        <v>0</v>
      </c>
      <c r="X3952">
        <v>0</v>
      </c>
      <c r="Y3952">
        <v>0</v>
      </c>
      <c r="Z3952">
        <v>0</v>
      </c>
      <c r="AA3952">
        <v>0</v>
      </c>
      <c r="AB3952">
        <v>0</v>
      </c>
      <c r="AC3952">
        <v>0</v>
      </c>
      <c r="AD3952">
        <v>0</v>
      </c>
      <c r="AE3952">
        <v>0</v>
      </c>
      <c r="AF3952">
        <v>0</v>
      </c>
      <c r="AG3952">
        <v>0</v>
      </c>
      <c r="AH3952">
        <v>0</v>
      </c>
      <c r="AI3952">
        <v>0</v>
      </c>
      <c r="AJ3952" t="s">
        <v>1009</v>
      </c>
    </row>
    <row r="3953" spans="3:36" x14ac:dyDescent="0.25">
      <c r="C3953" t="s">
        <v>55</v>
      </c>
      <c r="E3953">
        <v>0</v>
      </c>
      <c r="F3953">
        <v>0</v>
      </c>
      <c r="G3953">
        <v>0</v>
      </c>
      <c r="H3953">
        <v>0</v>
      </c>
      <c r="I3953">
        <v>0</v>
      </c>
      <c r="J3953">
        <v>0</v>
      </c>
      <c r="K3953">
        <v>0</v>
      </c>
      <c r="L3953">
        <v>0</v>
      </c>
      <c r="M3953">
        <v>0</v>
      </c>
      <c r="N3953">
        <v>0</v>
      </c>
      <c r="O3953">
        <v>0</v>
      </c>
      <c r="P3953">
        <v>0</v>
      </c>
      <c r="Q3953">
        <v>0</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row>
    <row r="3954" spans="3:36" x14ac:dyDescent="0.25">
      <c r="C3954" t="s">
        <v>1010</v>
      </c>
    </row>
    <row r="3955" spans="3:36" x14ac:dyDescent="0.25">
      <c r="C3955" t="s">
        <v>53</v>
      </c>
      <c r="E3955">
        <v>0</v>
      </c>
      <c r="F3955">
        <v>0</v>
      </c>
      <c r="G3955">
        <v>0</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row>
    <row r="3956" spans="3:36" x14ac:dyDescent="0.25">
      <c r="C3956" t="s">
        <v>54</v>
      </c>
      <c r="E3956">
        <v>0</v>
      </c>
      <c r="F3956">
        <v>0</v>
      </c>
      <c r="G3956">
        <v>0</v>
      </c>
      <c r="H3956">
        <v>0</v>
      </c>
      <c r="I3956">
        <v>0</v>
      </c>
      <c r="J3956">
        <v>0</v>
      </c>
      <c r="K3956">
        <v>0</v>
      </c>
      <c r="L3956">
        <v>0</v>
      </c>
      <c r="M3956">
        <v>0</v>
      </c>
      <c r="N3956">
        <v>0</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c r="AI3956">
        <v>0</v>
      </c>
      <c r="AJ3956" t="s">
        <v>1007</v>
      </c>
    </row>
    <row r="3957" spans="3:36" x14ac:dyDescent="0.25">
      <c r="C3957" t="s">
        <v>43</v>
      </c>
      <c r="E3957">
        <v>0</v>
      </c>
      <c r="F3957">
        <v>0</v>
      </c>
      <c r="G3957">
        <v>0</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c r="AI3957">
        <v>0</v>
      </c>
      <c r="AJ3957">
        <v>0</v>
      </c>
    </row>
    <row r="3958" spans="3:36" x14ac:dyDescent="0.25">
      <c r="C3958" t="s">
        <v>847</v>
      </c>
      <c r="E3958">
        <v>0</v>
      </c>
      <c r="F3958">
        <v>0</v>
      </c>
      <c r="G3958">
        <v>0</v>
      </c>
      <c r="H3958">
        <v>0</v>
      </c>
      <c r="I3958">
        <v>0</v>
      </c>
      <c r="J3958">
        <v>0</v>
      </c>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c r="AI3958">
        <v>0</v>
      </c>
      <c r="AJ3958">
        <v>0</v>
      </c>
    </row>
    <row r="3959" spans="3:36" x14ac:dyDescent="0.25">
      <c r="C3959" t="s">
        <v>848</v>
      </c>
      <c r="E3959">
        <v>0</v>
      </c>
      <c r="F3959">
        <v>0</v>
      </c>
      <c r="G3959">
        <v>0</v>
      </c>
      <c r="H3959">
        <v>0</v>
      </c>
      <c r="I3959">
        <v>0</v>
      </c>
      <c r="J3959">
        <v>0</v>
      </c>
      <c r="K3959">
        <v>0</v>
      </c>
      <c r="L3959">
        <v>0</v>
      </c>
      <c r="M3959">
        <v>0</v>
      </c>
      <c r="N3959">
        <v>0</v>
      </c>
      <c r="O3959">
        <v>0</v>
      </c>
      <c r="P3959">
        <v>0</v>
      </c>
      <c r="Q3959">
        <v>0</v>
      </c>
      <c r="R3959">
        <v>0</v>
      </c>
      <c r="S3959">
        <v>0</v>
      </c>
      <c r="T3959">
        <v>0</v>
      </c>
      <c r="U3959">
        <v>0</v>
      </c>
      <c r="V3959">
        <v>0</v>
      </c>
      <c r="W3959">
        <v>0</v>
      </c>
      <c r="X3959">
        <v>0</v>
      </c>
      <c r="Y3959">
        <v>0</v>
      </c>
      <c r="Z3959">
        <v>0</v>
      </c>
      <c r="AA3959">
        <v>0</v>
      </c>
      <c r="AB3959">
        <v>0</v>
      </c>
      <c r="AC3959">
        <v>0</v>
      </c>
      <c r="AD3959">
        <v>0</v>
      </c>
      <c r="AE3959">
        <v>0</v>
      </c>
      <c r="AF3959">
        <v>0</v>
      </c>
      <c r="AG3959">
        <v>0</v>
      </c>
      <c r="AH3959">
        <v>0</v>
      </c>
      <c r="AI3959">
        <v>0</v>
      </c>
      <c r="AJ3959">
        <v>0</v>
      </c>
    </row>
    <row r="3960" spans="3:36" x14ac:dyDescent="0.25">
      <c r="C3960" t="s">
        <v>42</v>
      </c>
      <c r="E3960">
        <v>0</v>
      </c>
      <c r="F3960">
        <v>0</v>
      </c>
      <c r="G3960">
        <v>0</v>
      </c>
      <c r="H3960">
        <v>0</v>
      </c>
      <c r="I3960">
        <v>0</v>
      </c>
      <c r="J3960">
        <v>0</v>
      </c>
      <c r="K3960">
        <v>0</v>
      </c>
      <c r="L3960">
        <v>0</v>
      </c>
      <c r="M3960">
        <v>0</v>
      </c>
      <c r="N3960">
        <v>0</v>
      </c>
      <c r="O3960">
        <v>0</v>
      </c>
      <c r="P3960">
        <v>0</v>
      </c>
      <c r="Q3960">
        <v>0</v>
      </c>
      <c r="R3960">
        <v>0</v>
      </c>
      <c r="S3960">
        <v>0</v>
      </c>
      <c r="T3960">
        <v>0</v>
      </c>
      <c r="U3960">
        <v>0</v>
      </c>
      <c r="V3960">
        <v>0</v>
      </c>
      <c r="W3960">
        <v>0</v>
      </c>
      <c r="X3960">
        <v>0</v>
      </c>
      <c r="Y3960">
        <v>0</v>
      </c>
      <c r="Z3960">
        <v>0</v>
      </c>
      <c r="AA3960">
        <v>0</v>
      </c>
      <c r="AB3960">
        <v>0</v>
      </c>
      <c r="AC3960">
        <v>0</v>
      </c>
      <c r="AD3960">
        <v>0</v>
      </c>
      <c r="AE3960">
        <v>0</v>
      </c>
      <c r="AF3960">
        <v>0</v>
      </c>
      <c r="AG3960">
        <v>0</v>
      </c>
      <c r="AH3960">
        <v>0</v>
      </c>
      <c r="AI3960">
        <v>0</v>
      </c>
      <c r="AJ3960">
        <v>0</v>
      </c>
    </row>
    <row r="3961" spans="3:36" x14ac:dyDescent="0.25">
      <c r="C3961" t="s">
        <v>849</v>
      </c>
      <c r="E3961">
        <v>0</v>
      </c>
      <c r="F3961">
        <v>0</v>
      </c>
      <c r="G3961">
        <v>0</v>
      </c>
      <c r="H3961">
        <v>0</v>
      </c>
      <c r="I3961">
        <v>0</v>
      </c>
      <c r="J3961">
        <v>0</v>
      </c>
      <c r="K3961">
        <v>0</v>
      </c>
      <c r="L3961">
        <v>0</v>
      </c>
      <c r="M3961">
        <v>0</v>
      </c>
      <c r="N3961">
        <v>0</v>
      </c>
      <c r="O3961">
        <v>0</v>
      </c>
      <c r="P3961">
        <v>0</v>
      </c>
      <c r="Q3961">
        <v>0</v>
      </c>
      <c r="R3961">
        <v>0</v>
      </c>
      <c r="S3961">
        <v>0</v>
      </c>
      <c r="T3961">
        <v>0</v>
      </c>
      <c r="U3961">
        <v>0</v>
      </c>
      <c r="V3961">
        <v>0</v>
      </c>
      <c r="W3961">
        <v>0</v>
      </c>
      <c r="X3961">
        <v>0</v>
      </c>
      <c r="Y3961">
        <v>0</v>
      </c>
      <c r="Z3961">
        <v>0</v>
      </c>
      <c r="AA3961">
        <v>0</v>
      </c>
      <c r="AB3961">
        <v>0</v>
      </c>
      <c r="AC3961">
        <v>0</v>
      </c>
      <c r="AD3961">
        <v>0</v>
      </c>
      <c r="AE3961">
        <v>0</v>
      </c>
      <c r="AF3961">
        <v>0</v>
      </c>
      <c r="AG3961">
        <v>0</v>
      </c>
      <c r="AH3961">
        <v>0</v>
      </c>
      <c r="AI3961">
        <v>0</v>
      </c>
      <c r="AJ3961" t="s">
        <v>1008</v>
      </c>
    </row>
    <row r="3962" spans="3:36" x14ac:dyDescent="0.25">
      <c r="C3962" t="s">
        <v>850</v>
      </c>
      <c r="E3962">
        <v>0</v>
      </c>
      <c r="F3962">
        <v>0</v>
      </c>
      <c r="G3962">
        <v>0</v>
      </c>
      <c r="H3962">
        <v>0</v>
      </c>
      <c r="I3962">
        <v>0</v>
      </c>
      <c r="J3962">
        <v>0</v>
      </c>
      <c r="K3962">
        <v>0</v>
      </c>
      <c r="L3962">
        <v>0</v>
      </c>
      <c r="M3962">
        <v>0</v>
      </c>
      <c r="N3962">
        <v>0</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c r="AI3962">
        <v>0</v>
      </c>
      <c r="AJ3962">
        <v>0</v>
      </c>
    </row>
    <row r="3963" spans="3:36" x14ac:dyDescent="0.25">
      <c r="C3963" t="s">
        <v>851</v>
      </c>
      <c r="E3963">
        <v>0</v>
      </c>
      <c r="F3963">
        <v>0</v>
      </c>
      <c r="G3963">
        <v>0</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c r="AI3963">
        <v>0</v>
      </c>
      <c r="AJ3963" t="s">
        <v>1009</v>
      </c>
    </row>
    <row r="3964" spans="3:36" x14ac:dyDescent="0.25">
      <c r="C3964" t="s">
        <v>55</v>
      </c>
      <c r="E3964">
        <v>0</v>
      </c>
      <c r="F3964">
        <v>0</v>
      </c>
      <c r="G3964">
        <v>0</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row>
    <row r="3965" spans="3:36" x14ac:dyDescent="0.25">
      <c r="C3965" t="s">
        <v>996</v>
      </c>
    </row>
    <row r="3966" spans="3:36" x14ac:dyDescent="0.25">
      <c r="C3966" t="s">
        <v>852</v>
      </c>
      <c r="E3966">
        <v>0</v>
      </c>
      <c r="F3966">
        <v>0</v>
      </c>
      <c r="G3966">
        <v>0</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row>
    <row r="3967" spans="3:36" x14ac:dyDescent="0.25">
      <c r="C3967" t="s">
        <v>853</v>
      </c>
      <c r="E3967">
        <v>0</v>
      </c>
      <c r="F3967">
        <v>0</v>
      </c>
      <c r="G3967">
        <v>0</v>
      </c>
      <c r="H3967">
        <v>0</v>
      </c>
      <c r="I3967">
        <v>0</v>
      </c>
      <c r="J3967">
        <v>0</v>
      </c>
      <c r="K3967">
        <v>0</v>
      </c>
      <c r="L3967">
        <v>0</v>
      </c>
      <c r="M3967">
        <v>0</v>
      </c>
      <c r="N3967">
        <v>0</v>
      </c>
      <c r="O3967">
        <v>0</v>
      </c>
      <c r="P3967">
        <v>0</v>
      </c>
      <c r="Q3967">
        <v>0</v>
      </c>
      <c r="R3967">
        <v>0</v>
      </c>
      <c r="S3967">
        <v>0</v>
      </c>
      <c r="T3967">
        <v>0</v>
      </c>
      <c r="U3967">
        <v>0</v>
      </c>
      <c r="V3967">
        <v>0</v>
      </c>
      <c r="W3967">
        <v>0</v>
      </c>
      <c r="X3967">
        <v>0</v>
      </c>
      <c r="Y3967">
        <v>0</v>
      </c>
      <c r="Z3967">
        <v>0</v>
      </c>
      <c r="AA3967">
        <v>0</v>
      </c>
      <c r="AB3967">
        <v>0</v>
      </c>
      <c r="AC3967">
        <v>0</v>
      </c>
      <c r="AD3967">
        <v>0</v>
      </c>
      <c r="AE3967">
        <v>0</v>
      </c>
      <c r="AF3967">
        <v>0</v>
      </c>
      <c r="AG3967">
        <v>0</v>
      </c>
      <c r="AH3967">
        <v>0</v>
      </c>
      <c r="AI3967">
        <v>0</v>
      </c>
      <c r="AJ3967">
        <v>0</v>
      </c>
    </row>
    <row r="3968" spans="3:36" x14ac:dyDescent="0.25">
      <c r="C3968" t="s">
        <v>854</v>
      </c>
      <c r="E3968">
        <v>0</v>
      </c>
      <c r="F3968">
        <v>0</v>
      </c>
      <c r="G3968">
        <v>0</v>
      </c>
      <c r="H3968">
        <v>0</v>
      </c>
      <c r="I3968">
        <v>0</v>
      </c>
      <c r="J3968">
        <v>0</v>
      </c>
      <c r="K3968">
        <v>0</v>
      </c>
      <c r="L3968">
        <v>0</v>
      </c>
      <c r="M3968">
        <v>0</v>
      </c>
      <c r="N3968">
        <v>0</v>
      </c>
      <c r="O3968">
        <v>0</v>
      </c>
      <c r="P3968">
        <v>0</v>
      </c>
      <c r="Q3968">
        <v>0</v>
      </c>
      <c r="R3968">
        <v>0</v>
      </c>
      <c r="S3968">
        <v>0</v>
      </c>
      <c r="T3968">
        <v>0</v>
      </c>
      <c r="U3968">
        <v>0</v>
      </c>
      <c r="V3968">
        <v>0</v>
      </c>
      <c r="W3968">
        <v>0</v>
      </c>
      <c r="X3968">
        <v>0</v>
      </c>
      <c r="Y3968">
        <v>0</v>
      </c>
      <c r="Z3968">
        <v>0</v>
      </c>
      <c r="AA3968">
        <v>0</v>
      </c>
      <c r="AB3968">
        <v>0</v>
      </c>
      <c r="AC3968">
        <v>0</v>
      </c>
      <c r="AD3968">
        <v>0</v>
      </c>
      <c r="AE3968">
        <v>0</v>
      </c>
      <c r="AF3968">
        <v>0</v>
      </c>
      <c r="AG3968">
        <v>0</v>
      </c>
      <c r="AH3968">
        <v>0</v>
      </c>
      <c r="AI3968">
        <v>0</v>
      </c>
      <c r="AJ3968">
        <v>0</v>
      </c>
    </row>
    <row r="3969" spans="3:36" x14ac:dyDescent="0.25">
      <c r="C3969" t="s">
        <v>855</v>
      </c>
      <c r="E3969">
        <v>0</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c r="AD3969">
        <v>0</v>
      </c>
      <c r="AE3969">
        <v>0</v>
      </c>
      <c r="AF3969">
        <v>0</v>
      </c>
      <c r="AG3969">
        <v>0</v>
      </c>
      <c r="AH3969">
        <v>0</v>
      </c>
      <c r="AI3969">
        <v>0</v>
      </c>
      <c r="AJ3969">
        <v>0</v>
      </c>
    </row>
    <row r="3970" spans="3:36" x14ac:dyDescent="0.25">
      <c r="C3970" t="s">
        <v>856</v>
      </c>
      <c r="E3970">
        <v>0</v>
      </c>
      <c r="F3970">
        <v>0</v>
      </c>
      <c r="G3970">
        <v>0</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c r="AI3970">
        <v>0</v>
      </c>
      <c r="AJ3970">
        <v>0</v>
      </c>
    </row>
    <row r="3971" spans="3:36" x14ac:dyDescent="0.25">
      <c r="C3971" t="s">
        <v>996</v>
      </c>
    </row>
    <row r="3972" spans="3:36" x14ac:dyDescent="0.25">
      <c r="C3972" t="s">
        <v>1011</v>
      </c>
    </row>
    <row r="3973" spans="3:36" x14ac:dyDescent="0.25">
      <c r="C3973" t="s">
        <v>1012</v>
      </c>
    </row>
    <row r="3974" spans="3:36" x14ac:dyDescent="0.25">
      <c r="C3974" t="s">
        <v>857</v>
      </c>
      <c r="E3974">
        <v>0</v>
      </c>
      <c r="F3974">
        <v>0</v>
      </c>
      <c r="G3974">
        <v>0</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row>
    <row r="3975" spans="3:36" x14ac:dyDescent="0.25">
      <c r="C3975" t="s">
        <v>858</v>
      </c>
      <c r="E3975">
        <v>0</v>
      </c>
      <c r="F3975">
        <v>0</v>
      </c>
      <c r="G3975">
        <v>0</v>
      </c>
      <c r="H3975">
        <v>0</v>
      </c>
      <c r="I3975">
        <v>0</v>
      </c>
      <c r="J3975">
        <v>0</v>
      </c>
      <c r="K3975">
        <v>0</v>
      </c>
      <c r="L3975">
        <v>0</v>
      </c>
      <c r="M3975">
        <v>0</v>
      </c>
      <c r="N3975">
        <v>0</v>
      </c>
      <c r="O3975">
        <v>0</v>
      </c>
      <c r="P3975">
        <v>0</v>
      </c>
      <c r="Q3975">
        <v>0</v>
      </c>
      <c r="R3975">
        <v>0</v>
      </c>
      <c r="S3975">
        <v>0</v>
      </c>
      <c r="T3975">
        <v>0</v>
      </c>
      <c r="U3975">
        <v>0</v>
      </c>
      <c r="V3975">
        <v>0</v>
      </c>
      <c r="W3975">
        <v>0</v>
      </c>
      <c r="X3975">
        <v>0</v>
      </c>
      <c r="Y3975">
        <v>0</v>
      </c>
      <c r="Z3975">
        <v>0</v>
      </c>
      <c r="AA3975">
        <v>0</v>
      </c>
      <c r="AB3975">
        <v>0</v>
      </c>
      <c r="AC3975">
        <v>0</v>
      </c>
      <c r="AD3975">
        <v>0</v>
      </c>
      <c r="AE3975">
        <v>0</v>
      </c>
      <c r="AF3975">
        <v>0</v>
      </c>
      <c r="AG3975">
        <v>0</v>
      </c>
      <c r="AH3975">
        <v>0</v>
      </c>
      <c r="AI3975">
        <v>0</v>
      </c>
      <c r="AJ3975" t="s">
        <v>1013</v>
      </c>
    </row>
    <row r="3976" spans="3:36" x14ac:dyDescent="0.25">
      <c r="C3976" t="s">
        <v>859</v>
      </c>
      <c r="E3976">
        <v>0</v>
      </c>
      <c r="F3976">
        <v>0</v>
      </c>
      <c r="G3976">
        <v>0</v>
      </c>
      <c r="H3976">
        <v>0</v>
      </c>
      <c r="I3976">
        <v>0</v>
      </c>
      <c r="J3976">
        <v>0</v>
      </c>
      <c r="K3976">
        <v>0</v>
      </c>
      <c r="L3976">
        <v>0</v>
      </c>
      <c r="M3976">
        <v>0</v>
      </c>
      <c r="N3976">
        <v>0</v>
      </c>
      <c r="O3976">
        <v>0</v>
      </c>
      <c r="P3976">
        <v>0</v>
      </c>
      <c r="Q3976">
        <v>0</v>
      </c>
      <c r="R3976">
        <v>0</v>
      </c>
      <c r="S3976">
        <v>0</v>
      </c>
      <c r="T3976">
        <v>0</v>
      </c>
      <c r="U3976">
        <v>0</v>
      </c>
      <c r="V3976">
        <v>0</v>
      </c>
      <c r="W3976">
        <v>0</v>
      </c>
      <c r="X3976">
        <v>0</v>
      </c>
      <c r="Y3976">
        <v>0</v>
      </c>
      <c r="Z3976">
        <v>0</v>
      </c>
      <c r="AA3976">
        <v>0</v>
      </c>
      <c r="AB3976">
        <v>0</v>
      </c>
      <c r="AC3976">
        <v>0</v>
      </c>
      <c r="AD3976">
        <v>0</v>
      </c>
      <c r="AE3976">
        <v>0</v>
      </c>
      <c r="AF3976">
        <v>0</v>
      </c>
      <c r="AG3976">
        <v>0</v>
      </c>
      <c r="AH3976">
        <v>0</v>
      </c>
      <c r="AI3976">
        <v>0</v>
      </c>
      <c r="AJ3976" t="s">
        <v>1009</v>
      </c>
    </row>
    <row r="3977" spans="3:36" x14ac:dyDescent="0.25">
      <c r="C3977" t="s">
        <v>860</v>
      </c>
      <c r="E3977">
        <v>0</v>
      </c>
      <c r="F3977">
        <v>0</v>
      </c>
      <c r="G3977">
        <v>0</v>
      </c>
      <c r="H3977">
        <v>0</v>
      </c>
      <c r="I3977">
        <v>0</v>
      </c>
      <c r="J3977">
        <v>0</v>
      </c>
      <c r="K3977">
        <v>0</v>
      </c>
      <c r="L3977">
        <v>0</v>
      </c>
      <c r="M3977">
        <v>0</v>
      </c>
      <c r="N3977">
        <v>0</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row>
    <row r="3978" spans="3:36" x14ac:dyDescent="0.25">
      <c r="C3978" t="s">
        <v>838</v>
      </c>
      <c r="E3978">
        <v>0</v>
      </c>
      <c r="F3978">
        <v>0</v>
      </c>
      <c r="G3978">
        <v>0</v>
      </c>
      <c r="H3978">
        <v>0</v>
      </c>
      <c r="I3978">
        <v>0</v>
      </c>
      <c r="J3978">
        <v>0</v>
      </c>
      <c r="K3978">
        <v>0</v>
      </c>
      <c r="L3978">
        <v>0</v>
      </c>
      <c r="M3978">
        <v>0</v>
      </c>
      <c r="N3978">
        <v>0</v>
      </c>
      <c r="O3978">
        <v>0</v>
      </c>
      <c r="P3978">
        <v>0</v>
      </c>
      <c r="Q3978">
        <v>0</v>
      </c>
      <c r="R3978">
        <v>0</v>
      </c>
      <c r="S3978">
        <v>0</v>
      </c>
      <c r="T3978">
        <v>0</v>
      </c>
      <c r="U3978">
        <v>0</v>
      </c>
      <c r="V3978">
        <v>0</v>
      </c>
      <c r="W3978">
        <v>0</v>
      </c>
      <c r="X3978">
        <v>0</v>
      </c>
      <c r="Y3978">
        <v>0</v>
      </c>
      <c r="Z3978">
        <v>0</v>
      </c>
      <c r="AA3978">
        <v>0</v>
      </c>
      <c r="AB3978">
        <v>0</v>
      </c>
      <c r="AC3978">
        <v>0</v>
      </c>
      <c r="AD3978">
        <v>0</v>
      </c>
      <c r="AE3978">
        <v>0</v>
      </c>
      <c r="AF3978">
        <v>0</v>
      </c>
      <c r="AG3978">
        <v>0</v>
      </c>
      <c r="AH3978">
        <v>0</v>
      </c>
      <c r="AI3978">
        <v>0</v>
      </c>
      <c r="AJ3978">
        <v>0</v>
      </c>
    </row>
    <row r="3979" spans="3:36" x14ac:dyDescent="0.25">
      <c r="C3979" t="s">
        <v>1014</v>
      </c>
    </row>
    <row r="3980" spans="3:36" x14ac:dyDescent="0.25">
      <c r="C3980" t="s">
        <v>861</v>
      </c>
      <c r="E3980">
        <v>0</v>
      </c>
      <c r="F3980">
        <v>0</v>
      </c>
      <c r="G3980">
        <v>0</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c r="AI3980">
        <v>0</v>
      </c>
      <c r="AJ3980">
        <v>0</v>
      </c>
    </row>
    <row r="3981" spans="3:36" x14ac:dyDescent="0.25">
      <c r="C3981" t="s">
        <v>862</v>
      </c>
      <c r="E3981">
        <v>0</v>
      </c>
      <c r="F3981">
        <v>0</v>
      </c>
      <c r="G3981">
        <v>0</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c r="AI3981">
        <v>0</v>
      </c>
      <c r="AJ3981" t="s">
        <v>1013</v>
      </c>
    </row>
    <row r="3982" spans="3:36" x14ac:dyDescent="0.25">
      <c r="C3982" t="s">
        <v>863</v>
      </c>
      <c r="E3982">
        <v>0</v>
      </c>
      <c r="F3982">
        <v>0</v>
      </c>
      <c r="G3982">
        <v>0</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c r="AI3982">
        <v>0</v>
      </c>
      <c r="AJ3982" t="s">
        <v>1009</v>
      </c>
    </row>
    <row r="3983" spans="3:36" x14ac:dyDescent="0.25">
      <c r="C3983" t="s">
        <v>864</v>
      </c>
      <c r="E3983">
        <v>0</v>
      </c>
      <c r="F3983">
        <v>0</v>
      </c>
      <c r="G3983">
        <v>0</v>
      </c>
      <c r="H3983">
        <v>0</v>
      </c>
      <c r="I3983">
        <v>0</v>
      </c>
      <c r="J3983">
        <v>0</v>
      </c>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0</v>
      </c>
      <c r="AF3983">
        <v>0</v>
      </c>
      <c r="AG3983">
        <v>0</v>
      </c>
      <c r="AH3983">
        <v>0</v>
      </c>
      <c r="AI3983">
        <v>0</v>
      </c>
      <c r="AJ3983">
        <v>0</v>
      </c>
    </row>
    <row r="3984" spans="3:36" x14ac:dyDescent="0.25">
      <c r="C3984" t="s">
        <v>838</v>
      </c>
      <c r="E3984">
        <v>0</v>
      </c>
      <c r="F3984">
        <v>0</v>
      </c>
      <c r="G3984">
        <v>0</v>
      </c>
      <c r="H3984">
        <v>0</v>
      </c>
      <c r="I3984">
        <v>0</v>
      </c>
      <c r="J3984">
        <v>0</v>
      </c>
      <c r="K3984">
        <v>0</v>
      </c>
      <c r="L3984">
        <v>0</v>
      </c>
      <c r="M3984">
        <v>0</v>
      </c>
      <c r="N3984">
        <v>0</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row>
    <row r="3985" spans="3:36" x14ac:dyDescent="0.25">
      <c r="C3985" t="s">
        <v>996</v>
      </c>
    </row>
    <row r="3986" spans="3:36" x14ac:dyDescent="0.25">
      <c r="C3986" t="s">
        <v>865</v>
      </c>
      <c r="E3986">
        <v>0</v>
      </c>
      <c r="F3986">
        <v>0</v>
      </c>
      <c r="G3986">
        <v>0</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c r="AI3986">
        <v>0</v>
      </c>
      <c r="AJ3986">
        <v>0</v>
      </c>
    </row>
    <row r="3987" spans="3:36" x14ac:dyDescent="0.25">
      <c r="C3987" t="s">
        <v>866</v>
      </c>
      <c r="E3987">
        <v>0</v>
      </c>
      <c r="F3987">
        <v>0</v>
      </c>
      <c r="G3987">
        <v>0</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c r="AI3987">
        <v>0</v>
      </c>
      <c r="AJ3987">
        <v>0</v>
      </c>
    </row>
    <row r="3988" spans="3:36" x14ac:dyDescent="0.25">
      <c r="C3988" t="s">
        <v>996</v>
      </c>
    </row>
    <row r="3989" spans="3:36" x14ac:dyDescent="0.25">
      <c r="C3989" t="s">
        <v>1016</v>
      </c>
    </row>
    <row r="3990" spans="3:36" x14ac:dyDescent="0.25">
      <c r="C3990" t="s">
        <v>867</v>
      </c>
      <c r="E3990">
        <v>0</v>
      </c>
      <c r="F3990">
        <v>0</v>
      </c>
      <c r="G3990">
        <v>0</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row>
    <row r="3991" spans="3:36" x14ac:dyDescent="0.25">
      <c r="C3991" t="s">
        <v>868</v>
      </c>
      <c r="E3991">
        <v>0</v>
      </c>
      <c r="F3991">
        <v>0</v>
      </c>
      <c r="G3991">
        <v>0</v>
      </c>
      <c r="H3991">
        <v>0</v>
      </c>
      <c r="I3991">
        <v>0</v>
      </c>
      <c r="J3991">
        <v>0</v>
      </c>
      <c r="K3991">
        <v>0</v>
      </c>
      <c r="L3991">
        <v>0</v>
      </c>
      <c r="M3991">
        <v>0</v>
      </c>
      <c r="N3991">
        <v>0</v>
      </c>
      <c r="O3991">
        <v>0</v>
      </c>
      <c r="P3991">
        <v>0</v>
      </c>
      <c r="Q3991">
        <v>0</v>
      </c>
      <c r="R3991">
        <v>0</v>
      </c>
      <c r="S3991">
        <v>0</v>
      </c>
      <c r="T3991">
        <v>0</v>
      </c>
      <c r="U3991">
        <v>0</v>
      </c>
      <c r="V3991">
        <v>0</v>
      </c>
      <c r="W3991">
        <v>0</v>
      </c>
      <c r="X3991">
        <v>0</v>
      </c>
      <c r="Y3991">
        <v>0</v>
      </c>
      <c r="Z3991">
        <v>0</v>
      </c>
      <c r="AA3991">
        <v>0</v>
      </c>
      <c r="AB3991">
        <v>0</v>
      </c>
      <c r="AC3991">
        <v>0</v>
      </c>
      <c r="AD3991">
        <v>0</v>
      </c>
      <c r="AE3991">
        <v>0</v>
      </c>
      <c r="AF3991">
        <v>0</v>
      </c>
      <c r="AG3991">
        <v>0</v>
      </c>
      <c r="AH3991">
        <v>0</v>
      </c>
      <c r="AI3991">
        <v>0</v>
      </c>
      <c r="AJ3991" t="s">
        <v>1013</v>
      </c>
    </row>
    <row r="3992" spans="3:36" x14ac:dyDescent="0.25">
      <c r="C3992" t="s">
        <v>869</v>
      </c>
      <c r="E3992">
        <v>0</v>
      </c>
      <c r="F3992">
        <v>0</v>
      </c>
      <c r="G3992">
        <v>0</v>
      </c>
      <c r="H3992">
        <v>0</v>
      </c>
      <c r="I3992">
        <v>0</v>
      </c>
      <c r="J3992">
        <v>0</v>
      </c>
      <c r="K3992">
        <v>0</v>
      </c>
      <c r="L3992">
        <v>0</v>
      </c>
      <c r="M3992">
        <v>0</v>
      </c>
      <c r="N3992">
        <v>0</v>
      </c>
      <c r="O3992">
        <v>0</v>
      </c>
      <c r="P3992">
        <v>0</v>
      </c>
      <c r="Q3992">
        <v>0</v>
      </c>
      <c r="R3992">
        <v>0</v>
      </c>
      <c r="S3992">
        <v>0</v>
      </c>
      <c r="T3992">
        <v>0</v>
      </c>
      <c r="U3992">
        <v>0</v>
      </c>
      <c r="V3992">
        <v>0</v>
      </c>
      <c r="W3992">
        <v>0</v>
      </c>
      <c r="X3992">
        <v>0</v>
      </c>
      <c r="Y3992">
        <v>0</v>
      </c>
      <c r="Z3992">
        <v>0</v>
      </c>
      <c r="AA3992">
        <v>0</v>
      </c>
      <c r="AB3992">
        <v>0</v>
      </c>
      <c r="AC3992">
        <v>0</v>
      </c>
      <c r="AD3992">
        <v>0</v>
      </c>
      <c r="AE3992">
        <v>0</v>
      </c>
      <c r="AF3992">
        <v>0</v>
      </c>
      <c r="AG3992">
        <v>0</v>
      </c>
      <c r="AH3992">
        <v>0</v>
      </c>
      <c r="AI3992">
        <v>0</v>
      </c>
      <c r="AJ3992" t="s">
        <v>1009</v>
      </c>
    </row>
    <row r="3993" spans="3:36" x14ac:dyDescent="0.25">
      <c r="C3993" t="s">
        <v>870</v>
      </c>
      <c r="E3993">
        <v>0</v>
      </c>
      <c r="F3993">
        <v>0</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c r="AF3993">
        <v>0</v>
      </c>
      <c r="AG3993">
        <v>0</v>
      </c>
      <c r="AH3993">
        <v>0</v>
      </c>
      <c r="AI3993">
        <v>0</v>
      </c>
      <c r="AJ3993">
        <v>0</v>
      </c>
    </row>
    <row r="3994" spans="3:36" x14ac:dyDescent="0.25">
      <c r="C3994" t="s">
        <v>838</v>
      </c>
      <c r="E3994">
        <v>0</v>
      </c>
      <c r="F3994">
        <v>0</v>
      </c>
      <c r="G3994">
        <v>0</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c r="AI3994">
        <v>0</v>
      </c>
      <c r="AJ3994">
        <v>0</v>
      </c>
    </row>
    <row r="3995" spans="3:36" x14ac:dyDescent="0.25">
      <c r="C3995" t="s">
        <v>996</v>
      </c>
    </row>
    <row r="3996" spans="3:36" x14ac:dyDescent="0.25">
      <c r="C3996" t="s">
        <v>1158</v>
      </c>
    </row>
    <row r="3997" spans="3:36" x14ac:dyDescent="0.25">
      <c r="C3997" t="s">
        <v>1017</v>
      </c>
    </row>
    <row r="3998" spans="3:36" x14ac:dyDescent="0.25">
      <c r="E3998">
        <v>2019</v>
      </c>
      <c r="F3998">
        <v>2020</v>
      </c>
      <c r="G3998">
        <v>2021</v>
      </c>
      <c r="H3998">
        <v>2022</v>
      </c>
      <c r="I3998">
        <v>2023</v>
      </c>
      <c r="J3998">
        <v>2024</v>
      </c>
      <c r="K3998">
        <v>2025</v>
      </c>
      <c r="L3998">
        <v>2026</v>
      </c>
      <c r="M3998">
        <v>2027</v>
      </c>
      <c r="N3998">
        <v>2028</v>
      </c>
      <c r="O3998">
        <v>2029</v>
      </c>
      <c r="P3998">
        <v>2030</v>
      </c>
      <c r="Q3998">
        <v>2031</v>
      </c>
      <c r="R3998">
        <v>2032</v>
      </c>
      <c r="S3998">
        <v>2033</v>
      </c>
      <c r="T3998">
        <v>2034</v>
      </c>
      <c r="U3998">
        <v>2035</v>
      </c>
      <c r="V3998">
        <v>2036</v>
      </c>
      <c r="W3998">
        <v>2037</v>
      </c>
      <c r="X3998">
        <v>2038</v>
      </c>
      <c r="Y3998">
        <v>2039</v>
      </c>
      <c r="Z3998">
        <v>2040</v>
      </c>
      <c r="AA3998">
        <v>2041</v>
      </c>
      <c r="AB3998">
        <v>2042</v>
      </c>
      <c r="AC3998">
        <v>2043</v>
      </c>
      <c r="AD3998">
        <v>2044</v>
      </c>
      <c r="AE3998">
        <v>2045</v>
      </c>
      <c r="AF3998">
        <v>2046</v>
      </c>
      <c r="AG3998">
        <v>2047</v>
      </c>
      <c r="AH3998">
        <v>2048</v>
      </c>
      <c r="AI3998">
        <v>2049</v>
      </c>
      <c r="AJ3998">
        <v>2050</v>
      </c>
    </row>
    <row r="3999" spans="3:36" x14ac:dyDescent="0.25">
      <c r="C3999" t="s">
        <v>996</v>
      </c>
    </row>
    <row r="4000" spans="3:36" x14ac:dyDescent="0.25">
      <c r="C4000" t="s">
        <v>1018</v>
      </c>
    </row>
    <row r="4001" spans="1:36" x14ac:dyDescent="0.25">
      <c r="C4001" t="s">
        <v>995</v>
      </c>
      <c r="E4001">
        <v>562.15899999999999</v>
      </c>
      <c r="F4001">
        <v>526.053</v>
      </c>
      <c r="G4001">
        <v>544.02099999999996</v>
      </c>
      <c r="H4001">
        <v>529.79499999999996</v>
      </c>
      <c r="I4001">
        <v>514.66600000000005</v>
      </c>
      <c r="J4001">
        <v>517.39700000000005</v>
      </c>
      <c r="K4001">
        <v>516.50800000000004</v>
      </c>
      <c r="L4001">
        <v>519.51</v>
      </c>
      <c r="M4001">
        <v>523.79499999999996</v>
      </c>
      <c r="N4001">
        <v>524.77700000000004</v>
      </c>
      <c r="O4001">
        <v>524.81500000000005</v>
      </c>
      <c r="P4001">
        <v>526.64800000000002</v>
      </c>
      <c r="Q4001">
        <v>527.26599999999996</v>
      </c>
      <c r="R4001">
        <v>528.29700000000003</v>
      </c>
      <c r="S4001">
        <v>527.303</v>
      </c>
      <c r="T4001">
        <v>527.56700000000001</v>
      </c>
      <c r="U4001">
        <v>527.48099999999999</v>
      </c>
      <c r="V4001">
        <v>528.10900000000004</v>
      </c>
      <c r="W4001">
        <v>530.12</v>
      </c>
      <c r="X4001">
        <v>530.86500000000001</v>
      </c>
      <c r="Y4001">
        <v>531.97</v>
      </c>
      <c r="Z4001">
        <v>534.23</v>
      </c>
      <c r="AA4001">
        <v>536.01300000000003</v>
      </c>
      <c r="AB4001">
        <v>537.52800000000002</v>
      </c>
      <c r="AC4001">
        <v>538.78399999999999</v>
      </c>
      <c r="AD4001">
        <v>540.71100000000001</v>
      </c>
      <c r="AE4001">
        <v>541.49300000000005</v>
      </c>
      <c r="AF4001">
        <v>543.25400000000002</v>
      </c>
      <c r="AG4001">
        <v>545.58399999999995</v>
      </c>
      <c r="AH4001">
        <v>546.37800000000004</v>
      </c>
      <c r="AI4001">
        <v>549.32600000000002</v>
      </c>
      <c r="AJ4001">
        <v>549.15800000000002</v>
      </c>
    </row>
    <row r="4002" spans="1:36" x14ac:dyDescent="0.25">
      <c r="C4002" t="s">
        <v>829</v>
      </c>
      <c r="E4002">
        <v>2119.1550000000002</v>
      </c>
      <c r="F4002">
        <v>1949.9179999999999</v>
      </c>
      <c r="G4002">
        <v>2005.4829999999999</v>
      </c>
      <c r="H4002">
        <v>2076.8589999999999</v>
      </c>
      <c r="I4002">
        <v>2057.721</v>
      </c>
      <c r="J4002">
        <v>1998.8389999999999</v>
      </c>
      <c r="K4002">
        <v>1909.191</v>
      </c>
      <c r="L4002">
        <v>1836.499</v>
      </c>
      <c r="M4002">
        <v>1802.0440000000001</v>
      </c>
      <c r="N4002">
        <v>1755.7639999999999</v>
      </c>
      <c r="O4002">
        <v>1727.4639999999999</v>
      </c>
      <c r="P4002">
        <v>1721.5239999999999</v>
      </c>
      <c r="Q4002">
        <v>1704.7059999999999</v>
      </c>
      <c r="R4002">
        <v>1679.241</v>
      </c>
      <c r="S4002">
        <v>1648.018</v>
      </c>
      <c r="T4002">
        <v>1618.874</v>
      </c>
      <c r="U4002">
        <v>1606.973</v>
      </c>
      <c r="V4002">
        <v>1614.1559999999999</v>
      </c>
      <c r="W4002">
        <v>1633.6130000000001</v>
      </c>
      <c r="X4002">
        <v>1652.7529999999999</v>
      </c>
      <c r="Y4002">
        <v>1667.82</v>
      </c>
      <c r="Z4002">
        <v>1684.5450000000001</v>
      </c>
      <c r="AA4002">
        <v>1700.6659999999999</v>
      </c>
      <c r="AB4002">
        <v>1711.1189999999999</v>
      </c>
      <c r="AC4002">
        <v>1720.021</v>
      </c>
      <c r="AD4002">
        <v>1730.49</v>
      </c>
      <c r="AE4002">
        <v>1740.4110000000001</v>
      </c>
      <c r="AF4002">
        <v>1749.81</v>
      </c>
      <c r="AG4002">
        <v>1760.82</v>
      </c>
      <c r="AH4002">
        <v>1768.229</v>
      </c>
      <c r="AI4002">
        <v>1777.9380000000001</v>
      </c>
      <c r="AJ4002">
        <v>1785.0930000000001</v>
      </c>
    </row>
    <row r="4003" spans="1:36" x14ac:dyDescent="0.25">
      <c r="C4003" t="s">
        <v>996</v>
      </c>
    </row>
    <row r="4004" spans="1:36" x14ac:dyDescent="0.25">
      <c r="C4004" t="s">
        <v>997</v>
      </c>
    </row>
    <row r="4005" spans="1:36" x14ac:dyDescent="0.25">
      <c r="A4005" t="s">
        <v>120</v>
      </c>
      <c r="B4005" t="s">
        <v>771</v>
      </c>
      <c r="C4005" t="s">
        <v>55</v>
      </c>
      <c r="E4005">
        <v>160.61699999999999</v>
      </c>
      <c r="F4005">
        <v>149.99299999999999</v>
      </c>
      <c r="G4005">
        <v>155.691</v>
      </c>
      <c r="H4005">
        <v>153.172</v>
      </c>
      <c r="I4005">
        <v>149.18899999999999</v>
      </c>
      <c r="J4005">
        <v>152.18799999999999</v>
      </c>
      <c r="K4005">
        <v>151.15199999999999</v>
      </c>
      <c r="L4005">
        <v>151.41399999999999</v>
      </c>
      <c r="M4005">
        <v>152.10400000000001</v>
      </c>
      <c r="N4005">
        <v>151.82300000000001</v>
      </c>
      <c r="O4005">
        <v>151.33099999999999</v>
      </c>
      <c r="P4005">
        <v>151.39599999999999</v>
      </c>
      <c r="Q4005">
        <v>151.114</v>
      </c>
      <c r="R4005">
        <v>150.958</v>
      </c>
      <c r="S4005">
        <v>150.303</v>
      </c>
      <c r="T4005">
        <v>150.06800000000001</v>
      </c>
      <c r="U4005">
        <v>149.77699999999999</v>
      </c>
      <c r="V4005">
        <v>149.73699999999999</v>
      </c>
      <c r="W4005">
        <v>150.15700000000001</v>
      </c>
      <c r="X4005">
        <v>150.19900000000001</v>
      </c>
      <c r="Y4005">
        <v>150.36600000000001</v>
      </c>
      <c r="Z4005">
        <v>150.875</v>
      </c>
      <c r="AA4005">
        <v>151.24199999999999</v>
      </c>
      <c r="AB4005">
        <v>151.52000000000001</v>
      </c>
      <c r="AC4005">
        <v>151.72900000000001</v>
      </c>
      <c r="AD4005">
        <v>152.124</v>
      </c>
      <c r="AE4005">
        <v>152.20099999999999</v>
      </c>
      <c r="AF4005">
        <v>152.54599999999999</v>
      </c>
      <c r="AG4005">
        <v>153.05099999999999</v>
      </c>
      <c r="AH4005">
        <v>153.125</v>
      </c>
      <c r="AI4005">
        <v>153.779</v>
      </c>
      <c r="AJ4005">
        <v>153.59899999999999</v>
      </c>
    </row>
    <row r="4006" spans="1:36" x14ac:dyDescent="0.25">
      <c r="A4006" t="s">
        <v>120</v>
      </c>
      <c r="C4006" t="s">
        <v>830</v>
      </c>
      <c r="E4006">
        <v>118.163</v>
      </c>
      <c r="F4006">
        <v>110.063</v>
      </c>
      <c r="G4006">
        <v>117.836</v>
      </c>
      <c r="H4006">
        <v>115.03700000000001</v>
      </c>
      <c r="I4006">
        <v>107.816</v>
      </c>
      <c r="J4006">
        <v>106.861</v>
      </c>
      <c r="K4006">
        <v>107.056</v>
      </c>
      <c r="L4006">
        <v>108.09699999999999</v>
      </c>
      <c r="M4006">
        <v>109.395</v>
      </c>
      <c r="N4006">
        <v>109.94</v>
      </c>
      <c r="O4006">
        <v>110.29300000000001</v>
      </c>
      <c r="P4006">
        <v>110.94799999999999</v>
      </c>
      <c r="Q4006">
        <v>111.23</v>
      </c>
      <c r="R4006">
        <v>111.39400000000001</v>
      </c>
      <c r="S4006">
        <v>110.964</v>
      </c>
      <c r="T4006">
        <v>110.59699999999999</v>
      </c>
      <c r="U4006">
        <v>110.012</v>
      </c>
      <c r="V4006">
        <v>109.486</v>
      </c>
      <c r="W4006">
        <v>109.264</v>
      </c>
      <c r="X4006">
        <v>108.812</v>
      </c>
      <c r="Y4006">
        <v>108.499</v>
      </c>
      <c r="Z4006">
        <v>108.404</v>
      </c>
      <c r="AA4006">
        <v>108.157</v>
      </c>
      <c r="AB4006">
        <v>107.801</v>
      </c>
      <c r="AC4006">
        <v>107.336</v>
      </c>
      <c r="AD4006">
        <v>106.94799999999999</v>
      </c>
      <c r="AE4006">
        <v>106.34699999999999</v>
      </c>
      <c r="AF4006">
        <v>105.873</v>
      </c>
      <c r="AG4006">
        <v>105.50700000000001</v>
      </c>
      <c r="AH4006">
        <v>104.873</v>
      </c>
      <c r="AI4006">
        <v>104.551</v>
      </c>
      <c r="AJ4006">
        <v>103.703</v>
      </c>
    </row>
    <row r="4007" spans="1:36" x14ac:dyDescent="0.25">
      <c r="A4007" t="s">
        <v>120</v>
      </c>
      <c r="C4007" t="s">
        <v>831</v>
      </c>
      <c r="E4007">
        <v>0</v>
      </c>
      <c r="F4007">
        <v>0</v>
      </c>
      <c r="G4007">
        <v>0</v>
      </c>
      <c r="H4007">
        <v>0</v>
      </c>
      <c r="I4007">
        <v>0</v>
      </c>
      <c r="J4007">
        <v>0</v>
      </c>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0</v>
      </c>
    </row>
    <row r="4008" spans="1:36" x14ac:dyDescent="0.25">
      <c r="A4008" t="s">
        <v>120</v>
      </c>
      <c r="B4008" t="s">
        <v>773</v>
      </c>
      <c r="C4008" t="s">
        <v>832</v>
      </c>
      <c r="E4008">
        <v>118.163</v>
      </c>
      <c r="F4008">
        <v>110.063</v>
      </c>
      <c r="G4008">
        <v>117.836</v>
      </c>
      <c r="H4008">
        <v>115.03700000000001</v>
      </c>
      <c r="I4008">
        <v>107.816</v>
      </c>
      <c r="J4008">
        <v>106.861</v>
      </c>
      <c r="K4008">
        <v>107.056</v>
      </c>
      <c r="L4008">
        <v>108.09699999999999</v>
      </c>
      <c r="M4008">
        <v>109.395</v>
      </c>
      <c r="N4008">
        <v>109.94</v>
      </c>
      <c r="O4008">
        <v>110.29300000000001</v>
      </c>
      <c r="P4008">
        <v>110.94799999999999</v>
      </c>
      <c r="Q4008">
        <v>111.23</v>
      </c>
      <c r="R4008">
        <v>111.39400000000001</v>
      </c>
      <c r="S4008">
        <v>110.964</v>
      </c>
      <c r="T4008">
        <v>110.59699999999999</v>
      </c>
      <c r="U4008">
        <v>110.012</v>
      </c>
      <c r="V4008">
        <v>109.486</v>
      </c>
      <c r="W4008">
        <v>109.264</v>
      </c>
      <c r="X4008">
        <v>108.812</v>
      </c>
      <c r="Y4008">
        <v>108.499</v>
      </c>
      <c r="Z4008">
        <v>108.404</v>
      </c>
      <c r="AA4008">
        <v>108.157</v>
      </c>
      <c r="AB4008">
        <v>107.801</v>
      </c>
      <c r="AC4008">
        <v>107.336</v>
      </c>
      <c r="AD4008">
        <v>106.94799999999999</v>
      </c>
      <c r="AE4008">
        <v>106.34699999999999</v>
      </c>
      <c r="AF4008">
        <v>105.873</v>
      </c>
      <c r="AG4008">
        <v>105.50700000000001</v>
      </c>
      <c r="AH4008">
        <v>104.873</v>
      </c>
      <c r="AI4008">
        <v>104.551</v>
      </c>
      <c r="AJ4008">
        <v>103.703</v>
      </c>
    </row>
    <row r="4009" spans="1:36" x14ac:dyDescent="0.25">
      <c r="A4009" t="s">
        <v>120</v>
      </c>
      <c r="B4009" t="s">
        <v>772</v>
      </c>
      <c r="C4009" t="s">
        <v>846</v>
      </c>
      <c r="E4009">
        <v>26.443000000000001</v>
      </c>
      <c r="F4009">
        <v>18.98</v>
      </c>
      <c r="G4009">
        <v>24.577000000000002</v>
      </c>
      <c r="H4009">
        <v>22.829000000000001</v>
      </c>
      <c r="I4009">
        <v>18.684999999999999</v>
      </c>
      <c r="J4009">
        <v>14.456</v>
      </c>
      <c r="K4009">
        <v>14.901999999999999</v>
      </c>
      <c r="L4009">
        <v>15.438000000000001</v>
      </c>
      <c r="M4009">
        <v>16.001999999999999</v>
      </c>
      <c r="N4009">
        <v>16.446000000000002</v>
      </c>
      <c r="O4009">
        <v>16.832000000000001</v>
      </c>
      <c r="P4009">
        <v>17.233000000000001</v>
      </c>
      <c r="Q4009">
        <v>17.550999999999998</v>
      </c>
      <c r="R4009">
        <v>17.835999999999999</v>
      </c>
      <c r="S4009">
        <v>18.001000000000001</v>
      </c>
      <c r="T4009">
        <v>18.146000000000001</v>
      </c>
      <c r="U4009">
        <v>18.221</v>
      </c>
      <c r="V4009">
        <v>18.251999999999999</v>
      </c>
      <c r="W4009">
        <v>18.295999999999999</v>
      </c>
      <c r="X4009">
        <v>18.300999999999998</v>
      </c>
      <c r="Y4009">
        <v>18.318999999999999</v>
      </c>
      <c r="Z4009">
        <v>18.376000000000001</v>
      </c>
      <c r="AA4009">
        <v>18.417000000000002</v>
      </c>
      <c r="AB4009">
        <v>18.449000000000002</v>
      </c>
      <c r="AC4009">
        <v>18.472000000000001</v>
      </c>
      <c r="AD4009">
        <v>18.516999999999999</v>
      </c>
      <c r="AE4009">
        <v>18.524999999999999</v>
      </c>
      <c r="AF4009">
        <v>18.565000000000001</v>
      </c>
      <c r="AG4009">
        <v>18.623999999999999</v>
      </c>
      <c r="AH4009">
        <v>18.632999999999999</v>
      </c>
      <c r="AI4009">
        <v>18.713000000000001</v>
      </c>
      <c r="AJ4009">
        <v>18.692</v>
      </c>
    </row>
    <row r="4010" spans="1:36" x14ac:dyDescent="0.25">
      <c r="A4010" t="s">
        <v>120</v>
      </c>
      <c r="B4010" t="s">
        <v>987</v>
      </c>
      <c r="C4010" t="s">
        <v>64</v>
      </c>
      <c r="E4010">
        <v>0.41099999999999998</v>
      </c>
      <c r="F4010">
        <v>0.314</v>
      </c>
      <c r="G4010">
        <v>0.44800000000000001</v>
      </c>
      <c r="H4010">
        <v>0.41899999999999998</v>
      </c>
      <c r="I4010">
        <v>0.35099999999999998</v>
      </c>
      <c r="J4010">
        <v>0.38700000000000001</v>
      </c>
      <c r="K4010">
        <v>0.38500000000000001</v>
      </c>
      <c r="L4010">
        <v>0.38400000000000001</v>
      </c>
      <c r="M4010">
        <v>0.38100000000000001</v>
      </c>
      <c r="N4010">
        <v>0.372</v>
      </c>
      <c r="O4010">
        <v>0.36099999999999999</v>
      </c>
      <c r="P4010">
        <v>0.35</v>
      </c>
      <c r="Q4010">
        <v>0.34100000000000003</v>
      </c>
      <c r="R4010">
        <v>0.33300000000000002</v>
      </c>
      <c r="S4010">
        <v>0.32600000000000001</v>
      </c>
      <c r="T4010">
        <v>0.32100000000000001</v>
      </c>
      <c r="U4010">
        <v>0.315</v>
      </c>
      <c r="V4010">
        <v>0.311</v>
      </c>
      <c r="W4010">
        <v>0.307</v>
      </c>
      <c r="X4010">
        <v>0.30299999999999999</v>
      </c>
      <c r="Y4010">
        <v>0.3</v>
      </c>
      <c r="Z4010">
        <v>0.29799999999999999</v>
      </c>
      <c r="AA4010">
        <v>0.29599999999999999</v>
      </c>
      <c r="AB4010">
        <v>0.29299999999999998</v>
      </c>
      <c r="AC4010">
        <v>0.29099999999999998</v>
      </c>
      <c r="AD4010">
        <v>0.28899999999999998</v>
      </c>
      <c r="AE4010">
        <v>0.28699999999999998</v>
      </c>
      <c r="AF4010">
        <v>0.28499999999999998</v>
      </c>
      <c r="AG4010">
        <v>0.28399999999999997</v>
      </c>
      <c r="AH4010">
        <v>0.28199999999999997</v>
      </c>
      <c r="AI4010">
        <v>0.28000000000000003</v>
      </c>
      <c r="AJ4010">
        <v>0.27800000000000002</v>
      </c>
    </row>
    <row r="4011" spans="1:36" x14ac:dyDescent="0.25">
      <c r="A4011" t="s">
        <v>120</v>
      </c>
      <c r="B4011" t="s">
        <v>774</v>
      </c>
      <c r="C4011" t="s">
        <v>833</v>
      </c>
      <c r="E4011">
        <v>8.3979999999999997</v>
      </c>
      <c r="F4011">
        <v>7.0110000000000001</v>
      </c>
      <c r="G4011">
        <v>8.0329999999999995</v>
      </c>
      <c r="H4011">
        <v>8.1980000000000004</v>
      </c>
      <c r="I4011">
        <v>7.851</v>
      </c>
      <c r="J4011">
        <v>7.5990000000000002</v>
      </c>
      <c r="K4011">
        <v>7.6</v>
      </c>
      <c r="L4011">
        <v>7.6689999999999996</v>
      </c>
      <c r="M4011">
        <v>7.7569999999999997</v>
      </c>
      <c r="N4011">
        <v>7.7960000000000003</v>
      </c>
      <c r="O4011">
        <v>7.8170000000000002</v>
      </c>
      <c r="P4011">
        <v>7.86</v>
      </c>
      <c r="Q4011">
        <v>7.88</v>
      </c>
      <c r="R4011">
        <v>7.9009999999999998</v>
      </c>
      <c r="S4011">
        <v>7.89</v>
      </c>
      <c r="T4011">
        <v>7.8920000000000003</v>
      </c>
      <c r="U4011">
        <v>7.883</v>
      </c>
      <c r="V4011">
        <v>7.8780000000000001</v>
      </c>
      <c r="W4011">
        <v>7.89</v>
      </c>
      <c r="X4011">
        <v>7.883</v>
      </c>
      <c r="Y4011">
        <v>7.8819999999999997</v>
      </c>
      <c r="Z4011">
        <v>7.8959999999999999</v>
      </c>
      <c r="AA4011">
        <v>7.9020000000000001</v>
      </c>
      <c r="AB4011">
        <v>7.9039999999999999</v>
      </c>
      <c r="AC4011">
        <v>7.9009999999999998</v>
      </c>
      <c r="AD4011">
        <v>7.9050000000000002</v>
      </c>
      <c r="AE4011">
        <v>7.8940000000000001</v>
      </c>
      <c r="AF4011">
        <v>7.8959999999999999</v>
      </c>
      <c r="AG4011">
        <v>7.9050000000000002</v>
      </c>
      <c r="AH4011">
        <v>7.8940000000000001</v>
      </c>
      <c r="AI4011">
        <v>7.9119999999999999</v>
      </c>
      <c r="AJ4011">
        <v>7.8879999999999999</v>
      </c>
    </row>
    <row r="4012" spans="1:36" x14ac:dyDescent="0.25">
      <c r="A4012" t="s">
        <v>120</v>
      </c>
      <c r="B4012" t="s">
        <v>988</v>
      </c>
      <c r="C4012" t="s">
        <v>834</v>
      </c>
      <c r="E4012">
        <v>4.5609999999999999</v>
      </c>
      <c r="F4012">
        <v>3.5190000000000001</v>
      </c>
      <c r="G4012">
        <v>3.1709999999999998</v>
      </c>
      <c r="H4012">
        <v>5.665</v>
      </c>
      <c r="I4012">
        <v>5.032</v>
      </c>
      <c r="J4012">
        <v>1.8460000000000001</v>
      </c>
      <c r="K4012">
        <v>3.819</v>
      </c>
      <c r="L4012">
        <v>3.8220000000000001</v>
      </c>
      <c r="M4012">
        <v>3.8359999999999999</v>
      </c>
      <c r="N4012">
        <v>3.8220000000000001</v>
      </c>
      <c r="O4012">
        <v>3.8069999999999999</v>
      </c>
      <c r="P4012">
        <v>3.8050000000000002</v>
      </c>
      <c r="Q4012">
        <v>3.7930000000000001</v>
      </c>
      <c r="R4012">
        <v>3.7810000000000001</v>
      </c>
      <c r="S4012">
        <v>3.758</v>
      </c>
      <c r="T4012">
        <v>3.746</v>
      </c>
      <c r="U4012">
        <v>3.7290000000000001</v>
      </c>
      <c r="V4012">
        <v>3.7160000000000002</v>
      </c>
      <c r="W4012">
        <v>3.7160000000000002</v>
      </c>
      <c r="X4012">
        <v>3.7069999999999999</v>
      </c>
      <c r="Y4012">
        <v>3.7029999999999998</v>
      </c>
      <c r="Z4012">
        <v>3.7080000000000002</v>
      </c>
      <c r="AA4012">
        <v>3.7090000000000001</v>
      </c>
      <c r="AB4012">
        <v>3.706</v>
      </c>
      <c r="AC4012">
        <v>3.7010000000000001</v>
      </c>
      <c r="AD4012">
        <v>3.7</v>
      </c>
      <c r="AE4012">
        <v>3.6920000000000002</v>
      </c>
      <c r="AF4012">
        <v>3.69</v>
      </c>
      <c r="AG4012">
        <v>3.694</v>
      </c>
      <c r="AH4012">
        <v>3.6859999999999999</v>
      </c>
      <c r="AI4012">
        <v>3.6920000000000002</v>
      </c>
      <c r="AJ4012">
        <v>3.6779999999999999</v>
      </c>
    </row>
    <row r="4013" spans="1:36" x14ac:dyDescent="0.25">
      <c r="A4013" t="s">
        <v>120</v>
      </c>
      <c r="B4013" t="s">
        <v>774</v>
      </c>
      <c r="C4013" t="s">
        <v>42</v>
      </c>
      <c r="E4013">
        <v>0</v>
      </c>
      <c r="F4013">
        <v>0</v>
      </c>
      <c r="G4013">
        <v>0</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row>
    <row r="4014" spans="1:36" x14ac:dyDescent="0.25">
      <c r="A4014" t="s">
        <v>120</v>
      </c>
      <c r="B4014" t="s">
        <v>774</v>
      </c>
      <c r="C4014" t="s">
        <v>874</v>
      </c>
      <c r="E4014">
        <v>738.625</v>
      </c>
      <c r="F4014">
        <v>720.47500000000002</v>
      </c>
      <c r="G4014">
        <v>779.32</v>
      </c>
      <c r="H4014">
        <v>799.00099999999998</v>
      </c>
      <c r="I4014">
        <v>772.33100000000002</v>
      </c>
      <c r="J4014">
        <v>757.697</v>
      </c>
      <c r="K4014">
        <v>758.32100000000003</v>
      </c>
      <c r="L4014">
        <v>764.82</v>
      </c>
      <c r="M4014">
        <v>778.15599999999995</v>
      </c>
      <c r="N4014">
        <v>777.62300000000005</v>
      </c>
      <c r="O4014">
        <v>779.80499999999995</v>
      </c>
      <c r="P4014">
        <v>784.13800000000003</v>
      </c>
      <c r="Q4014">
        <v>787.351</v>
      </c>
      <c r="R4014">
        <v>783.28599999999994</v>
      </c>
      <c r="S4014">
        <v>784.096</v>
      </c>
      <c r="T4014">
        <v>785.31200000000001</v>
      </c>
      <c r="U4014">
        <v>787.40499999999997</v>
      </c>
      <c r="V4014">
        <v>789.30799999999999</v>
      </c>
      <c r="W4014">
        <v>790.99400000000003</v>
      </c>
      <c r="X4014">
        <v>792.44100000000003</v>
      </c>
      <c r="Y4014">
        <v>794.38499999999999</v>
      </c>
      <c r="Z4014">
        <v>796.827</v>
      </c>
      <c r="AA4014">
        <v>798.346</v>
      </c>
      <c r="AB4014">
        <v>798.33</v>
      </c>
      <c r="AC4014">
        <v>799.52499999999998</v>
      </c>
      <c r="AD4014">
        <v>800.11400000000003</v>
      </c>
      <c r="AE4014">
        <v>800.9</v>
      </c>
      <c r="AF4014">
        <v>803.27099999999996</v>
      </c>
      <c r="AG4014">
        <v>802.90300000000002</v>
      </c>
      <c r="AH4014">
        <v>801.80499999999995</v>
      </c>
      <c r="AI4014">
        <v>801.22900000000004</v>
      </c>
      <c r="AJ4014">
        <v>799.26499999999999</v>
      </c>
    </row>
    <row r="4015" spans="1:36" x14ac:dyDescent="0.25">
      <c r="A4015" t="s">
        <v>120</v>
      </c>
      <c r="B4015" t="s">
        <v>987</v>
      </c>
      <c r="C4015" t="s">
        <v>40</v>
      </c>
      <c r="E4015">
        <v>0</v>
      </c>
      <c r="F4015">
        <v>0</v>
      </c>
      <c r="G4015">
        <v>0</v>
      </c>
      <c r="H4015">
        <v>0</v>
      </c>
      <c r="I4015">
        <v>0</v>
      </c>
      <c r="J4015">
        <v>0</v>
      </c>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0</v>
      </c>
    </row>
    <row r="4016" spans="1:36" x14ac:dyDescent="0.25">
      <c r="A4016" t="s">
        <v>120</v>
      </c>
      <c r="B4016" t="s">
        <v>993</v>
      </c>
      <c r="C4016" t="s">
        <v>835</v>
      </c>
      <c r="E4016">
        <v>0</v>
      </c>
      <c r="F4016">
        <v>0</v>
      </c>
      <c r="G4016">
        <v>0</v>
      </c>
      <c r="H4016">
        <v>0</v>
      </c>
      <c r="I4016">
        <v>0</v>
      </c>
      <c r="J4016">
        <v>0</v>
      </c>
      <c r="K4016">
        <v>0</v>
      </c>
      <c r="L4016">
        <v>0</v>
      </c>
      <c r="M4016">
        <v>0</v>
      </c>
      <c r="N4016">
        <v>0</v>
      </c>
      <c r="O4016">
        <v>0</v>
      </c>
      <c r="P4016">
        <v>0</v>
      </c>
      <c r="Q4016">
        <v>0</v>
      </c>
      <c r="R4016">
        <v>0</v>
      </c>
      <c r="S4016">
        <v>0</v>
      </c>
      <c r="T4016">
        <v>0</v>
      </c>
      <c r="U4016">
        <v>0</v>
      </c>
      <c r="V4016">
        <v>0</v>
      </c>
      <c r="W4016">
        <v>0</v>
      </c>
      <c r="X4016">
        <v>0</v>
      </c>
      <c r="Y4016">
        <v>0</v>
      </c>
      <c r="Z4016">
        <v>0</v>
      </c>
      <c r="AA4016">
        <v>0</v>
      </c>
      <c r="AB4016">
        <v>0</v>
      </c>
      <c r="AC4016">
        <v>0</v>
      </c>
      <c r="AD4016">
        <v>0</v>
      </c>
      <c r="AE4016">
        <v>0</v>
      </c>
      <c r="AF4016">
        <v>0</v>
      </c>
      <c r="AG4016">
        <v>0</v>
      </c>
      <c r="AH4016">
        <v>0</v>
      </c>
      <c r="AI4016">
        <v>0</v>
      </c>
      <c r="AJ4016">
        <v>0</v>
      </c>
    </row>
    <row r="4017" spans="2:36" x14ac:dyDescent="0.25">
      <c r="B4017" t="s">
        <v>57</v>
      </c>
      <c r="C4017" t="s">
        <v>836</v>
      </c>
      <c r="E4017">
        <v>19.274000000000001</v>
      </c>
      <c r="F4017">
        <v>15.847</v>
      </c>
      <c r="G4017">
        <v>18.134</v>
      </c>
      <c r="H4017">
        <v>15.085000000000001</v>
      </c>
      <c r="I4017">
        <v>12.712999999999999</v>
      </c>
      <c r="J4017">
        <v>13.170999999999999</v>
      </c>
      <c r="K4017">
        <v>12.981999999999999</v>
      </c>
      <c r="L4017">
        <v>13.260999999999999</v>
      </c>
      <c r="M4017">
        <v>13.738</v>
      </c>
      <c r="N4017">
        <v>13.768000000000001</v>
      </c>
      <c r="O4017">
        <v>13.72</v>
      </c>
      <c r="P4017">
        <v>13.914</v>
      </c>
      <c r="Q4017">
        <v>13.945</v>
      </c>
      <c r="R4017">
        <v>14.031000000000001</v>
      </c>
      <c r="S4017">
        <v>13.872999999999999</v>
      </c>
      <c r="T4017">
        <v>13.888</v>
      </c>
      <c r="U4017">
        <v>13.862</v>
      </c>
      <c r="V4017">
        <v>13.91</v>
      </c>
      <c r="W4017">
        <v>14.153</v>
      </c>
      <c r="X4017">
        <v>14.237</v>
      </c>
      <c r="Y4017">
        <v>14.384</v>
      </c>
      <c r="Z4017">
        <v>14.695</v>
      </c>
      <c r="AA4017">
        <v>14.945</v>
      </c>
      <c r="AB4017">
        <v>15.159000000000001</v>
      </c>
      <c r="AC4017">
        <v>15.337</v>
      </c>
      <c r="AD4017">
        <v>15.615</v>
      </c>
      <c r="AE4017">
        <v>15.736000000000001</v>
      </c>
      <c r="AF4017">
        <v>16.001999999999999</v>
      </c>
      <c r="AG4017">
        <v>16.361999999999998</v>
      </c>
      <c r="AH4017">
        <v>16.501999999999999</v>
      </c>
      <c r="AI4017">
        <v>16.97</v>
      </c>
      <c r="AJ4017">
        <v>16.97</v>
      </c>
    </row>
    <row r="4018" spans="2:36" x14ac:dyDescent="0.25">
      <c r="C4018" t="s">
        <v>838</v>
      </c>
      <c r="E4018">
        <v>1076.4929999999999</v>
      </c>
      <c r="F4018">
        <v>1026.202</v>
      </c>
      <c r="G4018">
        <v>1107.21</v>
      </c>
      <c r="H4018">
        <v>1119.4059999999999</v>
      </c>
      <c r="I4018">
        <v>1073.9680000000001</v>
      </c>
      <c r="J4018">
        <v>1054.2059999999999</v>
      </c>
      <c r="K4018">
        <v>1056.2159999999999</v>
      </c>
      <c r="L4018">
        <v>1064.904</v>
      </c>
      <c r="M4018">
        <v>1081.3679999999999</v>
      </c>
      <c r="N4018">
        <v>1081.5899999999999</v>
      </c>
      <c r="O4018">
        <v>1083.9649999999999</v>
      </c>
      <c r="P4018">
        <v>1089.643</v>
      </c>
      <c r="Q4018">
        <v>1093.2049999999999</v>
      </c>
      <c r="R4018">
        <v>1089.521</v>
      </c>
      <c r="S4018">
        <v>1089.213</v>
      </c>
      <c r="T4018">
        <v>1089.97</v>
      </c>
      <c r="U4018">
        <v>1091.204</v>
      </c>
      <c r="V4018">
        <v>1092.598</v>
      </c>
      <c r="W4018">
        <v>1094.7760000000001</v>
      </c>
      <c r="X4018">
        <v>1095.884</v>
      </c>
      <c r="Y4018">
        <v>1097.838</v>
      </c>
      <c r="Z4018">
        <v>1101.079</v>
      </c>
      <c r="AA4018">
        <v>1103.0139999999999</v>
      </c>
      <c r="AB4018">
        <v>1103.163</v>
      </c>
      <c r="AC4018">
        <v>1104.2919999999999</v>
      </c>
      <c r="AD4018">
        <v>1105.212</v>
      </c>
      <c r="AE4018">
        <v>1105.5830000000001</v>
      </c>
      <c r="AF4018">
        <v>1108.1279999999999</v>
      </c>
      <c r="AG4018">
        <v>1108.329</v>
      </c>
      <c r="AH4018">
        <v>1106.8009999999999</v>
      </c>
      <c r="AI4018">
        <v>1107.126</v>
      </c>
      <c r="AJ4018">
        <v>1104.075</v>
      </c>
    </row>
    <row r="4019" spans="2:36" x14ac:dyDescent="0.25">
      <c r="C4019" t="s">
        <v>996</v>
      </c>
    </row>
    <row r="4020" spans="2:36" x14ac:dyDescent="0.25">
      <c r="C4020" t="s">
        <v>1019</v>
      </c>
    </row>
    <row r="4021" spans="2:36" x14ac:dyDescent="0.25">
      <c r="C4021" t="s">
        <v>55</v>
      </c>
      <c r="E4021">
        <v>0.28599999999999998</v>
      </c>
      <c r="F4021">
        <v>0.28499999999999998</v>
      </c>
      <c r="G4021">
        <v>0.28599999999999998</v>
      </c>
      <c r="H4021">
        <v>0.28899999999999998</v>
      </c>
      <c r="I4021">
        <v>0.28999999999999998</v>
      </c>
      <c r="J4021">
        <v>0.29399999999999998</v>
      </c>
      <c r="K4021">
        <v>0.29299999999999998</v>
      </c>
      <c r="L4021">
        <v>0.29099999999999998</v>
      </c>
      <c r="M4021">
        <v>0.28999999999999998</v>
      </c>
      <c r="N4021">
        <v>0.28899999999999998</v>
      </c>
      <c r="O4021">
        <v>0.28799999999999998</v>
      </c>
      <c r="P4021">
        <v>0.28699999999999998</v>
      </c>
      <c r="Q4021">
        <v>0.28699999999999998</v>
      </c>
      <c r="R4021">
        <v>0.28599999999999998</v>
      </c>
      <c r="S4021">
        <v>0.28499999999999998</v>
      </c>
      <c r="T4021">
        <v>0.28399999999999997</v>
      </c>
      <c r="U4021">
        <v>0.28399999999999997</v>
      </c>
      <c r="V4021">
        <v>0.28399999999999997</v>
      </c>
      <c r="W4021">
        <v>0.28299999999999997</v>
      </c>
      <c r="X4021">
        <v>0.28299999999999997</v>
      </c>
      <c r="Y4021">
        <v>0.28299999999999997</v>
      </c>
      <c r="Z4021">
        <v>0.28199999999999997</v>
      </c>
      <c r="AA4021">
        <v>0.28199999999999997</v>
      </c>
      <c r="AB4021">
        <v>0.28199999999999997</v>
      </c>
      <c r="AC4021">
        <v>0.28199999999999997</v>
      </c>
      <c r="AD4021">
        <v>0.28100000000000003</v>
      </c>
      <c r="AE4021">
        <v>0.28100000000000003</v>
      </c>
      <c r="AF4021">
        <v>0.28100000000000003</v>
      </c>
      <c r="AG4021">
        <v>0.28100000000000003</v>
      </c>
      <c r="AH4021">
        <v>0.28000000000000003</v>
      </c>
      <c r="AI4021">
        <v>0.28000000000000003</v>
      </c>
      <c r="AJ4021">
        <v>0.28000000000000003</v>
      </c>
    </row>
    <row r="4022" spans="2:36" x14ac:dyDescent="0.25">
      <c r="C4022" t="s">
        <v>830</v>
      </c>
      <c r="E4022">
        <v>0.21</v>
      </c>
      <c r="F4022">
        <v>0.20899999999999999</v>
      </c>
      <c r="G4022">
        <v>0.217</v>
      </c>
      <c r="H4022">
        <v>0.217</v>
      </c>
      <c r="I4022">
        <v>0.20899999999999999</v>
      </c>
      <c r="J4022">
        <v>0.20699999999999999</v>
      </c>
      <c r="K4022">
        <v>0.20699999999999999</v>
      </c>
      <c r="L4022">
        <v>0.20799999999999999</v>
      </c>
      <c r="M4022">
        <v>0.20899999999999999</v>
      </c>
      <c r="N4022">
        <v>0.20899999999999999</v>
      </c>
      <c r="O4022">
        <v>0.21</v>
      </c>
      <c r="P4022">
        <v>0.21099999999999999</v>
      </c>
      <c r="Q4022">
        <v>0.21099999999999999</v>
      </c>
      <c r="R4022">
        <v>0.21099999999999999</v>
      </c>
      <c r="S4022">
        <v>0.21</v>
      </c>
      <c r="T4022">
        <v>0.21</v>
      </c>
      <c r="U4022">
        <v>0.20899999999999999</v>
      </c>
      <c r="V4022">
        <v>0.20699999999999999</v>
      </c>
      <c r="W4022">
        <v>0.20599999999999999</v>
      </c>
      <c r="X4022">
        <v>0.20499999999999999</v>
      </c>
      <c r="Y4022">
        <v>0.20399999999999999</v>
      </c>
      <c r="Z4022">
        <v>0.20300000000000001</v>
      </c>
      <c r="AA4022">
        <v>0.20200000000000001</v>
      </c>
      <c r="AB4022">
        <v>0.20100000000000001</v>
      </c>
      <c r="AC4022">
        <v>0.19900000000000001</v>
      </c>
      <c r="AD4022">
        <v>0.19800000000000001</v>
      </c>
      <c r="AE4022">
        <v>0.19600000000000001</v>
      </c>
      <c r="AF4022">
        <v>0.19500000000000001</v>
      </c>
      <c r="AG4022">
        <v>0.193</v>
      </c>
      <c r="AH4022">
        <v>0.192</v>
      </c>
      <c r="AI4022">
        <v>0.19</v>
      </c>
      <c r="AJ4022">
        <v>0.189</v>
      </c>
    </row>
    <row r="4023" spans="2:36" x14ac:dyDescent="0.25">
      <c r="C4023" t="s">
        <v>831</v>
      </c>
      <c r="E4023">
        <v>0</v>
      </c>
      <c r="F4023">
        <v>0</v>
      </c>
      <c r="G4023">
        <v>0</v>
      </c>
      <c r="H4023">
        <v>0</v>
      </c>
      <c r="I4023">
        <v>0</v>
      </c>
      <c r="J4023">
        <v>0</v>
      </c>
      <c r="K4023">
        <v>0</v>
      </c>
      <c r="L4023">
        <v>0</v>
      </c>
      <c r="M4023">
        <v>0</v>
      </c>
      <c r="N4023">
        <v>0</v>
      </c>
      <c r="O4023">
        <v>0</v>
      </c>
      <c r="P4023">
        <v>0</v>
      </c>
      <c r="Q4023">
        <v>0</v>
      </c>
      <c r="R4023">
        <v>0</v>
      </c>
      <c r="S4023">
        <v>0</v>
      </c>
      <c r="T4023">
        <v>0</v>
      </c>
      <c r="U4023">
        <v>0</v>
      </c>
      <c r="V4023">
        <v>0</v>
      </c>
      <c r="W4023">
        <v>0</v>
      </c>
      <c r="X4023">
        <v>0</v>
      </c>
      <c r="Y4023">
        <v>0</v>
      </c>
      <c r="Z4023">
        <v>0</v>
      </c>
      <c r="AA4023">
        <v>0</v>
      </c>
      <c r="AB4023">
        <v>0</v>
      </c>
      <c r="AC4023">
        <v>0</v>
      </c>
      <c r="AD4023">
        <v>0</v>
      </c>
      <c r="AE4023">
        <v>0</v>
      </c>
      <c r="AF4023">
        <v>0</v>
      </c>
      <c r="AG4023">
        <v>0</v>
      </c>
      <c r="AH4023">
        <v>0</v>
      </c>
      <c r="AI4023">
        <v>0</v>
      </c>
      <c r="AJ4023">
        <v>0</v>
      </c>
    </row>
    <row r="4024" spans="2:36" x14ac:dyDescent="0.25">
      <c r="C4024" t="s">
        <v>846</v>
      </c>
      <c r="E4024">
        <v>4.7E-2</v>
      </c>
      <c r="F4024">
        <v>3.5999999999999997E-2</v>
      </c>
      <c r="G4024">
        <v>4.4999999999999998E-2</v>
      </c>
      <c r="H4024">
        <v>4.2999999999999997E-2</v>
      </c>
      <c r="I4024">
        <v>3.5999999999999997E-2</v>
      </c>
      <c r="J4024">
        <v>2.8000000000000001E-2</v>
      </c>
      <c r="K4024">
        <v>2.9000000000000001E-2</v>
      </c>
      <c r="L4024">
        <v>0.03</v>
      </c>
      <c r="M4024">
        <v>3.1E-2</v>
      </c>
      <c r="N4024">
        <v>3.1E-2</v>
      </c>
      <c r="O4024">
        <v>3.2000000000000001E-2</v>
      </c>
      <c r="P4024">
        <v>3.3000000000000002E-2</v>
      </c>
      <c r="Q4024">
        <v>3.3000000000000002E-2</v>
      </c>
      <c r="R4024">
        <v>3.4000000000000002E-2</v>
      </c>
      <c r="S4024">
        <v>3.4000000000000002E-2</v>
      </c>
      <c r="T4024">
        <v>3.4000000000000002E-2</v>
      </c>
      <c r="U4024">
        <v>3.5000000000000003E-2</v>
      </c>
      <c r="V4024">
        <v>3.5000000000000003E-2</v>
      </c>
      <c r="W4024">
        <v>3.5000000000000003E-2</v>
      </c>
      <c r="X4024">
        <v>3.4000000000000002E-2</v>
      </c>
      <c r="Y4024">
        <v>3.4000000000000002E-2</v>
      </c>
      <c r="Z4024">
        <v>3.4000000000000002E-2</v>
      </c>
      <c r="AA4024">
        <v>3.4000000000000002E-2</v>
      </c>
      <c r="AB4024">
        <v>3.4000000000000002E-2</v>
      </c>
      <c r="AC4024">
        <v>3.4000000000000002E-2</v>
      </c>
      <c r="AD4024">
        <v>3.4000000000000002E-2</v>
      </c>
      <c r="AE4024">
        <v>3.4000000000000002E-2</v>
      </c>
      <c r="AF4024">
        <v>3.4000000000000002E-2</v>
      </c>
      <c r="AG4024">
        <v>3.4000000000000002E-2</v>
      </c>
      <c r="AH4024">
        <v>3.4000000000000002E-2</v>
      </c>
      <c r="AI4024">
        <v>3.4000000000000002E-2</v>
      </c>
      <c r="AJ4024">
        <v>3.4000000000000002E-2</v>
      </c>
    </row>
    <row r="4025" spans="2:36" x14ac:dyDescent="0.25">
      <c r="C4025" t="s">
        <v>64</v>
      </c>
      <c r="E4025">
        <v>1E-3</v>
      </c>
      <c r="F4025">
        <v>1E-3</v>
      </c>
      <c r="G4025">
        <v>1E-3</v>
      </c>
      <c r="H4025">
        <v>1E-3</v>
      </c>
      <c r="I4025">
        <v>1E-3</v>
      </c>
      <c r="J4025">
        <v>1E-3</v>
      </c>
      <c r="K4025">
        <v>1E-3</v>
      </c>
      <c r="L4025">
        <v>1E-3</v>
      </c>
      <c r="M4025">
        <v>1E-3</v>
      </c>
      <c r="N4025">
        <v>1E-3</v>
      </c>
      <c r="O4025">
        <v>1E-3</v>
      </c>
      <c r="P4025">
        <v>1E-3</v>
      </c>
      <c r="Q4025">
        <v>1E-3</v>
      </c>
      <c r="R4025">
        <v>1E-3</v>
      </c>
      <c r="S4025">
        <v>1E-3</v>
      </c>
      <c r="T4025">
        <v>1E-3</v>
      </c>
      <c r="U4025">
        <v>1E-3</v>
      </c>
      <c r="V4025">
        <v>1E-3</v>
      </c>
      <c r="W4025">
        <v>1E-3</v>
      </c>
      <c r="X4025">
        <v>1E-3</v>
      </c>
      <c r="Y4025">
        <v>1E-3</v>
      </c>
      <c r="Z4025">
        <v>1E-3</v>
      </c>
      <c r="AA4025">
        <v>1E-3</v>
      </c>
      <c r="AB4025">
        <v>1E-3</v>
      </c>
      <c r="AC4025">
        <v>1E-3</v>
      </c>
      <c r="AD4025">
        <v>1E-3</v>
      </c>
      <c r="AE4025">
        <v>1E-3</v>
      </c>
      <c r="AF4025">
        <v>1E-3</v>
      </c>
      <c r="AG4025">
        <v>1E-3</v>
      </c>
      <c r="AH4025">
        <v>1E-3</v>
      </c>
      <c r="AI4025">
        <v>1E-3</v>
      </c>
      <c r="AJ4025">
        <v>1E-3</v>
      </c>
    </row>
    <row r="4026" spans="2:36" x14ac:dyDescent="0.25">
      <c r="C4026" t="s">
        <v>833</v>
      </c>
      <c r="E4026">
        <v>1.4999999999999999E-2</v>
      </c>
      <c r="F4026">
        <v>1.2999999999999999E-2</v>
      </c>
      <c r="G4026">
        <v>1.4999999999999999E-2</v>
      </c>
      <c r="H4026">
        <v>1.4999999999999999E-2</v>
      </c>
      <c r="I4026">
        <v>1.4999999999999999E-2</v>
      </c>
      <c r="J4026">
        <v>1.4999999999999999E-2</v>
      </c>
      <c r="K4026">
        <v>1.4999999999999999E-2</v>
      </c>
      <c r="L4026">
        <v>1.4999999999999999E-2</v>
      </c>
      <c r="M4026">
        <v>1.4999999999999999E-2</v>
      </c>
      <c r="N4026">
        <v>1.4999999999999999E-2</v>
      </c>
      <c r="O4026">
        <v>1.4999999999999999E-2</v>
      </c>
      <c r="P4026">
        <v>1.4999999999999999E-2</v>
      </c>
      <c r="Q4026">
        <v>1.4999999999999999E-2</v>
      </c>
      <c r="R4026">
        <v>1.4999999999999999E-2</v>
      </c>
      <c r="S4026">
        <v>1.4999999999999999E-2</v>
      </c>
      <c r="T4026">
        <v>1.4999999999999999E-2</v>
      </c>
      <c r="U4026">
        <v>1.4999999999999999E-2</v>
      </c>
      <c r="V4026">
        <v>1.4999999999999999E-2</v>
      </c>
      <c r="W4026">
        <v>1.4999999999999999E-2</v>
      </c>
      <c r="X4026">
        <v>1.4999999999999999E-2</v>
      </c>
      <c r="Y4026">
        <v>1.4999999999999999E-2</v>
      </c>
      <c r="Z4026">
        <v>1.4999999999999999E-2</v>
      </c>
      <c r="AA4026">
        <v>1.4999999999999999E-2</v>
      </c>
      <c r="AB4026">
        <v>1.4999999999999999E-2</v>
      </c>
      <c r="AC4026">
        <v>1.4999999999999999E-2</v>
      </c>
      <c r="AD4026">
        <v>1.4999999999999999E-2</v>
      </c>
      <c r="AE4026">
        <v>1.4999999999999999E-2</v>
      </c>
      <c r="AF4026">
        <v>1.4999999999999999E-2</v>
      </c>
      <c r="AG4026">
        <v>1.4E-2</v>
      </c>
      <c r="AH4026">
        <v>1.4E-2</v>
      </c>
      <c r="AI4026">
        <v>1.4E-2</v>
      </c>
      <c r="AJ4026">
        <v>1.4E-2</v>
      </c>
    </row>
    <row r="4027" spans="2:36" x14ac:dyDescent="0.25">
      <c r="C4027" t="s">
        <v>834</v>
      </c>
      <c r="E4027">
        <v>8.0000000000000002E-3</v>
      </c>
      <c r="F4027">
        <v>7.0000000000000001E-3</v>
      </c>
      <c r="G4027">
        <v>6.0000000000000001E-3</v>
      </c>
      <c r="H4027">
        <v>1.0999999999999999E-2</v>
      </c>
      <c r="I4027">
        <v>0.01</v>
      </c>
      <c r="J4027">
        <v>4.0000000000000001E-3</v>
      </c>
      <c r="K4027">
        <v>7.0000000000000001E-3</v>
      </c>
      <c r="L4027">
        <v>7.0000000000000001E-3</v>
      </c>
      <c r="M4027">
        <v>7.0000000000000001E-3</v>
      </c>
      <c r="N4027">
        <v>7.0000000000000001E-3</v>
      </c>
      <c r="O4027">
        <v>7.0000000000000001E-3</v>
      </c>
      <c r="P4027">
        <v>7.0000000000000001E-3</v>
      </c>
      <c r="Q4027">
        <v>7.0000000000000001E-3</v>
      </c>
      <c r="R4027">
        <v>7.0000000000000001E-3</v>
      </c>
      <c r="S4027">
        <v>7.0000000000000001E-3</v>
      </c>
      <c r="T4027">
        <v>7.0000000000000001E-3</v>
      </c>
      <c r="U4027">
        <v>7.0000000000000001E-3</v>
      </c>
      <c r="V4027">
        <v>7.0000000000000001E-3</v>
      </c>
      <c r="W4027">
        <v>7.0000000000000001E-3</v>
      </c>
      <c r="X4027">
        <v>7.0000000000000001E-3</v>
      </c>
      <c r="Y4027">
        <v>7.0000000000000001E-3</v>
      </c>
      <c r="Z4027">
        <v>7.0000000000000001E-3</v>
      </c>
      <c r="AA4027">
        <v>7.0000000000000001E-3</v>
      </c>
      <c r="AB4027">
        <v>7.0000000000000001E-3</v>
      </c>
      <c r="AC4027">
        <v>7.0000000000000001E-3</v>
      </c>
      <c r="AD4027">
        <v>7.0000000000000001E-3</v>
      </c>
      <c r="AE4027">
        <v>7.0000000000000001E-3</v>
      </c>
      <c r="AF4027">
        <v>7.0000000000000001E-3</v>
      </c>
      <c r="AG4027">
        <v>7.0000000000000001E-3</v>
      </c>
      <c r="AH4027">
        <v>7.0000000000000001E-3</v>
      </c>
      <c r="AI4027">
        <v>7.0000000000000001E-3</v>
      </c>
      <c r="AJ4027">
        <v>7.0000000000000001E-3</v>
      </c>
    </row>
    <row r="4028" spans="2:36" x14ac:dyDescent="0.25">
      <c r="C4028" t="s">
        <v>42</v>
      </c>
      <c r="E4028">
        <v>0</v>
      </c>
      <c r="F4028">
        <v>0</v>
      </c>
      <c r="G4028">
        <v>0</v>
      </c>
      <c r="H4028">
        <v>0</v>
      </c>
      <c r="I4028">
        <v>0</v>
      </c>
      <c r="J4028">
        <v>0</v>
      </c>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0</v>
      </c>
    </row>
    <row r="4029" spans="2:36" x14ac:dyDescent="0.25">
      <c r="C4029" t="s">
        <v>874</v>
      </c>
      <c r="E4029">
        <v>1.3140000000000001</v>
      </c>
      <c r="F4029">
        <v>1.37</v>
      </c>
      <c r="G4029">
        <v>1.4330000000000001</v>
      </c>
      <c r="H4029">
        <v>1.508</v>
      </c>
      <c r="I4029">
        <v>1.5009999999999999</v>
      </c>
      <c r="J4029">
        <v>1.464</v>
      </c>
      <c r="K4029">
        <v>1.468</v>
      </c>
      <c r="L4029">
        <v>1.472</v>
      </c>
      <c r="M4029">
        <v>1.486</v>
      </c>
      <c r="N4029">
        <v>1.482</v>
      </c>
      <c r="O4029">
        <v>1.486</v>
      </c>
      <c r="P4029">
        <v>1.4890000000000001</v>
      </c>
      <c r="Q4029">
        <v>1.4930000000000001</v>
      </c>
      <c r="R4029">
        <v>1.4830000000000001</v>
      </c>
      <c r="S4029">
        <v>1.4870000000000001</v>
      </c>
      <c r="T4029">
        <v>1.4890000000000001</v>
      </c>
      <c r="U4029">
        <v>1.4930000000000001</v>
      </c>
      <c r="V4029">
        <v>1.4950000000000001</v>
      </c>
      <c r="W4029">
        <v>1.492</v>
      </c>
      <c r="X4029">
        <v>1.4930000000000001</v>
      </c>
      <c r="Y4029">
        <v>1.4930000000000001</v>
      </c>
      <c r="Z4029">
        <v>1.492</v>
      </c>
      <c r="AA4029">
        <v>1.4890000000000001</v>
      </c>
      <c r="AB4029">
        <v>1.4850000000000001</v>
      </c>
      <c r="AC4029">
        <v>1.484</v>
      </c>
      <c r="AD4029">
        <v>1.48</v>
      </c>
      <c r="AE4029">
        <v>1.4790000000000001</v>
      </c>
      <c r="AF4029">
        <v>1.4790000000000001</v>
      </c>
      <c r="AG4029">
        <v>1.472</v>
      </c>
      <c r="AH4029">
        <v>1.4670000000000001</v>
      </c>
      <c r="AI4029">
        <v>1.4590000000000001</v>
      </c>
      <c r="AJ4029">
        <v>1.4550000000000001</v>
      </c>
    </row>
    <row r="4030" spans="2:36" x14ac:dyDescent="0.25">
      <c r="C4030" t="s">
        <v>40</v>
      </c>
      <c r="E4030">
        <v>0</v>
      </c>
      <c r="F4030">
        <v>0</v>
      </c>
      <c r="G4030">
        <v>0</v>
      </c>
      <c r="H4030">
        <v>0</v>
      </c>
      <c r="I4030">
        <v>0</v>
      </c>
      <c r="J4030">
        <v>0</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row>
    <row r="4031" spans="2:36" x14ac:dyDescent="0.25">
      <c r="C4031" t="s">
        <v>835</v>
      </c>
      <c r="E4031">
        <v>0</v>
      </c>
      <c r="F4031">
        <v>0</v>
      </c>
      <c r="G4031">
        <v>0</v>
      </c>
      <c r="H4031">
        <v>0</v>
      </c>
      <c r="I4031">
        <v>0</v>
      </c>
      <c r="J4031">
        <v>0</v>
      </c>
      <c r="K4031">
        <v>0</v>
      </c>
      <c r="L4031">
        <v>0</v>
      </c>
      <c r="M4031">
        <v>0</v>
      </c>
      <c r="N4031">
        <v>0</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c r="AG4031">
        <v>0</v>
      </c>
      <c r="AH4031">
        <v>0</v>
      </c>
      <c r="AI4031">
        <v>0</v>
      </c>
      <c r="AJ4031">
        <v>0</v>
      </c>
    </row>
    <row r="4032" spans="2:36" x14ac:dyDescent="0.25">
      <c r="C4032" t="s">
        <v>836</v>
      </c>
      <c r="E4032">
        <v>3.4000000000000002E-2</v>
      </c>
      <c r="F4032">
        <v>0.03</v>
      </c>
      <c r="G4032">
        <v>3.3000000000000002E-2</v>
      </c>
      <c r="H4032">
        <v>2.8000000000000001E-2</v>
      </c>
      <c r="I4032">
        <v>2.5000000000000001E-2</v>
      </c>
      <c r="J4032">
        <v>2.5000000000000001E-2</v>
      </c>
      <c r="K4032">
        <v>2.5000000000000001E-2</v>
      </c>
      <c r="L4032">
        <v>2.5999999999999999E-2</v>
      </c>
      <c r="M4032">
        <v>2.5999999999999999E-2</v>
      </c>
      <c r="N4032">
        <v>2.5999999999999999E-2</v>
      </c>
      <c r="O4032">
        <v>2.5999999999999999E-2</v>
      </c>
      <c r="P4032">
        <v>2.5999999999999999E-2</v>
      </c>
      <c r="Q4032">
        <v>2.5999999999999999E-2</v>
      </c>
      <c r="R4032">
        <v>2.7E-2</v>
      </c>
      <c r="S4032">
        <v>2.5999999999999999E-2</v>
      </c>
      <c r="T4032">
        <v>2.5999999999999999E-2</v>
      </c>
      <c r="U4032">
        <v>2.5999999999999999E-2</v>
      </c>
      <c r="V4032">
        <v>2.5999999999999999E-2</v>
      </c>
      <c r="W4032">
        <v>2.7E-2</v>
      </c>
      <c r="X4032">
        <v>2.7E-2</v>
      </c>
      <c r="Y4032">
        <v>2.7E-2</v>
      </c>
      <c r="Z4032">
        <v>2.8000000000000001E-2</v>
      </c>
      <c r="AA4032">
        <v>2.8000000000000001E-2</v>
      </c>
      <c r="AB4032">
        <v>2.8000000000000001E-2</v>
      </c>
      <c r="AC4032">
        <v>2.8000000000000001E-2</v>
      </c>
      <c r="AD4032">
        <v>2.9000000000000001E-2</v>
      </c>
      <c r="AE4032">
        <v>2.9000000000000001E-2</v>
      </c>
      <c r="AF4032">
        <v>2.9000000000000001E-2</v>
      </c>
      <c r="AG4032">
        <v>0.03</v>
      </c>
      <c r="AH4032">
        <v>0.03</v>
      </c>
      <c r="AI4032">
        <v>3.1E-2</v>
      </c>
      <c r="AJ4032">
        <v>3.1E-2</v>
      </c>
    </row>
    <row r="4033" spans="3:36" x14ac:dyDescent="0.25">
      <c r="C4033" t="s">
        <v>996</v>
      </c>
    </row>
    <row r="4034" spans="3:36" x14ac:dyDescent="0.25">
      <c r="C4034" t="s">
        <v>1026</v>
      </c>
    </row>
    <row r="4035" spans="3:36" x14ac:dyDescent="0.25">
      <c r="C4035" t="s">
        <v>996</v>
      </c>
    </row>
    <row r="4036" spans="3:36" x14ac:dyDescent="0.25">
      <c r="C4036" t="s">
        <v>1027</v>
      </c>
    </row>
    <row r="4037" spans="3:36" x14ac:dyDescent="0.25">
      <c r="C4037" t="s">
        <v>876</v>
      </c>
      <c r="E4037">
        <v>16.975999999999999</v>
      </c>
      <c r="F4037">
        <v>16.14</v>
      </c>
      <c r="G4037">
        <v>16.16</v>
      </c>
      <c r="H4037">
        <v>15.943</v>
      </c>
      <c r="I4037">
        <v>16.364000000000001</v>
      </c>
      <c r="J4037">
        <v>15.51</v>
      </c>
      <c r="K4037">
        <v>15.144</v>
      </c>
      <c r="L4037">
        <v>15.487</v>
      </c>
      <c r="M4037">
        <v>15.74</v>
      </c>
      <c r="N4037">
        <v>15.474</v>
      </c>
      <c r="O4037">
        <v>15.156000000000001</v>
      </c>
      <c r="P4037">
        <v>14.977</v>
      </c>
      <c r="Q4037">
        <v>14.647</v>
      </c>
      <c r="R4037">
        <v>14.303000000000001</v>
      </c>
      <c r="S4037">
        <v>13.874000000000001</v>
      </c>
      <c r="T4037">
        <v>13.648999999999999</v>
      </c>
      <c r="U4037">
        <v>13.625999999999999</v>
      </c>
      <c r="V4037">
        <v>13.752000000000001</v>
      </c>
      <c r="W4037">
        <v>13.944000000000001</v>
      </c>
      <c r="X4037">
        <v>14.055999999999999</v>
      </c>
      <c r="Y4037">
        <v>14.172000000000001</v>
      </c>
      <c r="Z4037">
        <v>14.31</v>
      </c>
      <c r="AA4037">
        <v>14.394</v>
      </c>
      <c r="AB4037">
        <v>14.476000000000001</v>
      </c>
      <c r="AC4037">
        <v>14.557</v>
      </c>
      <c r="AD4037">
        <v>14.606</v>
      </c>
      <c r="AE4037">
        <v>14.635999999999999</v>
      </c>
      <c r="AF4037">
        <v>14.666</v>
      </c>
      <c r="AG4037">
        <v>14.691000000000001</v>
      </c>
      <c r="AH4037">
        <v>14.689</v>
      </c>
      <c r="AI4037">
        <v>14.721</v>
      </c>
      <c r="AJ4037">
        <v>14.698</v>
      </c>
    </row>
    <row r="4038" spans="3:36" x14ac:dyDescent="0.25">
      <c r="C4038" t="s">
        <v>877</v>
      </c>
      <c r="E4038">
        <v>31.936</v>
      </c>
      <c r="F4038">
        <v>30.364000000000001</v>
      </c>
      <c r="G4038">
        <v>30.401</v>
      </c>
      <c r="H4038">
        <v>29.992999999999999</v>
      </c>
      <c r="I4038">
        <v>30.783999999999999</v>
      </c>
      <c r="J4038">
        <v>29.18</v>
      </c>
      <c r="K4038">
        <v>28.491</v>
      </c>
      <c r="L4038">
        <v>29.135999999999999</v>
      </c>
      <c r="M4038">
        <v>29.611999999999998</v>
      </c>
      <c r="N4038">
        <v>29.111000000000001</v>
      </c>
      <c r="O4038">
        <v>28.513999999999999</v>
      </c>
      <c r="P4038">
        <v>28.175999999999998</v>
      </c>
      <c r="Q4038">
        <v>27.556000000000001</v>
      </c>
      <c r="R4038">
        <v>26.908999999999999</v>
      </c>
      <c r="S4038">
        <v>26.100999999999999</v>
      </c>
      <c r="T4038">
        <v>25.678000000000001</v>
      </c>
      <c r="U4038">
        <v>25.635000000000002</v>
      </c>
      <c r="V4038">
        <v>25.872</v>
      </c>
      <c r="W4038">
        <v>26.234000000000002</v>
      </c>
      <c r="X4038">
        <v>26.445</v>
      </c>
      <c r="Y4038">
        <v>26.661999999999999</v>
      </c>
      <c r="Z4038">
        <v>26.922000000000001</v>
      </c>
      <c r="AA4038">
        <v>27.08</v>
      </c>
      <c r="AB4038">
        <v>27.234999999999999</v>
      </c>
      <c r="AC4038">
        <v>27.387</v>
      </c>
      <c r="AD4038">
        <v>27.478000000000002</v>
      </c>
      <c r="AE4038">
        <v>27.535</v>
      </c>
      <c r="AF4038">
        <v>27.591000000000001</v>
      </c>
      <c r="AG4038">
        <v>27.638999999999999</v>
      </c>
      <c r="AH4038">
        <v>27.634</v>
      </c>
      <c r="AI4038">
        <v>27.695</v>
      </c>
      <c r="AJ4038">
        <v>27.651</v>
      </c>
    </row>
    <row r="4039" spans="3:36" x14ac:dyDescent="0.25">
      <c r="C4039" t="s">
        <v>878</v>
      </c>
      <c r="E4039">
        <v>36.387999999999998</v>
      </c>
      <c r="F4039">
        <v>37.177999999999997</v>
      </c>
      <c r="G4039">
        <v>28.754999999999999</v>
      </c>
      <c r="H4039">
        <v>26.532</v>
      </c>
      <c r="I4039">
        <v>36.319000000000003</v>
      </c>
      <c r="J4039">
        <v>37.512999999999998</v>
      </c>
      <c r="K4039">
        <v>33.298999999999999</v>
      </c>
      <c r="L4039">
        <v>33.136000000000003</v>
      </c>
      <c r="M4039">
        <v>33.473999999999997</v>
      </c>
      <c r="N4039">
        <v>32.713999999999999</v>
      </c>
      <c r="O4039">
        <v>31.853000000000002</v>
      </c>
      <c r="P4039">
        <v>31.221</v>
      </c>
      <c r="Q4039">
        <v>30.597000000000001</v>
      </c>
      <c r="R4039">
        <v>28.95</v>
      </c>
      <c r="S4039">
        <v>27.692</v>
      </c>
      <c r="T4039">
        <v>26.844000000000001</v>
      </c>
      <c r="U4039">
        <v>26.552</v>
      </c>
      <c r="V4039">
        <v>26.664000000000001</v>
      </c>
      <c r="W4039">
        <v>27.033000000000001</v>
      </c>
      <c r="X4039">
        <v>27.385000000000002</v>
      </c>
      <c r="Y4039">
        <v>27.789000000000001</v>
      </c>
      <c r="Z4039">
        <v>27.997</v>
      </c>
      <c r="AA4039">
        <v>27.984000000000002</v>
      </c>
      <c r="AB4039">
        <v>27.957999999999998</v>
      </c>
      <c r="AC4039">
        <v>27.864999999999998</v>
      </c>
      <c r="AD4039">
        <v>27.902000000000001</v>
      </c>
      <c r="AE4039">
        <v>27.972000000000001</v>
      </c>
      <c r="AF4039">
        <v>27.93</v>
      </c>
      <c r="AG4039">
        <v>28.088000000000001</v>
      </c>
      <c r="AH4039">
        <v>28.152000000000001</v>
      </c>
      <c r="AI4039">
        <v>28.167000000000002</v>
      </c>
      <c r="AJ4039">
        <v>28.097000000000001</v>
      </c>
    </row>
    <row r="4040" spans="3:36" x14ac:dyDescent="0.25">
      <c r="C4040" t="s">
        <v>879</v>
      </c>
      <c r="E4040">
        <v>0</v>
      </c>
      <c r="F4040">
        <v>0</v>
      </c>
      <c r="G4040">
        <v>0</v>
      </c>
      <c r="H4040">
        <v>0</v>
      </c>
      <c r="I4040">
        <v>0</v>
      </c>
      <c r="J4040">
        <v>0</v>
      </c>
      <c r="K4040">
        <v>0</v>
      </c>
      <c r="L4040">
        <v>0</v>
      </c>
      <c r="M4040">
        <v>0</v>
      </c>
      <c r="N4040">
        <v>0</v>
      </c>
      <c r="O4040">
        <v>0</v>
      </c>
      <c r="P4040">
        <v>0</v>
      </c>
      <c r="Q4040">
        <v>0</v>
      </c>
      <c r="R4040">
        <v>0</v>
      </c>
      <c r="S4040">
        <v>0</v>
      </c>
      <c r="T4040">
        <v>0</v>
      </c>
      <c r="U4040">
        <v>0</v>
      </c>
      <c r="V4040">
        <v>0</v>
      </c>
      <c r="W4040">
        <v>0</v>
      </c>
      <c r="X4040">
        <v>0</v>
      </c>
      <c r="Y4040">
        <v>0</v>
      </c>
      <c r="Z4040">
        <v>0</v>
      </c>
      <c r="AA4040">
        <v>0</v>
      </c>
      <c r="AB4040">
        <v>0</v>
      </c>
      <c r="AC4040">
        <v>0</v>
      </c>
      <c r="AD4040">
        <v>0</v>
      </c>
      <c r="AE4040">
        <v>0</v>
      </c>
      <c r="AF4040">
        <v>0</v>
      </c>
      <c r="AG4040">
        <v>0</v>
      </c>
      <c r="AH4040">
        <v>0</v>
      </c>
      <c r="AI4040">
        <v>0</v>
      </c>
      <c r="AJ4040">
        <v>0</v>
      </c>
    </row>
    <row r="4041" spans="3:36" x14ac:dyDescent="0.25">
      <c r="C4041" t="s">
        <v>880</v>
      </c>
      <c r="E4041">
        <v>5.2329999999999997</v>
      </c>
      <c r="F4041">
        <v>4.9749999999999996</v>
      </c>
      <c r="G4041">
        <v>4.9809999999999999</v>
      </c>
      <c r="H4041">
        <v>4.9139999999999997</v>
      </c>
      <c r="I4041">
        <v>5.0439999999999996</v>
      </c>
      <c r="J4041">
        <v>4.7809999999999997</v>
      </c>
      <c r="K4041">
        <v>4.6689999999999996</v>
      </c>
      <c r="L4041">
        <v>4.774</v>
      </c>
      <c r="M4041">
        <v>4.8520000000000003</v>
      </c>
      <c r="N4041">
        <v>4.7699999999999996</v>
      </c>
      <c r="O4041">
        <v>4.6719999999999997</v>
      </c>
      <c r="P4041">
        <v>4.617</v>
      </c>
      <c r="Q4041">
        <v>4.5149999999999997</v>
      </c>
      <c r="R4041">
        <v>4.4089999999999998</v>
      </c>
      <c r="S4041">
        <v>4.2770000000000001</v>
      </c>
      <c r="T4041">
        <v>4.2080000000000002</v>
      </c>
      <c r="U4041">
        <v>4.2009999999999996</v>
      </c>
      <c r="V4041">
        <v>4.2389999999999999</v>
      </c>
      <c r="W4041">
        <v>4.2990000000000004</v>
      </c>
      <c r="X4041">
        <v>4.3330000000000002</v>
      </c>
      <c r="Y4041">
        <v>4.3689999999999998</v>
      </c>
      <c r="Z4041">
        <v>4.4109999999999996</v>
      </c>
      <c r="AA4041">
        <v>4.4370000000000003</v>
      </c>
      <c r="AB4041">
        <v>4.4630000000000001</v>
      </c>
      <c r="AC4041">
        <v>4.4880000000000004</v>
      </c>
      <c r="AD4041">
        <v>4.5030000000000001</v>
      </c>
      <c r="AE4041">
        <v>4.5119999999999996</v>
      </c>
      <c r="AF4041">
        <v>4.5209999999999999</v>
      </c>
      <c r="AG4041">
        <v>4.5289999999999999</v>
      </c>
      <c r="AH4041">
        <v>4.5279999999999996</v>
      </c>
      <c r="AI4041">
        <v>4.5380000000000003</v>
      </c>
      <c r="AJ4041">
        <v>4.5309999999999997</v>
      </c>
    </row>
    <row r="4042" spans="3:36" x14ac:dyDescent="0.25">
      <c r="C4042" t="s">
        <v>881</v>
      </c>
      <c r="E4042">
        <v>3.069</v>
      </c>
      <c r="F4042">
        <v>3.1360000000000001</v>
      </c>
      <c r="G4042">
        <v>2.4239999999999999</v>
      </c>
      <c r="H4042">
        <v>2.2370000000000001</v>
      </c>
      <c r="I4042">
        <v>3.0619999999999998</v>
      </c>
      <c r="J4042">
        <v>3.1629999999999998</v>
      </c>
      <c r="K4042">
        <v>2.8079999999999998</v>
      </c>
      <c r="L4042">
        <v>2.794</v>
      </c>
      <c r="M4042">
        <v>2.823</v>
      </c>
      <c r="N4042">
        <v>2.758</v>
      </c>
      <c r="O4042">
        <v>2.6859999999999999</v>
      </c>
      <c r="P4042">
        <v>2.6320000000000001</v>
      </c>
      <c r="Q4042">
        <v>2.58</v>
      </c>
      <c r="R4042">
        <v>2.4409999999999998</v>
      </c>
      <c r="S4042">
        <v>2.335</v>
      </c>
      <c r="T4042">
        <v>2.2629999999999999</v>
      </c>
      <c r="U4042">
        <v>2.2389999999999999</v>
      </c>
      <c r="V4042">
        <v>2.2480000000000002</v>
      </c>
      <c r="W4042">
        <v>2.2789999999999999</v>
      </c>
      <c r="X4042">
        <v>2.3090000000000002</v>
      </c>
      <c r="Y4042">
        <v>2.343</v>
      </c>
      <c r="Z4042">
        <v>2.36</v>
      </c>
      <c r="AA4042">
        <v>2.359</v>
      </c>
      <c r="AB4042">
        <v>2.3570000000000002</v>
      </c>
      <c r="AC4042">
        <v>2.3490000000000002</v>
      </c>
      <c r="AD4042">
        <v>2.3519999999999999</v>
      </c>
      <c r="AE4042">
        <v>2.3580000000000001</v>
      </c>
      <c r="AF4042">
        <v>2.355</v>
      </c>
      <c r="AG4042">
        <v>2.3679999999999999</v>
      </c>
      <c r="AH4042">
        <v>2.3730000000000002</v>
      </c>
      <c r="AI4042">
        <v>2.375</v>
      </c>
      <c r="AJ4042">
        <v>2.3690000000000002</v>
      </c>
    </row>
    <row r="4043" spans="3:36" x14ac:dyDescent="0.25">
      <c r="C4043" t="s">
        <v>882</v>
      </c>
      <c r="E4043">
        <v>1.601</v>
      </c>
      <c r="F4043">
        <v>1.522</v>
      </c>
      <c r="G4043">
        <v>1.524</v>
      </c>
      <c r="H4043">
        <v>1.504</v>
      </c>
      <c r="I4043">
        <v>1.544</v>
      </c>
      <c r="J4043">
        <v>1.4630000000000001</v>
      </c>
      <c r="K4043">
        <v>1.4279999999999999</v>
      </c>
      <c r="L4043">
        <v>1.46</v>
      </c>
      <c r="M4043">
        <v>1.484</v>
      </c>
      <c r="N4043">
        <v>1.4590000000000001</v>
      </c>
      <c r="O4043">
        <v>1.429</v>
      </c>
      <c r="P4043">
        <v>1.4119999999999999</v>
      </c>
      <c r="Q4043">
        <v>1.381</v>
      </c>
      <c r="R4043">
        <v>1.3480000000000001</v>
      </c>
      <c r="S4043">
        <v>1.3080000000000001</v>
      </c>
      <c r="T4043">
        <v>1.2869999999999999</v>
      </c>
      <c r="U4043">
        <v>1.2849999999999999</v>
      </c>
      <c r="V4043">
        <v>1.296</v>
      </c>
      <c r="W4043">
        <v>1.3149999999999999</v>
      </c>
      <c r="X4043">
        <v>1.325</v>
      </c>
      <c r="Y4043">
        <v>1.3360000000000001</v>
      </c>
      <c r="Z4043">
        <v>1.349</v>
      </c>
      <c r="AA4043">
        <v>1.357</v>
      </c>
      <c r="AB4043">
        <v>1.365</v>
      </c>
      <c r="AC4043">
        <v>1.3720000000000001</v>
      </c>
      <c r="AD4043">
        <v>1.377</v>
      </c>
      <c r="AE4043">
        <v>1.38</v>
      </c>
      <c r="AF4043">
        <v>1.383</v>
      </c>
      <c r="AG4043">
        <v>1.385</v>
      </c>
      <c r="AH4043">
        <v>1.385</v>
      </c>
      <c r="AI4043">
        <v>1.3879999999999999</v>
      </c>
      <c r="AJ4043">
        <v>1.3859999999999999</v>
      </c>
    </row>
    <row r="4044" spans="3:36" x14ac:dyDescent="0.25">
      <c r="C4044" t="s">
        <v>883</v>
      </c>
      <c r="E4044">
        <v>2.7450000000000001</v>
      </c>
      <c r="F4044">
        <v>2.532</v>
      </c>
      <c r="G4044">
        <v>2.6589999999999998</v>
      </c>
      <c r="H4044">
        <v>2.335</v>
      </c>
      <c r="I4044">
        <v>2.613</v>
      </c>
      <c r="J4044">
        <v>2.597</v>
      </c>
      <c r="K4044">
        <v>2.601</v>
      </c>
      <c r="L4044">
        <v>2.617</v>
      </c>
      <c r="M4044">
        <v>2.6339999999999999</v>
      </c>
      <c r="N4044">
        <v>2.62</v>
      </c>
      <c r="O4044">
        <v>2.617</v>
      </c>
      <c r="P4044">
        <v>2.6429999999999998</v>
      </c>
      <c r="Q4044">
        <v>2.6320000000000001</v>
      </c>
      <c r="R4044">
        <v>2.62</v>
      </c>
      <c r="S4044">
        <v>2.5739999999999998</v>
      </c>
      <c r="T4044">
        <v>2.5419999999999998</v>
      </c>
      <c r="U4044">
        <v>2.5179999999999998</v>
      </c>
      <c r="V4044">
        <v>2.5219999999999998</v>
      </c>
      <c r="W4044">
        <v>2.5299999999999998</v>
      </c>
      <c r="X4044">
        <v>2.5459999999999998</v>
      </c>
      <c r="Y4044">
        <v>2.5579999999999998</v>
      </c>
      <c r="Z4044">
        <v>2.5670000000000002</v>
      </c>
      <c r="AA4044">
        <v>2.573</v>
      </c>
      <c r="AB4044">
        <v>2.5720000000000001</v>
      </c>
      <c r="AC4044">
        <v>2.5680000000000001</v>
      </c>
      <c r="AD4044">
        <v>2.5499999999999998</v>
      </c>
      <c r="AE4044">
        <v>2.5710000000000002</v>
      </c>
      <c r="AF4044">
        <v>2.5720000000000001</v>
      </c>
      <c r="AG4044">
        <v>2.585</v>
      </c>
      <c r="AH4044">
        <v>2.5979999999999999</v>
      </c>
      <c r="AI4044">
        <v>2.6059999999999999</v>
      </c>
      <c r="AJ4044">
        <v>2.6</v>
      </c>
    </row>
    <row r="4045" spans="3:36" x14ac:dyDescent="0.25">
      <c r="C4045" t="s">
        <v>884</v>
      </c>
      <c r="E4045">
        <v>0</v>
      </c>
      <c r="F4045">
        <v>0</v>
      </c>
      <c r="G4045">
        <v>0</v>
      </c>
      <c r="H4045">
        <v>0</v>
      </c>
      <c r="I4045">
        <v>0</v>
      </c>
      <c r="J4045">
        <v>0</v>
      </c>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c r="AI4045">
        <v>0</v>
      </c>
      <c r="AJ4045">
        <v>0</v>
      </c>
    </row>
    <row r="4046" spans="3:36" x14ac:dyDescent="0.25">
      <c r="C4046" t="s">
        <v>1028</v>
      </c>
      <c r="E4046">
        <v>0</v>
      </c>
      <c r="F4046">
        <v>0</v>
      </c>
      <c r="G4046">
        <v>0</v>
      </c>
      <c r="H4046">
        <v>0</v>
      </c>
      <c r="I4046">
        <v>0</v>
      </c>
      <c r="J4046">
        <v>0</v>
      </c>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c r="AI4046">
        <v>0</v>
      </c>
      <c r="AJ4046">
        <v>0</v>
      </c>
    </row>
    <row r="4047" spans="3:36" x14ac:dyDescent="0.25">
      <c r="C4047" t="s">
        <v>1029</v>
      </c>
      <c r="E4047">
        <v>4.476</v>
      </c>
      <c r="F4047">
        <v>4.2149999999999999</v>
      </c>
      <c r="G4047">
        <v>4.2720000000000002</v>
      </c>
      <c r="H4047">
        <v>4.1719999999999997</v>
      </c>
      <c r="I4047">
        <v>4.2610000000000001</v>
      </c>
      <c r="J4047">
        <v>3.968</v>
      </c>
      <c r="K4047">
        <v>3.8839999999999999</v>
      </c>
      <c r="L4047">
        <v>3.9820000000000002</v>
      </c>
      <c r="M4047">
        <v>4.0579999999999998</v>
      </c>
      <c r="N4047">
        <v>4</v>
      </c>
      <c r="O4047">
        <v>3.9289999999999998</v>
      </c>
      <c r="P4047">
        <v>3.891</v>
      </c>
      <c r="Q4047">
        <v>3.8119999999999998</v>
      </c>
      <c r="R4047">
        <v>3.73</v>
      </c>
      <c r="S4047">
        <v>3.6240000000000001</v>
      </c>
      <c r="T4047">
        <v>3.57</v>
      </c>
      <c r="U4047">
        <v>3.5649999999999999</v>
      </c>
      <c r="V4047">
        <v>3.5979999999999999</v>
      </c>
      <c r="W4047">
        <v>3.65</v>
      </c>
      <c r="X4047">
        <v>3.68</v>
      </c>
      <c r="Y4047">
        <v>3.7120000000000002</v>
      </c>
      <c r="Z4047">
        <v>3.7490000000000001</v>
      </c>
      <c r="AA4047">
        <v>3.7719999999999998</v>
      </c>
      <c r="AB4047">
        <v>3.7930000000000001</v>
      </c>
      <c r="AC4047">
        <v>3.8130000000000002</v>
      </c>
      <c r="AD4047">
        <v>3.8260000000000001</v>
      </c>
      <c r="AE4047">
        <v>3.8340000000000001</v>
      </c>
      <c r="AF4047">
        <v>3.8420000000000001</v>
      </c>
      <c r="AG4047">
        <v>3.8490000000000002</v>
      </c>
      <c r="AH4047">
        <v>3.8490000000000002</v>
      </c>
      <c r="AI4047">
        <v>3.8580000000000001</v>
      </c>
      <c r="AJ4047">
        <v>3.8519999999999999</v>
      </c>
    </row>
    <row r="4048" spans="3:36" x14ac:dyDescent="0.25">
      <c r="C4048" t="s">
        <v>1030</v>
      </c>
      <c r="E4048">
        <v>2.5550000000000002</v>
      </c>
      <c r="F4048">
        <v>2.6110000000000002</v>
      </c>
      <c r="G4048">
        <v>1.9279999999999999</v>
      </c>
      <c r="H4048">
        <v>1.746</v>
      </c>
      <c r="I4048">
        <v>2.472</v>
      </c>
      <c r="J4048">
        <v>2.585</v>
      </c>
      <c r="K4048">
        <v>2.282</v>
      </c>
      <c r="L4048">
        <v>2.2570000000000001</v>
      </c>
      <c r="M4048">
        <v>2.2669999999999999</v>
      </c>
      <c r="N4048">
        <v>2.2040000000000002</v>
      </c>
      <c r="O4048">
        <v>2.1349999999999998</v>
      </c>
      <c r="P4048">
        <v>2.0840000000000001</v>
      </c>
      <c r="Q4048">
        <v>2.0339999999999998</v>
      </c>
      <c r="R4048">
        <v>1.919</v>
      </c>
      <c r="S4048">
        <v>1.831</v>
      </c>
      <c r="T4048">
        <v>1.772</v>
      </c>
      <c r="U4048">
        <v>1.7509999999999999</v>
      </c>
      <c r="V4048">
        <v>1.758</v>
      </c>
      <c r="W4048">
        <v>1.7829999999999999</v>
      </c>
      <c r="X4048">
        <v>1.806</v>
      </c>
      <c r="Y4048">
        <v>1.833</v>
      </c>
      <c r="Z4048">
        <v>1.8460000000000001</v>
      </c>
      <c r="AA4048">
        <v>1.845</v>
      </c>
      <c r="AB4048">
        <v>1.843</v>
      </c>
      <c r="AC4048">
        <v>1.837</v>
      </c>
      <c r="AD4048">
        <v>1.84</v>
      </c>
      <c r="AE4048">
        <v>1.8440000000000001</v>
      </c>
      <c r="AF4048">
        <v>1.841</v>
      </c>
      <c r="AG4048">
        <v>1.8520000000000001</v>
      </c>
      <c r="AH4048">
        <v>1.8560000000000001</v>
      </c>
      <c r="AI4048">
        <v>1.857</v>
      </c>
      <c r="AJ4048">
        <v>1.853</v>
      </c>
    </row>
    <row r="4049" spans="3:36" x14ac:dyDescent="0.25">
      <c r="C4049" t="s">
        <v>885</v>
      </c>
      <c r="E4049">
        <v>104.977</v>
      </c>
      <c r="F4049">
        <v>102.67400000000001</v>
      </c>
      <c r="G4049">
        <v>93.105000000000004</v>
      </c>
      <c r="H4049">
        <v>89.376999999999995</v>
      </c>
      <c r="I4049">
        <v>102.462</v>
      </c>
      <c r="J4049">
        <v>100.761</v>
      </c>
      <c r="K4049">
        <v>94.605999999999995</v>
      </c>
      <c r="L4049">
        <v>95.643000000000001</v>
      </c>
      <c r="M4049">
        <v>96.942999999999998</v>
      </c>
      <c r="N4049">
        <v>95.111000000000004</v>
      </c>
      <c r="O4049">
        <v>92.992000000000004</v>
      </c>
      <c r="P4049">
        <v>91.653000000000006</v>
      </c>
      <c r="Q4049">
        <v>89.754999999999995</v>
      </c>
      <c r="R4049">
        <v>86.63</v>
      </c>
      <c r="S4049">
        <v>83.617000000000004</v>
      </c>
      <c r="T4049">
        <v>81.811999999999998</v>
      </c>
      <c r="U4049">
        <v>81.370999999999995</v>
      </c>
      <c r="V4049">
        <v>81.95</v>
      </c>
      <c r="W4049">
        <v>83.066999999999993</v>
      </c>
      <c r="X4049">
        <v>83.885999999999996</v>
      </c>
      <c r="Y4049">
        <v>84.772999999999996</v>
      </c>
      <c r="Z4049">
        <v>85.513000000000005</v>
      </c>
      <c r="AA4049">
        <v>85.801000000000002</v>
      </c>
      <c r="AB4049">
        <v>86.061999999999998</v>
      </c>
      <c r="AC4049">
        <v>86.236999999999995</v>
      </c>
      <c r="AD4049">
        <v>86.433999999999997</v>
      </c>
      <c r="AE4049">
        <v>86.641999999999996</v>
      </c>
      <c r="AF4049">
        <v>86.700999999999993</v>
      </c>
      <c r="AG4049">
        <v>86.986999999999995</v>
      </c>
      <c r="AH4049">
        <v>87.063999999999993</v>
      </c>
      <c r="AI4049">
        <v>87.204999999999998</v>
      </c>
      <c r="AJ4049">
        <v>87.037000000000006</v>
      </c>
    </row>
    <row r="4050" spans="3:36" x14ac:dyDescent="0.25">
      <c r="C4050" t="s">
        <v>996</v>
      </c>
    </row>
    <row r="4051" spans="3:36" x14ac:dyDescent="0.25">
      <c r="C4051" t="s">
        <v>998</v>
      </c>
    </row>
    <row r="4052" spans="3:36" x14ac:dyDescent="0.25">
      <c r="C4052" t="s">
        <v>996</v>
      </c>
    </row>
    <row r="4053" spans="3:36" x14ac:dyDescent="0.25">
      <c r="C4053" t="s">
        <v>1031</v>
      </c>
    </row>
    <row r="4054" spans="3:36" x14ac:dyDescent="0.25">
      <c r="C4054" t="s">
        <v>965</v>
      </c>
      <c r="E4054">
        <v>562.15899999999999</v>
      </c>
      <c r="F4054">
        <v>526.053</v>
      </c>
      <c r="G4054">
        <v>544.02099999999996</v>
      </c>
      <c r="H4054">
        <v>529.79499999999996</v>
      </c>
      <c r="I4054">
        <v>514.66600000000005</v>
      </c>
      <c r="J4054">
        <v>517.39700000000005</v>
      </c>
      <c r="K4054">
        <v>516.50800000000004</v>
      </c>
      <c r="L4054">
        <v>519.51</v>
      </c>
      <c r="M4054">
        <v>523.79499999999996</v>
      </c>
      <c r="N4054">
        <v>524.77700000000004</v>
      </c>
      <c r="O4054">
        <v>524.81500000000005</v>
      </c>
      <c r="P4054">
        <v>526.64800000000002</v>
      </c>
      <c r="Q4054">
        <v>527.26599999999996</v>
      </c>
      <c r="R4054">
        <v>528.29700000000003</v>
      </c>
      <c r="S4054">
        <v>527.303</v>
      </c>
      <c r="T4054">
        <v>527.56700000000001</v>
      </c>
      <c r="U4054">
        <v>527.48099999999999</v>
      </c>
      <c r="V4054">
        <v>528.10900000000004</v>
      </c>
      <c r="W4054">
        <v>530.12</v>
      </c>
      <c r="X4054">
        <v>530.86500000000001</v>
      </c>
      <c r="Y4054">
        <v>531.97</v>
      </c>
      <c r="Z4054">
        <v>534.23</v>
      </c>
      <c r="AA4054">
        <v>536.01300000000003</v>
      </c>
      <c r="AB4054">
        <v>537.52800000000002</v>
      </c>
      <c r="AC4054">
        <v>538.78399999999999</v>
      </c>
      <c r="AD4054">
        <v>540.71100000000001</v>
      </c>
      <c r="AE4054">
        <v>541.49300000000005</v>
      </c>
      <c r="AF4054">
        <v>543.25400000000002</v>
      </c>
      <c r="AG4054">
        <v>545.58399999999995</v>
      </c>
      <c r="AH4054">
        <v>546.37800000000004</v>
      </c>
      <c r="AI4054">
        <v>549.32600000000002</v>
      </c>
      <c r="AJ4054">
        <v>549.15800000000002</v>
      </c>
    </row>
    <row r="4055" spans="3:36" x14ac:dyDescent="0.25">
      <c r="C4055" t="s">
        <v>966</v>
      </c>
      <c r="E4055">
        <v>562.15899999999999</v>
      </c>
      <c r="F4055">
        <v>526.053</v>
      </c>
      <c r="G4055">
        <v>544.02099999999996</v>
      </c>
      <c r="H4055">
        <v>529.79499999999996</v>
      </c>
      <c r="I4055">
        <v>514.66600000000005</v>
      </c>
      <c r="J4055">
        <v>517.39700000000005</v>
      </c>
      <c r="K4055">
        <v>516.50800000000004</v>
      </c>
      <c r="L4055">
        <v>519.51</v>
      </c>
      <c r="M4055">
        <v>523.79499999999996</v>
      </c>
      <c r="N4055">
        <v>524.77700000000004</v>
      </c>
      <c r="O4055">
        <v>524.81500000000005</v>
      </c>
      <c r="P4055">
        <v>526.64800000000002</v>
      </c>
      <c r="Q4055">
        <v>527.26599999999996</v>
      </c>
      <c r="R4055">
        <v>528.29700000000003</v>
      </c>
      <c r="S4055">
        <v>527.303</v>
      </c>
      <c r="T4055">
        <v>527.56700000000001</v>
      </c>
      <c r="U4055">
        <v>527.48099999999999</v>
      </c>
      <c r="V4055">
        <v>528.10900000000004</v>
      </c>
      <c r="W4055">
        <v>530.12</v>
      </c>
      <c r="X4055">
        <v>530.86500000000001</v>
      </c>
      <c r="Y4055">
        <v>531.97</v>
      </c>
      <c r="Z4055">
        <v>534.23</v>
      </c>
      <c r="AA4055">
        <v>536.01300000000003</v>
      </c>
      <c r="AB4055">
        <v>537.52800000000002</v>
      </c>
      <c r="AC4055">
        <v>538.78399999999999</v>
      </c>
      <c r="AD4055">
        <v>540.71100000000001</v>
      </c>
      <c r="AE4055">
        <v>541.49300000000005</v>
      </c>
      <c r="AF4055">
        <v>543.25400000000002</v>
      </c>
      <c r="AG4055">
        <v>545.58399999999995</v>
      </c>
      <c r="AH4055">
        <v>546.37800000000004</v>
      </c>
      <c r="AI4055">
        <v>549.32600000000002</v>
      </c>
      <c r="AJ4055">
        <v>549.15800000000002</v>
      </c>
    </row>
    <row r="4056" spans="3:36" x14ac:dyDescent="0.25">
      <c r="C4056" t="s">
        <v>967</v>
      </c>
      <c r="E4056">
        <v>562.15899999999999</v>
      </c>
      <c r="F4056">
        <v>526.053</v>
      </c>
      <c r="G4056">
        <v>544.02099999999996</v>
      </c>
      <c r="H4056">
        <v>529.79499999999996</v>
      </c>
      <c r="I4056">
        <v>514.66600000000005</v>
      </c>
      <c r="J4056">
        <v>517.39700000000005</v>
      </c>
      <c r="K4056">
        <v>516.50800000000004</v>
      </c>
      <c r="L4056">
        <v>519.51</v>
      </c>
      <c r="M4056">
        <v>523.79499999999996</v>
      </c>
      <c r="N4056">
        <v>524.77700000000004</v>
      </c>
      <c r="O4056">
        <v>524.81500000000005</v>
      </c>
      <c r="P4056">
        <v>526.64800000000002</v>
      </c>
      <c r="Q4056">
        <v>527.26599999999996</v>
      </c>
      <c r="R4056">
        <v>528.29700000000003</v>
      </c>
      <c r="S4056">
        <v>527.303</v>
      </c>
      <c r="T4056">
        <v>527.56700000000001</v>
      </c>
      <c r="U4056">
        <v>527.48099999999999</v>
      </c>
      <c r="V4056">
        <v>528.10900000000004</v>
      </c>
      <c r="W4056">
        <v>530.12</v>
      </c>
      <c r="X4056">
        <v>530.86500000000001</v>
      </c>
      <c r="Y4056">
        <v>531.97</v>
      </c>
      <c r="Z4056">
        <v>534.23</v>
      </c>
      <c r="AA4056">
        <v>536.01300000000003</v>
      </c>
      <c r="AB4056">
        <v>537.52800000000002</v>
      </c>
      <c r="AC4056">
        <v>538.78399999999999</v>
      </c>
      <c r="AD4056">
        <v>540.71100000000001</v>
      </c>
      <c r="AE4056">
        <v>541.49300000000005</v>
      </c>
      <c r="AF4056">
        <v>543.25400000000002</v>
      </c>
      <c r="AG4056">
        <v>545.58399999999995</v>
      </c>
      <c r="AH4056">
        <v>546.37800000000004</v>
      </c>
      <c r="AI4056">
        <v>549.32600000000002</v>
      </c>
      <c r="AJ4056">
        <v>549.15800000000002</v>
      </c>
    </row>
    <row r="4057" spans="3:36" x14ac:dyDescent="0.25">
      <c r="C4057" t="s">
        <v>968</v>
      </c>
      <c r="E4057">
        <v>562.15899999999999</v>
      </c>
      <c r="F4057">
        <v>526.053</v>
      </c>
      <c r="G4057">
        <v>544.02099999999996</v>
      </c>
      <c r="H4057">
        <v>529.79499999999996</v>
      </c>
      <c r="I4057">
        <v>514.66600000000005</v>
      </c>
      <c r="J4057">
        <v>517.39700000000005</v>
      </c>
      <c r="K4057">
        <v>516.50800000000004</v>
      </c>
      <c r="L4057">
        <v>519.51</v>
      </c>
      <c r="M4057">
        <v>523.79499999999996</v>
      </c>
      <c r="N4057">
        <v>524.77700000000004</v>
      </c>
      <c r="O4057">
        <v>524.81500000000005</v>
      </c>
      <c r="P4057">
        <v>526.64800000000002</v>
      </c>
      <c r="Q4057">
        <v>527.26599999999996</v>
      </c>
      <c r="R4057">
        <v>528.29700000000003</v>
      </c>
      <c r="S4057">
        <v>527.303</v>
      </c>
      <c r="T4057">
        <v>527.56700000000001</v>
      </c>
      <c r="U4057">
        <v>527.48099999999999</v>
      </c>
      <c r="V4057">
        <v>528.10900000000004</v>
      </c>
      <c r="W4057">
        <v>530.12</v>
      </c>
      <c r="X4057">
        <v>530.86500000000001</v>
      </c>
      <c r="Y4057">
        <v>531.97</v>
      </c>
      <c r="Z4057">
        <v>534.23</v>
      </c>
      <c r="AA4057">
        <v>536.01300000000003</v>
      </c>
      <c r="AB4057">
        <v>537.52800000000002</v>
      </c>
      <c r="AC4057">
        <v>538.78399999999999</v>
      </c>
      <c r="AD4057">
        <v>540.71100000000001</v>
      </c>
      <c r="AE4057">
        <v>541.49300000000005</v>
      </c>
      <c r="AF4057">
        <v>543.25400000000002</v>
      </c>
      <c r="AG4057">
        <v>545.58399999999995</v>
      </c>
      <c r="AH4057">
        <v>546.37800000000004</v>
      </c>
      <c r="AI4057">
        <v>549.32600000000002</v>
      </c>
      <c r="AJ4057">
        <v>549.15800000000002</v>
      </c>
    </row>
    <row r="4058" spans="3:36" x14ac:dyDescent="0.25">
      <c r="C4058" t="s">
        <v>969</v>
      </c>
      <c r="E4058">
        <v>562.15899999999999</v>
      </c>
      <c r="F4058">
        <v>526.053</v>
      </c>
      <c r="G4058">
        <v>544.02099999999996</v>
      </c>
      <c r="H4058">
        <v>529.79499999999996</v>
      </c>
      <c r="I4058">
        <v>514.66600000000005</v>
      </c>
      <c r="J4058">
        <v>517.39700000000005</v>
      </c>
      <c r="K4058">
        <v>516.50800000000004</v>
      </c>
      <c r="L4058">
        <v>519.51</v>
      </c>
      <c r="M4058">
        <v>523.79499999999996</v>
      </c>
      <c r="N4058">
        <v>524.77700000000004</v>
      </c>
      <c r="O4058">
        <v>524.81500000000005</v>
      </c>
      <c r="P4058">
        <v>526.64800000000002</v>
      </c>
      <c r="Q4058">
        <v>527.26599999999996</v>
      </c>
      <c r="R4058">
        <v>528.29700000000003</v>
      </c>
      <c r="S4058">
        <v>527.303</v>
      </c>
      <c r="T4058">
        <v>527.56700000000001</v>
      </c>
      <c r="U4058">
        <v>527.48099999999999</v>
      </c>
      <c r="V4058">
        <v>528.10900000000004</v>
      </c>
      <c r="W4058">
        <v>530.12</v>
      </c>
      <c r="X4058">
        <v>530.86500000000001</v>
      </c>
      <c r="Y4058">
        <v>531.97</v>
      </c>
      <c r="Z4058">
        <v>534.23</v>
      </c>
      <c r="AA4058">
        <v>536.01300000000003</v>
      </c>
      <c r="AB4058">
        <v>537.52800000000002</v>
      </c>
      <c r="AC4058">
        <v>538.78399999999999</v>
      </c>
      <c r="AD4058">
        <v>540.71100000000001</v>
      </c>
      <c r="AE4058">
        <v>541.49300000000005</v>
      </c>
      <c r="AF4058">
        <v>543.25400000000002</v>
      </c>
      <c r="AG4058">
        <v>545.58399999999995</v>
      </c>
      <c r="AH4058">
        <v>546.37800000000004</v>
      </c>
      <c r="AI4058">
        <v>549.32600000000002</v>
      </c>
      <c r="AJ4058">
        <v>549.15800000000002</v>
      </c>
    </row>
    <row r="4059" spans="3:36" x14ac:dyDescent="0.25">
      <c r="C4059" t="s">
        <v>1132</v>
      </c>
      <c r="E4059">
        <v>562.15899999999999</v>
      </c>
      <c r="F4059">
        <v>526.053</v>
      </c>
      <c r="G4059">
        <v>544.02099999999996</v>
      </c>
      <c r="H4059">
        <v>529.79499999999996</v>
      </c>
      <c r="I4059">
        <v>514.66600000000005</v>
      </c>
      <c r="J4059">
        <v>517.39700000000005</v>
      </c>
      <c r="K4059">
        <v>516.50800000000004</v>
      </c>
      <c r="L4059">
        <v>519.51</v>
      </c>
      <c r="M4059">
        <v>523.79499999999996</v>
      </c>
      <c r="N4059">
        <v>524.77700000000004</v>
      </c>
      <c r="O4059">
        <v>524.81500000000005</v>
      </c>
      <c r="P4059">
        <v>526.64800000000002</v>
      </c>
      <c r="Q4059">
        <v>527.26599999999996</v>
      </c>
      <c r="R4059">
        <v>528.29700000000003</v>
      </c>
      <c r="S4059">
        <v>527.303</v>
      </c>
      <c r="T4059">
        <v>527.56700000000001</v>
      </c>
      <c r="U4059">
        <v>527.48099999999999</v>
      </c>
      <c r="V4059">
        <v>528.10900000000004</v>
      </c>
      <c r="W4059">
        <v>530.12</v>
      </c>
      <c r="X4059">
        <v>530.86500000000001</v>
      </c>
      <c r="Y4059">
        <v>531.97</v>
      </c>
      <c r="Z4059">
        <v>534.23</v>
      </c>
      <c r="AA4059">
        <v>536.01300000000003</v>
      </c>
      <c r="AB4059">
        <v>537.52800000000002</v>
      </c>
      <c r="AC4059">
        <v>538.78399999999999</v>
      </c>
      <c r="AD4059">
        <v>540.71100000000001</v>
      </c>
      <c r="AE4059">
        <v>541.49300000000005</v>
      </c>
      <c r="AF4059">
        <v>543.25400000000002</v>
      </c>
      <c r="AG4059">
        <v>545.58399999999995</v>
      </c>
      <c r="AH4059">
        <v>546.37800000000004</v>
      </c>
      <c r="AI4059">
        <v>549.32600000000002</v>
      </c>
      <c r="AJ4059">
        <v>549.15800000000002</v>
      </c>
    </row>
    <row r="4060" spans="3:36" x14ac:dyDescent="0.25">
      <c r="C4060" t="s">
        <v>996</v>
      </c>
    </row>
    <row r="4061" spans="3:36" x14ac:dyDescent="0.25">
      <c r="C4061" t="s">
        <v>999</v>
      </c>
    </row>
    <row r="4062" spans="3:36" x14ac:dyDescent="0.25">
      <c r="C4062" t="s">
        <v>1133</v>
      </c>
    </row>
    <row r="4063" spans="3:36" x14ac:dyDescent="0.25">
      <c r="C4063" t="s">
        <v>70</v>
      </c>
      <c r="E4063">
        <v>6.0279999999999996</v>
      </c>
      <c r="F4063">
        <v>5.6879999999999997</v>
      </c>
      <c r="G4063">
        <v>5.8140000000000001</v>
      </c>
      <c r="H4063">
        <v>5.72</v>
      </c>
      <c r="I4063">
        <v>5.5709999999999997</v>
      </c>
      <c r="J4063">
        <v>5.6859999999999999</v>
      </c>
      <c r="K4063">
        <v>5.649</v>
      </c>
      <c r="L4063">
        <v>5.66</v>
      </c>
      <c r="M4063">
        <v>5.6859999999999999</v>
      </c>
      <c r="N4063">
        <v>5.6760000000000002</v>
      </c>
      <c r="O4063">
        <v>5.6580000000000004</v>
      </c>
      <c r="P4063">
        <v>5.66</v>
      </c>
      <c r="Q4063">
        <v>5.649</v>
      </c>
      <c r="R4063">
        <v>5.6429999999999998</v>
      </c>
      <c r="S4063">
        <v>5.6189999999999998</v>
      </c>
      <c r="T4063">
        <v>5.61</v>
      </c>
      <c r="U4063">
        <v>5.5979999999999999</v>
      </c>
      <c r="V4063">
        <v>5.5960000000000001</v>
      </c>
      <c r="W4063">
        <v>5.6109999999999998</v>
      </c>
      <c r="X4063">
        <v>5.6109999999999998</v>
      </c>
      <c r="Y4063">
        <v>5.6159999999999997</v>
      </c>
      <c r="Z4063">
        <v>5.6340000000000003</v>
      </c>
      <c r="AA4063">
        <v>5.6459999999999999</v>
      </c>
      <c r="AB4063">
        <v>5.6550000000000002</v>
      </c>
      <c r="AC4063">
        <v>5.6609999999999996</v>
      </c>
      <c r="AD4063">
        <v>5.6740000000000004</v>
      </c>
      <c r="AE4063">
        <v>5.6749999999999998</v>
      </c>
      <c r="AF4063">
        <v>5.6859999999999999</v>
      </c>
      <c r="AG4063">
        <v>5.702</v>
      </c>
      <c r="AH4063">
        <v>5.702</v>
      </c>
      <c r="AI4063">
        <v>5.7240000000000002</v>
      </c>
      <c r="AJ4063">
        <v>5.7149999999999999</v>
      </c>
    </row>
    <row r="4064" spans="3:36" x14ac:dyDescent="0.25">
      <c r="C4064" t="s">
        <v>840</v>
      </c>
      <c r="E4064">
        <v>100.995</v>
      </c>
      <c r="F4064">
        <v>94.072000000000003</v>
      </c>
      <c r="G4064">
        <v>100.68899999999999</v>
      </c>
      <c r="H4064">
        <v>98.271000000000001</v>
      </c>
      <c r="I4064">
        <v>92.102999999999994</v>
      </c>
      <c r="J4064">
        <v>91.287999999999997</v>
      </c>
      <c r="K4064">
        <v>91.454999999999998</v>
      </c>
      <c r="L4064">
        <v>92.343999999999994</v>
      </c>
      <c r="M4064">
        <v>93.453999999999994</v>
      </c>
      <c r="N4064">
        <v>93.921000000000006</v>
      </c>
      <c r="O4064">
        <v>94.224999999999994</v>
      </c>
      <c r="P4064">
        <v>94.787000000000006</v>
      </c>
      <c r="Q4064">
        <v>95.031000000000006</v>
      </c>
      <c r="R4064">
        <v>95.171999999999997</v>
      </c>
      <c r="S4064">
        <v>94.801000000000002</v>
      </c>
      <c r="T4064">
        <v>94.481999999999999</v>
      </c>
      <c r="U4064">
        <v>93.974999999999994</v>
      </c>
      <c r="V4064">
        <v>93.518000000000001</v>
      </c>
      <c r="W4064">
        <v>93.320999999999998</v>
      </c>
      <c r="X4064">
        <v>92.927000000000007</v>
      </c>
      <c r="Y4064">
        <v>92.652000000000001</v>
      </c>
      <c r="Z4064">
        <v>92.561999999999998</v>
      </c>
      <c r="AA4064">
        <v>92.34</v>
      </c>
      <c r="AB4064">
        <v>92.025000000000006</v>
      </c>
      <c r="AC4064">
        <v>91.614999999999995</v>
      </c>
      <c r="AD4064">
        <v>91.268000000000001</v>
      </c>
      <c r="AE4064">
        <v>90.74</v>
      </c>
      <c r="AF4064">
        <v>90.319000000000003</v>
      </c>
      <c r="AG4064">
        <v>89.988</v>
      </c>
      <c r="AH4064">
        <v>89.429000000000002</v>
      </c>
      <c r="AI4064">
        <v>89.132999999999996</v>
      </c>
      <c r="AJ4064">
        <v>88.391000000000005</v>
      </c>
    </row>
    <row r="4065" spans="3:36" x14ac:dyDescent="0.25">
      <c r="C4065" t="s">
        <v>3</v>
      </c>
      <c r="E4065">
        <v>0.186</v>
      </c>
      <c r="F4065">
        <v>0.17699999999999999</v>
      </c>
      <c r="G4065">
        <v>0.17799999999999999</v>
      </c>
      <c r="H4065">
        <v>0.16400000000000001</v>
      </c>
      <c r="I4065">
        <v>0.16500000000000001</v>
      </c>
      <c r="J4065">
        <v>0.127</v>
      </c>
      <c r="K4065">
        <v>0.13100000000000001</v>
      </c>
      <c r="L4065">
        <v>0.13600000000000001</v>
      </c>
      <c r="M4065">
        <v>0.14099999999999999</v>
      </c>
      <c r="N4065">
        <v>0.14499999999999999</v>
      </c>
      <c r="O4065">
        <v>0.14799999999999999</v>
      </c>
      <c r="P4065">
        <v>0.152</v>
      </c>
      <c r="Q4065">
        <v>0.155</v>
      </c>
      <c r="R4065">
        <v>0.157</v>
      </c>
      <c r="S4065">
        <v>0.159</v>
      </c>
      <c r="T4065">
        <v>0.16</v>
      </c>
      <c r="U4065">
        <v>0.161</v>
      </c>
      <c r="V4065">
        <v>0.161</v>
      </c>
      <c r="W4065">
        <v>0.161</v>
      </c>
      <c r="X4065">
        <v>0.161</v>
      </c>
      <c r="Y4065">
        <v>0.161</v>
      </c>
      <c r="Z4065">
        <v>0.16200000000000001</v>
      </c>
      <c r="AA4065">
        <v>0.16200000000000001</v>
      </c>
      <c r="AB4065">
        <v>0.16300000000000001</v>
      </c>
      <c r="AC4065">
        <v>0.16300000000000001</v>
      </c>
      <c r="AD4065">
        <v>0.16300000000000001</v>
      </c>
      <c r="AE4065">
        <v>0.16300000000000001</v>
      </c>
      <c r="AF4065">
        <v>0.16400000000000001</v>
      </c>
      <c r="AG4065">
        <v>0.16400000000000001</v>
      </c>
      <c r="AH4065">
        <v>0.16400000000000001</v>
      </c>
      <c r="AI4065">
        <v>0.16500000000000001</v>
      </c>
      <c r="AJ4065">
        <v>0.16500000000000001</v>
      </c>
    </row>
    <row r="4066" spans="3:36" x14ac:dyDescent="0.25">
      <c r="C4066" t="s">
        <v>873</v>
      </c>
      <c r="E4066">
        <v>0.41099999999999998</v>
      </c>
      <c r="F4066">
        <v>0.314</v>
      </c>
      <c r="G4066">
        <v>0.44800000000000001</v>
      </c>
      <c r="H4066">
        <v>0.41899999999999998</v>
      </c>
      <c r="I4066">
        <v>0.35099999999999998</v>
      </c>
      <c r="J4066">
        <v>0.38700000000000001</v>
      </c>
      <c r="K4066">
        <v>0.38500000000000001</v>
      </c>
      <c r="L4066">
        <v>0.38400000000000001</v>
      </c>
      <c r="M4066">
        <v>0.38100000000000001</v>
      </c>
      <c r="N4066">
        <v>0.372</v>
      </c>
      <c r="O4066">
        <v>0.36099999999999999</v>
      </c>
      <c r="P4066">
        <v>0.35</v>
      </c>
      <c r="Q4066">
        <v>0.34100000000000003</v>
      </c>
      <c r="R4066">
        <v>0.33300000000000002</v>
      </c>
      <c r="S4066">
        <v>0.32600000000000001</v>
      </c>
      <c r="T4066">
        <v>0.32100000000000001</v>
      </c>
      <c r="U4066">
        <v>0.315</v>
      </c>
      <c r="V4066">
        <v>0.311</v>
      </c>
      <c r="W4066">
        <v>0.307</v>
      </c>
      <c r="X4066">
        <v>0.30299999999999999</v>
      </c>
      <c r="Y4066">
        <v>0.3</v>
      </c>
      <c r="Z4066">
        <v>0.29799999999999999</v>
      </c>
      <c r="AA4066">
        <v>0.29599999999999999</v>
      </c>
      <c r="AB4066">
        <v>0.29299999999999998</v>
      </c>
      <c r="AC4066">
        <v>0.29099999999999998</v>
      </c>
      <c r="AD4066">
        <v>0.28899999999999998</v>
      </c>
      <c r="AE4066">
        <v>0.28699999999999998</v>
      </c>
      <c r="AF4066">
        <v>0.28499999999999998</v>
      </c>
      <c r="AG4066">
        <v>0.28399999999999997</v>
      </c>
      <c r="AH4066">
        <v>0.28199999999999997</v>
      </c>
      <c r="AI4066">
        <v>0.28000000000000003</v>
      </c>
      <c r="AJ4066">
        <v>0.27800000000000002</v>
      </c>
    </row>
    <row r="4067" spans="3:36" x14ac:dyDescent="0.25">
      <c r="C4067" t="s">
        <v>841</v>
      </c>
      <c r="E4067">
        <v>6.3239999999999998</v>
      </c>
      <c r="F4067">
        <v>5.2789999999999999</v>
      </c>
      <c r="G4067">
        <v>6.0490000000000004</v>
      </c>
      <c r="H4067">
        <v>6.17</v>
      </c>
      <c r="I4067">
        <v>5.9080000000000004</v>
      </c>
      <c r="J4067">
        <v>5.718</v>
      </c>
      <c r="K4067">
        <v>5.7190000000000003</v>
      </c>
      <c r="L4067">
        <v>5.7709999999999999</v>
      </c>
      <c r="M4067">
        <v>5.8369999999999997</v>
      </c>
      <c r="N4067">
        <v>5.8659999999999997</v>
      </c>
      <c r="O4067">
        <v>5.8819999999999997</v>
      </c>
      <c r="P4067">
        <v>5.9139999999999997</v>
      </c>
      <c r="Q4067">
        <v>5.93</v>
      </c>
      <c r="R4067">
        <v>5.9459999999999997</v>
      </c>
      <c r="S4067">
        <v>5.9370000000000003</v>
      </c>
      <c r="T4067">
        <v>5.9390000000000001</v>
      </c>
      <c r="U4067">
        <v>5.931</v>
      </c>
      <c r="V4067">
        <v>5.9269999999999996</v>
      </c>
      <c r="W4067">
        <v>5.9359999999999999</v>
      </c>
      <c r="X4067">
        <v>5.931</v>
      </c>
      <c r="Y4067">
        <v>5.93</v>
      </c>
      <c r="Z4067">
        <v>5.94</v>
      </c>
      <c r="AA4067">
        <v>5.9450000000000003</v>
      </c>
      <c r="AB4067">
        <v>5.9459999999999997</v>
      </c>
      <c r="AC4067">
        <v>5.944</v>
      </c>
      <c r="AD4067">
        <v>5.9470000000000001</v>
      </c>
      <c r="AE4067">
        <v>5.9379999999999997</v>
      </c>
      <c r="AF4067">
        <v>5.94</v>
      </c>
      <c r="AG4067">
        <v>5.9470000000000001</v>
      </c>
      <c r="AH4067">
        <v>5.9390000000000001</v>
      </c>
      <c r="AI4067">
        <v>5.952</v>
      </c>
      <c r="AJ4067">
        <v>5.9340000000000002</v>
      </c>
    </row>
    <row r="4068" spans="3:36" x14ac:dyDescent="0.25">
      <c r="C4068" t="s">
        <v>842</v>
      </c>
      <c r="E4068">
        <v>4.5609999999999999</v>
      </c>
      <c r="F4068">
        <v>3.5190000000000001</v>
      </c>
      <c r="G4068">
        <v>3.1709999999999998</v>
      </c>
      <c r="H4068">
        <v>5.665</v>
      </c>
      <c r="I4068">
        <v>5.032</v>
      </c>
      <c r="J4068">
        <v>1.8460000000000001</v>
      </c>
      <c r="K4068">
        <v>3.819</v>
      </c>
      <c r="L4068">
        <v>3.8220000000000001</v>
      </c>
      <c r="M4068">
        <v>3.8359999999999999</v>
      </c>
      <c r="N4068">
        <v>3.8220000000000001</v>
      </c>
      <c r="O4068">
        <v>3.8069999999999999</v>
      </c>
      <c r="P4068">
        <v>3.8050000000000002</v>
      </c>
      <c r="Q4068">
        <v>3.7930000000000001</v>
      </c>
      <c r="R4068">
        <v>3.7810000000000001</v>
      </c>
      <c r="S4068">
        <v>3.758</v>
      </c>
      <c r="T4068">
        <v>3.746</v>
      </c>
      <c r="U4068">
        <v>3.7290000000000001</v>
      </c>
      <c r="V4068">
        <v>3.7160000000000002</v>
      </c>
      <c r="W4068">
        <v>3.7160000000000002</v>
      </c>
      <c r="X4068">
        <v>3.7069999999999999</v>
      </c>
      <c r="Y4068">
        <v>3.7029999999999998</v>
      </c>
      <c r="Z4068">
        <v>3.7080000000000002</v>
      </c>
      <c r="AA4068">
        <v>3.7090000000000001</v>
      </c>
      <c r="AB4068">
        <v>3.706</v>
      </c>
      <c r="AC4068">
        <v>3.7010000000000001</v>
      </c>
      <c r="AD4068">
        <v>3.7</v>
      </c>
      <c r="AE4068">
        <v>3.6920000000000002</v>
      </c>
      <c r="AF4068">
        <v>3.69</v>
      </c>
      <c r="AG4068">
        <v>3.694</v>
      </c>
      <c r="AH4068">
        <v>3.6859999999999999</v>
      </c>
      <c r="AI4068">
        <v>3.6920000000000002</v>
      </c>
      <c r="AJ4068">
        <v>3.6779999999999999</v>
      </c>
    </row>
    <row r="4069" spans="3:36" x14ac:dyDescent="0.25">
      <c r="C4069" t="s">
        <v>1134</v>
      </c>
    </row>
    <row r="4070" spans="3:36" x14ac:dyDescent="0.25">
      <c r="C4070" t="s">
        <v>70</v>
      </c>
      <c r="E4070">
        <v>17.242000000000001</v>
      </c>
      <c r="F4070">
        <v>16.268000000000001</v>
      </c>
      <c r="G4070">
        <v>16.626000000000001</v>
      </c>
      <c r="H4070">
        <v>16.353000000000002</v>
      </c>
      <c r="I4070">
        <v>15.923999999999999</v>
      </c>
      <c r="J4070">
        <v>16.210999999999999</v>
      </c>
      <c r="K4070">
        <v>16.074999999999999</v>
      </c>
      <c r="L4070">
        <v>16.091000000000001</v>
      </c>
      <c r="M4070">
        <v>16.158000000000001</v>
      </c>
      <c r="N4070">
        <v>16.122</v>
      </c>
      <c r="O4070">
        <v>16.061</v>
      </c>
      <c r="P4070">
        <v>16.055</v>
      </c>
      <c r="Q4070">
        <v>16.010000000000002</v>
      </c>
      <c r="R4070">
        <v>15.977</v>
      </c>
      <c r="S4070">
        <v>15.893000000000001</v>
      </c>
      <c r="T4070">
        <v>15.849</v>
      </c>
      <c r="U4070">
        <v>15.801</v>
      </c>
      <c r="V4070">
        <v>15.779</v>
      </c>
      <c r="W4070">
        <v>15.804</v>
      </c>
      <c r="X4070">
        <v>15.79</v>
      </c>
      <c r="Y4070">
        <v>15.791</v>
      </c>
      <c r="Z4070">
        <v>15.824999999999999</v>
      </c>
      <c r="AA4070">
        <v>15.846</v>
      </c>
      <c r="AB4070">
        <v>15.856999999999999</v>
      </c>
      <c r="AC4070">
        <v>15.862</v>
      </c>
      <c r="AD4070">
        <v>15.885</v>
      </c>
      <c r="AE4070">
        <v>15.875999999999999</v>
      </c>
      <c r="AF4070">
        <v>15.893000000000001</v>
      </c>
      <c r="AG4070">
        <v>15.926</v>
      </c>
      <c r="AH4070">
        <v>15.916</v>
      </c>
      <c r="AI4070">
        <v>15.962999999999999</v>
      </c>
      <c r="AJ4070">
        <v>15.928000000000001</v>
      </c>
    </row>
    <row r="4071" spans="3:36" x14ac:dyDescent="0.25">
      <c r="C4071" t="s">
        <v>840</v>
      </c>
      <c r="E4071">
        <v>2.2890000000000001</v>
      </c>
      <c r="F4071">
        <v>2.1320000000000001</v>
      </c>
      <c r="G4071">
        <v>2.2869999999999999</v>
      </c>
      <c r="H4071">
        <v>2.2370000000000001</v>
      </c>
      <c r="I4071">
        <v>2.097</v>
      </c>
      <c r="J4071">
        <v>2.0779999999999998</v>
      </c>
      <c r="K4071">
        <v>2.0819999999999999</v>
      </c>
      <c r="L4071">
        <v>2.1019999999999999</v>
      </c>
      <c r="M4071">
        <v>2.1269999999999998</v>
      </c>
      <c r="N4071">
        <v>2.1379999999999999</v>
      </c>
      <c r="O4071">
        <v>2.1440000000000001</v>
      </c>
      <c r="P4071">
        <v>2.157</v>
      </c>
      <c r="Q4071">
        <v>2.1619999999999999</v>
      </c>
      <c r="R4071">
        <v>2.165</v>
      </c>
      <c r="S4071">
        <v>2.157</v>
      </c>
      <c r="T4071">
        <v>2.1509999999999998</v>
      </c>
      <c r="U4071">
        <v>2.141</v>
      </c>
      <c r="V4071">
        <v>2.1320000000000001</v>
      </c>
      <c r="W4071">
        <v>2.129</v>
      </c>
      <c r="X4071">
        <v>2.121</v>
      </c>
      <c r="Y4071">
        <v>2.1160000000000001</v>
      </c>
      <c r="Z4071">
        <v>2.1150000000000002</v>
      </c>
      <c r="AA4071">
        <v>2.1120000000000001</v>
      </c>
      <c r="AB4071">
        <v>2.1070000000000002</v>
      </c>
      <c r="AC4071">
        <v>2.1</v>
      </c>
      <c r="AD4071">
        <v>2.0939999999999999</v>
      </c>
      <c r="AE4071">
        <v>2.0840000000000001</v>
      </c>
      <c r="AF4071">
        <v>2.0779999999999998</v>
      </c>
      <c r="AG4071">
        <v>2.073</v>
      </c>
      <c r="AH4071">
        <v>2.0630000000000002</v>
      </c>
      <c r="AI4071">
        <v>2.06</v>
      </c>
      <c r="AJ4071">
        <v>2.0459999999999998</v>
      </c>
    </row>
    <row r="4072" spans="3:36" x14ac:dyDescent="0.25">
      <c r="C4072" t="s">
        <v>1135</v>
      </c>
    </row>
    <row r="4073" spans="3:36" x14ac:dyDescent="0.25">
      <c r="C4073" t="s">
        <v>70</v>
      </c>
      <c r="E4073">
        <v>101.039</v>
      </c>
      <c r="F4073">
        <v>95.337999999999994</v>
      </c>
      <c r="G4073">
        <v>97.442999999999998</v>
      </c>
      <c r="H4073">
        <v>95.870999999999995</v>
      </c>
      <c r="I4073">
        <v>93.382999999999996</v>
      </c>
      <c r="J4073">
        <v>95.296999999999997</v>
      </c>
      <c r="K4073">
        <v>94.677999999999997</v>
      </c>
      <c r="L4073">
        <v>94.855999999999995</v>
      </c>
      <c r="M4073">
        <v>95.296999999999997</v>
      </c>
      <c r="N4073">
        <v>95.129000000000005</v>
      </c>
      <c r="O4073">
        <v>94.831999999999994</v>
      </c>
      <c r="P4073">
        <v>94.89</v>
      </c>
      <c r="Q4073">
        <v>94.734999999999999</v>
      </c>
      <c r="R4073">
        <v>94.66</v>
      </c>
      <c r="S4073">
        <v>94.268000000000001</v>
      </c>
      <c r="T4073">
        <v>94.146000000000001</v>
      </c>
      <c r="U4073">
        <v>93.986000000000004</v>
      </c>
      <c r="V4073">
        <v>93.984999999999999</v>
      </c>
      <c r="W4073">
        <v>94.277000000000001</v>
      </c>
      <c r="X4073">
        <v>94.328000000000003</v>
      </c>
      <c r="Y4073">
        <v>94.456999999999994</v>
      </c>
      <c r="Z4073">
        <v>94.804000000000002</v>
      </c>
      <c r="AA4073">
        <v>95.058999999999997</v>
      </c>
      <c r="AB4073">
        <v>95.259</v>
      </c>
      <c r="AC4073">
        <v>95.415000000000006</v>
      </c>
      <c r="AD4073">
        <v>95.69</v>
      </c>
      <c r="AE4073">
        <v>95.763000000000005</v>
      </c>
      <c r="AF4073">
        <v>96.007000000000005</v>
      </c>
      <c r="AG4073">
        <v>96.353999999999999</v>
      </c>
      <c r="AH4073">
        <v>96.424999999999997</v>
      </c>
      <c r="AI4073">
        <v>96.867999999999995</v>
      </c>
      <c r="AJ4073">
        <v>96.778999999999996</v>
      </c>
    </row>
    <row r="4074" spans="3:36" x14ac:dyDescent="0.25">
      <c r="C4074" t="s">
        <v>840</v>
      </c>
      <c r="E4074">
        <v>13.952999999999999</v>
      </c>
      <c r="F4074">
        <v>12.996</v>
      </c>
      <c r="G4074">
        <v>13.938000000000001</v>
      </c>
      <c r="H4074">
        <v>13.629</v>
      </c>
      <c r="I4074">
        <v>12.773</v>
      </c>
      <c r="J4074">
        <v>12.66</v>
      </c>
      <c r="K4074">
        <v>12.682</v>
      </c>
      <c r="L4074">
        <v>12.805</v>
      </c>
      <c r="M4074">
        <v>12.958</v>
      </c>
      <c r="N4074">
        <v>13.022</v>
      </c>
      <c r="O4074">
        <v>13.061</v>
      </c>
      <c r="P4074">
        <v>13.135999999999999</v>
      </c>
      <c r="Q4074">
        <v>13.167</v>
      </c>
      <c r="R4074">
        <v>13.185</v>
      </c>
      <c r="S4074">
        <v>13.135999999999999</v>
      </c>
      <c r="T4074">
        <v>13.097</v>
      </c>
      <c r="U4074">
        <v>13.032999999999999</v>
      </c>
      <c r="V4074">
        <v>12.977</v>
      </c>
      <c r="W4074">
        <v>12.957000000000001</v>
      </c>
      <c r="X4074">
        <v>12.91</v>
      </c>
      <c r="Y4074">
        <v>12.878</v>
      </c>
      <c r="Z4074">
        <v>12.874000000000001</v>
      </c>
      <c r="AA4074">
        <v>12.853</v>
      </c>
      <c r="AB4074">
        <v>12.82</v>
      </c>
      <c r="AC4074">
        <v>12.775</v>
      </c>
      <c r="AD4074">
        <v>12.741</v>
      </c>
      <c r="AE4074">
        <v>12.680999999999999</v>
      </c>
      <c r="AF4074">
        <v>12.638999999999999</v>
      </c>
      <c r="AG4074">
        <v>12.611000000000001</v>
      </c>
      <c r="AH4074">
        <v>12.548999999999999</v>
      </c>
      <c r="AI4074">
        <v>12.528</v>
      </c>
      <c r="AJ4074">
        <v>12.442</v>
      </c>
    </row>
    <row r="4075" spans="3:36" x14ac:dyDescent="0.25">
      <c r="C4075" t="s">
        <v>841</v>
      </c>
      <c r="E4075">
        <v>2.0739999999999998</v>
      </c>
      <c r="F4075">
        <v>1.732</v>
      </c>
      <c r="G4075">
        <v>1.984</v>
      </c>
      <c r="H4075">
        <v>2.028</v>
      </c>
      <c r="I4075">
        <v>1.9430000000000001</v>
      </c>
      <c r="J4075">
        <v>1.881</v>
      </c>
      <c r="K4075">
        <v>1.881</v>
      </c>
      <c r="L4075">
        <v>1.8979999999999999</v>
      </c>
      <c r="M4075">
        <v>1.92</v>
      </c>
      <c r="N4075">
        <v>1.929</v>
      </c>
      <c r="O4075">
        <v>1.9339999999999999</v>
      </c>
      <c r="P4075">
        <v>1.9450000000000001</v>
      </c>
      <c r="Q4075">
        <v>1.95</v>
      </c>
      <c r="R4075">
        <v>1.956</v>
      </c>
      <c r="S4075">
        <v>1.9530000000000001</v>
      </c>
      <c r="T4075">
        <v>1.954</v>
      </c>
      <c r="U4075">
        <v>1.952</v>
      </c>
      <c r="V4075">
        <v>1.9510000000000001</v>
      </c>
      <c r="W4075">
        <v>1.954</v>
      </c>
      <c r="X4075">
        <v>1.952</v>
      </c>
      <c r="Y4075">
        <v>1.952</v>
      </c>
      <c r="Z4075">
        <v>1.956</v>
      </c>
      <c r="AA4075">
        <v>1.9570000000000001</v>
      </c>
      <c r="AB4075">
        <v>1.958</v>
      </c>
      <c r="AC4075">
        <v>1.9570000000000001</v>
      </c>
      <c r="AD4075">
        <v>1.958</v>
      </c>
      <c r="AE4075">
        <v>1.956</v>
      </c>
      <c r="AF4075">
        <v>1.956</v>
      </c>
      <c r="AG4075">
        <v>1.958</v>
      </c>
      <c r="AH4075">
        <v>1.956</v>
      </c>
      <c r="AI4075">
        <v>1.96</v>
      </c>
      <c r="AJ4075">
        <v>1.954</v>
      </c>
    </row>
    <row r="4076" spans="3:36" x14ac:dyDescent="0.25">
      <c r="C4076" t="s">
        <v>1136</v>
      </c>
    </row>
    <row r="4077" spans="3:36" x14ac:dyDescent="0.25">
      <c r="C4077" t="s">
        <v>70</v>
      </c>
      <c r="E4077">
        <v>0.71399999999999997</v>
      </c>
      <c r="F4077">
        <v>0.67400000000000004</v>
      </c>
      <c r="G4077">
        <v>0.68899999999999995</v>
      </c>
      <c r="H4077">
        <v>0.67800000000000005</v>
      </c>
      <c r="I4077">
        <v>0.66</v>
      </c>
      <c r="J4077">
        <v>0.67300000000000004</v>
      </c>
      <c r="K4077">
        <v>0.66800000000000004</v>
      </c>
      <c r="L4077">
        <v>0.66900000000000004</v>
      </c>
      <c r="M4077">
        <v>0.67200000000000004</v>
      </c>
      <c r="N4077">
        <v>0.67</v>
      </c>
      <c r="O4077">
        <v>0.66800000000000004</v>
      </c>
      <c r="P4077">
        <v>0.66800000000000004</v>
      </c>
      <c r="Q4077">
        <v>0.66700000000000004</v>
      </c>
      <c r="R4077">
        <v>0.66600000000000004</v>
      </c>
      <c r="S4077">
        <v>0.66400000000000003</v>
      </c>
      <c r="T4077">
        <v>0.66200000000000003</v>
      </c>
      <c r="U4077">
        <v>0.66100000000000003</v>
      </c>
      <c r="V4077">
        <v>0.66100000000000003</v>
      </c>
      <c r="W4077">
        <v>0.66200000000000003</v>
      </c>
      <c r="X4077">
        <v>0.66200000000000003</v>
      </c>
      <c r="Y4077">
        <v>0.66300000000000003</v>
      </c>
      <c r="Z4077">
        <v>0.66500000000000004</v>
      </c>
      <c r="AA4077">
        <v>0.66700000000000004</v>
      </c>
      <c r="AB4077">
        <v>0.66800000000000004</v>
      </c>
      <c r="AC4077">
        <v>0.66900000000000004</v>
      </c>
      <c r="AD4077">
        <v>0.67</v>
      </c>
      <c r="AE4077">
        <v>0.67100000000000004</v>
      </c>
      <c r="AF4077">
        <v>0.67200000000000004</v>
      </c>
      <c r="AG4077">
        <v>0.67400000000000004</v>
      </c>
      <c r="AH4077">
        <v>0.67400000000000004</v>
      </c>
      <c r="AI4077">
        <v>0.67700000000000005</v>
      </c>
      <c r="AJ4077">
        <v>0.67600000000000005</v>
      </c>
    </row>
    <row r="4078" spans="3:36" x14ac:dyDescent="0.25">
      <c r="C4078" t="s">
        <v>1137</v>
      </c>
    </row>
    <row r="4079" spans="3:36" x14ac:dyDescent="0.25">
      <c r="C4079" t="s">
        <v>70</v>
      </c>
      <c r="E4079">
        <v>5.9169999999999998</v>
      </c>
      <c r="F4079">
        <v>5.5819999999999999</v>
      </c>
      <c r="G4079">
        <v>5.7050000000000001</v>
      </c>
      <c r="H4079">
        <v>5.6120000000000001</v>
      </c>
      <c r="I4079">
        <v>5.4649999999999999</v>
      </c>
      <c r="J4079">
        <v>5.569</v>
      </c>
      <c r="K4079">
        <v>5.5259999999999998</v>
      </c>
      <c r="L4079">
        <v>5.532</v>
      </c>
      <c r="M4079">
        <v>5.5549999999999997</v>
      </c>
      <c r="N4079">
        <v>5.5430000000000001</v>
      </c>
      <c r="O4079">
        <v>5.5220000000000002</v>
      </c>
      <c r="P4079">
        <v>5.52</v>
      </c>
      <c r="Q4079">
        <v>5.5039999999999996</v>
      </c>
      <c r="R4079">
        <v>5.492</v>
      </c>
      <c r="S4079">
        <v>5.4640000000000004</v>
      </c>
      <c r="T4079">
        <v>5.4489999999999998</v>
      </c>
      <c r="U4079">
        <v>5.4329999999999998</v>
      </c>
      <c r="V4079">
        <v>5.4260000000000002</v>
      </c>
      <c r="W4079">
        <v>5.4349999999999996</v>
      </c>
      <c r="X4079">
        <v>5.431</v>
      </c>
      <c r="Y4079">
        <v>5.431</v>
      </c>
      <c r="Z4079">
        <v>5.4429999999999996</v>
      </c>
      <c r="AA4079">
        <v>5.45</v>
      </c>
      <c r="AB4079">
        <v>5.4539999999999997</v>
      </c>
      <c r="AC4079">
        <v>5.4560000000000004</v>
      </c>
      <c r="AD4079">
        <v>5.4640000000000004</v>
      </c>
      <c r="AE4079">
        <v>5.4619999999999997</v>
      </c>
      <c r="AF4079">
        <v>5.468</v>
      </c>
      <c r="AG4079">
        <v>5.48</v>
      </c>
      <c r="AH4079">
        <v>5.4770000000000003</v>
      </c>
      <c r="AI4079">
        <v>5.4939999999999998</v>
      </c>
      <c r="AJ4079">
        <v>5.4829999999999997</v>
      </c>
    </row>
    <row r="4080" spans="3:36" x14ac:dyDescent="0.25">
      <c r="C4080" t="s">
        <v>840</v>
      </c>
      <c r="E4080">
        <v>0.92500000000000004</v>
      </c>
      <c r="F4080">
        <v>0.86199999999999999</v>
      </c>
      <c r="G4080">
        <v>0.92200000000000004</v>
      </c>
      <c r="H4080">
        <v>0.89900000000000002</v>
      </c>
      <c r="I4080">
        <v>0.84299999999999997</v>
      </c>
      <c r="J4080">
        <v>0.83499999999999996</v>
      </c>
      <c r="K4080">
        <v>0.83699999999999997</v>
      </c>
      <c r="L4080">
        <v>0.84499999999999997</v>
      </c>
      <c r="M4080">
        <v>0.85599999999999998</v>
      </c>
      <c r="N4080">
        <v>0.86</v>
      </c>
      <c r="O4080">
        <v>0.86299999999999999</v>
      </c>
      <c r="P4080">
        <v>0.86799999999999999</v>
      </c>
      <c r="Q4080">
        <v>0.871</v>
      </c>
      <c r="R4080">
        <v>0.872</v>
      </c>
      <c r="S4080">
        <v>0.86899999999999999</v>
      </c>
      <c r="T4080">
        <v>0.86699999999999999</v>
      </c>
      <c r="U4080">
        <v>0.86199999999999999</v>
      </c>
      <c r="V4080">
        <v>0.85899999999999999</v>
      </c>
      <c r="W4080">
        <v>0.85799999999999998</v>
      </c>
      <c r="X4080">
        <v>0.85499999999999998</v>
      </c>
      <c r="Y4080">
        <v>0.85299999999999998</v>
      </c>
      <c r="Z4080">
        <v>0.85299999999999998</v>
      </c>
      <c r="AA4080">
        <v>0.85199999999999998</v>
      </c>
      <c r="AB4080">
        <v>0.85</v>
      </c>
      <c r="AC4080">
        <v>0.84699999999999998</v>
      </c>
      <c r="AD4080">
        <v>0.84399999999999997</v>
      </c>
      <c r="AE4080">
        <v>0.84</v>
      </c>
      <c r="AF4080">
        <v>0.83799999999999997</v>
      </c>
      <c r="AG4080">
        <v>0.83599999999999997</v>
      </c>
      <c r="AH4080">
        <v>0.83199999999999996</v>
      </c>
      <c r="AI4080">
        <v>0.83099999999999996</v>
      </c>
      <c r="AJ4080">
        <v>0.82499999999999996</v>
      </c>
    </row>
    <row r="4081" spans="3:36" x14ac:dyDescent="0.25">
      <c r="C4081" t="s">
        <v>1138</v>
      </c>
    </row>
    <row r="4082" spans="3:36" x14ac:dyDescent="0.25">
      <c r="C4082" t="s">
        <v>875</v>
      </c>
      <c r="E4082">
        <v>738.625</v>
      </c>
      <c r="F4082">
        <v>720.47500000000002</v>
      </c>
      <c r="G4082">
        <v>779.32</v>
      </c>
      <c r="H4082">
        <v>799.00099999999998</v>
      </c>
      <c r="I4082">
        <v>772.33100000000002</v>
      </c>
      <c r="J4082">
        <v>757.697</v>
      </c>
      <c r="K4082">
        <v>758.32100000000003</v>
      </c>
      <c r="L4082">
        <v>764.82</v>
      </c>
      <c r="M4082">
        <v>778.15599999999995</v>
      </c>
      <c r="N4082">
        <v>777.62300000000005</v>
      </c>
      <c r="O4082">
        <v>779.80499999999995</v>
      </c>
      <c r="P4082">
        <v>784.13800000000003</v>
      </c>
      <c r="Q4082">
        <v>787.351</v>
      </c>
      <c r="R4082">
        <v>783.28599999999994</v>
      </c>
      <c r="S4082">
        <v>784.096</v>
      </c>
      <c r="T4082">
        <v>785.31200000000001</v>
      </c>
      <c r="U4082">
        <v>787.40499999999997</v>
      </c>
      <c r="V4082">
        <v>789.30799999999999</v>
      </c>
      <c r="W4082">
        <v>790.99400000000003</v>
      </c>
      <c r="X4082">
        <v>792.44100000000003</v>
      </c>
      <c r="Y4082">
        <v>794.38499999999999</v>
      </c>
      <c r="Z4082">
        <v>796.827</v>
      </c>
      <c r="AA4082">
        <v>798.346</v>
      </c>
      <c r="AB4082">
        <v>798.33</v>
      </c>
      <c r="AC4082">
        <v>799.52499999999998</v>
      </c>
      <c r="AD4082">
        <v>800.11400000000003</v>
      </c>
      <c r="AE4082">
        <v>800.9</v>
      </c>
      <c r="AF4082">
        <v>803.27099999999996</v>
      </c>
      <c r="AG4082">
        <v>802.90300000000002</v>
      </c>
      <c r="AH4082">
        <v>801.80499999999995</v>
      </c>
      <c r="AI4082">
        <v>801.22900000000004</v>
      </c>
      <c r="AJ4082">
        <v>799.26499999999999</v>
      </c>
    </row>
    <row r="4083" spans="3:36" x14ac:dyDescent="0.25">
      <c r="C4083" t="s">
        <v>1003</v>
      </c>
    </row>
    <row r="4084" spans="3:36" x14ac:dyDescent="0.25">
      <c r="C4084" t="s">
        <v>70</v>
      </c>
      <c r="E4084">
        <v>130.941</v>
      </c>
      <c r="F4084">
        <v>123.55</v>
      </c>
      <c r="G4084">
        <v>126.277</v>
      </c>
      <c r="H4084">
        <v>124.23399999999999</v>
      </c>
      <c r="I4084">
        <v>121.003</v>
      </c>
      <c r="J4084">
        <v>123.43600000000001</v>
      </c>
      <c r="K4084">
        <v>122.595</v>
      </c>
      <c r="L4084">
        <v>122.80800000000001</v>
      </c>
      <c r="M4084">
        <v>123.36799999999999</v>
      </c>
      <c r="N4084">
        <v>123.14</v>
      </c>
      <c r="O4084">
        <v>122.741</v>
      </c>
      <c r="P4084">
        <v>122.79300000000001</v>
      </c>
      <c r="Q4084">
        <v>122.565</v>
      </c>
      <c r="R4084">
        <v>122.43899999999999</v>
      </c>
      <c r="S4084">
        <v>121.907</v>
      </c>
      <c r="T4084">
        <v>121.717</v>
      </c>
      <c r="U4084">
        <v>121.48</v>
      </c>
      <c r="V4084">
        <v>121.44799999999999</v>
      </c>
      <c r="W4084">
        <v>121.788</v>
      </c>
      <c r="X4084">
        <v>121.82299999999999</v>
      </c>
      <c r="Y4084">
        <v>121.958</v>
      </c>
      <c r="Z4084">
        <v>122.371</v>
      </c>
      <c r="AA4084">
        <v>122.66800000000001</v>
      </c>
      <c r="AB4084">
        <v>122.89400000000001</v>
      </c>
      <c r="AC4084">
        <v>123.063</v>
      </c>
      <c r="AD4084">
        <v>123.384</v>
      </c>
      <c r="AE4084">
        <v>123.447</v>
      </c>
      <c r="AF4084">
        <v>123.726</v>
      </c>
      <c r="AG4084">
        <v>124.136</v>
      </c>
      <c r="AH4084">
        <v>124.19499999999999</v>
      </c>
      <c r="AI4084">
        <v>124.726</v>
      </c>
      <c r="AJ4084">
        <v>124.58</v>
      </c>
    </row>
    <row r="4085" spans="3:36" x14ac:dyDescent="0.25">
      <c r="C4085" t="s">
        <v>840</v>
      </c>
      <c r="E4085">
        <v>118.163</v>
      </c>
      <c r="F4085">
        <v>110.063</v>
      </c>
      <c r="G4085">
        <v>117.836</v>
      </c>
      <c r="H4085">
        <v>115.03700000000001</v>
      </c>
      <c r="I4085">
        <v>107.816</v>
      </c>
      <c r="J4085">
        <v>106.861</v>
      </c>
      <c r="K4085">
        <v>107.056</v>
      </c>
      <c r="L4085">
        <v>108.09699999999999</v>
      </c>
      <c r="M4085">
        <v>109.395</v>
      </c>
      <c r="N4085">
        <v>109.94</v>
      </c>
      <c r="O4085">
        <v>110.29300000000001</v>
      </c>
      <c r="P4085">
        <v>110.94799999999999</v>
      </c>
      <c r="Q4085">
        <v>111.23</v>
      </c>
      <c r="R4085">
        <v>111.39400000000001</v>
      </c>
      <c r="S4085">
        <v>110.964</v>
      </c>
      <c r="T4085">
        <v>110.59699999999999</v>
      </c>
      <c r="U4085">
        <v>110.012</v>
      </c>
      <c r="V4085">
        <v>109.486</v>
      </c>
      <c r="W4085">
        <v>109.264</v>
      </c>
      <c r="X4085">
        <v>108.812</v>
      </c>
      <c r="Y4085">
        <v>108.499</v>
      </c>
      <c r="Z4085">
        <v>108.404</v>
      </c>
      <c r="AA4085">
        <v>108.157</v>
      </c>
      <c r="AB4085">
        <v>107.801</v>
      </c>
      <c r="AC4085">
        <v>107.336</v>
      </c>
      <c r="AD4085">
        <v>106.94799999999999</v>
      </c>
      <c r="AE4085">
        <v>106.34699999999999</v>
      </c>
      <c r="AF4085">
        <v>105.873</v>
      </c>
      <c r="AG4085">
        <v>105.50700000000001</v>
      </c>
      <c r="AH4085">
        <v>104.873</v>
      </c>
      <c r="AI4085">
        <v>104.551</v>
      </c>
      <c r="AJ4085">
        <v>103.703</v>
      </c>
    </row>
    <row r="4086" spans="3:36" x14ac:dyDescent="0.25">
      <c r="C4086" t="s">
        <v>3</v>
      </c>
      <c r="E4086">
        <v>0.186</v>
      </c>
      <c r="F4086">
        <v>0.17699999999999999</v>
      </c>
      <c r="G4086">
        <v>0.17799999999999999</v>
      </c>
      <c r="H4086">
        <v>0.16400000000000001</v>
      </c>
      <c r="I4086">
        <v>0.16500000000000001</v>
      </c>
      <c r="J4086">
        <v>0.127</v>
      </c>
      <c r="K4086">
        <v>0.13100000000000001</v>
      </c>
      <c r="L4086">
        <v>0.13600000000000001</v>
      </c>
      <c r="M4086">
        <v>0.14099999999999999</v>
      </c>
      <c r="N4086">
        <v>0.14499999999999999</v>
      </c>
      <c r="O4086">
        <v>0.14799999999999999</v>
      </c>
      <c r="P4086">
        <v>0.152</v>
      </c>
      <c r="Q4086">
        <v>0.155</v>
      </c>
      <c r="R4086">
        <v>0.157</v>
      </c>
      <c r="S4086">
        <v>0.159</v>
      </c>
      <c r="T4086">
        <v>0.16</v>
      </c>
      <c r="U4086">
        <v>0.161</v>
      </c>
      <c r="V4086">
        <v>0.161</v>
      </c>
      <c r="W4086">
        <v>0.161</v>
      </c>
      <c r="X4086">
        <v>0.161</v>
      </c>
      <c r="Y4086">
        <v>0.161</v>
      </c>
      <c r="Z4086">
        <v>0.16200000000000001</v>
      </c>
      <c r="AA4086">
        <v>0.16200000000000001</v>
      </c>
      <c r="AB4086">
        <v>0.16300000000000001</v>
      </c>
      <c r="AC4086">
        <v>0.16300000000000001</v>
      </c>
      <c r="AD4086">
        <v>0.16300000000000001</v>
      </c>
      <c r="AE4086">
        <v>0.16300000000000001</v>
      </c>
      <c r="AF4086">
        <v>0.16400000000000001</v>
      </c>
      <c r="AG4086">
        <v>0.16400000000000001</v>
      </c>
      <c r="AH4086">
        <v>0.16400000000000001</v>
      </c>
      <c r="AI4086">
        <v>0.16500000000000001</v>
      </c>
      <c r="AJ4086">
        <v>0.16500000000000001</v>
      </c>
    </row>
    <row r="4087" spans="3:36" x14ac:dyDescent="0.25">
      <c r="C4087" t="s">
        <v>873</v>
      </c>
      <c r="E4087">
        <v>0.41099999999999998</v>
      </c>
      <c r="F4087">
        <v>0.314</v>
      </c>
      <c r="G4087">
        <v>0.44800000000000001</v>
      </c>
      <c r="H4087">
        <v>0.41899999999999998</v>
      </c>
      <c r="I4087">
        <v>0.35099999999999998</v>
      </c>
      <c r="J4087">
        <v>0.38700000000000001</v>
      </c>
      <c r="K4087">
        <v>0.38500000000000001</v>
      </c>
      <c r="L4087">
        <v>0.38400000000000001</v>
      </c>
      <c r="M4087">
        <v>0.38100000000000001</v>
      </c>
      <c r="N4087">
        <v>0.372</v>
      </c>
      <c r="O4087">
        <v>0.36099999999999999</v>
      </c>
      <c r="P4087">
        <v>0.35</v>
      </c>
      <c r="Q4087">
        <v>0.34100000000000003</v>
      </c>
      <c r="R4087">
        <v>0.33300000000000002</v>
      </c>
      <c r="S4087">
        <v>0.32600000000000001</v>
      </c>
      <c r="T4087">
        <v>0.32100000000000001</v>
      </c>
      <c r="U4087">
        <v>0.315</v>
      </c>
      <c r="V4087">
        <v>0.311</v>
      </c>
      <c r="W4087">
        <v>0.307</v>
      </c>
      <c r="X4087">
        <v>0.30299999999999999</v>
      </c>
      <c r="Y4087">
        <v>0.3</v>
      </c>
      <c r="Z4087">
        <v>0.29799999999999999</v>
      </c>
      <c r="AA4087">
        <v>0.29599999999999999</v>
      </c>
      <c r="AB4087">
        <v>0.29299999999999998</v>
      </c>
      <c r="AC4087">
        <v>0.29099999999999998</v>
      </c>
      <c r="AD4087">
        <v>0.28899999999999998</v>
      </c>
      <c r="AE4087">
        <v>0.28699999999999998</v>
      </c>
      <c r="AF4087">
        <v>0.28499999999999998</v>
      </c>
      <c r="AG4087">
        <v>0.28399999999999997</v>
      </c>
      <c r="AH4087">
        <v>0.28199999999999997</v>
      </c>
      <c r="AI4087">
        <v>0.28000000000000003</v>
      </c>
      <c r="AJ4087">
        <v>0.27800000000000002</v>
      </c>
    </row>
    <row r="4088" spans="3:36" x14ac:dyDescent="0.25">
      <c r="C4088" t="s">
        <v>841</v>
      </c>
      <c r="E4088">
        <v>8.3979999999999997</v>
      </c>
      <c r="F4088">
        <v>7.0110000000000001</v>
      </c>
      <c r="G4088">
        <v>8.0329999999999995</v>
      </c>
      <c r="H4088">
        <v>8.1980000000000004</v>
      </c>
      <c r="I4088">
        <v>7.851</v>
      </c>
      <c r="J4088">
        <v>7.5990000000000002</v>
      </c>
      <c r="K4088">
        <v>7.6</v>
      </c>
      <c r="L4088">
        <v>7.6689999999999996</v>
      </c>
      <c r="M4088">
        <v>7.7569999999999997</v>
      </c>
      <c r="N4088">
        <v>7.7960000000000003</v>
      </c>
      <c r="O4088">
        <v>7.8170000000000002</v>
      </c>
      <c r="P4088">
        <v>7.86</v>
      </c>
      <c r="Q4088">
        <v>7.88</v>
      </c>
      <c r="R4088">
        <v>7.9009999999999998</v>
      </c>
      <c r="S4088">
        <v>7.89</v>
      </c>
      <c r="T4088">
        <v>7.8920000000000003</v>
      </c>
      <c r="U4088">
        <v>7.883</v>
      </c>
      <c r="V4088">
        <v>7.8780000000000001</v>
      </c>
      <c r="W4088">
        <v>7.89</v>
      </c>
      <c r="X4088">
        <v>7.883</v>
      </c>
      <c r="Y4088">
        <v>7.8819999999999997</v>
      </c>
      <c r="Z4088">
        <v>7.8959999999999999</v>
      </c>
      <c r="AA4088">
        <v>7.9020000000000001</v>
      </c>
      <c r="AB4088">
        <v>7.9039999999999999</v>
      </c>
      <c r="AC4088">
        <v>7.9009999999999998</v>
      </c>
      <c r="AD4088">
        <v>7.9050000000000002</v>
      </c>
      <c r="AE4088">
        <v>7.8940000000000001</v>
      </c>
      <c r="AF4088">
        <v>7.8959999999999999</v>
      </c>
      <c r="AG4088">
        <v>7.9050000000000002</v>
      </c>
      <c r="AH4088">
        <v>7.8940000000000001</v>
      </c>
      <c r="AI4088">
        <v>7.9119999999999999</v>
      </c>
      <c r="AJ4088">
        <v>7.8879999999999999</v>
      </c>
    </row>
    <row r="4089" spans="3:36" x14ac:dyDescent="0.25">
      <c r="C4089" t="s">
        <v>842</v>
      </c>
      <c r="E4089">
        <v>4.5609999999999999</v>
      </c>
      <c r="F4089">
        <v>3.5190000000000001</v>
      </c>
      <c r="G4089">
        <v>3.1709999999999998</v>
      </c>
      <c r="H4089">
        <v>5.665</v>
      </c>
      <c r="I4089">
        <v>5.032</v>
      </c>
      <c r="J4089">
        <v>1.8460000000000001</v>
      </c>
      <c r="K4089">
        <v>3.819</v>
      </c>
      <c r="L4089">
        <v>3.8220000000000001</v>
      </c>
      <c r="M4089">
        <v>3.8359999999999999</v>
      </c>
      <c r="N4089">
        <v>3.8220000000000001</v>
      </c>
      <c r="O4089">
        <v>3.8069999999999999</v>
      </c>
      <c r="P4089">
        <v>3.8050000000000002</v>
      </c>
      <c r="Q4089">
        <v>3.7930000000000001</v>
      </c>
      <c r="R4089">
        <v>3.7810000000000001</v>
      </c>
      <c r="S4089">
        <v>3.758</v>
      </c>
      <c r="T4089">
        <v>3.746</v>
      </c>
      <c r="U4089">
        <v>3.7290000000000001</v>
      </c>
      <c r="V4089">
        <v>3.7160000000000002</v>
      </c>
      <c r="W4089">
        <v>3.7160000000000002</v>
      </c>
      <c r="X4089">
        <v>3.7069999999999999</v>
      </c>
      <c r="Y4089">
        <v>3.7029999999999998</v>
      </c>
      <c r="Z4089">
        <v>3.7080000000000002</v>
      </c>
      <c r="AA4089">
        <v>3.7090000000000001</v>
      </c>
      <c r="AB4089">
        <v>3.706</v>
      </c>
      <c r="AC4089">
        <v>3.7010000000000001</v>
      </c>
      <c r="AD4089">
        <v>3.7</v>
      </c>
      <c r="AE4089">
        <v>3.6920000000000002</v>
      </c>
      <c r="AF4089">
        <v>3.69</v>
      </c>
      <c r="AG4089">
        <v>3.694</v>
      </c>
      <c r="AH4089">
        <v>3.6859999999999999</v>
      </c>
      <c r="AI4089">
        <v>3.6920000000000002</v>
      </c>
      <c r="AJ4089">
        <v>3.6779999999999999</v>
      </c>
    </row>
    <row r="4090" spans="3:36" x14ac:dyDescent="0.25">
      <c r="C4090" t="s">
        <v>875</v>
      </c>
      <c r="E4090">
        <v>738.625</v>
      </c>
      <c r="F4090">
        <v>720.47500000000002</v>
      </c>
      <c r="G4090">
        <v>779.32</v>
      </c>
      <c r="H4090">
        <v>799.00099999999998</v>
      </c>
      <c r="I4090">
        <v>772.33100000000002</v>
      </c>
      <c r="J4090">
        <v>757.697</v>
      </c>
      <c r="K4090">
        <v>758.32100000000003</v>
      </c>
      <c r="L4090">
        <v>764.82</v>
      </c>
      <c r="M4090">
        <v>778.15599999999995</v>
      </c>
      <c r="N4090">
        <v>777.62300000000005</v>
      </c>
      <c r="O4090">
        <v>779.80499999999995</v>
      </c>
      <c r="P4090">
        <v>784.13800000000003</v>
      </c>
      <c r="Q4090">
        <v>787.351</v>
      </c>
      <c r="R4090">
        <v>783.28599999999994</v>
      </c>
      <c r="S4090">
        <v>784.096</v>
      </c>
      <c r="T4090">
        <v>785.31200000000001</v>
      </c>
      <c r="U4090">
        <v>787.40499999999997</v>
      </c>
      <c r="V4090">
        <v>789.30799999999999</v>
      </c>
      <c r="W4090">
        <v>790.99400000000003</v>
      </c>
      <c r="X4090">
        <v>792.44100000000003</v>
      </c>
      <c r="Y4090">
        <v>794.38499999999999</v>
      </c>
      <c r="Z4090">
        <v>796.827</v>
      </c>
      <c r="AA4090">
        <v>798.346</v>
      </c>
      <c r="AB4090">
        <v>798.33</v>
      </c>
      <c r="AC4090">
        <v>799.52499999999998</v>
      </c>
      <c r="AD4090">
        <v>800.11400000000003</v>
      </c>
      <c r="AE4090">
        <v>800.9</v>
      </c>
      <c r="AF4090">
        <v>803.27099999999996</v>
      </c>
      <c r="AG4090">
        <v>802.90300000000002</v>
      </c>
      <c r="AH4090">
        <v>801.80499999999995</v>
      </c>
      <c r="AI4090">
        <v>801.22900000000004</v>
      </c>
      <c r="AJ4090">
        <v>799.26499999999999</v>
      </c>
    </row>
    <row r="4091" spans="3:36" x14ac:dyDescent="0.25">
      <c r="C4091" t="s">
        <v>838</v>
      </c>
      <c r="E4091">
        <v>1001.2859999999999</v>
      </c>
      <c r="F4091">
        <v>965.11</v>
      </c>
      <c r="G4091">
        <v>1035.2629999999999</v>
      </c>
      <c r="H4091">
        <v>1052.7170000000001</v>
      </c>
      <c r="I4091">
        <v>1014.549</v>
      </c>
      <c r="J4091">
        <v>997.95299999999997</v>
      </c>
      <c r="K4091">
        <v>999.90700000000004</v>
      </c>
      <c r="L4091">
        <v>1007.735</v>
      </c>
      <c r="M4091">
        <v>1023.033</v>
      </c>
      <c r="N4091">
        <v>1022.837</v>
      </c>
      <c r="O4091">
        <v>1024.972</v>
      </c>
      <c r="P4091">
        <v>1030.0450000000001</v>
      </c>
      <c r="Q4091">
        <v>1033.3140000000001</v>
      </c>
      <c r="R4091">
        <v>1029.2909999999999</v>
      </c>
      <c r="S4091">
        <v>1029.0999999999999</v>
      </c>
      <c r="T4091">
        <v>1029.7439999999999</v>
      </c>
      <c r="U4091">
        <v>1030.9849999999999</v>
      </c>
      <c r="V4091">
        <v>1032.307</v>
      </c>
      <c r="W4091">
        <v>1034.1199999999999</v>
      </c>
      <c r="X4091">
        <v>1035.1300000000001</v>
      </c>
      <c r="Y4091">
        <v>1036.8879999999999</v>
      </c>
      <c r="Z4091">
        <v>1039.6659999999999</v>
      </c>
      <c r="AA4091">
        <v>1041.241</v>
      </c>
      <c r="AB4091">
        <v>1041.0909999999999</v>
      </c>
      <c r="AC4091">
        <v>1041.98</v>
      </c>
      <c r="AD4091">
        <v>1042.5029999999999</v>
      </c>
      <c r="AE4091">
        <v>1042.729</v>
      </c>
      <c r="AF4091">
        <v>1044.905</v>
      </c>
      <c r="AG4091">
        <v>1044.5920000000001</v>
      </c>
      <c r="AH4091">
        <v>1042.9010000000001</v>
      </c>
      <c r="AI4091">
        <v>1042.5550000000001</v>
      </c>
      <c r="AJ4091">
        <v>1039.558</v>
      </c>
    </row>
    <row r="4092" spans="3:36" x14ac:dyDescent="0.25">
      <c r="C4092" t="s">
        <v>996</v>
      </c>
    </row>
    <row r="4093" spans="3:36" x14ac:dyDescent="0.25">
      <c r="C4093" t="s">
        <v>1004</v>
      </c>
    </row>
    <row r="4094" spans="3:36" x14ac:dyDescent="0.25">
      <c r="C4094" t="s">
        <v>996</v>
      </c>
    </row>
    <row r="4095" spans="3:36" x14ac:dyDescent="0.25">
      <c r="C4095" t="s">
        <v>1005</v>
      </c>
    </row>
    <row r="4096" spans="3:36" x14ac:dyDescent="0.25">
      <c r="C4096" t="s">
        <v>55</v>
      </c>
      <c r="E4096">
        <v>0</v>
      </c>
      <c r="F4096">
        <v>0</v>
      </c>
      <c r="G4096">
        <v>0</v>
      </c>
      <c r="H4096">
        <v>0</v>
      </c>
      <c r="I4096">
        <v>0</v>
      </c>
      <c r="J4096">
        <v>0</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c r="AE4096">
        <v>0</v>
      </c>
      <c r="AF4096">
        <v>0</v>
      </c>
      <c r="AG4096">
        <v>0</v>
      </c>
      <c r="AH4096">
        <v>0</v>
      </c>
      <c r="AI4096">
        <v>0</v>
      </c>
      <c r="AJ4096">
        <v>0</v>
      </c>
    </row>
    <row r="4097" spans="3:36" x14ac:dyDescent="0.25">
      <c r="C4097" t="s">
        <v>831</v>
      </c>
      <c r="E4097">
        <v>0</v>
      </c>
      <c r="F4097">
        <v>0</v>
      </c>
      <c r="G4097">
        <v>0</v>
      </c>
      <c r="H4097">
        <v>0</v>
      </c>
      <c r="I4097">
        <v>0</v>
      </c>
      <c r="J4097">
        <v>0</v>
      </c>
      <c r="K4097">
        <v>0</v>
      </c>
      <c r="L4097">
        <v>0</v>
      </c>
      <c r="M4097">
        <v>0</v>
      </c>
      <c r="N4097">
        <v>0</v>
      </c>
      <c r="O4097">
        <v>0</v>
      </c>
      <c r="P4097">
        <v>0</v>
      </c>
      <c r="Q4097">
        <v>0</v>
      </c>
      <c r="R4097">
        <v>0</v>
      </c>
      <c r="S4097">
        <v>0</v>
      </c>
      <c r="T4097">
        <v>0</v>
      </c>
      <c r="U4097">
        <v>0</v>
      </c>
      <c r="V4097">
        <v>0</v>
      </c>
      <c r="W4097">
        <v>0</v>
      </c>
      <c r="X4097">
        <v>0</v>
      </c>
      <c r="Y4097">
        <v>0</v>
      </c>
      <c r="Z4097">
        <v>0</v>
      </c>
      <c r="AA4097">
        <v>0</v>
      </c>
      <c r="AB4097">
        <v>0</v>
      </c>
      <c r="AC4097">
        <v>0</v>
      </c>
      <c r="AD4097">
        <v>0</v>
      </c>
      <c r="AE4097">
        <v>0</v>
      </c>
      <c r="AF4097">
        <v>0</v>
      </c>
      <c r="AG4097">
        <v>0</v>
      </c>
      <c r="AH4097">
        <v>0</v>
      </c>
      <c r="AI4097">
        <v>0</v>
      </c>
      <c r="AJ4097">
        <v>0</v>
      </c>
    </row>
    <row r="4098" spans="3:36" x14ac:dyDescent="0.25">
      <c r="C4098" t="s">
        <v>846</v>
      </c>
      <c r="E4098">
        <v>0</v>
      </c>
      <c r="F4098">
        <v>0</v>
      </c>
      <c r="G4098">
        <v>0</v>
      </c>
      <c r="H4098">
        <v>0</v>
      </c>
      <c r="I4098">
        <v>0</v>
      </c>
      <c r="J4098">
        <v>0</v>
      </c>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c r="AI4098">
        <v>0</v>
      </c>
      <c r="AJ4098">
        <v>0</v>
      </c>
    </row>
    <row r="4099" spans="3:36" x14ac:dyDescent="0.25">
      <c r="C4099" t="s">
        <v>64</v>
      </c>
      <c r="E4099">
        <v>0</v>
      </c>
      <c r="F4099">
        <v>0</v>
      </c>
      <c r="G4099">
        <v>0</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0</v>
      </c>
    </row>
    <row r="4100" spans="3:36" x14ac:dyDescent="0.25">
      <c r="C4100" t="s">
        <v>833</v>
      </c>
      <c r="E4100">
        <v>0</v>
      </c>
      <c r="F4100">
        <v>0</v>
      </c>
      <c r="G4100">
        <v>0</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c r="AI4100">
        <v>0</v>
      </c>
      <c r="AJ4100">
        <v>0</v>
      </c>
    </row>
    <row r="4101" spans="3:36" x14ac:dyDescent="0.25">
      <c r="C4101" t="s">
        <v>834</v>
      </c>
      <c r="E4101">
        <v>0</v>
      </c>
      <c r="F4101">
        <v>0</v>
      </c>
      <c r="G4101">
        <v>0</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c r="AI4101">
        <v>0</v>
      </c>
      <c r="AJ4101">
        <v>0</v>
      </c>
    </row>
    <row r="4102" spans="3:36" x14ac:dyDescent="0.25">
      <c r="C4102" t="s">
        <v>42</v>
      </c>
      <c r="E4102">
        <v>0</v>
      </c>
      <c r="F4102">
        <v>0</v>
      </c>
      <c r="G4102">
        <v>0</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c r="AI4102">
        <v>0</v>
      </c>
      <c r="AJ4102">
        <v>0</v>
      </c>
    </row>
    <row r="4103" spans="3:36" x14ac:dyDescent="0.25">
      <c r="C4103" t="s">
        <v>40</v>
      </c>
      <c r="E4103">
        <v>0</v>
      </c>
      <c r="F4103">
        <v>0</v>
      </c>
      <c r="G4103">
        <v>0</v>
      </c>
      <c r="H4103">
        <v>0</v>
      </c>
      <c r="I4103">
        <v>0</v>
      </c>
      <c r="J4103">
        <v>0</v>
      </c>
      <c r="K4103">
        <v>0</v>
      </c>
      <c r="L4103">
        <v>0</v>
      </c>
      <c r="M4103">
        <v>0</v>
      </c>
      <c r="N4103">
        <v>0</v>
      </c>
      <c r="O4103">
        <v>0</v>
      </c>
      <c r="P4103">
        <v>0</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row>
    <row r="4104" spans="3:36" x14ac:dyDescent="0.25">
      <c r="C4104" t="s">
        <v>838</v>
      </c>
      <c r="E4104">
        <v>0</v>
      </c>
      <c r="F4104">
        <v>0</v>
      </c>
      <c r="G4104">
        <v>0</v>
      </c>
      <c r="H4104">
        <v>0</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row>
    <row r="4105" spans="3:36" x14ac:dyDescent="0.25">
      <c r="C4105" t="s">
        <v>996</v>
      </c>
    </row>
    <row r="4106" spans="3:36" x14ac:dyDescent="0.25">
      <c r="C4106" t="s">
        <v>996</v>
      </c>
    </row>
    <row r="4107" spans="3:36" x14ac:dyDescent="0.25">
      <c r="C4107" t="s">
        <v>1006</v>
      </c>
    </row>
    <row r="4108" spans="3:36" x14ac:dyDescent="0.25">
      <c r="C4108" t="s">
        <v>53</v>
      </c>
      <c r="E4108">
        <v>0</v>
      </c>
      <c r="F4108">
        <v>0</v>
      </c>
      <c r="G4108">
        <v>0</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c r="AI4108">
        <v>0</v>
      </c>
      <c r="AJ4108">
        <v>0</v>
      </c>
    </row>
    <row r="4109" spans="3:36" x14ac:dyDescent="0.25">
      <c r="C4109" t="s">
        <v>54</v>
      </c>
      <c r="E4109">
        <v>0</v>
      </c>
      <c r="F4109">
        <v>0</v>
      </c>
      <c r="G4109">
        <v>0</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c r="AI4109">
        <v>0</v>
      </c>
      <c r="AJ4109" t="s">
        <v>1007</v>
      </c>
    </row>
    <row r="4110" spans="3:36" x14ac:dyDescent="0.25">
      <c r="C4110" t="s">
        <v>43</v>
      </c>
      <c r="E4110">
        <v>0</v>
      </c>
      <c r="F4110">
        <v>0</v>
      </c>
      <c r="G4110">
        <v>0</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c r="AI4110">
        <v>0</v>
      </c>
      <c r="AJ4110">
        <v>0</v>
      </c>
    </row>
    <row r="4111" spans="3:36" x14ac:dyDescent="0.25">
      <c r="C4111" t="s">
        <v>847</v>
      </c>
      <c r="E4111">
        <v>0</v>
      </c>
      <c r="F4111">
        <v>0</v>
      </c>
      <c r="G4111">
        <v>0</v>
      </c>
      <c r="H4111">
        <v>0</v>
      </c>
      <c r="I4111">
        <v>0</v>
      </c>
      <c r="J4111">
        <v>0</v>
      </c>
      <c r="K4111">
        <v>0</v>
      </c>
      <c r="L4111">
        <v>0</v>
      </c>
      <c r="M4111">
        <v>0</v>
      </c>
      <c r="N4111">
        <v>0</v>
      </c>
      <c r="O4111">
        <v>0</v>
      </c>
      <c r="P4111">
        <v>0</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row>
    <row r="4112" spans="3:36" x14ac:dyDescent="0.25">
      <c r="C4112" t="s">
        <v>848</v>
      </c>
      <c r="E4112">
        <v>0</v>
      </c>
      <c r="F4112">
        <v>0</v>
      </c>
      <c r="G4112">
        <v>0</v>
      </c>
      <c r="H4112">
        <v>0</v>
      </c>
      <c r="I4112">
        <v>0</v>
      </c>
      <c r="J4112">
        <v>0</v>
      </c>
      <c r="K4112">
        <v>0</v>
      </c>
      <c r="L4112">
        <v>0</v>
      </c>
      <c r="M4112">
        <v>0</v>
      </c>
      <c r="N4112">
        <v>0</v>
      </c>
      <c r="O4112">
        <v>0</v>
      </c>
      <c r="P4112">
        <v>0</v>
      </c>
      <c r="Q4112">
        <v>0</v>
      </c>
      <c r="R4112">
        <v>0</v>
      </c>
      <c r="S4112">
        <v>0</v>
      </c>
      <c r="T4112">
        <v>0</v>
      </c>
      <c r="U4112">
        <v>0</v>
      </c>
      <c r="V4112">
        <v>0</v>
      </c>
      <c r="W4112">
        <v>0</v>
      </c>
      <c r="X4112">
        <v>0</v>
      </c>
      <c r="Y4112">
        <v>0</v>
      </c>
      <c r="Z4112">
        <v>0</v>
      </c>
      <c r="AA4112">
        <v>0</v>
      </c>
      <c r="AB4112">
        <v>0</v>
      </c>
      <c r="AC4112">
        <v>0</v>
      </c>
      <c r="AD4112">
        <v>0</v>
      </c>
      <c r="AE4112">
        <v>0</v>
      </c>
      <c r="AF4112">
        <v>0</v>
      </c>
      <c r="AG4112">
        <v>0</v>
      </c>
      <c r="AH4112">
        <v>0</v>
      </c>
      <c r="AI4112">
        <v>0</v>
      </c>
      <c r="AJ4112">
        <v>0</v>
      </c>
    </row>
    <row r="4113" spans="3:36" x14ac:dyDescent="0.25">
      <c r="C4113" t="s">
        <v>42</v>
      </c>
      <c r="E4113">
        <v>0</v>
      </c>
      <c r="F4113">
        <v>0</v>
      </c>
      <c r="G4113">
        <v>0</v>
      </c>
      <c r="H4113">
        <v>0</v>
      </c>
      <c r="I4113">
        <v>0</v>
      </c>
      <c r="J4113">
        <v>0</v>
      </c>
      <c r="K4113">
        <v>0</v>
      </c>
      <c r="L4113">
        <v>0</v>
      </c>
      <c r="M4113">
        <v>0</v>
      </c>
      <c r="N4113">
        <v>0</v>
      </c>
      <c r="O4113">
        <v>0</v>
      </c>
      <c r="P4113">
        <v>0</v>
      </c>
      <c r="Q4113">
        <v>0</v>
      </c>
      <c r="R4113">
        <v>0</v>
      </c>
      <c r="S4113">
        <v>0</v>
      </c>
      <c r="T4113">
        <v>0</v>
      </c>
      <c r="U4113">
        <v>0</v>
      </c>
      <c r="V4113">
        <v>0</v>
      </c>
      <c r="W4113">
        <v>0</v>
      </c>
      <c r="X4113">
        <v>0</v>
      </c>
      <c r="Y4113">
        <v>0</v>
      </c>
      <c r="Z4113">
        <v>0</v>
      </c>
      <c r="AA4113">
        <v>0</v>
      </c>
      <c r="AB4113">
        <v>0</v>
      </c>
      <c r="AC4113">
        <v>0</v>
      </c>
      <c r="AD4113">
        <v>0</v>
      </c>
      <c r="AE4113">
        <v>0</v>
      </c>
      <c r="AF4113">
        <v>0</v>
      </c>
      <c r="AG4113">
        <v>0</v>
      </c>
      <c r="AH4113">
        <v>0</v>
      </c>
      <c r="AI4113">
        <v>0</v>
      </c>
      <c r="AJ4113">
        <v>0</v>
      </c>
    </row>
    <row r="4114" spans="3:36" x14ac:dyDescent="0.25">
      <c r="C4114" t="s">
        <v>849</v>
      </c>
      <c r="E4114">
        <v>0</v>
      </c>
      <c r="F4114">
        <v>0</v>
      </c>
      <c r="G4114">
        <v>0</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c r="AI4114">
        <v>0</v>
      </c>
      <c r="AJ4114" t="s">
        <v>1008</v>
      </c>
    </row>
    <row r="4115" spans="3:36" x14ac:dyDescent="0.25">
      <c r="C4115" t="s">
        <v>850</v>
      </c>
      <c r="E4115">
        <v>0</v>
      </c>
      <c r="F4115">
        <v>0</v>
      </c>
      <c r="G4115">
        <v>0</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c r="AI4115">
        <v>0</v>
      </c>
      <c r="AJ4115">
        <v>0</v>
      </c>
    </row>
    <row r="4116" spans="3:36" x14ac:dyDescent="0.25">
      <c r="C4116" t="s">
        <v>851</v>
      </c>
      <c r="E4116">
        <v>0</v>
      </c>
      <c r="F4116">
        <v>0</v>
      </c>
      <c r="G4116">
        <v>0</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t="s">
        <v>1009</v>
      </c>
    </row>
    <row r="4117" spans="3:36" x14ac:dyDescent="0.25">
      <c r="C4117" t="s">
        <v>55</v>
      </c>
      <c r="E4117">
        <v>0</v>
      </c>
      <c r="F4117">
        <v>0</v>
      </c>
      <c r="G4117">
        <v>0</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row>
    <row r="4118" spans="3:36" x14ac:dyDescent="0.25">
      <c r="C4118" t="s">
        <v>1010</v>
      </c>
    </row>
    <row r="4119" spans="3:36" x14ac:dyDescent="0.25">
      <c r="C4119" t="s">
        <v>53</v>
      </c>
      <c r="E4119">
        <v>0</v>
      </c>
      <c r="F4119">
        <v>0</v>
      </c>
      <c r="G4119">
        <v>0</v>
      </c>
      <c r="H4119">
        <v>0</v>
      </c>
      <c r="I4119">
        <v>0</v>
      </c>
      <c r="J4119">
        <v>0</v>
      </c>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0</v>
      </c>
    </row>
    <row r="4120" spans="3:36" x14ac:dyDescent="0.25">
      <c r="C4120" t="s">
        <v>54</v>
      </c>
      <c r="E4120">
        <v>0</v>
      </c>
      <c r="F4120">
        <v>0</v>
      </c>
      <c r="G4120">
        <v>0</v>
      </c>
      <c r="H4120">
        <v>0</v>
      </c>
      <c r="I4120">
        <v>0</v>
      </c>
      <c r="J4120">
        <v>0</v>
      </c>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t="s">
        <v>1007</v>
      </c>
    </row>
    <row r="4121" spans="3:36" x14ac:dyDescent="0.25">
      <c r="C4121" t="s">
        <v>43</v>
      </c>
      <c r="E4121">
        <v>0</v>
      </c>
      <c r="F4121">
        <v>0</v>
      </c>
      <c r="G4121">
        <v>0</v>
      </c>
      <c r="H4121">
        <v>0</v>
      </c>
      <c r="I4121">
        <v>0</v>
      </c>
      <c r="J4121">
        <v>0</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c r="AF4121">
        <v>0</v>
      </c>
      <c r="AG4121">
        <v>0</v>
      </c>
      <c r="AH4121">
        <v>0</v>
      </c>
      <c r="AI4121">
        <v>0</v>
      </c>
      <c r="AJ4121">
        <v>0</v>
      </c>
    </row>
    <row r="4122" spans="3:36" x14ac:dyDescent="0.25">
      <c r="C4122" t="s">
        <v>847</v>
      </c>
      <c r="E4122">
        <v>0</v>
      </c>
      <c r="F4122">
        <v>0</v>
      </c>
      <c r="G4122">
        <v>0</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row>
    <row r="4123" spans="3:36" x14ac:dyDescent="0.25">
      <c r="C4123" t="s">
        <v>848</v>
      </c>
      <c r="E4123">
        <v>0</v>
      </c>
      <c r="F4123">
        <v>0</v>
      </c>
      <c r="G4123">
        <v>0</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c r="AI4123">
        <v>0</v>
      </c>
      <c r="AJ4123">
        <v>0</v>
      </c>
    </row>
    <row r="4124" spans="3:36" x14ac:dyDescent="0.25">
      <c r="C4124" t="s">
        <v>42</v>
      </c>
      <c r="E4124">
        <v>0</v>
      </c>
      <c r="F4124">
        <v>0</v>
      </c>
      <c r="G4124">
        <v>0</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row>
    <row r="4125" spans="3:36" x14ac:dyDescent="0.25">
      <c r="C4125" t="s">
        <v>849</v>
      </c>
      <c r="E4125">
        <v>0</v>
      </c>
      <c r="F4125">
        <v>0</v>
      </c>
      <c r="G4125">
        <v>0</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c r="AI4125">
        <v>0</v>
      </c>
      <c r="AJ4125" t="s">
        <v>1008</v>
      </c>
    </row>
    <row r="4126" spans="3:36" x14ac:dyDescent="0.25">
      <c r="C4126" t="s">
        <v>850</v>
      </c>
      <c r="E4126">
        <v>0</v>
      </c>
      <c r="F4126">
        <v>0</v>
      </c>
      <c r="G4126">
        <v>0</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c r="AI4126">
        <v>0</v>
      </c>
      <c r="AJ4126">
        <v>0</v>
      </c>
    </row>
    <row r="4127" spans="3:36" x14ac:dyDescent="0.25">
      <c r="C4127" t="s">
        <v>851</v>
      </c>
      <c r="E4127">
        <v>0</v>
      </c>
      <c r="F4127">
        <v>0</v>
      </c>
      <c r="G4127">
        <v>0</v>
      </c>
      <c r="H4127">
        <v>0</v>
      </c>
      <c r="I4127">
        <v>0</v>
      </c>
      <c r="J4127">
        <v>0</v>
      </c>
      <c r="K4127">
        <v>0</v>
      </c>
      <c r="L4127">
        <v>0</v>
      </c>
      <c r="M4127">
        <v>0</v>
      </c>
      <c r="N4127">
        <v>0</v>
      </c>
      <c r="O4127">
        <v>0</v>
      </c>
      <c r="P4127">
        <v>0</v>
      </c>
      <c r="Q4127">
        <v>0</v>
      </c>
      <c r="R4127">
        <v>0</v>
      </c>
      <c r="S4127">
        <v>0</v>
      </c>
      <c r="T4127">
        <v>0</v>
      </c>
      <c r="U4127">
        <v>0</v>
      </c>
      <c r="V4127">
        <v>0</v>
      </c>
      <c r="W4127">
        <v>0</v>
      </c>
      <c r="X4127">
        <v>0</v>
      </c>
      <c r="Y4127">
        <v>0</v>
      </c>
      <c r="Z4127">
        <v>0</v>
      </c>
      <c r="AA4127">
        <v>0</v>
      </c>
      <c r="AB4127">
        <v>0</v>
      </c>
      <c r="AC4127">
        <v>0</v>
      </c>
      <c r="AD4127">
        <v>0</v>
      </c>
      <c r="AE4127">
        <v>0</v>
      </c>
      <c r="AF4127">
        <v>0</v>
      </c>
      <c r="AG4127">
        <v>0</v>
      </c>
      <c r="AH4127">
        <v>0</v>
      </c>
      <c r="AI4127">
        <v>0</v>
      </c>
      <c r="AJ4127" t="s">
        <v>1009</v>
      </c>
    </row>
    <row r="4128" spans="3:36" x14ac:dyDescent="0.25">
      <c r="C4128" t="s">
        <v>55</v>
      </c>
      <c r="E4128">
        <v>0</v>
      </c>
      <c r="F4128">
        <v>0</v>
      </c>
      <c r="G4128">
        <v>0</v>
      </c>
      <c r="H4128">
        <v>0</v>
      </c>
      <c r="I4128">
        <v>0</v>
      </c>
      <c r="J4128">
        <v>0</v>
      </c>
      <c r="K4128">
        <v>0</v>
      </c>
      <c r="L4128">
        <v>0</v>
      </c>
      <c r="M4128">
        <v>0</v>
      </c>
      <c r="N4128">
        <v>0</v>
      </c>
      <c r="O4128">
        <v>0</v>
      </c>
      <c r="P4128">
        <v>0</v>
      </c>
      <c r="Q4128">
        <v>0</v>
      </c>
      <c r="R4128">
        <v>0</v>
      </c>
      <c r="S4128">
        <v>0</v>
      </c>
      <c r="T4128">
        <v>0</v>
      </c>
      <c r="U4128">
        <v>0</v>
      </c>
      <c r="V4128">
        <v>0</v>
      </c>
      <c r="W4128">
        <v>0</v>
      </c>
      <c r="X4128">
        <v>0</v>
      </c>
      <c r="Y4128">
        <v>0</v>
      </c>
      <c r="Z4128">
        <v>0</v>
      </c>
      <c r="AA4128">
        <v>0</v>
      </c>
      <c r="AB4128">
        <v>0</v>
      </c>
      <c r="AC4128">
        <v>0</v>
      </c>
      <c r="AD4128">
        <v>0</v>
      </c>
      <c r="AE4128">
        <v>0</v>
      </c>
      <c r="AF4128">
        <v>0</v>
      </c>
      <c r="AG4128">
        <v>0</v>
      </c>
      <c r="AH4128">
        <v>0</v>
      </c>
      <c r="AI4128">
        <v>0</v>
      </c>
      <c r="AJ4128">
        <v>0</v>
      </c>
    </row>
    <row r="4129" spans="3:36" x14ac:dyDescent="0.25">
      <c r="C4129" t="s">
        <v>996</v>
      </c>
    </row>
    <row r="4130" spans="3:36" x14ac:dyDescent="0.25">
      <c r="C4130" t="s">
        <v>852</v>
      </c>
      <c r="E4130">
        <v>0</v>
      </c>
      <c r="F4130">
        <v>0</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row>
    <row r="4131" spans="3:36" x14ac:dyDescent="0.25">
      <c r="C4131" t="s">
        <v>853</v>
      </c>
      <c r="E4131">
        <v>0</v>
      </c>
      <c r="F4131">
        <v>0</v>
      </c>
      <c r="G4131">
        <v>0</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c r="AI4131">
        <v>0</v>
      </c>
      <c r="AJ4131">
        <v>0</v>
      </c>
    </row>
    <row r="4132" spans="3:36" x14ac:dyDescent="0.25">
      <c r="C4132" t="s">
        <v>854</v>
      </c>
      <c r="E4132">
        <v>0</v>
      </c>
      <c r="F4132">
        <v>0</v>
      </c>
      <c r="G4132">
        <v>0</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row>
    <row r="4133" spans="3:36" x14ac:dyDescent="0.25">
      <c r="C4133" t="s">
        <v>855</v>
      </c>
      <c r="E4133">
        <v>0</v>
      </c>
      <c r="F4133">
        <v>0</v>
      </c>
      <c r="G4133">
        <v>0</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row>
    <row r="4134" spans="3:36" x14ac:dyDescent="0.25">
      <c r="C4134" t="s">
        <v>856</v>
      </c>
      <c r="E4134">
        <v>18.399999999999999</v>
      </c>
      <c r="F4134">
        <v>15</v>
      </c>
      <c r="G4134">
        <v>17.7</v>
      </c>
      <c r="H4134">
        <v>15.3</v>
      </c>
      <c r="I4134">
        <v>13.1</v>
      </c>
      <c r="J4134">
        <v>13.3</v>
      </c>
      <c r="K4134">
        <v>13.1</v>
      </c>
      <c r="L4134">
        <v>13.3</v>
      </c>
      <c r="M4134">
        <v>13.7</v>
      </c>
      <c r="N4134">
        <v>13.7</v>
      </c>
      <c r="O4134">
        <v>13.5</v>
      </c>
      <c r="P4134">
        <v>13.7</v>
      </c>
      <c r="Q4134">
        <v>13.7</v>
      </c>
      <c r="R4134">
        <v>13.7</v>
      </c>
      <c r="S4134">
        <v>13.5</v>
      </c>
      <c r="T4134">
        <v>13.4</v>
      </c>
      <c r="U4134">
        <v>13.4</v>
      </c>
      <c r="V4134">
        <v>13.4</v>
      </c>
      <c r="W4134">
        <v>13.6</v>
      </c>
      <c r="X4134">
        <v>13.6</v>
      </c>
      <c r="Y4134">
        <v>13.7</v>
      </c>
      <c r="Z4134">
        <v>14</v>
      </c>
      <c r="AA4134">
        <v>14.2</v>
      </c>
      <c r="AB4134">
        <v>14.3</v>
      </c>
      <c r="AC4134">
        <v>14.5</v>
      </c>
      <c r="AD4134">
        <v>14.7</v>
      </c>
      <c r="AE4134">
        <v>14.8</v>
      </c>
      <c r="AF4134">
        <v>15</v>
      </c>
      <c r="AG4134">
        <v>15.3</v>
      </c>
      <c r="AH4134">
        <v>15.4</v>
      </c>
      <c r="AI4134">
        <v>15.8</v>
      </c>
      <c r="AJ4134">
        <v>15.8</v>
      </c>
    </row>
    <row r="4135" spans="3:36" x14ac:dyDescent="0.25">
      <c r="C4135" t="s">
        <v>996</v>
      </c>
    </row>
    <row r="4136" spans="3:36" x14ac:dyDescent="0.25">
      <c r="C4136" t="s">
        <v>1011</v>
      </c>
    </row>
    <row r="4137" spans="3:36" x14ac:dyDescent="0.25">
      <c r="C4137" t="s">
        <v>1012</v>
      </c>
    </row>
    <row r="4138" spans="3:36" x14ac:dyDescent="0.25">
      <c r="C4138" t="s">
        <v>857</v>
      </c>
      <c r="E4138">
        <v>0</v>
      </c>
      <c r="F4138">
        <v>0</v>
      </c>
      <c r="G4138">
        <v>0</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c r="AI4138">
        <v>0</v>
      </c>
      <c r="AJ4138">
        <v>0</v>
      </c>
    </row>
    <row r="4139" spans="3:36" x14ac:dyDescent="0.25">
      <c r="C4139" t="s">
        <v>858</v>
      </c>
      <c r="E4139">
        <v>0</v>
      </c>
      <c r="F4139">
        <v>0</v>
      </c>
      <c r="G4139">
        <v>0</v>
      </c>
      <c r="H4139">
        <v>0</v>
      </c>
      <c r="I4139">
        <v>0</v>
      </c>
      <c r="J4139">
        <v>0</v>
      </c>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t="s">
        <v>1013</v>
      </c>
    </row>
    <row r="4140" spans="3:36" x14ac:dyDescent="0.25">
      <c r="C4140" t="s">
        <v>859</v>
      </c>
      <c r="E4140">
        <v>0</v>
      </c>
      <c r="F4140">
        <v>0</v>
      </c>
      <c r="G4140">
        <v>0</v>
      </c>
      <c r="H4140">
        <v>0</v>
      </c>
      <c r="I4140">
        <v>0</v>
      </c>
      <c r="J4140">
        <v>0</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t="s">
        <v>1009</v>
      </c>
    </row>
    <row r="4141" spans="3:36" x14ac:dyDescent="0.25">
      <c r="C4141" t="s">
        <v>860</v>
      </c>
      <c r="E4141">
        <v>0</v>
      </c>
      <c r="F4141">
        <v>0</v>
      </c>
      <c r="G4141">
        <v>0</v>
      </c>
      <c r="H4141">
        <v>0</v>
      </c>
      <c r="I4141">
        <v>0</v>
      </c>
      <c r="J4141">
        <v>0</v>
      </c>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c r="AI4141">
        <v>0</v>
      </c>
      <c r="AJ4141">
        <v>0</v>
      </c>
    </row>
    <row r="4142" spans="3:36" x14ac:dyDescent="0.25">
      <c r="C4142" t="s">
        <v>838</v>
      </c>
      <c r="E4142">
        <v>0</v>
      </c>
      <c r="F4142">
        <v>0</v>
      </c>
      <c r="G4142">
        <v>0</v>
      </c>
      <c r="H4142">
        <v>0</v>
      </c>
      <c r="I4142">
        <v>0</v>
      </c>
      <c r="J4142">
        <v>0</v>
      </c>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c r="AI4142">
        <v>0</v>
      </c>
      <c r="AJ4142">
        <v>0</v>
      </c>
    </row>
    <row r="4143" spans="3:36" x14ac:dyDescent="0.25">
      <c r="C4143" t="s">
        <v>1014</v>
      </c>
    </row>
    <row r="4144" spans="3:36" x14ac:dyDescent="0.25">
      <c r="C4144" t="s">
        <v>861</v>
      </c>
      <c r="E4144">
        <v>0</v>
      </c>
      <c r="F4144">
        <v>0</v>
      </c>
      <c r="G4144">
        <v>0</v>
      </c>
      <c r="H4144">
        <v>0</v>
      </c>
      <c r="I4144">
        <v>0</v>
      </c>
      <c r="J4144">
        <v>0</v>
      </c>
      <c r="K4144">
        <v>0</v>
      </c>
      <c r="L4144">
        <v>0</v>
      </c>
      <c r="M4144">
        <v>0</v>
      </c>
      <c r="N4144">
        <v>0</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c r="AG4144">
        <v>0</v>
      </c>
      <c r="AH4144">
        <v>0</v>
      </c>
      <c r="AI4144">
        <v>0</v>
      </c>
      <c r="AJ4144">
        <v>0</v>
      </c>
    </row>
    <row r="4145" spans="3:36" x14ac:dyDescent="0.25">
      <c r="C4145" t="s">
        <v>862</v>
      </c>
      <c r="E4145">
        <v>0</v>
      </c>
      <c r="F4145">
        <v>0</v>
      </c>
      <c r="G4145">
        <v>0</v>
      </c>
      <c r="H4145">
        <v>0</v>
      </c>
      <c r="I4145">
        <v>0</v>
      </c>
      <c r="J4145">
        <v>0</v>
      </c>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c r="AG4145">
        <v>0</v>
      </c>
      <c r="AH4145">
        <v>0</v>
      </c>
      <c r="AI4145">
        <v>0</v>
      </c>
      <c r="AJ4145" t="s">
        <v>1013</v>
      </c>
    </row>
    <row r="4146" spans="3:36" x14ac:dyDescent="0.25">
      <c r="C4146" t="s">
        <v>863</v>
      </c>
      <c r="E4146">
        <v>0</v>
      </c>
      <c r="F4146">
        <v>0</v>
      </c>
      <c r="G4146">
        <v>0</v>
      </c>
      <c r="H4146">
        <v>0</v>
      </c>
      <c r="I4146">
        <v>0</v>
      </c>
      <c r="J4146">
        <v>0</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c r="AI4146">
        <v>0</v>
      </c>
      <c r="AJ4146" t="s">
        <v>1009</v>
      </c>
    </row>
    <row r="4147" spans="3:36" x14ac:dyDescent="0.25">
      <c r="C4147" t="s">
        <v>864</v>
      </c>
      <c r="E4147">
        <v>0</v>
      </c>
      <c r="F4147">
        <v>0</v>
      </c>
      <c r="G4147">
        <v>0</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c r="AI4147">
        <v>0</v>
      </c>
      <c r="AJ4147">
        <v>0</v>
      </c>
    </row>
    <row r="4148" spans="3:36" x14ac:dyDescent="0.25">
      <c r="C4148" t="s">
        <v>838</v>
      </c>
      <c r="E4148">
        <v>0</v>
      </c>
      <c r="F4148">
        <v>0</v>
      </c>
      <c r="G4148">
        <v>0</v>
      </c>
      <c r="H4148">
        <v>0</v>
      </c>
      <c r="I4148">
        <v>0</v>
      </c>
      <c r="J4148">
        <v>0</v>
      </c>
      <c r="K4148">
        <v>0</v>
      </c>
      <c r="L4148">
        <v>0</v>
      </c>
      <c r="M4148">
        <v>0</v>
      </c>
      <c r="N4148">
        <v>0</v>
      </c>
      <c r="O4148">
        <v>0</v>
      </c>
      <c r="P4148">
        <v>0</v>
      </c>
      <c r="Q4148">
        <v>0</v>
      </c>
      <c r="R4148">
        <v>0</v>
      </c>
      <c r="S4148">
        <v>0</v>
      </c>
      <c r="T4148">
        <v>0</v>
      </c>
      <c r="U4148">
        <v>0</v>
      </c>
      <c r="V4148">
        <v>0</v>
      </c>
      <c r="W4148">
        <v>0</v>
      </c>
      <c r="X4148">
        <v>0</v>
      </c>
      <c r="Y4148">
        <v>0</v>
      </c>
      <c r="Z4148">
        <v>0</v>
      </c>
      <c r="AA4148">
        <v>0</v>
      </c>
      <c r="AB4148">
        <v>0</v>
      </c>
      <c r="AC4148">
        <v>0</v>
      </c>
      <c r="AD4148">
        <v>0</v>
      </c>
      <c r="AE4148">
        <v>0</v>
      </c>
      <c r="AF4148">
        <v>0</v>
      </c>
      <c r="AG4148">
        <v>0</v>
      </c>
      <c r="AH4148">
        <v>0</v>
      </c>
      <c r="AI4148">
        <v>0</v>
      </c>
      <c r="AJ4148">
        <v>0</v>
      </c>
    </row>
    <row r="4149" spans="3:36" x14ac:dyDescent="0.25">
      <c r="C4149" t="s">
        <v>996</v>
      </c>
    </row>
    <row r="4150" spans="3:36" x14ac:dyDescent="0.25">
      <c r="C4150" t="s">
        <v>865</v>
      </c>
      <c r="E4150">
        <v>0</v>
      </c>
      <c r="F4150">
        <v>0</v>
      </c>
      <c r="G4150">
        <v>0</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row>
    <row r="4151" spans="3:36" x14ac:dyDescent="0.25">
      <c r="C4151" t="s">
        <v>866</v>
      </c>
      <c r="E4151">
        <v>0</v>
      </c>
      <c r="F4151">
        <v>0</v>
      </c>
      <c r="G4151">
        <v>0</v>
      </c>
      <c r="H4151">
        <v>0</v>
      </c>
      <c r="I4151">
        <v>0</v>
      </c>
      <c r="J4151">
        <v>0</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row>
    <row r="4152" spans="3:36" x14ac:dyDescent="0.25">
      <c r="C4152" t="s">
        <v>996</v>
      </c>
    </row>
    <row r="4153" spans="3:36" x14ac:dyDescent="0.25">
      <c r="C4153" t="s">
        <v>1016</v>
      </c>
    </row>
    <row r="4154" spans="3:36" x14ac:dyDescent="0.25">
      <c r="C4154" t="s">
        <v>867</v>
      </c>
      <c r="E4154">
        <v>0</v>
      </c>
      <c r="F4154">
        <v>0</v>
      </c>
      <c r="G4154">
        <v>0</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0</v>
      </c>
    </row>
    <row r="4155" spans="3:36" x14ac:dyDescent="0.25">
      <c r="C4155" t="s">
        <v>868</v>
      </c>
      <c r="E4155">
        <v>0</v>
      </c>
      <c r="F4155">
        <v>0</v>
      </c>
      <c r="G4155">
        <v>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c r="AI4155">
        <v>0</v>
      </c>
      <c r="AJ4155" t="s">
        <v>1013</v>
      </c>
    </row>
    <row r="4156" spans="3:36" x14ac:dyDescent="0.25">
      <c r="C4156" t="s">
        <v>869</v>
      </c>
      <c r="E4156">
        <v>0</v>
      </c>
      <c r="F4156">
        <v>0</v>
      </c>
      <c r="G4156">
        <v>0</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t="s">
        <v>1009</v>
      </c>
    </row>
    <row r="4157" spans="3:36" x14ac:dyDescent="0.25">
      <c r="C4157" t="s">
        <v>870</v>
      </c>
      <c r="E4157">
        <v>0</v>
      </c>
      <c r="F4157">
        <v>0</v>
      </c>
      <c r="G4157">
        <v>0</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0</v>
      </c>
    </row>
    <row r="4158" spans="3:36" x14ac:dyDescent="0.25">
      <c r="C4158" t="s">
        <v>838</v>
      </c>
      <c r="E4158">
        <v>0</v>
      </c>
      <c r="F4158">
        <v>0</v>
      </c>
      <c r="G4158">
        <v>0</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c r="AI4158">
        <v>0</v>
      </c>
      <c r="AJ4158">
        <v>0</v>
      </c>
    </row>
    <row r="4159" spans="3:36" x14ac:dyDescent="0.25">
      <c r="C4159" t="s">
        <v>996</v>
      </c>
    </row>
    <row r="4160" spans="3:36" x14ac:dyDescent="0.25">
      <c r="C4160" t="s">
        <v>996</v>
      </c>
    </row>
    <row r="4161" spans="1:36" x14ac:dyDescent="0.25">
      <c r="C4161" t="s">
        <v>1159</v>
      </c>
    </row>
    <row r="4162" spans="1:36" x14ac:dyDescent="0.25">
      <c r="C4162" t="s">
        <v>1017</v>
      </c>
    </row>
    <row r="4163" spans="1:36" x14ac:dyDescent="0.25">
      <c r="C4163" t="s">
        <v>970</v>
      </c>
      <c r="E4163">
        <v>2019</v>
      </c>
      <c r="F4163">
        <v>2020</v>
      </c>
      <c r="G4163">
        <v>2021</v>
      </c>
      <c r="H4163">
        <v>2022</v>
      </c>
      <c r="I4163">
        <v>2023</v>
      </c>
      <c r="J4163">
        <v>2024</v>
      </c>
      <c r="K4163">
        <v>2025</v>
      </c>
      <c r="L4163">
        <v>2026</v>
      </c>
      <c r="M4163">
        <v>2027</v>
      </c>
      <c r="N4163">
        <v>2028</v>
      </c>
      <c r="O4163">
        <v>2029</v>
      </c>
      <c r="P4163">
        <v>2030</v>
      </c>
      <c r="Q4163">
        <v>2031</v>
      </c>
      <c r="R4163">
        <v>2032</v>
      </c>
      <c r="S4163">
        <v>2033</v>
      </c>
      <c r="T4163">
        <v>2034</v>
      </c>
      <c r="U4163">
        <v>2035</v>
      </c>
      <c r="V4163">
        <v>2036</v>
      </c>
      <c r="W4163">
        <v>2037</v>
      </c>
      <c r="X4163">
        <v>2038</v>
      </c>
      <c r="Y4163">
        <v>2039</v>
      </c>
      <c r="Z4163">
        <v>2040</v>
      </c>
      <c r="AA4163">
        <v>2041</v>
      </c>
      <c r="AB4163">
        <v>2042</v>
      </c>
      <c r="AC4163">
        <v>2043</v>
      </c>
      <c r="AD4163">
        <v>2044</v>
      </c>
      <c r="AE4163">
        <v>2045</v>
      </c>
      <c r="AF4163">
        <v>2046</v>
      </c>
      <c r="AG4163">
        <v>2047</v>
      </c>
      <c r="AH4163">
        <v>2048</v>
      </c>
      <c r="AI4163">
        <v>2049</v>
      </c>
      <c r="AJ4163">
        <v>2050</v>
      </c>
    </row>
    <row r="4164" spans="1:36" x14ac:dyDescent="0.25">
      <c r="C4164" t="s">
        <v>996</v>
      </c>
    </row>
    <row r="4165" spans="1:36" x14ac:dyDescent="0.25">
      <c r="C4165" t="s">
        <v>996</v>
      </c>
    </row>
    <row r="4166" spans="1:36" x14ac:dyDescent="0.25">
      <c r="A4166" t="s">
        <v>107</v>
      </c>
      <c r="B4166" t="s">
        <v>771</v>
      </c>
      <c r="C4166" t="s">
        <v>971</v>
      </c>
      <c r="E4166">
        <v>191.40700000000001</v>
      </c>
      <c r="F4166">
        <v>181.67</v>
      </c>
      <c r="G4166">
        <v>177.40799999999999</v>
      </c>
      <c r="H4166">
        <v>178.97300000000001</v>
      </c>
      <c r="I4166">
        <v>178.51599999999999</v>
      </c>
      <c r="J4166">
        <v>178.51599999999999</v>
      </c>
      <c r="K4166">
        <v>178.51599999999999</v>
      </c>
      <c r="L4166">
        <v>176.154</v>
      </c>
      <c r="M4166">
        <v>176.11199999999999</v>
      </c>
      <c r="N4166">
        <v>176.107</v>
      </c>
      <c r="O4166">
        <v>175.114</v>
      </c>
      <c r="P4166">
        <v>174.827</v>
      </c>
      <c r="Q4166">
        <v>173.77</v>
      </c>
      <c r="R4166">
        <v>171.946</v>
      </c>
      <c r="S4166">
        <v>170.422</v>
      </c>
      <c r="T4166">
        <v>168.709</v>
      </c>
      <c r="U4166">
        <v>165.85599999999999</v>
      </c>
      <c r="V4166">
        <v>165.52699999999999</v>
      </c>
      <c r="W4166">
        <v>163.066</v>
      </c>
      <c r="X4166">
        <v>160.524</v>
      </c>
      <c r="Y4166">
        <v>160.59200000000001</v>
      </c>
      <c r="Z4166">
        <v>160.06299999999999</v>
      </c>
      <c r="AA4166">
        <v>158.09</v>
      </c>
      <c r="AB4166">
        <v>156.53100000000001</v>
      </c>
      <c r="AC4166">
        <v>158.886</v>
      </c>
      <c r="AD4166">
        <v>156.68299999999999</v>
      </c>
      <c r="AE4166">
        <v>155.81200000000001</v>
      </c>
      <c r="AF4166">
        <v>155.65799999999999</v>
      </c>
      <c r="AG4166">
        <v>157.29</v>
      </c>
      <c r="AH4166">
        <v>157.31399999999999</v>
      </c>
      <c r="AI4166">
        <v>156.72999999999999</v>
      </c>
      <c r="AJ4166">
        <v>156.02799999999999</v>
      </c>
    </row>
    <row r="4167" spans="1:36" x14ac:dyDescent="0.25">
      <c r="A4167" t="s">
        <v>107</v>
      </c>
      <c r="B4167" t="s">
        <v>1649</v>
      </c>
      <c r="C4167" t="s">
        <v>53</v>
      </c>
      <c r="E4167">
        <v>855.64400000000001</v>
      </c>
      <c r="F4167">
        <v>905.52200000000005</v>
      </c>
      <c r="G4167">
        <v>929.50400000000002</v>
      </c>
      <c r="H4167">
        <v>979.91800000000001</v>
      </c>
      <c r="I4167">
        <v>955.96600000000001</v>
      </c>
      <c r="J4167">
        <v>955.96600000000001</v>
      </c>
      <c r="K4167">
        <v>955.96600000000001</v>
      </c>
      <c r="L4167">
        <v>632.39</v>
      </c>
      <c r="M4167">
        <v>630.59799999999996</v>
      </c>
      <c r="N4167">
        <v>611.53</v>
      </c>
      <c r="O4167">
        <v>617.899</v>
      </c>
      <c r="P4167">
        <v>602.827</v>
      </c>
      <c r="Q4167">
        <v>606.60699999999997</v>
      </c>
      <c r="R4167">
        <v>593.005</v>
      </c>
      <c r="S4167">
        <v>600.46400000000006</v>
      </c>
      <c r="T4167">
        <v>585.149</v>
      </c>
      <c r="U4167">
        <v>575.32500000000005</v>
      </c>
      <c r="V4167">
        <v>575.29200000000003</v>
      </c>
      <c r="W4167">
        <v>566.00900000000001</v>
      </c>
      <c r="X4167">
        <v>567.66499999999996</v>
      </c>
      <c r="Y4167">
        <v>571.01700000000005</v>
      </c>
      <c r="Z4167">
        <v>570.69399999999996</v>
      </c>
      <c r="AA4167">
        <v>562.96900000000005</v>
      </c>
      <c r="AB4167">
        <v>559.14700000000005</v>
      </c>
      <c r="AC4167">
        <v>575.024</v>
      </c>
      <c r="AD4167">
        <v>564.83000000000004</v>
      </c>
      <c r="AE4167">
        <v>561.35699999999997</v>
      </c>
      <c r="AF4167">
        <v>563.25800000000004</v>
      </c>
      <c r="AG4167">
        <v>572.17200000000003</v>
      </c>
      <c r="AH4167">
        <v>576.31899999999996</v>
      </c>
      <c r="AI4167">
        <v>582.99</v>
      </c>
      <c r="AJ4167">
        <v>583.16700000000003</v>
      </c>
    </row>
    <row r="4168" spans="1:36" x14ac:dyDescent="0.25">
      <c r="A4168" t="s">
        <v>107</v>
      </c>
      <c r="B4168" t="s">
        <v>772</v>
      </c>
      <c r="C4168" t="s">
        <v>54</v>
      </c>
      <c r="E4168">
        <v>134.898</v>
      </c>
      <c r="F4168">
        <v>124.334</v>
      </c>
      <c r="G4168">
        <v>120.381</v>
      </c>
      <c r="H4168">
        <v>131.50299999999999</v>
      </c>
      <c r="I4168">
        <v>122.143</v>
      </c>
      <c r="J4168">
        <v>124.711</v>
      </c>
      <c r="K4168">
        <v>124.711</v>
      </c>
      <c r="L4168">
        <v>124.711</v>
      </c>
      <c r="M4168">
        <v>124.711</v>
      </c>
      <c r="N4168">
        <v>124.711</v>
      </c>
      <c r="O4168">
        <v>124.711</v>
      </c>
      <c r="P4168">
        <v>124.711</v>
      </c>
      <c r="Q4168">
        <v>124.711</v>
      </c>
      <c r="R4168">
        <v>124.711</v>
      </c>
      <c r="S4168">
        <v>124.711</v>
      </c>
      <c r="T4168">
        <v>124.711</v>
      </c>
      <c r="U4168">
        <v>124.711</v>
      </c>
      <c r="V4168">
        <v>124.711</v>
      </c>
      <c r="W4168">
        <v>124.711</v>
      </c>
      <c r="X4168">
        <v>124.711</v>
      </c>
      <c r="Y4168">
        <v>124.711</v>
      </c>
      <c r="Z4168">
        <v>124.711</v>
      </c>
      <c r="AA4168">
        <v>124.711</v>
      </c>
      <c r="AB4168">
        <v>124.711</v>
      </c>
      <c r="AC4168">
        <v>124.711</v>
      </c>
      <c r="AD4168">
        <v>124.711</v>
      </c>
      <c r="AE4168">
        <v>124.711</v>
      </c>
      <c r="AF4168">
        <v>124.711</v>
      </c>
      <c r="AG4168">
        <v>124.711</v>
      </c>
      <c r="AH4168">
        <v>124.711</v>
      </c>
      <c r="AI4168">
        <v>124.711</v>
      </c>
      <c r="AJ4168">
        <v>124.711</v>
      </c>
    </row>
    <row r="4169" spans="1:36" x14ac:dyDescent="0.25">
      <c r="A4169" t="s">
        <v>107</v>
      </c>
      <c r="B4169" t="s">
        <v>987</v>
      </c>
      <c r="C4169" t="s">
        <v>972</v>
      </c>
      <c r="E4169">
        <v>0.16300000000000001</v>
      </c>
      <c r="F4169">
        <v>0.214</v>
      </c>
      <c r="G4169">
        <v>0.20100000000000001</v>
      </c>
      <c r="H4169">
        <v>0.26400000000000001</v>
      </c>
      <c r="I4169">
        <v>0.28799999999999998</v>
      </c>
      <c r="J4169">
        <v>0.28799999999999998</v>
      </c>
      <c r="K4169">
        <v>0.28799999999999998</v>
      </c>
      <c r="L4169">
        <v>0</v>
      </c>
      <c r="M4169">
        <v>0</v>
      </c>
      <c r="N4169">
        <v>0</v>
      </c>
      <c r="O4169">
        <v>0</v>
      </c>
      <c r="P4169">
        <v>0</v>
      </c>
      <c r="Q4169">
        <v>0</v>
      </c>
      <c r="R4169">
        <v>0</v>
      </c>
      <c r="S4169">
        <v>0</v>
      </c>
      <c r="T4169">
        <v>0</v>
      </c>
      <c r="U4169">
        <v>0</v>
      </c>
      <c r="V4169">
        <v>0</v>
      </c>
      <c r="W4169">
        <v>0</v>
      </c>
      <c r="X4169">
        <v>0</v>
      </c>
      <c r="Y4169">
        <v>0</v>
      </c>
      <c r="Z4169">
        <v>0</v>
      </c>
      <c r="AA4169">
        <v>0</v>
      </c>
      <c r="AB4169">
        <v>0</v>
      </c>
      <c r="AC4169">
        <v>0</v>
      </c>
      <c r="AD4169">
        <v>0</v>
      </c>
      <c r="AE4169">
        <v>0</v>
      </c>
      <c r="AF4169">
        <v>0</v>
      </c>
      <c r="AG4169">
        <v>0</v>
      </c>
      <c r="AH4169">
        <v>0</v>
      </c>
      <c r="AI4169">
        <v>0</v>
      </c>
      <c r="AJ4169">
        <v>0</v>
      </c>
    </row>
    <row r="4170" spans="1:36" x14ac:dyDescent="0.25">
      <c r="A4170" t="s">
        <v>107</v>
      </c>
      <c r="B4170" t="s">
        <v>774</v>
      </c>
      <c r="C4170" t="s">
        <v>847</v>
      </c>
      <c r="E4170">
        <v>2.1579999999999999</v>
      </c>
      <c r="F4170">
        <v>1.611</v>
      </c>
      <c r="G4170">
        <v>1.4039999999999999</v>
      </c>
      <c r="H4170">
        <v>1.482</v>
      </c>
      <c r="I4170">
        <v>1.5740000000000001</v>
      </c>
      <c r="J4170">
        <v>1.5740000000000001</v>
      </c>
      <c r="K4170">
        <v>1.5740000000000001</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c r="AI4170">
        <v>0</v>
      </c>
      <c r="AJ4170">
        <v>0</v>
      </c>
    </row>
    <row r="4171" spans="1:36" x14ac:dyDescent="0.25">
      <c r="A4171" t="s">
        <v>107</v>
      </c>
      <c r="B4171" t="s">
        <v>988</v>
      </c>
      <c r="C4171" t="s">
        <v>848</v>
      </c>
      <c r="E4171">
        <v>7.27</v>
      </c>
      <c r="F4171">
        <v>6.7960000000000003</v>
      </c>
      <c r="G4171">
        <v>4.7629999999999999</v>
      </c>
      <c r="H4171">
        <v>5.8120000000000003</v>
      </c>
      <c r="I4171">
        <v>6.7889999999999997</v>
      </c>
      <c r="J4171">
        <v>6.7889999999999997</v>
      </c>
      <c r="K4171">
        <v>6.7889999999999997</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0</v>
      </c>
    </row>
    <row r="4172" spans="1:36" x14ac:dyDescent="0.25">
      <c r="A4172" t="s">
        <v>107</v>
      </c>
      <c r="B4172" t="s">
        <v>1649</v>
      </c>
      <c r="C4172" t="s">
        <v>44</v>
      </c>
      <c r="E4172">
        <v>1460.604</v>
      </c>
      <c r="F4172">
        <v>1307.0350000000001</v>
      </c>
      <c r="G4172">
        <v>1364.1590000000001</v>
      </c>
      <c r="H4172">
        <v>1410.163</v>
      </c>
      <c r="I4172">
        <v>1391.0260000000001</v>
      </c>
      <c r="J4172">
        <v>1391.0260000000001</v>
      </c>
      <c r="K4172">
        <v>1391.0260000000001</v>
      </c>
      <c r="L4172">
        <v>1321.0029999999999</v>
      </c>
      <c r="M4172">
        <v>1317.85</v>
      </c>
      <c r="N4172">
        <v>1348.3219999999999</v>
      </c>
      <c r="O4172">
        <v>1323.1020000000001</v>
      </c>
      <c r="P4172">
        <v>1339.9760000000001</v>
      </c>
      <c r="Q4172">
        <v>1343.422</v>
      </c>
      <c r="R4172">
        <v>1344.145</v>
      </c>
      <c r="S4172">
        <v>1321.251</v>
      </c>
      <c r="T4172">
        <v>1322.5740000000001</v>
      </c>
      <c r="U4172">
        <v>1309.4280000000001</v>
      </c>
      <c r="V4172">
        <v>1321.0039999999999</v>
      </c>
      <c r="W4172">
        <v>1322.0530000000001</v>
      </c>
      <c r="X4172">
        <v>1322.9749999999999</v>
      </c>
      <c r="Y4172">
        <v>1327.4449999999999</v>
      </c>
      <c r="Z4172">
        <v>1332.115</v>
      </c>
      <c r="AA4172">
        <v>1334.623</v>
      </c>
      <c r="AB4172">
        <v>1318.845</v>
      </c>
      <c r="AC4172">
        <v>1333.9380000000001</v>
      </c>
      <c r="AD4172">
        <v>1330.232</v>
      </c>
      <c r="AE4172">
        <v>1329.636</v>
      </c>
      <c r="AF4172">
        <v>1334.931</v>
      </c>
      <c r="AG4172">
        <v>1344.992</v>
      </c>
      <c r="AH4172">
        <v>1339.97</v>
      </c>
      <c r="AI4172">
        <v>1337.579</v>
      </c>
      <c r="AJ4172">
        <v>1324.3810000000001</v>
      </c>
    </row>
    <row r="4173" spans="1:36" x14ac:dyDescent="0.25">
      <c r="A4173" t="s">
        <v>107</v>
      </c>
      <c r="B4173" t="s">
        <v>774</v>
      </c>
      <c r="C4173" t="s">
        <v>42</v>
      </c>
      <c r="E4173">
        <v>506.34100000000001</v>
      </c>
      <c r="F4173">
        <v>432.87599999999998</v>
      </c>
      <c r="G4173">
        <v>452.36099999999999</v>
      </c>
      <c r="H4173">
        <v>455.02499999999998</v>
      </c>
      <c r="I4173">
        <v>443.71600000000001</v>
      </c>
      <c r="J4173">
        <v>542.04600000000005</v>
      </c>
      <c r="K4173">
        <v>492.42700000000002</v>
      </c>
      <c r="L4173">
        <v>484.495</v>
      </c>
      <c r="M4173">
        <v>487.04700000000003</v>
      </c>
      <c r="N4173">
        <v>488.73</v>
      </c>
      <c r="O4173">
        <v>488.31700000000001</v>
      </c>
      <c r="P4173">
        <v>488.51900000000001</v>
      </c>
      <c r="Q4173">
        <v>486.51600000000002</v>
      </c>
      <c r="R4173">
        <v>478.37799999999999</v>
      </c>
      <c r="S4173">
        <v>477.72899999999998</v>
      </c>
      <c r="T4173">
        <v>476.476</v>
      </c>
      <c r="U4173">
        <v>471.35500000000002</v>
      </c>
      <c r="V4173">
        <v>471.85300000000001</v>
      </c>
      <c r="W4173">
        <v>470.06900000000002</v>
      </c>
      <c r="X4173">
        <v>462.49200000000002</v>
      </c>
      <c r="Y4173">
        <v>460.41500000000002</v>
      </c>
      <c r="Z4173">
        <v>463.84800000000001</v>
      </c>
      <c r="AA4173">
        <v>457.42599999999999</v>
      </c>
      <c r="AB4173">
        <v>449.13200000000001</v>
      </c>
      <c r="AC4173">
        <v>455.471</v>
      </c>
      <c r="AD4173">
        <v>453.88200000000001</v>
      </c>
      <c r="AE4173">
        <v>451.971</v>
      </c>
      <c r="AF4173">
        <v>451.58600000000001</v>
      </c>
      <c r="AG4173">
        <v>455.61599999999999</v>
      </c>
      <c r="AH4173">
        <v>456.846</v>
      </c>
      <c r="AI4173">
        <v>451.52300000000002</v>
      </c>
      <c r="AJ4173">
        <v>449.541</v>
      </c>
    </row>
    <row r="4174" spans="1:36" x14ac:dyDescent="0.25">
      <c r="A4174" t="s">
        <v>107</v>
      </c>
      <c r="B4174" t="s">
        <v>987</v>
      </c>
      <c r="C4174" t="s">
        <v>40</v>
      </c>
      <c r="E4174">
        <v>5.1849999999999996</v>
      </c>
      <c r="F4174">
        <v>2.9580000000000002</v>
      </c>
      <c r="G4174">
        <v>4.9889999999999999</v>
      </c>
      <c r="H4174">
        <v>8.2769999999999992</v>
      </c>
      <c r="I4174">
        <v>6.1130000000000004</v>
      </c>
      <c r="J4174">
        <v>6.1130000000000004</v>
      </c>
      <c r="K4174">
        <v>6.1130000000000004</v>
      </c>
      <c r="L4174">
        <v>7.1</v>
      </c>
      <c r="M4174">
        <v>7.1959999999999997</v>
      </c>
      <c r="N4174">
        <v>7.7290000000000001</v>
      </c>
      <c r="O4174">
        <v>8.58</v>
      </c>
      <c r="P4174">
        <v>7.7889999999999997</v>
      </c>
      <c r="Q4174">
        <v>7.0720000000000001</v>
      </c>
      <c r="R4174">
        <v>7.1870000000000003</v>
      </c>
      <c r="S4174">
        <v>7.7640000000000002</v>
      </c>
      <c r="T4174">
        <v>11.374000000000001</v>
      </c>
      <c r="U4174">
        <v>18.033999999999999</v>
      </c>
      <c r="V4174">
        <v>12.481999999999999</v>
      </c>
      <c r="W4174">
        <v>12.439</v>
      </c>
      <c r="X4174">
        <v>13.728</v>
      </c>
      <c r="Y4174">
        <v>13.952999999999999</v>
      </c>
      <c r="Z4174">
        <v>15.202</v>
      </c>
      <c r="AA4174">
        <v>20.933</v>
      </c>
      <c r="AB4174">
        <v>28.911999999999999</v>
      </c>
      <c r="AC4174">
        <v>18.712</v>
      </c>
      <c r="AD4174">
        <v>19.774999999999999</v>
      </c>
      <c r="AE4174">
        <v>15.84</v>
      </c>
      <c r="AF4174">
        <v>15.888</v>
      </c>
      <c r="AG4174">
        <v>14.68</v>
      </c>
      <c r="AH4174">
        <v>13.945</v>
      </c>
      <c r="AI4174">
        <v>14.054</v>
      </c>
      <c r="AJ4174">
        <v>13.451000000000001</v>
      </c>
    </row>
    <row r="4175" spans="1:36" x14ac:dyDescent="0.25">
      <c r="C4175" t="s">
        <v>838</v>
      </c>
      <c r="E4175">
        <v>3163.67</v>
      </c>
      <c r="F4175">
        <v>2963.0160000000001</v>
      </c>
      <c r="G4175">
        <v>3055.17</v>
      </c>
      <c r="H4175">
        <v>3171.4169999999999</v>
      </c>
      <c r="I4175">
        <v>3106.1309999999999</v>
      </c>
      <c r="J4175">
        <v>3207.0279999999998</v>
      </c>
      <c r="K4175">
        <v>3157.4090000000001</v>
      </c>
      <c r="L4175">
        <v>2745.8530000000001</v>
      </c>
      <c r="M4175">
        <v>2743.5160000000001</v>
      </c>
      <c r="N4175">
        <v>2757.13</v>
      </c>
      <c r="O4175">
        <v>2737.7220000000002</v>
      </c>
      <c r="P4175">
        <v>2738.6489999999999</v>
      </c>
      <c r="Q4175">
        <v>2742.098</v>
      </c>
      <c r="R4175">
        <v>2719.3719999999998</v>
      </c>
      <c r="S4175">
        <v>2702.3420000000001</v>
      </c>
      <c r="T4175">
        <v>2688.9920000000002</v>
      </c>
      <c r="U4175">
        <v>2664.71</v>
      </c>
      <c r="V4175">
        <v>2670.87</v>
      </c>
      <c r="W4175">
        <v>2658.348</v>
      </c>
      <c r="X4175">
        <v>2652.096</v>
      </c>
      <c r="Y4175">
        <v>2658.1329999999998</v>
      </c>
      <c r="Z4175">
        <v>2666.6320000000001</v>
      </c>
      <c r="AA4175">
        <v>2658.7530000000002</v>
      </c>
      <c r="AB4175">
        <v>2637.2779999999998</v>
      </c>
      <c r="AC4175">
        <v>2666.7420000000002</v>
      </c>
      <c r="AD4175">
        <v>2650.1129999999998</v>
      </c>
      <c r="AE4175">
        <v>2639.326</v>
      </c>
      <c r="AF4175">
        <v>2646.0329999999999</v>
      </c>
      <c r="AG4175">
        <v>2669.4609999999998</v>
      </c>
      <c r="AH4175">
        <v>2669.105</v>
      </c>
      <c r="AI4175">
        <v>2667.5859999999998</v>
      </c>
      <c r="AJ4175">
        <v>2651.28</v>
      </c>
    </row>
  </sheetData>
  <autoFilter ref="A1:AJ4175" xr:uid="{B71DDDE3-056E-4738-8B94-99287E27193C}"/>
  <phoneticPr fontId="39" type="noConversion"/>
  <conditionalFormatting sqref="A1144:A1153">
    <cfRule type="containsText" dxfId="16" priority="2" operator="containsText" text="electricity">
      <formula>NOT(ISERROR(SEARCH("electricity",A1144)))</formula>
    </cfRule>
  </conditionalFormatting>
  <conditionalFormatting sqref="B1:B2603 B2619:B2761 B2765:B2898 B2903:B3050 B3060:B3208 B3218:B3359 B3370:B3507 B3520:B3678 B3688:B3849 B3851:B1048576">
    <cfRule type="containsText" dxfId="15" priority="3" operator="containsText" text="electricity">
      <formula>NOT(ISERROR(SEARCH("electricity",B1)))</formula>
    </cfRule>
  </conditionalFormatting>
  <conditionalFormatting sqref="C1:C1048576">
    <cfRule type="containsText" dxfId="14" priority="1" operator="containsText" text="Table">
      <formula>NOT(ISERROR(SEARCH("Table",C1)))</formula>
    </cfRule>
  </conditionalFormatting>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07B4-954A-4DF5-9BD2-29E56DCEAD2B}">
  <dimension ref="A1:AJ4175"/>
  <sheetViews>
    <sheetView topLeftCell="B3975" zoomScale="85" zoomScaleNormal="85" workbookViewId="0">
      <selection activeCell="H3992" sqref="H3992:I3992"/>
    </sheetView>
  </sheetViews>
  <sheetFormatPr defaultColWidth="8.7109375" defaultRowHeight="15" x14ac:dyDescent="0.25"/>
  <cols>
    <col min="1" max="1" width="70.7109375" customWidth="1"/>
    <col min="2" max="2" width="24.42578125" customWidth="1"/>
  </cols>
  <sheetData>
    <row r="1" spans="1:36" x14ac:dyDescent="0.25">
      <c r="C1" t="s">
        <v>1160</v>
      </c>
    </row>
    <row r="2" spans="1:36" x14ac:dyDescent="0.25">
      <c r="C2" t="s">
        <v>1161</v>
      </c>
    </row>
    <row r="3" spans="1:36" x14ac:dyDescent="0.25">
      <c r="C3" t="s">
        <v>996</v>
      </c>
    </row>
    <row r="4" spans="1:36" x14ac:dyDescent="0.25">
      <c r="C4" t="s">
        <v>1162</v>
      </c>
    </row>
    <row r="5" spans="1:36" x14ac:dyDescent="0.25">
      <c r="C5" t="s">
        <v>1017</v>
      </c>
    </row>
    <row r="6" spans="1:36" x14ac:dyDescent="0.25">
      <c r="A6" s="2"/>
      <c r="B6" s="2"/>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x14ac:dyDescent="0.25">
      <c r="C7" t="s">
        <v>996</v>
      </c>
    </row>
    <row r="8" spans="1:36" x14ac:dyDescent="0.25">
      <c r="C8" t="s">
        <v>1018</v>
      </c>
    </row>
    <row r="9" spans="1:36" x14ac:dyDescent="0.25">
      <c r="C9" t="s">
        <v>995</v>
      </c>
      <c r="E9">
        <v>250.459</v>
      </c>
      <c r="F9">
        <v>262.42899999999997</v>
      </c>
      <c r="G9">
        <v>257.74700000000001</v>
      </c>
      <c r="H9">
        <v>235.39</v>
      </c>
      <c r="I9">
        <v>248.43100000000001</v>
      </c>
      <c r="J9">
        <v>257.78100000000001</v>
      </c>
      <c r="K9">
        <v>259.84500000000003</v>
      </c>
      <c r="L9">
        <v>262.84399999999999</v>
      </c>
      <c r="M9">
        <v>266.10899999999998</v>
      </c>
      <c r="N9">
        <v>268.76900000000001</v>
      </c>
      <c r="O9">
        <v>271.94</v>
      </c>
      <c r="P9">
        <v>275.02499999999998</v>
      </c>
      <c r="Q9">
        <v>277.70800000000003</v>
      </c>
      <c r="R9">
        <v>280.55900000000003</v>
      </c>
      <c r="S9">
        <v>283.416</v>
      </c>
      <c r="T9">
        <v>286.57</v>
      </c>
      <c r="U9">
        <v>289.77800000000002</v>
      </c>
      <c r="V9">
        <v>293.11200000000002</v>
      </c>
      <c r="W9">
        <v>296.25</v>
      </c>
      <c r="X9">
        <v>299.34899999999999</v>
      </c>
      <c r="Y9">
        <v>302.536</v>
      </c>
      <c r="Z9">
        <v>305.70699999999999</v>
      </c>
      <c r="AA9">
        <v>308.86700000000002</v>
      </c>
      <c r="AB9">
        <v>312.01499999999999</v>
      </c>
      <c r="AC9">
        <v>315.03500000000003</v>
      </c>
      <c r="AD9">
        <v>318.02100000000002</v>
      </c>
      <c r="AE9">
        <v>320.964</v>
      </c>
      <c r="AF9">
        <v>323.92899999999997</v>
      </c>
      <c r="AG9">
        <v>327.01100000000002</v>
      </c>
      <c r="AH9">
        <v>330.05200000000002</v>
      </c>
      <c r="AI9">
        <v>333.15100000000001</v>
      </c>
      <c r="AJ9">
        <v>336.23899999999998</v>
      </c>
    </row>
    <row r="10" spans="1:36" x14ac:dyDescent="0.25">
      <c r="C10" t="s">
        <v>829</v>
      </c>
      <c r="E10">
        <v>553.63400000000001</v>
      </c>
      <c r="F10">
        <v>576.35599999999999</v>
      </c>
      <c r="G10">
        <v>639.28599999999994</v>
      </c>
      <c r="H10">
        <v>639.33399999999995</v>
      </c>
      <c r="I10">
        <v>562.654</v>
      </c>
      <c r="J10">
        <v>589.07799999999997</v>
      </c>
      <c r="K10">
        <v>581.88499999999999</v>
      </c>
      <c r="L10">
        <v>584.61</v>
      </c>
      <c r="M10">
        <v>583.23299999999995</v>
      </c>
      <c r="N10">
        <v>582.38699999999994</v>
      </c>
      <c r="O10">
        <v>581.90200000000004</v>
      </c>
      <c r="P10">
        <v>581.33199999999999</v>
      </c>
      <c r="Q10">
        <v>579.79499999999996</v>
      </c>
      <c r="R10">
        <v>578.54100000000005</v>
      </c>
      <c r="S10">
        <v>577.23199999999997</v>
      </c>
      <c r="T10">
        <v>576.44899999999996</v>
      </c>
      <c r="U10">
        <v>575.68899999999996</v>
      </c>
      <c r="V10">
        <v>575.09500000000003</v>
      </c>
      <c r="W10">
        <v>574.03200000000004</v>
      </c>
      <c r="X10">
        <v>572.81899999999996</v>
      </c>
      <c r="Y10">
        <v>571.697</v>
      </c>
      <c r="Z10">
        <v>570.471</v>
      </c>
      <c r="AA10">
        <v>569.15099999999995</v>
      </c>
      <c r="AB10">
        <v>567.73900000000003</v>
      </c>
      <c r="AC10">
        <v>566.029</v>
      </c>
      <c r="AD10">
        <v>564.19600000000003</v>
      </c>
      <c r="AE10">
        <v>562.23199999999997</v>
      </c>
      <c r="AF10">
        <v>560.25</v>
      </c>
      <c r="AG10">
        <v>558.41399999999999</v>
      </c>
      <c r="AH10">
        <v>556.45100000000002</v>
      </c>
      <c r="AI10">
        <v>554.53099999999995</v>
      </c>
      <c r="AJ10">
        <v>552.53599999999994</v>
      </c>
    </row>
    <row r="11" spans="1:36" x14ac:dyDescent="0.25">
      <c r="C11" t="s">
        <v>996</v>
      </c>
    </row>
    <row r="12" spans="1:36" x14ac:dyDescent="0.25">
      <c r="C12" t="s">
        <v>997</v>
      </c>
    </row>
    <row r="13" spans="1:36" x14ac:dyDescent="0.25">
      <c r="A13" t="s">
        <v>99</v>
      </c>
      <c r="B13" t="s">
        <v>771</v>
      </c>
      <c r="C13" t="s">
        <v>55</v>
      </c>
      <c r="E13">
        <v>124.06699999999999</v>
      </c>
      <c r="F13">
        <v>130.869</v>
      </c>
      <c r="G13">
        <v>128.529</v>
      </c>
      <c r="H13">
        <v>118.744</v>
      </c>
      <c r="I13">
        <v>125.74</v>
      </c>
      <c r="J13">
        <v>132.286</v>
      </c>
      <c r="K13">
        <v>132.715</v>
      </c>
      <c r="L13">
        <v>133.74299999999999</v>
      </c>
      <c r="M13">
        <v>134.904</v>
      </c>
      <c r="N13">
        <v>135.62799999999999</v>
      </c>
      <c r="O13">
        <v>136.76400000000001</v>
      </c>
      <c r="P13">
        <v>137.833</v>
      </c>
      <c r="Q13">
        <v>138.56800000000001</v>
      </c>
      <c r="R13">
        <v>139.845</v>
      </c>
      <c r="S13">
        <v>140.71299999999999</v>
      </c>
      <c r="T13">
        <v>141.85499999999999</v>
      </c>
      <c r="U13">
        <v>143.07300000000001</v>
      </c>
      <c r="V13">
        <v>144.43100000000001</v>
      </c>
      <c r="W13">
        <v>145.839</v>
      </c>
      <c r="X13">
        <v>147.255</v>
      </c>
      <c r="Y13">
        <v>148.65600000000001</v>
      </c>
      <c r="Z13">
        <v>149.93799999999999</v>
      </c>
      <c r="AA13">
        <v>151.13</v>
      </c>
      <c r="AB13">
        <v>152.392</v>
      </c>
      <c r="AC13">
        <v>153.59399999999999</v>
      </c>
      <c r="AD13">
        <v>154.77199999999999</v>
      </c>
      <c r="AE13">
        <v>155.92500000000001</v>
      </c>
      <c r="AF13">
        <v>157.072</v>
      </c>
      <c r="AG13">
        <v>158.261</v>
      </c>
      <c r="AH13">
        <v>159.44300000000001</v>
      </c>
      <c r="AI13">
        <v>160.65199999999999</v>
      </c>
      <c r="AJ13">
        <v>161.86099999999999</v>
      </c>
    </row>
    <row r="14" spans="1:36" x14ac:dyDescent="0.25">
      <c r="A14" t="s">
        <v>99</v>
      </c>
      <c r="C14" t="s">
        <v>830</v>
      </c>
      <c r="E14">
        <v>62.999000000000002</v>
      </c>
      <c r="F14">
        <v>67.602000000000004</v>
      </c>
      <c r="G14">
        <v>67.858999999999995</v>
      </c>
      <c r="H14">
        <v>60.917999999999999</v>
      </c>
      <c r="I14">
        <v>61.963000000000001</v>
      </c>
      <c r="J14">
        <v>63.283999999999999</v>
      </c>
      <c r="K14">
        <v>64.049000000000007</v>
      </c>
      <c r="L14">
        <v>65.046999999999997</v>
      </c>
      <c r="M14">
        <v>66.108999999999995</v>
      </c>
      <c r="N14">
        <v>66.893000000000001</v>
      </c>
      <c r="O14">
        <v>67.936999999999998</v>
      </c>
      <c r="P14">
        <v>68.796000000000006</v>
      </c>
      <c r="Q14">
        <v>69.516000000000005</v>
      </c>
      <c r="R14">
        <v>71.397000000000006</v>
      </c>
      <c r="S14">
        <v>71.722999999999999</v>
      </c>
      <c r="T14">
        <v>72.244</v>
      </c>
      <c r="U14">
        <v>72.418000000000006</v>
      </c>
      <c r="V14">
        <v>72.599999999999994</v>
      </c>
      <c r="W14">
        <v>73.227000000000004</v>
      </c>
      <c r="X14">
        <v>73.897000000000006</v>
      </c>
      <c r="Y14">
        <v>74.507000000000005</v>
      </c>
      <c r="Z14">
        <v>74.977999999999994</v>
      </c>
      <c r="AA14">
        <v>75.153000000000006</v>
      </c>
      <c r="AB14">
        <v>75.331999999999994</v>
      </c>
      <c r="AC14">
        <v>75.459999999999994</v>
      </c>
      <c r="AD14">
        <v>75.572000000000003</v>
      </c>
      <c r="AE14">
        <v>75.679000000000002</v>
      </c>
      <c r="AF14">
        <v>75.808000000000007</v>
      </c>
      <c r="AG14">
        <v>75.995999999999995</v>
      </c>
      <c r="AH14">
        <v>76.192999999999998</v>
      </c>
      <c r="AI14">
        <v>76.41</v>
      </c>
      <c r="AJ14">
        <v>76.619</v>
      </c>
    </row>
    <row r="15" spans="1:36" x14ac:dyDescent="0.25">
      <c r="A15" t="s">
        <v>99</v>
      </c>
      <c r="C15" t="s">
        <v>831</v>
      </c>
      <c r="E15">
        <v>6.0000000000000001E-3</v>
      </c>
      <c r="F15">
        <v>2.4E-2</v>
      </c>
      <c r="G15">
        <v>1.4E-2</v>
      </c>
      <c r="H15">
        <v>1.4999999999999999E-2</v>
      </c>
      <c r="I15">
        <v>2.1999999999999999E-2</v>
      </c>
      <c r="J15">
        <v>2.1000000000000001E-2</v>
      </c>
      <c r="K15">
        <v>2.1999999999999999E-2</v>
      </c>
      <c r="L15">
        <v>2.1999999999999999E-2</v>
      </c>
      <c r="M15">
        <v>2.1999999999999999E-2</v>
      </c>
      <c r="N15">
        <v>2.1999999999999999E-2</v>
      </c>
      <c r="O15">
        <v>2.1999999999999999E-2</v>
      </c>
      <c r="P15">
        <v>2.1999999999999999E-2</v>
      </c>
      <c r="Q15">
        <v>2.1999999999999999E-2</v>
      </c>
      <c r="R15">
        <v>2.1999999999999999E-2</v>
      </c>
      <c r="S15">
        <v>2.1999999999999999E-2</v>
      </c>
      <c r="T15">
        <v>2.1999999999999999E-2</v>
      </c>
      <c r="U15">
        <v>2.1999999999999999E-2</v>
      </c>
      <c r="V15">
        <v>2.1999999999999999E-2</v>
      </c>
      <c r="W15">
        <v>2.1999999999999999E-2</v>
      </c>
      <c r="X15">
        <v>2.1999999999999999E-2</v>
      </c>
      <c r="Y15">
        <v>2.1999999999999999E-2</v>
      </c>
      <c r="Z15">
        <v>2.1999999999999999E-2</v>
      </c>
      <c r="AA15">
        <v>2.1999999999999999E-2</v>
      </c>
      <c r="AB15">
        <v>2.1999999999999999E-2</v>
      </c>
      <c r="AC15">
        <v>2.1999999999999999E-2</v>
      </c>
      <c r="AD15">
        <v>2.1999999999999999E-2</v>
      </c>
      <c r="AE15">
        <v>2.1999999999999999E-2</v>
      </c>
      <c r="AF15">
        <v>2.1999999999999999E-2</v>
      </c>
      <c r="AG15">
        <v>2.1999999999999999E-2</v>
      </c>
      <c r="AH15">
        <v>2.1999999999999999E-2</v>
      </c>
      <c r="AI15">
        <v>2.1999999999999999E-2</v>
      </c>
      <c r="AJ15">
        <v>2.1999999999999999E-2</v>
      </c>
    </row>
    <row r="16" spans="1:36" x14ac:dyDescent="0.25">
      <c r="A16" t="s">
        <v>99</v>
      </c>
      <c r="B16" t="s">
        <v>773</v>
      </c>
      <c r="C16" t="s">
        <v>832</v>
      </c>
      <c r="E16">
        <v>63.003999999999998</v>
      </c>
      <c r="F16">
        <v>67.626000000000005</v>
      </c>
      <c r="G16">
        <v>67.872</v>
      </c>
      <c r="H16">
        <v>60.933</v>
      </c>
      <c r="I16">
        <v>61.984999999999999</v>
      </c>
      <c r="J16">
        <v>63.305</v>
      </c>
      <c r="K16">
        <v>64.069999999999993</v>
      </c>
      <c r="L16">
        <v>65.067999999999998</v>
      </c>
      <c r="M16">
        <v>66.131</v>
      </c>
      <c r="N16">
        <v>66.915000000000006</v>
      </c>
      <c r="O16">
        <v>67.959000000000003</v>
      </c>
      <c r="P16">
        <v>68.817999999999998</v>
      </c>
      <c r="Q16">
        <v>69.537999999999997</v>
      </c>
      <c r="R16">
        <v>71.418999999999997</v>
      </c>
      <c r="S16">
        <v>71.745000000000005</v>
      </c>
      <c r="T16">
        <v>72.266000000000005</v>
      </c>
      <c r="U16">
        <v>72.441000000000003</v>
      </c>
      <c r="V16">
        <v>72.623000000000005</v>
      </c>
      <c r="W16">
        <v>73.25</v>
      </c>
      <c r="X16">
        <v>73.918999999999997</v>
      </c>
      <c r="Y16">
        <v>74.528999999999996</v>
      </c>
      <c r="Z16">
        <v>75.001000000000005</v>
      </c>
      <c r="AA16">
        <v>75.174999999999997</v>
      </c>
      <c r="AB16">
        <v>75.355000000000004</v>
      </c>
      <c r="AC16">
        <v>75.481999999999999</v>
      </c>
      <c r="AD16">
        <v>75.594999999999999</v>
      </c>
      <c r="AE16">
        <v>75.700999999999993</v>
      </c>
      <c r="AF16">
        <v>75.83</v>
      </c>
      <c r="AG16">
        <v>76.019000000000005</v>
      </c>
      <c r="AH16">
        <v>76.215999999999994</v>
      </c>
      <c r="AI16">
        <v>76.433000000000007</v>
      </c>
      <c r="AJ16">
        <v>76.641999999999996</v>
      </c>
    </row>
    <row r="17" spans="1:36" x14ac:dyDescent="0.25">
      <c r="A17" t="s">
        <v>99</v>
      </c>
      <c r="B17" t="s">
        <v>987</v>
      </c>
      <c r="C17" t="s">
        <v>64</v>
      </c>
      <c r="E17">
        <v>1.0999999999999999E-2</v>
      </c>
      <c r="F17">
        <v>8.0000000000000002E-3</v>
      </c>
      <c r="G17">
        <v>6.0000000000000001E-3</v>
      </c>
      <c r="H17">
        <v>1.2E-2</v>
      </c>
      <c r="I17">
        <v>6.0000000000000001E-3</v>
      </c>
      <c r="J17">
        <v>7.0000000000000001E-3</v>
      </c>
      <c r="K17">
        <v>7.0000000000000001E-3</v>
      </c>
      <c r="L17">
        <v>7.0000000000000001E-3</v>
      </c>
      <c r="M17">
        <v>7.0000000000000001E-3</v>
      </c>
      <c r="N17">
        <v>7.0000000000000001E-3</v>
      </c>
      <c r="O17">
        <v>7.0000000000000001E-3</v>
      </c>
      <c r="P17">
        <v>7.0000000000000001E-3</v>
      </c>
      <c r="Q17">
        <v>7.0000000000000001E-3</v>
      </c>
      <c r="R17">
        <v>7.0000000000000001E-3</v>
      </c>
      <c r="S17">
        <v>7.0000000000000001E-3</v>
      </c>
      <c r="T17">
        <v>7.0000000000000001E-3</v>
      </c>
      <c r="U17">
        <v>7.0000000000000001E-3</v>
      </c>
      <c r="V17">
        <v>7.0000000000000001E-3</v>
      </c>
      <c r="W17">
        <v>7.0000000000000001E-3</v>
      </c>
      <c r="X17">
        <v>7.0000000000000001E-3</v>
      </c>
      <c r="Y17">
        <v>7.0000000000000001E-3</v>
      </c>
      <c r="Z17">
        <v>7.0000000000000001E-3</v>
      </c>
      <c r="AA17">
        <v>7.0000000000000001E-3</v>
      </c>
      <c r="AB17">
        <v>7.0000000000000001E-3</v>
      </c>
      <c r="AC17">
        <v>7.0000000000000001E-3</v>
      </c>
      <c r="AD17">
        <v>7.0000000000000001E-3</v>
      </c>
      <c r="AE17">
        <v>7.0000000000000001E-3</v>
      </c>
      <c r="AF17">
        <v>7.0000000000000001E-3</v>
      </c>
      <c r="AG17">
        <v>7.0000000000000001E-3</v>
      </c>
      <c r="AH17">
        <v>7.0000000000000001E-3</v>
      </c>
      <c r="AI17">
        <v>7.0000000000000001E-3</v>
      </c>
      <c r="AJ17">
        <v>7.0000000000000001E-3</v>
      </c>
    </row>
    <row r="18" spans="1:36" x14ac:dyDescent="0.25">
      <c r="A18" t="s">
        <v>99</v>
      </c>
      <c r="B18" t="s">
        <v>774</v>
      </c>
      <c r="C18" t="s">
        <v>833</v>
      </c>
      <c r="E18">
        <v>225.51599999999999</v>
      </c>
      <c r="F18">
        <v>212.34</v>
      </c>
      <c r="G18">
        <v>232.352</v>
      </c>
      <c r="H18">
        <v>223.02699999999999</v>
      </c>
      <c r="I18">
        <v>232.03100000000001</v>
      </c>
      <c r="J18">
        <v>230.69</v>
      </c>
      <c r="K18">
        <v>232.78399999999999</v>
      </c>
      <c r="L18">
        <v>235.86600000000001</v>
      </c>
      <c r="M18">
        <v>239.084</v>
      </c>
      <c r="N18">
        <v>241.66499999999999</v>
      </c>
      <c r="O18">
        <v>244.935</v>
      </c>
      <c r="P18">
        <v>247.71899999999999</v>
      </c>
      <c r="Q18">
        <v>250.21799999999999</v>
      </c>
      <c r="R18">
        <v>255.28899999999999</v>
      </c>
      <c r="S18">
        <v>256.96899999999999</v>
      </c>
      <c r="T18">
        <v>259.40300000000002</v>
      </c>
      <c r="U18">
        <v>261.73099999999999</v>
      </c>
      <c r="V18">
        <v>263.92200000000003</v>
      </c>
      <c r="W18">
        <v>266.93700000000001</v>
      </c>
      <c r="X18">
        <v>269.92500000000001</v>
      </c>
      <c r="Y18">
        <v>272.62200000000001</v>
      </c>
      <c r="Z18">
        <v>275.11900000000003</v>
      </c>
      <c r="AA18">
        <v>277.02800000000002</v>
      </c>
      <c r="AB18">
        <v>278.89299999999997</v>
      </c>
      <c r="AC18">
        <v>280.762</v>
      </c>
      <c r="AD18">
        <v>282.59100000000001</v>
      </c>
      <c r="AE18">
        <v>284.19200000000001</v>
      </c>
      <c r="AF18">
        <v>285.96300000000002</v>
      </c>
      <c r="AG18">
        <v>287.82600000000002</v>
      </c>
      <c r="AH18">
        <v>289.48200000000003</v>
      </c>
      <c r="AI18">
        <v>291.35500000000002</v>
      </c>
      <c r="AJ18">
        <v>293.2</v>
      </c>
    </row>
    <row r="19" spans="1:36" x14ac:dyDescent="0.25">
      <c r="A19" t="s">
        <v>99</v>
      </c>
      <c r="B19" t="s">
        <v>988</v>
      </c>
      <c r="C19" t="s">
        <v>834</v>
      </c>
      <c r="E19">
        <v>42.034999999999997</v>
      </c>
      <c r="F19">
        <v>41.698</v>
      </c>
      <c r="G19">
        <v>39.609000000000002</v>
      </c>
      <c r="H19">
        <v>64.739000000000004</v>
      </c>
      <c r="I19">
        <v>61.234000000000002</v>
      </c>
      <c r="J19">
        <v>22.792999999999999</v>
      </c>
      <c r="K19">
        <v>41.634</v>
      </c>
      <c r="L19">
        <v>42.039000000000001</v>
      </c>
      <c r="M19">
        <v>42.494</v>
      </c>
      <c r="N19">
        <v>42.722999999999999</v>
      </c>
      <c r="O19">
        <v>43.204000000000001</v>
      </c>
      <c r="P19">
        <v>43.523000000000003</v>
      </c>
      <c r="Q19">
        <v>43.765000000000001</v>
      </c>
      <c r="R19">
        <v>45.241999999999997</v>
      </c>
      <c r="S19">
        <v>45.267000000000003</v>
      </c>
      <c r="T19">
        <v>45.598999999999997</v>
      </c>
      <c r="U19">
        <v>45.917000000000002</v>
      </c>
      <c r="V19">
        <v>46.261000000000003</v>
      </c>
      <c r="W19">
        <v>47.034999999999997</v>
      </c>
      <c r="X19">
        <v>47.804000000000002</v>
      </c>
      <c r="Y19">
        <v>48.439</v>
      </c>
      <c r="Z19">
        <v>48.959000000000003</v>
      </c>
      <c r="AA19">
        <v>49.198999999999998</v>
      </c>
      <c r="AB19">
        <v>49.448</v>
      </c>
      <c r="AC19">
        <v>49.683</v>
      </c>
      <c r="AD19">
        <v>49.901000000000003</v>
      </c>
      <c r="AE19">
        <v>50.081000000000003</v>
      </c>
      <c r="AF19">
        <v>50.262999999999998</v>
      </c>
      <c r="AG19">
        <v>50.46</v>
      </c>
      <c r="AH19">
        <v>50.628999999999998</v>
      </c>
      <c r="AI19">
        <v>50.820999999999998</v>
      </c>
      <c r="AJ19">
        <v>51</v>
      </c>
    </row>
    <row r="20" spans="1:36" x14ac:dyDescent="0.25">
      <c r="A20" t="s">
        <v>99</v>
      </c>
      <c r="B20" t="s">
        <v>774</v>
      </c>
      <c r="C20" t="s">
        <v>62</v>
      </c>
      <c r="E20">
        <v>52.081000000000003</v>
      </c>
      <c r="F20">
        <v>55.280999999999999</v>
      </c>
      <c r="G20">
        <v>53.287999999999997</v>
      </c>
      <c r="H20">
        <v>53.055</v>
      </c>
      <c r="I20">
        <v>55.204000000000001</v>
      </c>
      <c r="J20">
        <v>56.634</v>
      </c>
      <c r="K20">
        <v>57.143000000000001</v>
      </c>
      <c r="L20">
        <v>57.866</v>
      </c>
      <c r="M20">
        <v>58.636000000000003</v>
      </c>
      <c r="N20">
        <v>59.223999999999997</v>
      </c>
      <c r="O20">
        <v>59.965000000000003</v>
      </c>
      <c r="P20">
        <v>60.652000000000001</v>
      </c>
      <c r="Q20">
        <v>61.216999999999999</v>
      </c>
      <c r="R20">
        <v>61.811</v>
      </c>
      <c r="S20">
        <v>62.386000000000003</v>
      </c>
      <c r="T20">
        <v>63.01</v>
      </c>
      <c r="U20">
        <v>63.616999999999997</v>
      </c>
      <c r="V20">
        <v>64.227999999999994</v>
      </c>
      <c r="W20">
        <v>64.784000000000006</v>
      </c>
      <c r="X20">
        <v>65.334999999999994</v>
      </c>
      <c r="Y20">
        <v>65.897000000000006</v>
      </c>
      <c r="Z20">
        <v>66.435000000000002</v>
      </c>
      <c r="AA20">
        <v>66.968999999999994</v>
      </c>
      <c r="AB20">
        <v>67.522000000000006</v>
      </c>
      <c r="AC20">
        <v>68.046999999999997</v>
      </c>
      <c r="AD20">
        <v>68.563000000000002</v>
      </c>
      <c r="AE20">
        <v>69.069000000000003</v>
      </c>
      <c r="AF20">
        <v>69.576999999999998</v>
      </c>
      <c r="AG20">
        <v>70.106999999999999</v>
      </c>
      <c r="AH20">
        <v>70.631</v>
      </c>
      <c r="AI20">
        <v>71.165999999999997</v>
      </c>
      <c r="AJ20">
        <v>71.694000000000003</v>
      </c>
    </row>
    <row r="21" spans="1:36" x14ac:dyDescent="0.25">
      <c r="A21" t="s">
        <v>99</v>
      </c>
      <c r="B21" t="s">
        <v>987</v>
      </c>
      <c r="C21" t="s">
        <v>40</v>
      </c>
      <c r="E21">
        <v>8.0180000000000007</v>
      </c>
      <c r="F21">
        <v>9.2629999999999999</v>
      </c>
      <c r="G21">
        <v>6.5330000000000004</v>
      </c>
      <c r="H21">
        <v>5.5949999999999998</v>
      </c>
      <c r="I21">
        <v>4.7279999999999998</v>
      </c>
      <c r="J21">
        <v>4.657</v>
      </c>
      <c r="K21">
        <v>4.8899999999999997</v>
      </c>
      <c r="L21">
        <v>5.1459999999999999</v>
      </c>
      <c r="M21">
        <v>5.4039999999999999</v>
      </c>
      <c r="N21">
        <v>5.6349999999999998</v>
      </c>
      <c r="O21">
        <v>5.8760000000000003</v>
      </c>
      <c r="P21">
        <v>6.101</v>
      </c>
      <c r="Q21">
        <v>6.2880000000000003</v>
      </c>
      <c r="R21">
        <v>6.4640000000000004</v>
      </c>
      <c r="S21">
        <v>6.62</v>
      </c>
      <c r="T21">
        <v>6.758</v>
      </c>
      <c r="U21">
        <v>6.8719999999999999</v>
      </c>
      <c r="V21">
        <v>6.9630000000000001</v>
      </c>
      <c r="W21">
        <v>7.0330000000000004</v>
      </c>
      <c r="X21">
        <v>7.1040000000000001</v>
      </c>
      <c r="Y21">
        <v>7.1749999999999998</v>
      </c>
      <c r="Z21">
        <v>7.24</v>
      </c>
      <c r="AA21">
        <v>7.3049999999999997</v>
      </c>
      <c r="AB21">
        <v>7.375</v>
      </c>
      <c r="AC21">
        <v>7.4420000000000002</v>
      </c>
      <c r="AD21">
        <v>7.5069999999999997</v>
      </c>
      <c r="AE21">
        <v>7.5709999999999997</v>
      </c>
      <c r="AF21">
        <v>7.6349999999999998</v>
      </c>
      <c r="AG21">
        <v>7.7009999999999996</v>
      </c>
      <c r="AH21">
        <v>7.7670000000000003</v>
      </c>
      <c r="AI21">
        <v>7.835</v>
      </c>
      <c r="AJ21">
        <v>7.9009999999999998</v>
      </c>
    </row>
    <row r="22" spans="1:36" x14ac:dyDescent="0.25">
      <c r="A22" t="s">
        <v>99</v>
      </c>
      <c r="B22" t="s">
        <v>993</v>
      </c>
      <c r="C22" t="s">
        <v>835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row>
    <row r="23" spans="1:36" x14ac:dyDescent="0.25">
      <c r="A23" t="s">
        <v>99</v>
      </c>
      <c r="B23" t="s">
        <v>57</v>
      </c>
      <c r="C23" t="s">
        <v>836</v>
      </c>
      <c r="E23">
        <v>0.255</v>
      </c>
      <c r="F23">
        <v>0.33100000000000002</v>
      </c>
      <c r="G23">
        <v>0.29399999999999998</v>
      </c>
      <c r="H23">
        <v>0.158</v>
      </c>
      <c r="I23">
        <v>0.20300000000000001</v>
      </c>
      <c r="J23">
        <v>0.247</v>
      </c>
      <c r="K23">
        <v>0.25700000000000001</v>
      </c>
      <c r="L23">
        <v>0.26900000000000002</v>
      </c>
      <c r="M23">
        <v>0.28499999999999998</v>
      </c>
      <c r="N23">
        <v>0.3</v>
      </c>
      <c r="O23">
        <v>0.316</v>
      </c>
      <c r="P23">
        <v>0.33300000000000002</v>
      </c>
      <c r="Q23">
        <v>0.34899999999999998</v>
      </c>
      <c r="R23">
        <v>0.36699999999999999</v>
      </c>
      <c r="S23">
        <v>0.38600000000000001</v>
      </c>
      <c r="T23">
        <v>0.40799999999999997</v>
      </c>
      <c r="U23">
        <v>0.43099999999999999</v>
      </c>
      <c r="V23">
        <v>0.45500000000000002</v>
      </c>
      <c r="W23">
        <v>0.48</v>
      </c>
      <c r="X23">
        <v>0.505</v>
      </c>
      <c r="Y23">
        <v>0.53100000000000003</v>
      </c>
      <c r="Z23">
        <v>0.56000000000000005</v>
      </c>
      <c r="AA23">
        <v>0.59099999999999997</v>
      </c>
      <c r="AB23">
        <v>0.622</v>
      </c>
      <c r="AC23">
        <v>0.65200000000000002</v>
      </c>
      <c r="AD23">
        <v>0.68300000000000005</v>
      </c>
      <c r="AE23">
        <v>0.71399999999999997</v>
      </c>
      <c r="AF23">
        <v>0.747</v>
      </c>
      <c r="AG23">
        <v>0.78300000000000003</v>
      </c>
      <c r="AH23">
        <v>0.82</v>
      </c>
      <c r="AI23">
        <v>0.85799999999999998</v>
      </c>
      <c r="AJ23">
        <v>0.89800000000000002</v>
      </c>
    </row>
    <row r="24" spans="1:36" x14ac:dyDescent="0.25">
      <c r="A24" t="s">
        <v>99</v>
      </c>
      <c r="B24" t="s">
        <v>57</v>
      </c>
      <c r="C24" t="s">
        <v>837</v>
      </c>
      <c r="E24">
        <v>155.79300000000001</v>
      </c>
      <c r="F24">
        <v>159.68100000000001</v>
      </c>
      <c r="G24">
        <v>161.495</v>
      </c>
      <c r="H24">
        <v>160.78</v>
      </c>
      <c r="I24">
        <v>153.45099999999999</v>
      </c>
      <c r="J24">
        <v>153.715</v>
      </c>
      <c r="K24">
        <v>157.61699999999999</v>
      </c>
      <c r="L24">
        <v>162.13800000000001</v>
      </c>
      <c r="M24">
        <v>166.749</v>
      </c>
      <c r="N24">
        <v>170.74299999999999</v>
      </c>
      <c r="O24">
        <v>175.04499999999999</v>
      </c>
      <c r="P24">
        <v>179.06299999999999</v>
      </c>
      <c r="Q24">
        <v>182.53299999999999</v>
      </c>
      <c r="R24">
        <v>185.81299999999999</v>
      </c>
      <c r="S24">
        <v>188.71899999999999</v>
      </c>
      <c r="T24">
        <v>191.505</v>
      </c>
      <c r="U24">
        <v>193.95599999999999</v>
      </c>
      <c r="V24">
        <v>196.072</v>
      </c>
      <c r="W24">
        <v>197.84800000000001</v>
      </c>
      <c r="X24">
        <v>199.62700000000001</v>
      </c>
      <c r="Y24">
        <v>201.465</v>
      </c>
      <c r="Z24">
        <v>203.178</v>
      </c>
      <c r="AA24">
        <v>204.88200000000001</v>
      </c>
      <c r="AB24">
        <v>206.66800000000001</v>
      </c>
      <c r="AC24">
        <v>208.37200000000001</v>
      </c>
      <c r="AD24">
        <v>210.05199999999999</v>
      </c>
      <c r="AE24">
        <v>211.70400000000001</v>
      </c>
      <c r="AF24">
        <v>213.364</v>
      </c>
      <c r="AG24">
        <v>215.09</v>
      </c>
      <c r="AH24">
        <v>216.803</v>
      </c>
      <c r="AI24">
        <v>218.55199999999999</v>
      </c>
      <c r="AJ24">
        <v>220.29400000000001</v>
      </c>
    </row>
    <row r="25" spans="1:36" x14ac:dyDescent="0.25">
      <c r="A25" t="s">
        <v>99</v>
      </c>
      <c r="C25" t="s">
        <v>838</v>
      </c>
      <c r="E25">
        <v>670.78</v>
      </c>
      <c r="F25">
        <v>677.09699999999998</v>
      </c>
      <c r="G25">
        <v>689.97799999999995</v>
      </c>
      <c r="H25">
        <v>687.04300000000001</v>
      </c>
      <c r="I25">
        <v>694.58199999999999</v>
      </c>
      <c r="J25">
        <v>664.33500000000004</v>
      </c>
      <c r="K25">
        <v>691.11699999999996</v>
      </c>
      <c r="L25">
        <v>702.14300000000003</v>
      </c>
      <c r="M25">
        <v>713.69399999999996</v>
      </c>
      <c r="N25">
        <v>722.84100000000001</v>
      </c>
      <c r="O25">
        <v>734.072</v>
      </c>
      <c r="P25">
        <v>744.05</v>
      </c>
      <c r="Q25">
        <v>752.48400000000004</v>
      </c>
      <c r="R25">
        <v>766.25800000000004</v>
      </c>
      <c r="S25">
        <v>772.81200000000001</v>
      </c>
      <c r="T25">
        <v>780.81100000000004</v>
      </c>
      <c r="U25">
        <v>788.04499999999996</v>
      </c>
      <c r="V25">
        <v>794.96299999999997</v>
      </c>
      <c r="W25">
        <v>803.21199999999999</v>
      </c>
      <c r="X25">
        <v>811.48099999999999</v>
      </c>
      <c r="Y25">
        <v>819.32</v>
      </c>
      <c r="Z25">
        <v>826.43799999999999</v>
      </c>
      <c r="AA25">
        <v>832.28800000000001</v>
      </c>
      <c r="AB25">
        <v>838.28200000000004</v>
      </c>
      <c r="AC25">
        <v>844.04100000000005</v>
      </c>
      <c r="AD25">
        <v>849.67</v>
      </c>
      <c r="AE25">
        <v>854.96500000000003</v>
      </c>
      <c r="AF25">
        <v>860.45899999999995</v>
      </c>
      <c r="AG25">
        <v>866.255</v>
      </c>
      <c r="AH25">
        <v>871.798</v>
      </c>
      <c r="AI25">
        <v>877.67899999999997</v>
      </c>
      <c r="AJ25">
        <v>883.49800000000005</v>
      </c>
    </row>
    <row r="26" spans="1:36" x14ac:dyDescent="0.25">
      <c r="C26" t="s">
        <v>996</v>
      </c>
    </row>
    <row r="27" spans="1:36" x14ac:dyDescent="0.25">
      <c r="C27" t="s">
        <v>1019</v>
      </c>
    </row>
    <row r="28" spans="1:36" x14ac:dyDescent="0.25">
      <c r="C28" t="s">
        <v>55</v>
      </c>
      <c r="E28">
        <v>0.495</v>
      </c>
      <c r="F28">
        <v>0.499</v>
      </c>
      <c r="G28">
        <v>0.499</v>
      </c>
      <c r="H28">
        <v>0.504</v>
      </c>
      <c r="I28">
        <v>0.50600000000000001</v>
      </c>
      <c r="J28">
        <v>0.51300000000000001</v>
      </c>
      <c r="K28">
        <v>0.51100000000000001</v>
      </c>
      <c r="L28">
        <v>0.50900000000000001</v>
      </c>
      <c r="M28">
        <v>0.50700000000000001</v>
      </c>
      <c r="N28">
        <v>0.505</v>
      </c>
      <c r="O28">
        <v>0.503</v>
      </c>
      <c r="P28">
        <v>0.501</v>
      </c>
      <c r="Q28">
        <v>0.499</v>
      </c>
      <c r="R28">
        <v>0.498</v>
      </c>
      <c r="S28">
        <v>0.496</v>
      </c>
      <c r="T28">
        <v>0.495</v>
      </c>
      <c r="U28">
        <v>0.49399999999999999</v>
      </c>
      <c r="V28">
        <v>0.49299999999999999</v>
      </c>
      <c r="W28">
        <v>0.49199999999999999</v>
      </c>
      <c r="X28">
        <v>0.49199999999999999</v>
      </c>
      <c r="Y28">
        <v>0.49099999999999999</v>
      </c>
      <c r="Z28">
        <v>0.49</v>
      </c>
      <c r="AA28">
        <v>0.48899999999999999</v>
      </c>
      <c r="AB28">
        <v>0.48799999999999999</v>
      </c>
      <c r="AC28">
        <v>0.48799999999999999</v>
      </c>
      <c r="AD28">
        <v>0.48699999999999999</v>
      </c>
      <c r="AE28">
        <v>0.48599999999999999</v>
      </c>
      <c r="AF28">
        <v>0.48499999999999999</v>
      </c>
      <c r="AG28">
        <v>0.48399999999999999</v>
      </c>
      <c r="AH28">
        <v>0.48299999999999998</v>
      </c>
      <c r="AI28">
        <v>0.48199999999999998</v>
      </c>
      <c r="AJ28">
        <v>0.48099999999999998</v>
      </c>
    </row>
    <row r="29" spans="1:36" x14ac:dyDescent="0.25">
      <c r="C29" t="s">
        <v>830</v>
      </c>
      <c r="E29">
        <v>0.252</v>
      </c>
      <c r="F29">
        <v>0.25800000000000001</v>
      </c>
      <c r="G29">
        <v>0.26300000000000001</v>
      </c>
      <c r="H29">
        <v>0.25900000000000001</v>
      </c>
      <c r="I29">
        <v>0.249</v>
      </c>
      <c r="J29">
        <v>0.245</v>
      </c>
      <c r="K29">
        <v>0.246</v>
      </c>
      <c r="L29">
        <v>0.247</v>
      </c>
      <c r="M29">
        <v>0.248</v>
      </c>
      <c r="N29">
        <v>0.249</v>
      </c>
      <c r="O29">
        <v>0.25</v>
      </c>
      <c r="P29">
        <v>0.25</v>
      </c>
      <c r="Q29">
        <v>0.25</v>
      </c>
      <c r="R29">
        <v>0.254</v>
      </c>
      <c r="S29">
        <v>0.253</v>
      </c>
      <c r="T29">
        <v>0.252</v>
      </c>
      <c r="U29">
        <v>0.25</v>
      </c>
      <c r="V29">
        <v>0.248</v>
      </c>
      <c r="W29">
        <v>0.247</v>
      </c>
      <c r="X29">
        <v>0.247</v>
      </c>
      <c r="Y29">
        <v>0.246</v>
      </c>
      <c r="Z29">
        <v>0.245</v>
      </c>
      <c r="AA29">
        <v>0.24299999999999999</v>
      </c>
      <c r="AB29">
        <v>0.24099999999999999</v>
      </c>
      <c r="AC29">
        <v>0.24</v>
      </c>
      <c r="AD29">
        <v>0.23799999999999999</v>
      </c>
      <c r="AE29">
        <v>0.23599999999999999</v>
      </c>
      <c r="AF29">
        <v>0.23400000000000001</v>
      </c>
      <c r="AG29">
        <v>0.23200000000000001</v>
      </c>
      <c r="AH29">
        <v>0.23100000000000001</v>
      </c>
      <c r="AI29">
        <v>0.22900000000000001</v>
      </c>
      <c r="AJ29">
        <v>0.22800000000000001</v>
      </c>
    </row>
    <row r="30" spans="1:36" x14ac:dyDescent="0.25">
      <c r="C30" t="s">
        <v>831</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row>
    <row r="31" spans="1:36" x14ac:dyDescent="0.25">
      <c r="C31" t="s">
        <v>64</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row>
    <row r="32" spans="1:36" x14ac:dyDescent="0.25">
      <c r="C32" t="s">
        <v>833</v>
      </c>
      <c r="E32">
        <v>0.9</v>
      </c>
      <c r="F32">
        <v>0.80900000000000005</v>
      </c>
      <c r="G32">
        <v>0.90100000000000002</v>
      </c>
      <c r="H32">
        <v>0.94699999999999995</v>
      </c>
      <c r="I32">
        <v>0.93400000000000005</v>
      </c>
      <c r="J32">
        <v>0.89500000000000002</v>
      </c>
      <c r="K32">
        <v>0.89600000000000002</v>
      </c>
      <c r="L32">
        <v>0.89700000000000002</v>
      </c>
      <c r="M32">
        <v>0.89800000000000002</v>
      </c>
      <c r="N32">
        <v>0.89900000000000002</v>
      </c>
      <c r="O32">
        <v>0.90100000000000002</v>
      </c>
      <c r="P32">
        <v>0.90100000000000002</v>
      </c>
      <c r="Q32">
        <v>0.90100000000000002</v>
      </c>
      <c r="R32">
        <v>0.91</v>
      </c>
      <c r="S32">
        <v>0.90700000000000003</v>
      </c>
      <c r="T32">
        <v>0.90500000000000003</v>
      </c>
      <c r="U32">
        <v>0.90300000000000002</v>
      </c>
      <c r="V32">
        <v>0.9</v>
      </c>
      <c r="W32">
        <v>0.90100000000000002</v>
      </c>
      <c r="X32">
        <v>0.90200000000000002</v>
      </c>
      <c r="Y32">
        <v>0.90100000000000002</v>
      </c>
      <c r="Z32">
        <v>0.9</v>
      </c>
      <c r="AA32">
        <v>0.89700000000000002</v>
      </c>
      <c r="AB32">
        <v>0.89400000000000002</v>
      </c>
      <c r="AC32">
        <v>0.89100000000000001</v>
      </c>
      <c r="AD32">
        <v>0.88900000000000001</v>
      </c>
      <c r="AE32">
        <v>0.88500000000000001</v>
      </c>
      <c r="AF32">
        <v>0.88300000000000001</v>
      </c>
      <c r="AG32">
        <v>0.88</v>
      </c>
      <c r="AH32">
        <v>0.877</v>
      </c>
      <c r="AI32">
        <v>0.875</v>
      </c>
      <c r="AJ32">
        <v>0.872</v>
      </c>
    </row>
    <row r="33" spans="3:36" x14ac:dyDescent="0.25">
      <c r="C33" t="s">
        <v>834</v>
      </c>
      <c r="E33">
        <v>0.16800000000000001</v>
      </c>
      <c r="F33">
        <v>0.159</v>
      </c>
      <c r="G33">
        <v>0.154</v>
      </c>
      <c r="H33">
        <v>0.27500000000000002</v>
      </c>
      <c r="I33">
        <v>0.246</v>
      </c>
      <c r="J33">
        <v>8.7999999999999995E-2</v>
      </c>
      <c r="K33">
        <v>0.16</v>
      </c>
      <c r="L33">
        <v>0.16</v>
      </c>
      <c r="M33">
        <v>0.16</v>
      </c>
      <c r="N33">
        <v>0.159</v>
      </c>
      <c r="O33">
        <v>0.159</v>
      </c>
      <c r="P33">
        <v>0.158</v>
      </c>
      <c r="Q33">
        <v>0.158</v>
      </c>
      <c r="R33">
        <v>0.161</v>
      </c>
      <c r="S33">
        <v>0.16</v>
      </c>
      <c r="T33">
        <v>0.159</v>
      </c>
      <c r="U33">
        <v>0.158</v>
      </c>
      <c r="V33">
        <v>0.158</v>
      </c>
      <c r="W33">
        <v>0.159</v>
      </c>
      <c r="X33">
        <v>0.16</v>
      </c>
      <c r="Y33">
        <v>0.16</v>
      </c>
      <c r="Z33">
        <v>0.16</v>
      </c>
      <c r="AA33">
        <v>0.159</v>
      </c>
      <c r="AB33">
        <v>0.158</v>
      </c>
      <c r="AC33">
        <v>0.158</v>
      </c>
      <c r="AD33">
        <v>0.157</v>
      </c>
      <c r="AE33">
        <v>0.156</v>
      </c>
      <c r="AF33">
        <v>0.155</v>
      </c>
      <c r="AG33">
        <v>0.154</v>
      </c>
      <c r="AH33">
        <v>0.153</v>
      </c>
      <c r="AI33">
        <v>0.153</v>
      </c>
      <c r="AJ33">
        <v>0.152</v>
      </c>
    </row>
    <row r="34" spans="3:36" x14ac:dyDescent="0.25">
      <c r="C34" t="s">
        <v>62</v>
      </c>
      <c r="E34">
        <v>0.20799999999999999</v>
      </c>
      <c r="F34">
        <v>0.21099999999999999</v>
      </c>
      <c r="G34">
        <v>0.20699999999999999</v>
      </c>
      <c r="H34">
        <v>0.22500000000000001</v>
      </c>
      <c r="I34">
        <v>0.222</v>
      </c>
      <c r="J34">
        <v>0.22</v>
      </c>
      <c r="K34">
        <v>0.22</v>
      </c>
      <c r="L34">
        <v>0.22</v>
      </c>
      <c r="M34">
        <v>0.22</v>
      </c>
      <c r="N34">
        <v>0.22</v>
      </c>
      <c r="O34">
        <v>0.221</v>
      </c>
      <c r="P34">
        <v>0.221</v>
      </c>
      <c r="Q34">
        <v>0.22</v>
      </c>
      <c r="R34">
        <v>0.22</v>
      </c>
      <c r="S34">
        <v>0.22</v>
      </c>
      <c r="T34">
        <v>0.22</v>
      </c>
      <c r="U34">
        <v>0.22</v>
      </c>
      <c r="V34">
        <v>0.219</v>
      </c>
      <c r="W34">
        <v>0.219</v>
      </c>
      <c r="X34">
        <v>0.218</v>
      </c>
      <c r="Y34">
        <v>0.218</v>
      </c>
      <c r="Z34">
        <v>0.217</v>
      </c>
      <c r="AA34">
        <v>0.217</v>
      </c>
      <c r="AB34">
        <v>0.216</v>
      </c>
      <c r="AC34">
        <v>0.216</v>
      </c>
      <c r="AD34">
        <v>0.216</v>
      </c>
      <c r="AE34">
        <v>0.215</v>
      </c>
      <c r="AF34">
        <v>0.215</v>
      </c>
      <c r="AG34">
        <v>0.214</v>
      </c>
      <c r="AH34">
        <v>0.214</v>
      </c>
      <c r="AI34">
        <v>0.214</v>
      </c>
      <c r="AJ34">
        <v>0.21299999999999999</v>
      </c>
    </row>
    <row r="35" spans="3:36" x14ac:dyDescent="0.25">
      <c r="C35" t="s">
        <v>40</v>
      </c>
      <c r="E35">
        <v>3.2000000000000001E-2</v>
      </c>
      <c r="F35">
        <v>3.5000000000000003E-2</v>
      </c>
      <c r="G35">
        <v>2.5000000000000001E-2</v>
      </c>
      <c r="H35">
        <v>2.4E-2</v>
      </c>
      <c r="I35">
        <v>1.9E-2</v>
      </c>
      <c r="J35">
        <v>1.7999999999999999E-2</v>
      </c>
      <c r="K35">
        <v>1.9E-2</v>
      </c>
      <c r="L35">
        <v>0.02</v>
      </c>
      <c r="M35">
        <v>0.02</v>
      </c>
      <c r="N35">
        <v>2.1000000000000001E-2</v>
      </c>
      <c r="O35">
        <v>2.1999999999999999E-2</v>
      </c>
      <c r="P35">
        <v>2.1999999999999999E-2</v>
      </c>
      <c r="Q35">
        <v>2.3E-2</v>
      </c>
      <c r="R35">
        <v>2.3E-2</v>
      </c>
      <c r="S35">
        <v>2.3E-2</v>
      </c>
      <c r="T35">
        <v>2.4E-2</v>
      </c>
      <c r="U35">
        <v>2.4E-2</v>
      </c>
      <c r="V35">
        <v>2.4E-2</v>
      </c>
      <c r="W35">
        <v>2.4E-2</v>
      </c>
      <c r="X35">
        <v>2.4E-2</v>
      </c>
      <c r="Y35">
        <v>2.4E-2</v>
      </c>
      <c r="Z35">
        <v>2.4E-2</v>
      </c>
      <c r="AA35">
        <v>2.4E-2</v>
      </c>
      <c r="AB35">
        <v>2.4E-2</v>
      </c>
      <c r="AC35">
        <v>2.4E-2</v>
      </c>
      <c r="AD35">
        <v>2.4E-2</v>
      </c>
      <c r="AE35">
        <v>2.4E-2</v>
      </c>
      <c r="AF35">
        <v>2.4E-2</v>
      </c>
      <c r="AG35">
        <v>2.4E-2</v>
      </c>
      <c r="AH35">
        <v>2.4E-2</v>
      </c>
      <c r="AI35">
        <v>2.4E-2</v>
      </c>
      <c r="AJ35">
        <v>2.3E-2</v>
      </c>
    </row>
    <row r="36" spans="3:36" x14ac:dyDescent="0.25">
      <c r="C36" t="s">
        <v>835</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row>
    <row r="37" spans="3:36" x14ac:dyDescent="0.25">
      <c r="C37" t="s">
        <v>836</v>
      </c>
      <c r="E37">
        <v>1E-3</v>
      </c>
      <c r="F37">
        <v>1E-3</v>
      </c>
      <c r="G37">
        <v>1E-3</v>
      </c>
      <c r="H37">
        <v>1E-3</v>
      </c>
      <c r="I37">
        <v>1E-3</v>
      </c>
      <c r="J37">
        <v>1E-3</v>
      </c>
      <c r="K37">
        <v>1E-3</v>
      </c>
      <c r="L37">
        <v>1E-3</v>
      </c>
      <c r="M37">
        <v>1E-3</v>
      </c>
      <c r="N37">
        <v>1E-3</v>
      </c>
      <c r="O37">
        <v>1E-3</v>
      </c>
      <c r="P37">
        <v>1E-3</v>
      </c>
      <c r="Q37">
        <v>1E-3</v>
      </c>
      <c r="R37">
        <v>1E-3</v>
      </c>
      <c r="S37">
        <v>1E-3</v>
      </c>
      <c r="T37">
        <v>1E-3</v>
      </c>
      <c r="U37">
        <v>1E-3</v>
      </c>
      <c r="V37">
        <v>2E-3</v>
      </c>
      <c r="W37">
        <v>2E-3</v>
      </c>
      <c r="X37">
        <v>2E-3</v>
      </c>
      <c r="Y37">
        <v>2E-3</v>
      </c>
      <c r="Z37">
        <v>2E-3</v>
      </c>
      <c r="AA37">
        <v>2E-3</v>
      </c>
      <c r="AB37">
        <v>2E-3</v>
      </c>
      <c r="AC37">
        <v>2E-3</v>
      </c>
      <c r="AD37">
        <v>2E-3</v>
      </c>
      <c r="AE37">
        <v>2E-3</v>
      </c>
      <c r="AF37">
        <v>2E-3</v>
      </c>
      <c r="AG37">
        <v>2E-3</v>
      </c>
      <c r="AH37">
        <v>2E-3</v>
      </c>
      <c r="AI37">
        <v>3.0000000000000001E-3</v>
      </c>
      <c r="AJ37">
        <v>3.0000000000000001E-3</v>
      </c>
    </row>
    <row r="38" spans="3:36" x14ac:dyDescent="0.25">
      <c r="C38" t="s">
        <v>837</v>
      </c>
      <c r="E38">
        <v>0.622</v>
      </c>
      <c r="F38">
        <v>0.60799999999999998</v>
      </c>
      <c r="G38">
        <v>0.627</v>
      </c>
      <c r="H38">
        <v>0.68300000000000005</v>
      </c>
      <c r="I38">
        <v>0.61799999999999999</v>
      </c>
      <c r="J38">
        <v>0.59599999999999997</v>
      </c>
      <c r="K38">
        <v>0.60699999999999998</v>
      </c>
      <c r="L38">
        <v>0.61699999999999999</v>
      </c>
      <c r="M38">
        <v>0.627</v>
      </c>
      <c r="N38">
        <v>0.63500000000000001</v>
      </c>
      <c r="O38">
        <v>0.64400000000000002</v>
      </c>
      <c r="P38">
        <v>0.65100000000000002</v>
      </c>
      <c r="Q38">
        <v>0.65700000000000003</v>
      </c>
      <c r="R38">
        <v>0.66200000000000003</v>
      </c>
      <c r="S38">
        <v>0.66600000000000004</v>
      </c>
      <c r="T38">
        <v>0.66800000000000004</v>
      </c>
      <c r="U38">
        <v>0.66900000000000004</v>
      </c>
      <c r="V38">
        <v>0.66900000000000004</v>
      </c>
      <c r="W38">
        <v>0.66800000000000004</v>
      </c>
      <c r="X38">
        <v>0.66700000000000004</v>
      </c>
      <c r="Y38">
        <v>0.66600000000000004</v>
      </c>
      <c r="Z38">
        <v>0.66500000000000004</v>
      </c>
      <c r="AA38">
        <v>0.66300000000000003</v>
      </c>
      <c r="AB38">
        <v>0.66200000000000003</v>
      </c>
      <c r="AC38">
        <v>0.66100000000000003</v>
      </c>
      <c r="AD38">
        <v>0.66</v>
      </c>
      <c r="AE38">
        <v>0.66</v>
      </c>
      <c r="AF38">
        <v>0.65900000000000003</v>
      </c>
      <c r="AG38">
        <v>0.65800000000000003</v>
      </c>
      <c r="AH38">
        <v>0.65700000000000003</v>
      </c>
      <c r="AI38">
        <v>0.65600000000000003</v>
      </c>
      <c r="AJ38">
        <v>0.65500000000000003</v>
      </c>
    </row>
    <row r="39" spans="3:36" x14ac:dyDescent="0.25">
      <c r="C39" t="s">
        <v>996</v>
      </c>
    </row>
    <row r="40" spans="3:36" x14ac:dyDescent="0.25">
      <c r="C40" t="s">
        <v>998</v>
      </c>
    </row>
    <row r="41" spans="3:36" x14ac:dyDescent="0.25">
      <c r="C41" t="s">
        <v>996</v>
      </c>
    </row>
    <row r="42" spans="3:36" x14ac:dyDescent="0.25">
      <c r="C42" t="s">
        <v>999</v>
      </c>
    </row>
    <row r="43" spans="3:36" x14ac:dyDescent="0.25">
      <c r="C43" t="s">
        <v>1000</v>
      </c>
    </row>
    <row r="44" spans="3:36" x14ac:dyDescent="0.25">
      <c r="C44" t="s">
        <v>70</v>
      </c>
      <c r="E44">
        <v>72.206999999999994</v>
      </c>
      <c r="F44">
        <v>76.206000000000003</v>
      </c>
      <c r="G44">
        <v>75.039000000000001</v>
      </c>
      <c r="H44">
        <v>69.528000000000006</v>
      </c>
      <c r="I44">
        <v>73.602000000000004</v>
      </c>
      <c r="J44">
        <v>77.331000000000003</v>
      </c>
      <c r="K44">
        <v>77.539000000000001</v>
      </c>
      <c r="L44">
        <v>78.123000000000005</v>
      </c>
      <c r="M44">
        <v>78.787999999999997</v>
      </c>
      <c r="N44">
        <v>79.194000000000003</v>
      </c>
      <c r="O44">
        <v>79.850999999999999</v>
      </c>
      <c r="P44">
        <v>80.453000000000003</v>
      </c>
      <c r="Q44">
        <v>80.875</v>
      </c>
      <c r="R44">
        <v>81.765000000000001</v>
      </c>
      <c r="S44">
        <v>82.224999999999994</v>
      </c>
      <c r="T44">
        <v>82.88</v>
      </c>
      <c r="U44">
        <v>83.58</v>
      </c>
      <c r="V44">
        <v>84.361000000000004</v>
      </c>
      <c r="W44">
        <v>85.233000000000004</v>
      </c>
      <c r="X44">
        <v>86.108999999999995</v>
      </c>
      <c r="Y44">
        <v>86.960999999999999</v>
      </c>
      <c r="Z44">
        <v>87.733000000000004</v>
      </c>
      <c r="AA44">
        <v>88.418999999999997</v>
      </c>
      <c r="AB44">
        <v>89.144000000000005</v>
      </c>
      <c r="AC44">
        <v>89.834999999999994</v>
      </c>
      <c r="AD44">
        <v>90.512</v>
      </c>
      <c r="AE44">
        <v>91.173000000000002</v>
      </c>
      <c r="AF44">
        <v>91.828000000000003</v>
      </c>
      <c r="AG44">
        <v>92.506</v>
      </c>
      <c r="AH44">
        <v>93.18</v>
      </c>
      <c r="AI44">
        <v>93.87</v>
      </c>
      <c r="AJ44">
        <v>94.561999999999998</v>
      </c>
    </row>
    <row r="45" spans="3:36" x14ac:dyDescent="0.25">
      <c r="C45" t="s">
        <v>840</v>
      </c>
      <c r="E45">
        <v>38.226999999999997</v>
      </c>
      <c r="F45">
        <v>41.234999999999999</v>
      </c>
      <c r="G45">
        <v>40.881</v>
      </c>
      <c r="H45">
        <v>36.012999999999998</v>
      </c>
      <c r="I45">
        <v>36.567</v>
      </c>
      <c r="J45">
        <v>37.286000000000001</v>
      </c>
      <c r="K45">
        <v>37.719000000000001</v>
      </c>
      <c r="L45">
        <v>38.280999999999999</v>
      </c>
      <c r="M45">
        <v>38.887</v>
      </c>
      <c r="N45">
        <v>39.311999999999998</v>
      </c>
      <c r="O45">
        <v>39.926000000000002</v>
      </c>
      <c r="P45">
        <v>40.378</v>
      </c>
      <c r="Q45">
        <v>40.792000000000002</v>
      </c>
      <c r="R45">
        <v>42.354999999999997</v>
      </c>
      <c r="S45">
        <v>42.38</v>
      </c>
      <c r="T45">
        <v>42.598999999999997</v>
      </c>
      <c r="U45">
        <v>42.508000000000003</v>
      </c>
      <c r="V45">
        <v>42.427</v>
      </c>
      <c r="W45">
        <v>42.828000000000003</v>
      </c>
      <c r="X45">
        <v>43.268000000000001</v>
      </c>
      <c r="Y45">
        <v>43.643999999999998</v>
      </c>
      <c r="Z45">
        <v>43.905000000000001</v>
      </c>
      <c r="AA45">
        <v>43.875</v>
      </c>
      <c r="AB45">
        <v>43.838000000000001</v>
      </c>
      <c r="AC45">
        <v>43.765999999999998</v>
      </c>
      <c r="AD45">
        <v>43.685000000000002</v>
      </c>
      <c r="AE45">
        <v>43.604999999999997</v>
      </c>
      <c r="AF45">
        <v>43.545999999999999</v>
      </c>
      <c r="AG45">
        <v>43.534999999999997</v>
      </c>
      <c r="AH45">
        <v>43.533999999999999</v>
      </c>
      <c r="AI45">
        <v>43.548999999999999</v>
      </c>
      <c r="AJ45">
        <v>43.56</v>
      </c>
    </row>
    <row r="46" spans="3:36" x14ac:dyDescent="0.25">
      <c r="C46" t="s">
        <v>841</v>
      </c>
      <c r="E46">
        <v>51.718000000000004</v>
      </c>
      <c r="F46">
        <v>49.719000000000001</v>
      </c>
      <c r="G46">
        <v>55.203000000000003</v>
      </c>
      <c r="H46">
        <v>52.085000000000001</v>
      </c>
      <c r="I46">
        <v>53.256999999999998</v>
      </c>
      <c r="J46">
        <v>52.042000000000002</v>
      </c>
      <c r="K46">
        <v>52.271999999999998</v>
      </c>
      <c r="L46">
        <v>52.820999999999998</v>
      </c>
      <c r="M46">
        <v>53.356999999999999</v>
      </c>
      <c r="N46">
        <v>53.761000000000003</v>
      </c>
      <c r="O46">
        <v>54.488</v>
      </c>
      <c r="P46">
        <v>54.85</v>
      </c>
      <c r="Q46">
        <v>55.360999999999997</v>
      </c>
      <c r="R46">
        <v>58.411999999999999</v>
      </c>
      <c r="S46">
        <v>58.195</v>
      </c>
      <c r="T46">
        <v>58.655000000000001</v>
      </c>
      <c r="U46">
        <v>59.094000000000001</v>
      </c>
      <c r="V46">
        <v>59.442</v>
      </c>
      <c r="W46">
        <v>60.823999999999998</v>
      </c>
      <c r="X46">
        <v>62.183999999999997</v>
      </c>
      <c r="Y46">
        <v>63.204000000000001</v>
      </c>
      <c r="Z46">
        <v>64.116</v>
      </c>
      <c r="AA46">
        <v>64.447000000000003</v>
      </c>
      <c r="AB46">
        <v>64.676000000000002</v>
      </c>
      <c r="AC46">
        <v>64.992999999999995</v>
      </c>
      <c r="AD46">
        <v>65.296999999999997</v>
      </c>
      <c r="AE46">
        <v>65.408000000000001</v>
      </c>
      <c r="AF46">
        <v>65.685000000000002</v>
      </c>
      <c r="AG46">
        <v>65.983000000000004</v>
      </c>
      <c r="AH46">
        <v>66.093000000000004</v>
      </c>
      <c r="AI46">
        <v>66.388000000000005</v>
      </c>
      <c r="AJ46">
        <v>66.671000000000006</v>
      </c>
    </row>
    <row r="47" spans="3:36" x14ac:dyDescent="0.25">
      <c r="C47" t="s">
        <v>842</v>
      </c>
      <c r="E47">
        <v>36.244999999999997</v>
      </c>
      <c r="F47">
        <v>36.704000000000001</v>
      </c>
      <c r="G47">
        <v>35.354999999999997</v>
      </c>
      <c r="H47">
        <v>57.505000000000003</v>
      </c>
      <c r="I47">
        <v>54.268000000000001</v>
      </c>
      <c r="J47">
        <v>20.164999999999999</v>
      </c>
      <c r="K47">
        <v>35.985999999999997</v>
      </c>
      <c r="L47">
        <v>36.33</v>
      </c>
      <c r="M47">
        <v>36.72</v>
      </c>
      <c r="N47">
        <v>36.908000000000001</v>
      </c>
      <c r="O47">
        <v>37.328000000000003</v>
      </c>
      <c r="P47">
        <v>37.588000000000001</v>
      </c>
      <c r="Q47">
        <v>37.798000000000002</v>
      </c>
      <c r="R47">
        <v>39.231999999999999</v>
      </c>
      <c r="S47">
        <v>39.212000000000003</v>
      </c>
      <c r="T47">
        <v>39.493000000000002</v>
      </c>
      <c r="U47">
        <v>39.761000000000003</v>
      </c>
      <c r="V47">
        <v>40.049999999999997</v>
      </c>
      <c r="W47">
        <v>40.774000000000001</v>
      </c>
      <c r="X47">
        <v>41.493000000000002</v>
      </c>
      <c r="Y47">
        <v>42.078000000000003</v>
      </c>
      <c r="Z47">
        <v>42.555</v>
      </c>
      <c r="AA47">
        <v>42.750999999999998</v>
      </c>
      <c r="AB47">
        <v>42.951999999999998</v>
      </c>
      <c r="AC47">
        <v>43.140999999999998</v>
      </c>
      <c r="AD47">
        <v>43.314</v>
      </c>
      <c r="AE47">
        <v>43.451000000000001</v>
      </c>
      <c r="AF47">
        <v>43.59</v>
      </c>
      <c r="AG47">
        <v>43.741</v>
      </c>
      <c r="AH47">
        <v>43.865000000000002</v>
      </c>
      <c r="AI47">
        <v>44.012</v>
      </c>
      <c r="AJ47">
        <v>44.145000000000003</v>
      </c>
    </row>
    <row r="48" spans="3:36" x14ac:dyDescent="0.25">
      <c r="C48" t="s">
        <v>843</v>
      </c>
      <c r="E48">
        <v>1.5489999999999999</v>
      </c>
      <c r="F48">
        <v>1.79</v>
      </c>
      <c r="G48">
        <v>1.262</v>
      </c>
      <c r="H48">
        <v>1.0780000000000001</v>
      </c>
      <c r="I48">
        <v>0.91100000000000003</v>
      </c>
      <c r="J48">
        <v>0.89700000000000002</v>
      </c>
      <c r="K48">
        <v>0.94199999999999995</v>
      </c>
      <c r="L48">
        <v>0.99099999999999999</v>
      </c>
      <c r="M48">
        <v>1.0409999999999999</v>
      </c>
      <c r="N48">
        <v>1.085</v>
      </c>
      <c r="O48">
        <v>1.131</v>
      </c>
      <c r="P48">
        <v>1.175</v>
      </c>
      <c r="Q48">
        <v>1.2110000000000001</v>
      </c>
      <c r="R48">
        <v>1.2450000000000001</v>
      </c>
      <c r="S48">
        <v>1.2749999999999999</v>
      </c>
      <c r="T48">
        <v>1.3009999999999999</v>
      </c>
      <c r="U48">
        <v>1.323</v>
      </c>
      <c r="V48">
        <v>1.341</v>
      </c>
      <c r="W48">
        <v>1.3540000000000001</v>
      </c>
      <c r="X48">
        <v>1.3680000000000001</v>
      </c>
      <c r="Y48">
        <v>1.3819999999999999</v>
      </c>
      <c r="Z48">
        <v>1.395</v>
      </c>
      <c r="AA48">
        <v>1.407</v>
      </c>
      <c r="AB48">
        <v>1.421</v>
      </c>
      <c r="AC48">
        <v>1.4330000000000001</v>
      </c>
      <c r="AD48">
        <v>1.446</v>
      </c>
      <c r="AE48">
        <v>1.458</v>
      </c>
      <c r="AF48">
        <v>1.4710000000000001</v>
      </c>
      <c r="AG48">
        <v>1.484</v>
      </c>
      <c r="AH48">
        <v>1.496</v>
      </c>
      <c r="AI48">
        <v>1.5089999999999999</v>
      </c>
      <c r="AJ48">
        <v>1.522</v>
      </c>
    </row>
    <row r="49" spans="3:36" x14ac:dyDescent="0.25">
      <c r="C49" t="s">
        <v>845</v>
      </c>
      <c r="E49">
        <v>73.244</v>
      </c>
      <c r="F49">
        <v>76.801000000000002</v>
      </c>
      <c r="G49">
        <v>75.426000000000002</v>
      </c>
      <c r="H49">
        <v>68.876999999999995</v>
      </c>
      <c r="I49">
        <v>72.680999999999997</v>
      </c>
      <c r="J49">
        <v>75.241</v>
      </c>
      <c r="K49">
        <v>75.741</v>
      </c>
      <c r="L49">
        <v>76.539000000000001</v>
      </c>
      <c r="M49">
        <v>77.397000000000006</v>
      </c>
      <c r="N49">
        <v>78.013999999999996</v>
      </c>
      <c r="O49">
        <v>78.837999999999994</v>
      </c>
      <c r="P49">
        <v>79.62</v>
      </c>
      <c r="Q49">
        <v>80.266000000000005</v>
      </c>
      <c r="R49">
        <v>80.954999999999998</v>
      </c>
      <c r="S49">
        <v>81.620999999999995</v>
      </c>
      <c r="T49">
        <v>82.39</v>
      </c>
      <c r="U49">
        <v>83.177999999999997</v>
      </c>
      <c r="V49">
        <v>83.995999999999995</v>
      </c>
      <c r="W49">
        <v>84.757000000000005</v>
      </c>
      <c r="X49">
        <v>85.519000000000005</v>
      </c>
      <c r="Y49">
        <v>86.307000000000002</v>
      </c>
      <c r="Z49">
        <v>87.04</v>
      </c>
      <c r="AA49">
        <v>87.77</v>
      </c>
      <c r="AB49">
        <v>88.536000000000001</v>
      </c>
      <c r="AC49">
        <v>89.266000000000005</v>
      </c>
      <c r="AD49">
        <v>89.984999999999999</v>
      </c>
      <c r="AE49">
        <v>90.692999999999998</v>
      </c>
      <c r="AF49">
        <v>91.403999999999996</v>
      </c>
      <c r="AG49">
        <v>92.143000000000001</v>
      </c>
      <c r="AH49">
        <v>92.876999999999995</v>
      </c>
      <c r="AI49">
        <v>93.626999999999995</v>
      </c>
      <c r="AJ49">
        <v>94.373000000000005</v>
      </c>
    </row>
    <row r="50" spans="3:36" x14ac:dyDescent="0.25">
      <c r="C50" t="s">
        <v>1001</v>
      </c>
    </row>
    <row r="51" spans="3:36" x14ac:dyDescent="0.25">
      <c r="C51" t="s">
        <v>840</v>
      </c>
      <c r="E51">
        <v>4.2489999999999997</v>
      </c>
      <c r="F51">
        <v>4.5220000000000002</v>
      </c>
      <c r="G51">
        <v>4.617</v>
      </c>
      <c r="H51">
        <v>4.2569999999999997</v>
      </c>
      <c r="I51">
        <v>4.3410000000000002</v>
      </c>
      <c r="J51">
        <v>4.4409999999999998</v>
      </c>
      <c r="K51">
        <v>4.4980000000000002</v>
      </c>
      <c r="L51">
        <v>4.5720000000000001</v>
      </c>
      <c r="M51">
        <v>4.649</v>
      </c>
      <c r="N51">
        <v>4.71</v>
      </c>
      <c r="O51">
        <v>4.7830000000000004</v>
      </c>
      <c r="P51">
        <v>4.8520000000000003</v>
      </c>
      <c r="Q51">
        <v>4.9039999999999999</v>
      </c>
      <c r="R51">
        <v>4.9580000000000002</v>
      </c>
      <c r="S51">
        <v>5.0090000000000003</v>
      </c>
      <c r="T51">
        <v>5.0599999999999996</v>
      </c>
      <c r="U51">
        <v>5.1029999999999998</v>
      </c>
      <c r="V51">
        <v>5.1459999999999999</v>
      </c>
      <c r="W51">
        <v>5.1829999999999998</v>
      </c>
      <c r="X51">
        <v>5.22</v>
      </c>
      <c r="Y51">
        <v>5.258</v>
      </c>
      <c r="Z51">
        <v>5.2919999999999998</v>
      </c>
      <c r="AA51">
        <v>5.3250000000000002</v>
      </c>
      <c r="AB51">
        <v>5.36</v>
      </c>
      <c r="AC51">
        <v>5.3920000000000003</v>
      </c>
      <c r="AD51">
        <v>5.4240000000000004</v>
      </c>
      <c r="AE51">
        <v>5.4539999999999997</v>
      </c>
      <c r="AF51">
        <v>5.4850000000000003</v>
      </c>
      <c r="AG51">
        <v>5.5179999999999998</v>
      </c>
      <c r="AH51">
        <v>5.5510000000000002</v>
      </c>
      <c r="AI51">
        <v>5.5839999999999996</v>
      </c>
      <c r="AJ51">
        <v>5.617</v>
      </c>
    </row>
    <row r="52" spans="3:36" x14ac:dyDescent="0.25">
      <c r="C52" t="s">
        <v>841</v>
      </c>
      <c r="E52">
        <v>155.47</v>
      </c>
      <c r="F52">
        <v>145.46799999999999</v>
      </c>
      <c r="G52">
        <v>158.458</v>
      </c>
      <c r="H52">
        <v>152.875</v>
      </c>
      <c r="I52">
        <v>159.876</v>
      </c>
      <c r="J52">
        <v>159.74799999999999</v>
      </c>
      <c r="K52">
        <v>161.41200000000001</v>
      </c>
      <c r="L52">
        <v>163.67400000000001</v>
      </c>
      <c r="M52">
        <v>166.06899999999999</v>
      </c>
      <c r="N52">
        <v>168.01300000000001</v>
      </c>
      <c r="O52">
        <v>170.285</v>
      </c>
      <c r="P52">
        <v>172.45</v>
      </c>
      <c r="Q52">
        <v>174.226</v>
      </c>
      <c r="R52">
        <v>176.03200000000001</v>
      </c>
      <c r="S52">
        <v>177.727</v>
      </c>
      <c r="T52">
        <v>179.49199999999999</v>
      </c>
      <c r="U52">
        <v>181.18</v>
      </c>
      <c r="V52">
        <v>182.828</v>
      </c>
      <c r="W52">
        <v>184.286</v>
      </c>
      <c r="X52">
        <v>185.74199999999999</v>
      </c>
      <c r="Y52">
        <v>187.239</v>
      </c>
      <c r="Z52">
        <v>188.655</v>
      </c>
      <c r="AA52">
        <v>190.065</v>
      </c>
      <c r="AB52">
        <v>191.52699999999999</v>
      </c>
      <c r="AC52">
        <v>192.91399999999999</v>
      </c>
      <c r="AD52">
        <v>194.27600000000001</v>
      </c>
      <c r="AE52">
        <v>195.608</v>
      </c>
      <c r="AF52">
        <v>196.94399999999999</v>
      </c>
      <c r="AG52">
        <v>198.34200000000001</v>
      </c>
      <c r="AH52">
        <v>199.72399999999999</v>
      </c>
      <c r="AI52">
        <v>201.13499999999999</v>
      </c>
      <c r="AJ52">
        <v>202.53</v>
      </c>
    </row>
    <row r="53" spans="3:36" x14ac:dyDescent="0.25">
      <c r="C53" t="s">
        <v>842</v>
      </c>
      <c r="E53">
        <v>4.0259999999999998</v>
      </c>
      <c r="F53">
        <v>3.4740000000000002</v>
      </c>
      <c r="G53">
        <v>2.9620000000000002</v>
      </c>
      <c r="H53">
        <v>5.03</v>
      </c>
      <c r="I53">
        <v>4.8440000000000003</v>
      </c>
      <c r="J53">
        <v>1.8260000000000001</v>
      </c>
      <c r="K53">
        <v>3.91</v>
      </c>
      <c r="L53">
        <v>3.952</v>
      </c>
      <c r="M53">
        <v>3.9969999999999999</v>
      </c>
      <c r="N53">
        <v>4.0250000000000004</v>
      </c>
      <c r="O53">
        <v>4.0679999999999996</v>
      </c>
      <c r="P53">
        <v>4.1079999999999997</v>
      </c>
      <c r="Q53">
        <v>4.1310000000000002</v>
      </c>
      <c r="R53">
        <v>4.16</v>
      </c>
      <c r="S53">
        <v>4.1909999999999998</v>
      </c>
      <c r="T53">
        <v>4.226</v>
      </c>
      <c r="U53">
        <v>4.2610000000000001</v>
      </c>
      <c r="V53">
        <v>4.2990000000000004</v>
      </c>
      <c r="W53">
        <v>4.3330000000000002</v>
      </c>
      <c r="X53">
        <v>4.3680000000000003</v>
      </c>
      <c r="Y53">
        <v>4.4020000000000001</v>
      </c>
      <c r="Z53">
        <v>4.4320000000000004</v>
      </c>
      <c r="AA53">
        <v>4.4619999999999997</v>
      </c>
      <c r="AB53">
        <v>4.4960000000000004</v>
      </c>
      <c r="AC53">
        <v>4.5279999999999996</v>
      </c>
      <c r="AD53">
        <v>4.5579999999999998</v>
      </c>
      <c r="AE53">
        <v>4.5880000000000001</v>
      </c>
      <c r="AF53">
        <v>4.6180000000000003</v>
      </c>
      <c r="AG53">
        <v>4.649</v>
      </c>
      <c r="AH53">
        <v>4.68</v>
      </c>
      <c r="AI53">
        <v>4.7119999999999997</v>
      </c>
      <c r="AJ53">
        <v>4.7430000000000003</v>
      </c>
    </row>
    <row r="54" spans="3:36" x14ac:dyDescent="0.25">
      <c r="C54" t="s">
        <v>69</v>
      </c>
      <c r="E54">
        <v>51.904000000000003</v>
      </c>
      <c r="F54">
        <v>55.093000000000004</v>
      </c>
      <c r="G54">
        <v>53.106000000000002</v>
      </c>
      <c r="H54">
        <v>52.874000000000002</v>
      </c>
      <c r="I54">
        <v>55.015000000000001</v>
      </c>
      <c r="J54">
        <v>56.441000000000003</v>
      </c>
      <c r="K54">
        <v>56.948</v>
      </c>
      <c r="L54">
        <v>57.668999999999997</v>
      </c>
      <c r="M54">
        <v>58.436</v>
      </c>
      <c r="N54">
        <v>59.023000000000003</v>
      </c>
      <c r="O54">
        <v>59.76</v>
      </c>
      <c r="P54">
        <v>60.445</v>
      </c>
      <c r="Q54">
        <v>61.008000000000003</v>
      </c>
      <c r="R54">
        <v>61.600999999999999</v>
      </c>
      <c r="S54">
        <v>62.173000000000002</v>
      </c>
      <c r="T54">
        <v>62.795000000000002</v>
      </c>
      <c r="U54">
        <v>63.4</v>
      </c>
      <c r="V54">
        <v>64.009</v>
      </c>
      <c r="W54">
        <v>64.563000000000002</v>
      </c>
      <c r="X54">
        <v>65.111999999999995</v>
      </c>
      <c r="Y54">
        <v>65.673000000000002</v>
      </c>
      <c r="Z54">
        <v>66.207999999999998</v>
      </c>
      <c r="AA54">
        <v>66.741</v>
      </c>
      <c r="AB54">
        <v>67.292000000000002</v>
      </c>
      <c r="AC54">
        <v>67.814999999999998</v>
      </c>
      <c r="AD54">
        <v>68.33</v>
      </c>
      <c r="AE54">
        <v>68.834000000000003</v>
      </c>
      <c r="AF54">
        <v>69.34</v>
      </c>
      <c r="AG54">
        <v>69.867999999999995</v>
      </c>
      <c r="AH54">
        <v>70.391000000000005</v>
      </c>
      <c r="AI54">
        <v>70.923000000000002</v>
      </c>
      <c r="AJ54">
        <v>71.45</v>
      </c>
    </row>
    <row r="55" spans="3:36" x14ac:dyDescent="0.25">
      <c r="C55" t="s">
        <v>843</v>
      </c>
      <c r="E55">
        <v>5.9139999999999997</v>
      </c>
      <c r="F55">
        <v>6.8310000000000004</v>
      </c>
      <c r="G55">
        <v>4.8179999999999996</v>
      </c>
      <c r="H55">
        <v>4.13</v>
      </c>
      <c r="I55">
        <v>3.49</v>
      </c>
      <c r="J55">
        <v>3.4380000000000002</v>
      </c>
      <c r="K55">
        <v>3.61</v>
      </c>
      <c r="L55">
        <v>3.7989999999999999</v>
      </c>
      <c r="M55">
        <v>3.9889999999999999</v>
      </c>
      <c r="N55">
        <v>4.16</v>
      </c>
      <c r="O55">
        <v>4.3380000000000001</v>
      </c>
      <c r="P55">
        <v>4.5039999999999996</v>
      </c>
      <c r="Q55">
        <v>4.6420000000000003</v>
      </c>
      <c r="R55">
        <v>4.7720000000000002</v>
      </c>
      <c r="S55">
        <v>4.8860000000000001</v>
      </c>
      <c r="T55">
        <v>4.9880000000000004</v>
      </c>
      <c r="U55">
        <v>5.0720000000000001</v>
      </c>
      <c r="V55">
        <v>5.14</v>
      </c>
      <c r="W55">
        <v>5.1909999999999998</v>
      </c>
      <c r="X55">
        <v>5.2439999999999998</v>
      </c>
      <c r="Y55">
        <v>5.2960000000000003</v>
      </c>
      <c r="Z55">
        <v>5.3440000000000003</v>
      </c>
      <c r="AA55">
        <v>5.3920000000000003</v>
      </c>
      <c r="AB55">
        <v>5.444</v>
      </c>
      <c r="AC55">
        <v>5.4930000000000003</v>
      </c>
      <c r="AD55">
        <v>5.5410000000000004</v>
      </c>
      <c r="AE55">
        <v>5.5880000000000001</v>
      </c>
      <c r="AF55">
        <v>5.6349999999999998</v>
      </c>
      <c r="AG55">
        <v>5.6840000000000002</v>
      </c>
      <c r="AH55">
        <v>5.7329999999999997</v>
      </c>
      <c r="AI55">
        <v>5.782</v>
      </c>
      <c r="AJ55">
        <v>5.8310000000000004</v>
      </c>
    </row>
    <row r="56" spans="3:36" x14ac:dyDescent="0.25">
      <c r="C56" t="s">
        <v>1002</v>
      </c>
    </row>
    <row r="57" spans="3:36" x14ac:dyDescent="0.25">
      <c r="C57" t="s">
        <v>70</v>
      </c>
      <c r="E57">
        <v>52.762999999999998</v>
      </c>
      <c r="F57">
        <v>55.540999999999997</v>
      </c>
      <c r="G57">
        <v>54.518000000000001</v>
      </c>
      <c r="H57">
        <v>50.442</v>
      </c>
      <c r="I57">
        <v>53.45</v>
      </c>
      <c r="J57">
        <v>56.29</v>
      </c>
      <c r="K57">
        <v>56.506999999999998</v>
      </c>
      <c r="L57">
        <v>56.947000000000003</v>
      </c>
      <c r="M57">
        <v>57.439</v>
      </c>
      <c r="N57">
        <v>57.755000000000003</v>
      </c>
      <c r="O57">
        <v>58.23</v>
      </c>
      <c r="P57">
        <v>58.695</v>
      </c>
      <c r="Q57">
        <v>59.005000000000003</v>
      </c>
      <c r="R57">
        <v>59.39</v>
      </c>
      <c r="S57">
        <v>59.796999999999997</v>
      </c>
      <c r="T57">
        <v>60.281999999999996</v>
      </c>
      <c r="U57">
        <v>60.8</v>
      </c>
      <c r="V57">
        <v>61.377000000000002</v>
      </c>
      <c r="W57">
        <v>61.911999999999999</v>
      </c>
      <c r="X57">
        <v>62.453000000000003</v>
      </c>
      <c r="Y57">
        <v>63.000999999999998</v>
      </c>
      <c r="Z57">
        <v>63.511000000000003</v>
      </c>
      <c r="AA57">
        <v>64.018000000000001</v>
      </c>
      <c r="AB57">
        <v>64.554000000000002</v>
      </c>
      <c r="AC57">
        <v>65.066000000000003</v>
      </c>
      <c r="AD57">
        <v>65.566999999999993</v>
      </c>
      <c r="AE57">
        <v>66.058000000000007</v>
      </c>
      <c r="AF57">
        <v>66.55</v>
      </c>
      <c r="AG57">
        <v>67.061999999999998</v>
      </c>
      <c r="AH57">
        <v>67.569999999999993</v>
      </c>
      <c r="AI57">
        <v>68.088999999999999</v>
      </c>
      <c r="AJ57">
        <v>68.605999999999995</v>
      </c>
    </row>
    <row r="58" spans="3:36" x14ac:dyDescent="0.25">
      <c r="C58" t="s">
        <v>840</v>
      </c>
      <c r="E58">
        <v>20.523</v>
      </c>
      <c r="F58">
        <v>21.844999999999999</v>
      </c>
      <c r="G58">
        <v>22.361000000000001</v>
      </c>
      <c r="H58">
        <v>20.648</v>
      </c>
      <c r="I58">
        <v>21.055</v>
      </c>
      <c r="J58">
        <v>21.556000000000001</v>
      </c>
      <c r="K58">
        <v>21.832000000000001</v>
      </c>
      <c r="L58">
        <v>22.193999999999999</v>
      </c>
      <c r="M58">
        <v>22.573</v>
      </c>
      <c r="N58">
        <v>22.872</v>
      </c>
      <c r="O58">
        <v>23.228000000000002</v>
      </c>
      <c r="P58">
        <v>23.565999999999999</v>
      </c>
      <c r="Q58">
        <v>23.818999999999999</v>
      </c>
      <c r="R58">
        <v>24.084</v>
      </c>
      <c r="S58">
        <v>24.332999999999998</v>
      </c>
      <c r="T58">
        <v>24.585000000000001</v>
      </c>
      <c r="U58">
        <v>24.806999999999999</v>
      </c>
      <c r="V58">
        <v>25.027000000000001</v>
      </c>
      <c r="W58">
        <v>25.216000000000001</v>
      </c>
      <c r="X58">
        <v>25.408999999999999</v>
      </c>
      <c r="Y58">
        <v>25.605</v>
      </c>
      <c r="Z58">
        <v>25.780999999999999</v>
      </c>
      <c r="AA58">
        <v>25.952000000000002</v>
      </c>
      <c r="AB58">
        <v>26.134</v>
      </c>
      <c r="AC58">
        <v>26.302</v>
      </c>
      <c r="AD58">
        <v>26.463000000000001</v>
      </c>
      <c r="AE58">
        <v>26.62</v>
      </c>
      <c r="AF58">
        <v>26.777000000000001</v>
      </c>
      <c r="AG58">
        <v>26.943999999999999</v>
      </c>
      <c r="AH58">
        <v>27.108000000000001</v>
      </c>
      <c r="AI58">
        <v>27.277000000000001</v>
      </c>
      <c r="AJ58">
        <v>27.440999999999999</v>
      </c>
    </row>
    <row r="59" spans="3:36" x14ac:dyDescent="0.25">
      <c r="C59" t="s">
        <v>841</v>
      </c>
      <c r="E59">
        <v>18.327999999999999</v>
      </c>
      <c r="F59">
        <v>17.154</v>
      </c>
      <c r="G59">
        <v>18.692</v>
      </c>
      <c r="H59">
        <v>18.067</v>
      </c>
      <c r="I59">
        <v>18.898</v>
      </c>
      <c r="J59">
        <v>18.899999999999999</v>
      </c>
      <c r="K59">
        <v>19.100000000000001</v>
      </c>
      <c r="L59">
        <v>19.370999999999999</v>
      </c>
      <c r="M59">
        <v>19.658000000000001</v>
      </c>
      <c r="N59">
        <v>19.890999999999998</v>
      </c>
      <c r="O59">
        <v>20.161999999999999</v>
      </c>
      <c r="P59">
        <v>20.420000000000002</v>
      </c>
      <c r="Q59">
        <v>20.631</v>
      </c>
      <c r="R59">
        <v>20.846</v>
      </c>
      <c r="S59">
        <v>21.047000000000001</v>
      </c>
      <c r="T59">
        <v>21.256</v>
      </c>
      <c r="U59">
        <v>21.457000000000001</v>
      </c>
      <c r="V59">
        <v>21.652000000000001</v>
      </c>
      <c r="W59">
        <v>21.826000000000001</v>
      </c>
      <c r="X59">
        <v>22</v>
      </c>
      <c r="Y59">
        <v>22.178000000000001</v>
      </c>
      <c r="Z59">
        <v>22.347000000000001</v>
      </c>
      <c r="AA59">
        <v>22.515999999999998</v>
      </c>
      <c r="AB59">
        <v>22.69</v>
      </c>
      <c r="AC59">
        <v>22.855</v>
      </c>
      <c r="AD59">
        <v>23.016999999999999</v>
      </c>
      <c r="AE59">
        <v>23.175000000000001</v>
      </c>
      <c r="AF59">
        <v>23.334</v>
      </c>
      <c r="AG59">
        <v>23.5</v>
      </c>
      <c r="AH59">
        <v>23.664999999999999</v>
      </c>
      <c r="AI59">
        <v>23.832000000000001</v>
      </c>
      <c r="AJ59">
        <v>23.998999999999999</v>
      </c>
    </row>
    <row r="60" spans="3:36" x14ac:dyDescent="0.25">
      <c r="C60" t="s">
        <v>842</v>
      </c>
      <c r="E60">
        <v>1.764</v>
      </c>
      <c r="F60">
        <v>1.52</v>
      </c>
      <c r="G60">
        <v>1.2909999999999999</v>
      </c>
      <c r="H60">
        <v>2.2040000000000002</v>
      </c>
      <c r="I60">
        <v>2.1219999999999999</v>
      </c>
      <c r="J60">
        <v>0.80100000000000005</v>
      </c>
      <c r="K60">
        <v>1.738</v>
      </c>
      <c r="L60">
        <v>1.7569999999999999</v>
      </c>
      <c r="M60">
        <v>1.7769999999999999</v>
      </c>
      <c r="N60">
        <v>1.79</v>
      </c>
      <c r="O60">
        <v>1.8089999999999999</v>
      </c>
      <c r="P60">
        <v>1.827</v>
      </c>
      <c r="Q60">
        <v>1.837</v>
      </c>
      <c r="R60">
        <v>1.85</v>
      </c>
      <c r="S60">
        <v>1.8640000000000001</v>
      </c>
      <c r="T60">
        <v>1.88</v>
      </c>
      <c r="U60">
        <v>1.895</v>
      </c>
      <c r="V60">
        <v>1.913</v>
      </c>
      <c r="W60">
        <v>1.9279999999999999</v>
      </c>
      <c r="X60">
        <v>1.9430000000000001</v>
      </c>
      <c r="Y60">
        <v>1.9590000000000001</v>
      </c>
      <c r="Z60">
        <v>1.972</v>
      </c>
      <c r="AA60">
        <v>1.986</v>
      </c>
      <c r="AB60">
        <v>2.0009999999999999</v>
      </c>
      <c r="AC60">
        <v>2.0150000000000001</v>
      </c>
      <c r="AD60">
        <v>2.028</v>
      </c>
      <c r="AE60">
        <v>2.0419999999999998</v>
      </c>
      <c r="AF60">
        <v>2.0550000000000002</v>
      </c>
      <c r="AG60">
        <v>2.069</v>
      </c>
      <c r="AH60">
        <v>2.0830000000000002</v>
      </c>
      <c r="AI60">
        <v>2.097</v>
      </c>
      <c r="AJ60">
        <v>2.1110000000000002</v>
      </c>
    </row>
    <row r="61" spans="3:36" x14ac:dyDescent="0.25">
      <c r="C61" t="s">
        <v>69</v>
      </c>
      <c r="E61">
        <v>0.17699999999999999</v>
      </c>
      <c r="F61">
        <v>0.188</v>
      </c>
      <c r="G61">
        <v>0.182</v>
      </c>
      <c r="H61">
        <v>0.18099999999999999</v>
      </c>
      <c r="I61">
        <v>0.188</v>
      </c>
      <c r="J61">
        <v>0.193</v>
      </c>
      <c r="K61">
        <v>0.19500000000000001</v>
      </c>
      <c r="L61">
        <v>0.19700000000000001</v>
      </c>
      <c r="M61">
        <v>0.2</v>
      </c>
      <c r="N61">
        <v>0.20200000000000001</v>
      </c>
      <c r="O61">
        <v>0.20399999999999999</v>
      </c>
      <c r="P61">
        <v>0.20699999999999999</v>
      </c>
      <c r="Q61">
        <v>0.20899999999999999</v>
      </c>
      <c r="R61">
        <v>0.21099999999999999</v>
      </c>
      <c r="S61">
        <v>0.21299999999999999</v>
      </c>
      <c r="T61">
        <v>0.215</v>
      </c>
      <c r="U61">
        <v>0.217</v>
      </c>
      <c r="V61">
        <v>0.219</v>
      </c>
      <c r="W61">
        <v>0.221</v>
      </c>
      <c r="X61">
        <v>0.223</v>
      </c>
      <c r="Y61">
        <v>0.22500000000000001</v>
      </c>
      <c r="Z61">
        <v>0.22600000000000001</v>
      </c>
      <c r="AA61">
        <v>0.22800000000000001</v>
      </c>
      <c r="AB61">
        <v>0.23</v>
      </c>
      <c r="AC61">
        <v>0.23200000000000001</v>
      </c>
      <c r="AD61">
        <v>0.23400000000000001</v>
      </c>
      <c r="AE61">
        <v>0.23499999999999999</v>
      </c>
      <c r="AF61">
        <v>0.23699999999999999</v>
      </c>
      <c r="AG61">
        <v>0.23899999999999999</v>
      </c>
      <c r="AH61">
        <v>0.24099999999999999</v>
      </c>
      <c r="AI61">
        <v>0.24199999999999999</v>
      </c>
      <c r="AJ61">
        <v>0.24399999999999999</v>
      </c>
    </row>
    <row r="62" spans="3:36" x14ac:dyDescent="0.25">
      <c r="C62" t="s">
        <v>843</v>
      </c>
      <c r="E62">
        <v>0.55500000000000005</v>
      </c>
      <c r="F62">
        <v>0.64200000000000002</v>
      </c>
      <c r="G62">
        <v>0.45200000000000001</v>
      </c>
      <c r="H62">
        <v>0.38700000000000001</v>
      </c>
      <c r="I62">
        <v>0.32700000000000001</v>
      </c>
      <c r="J62">
        <v>0.32200000000000001</v>
      </c>
      <c r="K62">
        <v>0.33900000000000002</v>
      </c>
      <c r="L62">
        <v>0.35599999999999998</v>
      </c>
      <c r="M62">
        <v>0.374</v>
      </c>
      <c r="N62">
        <v>0.39</v>
      </c>
      <c r="O62">
        <v>0.40699999999999997</v>
      </c>
      <c r="P62">
        <v>0.42299999999999999</v>
      </c>
      <c r="Q62">
        <v>0.436</v>
      </c>
      <c r="R62">
        <v>0.44800000000000001</v>
      </c>
      <c r="S62">
        <v>0.45800000000000002</v>
      </c>
      <c r="T62">
        <v>0.46800000000000003</v>
      </c>
      <c r="U62">
        <v>0.47599999999999998</v>
      </c>
      <c r="V62">
        <v>0.48199999999999998</v>
      </c>
      <c r="W62">
        <v>0.48699999999999999</v>
      </c>
      <c r="X62">
        <v>0.49199999999999999</v>
      </c>
      <c r="Y62">
        <v>0.497</v>
      </c>
      <c r="Z62">
        <v>0.502</v>
      </c>
      <c r="AA62">
        <v>0.50600000000000001</v>
      </c>
      <c r="AB62">
        <v>0.51100000000000001</v>
      </c>
      <c r="AC62">
        <v>0.51600000000000001</v>
      </c>
      <c r="AD62">
        <v>0.52</v>
      </c>
      <c r="AE62">
        <v>0.52500000000000002</v>
      </c>
      <c r="AF62">
        <v>0.52900000000000003</v>
      </c>
      <c r="AG62">
        <v>0.53400000000000003</v>
      </c>
      <c r="AH62">
        <v>0.53800000000000003</v>
      </c>
      <c r="AI62">
        <v>0.54300000000000004</v>
      </c>
      <c r="AJ62">
        <v>0.54800000000000004</v>
      </c>
    </row>
    <row r="63" spans="3:36" x14ac:dyDescent="0.25">
      <c r="C63" t="s">
        <v>1003</v>
      </c>
    </row>
    <row r="64" spans="3:36" x14ac:dyDescent="0.25">
      <c r="C64" t="s">
        <v>70</v>
      </c>
      <c r="E64">
        <v>124.97</v>
      </c>
      <c r="F64">
        <v>131.74799999999999</v>
      </c>
      <c r="G64">
        <v>129.55699999999999</v>
      </c>
      <c r="H64">
        <v>119.97</v>
      </c>
      <c r="I64">
        <v>127.05200000000001</v>
      </c>
      <c r="J64">
        <v>133.62100000000001</v>
      </c>
      <c r="K64">
        <v>134.04599999999999</v>
      </c>
      <c r="L64">
        <v>135.07</v>
      </c>
      <c r="M64">
        <v>136.22800000000001</v>
      </c>
      <c r="N64">
        <v>136.94900000000001</v>
      </c>
      <c r="O64">
        <v>138.08099999999999</v>
      </c>
      <c r="P64">
        <v>139.148</v>
      </c>
      <c r="Q64">
        <v>139.881</v>
      </c>
      <c r="R64">
        <v>141.155</v>
      </c>
      <c r="S64">
        <v>142.02199999999999</v>
      </c>
      <c r="T64">
        <v>143.16200000000001</v>
      </c>
      <c r="U64">
        <v>144.38</v>
      </c>
      <c r="V64">
        <v>145.738</v>
      </c>
      <c r="W64">
        <v>147.14500000000001</v>
      </c>
      <c r="X64">
        <v>148.56200000000001</v>
      </c>
      <c r="Y64">
        <v>149.96199999999999</v>
      </c>
      <c r="Z64">
        <v>151.245</v>
      </c>
      <c r="AA64">
        <v>152.43700000000001</v>
      </c>
      <c r="AB64">
        <v>153.69800000000001</v>
      </c>
      <c r="AC64">
        <v>154.9</v>
      </c>
      <c r="AD64">
        <v>156.078</v>
      </c>
      <c r="AE64">
        <v>157.23099999999999</v>
      </c>
      <c r="AF64">
        <v>158.37799999999999</v>
      </c>
      <c r="AG64">
        <v>159.56800000000001</v>
      </c>
      <c r="AH64">
        <v>160.75</v>
      </c>
      <c r="AI64">
        <v>161.959</v>
      </c>
      <c r="AJ64">
        <v>163.16800000000001</v>
      </c>
    </row>
    <row r="65" spans="3:36" x14ac:dyDescent="0.25">
      <c r="C65" t="s">
        <v>840</v>
      </c>
      <c r="E65">
        <v>62.999000000000002</v>
      </c>
      <c r="F65">
        <v>67.602000000000004</v>
      </c>
      <c r="G65">
        <v>67.858999999999995</v>
      </c>
      <c r="H65">
        <v>60.917999999999999</v>
      </c>
      <c r="I65">
        <v>61.963000000000001</v>
      </c>
      <c r="J65">
        <v>63.283999999999999</v>
      </c>
      <c r="K65">
        <v>64.049000000000007</v>
      </c>
      <c r="L65">
        <v>65.046999999999997</v>
      </c>
      <c r="M65">
        <v>66.108999999999995</v>
      </c>
      <c r="N65">
        <v>66.893000000000001</v>
      </c>
      <c r="O65">
        <v>67.936999999999998</v>
      </c>
      <c r="P65">
        <v>68.796000000000006</v>
      </c>
      <c r="Q65">
        <v>69.516000000000005</v>
      </c>
      <c r="R65">
        <v>71.397000000000006</v>
      </c>
      <c r="S65">
        <v>71.722999999999999</v>
      </c>
      <c r="T65">
        <v>72.244</v>
      </c>
      <c r="U65">
        <v>72.418000000000006</v>
      </c>
      <c r="V65">
        <v>72.599999999999994</v>
      </c>
      <c r="W65">
        <v>73.227000000000004</v>
      </c>
      <c r="X65">
        <v>73.897000000000006</v>
      </c>
      <c r="Y65">
        <v>74.507000000000005</v>
      </c>
      <c r="Z65">
        <v>74.977999999999994</v>
      </c>
      <c r="AA65">
        <v>75.153000000000006</v>
      </c>
      <c r="AB65">
        <v>75.331999999999994</v>
      </c>
      <c r="AC65">
        <v>75.459999999999994</v>
      </c>
      <c r="AD65">
        <v>75.572000000000003</v>
      </c>
      <c r="AE65">
        <v>75.679000000000002</v>
      </c>
      <c r="AF65">
        <v>75.808000000000007</v>
      </c>
      <c r="AG65">
        <v>75.995999999999995</v>
      </c>
      <c r="AH65">
        <v>76.192999999999998</v>
      </c>
      <c r="AI65">
        <v>76.41</v>
      </c>
      <c r="AJ65">
        <v>76.619</v>
      </c>
    </row>
    <row r="66" spans="3:36" x14ac:dyDescent="0.25">
      <c r="C66" t="s">
        <v>841</v>
      </c>
      <c r="E66">
        <v>225.51599999999999</v>
      </c>
      <c r="F66">
        <v>212.34100000000001</v>
      </c>
      <c r="G66">
        <v>232.352</v>
      </c>
      <c r="H66">
        <v>223.02699999999999</v>
      </c>
      <c r="I66">
        <v>232.03100000000001</v>
      </c>
      <c r="J66">
        <v>230.69</v>
      </c>
      <c r="K66">
        <v>232.78399999999999</v>
      </c>
      <c r="L66">
        <v>235.86600000000001</v>
      </c>
      <c r="M66">
        <v>239.084</v>
      </c>
      <c r="N66">
        <v>241.66499999999999</v>
      </c>
      <c r="O66">
        <v>244.935</v>
      </c>
      <c r="P66">
        <v>247.71899999999999</v>
      </c>
      <c r="Q66">
        <v>250.21799999999999</v>
      </c>
      <c r="R66">
        <v>255.28899999999999</v>
      </c>
      <c r="S66">
        <v>256.96899999999999</v>
      </c>
      <c r="T66">
        <v>259.40300000000002</v>
      </c>
      <c r="U66">
        <v>261.73099999999999</v>
      </c>
      <c r="V66">
        <v>263.92200000000003</v>
      </c>
      <c r="W66">
        <v>266.93700000000001</v>
      </c>
      <c r="X66">
        <v>269.92500000000001</v>
      </c>
      <c r="Y66">
        <v>272.62200000000001</v>
      </c>
      <c r="Z66">
        <v>275.11900000000003</v>
      </c>
      <c r="AA66">
        <v>277.02800000000002</v>
      </c>
      <c r="AB66">
        <v>278.89299999999997</v>
      </c>
      <c r="AC66">
        <v>280.762</v>
      </c>
      <c r="AD66">
        <v>282.59100000000001</v>
      </c>
      <c r="AE66">
        <v>284.19200000000001</v>
      </c>
      <c r="AF66">
        <v>285.96300000000002</v>
      </c>
      <c r="AG66">
        <v>287.82600000000002</v>
      </c>
      <c r="AH66">
        <v>289.48200000000003</v>
      </c>
      <c r="AI66">
        <v>291.35500000000002</v>
      </c>
      <c r="AJ66">
        <v>293.2</v>
      </c>
    </row>
    <row r="67" spans="3:36" x14ac:dyDescent="0.25">
      <c r="C67" t="s">
        <v>842</v>
      </c>
      <c r="E67">
        <v>42.034999999999997</v>
      </c>
      <c r="F67">
        <v>41.698</v>
      </c>
      <c r="G67">
        <v>39.609000000000002</v>
      </c>
      <c r="H67">
        <v>64.739000000000004</v>
      </c>
      <c r="I67">
        <v>61.234000000000002</v>
      </c>
      <c r="J67">
        <v>22.792999999999999</v>
      </c>
      <c r="K67">
        <v>41.634</v>
      </c>
      <c r="L67">
        <v>42.039000000000001</v>
      </c>
      <c r="M67">
        <v>42.494</v>
      </c>
      <c r="N67">
        <v>42.722999999999999</v>
      </c>
      <c r="O67">
        <v>43.204000000000001</v>
      </c>
      <c r="P67">
        <v>43.523000000000003</v>
      </c>
      <c r="Q67">
        <v>43.765000000000001</v>
      </c>
      <c r="R67">
        <v>45.241999999999997</v>
      </c>
      <c r="S67">
        <v>45.267000000000003</v>
      </c>
      <c r="T67">
        <v>45.598999999999997</v>
      </c>
      <c r="U67">
        <v>45.917000000000002</v>
      </c>
      <c r="V67">
        <v>46.261000000000003</v>
      </c>
      <c r="W67">
        <v>47.034999999999997</v>
      </c>
      <c r="X67">
        <v>47.804000000000002</v>
      </c>
      <c r="Y67">
        <v>48.439</v>
      </c>
      <c r="Z67">
        <v>48.959000000000003</v>
      </c>
      <c r="AA67">
        <v>49.198999999999998</v>
      </c>
      <c r="AB67">
        <v>49.448</v>
      </c>
      <c r="AC67">
        <v>49.683</v>
      </c>
      <c r="AD67">
        <v>49.901000000000003</v>
      </c>
      <c r="AE67">
        <v>50.081000000000003</v>
      </c>
      <c r="AF67">
        <v>50.262999999999998</v>
      </c>
      <c r="AG67">
        <v>50.46</v>
      </c>
      <c r="AH67">
        <v>50.628999999999998</v>
      </c>
      <c r="AI67">
        <v>50.820999999999998</v>
      </c>
      <c r="AJ67">
        <v>51</v>
      </c>
    </row>
    <row r="68" spans="3:36" x14ac:dyDescent="0.25">
      <c r="C68" t="s">
        <v>843</v>
      </c>
      <c r="E68">
        <v>8.0180000000000007</v>
      </c>
      <c r="F68">
        <v>9.2629999999999999</v>
      </c>
      <c r="G68">
        <v>6.5330000000000004</v>
      </c>
      <c r="H68">
        <v>5.5949999999999998</v>
      </c>
      <c r="I68">
        <v>4.7279999999999998</v>
      </c>
      <c r="J68">
        <v>4.657</v>
      </c>
      <c r="K68">
        <v>4.8899999999999997</v>
      </c>
      <c r="L68">
        <v>5.1459999999999999</v>
      </c>
      <c r="M68">
        <v>5.4039999999999999</v>
      </c>
      <c r="N68">
        <v>5.6349999999999998</v>
      </c>
      <c r="O68">
        <v>5.8760000000000003</v>
      </c>
      <c r="P68">
        <v>6.101</v>
      </c>
      <c r="Q68">
        <v>6.2880000000000003</v>
      </c>
      <c r="R68">
        <v>6.4640000000000004</v>
      </c>
      <c r="S68">
        <v>6.62</v>
      </c>
      <c r="T68">
        <v>6.758</v>
      </c>
      <c r="U68">
        <v>6.8719999999999999</v>
      </c>
      <c r="V68">
        <v>6.9630000000000001</v>
      </c>
      <c r="W68">
        <v>7.0330000000000004</v>
      </c>
      <c r="X68">
        <v>7.1040000000000001</v>
      </c>
      <c r="Y68">
        <v>7.1749999999999998</v>
      </c>
      <c r="Z68">
        <v>7.24</v>
      </c>
      <c r="AA68">
        <v>7.3049999999999997</v>
      </c>
      <c r="AB68">
        <v>7.375</v>
      </c>
      <c r="AC68">
        <v>7.4420000000000002</v>
      </c>
      <c r="AD68">
        <v>7.5069999999999997</v>
      </c>
      <c r="AE68">
        <v>7.5709999999999997</v>
      </c>
      <c r="AF68">
        <v>7.6349999999999998</v>
      </c>
      <c r="AG68">
        <v>7.7009999999999996</v>
      </c>
      <c r="AH68">
        <v>7.7670000000000003</v>
      </c>
      <c r="AI68">
        <v>7.835</v>
      </c>
      <c r="AJ68">
        <v>7.9009999999999998</v>
      </c>
    </row>
    <row r="69" spans="3:36" x14ac:dyDescent="0.25">
      <c r="C69" t="s">
        <v>845</v>
      </c>
      <c r="E69">
        <v>73.244</v>
      </c>
      <c r="F69">
        <v>76.801000000000002</v>
      </c>
      <c r="G69">
        <v>75.426000000000002</v>
      </c>
      <c r="H69">
        <v>68.876999999999995</v>
      </c>
      <c r="I69">
        <v>72.680999999999997</v>
      </c>
      <c r="J69">
        <v>75.241</v>
      </c>
      <c r="K69">
        <v>75.741</v>
      </c>
      <c r="L69">
        <v>76.539000000000001</v>
      </c>
      <c r="M69">
        <v>77.397000000000006</v>
      </c>
      <c r="N69">
        <v>78.013999999999996</v>
      </c>
      <c r="O69">
        <v>78.837999999999994</v>
      </c>
      <c r="P69">
        <v>79.62</v>
      </c>
      <c r="Q69">
        <v>80.266000000000005</v>
      </c>
      <c r="R69">
        <v>80.954999999999998</v>
      </c>
      <c r="S69">
        <v>81.620999999999995</v>
      </c>
      <c r="T69">
        <v>82.39</v>
      </c>
      <c r="U69">
        <v>83.177999999999997</v>
      </c>
      <c r="V69">
        <v>83.995999999999995</v>
      </c>
      <c r="W69">
        <v>84.757000000000005</v>
      </c>
      <c r="X69">
        <v>85.519000000000005</v>
      </c>
      <c r="Y69">
        <v>86.307000000000002</v>
      </c>
      <c r="Z69">
        <v>87.04</v>
      </c>
      <c r="AA69">
        <v>87.77</v>
      </c>
      <c r="AB69">
        <v>88.536000000000001</v>
      </c>
      <c r="AC69">
        <v>89.266000000000005</v>
      </c>
      <c r="AD69">
        <v>89.984999999999999</v>
      </c>
      <c r="AE69">
        <v>90.692999999999998</v>
      </c>
      <c r="AF69">
        <v>91.403999999999996</v>
      </c>
      <c r="AG69">
        <v>92.143000000000001</v>
      </c>
      <c r="AH69">
        <v>92.876999999999995</v>
      </c>
      <c r="AI69">
        <v>93.626999999999995</v>
      </c>
      <c r="AJ69">
        <v>94.373000000000005</v>
      </c>
    </row>
    <row r="70" spans="3:36" x14ac:dyDescent="0.25">
      <c r="C70" t="s">
        <v>69</v>
      </c>
      <c r="E70">
        <v>52.081000000000003</v>
      </c>
      <c r="F70">
        <v>55.280999999999999</v>
      </c>
      <c r="G70">
        <v>53.287999999999997</v>
      </c>
      <c r="H70">
        <v>53.055</v>
      </c>
      <c r="I70">
        <v>55.204000000000001</v>
      </c>
      <c r="J70">
        <v>56.634</v>
      </c>
      <c r="K70">
        <v>57.143000000000001</v>
      </c>
      <c r="L70">
        <v>57.866</v>
      </c>
      <c r="M70">
        <v>58.636000000000003</v>
      </c>
      <c r="N70">
        <v>59.223999999999997</v>
      </c>
      <c r="O70">
        <v>59.965000000000003</v>
      </c>
      <c r="P70">
        <v>60.652000000000001</v>
      </c>
      <c r="Q70">
        <v>61.216999999999999</v>
      </c>
      <c r="R70">
        <v>61.811</v>
      </c>
      <c r="S70">
        <v>62.386000000000003</v>
      </c>
      <c r="T70">
        <v>63.01</v>
      </c>
      <c r="U70">
        <v>63.616999999999997</v>
      </c>
      <c r="V70">
        <v>64.227999999999994</v>
      </c>
      <c r="W70">
        <v>64.784000000000006</v>
      </c>
      <c r="X70">
        <v>65.334999999999994</v>
      </c>
      <c r="Y70">
        <v>65.897000000000006</v>
      </c>
      <c r="Z70">
        <v>66.435000000000002</v>
      </c>
      <c r="AA70">
        <v>66.968999999999994</v>
      </c>
      <c r="AB70">
        <v>67.522000000000006</v>
      </c>
      <c r="AC70">
        <v>68.046999999999997</v>
      </c>
      <c r="AD70">
        <v>68.563000000000002</v>
      </c>
      <c r="AE70">
        <v>69.069000000000003</v>
      </c>
      <c r="AF70">
        <v>69.576999999999998</v>
      </c>
      <c r="AG70">
        <v>70.106999999999999</v>
      </c>
      <c r="AH70">
        <v>70.631</v>
      </c>
      <c r="AI70">
        <v>71.165999999999997</v>
      </c>
      <c r="AJ70">
        <v>71.694000000000003</v>
      </c>
    </row>
    <row r="71" spans="3:36" x14ac:dyDescent="0.25">
      <c r="C71" t="s">
        <v>838</v>
      </c>
      <c r="E71">
        <v>588.86199999999997</v>
      </c>
      <c r="F71">
        <v>594.73400000000004</v>
      </c>
      <c r="G71">
        <v>604.62199999999996</v>
      </c>
      <c r="H71">
        <v>596.18200000000002</v>
      </c>
      <c r="I71">
        <v>614.89200000000005</v>
      </c>
      <c r="J71">
        <v>586.91999999999996</v>
      </c>
      <c r="K71">
        <v>610.28700000000003</v>
      </c>
      <c r="L71">
        <v>617.57299999999998</v>
      </c>
      <c r="M71">
        <v>625.35199999999998</v>
      </c>
      <c r="N71">
        <v>631.10400000000004</v>
      </c>
      <c r="O71">
        <v>638.83600000000001</v>
      </c>
      <c r="P71">
        <v>645.55899999999997</v>
      </c>
      <c r="Q71">
        <v>651.15200000000004</v>
      </c>
      <c r="R71">
        <v>662.31299999999999</v>
      </c>
      <c r="S71">
        <v>666.60699999999997</v>
      </c>
      <c r="T71">
        <v>672.56600000000003</v>
      </c>
      <c r="U71">
        <v>678.11400000000003</v>
      </c>
      <c r="V71">
        <v>683.70799999999997</v>
      </c>
      <c r="W71">
        <v>690.91800000000001</v>
      </c>
      <c r="X71">
        <v>698.14499999999998</v>
      </c>
      <c r="Y71">
        <v>704.90800000000002</v>
      </c>
      <c r="Z71">
        <v>711.01700000000005</v>
      </c>
      <c r="AA71">
        <v>715.86099999999999</v>
      </c>
      <c r="AB71">
        <v>720.80399999999997</v>
      </c>
      <c r="AC71">
        <v>725.55899999999997</v>
      </c>
      <c r="AD71">
        <v>730.19799999999998</v>
      </c>
      <c r="AE71">
        <v>734.51599999999996</v>
      </c>
      <c r="AF71">
        <v>739.02800000000002</v>
      </c>
      <c r="AG71">
        <v>743.80200000000002</v>
      </c>
      <c r="AH71">
        <v>748.32899999999995</v>
      </c>
      <c r="AI71">
        <v>753.17100000000005</v>
      </c>
      <c r="AJ71">
        <v>757.95500000000004</v>
      </c>
    </row>
    <row r="72" spans="3:36" x14ac:dyDescent="0.25">
      <c r="C72" t="s">
        <v>996</v>
      </c>
    </row>
    <row r="73" spans="3:36" x14ac:dyDescent="0.25">
      <c r="C73" t="s">
        <v>1004</v>
      </c>
    </row>
    <row r="74" spans="3:36" x14ac:dyDescent="0.25">
      <c r="C74" t="s">
        <v>996</v>
      </c>
    </row>
    <row r="75" spans="3:36" x14ac:dyDescent="0.25">
      <c r="C75" t="s">
        <v>1005</v>
      </c>
    </row>
    <row r="76" spans="3:36" x14ac:dyDescent="0.25">
      <c r="C76" t="s">
        <v>55</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row>
    <row r="77" spans="3:36" x14ac:dyDescent="0.25">
      <c r="C77" t="s">
        <v>831</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row>
    <row r="78" spans="3:36" x14ac:dyDescent="0.25">
      <c r="C78" t="s">
        <v>846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row>
    <row r="79" spans="3:36" x14ac:dyDescent="0.25">
      <c r="C79" t="s">
        <v>64</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row>
    <row r="80" spans="3:36" x14ac:dyDescent="0.25">
      <c r="C80" t="s">
        <v>833</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row>
    <row r="81" spans="3:36" x14ac:dyDescent="0.25">
      <c r="C81" t="s">
        <v>834</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row>
    <row r="82" spans="3:36" x14ac:dyDescent="0.25">
      <c r="C82" t="s">
        <v>42</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row>
    <row r="83" spans="3:36" x14ac:dyDescent="0.25">
      <c r="C83" t="s">
        <v>40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3:36" x14ac:dyDescent="0.25">
      <c r="C84" t="s">
        <v>838</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row>
    <row r="85" spans="3:36" x14ac:dyDescent="0.25">
      <c r="C85" t="s">
        <v>996</v>
      </c>
    </row>
    <row r="86" spans="3:36" x14ac:dyDescent="0.25">
      <c r="C86" t="s">
        <v>996</v>
      </c>
    </row>
    <row r="87" spans="3:36" x14ac:dyDescent="0.25">
      <c r="C87" t="s">
        <v>1006</v>
      </c>
    </row>
    <row r="88" spans="3:36" x14ac:dyDescent="0.25">
      <c r="C88" t="s">
        <v>53</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3:36" x14ac:dyDescent="0.25">
      <c r="C89" t="s">
        <v>54</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1007</v>
      </c>
    </row>
    <row r="90" spans="3:36" x14ac:dyDescent="0.25">
      <c r="C90" t="s">
        <v>43</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row>
    <row r="91" spans="3:36" x14ac:dyDescent="0.25">
      <c r="C91" t="s">
        <v>847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row>
    <row r="92" spans="3:36" x14ac:dyDescent="0.25">
      <c r="C92" t="s">
        <v>848</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row>
    <row r="93" spans="3:36" x14ac:dyDescent="0.25">
      <c r="C93" t="s">
        <v>42</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3:36" x14ac:dyDescent="0.25">
      <c r="C94" t="s">
        <v>849</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t="s">
        <v>1008</v>
      </c>
    </row>
    <row r="95" spans="3:36" x14ac:dyDescent="0.25">
      <c r="C95" t="s">
        <v>850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row>
    <row r="96" spans="3:36" x14ac:dyDescent="0.25">
      <c r="C96" t="s">
        <v>851</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t="s">
        <v>1009</v>
      </c>
    </row>
    <row r="97" spans="3:36" x14ac:dyDescent="0.25">
      <c r="C97" t="s">
        <v>55</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row>
    <row r="98" spans="3:36" x14ac:dyDescent="0.25">
      <c r="C98" t="s">
        <v>1010</v>
      </c>
    </row>
    <row r="99" spans="3:36" x14ac:dyDescent="0.25">
      <c r="C99" t="s">
        <v>53</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row>
    <row r="100" spans="3:36" x14ac:dyDescent="0.25">
      <c r="C100" t="s">
        <v>54</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1007</v>
      </c>
    </row>
    <row r="101" spans="3:36" x14ac:dyDescent="0.25">
      <c r="C101" t="s">
        <v>43</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row>
    <row r="102" spans="3:36" x14ac:dyDescent="0.25">
      <c r="C102" t="s">
        <v>847</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row>
    <row r="103" spans="3:36" x14ac:dyDescent="0.25">
      <c r="C103" t="s">
        <v>848</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3:36" x14ac:dyDescent="0.25">
      <c r="C104" t="s">
        <v>42</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3:36" x14ac:dyDescent="0.25">
      <c r="C105" t="s">
        <v>849</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1008</v>
      </c>
    </row>
    <row r="106" spans="3:36" x14ac:dyDescent="0.25">
      <c r="C106" t="s">
        <v>850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row>
    <row r="107" spans="3:36" x14ac:dyDescent="0.25">
      <c r="C107" t="s">
        <v>851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1009</v>
      </c>
    </row>
    <row r="108" spans="3:36" x14ac:dyDescent="0.25">
      <c r="C108" t="s">
        <v>55</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row>
    <row r="109" spans="3:36" x14ac:dyDescent="0.25">
      <c r="C109" t="s">
        <v>996</v>
      </c>
    </row>
    <row r="110" spans="3:36" x14ac:dyDescent="0.25">
      <c r="C110" t="s">
        <v>852</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row>
    <row r="111" spans="3:36" x14ac:dyDescent="0.25">
      <c r="C111" t="s">
        <v>853</v>
      </c>
      <c r="E111">
        <v>7.6</v>
      </c>
      <c r="F111">
        <v>7.8</v>
      </c>
      <c r="G111">
        <v>8.1999999999999993</v>
      </c>
      <c r="H111">
        <v>8.1999999999999993</v>
      </c>
      <c r="I111">
        <v>8.3000000000000007</v>
      </c>
      <c r="J111">
        <v>8.3000000000000007</v>
      </c>
      <c r="K111">
        <v>8.3000000000000007</v>
      </c>
      <c r="L111">
        <v>8.3000000000000007</v>
      </c>
      <c r="M111">
        <v>8.3000000000000007</v>
      </c>
      <c r="N111">
        <v>8.3000000000000007</v>
      </c>
      <c r="O111">
        <v>8.3000000000000007</v>
      </c>
      <c r="P111">
        <v>8.3000000000000007</v>
      </c>
      <c r="Q111">
        <v>8.3000000000000007</v>
      </c>
      <c r="R111">
        <v>8.3000000000000007</v>
      </c>
      <c r="S111">
        <v>8.3000000000000007</v>
      </c>
      <c r="T111">
        <v>8.3000000000000007</v>
      </c>
      <c r="U111">
        <v>8.3000000000000007</v>
      </c>
      <c r="V111">
        <v>8.3000000000000007</v>
      </c>
      <c r="W111">
        <v>8.3000000000000007</v>
      </c>
      <c r="X111">
        <v>8.3000000000000007</v>
      </c>
      <c r="Y111">
        <v>8.3000000000000007</v>
      </c>
      <c r="Z111">
        <v>8.3000000000000007</v>
      </c>
      <c r="AA111">
        <v>8.3000000000000007</v>
      </c>
      <c r="AB111">
        <v>8.3000000000000007</v>
      </c>
      <c r="AC111">
        <v>8.3000000000000007</v>
      </c>
      <c r="AD111">
        <v>8.3000000000000007</v>
      </c>
      <c r="AE111">
        <v>8.3000000000000007</v>
      </c>
      <c r="AF111">
        <v>8.3000000000000007</v>
      </c>
      <c r="AG111">
        <v>8.3000000000000007</v>
      </c>
      <c r="AH111">
        <v>8.3000000000000007</v>
      </c>
      <c r="AI111">
        <v>8.3000000000000007</v>
      </c>
      <c r="AJ111">
        <v>8.3000000000000007</v>
      </c>
    </row>
    <row r="112" spans="3:36" x14ac:dyDescent="0.25">
      <c r="C112" t="s">
        <v>854</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row>
    <row r="113" spans="3:36" x14ac:dyDescent="0.25">
      <c r="C113" t="s">
        <v>855</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row>
    <row r="114" spans="3:36" x14ac:dyDescent="0.25">
      <c r="C114" t="s">
        <v>856</v>
      </c>
      <c r="E114">
        <v>0.2</v>
      </c>
      <c r="F114">
        <v>0.2</v>
      </c>
      <c r="G114">
        <v>0.2</v>
      </c>
      <c r="H114">
        <v>0.1</v>
      </c>
      <c r="I114">
        <v>0.1</v>
      </c>
      <c r="J114">
        <v>0.2</v>
      </c>
      <c r="K114">
        <v>0.2</v>
      </c>
      <c r="L114">
        <v>0.2</v>
      </c>
      <c r="M114">
        <v>0.2</v>
      </c>
      <c r="N114">
        <v>0.2</v>
      </c>
      <c r="O114">
        <v>0.2</v>
      </c>
      <c r="P114">
        <v>0.2</v>
      </c>
      <c r="Q114">
        <v>0.2</v>
      </c>
      <c r="R114">
        <v>0.3</v>
      </c>
      <c r="S114">
        <v>0.3</v>
      </c>
      <c r="T114">
        <v>0.3</v>
      </c>
      <c r="U114">
        <v>0.3</v>
      </c>
      <c r="V114">
        <v>0.3</v>
      </c>
      <c r="W114">
        <v>0.3</v>
      </c>
      <c r="X114">
        <v>0.4</v>
      </c>
      <c r="Y114">
        <v>0.4</v>
      </c>
      <c r="Z114">
        <v>0.4</v>
      </c>
      <c r="AA114">
        <v>0.4</v>
      </c>
      <c r="AB114">
        <v>0.4</v>
      </c>
      <c r="AC114">
        <v>0.5</v>
      </c>
      <c r="AD114">
        <v>0.5</v>
      </c>
      <c r="AE114">
        <v>0.5</v>
      </c>
      <c r="AF114">
        <v>0.5</v>
      </c>
      <c r="AG114">
        <v>0.6</v>
      </c>
      <c r="AH114">
        <v>0.6</v>
      </c>
      <c r="AI114">
        <v>0.6</v>
      </c>
      <c r="AJ114">
        <v>0.6</v>
      </c>
    </row>
    <row r="115" spans="3:36" x14ac:dyDescent="0.25">
      <c r="C115" t="s">
        <v>996</v>
      </c>
    </row>
    <row r="116" spans="3:36" x14ac:dyDescent="0.25">
      <c r="C116" t="s">
        <v>1011</v>
      </c>
    </row>
    <row r="117" spans="3:36" x14ac:dyDescent="0.25">
      <c r="C117" t="s">
        <v>1012</v>
      </c>
    </row>
    <row r="118" spans="3:36" x14ac:dyDescent="0.25">
      <c r="C118" t="s">
        <v>857</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row>
    <row r="119" spans="3:36" x14ac:dyDescent="0.25">
      <c r="C119" t="s">
        <v>858</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1013</v>
      </c>
    </row>
    <row r="120" spans="3:36" x14ac:dyDescent="0.25">
      <c r="C120" t="s">
        <v>859</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t="s">
        <v>1009</v>
      </c>
    </row>
    <row r="121" spans="3:36" x14ac:dyDescent="0.25">
      <c r="C121" t="s">
        <v>860</v>
      </c>
      <c r="E121">
        <v>61.4</v>
      </c>
      <c r="F121">
        <v>72.400000000000006</v>
      </c>
      <c r="G121">
        <v>97.3</v>
      </c>
      <c r="H121">
        <v>113.3</v>
      </c>
      <c r="I121">
        <v>113.3</v>
      </c>
      <c r="J121">
        <v>113.3</v>
      </c>
      <c r="K121">
        <v>113.3</v>
      </c>
      <c r="L121">
        <v>113.3</v>
      </c>
      <c r="M121">
        <v>113.3</v>
      </c>
      <c r="N121">
        <v>113.3</v>
      </c>
      <c r="O121">
        <v>113.3</v>
      </c>
      <c r="P121">
        <v>113.3</v>
      </c>
      <c r="Q121">
        <v>113.3</v>
      </c>
      <c r="R121">
        <v>113.3</v>
      </c>
      <c r="S121">
        <v>113.3</v>
      </c>
      <c r="T121">
        <v>113.3</v>
      </c>
      <c r="U121">
        <v>113.3</v>
      </c>
      <c r="V121">
        <v>113.3</v>
      </c>
      <c r="W121">
        <v>113.3</v>
      </c>
      <c r="X121">
        <v>113.3</v>
      </c>
      <c r="Y121">
        <v>113.3</v>
      </c>
      <c r="Z121">
        <v>113.3</v>
      </c>
      <c r="AA121">
        <v>113.3</v>
      </c>
      <c r="AB121">
        <v>113.3</v>
      </c>
      <c r="AC121">
        <v>113.3</v>
      </c>
      <c r="AD121">
        <v>113.3</v>
      </c>
      <c r="AE121">
        <v>113.3</v>
      </c>
      <c r="AF121">
        <v>113.3</v>
      </c>
      <c r="AG121">
        <v>113.3</v>
      </c>
      <c r="AH121">
        <v>113.3</v>
      </c>
      <c r="AI121">
        <v>113.3</v>
      </c>
      <c r="AJ121">
        <v>113.3</v>
      </c>
    </row>
    <row r="122" spans="3:36" x14ac:dyDescent="0.25">
      <c r="C122" t="s">
        <v>838</v>
      </c>
      <c r="E122">
        <v>61.4</v>
      </c>
      <c r="F122">
        <v>72.400000000000006</v>
      </c>
      <c r="G122">
        <v>97.3</v>
      </c>
      <c r="H122">
        <v>113.3</v>
      </c>
      <c r="I122">
        <v>113.3</v>
      </c>
      <c r="J122">
        <v>113.3</v>
      </c>
      <c r="K122">
        <v>113.3</v>
      </c>
      <c r="L122">
        <v>113.3</v>
      </c>
      <c r="M122">
        <v>113.3</v>
      </c>
      <c r="N122">
        <v>113.3</v>
      </c>
      <c r="O122">
        <v>113.3</v>
      </c>
      <c r="P122">
        <v>113.3</v>
      </c>
      <c r="Q122">
        <v>113.3</v>
      </c>
      <c r="R122">
        <v>113.3</v>
      </c>
      <c r="S122">
        <v>113.3</v>
      </c>
      <c r="T122">
        <v>113.3</v>
      </c>
      <c r="U122">
        <v>113.3</v>
      </c>
      <c r="V122">
        <v>113.3</v>
      </c>
      <c r="W122">
        <v>113.3</v>
      </c>
      <c r="X122">
        <v>113.3</v>
      </c>
      <c r="Y122">
        <v>113.3</v>
      </c>
      <c r="Z122">
        <v>113.3</v>
      </c>
      <c r="AA122">
        <v>113.3</v>
      </c>
      <c r="AB122">
        <v>113.3</v>
      </c>
      <c r="AC122">
        <v>113.3</v>
      </c>
      <c r="AD122">
        <v>113.3</v>
      </c>
      <c r="AE122">
        <v>113.3</v>
      </c>
      <c r="AF122">
        <v>113.3</v>
      </c>
      <c r="AG122">
        <v>113.3</v>
      </c>
      <c r="AH122">
        <v>113.3</v>
      </c>
      <c r="AI122">
        <v>113.3</v>
      </c>
      <c r="AJ122">
        <v>113.3</v>
      </c>
    </row>
    <row r="123" spans="3:36" x14ac:dyDescent="0.25">
      <c r="C123" t="s">
        <v>1014</v>
      </c>
    </row>
    <row r="124" spans="3:36" x14ac:dyDescent="0.25">
      <c r="C124" t="s">
        <v>861</v>
      </c>
      <c r="E124">
        <v>0.1</v>
      </c>
      <c r="F124">
        <v>0.6</v>
      </c>
      <c r="G124">
        <v>0.3</v>
      </c>
      <c r="H124">
        <v>0.3</v>
      </c>
      <c r="I124">
        <v>0.4</v>
      </c>
      <c r="J124">
        <v>0.4</v>
      </c>
      <c r="K124">
        <v>0.4</v>
      </c>
      <c r="L124">
        <v>0.4</v>
      </c>
      <c r="M124">
        <v>0.4</v>
      </c>
      <c r="N124">
        <v>0.4</v>
      </c>
      <c r="O124">
        <v>0.4</v>
      </c>
      <c r="P124">
        <v>0.4</v>
      </c>
      <c r="Q124">
        <v>0.4</v>
      </c>
      <c r="R124">
        <v>0.4</v>
      </c>
      <c r="S124">
        <v>0.4</v>
      </c>
      <c r="T124">
        <v>0.4</v>
      </c>
      <c r="U124">
        <v>0.4</v>
      </c>
      <c r="V124">
        <v>0.4</v>
      </c>
      <c r="W124">
        <v>0.4</v>
      </c>
      <c r="X124">
        <v>0.4</v>
      </c>
      <c r="Y124">
        <v>0.4</v>
      </c>
      <c r="Z124">
        <v>0.4</v>
      </c>
      <c r="AA124">
        <v>0.4</v>
      </c>
      <c r="AB124">
        <v>0.4</v>
      </c>
      <c r="AC124">
        <v>0.4</v>
      </c>
      <c r="AD124">
        <v>0.4</v>
      </c>
      <c r="AE124">
        <v>0.4</v>
      </c>
      <c r="AF124">
        <v>0.4</v>
      </c>
      <c r="AG124">
        <v>0.4</v>
      </c>
      <c r="AH124">
        <v>0.4</v>
      </c>
      <c r="AI124">
        <v>0.4</v>
      </c>
      <c r="AJ124">
        <v>0.4</v>
      </c>
    </row>
    <row r="125" spans="3:36" x14ac:dyDescent="0.25">
      <c r="C125" t="s">
        <v>862</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1013</v>
      </c>
    </row>
    <row r="126" spans="3:36" x14ac:dyDescent="0.25">
      <c r="C126" t="s">
        <v>863</v>
      </c>
      <c r="E126">
        <v>0.8</v>
      </c>
      <c r="F126">
        <v>0.6</v>
      </c>
      <c r="G126">
        <v>0.4</v>
      </c>
      <c r="H126">
        <v>0.9</v>
      </c>
      <c r="I126">
        <v>0.5</v>
      </c>
      <c r="J126">
        <v>0.5</v>
      </c>
      <c r="K126">
        <v>0.5</v>
      </c>
      <c r="L126">
        <v>0.5</v>
      </c>
      <c r="M126">
        <v>0.5</v>
      </c>
      <c r="N126">
        <v>0.5</v>
      </c>
      <c r="O126">
        <v>0.5</v>
      </c>
      <c r="P126">
        <v>0.5</v>
      </c>
      <c r="Q126">
        <v>0.5</v>
      </c>
      <c r="R126">
        <v>0.5</v>
      </c>
      <c r="S126">
        <v>0.5</v>
      </c>
      <c r="T126">
        <v>0.5</v>
      </c>
      <c r="U126">
        <v>0.5</v>
      </c>
      <c r="V126">
        <v>0.5</v>
      </c>
      <c r="W126">
        <v>0.5</v>
      </c>
      <c r="X126">
        <v>0.5</v>
      </c>
      <c r="Y126">
        <v>0.5</v>
      </c>
      <c r="Z126">
        <v>0.5</v>
      </c>
      <c r="AA126">
        <v>0.5</v>
      </c>
      <c r="AB126">
        <v>0.5</v>
      </c>
      <c r="AC126">
        <v>0.5</v>
      </c>
      <c r="AD126">
        <v>0.5</v>
      </c>
      <c r="AE126">
        <v>0.5</v>
      </c>
      <c r="AF126">
        <v>0.5</v>
      </c>
      <c r="AG126">
        <v>0.5</v>
      </c>
      <c r="AH126">
        <v>0.5</v>
      </c>
      <c r="AI126">
        <v>0.5</v>
      </c>
      <c r="AJ126" t="s">
        <v>1015</v>
      </c>
    </row>
    <row r="127" spans="3:36" x14ac:dyDescent="0.25">
      <c r="C127" t="s">
        <v>864</v>
      </c>
      <c r="E127">
        <v>294.8</v>
      </c>
      <c r="F127">
        <v>303.10000000000002</v>
      </c>
      <c r="G127">
        <v>342.4</v>
      </c>
      <c r="H127">
        <v>400.3</v>
      </c>
      <c r="I127">
        <v>418.6</v>
      </c>
      <c r="J127">
        <v>418.6</v>
      </c>
      <c r="K127">
        <v>418.6</v>
      </c>
      <c r="L127">
        <v>418.6</v>
      </c>
      <c r="M127">
        <v>418.6</v>
      </c>
      <c r="N127">
        <v>418.6</v>
      </c>
      <c r="O127">
        <v>418.6</v>
      </c>
      <c r="P127">
        <v>418.6</v>
      </c>
      <c r="Q127">
        <v>418.6</v>
      </c>
      <c r="R127">
        <v>418.6</v>
      </c>
      <c r="S127">
        <v>418.6</v>
      </c>
      <c r="T127">
        <v>418.6</v>
      </c>
      <c r="U127">
        <v>418.6</v>
      </c>
      <c r="V127">
        <v>418.6</v>
      </c>
      <c r="W127">
        <v>418.6</v>
      </c>
      <c r="X127">
        <v>418.6</v>
      </c>
      <c r="Y127">
        <v>418.6</v>
      </c>
      <c r="Z127">
        <v>418.6</v>
      </c>
      <c r="AA127">
        <v>418.6</v>
      </c>
      <c r="AB127">
        <v>418.6</v>
      </c>
      <c r="AC127">
        <v>418.6</v>
      </c>
      <c r="AD127">
        <v>418.6</v>
      </c>
      <c r="AE127">
        <v>418.6</v>
      </c>
      <c r="AF127">
        <v>418.6</v>
      </c>
      <c r="AG127">
        <v>418.6</v>
      </c>
      <c r="AH127">
        <v>418.6</v>
      </c>
      <c r="AI127">
        <v>418.6</v>
      </c>
      <c r="AJ127">
        <v>418.6</v>
      </c>
    </row>
    <row r="128" spans="3:36" x14ac:dyDescent="0.25">
      <c r="C128" t="s">
        <v>838</v>
      </c>
      <c r="E128">
        <v>295.8</v>
      </c>
      <c r="F128">
        <v>304.3</v>
      </c>
      <c r="G128">
        <v>343.1</v>
      </c>
      <c r="H128">
        <v>401.5</v>
      </c>
      <c r="I128">
        <v>419.5</v>
      </c>
      <c r="J128">
        <v>419.5</v>
      </c>
      <c r="K128">
        <v>419.5</v>
      </c>
      <c r="L128">
        <v>419.5</v>
      </c>
      <c r="M128">
        <v>419.5</v>
      </c>
      <c r="N128">
        <v>419.5</v>
      </c>
      <c r="O128">
        <v>419.5</v>
      </c>
      <c r="P128">
        <v>419.5</v>
      </c>
      <c r="Q128">
        <v>419.5</v>
      </c>
      <c r="R128">
        <v>419.5</v>
      </c>
      <c r="S128">
        <v>419.5</v>
      </c>
      <c r="T128">
        <v>419.5</v>
      </c>
      <c r="U128">
        <v>419.5</v>
      </c>
      <c r="V128">
        <v>419.5</v>
      </c>
      <c r="W128">
        <v>419.5</v>
      </c>
      <c r="X128">
        <v>419.5</v>
      </c>
      <c r="Y128">
        <v>419.5</v>
      </c>
      <c r="Z128">
        <v>419.5</v>
      </c>
      <c r="AA128">
        <v>419.5</v>
      </c>
      <c r="AB128">
        <v>419.5</v>
      </c>
      <c r="AC128">
        <v>419.5</v>
      </c>
      <c r="AD128">
        <v>419.5</v>
      </c>
      <c r="AE128">
        <v>419.5</v>
      </c>
      <c r="AF128">
        <v>419.5</v>
      </c>
      <c r="AG128">
        <v>419.5</v>
      </c>
      <c r="AH128">
        <v>419.5</v>
      </c>
      <c r="AI128">
        <v>419.5</v>
      </c>
      <c r="AJ128">
        <v>419.5</v>
      </c>
    </row>
    <row r="129" spans="3:36" x14ac:dyDescent="0.25">
      <c r="C129" t="s">
        <v>996</v>
      </c>
    </row>
    <row r="130" spans="3:36" x14ac:dyDescent="0.25">
      <c r="C130" t="s">
        <v>865</v>
      </c>
      <c r="E130">
        <v>264.7</v>
      </c>
      <c r="F130">
        <v>257.5</v>
      </c>
      <c r="G130">
        <v>301.10000000000002</v>
      </c>
      <c r="H130">
        <v>359.4</v>
      </c>
      <c r="I130">
        <v>384.5</v>
      </c>
      <c r="J130">
        <v>391.2</v>
      </c>
      <c r="K130">
        <v>390.1</v>
      </c>
      <c r="L130">
        <v>389</v>
      </c>
      <c r="M130">
        <v>388</v>
      </c>
      <c r="N130">
        <v>387</v>
      </c>
      <c r="O130">
        <v>386.1</v>
      </c>
      <c r="P130">
        <v>385.3</v>
      </c>
      <c r="Q130">
        <v>384.6</v>
      </c>
      <c r="R130">
        <v>384</v>
      </c>
      <c r="S130">
        <v>383.6</v>
      </c>
      <c r="T130">
        <v>383.2</v>
      </c>
      <c r="U130">
        <v>383</v>
      </c>
      <c r="V130">
        <v>382.9</v>
      </c>
      <c r="W130">
        <v>382.9</v>
      </c>
      <c r="X130">
        <v>382.9</v>
      </c>
      <c r="Y130">
        <v>382.9</v>
      </c>
      <c r="Z130">
        <v>382.9</v>
      </c>
      <c r="AA130">
        <v>382.9</v>
      </c>
      <c r="AB130">
        <v>382.9</v>
      </c>
      <c r="AC130">
        <v>382.9</v>
      </c>
      <c r="AD130">
        <v>382.9</v>
      </c>
      <c r="AE130">
        <v>382.9</v>
      </c>
      <c r="AF130">
        <v>382.9</v>
      </c>
      <c r="AG130">
        <v>382.9</v>
      </c>
      <c r="AH130">
        <v>382.9</v>
      </c>
      <c r="AI130">
        <v>382.9</v>
      </c>
      <c r="AJ130">
        <v>382.9</v>
      </c>
    </row>
    <row r="131" spans="3:36" x14ac:dyDescent="0.25">
      <c r="C131" t="s">
        <v>866</v>
      </c>
      <c r="E131">
        <v>63.5</v>
      </c>
      <c r="F131">
        <v>77.599999999999994</v>
      </c>
      <c r="G131">
        <v>78.2</v>
      </c>
      <c r="H131">
        <v>83.5</v>
      </c>
      <c r="I131">
        <v>79.3</v>
      </c>
      <c r="J131">
        <v>79.3</v>
      </c>
      <c r="K131">
        <v>79.3</v>
      </c>
      <c r="L131">
        <v>79.3</v>
      </c>
      <c r="M131">
        <v>79.3</v>
      </c>
      <c r="N131">
        <v>79.3</v>
      </c>
      <c r="O131">
        <v>79.3</v>
      </c>
      <c r="P131">
        <v>79.3</v>
      </c>
      <c r="Q131">
        <v>79.3</v>
      </c>
      <c r="R131">
        <v>79.3</v>
      </c>
      <c r="S131">
        <v>79.3</v>
      </c>
      <c r="T131">
        <v>79.3</v>
      </c>
      <c r="U131">
        <v>79.3</v>
      </c>
      <c r="V131">
        <v>79.3</v>
      </c>
      <c r="W131">
        <v>79.3</v>
      </c>
      <c r="X131">
        <v>79.3</v>
      </c>
      <c r="Y131">
        <v>79.3</v>
      </c>
      <c r="Z131">
        <v>79.3</v>
      </c>
      <c r="AA131">
        <v>79.3</v>
      </c>
      <c r="AB131">
        <v>79.3</v>
      </c>
      <c r="AC131">
        <v>79.3</v>
      </c>
      <c r="AD131">
        <v>79.3</v>
      </c>
      <c r="AE131">
        <v>79.3</v>
      </c>
      <c r="AF131">
        <v>79.3</v>
      </c>
      <c r="AG131">
        <v>79.3</v>
      </c>
      <c r="AH131">
        <v>79.3</v>
      </c>
      <c r="AI131">
        <v>79.3</v>
      </c>
      <c r="AJ131">
        <v>79.3</v>
      </c>
    </row>
    <row r="132" spans="3:36" x14ac:dyDescent="0.25">
      <c r="C132" t="s">
        <v>996</v>
      </c>
    </row>
    <row r="133" spans="3:36" x14ac:dyDescent="0.25">
      <c r="C133" t="s">
        <v>1016</v>
      </c>
    </row>
    <row r="134" spans="3:36" x14ac:dyDescent="0.25">
      <c r="C134" t="s">
        <v>867</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row>
    <row r="135" spans="3:36" x14ac:dyDescent="0.25">
      <c r="C135" t="s">
        <v>868</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1013</v>
      </c>
    </row>
    <row r="136" spans="3:36" x14ac:dyDescent="0.25">
      <c r="C136" t="s">
        <v>869</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1009</v>
      </c>
    </row>
    <row r="137" spans="3:36" x14ac:dyDescent="0.25">
      <c r="C137" t="s">
        <v>870</v>
      </c>
      <c r="E137">
        <v>11.5</v>
      </c>
      <c r="F137">
        <v>11.9</v>
      </c>
      <c r="G137">
        <v>12.8</v>
      </c>
      <c r="H137">
        <v>12.5</v>
      </c>
      <c r="I137">
        <v>12.8</v>
      </c>
      <c r="J137">
        <v>12.8</v>
      </c>
      <c r="K137">
        <v>12.8</v>
      </c>
      <c r="L137">
        <v>12.8</v>
      </c>
      <c r="M137">
        <v>12.8</v>
      </c>
      <c r="N137">
        <v>12.8</v>
      </c>
      <c r="O137">
        <v>12.8</v>
      </c>
      <c r="P137">
        <v>12.8</v>
      </c>
      <c r="Q137">
        <v>12.8</v>
      </c>
      <c r="R137">
        <v>12.8</v>
      </c>
      <c r="S137">
        <v>12.8</v>
      </c>
      <c r="T137">
        <v>12.8</v>
      </c>
      <c r="U137">
        <v>12.8</v>
      </c>
      <c r="V137">
        <v>12.8</v>
      </c>
      <c r="W137">
        <v>12.8</v>
      </c>
      <c r="X137">
        <v>12.8</v>
      </c>
      <c r="Y137">
        <v>12.8</v>
      </c>
      <c r="Z137">
        <v>12.8</v>
      </c>
      <c r="AA137">
        <v>12.8</v>
      </c>
      <c r="AB137">
        <v>12.8</v>
      </c>
      <c r="AC137">
        <v>12.8</v>
      </c>
      <c r="AD137">
        <v>12.8</v>
      </c>
      <c r="AE137">
        <v>12.8</v>
      </c>
      <c r="AF137">
        <v>12.8</v>
      </c>
      <c r="AG137">
        <v>12.8</v>
      </c>
      <c r="AH137">
        <v>12.8</v>
      </c>
      <c r="AI137">
        <v>12.8</v>
      </c>
      <c r="AJ137">
        <v>12.8</v>
      </c>
    </row>
    <row r="138" spans="3:36" x14ac:dyDescent="0.25">
      <c r="C138" t="s">
        <v>838</v>
      </c>
      <c r="E138">
        <v>11.6</v>
      </c>
      <c r="F138">
        <v>12</v>
      </c>
      <c r="G138">
        <v>12.8</v>
      </c>
      <c r="H138">
        <v>12.5</v>
      </c>
      <c r="I138">
        <v>12.8</v>
      </c>
      <c r="J138">
        <v>12.8</v>
      </c>
      <c r="K138">
        <v>12.8</v>
      </c>
      <c r="L138">
        <v>12.8</v>
      </c>
      <c r="M138">
        <v>12.8</v>
      </c>
      <c r="N138">
        <v>12.8</v>
      </c>
      <c r="O138">
        <v>12.8</v>
      </c>
      <c r="P138">
        <v>12.8</v>
      </c>
      <c r="Q138">
        <v>12.8</v>
      </c>
      <c r="R138">
        <v>12.8</v>
      </c>
      <c r="S138">
        <v>12.8</v>
      </c>
      <c r="T138">
        <v>12.8</v>
      </c>
      <c r="U138">
        <v>12.8</v>
      </c>
      <c r="V138">
        <v>12.8</v>
      </c>
      <c r="W138">
        <v>12.8</v>
      </c>
      <c r="X138">
        <v>12.8</v>
      </c>
      <c r="Y138">
        <v>12.8</v>
      </c>
      <c r="Z138">
        <v>12.8</v>
      </c>
      <c r="AA138">
        <v>12.8</v>
      </c>
      <c r="AB138">
        <v>12.8</v>
      </c>
      <c r="AC138">
        <v>12.8</v>
      </c>
      <c r="AD138">
        <v>12.8</v>
      </c>
      <c r="AE138">
        <v>12.8</v>
      </c>
      <c r="AF138">
        <v>12.8</v>
      </c>
      <c r="AG138">
        <v>12.8</v>
      </c>
      <c r="AH138">
        <v>12.8</v>
      </c>
      <c r="AI138">
        <v>12.8</v>
      </c>
      <c r="AJ138">
        <v>12.8</v>
      </c>
    </row>
    <row r="139" spans="3:36" x14ac:dyDescent="0.25">
      <c r="C139" t="s">
        <v>996</v>
      </c>
    </row>
    <row r="140" spans="3:36" x14ac:dyDescent="0.25">
      <c r="C140" t="s">
        <v>1163</v>
      </c>
    </row>
    <row r="141" spans="3:36" x14ac:dyDescent="0.25">
      <c r="C141" t="s">
        <v>1017</v>
      </c>
    </row>
    <row r="142" spans="3:36" x14ac:dyDescent="0.25">
      <c r="E142">
        <v>2019</v>
      </c>
      <c r="F142">
        <v>2020</v>
      </c>
      <c r="G142">
        <v>2021</v>
      </c>
      <c r="H142">
        <v>2022</v>
      </c>
      <c r="I142">
        <v>2023</v>
      </c>
      <c r="J142">
        <v>2024</v>
      </c>
      <c r="K142">
        <v>2025</v>
      </c>
      <c r="L142">
        <v>2026</v>
      </c>
      <c r="M142">
        <v>2027</v>
      </c>
      <c r="N142">
        <v>2028</v>
      </c>
      <c r="O142">
        <v>2029</v>
      </c>
      <c r="P142">
        <v>2030</v>
      </c>
      <c r="Q142">
        <v>2031</v>
      </c>
      <c r="R142">
        <v>2032</v>
      </c>
      <c r="S142">
        <v>2033</v>
      </c>
      <c r="T142">
        <v>2034</v>
      </c>
      <c r="U142">
        <v>2035</v>
      </c>
      <c r="V142">
        <v>2036</v>
      </c>
      <c r="W142">
        <v>2037</v>
      </c>
      <c r="X142">
        <v>2038</v>
      </c>
      <c r="Y142">
        <v>2039</v>
      </c>
      <c r="Z142">
        <v>2040</v>
      </c>
      <c r="AA142">
        <v>2041</v>
      </c>
      <c r="AB142">
        <v>2042</v>
      </c>
      <c r="AC142">
        <v>2043</v>
      </c>
      <c r="AD142">
        <v>2044</v>
      </c>
      <c r="AE142">
        <v>2045</v>
      </c>
      <c r="AF142">
        <v>2046</v>
      </c>
      <c r="AG142">
        <v>2047</v>
      </c>
      <c r="AH142">
        <v>2048</v>
      </c>
      <c r="AI142">
        <v>2049</v>
      </c>
      <c r="AJ142">
        <v>2050</v>
      </c>
    </row>
    <row r="143" spans="3:36" x14ac:dyDescent="0.25">
      <c r="C143" t="s">
        <v>996</v>
      </c>
    </row>
    <row r="144" spans="3:36" x14ac:dyDescent="0.25">
      <c r="C144" t="s">
        <v>1018</v>
      </c>
    </row>
    <row r="145" spans="1:36" x14ac:dyDescent="0.25">
      <c r="C145" t="s">
        <v>995</v>
      </c>
      <c r="E145">
        <v>268.63799999999998</v>
      </c>
      <c r="F145">
        <v>274.98200000000003</v>
      </c>
      <c r="G145">
        <v>279.47300000000001</v>
      </c>
      <c r="H145">
        <v>276.25200000000001</v>
      </c>
      <c r="I145">
        <v>277.01400000000001</v>
      </c>
      <c r="J145">
        <v>281.05700000000002</v>
      </c>
      <c r="K145">
        <v>284.94099999999997</v>
      </c>
      <c r="L145">
        <v>289.14800000000002</v>
      </c>
      <c r="M145">
        <v>293.161</v>
      </c>
      <c r="N145">
        <v>296.66000000000003</v>
      </c>
      <c r="O145">
        <v>301.767</v>
      </c>
      <c r="P145">
        <v>306.24700000000001</v>
      </c>
      <c r="Q145">
        <v>309.52499999999998</v>
      </c>
      <c r="R145">
        <v>312.702</v>
      </c>
      <c r="S145">
        <v>315.64</v>
      </c>
      <c r="T145">
        <v>319.697</v>
      </c>
      <c r="U145">
        <v>324.04899999999998</v>
      </c>
      <c r="V145">
        <v>329.80700000000002</v>
      </c>
      <c r="W145">
        <v>334.01799999999997</v>
      </c>
      <c r="X145">
        <v>337.4</v>
      </c>
      <c r="Y145">
        <v>341.12099999999998</v>
      </c>
      <c r="Z145">
        <v>344.185</v>
      </c>
      <c r="AA145">
        <v>345.82299999999998</v>
      </c>
      <c r="AB145">
        <v>348.22300000000001</v>
      </c>
      <c r="AC145">
        <v>350.803</v>
      </c>
      <c r="AD145">
        <v>353.84800000000001</v>
      </c>
      <c r="AE145">
        <v>358.47399999999999</v>
      </c>
      <c r="AF145">
        <v>363.19900000000001</v>
      </c>
      <c r="AG145">
        <v>368.04</v>
      </c>
      <c r="AH145">
        <v>372.85300000000001</v>
      </c>
      <c r="AI145">
        <v>377.77199999999999</v>
      </c>
      <c r="AJ145">
        <v>382.54</v>
      </c>
    </row>
    <row r="146" spans="1:36" x14ac:dyDescent="0.25">
      <c r="C146" t="s">
        <v>829</v>
      </c>
      <c r="E146">
        <v>745.46900000000005</v>
      </c>
      <c r="F146">
        <v>799.58399999999995</v>
      </c>
      <c r="G146">
        <v>810.91600000000005</v>
      </c>
      <c r="H146">
        <v>839.41200000000003</v>
      </c>
      <c r="I146">
        <v>924.93499999999995</v>
      </c>
      <c r="J146">
        <v>903.20699999999999</v>
      </c>
      <c r="K146">
        <v>919.31799999999998</v>
      </c>
      <c r="L146">
        <v>913.20399999999995</v>
      </c>
      <c r="M146">
        <v>925.048</v>
      </c>
      <c r="N146">
        <v>925.36500000000001</v>
      </c>
      <c r="O146">
        <v>932.30499999999995</v>
      </c>
      <c r="P146">
        <v>935.87199999999996</v>
      </c>
      <c r="Q146">
        <v>941.03399999999999</v>
      </c>
      <c r="R146">
        <v>945.58399999999995</v>
      </c>
      <c r="S146">
        <v>950.35699999999997</v>
      </c>
      <c r="T146">
        <v>955.12699999999995</v>
      </c>
      <c r="U146">
        <v>959.88900000000001</v>
      </c>
      <c r="V146">
        <v>964.71199999999999</v>
      </c>
      <c r="W146">
        <v>969.52800000000002</v>
      </c>
      <c r="X146">
        <v>974.38599999999997</v>
      </c>
      <c r="Y146">
        <v>979.25599999999997</v>
      </c>
      <c r="Z146">
        <v>984.15499999999997</v>
      </c>
      <c r="AA146">
        <v>989.07399999999996</v>
      </c>
      <c r="AB146">
        <v>994.01800000000003</v>
      </c>
      <c r="AC146">
        <v>998.98500000000001</v>
      </c>
      <c r="AD146">
        <v>1003.976</v>
      </c>
      <c r="AE146">
        <v>1008.99</v>
      </c>
      <c r="AF146">
        <v>1014.028</v>
      </c>
      <c r="AG146">
        <v>1019.0890000000001</v>
      </c>
      <c r="AH146">
        <v>1024.175</v>
      </c>
      <c r="AI146">
        <v>1029.2850000000001</v>
      </c>
      <c r="AJ146">
        <v>1034.4179999999999</v>
      </c>
    </row>
    <row r="147" spans="1:36" x14ac:dyDescent="0.25">
      <c r="C147" t="s">
        <v>996</v>
      </c>
    </row>
    <row r="148" spans="1:36" x14ac:dyDescent="0.25">
      <c r="A148" t="s">
        <v>99</v>
      </c>
      <c r="C148" t="s">
        <v>997</v>
      </c>
    </row>
    <row r="149" spans="1:36" x14ac:dyDescent="0.25">
      <c r="A149" t="s">
        <v>99</v>
      </c>
      <c r="B149" t="s">
        <v>771</v>
      </c>
      <c r="C149" t="s">
        <v>55</v>
      </c>
      <c r="E149">
        <v>121.366</v>
      </c>
      <c r="F149">
        <v>123.97799999999999</v>
      </c>
      <c r="G149">
        <v>125.221</v>
      </c>
      <c r="H149">
        <v>125.349</v>
      </c>
      <c r="I149">
        <v>125.944</v>
      </c>
      <c r="J149">
        <v>129.76599999999999</v>
      </c>
      <c r="K149">
        <v>130.90100000000001</v>
      </c>
      <c r="L149">
        <v>132.298</v>
      </c>
      <c r="M149">
        <v>133.631</v>
      </c>
      <c r="N149">
        <v>134.66</v>
      </c>
      <c r="O149">
        <v>136.38499999999999</v>
      </c>
      <c r="P149">
        <v>137.88999999999999</v>
      </c>
      <c r="Q149">
        <v>138.911</v>
      </c>
      <c r="R149">
        <v>139.999</v>
      </c>
      <c r="S149">
        <v>141.00399999999999</v>
      </c>
      <c r="T149">
        <v>142.41499999999999</v>
      </c>
      <c r="U149">
        <v>144.05000000000001</v>
      </c>
      <c r="V149">
        <v>146.24600000000001</v>
      </c>
      <c r="W149">
        <v>147.916</v>
      </c>
      <c r="X149">
        <v>149.357</v>
      </c>
      <c r="Y149">
        <v>150.90799999999999</v>
      </c>
      <c r="Z149">
        <v>152.18700000000001</v>
      </c>
      <c r="AA149">
        <v>152.99299999999999</v>
      </c>
      <c r="AB149">
        <v>154.096</v>
      </c>
      <c r="AC149">
        <v>155.262</v>
      </c>
      <c r="AD149">
        <v>156.59</v>
      </c>
      <c r="AE149">
        <v>158.452</v>
      </c>
      <c r="AF149">
        <v>160.33000000000001</v>
      </c>
      <c r="AG149">
        <v>162.245</v>
      </c>
      <c r="AH149">
        <v>164.15199999999999</v>
      </c>
      <c r="AI149">
        <v>166.10599999999999</v>
      </c>
      <c r="AJ149">
        <v>168.024</v>
      </c>
    </row>
    <row r="150" spans="1:36" x14ac:dyDescent="0.25">
      <c r="A150" t="s">
        <v>99</v>
      </c>
      <c r="C150" t="s">
        <v>830</v>
      </c>
      <c r="E150">
        <v>61.210999999999999</v>
      </c>
      <c r="F150">
        <v>63.165999999999997</v>
      </c>
      <c r="G150">
        <v>63.789000000000001</v>
      </c>
      <c r="H150">
        <v>60.738999999999997</v>
      </c>
      <c r="I150">
        <v>58.755000000000003</v>
      </c>
      <c r="J150">
        <v>58.893000000000001</v>
      </c>
      <c r="K150">
        <v>59.944000000000003</v>
      </c>
      <c r="L150">
        <v>61.067999999999998</v>
      </c>
      <c r="M150">
        <v>62.155000000000001</v>
      </c>
      <c r="N150">
        <v>63.084000000000003</v>
      </c>
      <c r="O150">
        <v>64.304000000000002</v>
      </c>
      <c r="P150">
        <v>65.388000000000005</v>
      </c>
      <c r="Q150">
        <v>66.198999999999998</v>
      </c>
      <c r="R150">
        <v>66.963999999999999</v>
      </c>
      <c r="S150">
        <v>67.539000000000001</v>
      </c>
      <c r="T150">
        <v>68.105000000000004</v>
      </c>
      <c r="U150">
        <v>68.328000000000003</v>
      </c>
      <c r="V150">
        <v>68.744</v>
      </c>
      <c r="W150">
        <v>68.972999999999999</v>
      </c>
      <c r="X150">
        <v>69.164000000000001</v>
      </c>
      <c r="Y150">
        <v>69.454999999999998</v>
      </c>
      <c r="Z150">
        <v>69.623000000000005</v>
      </c>
      <c r="AA150">
        <v>69.572000000000003</v>
      </c>
      <c r="AB150">
        <v>69.608000000000004</v>
      </c>
      <c r="AC150">
        <v>69.641000000000005</v>
      </c>
      <c r="AD150">
        <v>69.733999999999995</v>
      </c>
      <c r="AE150">
        <v>70.033000000000001</v>
      </c>
      <c r="AF150">
        <v>70.364999999999995</v>
      </c>
      <c r="AG150">
        <v>70.759</v>
      </c>
      <c r="AH150">
        <v>71.161000000000001</v>
      </c>
      <c r="AI150">
        <v>71.588999999999999</v>
      </c>
      <c r="AJ150">
        <v>71.995999999999995</v>
      </c>
    </row>
    <row r="151" spans="1:36" x14ac:dyDescent="0.25">
      <c r="A151" t="s">
        <v>99</v>
      </c>
      <c r="C151" t="s">
        <v>831</v>
      </c>
      <c r="E151">
        <v>0.25600000000000001</v>
      </c>
      <c r="F151">
        <v>7.1999999999999995E-2</v>
      </c>
      <c r="G151">
        <v>9.5000000000000001E-2</v>
      </c>
      <c r="H151">
        <v>0.17100000000000001</v>
      </c>
      <c r="I151">
        <v>0.218</v>
      </c>
      <c r="J151">
        <v>0.216</v>
      </c>
      <c r="K151">
        <v>0.217</v>
      </c>
      <c r="L151">
        <v>0.219</v>
      </c>
      <c r="M151">
        <v>0.22</v>
      </c>
      <c r="N151">
        <v>0.221</v>
      </c>
      <c r="O151">
        <v>0.222</v>
      </c>
      <c r="P151">
        <v>0.223</v>
      </c>
      <c r="Q151">
        <v>0.224</v>
      </c>
      <c r="R151">
        <v>0.22500000000000001</v>
      </c>
      <c r="S151">
        <v>0.22500000000000001</v>
      </c>
      <c r="T151">
        <v>0.22600000000000001</v>
      </c>
      <c r="U151">
        <v>0.22600000000000001</v>
      </c>
      <c r="V151">
        <v>0.22600000000000001</v>
      </c>
      <c r="W151">
        <v>0.22600000000000001</v>
      </c>
      <c r="X151">
        <v>0.22600000000000001</v>
      </c>
      <c r="Y151">
        <v>0.22600000000000001</v>
      </c>
      <c r="Z151">
        <v>0.22600000000000001</v>
      </c>
      <c r="AA151">
        <v>0.22600000000000001</v>
      </c>
      <c r="AB151">
        <v>0.22600000000000001</v>
      </c>
      <c r="AC151">
        <v>0.22600000000000001</v>
      </c>
      <c r="AD151">
        <v>0.22600000000000001</v>
      </c>
      <c r="AE151">
        <v>0.22600000000000001</v>
      </c>
      <c r="AF151">
        <v>0.22600000000000001</v>
      </c>
      <c r="AG151">
        <v>0.22600000000000001</v>
      </c>
      <c r="AH151">
        <v>0.22600000000000001</v>
      </c>
      <c r="AI151">
        <v>0.22600000000000001</v>
      </c>
      <c r="AJ151">
        <v>0.22600000000000001</v>
      </c>
    </row>
    <row r="152" spans="1:36" x14ac:dyDescent="0.25">
      <c r="A152" t="s">
        <v>99</v>
      </c>
      <c r="B152" t="s">
        <v>773</v>
      </c>
      <c r="C152" t="s">
        <v>832</v>
      </c>
      <c r="E152">
        <v>61.466999999999999</v>
      </c>
      <c r="F152">
        <v>63.238</v>
      </c>
      <c r="G152">
        <v>63.884999999999998</v>
      </c>
      <c r="H152">
        <v>60.911000000000001</v>
      </c>
      <c r="I152">
        <v>58.973999999999997</v>
      </c>
      <c r="J152">
        <v>59.109000000000002</v>
      </c>
      <c r="K152">
        <v>60.161999999999999</v>
      </c>
      <c r="L152">
        <v>61.286999999999999</v>
      </c>
      <c r="M152">
        <v>62.375</v>
      </c>
      <c r="N152">
        <v>63.305</v>
      </c>
      <c r="O152">
        <v>64.525999999999996</v>
      </c>
      <c r="P152">
        <v>65.611000000000004</v>
      </c>
      <c r="Q152">
        <v>66.423000000000002</v>
      </c>
      <c r="R152">
        <v>67.188999999999993</v>
      </c>
      <c r="S152">
        <v>67.763999999999996</v>
      </c>
      <c r="T152">
        <v>68.331000000000003</v>
      </c>
      <c r="U152">
        <v>68.554000000000002</v>
      </c>
      <c r="V152">
        <v>68.97</v>
      </c>
      <c r="W152">
        <v>69.198999999999998</v>
      </c>
      <c r="X152">
        <v>69.391000000000005</v>
      </c>
      <c r="Y152">
        <v>69.680999999999997</v>
      </c>
      <c r="Z152">
        <v>69.849000000000004</v>
      </c>
      <c r="AA152">
        <v>69.798000000000002</v>
      </c>
      <c r="AB152">
        <v>69.834000000000003</v>
      </c>
      <c r="AC152">
        <v>69.867000000000004</v>
      </c>
      <c r="AD152">
        <v>69.959999999999994</v>
      </c>
      <c r="AE152">
        <v>70.259</v>
      </c>
      <c r="AF152">
        <v>70.590999999999994</v>
      </c>
      <c r="AG152">
        <v>70.984999999999999</v>
      </c>
      <c r="AH152">
        <v>71.387</v>
      </c>
      <c r="AI152">
        <v>71.814999999999998</v>
      </c>
      <c r="AJ152">
        <v>72.221999999999994</v>
      </c>
    </row>
    <row r="153" spans="1:36" x14ac:dyDescent="0.25">
      <c r="A153" t="s">
        <v>99</v>
      </c>
      <c r="B153" t="s">
        <v>772</v>
      </c>
      <c r="C153" t="s">
        <v>846</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x14ac:dyDescent="0.25">
      <c r="A154" t="s">
        <v>99</v>
      </c>
      <c r="B154" t="s">
        <v>987</v>
      </c>
      <c r="C154" t="s">
        <v>64</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row>
    <row r="155" spans="1:36" x14ac:dyDescent="0.25">
      <c r="A155" t="s">
        <v>99</v>
      </c>
      <c r="B155" t="s">
        <v>774</v>
      </c>
      <c r="C155" t="s">
        <v>833</v>
      </c>
      <c r="E155">
        <v>218.66499999999999</v>
      </c>
      <c r="F155">
        <v>198.74199999999999</v>
      </c>
      <c r="G155">
        <v>222.255</v>
      </c>
      <c r="H155">
        <v>230.28</v>
      </c>
      <c r="I155">
        <v>227.66499999999999</v>
      </c>
      <c r="J155">
        <v>222.14400000000001</v>
      </c>
      <c r="K155">
        <v>225.51499999999999</v>
      </c>
      <c r="L155">
        <v>229.29900000000001</v>
      </c>
      <c r="M155">
        <v>232.87700000000001</v>
      </c>
      <c r="N155">
        <v>236.155</v>
      </c>
      <c r="O155">
        <v>240.43899999999999</v>
      </c>
      <c r="P155">
        <v>244.227</v>
      </c>
      <c r="Q155">
        <v>247.16499999999999</v>
      </c>
      <c r="R155">
        <v>249.99799999999999</v>
      </c>
      <c r="S155">
        <v>252.404</v>
      </c>
      <c r="T155">
        <v>255.42099999999999</v>
      </c>
      <c r="U155">
        <v>258.52999999999997</v>
      </c>
      <c r="V155">
        <v>262.26799999999997</v>
      </c>
      <c r="W155">
        <v>265.03699999999998</v>
      </c>
      <c r="X155">
        <v>267.32100000000003</v>
      </c>
      <c r="Y155">
        <v>269.72399999999999</v>
      </c>
      <c r="Z155">
        <v>271.767</v>
      </c>
      <c r="AA155">
        <v>272.94</v>
      </c>
      <c r="AB155">
        <v>274.50400000000002</v>
      </c>
      <c r="AC155">
        <v>276.26900000000001</v>
      </c>
      <c r="AD155">
        <v>278.322</v>
      </c>
      <c r="AE155">
        <v>281.166</v>
      </c>
      <c r="AF155">
        <v>284.23</v>
      </c>
      <c r="AG155">
        <v>287.38400000000001</v>
      </c>
      <c r="AH155">
        <v>290.34500000000003</v>
      </c>
      <c r="AI155">
        <v>293.553</v>
      </c>
      <c r="AJ155">
        <v>296.65899999999999</v>
      </c>
    </row>
    <row r="156" spans="1:36" x14ac:dyDescent="0.25">
      <c r="A156" t="s">
        <v>99</v>
      </c>
      <c r="B156" t="s">
        <v>988</v>
      </c>
      <c r="C156" t="s">
        <v>834</v>
      </c>
      <c r="E156">
        <v>40.892000000000003</v>
      </c>
      <c r="F156">
        <v>34.381</v>
      </c>
      <c r="G156">
        <v>30.215</v>
      </c>
      <c r="H156">
        <v>55.142000000000003</v>
      </c>
      <c r="I156">
        <v>50.408999999999999</v>
      </c>
      <c r="J156">
        <v>18.614999999999998</v>
      </c>
      <c r="K156">
        <v>39.220999999999997</v>
      </c>
      <c r="L156">
        <v>39.731999999999999</v>
      </c>
      <c r="M156">
        <v>40.218000000000004</v>
      </c>
      <c r="N156">
        <v>40.576000000000001</v>
      </c>
      <c r="O156">
        <v>41.165999999999997</v>
      </c>
      <c r="P156">
        <v>41.671999999999997</v>
      </c>
      <c r="Q156">
        <v>42</v>
      </c>
      <c r="R156">
        <v>42.348999999999997</v>
      </c>
      <c r="S156">
        <v>42.66</v>
      </c>
      <c r="T156">
        <v>43.040999999999997</v>
      </c>
      <c r="U156">
        <v>43.47</v>
      </c>
      <c r="V156">
        <v>44.045999999999999</v>
      </c>
      <c r="W156">
        <v>44.454999999999998</v>
      </c>
      <c r="X156">
        <v>44.81</v>
      </c>
      <c r="Y156">
        <v>45.171999999999997</v>
      </c>
      <c r="Z156">
        <v>45.454000000000001</v>
      </c>
      <c r="AA156">
        <v>45.597000000000001</v>
      </c>
      <c r="AB156">
        <v>45.81</v>
      </c>
      <c r="AC156">
        <v>46.045999999999999</v>
      </c>
      <c r="AD156">
        <v>46.32</v>
      </c>
      <c r="AE156">
        <v>46.710999999999999</v>
      </c>
      <c r="AF156">
        <v>47.107999999999997</v>
      </c>
      <c r="AG156">
        <v>47.514000000000003</v>
      </c>
      <c r="AH156">
        <v>47.89</v>
      </c>
      <c r="AI156">
        <v>48.290999999999997</v>
      </c>
      <c r="AJ156">
        <v>48.667999999999999</v>
      </c>
    </row>
    <row r="157" spans="1:36" x14ac:dyDescent="0.25">
      <c r="A157" t="s">
        <v>99</v>
      </c>
      <c r="B157" t="s">
        <v>774</v>
      </c>
      <c r="C157" t="s">
        <v>62</v>
      </c>
      <c r="E157">
        <v>50.597000000000001</v>
      </c>
      <c r="F157">
        <v>52.231000000000002</v>
      </c>
      <c r="G157">
        <v>51.884999999999998</v>
      </c>
      <c r="H157">
        <v>55.926000000000002</v>
      </c>
      <c r="I157">
        <v>55.222999999999999</v>
      </c>
      <c r="J157">
        <v>55.485999999999997</v>
      </c>
      <c r="K157">
        <v>56.304000000000002</v>
      </c>
      <c r="L157">
        <v>57.191000000000003</v>
      </c>
      <c r="M157">
        <v>58.045000000000002</v>
      </c>
      <c r="N157">
        <v>58.792000000000002</v>
      </c>
      <c r="O157">
        <v>59.820999999999998</v>
      </c>
      <c r="P157">
        <v>60.73</v>
      </c>
      <c r="Q157">
        <v>61.411999999999999</v>
      </c>
      <c r="R157">
        <v>62.073</v>
      </c>
      <c r="S157">
        <v>62.658999999999999</v>
      </c>
      <c r="T157">
        <v>63.418999999999997</v>
      </c>
      <c r="U157">
        <v>64.216999999999999</v>
      </c>
      <c r="V157">
        <v>65.225999999999999</v>
      </c>
      <c r="W157">
        <v>65.963999999999999</v>
      </c>
      <c r="X157">
        <v>66.567999999999998</v>
      </c>
      <c r="Y157">
        <v>67.230999999999995</v>
      </c>
      <c r="Z157">
        <v>67.772999999999996</v>
      </c>
      <c r="AA157">
        <v>68.078000000000003</v>
      </c>
      <c r="AB157">
        <v>68.518000000000001</v>
      </c>
      <c r="AC157">
        <v>68.981999999999999</v>
      </c>
      <c r="AD157">
        <v>69.528999999999996</v>
      </c>
      <c r="AE157">
        <v>70.343000000000004</v>
      </c>
      <c r="AF157">
        <v>71.173000000000002</v>
      </c>
      <c r="AG157">
        <v>72.025000000000006</v>
      </c>
      <c r="AH157">
        <v>72.870999999999995</v>
      </c>
      <c r="AI157">
        <v>73.736999999999995</v>
      </c>
      <c r="AJ157">
        <v>74.575000000000003</v>
      </c>
    </row>
    <row r="158" spans="1:36" x14ac:dyDescent="0.25">
      <c r="A158" t="s">
        <v>99</v>
      </c>
      <c r="B158" t="s">
        <v>987</v>
      </c>
      <c r="C158" t="s">
        <v>40</v>
      </c>
      <c r="E158">
        <v>7.8230000000000004</v>
      </c>
      <c r="F158">
        <v>8.7789999999999999</v>
      </c>
      <c r="G158">
        <v>6.3810000000000002</v>
      </c>
      <c r="H158">
        <v>5.923</v>
      </c>
      <c r="I158">
        <v>4.7549999999999999</v>
      </c>
      <c r="J158">
        <v>4.5880000000000001</v>
      </c>
      <c r="K158">
        <v>4.8470000000000004</v>
      </c>
      <c r="L158">
        <v>5.1150000000000002</v>
      </c>
      <c r="M158">
        <v>5.3780000000000001</v>
      </c>
      <c r="N158">
        <v>5.62</v>
      </c>
      <c r="O158">
        <v>5.8860000000000001</v>
      </c>
      <c r="P158">
        <v>6.1289999999999996</v>
      </c>
      <c r="Q158">
        <v>6.3310000000000004</v>
      </c>
      <c r="R158">
        <v>6.5170000000000003</v>
      </c>
      <c r="S158">
        <v>6.6740000000000004</v>
      </c>
      <c r="T158">
        <v>6.8250000000000002</v>
      </c>
      <c r="U158">
        <v>6.9589999999999996</v>
      </c>
      <c r="V158">
        <v>7.0919999999999996</v>
      </c>
      <c r="W158">
        <v>7.1820000000000004</v>
      </c>
      <c r="X158">
        <v>7.2610000000000001</v>
      </c>
      <c r="Y158">
        <v>7.3460000000000001</v>
      </c>
      <c r="Z158">
        <v>7.4160000000000004</v>
      </c>
      <c r="AA158">
        <v>7.4630000000000001</v>
      </c>
      <c r="AB158">
        <v>7.5259999999999998</v>
      </c>
      <c r="AC158">
        <v>7.5910000000000002</v>
      </c>
      <c r="AD158">
        <v>7.665</v>
      </c>
      <c r="AE158">
        <v>7.766</v>
      </c>
      <c r="AF158">
        <v>7.867</v>
      </c>
      <c r="AG158">
        <v>7.9710000000000001</v>
      </c>
      <c r="AH158">
        <v>8.0739999999999998</v>
      </c>
      <c r="AI158">
        <v>8.18</v>
      </c>
      <c r="AJ158">
        <v>8.2829999999999995</v>
      </c>
    </row>
    <row r="159" spans="1:36" x14ac:dyDescent="0.25">
      <c r="A159" t="s">
        <v>99</v>
      </c>
      <c r="B159" t="s">
        <v>993</v>
      </c>
      <c r="C159" t="s">
        <v>835</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row>
    <row r="160" spans="1:36" x14ac:dyDescent="0.25">
      <c r="A160" t="s">
        <v>99</v>
      </c>
      <c r="B160" t="s">
        <v>57</v>
      </c>
      <c r="C160" t="s">
        <v>836</v>
      </c>
      <c r="E160">
        <v>6.5000000000000002E-2</v>
      </c>
      <c r="F160">
        <v>0.08</v>
      </c>
      <c r="G160">
        <v>8.7999999999999995E-2</v>
      </c>
      <c r="H160">
        <v>6.9000000000000006E-2</v>
      </c>
      <c r="I160">
        <v>6.9000000000000006E-2</v>
      </c>
      <c r="J160">
        <v>7.3999999999999996E-2</v>
      </c>
      <c r="K160">
        <v>7.9000000000000001E-2</v>
      </c>
      <c r="L160">
        <v>8.4000000000000005E-2</v>
      </c>
      <c r="M160">
        <v>0.09</v>
      </c>
      <c r="N160">
        <v>9.6000000000000002E-2</v>
      </c>
      <c r="O160">
        <v>0.104</v>
      </c>
      <c r="P160">
        <v>0.112</v>
      </c>
      <c r="Q160">
        <v>0.11799999999999999</v>
      </c>
      <c r="R160">
        <v>0.124</v>
      </c>
      <c r="S160">
        <v>0.129</v>
      </c>
      <c r="T160">
        <v>0.13800000000000001</v>
      </c>
      <c r="U160">
        <v>0.14799999999999999</v>
      </c>
      <c r="V160">
        <v>0.16300000000000001</v>
      </c>
      <c r="W160">
        <v>0.17299999999999999</v>
      </c>
      <c r="X160">
        <v>0.18099999999999999</v>
      </c>
      <c r="Y160">
        <v>0.19</v>
      </c>
      <c r="Z160">
        <v>0.19700000000000001</v>
      </c>
      <c r="AA160">
        <v>0.2</v>
      </c>
      <c r="AB160">
        <v>0.20399999999999999</v>
      </c>
      <c r="AC160">
        <v>0.21</v>
      </c>
      <c r="AD160">
        <v>0.217</v>
      </c>
      <c r="AE160">
        <v>0.23100000000000001</v>
      </c>
      <c r="AF160">
        <v>0.247</v>
      </c>
      <c r="AG160">
        <v>0.26400000000000001</v>
      </c>
      <c r="AH160">
        <v>0.28199999999999997</v>
      </c>
      <c r="AI160">
        <v>0.30099999999999999</v>
      </c>
      <c r="AJ160">
        <v>0.32100000000000001</v>
      </c>
    </row>
    <row r="161" spans="3:36" x14ac:dyDescent="0.25">
      <c r="C161" t="s">
        <v>838</v>
      </c>
      <c r="E161">
        <v>500.875</v>
      </c>
      <c r="F161">
        <v>481.42899999999997</v>
      </c>
      <c r="G161">
        <v>499.93</v>
      </c>
      <c r="H161">
        <v>533.6</v>
      </c>
      <c r="I161">
        <v>523.03899999999999</v>
      </c>
      <c r="J161">
        <v>489.78399999999999</v>
      </c>
      <c r="K161">
        <v>517.02800000000002</v>
      </c>
      <c r="L161">
        <v>525.005</v>
      </c>
      <c r="M161">
        <v>532.61400000000003</v>
      </c>
      <c r="N161">
        <v>539.20299999999997</v>
      </c>
      <c r="O161">
        <v>548.32600000000002</v>
      </c>
      <c r="P161">
        <v>556.37199999999996</v>
      </c>
      <c r="Q161">
        <v>562.36</v>
      </c>
      <c r="R161">
        <v>568.24699999999996</v>
      </c>
      <c r="S161">
        <v>573.29399999999998</v>
      </c>
      <c r="T161">
        <v>579.58900000000006</v>
      </c>
      <c r="U161">
        <v>585.92899999999997</v>
      </c>
      <c r="V161">
        <v>594.01</v>
      </c>
      <c r="W161">
        <v>599.92700000000002</v>
      </c>
      <c r="X161">
        <v>604.88900000000001</v>
      </c>
      <c r="Y161">
        <v>610.25300000000004</v>
      </c>
      <c r="Z161">
        <v>614.64400000000001</v>
      </c>
      <c r="AA161">
        <v>617.06899999999996</v>
      </c>
      <c r="AB161">
        <v>620.49099999999999</v>
      </c>
      <c r="AC161">
        <v>624.22799999999995</v>
      </c>
      <c r="AD161">
        <v>628.60400000000004</v>
      </c>
      <c r="AE161">
        <v>634.92899999999997</v>
      </c>
      <c r="AF161">
        <v>641.54600000000005</v>
      </c>
      <c r="AG161">
        <v>648.38800000000003</v>
      </c>
      <c r="AH161">
        <v>655.00099999999998</v>
      </c>
      <c r="AI161">
        <v>661.98400000000004</v>
      </c>
      <c r="AJ161">
        <v>668.75199999999995</v>
      </c>
    </row>
    <row r="162" spans="3:36" x14ac:dyDescent="0.25">
      <c r="C162" t="s">
        <v>996</v>
      </c>
    </row>
    <row r="163" spans="3:36" x14ac:dyDescent="0.25">
      <c r="C163" t="s">
        <v>1019</v>
      </c>
    </row>
    <row r="164" spans="3:36" x14ac:dyDescent="0.25">
      <c r="C164" t="s">
        <v>55</v>
      </c>
      <c r="E164">
        <v>0.45200000000000001</v>
      </c>
      <c r="F164">
        <v>0.45100000000000001</v>
      </c>
      <c r="G164">
        <v>0.44800000000000001</v>
      </c>
      <c r="H164">
        <v>0.45400000000000001</v>
      </c>
      <c r="I164">
        <v>0.45500000000000002</v>
      </c>
      <c r="J164">
        <v>0.46200000000000002</v>
      </c>
      <c r="K164">
        <v>0.45900000000000002</v>
      </c>
      <c r="L164">
        <v>0.45800000000000002</v>
      </c>
      <c r="M164">
        <v>0.45600000000000002</v>
      </c>
      <c r="N164">
        <v>0.45400000000000001</v>
      </c>
      <c r="O164">
        <v>0.45200000000000001</v>
      </c>
      <c r="P164">
        <v>0.45</v>
      </c>
      <c r="Q164">
        <v>0.44900000000000001</v>
      </c>
      <c r="R164">
        <v>0.44800000000000001</v>
      </c>
      <c r="S164">
        <v>0.44700000000000001</v>
      </c>
      <c r="T164">
        <v>0.44500000000000001</v>
      </c>
      <c r="U164">
        <v>0.44500000000000001</v>
      </c>
      <c r="V164">
        <v>0.443</v>
      </c>
      <c r="W164">
        <v>0.443</v>
      </c>
      <c r="X164">
        <v>0.443</v>
      </c>
      <c r="Y164">
        <v>0.442</v>
      </c>
      <c r="Z164">
        <v>0.442</v>
      </c>
      <c r="AA164">
        <v>0.442</v>
      </c>
      <c r="AB164">
        <v>0.443</v>
      </c>
      <c r="AC164">
        <v>0.443</v>
      </c>
      <c r="AD164">
        <v>0.443</v>
      </c>
      <c r="AE164">
        <v>0.442</v>
      </c>
      <c r="AF164">
        <v>0.441</v>
      </c>
      <c r="AG164">
        <v>0.441</v>
      </c>
      <c r="AH164">
        <v>0.44</v>
      </c>
      <c r="AI164">
        <v>0.44</v>
      </c>
      <c r="AJ164">
        <v>0.439</v>
      </c>
    </row>
    <row r="165" spans="3:36" x14ac:dyDescent="0.25">
      <c r="C165" t="s">
        <v>830</v>
      </c>
      <c r="E165">
        <v>0.22800000000000001</v>
      </c>
      <c r="F165">
        <v>0.23</v>
      </c>
      <c r="G165">
        <v>0.22800000000000001</v>
      </c>
      <c r="H165">
        <v>0.22</v>
      </c>
      <c r="I165">
        <v>0.21199999999999999</v>
      </c>
      <c r="J165">
        <v>0.21</v>
      </c>
      <c r="K165">
        <v>0.21</v>
      </c>
      <c r="L165">
        <v>0.21099999999999999</v>
      </c>
      <c r="M165">
        <v>0.21199999999999999</v>
      </c>
      <c r="N165">
        <v>0.21299999999999999</v>
      </c>
      <c r="O165">
        <v>0.21299999999999999</v>
      </c>
      <c r="P165">
        <v>0.214</v>
      </c>
      <c r="Q165">
        <v>0.214</v>
      </c>
      <c r="R165">
        <v>0.214</v>
      </c>
      <c r="S165">
        <v>0.214</v>
      </c>
      <c r="T165">
        <v>0.21299999999999999</v>
      </c>
      <c r="U165">
        <v>0.21099999999999999</v>
      </c>
      <c r="V165">
        <v>0.20799999999999999</v>
      </c>
      <c r="W165">
        <v>0.20599999999999999</v>
      </c>
      <c r="X165">
        <v>0.20499999999999999</v>
      </c>
      <c r="Y165">
        <v>0.20399999999999999</v>
      </c>
      <c r="Z165">
        <v>0.20200000000000001</v>
      </c>
      <c r="AA165">
        <v>0.20100000000000001</v>
      </c>
      <c r="AB165">
        <v>0.2</v>
      </c>
      <c r="AC165">
        <v>0.19900000000000001</v>
      </c>
      <c r="AD165">
        <v>0.19700000000000001</v>
      </c>
      <c r="AE165">
        <v>0.19500000000000001</v>
      </c>
      <c r="AF165">
        <v>0.19400000000000001</v>
      </c>
      <c r="AG165">
        <v>0.192</v>
      </c>
      <c r="AH165">
        <v>0.191</v>
      </c>
      <c r="AI165">
        <v>0.19</v>
      </c>
      <c r="AJ165">
        <v>0.188</v>
      </c>
    </row>
    <row r="166" spans="3:36" x14ac:dyDescent="0.25">
      <c r="C166" t="s">
        <v>831</v>
      </c>
      <c r="E166">
        <v>1E-3</v>
      </c>
      <c r="F166">
        <v>0</v>
      </c>
      <c r="G166">
        <v>0</v>
      </c>
      <c r="H166">
        <v>1E-3</v>
      </c>
      <c r="I166">
        <v>1E-3</v>
      </c>
      <c r="J166">
        <v>1E-3</v>
      </c>
      <c r="K166">
        <v>1E-3</v>
      </c>
      <c r="L166">
        <v>1E-3</v>
      </c>
      <c r="M166">
        <v>1E-3</v>
      </c>
      <c r="N166">
        <v>1E-3</v>
      </c>
      <c r="O166">
        <v>1E-3</v>
      </c>
      <c r="P166">
        <v>1E-3</v>
      </c>
      <c r="Q166">
        <v>1E-3</v>
      </c>
      <c r="R166">
        <v>1E-3</v>
      </c>
      <c r="S166">
        <v>1E-3</v>
      </c>
      <c r="T166">
        <v>1E-3</v>
      </c>
      <c r="U166">
        <v>1E-3</v>
      </c>
      <c r="V166">
        <v>1E-3</v>
      </c>
      <c r="W166">
        <v>1E-3</v>
      </c>
      <c r="X166">
        <v>1E-3</v>
      </c>
      <c r="Y166">
        <v>1E-3</v>
      </c>
      <c r="Z166">
        <v>1E-3</v>
      </c>
      <c r="AA166">
        <v>1E-3</v>
      </c>
      <c r="AB166">
        <v>1E-3</v>
      </c>
      <c r="AC166">
        <v>1E-3</v>
      </c>
      <c r="AD166">
        <v>1E-3</v>
      </c>
      <c r="AE166">
        <v>1E-3</v>
      </c>
      <c r="AF166">
        <v>1E-3</v>
      </c>
      <c r="AG166">
        <v>1E-3</v>
      </c>
      <c r="AH166">
        <v>1E-3</v>
      </c>
      <c r="AI166">
        <v>1E-3</v>
      </c>
      <c r="AJ166">
        <v>1E-3</v>
      </c>
    </row>
    <row r="167" spans="3:36" x14ac:dyDescent="0.25">
      <c r="C167" t="s">
        <v>846</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row>
    <row r="168" spans="3:36" x14ac:dyDescent="0.25">
      <c r="C168" t="s">
        <v>64</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row>
    <row r="169" spans="3:36" x14ac:dyDescent="0.25">
      <c r="C169" t="s">
        <v>833</v>
      </c>
      <c r="E169">
        <v>0.81399999999999995</v>
      </c>
      <c r="F169">
        <v>0.72299999999999998</v>
      </c>
      <c r="G169">
        <v>0.79500000000000004</v>
      </c>
      <c r="H169">
        <v>0.83399999999999996</v>
      </c>
      <c r="I169">
        <v>0.82199999999999995</v>
      </c>
      <c r="J169">
        <v>0.79</v>
      </c>
      <c r="K169">
        <v>0.79100000000000004</v>
      </c>
      <c r="L169">
        <v>0.79300000000000004</v>
      </c>
      <c r="M169">
        <v>0.79400000000000004</v>
      </c>
      <c r="N169">
        <v>0.79600000000000004</v>
      </c>
      <c r="O169">
        <v>0.79700000000000004</v>
      </c>
      <c r="P169">
        <v>0.79700000000000004</v>
      </c>
      <c r="Q169">
        <v>0.79900000000000004</v>
      </c>
      <c r="R169">
        <v>0.79900000000000004</v>
      </c>
      <c r="S169">
        <v>0.8</v>
      </c>
      <c r="T169">
        <v>0.79900000000000004</v>
      </c>
      <c r="U169">
        <v>0.79800000000000004</v>
      </c>
      <c r="V169">
        <v>0.79500000000000004</v>
      </c>
      <c r="W169">
        <v>0.79300000000000004</v>
      </c>
      <c r="X169">
        <v>0.79200000000000004</v>
      </c>
      <c r="Y169">
        <v>0.79100000000000004</v>
      </c>
      <c r="Z169">
        <v>0.79</v>
      </c>
      <c r="AA169">
        <v>0.78900000000000003</v>
      </c>
      <c r="AB169">
        <v>0.78800000000000003</v>
      </c>
      <c r="AC169">
        <v>0.78800000000000003</v>
      </c>
      <c r="AD169">
        <v>0.78700000000000003</v>
      </c>
      <c r="AE169">
        <v>0.78400000000000003</v>
      </c>
      <c r="AF169">
        <v>0.78300000000000003</v>
      </c>
      <c r="AG169">
        <v>0.78100000000000003</v>
      </c>
      <c r="AH169">
        <v>0.77900000000000003</v>
      </c>
      <c r="AI169">
        <v>0.77700000000000002</v>
      </c>
      <c r="AJ169">
        <v>0.77500000000000002</v>
      </c>
    </row>
    <row r="170" spans="3:36" x14ac:dyDescent="0.25">
      <c r="C170" t="s">
        <v>834</v>
      </c>
      <c r="E170">
        <v>0.152</v>
      </c>
      <c r="F170">
        <v>0.125</v>
      </c>
      <c r="G170">
        <v>0.108</v>
      </c>
      <c r="H170">
        <v>0.2</v>
      </c>
      <c r="I170">
        <v>0.182</v>
      </c>
      <c r="J170">
        <v>6.6000000000000003E-2</v>
      </c>
      <c r="K170">
        <v>0.13800000000000001</v>
      </c>
      <c r="L170">
        <v>0.13700000000000001</v>
      </c>
      <c r="M170">
        <v>0.13700000000000001</v>
      </c>
      <c r="N170">
        <v>0.13700000000000001</v>
      </c>
      <c r="O170">
        <v>0.13600000000000001</v>
      </c>
      <c r="P170">
        <v>0.13600000000000001</v>
      </c>
      <c r="Q170">
        <v>0.13600000000000001</v>
      </c>
      <c r="R170">
        <v>0.13500000000000001</v>
      </c>
      <c r="S170">
        <v>0.13500000000000001</v>
      </c>
      <c r="T170">
        <v>0.13500000000000001</v>
      </c>
      <c r="U170">
        <v>0.13400000000000001</v>
      </c>
      <c r="V170">
        <v>0.13400000000000001</v>
      </c>
      <c r="W170">
        <v>0.13300000000000001</v>
      </c>
      <c r="X170">
        <v>0.13300000000000001</v>
      </c>
      <c r="Y170">
        <v>0.13200000000000001</v>
      </c>
      <c r="Z170">
        <v>0.13200000000000001</v>
      </c>
      <c r="AA170">
        <v>0.13200000000000001</v>
      </c>
      <c r="AB170">
        <v>0.13200000000000001</v>
      </c>
      <c r="AC170">
        <v>0.13100000000000001</v>
      </c>
      <c r="AD170">
        <v>0.13100000000000001</v>
      </c>
      <c r="AE170">
        <v>0.13</v>
      </c>
      <c r="AF170">
        <v>0.13</v>
      </c>
      <c r="AG170">
        <v>0.129</v>
      </c>
      <c r="AH170">
        <v>0.128</v>
      </c>
      <c r="AI170">
        <v>0.128</v>
      </c>
      <c r="AJ170">
        <v>0.127</v>
      </c>
    </row>
    <row r="171" spans="3:36" x14ac:dyDescent="0.25">
      <c r="C171" t="s">
        <v>62</v>
      </c>
      <c r="E171">
        <v>0.188</v>
      </c>
      <c r="F171">
        <v>0.19</v>
      </c>
      <c r="G171">
        <v>0.186</v>
      </c>
      <c r="H171">
        <v>0.20200000000000001</v>
      </c>
      <c r="I171">
        <v>0.19900000000000001</v>
      </c>
      <c r="J171">
        <v>0.19700000000000001</v>
      </c>
      <c r="K171">
        <v>0.19800000000000001</v>
      </c>
      <c r="L171">
        <v>0.19800000000000001</v>
      </c>
      <c r="M171">
        <v>0.19800000000000001</v>
      </c>
      <c r="N171">
        <v>0.19800000000000001</v>
      </c>
      <c r="O171">
        <v>0.19800000000000001</v>
      </c>
      <c r="P171">
        <v>0.19800000000000001</v>
      </c>
      <c r="Q171">
        <v>0.19800000000000001</v>
      </c>
      <c r="R171">
        <v>0.19900000000000001</v>
      </c>
      <c r="S171">
        <v>0.19900000000000001</v>
      </c>
      <c r="T171">
        <v>0.19800000000000001</v>
      </c>
      <c r="U171">
        <v>0.19800000000000001</v>
      </c>
      <c r="V171">
        <v>0.19800000000000001</v>
      </c>
      <c r="W171">
        <v>0.19700000000000001</v>
      </c>
      <c r="X171">
        <v>0.19700000000000001</v>
      </c>
      <c r="Y171">
        <v>0.19700000000000001</v>
      </c>
      <c r="Z171">
        <v>0.19700000000000001</v>
      </c>
      <c r="AA171">
        <v>0.19700000000000001</v>
      </c>
      <c r="AB171">
        <v>0.19700000000000001</v>
      </c>
      <c r="AC171">
        <v>0.19700000000000001</v>
      </c>
      <c r="AD171">
        <v>0.19600000000000001</v>
      </c>
      <c r="AE171">
        <v>0.19600000000000001</v>
      </c>
      <c r="AF171">
        <v>0.19600000000000001</v>
      </c>
      <c r="AG171">
        <v>0.19600000000000001</v>
      </c>
      <c r="AH171">
        <v>0.19500000000000001</v>
      </c>
      <c r="AI171">
        <v>0.19500000000000001</v>
      </c>
      <c r="AJ171">
        <v>0.19500000000000001</v>
      </c>
    </row>
    <row r="172" spans="3:36" x14ac:dyDescent="0.25">
      <c r="C172" t="s">
        <v>40</v>
      </c>
      <c r="E172">
        <v>2.9000000000000001E-2</v>
      </c>
      <c r="F172">
        <v>3.2000000000000001E-2</v>
      </c>
      <c r="G172">
        <v>2.3E-2</v>
      </c>
      <c r="H172">
        <v>2.1000000000000001E-2</v>
      </c>
      <c r="I172">
        <v>1.7000000000000001E-2</v>
      </c>
      <c r="J172">
        <v>1.6E-2</v>
      </c>
      <c r="K172">
        <v>1.7000000000000001E-2</v>
      </c>
      <c r="L172">
        <v>1.7999999999999999E-2</v>
      </c>
      <c r="M172">
        <v>1.7999999999999999E-2</v>
      </c>
      <c r="N172">
        <v>1.9E-2</v>
      </c>
      <c r="O172">
        <v>0.02</v>
      </c>
      <c r="P172">
        <v>0.02</v>
      </c>
      <c r="Q172">
        <v>0.02</v>
      </c>
      <c r="R172">
        <v>2.1000000000000001E-2</v>
      </c>
      <c r="S172">
        <v>2.1000000000000001E-2</v>
      </c>
      <c r="T172">
        <v>2.1000000000000001E-2</v>
      </c>
      <c r="U172">
        <v>2.1000000000000001E-2</v>
      </c>
      <c r="V172">
        <v>2.1999999999999999E-2</v>
      </c>
      <c r="W172">
        <v>2.1999999999999999E-2</v>
      </c>
      <c r="X172">
        <v>2.1999999999999999E-2</v>
      </c>
      <c r="Y172">
        <v>2.1999999999999999E-2</v>
      </c>
      <c r="Z172">
        <v>2.1999999999999999E-2</v>
      </c>
      <c r="AA172">
        <v>2.1999999999999999E-2</v>
      </c>
      <c r="AB172">
        <v>2.1999999999999999E-2</v>
      </c>
      <c r="AC172">
        <v>2.1999999999999999E-2</v>
      </c>
      <c r="AD172">
        <v>2.1999999999999999E-2</v>
      </c>
      <c r="AE172">
        <v>2.1999999999999999E-2</v>
      </c>
      <c r="AF172">
        <v>2.1999999999999999E-2</v>
      </c>
      <c r="AG172">
        <v>2.1999999999999999E-2</v>
      </c>
      <c r="AH172">
        <v>2.1999999999999999E-2</v>
      </c>
      <c r="AI172">
        <v>2.1999999999999999E-2</v>
      </c>
      <c r="AJ172">
        <v>2.1999999999999999E-2</v>
      </c>
    </row>
    <row r="173" spans="3:36" x14ac:dyDescent="0.25">
      <c r="C173" t="s">
        <v>835</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row>
    <row r="174" spans="3:36" x14ac:dyDescent="0.25">
      <c r="C174" t="s">
        <v>836</v>
      </c>
      <c r="E174">
        <v>0</v>
      </c>
      <c r="F174">
        <v>0</v>
      </c>
      <c r="G174">
        <v>0</v>
      </c>
      <c r="H174">
        <v>0</v>
      </c>
      <c r="I174">
        <v>0</v>
      </c>
      <c r="J174">
        <v>0</v>
      </c>
      <c r="K174">
        <v>0</v>
      </c>
      <c r="L174">
        <v>0</v>
      </c>
      <c r="M174">
        <v>0</v>
      </c>
      <c r="N174">
        <v>0</v>
      </c>
      <c r="O174">
        <v>0</v>
      </c>
      <c r="P174">
        <v>0</v>
      </c>
      <c r="Q174">
        <v>0</v>
      </c>
      <c r="R174">
        <v>0</v>
      </c>
      <c r="S174">
        <v>0</v>
      </c>
      <c r="T174">
        <v>0</v>
      </c>
      <c r="U174">
        <v>0</v>
      </c>
      <c r="V174">
        <v>0</v>
      </c>
      <c r="W174">
        <v>1E-3</v>
      </c>
      <c r="X174">
        <v>1E-3</v>
      </c>
      <c r="Y174">
        <v>1E-3</v>
      </c>
      <c r="Z174">
        <v>1E-3</v>
      </c>
      <c r="AA174">
        <v>1E-3</v>
      </c>
      <c r="AB174">
        <v>1E-3</v>
      </c>
      <c r="AC174">
        <v>1E-3</v>
      </c>
      <c r="AD174">
        <v>1E-3</v>
      </c>
      <c r="AE174">
        <v>1E-3</v>
      </c>
      <c r="AF174">
        <v>1E-3</v>
      </c>
      <c r="AG174">
        <v>1E-3</v>
      </c>
      <c r="AH174">
        <v>1E-3</v>
      </c>
      <c r="AI174">
        <v>1E-3</v>
      </c>
      <c r="AJ174">
        <v>1E-3</v>
      </c>
    </row>
    <row r="175" spans="3:36" x14ac:dyDescent="0.25">
      <c r="C175" t="s">
        <v>996</v>
      </c>
    </row>
    <row r="176" spans="3:36" x14ac:dyDescent="0.25">
      <c r="C176" t="s">
        <v>998</v>
      </c>
    </row>
    <row r="177" spans="3:36" x14ac:dyDescent="0.25">
      <c r="C177" t="s">
        <v>996</v>
      </c>
    </row>
    <row r="178" spans="3:36" x14ac:dyDescent="0.25">
      <c r="C178" t="s">
        <v>999</v>
      </c>
    </row>
    <row r="179" spans="3:36" x14ac:dyDescent="0.25">
      <c r="C179" t="s">
        <v>1000</v>
      </c>
    </row>
    <row r="180" spans="3:36" x14ac:dyDescent="0.25">
      <c r="C180" t="s">
        <v>70</v>
      </c>
      <c r="E180">
        <v>120.08499999999999</v>
      </c>
      <c r="F180">
        <v>122.65900000000001</v>
      </c>
      <c r="G180">
        <v>123.881</v>
      </c>
      <c r="H180">
        <v>124.072</v>
      </c>
      <c r="I180">
        <v>124.733</v>
      </c>
      <c r="J180">
        <v>128.51400000000001</v>
      </c>
      <c r="K180">
        <v>129.63399999999999</v>
      </c>
      <c r="L180">
        <v>131.01499999999999</v>
      </c>
      <c r="M180">
        <v>132.33199999999999</v>
      </c>
      <c r="N180">
        <v>133.34899999999999</v>
      </c>
      <c r="O180">
        <v>135.054</v>
      </c>
      <c r="P180">
        <v>136.541</v>
      </c>
      <c r="Q180">
        <v>137.55000000000001</v>
      </c>
      <c r="R180">
        <v>138.625</v>
      </c>
      <c r="S180">
        <v>139.61799999999999</v>
      </c>
      <c r="T180">
        <v>141.01300000000001</v>
      </c>
      <c r="U180">
        <v>142.63</v>
      </c>
      <c r="V180">
        <v>144.80000000000001</v>
      </c>
      <c r="W180">
        <v>146.45099999999999</v>
      </c>
      <c r="X180">
        <v>147.876</v>
      </c>
      <c r="Y180">
        <v>149.40899999999999</v>
      </c>
      <c r="Z180">
        <v>150.67400000000001</v>
      </c>
      <c r="AA180">
        <v>151.47</v>
      </c>
      <c r="AB180">
        <v>152.56100000000001</v>
      </c>
      <c r="AC180">
        <v>153.714</v>
      </c>
      <c r="AD180">
        <v>155.02699999999999</v>
      </c>
      <c r="AE180">
        <v>156.86699999999999</v>
      </c>
      <c r="AF180">
        <v>158.72399999999999</v>
      </c>
      <c r="AG180">
        <v>160.61699999999999</v>
      </c>
      <c r="AH180">
        <v>162.50200000000001</v>
      </c>
      <c r="AI180">
        <v>164.43299999999999</v>
      </c>
      <c r="AJ180">
        <v>166.32900000000001</v>
      </c>
    </row>
    <row r="181" spans="3:36" x14ac:dyDescent="0.25">
      <c r="C181" t="s">
        <v>840</v>
      </c>
      <c r="E181">
        <v>52.728999999999999</v>
      </c>
      <c r="F181">
        <v>54.412999999999997</v>
      </c>
      <c r="G181">
        <v>54.585000000000001</v>
      </c>
      <c r="H181">
        <v>51.537999999999997</v>
      </c>
      <c r="I181">
        <v>49.853000000000002</v>
      </c>
      <c r="J181">
        <v>49.965000000000003</v>
      </c>
      <c r="K181">
        <v>50.850999999999999</v>
      </c>
      <c r="L181">
        <v>51.798999999999999</v>
      </c>
      <c r="M181">
        <v>52.716000000000001</v>
      </c>
      <c r="N181">
        <v>53.5</v>
      </c>
      <c r="O181">
        <v>54.527999999999999</v>
      </c>
      <c r="P181">
        <v>55.442</v>
      </c>
      <c r="Q181">
        <v>56.125</v>
      </c>
      <c r="R181">
        <v>56.765000000000001</v>
      </c>
      <c r="S181">
        <v>57.231000000000002</v>
      </c>
      <c r="T181">
        <v>57.673000000000002</v>
      </c>
      <c r="U181">
        <v>57.773000000000003</v>
      </c>
      <c r="V181">
        <v>58.037999999999997</v>
      </c>
      <c r="W181">
        <v>58.158999999999999</v>
      </c>
      <c r="X181">
        <v>58.258000000000003</v>
      </c>
      <c r="Y181">
        <v>58.448</v>
      </c>
      <c r="Z181">
        <v>58.536000000000001</v>
      </c>
      <c r="AA181">
        <v>58.44</v>
      </c>
      <c r="AB181">
        <v>58.411000000000001</v>
      </c>
      <c r="AC181">
        <v>58.375</v>
      </c>
      <c r="AD181">
        <v>58.389000000000003</v>
      </c>
      <c r="AE181">
        <v>58.570999999999998</v>
      </c>
      <c r="AF181">
        <v>58.783999999999999</v>
      </c>
      <c r="AG181">
        <v>59.055999999999997</v>
      </c>
      <c r="AH181">
        <v>59.335999999999999</v>
      </c>
      <c r="AI181">
        <v>59.64</v>
      </c>
      <c r="AJ181">
        <v>59.927</v>
      </c>
    </row>
    <row r="182" spans="3:36" x14ac:dyDescent="0.25">
      <c r="C182" t="s">
        <v>841</v>
      </c>
      <c r="E182">
        <v>54.277999999999999</v>
      </c>
      <c r="F182">
        <v>49.322000000000003</v>
      </c>
      <c r="G182">
        <v>54.911000000000001</v>
      </c>
      <c r="H182">
        <v>55.469000000000001</v>
      </c>
      <c r="I182">
        <v>54.259</v>
      </c>
      <c r="J182">
        <v>52.28</v>
      </c>
      <c r="K182">
        <v>52.89</v>
      </c>
      <c r="L182">
        <v>53.7</v>
      </c>
      <c r="M182">
        <v>54.395000000000003</v>
      </c>
      <c r="N182">
        <v>55.113</v>
      </c>
      <c r="O182">
        <v>56.063000000000002</v>
      </c>
      <c r="P182">
        <v>56.862000000000002</v>
      </c>
      <c r="Q182">
        <v>57.502000000000002</v>
      </c>
      <c r="R182">
        <v>58.124000000000002</v>
      </c>
      <c r="S182">
        <v>58.594999999999999</v>
      </c>
      <c r="T182">
        <v>59.241999999999997</v>
      </c>
      <c r="U182">
        <v>59.908000000000001</v>
      </c>
      <c r="V182">
        <v>60.658999999999999</v>
      </c>
      <c r="W182">
        <v>61.246000000000002</v>
      </c>
      <c r="X182">
        <v>61.719000000000001</v>
      </c>
      <c r="Y182">
        <v>62.14</v>
      </c>
      <c r="Z182">
        <v>62.552999999999997</v>
      </c>
      <c r="AA182">
        <v>62.771999999999998</v>
      </c>
      <c r="AB182">
        <v>62.991</v>
      </c>
      <c r="AC182">
        <v>63.337000000000003</v>
      </c>
      <c r="AD182">
        <v>63.741999999999997</v>
      </c>
      <c r="AE182">
        <v>64.182000000000002</v>
      </c>
      <c r="AF182">
        <v>64.795000000000002</v>
      </c>
      <c r="AG182">
        <v>65.430999999999997</v>
      </c>
      <c r="AH182">
        <v>65.882999999999996</v>
      </c>
      <c r="AI182">
        <v>66.525000000000006</v>
      </c>
      <c r="AJ182">
        <v>67.138999999999996</v>
      </c>
    </row>
    <row r="183" spans="3:36" x14ac:dyDescent="0.25">
      <c r="C183" t="s">
        <v>842</v>
      </c>
      <c r="E183">
        <v>36.71</v>
      </c>
      <c r="F183">
        <v>30.864999999999998</v>
      </c>
      <c r="G183">
        <v>27.126000000000001</v>
      </c>
      <c r="H183">
        <v>49.475000000000001</v>
      </c>
      <c r="I183">
        <v>45.228999999999999</v>
      </c>
      <c r="J183">
        <v>16.702999999999999</v>
      </c>
      <c r="K183">
        <v>35.134</v>
      </c>
      <c r="L183">
        <v>35.591000000000001</v>
      </c>
      <c r="M183">
        <v>36.027000000000001</v>
      </c>
      <c r="N183">
        <v>36.347000000000001</v>
      </c>
      <c r="O183">
        <v>36.875</v>
      </c>
      <c r="P183">
        <v>37.328000000000003</v>
      </c>
      <c r="Q183">
        <v>37.622</v>
      </c>
      <c r="R183">
        <v>37.933999999999997</v>
      </c>
      <c r="S183">
        <v>38.210999999999999</v>
      </c>
      <c r="T183">
        <v>38.549999999999997</v>
      </c>
      <c r="U183">
        <v>38.930999999999997</v>
      </c>
      <c r="V183">
        <v>39.441000000000003</v>
      </c>
      <c r="W183">
        <v>39.802999999999997</v>
      </c>
      <c r="X183">
        <v>40.116999999999997</v>
      </c>
      <c r="Y183">
        <v>40.433999999999997</v>
      </c>
      <c r="Z183">
        <v>40.680999999999997</v>
      </c>
      <c r="AA183">
        <v>40.802999999999997</v>
      </c>
      <c r="AB183">
        <v>40.984999999999999</v>
      </c>
      <c r="AC183">
        <v>41.188000000000002</v>
      </c>
      <c r="AD183">
        <v>41.423999999999999</v>
      </c>
      <c r="AE183">
        <v>41.761000000000003</v>
      </c>
      <c r="AF183">
        <v>42.103999999999999</v>
      </c>
      <c r="AG183">
        <v>42.454999999999998</v>
      </c>
      <c r="AH183">
        <v>42.776000000000003</v>
      </c>
      <c r="AI183">
        <v>43.121000000000002</v>
      </c>
      <c r="AJ183">
        <v>43.444000000000003</v>
      </c>
    </row>
    <row r="184" spans="3:36" x14ac:dyDescent="0.25">
      <c r="C184" t="s">
        <v>843</v>
      </c>
      <c r="E184">
        <v>1.56</v>
      </c>
      <c r="F184">
        <v>1.7509999999999999</v>
      </c>
      <c r="G184">
        <v>1.272</v>
      </c>
      <c r="H184">
        <v>1.1779999999999999</v>
      </c>
      <c r="I184">
        <v>0.94499999999999995</v>
      </c>
      <c r="J184">
        <v>0.91200000000000003</v>
      </c>
      <c r="K184">
        <v>0.96299999999999997</v>
      </c>
      <c r="L184">
        <v>1.0169999999999999</v>
      </c>
      <c r="M184">
        <v>1.069</v>
      </c>
      <c r="N184">
        <v>1.117</v>
      </c>
      <c r="O184">
        <v>1.17</v>
      </c>
      <c r="P184">
        <v>1.218</v>
      </c>
      <c r="Q184">
        <v>1.258</v>
      </c>
      <c r="R184">
        <v>1.2949999999999999</v>
      </c>
      <c r="S184">
        <v>1.327</v>
      </c>
      <c r="T184">
        <v>1.357</v>
      </c>
      <c r="U184">
        <v>1.3839999999999999</v>
      </c>
      <c r="V184">
        <v>1.41</v>
      </c>
      <c r="W184">
        <v>1.4279999999999999</v>
      </c>
      <c r="X184">
        <v>1.444</v>
      </c>
      <c r="Y184">
        <v>1.4610000000000001</v>
      </c>
      <c r="Z184">
        <v>1.4750000000000001</v>
      </c>
      <c r="AA184">
        <v>1.484</v>
      </c>
      <c r="AB184">
        <v>1.4970000000000001</v>
      </c>
      <c r="AC184">
        <v>1.51</v>
      </c>
      <c r="AD184">
        <v>1.5249999999999999</v>
      </c>
      <c r="AE184">
        <v>1.5449999999999999</v>
      </c>
      <c r="AF184">
        <v>1.5649999999999999</v>
      </c>
      <c r="AG184">
        <v>1.5860000000000001</v>
      </c>
      <c r="AH184">
        <v>1.6060000000000001</v>
      </c>
      <c r="AI184">
        <v>1.627</v>
      </c>
      <c r="AJ184">
        <v>1.6479999999999999</v>
      </c>
    </row>
    <row r="185" spans="3:36" x14ac:dyDescent="0.25">
      <c r="C185" t="s">
        <v>1001</v>
      </c>
    </row>
    <row r="186" spans="3:36" x14ac:dyDescent="0.25">
      <c r="C186" t="s">
        <v>840</v>
      </c>
      <c r="E186">
        <v>5.8609999999999998</v>
      </c>
      <c r="F186">
        <v>6.048</v>
      </c>
      <c r="G186">
        <v>6.3550000000000004</v>
      </c>
      <c r="H186">
        <v>6.35</v>
      </c>
      <c r="I186">
        <v>6.1440000000000001</v>
      </c>
      <c r="J186">
        <v>6.1619999999999999</v>
      </c>
      <c r="K186">
        <v>6.2750000000000004</v>
      </c>
      <c r="L186">
        <v>6.3959999999999999</v>
      </c>
      <c r="M186">
        <v>6.5129999999999999</v>
      </c>
      <c r="N186">
        <v>6.6130000000000004</v>
      </c>
      <c r="O186">
        <v>6.7450000000000001</v>
      </c>
      <c r="P186">
        <v>6.8620000000000001</v>
      </c>
      <c r="Q186">
        <v>6.9509999999999996</v>
      </c>
      <c r="R186">
        <v>7.0369999999999999</v>
      </c>
      <c r="S186">
        <v>7.1120000000000001</v>
      </c>
      <c r="T186">
        <v>7.1970000000000001</v>
      </c>
      <c r="U186">
        <v>7.2809999999999997</v>
      </c>
      <c r="V186">
        <v>7.3840000000000003</v>
      </c>
      <c r="W186">
        <v>7.4580000000000002</v>
      </c>
      <c r="X186">
        <v>7.5209999999999999</v>
      </c>
      <c r="Y186">
        <v>7.5890000000000004</v>
      </c>
      <c r="Z186">
        <v>7.6429999999999998</v>
      </c>
      <c r="AA186">
        <v>7.6740000000000004</v>
      </c>
      <c r="AB186">
        <v>7.718</v>
      </c>
      <c r="AC186">
        <v>7.7649999999999997</v>
      </c>
      <c r="AD186">
        <v>7.819</v>
      </c>
      <c r="AE186">
        <v>7.899</v>
      </c>
      <c r="AF186">
        <v>7.98</v>
      </c>
      <c r="AG186">
        <v>8.0630000000000006</v>
      </c>
      <c r="AH186">
        <v>8.1460000000000008</v>
      </c>
      <c r="AI186">
        <v>8.2319999999999993</v>
      </c>
      <c r="AJ186">
        <v>8.3149999999999995</v>
      </c>
    </row>
    <row r="187" spans="3:36" x14ac:dyDescent="0.25">
      <c r="C187" t="s">
        <v>841</v>
      </c>
      <c r="E187">
        <v>163.11099999999999</v>
      </c>
      <c r="F187">
        <v>148.261</v>
      </c>
      <c r="G187">
        <v>166.04400000000001</v>
      </c>
      <c r="H187">
        <v>173.45099999999999</v>
      </c>
      <c r="I187">
        <v>172.05600000000001</v>
      </c>
      <c r="J187">
        <v>168.542</v>
      </c>
      <c r="K187">
        <v>171.28200000000001</v>
      </c>
      <c r="L187">
        <v>174.232</v>
      </c>
      <c r="M187">
        <v>177.09200000000001</v>
      </c>
      <c r="N187">
        <v>179.63200000000001</v>
      </c>
      <c r="O187">
        <v>182.941</v>
      </c>
      <c r="P187">
        <v>185.90600000000001</v>
      </c>
      <c r="Q187">
        <v>188.18600000000001</v>
      </c>
      <c r="R187">
        <v>190.37899999999999</v>
      </c>
      <c r="S187">
        <v>192.3</v>
      </c>
      <c r="T187">
        <v>194.65100000000001</v>
      </c>
      <c r="U187">
        <v>197.07499999999999</v>
      </c>
      <c r="V187">
        <v>200.03899999999999</v>
      </c>
      <c r="W187">
        <v>202.20500000000001</v>
      </c>
      <c r="X187">
        <v>204.001</v>
      </c>
      <c r="Y187">
        <v>205.96799999999999</v>
      </c>
      <c r="Z187">
        <v>207.58500000000001</v>
      </c>
      <c r="AA187">
        <v>208.53200000000001</v>
      </c>
      <c r="AB187">
        <v>209.86500000000001</v>
      </c>
      <c r="AC187">
        <v>211.274</v>
      </c>
      <c r="AD187">
        <v>212.90899999999999</v>
      </c>
      <c r="AE187">
        <v>215.29400000000001</v>
      </c>
      <c r="AF187">
        <v>217.726</v>
      </c>
      <c r="AG187">
        <v>220.22499999999999</v>
      </c>
      <c r="AH187">
        <v>222.71299999999999</v>
      </c>
      <c r="AI187">
        <v>225.26</v>
      </c>
      <c r="AJ187">
        <v>227.733</v>
      </c>
    </row>
    <row r="188" spans="3:36" x14ac:dyDescent="0.25">
      <c r="C188" t="s">
        <v>842</v>
      </c>
      <c r="E188">
        <v>4.0819999999999999</v>
      </c>
      <c r="F188">
        <v>3.4319999999999999</v>
      </c>
      <c r="G188">
        <v>3.0150000000000001</v>
      </c>
      <c r="H188">
        <v>5.5259999999999998</v>
      </c>
      <c r="I188">
        <v>5.0510000000000002</v>
      </c>
      <c r="J188">
        <v>1.865</v>
      </c>
      <c r="K188">
        <v>3.9860000000000002</v>
      </c>
      <c r="L188">
        <v>4.0380000000000003</v>
      </c>
      <c r="M188">
        <v>4.0869999999999997</v>
      </c>
      <c r="N188">
        <v>4.1239999999999997</v>
      </c>
      <c r="O188">
        <v>4.1840000000000002</v>
      </c>
      <c r="P188">
        <v>4.2359999999999998</v>
      </c>
      <c r="Q188">
        <v>4.2690000000000001</v>
      </c>
      <c r="R188">
        <v>4.3049999999999997</v>
      </c>
      <c r="S188">
        <v>4.3369999999999997</v>
      </c>
      <c r="T188">
        <v>4.3789999999999996</v>
      </c>
      <c r="U188">
        <v>4.4260000000000002</v>
      </c>
      <c r="V188">
        <v>4.49</v>
      </c>
      <c r="W188">
        <v>4.5359999999999996</v>
      </c>
      <c r="X188">
        <v>4.5759999999999996</v>
      </c>
      <c r="Y188">
        <v>4.6189999999999998</v>
      </c>
      <c r="Z188">
        <v>4.6529999999999996</v>
      </c>
      <c r="AA188">
        <v>4.6740000000000004</v>
      </c>
      <c r="AB188">
        <v>4.7039999999999997</v>
      </c>
      <c r="AC188">
        <v>4.7370000000000001</v>
      </c>
      <c r="AD188">
        <v>4.774</v>
      </c>
      <c r="AE188">
        <v>4.8259999999999996</v>
      </c>
      <c r="AF188">
        <v>4.8789999999999996</v>
      </c>
      <c r="AG188">
        <v>4.9329999999999998</v>
      </c>
      <c r="AH188">
        <v>4.9870000000000001</v>
      </c>
      <c r="AI188">
        <v>5.0410000000000004</v>
      </c>
      <c r="AJ188">
        <v>5.0940000000000003</v>
      </c>
    </row>
    <row r="189" spans="3:36" x14ac:dyDescent="0.25">
      <c r="C189" t="s">
        <v>69</v>
      </c>
      <c r="E189">
        <v>50.584000000000003</v>
      </c>
      <c r="F189">
        <v>52.218000000000004</v>
      </c>
      <c r="G189">
        <v>51.872</v>
      </c>
      <c r="H189">
        <v>55.911999999999999</v>
      </c>
      <c r="I189">
        <v>55.209000000000003</v>
      </c>
      <c r="J189">
        <v>55.472000000000001</v>
      </c>
      <c r="K189">
        <v>56.289000000000001</v>
      </c>
      <c r="L189">
        <v>57.176000000000002</v>
      </c>
      <c r="M189">
        <v>58.03</v>
      </c>
      <c r="N189">
        <v>58.777000000000001</v>
      </c>
      <c r="O189">
        <v>59.805</v>
      </c>
      <c r="P189">
        <v>60.715000000000003</v>
      </c>
      <c r="Q189">
        <v>61.396000000000001</v>
      </c>
      <c r="R189">
        <v>62.057000000000002</v>
      </c>
      <c r="S189">
        <v>62.643000000000001</v>
      </c>
      <c r="T189">
        <v>63.402999999999999</v>
      </c>
      <c r="U189">
        <v>64.2</v>
      </c>
      <c r="V189">
        <v>65.209000000000003</v>
      </c>
      <c r="W189">
        <v>65.947999999999993</v>
      </c>
      <c r="X189">
        <v>66.551000000000002</v>
      </c>
      <c r="Y189">
        <v>67.213999999999999</v>
      </c>
      <c r="Z189">
        <v>67.756</v>
      </c>
      <c r="AA189">
        <v>68.06</v>
      </c>
      <c r="AB189">
        <v>68.5</v>
      </c>
      <c r="AC189">
        <v>68.963999999999999</v>
      </c>
      <c r="AD189">
        <v>69.512</v>
      </c>
      <c r="AE189">
        <v>70.325000000000003</v>
      </c>
      <c r="AF189">
        <v>71.155000000000001</v>
      </c>
      <c r="AG189">
        <v>72.006</v>
      </c>
      <c r="AH189">
        <v>72.852000000000004</v>
      </c>
      <c r="AI189">
        <v>73.718000000000004</v>
      </c>
      <c r="AJ189">
        <v>74.555999999999997</v>
      </c>
    </row>
    <row r="190" spans="3:36" x14ac:dyDescent="0.25">
      <c r="C190" t="s">
        <v>843</v>
      </c>
      <c r="E190">
        <v>6.2249999999999996</v>
      </c>
      <c r="F190">
        <v>6.9850000000000003</v>
      </c>
      <c r="G190">
        <v>5.0780000000000003</v>
      </c>
      <c r="H190">
        <v>4.7160000000000002</v>
      </c>
      <c r="I190">
        <v>3.786</v>
      </c>
      <c r="J190">
        <v>3.6539999999999999</v>
      </c>
      <c r="K190">
        <v>3.86</v>
      </c>
      <c r="L190">
        <v>4.0730000000000004</v>
      </c>
      <c r="M190">
        <v>4.2830000000000004</v>
      </c>
      <c r="N190">
        <v>4.4749999999999996</v>
      </c>
      <c r="O190">
        <v>4.6870000000000003</v>
      </c>
      <c r="P190">
        <v>4.8810000000000002</v>
      </c>
      <c r="Q190">
        <v>5.0419999999999998</v>
      </c>
      <c r="R190">
        <v>5.1890000000000001</v>
      </c>
      <c r="S190">
        <v>5.3150000000000004</v>
      </c>
      <c r="T190">
        <v>5.4349999999999996</v>
      </c>
      <c r="U190">
        <v>5.5419999999999998</v>
      </c>
      <c r="V190">
        <v>5.6470000000000002</v>
      </c>
      <c r="W190">
        <v>5.7190000000000003</v>
      </c>
      <c r="X190">
        <v>5.782</v>
      </c>
      <c r="Y190">
        <v>5.85</v>
      </c>
      <c r="Z190">
        <v>5.9050000000000002</v>
      </c>
      <c r="AA190">
        <v>5.9429999999999996</v>
      </c>
      <c r="AB190">
        <v>5.992</v>
      </c>
      <c r="AC190">
        <v>6.0449999999999999</v>
      </c>
      <c r="AD190">
        <v>6.1029999999999998</v>
      </c>
      <c r="AE190">
        <v>6.1829999999999998</v>
      </c>
      <c r="AF190">
        <v>6.2640000000000002</v>
      </c>
      <c r="AG190">
        <v>6.3470000000000004</v>
      </c>
      <c r="AH190">
        <v>6.4290000000000003</v>
      </c>
      <c r="AI190">
        <v>6.5129999999999999</v>
      </c>
      <c r="AJ190">
        <v>6.5949999999999998</v>
      </c>
    </row>
    <row r="191" spans="3:36" x14ac:dyDescent="0.25">
      <c r="C191" t="s">
        <v>1002</v>
      </c>
    </row>
    <row r="192" spans="3:36" x14ac:dyDescent="0.25">
      <c r="C192" t="s">
        <v>70</v>
      </c>
      <c r="E192">
        <v>1.3759999999999999</v>
      </c>
      <c r="F192">
        <v>1.405</v>
      </c>
      <c r="G192">
        <v>1.419</v>
      </c>
      <c r="H192">
        <v>1.4219999999999999</v>
      </c>
      <c r="I192">
        <v>1.43</v>
      </c>
      <c r="J192">
        <v>1.4750000000000001</v>
      </c>
      <c r="K192">
        <v>1.4890000000000001</v>
      </c>
      <c r="L192">
        <v>1.5049999999999999</v>
      </c>
      <c r="M192">
        <v>1.5209999999999999</v>
      </c>
      <c r="N192">
        <v>1.532</v>
      </c>
      <c r="O192">
        <v>1.552</v>
      </c>
      <c r="P192">
        <v>1.569</v>
      </c>
      <c r="Q192">
        <v>1.581</v>
      </c>
      <c r="R192">
        <v>1.593</v>
      </c>
      <c r="S192">
        <v>1.605</v>
      </c>
      <c r="T192">
        <v>1.621</v>
      </c>
      <c r="U192">
        <v>1.639</v>
      </c>
      <c r="V192">
        <v>1.6639999999999999</v>
      </c>
      <c r="W192">
        <v>1.6830000000000001</v>
      </c>
      <c r="X192">
        <v>1.7</v>
      </c>
      <c r="Y192">
        <v>1.7170000000000001</v>
      </c>
      <c r="Z192">
        <v>1.732</v>
      </c>
      <c r="AA192">
        <v>1.7410000000000001</v>
      </c>
      <c r="AB192">
        <v>1.754</v>
      </c>
      <c r="AC192">
        <v>1.7669999999999999</v>
      </c>
      <c r="AD192">
        <v>1.782</v>
      </c>
      <c r="AE192">
        <v>1.8029999999999999</v>
      </c>
      <c r="AF192">
        <v>1.825</v>
      </c>
      <c r="AG192">
        <v>1.847</v>
      </c>
      <c r="AH192">
        <v>1.869</v>
      </c>
      <c r="AI192">
        <v>1.8919999999999999</v>
      </c>
      <c r="AJ192">
        <v>1.913</v>
      </c>
    </row>
    <row r="193" spans="3:36" x14ac:dyDescent="0.25">
      <c r="C193" t="s">
        <v>840</v>
      </c>
      <c r="E193">
        <v>2.6219999999999999</v>
      </c>
      <c r="F193">
        <v>2.7050000000000001</v>
      </c>
      <c r="G193">
        <v>2.8490000000000002</v>
      </c>
      <c r="H193">
        <v>2.851</v>
      </c>
      <c r="I193">
        <v>2.7589999999999999</v>
      </c>
      <c r="J193">
        <v>2.7669999999999999</v>
      </c>
      <c r="K193">
        <v>2.8180000000000001</v>
      </c>
      <c r="L193">
        <v>2.8730000000000002</v>
      </c>
      <c r="M193">
        <v>2.9260000000000002</v>
      </c>
      <c r="N193">
        <v>2.9710000000000001</v>
      </c>
      <c r="O193">
        <v>3.0310000000000001</v>
      </c>
      <c r="P193">
        <v>3.0840000000000001</v>
      </c>
      <c r="Q193">
        <v>3.1230000000000002</v>
      </c>
      <c r="R193">
        <v>3.1619999999999999</v>
      </c>
      <c r="S193">
        <v>3.1960000000000002</v>
      </c>
      <c r="T193">
        <v>3.2349999999999999</v>
      </c>
      <c r="U193">
        <v>3.274</v>
      </c>
      <c r="V193">
        <v>3.3220000000000001</v>
      </c>
      <c r="W193">
        <v>3.3559999999999999</v>
      </c>
      <c r="X193">
        <v>3.3860000000000001</v>
      </c>
      <c r="Y193">
        <v>3.4180000000000001</v>
      </c>
      <c r="Z193">
        <v>3.4430000000000001</v>
      </c>
      <c r="AA193">
        <v>3.4580000000000002</v>
      </c>
      <c r="AB193">
        <v>3.4790000000000001</v>
      </c>
      <c r="AC193">
        <v>3.5009999999999999</v>
      </c>
      <c r="AD193">
        <v>3.5270000000000001</v>
      </c>
      <c r="AE193">
        <v>3.5640000000000001</v>
      </c>
      <c r="AF193">
        <v>3.601</v>
      </c>
      <c r="AG193">
        <v>3.64</v>
      </c>
      <c r="AH193">
        <v>3.6779999999999999</v>
      </c>
      <c r="AI193">
        <v>3.7170000000000001</v>
      </c>
      <c r="AJ193">
        <v>3.7549999999999999</v>
      </c>
    </row>
    <row r="194" spans="3:36" x14ac:dyDescent="0.25">
      <c r="C194" t="s">
        <v>841</v>
      </c>
      <c r="E194">
        <v>1.276</v>
      </c>
      <c r="F194">
        <v>1.1599999999999999</v>
      </c>
      <c r="G194">
        <v>1.2989999999999999</v>
      </c>
      <c r="H194">
        <v>1.36</v>
      </c>
      <c r="I194">
        <v>1.349</v>
      </c>
      <c r="J194">
        <v>1.3220000000000001</v>
      </c>
      <c r="K194">
        <v>1.343</v>
      </c>
      <c r="L194">
        <v>1.367</v>
      </c>
      <c r="M194">
        <v>1.389</v>
      </c>
      <c r="N194">
        <v>1.409</v>
      </c>
      <c r="O194">
        <v>1.4359999999999999</v>
      </c>
      <c r="P194">
        <v>1.4590000000000001</v>
      </c>
      <c r="Q194">
        <v>1.4770000000000001</v>
      </c>
      <c r="R194">
        <v>1.494</v>
      </c>
      <c r="S194">
        <v>1.5089999999999999</v>
      </c>
      <c r="T194">
        <v>1.528</v>
      </c>
      <c r="U194">
        <v>1.5469999999999999</v>
      </c>
      <c r="V194">
        <v>1.57</v>
      </c>
      <c r="W194">
        <v>1.587</v>
      </c>
      <c r="X194">
        <v>1.601</v>
      </c>
      <c r="Y194">
        <v>1.6160000000000001</v>
      </c>
      <c r="Z194">
        <v>1.629</v>
      </c>
      <c r="AA194">
        <v>1.637</v>
      </c>
      <c r="AB194">
        <v>1.647</v>
      </c>
      <c r="AC194">
        <v>1.6579999999999999</v>
      </c>
      <c r="AD194">
        <v>1.671</v>
      </c>
      <c r="AE194">
        <v>1.69</v>
      </c>
      <c r="AF194">
        <v>1.7090000000000001</v>
      </c>
      <c r="AG194">
        <v>1.728</v>
      </c>
      <c r="AH194">
        <v>1.748</v>
      </c>
      <c r="AI194">
        <v>1.768</v>
      </c>
      <c r="AJ194">
        <v>1.7869999999999999</v>
      </c>
    </row>
    <row r="195" spans="3:36" x14ac:dyDescent="0.25">
      <c r="C195" t="s">
        <v>842</v>
      </c>
      <c r="E195">
        <v>0.1</v>
      </c>
      <c r="F195">
        <v>8.4000000000000005E-2</v>
      </c>
      <c r="G195">
        <v>7.2999999999999995E-2</v>
      </c>
      <c r="H195">
        <v>0.14099999999999999</v>
      </c>
      <c r="I195">
        <v>0.129</v>
      </c>
      <c r="J195">
        <v>4.8000000000000001E-2</v>
      </c>
      <c r="K195">
        <v>0.10199999999999999</v>
      </c>
      <c r="L195">
        <v>0.10299999999999999</v>
      </c>
      <c r="M195">
        <v>0.104</v>
      </c>
      <c r="N195">
        <v>0.105</v>
      </c>
      <c r="O195">
        <v>0.107</v>
      </c>
      <c r="P195">
        <v>0.108</v>
      </c>
      <c r="Q195">
        <v>0.109</v>
      </c>
      <c r="R195">
        <v>0.11</v>
      </c>
      <c r="S195">
        <v>0.111</v>
      </c>
      <c r="T195">
        <v>0.112</v>
      </c>
      <c r="U195">
        <v>0.113</v>
      </c>
      <c r="V195">
        <v>0.115</v>
      </c>
      <c r="W195">
        <v>0.11600000000000001</v>
      </c>
      <c r="X195">
        <v>0.11700000000000001</v>
      </c>
      <c r="Y195">
        <v>0.11799999999999999</v>
      </c>
      <c r="Z195">
        <v>0.11899999999999999</v>
      </c>
      <c r="AA195">
        <v>0.12</v>
      </c>
      <c r="AB195">
        <v>0.12</v>
      </c>
      <c r="AC195">
        <v>0.121</v>
      </c>
      <c r="AD195">
        <v>0.122</v>
      </c>
      <c r="AE195">
        <v>0.124</v>
      </c>
      <c r="AF195">
        <v>0.125</v>
      </c>
      <c r="AG195">
        <v>0.126</v>
      </c>
      <c r="AH195">
        <v>0.128</v>
      </c>
      <c r="AI195">
        <v>0.129</v>
      </c>
      <c r="AJ195">
        <v>0.13100000000000001</v>
      </c>
    </row>
    <row r="196" spans="3:36" x14ac:dyDescent="0.25">
      <c r="C196" t="s">
        <v>69</v>
      </c>
      <c r="E196">
        <v>1.2999999999999999E-2</v>
      </c>
      <c r="F196">
        <v>1.2999999999999999E-2</v>
      </c>
      <c r="G196">
        <v>1.2999999999999999E-2</v>
      </c>
      <c r="H196">
        <v>1.4E-2</v>
      </c>
      <c r="I196">
        <v>1.4E-2</v>
      </c>
      <c r="J196">
        <v>1.4E-2</v>
      </c>
      <c r="K196">
        <v>1.4E-2</v>
      </c>
      <c r="L196">
        <v>1.4999999999999999E-2</v>
      </c>
      <c r="M196">
        <v>1.4999999999999999E-2</v>
      </c>
      <c r="N196">
        <v>1.4999999999999999E-2</v>
      </c>
      <c r="O196">
        <v>1.4999999999999999E-2</v>
      </c>
      <c r="P196">
        <v>1.4999999999999999E-2</v>
      </c>
      <c r="Q196">
        <v>1.6E-2</v>
      </c>
      <c r="R196">
        <v>1.6E-2</v>
      </c>
      <c r="S196">
        <v>1.6E-2</v>
      </c>
      <c r="T196">
        <v>1.6E-2</v>
      </c>
      <c r="U196">
        <v>1.6E-2</v>
      </c>
      <c r="V196">
        <v>1.7000000000000001E-2</v>
      </c>
      <c r="W196">
        <v>1.7000000000000001E-2</v>
      </c>
      <c r="X196">
        <v>1.7000000000000001E-2</v>
      </c>
      <c r="Y196">
        <v>1.7000000000000001E-2</v>
      </c>
      <c r="Z196">
        <v>1.7000000000000001E-2</v>
      </c>
      <c r="AA196">
        <v>1.7000000000000001E-2</v>
      </c>
      <c r="AB196">
        <v>1.7999999999999999E-2</v>
      </c>
      <c r="AC196">
        <v>1.7999999999999999E-2</v>
      </c>
      <c r="AD196">
        <v>1.7999999999999999E-2</v>
      </c>
      <c r="AE196">
        <v>1.7999999999999999E-2</v>
      </c>
      <c r="AF196">
        <v>1.7999999999999999E-2</v>
      </c>
      <c r="AG196">
        <v>1.9E-2</v>
      </c>
      <c r="AH196">
        <v>1.9E-2</v>
      </c>
      <c r="AI196">
        <v>1.9E-2</v>
      </c>
      <c r="AJ196">
        <v>1.9E-2</v>
      </c>
    </row>
    <row r="197" spans="3:36" x14ac:dyDescent="0.25">
      <c r="C197" t="s">
        <v>843</v>
      </c>
      <c r="E197">
        <v>3.7999999999999999E-2</v>
      </c>
      <c r="F197">
        <v>4.2999999999999997E-2</v>
      </c>
      <c r="G197">
        <v>3.1E-2</v>
      </c>
      <c r="H197">
        <v>2.9000000000000001E-2</v>
      </c>
      <c r="I197">
        <v>2.3E-2</v>
      </c>
      <c r="J197">
        <v>2.1999999999999999E-2</v>
      </c>
      <c r="K197">
        <v>2.4E-2</v>
      </c>
      <c r="L197">
        <v>2.5000000000000001E-2</v>
      </c>
      <c r="M197">
        <v>2.5999999999999999E-2</v>
      </c>
      <c r="N197">
        <v>2.7E-2</v>
      </c>
      <c r="O197">
        <v>2.9000000000000001E-2</v>
      </c>
      <c r="P197">
        <v>0.03</v>
      </c>
      <c r="Q197">
        <v>3.1E-2</v>
      </c>
      <c r="R197">
        <v>3.2000000000000001E-2</v>
      </c>
      <c r="S197">
        <v>3.2000000000000001E-2</v>
      </c>
      <c r="T197">
        <v>3.3000000000000002E-2</v>
      </c>
      <c r="U197">
        <v>3.4000000000000002E-2</v>
      </c>
      <c r="V197">
        <v>3.4000000000000002E-2</v>
      </c>
      <c r="W197">
        <v>3.5000000000000003E-2</v>
      </c>
      <c r="X197">
        <v>3.5000000000000003E-2</v>
      </c>
      <c r="Y197">
        <v>3.5999999999999997E-2</v>
      </c>
      <c r="Z197">
        <v>3.5999999999999997E-2</v>
      </c>
      <c r="AA197">
        <v>3.5999999999999997E-2</v>
      </c>
      <c r="AB197">
        <v>3.6999999999999998E-2</v>
      </c>
      <c r="AC197">
        <v>3.6999999999999998E-2</v>
      </c>
      <c r="AD197">
        <v>3.6999999999999998E-2</v>
      </c>
      <c r="AE197">
        <v>3.7999999999999999E-2</v>
      </c>
      <c r="AF197">
        <v>3.7999999999999999E-2</v>
      </c>
      <c r="AG197">
        <v>3.9E-2</v>
      </c>
      <c r="AH197">
        <v>3.9E-2</v>
      </c>
      <c r="AI197">
        <v>0.04</v>
      </c>
      <c r="AJ197">
        <v>0.04</v>
      </c>
    </row>
    <row r="198" spans="3:36" x14ac:dyDescent="0.25">
      <c r="C198" t="s">
        <v>1003</v>
      </c>
    </row>
    <row r="199" spans="3:36" x14ac:dyDescent="0.25">
      <c r="C199" t="s">
        <v>70</v>
      </c>
      <c r="E199">
        <v>121.461</v>
      </c>
      <c r="F199">
        <v>124.06399999999999</v>
      </c>
      <c r="G199">
        <v>125.3</v>
      </c>
      <c r="H199">
        <v>125.494</v>
      </c>
      <c r="I199">
        <v>126.163</v>
      </c>
      <c r="J199">
        <v>129.989</v>
      </c>
      <c r="K199">
        <v>131.12299999999999</v>
      </c>
      <c r="L199">
        <v>132.52000000000001</v>
      </c>
      <c r="M199">
        <v>133.85300000000001</v>
      </c>
      <c r="N199">
        <v>134.881</v>
      </c>
      <c r="O199">
        <v>136.60599999999999</v>
      </c>
      <c r="P199">
        <v>138.11000000000001</v>
      </c>
      <c r="Q199">
        <v>139.131</v>
      </c>
      <c r="R199">
        <v>140.21799999999999</v>
      </c>
      <c r="S199">
        <v>141.22300000000001</v>
      </c>
      <c r="T199">
        <v>142.63399999999999</v>
      </c>
      <c r="U199">
        <v>144.26900000000001</v>
      </c>
      <c r="V199">
        <v>146.464</v>
      </c>
      <c r="W199">
        <v>148.13499999999999</v>
      </c>
      <c r="X199">
        <v>149.57499999999999</v>
      </c>
      <c r="Y199">
        <v>151.12700000000001</v>
      </c>
      <c r="Z199">
        <v>152.40600000000001</v>
      </c>
      <c r="AA199">
        <v>153.21199999999999</v>
      </c>
      <c r="AB199">
        <v>154.315</v>
      </c>
      <c r="AC199">
        <v>155.48099999999999</v>
      </c>
      <c r="AD199">
        <v>156.809</v>
      </c>
      <c r="AE199">
        <v>158.66999999999999</v>
      </c>
      <c r="AF199">
        <v>160.54900000000001</v>
      </c>
      <c r="AG199">
        <v>162.464</v>
      </c>
      <c r="AH199">
        <v>164.37100000000001</v>
      </c>
      <c r="AI199">
        <v>166.32499999999999</v>
      </c>
      <c r="AJ199">
        <v>168.24199999999999</v>
      </c>
    </row>
    <row r="200" spans="3:36" x14ac:dyDescent="0.25">
      <c r="C200" t="s">
        <v>840</v>
      </c>
      <c r="E200">
        <v>61.210999999999999</v>
      </c>
      <c r="F200">
        <v>63.165999999999997</v>
      </c>
      <c r="G200">
        <v>63.789000000000001</v>
      </c>
      <c r="H200">
        <v>60.738999999999997</v>
      </c>
      <c r="I200">
        <v>58.755000000000003</v>
      </c>
      <c r="J200">
        <v>58.893000000000001</v>
      </c>
      <c r="K200">
        <v>59.944000000000003</v>
      </c>
      <c r="L200">
        <v>61.067999999999998</v>
      </c>
      <c r="M200">
        <v>62.155000000000001</v>
      </c>
      <c r="N200">
        <v>63.084000000000003</v>
      </c>
      <c r="O200">
        <v>64.304000000000002</v>
      </c>
      <c r="P200">
        <v>65.388000000000005</v>
      </c>
      <c r="Q200">
        <v>66.198999999999998</v>
      </c>
      <c r="R200">
        <v>66.963999999999999</v>
      </c>
      <c r="S200">
        <v>67.539000000000001</v>
      </c>
      <c r="T200">
        <v>68.105000000000004</v>
      </c>
      <c r="U200">
        <v>68.328000000000003</v>
      </c>
      <c r="V200">
        <v>68.744</v>
      </c>
      <c r="W200">
        <v>68.972999999999999</v>
      </c>
      <c r="X200">
        <v>69.164000000000001</v>
      </c>
      <c r="Y200">
        <v>69.454999999999998</v>
      </c>
      <c r="Z200">
        <v>69.623000000000005</v>
      </c>
      <c r="AA200">
        <v>69.572000000000003</v>
      </c>
      <c r="AB200">
        <v>69.608000000000004</v>
      </c>
      <c r="AC200">
        <v>69.641000000000005</v>
      </c>
      <c r="AD200">
        <v>69.733999999999995</v>
      </c>
      <c r="AE200">
        <v>70.033000000000001</v>
      </c>
      <c r="AF200">
        <v>70.364999999999995</v>
      </c>
      <c r="AG200">
        <v>70.759</v>
      </c>
      <c r="AH200">
        <v>71.161000000000001</v>
      </c>
      <c r="AI200">
        <v>71.588999999999999</v>
      </c>
      <c r="AJ200">
        <v>71.995999999999995</v>
      </c>
    </row>
    <row r="201" spans="3:36" x14ac:dyDescent="0.25">
      <c r="C201" t="s">
        <v>841</v>
      </c>
      <c r="E201">
        <v>218.66499999999999</v>
      </c>
      <c r="F201">
        <v>198.74199999999999</v>
      </c>
      <c r="G201">
        <v>222.255</v>
      </c>
      <c r="H201">
        <v>230.28</v>
      </c>
      <c r="I201">
        <v>227.66499999999999</v>
      </c>
      <c r="J201">
        <v>222.14400000000001</v>
      </c>
      <c r="K201">
        <v>225.51499999999999</v>
      </c>
      <c r="L201">
        <v>229.29900000000001</v>
      </c>
      <c r="M201">
        <v>232.87700000000001</v>
      </c>
      <c r="N201">
        <v>236.155</v>
      </c>
      <c r="O201">
        <v>240.43899999999999</v>
      </c>
      <c r="P201">
        <v>244.227</v>
      </c>
      <c r="Q201">
        <v>247.16499999999999</v>
      </c>
      <c r="R201">
        <v>249.99799999999999</v>
      </c>
      <c r="S201">
        <v>252.404</v>
      </c>
      <c r="T201">
        <v>255.42</v>
      </c>
      <c r="U201">
        <v>258.52999999999997</v>
      </c>
      <c r="V201">
        <v>262.26799999999997</v>
      </c>
      <c r="W201">
        <v>265.03699999999998</v>
      </c>
      <c r="X201">
        <v>267.32100000000003</v>
      </c>
      <c r="Y201">
        <v>269.72399999999999</v>
      </c>
      <c r="Z201">
        <v>271.767</v>
      </c>
      <c r="AA201">
        <v>272.94</v>
      </c>
      <c r="AB201">
        <v>274.50400000000002</v>
      </c>
      <c r="AC201">
        <v>276.26900000000001</v>
      </c>
      <c r="AD201">
        <v>278.322</v>
      </c>
      <c r="AE201">
        <v>281.166</v>
      </c>
      <c r="AF201">
        <v>284.23</v>
      </c>
      <c r="AG201">
        <v>287.38400000000001</v>
      </c>
      <c r="AH201">
        <v>290.34500000000003</v>
      </c>
      <c r="AI201">
        <v>293.553</v>
      </c>
      <c r="AJ201">
        <v>296.65899999999999</v>
      </c>
    </row>
    <row r="202" spans="3:36" x14ac:dyDescent="0.25">
      <c r="C202" t="s">
        <v>842</v>
      </c>
      <c r="E202">
        <v>40.892000000000003</v>
      </c>
      <c r="F202">
        <v>34.381</v>
      </c>
      <c r="G202">
        <v>30.215</v>
      </c>
      <c r="H202">
        <v>55.142000000000003</v>
      </c>
      <c r="I202">
        <v>50.408999999999999</v>
      </c>
      <c r="J202">
        <v>18.614999999999998</v>
      </c>
      <c r="K202">
        <v>39.220999999999997</v>
      </c>
      <c r="L202">
        <v>39.731999999999999</v>
      </c>
      <c r="M202">
        <v>40.218000000000004</v>
      </c>
      <c r="N202">
        <v>40.576000000000001</v>
      </c>
      <c r="O202">
        <v>41.165999999999997</v>
      </c>
      <c r="P202">
        <v>41.671999999999997</v>
      </c>
      <c r="Q202">
        <v>42</v>
      </c>
      <c r="R202">
        <v>42.348999999999997</v>
      </c>
      <c r="S202">
        <v>42.66</v>
      </c>
      <c r="T202">
        <v>43.040999999999997</v>
      </c>
      <c r="U202">
        <v>43.47</v>
      </c>
      <c r="V202">
        <v>44.045999999999999</v>
      </c>
      <c r="W202">
        <v>44.454999999999998</v>
      </c>
      <c r="X202">
        <v>44.81</v>
      </c>
      <c r="Y202">
        <v>45.171999999999997</v>
      </c>
      <c r="Z202">
        <v>45.454000000000001</v>
      </c>
      <c r="AA202">
        <v>45.597000000000001</v>
      </c>
      <c r="AB202">
        <v>45.81</v>
      </c>
      <c r="AC202">
        <v>46.045999999999999</v>
      </c>
      <c r="AD202">
        <v>46.32</v>
      </c>
      <c r="AE202">
        <v>46.710999999999999</v>
      </c>
      <c r="AF202">
        <v>47.107999999999997</v>
      </c>
      <c r="AG202">
        <v>47.514000000000003</v>
      </c>
      <c r="AH202">
        <v>47.89</v>
      </c>
      <c r="AI202">
        <v>48.290999999999997</v>
      </c>
      <c r="AJ202">
        <v>48.667999999999999</v>
      </c>
    </row>
    <row r="203" spans="3:36" x14ac:dyDescent="0.25">
      <c r="C203" t="s">
        <v>843</v>
      </c>
      <c r="E203">
        <v>7.8230000000000004</v>
      </c>
      <c r="F203">
        <v>8.7789999999999999</v>
      </c>
      <c r="G203">
        <v>6.3810000000000002</v>
      </c>
      <c r="H203">
        <v>5.923</v>
      </c>
      <c r="I203">
        <v>4.7549999999999999</v>
      </c>
      <c r="J203">
        <v>4.5880000000000001</v>
      </c>
      <c r="K203">
        <v>4.8470000000000004</v>
      </c>
      <c r="L203">
        <v>5.1150000000000002</v>
      </c>
      <c r="M203">
        <v>5.3780000000000001</v>
      </c>
      <c r="N203">
        <v>5.62</v>
      </c>
      <c r="O203">
        <v>5.8860000000000001</v>
      </c>
      <c r="P203">
        <v>6.1289999999999996</v>
      </c>
      <c r="Q203">
        <v>6.3310000000000004</v>
      </c>
      <c r="R203">
        <v>6.5170000000000003</v>
      </c>
      <c r="S203">
        <v>6.6740000000000004</v>
      </c>
      <c r="T203">
        <v>6.8250000000000002</v>
      </c>
      <c r="U203">
        <v>6.9589999999999996</v>
      </c>
      <c r="V203">
        <v>7.0919999999999996</v>
      </c>
      <c r="W203">
        <v>7.1820000000000004</v>
      </c>
      <c r="X203">
        <v>7.2610000000000001</v>
      </c>
      <c r="Y203">
        <v>7.3460000000000001</v>
      </c>
      <c r="Z203">
        <v>7.4160000000000004</v>
      </c>
      <c r="AA203">
        <v>7.4630000000000001</v>
      </c>
      <c r="AB203">
        <v>7.5259999999999998</v>
      </c>
      <c r="AC203">
        <v>7.5910000000000002</v>
      </c>
      <c r="AD203">
        <v>7.665</v>
      </c>
      <c r="AE203">
        <v>7.766</v>
      </c>
      <c r="AF203">
        <v>7.867</v>
      </c>
      <c r="AG203">
        <v>7.9710000000000001</v>
      </c>
      <c r="AH203">
        <v>8.0739999999999998</v>
      </c>
      <c r="AI203">
        <v>8.18</v>
      </c>
      <c r="AJ203">
        <v>8.2829999999999995</v>
      </c>
    </row>
    <row r="204" spans="3:36" x14ac:dyDescent="0.25">
      <c r="C204" t="s">
        <v>69</v>
      </c>
      <c r="E204">
        <v>50.597000000000001</v>
      </c>
      <c r="F204">
        <v>52.231000000000002</v>
      </c>
      <c r="G204">
        <v>51.884999999999998</v>
      </c>
      <c r="H204">
        <v>55.926000000000002</v>
      </c>
      <c r="I204">
        <v>55.222999999999999</v>
      </c>
      <c r="J204">
        <v>55.485999999999997</v>
      </c>
      <c r="K204">
        <v>56.304000000000002</v>
      </c>
      <c r="L204">
        <v>57.191000000000003</v>
      </c>
      <c r="M204">
        <v>58.045000000000002</v>
      </c>
      <c r="N204">
        <v>58.792000000000002</v>
      </c>
      <c r="O204">
        <v>59.820999999999998</v>
      </c>
      <c r="P204">
        <v>60.73</v>
      </c>
      <c r="Q204">
        <v>61.411999999999999</v>
      </c>
      <c r="R204">
        <v>62.073</v>
      </c>
      <c r="S204">
        <v>62.658999999999999</v>
      </c>
      <c r="T204">
        <v>63.418999999999997</v>
      </c>
      <c r="U204">
        <v>64.216999999999999</v>
      </c>
      <c r="V204">
        <v>65.225999999999999</v>
      </c>
      <c r="W204">
        <v>65.963999999999999</v>
      </c>
      <c r="X204">
        <v>66.567999999999998</v>
      </c>
      <c r="Y204">
        <v>67.230999999999995</v>
      </c>
      <c r="Z204">
        <v>67.772999999999996</v>
      </c>
      <c r="AA204">
        <v>68.078000000000003</v>
      </c>
      <c r="AB204">
        <v>68.518000000000001</v>
      </c>
      <c r="AC204">
        <v>68.981999999999999</v>
      </c>
      <c r="AD204">
        <v>69.528999999999996</v>
      </c>
      <c r="AE204">
        <v>70.343000000000004</v>
      </c>
      <c r="AF204">
        <v>71.173000000000002</v>
      </c>
      <c r="AG204">
        <v>72.025000000000006</v>
      </c>
      <c r="AH204">
        <v>72.870999999999995</v>
      </c>
      <c r="AI204">
        <v>73.736999999999995</v>
      </c>
      <c r="AJ204">
        <v>74.575000000000003</v>
      </c>
    </row>
    <row r="205" spans="3:36" x14ac:dyDescent="0.25">
      <c r="C205" t="s">
        <v>838</v>
      </c>
      <c r="E205">
        <v>500.649</v>
      </c>
      <c r="F205">
        <v>481.363</v>
      </c>
      <c r="G205">
        <v>499.82600000000002</v>
      </c>
      <c r="H205">
        <v>533.505</v>
      </c>
      <c r="I205">
        <v>522.97</v>
      </c>
      <c r="J205">
        <v>489.71699999999998</v>
      </c>
      <c r="K205">
        <v>516.95399999999995</v>
      </c>
      <c r="L205">
        <v>524.92399999999998</v>
      </c>
      <c r="M205">
        <v>532.52599999999995</v>
      </c>
      <c r="N205">
        <v>539.10699999999997</v>
      </c>
      <c r="O205">
        <v>548.22</v>
      </c>
      <c r="P205">
        <v>556.25699999999995</v>
      </c>
      <c r="Q205">
        <v>562.23800000000006</v>
      </c>
      <c r="R205">
        <v>568.11800000000005</v>
      </c>
      <c r="S205">
        <v>573.15800000000002</v>
      </c>
      <c r="T205">
        <v>579.44399999999996</v>
      </c>
      <c r="U205">
        <v>585.77300000000002</v>
      </c>
      <c r="V205">
        <v>593.84</v>
      </c>
      <c r="W205">
        <v>599.74599999999998</v>
      </c>
      <c r="X205">
        <v>604.70100000000002</v>
      </c>
      <c r="Y205">
        <v>610.05499999999995</v>
      </c>
      <c r="Z205">
        <v>614.43899999999996</v>
      </c>
      <c r="AA205">
        <v>616.86099999999999</v>
      </c>
      <c r="AB205">
        <v>620.28</v>
      </c>
      <c r="AC205">
        <v>624.01</v>
      </c>
      <c r="AD205">
        <v>628.38</v>
      </c>
      <c r="AE205">
        <v>634.69000000000005</v>
      </c>
      <c r="AF205">
        <v>641.29200000000003</v>
      </c>
      <c r="AG205">
        <v>648.11599999999999</v>
      </c>
      <c r="AH205">
        <v>654.71199999999999</v>
      </c>
      <c r="AI205">
        <v>661.67499999999995</v>
      </c>
      <c r="AJ205">
        <v>668.42399999999998</v>
      </c>
    </row>
    <row r="206" spans="3:36" x14ac:dyDescent="0.25">
      <c r="C206" t="s">
        <v>996</v>
      </c>
    </row>
    <row r="207" spans="3:36" x14ac:dyDescent="0.25">
      <c r="C207" t="s">
        <v>1004</v>
      </c>
    </row>
    <row r="208" spans="3:36" x14ac:dyDescent="0.25">
      <c r="C208" t="s">
        <v>996</v>
      </c>
    </row>
    <row r="209" spans="3:36" x14ac:dyDescent="0.25">
      <c r="C209" t="s">
        <v>1005</v>
      </c>
    </row>
    <row r="210" spans="3:36" x14ac:dyDescent="0.25">
      <c r="C210" t="s">
        <v>55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row>
    <row r="211" spans="3:36" x14ac:dyDescent="0.25">
      <c r="C211" t="s">
        <v>831</v>
      </c>
      <c r="E211">
        <v>0.3</v>
      </c>
      <c r="F211">
        <v>0.1</v>
      </c>
      <c r="G211">
        <v>0.1</v>
      </c>
      <c r="H211">
        <v>0.2</v>
      </c>
      <c r="I211">
        <v>0.2</v>
      </c>
      <c r="J211">
        <v>0.2</v>
      </c>
      <c r="K211">
        <v>0.2</v>
      </c>
      <c r="L211">
        <v>0.2</v>
      </c>
      <c r="M211">
        <v>0.2</v>
      </c>
      <c r="N211">
        <v>0.2</v>
      </c>
      <c r="O211">
        <v>0.2</v>
      </c>
      <c r="P211">
        <v>0.2</v>
      </c>
      <c r="Q211">
        <v>0.2</v>
      </c>
      <c r="R211">
        <v>0.2</v>
      </c>
      <c r="S211">
        <v>0.2</v>
      </c>
      <c r="T211">
        <v>0.2</v>
      </c>
      <c r="U211">
        <v>0.2</v>
      </c>
      <c r="V211">
        <v>0.2</v>
      </c>
      <c r="W211">
        <v>0.2</v>
      </c>
      <c r="X211">
        <v>0.2</v>
      </c>
      <c r="Y211">
        <v>0.2</v>
      </c>
      <c r="Z211">
        <v>0.2</v>
      </c>
      <c r="AA211">
        <v>0.2</v>
      </c>
      <c r="AB211">
        <v>0.2</v>
      </c>
      <c r="AC211">
        <v>0.2</v>
      </c>
      <c r="AD211">
        <v>0.2</v>
      </c>
      <c r="AE211">
        <v>0.2</v>
      </c>
      <c r="AF211">
        <v>0.2</v>
      </c>
      <c r="AG211">
        <v>0.2</v>
      </c>
      <c r="AH211">
        <v>0.2</v>
      </c>
      <c r="AI211">
        <v>0.2</v>
      </c>
      <c r="AJ211">
        <v>0.2</v>
      </c>
    </row>
    <row r="212" spans="3:36" x14ac:dyDescent="0.25">
      <c r="C212" t="s">
        <v>846</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row>
    <row r="213" spans="3:36" x14ac:dyDescent="0.25">
      <c r="C213" t="s">
        <v>64</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row>
    <row r="214" spans="3:36" x14ac:dyDescent="0.25">
      <c r="C214" t="s">
        <v>833</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row>
    <row r="215" spans="3:36" x14ac:dyDescent="0.25">
      <c r="C215" t="s">
        <v>834</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row>
    <row r="216" spans="3:36" x14ac:dyDescent="0.25">
      <c r="C216" t="s">
        <v>42</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row>
    <row r="217" spans="3:36" x14ac:dyDescent="0.25">
      <c r="C217" t="s">
        <v>40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3:36" x14ac:dyDescent="0.25">
      <c r="C218" t="s">
        <v>838</v>
      </c>
      <c r="E218">
        <v>0.3</v>
      </c>
      <c r="F218">
        <v>0.1</v>
      </c>
      <c r="G218">
        <v>0.1</v>
      </c>
      <c r="H218">
        <v>0.2</v>
      </c>
      <c r="I218">
        <v>0.2</v>
      </c>
      <c r="J218">
        <v>0.2</v>
      </c>
      <c r="K218">
        <v>0.2</v>
      </c>
      <c r="L218">
        <v>0.2</v>
      </c>
      <c r="M218">
        <v>0.2</v>
      </c>
      <c r="N218">
        <v>0.2</v>
      </c>
      <c r="O218">
        <v>0.2</v>
      </c>
      <c r="P218">
        <v>0.2</v>
      </c>
      <c r="Q218">
        <v>0.2</v>
      </c>
      <c r="R218">
        <v>0.2</v>
      </c>
      <c r="S218">
        <v>0.2</v>
      </c>
      <c r="T218">
        <v>0.2</v>
      </c>
      <c r="U218">
        <v>0.2</v>
      </c>
      <c r="V218">
        <v>0.2</v>
      </c>
      <c r="W218">
        <v>0.2</v>
      </c>
      <c r="X218">
        <v>0.2</v>
      </c>
      <c r="Y218">
        <v>0.2</v>
      </c>
      <c r="Z218">
        <v>0.2</v>
      </c>
      <c r="AA218">
        <v>0.2</v>
      </c>
      <c r="AB218">
        <v>0.2</v>
      </c>
      <c r="AC218">
        <v>0.2</v>
      </c>
      <c r="AD218">
        <v>0.2</v>
      </c>
      <c r="AE218">
        <v>0.2</v>
      </c>
      <c r="AF218">
        <v>0.2</v>
      </c>
      <c r="AG218">
        <v>0.2</v>
      </c>
      <c r="AH218">
        <v>0.2</v>
      </c>
      <c r="AI218">
        <v>0.2</v>
      </c>
      <c r="AJ218">
        <v>0.2</v>
      </c>
    </row>
    <row r="219" spans="3:36" x14ac:dyDescent="0.25">
      <c r="C219" t="s">
        <v>996</v>
      </c>
    </row>
    <row r="220" spans="3:36" x14ac:dyDescent="0.25">
      <c r="C220" t="s">
        <v>996</v>
      </c>
    </row>
    <row r="221" spans="3:36" x14ac:dyDescent="0.25">
      <c r="C221" t="s">
        <v>1006</v>
      </c>
    </row>
    <row r="222" spans="3:36" x14ac:dyDescent="0.25">
      <c r="C222" t="s">
        <v>53</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row>
    <row r="223" spans="3:36" x14ac:dyDescent="0.25">
      <c r="C223" t="s">
        <v>54</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1007</v>
      </c>
    </row>
    <row r="224" spans="3:36" x14ac:dyDescent="0.25">
      <c r="C224" t="s">
        <v>43</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row>
    <row r="225" spans="3:36" x14ac:dyDescent="0.25">
      <c r="C225" t="s">
        <v>847</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row>
    <row r="226" spans="3:36" x14ac:dyDescent="0.25">
      <c r="C226" t="s">
        <v>848</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row>
    <row r="227" spans="3:36" x14ac:dyDescent="0.25">
      <c r="C227" t="s">
        <v>42</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row>
    <row r="228" spans="3:36" x14ac:dyDescent="0.25">
      <c r="C228" t="s">
        <v>849</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1008</v>
      </c>
    </row>
    <row r="229" spans="3:36" x14ac:dyDescent="0.25">
      <c r="C229" t="s">
        <v>850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row>
    <row r="230" spans="3:36" x14ac:dyDescent="0.25">
      <c r="C230" t="s">
        <v>851</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1009</v>
      </c>
    </row>
    <row r="231" spans="3:36" x14ac:dyDescent="0.25">
      <c r="C231" t="s">
        <v>55</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row>
    <row r="232" spans="3:36" x14ac:dyDescent="0.25">
      <c r="C232" t="s">
        <v>1010</v>
      </c>
    </row>
    <row r="233" spans="3:36" x14ac:dyDescent="0.25">
      <c r="C233" t="s">
        <v>53</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3:36" x14ac:dyDescent="0.25">
      <c r="C234" t="s">
        <v>54</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1007</v>
      </c>
    </row>
    <row r="235" spans="3:36" x14ac:dyDescent="0.25">
      <c r="C235" t="s">
        <v>43</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row>
    <row r="236" spans="3:36" x14ac:dyDescent="0.25">
      <c r="C236" t="s">
        <v>847</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row>
    <row r="237" spans="3:36" x14ac:dyDescent="0.25">
      <c r="C237" t="s">
        <v>848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row>
    <row r="238" spans="3:36" x14ac:dyDescent="0.25">
      <c r="C238" t="s">
        <v>42</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row>
    <row r="239" spans="3:36" x14ac:dyDescent="0.25">
      <c r="C239" t="s">
        <v>849</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t="s">
        <v>1008</v>
      </c>
    </row>
    <row r="240" spans="3:36" x14ac:dyDescent="0.25">
      <c r="C240" t="s">
        <v>850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row>
    <row r="241" spans="3:36" x14ac:dyDescent="0.25">
      <c r="C241" t="s">
        <v>851</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t="s">
        <v>1009</v>
      </c>
    </row>
    <row r="242" spans="3:36" x14ac:dyDescent="0.25">
      <c r="C242" t="s">
        <v>55</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row>
    <row r="243" spans="3:36" x14ac:dyDescent="0.25">
      <c r="C243" t="s">
        <v>996</v>
      </c>
    </row>
    <row r="244" spans="3:36" x14ac:dyDescent="0.25">
      <c r="C244" t="s">
        <v>852</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row>
    <row r="245" spans="3:36" x14ac:dyDescent="0.25">
      <c r="C245" t="s">
        <v>853</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row>
    <row r="246" spans="3:36" x14ac:dyDescent="0.25">
      <c r="C246" t="s">
        <v>854</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row>
    <row r="247" spans="3:36" x14ac:dyDescent="0.25">
      <c r="C247" t="s">
        <v>855</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row>
    <row r="248" spans="3:36" x14ac:dyDescent="0.25">
      <c r="C248" t="s">
        <v>856</v>
      </c>
      <c r="E248">
        <v>0</v>
      </c>
      <c r="F248">
        <v>0</v>
      </c>
      <c r="G248">
        <v>0.1</v>
      </c>
      <c r="H248">
        <v>0</v>
      </c>
      <c r="I248">
        <v>0</v>
      </c>
      <c r="J248">
        <v>0.1</v>
      </c>
      <c r="K248">
        <v>0.1</v>
      </c>
      <c r="L248">
        <v>0.1</v>
      </c>
      <c r="M248">
        <v>0.1</v>
      </c>
      <c r="N248">
        <v>0.1</v>
      </c>
      <c r="O248">
        <v>0.1</v>
      </c>
      <c r="P248">
        <v>0.1</v>
      </c>
      <c r="Q248">
        <v>0.1</v>
      </c>
      <c r="R248">
        <v>0.1</v>
      </c>
      <c r="S248">
        <v>0.1</v>
      </c>
      <c r="T248">
        <v>0.1</v>
      </c>
      <c r="U248">
        <v>0.1</v>
      </c>
      <c r="V248">
        <v>0.1</v>
      </c>
      <c r="W248">
        <v>0.1</v>
      </c>
      <c r="X248">
        <v>0.1</v>
      </c>
      <c r="Y248">
        <v>0.1</v>
      </c>
      <c r="Z248">
        <v>0.1</v>
      </c>
      <c r="AA248">
        <v>0.1</v>
      </c>
      <c r="AB248">
        <v>0.1</v>
      </c>
      <c r="AC248">
        <v>0.1</v>
      </c>
      <c r="AD248">
        <v>0.2</v>
      </c>
      <c r="AE248">
        <v>0.2</v>
      </c>
      <c r="AF248">
        <v>0.2</v>
      </c>
      <c r="AG248">
        <v>0.2</v>
      </c>
      <c r="AH248">
        <v>0.2</v>
      </c>
      <c r="AI248">
        <v>0.2</v>
      </c>
      <c r="AJ248">
        <v>0.2</v>
      </c>
    </row>
    <row r="249" spans="3:36" x14ac:dyDescent="0.25">
      <c r="C249" t="s">
        <v>996</v>
      </c>
    </row>
    <row r="250" spans="3:36" x14ac:dyDescent="0.25">
      <c r="C250" t="s">
        <v>1011</v>
      </c>
    </row>
    <row r="251" spans="3:36" x14ac:dyDescent="0.25">
      <c r="C251" t="s">
        <v>1012</v>
      </c>
    </row>
    <row r="252" spans="3:36" x14ac:dyDescent="0.25">
      <c r="C252" t="s">
        <v>857</v>
      </c>
      <c r="E252">
        <v>1.7</v>
      </c>
      <c r="F252">
        <v>3.5</v>
      </c>
      <c r="G252">
        <v>1.7</v>
      </c>
      <c r="H252">
        <v>8.3000000000000007</v>
      </c>
      <c r="I252">
        <v>9.1999999999999993</v>
      </c>
      <c r="J252">
        <v>9.1999999999999993</v>
      </c>
      <c r="K252">
        <v>9.1999999999999993</v>
      </c>
      <c r="L252">
        <v>9.1999999999999993</v>
      </c>
      <c r="M252">
        <v>9.1999999999999993</v>
      </c>
      <c r="N252">
        <v>9.1999999999999993</v>
      </c>
      <c r="O252">
        <v>9.1999999999999993</v>
      </c>
      <c r="P252">
        <v>9.1999999999999993</v>
      </c>
      <c r="Q252">
        <v>9.1999999999999993</v>
      </c>
      <c r="R252">
        <v>9.1999999999999993</v>
      </c>
      <c r="S252">
        <v>9.1999999999999993</v>
      </c>
      <c r="T252">
        <v>9.1999999999999993</v>
      </c>
      <c r="U252">
        <v>9.1999999999999993</v>
      </c>
      <c r="V252">
        <v>9.1999999999999993</v>
      </c>
      <c r="W252">
        <v>9.1999999999999993</v>
      </c>
      <c r="X252">
        <v>9.1999999999999993</v>
      </c>
      <c r="Y252">
        <v>9.1999999999999993</v>
      </c>
      <c r="Z252">
        <v>9.1999999999999993</v>
      </c>
      <c r="AA252">
        <v>9.1999999999999993</v>
      </c>
      <c r="AB252">
        <v>9.1999999999999993</v>
      </c>
      <c r="AC252">
        <v>9.1999999999999993</v>
      </c>
      <c r="AD252">
        <v>9.1999999999999993</v>
      </c>
      <c r="AE252">
        <v>9.1999999999999993</v>
      </c>
      <c r="AF252">
        <v>9.1999999999999993</v>
      </c>
      <c r="AG252">
        <v>9.1999999999999993</v>
      </c>
      <c r="AH252">
        <v>9.1999999999999993</v>
      </c>
      <c r="AI252">
        <v>9.1999999999999993</v>
      </c>
      <c r="AJ252">
        <v>9.1999999999999993</v>
      </c>
    </row>
    <row r="253" spans="3:36" x14ac:dyDescent="0.25">
      <c r="C253" t="s">
        <v>858</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1013</v>
      </c>
    </row>
    <row r="254" spans="3:36" x14ac:dyDescent="0.25">
      <c r="C254" t="s">
        <v>859</v>
      </c>
      <c r="E254">
        <v>3.4</v>
      </c>
      <c r="F254">
        <v>3.4</v>
      </c>
      <c r="G254">
        <v>3.4</v>
      </c>
      <c r="H254">
        <v>3.4</v>
      </c>
      <c r="I254">
        <v>3.4</v>
      </c>
      <c r="J254">
        <v>3.4</v>
      </c>
      <c r="K254">
        <v>3.4</v>
      </c>
      <c r="L254">
        <v>3.4</v>
      </c>
      <c r="M254">
        <v>3.4</v>
      </c>
      <c r="N254">
        <v>3.4</v>
      </c>
      <c r="O254">
        <v>3.4</v>
      </c>
      <c r="P254">
        <v>3.4</v>
      </c>
      <c r="Q254">
        <v>3.4</v>
      </c>
      <c r="R254">
        <v>3.4</v>
      </c>
      <c r="S254">
        <v>3.4</v>
      </c>
      <c r="T254">
        <v>3.4</v>
      </c>
      <c r="U254">
        <v>3.4</v>
      </c>
      <c r="V254">
        <v>3.4</v>
      </c>
      <c r="W254">
        <v>3.4</v>
      </c>
      <c r="X254">
        <v>3.4</v>
      </c>
      <c r="Y254">
        <v>3.4</v>
      </c>
      <c r="Z254">
        <v>3.4</v>
      </c>
      <c r="AA254">
        <v>3.4</v>
      </c>
      <c r="AB254">
        <v>3.4</v>
      </c>
      <c r="AC254">
        <v>3.4</v>
      </c>
      <c r="AD254">
        <v>3.4</v>
      </c>
      <c r="AE254">
        <v>3.4</v>
      </c>
      <c r="AF254">
        <v>3.4</v>
      </c>
      <c r="AG254">
        <v>3.4</v>
      </c>
      <c r="AH254">
        <v>3.4</v>
      </c>
      <c r="AI254">
        <v>3.4</v>
      </c>
      <c r="AJ254" t="s">
        <v>1020</v>
      </c>
    </row>
    <row r="255" spans="3:36" x14ac:dyDescent="0.25">
      <c r="C255" t="s">
        <v>860</v>
      </c>
      <c r="E255">
        <v>29.6</v>
      </c>
      <c r="F255">
        <v>258.7</v>
      </c>
      <c r="G255">
        <v>45.3</v>
      </c>
      <c r="H255">
        <v>55.1</v>
      </c>
      <c r="I255">
        <v>61</v>
      </c>
      <c r="J255">
        <v>61</v>
      </c>
      <c r="K255">
        <v>61</v>
      </c>
      <c r="L255">
        <v>61</v>
      </c>
      <c r="M255">
        <v>61</v>
      </c>
      <c r="N255">
        <v>61</v>
      </c>
      <c r="O255">
        <v>61</v>
      </c>
      <c r="P255">
        <v>61</v>
      </c>
      <c r="Q255">
        <v>61</v>
      </c>
      <c r="R255">
        <v>61</v>
      </c>
      <c r="S255">
        <v>61</v>
      </c>
      <c r="T255">
        <v>61</v>
      </c>
      <c r="U255">
        <v>61</v>
      </c>
      <c r="V255">
        <v>61</v>
      </c>
      <c r="W255">
        <v>61</v>
      </c>
      <c r="X255">
        <v>61</v>
      </c>
      <c r="Y255">
        <v>61</v>
      </c>
      <c r="Z255">
        <v>61</v>
      </c>
      <c r="AA255">
        <v>61</v>
      </c>
      <c r="AB255">
        <v>61</v>
      </c>
      <c r="AC255">
        <v>61</v>
      </c>
      <c r="AD255">
        <v>61</v>
      </c>
      <c r="AE255">
        <v>61</v>
      </c>
      <c r="AF255">
        <v>61</v>
      </c>
      <c r="AG255">
        <v>61</v>
      </c>
      <c r="AH255">
        <v>61</v>
      </c>
      <c r="AI255">
        <v>61</v>
      </c>
      <c r="AJ255">
        <v>61</v>
      </c>
    </row>
    <row r="256" spans="3:36" x14ac:dyDescent="0.25">
      <c r="C256" t="s">
        <v>838</v>
      </c>
      <c r="E256">
        <v>34.700000000000003</v>
      </c>
      <c r="F256">
        <v>265.60000000000002</v>
      </c>
      <c r="G256">
        <v>50.4</v>
      </c>
      <c r="H256">
        <v>66.8</v>
      </c>
      <c r="I256">
        <v>73.599999999999994</v>
      </c>
      <c r="J256">
        <v>73.599999999999994</v>
      </c>
      <c r="K256">
        <v>73.599999999999994</v>
      </c>
      <c r="L256">
        <v>73.599999999999994</v>
      </c>
      <c r="M256">
        <v>73.599999999999994</v>
      </c>
      <c r="N256">
        <v>73.599999999999994</v>
      </c>
      <c r="O256">
        <v>73.599999999999994</v>
      </c>
      <c r="P256">
        <v>73.599999999999994</v>
      </c>
      <c r="Q256">
        <v>73.599999999999994</v>
      </c>
      <c r="R256">
        <v>73.599999999999994</v>
      </c>
      <c r="S256">
        <v>73.599999999999994</v>
      </c>
      <c r="T256">
        <v>73.599999999999994</v>
      </c>
      <c r="U256">
        <v>73.599999999999994</v>
      </c>
      <c r="V256">
        <v>73.599999999999994</v>
      </c>
      <c r="W256">
        <v>73.599999999999994</v>
      </c>
      <c r="X256">
        <v>73.599999999999994</v>
      </c>
      <c r="Y256">
        <v>73.599999999999994</v>
      </c>
      <c r="Z256">
        <v>73.599999999999994</v>
      </c>
      <c r="AA256">
        <v>73.599999999999994</v>
      </c>
      <c r="AB256">
        <v>73.599999999999994</v>
      </c>
      <c r="AC256">
        <v>73.599999999999994</v>
      </c>
      <c r="AD256">
        <v>73.599999999999994</v>
      </c>
      <c r="AE256">
        <v>73.599999999999994</v>
      </c>
      <c r="AF256">
        <v>73.599999999999994</v>
      </c>
      <c r="AG256">
        <v>73.599999999999994</v>
      </c>
      <c r="AH256">
        <v>73.599999999999994</v>
      </c>
      <c r="AI256">
        <v>73.599999999999994</v>
      </c>
      <c r="AJ256">
        <v>73.599999999999994</v>
      </c>
    </row>
    <row r="257" spans="3:36" x14ac:dyDescent="0.25">
      <c r="C257" t="s">
        <v>1014</v>
      </c>
    </row>
    <row r="258" spans="3:36" x14ac:dyDescent="0.25">
      <c r="C258" t="s">
        <v>861</v>
      </c>
      <c r="E258">
        <v>12.7</v>
      </c>
      <c r="F258">
        <v>8.6</v>
      </c>
      <c r="G258">
        <v>7.7</v>
      </c>
      <c r="H258">
        <v>14.2</v>
      </c>
      <c r="I258">
        <v>19.8</v>
      </c>
      <c r="J258">
        <v>19.8</v>
      </c>
      <c r="K258">
        <v>19.8</v>
      </c>
      <c r="L258">
        <v>19.8</v>
      </c>
      <c r="M258">
        <v>19.8</v>
      </c>
      <c r="N258">
        <v>19.8</v>
      </c>
      <c r="O258">
        <v>19.8</v>
      </c>
      <c r="P258">
        <v>19.8</v>
      </c>
      <c r="Q258">
        <v>19.8</v>
      </c>
      <c r="R258">
        <v>19.8</v>
      </c>
      <c r="S258">
        <v>19.8</v>
      </c>
      <c r="T258">
        <v>19.8</v>
      </c>
      <c r="U258">
        <v>19.8</v>
      </c>
      <c r="V258">
        <v>19.8</v>
      </c>
      <c r="W258">
        <v>19.8</v>
      </c>
      <c r="X258">
        <v>19.8</v>
      </c>
      <c r="Y258">
        <v>19.8</v>
      </c>
      <c r="Z258">
        <v>19.8</v>
      </c>
      <c r="AA258">
        <v>19.8</v>
      </c>
      <c r="AB258">
        <v>19.8</v>
      </c>
      <c r="AC258">
        <v>19.8</v>
      </c>
      <c r="AD258">
        <v>19.8</v>
      </c>
      <c r="AE258">
        <v>19.8</v>
      </c>
      <c r="AF258">
        <v>19.8</v>
      </c>
      <c r="AG258">
        <v>19.8</v>
      </c>
      <c r="AH258">
        <v>19.8</v>
      </c>
      <c r="AI258">
        <v>19.8</v>
      </c>
      <c r="AJ258">
        <v>19.8</v>
      </c>
    </row>
    <row r="259" spans="3:36" x14ac:dyDescent="0.25">
      <c r="C259" t="s">
        <v>862</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1013</v>
      </c>
    </row>
    <row r="260" spans="3:36" x14ac:dyDescent="0.25">
      <c r="C260" t="s">
        <v>863</v>
      </c>
      <c r="E260">
        <v>0</v>
      </c>
      <c r="F260">
        <v>0</v>
      </c>
      <c r="G260">
        <v>0</v>
      </c>
      <c r="H260">
        <v>-0.4</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1013</v>
      </c>
    </row>
    <row r="261" spans="3:36" x14ac:dyDescent="0.25">
      <c r="C261" t="s">
        <v>864</v>
      </c>
      <c r="E261">
        <v>128.80000000000001</v>
      </c>
      <c r="F261">
        <v>657.2</v>
      </c>
      <c r="G261">
        <v>131.5</v>
      </c>
      <c r="H261">
        <v>144.1</v>
      </c>
      <c r="I261">
        <v>161.4</v>
      </c>
      <c r="J261">
        <v>161.4</v>
      </c>
      <c r="K261">
        <v>161.4</v>
      </c>
      <c r="L261">
        <v>161.4</v>
      </c>
      <c r="M261">
        <v>161.4</v>
      </c>
      <c r="N261">
        <v>161.4</v>
      </c>
      <c r="O261">
        <v>161.4</v>
      </c>
      <c r="P261">
        <v>161.4</v>
      </c>
      <c r="Q261">
        <v>161.4</v>
      </c>
      <c r="R261">
        <v>161.4</v>
      </c>
      <c r="S261">
        <v>161.4</v>
      </c>
      <c r="T261">
        <v>161.4</v>
      </c>
      <c r="U261">
        <v>161.4</v>
      </c>
      <c r="V261">
        <v>161.4</v>
      </c>
      <c r="W261">
        <v>161.4</v>
      </c>
      <c r="X261">
        <v>161.4</v>
      </c>
      <c r="Y261">
        <v>161.4</v>
      </c>
      <c r="Z261">
        <v>161.4</v>
      </c>
      <c r="AA261">
        <v>161.4</v>
      </c>
      <c r="AB261">
        <v>161.4</v>
      </c>
      <c r="AC261">
        <v>161.4</v>
      </c>
      <c r="AD261">
        <v>161.4</v>
      </c>
      <c r="AE261">
        <v>161.4</v>
      </c>
      <c r="AF261">
        <v>161.4</v>
      </c>
      <c r="AG261">
        <v>161.4</v>
      </c>
      <c r="AH261">
        <v>161.4</v>
      </c>
      <c r="AI261">
        <v>161.4</v>
      </c>
      <c r="AJ261">
        <v>161.4</v>
      </c>
    </row>
    <row r="262" spans="3:36" x14ac:dyDescent="0.25">
      <c r="C262" t="s">
        <v>838</v>
      </c>
      <c r="E262">
        <v>141.4</v>
      </c>
      <c r="F262">
        <v>665.8</v>
      </c>
      <c r="G262">
        <v>139.1</v>
      </c>
      <c r="H262">
        <v>157.9</v>
      </c>
      <c r="I262">
        <v>181.2</v>
      </c>
      <c r="J262">
        <v>181.2</v>
      </c>
      <c r="K262">
        <v>181.2</v>
      </c>
      <c r="L262">
        <v>181.2</v>
      </c>
      <c r="M262">
        <v>181.2</v>
      </c>
      <c r="N262">
        <v>181.2</v>
      </c>
      <c r="O262">
        <v>181.2</v>
      </c>
      <c r="P262">
        <v>181.2</v>
      </c>
      <c r="Q262">
        <v>181.2</v>
      </c>
      <c r="R262">
        <v>181.2</v>
      </c>
      <c r="S262">
        <v>181.2</v>
      </c>
      <c r="T262">
        <v>181.2</v>
      </c>
      <c r="U262">
        <v>181.2</v>
      </c>
      <c r="V262">
        <v>181.2</v>
      </c>
      <c r="W262">
        <v>181.2</v>
      </c>
      <c r="X262">
        <v>181.2</v>
      </c>
      <c r="Y262">
        <v>181.2</v>
      </c>
      <c r="Z262">
        <v>181.2</v>
      </c>
      <c r="AA262">
        <v>181.2</v>
      </c>
      <c r="AB262">
        <v>181.2</v>
      </c>
      <c r="AC262">
        <v>181.2</v>
      </c>
      <c r="AD262">
        <v>181.2</v>
      </c>
      <c r="AE262">
        <v>181.2</v>
      </c>
      <c r="AF262">
        <v>181.2</v>
      </c>
      <c r="AG262">
        <v>181.2</v>
      </c>
      <c r="AH262">
        <v>181.2</v>
      </c>
      <c r="AI262">
        <v>181.2</v>
      </c>
      <c r="AJ262">
        <v>181.2</v>
      </c>
    </row>
    <row r="263" spans="3:36" x14ac:dyDescent="0.25">
      <c r="C263" t="s">
        <v>996</v>
      </c>
    </row>
    <row r="264" spans="3:36" x14ac:dyDescent="0.25">
      <c r="C264" t="s">
        <v>865</v>
      </c>
      <c r="E264">
        <v>27.8</v>
      </c>
      <c r="F264">
        <v>25.4</v>
      </c>
      <c r="G264">
        <v>23.1</v>
      </c>
      <c r="H264">
        <v>42.6</v>
      </c>
      <c r="I264">
        <v>64.3</v>
      </c>
      <c r="J264">
        <v>65.400000000000006</v>
      </c>
      <c r="K264">
        <v>65.3</v>
      </c>
      <c r="L264">
        <v>65.099999999999994</v>
      </c>
      <c r="M264">
        <v>64.900000000000006</v>
      </c>
      <c r="N264">
        <v>64.8</v>
      </c>
      <c r="O264">
        <v>64.599999999999994</v>
      </c>
      <c r="P264">
        <v>64.5</v>
      </c>
      <c r="Q264">
        <v>64.400000000000006</v>
      </c>
      <c r="R264">
        <v>64.3</v>
      </c>
      <c r="S264">
        <v>64.2</v>
      </c>
      <c r="T264">
        <v>64.099999999999994</v>
      </c>
      <c r="U264">
        <v>64.099999999999994</v>
      </c>
      <c r="V264">
        <v>64.099999999999994</v>
      </c>
      <c r="W264">
        <v>64.099999999999994</v>
      </c>
      <c r="X264">
        <v>64.099999999999994</v>
      </c>
      <c r="Y264">
        <v>64.099999999999994</v>
      </c>
      <c r="Z264">
        <v>64.099999999999994</v>
      </c>
      <c r="AA264">
        <v>64.099999999999994</v>
      </c>
      <c r="AB264">
        <v>64.099999999999994</v>
      </c>
      <c r="AC264">
        <v>64.099999999999994</v>
      </c>
      <c r="AD264">
        <v>64.099999999999994</v>
      </c>
      <c r="AE264">
        <v>64.099999999999994</v>
      </c>
      <c r="AF264">
        <v>64.099999999999994</v>
      </c>
      <c r="AG264">
        <v>64.099999999999994</v>
      </c>
      <c r="AH264">
        <v>64.099999999999994</v>
      </c>
      <c r="AI264">
        <v>64.099999999999994</v>
      </c>
      <c r="AJ264">
        <v>64.099999999999994</v>
      </c>
    </row>
    <row r="265" spans="3:36" x14ac:dyDescent="0.25">
      <c r="C265" t="s">
        <v>866</v>
      </c>
      <c r="E265">
        <v>113</v>
      </c>
      <c r="F265">
        <v>640.5</v>
      </c>
      <c r="G265">
        <v>115.7</v>
      </c>
      <c r="H265">
        <v>115.6</v>
      </c>
      <c r="I265">
        <v>116.9</v>
      </c>
      <c r="J265">
        <v>116.9</v>
      </c>
      <c r="K265">
        <v>116.9</v>
      </c>
      <c r="L265">
        <v>116.9</v>
      </c>
      <c r="M265">
        <v>116.9</v>
      </c>
      <c r="N265">
        <v>116.9</v>
      </c>
      <c r="O265">
        <v>116.9</v>
      </c>
      <c r="P265">
        <v>116.9</v>
      </c>
      <c r="Q265">
        <v>116.9</v>
      </c>
      <c r="R265">
        <v>116.9</v>
      </c>
      <c r="S265">
        <v>116.9</v>
      </c>
      <c r="T265">
        <v>116.9</v>
      </c>
      <c r="U265">
        <v>116.9</v>
      </c>
      <c r="V265">
        <v>116.9</v>
      </c>
      <c r="W265">
        <v>116.9</v>
      </c>
      <c r="X265">
        <v>116.9</v>
      </c>
      <c r="Y265">
        <v>116.9</v>
      </c>
      <c r="Z265">
        <v>116.9</v>
      </c>
      <c r="AA265">
        <v>116.9</v>
      </c>
      <c r="AB265">
        <v>116.9</v>
      </c>
      <c r="AC265">
        <v>116.9</v>
      </c>
      <c r="AD265">
        <v>116.9</v>
      </c>
      <c r="AE265">
        <v>116.9</v>
      </c>
      <c r="AF265">
        <v>116.9</v>
      </c>
      <c r="AG265">
        <v>116.9</v>
      </c>
      <c r="AH265">
        <v>116.9</v>
      </c>
      <c r="AI265">
        <v>116.9</v>
      </c>
      <c r="AJ265">
        <v>116.9</v>
      </c>
    </row>
    <row r="266" spans="3:36" x14ac:dyDescent="0.25">
      <c r="C266" t="s">
        <v>996</v>
      </c>
    </row>
    <row r="267" spans="3:36" x14ac:dyDescent="0.25">
      <c r="C267" t="s">
        <v>1016</v>
      </c>
    </row>
    <row r="268" spans="3:36" x14ac:dyDescent="0.25">
      <c r="C268" t="s">
        <v>867</v>
      </c>
      <c r="E268">
        <v>0.2</v>
      </c>
      <c r="F268">
        <v>0.1</v>
      </c>
      <c r="G268">
        <v>0.1</v>
      </c>
      <c r="H268">
        <v>0.2</v>
      </c>
      <c r="I268">
        <v>0.2</v>
      </c>
      <c r="J268">
        <v>0.2</v>
      </c>
      <c r="K268">
        <v>0.2</v>
      </c>
      <c r="L268">
        <v>0.2</v>
      </c>
      <c r="M268">
        <v>0.2</v>
      </c>
      <c r="N268">
        <v>0.2</v>
      </c>
      <c r="O268">
        <v>0.2</v>
      </c>
      <c r="P268">
        <v>0.2</v>
      </c>
      <c r="Q268">
        <v>0.2</v>
      </c>
      <c r="R268">
        <v>0.2</v>
      </c>
      <c r="S268">
        <v>0.2</v>
      </c>
      <c r="T268">
        <v>0.2</v>
      </c>
      <c r="U268">
        <v>0.2</v>
      </c>
      <c r="V268">
        <v>0.2</v>
      </c>
      <c r="W268">
        <v>0.2</v>
      </c>
      <c r="X268">
        <v>0.2</v>
      </c>
      <c r="Y268">
        <v>0.2</v>
      </c>
      <c r="Z268">
        <v>0.2</v>
      </c>
      <c r="AA268">
        <v>0.2</v>
      </c>
      <c r="AB268">
        <v>0.2</v>
      </c>
      <c r="AC268">
        <v>0.2</v>
      </c>
      <c r="AD268">
        <v>0.2</v>
      </c>
      <c r="AE268">
        <v>0.2</v>
      </c>
      <c r="AF268">
        <v>0.2</v>
      </c>
      <c r="AG268">
        <v>0.2</v>
      </c>
      <c r="AH268">
        <v>0.2</v>
      </c>
      <c r="AI268">
        <v>0.2</v>
      </c>
      <c r="AJ268">
        <v>0.2</v>
      </c>
    </row>
    <row r="269" spans="3:36" x14ac:dyDescent="0.25">
      <c r="C269" t="s">
        <v>868</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1013</v>
      </c>
    </row>
    <row r="270" spans="3:36" x14ac:dyDescent="0.25">
      <c r="C270" t="s">
        <v>869</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1009</v>
      </c>
    </row>
    <row r="271" spans="3:36" x14ac:dyDescent="0.25">
      <c r="C271" t="s">
        <v>870</v>
      </c>
      <c r="E271">
        <v>1.4</v>
      </c>
      <c r="F271">
        <v>6</v>
      </c>
      <c r="G271">
        <v>1.4</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c r="AD271">
        <v>1</v>
      </c>
      <c r="AE271">
        <v>1</v>
      </c>
      <c r="AF271">
        <v>1</v>
      </c>
      <c r="AG271">
        <v>1</v>
      </c>
      <c r="AH271">
        <v>1</v>
      </c>
      <c r="AI271">
        <v>1</v>
      </c>
      <c r="AJ271">
        <v>1</v>
      </c>
    </row>
    <row r="272" spans="3:36" x14ac:dyDescent="0.25">
      <c r="C272" t="s">
        <v>838</v>
      </c>
      <c r="E272">
        <v>1.6</v>
      </c>
      <c r="F272">
        <v>6.1</v>
      </c>
      <c r="G272">
        <v>1.5</v>
      </c>
      <c r="H272">
        <v>1.2</v>
      </c>
      <c r="I272">
        <v>1.2</v>
      </c>
      <c r="J272">
        <v>1.2</v>
      </c>
      <c r="K272">
        <v>1.2</v>
      </c>
      <c r="L272">
        <v>1.2</v>
      </c>
      <c r="M272">
        <v>1.2</v>
      </c>
      <c r="N272">
        <v>1.2</v>
      </c>
      <c r="O272">
        <v>1.2</v>
      </c>
      <c r="P272">
        <v>1.2</v>
      </c>
      <c r="Q272">
        <v>1.2</v>
      </c>
      <c r="R272">
        <v>1.2</v>
      </c>
      <c r="S272">
        <v>1.2</v>
      </c>
      <c r="T272">
        <v>1.2</v>
      </c>
      <c r="U272">
        <v>1.2</v>
      </c>
      <c r="V272">
        <v>1.2</v>
      </c>
      <c r="W272">
        <v>1.2</v>
      </c>
      <c r="X272">
        <v>1.2</v>
      </c>
      <c r="Y272">
        <v>1.2</v>
      </c>
      <c r="Z272">
        <v>1.2</v>
      </c>
      <c r="AA272">
        <v>1.2</v>
      </c>
      <c r="AB272">
        <v>1.2</v>
      </c>
      <c r="AC272">
        <v>1.2</v>
      </c>
      <c r="AD272">
        <v>1.2</v>
      </c>
      <c r="AE272">
        <v>1.2</v>
      </c>
      <c r="AF272">
        <v>1.2</v>
      </c>
      <c r="AG272">
        <v>1.2</v>
      </c>
      <c r="AH272">
        <v>1.2</v>
      </c>
      <c r="AI272">
        <v>1.2</v>
      </c>
      <c r="AJ272">
        <v>1.2</v>
      </c>
    </row>
    <row r="273" spans="1:36" x14ac:dyDescent="0.25">
      <c r="C273" t="s">
        <v>996</v>
      </c>
    </row>
    <row r="274" spans="1:36" x14ac:dyDescent="0.25">
      <c r="C274" t="s">
        <v>1164</v>
      </c>
    </row>
    <row r="275" spans="1:36" x14ac:dyDescent="0.25">
      <c r="C275" t="s">
        <v>1017</v>
      </c>
    </row>
    <row r="276" spans="1:36" x14ac:dyDescent="0.25">
      <c r="E276">
        <v>2019</v>
      </c>
      <c r="F276">
        <v>2020</v>
      </c>
      <c r="G276">
        <v>2021</v>
      </c>
      <c r="H276">
        <v>2022</v>
      </c>
      <c r="I276">
        <v>2023</v>
      </c>
      <c r="J276">
        <v>2024</v>
      </c>
      <c r="K276">
        <v>2025</v>
      </c>
      <c r="L276">
        <v>2026</v>
      </c>
      <c r="M276">
        <v>2027</v>
      </c>
      <c r="N276">
        <v>2028</v>
      </c>
      <c r="O276">
        <v>2029</v>
      </c>
      <c r="P276">
        <v>2030</v>
      </c>
      <c r="Q276">
        <v>2031</v>
      </c>
      <c r="R276">
        <v>2032</v>
      </c>
      <c r="S276">
        <v>2033</v>
      </c>
      <c r="T276">
        <v>2034</v>
      </c>
      <c r="U276">
        <v>2035</v>
      </c>
      <c r="V276">
        <v>2036</v>
      </c>
      <c r="W276">
        <v>2037</v>
      </c>
      <c r="X276">
        <v>2038</v>
      </c>
      <c r="Y276">
        <v>2039</v>
      </c>
      <c r="Z276">
        <v>2040</v>
      </c>
      <c r="AA276">
        <v>2041</v>
      </c>
      <c r="AB276">
        <v>2042</v>
      </c>
      <c r="AC276">
        <v>2043</v>
      </c>
      <c r="AD276">
        <v>2044</v>
      </c>
      <c r="AE276">
        <v>2045</v>
      </c>
      <c r="AF276">
        <v>2046</v>
      </c>
      <c r="AG276">
        <v>2047</v>
      </c>
      <c r="AH276">
        <v>2048</v>
      </c>
      <c r="AI276">
        <v>2049</v>
      </c>
      <c r="AJ276">
        <v>2050</v>
      </c>
    </row>
    <row r="277" spans="1:36" x14ac:dyDescent="0.25">
      <c r="C277" t="s">
        <v>996</v>
      </c>
    </row>
    <row r="278" spans="1:36" x14ac:dyDescent="0.25">
      <c r="C278" t="s">
        <v>1018</v>
      </c>
    </row>
    <row r="279" spans="1:36" x14ac:dyDescent="0.25">
      <c r="C279" t="s">
        <v>995</v>
      </c>
      <c r="E279">
        <v>37.74</v>
      </c>
      <c r="F279">
        <v>28.928999999999998</v>
      </c>
      <c r="G279">
        <v>31.315999999999999</v>
      </c>
      <c r="H279">
        <v>32.268999999999998</v>
      </c>
      <c r="I279">
        <v>31.187999999999999</v>
      </c>
      <c r="J279">
        <v>30.640999999999998</v>
      </c>
      <c r="K279">
        <v>27.408999999999999</v>
      </c>
      <c r="L279">
        <v>24.902000000000001</v>
      </c>
      <c r="M279">
        <v>22.234999999999999</v>
      </c>
      <c r="N279">
        <v>22.065999999999999</v>
      </c>
      <c r="O279">
        <v>20.704000000000001</v>
      </c>
      <c r="P279">
        <v>18.295999999999999</v>
      </c>
      <c r="Q279">
        <v>17.422999999999998</v>
      </c>
      <c r="R279">
        <v>11.215</v>
      </c>
      <c r="S279">
        <v>11.185</v>
      </c>
      <c r="T279">
        <v>10.944000000000001</v>
      </c>
      <c r="U279">
        <v>11.042999999999999</v>
      </c>
      <c r="V279">
        <v>10.798999999999999</v>
      </c>
      <c r="W279">
        <v>10.853</v>
      </c>
      <c r="X279">
        <v>10.706</v>
      </c>
      <c r="Y279">
        <v>10.436999999999999</v>
      </c>
      <c r="Z279">
        <v>10.52</v>
      </c>
      <c r="AA279">
        <v>10.414</v>
      </c>
      <c r="AB279">
        <v>10.43</v>
      </c>
      <c r="AC279">
        <v>10.464</v>
      </c>
      <c r="AD279">
        <v>10.414999999999999</v>
      </c>
      <c r="AE279">
        <v>10.465999999999999</v>
      </c>
      <c r="AF279">
        <v>10.196999999999999</v>
      </c>
      <c r="AG279">
        <v>10.295</v>
      </c>
      <c r="AH279">
        <v>10.321</v>
      </c>
      <c r="AI279">
        <v>10.348000000000001</v>
      </c>
      <c r="AJ279">
        <v>10.23</v>
      </c>
    </row>
    <row r="280" spans="1:36" x14ac:dyDescent="0.25">
      <c r="C280" t="s">
        <v>829</v>
      </c>
      <c r="E280">
        <v>50.5</v>
      </c>
      <c r="F280">
        <v>39.825000000000003</v>
      </c>
      <c r="G280">
        <v>37.524999999999999</v>
      </c>
      <c r="H280">
        <v>40.424999999999997</v>
      </c>
      <c r="I280">
        <v>41.405999999999999</v>
      </c>
      <c r="J280">
        <v>42.704000000000001</v>
      </c>
      <c r="K280">
        <v>40.411999999999999</v>
      </c>
      <c r="L280">
        <v>34.750999999999998</v>
      </c>
      <c r="M280">
        <v>30.553000000000001</v>
      </c>
      <c r="N280">
        <v>28.036999999999999</v>
      </c>
      <c r="O280">
        <v>26.079000000000001</v>
      </c>
      <c r="P280">
        <v>24.446999999999999</v>
      </c>
      <c r="Q280">
        <v>22.713000000000001</v>
      </c>
      <c r="R280">
        <v>20.837</v>
      </c>
      <c r="S280">
        <v>20.260999999999999</v>
      </c>
      <c r="T280">
        <v>19.994</v>
      </c>
      <c r="U280">
        <v>19.643999999999998</v>
      </c>
      <c r="V280">
        <v>19.456</v>
      </c>
      <c r="W280">
        <v>19.45</v>
      </c>
      <c r="X280">
        <v>19.638999999999999</v>
      </c>
      <c r="Y280">
        <v>19.981000000000002</v>
      </c>
      <c r="Z280">
        <v>20.466999999999999</v>
      </c>
      <c r="AA280">
        <v>21.07</v>
      </c>
      <c r="AB280">
        <v>21.718</v>
      </c>
      <c r="AC280">
        <v>22.443999999999999</v>
      </c>
      <c r="AD280">
        <v>23.193999999999999</v>
      </c>
      <c r="AE280">
        <v>23.895</v>
      </c>
      <c r="AF280">
        <v>24.225999999999999</v>
      </c>
      <c r="AG280">
        <v>24.561</v>
      </c>
      <c r="AH280">
        <v>25.081</v>
      </c>
      <c r="AI280">
        <v>25.620999999999999</v>
      </c>
      <c r="AJ280">
        <v>26.157</v>
      </c>
    </row>
    <row r="281" spans="1:36" x14ac:dyDescent="0.25">
      <c r="C281" t="s">
        <v>996</v>
      </c>
    </row>
    <row r="282" spans="1:36" x14ac:dyDescent="0.25">
      <c r="C282" t="s">
        <v>997</v>
      </c>
    </row>
    <row r="283" spans="1:36" x14ac:dyDescent="0.25">
      <c r="A283" t="s">
        <v>100</v>
      </c>
      <c r="B283" t="s">
        <v>771</v>
      </c>
      <c r="C283" t="s">
        <v>55</v>
      </c>
      <c r="E283">
        <v>32.454999999999998</v>
      </c>
      <c r="F283">
        <v>24.875</v>
      </c>
      <c r="G283">
        <v>26.853999999999999</v>
      </c>
      <c r="H283">
        <v>28.041</v>
      </c>
      <c r="I283">
        <v>27.234999999999999</v>
      </c>
      <c r="J283">
        <v>27.222000000000001</v>
      </c>
      <c r="K283">
        <v>24.28</v>
      </c>
      <c r="L283">
        <v>21.992999999999999</v>
      </c>
      <c r="M283">
        <v>19.588999999999999</v>
      </c>
      <c r="N283">
        <v>19.385999999999999</v>
      </c>
      <c r="O283">
        <v>18.13</v>
      </c>
      <c r="P283">
        <v>15.983000000000001</v>
      </c>
      <c r="Q283">
        <v>15.18</v>
      </c>
      <c r="R283">
        <v>9.718</v>
      </c>
      <c r="S283">
        <v>9.6780000000000008</v>
      </c>
      <c r="T283">
        <v>9.4600000000000009</v>
      </c>
      <c r="U283">
        <v>9.5440000000000005</v>
      </c>
      <c r="V283">
        <v>9.3290000000000006</v>
      </c>
      <c r="W283">
        <v>9.3800000000000008</v>
      </c>
      <c r="X283">
        <v>9.2520000000000007</v>
      </c>
      <c r="Y283">
        <v>9.0180000000000007</v>
      </c>
      <c r="Z283">
        <v>9.0950000000000006</v>
      </c>
      <c r="AA283">
        <v>9.0090000000000003</v>
      </c>
      <c r="AB283">
        <v>9.0250000000000004</v>
      </c>
      <c r="AC283">
        <v>9.0579999999999998</v>
      </c>
      <c r="AD283">
        <v>9.0180000000000007</v>
      </c>
      <c r="AE283">
        <v>9.0649999999999995</v>
      </c>
      <c r="AF283">
        <v>8.8330000000000002</v>
      </c>
      <c r="AG283">
        <v>8.9209999999999994</v>
      </c>
      <c r="AH283">
        <v>8.9469999999999992</v>
      </c>
      <c r="AI283">
        <v>8.9740000000000002</v>
      </c>
      <c r="AJ283">
        <v>8.875</v>
      </c>
    </row>
    <row r="284" spans="1:36" x14ac:dyDescent="0.25">
      <c r="A284" t="s">
        <v>100</v>
      </c>
      <c r="C284" t="s">
        <v>830</v>
      </c>
      <c r="E284">
        <v>16.141999999999999</v>
      </c>
      <c r="F284">
        <v>12.468</v>
      </c>
      <c r="G284">
        <v>14.09</v>
      </c>
      <c r="H284">
        <v>14.727</v>
      </c>
      <c r="I284">
        <v>13.762</v>
      </c>
      <c r="J284">
        <v>13.367000000000001</v>
      </c>
      <c r="K284">
        <v>12.013</v>
      </c>
      <c r="L284">
        <v>10.957000000000001</v>
      </c>
      <c r="M284">
        <v>9.82</v>
      </c>
      <c r="N284">
        <v>9.7899999999999991</v>
      </c>
      <c r="O284">
        <v>9.2100000000000009</v>
      </c>
      <c r="P284">
        <v>8.1519999999999992</v>
      </c>
      <c r="Q284">
        <v>7.7750000000000004</v>
      </c>
      <c r="R284">
        <v>4.9539999999999997</v>
      </c>
      <c r="S284">
        <v>4.9459999999999997</v>
      </c>
      <c r="T284">
        <v>4.8380000000000001</v>
      </c>
      <c r="U284">
        <v>4.88</v>
      </c>
      <c r="V284">
        <v>4.7619999999999996</v>
      </c>
      <c r="W284">
        <v>4.782</v>
      </c>
      <c r="X284">
        <v>4.7069999999999999</v>
      </c>
      <c r="Y284">
        <v>4.5789999999999997</v>
      </c>
      <c r="Z284">
        <v>4.6120000000000001</v>
      </c>
      <c r="AA284">
        <v>4.5579999999999998</v>
      </c>
      <c r="AB284">
        <v>4.5570000000000004</v>
      </c>
      <c r="AC284">
        <v>4.5620000000000003</v>
      </c>
      <c r="AD284">
        <v>4.53</v>
      </c>
      <c r="AE284">
        <v>4.5419999999999998</v>
      </c>
      <c r="AF284">
        <v>4.4119999999999999</v>
      </c>
      <c r="AG284">
        <v>4.4480000000000004</v>
      </c>
      <c r="AH284">
        <v>4.4509999999999996</v>
      </c>
      <c r="AI284">
        <v>4.4550000000000001</v>
      </c>
      <c r="AJ284">
        <v>4.3949999999999996</v>
      </c>
    </row>
    <row r="285" spans="1:36" x14ac:dyDescent="0.25">
      <c r="A285" t="s">
        <v>100</v>
      </c>
      <c r="B285" t="s">
        <v>773</v>
      </c>
      <c r="C285" t="s">
        <v>832</v>
      </c>
      <c r="E285">
        <v>16.141999999999999</v>
      </c>
      <c r="F285">
        <v>12.468</v>
      </c>
      <c r="G285">
        <v>14.09</v>
      </c>
      <c r="H285">
        <v>14.727</v>
      </c>
      <c r="I285">
        <v>13.762</v>
      </c>
      <c r="J285">
        <v>13.367000000000001</v>
      </c>
      <c r="K285">
        <v>12.013</v>
      </c>
      <c r="L285">
        <v>10.957000000000001</v>
      </c>
      <c r="M285">
        <v>9.82</v>
      </c>
      <c r="N285">
        <v>9.7899999999999991</v>
      </c>
      <c r="O285">
        <v>9.2100000000000009</v>
      </c>
      <c r="P285">
        <v>8.1519999999999992</v>
      </c>
      <c r="Q285">
        <v>7.7750000000000004</v>
      </c>
      <c r="R285">
        <v>4.9539999999999997</v>
      </c>
      <c r="S285">
        <v>4.9459999999999997</v>
      </c>
      <c r="T285">
        <v>4.8380000000000001</v>
      </c>
      <c r="U285">
        <v>4.88</v>
      </c>
      <c r="V285">
        <v>4.7619999999999996</v>
      </c>
      <c r="W285">
        <v>4.782</v>
      </c>
      <c r="X285">
        <v>4.7069999999999999</v>
      </c>
      <c r="Y285">
        <v>4.5789999999999997</v>
      </c>
      <c r="Z285">
        <v>4.6120000000000001</v>
      </c>
      <c r="AA285">
        <v>4.5579999999999998</v>
      </c>
      <c r="AB285">
        <v>4.5570000000000004</v>
      </c>
      <c r="AC285">
        <v>4.5620000000000003</v>
      </c>
      <c r="AD285">
        <v>4.53</v>
      </c>
      <c r="AE285">
        <v>4.5419999999999998</v>
      </c>
      <c r="AF285">
        <v>4.4119999999999999</v>
      </c>
      <c r="AG285">
        <v>4.4480000000000004</v>
      </c>
      <c r="AH285">
        <v>4.4509999999999996</v>
      </c>
      <c r="AI285">
        <v>4.4550000000000001</v>
      </c>
      <c r="AJ285">
        <v>4.3949999999999996</v>
      </c>
    </row>
    <row r="286" spans="1:36" x14ac:dyDescent="0.25">
      <c r="A286" t="s">
        <v>100</v>
      </c>
      <c r="B286" t="s">
        <v>772</v>
      </c>
      <c r="C286" t="s">
        <v>846</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row>
    <row r="287" spans="1:36" x14ac:dyDescent="0.25">
      <c r="A287" t="s">
        <v>100</v>
      </c>
      <c r="B287" t="s">
        <v>987</v>
      </c>
      <c r="C287" t="s">
        <v>64</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row>
    <row r="288" spans="1:36" x14ac:dyDescent="0.25">
      <c r="A288" t="s">
        <v>100</v>
      </c>
      <c r="B288" t="s">
        <v>774</v>
      </c>
      <c r="C288" t="s">
        <v>833</v>
      </c>
      <c r="E288">
        <v>48.094000000000001</v>
      </c>
      <c r="F288">
        <v>32.840000000000003</v>
      </c>
      <c r="G288">
        <v>39.212000000000003</v>
      </c>
      <c r="H288">
        <v>42.503999999999998</v>
      </c>
      <c r="I288">
        <v>23.396999999999998</v>
      </c>
      <c r="J288">
        <v>22.289000000000001</v>
      </c>
      <c r="K288">
        <v>20.11</v>
      </c>
      <c r="L288">
        <v>18.413</v>
      </c>
      <c r="M288">
        <v>16.561</v>
      </c>
      <c r="N288">
        <v>16.523</v>
      </c>
      <c r="O288">
        <v>15.613</v>
      </c>
      <c r="P288">
        <v>13.895</v>
      </c>
      <c r="Q288">
        <v>13.307</v>
      </c>
      <c r="R288">
        <v>8.7639999999999993</v>
      </c>
      <c r="S288">
        <v>8.7669999999999995</v>
      </c>
      <c r="T288">
        <v>8.5990000000000002</v>
      </c>
      <c r="U288">
        <v>8.6790000000000003</v>
      </c>
      <c r="V288">
        <v>8.5020000000000007</v>
      </c>
      <c r="W288">
        <v>8.5389999999999997</v>
      </c>
      <c r="X288">
        <v>8.4290000000000003</v>
      </c>
      <c r="Y288">
        <v>8.2289999999999992</v>
      </c>
      <c r="Z288">
        <v>8.2850000000000001</v>
      </c>
      <c r="AA288">
        <v>8.1999999999999993</v>
      </c>
      <c r="AB288">
        <v>8.2100000000000009</v>
      </c>
      <c r="AC288">
        <v>8.2330000000000005</v>
      </c>
      <c r="AD288">
        <v>8.1950000000000003</v>
      </c>
      <c r="AE288">
        <v>8.2289999999999992</v>
      </c>
      <c r="AF288">
        <v>8.0269999999999992</v>
      </c>
      <c r="AG288">
        <v>8.0960000000000001</v>
      </c>
      <c r="AH288">
        <v>8.1120000000000001</v>
      </c>
      <c r="AI288">
        <v>8.1280000000000001</v>
      </c>
      <c r="AJ288">
        <v>8.0370000000000008</v>
      </c>
    </row>
    <row r="289" spans="1:36" x14ac:dyDescent="0.25">
      <c r="A289" t="s">
        <v>100</v>
      </c>
      <c r="B289" t="s">
        <v>774</v>
      </c>
      <c r="C289" t="s">
        <v>62</v>
      </c>
      <c r="E289">
        <v>3.8290000000000002</v>
      </c>
      <c r="F289">
        <v>2.9729999999999999</v>
      </c>
      <c r="G289">
        <v>3.1520000000000001</v>
      </c>
      <c r="H289">
        <v>3.5150000000000001</v>
      </c>
      <c r="I289">
        <v>3.339</v>
      </c>
      <c r="J289">
        <v>3.246</v>
      </c>
      <c r="K289">
        <v>2.9060000000000001</v>
      </c>
      <c r="L289">
        <v>2.6509999999999998</v>
      </c>
      <c r="M289">
        <v>2.3769999999999998</v>
      </c>
      <c r="N289">
        <v>2.3679999999999999</v>
      </c>
      <c r="O289">
        <v>2.23</v>
      </c>
      <c r="P289">
        <v>1.978</v>
      </c>
      <c r="Q289">
        <v>1.89</v>
      </c>
      <c r="R289">
        <v>1.2170000000000001</v>
      </c>
      <c r="S289">
        <v>1.218</v>
      </c>
      <c r="T289">
        <v>1.1950000000000001</v>
      </c>
      <c r="U289">
        <v>1.2090000000000001</v>
      </c>
      <c r="V289">
        <v>1.1839999999999999</v>
      </c>
      <c r="W289">
        <v>1.1910000000000001</v>
      </c>
      <c r="X289">
        <v>1.177</v>
      </c>
      <c r="Y289">
        <v>1.149</v>
      </c>
      <c r="Z289">
        <v>1.1599999999999999</v>
      </c>
      <c r="AA289">
        <v>1.1499999999999999</v>
      </c>
      <c r="AB289">
        <v>1.1539999999999999</v>
      </c>
      <c r="AC289">
        <v>1.159</v>
      </c>
      <c r="AD289">
        <v>1.1559999999999999</v>
      </c>
      <c r="AE289">
        <v>1.163</v>
      </c>
      <c r="AF289">
        <v>1.135</v>
      </c>
      <c r="AG289">
        <v>1.147</v>
      </c>
      <c r="AH289">
        <v>1.1519999999999999</v>
      </c>
      <c r="AI289">
        <v>1.157</v>
      </c>
      <c r="AJ289">
        <v>1.145</v>
      </c>
    </row>
    <row r="290" spans="1:36" x14ac:dyDescent="0.25">
      <c r="A290" t="s">
        <v>100</v>
      </c>
      <c r="B290" t="s">
        <v>987</v>
      </c>
      <c r="C290" t="s">
        <v>40</v>
      </c>
      <c r="E290">
        <v>3.8</v>
      </c>
      <c r="F290">
        <v>3.1930000000000001</v>
      </c>
      <c r="G290">
        <v>2.472</v>
      </c>
      <c r="H290">
        <v>2.3879999999999999</v>
      </c>
      <c r="I290">
        <v>1.85</v>
      </c>
      <c r="J290">
        <v>1.7230000000000001</v>
      </c>
      <c r="K290">
        <v>1.605</v>
      </c>
      <c r="L290">
        <v>1.5129999999999999</v>
      </c>
      <c r="M290">
        <v>1.399</v>
      </c>
      <c r="N290">
        <v>1.4319999999999999</v>
      </c>
      <c r="O290">
        <v>1.3819999999999999</v>
      </c>
      <c r="P290">
        <v>1.252</v>
      </c>
      <c r="Q290">
        <v>1.2170000000000001</v>
      </c>
      <c r="R290">
        <v>0.79700000000000004</v>
      </c>
      <c r="S290">
        <v>0.80500000000000005</v>
      </c>
      <c r="T290">
        <v>0.79500000000000004</v>
      </c>
      <c r="U290">
        <v>0.80600000000000005</v>
      </c>
      <c r="V290">
        <v>0.78900000000000003</v>
      </c>
      <c r="W290">
        <v>0.79300000000000004</v>
      </c>
      <c r="X290">
        <v>0.78100000000000003</v>
      </c>
      <c r="Y290">
        <v>0.76100000000000001</v>
      </c>
      <c r="Z290">
        <v>0.76600000000000001</v>
      </c>
      <c r="AA290">
        <v>0.75800000000000001</v>
      </c>
      <c r="AB290">
        <v>0.75900000000000001</v>
      </c>
      <c r="AC290">
        <v>0.76100000000000001</v>
      </c>
      <c r="AD290">
        <v>0.75700000000000001</v>
      </c>
      <c r="AE290">
        <v>0.76</v>
      </c>
      <c r="AF290">
        <v>0.74</v>
      </c>
      <c r="AG290">
        <v>0.747</v>
      </c>
      <c r="AH290">
        <v>0.749</v>
      </c>
      <c r="AI290">
        <v>0.75</v>
      </c>
      <c r="AJ290">
        <v>0.74099999999999999</v>
      </c>
    </row>
    <row r="291" spans="1:36" x14ac:dyDescent="0.25">
      <c r="C291" t="s">
        <v>838</v>
      </c>
      <c r="E291">
        <v>104.32</v>
      </c>
      <c r="F291">
        <v>76.349000000000004</v>
      </c>
      <c r="G291">
        <v>85.778999999999996</v>
      </c>
      <c r="H291">
        <v>91.174999999999997</v>
      </c>
      <c r="I291">
        <v>69.581999999999994</v>
      </c>
      <c r="J291">
        <v>67.846999999999994</v>
      </c>
      <c r="K291">
        <v>60.912999999999997</v>
      </c>
      <c r="L291">
        <v>55.527000000000001</v>
      </c>
      <c r="M291">
        <v>49.746000000000002</v>
      </c>
      <c r="N291">
        <v>49.499000000000002</v>
      </c>
      <c r="O291">
        <v>46.564999999999998</v>
      </c>
      <c r="P291">
        <v>41.26</v>
      </c>
      <c r="Q291">
        <v>39.369999999999997</v>
      </c>
      <c r="R291">
        <v>25.45</v>
      </c>
      <c r="S291">
        <v>25.414000000000001</v>
      </c>
      <c r="T291">
        <v>24.885999999999999</v>
      </c>
      <c r="U291">
        <v>25.117999999999999</v>
      </c>
      <c r="V291">
        <v>24.565000000000001</v>
      </c>
      <c r="W291">
        <v>24.684000000000001</v>
      </c>
      <c r="X291">
        <v>24.347000000000001</v>
      </c>
      <c r="Y291">
        <v>23.736000000000001</v>
      </c>
      <c r="Z291">
        <v>23.917999999999999</v>
      </c>
      <c r="AA291">
        <v>23.675999999999998</v>
      </c>
      <c r="AB291">
        <v>23.704999999999998</v>
      </c>
      <c r="AC291">
        <v>23.774000000000001</v>
      </c>
      <c r="AD291">
        <v>23.655000000000001</v>
      </c>
      <c r="AE291">
        <v>23.759</v>
      </c>
      <c r="AF291">
        <v>23.146999999999998</v>
      </c>
      <c r="AG291">
        <v>23.359000000000002</v>
      </c>
      <c r="AH291">
        <v>23.41</v>
      </c>
      <c r="AI291">
        <v>23.465</v>
      </c>
      <c r="AJ291">
        <v>23.193000000000001</v>
      </c>
    </row>
    <row r="292" spans="1:36" x14ac:dyDescent="0.25">
      <c r="C292" t="s">
        <v>996</v>
      </c>
    </row>
    <row r="293" spans="1:36" x14ac:dyDescent="0.25">
      <c r="C293" t="s">
        <v>1019</v>
      </c>
    </row>
    <row r="294" spans="1:36" x14ac:dyDescent="0.25">
      <c r="C294" t="s">
        <v>55</v>
      </c>
      <c r="E294">
        <v>0.86</v>
      </c>
      <c r="F294">
        <v>0.86</v>
      </c>
      <c r="G294">
        <v>0.85799999999999998</v>
      </c>
      <c r="H294">
        <v>0.86899999999999999</v>
      </c>
      <c r="I294">
        <v>0.873</v>
      </c>
      <c r="J294">
        <v>0.88800000000000001</v>
      </c>
      <c r="K294">
        <v>0.88600000000000001</v>
      </c>
      <c r="L294">
        <v>0.88300000000000001</v>
      </c>
      <c r="M294">
        <v>0.88100000000000001</v>
      </c>
      <c r="N294">
        <v>0.879</v>
      </c>
      <c r="O294">
        <v>0.876</v>
      </c>
      <c r="P294">
        <v>0.874</v>
      </c>
      <c r="Q294">
        <v>0.871</v>
      </c>
      <c r="R294">
        <v>0.86599999999999999</v>
      </c>
      <c r="S294">
        <v>0.86499999999999999</v>
      </c>
      <c r="T294">
        <v>0.86399999999999999</v>
      </c>
      <c r="U294">
        <v>0.86399999999999999</v>
      </c>
      <c r="V294">
        <v>0.86399999999999999</v>
      </c>
      <c r="W294">
        <v>0.86399999999999999</v>
      </c>
      <c r="X294">
        <v>0.86399999999999999</v>
      </c>
      <c r="Y294">
        <v>0.86399999999999999</v>
      </c>
      <c r="Z294">
        <v>0.86499999999999999</v>
      </c>
      <c r="AA294">
        <v>0.86499999999999999</v>
      </c>
      <c r="AB294">
        <v>0.86499999999999999</v>
      </c>
      <c r="AC294">
        <v>0.86599999999999999</v>
      </c>
      <c r="AD294">
        <v>0.86599999999999999</v>
      </c>
      <c r="AE294">
        <v>0.86599999999999999</v>
      </c>
      <c r="AF294">
        <v>0.86599999999999999</v>
      </c>
      <c r="AG294">
        <v>0.86699999999999999</v>
      </c>
      <c r="AH294">
        <v>0.86699999999999999</v>
      </c>
      <c r="AI294">
        <v>0.86699999999999999</v>
      </c>
      <c r="AJ294">
        <v>0.86799999999999999</v>
      </c>
    </row>
    <row r="295" spans="1:36" x14ac:dyDescent="0.25">
      <c r="C295" t="s">
        <v>830</v>
      </c>
      <c r="E295">
        <v>0.42799999999999999</v>
      </c>
      <c r="F295">
        <v>0.43099999999999999</v>
      </c>
      <c r="G295">
        <v>0.45</v>
      </c>
      <c r="H295">
        <v>0.45600000000000002</v>
      </c>
      <c r="I295">
        <v>0.441</v>
      </c>
      <c r="J295">
        <v>0.436</v>
      </c>
      <c r="K295">
        <v>0.438</v>
      </c>
      <c r="L295">
        <v>0.44</v>
      </c>
      <c r="M295">
        <v>0.442</v>
      </c>
      <c r="N295">
        <v>0.44400000000000001</v>
      </c>
      <c r="O295">
        <v>0.44500000000000001</v>
      </c>
      <c r="P295">
        <v>0.44600000000000001</v>
      </c>
      <c r="Q295">
        <v>0.44600000000000001</v>
      </c>
      <c r="R295">
        <v>0.442</v>
      </c>
      <c r="S295">
        <v>0.442</v>
      </c>
      <c r="T295">
        <v>0.442</v>
      </c>
      <c r="U295">
        <v>0.442</v>
      </c>
      <c r="V295">
        <v>0.441</v>
      </c>
      <c r="W295">
        <v>0.441</v>
      </c>
      <c r="X295">
        <v>0.44</v>
      </c>
      <c r="Y295">
        <v>0.439</v>
      </c>
      <c r="Z295">
        <v>0.438</v>
      </c>
      <c r="AA295">
        <v>0.438</v>
      </c>
      <c r="AB295">
        <v>0.437</v>
      </c>
      <c r="AC295">
        <v>0.436</v>
      </c>
      <c r="AD295">
        <v>0.435</v>
      </c>
      <c r="AE295">
        <v>0.434</v>
      </c>
      <c r="AF295">
        <v>0.433</v>
      </c>
      <c r="AG295">
        <v>0.432</v>
      </c>
      <c r="AH295">
        <v>0.43099999999999999</v>
      </c>
      <c r="AI295">
        <v>0.43099999999999999</v>
      </c>
      <c r="AJ295">
        <v>0.43</v>
      </c>
    </row>
    <row r="296" spans="1:36" x14ac:dyDescent="0.25">
      <c r="C296" t="s">
        <v>846</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row>
    <row r="297" spans="1:36" x14ac:dyDescent="0.25">
      <c r="C297" t="s">
        <v>64</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row>
    <row r="298" spans="1:36" x14ac:dyDescent="0.25">
      <c r="C298" t="s">
        <v>833</v>
      </c>
      <c r="E298">
        <v>1.274</v>
      </c>
      <c r="F298">
        <v>1.135</v>
      </c>
      <c r="G298">
        <v>1.252</v>
      </c>
      <c r="H298">
        <v>1.3169999999999999</v>
      </c>
      <c r="I298">
        <v>0.75</v>
      </c>
      <c r="J298">
        <v>0.72699999999999998</v>
      </c>
      <c r="K298">
        <v>0.73399999999999999</v>
      </c>
      <c r="L298">
        <v>0.73899999999999999</v>
      </c>
      <c r="M298">
        <v>0.745</v>
      </c>
      <c r="N298">
        <v>0.749</v>
      </c>
      <c r="O298">
        <v>0.754</v>
      </c>
      <c r="P298">
        <v>0.75900000000000001</v>
      </c>
      <c r="Q298">
        <v>0.76400000000000001</v>
      </c>
      <c r="R298">
        <v>0.78100000000000003</v>
      </c>
      <c r="S298">
        <v>0.78400000000000003</v>
      </c>
      <c r="T298">
        <v>0.78600000000000003</v>
      </c>
      <c r="U298">
        <v>0.78600000000000003</v>
      </c>
      <c r="V298">
        <v>0.78700000000000003</v>
      </c>
      <c r="W298">
        <v>0.78700000000000003</v>
      </c>
      <c r="X298">
        <v>0.78700000000000003</v>
      </c>
      <c r="Y298">
        <v>0.78800000000000003</v>
      </c>
      <c r="Z298">
        <v>0.78800000000000003</v>
      </c>
      <c r="AA298">
        <v>0.78700000000000003</v>
      </c>
      <c r="AB298">
        <v>0.78700000000000003</v>
      </c>
      <c r="AC298">
        <v>0.78700000000000003</v>
      </c>
      <c r="AD298">
        <v>0.78700000000000003</v>
      </c>
      <c r="AE298">
        <v>0.78600000000000003</v>
      </c>
      <c r="AF298">
        <v>0.78700000000000003</v>
      </c>
      <c r="AG298">
        <v>0.78600000000000003</v>
      </c>
      <c r="AH298">
        <v>0.78600000000000003</v>
      </c>
      <c r="AI298">
        <v>0.78500000000000003</v>
      </c>
      <c r="AJ298">
        <v>0.78600000000000003</v>
      </c>
    </row>
    <row r="299" spans="1:36" x14ac:dyDescent="0.25">
      <c r="C299" t="s">
        <v>62</v>
      </c>
      <c r="E299">
        <v>0.10100000000000001</v>
      </c>
      <c r="F299">
        <v>0.10299999999999999</v>
      </c>
      <c r="G299">
        <v>0.10100000000000001</v>
      </c>
      <c r="H299">
        <v>0.109</v>
      </c>
      <c r="I299">
        <v>0.107</v>
      </c>
      <c r="J299">
        <v>0.106</v>
      </c>
      <c r="K299">
        <v>0.106</v>
      </c>
      <c r="L299">
        <v>0.106</v>
      </c>
      <c r="M299">
        <v>0.107</v>
      </c>
      <c r="N299">
        <v>0.107</v>
      </c>
      <c r="O299">
        <v>0.108</v>
      </c>
      <c r="P299">
        <v>0.108</v>
      </c>
      <c r="Q299">
        <v>0.108</v>
      </c>
      <c r="R299">
        <v>0.109</v>
      </c>
      <c r="S299">
        <v>0.109</v>
      </c>
      <c r="T299">
        <v>0.109</v>
      </c>
      <c r="U299">
        <v>0.109</v>
      </c>
      <c r="V299">
        <v>0.11</v>
      </c>
      <c r="W299">
        <v>0.11</v>
      </c>
      <c r="X299">
        <v>0.11</v>
      </c>
      <c r="Y299">
        <v>0.11</v>
      </c>
      <c r="Z299">
        <v>0.11</v>
      </c>
      <c r="AA299">
        <v>0.11</v>
      </c>
      <c r="AB299">
        <v>0.111</v>
      </c>
      <c r="AC299">
        <v>0.111</v>
      </c>
      <c r="AD299">
        <v>0.111</v>
      </c>
      <c r="AE299">
        <v>0.111</v>
      </c>
      <c r="AF299">
        <v>0.111</v>
      </c>
      <c r="AG299">
        <v>0.111</v>
      </c>
      <c r="AH299">
        <v>0.112</v>
      </c>
      <c r="AI299">
        <v>0.112</v>
      </c>
      <c r="AJ299">
        <v>0.112</v>
      </c>
    </row>
    <row r="300" spans="1:36" x14ac:dyDescent="0.25">
      <c r="C300" t="s">
        <v>40</v>
      </c>
      <c r="E300">
        <v>0.10100000000000001</v>
      </c>
      <c r="F300">
        <v>0.11</v>
      </c>
      <c r="G300">
        <v>7.9000000000000001E-2</v>
      </c>
      <c r="H300">
        <v>7.3999999999999996E-2</v>
      </c>
      <c r="I300">
        <v>5.8999999999999997E-2</v>
      </c>
      <c r="J300">
        <v>5.6000000000000001E-2</v>
      </c>
      <c r="K300">
        <v>5.8999999999999997E-2</v>
      </c>
      <c r="L300">
        <v>6.0999999999999999E-2</v>
      </c>
      <c r="M300">
        <v>6.3E-2</v>
      </c>
      <c r="N300">
        <v>6.5000000000000002E-2</v>
      </c>
      <c r="O300">
        <v>6.7000000000000004E-2</v>
      </c>
      <c r="P300">
        <v>6.8000000000000005E-2</v>
      </c>
      <c r="Q300">
        <v>7.0000000000000007E-2</v>
      </c>
      <c r="R300">
        <v>7.0999999999999994E-2</v>
      </c>
      <c r="S300">
        <v>7.1999999999999995E-2</v>
      </c>
      <c r="T300">
        <v>7.2999999999999995E-2</v>
      </c>
      <c r="U300">
        <v>7.2999999999999995E-2</v>
      </c>
      <c r="V300">
        <v>7.2999999999999995E-2</v>
      </c>
      <c r="W300">
        <v>7.2999999999999995E-2</v>
      </c>
      <c r="X300">
        <v>7.2999999999999995E-2</v>
      </c>
      <c r="Y300">
        <v>7.2999999999999995E-2</v>
      </c>
      <c r="Z300">
        <v>7.2999999999999995E-2</v>
      </c>
      <c r="AA300">
        <v>7.2999999999999995E-2</v>
      </c>
      <c r="AB300">
        <v>7.2999999999999995E-2</v>
      </c>
      <c r="AC300">
        <v>7.2999999999999995E-2</v>
      </c>
      <c r="AD300">
        <v>7.2999999999999995E-2</v>
      </c>
      <c r="AE300">
        <v>7.2999999999999995E-2</v>
      </c>
      <c r="AF300">
        <v>7.2999999999999995E-2</v>
      </c>
      <c r="AG300">
        <v>7.2999999999999995E-2</v>
      </c>
      <c r="AH300">
        <v>7.2999999999999995E-2</v>
      </c>
      <c r="AI300">
        <v>7.2999999999999995E-2</v>
      </c>
      <c r="AJ300">
        <v>7.1999999999999995E-2</v>
      </c>
    </row>
    <row r="301" spans="1:36" x14ac:dyDescent="0.25">
      <c r="C301" t="s">
        <v>996</v>
      </c>
    </row>
    <row r="302" spans="1:36" x14ac:dyDescent="0.25">
      <c r="C302" t="s">
        <v>998</v>
      </c>
    </row>
    <row r="303" spans="1:36" x14ac:dyDescent="0.25">
      <c r="C303" t="s">
        <v>996</v>
      </c>
    </row>
    <row r="304" spans="1:36" x14ac:dyDescent="0.25">
      <c r="C304" t="s">
        <v>999</v>
      </c>
    </row>
    <row r="305" spans="3:36" x14ac:dyDescent="0.25">
      <c r="C305" t="s">
        <v>70</v>
      </c>
      <c r="E305">
        <v>32.454999999999998</v>
      </c>
      <c r="F305">
        <v>24.875</v>
      </c>
      <c r="G305">
        <v>26.853999999999999</v>
      </c>
      <c r="H305">
        <v>28.041</v>
      </c>
      <c r="I305">
        <v>27.234999999999999</v>
      </c>
      <c r="J305">
        <v>27.222000000000001</v>
      </c>
      <c r="K305">
        <v>24.28</v>
      </c>
      <c r="L305">
        <v>21.992999999999999</v>
      </c>
      <c r="M305">
        <v>19.588999999999999</v>
      </c>
      <c r="N305">
        <v>19.385999999999999</v>
      </c>
      <c r="O305">
        <v>18.13</v>
      </c>
      <c r="P305">
        <v>15.983000000000001</v>
      </c>
      <c r="Q305">
        <v>15.18</v>
      </c>
      <c r="R305">
        <v>9.718</v>
      </c>
      <c r="S305">
        <v>9.6780000000000008</v>
      </c>
      <c r="T305">
        <v>9.4600000000000009</v>
      </c>
      <c r="U305">
        <v>9.5440000000000005</v>
      </c>
      <c r="V305">
        <v>9.3290000000000006</v>
      </c>
      <c r="W305">
        <v>9.3800000000000008</v>
      </c>
      <c r="X305">
        <v>9.2520000000000007</v>
      </c>
      <c r="Y305">
        <v>9.0180000000000007</v>
      </c>
      <c r="Z305">
        <v>9.0950000000000006</v>
      </c>
      <c r="AA305">
        <v>9.0090000000000003</v>
      </c>
      <c r="AB305">
        <v>9.0250000000000004</v>
      </c>
      <c r="AC305">
        <v>9.0579999999999998</v>
      </c>
      <c r="AD305">
        <v>9.0180000000000007</v>
      </c>
      <c r="AE305">
        <v>9.0649999999999995</v>
      </c>
      <c r="AF305">
        <v>8.8330000000000002</v>
      </c>
      <c r="AG305">
        <v>8.9209999999999994</v>
      </c>
      <c r="AH305">
        <v>8.9469999999999992</v>
      </c>
      <c r="AI305">
        <v>8.9740000000000002</v>
      </c>
      <c r="AJ305">
        <v>8.875</v>
      </c>
    </row>
    <row r="306" spans="3:36" x14ac:dyDescent="0.25">
      <c r="C306" t="s">
        <v>840</v>
      </c>
      <c r="E306">
        <v>16.141999999999999</v>
      </c>
      <c r="F306">
        <v>12.468</v>
      </c>
      <c r="G306">
        <v>14.09</v>
      </c>
      <c r="H306">
        <v>14.727</v>
      </c>
      <c r="I306">
        <v>13.762</v>
      </c>
      <c r="J306">
        <v>13.367000000000001</v>
      </c>
      <c r="K306">
        <v>12.013</v>
      </c>
      <c r="L306">
        <v>10.957000000000001</v>
      </c>
      <c r="M306">
        <v>9.82</v>
      </c>
      <c r="N306">
        <v>9.7899999999999991</v>
      </c>
      <c r="O306">
        <v>9.2100000000000009</v>
      </c>
      <c r="P306">
        <v>8.1519999999999992</v>
      </c>
      <c r="Q306">
        <v>7.7750000000000004</v>
      </c>
      <c r="R306">
        <v>4.9539999999999997</v>
      </c>
      <c r="S306">
        <v>4.9459999999999997</v>
      </c>
      <c r="T306">
        <v>4.8380000000000001</v>
      </c>
      <c r="U306">
        <v>4.88</v>
      </c>
      <c r="V306">
        <v>4.7619999999999996</v>
      </c>
      <c r="W306">
        <v>4.782</v>
      </c>
      <c r="X306">
        <v>4.7069999999999999</v>
      </c>
      <c r="Y306">
        <v>4.5789999999999997</v>
      </c>
      <c r="Z306">
        <v>4.6120000000000001</v>
      </c>
      <c r="AA306">
        <v>4.5579999999999998</v>
      </c>
      <c r="AB306">
        <v>4.5570000000000004</v>
      </c>
      <c r="AC306">
        <v>4.5620000000000003</v>
      </c>
      <c r="AD306">
        <v>4.53</v>
      </c>
      <c r="AE306">
        <v>4.5419999999999998</v>
      </c>
      <c r="AF306">
        <v>4.4119999999999999</v>
      </c>
      <c r="AG306">
        <v>4.4480000000000004</v>
      </c>
      <c r="AH306">
        <v>4.4509999999999996</v>
      </c>
      <c r="AI306">
        <v>4.4550000000000001</v>
      </c>
      <c r="AJ306">
        <v>4.3949999999999996</v>
      </c>
    </row>
    <row r="307" spans="3:36" x14ac:dyDescent="0.25">
      <c r="C307" t="s">
        <v>841</v>
      </c>
      <c r="E307">
        <v>48.094000000000001</v>
      </c>
      <c r="F307">
        <v>32.840000000000003</v>
      </c>
      <c r="G307">
        <v>39.212000000000003</v>
      </c>
      <c r="H307">
        <v>42.503999999999998</v>
      </c>
      <c r="I307">
        <v>23.396999999999998</v>
      </c>
      <c r="J307">
        <v>22.289000000000001</v>
      </c>
      <c r="K307">
        <v>20.11</v>
      </c>
      <c r="L307">
        <v>18.413</v>
      </c>
      <c r="M307">
        <v>16.561</v>
      </c>
      <c r="N307">
        <v>16.523</v>
      </c>
      <c r="O307">
        <v>15.613</v>
      </c>
      <c r="P307">
        <v>13.895</v>
      </c>
      <c r="Q307">
        <v>13.307</v>
      </c>
      <c r="R307">
        <v>8.7639999999999993</v>
      </c>
      <c r="S307">
        <v>8.7669999999999995</v>
      </c>
      <c r="T307">
        <v>8.5990000000000002</v>
      </c>
      <c r="U307">
        <v>8.6790000000000003</v>
      </c>
      <c r="V307">
        <v>8.5020000000000007</v>
      </c>
      <c r="W307">
        <v>8.5389999999999997</v>
      </c>
      <c r="X307">
        <v>8.4290000000000003</v>
      </c>
      <c r="Y307">
        <v>8.2289999999999992</v>
      </c>
      <c r="Z307">
        <v>8.2850000000000001</v>
      </c>
      <c r="AA307">
        <v>8.1999999999999993</v>
      </c>
      <c r="AB307">
        <v>8.2100000000000009</v>
      </c>
      <c r="AC307">
        <v>8.2330000000000005</v>
      </c>
      <c r="AD307">
        <v>8.1950000000000003</v>
      </c>
      <c r="AE307">
        <v>8.2289999999999992</v>
      </c>
      <c r="AF307">
        <v>8.0269999999999992</v>
      </c>
      <c r="AG307">
        <v>8.0960000000000001</v>
      </c>
      <c r="AH307">
        <v>8.1120000000000001</v>
      </c>
      <c r="AI307">
        <v>8.1280000000000001</v>
      </c>
      <c r="AJ307">
        <v>8.0370000000000008</v>
      </c>
    </row>
    <row r="308" spans="3:36" x14ac:dyDescent="0.25">
      <c r="C308" t="s">
        <v>69</v>
      </c>
      <c r="E308">
        <v>3.8290000000000002</v>
      </c>
      <c r="F308">
        <v>2.9729999999999999</v>
      </c>
      <c r="G308">
        <v>3.1520000000000001</v>
      </c>
      <c r="H308">
        <v>3.5150000000000001</v>
      </c>
      <c r="I308">
        <v>3.339</v>
      </c>
      <c r="J308">
        <v>3.246</v>
      </c>
      <c r="K308">
        <v>2.9060000000000001</v>
      </c>
      <c r="L308">
        <v>2.6509999999999998</v>
      </c>
      <c r="M308">
        <v>2.3769999999999998</v>
      </c>
      <c r="N308">
        <v>2.3679999999999999</v>
      </c>
      <c r="O308">
        <v>2.23</v>
      </c>
      <c r="P308">
        <v>1.978</v>
      </c>
      <c r="Q308">
        <v>1.89</v>
      </c>
      <c r="R308">
        <v>1.2170000000000001</v>
      </c>
      <c r="S308">
        <v>1.218</v>
      </c>
      <c r="T308">
        <v>1.1950000000000001</v>
      </c>
      <c r="U308">
        <v>1.2090000000000001</v>
      </c>
      <c r="V308">
        <v>1.1839999999999999</v>
      </c>
      <c r="W308">
        <v>1.1910000000000001</v>
      </c>
      <c r="X308">
        <v>1.177</v>
      </c>
      <c r="Y308">
        <v>1.149</v>
      </c>
      <c r="Z308">
        <v>1.1599999999999999</v>
      </c>
      <c r="AA308">
        <v>1.1499999999999999</v>
      </c>
      <c r="AB308">
        <v>1.1539999999999999</v>
      </c>
      <c r="AC308">
        <v>1.159</v>
      </c>
      <c r="AD308">
        <v>1.1559999999999999</v>
      </c>
      <c r="AE308">
        <v>1.163</v>
      </c>
      <c r="AF308">
        <v>1.135</v>
      </c>
      <c r="AG308">
        <v>1.147</v>
      </c>
      <c r="AH308">
        <v>1.1519999999999999</v>
      </c>
      <c r="AI308">
        <v>1.157</v>
      </c>
      <c r="AJ308">
        <v>1.145</v>
      </c>
    </row>
    <row r="309" spans="3:36" x14ac:dyDescent="0.25">
      <c r="C309" t="s">
        <v>843</v>
      </c>
      <c r="E309">
        <v>3.8</v>
      </c>
      <c r="F309">
        <v>3.1930000000000001</v>
      </c>
      <c r="G309">
        <v>2.472</v>
      </c>
      <c r="H309">
        <v>2.3879999999999999</v>
      </c>
      <c r="I309">
        <v>1.85</v>
      </c>
      <c r="J309">
        <v>1.7230000000000001</v>
      </c>
      <c r="K309">
        <v>1.605</v>
      </c>
      <c r="L309">
        <v>1.5129999999999999</v>
      </c>
      <c r="M309">
        <v>1.399</v>
      </c>
      <c r="N309">
        <v>1.4319999999999999</v>
      </c>
      <c r="O309">
        <v>1.3819999999999999</v>
      </c>
      <c r="P309">
        <v>1.252</v>
      </c>
      <c r="Q309">
        <v>1.2170000000000001</v>
      </c>
      <c r="R309">
        <v>0.79700000000000004</v>
      </c>
      <c r="S309">
        <v>0.80500000000000005</v>
      </c>
      <c r="T309">
        <v>0.79500000000000004</v>
      </c>
      <c r="U309">
        <v>0.80600000000000005</v>
      </c>
      <c r="V309">
        <v>0.78900000000000003</v>
      </c>
      <c r="W309">
        <v>0.79300000000000004</v>
      </c>
      <c r="X309">
        <v>0.78100000000000003</v>
      </c>
      <c r="Y309">
        <v>0.76100000000000001</v>
      </c>
      <c r="Z309">
        <v>0.76600000000000001</v>
      </c>
      <c r="AA309">
        <v>0.75800000000000001</v>
      </c>
      <c r="AB309">
        <v>0.75900000000000001</v>
      </c>
      <c r="AC309">
        <v>0.76100000000000001</v>
      </c>
      <c r="AD309">
        <v>0.75700000000000001</v>
      </c>
      <c r="AE309">
        <v>0.76</v>
      </c>
      <c r="AF309">
        <v>0.74</v>
      </c>
      <c r="AG309">
        <v>0.747</v>
      </c>
      <c r="AH309">
        <v>0.749</v>
      </c>
      <c r="AI309">
        <v>0.75</v>
      </c>
      <c r="AJ309">
        <v>0.74099999999999999</v>
      </c>
    </row>
    <row r="310" spans="3:36" x14ac:dyDescent="0.25">
      <c r="C310" t="s">
        <v>838</v>
      </c>
      <c r="E310">
        <v>104.32</v>
      </c>
      <c r="F310">
        <v>76.349000000000004</v>
      </c>
      <c r="G310">
        <v>85.778999999999996</v>
      </c>
      <c r="H310">
        <v>91.174999999999997</v>
      </c>
      <c r="I310">
        <v>69.581999999999994</v>
      </c>
      <c r="J310">
        <v>67.846999999999994</v>
      </c>
      <c r="K310">
        <v>60.912999999999997</v>
      </c>
      <c r="L310">
        <v>55.527000000000001</v>
      </c>
      <c r="M310">
        <v>49.746000000000002</v>
      </c>
      <c r="N310">
        <v>49.499000000000002</v>
      </c>
      <c r="O310">
        <v>46.564999999999998</v>
      </c>
      <c r="P310">
        <v>41.26</v>
      </c>
      <c r="Q310">
        <v>39.369999999999997</v>
      </c>
      <c r="R310">
        <v>25.45</v>
      </c>
      <c r="S310">
        <v>25.414000000000001</v>
      </c>
      <c r="T310">
        <v>24.885999999999999</v>
      </c>
      <c r="U310">
        <v>25.117999999999999</v>
      </c>
      <c r="V310">
        <v>24.565000000000001</v>
      </c>
      <c r="W310">
        <v>24.684000000000001</v>
      </c>
      <c r="X310">
        <v>24.347000000000001</v>
      </c>
      <c r="Y310">
        <v>23.736000000000001</v>
      </c>
      <c r="Z310">
        <v>23.917999999999999</v>
      </c>
      <c r="AA310">
        <v>23.675999999999998</v>
      </c>
      <c r="AB310">
        <v>23.704999999999998</v>
      </c>
      <c r="AC310">
        <v>23.774000000000001</v>
      </c>
      <c r="AD310">
        <v>23.655000000000001</v>
      </c>
      <c r="AE310">
        <v>23.759</v>
      </c>
      <c r="AF310">
        <v>23.146999999999998</v>
      </c>
      <c r="AG310">
        <v>23.359000000000002</v>
      </c>
      <c r="AH310">
        <v>23.41</v>
      </c>
      <c r="AI310">
        <v>23.465</v>
      </c>
      <c r="AJ310">
        <v>23.193000000000001</v>
      </c>
    </row>
    <row r="311" spans="3:36" x14ac:dyDescent="0.25">
      <c r="C311" t="s">
        <v>996</v>
      </c>
    </row>
    <row r="312" spans="3:36" x14ac:dyDescent="0.25">
      <c r="C312" t="s">
        <v>1004</v>
      </c>
    </row>
    <row r="313" spans="3:36" x14ac:dyDescent="0.25">
      <c r="C313" t="s">
        <v>996</v>
      </c>
    </row>
    <row r="314" spans="3:36" x14ac:dyDescent="0.25">
      <c r="C314" t="s">
        <v>1005</v>
      </c>
    </row>
    <row r="315" spans="3:36" x14ac:dyDescent="0.25">
      <c r="C315" t="s">
        <v>55</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row>
    <row r="316" spans="3:36" x14ac:dyDescent="0.25">
      <c r="C316" t="s">
        <v>831</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row>
    <row r="317" spans="3:36" x14ac:dyDescent="0.25">
      <c r="C317" t="s">
        <v>846</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row>
    <row r="318" spans="3:36" x14ac:dyDescent="0.25">
      <c r="C318" t="s">
        <v>64</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row>
    <row r="319" spans="3:36" x14ac:dyDescent="0.25">
      <c r="C319" t="s">
        <v>833</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row>
    <row r="320" spans="3:36" x14ac:dyDescent="0.25">
      <c r="C320" t="s">
        <v>834</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row>
    <row r="321" spans="3:36" x14ac:dyDescent="0.25">
      <c r="C321" t="s">
        <v>42</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row>
    <row r="322" spans="3:36" x14ac:dyDescent="0.25">
      <c r="C322" t="s">
        <v>40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row>
    <row r="323" spans="3:36" x14ac:dyDescent="0.25">
      <c r="C323" t="s">
        <v>838</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row>
    <row r="324" spans="3:36" x14ac:dyDescent="0.25">
      <c r="C324" t="s">
        <v>996</v>
      </c>
    </row>
    <row r="325" spans="3:36" x14ac:dyDescent="0.25">
      <c r="C325" t="s">
        <v>996</v>
      </c>
    </row>
    <row r="326" spans="3:36" x14ac:dyDescent="0.25">
      <c r="C326" t="s">
        <v>1006</v>
      </c>
    </row>
    <row r="327" spans="3:36" x14ac:dyDescent="0.25">
      <c r="C327" t="s">
        <v>53</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row>
    <row r="328" spans="3:36" x14ac:dyDescent="0.25">
      <c r="C328" t="s">
        <v>54</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t="s">
        <v>1007</v>
      </c>
    </row>
    <row r="329" spans="3:36" x14ac:dyDescent="0.25">
      <c r="C329" t="s">
        <v>43</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row>
    <row r="330" spans="3:36" x14ac:dyDescent="0.25">
      <c r="C330" t="s">
        <v>847</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row>
    <row r="331" spans="3:36" x14ac:dyDescent="0.25">
      <c r="C331" t="s">
        <v>848</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row>
    <row r="332" spans="3:36" x14ac:dyDescent="0.25">
      <c r="C332" t="s">
        <v>42</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row>
    <row r="333" spans="3:36" x14ac:dyDescent="0.25">
      <c r="C333" t="s">
        <v>849</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t="s">
        <v>1008</v>
      </c>
    </row>
    <row r="334" spans="3:36" x14ac:dyDescent="0.25">
      <c r="C334" t="s">
        <v>850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row>
    <row r="335" spans="3:36" x14ac:dyDescent="0.25">
      <c r="C335" t="s">
        <v>851</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t="s">
        <v>1009</v>
      </c>
    </row>
    <row r="336" spans="3:36" x14ac:dyDescent="0.25">
      <c r="C336" t="s">
        <v>55</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row>
    <row r="337" spans="3:36" x14ac:dyDescent="0.25">
      <c r="C337" t="s">
        <v>1010</v>
      </c>
    </row>
    <row r="338" spans="3:36" x14ac:dyDescent="0.25">
      <c r="C338" t="s">
        <v>53</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row>
    <row r="339" spans="3:36" x14ac:dyDescent="0.25">
      <c r="C339" t="s">
        <v>54</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t="s">
        <v>1007</v>
      </c>
    </row>
    <row r="340" spans="3:36" x14ac:dyDescent="0.25">
      <c r="C340" t="s">
        <v>43</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row>
    <row r="341" spans="3:36" x14ac:dyDescent="0.25">
      <c r="C341" t="s">
        <v>847</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row>
    <row r="342" spans="3:36" x14ac:dyDescent="0.25">
      <c r="C342" t="s">
        <v>848</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row>
    <row r="343" spans="3:36" x14ac:dyDescent="0.25">
      <c r="C343" t="s">
        <v>42</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row>
    <row r="344" spans="3:36" x14ac:dyDescent="0.25">
      <c r="C344" t="s">
        <v>849</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t="s">
        <v>1008</v>
      </c>
    </row>
    <row r="345" spans="3:36" x14ac:dyDescent="0.25">
      <c r="C345" t="s">
        <v>850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row>
    <row r="346" spans="3:36" x14ac:dyDescent="0.25">
      <c r="C346" t="s">
        <v>851</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t="s">
        <v>1009</v>
      </c>
    </row>
    <row r="347" spans="3:36" x14ac:dyDescent="0.25">
      <c r="C347" t="s">
        <v>55</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row>
    <row r="348" spans="3:36" x14ac:dyDescent="0.25">
      <c r="C348" t="s">
        <v>996</v>
      </c>
    </row>
    <row r="349" spans="3:36" x14ac:dyDescent="0.25">
      <c r="C349" t="s">
        <v>852</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row>
    <row r="350" spans="3:36" x14ac:dyDescent="0.25">
      <c r="C350" t="s">
        <v>853</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row>
    <row r="351" spans="3:36" x14ac:dyDescent="0.25">
      <c r="C351" t="s">
        <v>854</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row>
    <row r="352" spans="3:36" x14ac:dyDescent="0.25">
      <c r="C352" t="s">
        <v>855</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row>
    <row r="353" spans="3:36" x14ac:dyDescent="0.25">
      <c r="C353" t="s">
        <v>856</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row>
    <row r="354" spans="3:36" x14ac:dyDescent="0.25">
      <c r="C354" t="s">
        <v>996</v>
      </c>
    </row>
    <row r="355" spans="3:36" x14ac:dyDescent="0.25">
      <c r="C355" t="s">
        <v>1011</v>
      </c>
    </row>
    <row r="356" spans="3:36" x14ac:dyDescent="0.25">
      <c r="C356" t="s">
        <v>1012</v>
      </c>
    </row>
    <row r="357" spans="3:36" x14ac:dyDescent="0.25">
      <c r="C357" t="s">
        <v>857</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row>
    <row r="358" spans="3:36" x14ac:dyDescent="0.25">
      <c r="C358" t="s">
        <v>858</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t="s">
        <v>1013</v>
      </c>
    </row>
    <row r="359" spans="3:36" x14ac:dyDescent="0.25">
      <c r="C359" t="s">
        <v>859</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t="s">
        <v>1009</v>
      </c>
    </row>
    <row r="360" spans="3:36" x14ac:dyDescent="0.25">
      <c r="C360" t="s">
        <v>860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row>
    <row r="361" spans="3:36" x14ac:dyDescent="0.25">
      <c r="C361" t="s">
        <v>838</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row>
    <row r="362" spans="3:36" x14ac:dyDescent="0.25">
      <c r="C362" t="s">
        <v>1014</v>
      </c>
    </row>
    <row r="363" spans="3:36" x14ac:dyDescent="0.25">
      <c r="C363" t="s">
        <v>861</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row>
    <row r="364" spans="3:36" x14ac:dyDescent="0.25">
      <c r="C364" t="s">
        <v>862</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t="s">
        <v>1013</v>
      </c>
    </row>
    <row r="365" spans="3:36" x14ac:dyDescent="0.25">
      <c r="C365" t="s">
        <v>863</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t="s">
        <v>1009</v>
      </c>
    </row>
    <row r="366" spans="3:36" x14ac:dyDescent="0.25">
      <c r="C366" t="s">
        <v>864</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row>
    <row r="367" spans="3:36" x14ac:dyDescent="0.25">
      <c r="C367" t="s">
        <v>838</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row>
    <row r="368" spans="3:36" x14ac:dyDescent="0.25">
      <c r="C368" t="s">
        <v>996</v>
      </c>
    </row>
    <row r="369" spans="3:36" x14ac:dyDescent="0.25">
      <c r="C369" t="s">
        <v>865</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row>
    <row r="370" spans="3:36" x14ac:dyDescent="0.25">
      <c r="C370" t="s">
        <v>866</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row>
    <row r="371" spans="3:36" x14ac:dyDescent="0.25">
      <c r="C371" t="s">
        <v>996</v>
      </c>
    </row>
    <row r="372" spans="3:36" x14ac:dyDescent="0.25">
      <c r="C372" t="s">
        <v>1016</v>
      </c>
    </row>
    <row r="373" spans="3:36" x14ac:dyDescent="0.25">
      <c r="C373" t="s">
        <v>867</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row>
    <row r="374" spans="3:36" x14ac:dyDescent="0.25">
      <c r="C374" t="s">
        <v>868</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t="s">
        <v>1013</v>
      </c>
    </row>
    <row r="375" spans="3:36" x14ac:dyDescent="0.25">
      <c r="C375" t="s">
        <v>869</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t="s">
        <v>1009</v>
      </c>
    </row>
    <row r="376" spans="3:36" x14ac:dyDescent="0.25">
      <c r="C376" t="s">
        <v>870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row>
    <row r="377" spans="3:36" x14ac:dyDescent="0.25">
      <c r="C377" t="s">
        <v>838</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row>
    <row r="378" spans="3:36" x14ac:dyDescent="0.25">
      <c r="C378" t="s">
        <v>996</v>
      </c>
    </row>
    <row r="379" spans="3:36" x14ac:dyDescent="0.25">
      <c r="C379" t="s">
        <v>1021</v>
      </c>
    </row>
    <row r="380" spans="3:36" x14ac:dyDescent="0.25">
      <c r="C380" t="s">
        <v>1017</v>
      </c>
    </row>
    <row r="381" spans="3:36" x14ac:dyDescent="0.25">
      <c r="E381">
        <v>2019</v>
      </c>
      <c r="F381">
        <v>2020</v>
      </c>
      <c r="G381">
        <v>2021</v>
      </c>
      <c r="H381">
        <v>2022</v>
      </c>
      <c r="I381">
        <v>2023</v>
      </c>
      <c r="J381">
        <v>2024</v>
      </c>
      <c r="K381">
        <v>2025</v>
      </c>
      <c r="L381">
        <v>2026</v>
      </c>
      <c r="M381">
        <v>2027</v>
      </c>
      <c r="N381">
        <v>2028</v>
      </c>
      <c r="O381">
        <v>2029</v>
      </c>
      <c r="P381">
        <v>2030</v>
      </c>
      <c r="Q381">
        <v>2031</v>
      </c>
      <c r="R381">
        <v>2032</v>
      </c>
      <c r="S381">
        <v>2033</v>
      </c>
      <c r="T381">
        <v>2034</v>
      </c>
      <c r="U381">
        <v>2035</v>
      </c>
      <c r="V381">
        <v>2036</v>
      </c>
      <c r="W381">
        <v>2037</v>
      </c>
      <c r="X381">
        <v>2038</v>
      </c>
      <c r="Y381">
        <v>2039</v>
      </c>
      <c r="Z381">
        <v>2040</v>
      </c>
      <c r="AA381">
        <v>2041</v>
      </c>
      <c r="AB381">
        <v>2042</v>
      </c>
      <c r="AC381">
        <v>2043</v>
      </c>
      <c r="AD381">
        <v>2044</v>
      </c>
      <c r="AE381">
        <v>2045</v>
      </c>
      <c r="AF381">
        <v>2046</v>
      </c>
      <c r="AG381">
        <v>2047</v>
      </c>
      <c r="AH381">
        <v>2048</v>
      </c>
      <c r="AI381">
        <v>2049</v>
      </c>
      <c r="AJ381">
        <v>2050</v>
      </c>
    </row>
    <row r="382" spans="3:36" x14ac:dyDescent="0.25">
      <c r="C382" t="s">
        <v>996</v>
      </c>
    </row>
    <row r="383" spans="3:36" x14ac:dyDescent="0.25">
      <c r="C383" t="s">
        <v>1018</v>
      </c>
    </row>
    <row r="384" spans="3:36" x14ac:dyDescent="0.25">
      <c r="C384" t="s">
        <v>995</v>
      </c>
      <c r="E384">
        <v>676.447</v>
      </c>
      <c r="F384">
        <v>594.05499999999995</v>
      </c>
      <c r="G384">
        <v>573.40899999999999</v>
      </c>
      <c r="H384">
        <v>614.51099999999997</v>
      </c>
      <c r="I384">
        <v>656.94100000000003</v>
      </c>
      <c r="J384">
        <v>634.822</v>
      </c>
      <c r="K384">
        <v>702.024</v>
      </c>
      <c r="L384">
        <v>708.66499999999996</v>
      </c>
      <c r="M384">
        <v>716.26</v>
      </c>
      <c r="N384">
        <v>726.38300000000004</v>
      </c>
      <c r="O384">
        <v>732.79600000000005</v>
      </c>
      <c r="P384">
        <v>737.8</v>
      </c>
      <c r="Q384">
        <v>733.37599999999998</v>
      </c>
      <c r="R384">
        <v>746.70699999999999</v>
      </c>
      <c r="S384">
        <v>745.88599999999997</v>
      </c>
      <c r="T384">
        <v>743.79300000000001</v>
      </c>
      <c r="U384">
        <v>738.37099999999998</v>
      </c>
      <c r="V384">
        <v>730.72199999999998</v>
      </c>
      <c r="W384">
        <v>727.02800000000002</v>
      </c>
      <c r="X384">
        <v>726.87199999999996</v>
      </c>
      <c r="Y384">
        <v>722.09799999999996</v>
      </c>
      <c r="Z384">
        <v>721.88499999999999</v>
      </c>
      <c r="AA384">
        <v>725.72799999999995</v>
      </c>
      <c r="AB384">
        <v>729.34299999999996</v>
      </c>
      <c r="AC384">
        <v>728.51900000000001</v>
      </c>
      <c r="AD384">
        <v>727.86199999999997</v>
      </c>
      <c r="AE384">
        <v>726.38</v>
      </c>
      <c r="AF384">
        <v>729.87300000000005</v>
      </c>
      <c r="AG384">
        <v>733.68299999999999</v>
      </c>
      <c r="AH384">
        <v>732.99099999999999</v>
      </c>
      <c r="AI384">
        <v>729.92899999999997</v>
      </c>
      <c r="AJ384">
        <v>726.07899999999995</v>
      </c>
    </row>
    <row r="385" spans="1:36" x14ac:dyDescent="0.25">
      <c r="C385" t="s">
        <v>829</v>
      </c>
      <c r="E385">
        <v>487.71699999999998</v>
      </c>
      <c r="F385">
        <v>376.94200000000001</v>
      </c>
      <c r="G385">
        <v>338.04199999999997</v>
      </c>
      <c r="H385">
        <v>376.92500000000001</v>
      </c>
      <c r="I385">
        <v>407.56</v>
      </c>
      <c r="J385">
        <v>414.07499999999999</v>
      </c>
      <c r="K385">
        <v>414.09</v>
      </c>
      <c r="L385">
        <v>453.471</v>
      </c>
      <c r="M385">
        <v>510.505</v>
      </c>
      <c r="N385">
        <v>525.73699999999997</v>
      </c>
      <c r="O385">
        <v>529.22</v>
      </c>
      <c r="P385">
        <v>527.54300000000001</v>
      </c>
      <c r="Q385">
        <v>527.46900000000005</v>
      </c>
      <c r="R385">
        <v>540.01199999999994</v>
      </c>
      <c r="S385">
        <v>562.29399999999998</v>
      </c>
      <c r="T385">
        <v>587.77700000000004</v>
      </c>
      <c r="U385">
        <v>602.60199999999998</v>
      </c>
      <c r="V385">
        <v>608.79600000000005</v>
      </c>
      <c r="W385">
        <v>613.37300000000005</v>
      </c>
      <c r="X385">
        <v>622.51300000000003</v>
      </c>
      <c r="Y385">
        <v>637.41399999999999</v>
      </c>
      <c r="Z385">
        <v>653.95299999999997</v>
      </c>
      <c r="AA385">
        <v>671.56799999999998</v>
      </c>
      <c r="AB385">
        <v>691.82399999999996</v>
      </c>
      <c r="AC385">
        <v>711.16800000000001</v>
      </c>
      <c r="AD385">
        <v>726.09900000000005</v>
      </c>
      <c r="AE385">
        <v>739.57600000000002</v>
      </c>
      <c r="AF385">
        <v>757.726</v>
      </c>
      <c r="AG385">
        <v>778.65200000000004</v>
      </c>
      <c r="AH385">
        <v>796.02599999999995</v>
      </c>
      <c r="AI385">
        <v>812.36199999999997</v>
      </c>
      <c r="AJ385">
        <v>828.03899999999999</v>
      </c>
    </row>
    <row r="386" spans="1:36" x14ac:dyDescent="0.25">
      <c r="C386" t="s">
        <v>996</v>
      </c>
    </row>
    <row r="387" spans="1:36" x14ac:dyDescent="0.25">
      <c r="C387" t="s">
        <v>997</v>
      </c>
    </row>
    <row r="388" spans="1:36" x14ac:dyDescent="0.25">
      <c r="A388" t="s">
        <v>101</v>
      </c>
      <c r="B388" t="s">
        <v>771</v>
      </c>
      <c r="C388" t="s">
        <v>55</v>
      </c>
      <c r="E388">
        <v>140.982</v>
      </c>
      <c r="F388">
        <v>123.116</v>
      </c>
      <c r="G388">
        <v>118.20699999999999</v>
      </c>
      <c r="H388">
        <v>128.26300000000001</v>
      </c>
      <c r="I388">
        <v>137.51400000000001</v>
      </c>
      <c r="J388">
        <v>134.31299999999999</v>
      </c>
      <c r="K388">
        <v>147.12799999999999</v>
      </c>
      <c r="L388">
        <v>147.73699999999999</v>
      </c>
      <c r="M388">
        <v>148.43600000000001</v>
      </c>
      <c r="N388">
        <v>149.518</v>
      </c>
      <c r="O388">
        <v>149.82499999999999</v>
      </c>
      <c r="P388">
        <v>150.042</v>
      </c>
      <c r="Q388">
        <v>148.32499999999999</v>
      </c>
      <c r="R388">
        <v>150.23099999999999</v>
      </c>
      <c r="S388">
        <v>149.45500000000001</v>
      </c>
      <c r="T388">
        <v>148.41499999999999</v>
      </c>
      <c r="U388">
        <v>146.90100000000001</v>
      </c>
      <c r="V388">
        <v>144.99700000000001</v>
      </c>
      <c r="W388">
        <v>143.941</v>
      </c>
      <c r="X388">
        <v>143.566</v>
      </c>
      <c r="Y388">
        <v>142.31399999999999</v>
      </c>
      <c r="Z388">
        <v>141.91900000000001</v>
      </c>
      <c r="AA388">
        <v>142.28899999999999</v>
      </c>
      <c r="AB388">
        <v>142.58799999999999</v>
      </c>
      <c r="AC388">
        <v>142.05600000000001</v>
      </c>
      <c r="AD388">
        <v>141.55500000000001</v>
      </c>
      <c r="AE388">
        <v>140.899</v>
      </c>
      <c r="AF388">
        <v>141.16900000000001</v>
      </c>
      <c r="AG388">
        <v>141.489</v>
      </c>
      <c r="AH388">
        <v>140.97399999999999</v>
      </c>
      <c r="AI388">
        <v>140.02099999999999</v>
      </c>
      <c r="AJ388">
        <v>138.922</v>
      </c>
    </row>
    <row r="389" spans="1:36" x14ac:dyDescent="0.25">
      <c r="A389" t="s">
        <v>101</v>
      </c>
      <c r="C389" t="s">
        <v>830</v>
      </c>
      <c r="E389">
        <v>416.661</v>
      </c>
      <c r="F389">
        <v>378.95400000000001</v>
      </c>
      <c r="G389">
        <v>373.887</v>
      </c>
      <c r="H389">
        <v>398.63799999999998</v>
      </c>
      <c r="I389">
        <v>409.00900000000001</v>
      </c>
      <c r="J389">
        <v>394.44400000000002</v>
      </c>
      <c r="K389">
        <v>421.63200000000001</v>
      </c>
      <c r="L389">
        <v>425.40699999999998</v>
      </c>
      <c r="M389">
        <v>429.15</v>
      </c>
      <c r="N389">
        <v>433.40899999999999</v>
      </c>
      <c r="O389">
        <v>436.21</v>
      </c>
      <c r="P389">
        <v>438.62</v>
      </c>
      <c r="Q389">
        <v>437.12599999999998</v>
      </c>
      <c r="R389">
        <v>442.25299999999999</v>
      </c>
      <c r="S389">
        <v>442.01299999999998</v>
      </c>
      <c r="T389">
        <v>440.91</v>
      </c>
      <c r="U389">
        <v>438.488</v>
      </c>
      <c r="V389">
        <v>434.73700000000002</v>
      </c>
      <c r="W389">
        <v>432.86799999999999</v>
      </c>
      <c r="X389">
        <v>432.62299999999999</v>
      </c>
      <c r="Y389">
        <v>430.30900000000003</v>
      </c>
      <c r="Z389">
        <v>429.68200000000002</v>
      </c>
      <c r="AA389">
        <v>430.50799999999998</v>
      </c>
      <c r="AB389">
        <v>431.12599999999998</v>
      </c>
      <c r="AC389">
        <v>430.18900000000002</v>
      </c>
      <c r="AD389">
        <v>429.31099999999998</v>
      </c>
      <c r="AE389">
        <v>428.14499999999998</v>
      </c>
      <c r="AF389">
        <v>428.709</v>
      </c>
      <c r="AG389">
        <v>429.36599999999999</v>
      </c>
      <c r="AH389">
        <v>428.46800000000002</v>
      </c>
      <c r="AI389">
        <v>426.75</v>
      </c>
      <c r="AJ389">
        <v>424.75700000000001</v>
      </c>
    </row>
    <row r="390" spans="1:36" x14ac:dyDescent="0.25">
      <c r="A390" t="s">
        <v>101</v>
      </c>
      <c r="C390" t="s">
        <v>831</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row>
    <row r="391" spans="1:36" x14ac:dyDescent="0.25">
      <c r="A391" t="s">
        <v>101</v>
      </c>
      <c r="B391" t="s">
        <v>773</v>
      </c>
      <c r="C391" t="s">
        <v>832</v>
      </c>
      <c r="E391">
        <v>416.661</v>
      </c>
      <c r="F391">
        <v>378.95400000000001</v>
      </c>
      <c r="G391">
        <v>373.887</v>
      </c>
      <c r="H391">
        <v>398.63799999999998</v>
      </c>
      <c r="I391">
        <v>409.00900000000001</v>
      </c>
      <c r="J391">
        <v>394.44400000000002</v>
      </c>
      <c r="K391">
        <v>421.63200000000001</v>
      </c>
      <c r="L391">
        <v>425.40699999999998</v>
      </c>
      <c r="M391">
        <v>429.15</v>
      </c>
      <c r="N391">
        <v>433.40899999999999</v>
      </c>
      <c r="O391">
        <v>436.21</v>
      </c>
      <c r="P391">
        <v>438.62</v>
      </c>
      <c r="Q391">
        <v>437.12599999999998</v>
      </c>
      <c r="R391">
        <v>442.25299999999999</v>
      </c>
      <c r="S391">
        <v>442.01299999999998</v>
      </c>
      <c r="T391">
        <v>440.91</v>
      </c>
      <c r="U391">
        <v>438.488</v>
      </c>
      <c r="V391">
        <v>434.73700000000002</v>
      </c>
      <c r="W391">
        <v>432.86799999999999</v>
      </c>
      <c r="X391">
        <v>432.62299999999999</v>
      </c>
      <c r="Y391">
        <v>430.30900000000003</v>
      </c>
      <c r="Z391">
        <v>429.68200000000002</v>
      </c>
      <c r="AA391">
        <v>430.50799999999998</v>
      </c>
      <c r="AB391">
        <v>431.12599999999998</v>
      </c>
      <c r="AC391">
        <v>430.18900000000002</v>
      </c>
      <c r="AD391">
        <v>429.31099999999998</v>
      </c>
      <c r="AE391">
        <v>428.14499999999998</v>
      </c>
      <c r="AF391">
        <v>428.709</v>
      </c>
      <c r="AG391">
        <v>429.36599999999999</v>
      </c>
      <c r="AH391">
        <v>428.46800000000002</v>
      </c>
      <c r="AI391">
        <v>426.75</v>
      </c>
      <c r="AJ391">
        <v>424.75700000000001</v>
      </c>
    </row>
    <row r="392" spans="1:36" x14ac:dyDescent="0.25">
      <c r="A392" t="s">
        <v>101</v>
      </c>
      <c r="B392" t="s">
        <v>772</v>
      </c>
      <c r="C392" t="s">
        <v>846</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row>
    <row r="393" spans="1:36" x14ac:dyDescent="0.25">
      <c r="A393" t="s">
        <v>101</v>
      </c>
      <c r="B393" t="s">
        <v>987</v>
      </c>
      <c r="C393" t="s">
        <v>64</v>
      </c>
      <c r="E393">
        <v>2.2450000000000001</v>
      </c>
      <c r="F393">
        <v>1.6040000000000001</v>
      </c>
      <c r="G393">
        <v>2.149</v>
      </c>
      <c r="H393">
        <v>2.379</v>
      </c>
      <c r="I393">
        <v>2.2069999999999999</v>
      </c>
      <c r="J393">
        <v>2.3340000000000001</v>
      </c>
      <c r="K393">
        <v>2.581</v>
      </c>
      <c r="L393">
        <v>2.6190000000000002</v>
      </c>
      <c r="M393">
        <v>2.66</v>
      </c>
      <c r="N393">
        <v>2.7090000000000001</v>
      </c>
      <c r="O393">
        <v>2.7429999999999999</v>
      </c>
      <c r="P393">
        <v>2.7749999999999999</v>
      </c>
      <c r="Q393">
        <v>2.7690000000000001</v>
      </c>
      <c r="R393">
        <v>2.8250000000000002</v>
      </c>
      <c r="S393">
        <v>2.8279999999999998</v>
      </c>
      <c r="T393">
        <v>2.8239999999999998</v>
      </c>
      <c r="U393">
        <v>2.8069999999999999</v>
      </c>
      <c r="V393">
        <v>2.778</v>
      </c>
      <c r="W393">
        <v>2.7639999999999998</v>
      </c>
      <c r="X393">
        <v>2.7629999999999999</v>
      </c>
      <c r="Y393">
        <v>2.7450000000000001</v>
      </c>
      <c r="Z393">
        <v>2.7440000000000002</v>
      </c>
      <c r="AA393">
        <v>2.7570000000000001</v>
      </c>
      <c r="AB393">
        <v>2.7690000000000001</v>
      </c>
      <c r="AC393">
        <v>2.7650000000000001</v>
      </c>
      <c r="AD393">
        <v>2.762</v>
      </c>
      <c r="AE393">
        <v>2.7559999999999998</v>
      </c>
      <c r="AF393">
        <v>2.7679999999999998</v>
      </c>
      <c r="AG393">
        <v>2.78</v>
      </c>
      <c r="AH393">
        <v>2.7770000000000001</v>
      </c>
      <c r="AI393">
        <v>2.7650000000000001</v>
      </c>
      <c r="AJ393">
        <v>2.7509999999999999</v>
      </c>
    </row>
    <row r="394" spans="1:36" x14ac:dyDescent="0.25">
      <c r="A394" t="s">
        <v>101</v>
      </c>
      <c r="B394" t="s">
        <v>774</v>
      </c>
      <c r="C394" t="s">
        <v>833</v>
      </c>
      <c r="E394">
        <v>110.586</v>
      </c>
      <c r="F394">
        <v>85.200999999999993</v>
      </c>
      <c r="G394">
        <v>90.573999999999998</v>
      </c>
      <c r="H394">
        <v>102.366</v>
      </c>
      <c r="I394">
        <v>108.31</v>
      </c>
      <c r="J394">
        <v>100.898</v>
      </c>
      <c r="K394">
        <v>111.157</v>
      </c>
      <c r="L394">
        <v>112.498</v>
      </c>
      <c r="M394">
        <v>113.922</v>
      </c>
      <c r="N394">
        <v>115.533</v>
      </c>
      <c r="O394">
        <v>116.495</v>
      </c>
      <c r="P394">
        <v>117.473</v>
      </c>
      <c r="Q394">
        <v>116.792</v>
      </c>
      <c r="R394">
        <v>118.816</v>
      </c>
      <c r="S394">
        <v>118.66200000000001</v>
      </c>
      <c r="T394">
        <v>118.124</v>
      </c>
      <c r="U394">
        <v>117.14100000000001</v>
      </c>
      <c r="V394">
        <v>115.715</v>
      </c>
      <c r="W394">
        <v>114.887</v>
      </c>
      <c r="X394">
        <v>114.577</v>
      </c>
      <c r="Y394">
        <v>113.56</v>
      </c>
      <c r="Z394">
        <v>113.25</v>
      </c>
      <c r="AA394">
        <v>113.554</v>
      </c>
      <c r="AB394">
        <v>113.791</v>
      </c>
      <c r="AC394">
        <v>113.375</v>
      </c>
      <c r="AD394">
        <v>112.979</v>
      </c>
      <c r="AE394">
        <v>112.461</v>
      </c>
      <c r="AF394">
        <v>112.67</v>
      </c>
      <c r="AG394">
        <v>112.92400000000001</v>
      </c>
      <c r="AH394">
        <v>112.526</v>
      </c>
      <c r="AI394">
        <v>111.78400000000001</v>
      </c>
      <c r="AJ394">
        <v>110.925</v>
      </c>
    </row>
    <row r="395" spans="1:36" x14ac:dyDescent="0.25">
      <c r="A395" t="s">
        <v>101</v>
      </c>
      <c r="B395" t="s">
        <v>774</v>
      </c>
      <c r="C395" t="s">
        <v>62</v>
      </c>
      <c r="E395">
        <v>36.206000000000003</v>
      </c>
      <c r="F395">
        <v>31.847000000000001</v>
      </c>
      <c r="G395">
        <v>29.96</v>
      </c>
      <c r="H395">
        <v>34.887</v>
      </c>
      <c r="I395">
        <v>36.829000000000001</v>
      </c>
      <c r="J395">
        <v>35.173000000000002</v>
      </c>
      <c r="K395">
        <v>38.773000000000003</v>
      </c>
      <c r="L395">
        <v>39.232999999999997</v>
      </c>
      <c r="M395">
        <v>39.758000000000003</v>
      </c>
      <c r="N395">
        <v>40.374000000000002</v>
      </c>
      <c r="O395">
        <v>40.771000000000001</v>
      </c>
      <c r="P395">
        <v>41.186</v>
      </c>
      <c r="Q395">
        <v>41.027999999999999</v>
      </c>
      <c r="R395">
        <v>41.808</v>
      </c>
      <c r="S395">
        <v>41.822000000000003</v>
      </c>
      <c r="T395">
        <v>41.713999999999999</v>
      </c>
      <c r="U395">
        <v>41.445999999999998</v>
      </c>
      <c r="V395">
        <v>41.033000000000001</v>
      </c>
      <c r="W395">
        <v>40.823999999999998</v>
      </c>
      <c r="X395">
        <v>40.801000000000002</v>
      </c>
      <c r="Y395">
        <v>40.518000000000001</v>
      </c>
      <c r="Z395">
        <v>40.497999999999998</v>
      </c>
      <c r="AA395">
        <v>40.700000000000003</v>
      </c>
      <c r="AB395">
        <v>40.884999999999998</v>
      </c>
      <c r="AC395">
        <v>40.831000000000003</v>
      </c>
      <c r="AD395">
        <v>40.783999999999999</v>
      </c>
      <c r="AE395">
        <v>40.692999999999998</v>
      </c>
      <c r="AF395">
        <v>40.869</v>
      </c>
      <c r="AG395">
        <v>41.064999999999998</v>
      </c>
      <c r="AH395">
        <v>41.021999999999998</v>
      </c>
      <c r="AI395">
        <v>40.850999999999999</v>
      </c>
      <c r="AJ395">
        <v>40.637</v>
      </c>
    </row>
    <row r="396" spans="1:36" x14ac:dyDescent="0.25">
      <c r="A396" t="s">
        <v>101</v>
      </c>
      <c r="B396" t="s">
        <v>987</v>
      </c>
      <c r="C396" t="s">
        <v>40</v>
      </c>
      <c r="E396">
        <v>13.66</v>
      </c>
      <c r="F396">
        <v>13.167999999999999</v>
      </c>
      <c r="G396">
        <v>9.1059999999999999</v>
      </c>
      <c r="H396">
        <v>9.1379999999999999</v>
      </c>
      <c r="I396">
        <v>7.806</v>
      </c>
      <c r="J396">
        <v>7.1390000000000002</v>
      </c>
      <c r="K396">
        <v>8.2040000000000006</v>
      </c>
      <c r="L396">
        <v>8.5950000000000006</v>
      </c>
      <c r="M396">
        <v>8.9860000000000007</v>
      </c>
      <c r="N396">
        <v>9.3960000000000008</v>
      </c>
      <c r="O396">
        <v>9.7370000000000001</v>
      </c>
      <c r="P396">
        <v>10.039999999999999</v>
      </c>
      <c r="Q396">
        <v>10.177</v>
      </c>
      <c r="R396">
        <v>10.532999999999999</v>
      </c>
      <c r="S396">
        <v>10.653</v>
      </c>
      <c r="T396">
        <v>10.71</v>
      </c>
      <c r="U396">
        <v>10.682</v>
      </c>
      <c r="V396">
        <v>10.577999999999999</v>
      </c>
      <c r="W396">
        <v>10.509</v>
      </c>
      <c r="X396">
        <v>10.49</v>
      </c>
      <c r="Y396">
        <v>10.409000000000001</v>
      </c>
      <c r="Z396">
        <v>10.391999999999999</v>
      </c>
      <c r="AA396">
        <v>10.433</v>
      </c>
      <c r="AB396">
        <v>10.468999999999999</v>
      </c>
      <c r="AC396">
        <v>10.442</v>
      </c>
      <c r="AD396">
        <v>10.417</v>
      </c>
      <c r="AE396">
        <v>10.381</v>
      </c>
      <c r="AF396">
        <v>10.414999999999999</v>
      </c>
      <c r="AG396">
        <v>10.454000000000001</v>
      </c>
      <c r="AH396">
        <v>10.428000000000001</v>
      </c>
      <c r="AI396">
        <v>10.368</v>
      </c>
      <c r="AJ396">
        <v>10.297000000000001</v>
      </c>
    </row>
    <row r="397" spans="1:36" x14ac:dyDescent="0.25">
      <c r="A397" t="s">
        <v>101</v>
      </c>
      <c r="B397" t="s">
        <v>57</v>
      </c>
      <c r="C397" t="s">
        <v>836</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row>
    <row r="398" spans="1:36" x14ac:dyDescent="0.25">
      <c r="C398" t="s">
        <v>838</v>
      </c>
      <c r="E398">
        <v>720.33900000000006</v>
      </c>
      <c r="F398">
        <v>633.89</v>
      </c>
      <c r="G398">
        <v>623.88400000000001</v>
      </c>
      <c r="H398">
        <v>675.67100000000005</v>
      </c>
      <c r="I398">
        <v>701.67499999999995</v>
      </c>
      <c r="J398">
        <v>674.30200000000002</v>
      </c>
      <c r="K398">
        <v>729.47500000000002</v>
      </c>
      <c r="L398">
        <v>736.08900000000006</v>
      </c>
      <c r="M398">
        <v>742.91200000000003</v>
      </c>
      <c r="N398">
        <v>750.93899999999996</v>
      </c>
      <c r="O398">
        <v>755.78200000000004</v>
      </c>
      <c r="P398">
        <v>760.13699999999994</v>
      </c>
      <c r="Q398">
        <v>756.21600000000001</v>
      </c>
      <c r="R398">
        <v>766.46500000000003</v>
      </c>
      <c r="S398">
        <v>765.43299999999999</v>
      </c>
      <c r="T398">
        <v>762.697</v>
      </c>
      <c r="U398">
        <v>757.46500000000003</v>
      </c>
      <c r="V398">
        <v>749.83799999999997</v>
      </c>
      <c r="W398">
        <v>745.79399999999998</v>
      </c>
      <c r="X398">
        <v>744.82</v>
      </c>
      <c r="Y398">
        <v>739.85400000000004</v>
      </c>
      <c r="Z398">
        <v>738.48500000000001</v>
      </c>
      <c r="AA398">
        <v>740.24199999999996</v>
      </c>
      <c r="AB398">
        <v>741.62900000000002</v>
      </c>
      <c r="AC398">
        <v>739.65899999999999</v>
      </c>
      <c r="AD398">
        <v>737.80899999999997</v>
      </c>
      <c r="AE398">
        <v>735.33500000000004</v>
      </c>
      <c r="AF398">
        <v>736.6</v>
      </c>
      <c r="AG398">
        <v>738.07899999999995</v>
      </c>
      <c r="AH398">
        <v>736.19500000000005</v>
      </c>
      <c r="AI398">
        <v>732.53800000000001</v>
      </c>
      <c r="AJ398">
        <v>728.28899999999999</v>
      </c>
    </row>
    <row r="399" spans="1:36" x14ac:dyDescent="0.25">
      <c r="C399" t="s">
        <v>996</v>
      </c>
    </row>
    <row r="400" spans="1:36" x14ac:dyDescent="0.25">
      <c r="C400" t="s">
        <v>1019</v>
      </c>
    </row>
    <row r="401" spans="3:36" x14ac:dyDescent="0.25">
      <c r="C401" t="s">
        <v>55</v>
      </c>
      <c r="E401">
        <v>0.20799999999999999</v>
      </c>
      <c r="F401">
        <v>0.20699999999999999</v>
      </c>
      <c r="G401">
        <v>0.20599999999999999</v>
      </c>
      <c r="H401">
        <v>0.20899999999999999</v>
      </c>
      <c r="I401">
        <v>0.20899999999999999</v>
      </c>
      <c r="J401">
        <v>0.21199999999999999</v>
      </c>
      <c r="K401">
        <v>0.21</v>
      </c>
      <c r="L401">
        <v>0.20799999999999999</v>
      </c>
      <c r="M401">
        <v>0.20699999999999999</v>
      </c>
      <c r="N401">
        <v>0.20599999999999999</v>
      </c>
      <c r="O401">
        <v>0.20399999999999999</v>
      </c>
      <c r="P401">
        <v>0.20300000000000001</v>
      </c>
      <c r="Q401">
        <v>0.20200000000000001</v>
      </c>
      <c r="R401">
        <v>0.20100000000000001</v>
      </c>
      <c r="S401">
        <v>0.2</v>
      </c>
      <c r="T401">
        <v>0.2</v>
      </c>
      <c r="U401">
        <v>0.19900000000000001</v>
      </c>
      <c r="V401">
        <v>0.19800000000000001</v>
      </c>
      <c r="W401">
        <v>0.19800000000000001</v>
      </c>
      <c r="X401">
        <v>0.19800000000000001</v>
      </c>
      <c r="Y401">
        <v>0.19700000000000001</v>
      </c>
      <c r="Z401">
        <v>0.19700000000000001</v>
      </c>
      <c r="AA401">
        <v>0.19600000000000001</v>
      </c>
      <c r="AB401">
        <v>0.19600000000000001</v>
      </c>
      <c r="AC401">
        <v>0.19500000000000001</v>
      </c>
      <c r="AD401">
        <v>0.19400000000000001</v>
      </c>
      <c r="AE401">
        <v>0.19400000000000001</v>
      </c>
      <c r="AF401">
        <v>0.193</v>
      </c>
      <c r="AG401">
        <v>0.193</v>
      </c>
      <c r="AH401">
        <v>0.192</v>
      </c>
      <c r="AI401">
        <v>0.192</v>
      </c>
      <c r="AJ401">
        <v>0.191</v>
      </c>
    </row>
    <row r="402" spans="3:36" x14ac:dyDescent="0.25">
      <c r="C402" t="s">
        <v>830</v>
      </c>
      <c r="E402">
        <v>0.61599999999999999</v>
      </c>
      <c r="F402">
        <v>0.63800000000000001</v>
      </c>
      <c r="G402">
        <v>0.65200000000000002</v>
      </c>
      <c r="H402">
        <v>0.64900000000000002</v>
      </c>
      <c r="I402">
        <v>0.623</v>
      </c>
      <c r="J402">
        <v>0.621</v>
      </c>
      <c r="K402">
        <v>0.60099999999999998</v>
      </c>
      <c r="L402">
        <v>0.6</v>
      </c>
      <c r="M402">
        <v>0.59899999999999998</v>
      </c>
      <c r="N402">
        <v>0.59699999999999998</v>
      </c>
      <c r="O402">
        <v>0.59499999999999997</v>
      </c>
      <c r="P402">
        <v>0.59399999999999997</v>
      </c>
      <c r="Q402">
        <v>0.59599999999999997</v>
      </c>
      <c r="R402">
        <v>0.59199999999999997</v>
      </c>
      <c r="S402">
        <v>0.59299999999999997</v>
      </c>
      <c r="T402">
        <v>0.59299999999999997</v>
      </c>
      <c r="U402">
        <v>0.59399999999999997</v>
      </c>
      <c r="V402">
        <v>0.59499999999999997</v>
      </c>
      <c r="W402">
        <v>0.59499999999999997</v>
      </c>
      <c r="X402">
        <v>0.59499999999999997</v>
      </c>
      <c r="Y402">
        <v>0.59599999999999997</v>
      </c>
      <c r="Z402">
        <v>0.59499999999999997</v>
      </c>
      <c r="AA402">
        <v>0.59299999999999997</v>
      </c>
      <c r="AB402">
        <v>0.59099999999999997</v>
      </c>
      <c r="AC402">
        <v>0.59</v>
      </c>
      <c r="AD402">
        <v>0.59</v>
      </c>
      <c r="AE402">
        <v>0.58899999999999997</v>
      </c>
      <c r="AF402">
        <v>0.58699999999999997</v>
      </c>
      <c r="AG402">
        <v>0.58499999999999996</v>
      </c>
      <c r="AH402">
        <v>0.58499999999999996</v>
      </c>
      <c r="AI402">
        <v>0.58499999999999996</v>
      </c>
      <c r="AJ402">
        <v>0.58499999999999996</v>
      </c>
    </row>
    <row r="403" spans="3:36" x14ac:dyDescent="0.25">
      <c r="C403" t="s">
        <v>831</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row>
    <row r="404" spans="3:36" x14ac:dyDescent="0.25">
      <c r="C404" t="s">
        <v>846</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row>
    <row r="405" spans="3:36" x14ac:dyDescent="0.25">
      <c r="C405" t="s">
        <v>64</v>
      </c>
      <c r="E405">
        <v>3.0000000000000001E-3</v>
      </c>
      <c r="F405">
        <v>3.0000000000000001E-3</v>
      </c>
      <c r="G405">
        <v>4.0000000000000001E-3</v>
      </c>
      <c r="H405">
        <v>4.0000000000000001E-3</v>
      </c>
      <c r="I405">
        <v>3.0000000000000001E-3</v>
      </c>
      <c r="J405">
        <v>4.0000000000000001E-3</v>
      </c>
      <c r="K405">
        <v>4.0000000000000001E-3</v>
      </c>
      <c r="L405">
        <v>4.0000000000000001E-3</v>
      </c>
      <c r="M405">
        <v>4.0000000000000001E-3</v>
      </c>
      <c r="N405">
        <v>4.0000000000000001E-3</v>
      </c>
      <c r="O405">
        <v>4.0000000000000001E-3</v>
      </c>
      <c r="P405">
        <v>4.0000000000000001E-3</v>
      </c>
      <c r="Q405">
        <v>4.0000000000000001E-3</v>
      </c>
      <c r="R405">
        <v>4.0000000000000001E-3</v>
      </c>
      <c r="S405">
        <v>4.0000000000000001E-3</v>
      </c>
      <c r="T405">
        <v>4.0000000000000001E-3</v>
      </c>
      <c r="U405">
        <v>4.0000000000000001E-3</v>
      </c>
      <c r="V405">
        <v>4.0000000000000001E-3</v>
      </c>
      <c r="W405">
        <v>4.0000000000000001E-3</v>
      </c>
      <c r="X405">
        <v>4.0000000000000001E-3</v>
      </c>
      <c r="Y405">
        <v>4.0000000000000001E-3</v>
      </c>
      <c r="Z405">
        <v>4.0000000000000001E-3</v>
      </c>
      <c r="AA405">
        <v>4.0000000000000001E-3</v>
      </c>
      <c r="AB405">
        <v>4.0000000000000001E-3</v>
      </c>
      <c r="AC405">
        <v>4.0000000000000001E-3</v>
      </c>
      <c r="AD405">
        <v>4.0000000000000001E-3</v>
      </c>
      <c r="AE405">
        <v>4.0000000000000001E-3</v>
      </c>
      <c r="AF405">
        <v>4.0000000000000001E-3</v>
      </c>
      <c r="AG405">
        <v>4.0000000000000001E-3</v>
      </c>
      <c r="AH405">
        <v>4.0000000000000001E-3</v>
      </c>
      <c r="AI405">
        <v>4.0000000000000001E-3</v>
      </c>
      <c r="AJ405">
        <v>4.0000000000000001E-3</v>
      </c>
    </row>
    <row r="406" spans="3:36" x14ac:dyDescent="0.25">
      <c r="C406" t="s">
        <v>833</v>
      </c>
      <c r="E406">
        <v>0.16300000000000001</v>
      </c>
      <c r="F406">
        <v>0.14299999999999999</v>
      </c>
      <c r="G406">
        <v>0.158</v>
      </c>
      <c r="H406">
        <v>0.16700000000000001</v>
      </c>
      <c r="I406">
        <v>0.16500000000000001</v>
      </c>
      <c r="J406">
        <v>0.159</v>
      </c>
      <c r="K406">
        <v>0.158</v>
      </c>
      <c r="L406">
        <v>0.159</v>
      </c>
      <c r="M406">
        <v>0.159</v>
      </c>
      <c r="N406">
        <v>0.159</v>
      </c>
      <c r="O406">
        <v>0.159</v>
      </c>
      <c r="P406">
        <v>0.159</v>
      </c>
      <c r="Q406">
        <v>0.159</v>
      </c>
      <c r="R406">
        <v>0.159</v>
      </c>
      <c r="S406">
        <v>0.159</v>
      </c>
      <c r="T406">
        <v>0.159</v>
      </c>
      <c r="U406">
        <v>0.159</v>
      </c>
      <c r="V406">
        <v>0.158</v>
      </c>
      <c r="W406">
        <v>0.158</v>
      </c>
      <c r="X406">
        <v>0.158</v>
      </c>
      <c r="Y406">
        <v>0.157</v>
      </c>
      <c r="Z406">
        <v>0.157</v>
      </c>
      <c r="AA406">
        <v>0.156</v>
      </c>
      <c r="AB406">
        <v>0.156</v>
      </c>
      <c r="AC406">
        <v>0.156</v>
      </c>
      <c r="AD406">
        <v>0.155</v>
      </c>
      <c r="AE406">
        <v>0.155</v>
      </c>
      <c r="AF406">
        <v>0.154</v>
      </c>
      <c r="AG406">
        <v>0.154</v>
      </c>
      <c r="AH406">
        <v>0.154</v>
      </c>
      <c r="AI406">
        <v>0.153</v>
      </c>
      <c r="AJ406">
        <v>0.153</v>
      </c>
    </row>
    <row r="407" spans="3:36" x14ac:dyDescent="0.25">
      <c r="C407" t="s">
        <v>62</v>
      </c>
      <c r="E407">
        <v>5.3999999999999999E-2</v>
      </c>
      <c r="F407">
        <v>5.3999999999999999E-2</v>
      </c>
      <c r="G407">
        <v>5.1999999999999998E-2</v>
      </c>
      <c r="H407">
        <v>5.7000000000000002E-2</v>
      </c>
      <c r="I407">
        <v>5.6000000000000001E-2</v>
      </c>
      <c r="J407">
        <v>5.5E-2</v>
      </c>
      <c r="K407">
        <v>5.5E-2</v>
      </c>
      <c r="L407">
        <v>5.5E-2</v>
      </c>
      <c r="M407">
        <v>5.6000000000000001E-2</v>
      </c>
      <c r="N407">
        <v>5.6000000000000001E-2</v>
      </c>
      <c r="O407">
        <v>5.6000000000000001E-2</v>
      </c>
      <c r="P407">
        <v>5.6000000000000001E-2</v>
      </c>
      <c r="Q407">
        <v>5.6000000000000001E-2</v>
      </c>
      <c r="R407">
        <v>5.6000000000000001E-2</v>
      </c>
      <c r="S407">
        <v>5.6000000000000001E-2</v>
      </c>
      <c r="T407">
        <v>5.6000000000000001E-2</v>
      </c>
      <c r="U407">
        <v>5.6000000000000001E-2</v>
      </c>
      <c r="V407">
        <v>5.6000000000000001E-2</v>
      </c>
      <c r="W407">
        <v>5.6000000000000001E-2</v>
      </c>
      <c r="X407">
        <v>5.6000000000000001E-2</v>
      </c>
      <c r="Y407">
        <v>5.6000000000000001E-2</v>
      </c>
      <c r="Z407">
        <v>5.6000000000000001E-2</v>
      </c>
      <c r="AA407">
        <v>5.6000000000000001E-2</v>
      </c>
      <c r="AB407">
        <v>5.6000000000000001E-2</v>
      </c>
      <c r="AC407">
        <v>5.6000000000000001E-2</v>
      </c>
      <c r="AD407">
        <v>5.6000000000000001E-2</v>
      </c>
      <c r="AE407">
        <v>5.6000000000000001E-2</v>
      </c>
      <c r="AF407">
        <v>5.6000000000000001E-2</v>
      </c>
      <c r="AG407">
        <v>5.6000000000000001E-2</v>
      </c>
      <c r="AH407">
        <v>5.6000000000000001E-2</v>
      </c>
      <c r="AI407">
        <v>5.6000000000000001E-2</v>
      </c>
      <c r="AJ407">
        <v>5.6000000000000001E-2</v>
      </c>
    </row>
    <row r="408" spans="3:36" x14ac:dyDescent="0.25">
      <c r="C408" t="s">
        <v>40</v>
      </c>
      <c r="E408">
        <v>0.02</v>
      </c>
      <c r="F408">
        <v>2.1999999999999999E-2</v>
      </c>
      <c r="G408">
        <v>1.6E-2</v>
      </c>
      <c r="H408">
        <v>1.4999999999999999E-2</v>
      </c>
      <c r="I408">
        <v>1.2E-2</v>
      </c>
      <c r="J408">
        <v>1.0999999999999999E-2</v>
      </c>
      <c r="K408">
        <v>1.2E-2</v>
      </c>
      <c r="L408">
        <v>1.2E-2</v>
      </c>
      <c r="M408">
        <v>1.2999999999999999E-2</v>
      </c>
      <c r="N408">
        <v>1.2999999999999999E-2</v>
      </c>
      <c r="O408">
        <v>1.2999999999999999E-2</v>
      </c>
      <c r="P408">
        <v>1.4E-2</v>
      </c>
      <c r="Q408">
        <v>1.4E-2</v>
      </c>
      <c r="R408">
        <v>1.4E-2</v>
      </c>
      <c r="S408">
        <v>1.4E-2</v>
      </c>
      <c r="T408">
        <v>1.4E-2</v>
      </c>
      <c r="U408">
        <v>1.4E-2</v>
      </c>
      <c r="V408">
        <v>1.4E-2</v>
      </c>
      <c r="W408">
        <v>1.4E-2</v>
      </c>
      <c r="X408">
        <v>1.4E-2</v>
      </c>
      <c r="Y408">
        <v>1.4E-2</v>
      </c>
      <c r="Z408">
        <v>1.4E-2</v>
      </c>
      <c r="AA408">
        <v>1.4E-2</v>
      </c>
      <c r="AB408">
        <v>1.4E-2</v>
      </c>
      <c r="AC408">
        <v>1.4E-2</v>
      </c>
      <c r="AD408">
        <v>1.4E-2</v>
      </c>
      <c r="AE408">
        <v>1.4E-2</v>
      </c>
      <c r="AF408">
        <v>1.4E-2</v>
      </c>
      <c r="AG408">
        <v>1.4E-2</v>
      </c>
      <c r="AH408">
        <v>1.4E-2</v>
      </c>
      <c r="AI408">
        <v>1.4E-2</v>
      </c>
      <c r="AJ408">
        <v>1.4E-2</v>
      </c>
    </row>
    <row r="409" spans="3:36" x14ac:dyDescent="0.25">
      <c r="C409" t="s">
        <v>836</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row>
    <row r="410" spans="3:36" x14ac:dyDescent="0.25">
      <c r="C410" t="s">
        <v>996</v>
      </c>
    </row>
    <row r="411" spans="3:36" x14ac:dyDescent="0.25">
      <c r="C411" t="s">
        <v>998</v>
      </c>
    </row>
    <row r="412" spans="3:36" x14ac:dyDescent="0.25">
      <c r="C412" t="s">
        <v>996</v>
      </c>
    </row>
    <row r="413" spans="3:36" x14ac:dyDescent="0.25">
      <c r="C413" t="s">
        <v>999</v>
      </c>
    </row>
    <row r="414" spans="3:36" x14ac:dyDescent="0.25">
      <c r="C414" t="s">
        <v>70</v>
      </c>
      <c r="E414">
        <v>140.982</v>
      </c>
      <c r="F414">
        <v>123.116</v>
      </c>
      <c r="G414">
        <v>118.20699999999999</v>
      </c>
      <c r="H414">
        <v>128.26300000000001</v>
      </c>
      <c r="I414">
        <v>137.51400000000001</v>
      </c>
      <c r="J414">
        <v>134.31299999999999</v>
      </c>
      <c r="K414">
        <v>147.12799999999999</v>
      </c>
      <c r="L414">
        <v>147.73699999999999</v>
      </c>
      <c r="M414">
        <v>148.43600000000001</v>
      </c>
      <c r="N414">
        <v>149.518</v>
      </c>
      <c r="O414">
        <v>149.82499999999999</v>
      </c>
      <c r="P414">
        <v>150.042</v>
      </c>
      <c r="Q414">
        <v>148.32499999999999</v>
      </c>
      <c r="R414">
        <v>150.23099999999999</v>
      </c>
      <c r="S414">
        <v>149.45500000000001</v>
      </c>
      <c r="T414">
        <v>148.41499999999999</v>
      </c>
      <c r="U414">
        <v>146.90100000000001</v>
      </c>
      <c r="V414">
        <v>144.99700000000001</v>
      </c>
      <c r="W414">
        <v>143.941</v>
      </c>
      <c r="X414">
        <v>143.566</v>
      </c>
      <c r="Y414">
        <v>142.31399999999999</v>
      </c>
      <c r="Z414">
        <v>141.91900000000001</v>
      </c>
      <c r="AA414">
        <v>142.28899999999999</v>
      </c>
      <c r="AB414">
        <v>142.58799999999999</v>
      </c>
      <c r="AC414">
        <v>142.05600000000001</v>
      </c>
      <c r="AD414">
        <v>141.55500000000001</v>
      </c>
      <c r="AE414">
        <v>140.899</v>
      </c>
      <c r="AF414">
        <v>141.16900000000001</v>
      </c>
      <c r="AG414">
        <v>141.489</v>
      </c>
      <c r="AH414">
        <v>140.97399999999999</v>
      </c>
      <c r="AI414">
        <v>140.02099999999999</v>
      </c>
      <c r="AJ414">
        <v>138.922</v>
      </c>
    </row>
    <row r="415" spans="3:36" x14ac:dyDescent="0.25">
      <c r="C415" t="s">
        <v>840</v>
      </c>
      <c r="E415">
        <v>315.017</v>
      </c>
      <c r="F415">
        <v>276.60599999999999</v>
      </c>
      <c r="G415">
        <v>270.834</v>
      </c>
      <c r="H415">
        <v>294.88</v>
      </c>
      <c r="I415">
        <v>304.54700000000003</v>
      </c>
      <c r="J415">
        <v>289.27600000000001</v>
      </c>
      <c r="K415">
        <v>315.76</v>
      </c>
      <c r="L415">
        <v>318.83</v>
      </c>
      <c r="M415">
        <v>321.86900000000003</v>
      </c>
      <c r="N415">
        <v>325.423</v>
      </c>
      <c r="O415">
        <v>327.52</v>
      </c>
      <c r="P415">
        <v>329.22500000000002</v>
      </c>
      <c r="Q415">
        <v>327.02600000000001</v>
      </c>
      <c r="R415">
        <v>331.44799999999998</v>
      </c>
      <c r="S415">
        <v>330.50400000000002</v>
      </c>
      <c r="T415">
        <v>328.69600000000003</v>
      </c>
      <c r="U415">
        <v>325.56900000000002</v>
      </c>
      <c r="V415">
        <v>321.11399999999998</v>
      </c>
      <c r="W415">
        <v>318.54000000000002</v>
      </c>
      <c r="X415">
        <v>317.58999999999997</v>
      </c>
      <c r="Y415">
        <v>314.57100000000003</v>
      </c>
      <c r="Z415">
        <v>313.24</v>
      </c>
      <c r="AA415">
        <v>313.36200000000002</v>
      </c>
      <c r="AB415">
        <v>313.27499999999998</v>
      </c>
      <c r="AC415">
        <v>311.63299999999998</v>
      </c>
      <c r="AD415">
        <v>310.05</v>
      </c>
      <c r="AE415">
        <v>308.18</v>
      </c>
      <c r="AF415">
        <v>308.03899999999999</v>
      </c>
      <c r="AG415">
        <v>307.99099999999999</v>
      </c>
      <c r="AH415">
        <v>306.38900000000001</v>
      </c>
      <c r="AI415">
        <v>303.96600000000001</v>
      </c>
      <c r="AJ415">
        <v>301.26900000000001</v>
      </c>
    </row>
    <row r="416" spans="3:36" x14ac:dyDescent="0.25">
      <c r="C416" t="s">
        <v>873</v>
      </c>
      <c r="E416">
        <v>2.2450000000000001</v>
      </c>
      <c r="F416">
        <v>1.6040000000000001</v>
      </c>
      <c r="G416">
        <v>2.149</v>
      </c>
      <c r="H416">
        <v>2.379</v>
      </c>
      <c r="I416">
        <v>2.2069999999999999</v>
      </c>
      <c r="J416">
        <v>2.3340000000000001</v>
      </c>
      <c r="K416">
        <v>2.581</v>
      </c>
      <c r="L416">
        <v>2.6190000000000002</v>
      </c>
      <c r="M416">
        <v>2.66</v>
      </c>
      <c r="N416">
        <v>2.7090000000000001</v>
      </c>
      <c r="O416">
        <v>2.7429999999999999</v>
      </c>
      <c r="P416">
        <v>2.7749999999999999</v>
      </c>
      <c r="Q416">
        <v>2.7690000000000001</v>
      </c>
      <c r="R416">
        <v>2.8250000000000002</v>
      </c>
      <c r="S416">
        <v>2.8279999999999998</v>
      </c>
      <c r="T416">
        <v>2.8239999999999998</v>
      </c>
      <c r="U416">
        <v>2.8069999999999999</v>
      </c>
      <c r="V416">
        <v>2.778</v>
      </c>
      <c r="W416">
        <v>2.7639999999999998</v>
      </c>
      <c r="X416">
        <v>2.7629999999999999</v>
      </c>
      <c r="Y416">
        <v>2.7450000000000001</v>
      </c>
      <c r="Z416">
        <v>2.7440000000000002</v>
      </c>
      <c r="AA416">
        <v>2.7570000000000001</v>
      </c>
      <c r="AB416">
        <v>2.7690000000000001</v>
      </c>
      <c r="AC416">
        <v>2.7650000000000001</v>
      </c>
      <c r="AD416">
        <v>2.762</v>
      </c>
      <c r="AE416">
        <v>2.7559999999999998</v>
      </c>
      <c r="AF416">
        <v>2.7679999999999998</v>
      </c>
      <c r="AG416">
        <v>2.78</v>
      </c>
      <c r="AH416">
        <v>2.7770000000000001</v>
      </c>
      <c r="AI416">
        <v>2.7650000000000001</v>
      </c>
      <c r="AJ416">
        <v>2.7509999999999999</v>
      </c>
    </row>
    <row r="417" spans="3:36" x14ac:dyDescent="0.25">
      <c r="C417" t="s">
        <v>841</v>
      </c>
      <c r="E417">
        <v>110.586</v>
      </c>
      <c r="F417">
        <v>85.200999999999993</v>
      </c>
      <c r="G417">
        <v>90.573999999999998</v>
      </c>
      <c r="H417">
        <v>102.366</v>
      </c>
      <c r="I417">
        <v>108.31</v>
      </c>
      <c r="J417">
        <v>100.898</v>
      </c>
      <c r="K417">
        <v>111.157</v>
      </c>
      <c r="L417">
        <v>112.498</v>
      </c>
      <c r="M417">
        <v>113.922</v>
      </c>
      <c r="N417">
        <v>115.533</v>
      </c>
      <c r="O417">
        <v>116.495</v>
      </c>
      <c r="P417">
        <v>117.473</v>
      </c>
      <c r="Q417">
        <v>116.792</v>
      </c>
      <c r="R417">
        <v>118.816</v>
      </c>
      <c r="S417">
        <v>118.66200000000001</v>
      </c>
      <c r="T417">
        <v>118.124</v>
      </c>
      <c r="U417">
        <v>117.14100000000001</v>
      </c>
      <c r="V417">
        <v>115.715</v>
      </c>
      <c r="W417">
        <v>114.887</v>
      </c>
      <c r="X417">
        <v>114.577</v>
      </c>
      <c r="Y417">
        <v>113.56</v>
      </c>
      <c r="Z417">
        <v>113.25</v>
      </c>
      <c r="AA417">
        <v>113.554</v>
      </c>
      <c r="AB417">
        <v>113.791</v>
      </c>
      <c r="AC417">
        <v>113.375</v>
      </c>
      <c r="AD417">
        <v>112.979</v>
      </c>
      <c r="AE417">
        <v>112.461</v>
      </c>
      <c r="AF417">
        <v>112.67</v>
      </c>
      <c r="AG417">
        <v>112.92400000000001</v>
      </c>
      <c r="AH417">
        <v>112.526</v>
      </c>
      <c r="AI417">
        <v>111.78400000000001</v>
      </c>
      <c r="AJ417">
        <v>110.925</v>
      </c>
    </row>
    <row r="418" spans="3:36" x14ac:dyDescent="0.25">
      <c r="C418" t="s">
        <v>69</v>
      </c>
      <c r="E418">
        <v>36.206000000000003</v>
      </c>
      <c r="F418">
        <v>31.847000000000001</v>
      </c>
      <c r="G418">
        <v>29.96</v>
      </c>
      <c r="H418">
        <v>34.887</v>
      </c>
      <c r="I418">
        <v>36.829000000000001</v>
      </c>
      <c r="J418">
        <v>35.173000000000002</v>
      </c>
      <c r="K418">
        <v>38.773000000000003</v>
      </c>
      <c r="L418">
        <v>39.232999999999997</v>
      </c>
      <c r="M418">
        <v>39.758000000000003</v>
      </c>
      <c r="N418">
        <v>40.374000000000002</v>
      </c>
      <c r="O418">
        <v>40.771000000000001</v>
      </c>
      <c r="P418">
        <v>41.186</v>
      </c>
      <c r="Q418">
        <v>41.027999999999999</v>
      </c>
      <c r="R418">
        <v>41.808</v>
      </c>
      <c r="S418">
        <v>41.822000000000003</v>
      </c>
      <c r="T418">
        <v>41.713999999999999</v>
      </c>
      <c r="U418">
        <v>41.445999999999998</v>
      </c>
      <c r="V418">
        <v>41.033000000000001</v>
      </c>
      <c r="W418">
        <v>40.823999999999998</v>
      </c>
      <c r="X418">
        <v>40.801000000000002</v>
      </c>
      <c r="Y418">
        <v>40.518000000000001</v>
      </c>
      <c r="Z418">
        <v>40.497999999999998</v>
      </c>
      <c r="AA418">
        <v>40.700000000000003</v>
      </c>
      <c r="AB418">
        <v>40.884999999999998</v>
      </c>
      <c r="AC418">
        <v>40.831000000000003</v>
      </c>
      <c r="AD418">
        <v>40.783999999999999</v>
      </c>
      <c r="AE418">
        <v>40.692999999999998</v>
      </c>
      <c r="AF418">
        <v>40.869</v>
      </c>
      <c r="AG418">
        <v>41.064999999999998</v>
      </c>
      <c r="AH418">
        <v>41.021999999999998</v>
      </c>
      <c r="AI418">
        <v>40.850999999999999</v>
      </c>
      <c r="AJ418">
        <v>40.637</v>
      </c>
    </row>
    <row r="419" spans="3:36" x14ac:dyDescent="0.25">
      <c r="C419" t="s">
        <v>843</v>
      </c>
      <c r="E419">
        <v>13.66</v>
      </c>
      <c r="F419">
        <v>13.167999999999999</v>
      </c>
      <c r="G419">
        <v>9.1059999999999999</v>
      </c>
      <c r="H419">
        <v>9.1379999999999999</v>
      </c>
      <c r="I419">
        <v>7.806</v>
      </c>
      <c r="J419">
        <v>7.1390000000000002</v>
      </c>
      <c r="K419">
        <v>8.2040000000000006</v>
      </c>
      <c r="L419">
        <v>8.5950000000000006</v>
      </c>
      <c r="M419">
        <v>8.9860000000000007</v>
      </c>
      <c r="N419">
        <v>9.3960000000000008</v>
      </c>
      <c r="O419">
        <v>9.7370000000000001</v>
      </c>
      <c r="P419">
        <v>10.039999999999999</v>
      </c>
      <c r="Q419">
        <v>10.177</v>
      </c>
      <c r="R419">
        <v>10.532999999999999</v>
      </c>
      <c r="S419">
        <v>10.653</v>
      </c>
      <c r="T419">
        <v>10.71</v>
      </c>
      <c r="U419">
        <v>10.682</v>
      </c>
      <c r="V419">
        <v>10.577999999999999</v>
      </c>
      <c r="W419">
        <v>10.509</v>
      </c>
      <c r="X419">
        <v>10.49</v>
      </c>
      <c r="Y419">
        <v>10.409000000000001</v>
      </c>
      <c r="Z419">
        <v>10.391999999999999</v>
      </c>
      <c r="AA419">
        <v>10.433</v>
      </c>
      <c r="AB419">
        <v>10.468999999999999</v>
      </c>
      <c r="AC419">
        <v>10.442</v>
      </c>
      <c r="AD419">
        <v>10.417</v>
      </c>
      <c r="AE419">
        <v>10.381</v>
      </c>
      <c r="AF419">
        <v>10.414999999999999</v>
      </c>
      <c r="AG419">
        <v>10.454000000000001</v>
      </c>
      <c r="AH419">
        <v>10.428000000000001</v>
      </c>
      <c r="AI419">
        <v>10.368</v>
      </c>
      <c r="AJ419">
        <v>10.297000000000001</v>
      </c>
    </row>
    <row r="420" spans="3:36" x14ac:dyDescent="0.25">
      <c r="C420" t="s">
        <v>838</v>
      </c>
      <c r="E420">
        <v>618.69500000000005</v>
      </c>
      <c r="F420">
        <v>531.54200000000003</v>
      </c>
      <c r="G420">
        <v>520.83100000000002</v>
      </c>
      <c r="H420">
        <v>571.91300000000001</v>
      </c>
      <c r="I420">
        <v>597.21299999999997</v>
      </c>
      <c r="J420">
        <v>569.13499999999999</v>
      </c>
      <c r="K420">
        <v>623.60299999999995</v>
      </c>
      <c r="L420">
        <v>629.51300000000003</v>
      </c>
      <c r="M420">
        <v>635.63</v>
      </c>
      <c r="N420">
        <v>642.95299999999997</v>
      </c>
      <c r="O420">
        <v>647.09100000000001</v>
      </c>
      <c r="P420">
        <v>650.74199999999996</v>
      </c>
      <c r="Q420">
        <v>646.11699999999996</v>
      </c>
      <c r="R420">
        <v>655.66099999999994</v>
      </c>
      <c r="S420">
        <v>653.92399999999998</v>
      </c>
      <c r="T420">
        <v>650.48299999999995</v>
      </c>
      <c r="U420">
        <v>644.54600000000005</v>
      </c>
      <c r="V420">
        <v>636.21500000000003</v>
      </c>
      <c r="W420">
        <v>631.46600000000001</v>
      </c>
      <c r="X420">
        <v>629.78800000000001</v>
      </c>
      <c r="Y420">
        <v>624.11699999999996</v>
      </c>
      <c r="Z420">
        <v>622.04300000000001</v>
      </c>
      <c r="AA420">
        <v>623.096</v>
      </c>
      <c r="AB420">
        <v>623.77800000000002</v>
      </c>
      <c r="AC420">
        <v>621.10299999999995</v>
      </c>
      <c r="AD420">
        <v>618.548</v>
      </c>
      <c r="AE420">
        <v>615.36900000000003</v>
      </c>
      <c r="AF420">
        <v>615.92999999999995</v>
      </c>
      <c r="AG420">
        <v>616.70399999999995</v>
      </c>
      <c r="AH420">
        <v>614.11599999999999</v>
      </c>
      <c r="AI420">
        <v>609.75400000000002</v>
      </c>
      <c r="AJ420">
        <v>604.79999999999995</v>
      </c>
    </row>
    <row r="421" spans="3:36" x14ac:dyDescent="0.25">
      <c r="C421" t="s">
        <v>996</v>
      </c>
    </row>
    <row r="422" spans="3:36" x14ac:dyDescent="0.25">
      <c r="C422" t="s">
        <v>1004</v>
      </c>
    </row>
    <row r="423" spans="3:36" x14ac:dyDescent="0.25">
      <c r="C423" t="s">
        <v>996</v>
      </c>
    </row>
    <row r="424" spans="3:36" x14ac:dyDescent="0.25">
      <c r="C424" t="s">
        <v>1005</v>
      </c>
    </row>
    <row r="425" spans="3:36" x14ac:dyDescent="0.25">
      <c r="C425" t="s">
        <v>55</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row>
    <row r="426" spans="3:36" x14ac:dyDescent="0.25">
      <c r="C426" t="s">
        <v>831</v>
      </c>
      <c r="E426">
        <v>101.6</v>
      </c>
      <c r="F426">
        <v>102.3</v>
      </c>
      <c r="G426">
        <v>103.1</v>
      </c>
      <c r="H426">
        <v>103.8</v>
      </c>
      <c r="I426">
        <v>104.5</v>
      </c>
      <c r="J426">
        <v>105.2</v>
      </c>
      <c r="K426">
        <v>105.9</v>
      </c>
      <c r="L426">
        <v>106.6</v>
      </c>
      <c r="M426">
        <v>107.3</v>
      </c>
      <c r="N426">
        <v>108</v>
      </c>
      <c r="O426">
        <v>108.7</v>
      </c>
      <c r="P426">
        <v>109.4</v>
      </c>
      <c r="Q426">
        <v>110.1</v>
      </c>
      <c r="R426">
        <v>110.8</v>
      </c>
      <c r="S426">
        <v>111.5</v>
      </c>
      <c r="T426">
        <v>112.2</v>
      </c>
      <c r="U426">
        <v>112.9</v>
      </c>
      <c r="V426">
        <v>113.6</v>
      </c>
      <c r="W426">
        <v>114.3</v>
      </c>
      <c r="X426">
        <v>115</v>
      </c>
      <c r="Y426">
        <v>115.7</v>
      </c>
      <c r="Z426">
        <v>116.4</v>
      </c>
      <c r="AA426">
        <v>117.1</v>
      </c>
      <c r="AB426">
        <v>117.9</v>
      </c>
      <c r="AC426">
        <v>118.6</v>
      </c>
      <c r="AD426">
        <v>119.3</v>
      </c>
      <c r="AE426">
        <v>120</v>
      </c>
      <c r="AF426">
        <v>120.7</v>
      </c>
      <c r="AG426">
        <v>121.4</v>
      </c>
      <c r="AH426">
        <v>122.1</v>
      </c>
      <c r="AI426">
        <v>122.8</v>
      </c>
      <c r="AJ426">
        <v>123.5</v>
      </c>
    </row>
    <row r="427" spans="3:36" x14ac:dyDescent="0.25">
      <c r="C427" t="s">
        <v>846</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row>
    <row r="428" spans="3:36" x14ac:dyDescent="0.25">
      <c r="C428" t="s">
        <v>64</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row>
    <row r="429" spans="3:36" x14ac:dyDescent="0.25">
      <c r="C429" t="s">
        <v>833</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row>
    <row r="430" spans="3:36" x14ac:dyDescent="0.25">
      <c r="C430" t="s">
        <v>834</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row>
    <row r="431" spans="3:36" x14ac:dyDescent="0.25">
      <c r="C431" t="s">
        <v>42</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row>
    <row r="432" spans="3:36" x14ac:dyDescent="0.25">
      <c r="C432" t="s">
        <v>40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row>
    <row r="433" spans="3:36" x14ac:dyDescent="0.25">
      <c r="C433" t="s">
        <v>838</v>
      </c>
      <c r="E433">
        <v>101.6</v>
      </c>
      <c r="F433">
        <v>102.3</v>
      </c>
      <c r="G433">
        <v>103.1</v>
      </c>
      <c r="H433">
        <v>103.8</v>
      </c>
      <c r="I433">
        <v>104.5</v>
      </c>
      <c r="J433">
        <v>105.2</v>
      </c>
      <c r="K433">
        <v>105.9</v>
      </c>
      <c r="L433">
        <v>106.6</v>
      </c>
      <c r="M433">
        <v>107.3</v>
      </c>
      <c r="N433">
        <v>108</v>
      </c>
      <c r="O433">
        <v>108.7</v>
      </c>
      <c r="P433">
        <v>109.4</v>
      </c>
      <c r="Q433">
        <v>110.1</v>
      </c>
      <c r="R433">
        <v>110.8</v>
      </c>
      <c r="S433">
        <v>111.5</v>
      </c>
      <c r="T433">
        <v>112.2</v>
      </c>
      <c r="U433">
        <v>112.9</v>
      </c>
      <c r="V433">
        <v>113.6</v>
      </c>
      <c r="W433">
        <v>114.3</v>
      </c>
      <c r="X433">
        <v>115</v>
      </c>
      <c r="Y433">
        <v>115.7</v>
      </c>
      <c r="Z433">
        <v>116.4</v>
      </c>
      <c r="AA433">
        <v>117.1</v>
      </c>
      <c r="AB433">
        <v>117.9</v>
      </c>
      <c r="AC433">
        <v>118.6</v>
      </c>
      <c r="AD433">
        <v>119.3</v>
      </c>
      <c r="AE433">
        <v>120</v>
      </c>
      <c r="AF433">
        <v>120.7</v>
      </c>
      <c r="AG433">
        <v>121.4</v>
      </c>
      <c r="AH433">
        <v>122.1</v>
      </c>
      <c r="AI433">
        <v>122.8</v>
      </c>
      <c r="AJ433">
        <v>123.5</v>
      </c>
    </row>
    <row r="434" spans="3:36" x14ac:dyDescent="0.25">
      <c r="C434" t="s">
        <v>996</v>
      </c>
    </row>
    <row r="435" spans="3:36" x14ac:dyDescent="0.25">
      <c r="C435" t="s">
        <v>996</v>
      </c>
    </row>
    <row r="436" spans="3:36" x14ac:dyDescent="0.25">
      <c r="C436" t="s">
        <v>1006</v>
      </c>
    </row>
    <row r="437" spans="3:36" x14ac:dyDescent="0.25">
      <c r="C437" t="s">
        <v>53</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row>
    <row r="438" spans="3:36" x14ac:dyDescent="0.25">
      <c r="C438" t="s">
        <v>54</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t="s">
        <v>1007</v>
      </c>
    </row>
    <row r="439" spans="3:36" x14ac:dyDescent="0.25">
      <c r="C439" t="s">
        <v>43</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row>
    <row r="440" spans="3:36" x14ac:dyDescent="0.25">
      <c r="C440" t="s">
        <v>847</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row>
    <row r="441" spans="3:36" x14ac:dyDescent="0.25">
      <c r="C441" t="s">
        <v>848</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row>
    <row r="442" spans="3:36" x14ac:dyDescent="0.25">
      <c r="C442" t="s">
        <v>42</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row>
    <row r="443" spans="3:36" x14ac:dyDescent="0.25">
      <c r="C443" t="s">
        <v>849</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t="s">
        <v>1008</v>
      </c>
    </row>
    <row r="444" spans="3:36" x14ac:dyDescent="0.25">
      <c r="C444" t="s">
        <v>850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row>
    <row r="445" spans="3:36" x14ac:dyDescent="0.25">
      <c r="C445" t="s">
        <v>851</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t="s">
        <v>1009</v>
      </c>
    </row>
    <row r="446" spans="3:36" x14ac:dyDescent="0.25">
      <c r="C446" t="s">
        <v>55</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row>
    <row r="447" spans="3:36" x14ac:dyDescent="0.25">
      <c r="C447" t="s">
        <v>1010</v>
      </c>
    </row>
    <row r="448" spans="3:36" x14ac:dyDescent="0.25">
      <c r="C448" t="s">
        <v>53</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row>
    <row r="449" spans="3:36" x14ac:dyDescent="0.25">
      <c r="C449" t="s">
        <v>54</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t="s">
        <v>1007</v>
      </c>
    </row>
    <row r="450" spans="3:36" x14ac:dyDescent="0.25">
      <c r="C450" t="s">
        <v>43</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row>
    <row r="451" spans="3:36" x14ac:dyDescent="0.25">
      <c r="C451" t="s">
        <v>847</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row>
    <row r="452" spans="3:36" x14ac:dyDescent="0.25">
      <c r="C452" t="s">
        <v>848</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row>
    <row r="453" spans="3:36" x14ac:dyDescent="0.25">
      <c r="C453" t="s">
        <v>42</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row>
    <row r="454" spans="3:36" x14ac:dyDescent="0.25">
      <c r="C454" t="s">
        <v>849</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t="s">
        <v>1008</v>
      </c>
    </row>
    <row r="455" spans="3:36" x14ac:dyDescent="0.25">
      <c r="C455" t="s">
        <v>850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row>
    <row r="456" spans="3:36" x14ac:dyDescent="0.25">
      <c r="C456" t="s">
        <v>851</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t="s">
        <v>1009</v>
      </c>
    </row>
    <row r="457" spans="3:36" x14ac:dyDescent="0.25">
      <c r="C457" t="s">
        <v>55</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row>
    <row r="458" spans="3:36" x14ac:dyDescent="0.25">
      <c r="C458" t="s">
        <v>996</v>
      </c>
    </row>
    <row r="459" spans="3:36" x14ac:dyDescent="0.25">
      <c r="C459" t="s">
        <v>852</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row>
    <row r="460" spans="3:36" x14ac:dyDescent="0.25">
      <c r="C460" t="s">
        <v>853</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row>
    <row r="461" spans="3:36" x14ac:dyDescent="0.25">
      <c r="C461" t="s">
        <v>854</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row>
    <row r="462" spans="3:36" x14ac:dyDescent="0.25">
      <c r="C462" t="s">
        <v>855</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row>
    <row r="463" spans="3:36" x14ac:dyDescent="0.25">
      <c r="C463" t="s">
        <v>856</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row>
    <row r="464" spans="3:36" x14ac:dyDescent="0.25">
      <c r="C464" t="s">
        <v>996</v>
      </c>
    </row>
    <row r="465" spans="3:36" x14ac:dyDescent="0.25">
      <c r="C465" t="s">
        <v>1011</v>
      </c>
    </row>
    <row r="466" spans="3:36" x14ac:dyDescent="0.25">
      <c r="C466" t="s">
        <v>1012</v>
      </c>
    </row>
    <row r="467" spans="3:36" x14ac:dyDescent="0.25">
      <c r="C467" t="s">
        <v>857</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row>
    <row r="468" spans="3:36" x14ac:dyDescent="0.25">
      <c r="C468" t="s">
        <v>858</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t="s">
        <v>1013</v>
      </c>
    </row>
    <row r="469" spans="3:36" x14ac:dyDescent="0.25">
      <c r="C469" t="s">
        <v>859</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t="s">
        <v>1009</v>
      </c>
    </row>
    <row r="470" spans="3:36" x14ac:dyDescent="0.25">
      <c r="C470" t="s">
        <v>860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row>
    <row r="471" spans="3:36" x14ac:dyDescent="0.25">
      <c r="C471" t="s">
        <v>838</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row>
    <row r="472" spans="3:36" x14ac:dyDescent="0.25">
      <c r="C472" t="s">
        <v>1014</v>
      </c>
    </row>
    <row r="473" spans="3:36" x14ac:dyDescent="0.25">
      <c r="C473" t="s">
        <v>861</v>
      </c>
      <c r="E473">
        <v>26.5</v>
      </c>
      <c r="F473">
        <v>26.8</v>
      </c>
      <c r="G473">
        <v>27</v>
      </c>
      <c r="H473">
        <v>27.2</v>
      </c>
      <c r="I473">
        <v>27.4</v>
      </c>
      <c r="J473">
        <v>27.6</v>
      </c>
      <c r="K473">
        <v>27.8</v>
      </c>
      <c r="L473">
        <v>28</v>
      </c>
      <c r="M473">
        <v>28.2</v>
      </c>
      <c r="N473">
        <v>28.4</v>
      </c>
      <c r="O473">
        <v>28.6</v>
      </c>
      <c r="P473">
        <v>28.8</v>
      </c>
      <c r="Q473">
        <v>29</v>
      </c>
      <c r="R473">
        <v>29.2</v>
      </c>
      <c r="S473">
        <v>29.4</v>
      </c>
      <c r="T473">
        <v>29.6</v>
      </c>
      <c r="U473">
        <v>29.8</v>
      </c>
      <c r="V473">
        <v>30.1</v>
      </c>
      <c r="W473">
        <v>30.3</v>
      </c>
      <c r="X473">
        <v>30.5</v>
      </c>
      <c r="Y473">
        <v>30.7</v>
      </c>
      <c r="Z473">
        <v>30.9</v>
      </c>
      <c r="AA473">
        <v>31.1</v>
      </c>
      <c r="AB473">
        <v>31.3</v>
      </c>
      <c r="AC473">
        <v>31.5</v>
      </c>
      <c r="AD473">
        <v>31.7</v>
      </c>
      <c r="AE473">
        <v>31.9</v>
      </c>
      <c r="AF473">
        <v>32.1</v>
      </c>
      <c r="AG473">
        <v>32.299999999999997</v>
      </c>
      <c r="AH473">
        <v>32.5</v>
      </c>
      <c r="AI473">
        <v>32.700000000000003</v>
      </c>
      <c r="AJ473">
        <v>32.9</v>
      </c>
    </row>
    <row r="474" spans="3:36" x14ac:dyDescent="0.25">
      <c r="C474" t="s">
        <v>862</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t="s">
        <v>1013</v>
      </c>
    </row>
    <row r="475" spans="3:36" x14ac:dyDescent="0.25">
      <c r="C475" t="s">
        <v>863</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t="s">
        <v>1009</v>
      </c>
    </row>
    <row r="476" spans="3:36" x14ac:dyDescent="0.25">
      <c r="C476" t="s">
        <v>864</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row>
    <row r="477" spans="3:36" x14ac:dyDescent="0.25">
      <c r="C477" t="s">
        <v>838</v>
      </c>
      <c r="E477">
        <v>26.5</v>
      </c>
      <c r="F477">
        <v>26.8</v>
      </c>
      <c r="G477">
        <v>27</v>
      </c>
      <c r="H477">
        <v>27.2</v>
      </c>
      <c r="I477">
        <v>27.4</v>
      </c>
      <c r="J477">
        <v>27.6</v>
      </c>
      <c r="K477">
        <v>27.8</v>
      </c>
      <c r="L477">
        <v>28</v>
      </c>
      <c r="M477">
        <v>28.2</v>
      </c>
      <c r="N477">
        <v>28.4</v>
      </c>
      <c r="O477">
        <v>28.6</v>
      </c>
      <c r="P477">
        <v>28.8</v>
      </c>
      <c r="Q477">
        <v>29</v>
      </c>
      <c r="R477">
        <v>29.2</v>
      </c>
      <c r="S477">
        <v>29.4</v>
      </c>
      <c r="T477">
        <v>29.6</v>
      </c>
      <c r="U477">
        <v>29.8</v>
      </c>
      <c r="V477">
        <v>30.1</v>
      </c>
      <c r="W477">
        <v>30.3</v>
      </c>
      <c r="X477">
        <v>30.5</v>
      </c>
      <c r="Y477">
        <v>30.7</v>
      </c>
      <c r="Z477">
        <v>30.9</v>
      </c>
      <c r="AA477">
        <v>31.1</v>
      </c>
      <c r="AB477">
        <v>31.3</v>
      </c>
      <c r="AC477">
        <v>31.5</v>
      </c>
      <c r="AD477">
        <v>31.7</v>
      </c>
      <c r="AE477">
        <v>31.9</v>
      </c>
      <c r="AF477">
        <v>32.1</v>
      </c>
      <c r="AG477">
        <v>32.299999999999997</v>
      </c>
      <c r="AH477">
        <v>32.5</v>
      </c>
      <c r="AI477">
        <v>32.700000000000003</v>
      </c>
      <c r="AJ477">
        <v>32.9</v>
      </c>
    </row>
    <row r="478" spans="3:36" x14ac:dyDescent="0.25">
      <c r="C478" t="s">
        <v>996</v>
      </c>
    </row>
    <row r="479" spans="3:36" x14ac:dyDescent="0.25">
      <c r="C479" t="s">
        <v>865</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row>
    <row r="480" spans="3:36" x14ac:dyDescent="0.25">
      <c r="C480" t="s">
        <v>866</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row>
    <row r="481" spans="3:36" x14ac:dyDescent="0.25">
      <c r="C481" t="s">
        <v>996</v>
      </c>
    </row>
    <row r="482" spans="3:36" x14ac:dyDescent="0.25">
      <c r="C482" t="s">
        <v>1016</v>
      </c>
    </row>
    <row r="483" spans="3:36" x14ac:dyDescent="0.25">
      <c r="C483" t="s">
        <v>867</v>
      </c>
      <c r="E483">
        <v>90.6</v>
      </c>
      <c r="F483">
        <v>91.3</v>
      </c>
      <c r="G483">
        <v>92</v>
      </c>
      <c r="H483">
        <v>92.7</v>
      </c>
      <c r="I483">
        <v>93.4</v>
      </c>
      <c r="J483">
        <v>94.1</v>
      </c>
      <c r="K483">
        <v>94.8</v>
      </c>
      <c r="L483">
        <v>95.5</v>
      </c>
      <c r="M483">
        <v>96.2</v>
      </c>
      <c r="N483">
        <v>96.9</v>
      </c>
      <c r="O483">
        <v>97.6</v>
      </c>
      <c r="P483">
        <v>98.3</v>
      </c>
      <c r="Q483">
        <v>99</v>
      </c>
      <c r="R483">
        <v>99.7</v>
      </c>
      <c r="S483">
        <v>100.4</v>
      </c>
      <c r="T483">
        <v>101.1</v>
      </c>
      <c r="U483">
        <v>101.8</v>
      </c>
      <c r="V483">
        <v>102.6</v>
      </c>
      <c r="W483">
        <v>103.3</v>
      </c>
      <c r="X483">
        <v>104</v>
      </c>
      <c r="Y483">
        <v>104.7</v>
      </c>
      <c r="Z483">
        <v>105.4</v>
      </c>
      <c r="AA483">
        <v>106.1</v>
      </c>
      <c r="AB483">
        <v>106.8</v>
      </c>
      <c r="AC483">
        <v>107.5</v>
      </c>
      <c r="AD483">
        <v>108.2</v>
      </c>
      <c r="AE483">
        <v>108.9</v>
      </c>
      <c r="AF483">
        <v>109.6</v>
      </c>
      <c r="AG483">
        <v>110.3</v>
      </c>
      <c r="AH483">
        <v>111</v>
      </c>
      <c r="AI483">
        <v>111.7</v>
      </c>
      <c r="AJ483">
        <v>112.4</v>
      </c>
    </row>
    <row r="484" spans="3:36" x14ac:dyDescent="0.25">
      <c r="C484" t="s">
        <v>868</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t="s">
        <v>1013</v>
      </c>
    </row>
    <row r="485" spans="3:36" x14ac:dyDescent="0.25">
      <c r="C485" t="s">
        <v>869</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t="s">
        <v>1009</v>
      </c>
    </row>
    <row r="486" spans="3:36" x14ac:dyDescent="0.25">
      <c r="C486" t="s">
        <v>870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row>
    <row r="487" spans="3:36" x14ac:dyDescent="0.25">
      <c r="C487" t="s">
        <v>838</v>
      </c>
      <c r="E487">
        <v>90.6</v>
      </c>
      <c r="F487">
        <v>91.3</v>
      </c>
      <c r="G487">
        <v>92</v>
      </c>
      <c r="H487">
        <v>92.7</v>
      </c>
      <c r="I487">
        <v>93.4</v>
      </c>
      <c r="J487">
        <v>94.1</v>
      </c>
      <c r="K487">
        <v>94.8</v>
      </c>
      <c r="L487">
        <v>95.5</v>
      </c>
      <c r="M487">
        <v>96.2</v>
      </c>
      <c r="N487">
        <v>96.9</v>
      </c>
      <c r="O487">
        <v>97.6</v>
      </c>
      <c r="P487">
        <v>98.3</v>
      </c>
      <c r="Q487">
        <v>99</v>
      </c>
      <c r="R487">
        <v>99.7</v>
      </c>
      <c r="S487">
        <v>100.4</v>
      </c>
      <c r="T487">
        <v>101.1</v>
      </c>
      <c r="U487">
        <v>101.8</v>
      </c>
      <c r="V487">
        <v>102.6</v>
      </c>
      <c r="W487">
        <v>103.3</v>
      </c>
      <c r="X487">
        <v>104</v>
      </c>
      <c r="Y487">
        <v>104.7</v>
      </c>
      <c r="Z487">
        <v>105.4</v>
      </c>
      <c r="AA487">
        <v>106.1</v>
      </c>
      <c r="AB487">
        <v>106.8</v>
      </c>
      <c r="AC487">
        <v>107.5</v>
      </c>
      <c r="AD487">
        <v>108.2</v>
      </c>
      <c r="AE487">
        <v>108.9</v>
      </c>
      <c r="AF487">
        <v>109.6</v>
      </c>
      <c r="AG487">
        <v>110.3</v>
      </c>
      <c r="AH487">
        <v>111</v>
      </c>
      <c r="AI487">
        <v>111.7</v>
      </c>
      <c r="AJ487">
        <v>112.4</v>
      </c>
    </row>
    <row r="488" spans="3:36" x14ac:dyDescent="0.25">
      <c r="C488" t="s">
        <v>996</v>
      </c>
    </row>
    <row r="489" spans="3:36" x14ac:dyDescent="0.25">
      <c r="C489" t="s">
        <v>1022</v>
      </c>
    </row>
    <row r="490" spans="3:36" x14ac:dyDescent="0.25">
      <c r="C490" t="s">
        <v>1017</v>
      </c>
    </row>
    <row r="491" spans="3:36" x14ac:dyDescent="0.25">
      <c r="E491">
        <v>2019</v>
      </c>
      <c r="F491">
        <v>2020</v>
      </c>
      <c r="G491">
        <v>2021</v>
      </c>
      <c r="H491">
        <v>2022</v>
      </c>
      <c r="I491">
        <v>2023</v>
      </c>
      <c r="J491">
        <v>2024</v>
      </c>
      <c r="K491">
        <v>2025</v>
      </c>
      <c r="L491">
        <v>2026</v>
      </c>
      <c r="M491">
        <v>2027</v>
      </c>
      <c r="N491">
        <v>2028</v>
      </c>
      <c r="O491">
        <v>2029</v>
      </c>
      <c r="P491">
        <v>2030</v>
      </c>
      <c r="Q491">
        <v>2031</v>
      </c>
      <c r="R491">
        <v>2032</v>
      </c>
      <c r="S491">
        <v>2033</v>
      </c>
      <c r="T491">
        <v>2034</v>
      </c>
      <c r="U491">
        <v>2035</v>
      </c>
      <c r="V491">
        <v>2036</v>
      </c>
      <c r="W491">
        <v>2037</v>
      </c>
      <c r="X491">
        <v>2038</v>
      </c>
      <c r="Y491">
        <v>2039</v>
      </c>
      <c r="Z491">
        <v>2040</v>
      </c>
      <c r="AA491">
        <v>2041</v>
      </c>
      <c r="AB491">
        <v>2042</v>
      </c>
      <c r="AC491">
        <v>2043</v>
      </c>
      <c r="AD491">
        <v>2044</v>
      </c>
      <c r="AE491">
        <v>2045</v>
      </c>
      <c r="AF491">
        <v>2046</v>
      </c>
      <c r="AG491">
        <v>2047</v>
      </c>
      <c r="AH491">
        <v>2048</v>
      </c>
      <c r="AI491">
        <v>2049</v>
      </c>
      <c r="AJ491">
        <v>2050</v>
      </c>
    </row>
    <row r="492" spans="3:36" x14ac:dyDescent="0.25">
      <c r="C492" t="s">
        <v>996</v>
      </c>
    </row>
    <row r="493" spans="3:36" x14ac:dyDescent="0.25">
      <c r="C493" t="s">
        <v>1018</v>
      </c>
    </row>
    <row r="494" spans="3:36" x14ac:dyDescent="0.25">
      <c r="C494" t="s">
        <v>995</v>
      </c>
      <c r="E494">
        <v>73.174999999999997</v>
      </c>
      <c r="F494">
        <v>71.593999999999994</v>
      </c>
      <c r="G494">
        <v>73.941000000000003</v>
      </c>
      <c r="H494">
        <v>72.884</v>
      </c>
      <c r="I494">
        <v>73.418999999999997</v>
      </c>
      <c r="J494">
        <v>73.162999999999997</v>
      </c>
      <c r="K494">
        <v>72.021000000000001</v>
      </c>
      <c r="L494">
        <v>72.974000000000004</v>
      </c>
      <c r="M494">
        <v>73.224000000000004</v>
      </c>
      <c r="N494">
        <v>72.462000000000003</v>
      </c>
      <c r="O494">
        <v>72.578000000000003</v>
      </c>
      <c r="P494">
        <v>73.12</v>
      </c>
      <c r="Q494">
        <v>73.822999999999993</v>
      </c>
      <c r="R494">
        <v>75.338999999999999</v>
      </c>
      <c r="S494">
        <v>76.539000000000001</v>
      </c>
      <c r="T494">
        <v>77.986000000000004</v>
      </c>
      <c r="U494">
        <v>78.834000000000003</v>
      </c>
      <c r="V494">
        <v>79.78</v>
      </c>
      <c r="W494">
        <v>80.721000000000004</v>
      </c>
      <c r="X494">
        <v>81.840999999999994</v>
      </c>
      <c r="Y494">
        <v>82.715000000000003</v>
      </c>
      <c r="Z494">
        <v>83.268000000000001</v>
      </c>
      <c r="AA494">
        <v>83.918999999999997</v>
      </c>
      <c r="AB494">
        <v>84.376000000000005</v>
      </c>
      <c r="AC494">
        <v>85.18</v>
      </c>
      <c r="AD494">
        <v>85.971000000000004</v>
      </c>
      <c r="AE494">
        <v>86.713999999999999</v>
      </c>
      <c r="AF494">
        <v>87.125</v>
      </c>
      <c r="AG494">
        <v>87.703000000000003</v>
      </c>
      <c r="AH494">
        <v>88.206999999999994</v>
      </c>
      <c r="AI494">
        <v>88.724000000000004</v>
      </c>
      <c r="AJ494">
        <v>89.165999999999997</v>
      </c>
    </row>
    <row r="495" spans="3:36" x14ac:dyDescent="0.25">
      <c r="C495" t="s">
        <v>829</v>
      </c>
      <c r="E495">
        <v>139.983</v>
      </c>
      <c r="F495">
        <v>136.4</v>
      </c>
      <c r="G495">
        <v>138.42500000000001</v>
      </c>
      <c r="H495">
        <v>142.52500000000001</v>
      </c>
      <c r="I495">
        <v>145.56899999999999</v>
      </c>
      <c r="J495">
        <v>146.911</v>
      </c>
      <c r="K495">
        <v>142.08199999999999</v>
      </c>
      <c r="L495">
        <v>141.23099999999999</v>
      </c>
      <c r="M495">
        <v>140.328</v>
      </c>
      <c r="N495">
        <v>138.04</v>
      </c>
      <c r="O495">
        <v>136.67500000000001</v>
      </c>
      <c r="P495">
        <v>135.74</v>
      </c>
      <c r="Q495">
        <v>134.56700000000001</v>
      </c>
      <c r="R495">
        <v>133.94900000000001</v>
      </c>
      <c r="S495">
        <v>132.73599999999999</v>
      </c>
      <c r="T495">
        <v>131.34200000000001</v>
      </c>
      <c r="U495">
        <v>129.309</v>
      </c>
      <c r="V495">
        <v>127.471</v>
      </c>
      <c r="W495">
        <v>126.01600000000001</v>
      </c>
      <c r="X495">
        <v>125.182</v>
      </c>
      <c r="Y495">
        <v>125.03</v>
      </c>
      <c r="Z495">
        <v>125.075</v>
      </c>
      <c r="AA495">
        <v>125.246</v>
      </c>
      <c r="AB495">
        <v>125.413</v>
      </c>
      <c r="AC495">
        <v>125.755</v>
      </c>
      <c r="AD495">
        <v>126.18300000000001</v>
      </c>
      <c r="AE495">
        <v>126.627</v>
      </c>
      <c r="AF495">
        <v>126.89100000000001</v>
      </c>
      <c r="AG495">
        <v>127.639</v>
      </c>
      <c r="AH495">
        <v>128.67699999999999</v>
      </c>
      <c r="AI495">
        <v>129.697</v>
      </c>
      <c r="AJ495">
        <v>130.74</v>
      </c>
    </row>
    <row r="496" spans="3:36" x14ac:dyDescent="0.25">
      <c r="C496" t="s">
        <v>996</v>
      </c>
    </row>
    <row r="497" spans="1:36" x14ac:dyDescent="0.25">
      <c r="C497" t="s">
        <v>997</v>
      </c>
    </row>
    <row r="498" spans="1:36" x14ac:dyDescent="0.25">
      <c r="A498" t="s">
        <v>102</v>
      </c>
      <c r="B498" t="s">
        <v>771</v>
      </c>
      <c r="C498" t="s">
        <v>55</v>
      </c>
      <c r="E498">
        <v>118.85599999999999</v>
      </c>
      <c r="F498">
        <v>112.93300000000001</v>
      </c>
      <c r="G498">
        <v>114.31</v>
      </c>
      <c r="H498">
        <v>116.88200000000001</v>
      </c>
      <c r="I498">
        <v>119.47199999999999</v>
      </c>
      <c r="J498">
        <v>120.66500000000001</v>
      </c>
      <c r="K498">
        <v>119.33799999999999</v>
      </c>
      <c r="L498">
        <v>120.22199999999999</v>
      </c>
      <c r="M498">
        <v>120.264</v>
      </c>
      <c r="N498">
        <v>119.1</v>
      </c>
      <c r="O498">
        <v>119.15600000000001</v>
      </c>
      <c r="P498">
        <v>119.67100000000001</v>
      </c>
      <c r="Q498">
        <v>120.316</v>
      </c>
      <c r="R498">
        <v>122.29900000000001</v>
      </c>
      <c r="S498">
        <v>123.928</v>
      </c>
      <c r="T498">
        <v>126.01300000000001</v>
      </c>
      <c r="U498">
        <v>127.38500000000001</v>
      </c>
      <c r="V498">
        <v>128.77000000000001</v>
      </c>
      <c r="W498">
        <v>130.27099999999999</v>
      </c>
      <c r="X498">
        <v>132.16399999999999</v>
      </c>
      <c r="Y498">
        <v>133.50800000000001</v>
      </c>
      <c r="Z498">
        <v>134.44999999999999</v>
      </c>
      <c r="AA498">
        <v>135.56399999999999</v>
      </c>
      <c r="AB498">
        <v>136.33600000000001</v>
      </c>
      <c r="AC498">
        <v>137.649</v>
      </c>
      <c r="AD498">
        <v>138.965</v>
      </c>
      <c r="AE498">
        <v>140.21700000000001</v>
      </c>
      <c r="AF498">
        <v>140.93</v>
      </c>
      <c r="AG498">
        <v>141.904</v>
      </c>
      <c r="AH498">
        <v>142.76599999999999</v>
      </c>
      <c r="AI498">
        <v>143.684</v>
      </c>
      <c r="AJ498">
        <v>144.518</v>
      </c>
    </row>
    <row r="499" spans="1:36" x14ac:dyDescent="0.25">
      <c r="A499" t="s">
        <v>102</v>
      </c>
      <c r="C499" t="s">
        <v>830</v>
      </c>
      <c r="E499">
        <v>226.905</v>
      </c>
      <c r="F499">
        <v>216.95400000000001</v>
      </c>
      <c r="G499">
        <v>227.14599999999999</v>
      </c>
      <c r="H499">
        <v>230.40799999999999</v>
      </c>
      <c r="I499">
        <v>225.626</v>
      </c>
      <c r="J499">
        <v>223.82</v>
      </c>
      <c r="K499">
        <v>223.285</v>
      </c>
      <c r="L499">
        <v>226.00800000000001</v>
      </c>
      <c r="M499">
        <v>227.38</v>
      </c>
      <c r="N499">
        <v>226.87799999999999</v>
      </c>
      <c r="O499">
        <v>228.10900000000001</v>
      </c>
      <c r="P499">
        <v>229.80799999999999</v>
      </c>
      <c r="Q499">
        <v>231.42400000000001</v>
      </c>
      <c r="R499">
        <v>234.761</v>
      </c>
      <c r="S499">
        <v>237.30699999999999</v>
      </c>
      <c r="T499">
        <v>240.149</v>
      </c>
      <c r="U499">
        <v>241.44499999999999</v>
      </c>
      <c r="V499">
        <v>242.52</v>
      </c>
      <c r="W499">
        <v>243.70099999999999</v>
      </c>
      <c r="X499">
        <v>245.45</v>
      </c>
      <c r="Y499">
        <v>246.45</v>
      </c>
      <c r="Z499">
        <v>246.83699999999999</v>
      </c>
      <c r="AA499">
        <v>247.38300000000001</v>
      </c>
      <c r="AB499">
        <v>247.37899999999999</v>
      </c>
      <c r="AC499">
        <v>248.08199999999999</v>
      </c>
      <c r="AD499">
        <v>248.785</v>
      </c>
      <c r="AE499">
        <v>249.38800000000001</v>
      </c>
      <c r="AF499">
        <v>249.28</v>
      </c>
      <c r="AG499">
        <v>249.59200000000001</v>
      </c>
      <c r="AH499">
        <v>249.76</v>
      </c>
      <c r="AI499">
        <v>250.03399999999999</v>
      </c>
      <c r="AJ499">
        <v>250.19399999999999</v>
      </c>
    </row>
    <row r="500" spans="1:36" x14ac:dyDescent="0.25">
      <c r="A500" t="s">
        <v>102</v>
      </c>
      <c r="C500" t="s">
        <v>831</v>
      </c>
      <c r="E500">
        <v>12.134</v>
      </c>
      <c r="F500">
        <v>11.938000000000001</v>
      </c>
      <c r="G500">
        <v>10.164999999999999</v>
      </c>
      <c r="H500">
        <v>10.186999999999999</v>
      </c>
      <c r="I500">
        <v>12.241</v>
      </c>
      <c r="J500">
        <v>12.114000000000001</v>
      </c>
      <c r="K500">
        <v>12.188000000000001</v>
      </c>
      <c r="L500">
        <v>12.26</v>
      </c>
      <c r="M500">
        <v>12.33</v>
      </c>
      <c r="N500">
        <v>12.397</v>
      </c>
      <c r="O500">
        <v>12.458</v>
      </c>
      <c r="P500">
        <v>12.513999999999999</v>
      </c>
      <c r="Q500">
        <v>12.561999999999999</v>
      </c>
      <c r="R500">
        <v>12.603</v>
      </c>
      <c r="S500">
        <v>12.635999999999999</v>
      </c>
      <c r="T500">
        <v>12.66</v>
      </c>
      <c r="U500">
        <v>12.673999999999999</v>
      </c>
      <c r="V500">
        <v>12.679</v>
      </c>
      <c r="W500">
        <v>12.679</v>
      </c>
      <c r="X500">
        <v>12.679</v>
      </c>
      <c r="Y500">
        <v>12.679</v>
      </c>
      <c r="Z500">
        <v>12.679</v>
      </c>
      <c r="AA500">
        <v>12.679</v>
      </c>
      <c r="AB500">
        <v>12.679</v>
      </c>
      <c r="AC500">
        <v>12.679</v>
      </c>
      <c r="AD500">
        <v>12.679</v>
      </c>
      <c r="AE500">
        <v>12.679</v>
      </c>
      <c r="AF500">
        <v>12.679</v>
      </c>
      <c r="AG500">
        <v>12.679</v>
      </c>
      <c r="AH500">
        <v>12.679</v>
      </c>
      <c r="AI500">
        <v>12.679</v>
      </c>
      <c r="AJ500">
        <v>12.679</v>
      </c>
    </row>
    <row r="501" spans="1:36" x14ac:dyDescent="0.25">
      <c r="A501" t="s">
        <v>102</v>
      </c>
      <c r="B501" t="s">
        <v>773</v>
      </c>
      <c r="C501" t="s">
        <v>832</v>
      </c>
      <c r="E501">
        <v>239.03899999999999</v>
      </c>
      <c r="F501">
        <v>228.892</v>
      </c>
      <c r="G501">
        <v>237.31100000000001</v>
      </c>
      <c r="H501">
        <v>240.595</v>
      </c>
      <c r="I501">
        <v>237.86699999999999</v>
      </c>
      <c r="J501">
        <v>235.934</v>
      </c>
      <c r="K501">
        <v>235.47300000000001</v>
      </c>
      <c r="L501">
        <v>238.26900000000001</v>
      </c>
      <c r="M501">
        <v>239.71</v>
      </c>
      <c r="N501">
        <v>239.274</v>
      </c>
      <c r="O501">
        <v>240.56700000000001</v>
      </c>
      <c r="P501">
        <v>242.321</v>
      </c>
      <c r="Q501">
        <v>243.98599999999999</v>
      </c>
      <c r="R501">
        <v>247.364</v>
      </c>
      <c r="S501">
        <v>249.94300000000001</v>
      </c>
      <c r="T501">
        <v>252.809</v>
      </c>
      <c r="U501">
        <v>254.119</v>
      </c>
      <c r="V501">
        <v>255.19900000000001</v>
      </c>
      <c r="W501">
        <v>256.38</v>
      </c>
      <c r="X501">
        <v>258.12900000000002</v>
      </c>
      <c r="Y501">
        <v>259.12900000000002</v>
      </c>
      <c r="Z501">
        <v>259.51600000000002</v>
      </c>
      <c r="AA501">
        <v>260.06200000000001</v>
      </c>
      <c r="AB501">
        <v>260.05799999999999</v>
      </c>
      <c r="AC501">
        <v>260.76100000000002</v>
      </c>
      <c r="AD501">
        <v>261.464</v>
      </c>
      <c r="AE501">
        <v>262.06700000000001</v>
      </c>
      <c r="AF501">
        <v>261.959</v>
      </c>
      <c r="AG501">
        <v>262.27100000000002</v>
      </c>
      <c r="AH501">
        <v>262.43900000000002</v>
      </c>
      <c r="AI501">
        <v>262.71300000000002</v>
      </c>
      <c r="AJ501">
        <v>262.87299999999999</v>
      </c>
    </row>
    <row r="502" spans="1:36" x14ac:dyDescent="0.25">
      <c r="A502" t="s">
        <v>102</v>
      </c>
      <c r="B502" t="s">
        <v>772</v>
      </c>
      <c r="C502" t="s">
        <v>846</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row>
    <row r="503" spans="1:36" x14ac:dyDescent="0.25">
      <c r="A503" t="s">
        <v>102</v>
      </c>
      <c r="B503" t="s">
        <v>987</v>
      </c>
      <c r="C503" t="s">
        <v>64</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row>
    <row r="504" spans="1:36" x14ac:dyDescent="0.25">
      <c r="A504" t="s">
        <v>102</v>
      </c>
      <c r="B504" t="s">
        <v>774</v>
      </c>
      <c r="C504" t="s">
        <v>833</v>
      </c>
      <c r="E504">
        <v>119.514</v>
      </c>
      <c r="F504">
        <v>101.80800000000001</v>
      </c>
      <c r="G504">
        <v>114.032</v>
      </c>
      <c r="H504">
        <v>119.461</v>
      </c>
      <c r="I504">
        <v>119.935</v>
      </c>
      <c r="J504">
        <v>114.599</v>
      </c>
      <c r="K504">
        <v>113.83499999999999</v>
      </c>
      <c r="L504">
        <v>115.514</v>
      </c>
      <c r="M504">
        <v>115.965</v>
      </c>
      <c r="N504">
        <v>115.5</v>
      </c>
      <c r="O504">
        <v>116.133</v>
      </c>
      <c r="P504">
        <v>117.042</v>
      </c>
      <c r="Q504">
        <v>118.178</v>
      </c>
      <c r="R504">
        <v>120.373</v>
      </c>
      <c r="S504">
        <v>121.89400000000001</v>
      </c>
      <c r="T504">
        <v>123.93600000000001</v>
      </c>
      <c r="U504">
        <v>125.166</v>
      </c>
      <c r="V504">
        <v>126.108</v>
      </c>
      <c r="W504">
        <v>127.274</v>
      </c>
      <c r="X504">
        <v>128.76300000000001</v>
      </c>
      <c r="Y504">
        <v>129.505</v>
      </c>
      <c r="Z504">
        <v>130.14599999999999</v>
      </c>
      <c r="AA504">
        <v>130.93600000000001</v>
      </c>
      <c r="AB504">
        <v>131.07900000000001</v>
      </c>
      <c r="AC504">
        <v>132.077</v>
      </c>
      <c r="AD504">
        <v>133.065</v>
      </c>
      <c r="AE504">
        <v>133.44999999999999</v>
      </c>
      <c r="AF504">
        <v>133.899</v>
      </c>
      <c r="AG504">
        <v>134.57599999999999</v>
      </c>
      <c r="AH504">
        <v>134.59200000000001</v>
      </c>
      <c r="AI504">
        <v>135.20599999999999</v>
      </c>
      <c r="AJ504">
        <v>135.733</v>
      </c>
    </row>
    <row r="505" spans="1:36" x14ac:dyDescent="0.25">
      <c r="A505" t="s">
        <v>102</v>
      </c>
      <c r="B505" t="s">
        <v>774</v>
      </c>
      <c r="C505" t="s">
        <v>62</v>
      </c>
      <c r="E505">
        <v>9.1159999999999997</v>
      </c>
      <c r="F505">
        <v>8.8279999999999994</v>
      </c>
      <c r="G505">
        <v>8.8019999999999996</v>
      </c>
      <c r="H505">
        <v>9.5370000000000008</v>
      </c>
      <c r="I505">
        <v>9.5440000000000005</v>
      </c>
      <c r="J505">
        <v>9.17</v>
      </c>
      <c r="K505">
        <v>9.0809999999999995</v>
      </c>
      <c r="L505">
        <v>9.2010000000000005</v>
      </c>
      <c r="M505">
        <v>9.2490000000000006</v>
      </c>
      <c r="N505">
        <v>9.1940000000000008</v>
      </c>
      <c r="O505">
        <v>9.2319999999999993</v>
      </c>
      <c r="P505">
        <v>9.3089999999999993</v>
      </c>
      <c r="Q505">
        <v>9.3949999999999996</v>
      </c>
      <c r="R505">
        <v>9.5690000000000008</v>
      </c>
      <c r="S505">
        <v>9.7080000000000002</v>
      </c>
      <c r="T505">
        <v>9.875</v>
      </c>
      <c r="U505">
        <v>9.9749999999999996</v>
      </c>
      <c r="V505">
        <v>10.076000000000001</v>
      </c>
      <c r="W505">
        <v>10.178000000000001</v>
      </c>
      <c r="X505">
        <v>10.305</v>
      </c>
      <c r="Y505">
        <v>10.398</v>
      </c>
      <c r="Z505">
        <v>10.455</v>
      </c>
      <c r="AA505">
        <v>10.525</v>
      </c>
      <c r="AB505">
        <v>10.571999999999999</v>
      </c>
      <c r="AC505">
        <v>10.66</v>
      </c>
      <c r="AD505">
        <v>10.747</v>
      </c>
      <c r="AE505">
        <v>10.83</v>
      </c>
      <c r="AF505">
        <v>10.872999999999999</v>
      </c>
      <c r="AG505">
        <v>10.936</v>
      </c>
      <c r="AH505">
        <v>10.99</v>
      </c>
      <c r="AI505">
        <v>11.048</v>
      </c>
      <c r="AJ505">
        <v>11.098000000000001</v>
      </c>
    </row>
    <row r="506" spans="1:36" x14ac:dyDescent="0.25">
      <c r="A506" t="s">
        <v>102</v>
      </c>
      <c r="B506" t="s">
        <v>987</v>
      </c>
      <c r="C506" t="s">
        <v>40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row>
    <row r="507" spans="1:36" x14ac:dyDescent="0.25">
      <c r="C507" t="s">
        <v>838</v>
      </c>
      <c r="E507">
        <v>486.524</v>
      </c>
      <c r="F507">
        <v>452.46100000000001</v>
      </c>
      <c r="G507">
        <v>474.45400000000001</v>
      </c>
      <c r="H507">
        <v>486.47500000000002</v>
      </c>
      <c r="I507">
        <v>486.81799999999998</v>
      </c>
      <c r="J507">
        <v>480.36700000000002</v>
      </c>
      <c r="K507">
        <v>477.72699999999998</v>
      </c>
      <c r="L507">
        <v>483.20499999999998</v>
      </c>
      <c r="M507">
        <v>485.18799999999999</v>
      </c>
      <c r="N507">
        <v>483.06900000000002</v>
      </c>
      <c r="O507">
        <v>485.08699999999999</v>
      </c>
      <c r="P507">
        <v>488.34300000000002</v>
      </c>
      <c r="Q507">
        <v>491.875</v>
      </c>
      <c r="R507">
        <v>499.60599999999999</v>
      </c>
      <c r="S507">
        <v>505.47300000000001</v>
      </c>
      <c r="T507">
        <v>512.63199999999995</v>
      </c>
      <c r="U507">
        <v>516.64599999999996</v>
      </c>
      <c r="V507">
        <v>520.15300000000002</v>
      </c>
      <c r="W507">
        <v>524.10299999999995</v>
      </c>
      <c r="X507">
        <v>529.36099999999999</v>
      </c>
      <c r="Y507">
        <v>532.54</v>
      </c>
      <c r="Z507">
        <v>534.56700000000001</v>
      </c>
      <c r="AA507">
        <v>537.08799999999997</v>
      </c>
      <c r="AB507">
        <v>538.04399999999998</v>
      </c>
      <c r="AC507">
        <v>541.14800000000002</v>
      </c>
      <c r="AD507">
        <v>544.24199999999996</v>
      </c>
      <c r="AE507">
        <v>546.56399999999996</v>
      </c>
      <c r="AF507">
        <v>547.66099999999994</v>
      </c>
      <c r="AG507">
        <v>549.68600000000004</v>
      </c>
      <c r="AH507">
        <v>550.78700000000003</v>
      </c>
      <c r="AI507">
        <v>552.65</v>
      </c>
      <c r="AJ507">
        <v>554.22199999999998</v>
      </c>
    </row>
    <row r="508" spans="1:36" x14ac:dyDescent="0.25">
      <c r="C508" t="s">
        <v>996</v>
      </c>
    </row>
    <row r="509" spans="1:36" x14ac:dyDescent="0.25">
      <c r="C509" t="s">
        <v>1019</v>
      </c>
    </row>
    <row r="510" spans="1:36" x14ac:dyDescent="0.25">
      <c r="C510" t="s">
        <v>55</v>
      </c>
      <c r="E510">
        <v>1.6240000000000001</v>
      </c>
      <c r="F510">
        <v>1.577</v>
      </c>
      <c r="G510">
        <v>1.546</v>
      </c>
      <c r="H510">
        <v>1.6040000000000001</v>
      </c>
      <c r="I510">
        <v>1.627</v>
      </c>
      <c r="J510">
        <v>1.649</v>
      </c>
      <c r="K510">
        <v>1.657</v>
      </c>
      <c r="L510">
        <v>1.647</v>
      </c>
      <c r="M510">
        <v>1.6419999999999999</v>
      </c>
      <c r="N510">
        <v>1.6439999999999999</v>
      </c>
      <c r="O510">
        <v>1.6419999999999999</v>
      </c>
      <c r="P510">
        <v>1.637</v>
      </c>
      <c r="Q510">
        <v>1.63</v>
      </c>
      <c r="R510">
        <v>1.623</v>
      </c>
      <c r="S510">
        <v>1.619</v>
      </c>
      <c r="T510">
        <v>1.6160000000000001</v>
      </c>
      <c r="U510">
        <v>1.6160000000000001</v>
      </c>
      <c r="V510">
        <v>1.6140000000000001</v>
      </c>
      <c r="W510">
        <v>1.6140000000000001</v>
      </c>
      <c r="X510">
        <v>1.615</v>
      </c>
      <c r="Y510">
        <v>1.6140000000000001</v>
      </c>
      <c r="Z510">
        <v>1.615</v>
      </c>
      <c r="AA510">
        <v>1.615</v>
      </c>
      <c r="AB510">
        <v>1.6160000000000001</v>
      </c>
      <c r="AC510">
        <v>1.6160000000000001</v>
      </c>
      <c r="AD510">
        <v>1.6160000000000001</v>
      </c>
      <c r="AE510">
        <v>1.617</v>
      </c>
      <c r="AF510">
        <v>1.6180000000000001</v>
      </c>
      <c r="AG510">
        <v>1.6180000000000001</v>
      </c>
      <c r="AH510">
        <v>1.619</v>
      </c>
      <c r="AI510">
        <v>1.619</v>
      </c>
      <c r="AJ510">
        <v>1.621</v>
      </c>
    </row>
    <row r="511" spans="1:36" x14ac:dyDescent="0.25">
      <c r="C511" t="s">
        <v>830</v>
      </c>
      <c r="E511">
        <v>3.101</v>
      </c>
      <c r="F511">
        <v>3.03</v>
      </c>
      <c r="G511">
        <v>3.0720000000000001</v>
      </c>
      <c r="H511">
        <v>3.161</v>
      </c>
      <c r="I511">
        <v>3.073</v>
      </c>
      <c r="J511">
        <v>3.0590000000000002</v>
      </c>
      <c r="K511">
        <v>3.1</v>
      </c>
      <c r="L511">
        <v>3.097</v>
      </c>
      <c r="M511">
        <v>3.105</v>
      </c>
      <c r="N511">
        <v>3.1309999999999998</v>
      </c>
      <c r="O511">
        <v>3.1429999999999998</v>
      </c>
      <c r="P511">
        <v>3.1429999999999998</v>
      </c>
      <c r="Q511">
        <v>3.1349999999999998</v>
      </c>
      <c r="R511">
        <v>3.1160000000000001</v>
      </c>
      <c r="S511">
        <v>3.1</v>
      </c>
      <c r="T511">
        <v>3.0790000000000002</v>
      </c>
      <c r="U511">
        <v>3.0630000000000002</v>
      </c>
      <c r="V511">
        <v>3.04</v>
      </c>
      <c r="W511">
        <v>3.0190000000000001</v>
      </c>
      <c r="X511">
        <v>2.9990000000000001</v>
      </c>
      <c r="Y511">
        <v>2.98</v>
      </c>
      <c r="Z511">
        <v>2.964</v>
      </c>
      <c r="AA511">
        <v>2.948</v>
      </c>
      <c r="AB511">
        <v>2.9319999999999999</v>
      </c>
      <c r="AC511">
        <v>2.9119999999999999</v>
      </c>
      <c r="AD511">
        <v>2.8940000000000001</v>
      </c>
      <c r="AE511">
        <v>2.8759999999999999</v>
      </c>
      <c r="AF511">
        <v>2.8610000000000002</v>
      </c>
      <c r="AG511">
        <v>2.8460000000000001</v>
      </c>
      <c r="AH511">
        <v>2.8319999999999999</v>
      </c>
      <c r="AI511">
        <v>2.8180000000000001</v>
      </c>
      <c r="AJ511">
        <v>2.806</v>
      </c>
    </row>
    <row r="512" spans="1:36" x14ac:dyDescent="0.25">
      <c r="C512" t="s">
        <v>831</v>
      </c>
      <c r="E512">
        <v>0.16600000000000001</v>
      </c>
      <c r="F512">
        <v>0.16700000000000001</v>
      </c>
      <c r="G512">
        <v>0.13700000000000001</v>
      </c>
      <c r="H512">
        <v>0.14000000000000001</v>
      </c>
      <c r="I512">
        <v>0.16700000000000001</v>
      </c>
      <c r="J512">
        <v>0.16600000000000001</v>
      </c>
      <c r="K512">
        <v>0.16900000000000001</v>
      </c>
      <c r="L512">
        <v>0.16800000000000001</v>
      </c>
      <c r="M512">
        <v>0.16800000000000001</v>
      </c>
      <c r="N512">
        <v>0.17100000000000001</v>
      </c>
      <c r="O512">
        <v>0.17199999999999999</v>
      </c>
      <c r="P512">
        <v>0.17100000000000001</v>
      </c>
      <c r="Q512">
        <v>0.17</v>
      </c>
      <c r="R512">
        <v>0.16700000000000001</v>
      </c>
      <c r="S512">
        <v>0.16500000000000001</v>
      </c>
      <c r="T512">
        <v>0.16200000000000001</v>
      </c>
      <c r="U512">
        <v>0.161</v>
      </c>
      <c r="V512">
        <v>0.159</v>
      </c>
      <c r="W512">
        <v>0.157</v>
      </c>
      <c r="X512">
        <v>0.155</v>
      </c>
      <c r="Y512">
        <v>0.153</v>
      </c>
      <c r="Z512">
        <v>0.152</v>
      </c>
      <c r="AA512">
        <v>0.151</v>
      </c>
      <c r="AB512">
        <v>0.15</v>
      </c>
      <c r="AC512">
        <v>0.14899999999999999</v>
      </c>
      <c r="AD512">
        <v>0.14699999999999999</v>
      </c>
      <c r="AE512">
        <v>0.14599999999999999</v>
      </c>
      <c r="AF512">
        <v>0.14599999999999999</v>
      </c>
      <c r="AG512">
        <v>0.14499999999999999</v>
      </c>
      <c r="AH512">
        <v>0.14399999999999999</v>
      </c>
      <c r="AI512">
        <v>0.14299999999999999</v>
      </c>
      <c r="AJ512">
        <v>0.14199999999999999</v>
      </c>
    </row>
    <row r="513" spans="3:36" x14ac:dyDescent="0.25">
      <c r="C513" t="s">
        <v>846</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row>
    <row r="514" spans="3:36" x14ac:dyDescent="0.25">
      <c r="C514" t="s">
        <v>64</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row>
    <row r="515" spans="3:36" x14ac:dyDescent="0.25">
      <c r="C515" t="s">
        <v>833</v>
      </c>
      <c r="E515">
        <v>1.633</v>
      </c>
      <c r="F515">
        <v>1.4219999999999999</v>
      </c>
      <c r="G515">
        <v>1.542</v>
      </c>
      <c r="H515">
        <v>1.639</v>
      </c>
      <c r="I515">
        <v>1.6339999999999999</v>
      </c>
      <c r="J515">
        <v>1.5660000000000001</v>
      </c>
      <c r="K515">
        <v>1.581</v>
      </c>
      <c r="L515">
        <v>1.583</v>
      </c>
      <c r="M515">
        <v>1.5840000000000001</v>
      </c>
      <c r="N515">
        <v>1.5940000000000001</v>
      </c>
      <c r="O515">
        <v>1.6</v>
      </c>
      <c r="P515">
        <v>1.601</v>
      </c>
      <c r="Q515">
        <v>1.601</v>
      </c>
      <c r="R515">
        <v>1.5980000000000001</v>
      </c>
      <c r="S515">
        <v>1.593</v>
      </c>
      <c r="T515">
        <v>1.589</v>
      </c>
      <c r="U515">
        <v>1.5880000000000001</v>
      </c>
      <c r="V515">
        <v>1.581</v>
      </c>
      <c r="W515">
        <v>1.577</v>
      </c>
      <c r="X515">
        <v>1.573</v>
      </c>
      <c r="Y515">
        <v>1.5660000000000001</v>
      </c>
      <c r="Z515">
        <v>1.5629999999999999</v>
      </c>
      <c r="AA515">
        <v>1.56</v>
      </c>
      <c r="AB515">
        <v>1.554</v>
      </c>
      <c r="AC515">
        <v>1.5509999999999999</v>
      </c>
      <c r="AD515">
        <v>1.548</v>
      </c>
      <c r="AE515">
        <v>1.5389999999999999</v>
      </c>
      <c r="AF515">
        <v>1.5369999999999999</v>
      </c>
      <c r="AG515">
        <v>1.534</v>
      </c>
      <c r="AH515">
        <v>1.526</v>
      </c>
      <c r="AI515">
        <v>1.524</v>
      </c>
      <c r="AJ515">
        <v>1.522</v>
      </c>
    </row>
    <row r="516" spans="3:36" x14ac:dyDescent="0.25">
      <c r="C516" t="s">
        <v>62</v>
      </c>
      <c r="E516">
        <v>0.125</v>
      </c>
      <c r="F516">
        <v>0.123</v>
      </c>
      <c r="G516">
        <v>0.11899999999999999</v>
      </c>
      <c r="H516">
        <v>0.13100000000000001</v>
      </c>
      <c r="I516">
        <v>0.13</v>
      </c>
      <c r="J516">
        <v>0.125</v>
      </c>
      <c r="K516">
        <v>0.126</v>
      </c>
      <c r="L516">
        <v>0.126</v>
      </c>
      <c r="M516">
        <v>0.126</v>
      </c>
      <c r="N516">
        <v>0.127</v>
      </c>
      <c r="O516">
        <v>0.127</v>
      </c>
      <c r="P516">
        <v>0.127</v>
      </c>
      <c r="Q516">
        <v>0.127</v>
      </c>
      <c r="R516">
        <v>0.127</v>
      </c>
      <c r="S516">
        <v>0.127</v>
      </c>
      <c r="T516">
        <v>0.127</v>
      </c>
      <c r="U516">
        <v>0.127</v>
      </c>
      <c r="V516">
        <v>0.126</v>
      </c>
      <c r="W516">
        <v>0.126</v>
      </c>
      <c r="X516">
        <v>0.126</v>
      </c>
      <c r="Y516">
        <v>0.126</v>
      </c>
      <c r="Z516">
        <v>0.126</v>
      </c>
      <c r="AA516">
        <v>0.125</v>
      </c>
      <c r="AB516">
        <v>0.125</v>
      </c>
      <c r="AC516">
        <v>0.125</v>
      </c>
      <c r="AD516">
        <v>0.125</v>
      </c>
      <c r="AE516">
        <v>0.125</v>
      </c>
      <c r="AF516">
        <v>0.125</v>
      </c>
      <c r="AG516">
        <v>0.125</v>
      </c>
      <c r="AH516">
        <v>0.125</v>
      </c>
      <c r="AI516">
        <v>0.125</v>
      </c>
      <c r="AJ516">
        <v>0.124</v>
      </c>
    </row>
    <row r="517" spans="3:36" x14ac:dyDescent="0.25">
      <c r="C517" t="s">
        <v>40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row>
    <row r="518" spans="3:36" x14ac:dyDescent="0.25">
      <c r="C518" t="s">
        <v>996</v>
      </c>
    </row>
    <row r="519" spans="3:36" x14ac:dyDescent="0.25">
      <c r="C519" t="s">
        <v>998</v>
      </c>
    </row>
    <row r="520" spans="3:36" x14ac:dyDescent="0.25">
      <c r="C520" t="s">
        <v>996</v>
      </c>
    </row>
    <row r="521" spans="3:36" x14ac:dyDescent="0.25">
      <c r="C521" t="s">
        <v>999</v>
      </c>
    </row>
    <row r="522" spans="3:36" x14ac:dyDescent="0.25">
      <c r="C522" t="s">
        <v>70</v>
      </c>
      <c r="E522">
        <v>120.39100000000001</v>
      </c>
      <c r="F522">
        <v>114.446</v>
      </c>
      <c r="G522">
        <v>115.822</v>
      </c>
      <c r="H522">
        <v>118.392</v>
      </c>
      <c r="I522">
        <v>121.077</v>
      </c>
      <c r="J522">
        <v>122.297</v>
      </c>
      <c r="K522">
        <v>120.96599999999999</v>
      </c>
      <c r="L522">
        <v>121.845</v>
      </c>
      <c r="M522">
        <v>121.884</v>
      </c>
      <c r="N522">
        <v>120.715</v>
      </c>
      <c r="O522">
        <v>120.767</v>
      </c>
      <c r="P522">
        <v>121.279</v>
      </c>
      <c r="Q522">
        <v>121.92100000000001</v>
      </c>
      <c r="R522">
        <v>123.902</v>
      </c>
      <c r="S522">
        <v>125.529</v>
      </c>
      <c r="T522">
        <v>127.61199999999999</v>
      </c>
      <c r="U522">
        <v>128.983</v>
      </c>
      <c r="V522">
        <v>130.36799999999999</v>
      </c>
      <c r="W522">
        <v>131.869</v>
      </c>
      <c r="X522">
        <v>133.762</v>
      </c>
      <c r="Y522">
        <v>135.10599999999999</v>
      </c>
      <c r="Z522">
        <v>136.048</v>
      </c>
      <c r="AA522">
        <v>137.16200000000001</v>
      </c>
      <c r="AB522">
        <v>137.934</v>
      </c>
      <c r="AC522">
        <v>139.24700000000001</v>
      </c>
      <c r="AD522">
        <v>140.56299999999999</v>
      </c>
      <c r="AE522">
        <v>141.815</v>
      </c>
      <c r="AF522">
        <v>142.52799999999999</v>
      </c>
      <c r="AG522">
        <v>143.50200000000001</v>
      </c>
      <c r="AH522">
        <v>144.364</v>
      </c>
      <c r="AI522">
        <v>145.28200000000001</v>
      </c>
      <c r="AJ522">
        <v>146.11600000000001</v>
      </c>
    </row>
    <row r="523" spans="3:36" x14ac:dyDescent="0.25">
      <c r="C523" t="s">
        <v>840</v>
      </c>
      <c r="E523">
        <v>226.905</v>
      </c>
      <c r="F523">
        <v>216.95400000000001</v>
      </c>
      <c r="G523">
        <v>227.14599999999999</v>
      </c>
      <c r="H523">
        <v>230.40799999999999</v>
      </c>
      <c r="I523">
        <v>225.626</v>
      </c>
      <c r="J523">
        <v>223.82</v>
      </c>
      <c r="K523">
        <v>223.285</v>
      </c>
      <c r="L523">
        <v>226.00800000000001</v>
      </c>
      <c r="M523">
        <v>227.38</v>
      </c>
      <c r="N523">
        <v>226.87799999999999</v>
      </c>
      <c r="O523">
        <v>228.10900000000001</v>
      </c>
      <c r="P523">
        <v>229.80799999999999</v>
      </c>
      <c r="Q523">
        <v>231.42400000000001</v>
      </c>
      <c r="R523">
        <v>234.761</v>
      </c>
      <c r="S523">
        <v>237.30699999999999</v>
      </c>
      <c r="T523">
        <v>240.149</v>
      </c>
      <c r="U523">
        <v>241.44499999999999</v>
      </c>
      <c r="V523">
        <v>242.52</v>
      </c>
      <c r="W523">
        <v>243.70099999999999</v>
      </c>
      <c r="X523">
        <v>245.45</v>
      </c>
      <c r="Y523">
        <v>246.45</v>
      </c>
      <c r="Z523">
        <v>246.83699999999999</v>
      </c>
      <c r="AA523">
        <v>247.38300000000001</v>
      </c>
      <c r="AB523">
        <v>247.37899999999999</v>
      </c>
      <c r="AC523">
        <v>248.08199999999999</v>
      </c>
      <c r="AD523">
        <v>248.785</v>
      </c>
      <c r="AE523">
        <v>249.38800000000001</v>
      </c>
      <c r="AF523">
        <v>249.28</v>
      </c>
      <c r="AG523">
        <v>249.59200000000001</v>
      </c>
      <c r="AH523">
        <v>249.76</v>
      </c>
      <c r="AI523">
        <v>250.03399999999999</v>
      </c>
      <c r="AJ523">
        <v>250.19399999999999</v>
      </c>
    </row>
    <row r="524" spans="3:36" x14ac:dyDescent="0.25">
      <c r="C524" t="s">
        <v>841</v>
      </c>
      <c r="E524">
        <v>119.514</v>
      </c>
      <c r="F524">
        <v>101.80800000000001</v>
      </c>
      <c r="G524">
        <v>114.032</v>
      </c>
      <c r="H524">
        <v>119.461</v>
      </c>
      <c r="I524">
        <v>119.935</v>
      </c>
      <c r="J524">
        <v>114.599</v>
      </c>
      <c r="K524">
        <v>113.83499999999999</v>
      </c>
      <c r="L524">
        <v>115.514</v>
      </c>
      <c r="M524">
        <v>115.965</v>
      </c>
      <c r="N524">
        <v>115.5</v>
      </c>
      <c r="O524">
        <v>116.133</v>
      </c>
      <c r="P524">
        <v>117.042</v>
      </c>
      <c r="Q524">
        <v>118.178</v>
      </c>
      <c r="R524">
        <v>120.373</v>
      </c>
      <c r="S524">
        <v>121.89400000000001</v>
      </c>
      <c r="T524">
        <v>123.93600000000001</v>
      </c>
      <c r="U524">
        <v>125.166</v>
      </c>
      <c r="V524">
        <v>126.108</v>
      </c>
      <c r="W524">
        <v>127.274</v>
      </c>
      <c r="X524">
        <v>128.76300000000001</v>
      </c>
      <c r="Y524">
        <v>129.505</v>
      </c>
      <c r="Z524">
        <v>130.14599999999999</v>
      </c>
      <c r="AA524">
        <v>130.93600000000001</v>
      </c>
      <c r="AB524">
        <v>131.07900000000001</v>
      </c>
      <c r="AC524">
        <v>132.077</v>
      </c>
      <c r="AD524">
        <v>133.065</v>
      </c>
      <c r="AE524">
        <v>133.44999999999999</v>
      </c>
      <c r="AF524">
        <v>133.899</v>
      </c>
      <c r="AG524">
        <v>134.57599999999999</v>
      </c>
      <c r="AH524">
        <v>134.59200000000001</v>
      </c>
      <c r="AI524">
        <v>135.20599999999999</v>
      </c>
      <c r="AJ524">
        <v>135.733</v>
      </c>
    </row>
    <row r="525" spans="3:36" x14ac:dyDescent="0.25">
      <c r="C525" t="s">
        <v>69</v>
      </c>
      <c r="E525">
        <v>9.1159999999999997</v>
      </c>
      <c r="F525">
        <v>8.8279999999999994</v>
      </c>
      <c r="G525">
        <v>8.8019999999999996</v>
      </c>
      <c r="H525">
        <v>9.5370000000000008</v>
      </c>
      <c r="I525">
        <v>9.5440000000000005</v>
      </c>
      <c r="J525">
        <v>9.17</v>
      </c>
      <c r="K525">
        <v>9.0809999999999995</v>
      </c>
      <c r="L525">
        <v>9.2010000000000005</v>
      </c>
      <c r="M525">
        <v>9.2490000000000006</v>
      </c>
      <c r="N525">
        <v>9.1940000000000008</v>
      </c>
      <c r="O525">
        <v>9.2319999999999993</v>
      </c>
      <c r="P525">
        <v>9.3089999999999993</v>
      </c>
      <c r="Q525">
        <v>9.3949999999999996</v>
      </c>
      <c r="R525">
        <v>9.5690000000000008</v>
      </c>
      <c r="S525">
        <v>9.7080000000000002</v>
      </c>
      <c r="T525">
        <v>9.875</v>
      </c>
      <c r="U525">
        <v>9.9749999999999996</v>
      </c>
      <c r="V525">
        <v>10.076000000000001</v>
      </c>
      <c r="W525">
        <v>10.178000000000001</v>
      </c>
      <c r="X525">
        <v>10.305</v>
      </c>
      <c r="Y525">
        <v>10.398</v>
      </c>
      <c r="Z525">
        <v>10.455</v>
      </c>
      <c r="AA525">
        <v>10.525</v>
      </c>
      <c r="AB525">
        <v>10.571999999999999</v>
      </c>
      <c r="AC525">
        <v>10.66</v>
      </c>
      <c r="AD525">
        <v>10.747</v>
      </c>
      <c r="AE525">
        <v>10.83</v>
      </c>
      <c r="AF525">
        <v>10.872999999999999</v>
      </c>
      <c r="AG525">
        <v>10.936</v>
      </c>
      <c r="AH525">
        <v>10.99</v>
      </c>
      <c r="AI525">
        <v>11.048</v>
      </c>
      <c r="AJ525">
        <v>11.098000000000001</v>
      </c>
    </row>
    <row r="526" spans="3:36" x14ac:dyDescent="0.25">
      <c r="C526" t="s">
        <v>838</v>
      </c>
      <c r="E526">
        <v>475.92500000000001</v>
      </c>
      <c r="F526">
        <v>442.03500000000003</v>
      </c>
      <c r="G526">
        <v>465.80200000000002</v>
      </c>
      <c r="H526">
        <v>477.79700000000003</v>
      </c>
      <c r="I526">
        <v>476.18200000000002</v>
      </c>
      <c r="J526">
        <v>469.88499999999999</v>
      </c>
      <c r="K526">
        <v>467.16699999999997</v>
      </c>
      <c r="L526">
        <v>472.56799999999998</v>
      </c>
      <c r="M526">
        <v>474.47699999999998</v>
      </c>
      <c r="N526">
        <v>472.28800000000001</v>
      </c>
      <c r="O526">
        <v>474.24099999999999</v>
      </c>
      <c r="P526">
        <v>477.43799999999999</v>
      </c>
      <c r="Q526">
        <v>480.91800000000001</v>
      </c>
      <c r="R526">
        <v>488.60500000000002</v>
      </c>
      <c r="S526">
        <v>494.43799999999999</v>
      </c>
      <c r="T526">
        <v>501.572</v>
      </c>
      <c r="U526">
        <v>505.57</v>
      </c>
      <c r="V526">
        <v>509.072</v>
      </c>
      <c r="W526">
        <v>513.02200000000005</v>
      </c>
      <c r="X526">
        <v>518.28</v>
      </c>
      <c r="Y526">
        <v>521.45899999999995</v>
      </c>
      <c r="Z526">
        <v>523.48599999999999</v>
      </c>
      <c r="AA526">
        <v>526.00699999999995</v>
      </c>
      <c r="AB526">
        <v>526.96400000000006</v>
      </c>
      <c r="AC526">
        <v>530.06700000000001</v>
      </c>
      <c r="AD526">
        <v>533.16099999999994</v>
      </c>
      <c r="AE526">
        <v>535.48299999999995</v>
      </c>
      <c r="AF526">
        <v>536.58000000000004</v>
      </c>
      <c r="AG526">
        <v>538.60500000000002</v>
      </c>
      <c r="AH526">
        <v>539.70600000000002</v>
      </c>
      <c r="AI526">
        <v>541.56899999999996</v>
      </c>
      <c r="AJ526">
        <v>543.14099999999996</v>
      </c>
    </row>
    <row r="527" spans="3:36" x14ac:dyDescent="0.25">
      <c r="C527" t="s">
        <v>996</v>
      </c>
    </row>
    <row r="528" spans="3:36" x14ac:dyDescent="0.25">
      <c r="C528" t="s">
        <v>1004</v>
      </c>
    </row>
    <row r="529" spans="3:36" x14ac:dyDescent="0.25">
      <c r="C529" t="s">
        <v>996</v>
      </c>
    </row>
    <row r="530" spans="3:36" x14ac:dyDescent="0.25">
      <c r="C530" t="s">
        <v>1005</v>
      </c>
    </row>
    <row r="531" spans="3:36" x14ac:dyDescent="0.25">
      <c r="C531" t="s">
        <v>55</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row>
    <row r="532" spans="3:36" x14ac:dyDescent="0.25">
      <c r="C532" t="s">
        <v>831</v>
      </c>
      <c r="E532">
        <v>12.1</v>
      </c>
      <c r="F532">
        <v>11.9</v>
      </c>
      <c r="G532">
        <v>10.199999999999999</v>
      </c>
      <c r="H532">
        <v>10.199999999999999</v>
      </c>
      <c r="I532">
        <v>12.2</v>
      </c>
      <c r="J532">
        <v>12.1</v>
      </c>
      <c r="K532">
        <v>12.2</v>
      </c>
      <c r="L532">
        <v>12.3</v>
      </c>
      <c r="M532">
        <v>12.3</v>
      </c>
      <c r="N532">
        <v>12.4</v>
      </c>
      <c r="O532">
        <v>12.5</v>
      </c>
      <c r="P532">
        <v>12.5</v>
      </c>
      <c r="Q532">
        <v>12.6</v>
      </c>
      <c r="R532">
        <v>12.6</v>
      </c>
      <c r="S532">
        <v>12.6</v>
      </c>
      <c r="T532">
        <v>12.7</v>
      </c>
      <c r="U532">
        <v>12.7</v>
      </c>
      <c r="V532">
        <v>12.7</v>
      </c>
      <c r="W532">
        <v>12.7</v>
      </c>
      <c r="X532">
        <v>12.7</v>
      </c>
      <c r="Y532">
        <v>12.7</v>
      </c>
      <c r="Z532">
        <v>12.7</v>
      </c>
      <c r="AA532">
        <v>12.7</v>
      </c>
      <c r="AB532">
        <v>12.7</v>
      </c>
      <c r="AC532">
        <v>12.7</v>
      </c>
      <c r="AD532">
        <v>12.7</v>
      </c>
      <c r="AE532">
        <v>12.7</v>
      </c>
      <c r="AF532">
        <v>12.7</v>
      </c>
      <c r="AG532">
        <v>12.7</v>
      </c>
      <c r="AH532">
        <v>12.7</v>
      </c>
      <c r="AI532">
        <v>12.7</v>
      </c>
      <c r="AJ532">
        <v>12.7</v>
      </c>
    </row>
    <row r="533" spans="3:36" x14ac:dyDescent="0.25">
      <c r="C533" t="s">
        <v>846</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row>
    <row r="534" spans="3:36" x14ac:dyDescent="0.25">
      <c r="C534" t="s">
        <v>64</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row>
    <row r="535" spans="3:36" x14ac:dyDescent="0.25">
      <c r="C535" t="s">
        <v>833</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row>
    <row r="536" spans="3:36" x14ac:dyDescent="0.25">
      <c r="C536" t="s">
        <v>834</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row>
    <row r="537" spans="3:36" x14ac:dyDescent="0.25">
      <c r="C537" t="s">
        <v>42</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row>
    <row r="538" spans="3:36" x14ac:dyDescent="0.25">
      <c r="C538" t="s">
        <v>40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row>
    <row r="539" spans="3:36" x14ac:dyDescent="0.25">
      <c r="C539" t="s">
        <v>838</v>
      </c>
      <c r="E539">
        <v>12.1</v>
      </c>
      <c r="F539">
        <v>11.9</v>
      </c>
      <c r="G539">
        <v>10.199999999999999</v>
      </c>
      <c r="H539">
        <v>10.199999999999999</v>
      </c>
      <c r="I539">
        <v>12.2</v>
      </c>
      <c r="J539">
        <v>12.1</v>
      </c>
      <c r="K539">
        <v>12.2</v>
      </c>
      <c r="L539">
        <v>12.3</v>
      </c>
      <c r="M539">
        <v>12.3</v>
      </c>
      <c r="N539">
        <v>12.4</v>
      </c>
      <c r="O539">
        <v>12.5</v>
      </c>
      <c r="P539">
        <v>12.5</v>
      </c>
      <c r="Q539">
        <v>12.6</v>
      </c>
      <c r="R539">
        <v>12.6</v>
      </c>
      <c r="S539">
        <v>12.6</v>
      </c>
      <c r="T539">
        <v>12.7</v>
      </c>
      <c r="U539">
        <v>12.7</v>
      </c>
      <c r="V539">
        <v>12.7</v>
      </c>
      <c r="W539">
        <v>12.7</v>
      </c>
      <c r="X539">
        <v>12.7</v>
      </c>
      <c r="Y539">
        <v>12.7</v>
      </c>
      <c r="Z539">
        <v>12.7</v>
      </c>
      <c r="AA539">
        <v>12.7</v>
      </c>
      <c r="AB539">
        <v>12.7</v>
      </c>
      <c r="AC539">
        <v>12.7</v>
      </c>
      <c r="AD539">
        <v>12.7</v>
      </c>
      <c r="AE539">
        <v>12.7</v>
      </c>
      <c r="AF539">
        <v>12.7</v>
      </c>
      <c r="AG539">
        <v>12.7</v>
      </c>
      <c r="AH539">
        <v>12.7</v>
      </c>
      <c r="AI539">
        <v>12.7</v>
      </c>
      <c r="AJ539">
        <v>12.7</v>
      </c>
    </row>
    <row r="540" spans="3:36" x14ac:dyDescent="0.25">
      <c r="C540" t="s">
        <v>996</v>
      </c>
    </row>
    <row r="541" spans="3:36" x14ac:dyDescent="0.25">
      <c r="C541" t="s">
        <v>996</v>
      </c>
    </row>
    <row r="542" spans="3:36" x14ac:dyDescent="0.25">
      <c r="C542" t="s">
        <v>1006</v>
      </c>
    </row>
    <row r="543" spans="3:36" x14ac:dyDescent="0.25">
      <c r="C543" t="s">
        <v>53</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row>
    <row r="544" spans="3:36" x14ac:dyDescent="0.25">
      <c r="C544" t="s">
        <v>54</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t="s">
        <v>1007</v>
      </c>
    </row>
    <row r="545" spans="3:36" x14ac:dyDescent="0.25">
      <c r="C545" t="s">
        <v>43</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row>
    <row r="546" spans="3:36" x14ac:dyDescent="0.25">
      <c r="C546" t="s">
        <v>847</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row>
    <row r="547" spans="3:36" x14ac:dyDescent="0.25">
      <c r="C547" t="s">
        <v>848</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row>
    <row r="548" spans="3:36" x14ac:dyDescent="0.25">
      <c r="C548" t="s">
        <v>42</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row>
    <row r="549" spans="3:36" x14ac:dyDescent="0.25">
      <c r="C549" t="s">
        <v>849</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t="s">
        <v>1008</v>
      </c>
    </row>
    <row r="550" spans="3:36" x14ac:dyDescent="0.25">
      <c r="C550" t="s">
        <v>850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row>
    <row r="551" spans="3:36" x14ac:dyDescent="0.25">
      <c r="C551" t="s">
        <v>851</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t="s">
        <v>1009</v>
      </c>
    </row>
    <row r="552" spans="3:36" x14ac:dyDescent="0.25">
      <c r="C552" t="s">
        <v>55</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row>
    <row r="553" spans="3:36" x14ac:dyDescent="0.25">
      <c r="C553" t="s">
        <v>1010</v>
      </c>
    </row>
    <row r="554" spans="3:36" x14ac:dyDescent="0.25">
      <c r="C554" t="s">
        <v>53</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row>
    <row r="555" spans="3:36" x14ac:dyDescent="0.25">
      <c r="C555" t="s">
        <v>54</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t="s">
        <v>1007</v>
      </c>
    </row>
    <row r="556" spans="3:36" x14ac:dyDescent="0.25">
      <c r="C556" t="s">
        <v>43</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row>
    <row r="557" spans="3:36" x14ac:dyDescent="0.25">
      <c r="C557" t="s">
        <v>847</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row>
    <row r="558" spans="3:36" x14ac:dyDescent="0.25">
      <c r="C558" t="s">
        <v>848</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row>
    <row r="559" spans="3:36" x14ac:dyDescent="0.25">
      <c r="C559" t="s">
        <v>42</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row>
    <row r="560" spans="3:36" x14ac:dyDescent="0.25">
      <c r="C560" t="s">
        <v>849</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t="s">
        <v>1008</v>
      </c>
    </row>
    <row r="561" spans="3:36" x14ac:dyDescent="0.25">
      <c r="C561" t="s">
        <v>850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row>
    <row r="562" spans="3:36" x14ac:dyDescent="0.25">
      <c r="C562" t="s">
        <v>851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t="s">
        <v>1009</v>
      </c>
    </row>
    <row r="563" spans="3:36" x14ac:dyDescent="0.25">
      <c r="C563" t="s">
        <v>55</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row>
    <row r="564" spans="3:36" x14ac:dyDescent="0.25">
      <c r="C564" t="s">
        <v>996</v>
      </c>
    </row>
    <row r="565" spans="3:36" x14ac:dyDescent="0.25">
      <c r="C565" t="s">
        <v>852</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row>
    <row r="566" spans="3:36" x14ac:dyDescent="0.25">
      <c r="C566" t="s">
        <v>853</v>
      </c>
      <c r="E566">
        <v>5</v>
      </c>
      <c r="F566">
        <v>5.3</v>
      </c>
      <c r="G566">
        <v>3.7</v>
      </c>
      <c r="H566">
        <v>3.8</v>
      </c>
      <c r="I566">
        <v>4.0999999999999996</v>
      </c>
      <c r="J566">
        <v>4.0999999999999996</v>
      </c>
      <c r="K566">
        <v>4.0999999999999996</v>
      </c>
      <c r="L566">
        <v>4.0999999999999996</v>
      </c>
      <c r="M566">
        <v>4.0999999999999996</v>
      </c>
      <c r="N566">
        <v>4.0999999999999996</v>
      </c>
      <c r="O566">
        <v>4.0999999999999996</v>
      </c>
      <c r="P566">
        <v>4.0999999999999996</v>
      </c>
      <c r="Q566">
        <v>4.0999999999999996</v>
      </c>
      <c r="R566">
        <v>4.0999999999999996</v>
      </c>
      <c r="S566">
        <v>4.0999999999999996</v>
      </c>
      <c r="T566">
        <v>4.0999999999999996</v>
      </c>
      <c r="U566">
        <v>4.0999999999999996</v>
      </c>
      <c r="V566">
        <v>4.0999999999999996</v>
      </c>
      <c r="W566">
        <v>4.0999999999999996</v>
      </c>
      <c r="X566">
        <v>4.0999999999999996</v>
      </c>
      <c r="Y566">
        <v>4.0999999999999996</v>
      </c>
      <c r="Z566">
        <v>4.0999999999999996</v>
      </c>
      <c r="AA566">
        <v>4.0999999999999996</v>
      </c>
      <c r="AB566">
        <v>4.0999999999999996</v>
      </c>
      <c r="AC566">
        <v>4.0999999999999996</v>
      </c>
      <c r="AD566">
        <v>4.0999999999999996</v>
      </c>
      <c r="AE566">
        <v>4.0999999999999996</v>
      </c>
      <c r="AF566">
        <v>4.0999999999999996</v>
      </c>
      <c r="AG566">
        <v>4.0999999999999996</v>
      </c>
      <c r="AH566">
        <v>4.0999999999999996</v>
      </c>
      <c r="AI566">
        <v>4.0999999999999996</v>
      </c>
      <c r="AJ566">
        <v>4.0999999999999996</v>
      </c>
    </row>
    <row r="567" spans="3:36" x14ac:dyDescent="0.25">
      <c r="C567" t="s">
        <v>854</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row>
    <row r="568" spans="3:36" x14ac:dyDescent="0.25">
      <c r="C568" t="s">
        <v>855</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row>
    <row r="569" spans="3:36" x14ac:dyDescent="0.25">
      <c r="C569" t="s">
        <v>856</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row>
    <row r="570" spans="3:36" x14ac:dyDescent="0.25">
      <c r="C570" t="s">
        <v>996</v>
      </c>
    </row>
    <row r="571" spans="3:36" x14ac:dyDescent="0.25">
      <c r="C571" t="s">
        <v>1011</v>
      </c>
    </row>
    <row r="572" spans="3:36" x14ac:dyDescent="0.25">
      <c r="C572" t="s">
        <v>1012</v>
      </c>
    </row>
    <row r="573" spans="3:36" x14ac:dyDescent="0.25">
      <c r="C573" t="s">
        <v>857</v>
      </c>
      <c r="E573">
        <v>216.8</v>
      </c>
      <c r="F573">
        <v>211.7</v>
      </c>
      <c r="G573">
        <v>211.7</v>
      </c>
      <c r="H573">
        <v>211.7</v>
      </c>
      <c r="I573">
        <v>213.1</v>
      </c>
      <c r="J573">
        <v>213.1</v>
      </c>
      <c r="K573">
        <v>213.1</v>
      </c>
      <c r="L573">
        <v>213.1</v>
      </c>
      <c r="M573">
        <v>213.1</v>
      </c>
      <c r="N573">
        <v>213.1</v>
      </c>
      <c r="O573">
        <v>213.1</v>
      </c>
      <c r="P573">
        <v>213.1</v>
      </c>
      <c r="Q573">
        <v>213.1</v>
      </c>
      <c r="R573">
        <v>213.1</v>
      </c>
      <c r="S573">
        <v>213.1</v>
      </c>
      <c r="T573">
        <v>213.1</v>
      </c>
      <c r="U573">
        <v>213.1</v>
      </c>
      <c r="V573">
        <v>213.1</v>
      </c>
      <c r="W573">
        <v>213.1</v>
      </c>
      <c r="X573">
        <v>213.1</v>
      </c>
      <c r="Y573">
        <v>213.1</v>
      </c>
      <c r="Z573">
        <v>213.1</v>
      </c>
      <c r="AA573">
        <v>213.1</v>
      </c>
      <c r="AB573">
        <v>213.1</v>
      </c>
      <c r="AC573">
        <v>213.1</v>
      </c>
      <c r="AD573">
        <v>213.1</v>
      </c>
      <c r="AE573">
        <v>213.1</v>
      </c>
      <c r="AF573">
        <v>213.1</v>
      </c>
      <c r="AG573">
        <v>213.1</v>
      </c>
      <c r="AH573">
        <v>213.1</v>
      </c>
      <c r="AI573">
        <v>213.1</v>
      </c>
      <c r="AJ573">
        <v>213.1</v>
      </c>
    </row>
    <row r="574" spans="3:36" x14ac:dyDescent="0.25">
      <c r="C574" t="s">
        <v>858</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t="s">
        <v>1013</v>
      </c>
    </row>
    <row r="575" spans="3:36" x14ac:dyDescent="0.25">
      <c r="C575" t="s">
        <v>859</v>
      </c>
      <c r="E575">
        <v>29</v>
      </c>
      <c r="F575">
        <v>29</v>
      </c>
      <c r="G575">
        <v>29</v>
      </c>
      <c r="H575">
        <v>29</v>
      </c>
      <c r="I575">
        <v>29</v>
      </c>
      <c r="J575">
        <v>29</v>
      </c>
      <c r="K575">
        <v>29</v>
      </c>
      <c r="L575">
        <v>29</v>
      </c>
      <c r="M575">
        <v>29</v>
      </c>
      <c r="N575">
        <v>29</v>
      </c>
      <c r="O575">
        <v>29</v>
      </c>
      <c r="P575">
        <v>29</v>
      </c>
      <c r="Q575">
        <v>29</v>
      </c>
      <c r="R575">
        <v>29</v>
      </c>
      <c r="S575">
        <v>29</v>
      </c>
      <c r="T575">
        <v>29</v>
      </c>
      <c r="U575">
        <v>29</v>
      </c>
      <c r="V575">
        <v>29</v>
      </c>
      <c r="W575">
        <v>29</v>
      </c>
      <c r="X575">
        <v>29</v>
      </c>
      <c r="Y575">
        <v>29</v>
      </c>
      <c r="Z575">
        <v>29</v>
      </c>
      <c r="AA575">
        <v>29</v>
      </c>
      <c r="AB575">
        <v>29</v>
      </c>
      <c r="AC575">
        <v>29</v>
      </c>
      <c r="AD575">
        <v>29</v>
      </c>
      <c r="AE575">
        <v>29</v>
      </c>
      <c r="AF575">
        <v>29</v>
      </c>
      <c r="AG575">
        <v>29</v>
      </c>
      <c r="AH575">
        <v>29</v>
      </c>
      <c r="AI575">
        <v>29</v>
      </c>
      <c r="AJ575">
        <v>29</v>
      </c>
    </row>
    <row r="576" spans="3:36" x14ac:dyDescent="0.25">
      <c r="C576" t="s">
        <v>860</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c r="AD576">
        <v>1</v>
      </c>
      <c r="AE576">
        <v>1</v>
      </c>
      <c r="AF576">
        <v>1</v>
      </c>
      <c r="AG576">
        <v>1</v>
      </c>
      <c r="AH576">
        <v>1</v>
      </c>
      <c r="AI576">
        <v>1</v>
      </c>
      <c r="AJ576">
        <v>1</v>
      </c>
    </row>
    <row r="577" spans="3:36" x14ac:dyDescent="0.25">
      <c r="C577" t="s">
        <v>838</v>
      </c>
      <c r="E577">
        <v>246.8</v>
      </c>
      <c r="F577">
        <v>241.7</v>
      </c>
      <c r="G577">
        <v>241.7</v>
      </c>
      <c r="H577">
        <v>241.7</v>
      </c>
      <c r="I577">
        <v>243.1</v>
      </c>
      <c r="J577">
        <v>243.1</v>
      </c>
      <c r="K577">
        <v>243.1</v>
      </c>
      <c r="L577">
        <v>243.1</v>
      </c>
      <c r="M577">
        <v>243.1</v>
      </c>
      <c r="N577">
        <v>243.1</v>
      </c>
      <c r="O577">
        <v>243.1</v>
      </c>
      <c r="P577">
        <v>243.1</v>
      </c>
      <c r="Q577">
        <v>243.1</v>
      </c>
      <c r="R577">
        <v>243.1</v>
      </c>
      <c r="S577">
        <v>243.1</v>
      </c>
      <c r="T577">
        <v>243.1</v>
      </c>
      <c r="U577">
        <v>243.1</v>
      </c>
      <c r="V577">
        <v>243.1</v>
      </c>
      <c r="W577">
        <v>243.1</v>
      </c>
      <c r="X577">
        <v>243.1</v>
      </c>
      <c r="Y577">
        <v>243.1</v>
      </c>
      <c r="Z577">
        <v>243.1</v>
      </c>
      <c r="AA577">
        <v>243.1</v>
      </c>
      <c r="AB577">
        <v>243.1</v>
      </c>
      <c r="AC577">
        <v>243.1</v>
      </c>
      <c r="AD577">
        <v>243.1</v>
      </c>
      <c r="AE577">
        <v>243.1</v>
      </c>
      <c r="AF577">
        <v>243.1</v>
      </c>
      <c r="AG577">
        <v>243.1</v>
      </c>
      <c r="AH577">
        <v>243.1</v>
      </c>
      <c r="AI577">
        <v>243.1</v>
      </c>
      <c r="AJ577">
        <v>243.1</v>
      </c>
    </row>
    <row r="578" spans="3:36" x14ac:dyDescent="0.25">
      <c r="C578" t="s">
        <v>1014</v>
      </c>
    </row>
    <row r="579" spans="3:36" x14ac:dyDescent="0.25">
      <c r="C579" t="s">
        <v>861</v>
      </c>
      <c r="E579">
        <v>740.7</v>
      </c>
      <c r="F579">
        <v>767.3</v>
      </c>
      <c r="G579">
        <v>745.3</v>
      </c>
      <c r="H579">
        <v>758.3</v>
      </c>
      <c r="I579">
        <v>974.9</v>
      </c>
      <c r="J579">
        <v>974.9</v>
      </c>
      <c r="K579">
        <v>974.9</v>
      </c>
      <c r="L579">
        <v>974.9</v>
      </c>
      <c r="M579">
        <v>974.9</v>
      </c>
      <c r="N579">
        <v>974.9</v>
      </c>
      <c r="O579">
        <v>974.9</v>
      </c>
      <c r="P579">
        <v>974.9</v>
      </c>
      <c r="Q579">
        <v>974.9</v>
      </c>
      <c r="R579">
        <v>974.9</v>
      </c>
      <c r="S579">
        <v>974.9</v>
      </c>
      <c r="T579">
        <v>974.9</v>
      </c>
      <c r="U579">
        <v>974.9</v>
      </c>
      <c r="V579">
        <v>974.9</v>
      </c>
      <c r="W579">
        <v>974.9</v>
      </c>
      <c r="X579">
        <v>974.9</v>
      </c>
      <c r="Y579">
        <v>974.9</v>
      </c>
      <c r="Z579">
        <v>974.9</v>
      </c>
      <c r="AA579">
        <v>974.9</v>
      </c>
      <c r="AB579">
        <v>974.9</v>
      </c>
      <c r="AC579">
        <v>974.9</v>
      </c>
      <c r="AD579">
        <v>974.9</v>
      </c>
      <c r="AE579">
        <v>974.9</v>
      </c>
      <c r="AF579">
        <v>974.9</v>
      </c>
      <c r="AG579">
        <v>974.9</v>
      </c>
      <c r="AH579">
        <v>974.9</v>
      </c>
      <c r="AI579">
        <v>974.9</v>
      </c>
      <c r="AJ579">
        <v>974.9</v>
      </c>
    </row>
    <row r="580" spans="3:36" x14ac:dyDescent="0.25">
      <c r="C580" t="s">
        <v>862</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t="s">
        <v>1013</v>
      </c>
    </row>
    <row r="581" spans="3:36" x14ac:dyDescent="0.25">
      <c r="C581" t="s">
        <v>863</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t="s">
        <v>1009</v>
      </c>
    </row>
    <row r="582" spans="3:36" x14ac:dyDescent="0.25">
      <c r="C582" t="s">
        <v>864</v>
      </c>
      <c r="E582">
        <v>2.4</v>
      </c>
      <c r="F582">
        <v>2.6</v>
      </c>
      <c r="G582">
        <v>2.2000000000000002</v>
      </c>
      <c r="H582">
        <v>1.5</v>
      </c>
      <c r="I582">
        <v>1.4</v>
      </c>
      <c r="J582">
        <v>1.4</v>
      </c>
      <c r="K582">
        <v>1.4</v>
      </c>
      <c r="L582">
        <v>1.4</v>
      </c>
      <c r="M582">
        <v>1.4</v>
      </c>
      <c r="N582">
        <v>1.4</v>
      </c>
      <c r="O582">
        <v>1.4</v>
      </c>
      <c r="P582">
        <v>1.4</v>
      </c>
      <c r="Q582">
        <v>1.4</v>
      </c>
      <c r="R582">
        <v>1.4</v>
      </c>
      <c r="S582">
        <v>1.4</v>
      </c>
      <c r="T582">
        <v>1.4</v>
      </c>
      <c r="U582">
        <v>1.4</v>
      </c>
      <c r="V582">
        <v>1.4</v>
      </c>
      <c r="W582">
        <v>1.4</v>
      </c>
      <c r="X582">
        <v>1.4</v>
      </c>
      <c r="Y582">
        <v>1.4</v>
      </c>
      <c r="Z582">
        <v>1.4</v>
      </c>
      <c r="AA582">
        <v>1.4</v>
      </c>
      <c r="AB582">
        <v>1.4</v>
      </c>
      <c r="AC582">
        <v>1.4</v>
      </c>
      <c r="AD582">
        <v>1.4</v>
      </c>
      <c r="AE582">
        <v>1.4</v>
      </c>
      <c r="AF582">
        <v>1.4</v>
      </c>
      <c r="AG582">
        <v>1.4</v>
      </c>
      <c r="AH582">
        <v>1.4</v>
      </c>
      <c r="AI582">
        <v>1.4</v>
      </c>
      <c r="AJ582">
        <v>1.4</v>
      </c>
    </row>
    <row r="583" spans="3:36" x14ac:dyDescent="0.25">
      <c r="C583" t="s">
        <v>838</v>
      </c>
      <c r="E583">
        <v>743.2</v>
      </c>
      <c r="F583">
        <v>769.9</v>
      </c>
      <c r="G583">
        <v>747.5</v>
      </c>
      <c r="H583">
        <v>759.7</v>
      </c>
      <c r="I583">
        <v>976.3</v>
      </c>
      <c r="J583">
        <v>976.3</v>
      </c>
      <c r="K583">
        <v>976.3</v>
      </c>
      <c r="L583">
        <v>976.3</v>
      </c>
      <c r="M583">
        <v>976.3</v>
      </c>
      <c r="N583">
        <v>976.3</v>
      </c>
      <c r="O583">
        <v>976.3</v>
      </c>
      <c r="P583">
        <v>976.3</v>
      </c>
      <c r="Q583">
        <v>976.3</v>
      </c>
      <c r="R583">
        <v>976.3</v>
      </c>
      <c r="S583">
        <v>976.3</v>
      </c>
      <c r="T583">
        <v>976.3</v>
      </c>
      <c r="U583">
        <v>976.3</v>
      </c>
      <c r="V583">
        <v>976.3</v>
      </c>
      <c r="W583">
        <v>976.3</v>
      </c>
      <c r="X583">
        <v>976.3</v>
      </c>
      <c r="Y583">
        <v>976.3</v>
      </c>
      <c r="Z583">
        <v>976.3</v>
      </c>
      <c r="AA583">
        <v>976.3</v>
      </c>
      <c r="AB583">
        <v>976.3</v>
      </c>
      <c r="AC583">
        <v>976.3</v>
      </c>
      <c r="AD583">
        <v>976.3</v>
      </c>
      <c r="AE583">
        <v>976.3</v>
      </c>
      <c r="AF583">
        <v>976.3</v>
      </c>
      <c r="AG583">
        <v>976.3</v>
      </c>
      <c r="AH583">
        <v>976.3</v>
      </c>
      <c r="AI583">
        <v>976.3</v>
      </c>
      <c r="AJ583">
        <v>976.3</v>
      </c>
    </row>
    <row r="584" spans="3:36" x14ac:dyDescent="0.25">
      <c r="C584" t="s">
        <v>996</v>
      </c>
    </row>
    <row r="585" spans="3:36" x14ac:dyDescent="0.25">
      <c r="C585" t="s">
        <v>865</v>
      </c>
      <c r="E585">
        <v>449.8</v>
      </c>
      <c r="F585">
        <v>443.4</v>
      </c>
      <c r="G585">
        <v>443.3</v>
      </c>
      <c r="H585">
        <v>442.3</v>
      </c>
      <c r="I585">
        <v>470.3</v>
      </c>
      <c r="J585">
        <v>478.4</v>
      </c>
      <c r="K585">
        <v>477.1</v>
      </c>
      <c r="L585">
        <v>475.8</v>
      </c>
      <c r="M585">
        <v>474.6</v>
      </c>
      <c r="N585">
        <v>473.4</v>
      </c>
      <c r="O585">
        <v>472.3</v>
      </c>
      <c r="P585">
        <v>471.3</v>
      </c>
      <c r="Q585">
        <v>470.4</v>
      </c>
      <c r="R585">
        <v>469.7</v>
      </c>
      <c r="S585">
        <v>469.1</v>
      </c>
      <c r="T585">
        <v>468.7</v>
      </c>
      <c r="U585">
        <v>468.4</v>
      </c>
      <c r="V585">
        <v>468.3</v>
      </c>
      <c r="W585">
        <v>468.3</v>
      </c>
      <c r="X585">
        <v>468.3</v>
      </c>
      <c r="Y585">
        <v>468.3</v>
      </c>
      <c r="Z585">
        <v>468.3</v>
      </c>
      <c r="AA585">
        <v>468.3</v>
      </c>
      <c r="AB585">
        <v>468.3</v>
      </c>
      <c r="AC585">
        <v>468.3</v>
      </c>
      <c r="AD585">
        <v>468.3</v>
      </c>
      <c r="AE585">
        <v>468.3</v>
      </c>
      <c r="AF585">
        <v>468.3</v>
      </c>
      <c r="AG585">
        <v>468.3</v>
      </c>
      <c r="AH585">
        <v>468.3</v>
      </c>
      <c r="AI585">
        <v>468.3</v>
      </c>
      <c r="AJ585">
        <v>468.3</v>
      </c>
    </row>
    <row r="586" spans="3:36" x14ac:dyDescent="0.25">
      <c r="C586" t="s">
        <v>866</v>
      </c>
      <c r="E586">
        <v>317.10000000000002</v>
      </c>
      <c r="F586">
        <v>362.2</v>
      </c>
      <c r="G586">
        <v>317.10000000000002</v>
      </c>
      <c r="H586">
        <v>335</v>
      </c>
      <c r="I586">
        <v>527.79999999999995</v>
      </c>
      <c r="J586">
        <v>527.79999999999995</v>
      </c>
      <c r="K586">
        <v>527.79999999999995</v>
      </c>
      <c r="L586">
        <v>527.79999999999995</v>
      </c>
      <c r="M586">
        <v>527.79999999999995</v>
      </c>
      <c r="N586">
        <v>527.79999999999995</v>
      </c>
      <c r="O586">
        <v>527.79999999999995</v>
      </c>
      <c r="P586">
        <v>527.79999999999995</v>
      </c>
      <c r="Q586">
        <v>527.79999999999995</v>
      </c>
      <c r="R586">
        <v>527.79999999999995</v>
      </c>
      <c r="S586">
        <v>527.79999999999995</v>
      </c>
      <c r="T586">
        <v>527.79999999999995</v>
      </c>
      <c r="U586">
        <v>527.79999999999995</v>
      </c>
      <c r="V586">
        <v>527.79999999999995</v>
      </c>
      <c r="W586">
        <v>527.79999999999995</v>
      </c>
      <c r="X586">
        <v>527.79999999999995</v>
      </c>
      <c r="Y586">
        <v>527.79999999999995</v>
      </c>
      <c r="Z586">
        <v>527.79999999999995</v>
      </c>
      <c r="AA586">
        <v>527.79999999999995</v>
      </c>
      <c r="AB586">
        <v>527.79999999999995</v>
      </c>
      <c r="AC586">
        <v>527.79999999999995</v>
      </c>
      <c r="AD586">
        <v>527.79999999999995</v>
      </c>
      <c r="AE586">
        <v>527.79999999999995</v>
      </c>
      <c r="AF586">
        <v>527.79999999999995</v>
      </c>
      <c r="AG586">
        <v>527.79999999999995</v>
      </c>
      <c r="AH586">
        <v>527.79999999999995</v>
      </c>
      <c r="AI586">
        <v>527.79999999999995</v>
      </c>
      <c r="AJ586">
        <v>527.79999999999995</v>
      </c>
    </row>
    <row r="587" spans="3:36" x14ac:dyDescent="0.25">
      <c r="C587" t="s">
        <v>996</v>
      </c>
    </row>
    <row r="588" spans="3:36" x14ac:dyDescent="0.25">
      <c r="C588" t="s">
        <v>1016</v>
      </c>
    </row>
    <row r="589" spans="3:36" x14ac:dyDescent="0.25">
      <c r="C589" t="s">
        <v>867</v>
      </c>
      <c r="E589">
        <v>11.2</v>
      </c>
      <c r="F589">
        <v>11.8</v>
      </c>
      <c r="G589">
        <v>9.9</v>
      </c>
      <c r="H589">
        <v>9.9</v>
      </c>
      <c r="I589">
        <v>12.3</v>
      </c>
      <c r="J589">
        <v>12.3</v>
      </c>
      <c r="K589">
        <v>12.3</v>
      </c>
      <c r="L589">
        <v>12.3</v>
      </c>
      <c r="M589">
        <v>12.3</v>
      </c>
      <c r="N589">
        <v>12.3</v>
      </c>
      <c r="O589">
        <v>12.3</v>
      </c>
      <c r="P589">
        <v>12.3</v>
      </c>
      <c r="Q589">
        <v>12.3</v>
      </c>
      <c r="R589">
        <v>12.3</v>
      </c>
      <c r="S589">
        <v>12.3</v>
      </c>
      <c r="T589">
        <v>12.3</v>
      </c>
      <c r="U589">
        <v>12.3</v>
      </c>
      <c r="V589">
        <v>12.3</v>
      </c>
      <c r="W589">
        <v>12.3</v>
      </c>
      <c r="X589">
        <v>12.3</v>
      </c>
      <c r="Y589">
        <v>12.3</v>
      </c>
      <c r="Z589">
        <v>12.3</v>
      </c>
      <c r="AA589">
        <v>12.3</v>
      </c>
      <c r="AB589">
        <v>12.3</v>
      </c>
      <c r="AC589">
        <v>12.3</v>
      </c>
      <c r="AD589">
        <v>12.3</v>
      </c>
      <c r="AE589">
        <v>12.3</v>
      </c>
      <c r="AF589">
        <v>12.3</v>
      </c>
      <c r="AG589">
        <v>12.3</v>
      </c>
      <c r="AH589">
        <v>12.3</v>
      </c>
      <c r="AI589">
        <v>12.3</v>
      </c>
      <c r="AJ589">
        <v>12.3</v>
      </c>
    </row>
    <row r="590" spans="3:36" x14ac:dyDescent="0.25">
      <c r="C590" t="s">
        <v>868</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t="s">
        <v>1013</v>
      </c>
    </row>
    <row r="591" spans="3:36" x14ac:dyDescent="0.25">
      <c r="C591" t="s">
        <v>869</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t="s">
        <v>1009</v>
      </c>
    </row>
    <row r="592" spans="3:36" x14ac:dyDescent="0.25">
      <c r="C592" t="s">
        <v>870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row>
    <row r="593" spans="1:36" x14ac:dyDescent="0.25">
      <c r="C593" t="s">
        <v>838</v>
      </c>
      <c r="E593">
        <v>11.2</v>
      </c>
      <c r="F593">
        <v>11.9</v>
      </c>
      <c r="G593">
        <v>9.9</v>
      </c>
      <c r="H593">
        <v>9.9</v>
      </c>
      <c r="I593">
        <v>12.3</v>
      </c>
      <c r="J593">
        <v>12.3</v>
      </c>
      <c r="K593">
        <v>12.3</v>
      </c>
      <c r="L593">
        <v>12.3</v>
      </c>
      <c r="M593">
        <v>12.3</v>
      </c>
      <c r="N593">
        <v>12.3</v>
      </c>
      <c r="O593">
        <v>12.3</v>
      </c>
      <c r="P593">
        <v>12.3</v>
      </c>
      <c r="Q593">
        <v>12.3</v>
      </c>
      <c r="R593">
        <v>12.3</v>
      </c>
      <c r="S593">
        <v>12.3</v>
      </c>
      <c r="T593">
        <v>12.3</v>
      </c>
      <c r="U593">
        <v>12.3</v>
      </c>
      <c r="V593">
        <v>12.3</v>
      </c>
      <c r="W593">
        <v>12.3</v>
      </c>
      <c r="X593">
        <v>12.3</v>
      </c>
      <c r="Y593">
        <v>12.3</v>
      </c>
      <c r="Z593">
        <v>12.3</v>
      </c>
      <c r="AA593">
        <v>12.3</v>
      </c>
      <c r="AB593">
        <v>12.3</v>
      </c>
      <c r="AC593">
        <v>12.3</v>
      </c>
      <c r="AD593">
        <v>12.3</v>
      </c>
      <c r="AE593">
        <v>12.3</v>
      </c>
      <c r="AF593">
        <v>12.3</v>
      </c>
      <c r="AG593">
        <v>12.3</v>
      </c>
      <c r="AH593">
        <v>12.3</v>
      </c>
      <c r="AI593">
        <v>12.3</v>
      </c>
      <c r="AJ593">
        <v>12.3</v>
      </c>
    </row>
    <row r="594" spans="1:36" x14ac:dyDescent="0.25">
      <c r="C594" t="s">
        <v>996</v>
      </c>
    </row>
    <row r="595" spans="1:36" x14ac:dyDescent="0.25">
      <c r="C595" t="s">
        <v>1023</v>
      </c>
    </row>
    <row r="596" spans="1:36" x14ac:dyDescent="0.25">
      <c r="C596" t="s">
        <v>1017</v>
      </c>
    </row>
    <row r="597" spans="1:36" x14ac:dyDescent="0.25">
      <c r="E597">
        <v>2019</v>
      </c>
      <c r="F597">
        <v>2020</v>
      </c>
      <c r="G597">
        <v>2021</v>
      </c>
      <c r="H597">
        <v>2022</v>
      </c>
      <c r="I597">
        <v>2023</v>
      </c>
      <c r="J597">
        <v>2024</v>
      </c>
      <c r="K597">
        <v>2025</v>
      </c>
      <c r="L597">
        <v>2026</v>
      </c>
      <c r="M597">
        <v>2027</v>
      </c>
      <c r="N597">
        <v>2028</v>
      </c>
      <c r="O597">
        <v>2029</v>
      </c>
      <c r="P597">
        <v>2030</v>
      </c>
      <c r="Q597">
        <v>2031</v>
      </c>
      <c r="R597">
        <v>2032</v>
      </c>
      <c r="S597">
        <v>2033</v>
      </c>
      <c r="T597">
        <v>2034</v>
      </c>
      <c r="U597">
        <v>2035</v>
      </c>
      <c r="V597">
        <v>2036</v>
      </c>
      <c r="W597">
        <v>2037</v>
      </c>
      <c r="X597">
        <v>2038</v>
      </c>
      <c r="Y597">
        <v>2039</v>
      </c>
      <c r="Z597">
        <v>2040</v>
      </c>
      <c r="AA597">
        <v>2041</v>
      </c>
      <c r="AB597">
        <v>2042</v>
      </c>
      <c r="AC597">
        <v>2043</v>
      </c>
      <c r="AD597">
        <v>2044</v>
      </c>
      <c r="AE597">
        <v>2045</v>
      </c>
      <c r="AF597">
        <v>2046</v>
      </c>
      <c r="AG597">
        <v>2047</v>
      </c>
      <c r="AH597">
        <v>2048</v>
      </c>
      <c r="AI597">
        <v>2049</v>
      </c>
      <c r="AJ597">
        <v>2050</v>
      </c>
    </row>
    <row r="598" spans="1:36" x14ac:dyDescent="0.25">
      <c r="C598" t="s">
        <v>996</v>
      </c>
    </row>
    <row r="599" spans="1:36" x14ac:dyDescent="0.25">
      <c r="C599" t="s">
        <v>1018</v>
      </c>
    </row>
    <row r="600" spans="1:36" x14ac:dyDescent="0.25">
      <c r="C600" t="s">
        <v>995</v>
      </c>
      <c r="E600">
        <v>1410.423</v>
      </c>
      <c r="F600">
        <v>1435.5160000000001</v>
      </c>
      <c r="G600">
        <v>1457.9380000000001</v>
      </c>
      <c r="H600">
        <v>1366.191</v>
      </c>
      <c r="I600">
        <v>1398.7429999999999</v>
      </c>
      <c r="J600">
        <v>1440.798</v>
      </c>
      <c r="K600">
        <v>1433.078</v>
      </c>
      <c r="L600">
        <v>1444.1410000000001</v>
      </c>
      <c r="M600">
        <v>1466.646</v>
      </c>
      <c r="N600">
        <v>1501.732</v>
      </c>
      <c r="O600">
        <v>1542.71</v>
      </c>
      <c r="P600">
        <v>1570.3810000000001</v>
      </c>
      <c r="Q600">
        <v>1593.915</v>
      </c>
      <c r="R600">
        <v>1611.38</v>
      </c>
      <c r="S600">
        <v>1618.768</v>
      </c>
      <c r="T600">
        <v>1618.59</v>
      </c>
      <c r="U600">
        <v>1632.242</v>
      </c>
      <c r="V600">
        <v>1652.413</v>
      </c>
      <c r="W600">
        <v>1666.8420000000001</v>
      </c>
      <c r="X600">
        <v>1683.4159999999999</v>
      </c>
      <c r="Y600">
        <v>1698.2850000000001</v>
      </c>
      <c r="Z600">
        <v>1707.9269999999999</v>
      </c>
      <c r="AA600">
        <v>1715.146</v>
      </c>
      <c r="AB600">
        <v>1728.2619999999999</v>
      </c>
      <c r="AC600">
        <v>1737.6790000000001</v>
      </c>
      <c r="AD600">
        <v>1745.4770000000001</v>
      </c>
      <c r="AE600">
        <v>1761.2159999999999</v>
      </c>
      <c r="AF600">
        <v>1778.9459999999999</v>
      </c>
      <c r="AG600">
        <v>1800.03</v>
      </c>
      <c r="AH600">
        <v>1826.412</v>
      </c>
      <c r="AI600">
        <v>1853.3979999999999</v>
      </c>
      <c r="AJ600">
        <v>1876.15</v>
      </c>
    </row>
    <row r="601" spans="1:36" x14ac:dyDescent="0.25">
      <c r="C601" t="s">
        <v>829</v>
      </c>
      <c r="E601">
        <v>7494.4170000000004</v>
      </c>
      <c r="F601">
        <v>7257.5829999999996</v>
      </c>
      <c r="G601">
        <v>7436.25</v>
      </c>
      <c r="H601">
        <v>7749.25</v>
      </c>
      <c r="I601">
        <v>7964.8549999999996</v>
      </c>
      <c r="J601">
        <v>8258.8889999999992</v>
      </c>
      <c r="K601">
        <v>8421.5529999999999</v>
      </c>
      <c r="L601">
        <v>8583.77</v>
      </c>
      <c r="M601">
        <v>8783.7909999999993</v>
      </c>
      <c r="N601">
        <v>8984.9120000000003</v>
      </c>
      <c r="O601">
        <v>9175.7440000000006</v>
      </c>
      <c r="P601">
        <v>9307.6650000000009</v>
      </c>
      <c r="Q601">
        <v>9392.8649999999998</v>
      </c>
      <c r="R601">
        <v>9473.9609999999993</v>
      </c>
      <c r="S601">
        <v>9554.6409999999996</v>
      </c>
      <c r="T601">
        <v>9605.3590000000004</v>
      </c>
      <c r="U601">
        <v>9661.3029999999999</v>
      </c>
      <c r="V601">
        <v>9704.8799999999992</v>
      </c>
      <c r="W601">
        <v>9716.4889999999996</v>
      </c>
      <c r="X601">
        <v>9717.35</v>
      </c>
      <c r="Y601">
        <v>9708.0740000000005</v>
      </c>
      <c r="Z601">
        <v>9679.0750000000007</v>
      </c>
      <c r="AA601">
        <v>9636.7330000000002</v>
      </c>
      <c r="AB601">
        <v>9611.81</v>
      </c>
      <c r="AC601">
        <v>9585.2829999999994</v>
      </c>
      <c r="AD601">
        <v>9545.8870000000006</v>
      </c>
      <c r="AE601">
        <v>9535.982</v>
      </c>
      <c r="AF601">
        <v>9554.5720000000001</v>
      </c>
      <c r="AG601">
        <v>9603.5959999999995</v>
      </c>
      <c r="AH601">
        <v>9690.0190000000002</v>
      </c>
      <c r="AI601">
        <v>9805.3590000000004</v>
      </c>
      <c r="AJ601">
        <v>9926.7669999999998</v>
      </c>
    </row>
    <row r="602" spans="1:36" x14ac:dyDescent="0.25">
      <c r="C602" t="s">
        <v>996</v>
      </c>
    </row>
    <row r="603" spans="1:36" x14ac:dyDescent="0.25">
      <c r="C603" t="s">
        <v>997</v>
      </c>
    </row>
    <row r="604" spans="1:36" x14ac:dyDescent="0.25">
      <c r="A604" t="s">
        <v>123</v>
      </c>
      <c r="B604" t="s">
        <v>771</v>
      </c>
      <c r="C604" t="s">
        <v>55</v>
      </c>
      <c r="E604">
        <v>267.483</v>
      </c>
      <c r="F604">
        <v>272.88400000000001</v>
      </c>
      <c r="G604">
        <v>276.43900000000002</v>
      </c>
      <c r="H604">
        <v>262.51100000000002</v>
      </c>
      <c r="I604">
        <v>270.22899999999998</v>
      </c>
      <c r="J604">
        <v>282.75700000000001</v>
      </c>
      <c r="K604">
        <v>280.70100000000002</v>
      </c>
      <c r="L604">
        <v>282.267</v>
      </c>
      <c r="M604">
        <v>285.87</v>
      </c>
      <c r="N604">
        <v>291.673</v>
      </c>
      <c r="O604">
        <v>298.60300000000001</v>
      </c>
      <c r="P604">
        <v>303.25</v>
      </c>
      <c r="Q604">
        <v>307.38799999999998</v>
      </c>
      <c r="R604">
        <v>310.57600000000002</v>
      </c>
      <c r="S604">
        <v>311.98200000000003</v>
      </c>
      <c r="T604">
        <v>312</v>
      </c>
      <c r="U604">
        <v>314.61200000000002</v>
      </c>
      <c r="V604">
        <v>318.529</v>
      </c>
      <c r="W604">
        <v>321.55799999999999</v>
      </c>
      <c r="X604">
        <v>324.959</v>
      </c>
      <c r="Y604">
        <v>327.97899999999998</v>
      </c>
      <c r="Z604">
        <v>329.94600000000003</v>
      </c>
      <c r="AA604">
        <v>331.47500000000002</v>
      </c>
      <c r="AB604">
        <v>334.21199999999999</v>
      </c>
      <c r="AC604">
        <v>336.28199999999998</v>
      </c>
      <c r="AD604">
        <v>338.05599999999998</v>
      </c>
      <c r="AE604">
        <v>341.25900000000001</v>
      </c>
      <c r="AF604">
        <v>344.80099999999999</v>
      </c>
      <c r="AG604">
        <v>348.94900000000001</v>
      </c>
      <c r="AH604">
        <v>354.09800000000001</v>
      </c>
      <c r="AI604">
        <v>359.37299999999999</v>
      </c>
      <c r="AJ604">
        <v>363.89699999999999</v>
      </c>
    </row>
    <row r="605" spans="1:36" x14ac:dyDescent="0.25">
      <c r="A605" t="s">
        <v>123</v>
      </c>
      <c r="C605" t="s">
        <v>830</v>
      </c>
      <c r="E605">
        <v>255.86699999999999</v>
      </c>
      <c r="F605">
        <v>262.26600000000002</v>
      </c>
      <c r="G605">
        <v>266.04000000000002</v>
      </c>
      <c r="H605">
        <v>244.304</v>
      </c>
      <c r="I605">
        <v>242.21899999999999</v>
      </c>
      <c r="J605">
        <v>245.12799999999999</v>
      </c>
      <c r="K605">
        <v>245.256</v>
      </c>
      <c r="L605">
        <v>247.72900000000001</v>
      </c>
      <c r="M605">
        <v>251.47499999999999</v>
      </c>
      <c r="N605">
        <v>256.625</v>
      </c>
      <c r="O605">
        <v>262.46100000000001</v>
      </c>
      <c r="P605">
        <v>266.63799999999998</v>
      </c>
      <c r="Q605">
        <v>270.30200000000002</v>
      </c>
      <c r="R605">
        <v>273.00900000000001</v>
      </c>
      <c r="S605">
        <v>273.81200000000001</v>
      </c>
      <c r="T605">
        <v>272.78800000000001</v>
      </c>
      <c r="U605">
        <v>271.529</v>
      </c>
      <c r="V605">
        <v>270.95800000000003</v>
      </c>
      <c r="W605">
        <v>270.02600000000001</v>
      </c>
      <c r="X605">
        <v>269.565</v>
      </c>
      <c r="Y605">
        <v>269.09800000000001</v>
      </c>
      <c r="Z605">
        <v>267.86099999999999</v>
      </c>
      <c r="AA605">
        <v>266.12900000000002</v>
      </c>
      <c r="AB605">
        <v>264.93700000000001</v>
      </c>
      <c r="AC605">
        <v>263.12200000000001</v>
      </c>
      <c r="AD605">
        <v>261.06700000000001</v>
      </c>
      <c r="AE605">
        <v>259.84699999999998</v>
      </c>
      <c r="AF605">
        <v>258.95699999999999</v>
      </c>
      <c r="AG605">
        <v>258.69099999999997</v>
      </c>
      <c r="AH605">
        <v>259.04000000000002</v>
      </c>
      <c r="AI605">
        <v>259.47800000000001</v>
      </c>
      <c r="AJ605">
        <v>259.42899999999997</v>
      </c>
    </row>
    <row r="606" spans="1:36" x14ac:dyDescent="0.25">
      <c r="A606" t="s">
        <v>123</v>
      </c>
      <c r="B606" t="s">
        <v>773</v>
      </c>
      <c r="C606" t="s">
        <v>832</v>
      </c>
      <c r="E606">
        <v>255.86699999999999</v>
      </c>
      <c r="F606">
        <v>262.26600000000002</v>
      </c>
      <c r="G606">
        <v>266.04000000000002</v>
      </c>
      <c r="H606">
        <v>244.304</v>
      </c>
      <c r="I606">
        <v>242.21899999999999</v>
      </c>
      <c r="J606">
        <v>245.12799999999999</v>
      </c>
      <c r="K606">
        <v>245.256</v>
      </c>
      <c r="L606">
        <v>247.72900000000001</v>
      </c>
      <c r="M606">
        <v>251.47499999999999</v>
      </c>
      <c r="N606">
        <v>256.625</v>
      </c>
      <c r="O606">
        <v>262.46100000000001</v>
      </c>
      <c r="P606">
        <v>266.63799999999998</v>
      </c>
      <c r="Q606">
        <v>270.30200000000002</v>
      </c>
      <c r="R606">
        <v>273.00900000000001</v>
      </c>
      <c r="S606">
        <v>273.81200000000001</v>
      </c>
      <c r="T606">
        <v>272.78800000000001</v>
      </c>
      <c r="U606">
        <v>271.529</v>
      </c>
      <c r="V606">
        <v>270.95800000000003</v>
      </c>
      <c r="W606">
        <v>270.02600000000001</v>
      </c>
      <c r="X606">
        <v>269.565</v>
      </c>
      <c r="Y606">
        <v>269.09800000000001</v>
      </c>
      <c r="Z606">
        <v>267.86099999999999</v>
      </c>
      <c r="AA606">
        <v>266.12900000000002</v>
      </c>
      <c r="AB606">
        <v>264.93700000000001</v>
      </c>
      <c r="AC606">
        <v>263.12200000000001</v>
      </c>
      <c r="AD606">
        <v>261.06700000000001</v>
      </c>
      <c r="AE606">
        <v>259.84699999999998</v>
      </c>
      <c r="AF606">
        <v>258.95699999999999</v>
      </c>
      <c r="AG606">
        <v>258.69099999999997</v>
      </c>
      <c r="AH606">
        <v>259.04000000000002</v>
      </c>
      <c r="AI606">
        <v>259.47800000000001</v>
      </c>
      <c r="AJ606">
        <v>259.42899999999997</v>
      </c>
    </row>
    <row r="607" spans="1:36" x14ac:dyDescent="0.25">
      <c r="A607" t="s">
        <v>123</v>
      </c>
      <c r="B607" t="s">
        <v>774</v>
      </c>
      <c r="C607" t="s">
        <v>833</v>
      </c>
      <c r="E607">
        <v>448.95800000000003</v>
      </c>
      <c r="F607">
        <v>406.16899999999998</v>
      </c>
      <c r="G607">
        <v>455.596</v>
      </c>
      <c r="H607">
        <v>448.58800000000002</v>
      </c>
      <c r="I607">
        <v>423.31599999999997</v>
      </c>
      <c r="J607">
        <v>419.75799999999998</v>
      </c>
      <c r="K607">
        <v>419.17500000000001</v>
      </c>
      <c r="L607">
        <v>423.63400000000001</v>
      </c>
      <c r="M607">
        <v>431.02300000000002</v>
      </c>
      <c r="N607">
        <v>441.572</v>
      </c>
      <c r="O607">
        <v>453.65300000000002</v>
      </c>
      <c r="P607">
        <v>462.34300000000002</v>
      </c>
      <c r="Q607">
        <v>469.82799999999997</v>
      </c>
      <c r="R607">
        <v>475.59100000000001</v>
      </c>
      <c r="S607">
        <v>478.49</v>
      </c>
      <c r="T607">
        <v>478.971</v>
      </c>
      <c r="U607">
        <v>482.767</v>
      </c>
      <c r="V607">
        <v>487.92099999999999</v>
      </c>
      <c r="W607">
        <v>491.40499999999997</v>
      </c>
      <c r="X607">
        <v>495.46300000000002</v>
      </c>
      <c r="Y607">
        <v>498.964</v>
      </c>
      <c r="Z607">
        <v>500.96499999999997</v>
      </c>
      <c r="AA607">
        <v>502.32299999999998</v>
      </c>
      <c r="AB607">
        <v>505.34300000000002</v>
      </c>
      <c r="AC607">
        <v>507.34899999999999</v>
      </c>
      <c r="AD607">
        <v>508.89100000000002</v>
      </c>
      <c r="AE607">
        <v>512.40300000000002</v>
      </c>
      <c r="AF607">
        <v>516.36599999999999</v>
      </c>
      <c r="AG607">
        <v>521.19500000000005</v>
      </c>
      <c r="AH607">
        <v>527.37900000000002</v>
      </c>
      <c r="AI607">
        <v>533.66800000000001</v>
      </c>
      <c r="AJ607">
        <v>538.79200000000003</v>
      </c>
    </row>
    <row r="608" spans="1:36" x14ac:dyDescent="0.25">
      <c r="A608" t="s">
        <v>123</v>
      </c>
      <c r="B608" t="s">
        <v>988</v>
      </c>
      <c r="C608" t="s">
        <v>834</v>
      </c>
      <c r="E608">
        <v>28.123999999999999</v>
      </c>
      <c r="F608">
        <v>23.434999999999999</v>
      </c>
      <c r="G608">
        <v>20.574000000000002</v>
      </c>
      <c r="H608">
        <v>35.408000000000001</v>
      </c>
      <c r="I608">
        <v>32.933999999999997</v>
      </c>
      <c r="J608">
        <v>12.308999999999999</v>
      </c>
      <c r="K608">
        <v>27.315999999999999</v>
      </c>
      <c r="L608">
        <v>27.597000000000001</v>
      </c>
      <c r="M608">
        <v>28.074000000000002</v>
      </c>
      <c r="N608">
        <v>28.763999999999999</v>
      </c>
      <c r="O608">
        <v>29.565999999999999</v>
      </c>
      <c r="P608">
        <v>30.135999999999999</v>
      </c>
      <c r="Q608">
        <v>30.67</v>
      </c>
      <c r="R608">
        <v>31.106999999999999</v>
      </c>
      <c r="S608">
        <v>31.344999999999999</v>
      </c>
      <c r="T608">
        <v>31.422000000000001</v>
      </c>
      <c r="U608">
        <v>31.745000000000001</v>
      </c>
      <c r="V608">
        <v>32.195</v>
      </c>
      <c r="W608">
        <v>32.558999999999997</v>
      </c>
      <c r="X608">
        <v>32.954999999999998</v>
      </c>
      <c r="Y608">
        <v>33.311</v>
      </c>
      <c r="Z608">
        <v>33.56</v>
      </c>
      <c r="AA608">
        <v>33.765000000000001</v>
      </c>
      <c r="AB608">
        <v>34.094000000000001</v>
      </c>
      <c r="AC608">
        <v>34.357999999999997</v>
      </c>
      <c r="AD608">
        <v>34.594000000000001</v>
      </c>
      <c r="AE608">
        <v>34.972999999999999</v>
      </c>
      <c r="AF608">
        <v>35.393000000000001</v>
      </c>
      <c r="AG608">
        <v>35.878999999999998</v>
      </c>
      <c r="AH608">
        <v>36.466000000000001</v>
      </c>
      <c r="AI608">
        <v>37.070999999999998</v>
      </c>
      <c r="AJ608">
        <v>37.598999999999997</v>
      </c>
    </row>
    <row r="609" spans="1:36" x14ac:dyDescent="0.25">
      <c r="A609" t="s">
        <v>123</v>
      </c>
      <c r="B609" t="s">
        <v>774</v>
      </c>
      <c r="C609" t="s">
        <v>62</v>
      </c>
      <c r="E609">
        <v>114.71899999999999</v>
      </c>
      <c r="F609">
        <v>117.929</v>
      </c>
      <c r="G609">
        <v>117.169</v>
      </c>
      <c r="H609">
        <v>119.455</v>
      </c>
      <c r="I609">
        <v>120.474</v>
      </c>
      <c r="J609">
        <v>121.58199999999999</v>
      </c>
      <c r="K609">
        <v>121.149</v>
      </c>
      <c r="L609">
        <v>122.218</v>
      </c>
      <c r="M609">
        <v>124.137</v>
      </c>
      <c r="N609">
        <v>127.002</v>
      </c>
      <c r="O609">
        <v>130.31200000000001</v>
      </c>
      <c r="P609">
        <v>132.595</v>
      </c>
      <c r="Q609">
        <v>134.524</v>
      </c>
      <c r="R609">
        <v>135.95500000000001</v>
      </c>
      <c r="S609">
        <v>136.577</v>
      </c>
      <c r="T609">
        <v>136.55099999999999</v>
      </c>
      <c r="U609">
        <v>137.56299999999999</v>
      </c>
      <c r="V609">
        <v>139.00800000000001</v>
      </c>
      <c r="W609">
        <v>139.97999999999999</v>
      </c>
      <c r="X609">
        <v>141.11799999999999</v>
      </c>
      <c r="Y609">
        <v>142.11199999999999</v>
      </c>
      <c r="Z609">
        <v>142.69499999999999</v>
      </c>
      <c r="AA609">
        <v>143.09100000000001</v>
      </c>
      <c r="AB609">
        <v>143.95099999999999</v>
      </c>
      <c r="AC609">
        <v>144.51900000000001</v>
      </c>
      <c r="AD609">
        <v>144.96100000000001</v>
      </c>
      <c r="AE609">
        <v>146.00299999999999</v>
      </c>
      <c r="AF609">
        <v>147.19</v>
      </c>
      <c r="AG609">
        <v>148.637</v>
      </c>
      <c r="AH609">
        <v>150.48400000000001</v>
      </c>
      <c r="AI609">
        <v>152.37100000000001</v>
      </c>
      <c r="AJ609">
        <v>153.91200000000001</v>
      </c>
    </row>
    <row r="610" spans="1:36" x14ac:dyDescent="0.25">
      <c r="A610" t="s">
        <v>123</v>
      </c>
      <c r="B610" t="s">
        <v>774</v>
      </c>
      <c r="C610" t="s">
        <v>874</v>
      </c>
      <c r="E610">
        <v>105.248</v>
      </c>
      <c r="F610">
        <v>111.801</v>
      </c>
      <c r="G610">
        <v>118.76900000000001</v>
      </c>
      <c r="H610">
        <v>117.13</v>
      </c>
      <c r="I610">
        <v>119.42700000000001</v>
      </c>
      <c r="J610">
        <v>120.14100000000001</v>
      </c>
      <c r="K610">
        <v>119.943</v>
      </c>
      <c r="L610">
        <v>121.33</v>
      </c>
      <c r="M610">
        <v>124.95099999999999</v>
      </c>
      <c r="N610">
        <v>127.818</v>
      </c>
      <c r="O610">
        <v>131.59899999999999</v>
      </c>
      <c r="P610">
        <v>134.28399999999999</v>
      </c>
      <c r="Q610">
        <v>136.815</v>
      </c>
      <c r="R610">
        <v>137.286</v>
      </c>
      <c r="S610">
        <v>138.065</v>
      </c>
      <c r="T610">
        <v>138.33500000000001</v>
      </c>
      <c r="U610">
        <v>139.898</v>
      </c>
      <c r="V610">
        <v>141.57900000000001</v>
      </c>
      <c r="W610">
        <v>142.44</v>
      </c>
      <c r="X610">
        <v>143.607</v>
      </c>
      <c r="Y610">
        <v>144.77099999999999</v>
      </c>
      <c r="Z610">
        <v>145.36699999999999</v>
      </c>
      <c r="AA610">
        <v>145.44900000000001</v>
      </c>
      <c r="AB610">
        <v>145.947</v>
      </c>
      <c r="AC610">
        <v>146.476</v>
      </c>
      <c r="AD610">
        <v>146.749</v>
      </c>
      <c r="AE610">
        <v>147.91300000000001</v>
      </c>
      <c r="AF610">
        <v>149.553</v>
      </c>
      <c r="AG610">
        <v>150.435</v>
      </c>
      <c r="AH610">
        <v>151.684</v>
      </c>
      <c r="AI610">
        <v>153.029</v>
      </c>
      <c r="AJ610">
        <v>154.34700000000001</v>
      </c>
    </row>
    <row r="611" spans="1:36" x14ac:dyDescent="0.25">
      <c r="A611" t="s">
        <v>123</v>
      </c>
      <c r="B611" t="s">
        <v>987</v>
      </c>
      <c r="C611" t="s">
        <v>40</v>
      </c>
      <c r="E611">
        <v>28.016999999999999</v>
      </c>
      <c r="F611">
        <v>31.452000000000002</v>
      </c>
      <c r="G611">
        <v>22.949000000000002</v>
      </c>
      <c r="H611">
        <v>20.2</v>
      </c>
      <c r="I611">
        <v>16.587</v>
      </c>
      <c r="J611">
        <v>16.239000000000001</v>
      </c>
      <c r="K611">
        <v>16.856999999999999</v>
      </c>
      <c r="L611">
        <v>17.702999999999999</v>
      </c>
      <c r="M611">
        <v>18.681999999999999</v>
      </c>
      <c r="N611">
        <v>19.809000000000001</v>
      </c>
      <c r="O611">
        <v>21.004999999999999</v>
      </c>
      <c r="P611">
        <v>21.994</v>
      </c>
      <c r="Q611">
        <v>22.896000000000001</v>
      </c>
      <c r="R611">
        <v>23.654</v>
      </c>
      <c r="S611">
        <v>24.175999999999998</v>
      </c>
      <c r="T611">
        <v>24.481000000000002</v>
      </c>
      <c r="U611">
        <v>24.898</v>
      </c>
      <c r="V611">
        <v>25.318999999999999</v>
      </c>
      <c r="W611">
        <v>25.611999999999998</v>
      </c>
      <c r="X611">
        <v>25.934999999999999</v>
      </c>
      <c r="Y611">
        <v>26.222999999999999</v>
      </c>
      <c r="Z611">
        <v>26.417999999999999</v>
      </c>
      <c r="AA611">
        <v>26.576000000000001</v>
      </c>
      <c r="AB611">
        <v>26.841000000000001</v>
      </c>
      <c r="AC611">
        <v>27.05</v>
      </c>
      <c r="AD611">
        <v>27.233000000000001</v>
      </c>
      <c r="AE611">
        <v>27.539000000000001</v>
      </c>
      <c r="AF611">
        <v>27.876000000000001</v>
      </c>
      <c r="AG611">
        <v>28.265999999999998</v>
      </c>
      <c r="AH611">
        <v>28.742000000000001</v>
      </c>
      <c r="AI611">
        <v>29.23</v>
      </c>
      <c r="AJ611">
        <v>29.652000000000001</v>
      </c>
    </row>
    <row r="612" spans="1:36" x14ac:dyDescent="0.25">
      <c r="C612" t="s">
        <v>838</v>
      </c>
      <c r="E612">
        <v>1248.415</v>
      </c>
      <c r="F612">
        <v>1225.9349999999999</v>
      </c>
      <c r="G612">
        <v>1277.5350000000001</v>
      </c>
      <c r="H612">
        <v>1247.595</v>
      </c>
      <c r="I612">
        <v>1225.1859999999999</v>
      </c>
      <c r="J612">
        <v>1217.914</v>
      </c>
      <c r="K612">
        <v>1230.3969999999999</v>
      </c>
      <c r="L612">
        <v>1242.4780000000001</v>
      </c>
      <c r="M612">
        <v>1264.213</v>
      </c>
      <c r="N612">
        <v>1293.2629999999999</v>
      </c>
      <c r="O612">
        <v>1327.1980000000001</v>
      </c>
      <c r="P612">
        <v>1351.24</v>
      </c>
      <c r="Q612">
        <v>1372.424</v>
      </c>
      <c r="R612">
        <v>1387.1780000000001</v>
      </c>
      <c r="S612">
        <v>1394.4469999999999</v>
      </c>
      <c r="T612">
        <v>1394.547</v>
      </c>
      <c r="U612">
        <v>1403.0119999999999</v>
      </c>
      <c r="V612">
        <v>1415.509</v>
      </c>
      <c r="W612">
        <v>1423.58</v>
      </c>
      <c r="X612">
        <v>1433.6030000000001</v>
      </c>
      <c r="Y612">
        <v>1442.4590000000001</v>
      </c>
      <c r="Z612">
        <v>1446.8119999999999</v>
      </c>
      <c r="AA612">
        <v>1448.809</v>
      </c>
      <c r="AB612">
        <v>1455.325</v>
      </c>
      <c r="AC612">
        <v>1459.1559999999999</v>
      </c>
      <c r="AD612">
        <v>1461.5509999999999</v>
      </c>
      <c r="AE612">
        <v>1469.9359999999999</v>
      </c>
      <c r="AF612">
        <v>1480.136</v>
      </c>
      <c r="AG612">
        <v>1492.0509999999999</v>
      </c>
      <c r="AH612">
        <v>1507.894</v>
      </c>
      <c r="AI612">
        <v>1524.2190000000001</v>
      </c>
      <c r="AJ612">
        <v>1537.6279999999999</v>
      </c>
    </row>
    <row r="613" spans="1:36" x14ac:dyDescent="0.25">
      <c r="C613" t="s">
        <v>996</v>
      </c>
    </row>
    <row r="614" spans="1:36" x14ac:dyDescent="0.25">
      <c r="C614" t="s">
        <v>1019</v>
      </c>
    </row>
    <row r="615" spans="1:36" x14ac:dyDescent="0.25">
      <c r="C615" t="s">
        <v>55</v>
      </c>
      <c r="E615">
        <v>0.19</v>
      </c>
      <c r="F615">
        <v>0.19</v>
      </c>
      <c r="G615">
        <v>0.19</v>
      </c>
      <c r="H615">
        <v>0.192</v>
      </c>
      <c r="I615">
        <v>0.193</v>
      </c>
      <c r="J615">
        <v>0.19600000000000001</v>
      </c>
      <c r="K615">
        <v>0.19600000000000001</v>
      </c>
      <c r="L615">
        <v>0.19500000000000001</v>
      </c>
      <c r="M615">
        <v>0.19500000000000001</v>
      </c>
      <c r="N615">
        <v>0.19400000000000001</v>
      </c>
      <c r="O615">
        <v>0.19400000000000001</v>
      </c>
      <c r="P615">
        <v>0.193</v>
      </c>
      <c r="Q615">
        <v>0.193</v>
      </c>
      <c r="R615">
        <v>0.193</v>
      </c>
      <c r="S615">
        <v>0.193</v>
      </c>
      <c r="T615">
        <v>0.193</v>
      </c>
      <c r="U615">
        <v>0.193</v>
      </c>
      <c r="V615">
        <v>0.193</v>
      </c>
      <c r="W615">
        <v>0.193</v>
      </c>
      <c r="X615">
        <v>0.193</v>
      </c>
      <c r="Y615">
        <v>0.193</v>
      </c>
      <c r="Z615">
        <v>0.193</v>
      </c>
      <c r="AA615">
        <v>0.193</v>
      </c>
      <c r="AB615">
        <v>0.193</v>
      </c>
      <c r="AC615">
        <v>0.19400000000000001</v>
      </c>
      <c r="AD615">
        <v>0.19400000000000001</v>
      </c>
      <c r="AE615">
        <v>0.19400000000000001</v>
      </c>
      <c r="AF615">
        <v>0.19400000000000001</v>
      </c>
      <c r="AG615">
        <v>0.19400000000000001</v>
      </c>
      <c r="AH615">
        <v>0.19400000000000001</v>
      </c>
      <c r="AI615">
        <v>0.19400000000000001</v>
      </c>
      <c r="AJ615">
        <v>0.19400000000000001</v>
      </c>
    </row>
    <row r="616" spans="1:36" x14ac:dyDescent="0.25">
      <c r="C616" t="s">
        <v>830</v>
      </c>
      <c r="E616">
        <v>0.18099999999999999</v>
      </c>
      <c r="F616">
        <v>0.183</v>
      </c>
      <c r="G616">
        <v>0.182</v>
      </c>
      <c r="H616">
        <v>0.17899999999999999</v>
      </c>
      <c r="I616">
        <v>0.17299999999999999</v>
      </c>
      <c r="J616">
        <v>0.17</v>
      </c>
      <c r="K616">
        <v>0.17100000000000001</v>
      </c>
      <c r="L616">
        <v>0.17199999999999999</v>
      </c>
      <c r="M616">
        <v>0.17100000000000001</v>
      </c>
      <c r="N616">
        <v>0.17100000000000001</v>
      </c>
      <c r="O616">
        <v>0.17</v>
      </c>
      <c r="P616">
        <v>0.17</v>
      </c>
      <c r="Q616">
        <v>0.17</v>
      </c>
      <c r="R616">
        <v>0.16900000000000001</v>
      </c>
      <c r="S616">
        <v>0.16900000000000001</v>
      </c>
      <c r="T616">
        <v>0.16900000000000001</v>
      </c>
      <c r="U616">
        <v>0.16600000000000001</v>
      </c>
      <c r="V616">
        <v>0.16400000000000001</v>
      </c>
      <c r="W616">
        <v>0.16200000000000001</v>
      </c>
      <c r="X616">
        <v>0.16</v>
      </c>
      <c r="Y616">
        <v>0.158</v>
      </c>
      <c r="Z616">
        <v>0.157</v>
      </c>
      <c r="AA616">
        <v>0.155</v>
      </c>
      <c r="AB616">
        <v>0.153</v>
      </c>
      <c r="AC616">
        <v>0.151</v>
      </c>
      <c r="AD616">
        <v>0.15</v>
      </c>
      <c r="AE616">
        <v>0.14799999999999999</v>
      </c>
      <c r="AF616">
        <v>0.14599999999999999</v>
      </c>
      <c r="AG616">
        <v>0.14399999999999999</v>
      </c>
      <c r="AH616">
        <v>0.14199999999999999</v>
      </c>
      <c r="AI616">
        <v>0.14000000000000001</v>
      </c>
      <c r="AJ616">
        <v>0.13800000000000001</v>
      </c>
    </row>
    <row r="617" spans="1:36" x14ac:dyDescent="0.25">
      <c r="C617" t="s">
        <v>833</v>
      </c>
      <c r="E617">
        <v>0.318</v>
      </c>
      <c r="F617">
        <v>0.28299999999999997</v>
      </c>
      <c r="G617">
        <v>0.312</v>
      </c>
      <c r="H617">
        <v>0.32800000000000001</v>
      </c>
      <c r="I617">
        <v>0.30299999999999999</v>
      </c>
      <c r="J617">
        <v>0.29099999999999998</v>
      </c>
      <c r="K617">
        <v>0.29199999999999998</v>
      </c>
      <c r="L617">
        <v>0.29299999999999998</v>
      </c>
      <c r="M617">
        <v>0.29399999999999998</v>
      </c>
      <c r="N617">
        <v>0.29399999999999998</v>
      </c>
      <c r="O617">
        <v>0.29399999999999998</v>
      </c>
      <c r="P617">
        <v>0.29399999999999998</v>
      </c>
      <c r="Q617">
        <v>0.29499999999999998</v>
      </c>
      <c r="R617">
        <v>0.29499999999999998</v>
      </c>
      <c r="S617">
        <v>0.29599999999999999</v>
      </c>
      <c r="T617">
        <v>0.29599999999999999</v>
      </c>
      <c r="U617">
        <v>0.29599999999999999</v>
      </c>
      <c r="V617">
        <v>0.29499999999999998</v>
      </c>
      <c r="W617">
        <v>0.29499999999999998</v>
      </c>
      <c r="X617">
        <v>0.29399999999999998</v>
      </c>
      <c r="Y617">
        <v>0.29399999999999998</v>
      </c>
      <c r="Z617">
        <v>0.29299999999999998</v>
      </c>
      <c r="AA617">
        <v>0.29299999999999998</v>
      </c>
      <c r="AB617">
        <v>0.29199999999999998</v>
      </c>
      <c r="AC617">
        <v>0.29199999999999998</v>
      </c>
      <c r="AD617">
        <v>0.29199999999999998</v>
      </c>
      <c r="AE617">
        <v>0.29099999999999998</v>
      </c>
      <c r="AF617">
        <v>0.28999999999999998</v>
      </c>
      <c r="AG617">
        <v>0.28999999999999998</v>
      </c>
      <c r="AH617">
        <v>0.28899999999999998</v>
      </c>
      <c r="AI617">
        <v>0.28799999999999998</v>
      </c>
      <c r="AJ617">
        <v>0.28699999999999998</v>
      </c>
    </row>
    <row r="618" spans="1:36" x14ac:dyDescent="0.25">
      <c r="C618" t="s">
        <v>834</v>
      </c>
      <c r="E618">
        <v>0.02</v>
      </c>
      <c r="F618">
        <v>1.6E-2</v>
      </c>
      <c r="G618">
        <v>1.4E-2</v>
      </c>
      <c r="H618">
        <v>2.5999999999999999E-2</v>
      </c>
      <c r="I618">
        <v>2.4E-2</v>
      </c>
      <c r="J618">
        <v>8.9999999999999993E-3</v>
      </c>
      <c r="K618">
        <v>1.9E-2</v>
      </c>
      <c r="L618">
        <v>1.9E-2</v>
      </c>
      <c r="M618">
        <v>1.9E-2</v>
      </c>
      <c r="N618">
        <v>1.9E-2</v>
      </c>
      <c r="O618">
        <v>1.9E-2</v>
      </c>
      <c r="P618">
        <v>1.9E-2</v>
      </c>
      <c r="Q618">
        <v>1.9E-2</v>
      </c>
      <c r="R618">
        <v>1.9E-2</v>
      </c>
      <c r="S618">
        <v>1.9E-2</v>
      </c>
      <c r="T618">
        <v>1.9E-2</v>
      </c>
      <c r="U618">
        <v>1.9E-2</v>
      </c>
      <c r="V618">
        <v>1.9E-2</v>
      </c>
      <c r="W618">
        <v>0.02</v>
      </c>
      <c r="X618">
        <v>0.02</v>
      </c>
      <c r="Y618">
        <v>0.02</v>
      </c>
      <c r="Z618">
        <v>0.02</v>
      </c>
      <c r="AA618">
        <v>0.02</v>
      </c>
      <c r="AB618">
        <v>0.02</v>
      </c>
      <c r="AC618">
        <v>0.02</v>
      </c>
      <c r="AD618">
        <v>0.02</v>
      </c>
      <c r="AE618">
        <v>0.02</v>
      </c>
      <c r="AF618">
        <v>0.02</v>
      </c>
      <c r="AG618">
        <v>0.02</v>
      </c>
      <c r="AH618">
        <v>0.02</v>
      </c>
      <c r="AI618">
        <v>0.02</v>
      </c>
      <c r="AJ618">
        <v>0.02</v>
      </c>
    </row>
    <row r="619" spans="1:36" x14ac:dyDescent="0.25">
      <c r="C619" t="s">
        <v>62</v>
      </c>
      <c r="E619">
        <v>8.1000000000000003E-2</v>
      </c>
      <c r="F619">
        <v>8.2000000000000003E-2</v>
      </c>
      <c r="G619">
        <v>0.08</v>
      </c>
      <c r="H619">
        <v>8.6999999999999994E-2</v>
      </c>
      <c r="I619">
        <v>8.5999999999999993E-2</v>
      </c>
      <c r="J619">
        <v>8.4000000000000005E-2</v>
      </c>
      <c r="K619">
        <v>8.5000000000000006E-2</v>
      </c>
      <c r="L619">
        <v>8.5000000000000006E-2</v>
      </c>
      <c r="M619">
        <v>8.5000000000000006E-2</v>
      </c>
      <c r="N619">
        <v>8.5000000000000006E-2</v>
      </c>
      <c r="O619">
        <v>8.4000000000000005E-2</v>
      </c>
      <c r="P619">
        <v>8.4000000000000005E-2</v>
      </c>
      <c r="Q619">
        <v>8.4000000000000005E-2</v>
      </c>
      <c r="R619">
        <v>8.4000000000000005E-2</v>
      </c>
      <c r="S619">
        <v>8.4000000000000005E-2</v>
      </c>
      <c r="T619">
        <v>8.4000000000000005E-2</v>
      </c>
      <c r="U619">
        <v>8.4000000000000005E-2</v>
      </c>
      <c r="V619">
        <v>8.4000000000000005E-2</v>
      </c>
      <c r="W619">
        <v>8.4000000000000005E-2</v>
      </c>
      <c r="X619">
        <v>8.4000000000000005E-2</v>
      </c>
      <c r="Y619">
        <v>8.4000000000000005E-2</v>
      </c>
      <c r="Z619">
        <v>8.4000000000000005E-2</v>
      </c>
      <c r="AA619">
        <v>8.3000000000000004E-2</v>
      </c>
      <c r="AB619">
        <v>8.3000000000000004E-2</v>
      </c>
      <c r="AC619">
        <v>8.3000000000000004E-2</v>
      </c>
      <c r="AD619">
        <v>8.3000000000000004E-2</v>
      </c>
      <c r="AE619">
        <v>8.3000000000000004E-2</v>
      </c>
      <c r="AF619">
        <v>8.3000000000000004E-2</v>
      </c>
      <c r="AG619">
        <v>8.3000000000000004E-2</v>
      </c>
      <c r="AH619">
        <v>8.2000000000000003E-2</v>
      </c>
      <c r="AI619">
        <v>8.2000000000000003E-2</v>
      </c>
      <c r="AJ619">
        <v>8.2000000000000003E-2</v>
      </c>
    </row>
    <row r="620" spans="1:36" x14ac:dyDescent="0.25">
      <c r="C620" t="s">
        <v>874</v>
      </c>
      <c r="E620">
        <v>7.4999999999999997E-2</v>
      </c>
      <c r="F620">
        <v>7.8E-2</v>
      </c>
      <c r="G620">
        <v>8.1000000000000003E-2</v>
      </c>
      <c r="H620">
        <v>8.5999999999999993E-2</v>
      </c>
      <c r="I620">
        <v>8.5000000000000006E-2</v>
      </c>
      <c r="J620">
        <v>8.3000000000000004E-2</v>
      </c>
      <c r="K620">
        <v>8.4000000000000005E-2</v>
      </c>
      <c r="L620">
        <v>8.4000000000000005E-2</v>
      </c>
      <c r="M620">
        <v>8.5000000000000006E-2</v>
      </c>
      <c r="N620">
        <v>8.5000000000000006E-2</v>
      </c>
      <c r="O620">
        <v>8.5000000000000006E-2</v>
      </c>
      <c r="P620">
        <v>8.5999999999999993E-2</v>
      </c>
      <c r="Q620">
        <v>8.5999999999999993E-2</v>
      </c>
      <c r="R620">
        <v>8.5000000000000006E-2</v>
      </c>
      <c r="S620">
        <v>8.5000000000000006E-2</v>
      </c>
      <c r="T620">
        <v>8.5000000000000006E-2</v>
      </c>
      <c r="U620">
        <v>8.5999999999999993E-2</v>
      </c>
      <c r="V620">
        <v>8.5999999999999993E-2</v>
      </c>
      <c r="W620">
        <v>8.5000000000000006E-2</v>
      </c>
      <c r="X620">
        <v>8.5000000000000006E-2</v>
      </c>
      <c r="Y620">
        <v>8.5000000000000006E-2</v>
      </c>
      <c r="Z620">
        <v>8.5000000000000006E-2</v>
      </c>
      <c r="AA620">
        <v>8.5000000000000006E-2</v>
      </c>
      <c r="AB620">
        <v>8.4000000000000005E-2</v>
      </c>
      <c r="AC620">
        <v>8.4000000000000005E-2</v>
      </c>
      <c r="AD620">
        <v>8.4000000000000005E-2</v>
      </c>
      <c r="AE620">
        <v>8.4000000000000005E-2</v>
      </c>
      <c r="AF620">
        <v>8.4000000000000005E-2</v>
      </c>
      <c r="AG620">
        <v>8.4000000000000005E-2</v>
      </c>
      <c r="AH620">
        <v>8.3000000000000004E-2</v>
      </c>
      <c r="AI620">
        <v>8.3000000000000004E-2</v>
      </c>
      <c r="AJ620">
        <v>8.2000000000000003E-2</v>
      </c>
    </row>
    <row r="621" spans="1:36" x14ac:dyDescent="0.25">
      <c r="C621" t="s">
        <v>40</v>
      </c>
      <c r="E621">
        <v>0.02</v>
      </c>
      <c r="F621">
        <v>2.1999999999999999E-2</v>
      </c>
      <c r="G621">
        <v>1.6E-2</v>
      </c>
      <c r="H621">
        <v>1.4999999999999999E-2</v>
      </c>
      <c r="I621">
        <v>1.2E-2</v>
      </c>
      <c r="J621">
        <v>1.0999999999999999E-2</v>
      </c>
      <c r="K621">
        <v>1.2E-2</v>
      </c>
      <c r="L621">
        <v>1.2E-2</v>
      </c>
      <c r="M621">
        <v>1.2999999999999999E-2</v>
      </c>
      <c r="N621">
        <v>1.2999999999999999E-2</v>
      </c>
      <c r="O621">
        <v>1.4E-2</v>
      </c>
      <c r="P621">
        <v>1.4E-2</v>
      </c>
      <c r="Q621">
        <v>1.4E-2</v>
      </c>
      <c r="R621">
        <v>1.4999999999999999E-2</v>
      </c>
      <c r="S621">
        <v>1.4999999999999999E-2</v>
      </c>
      <c r="T621">
        <v>1.4999999999999999E-2</v>
      </c>
      <c r="U621">
        <v>1.4999999999999999E-2</v>
      </c>
      <c r="V621">
        <v>1.4999999999999999E-2</v>
      </c>
      <c r="W621">
        <v>1.4999999999999999E-2</v>
      </c>
      <c r="X621">
        <v>1.4999999999999999E-2</v>
      </c>
      <c r="Y621">
        <v>1.4999999999999999E-2</v>
      </c>
      <c r="Z621">
        <v>1.4999999999999999E-2</v>
      </c>
      <c r="AA621">
        <v>1.4999999999999999E-2</v>
      </c>
      <c r="AB621">
        <v>1.6E-2</v>
      </c>
      <c r="AC621">
        <v>1.6E-2</v>
      </c>
      <c r="AD621">
        <v>1.6E-2</v>
      </c>
      <c r="AE621">
        <v>1.6E-2</v>
      </c>
      <c r="AF621">
        <v>1.6E-2</v>
      </c>
      <c r="AG621">
        <v>1.6E-2</v>
      </c>
      <c r="AH621">
        <v>1.6E-2</v>
      </c>
      <c r="AI621">
        <v>1.6E-2</v>
      </c>
      <c r="AJ621">
        <v>1.6E-2</v>
      </c>
    </row>
    <row r="622" spans="1:36" x14ac:dyDescent="0.25">
      <c r="C622" t="s">
        <v>996</v>
      </c>
    </row>
    <row r="623" spans="1:36" x14ac:dyDescent="0.25">
      <c r="C623" t="s">
        <v>998</v>
      </c>
    </row>
    <row r="624" spans="1:36" x14ac:dyDescent="0.25">
      <c r="C624" t="s">
        <v>996</v>
      </c>
    </row>
    <row r="625" spans="3:36" x14ac:dyDescent="0.25">
      <c r="C625" t="s">
        <v>999</v>
      </c>
    </row>
    <row r="626" spans="3:36" x14ac:dyDescent="0.25">
      <c r="C626" t="s">
        <v>1024</v>
      </c>
    </row>
    <row r="627" spans="3:36" x14ac:dyDescent="0.25">
      <c r="C627" t="s">
        <v>70</v>
      </c>
      <c r="E627">
        <v>267.483</v>
      </c>
      <c r="F627">
        <v>272.88400000000001</v>
      </c>
      <c r="G627">
        <v>276.43900000000002</v>
      </c>
      <c r="H627">
        <v>262.51100000000002</v>
      </c>
      <c r="I627">
        <v>270.22899999999998</v>
      </c>
      <c r="J627">
        <v>282.75700000000001</v>
      </c>
      <c r="K627">
        <v>280.70100000000002</v>
      </c>
      <c r="L627">
        <v>282.267</v>
      </c>
      <c r="M627">
        <v>285.87</v>
      </c>
      <c r="N627">
        <v>291.673</v>
      </c>
      <c r="O627">
        <v>298.60300000000001</v>
      </c>
      <c r="P627">
        <v>303.25</v>
      </c>
      <c r="Q627">
        <v>307.38799999999998</v>
      </c>
      <c r="R627">
        <v>310.57600000000002</v>
      </c>
      <c r="S627">
        <v>311.98200000000003</v>
      </c>
      <c r="T627">
        <v>312</v>
      </c>
      <c r="U627">
        <v>314.61200000000002</v>
      </c>
      <c r="V627">
        <v>318.529</v>
      </c>
      <c r="W627">
        <v>321.55799999999999</v>
      </c>
      <c r="X627">
        <v>324.959</v>
      </c>
      <c r="Y627">
        <v>327.97899999999998</v>
      </c>
      <c r="Z627">
        <v>329.94600000000003</v>
      </c>
      <c r="AA627">
        <v>331.47500000000002</v>
      </c>
      <c r="AB627">
        <v>334.21199999999999</v>
      </c>
      <c r="AC627">
        <v>336.28199999999998</v>
      </c>
      <c r="AD627">
        <v>338.05599999999998</v>
      </c>
      <c r="AE627">
        <v>341.25900000000001</v>
      </c>
      <c r="AF627">
        <v>344.80099999999999</v>
      </c>
      <c r="AG627">
        <v>348.94900000000001</v>
      </c>
      <c r="AH627">
        <v>354.09800000000001</v>
      </c>
      <c r="AI627">
        <v>359.37299999999999</v>
      </c>
      <c r="AJ627">
        <v>363.89699999999999</v>
      </c>
    </row>
    <row r="628" spans="3:36" x14ac:dyDescent="0.25">
      <c r="C628" t="s">
        <v>840</v>
      </c>
      <c r="E628">
        <v>255.86699999999999</v>
      </c>
      <c r="F628">
        <v>262.26600000000002</v>
      </c>
      <c r="G628">
        <v>266.04000000000002</v>
      </c>
      <c r="H628">
        <v>244.304</v>
      </c>
      <c r="I628">
        <v>242.21899999999999</v>
      </c>
      <c r="J628">
        <v>245.12799999999999</v>
      </c>
      <c r="K628">
        <v>245.256</v>
      </c>
      <c r="L628">
        <v>247.72900000000001</v>
      </c>
      <c r="M628">
        <v>251.47499999999999</v>
      </c>
      <c r="N628">
        <v>256.625</v>
      </c>
      <c r="O628">
        <v>262.46100000000001</v>
      </c>
      <c r="P628">
        <v>266.63799999999998</v>
      </c>
      <c r="Q628">
        <v>270.30200000000002</v>
      </c>
      <c r="R628">
        <v>273.00900000000001</v>
      </c>
      <c r="S628">
        <v>273.81200000000001</v>
      </c>
      <c r="T628">
        <v>272.78800000000001</v>
      </c>
      <c r="U628">
        <v>271.529</v>
      </c>
      <c r="V628">
        <v>270.95800000000003</v>
      </c>
      <c r="W628">
        <v>270.02600000000001</v>
      </c>
      <c r="X628">
        <v>269.565</v>
      </c>
      <c r="Y628">
        <v>269.09800000000001</v>
      </c>
      <c r="Z628">
        <v>267.86099999999999</v>
      </c>
      <c r="AA628">
        <v>266.12900000000002</v>
      </c>
      <c r="AB628">
        <v>264.93700000000001</v>
      </c>
      <c r="AC628">
        <v>263.12200000000001</v>
      </c>
      <c r="AD628">
        <v>261.06700000000001</v>
      </c>
      <c r="AE628">
        <v>259.84699999999998</v>
      </c>
      <c r="AF628">
        <v>258.95699999999999</v>
      </c>
      <c r="AG628">
        <v>258.69099999999997</v>
      </c>
      <c r="AH628">
        <v>259.04000000000002</v>
      </c>
      <c r="AI628">
        <v>259.47800000000001</v>
      </c>
      <c r="AJ628">
        <v>259.42899999999997</v>
      </c>
    </row>
    <row r="629" spans="3:36" x14ac:dyDescent="0.25">
      <c r="C629" t="s">
        <v>841</v>
      </c>
      <c r="E629">
        <v>448.95800000000003</v>
      </c>
      <c r="F629">
        <v>406.16899999999998</v>
      </c>
      <c r="G629">
        <v>455.596</v>
      </c>
      <c r="H629">
        <v>448.58800000000002</v>
      </c>
      <c r="I629">
        <v>423.31599999999997</v>
      </c>
      <c r="J629">
        <v>419.75799999999998</v>
      </c>
      <c r="K629">
        <v>419.17500000000001</v>
      </c>
      <c r="L629">
        <v>423.63400000000001</v>
      </c>
      <c r="M629">
        <v>431.02300000000002</v>
      </c>
      <c r="N629">
        <v>441.572</v>
      </c>
      <c r="O629">
        <v>453.65300000000002</v>
      </c>
      <c r="P629">
        <v>462.34300000000002</v>
      </c>
      <c r="Q629">
        <v>469.82799999999997</v>
      </c>
      <c r="R629">
        <v>475.59100000000001</v>
      </c>
      <c r="S629">
        <v>478.49</v>
      </c>
      <c r="T629">
        <v>478.971</v>
      </c>
      <c r="U629">
        <v>482.767</v>
      </c>
      <c r="V629">
        <v>487.92099999999999</v>
      </c>
      <c r="W629">
        <v>491.40499999999997</v>
      </c>
      <c r="X629">
        <v>495.46300000000002</v>
      </c>
      <c r="Y629">
        <v>498.964</v>
      </c>
      <c r="Z629">
        <v>500.96499999999997</v>
      </c>
      <c r="AA629">
        <v>502.32299999999998</v>
      </c>
      <c r="AB629">
        <v>505.34300000000002</v>
      </c>
      <c r="AC629">
        <v>507.34899999999999</v>
      </c>
      <c r="AD629">
        <v>508.89100000000002</v>
      </c>
      <c r="AE629">
        <v>512.40300000000002</v>
      </c>
      <c r="AF629">
        <v>516.36599999999999</v>
      </c>
      <c r="AG629">
        <v>521.19500000000005</v>
      </c>
      <c r="AH629">
        <v>527.37900000000002</v>
      </c>
      <c r="AI629">
        <v>533.66800000000001</v>
      </c>
      <c r="AJ629">
        <v>538.79200000000003</v>
      </c>
    </row>
    <row r="630" spans="3:36" x14ac:dyDescent="0.25">
      <c r="C630" t="s">
        <v>842</v>
      </c>
      <c r="E630">
        <v>28.123999999999999</v>
      </c>
      <c r="F630">
        <v>23.434999999999999</v>
      </c>
      <c r="G630">
        <v>20.574000000000002</v>
      </c>
      <c r="H630">
        <v>35.408000000000001</v>
      </c>
      <c r="I630">
        <v>32.933999999999997</v>
      </c>
      <c r="J630">
        <v>12.308999999999999</v>
      </c>
      <c r="K630">
        <v>27.315999999999999</v>
      </c>
      <c r="L630">
        <v>27.597000000000001</v>
      </c>
      <c r="M630">
        <v>28.074000000000002</v>
      </c>
      <c r="N630">
        <v>28.763999999999999</v>
      </c>
      <c r="O630">
        <v>29.565999999999999</v>
      </c>
      <c r="P630">
        <v>30.135999999999999</v>
      </c>
      <c r="Q630">
        <v>30.67</v>
      </c>
      <c r="R630">
        <v>31.106999999999999</v>
      </c>
      <c r="S630">
        <v>31.344999999999999</v>
      </c>
      <c r="T630">
        <v>31.422000000000001</v>
      </c>
      <c r="U630">
        <v>31.745000000000001</v>
      </c>
      <c r="V630">
        <v>32.195</v>
      </c>
      <c r="W630">
        <v>32.558999999999997</v>
      </c>
      <c r="X630">
        <v>32.954999999999998</v>
      </c>
      <c r="Y630">
        <v>33.311</v>
      </c>
      <c r="Z630">
        <v>33.56</v>
      </c>
      <c r="AA630">
        <v>33.765000000000001</v>
      </c>
      <c r="AB630">
        <v>34.094000000000001</v>
      </c>
      <c r="AC630">
        <v>34.357999999999997</v>
      </c>
      <c r="AD630">
        <v>34.594000000000001</v>
      </c>
      <c r="AE630">
        <v>34.972999999999999</v>
      </c>
      <c r="AF630">
        <v>35.393000000000001</v>
      </c>
      <c r="AG630">
        <v>35.878999999999998</v>
      </c>
      <c r="AH630">
        <v>36.466000000000001</v>
      </c>
      <c r="AI630">
        <v>37.070999999999998</v>
      </c>
      <c r="AJ630">
        <v>37.598999999999997</v>
      </c>
    </row>
    <row r="631" spans="3:36" x14ac:dyDescent="0.25">
      <c r="C631" t="s">
        <v>69</v>
      </c>
      <c r="E631">
        <v>114.71899999999999</v>
      </c>
      <c r="F631">
        <v>117.929</v>
      </c>
      <c r="G631">
        <v>117.169</v>
      </c>
      <c r="H631">
        <v>119.455</v>
      </c>
      <c r="I631">
        <v>120.474</v>
      </c>
      <c r="J631">
        <v>121.58199999999999</v>
      </c>
      <c r="K631">
        <v>121.149</v>
      </c>
      <c r="L631">
        <v>122.218</v>
      </c>
      <c r="M631">
        <v>124.137</v>
      </c>
      <c r="N631">
        <v>127.002</v>
      </c>
      <c r="O631">
        <v>130.31200000000001</v>
      </c>
      <c r="P631">
        <v>132.595</v>
      </c>
      <c r="Q631">
        <v>134.524</v>
      </c>
      <c r="R631">
        <v>135.95500000000001</v>
      </c>
      <c r="S631">
        <v>136.577</v>
      </c>
      <c r="T631">
        <v>136.55099999999999</v>
      </c>
      <c r="U631">
        <v>137.56299999999999</v>
      </c>
      <c r="V631">
        <v>139.00800000000001</v>
      </c>
      <c r="W631">
        <v>139.97999999999999</v>
      </c>
      <c r="X631">
        <v>141.11799999999999</v>
      </c>
      <c r="Y631">
        <v>142.11199999999999</v>
      </c>
      <c r="Z631">
        <v>142.69499999999999</v>
      </c>
      <c r="AA631">
        <v>143.09100000000001</v>
      </c>
      <c r="AB631">
        <v>143.95099999999999</v>
      </c>
      <c r="AC631">
        <v>144.51900000000001</v>
      </c>
      <c r="AD631">
        <v>144.96100000000001</v>
      </c>
      <c r="AE631">
        <v>146.00299999999999</v>
      </c>
      <c r="AF631">
        <v>147.19</v>
      </c>
      <c r="AG631">
        <v>148.637</v>
      </c>
      <c r="AH631">
        <v>150.48400000000001</v>
      </c>
      <c r="AI631">
        <v>152.37100000000001</v>
      </c>
      <c r="AJ631">
        <v>153.91200000000001</v>
      </c>
    </row>
    <row r="632" spans="3:36" x14ac:dyDescent="0.25">
      <c r="C632" t="s">
        <v>875</v>
      </c>
      <c r="E632">
        <v>105.248</v>
      </c>
      <c r="F632">
        <v>111.801</v>
      </c>
      <c r="G632">
        <v>118.76900000000001</v>
      </c>
      <c r="H632">
        <v>117.13</v>
      </c>
      <c r="I632">
        <v>119.42700000000001</v>
      </c>
      <c r="J632">
        <v>120.14100000000001</v>
      </c>
      <c r="K632">
        <v>119.943</v>
      </c>
      <c r="L632">
        <v>121.33</v>
      </c>
      <c r="M632">
        <v>124.95099999999999</v>
      </c>
      <c r="N632">
        <v>127.818</v>
      </c>
      <c r="O632">
        <v>131.59899999999999</v>
      </c>
      <c r="P632">
        <v>134.28399999999999</v>
      </c>
      <c r="Q632">
        <v>136.815</v>
      </c>
      <c r="R632">
        <v>137.286</v>
      </c>
      <c r="S632">
        <v>138.065</v>
      </c>
      <c r="T632">
        <v>138.33500000000001</v>
      </c>
      <c r="U632">
        <v>139.898</v>
      </c>
      <c r="V632">
        <v>141.57900000000001</v>
      </c>
      <c r="W632">
        <v>142.44</v>
      </c>
      <c r="X632">
        <v>143.607</v>
      </c>
      <c r="Y632">
        <v>144.77099999999999</v>
      </c>
      <c r="Z632">
        <v>145.36699999999999</v>
      </c>
      <c r="AA632">
        <v>145.44900000000001</v>
      </c>
      <c r="AB632">
        <v>145.947</v>
      </c>
      <c r="AC632">
        <v>146.476</v>
      </c>
      <c r="AD632">
        <v>146.749</v>
      </c>
      <c r="AE632">
        <v>147.91300000000001</v>
      </c>
      <c r="AF632">
        <v>149.553</v>
      </c>
      <c r="AG632">
        <v>150.435</v>
      </c>
      <c r="AH632">
        <v>151.684</v>
      </c>
      <c r="AI632">
        <v>153.029</v>
      </c>
      <c r="AJ632">
        <v>154.34700000000001</v>
      </c>
    </row>
    <row r="633" spans="3:36" x14ac:dyDescent="0.25">
      <c r="C633" t="s">
        <v>843</v>
      </c>
      <c r="E633">
        <v>28.016999999999999</v>
      </c>
      <c r="F633">
        <v>31.452000000000002</v>
      </c>
      <c r="G633">
        <v>22.949000000000002</v>
      </c>
      <c r="H633">
        <v>20.2</v>
      </c>
      <c r="I633">
        <v>16.587</v>
      </c>
      <c r="J633">
        <v>16.239000000000001</v>
      </c>
      <c r="K633">
        <v>16.856999999999999</v>
      </c>
      <c r="L633">
        <v>17.702999999999999</v>
      </c>
      <c r="M633">
        <v>18.681999999999999</v>
      </c>
      <c r="N633">
        <v>19.809000000000001</v>
      </c>
      <c r="O633">
        <v>21.004999999999999</v>
      </c>
      <c r="P633">
        <v>21.994</v>
      </c>
      <c r="Q633">
        <v>22.896000000000001</v>
      </c>
      <c r="R633">
        <v>23.654</v>
      </c>
      <c r="S633">
        <v>24.175999999999998</v>
      </c>
      <c r="T633">
        <v>24.481000000000002</v>
      </c>
      <c r="U633">
        <v>24.898</v>
      </c>
      <c r="V633">
        <v>25.318999999999999</v>
      </c>
      <c r="W633">
        <v>25.611999999999998</v>
      </c>
      <c r="X633">
        <v>25.934999999999999</v>
      </c>
      <c r="Y633">
        <v>26.222999999999999</v>
      </c>
      <c r="Z633">
        <v>26.417999999999999</v>
      </c>
      <c r="AA633">
        <v>26.576000000000001</v>
      </c>
      <c r="AB633">
        <v>26.841000000000001</v>
      </c>
      <c r="AC633">
        <v>27.05</v>
      </c>
      <c r="AD633">
        <v>27.233000000000001</v>
      </c>
      <c r="AE633">
        <v>27.539000000000001</v>
      </c>
      <c r="AF633">
        <v>27.876000000000001</v>
      </c>
      <c r="AG633">
        <v>28.265999999999998</v>
      </c>
      <c r="AH633">
        <v>28.742000000000001</v>
      </c>
      <c r="AI633">
        <v>29.23</v>
      </c>
      <c r="AJ633">
        <v>29.652000000000001</v>
      </c>
    </row>
    <row r="634" spans="3:36" x14ac:dyDescent="0.25">
      <c r="C634" t="s">
        <v>1003</v>
      </c>
    </row>
    <row r="635" spans="3:36" x14ac:dyDescent="0.25">
      <c r="C635" t="s">
        <v>70</v>
      </c>
      <c r="E635">
        <v>267.483</v>
      </c>
      <c r="F635">
        <v>272.88400000000001</v>
      </c>
      <c r="G635">
        <v>276.43900000000002</v>
      </c>
      <c r="H635">
        <v>262.51100000000002</v>
      </c>
      <c r="I635">
        <v>270.22899999999998</v>
      </c>
      <c r="J635">
        <v>282.75700000000001</v>
      </c>
      <c r="K635">
        <v>280.70100000000002</v>
      </c>
      <c r="L635">
        <v>282.267</v>
      </c>
      <c r="M635">
        <v>285.87</v>
      </c>
      <c r="N635">
        <v>291.673</v>
      </c>
      <c r="O635">
        <v>298.60300000000001</v>
      </c>
      <c r="P635">
        <v>303.25</v>
      </c>
      <c r="Q635">
        <v>307.38799999999998</v>
      </c>
      <c r="R635">
        <v>310.57600000000002</v>
      </c>
      <c r="S635">
        <v>311.98200000000003</v>
      </c>
      <c r="T635">
        <v>312</v>
      </c>
      <c r="U635">
        <v>314.61200000000002</v>
      </c>
      <c r="V635">
        <v>318.529</v>
      </c>
      <c r="W635">
        <v>321.55799999999999</v>
      </c>
      <c r="X635">
        <v>324.959</v>
      </c>
      <c r="Y635">
        <v>327.97899999999998</v>
      </c>
      <c r="Z635">
        <v>329.94600000000003</v>
      </c>
      <c r="AA635">
        <v>331.47500000000002</v>
      </c>
      <c r="AB635">
        <v>334.21199999999999</v>
      </c>
      <c r="AC635">
        <v>336.28199999999998</v>
      </c>
      <c r="AD635">
        <v>338.05599999999998</v>
      </c>
      <c r="AE635">
        <v>341.25900000000001</v>
      </c>
      <c r="AF635">
        <v>344.80099999999999</v>
      </c>
      <c r="AG635">
        <v>348.94900000000001</v>
      </c>
      <c r="AH635">
        <v>354.09800000000001</v>
      </c>
      <c r="AI635">
        <v>359.37299999999999</v>
      </c>
      <c r="AJ635">
        <v>363.89699999999999</v>
      </c>
    </row>
    <row r="636" spans="3:36" x14ac:dyDescent="0.25">
      <c r="C636" t="s">
        <v>840</v>
      </c>
      <c r="E636">
        <v>255.86699999999999</v>
      </c>
      <c r="F636">
        <v>262.26600000000002</v>
      </c>
      <c r="G636">
        <v>266.04000000000002</v>
      </c>
      <c r="H636">
        <v>244.304</v>
      </c>
      <c r="I636">
        <v>242.21899999999999</v>
      </c>
      <c r="J636">
        <v>245.12799999999999</v>
      </c>
      <c r="K636">
        <v>245.256</v>
      </c>
      <c r="L636">
        <v>247.72900000000001</v>
      </c>
      <c r="M636">
        <v>251.47499999999999</v>
      </c>
      <c r="N636">
        <v>256.625</v>
      </c>
      <c r="O636">
        <v>262.46100000000001</v>
      </c>
      <c r="P636">
        <v>266.63799999999998</v>
      </c>
      <c r="Q636">
        <v>270.30200000000002</v>
      </c>
      <c r="R636">
        <v>273.00900000000001</v>
      </c>
      <c r="S636">
        <v>273.81200000000001</v>
      </c>
      <c r="T636">
        <v>272.78800000000001</v>
      </c>
      <c r="U636">
        <v>271.529</v>
      </c>
      <c r="V636">
        <v>270.95800000000003</v>
      </c>
      <c r="W636">
        <v>270.02600000000001</v>
      </c>
      <c r="X636">
        <v>269.565</v>
      </c>
      <c r="Y636">
        <v>269.09800000000001</v>
      </c>
      <c r="Z636">
        <v>267.86099999999999</v>
      </c>
      <c r="AA636">
        <v>266.12900000000002</v>
      </c>
      <c r="AB636">
        <v>264.93700000000001</v>
      </c>
      <c r="AC636">
        <v>263.12200000000001</v>
      </c>
      <c r="AD636">
        <v>261.06700000000001</v>
      </c>
      <c r="AE636">
        <v>259.84699999999998</v>
      </c>
      <c r="AF636">
        <v>258.95699999999999</v>
      </c>
      <c r="AG636">
        <v>258.69099999999997</v>
      </c>
      <c r="AH636">
        <v>259.04000000000002</v>
      </c>
      <c r="AI636">
        <v>259.47800000000001</v>
      </c>
      <c r="AJ636">
        <v>259.42899999999997</v>
      </c>
    </row>
    <row r="637" spans="3:36" x14ac:dyDescent="0.25">
      <c r="C637" t="s">
        <v>841</v>
      </c>
      <c r="E637">
        <v>448.95800000000003</v>
      </c>
      <c r="F637">
        <v>406.16899999999998</v>
      </c>
      <c r="G637">
        <v>455.596</v>
      </c>
      <c r="H637">
        <v>448.58800000000002</v>
      </c>
      <c r="I637">
        <v>423.31599999999997</v>
      </c>
      <c r="J637">
        <v>419.75799999999998</v>
      </c>
      <c r="K637">
        <v>419.17500000000001</v>
      </c>
      <c r="L637">
        <v>423.63400000000001</v>
      </c>
      <c r="M637">
        <v>431.02300000000002</v>
      </c>
      <c r="N637">
        <v>441.572</v>
      </c>
      <c r="O637">
        <v>453.65300000000002</v>
      </c>
      <c r="P637">
        <v>462.34300000000002</v>
      </c>
      <c r="Q637">
        <v>469.82799999999997</v>
      </c>
      <c r="R637">
        <v>475.59100000000001</v>
      </c>
      <c r="S637">
        <v>478.49</v>
      </c>
      <c r="T637">
        <v>478.971</v>
      </c>
      <c r="U637">
        <v>482.767</v>
      </c>
      <c r="V637">
        <v>487.92099999999999</v>
      </c>
      <c r="W637">
        <v>491.40499999999997</v>
      </c>
      <c r="X637">
        <v>495.46300000000002</v>
      </c>
      <c r="Y637">
        <v>498.964</v>
      </c>
      <c r="Z637">
        <v>500.96499999999997</v>
      </c>
      <c r="AA637">
        <v>502.32299999999998</v>
      </c>
      <c r="AB637">
        <v>505.34300000000002</v>
      </c>
      <c r="AC637">
        <v>507.34899999999999</v>
      </c>
      <c r="AD637">
        <v>508.89100000000002</v>
      </c>
      <c r="AE637">
        <v>512.40300000000002</v>
      </c>
      <c r="AF637">
        <v>516.36599999999999</v>
      </c>
      <c r="AG637">
        <v>521.19500000000005</v>
      </c>
      <c r="AH637">
        <v>527.37900000000002</v>
      </c>
      <c r="AI637">
        <v>533.66800000000001</v>
      </c>
      <c r="AJ637">
        <v>538.79200000000003</v>
      </c>
    </row>
    <row r="638" spans="3:36" x14ac:dyDescent="0.25">
      <c r="C638" t="s">
        <v>842</v>
      </c>
      <c r="E638">
        <v>28.123999999999999</v>
      </c>
      <c r="F638">
        <v>23.434999999999999</v>
      </c>
      <c r="G638">
        <v>20.574000000000002</v>
      </c>
      <c r="H638">
        <v>35.408000000000001</v>
      </c>
      <c r="I638">
        <v>32.933999999999997</v>
      </c>
      <c r="J638">
        <v>12.308999999999999</v>
      </c>
      <c r="K638">
        <v>27.315999999999999</v>
      </c>
      <c r="L638">
        <v>27.597000000000001</v>
      </c>
      <c r="M638">
        <v>28.074000000000002</v>
      </c>
      <c r="N638">
        <v>28.763999999999999</v>
      </c>
      <c r="O638">
        <v>29.565999999999999</v>
      </c>
      <c r="P638">
        <v>30.135999999999999</v>
      </c>
      <c r="Q638">
        <v>30.67</v>
      </c>
      <c r="R638">
        <v>31.106999999999999</v>
      </c>
      <c r="S638">
        <v>31.344999999999999</v>
      </c>
      <c r="T638">
        <v>31.422000000000001</v>
      </c>
      <c r="U638">
        <v>31.745000000000001</v>
      </c>
      <c r="V638">
        <v>32.195</v>
      </c>
      <c r="W638">
        <v>32.558999999999997</v>
      </c>
      <c r="X638">
        <v>32.954999999999998</v>
      </c>
      <c r="Y638">
        <v>33.311</v>
      </c>
      <c r="Z638">
        <v>33.56</v>
      </c>
      <c r="AA638">
        <v>33.765000000000001</v>
      </c>
      <c r="AB638">
        <v>34.094000000000001</v>
      </c>
      <c r="AC638">
        <v>34.357999999999997</v>
      </c>
      <c r="AD638">
        <v>34.594000000000001</v>
      </c>
      <c r="AE638">
        <v>34.972999999999999</v>
      </c>
      <c r="AF638">
        <v>35.393000000000001</v>
      </c>
      <c r="AG638">
        <v>35.878999999999998</v>
      </c>
      <c r="AH638">
        <v>36.466000000000001</v>
      </c>
      <c r="AI638">
        <v>37.070999999999998</v>
      </c>
      <c r="AJ638">
        <v>37.598999999999997</v>
      </c>
    </row>
    <row r="639" spans="3:36" x14ac:dyDescent="0.25">
      <c r="C639" t="s">
        <v>69</v>
      </c>
      <c r="E639">
        <v>114.71899999999999</v>
      </c>
      <c r="F639">
        <v>117.929</v>
      </c>
      <c r="G639">
        <v>117.169</v>
      </c>
      <c r="H639">
        <v>119.455</v>
      </c>
      <c r="I639">
        <v>120.474</v>
      </c>
      <c r="J639">
        <v>121.58199999999999</v>
      </c>
      <c r="K639">
        <v>121.149</v>
      </c>
      <c r="L639">
        <v>122.218</v>
      </c>
      <c r="M639">
        <v>124.137</v>
      </c>
      <c r="N639">
        <v>127.002</v>
      </c>
      <c r="O639">
        <v>130.31200000000001</v>
      </c>
      <c r="P639">
        <v>132.595</v>
      </c>
      <c r="Q639">
        <v>134.524</v>
      </c>
      <c r="R639">
        <v>135.95500000000001</v>
      </c>
      <c r="S639">
        <v>136.577</v>
      </c>
      <c r="T639">
        <v>136.55099999999999</v>
      </c>
      <c r="U639">
        <v>137.56299999999999</v>
      </c>
      <c r="V639">
        <v>139.00800000000001</v>
      </c>
      <c r="W639">
        <v>139.97999999999999</v>
      </c>
      <c r="X639">
        <v>141.11799999999999</v>
      </c>
      <c r="Y639">
        <v>142.11199999999999</v>
      </c>
      <c r="Z639">
        <v>142.69499999999999</v>
      </c>
      <c r="AA639">
        <v>143.09100000000001</v>
      </c>
      <c r="AB639">
        <v>143.95099999999999</v>
      </c>
      <c r="AC639">
        <v>144.51900000000001</v>
      </c>
      <c r="AD639">
        <v>144.96100000000001</v>
      </c>
      <c r="AE639">
        <v>146.00299999999999</v>
      </c>
      <c r="AF639">
        <v>147.19</v>
      </c>
      <c r="AG639">
        <v>148.637</v>
      </c>
      <c r="AH639">
        <v>150.48400000000001</v>
      </c>
      <c r="AI639">
        <v>152.37100000000001</v>
      </c>
      <c r="AJ639">
        <v>153.91200000000001</v>
      </c>
    </row>
    <row r="640" spans="3:36" x14ac:dyDescent="0.25">
      <c r="C640" t="s">
        <v>875</v>
      </c>
      <c r="E640">
        <v>105.248</v>
      </c>
      <c r="F640">
        <v>111.801</v>
      </c>
      <c r="G640">
        <v>118.76900000000001</v>
      </c>
      <c r="H640">
        <v>117.13</v>
      </c>
      <c r="I640">
        <v>119.42700000000001</v>
      </c>
      <c r="J640">
        <v>120.14100000000001</v>
      </c>
      <c r="K640">
        <v>119.943</v>
      </c>
      <c r="L640">
        <v>121.33</v>
      </c>
      <c r="M640">
        <v>124.95099999999999</v>
      </c>
      <c r="N640">
        <v>127.818</v>
      </c>
      <c r="O640">
        <v>131.59899999999999</v>
      </c>
      <c r="P640">
        <v>134.28399999999999</v>
      </c>
      <c r="Q640">
        <v>136.815</v>
      </c>
      <c r="R640">
        <v>137.286</v>
      </c>
      <c r="S640">
        <v>138.065</v>
      </c>
      <c r="T640">
        <v>138.33500000000001</v>
      </c>
      <c r="U640">
        <v>139.898</v>
      </c>
      <c r="V640">
        <v>141.57900000000001</v>
      </c>
      <c r="W640">
        <v>142.44</v>
      </c>
      <c r="X640">
        <v>143.607</v>
      </c>
      <c r="Y640">
        <v>144.77099999999999</v>
      </c>
      <c r="Z640">
        <v>145.36699999999999</v>
      </c>
      <c r="AA640">
        <v>145.44900000000001</v>
      </c>
      <c r="AB640">
        <v>145.947</v>
      </c>
      <c r="AC640">
        <v>146.476</v>
      </c>
      <c r="AD640">
        <v>146.749</v>
      </c>
      <c r="AE640">
        <v>147.91300000000001</v>
      </c>
      <c r="AF640">
        <v>149.553</v>
      </c>
      <c r="AG640">
        <v>150.435</v>
      </c>
      <c r="AH640">
        <v>151.684</v>
      </c>
      <c r="AI640">
        <v>153.029</v>
      </c>
      <c r="AJ640">
        <v>154.34700000000001</v>
      </c>
    </row>
    <row r="641" spans="3:36" x14ac:dyDescent="0.25">
      <c r="C641" t="s">
        <v>843</v>
      </c>
      <c r="E641">
        <v>28.016999999999999</v>
      </c>
      <c r="F641">
        <v>31.452000000000002</v>
      </c>
      <c r="G641">
        <v>22.949000000000002</v>
      </c>
      <c r="H641">
        <v>20.2</v>
      </c>
      <c r="I641">
        <v>16.587</v>
      </c>
      <c r="J641">
        <v>16.239000000000001</v>
      </c>
      <c r="K641">
        <v>16.856999999999999</v>
      </c>
      <c r="L641">
        <v>17.702999999999999</v>
      </c>
      <c r="M641">
        <v>18.681999999999999</v>
      </c>
      <c r="N641">
        <v>19.809000000000001</v>
      </c>
      <c r="O641">
        <v>21.004999999999999</v>
      </c>
      <c r="P641">
        <v>21.994</v>
      </c>
      <c r="Q641">
        <v>22.896000000000001</v>
      </c>
      <c r="R641">
        <v>23.654</v>
      </c>
      <c r="S641">
        <v>24.175999999999998</v>
      </c>
      <c r="T641">
        <v>24.481000000000002</v>
      </c>
      <c r="U641">
        <v>24.898</v>
      </c>
      <c r="V641">
        <v>25.318999999999999</v>
      </c>
      <c r="W641">
        <v>25.611999999999998</v>
      </c>
      <c r="X641">
        <v>25.934999999999999</v>
      </c>
      <c r="Y641">
        <v>26.222999999999999</v>
      </c>
      <c r="Z641">
        <v>26.417999999999999</v>
      </c>
      <c r="AA641">
        <v>26.576000000000001</v>
      </c>
      <c r="AB641">
        <v>26.841000000000001</v>
      </c>
      <c r="AC641">
        <v>27.05</v>
      </c>
      <c r="AD641">
        <v>27.233000000000001</v>
      </c>
      <c r="AE641">
        <v>27.539000000000001</v>
      </c>
      <c r="AF641">
        <v>27.876000000000001</v>
      </c>
      <c r="AG641">
        <v>28.265999999999998</v>
      </c>
      <c r="AH641">
        <v>28.742000000000001</v>
      </c>
      <c r="AI641">
        <v>29.23</v>
      </c>
      <c r="AJ641">
        <v>29.652000000000001</v>
      </c>
    </row>
    <row r="642" spans="3:36" x14ac:dyDescent="0.25">
      <c r="C642" t="s">
        <v>838</v>
      </c>
      <c r="E642">
        <v>1248.415</v>
      </c>
      <c r="F642">
        <v>1225.9349999999999</v>
      </c>
      <c r="G642">
        <v>1277.5350000000001</v>
      </c>
      <c r="H642">
        <v>1247.595</v>
      </c>
      <c r="I642">
        <v>1225.1859999999999</v>
      </c>
      <c r="J642">
        <v>1217.914</v>
      </c>
      <c r="K642">
        <v>1230.3969999999999</v>
      </c>
      <c r="L642">
        <v>1242.4780000000001</v>
      </c>
      <c r="M642">
        <v>1264.213</v>
      </c>
      <c r="N642">
        <v>1293.2629999999999</v>
      </c>
      <c r="O642">
        <v>1327.1980000000001</v>
      </c>
      <c r="P642">
        <v>1351.24</v>
      </c>
      <c r="Q642">
        <v>1372.424</v>
      </c>
      <c r="R642">
        <v>1387.1780000000001</v>
      </c>
      <c r="S642">
        <v>1394.4469999999999</v>
      </c>
      <c r="T642">
        <v>1394.547</v>
      </c>
      <c r="U642">
        <v>1403.0119999999999</v>
      </c>
      <c r="V642">
        <v>1415.509</v>
      </c>
      <c r="W642">
        <v>1423.58</v>
      </c>
      <c r="X642">
        <v>1433.6030000000001</v>
      </c>
      <c r="Y642">
        <v>1442.4590000000001</v>
      </c>
      <c r="Z642">
        <v>1446.8119999999999</v>
      </c>
      <c r="AA642">
        <v>1448.809</v>
      </c>
      <c r="AB642">
        <v>1455.325</v>
      </c>
      <c r="AC642">
        <v>1459.1559999999999</v>
      </c>
      <c r="AD642">
        <v>1461.5509999999999</v>
      </c>
      <c r="AE642">
        <v>1469.9359999999999</v>
      </c>
      <c r="AF642">
        <v>1480.136</v>
      </c>
      <c r="AG642">
        <v>1492.0509999999999</v>
      </c>
      <c r="AH642">
        <v>1507.894</v>
      </c>
      <c r="AI642">
        <v>1524.2190000000001</v>
      </c>
      <c r="AJ642">
        <v>1537.6279999999999</v>
      </c>
    </row>
    <row r="643" spans="3:36" x14ac:dyDescent="0.25">
      <c r="C643" t="s">
        <v>996</v>
      </c>
    </row>
    <row r="644" spans="3:36" x14ac:dyDescent="0.25">
      <c r="C644" t="s">
        <v>1004</v>
      </c>
    </row>
    <row r="645" spans="3:36" x14ac:dyDescent="0.25">
      <c r="C645" t="s">
        <v>996</v>
      </c>
    </row>
    <row r="646" spans="3:36" x14ac:dyDescent="0.25">
      <c r="C646" t="s">
        <v>1005</v>
      </c>
    </row>
    <row r="647" spans="3:36" x14ac:dyDescent="0.25">
      <c r="C647" t="s">
        <v>55</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row>
    <row r="648" spans="3:36" x14ac:dyDescent="0.25">
      <c r="C648" t="s">
        <v>831</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row>
    <row r="649" spans="3:36" x14ac:dyDescent="0.25">
      <c r="C649" t="s">
        <v>846</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row>
    <row r="650" spans="3:36" x14ac:dyDescent="0.25">
      <c r="C650" t="s">
        <v>64</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row>
    <row r="651" spans="3:36" x14ac:dyDescent="0.25">
      <c r="C651" t="s">
        <v>833</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row>
    <row r="652" spans="3:36" x14ac:dyDescent="0.25">
      <c r="C652" t="s">
        <v>834</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row>
    <row r="653" spans="3:36" x14ac:dyDescent="0.25">
      <c r="C653" t="s">
        <v>42</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row>
    <row r="654" spans="3:36" x14ac:dyDescent="0.25">
      <c r="C654" t="s">
        <v>40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row>
    <row r="655" spans="3:36" x14ac:dyDescent="0.25">
      <c r="C655" t="s">
        <v>838</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row>
    <row r="656" spans="3:36" x14ac:dyDescent="0.25">
      <c r="C656" t="s">
        <v>996</v>
      </c>
    </row>
    <row r="657" spans="3:36" x14ac:dyDescent="0.25">
      <c r="C657" t="s">
        <v>996</v>
      </c>
    </row>
    <row r="658" spans="3:36" x14ac:dyDescent="0.25">
      <c r="C658" t="s">
        <v>1006</v>
      </c>
    </row>
    <row r="659" spans="3:36" x14ac:dyDescent="0.25">
      <c r="C659" t="s">
        <v>53</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row>
    <row r="660" spans="3:36" x14ac:dyDescent="0.25">
      <c r="C660" t="s">
        <v>54</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t="s">
        <v>1007</v>
      </c>
    </row>
    <row r="661" spans="3:36" x14ac:dyDescent="0.25">
      <c r="C661" t="s">
        <v>43</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row>
    <row r="662" spans="3:36" x14ac:dyDescent="0.25">
      <c r="C662" t="s">
        <v>847</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row>
    <row r="663" spans="3:36" x14ac:dyDescent="0.25">
      <c r="C663" t="s">
        <v>848</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row>
    <row r="664" spans="3:36" x14ac:dyDescent="0.25">
      <c r="C664" t="s">
        <v>42</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row>
    <row r="665" spans="3:36" x14ac:dyDescent="0.25">
      <c r="C665" t="s">
        <v>849</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t="s">
        <v>1008</v>
      </c>
    </row>
    <row r="666" spans="3:36" x14ac:dyDescent="0.25">
      <c r="C666" t="s">
        <v>850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row>
    <row r="667" spans="3:36" x14ac:dyDescent="0.25">
      <c r="C667" t="s">
        <v>851</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t="s">
        <v>1009</v>
      </c>
    </row>
    <row r="668" spans="3:36" x14ac:dyDescent="0.25">
      <c r="C668" t="s">
        <v>55</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row>
    <row r="669" spans="3:36" x14ac:dyDescent="0.25">
      <c r="C669" t="s">
        <v>1010</v>
      </c>
    </row>
    <row r="670" spans="3:36" x14ac:dyDescent="0.25">
      <c r="C670" t="s">
        <v>53</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row>
    <row r="671" spans="3:36" x14ac:dyDescent="0.25">
      <c r="C671" t="s">
        <v>54</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t="s">
        <v>1007</v>
      </c>
    </row>
    <row r="672" spans="3:36" x14ac:dyDescent="0.25">
      <c r="C672" t="s">
        <v>43</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row>
    <row r="673" spans="3:36" x14ac:dyDescent="0.25">
      <c r="C673" t="s">
        <v>847</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row>
    <row r="674" spans="3:36" x14ac:dyDescent="0.25">
      <c r="C674" t="s">
        <v>848</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row>
    <row r="675" spans="3:36" x14ac:dyDescent="0.25">
      <c r="C675" t="s">
        <v>42</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row>
    <row r="676" spans="3:36" x14ac:dyDescent="0.25">
      <c r="C676" t="s">
        <v>849</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t="s">
        <v>1008</v>
      </c>
    </row>
    <row r="677" spans="3:36" x14ac:dyDescent="0.25">
      <c r="C677" t="s">
        <v>850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row>
    <row r="678" spans="3:36" x14ac:dyDescent="0.25">
      <c r="C678" t="s">
        <v>851</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t="s">
        <v>1009</v>
      </c>
    </row>
    <row r="679" spans="3:36" x14ac:dyDescent="0.25">
      <c r="C679" t="s">
        <v>55</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row>
    <row r="680" spans="3:36" x14ac:dyDescent="0.25">
      <c r="C680" t="s">
        <v>996</v>
      </c>
    </row>
    <row r="681" spans="3:36" x14ac:dyDescent="0.25">
      <c r="C681" t="s">
        <v>852</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row>
    <row r="682" spans="3:36" x14ac:dyDescent="0.25">
      <c r="C682" t="s">
        <v>853</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row>
    <row r="683" spans="3:36" x14ac:dyDescent="0.25">
      <c r="C683" t="s">
        <v>854</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row>
    <row r="684" spans="3:36" x14ac:dyDescent="0.25">
      <c r="C684" t="s">
        <v>855</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row>
    <row r="685" spans="3:36" x14ac:dyDescent="0.25">
      <c r="C685" t="s">
        <v>856</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row>
    <row r="686" spans="3:36" x14ac:dyDescent="0.25">
      <c r="C686" t="s">
        <v>996</v>
      </c>
    </row>
    <row r="687" spans="3:36" x14ac:dyDescent="0.25">
      <c r="C687" t="s">
        <v>1011</v>
      </c>
    </row>
    <row r="688" spans="3:36" x14ac:dyDescent="0.25">
      <c r="C688" t="s">
        <v>1012</v>
      </c>
    </row>
    <row r="689" spans="3:36" x14ac:dyDescent="0.25">
      <c r="C689" t="s">
        <v>857</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row>
    <row r="690" spans="3:36" x14ac:dyDescent="0.25">
      <c r="C690" t="s">
        <v>858</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t="s">
        <v>1013</v>
      </c>
    </row>
    <row r="691" spans="3:36" x14ac:dyDescent="0.25">
      <c r="C691" t="s">
        <v>859</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t="s">
        <v>1009</v>
      </c>
    </row>
    <row r="692" spans="3:36" x14ac:dyDescent="0.25">
      <c r="C692" t="s">
        <v>860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row>
    <row r="693" spans="3:36" x14ac:dyDescent="0.25">
      <c r="C693" t="s">
        <v>838</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row>
    <row r="694" spans="3:36" x14ac:dyDescent="0.25">
      <c r="C694" t="s">
        <v>1014</v>
      </c>
    </row>
    <row r="695" spans="3:36" x14ac:dyDescent="0.25">
      <c r="C695" t="s">
        <v>861</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row>
    <row r="696" spans="3:36" x14ac:dyDescent="0.25">
      <c r="C696" t="s">
        <v>862</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t="s">
        <v>1013</v>
      </c>
    </row>
    <row r="697" spans="3:36" x14ac:dyDescent="0.25">
      <c r="C697" t="s">
        <v>863</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t="s">
        <v>1009</v>
      </c>
    </row>
    <row r="698" spans="3:36" x14ac:dyDescent="0.25">
      <c r="C698" t="s">
        <v>864</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row>
    <row r="699" spans="3:36" x14ac:dyDescent="0.25">
      <c r="C699" t="s">
        <v>838</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row>
    <row r="700" spans="3:36" x14ac:dyDescent="0.25">
      <c r="C700" t="s">
        <v>996</v>
      </c>
    </row>
    <row r="701" spans="3:36" x14ac:dyDescent="0.25">
      <c r="C701" t="s">
        <v>865</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row>
    <row r="702" spans="3:36" x14ac:dyDescent="0.25">
      <c r="C702" t="s">
        <v>866</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row>
    <row r="703" spans="3:36" x14ac:dyDescent="0.25">
      <c r="C703" t="s">
        <v>996</v>
      </c>
    </row>
    <row r="704" spans="3:36" x14ac:dyDescent="0.25">
      <c r="C704" t="s">
        <v>1016</v>
      </c>
    </row>
    <row r="705" spans="1:36" x14ac:dyDescent="0.25">
      <c r="C705" t="s">
        <v>867</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row>
    <row r="706" spans="1:36" x14ac:dyDescent="0.25">
      <c r="C706" t="s">
        <v>868</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t="s">
        <v>1013</v>
      </c>
    </row>
    <row r="707" spans="1:36" x14ac:dyDescent="0.25">
      <c r="C707" t="s">
        <v>869</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t="s">
        <v>1009</v>
      </c>
    </row>
    <row r="708" spans="1:36" x14ac:dyDescent="0.25">
      <c r="C708" t="s">
        <v>870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row>
    <row r="709" spans="1:36" x14ac:dyDescent="0.25">
      <c r="C709" t="s">
        <v>838</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row>
    <row r="710" spans="1:36" x14ac:dyDescent="0.25">
      <c r="C710" t="s">
        <v>996</v>
      </c>
    </row>
    <row r="711" spans="1:36" x14ac:dyDescent="0.25">
      <c r="C711" t="s">
        <v>1025</v>
      </c>
    </row>
    <row r="712" spans="1:36" x14ac:dyDescent="0.25">
      <c r="C712" t="s">
        <v>1017</v>
      </c>
    </row>
    <row r="713" spans="1:36" x14ac:dyDescent="0.25">
      <c r="E713">
        <v>2019</v>
      </c>
      <c r="F713">
        <v>2020</v>
      </c>
      <c r="G713">
        <v>2021</v>
      </c>
      <c r="H713">
        <v>2022</v>
      </c>
      <c r="I713">
        <v>2023</v>
      </c>
      <c r="J713">
        <v>2024</v>
      </c>
      <c r="K713">
        <v>2025</v>
      </c>
      <c r="L713">
        <v>2026</v>
      </c>
      <c r="M713">
        <v>2027</v>
      </c>
      <c r="N713">
        <v>2028</v>
      </c>
      <c r="O713">
        <v>2029</v>
      </c>
      <c r="P713">
        <v>2030</v>
      </c>
      <c r="Q713">
        <v>2031</v>
      </c>
      <c r="R713">
        <v>2032</v>
      </c>
      <c r="S713">
        <v>2033</v>
      </c>
      <c r="T713">
        <v>2034</v>
      </c>
      <c r="U713">
        <v>2035</v>
      </c>
      <c r="V713">
        <v>2036</v>
      </c>
      <c r="W713">
        <v>2037</v>
      </c>
      <c r="X713">
        <v>2038</v>
      </c>
      <c r="Y713">
        <v>2039</v>
      </c>
      <c r="Z713">
        <v>2040</v>
      </c>
      <c r="AA713">
        <v>2041</v>
      </c>
      <c r="AB713">
        <v>2042</v>
      </c>
      <c r="AC713">
        <v>2043</v>
      </c>
      <c r="AD713">
        <v>2044</v>
      </c>
      <c r="AE713">
        <v>2045</v>
      </c>
      <c r="AF713">
        <v>2046</v>
      </c>
      <c r="AG713">
        <v>2047</v>
      </c>
      <c r="AH713">
        <v>2048</v>
      </c>
      <c r="AI713">
        <v>2049</v>
      </c>
      <c r="AJ713">
        <v>2050</v>
      </c>
    </row>
    <row r="714" spans="1:36" x14ac:dyDescent="0.25">
      <c r="C714" t="s">
        <v>996</v>
      </c>
    </row>
    <row r="715" spans="1:36" x14ac:dyDescent="0.25">
      <c r="C715" t="s">
        <v>1018</v>
      </c>
    </row>
    <row r="716" spans="1:36" x14ac:dyDescent="0.25">
      <c r="C716" t="s">
        <v>995</v>
      </c>
      <c r="E716">
        <v>795.12599999999998</v>
      </c>
      <c r="F716">
        <v>805.88199999999995</v>
      </c>
      <c r="G716">
        <v>811.97299999999996</v>
      </c>
      <c r="H716">
        <v>818.05899999999997</v>
      </c>
      <c r="I716">
        <v>819.7</v>
      </c>
      <c r="J716">
        <v>821.56500000000005</v>
      </c>
      <c r="K716">
        <v>826.255</v>
      </c>
      <c r="L716">
        <v>829.59199999999998</v>
      </c>
      <c r="M716">
        <v>837.86900000000003</v>
      </c>
      <c r="N716">
        <v>844.57399999999996</v>
      </c>
      <c r="O716">
        <v>852.96500000000003</v>
      </c>
      <c r="P716">
        <v>861.36900000000003</v>
      </c>
      <c r="Q716">
        <v>869.21</v>
      </c>
      <c r="R716">
        <v>877.54700000000003</v>
      </c>
      <c r="S716">
        <v>885.45699999999999</v>
      </c>
      <c r="T716">
        <v>893.69500000000005</v>
      </c>
      <c r="U716">
        <v>901.31200000000001</v>
      </c>
      <c r="V716">
        <v>911.18799999999999</v>
      </c>
      <c r="W716">
        <v>920.28700000000003</v>
      </c>
      <c r="X716">
        <v>929.13800000000003</v>
      </c>
      <c r="Y716">
        <v>938.33799999999997</v>
      </c>
      <c r="Z716">
        <v>947.56299999999999</v>
      </c>
      <c r="AA716">
        <v>956.86800000000005</v>
      </c>
      <c r="AB716">
        <v>966.221</v>
      </c>
      <c r="AC716">
        <v>975.28599999999994</v>
      </c>
      <c r="AD716">
        <v>984.32899999999995</v>
      </c>
      <c r="AE716">
        <v>993.15899999999999</v>
      </c>
      <c r="AF716">
        <v>1002.083</v>
      </c>
      <c r="AG716">
        <v>1011.275</v>
      </c>
      <c r="AH716">
        <v>1020.283</v>
      </c>
      <c r="AI716">
        <v>1029.7190000000001</v>
      </c>
      <c r="AJ716">
        <v>1039.146</v>
      </c>
    </row>
    <row r="717" spans="1:36" x14ac:dyDescent="0.25">
      <c r="C717" t="s">
        <v>829</v>
      </c>
      <c r="E717">
        <v>1644.875</v>
      </c>
      <c r="F717">
        <v>1614.942</v>
      </c>
      <c r="G717">
        <v>1637.4079999999999</v>
      </c>
      <c r="H717">
        <v>1696.6</v>
      </c>
      <c r="I717">
        <v>1722.8720000000001</v>
      </c>
      <c r="J717">
        <v>1753.511</v>
      </c>
      <c r="K717">
        <v>1730.2280000000001</v>
      </c>
      <c r="L717">
        <v>1689.8440000000001</v>
      </c>
      <c r="M717">
        <v>1701.874</v>
      </c>
      <c r="N717">
        <v>1726.809</v>
      </c>
      <c r="O717">
        <v>1754.4870000000001</v>
      </c>
      <c r="P717">
        <v>1791.3789999999999</v>
      </c>
      <c r="Q717">
        <v>1819.671</v>
      </c>
      <c r="R717">
        <v>1838.434</v>
      </c>
      <c r="S717">
        <v>1853.0630000000001</v>
      </c>
      <c r="T717">
        <v>1861.644</v>
      </c>
      <c r="U717">
        <v>1881.4880000000001</v>
      </c>
      <c r="V717">
        <v>1912.307</v>
      </c>
      <c r="W717">
        <v>1946.9839999999999</v>
      </c>
      <c r="X717">
        <v>1981.4449999999999</v>
      </c>
      <c r="Y717">
        <v>2017.1759999999999</v>
      </c>
      <c r="Z717">
        <v>2050.5540000000001</v>
      </c>
      <c r="AA717">
        <v>2083.1439999999998</v>
      </c>
      <c r="AB717">
        <v>2114.1729999999998</v>
      </c>
      <c r="AC717">
        <v>2140.4670000000001</v>
      </c>
      <c r="AD717">
        <v>2168.915</v>
      </c>
      <c r="AE717">
        <v>2205.61</v>
      </c>
      <c r="AF717">
        <v>2244.4920000000002</v>
      </c>
      <c r="AG717">
        <v>2274.819</v>
      </c>
      <c r="AH717">
        <v>2303.7820000000002</v>
      </c>
      <c r="AI717">
        <v>2338.0630000000001</v>
      </c>
      <c r="AJ717">
        <v>2376.875</v>
      </c>
    </row>
    <row r="718" spans="1:36" x14ac:dyDescent="0.25">
      <c r="C718" t="s">
        <v>996</v>
      </c>
    </row>
    <row r="719" spans="1:36" x14ac:dyDescent="0.25">
      <c r="C719" t="s">
        <v>997</v>
      </c>
    </row>
    <row r="720" spans="1:36" x14ac:dyDescent="0.25">
      <c r="A720" t="s">
        <v>103</v>
      </c>
      <c r="B720" t="s">
        <v>771</v>
      </c>
      <c r="C720" t="s">
        <v>55</v>
      </c>
      <c r="E720">
        <v>266.77800000000002</v>
      </c>
      <c r="F720">
        <v>274.47399999999999</v>
      </c>
      <c r="G720">
        <v>288.05099999999999</v>
      </c>
      <c r="H720">
        <v>293.11399999999998</v>
      </c>
      <c r="I720">
        <v>287.79599999999999</v>
      </c>
      <c r="J720">
        <v>290.16000000000003</v>
      </c>
      <c r="K720">
        <v>291.39800000000002</v>
      </c>
      <c r="L720">
        <v>291.90699999999998</v>
      </c>
      <c r="M720">
        <v>293.988</v>
      </c>
      <c r="N720">
        <v>290.32600000000002</v>
      </c>
      <c r="O720">
        <v>299.92599999999999</v>
      </c>
      <c r="P720">
        <v>305.54000000000002</v>
      </c>
      <c r="Q720">
        <v>312.53300000000002</v>
      </c>
      <c r="R720">
        <v>325.10899999999998</v>
      </c>
      <c r="S720">
        <v>339.37599999999998</v>
      </c>
      <c r="T720">
        <v>355.09100000000001</v>
      </c>
      <c r="U720">
        <v>377.03800000000001</v>
      </c>
      <c r="V720">
        <v>390.233</v>
      </c>
      <c r="W720">
        <v>398.04599999999999</v>
      </c>
      <c r="X720">
        <v>403.76600000000002</v>
      </c>
      <c r="Y720">
        <v>408.27800000000002</v>
      </c>
      <c r="Z720">
        <v>413.17200000000003</v>
      </c>
      <c r="AA720">
        <v>418.31099999999998</v>
      </c>
      <c r="AB720">
        <v>423.57299999999998</v>
      </c>
      <c r="AC720">
        <v>428.21</v>
      </c>
      <c r="AD720">
        <v>431.25</v>
      </c>
      <c r="AE720">
        <v>434.59199999999998</v>
      </c>
      <c r="AF720">
        <v>435.91199999999998</v>
      </c>
      <c r="AG720">
        <v>436.97300000000001</v>
      </c>
      <c r="AH720">
        <v>440.22</v>
      </c>
      <c r="AI720">
        <v>443.33</v>
      </c>
      <c r="AJ720">
        <v>448.62799999999999</v>
      </c>
    </row>
    <row r="721" spans="1:36" x14ac:dyDescent="0.25">
      <c r="A721" t="s">
        <v>103</v>
      </c>
      <c r="C721" t="s">
        <v>830</v>
      </c>
      <c r="E721">
        <v>209.38900000000001</v>
      </c>
      <c r="F721">
        <v>211.62100000000001</v>
      </c>
      <c r="G721">
        <v>221.71799999999999</v>
      </c>
      <c r="H721">
        <v>223.22200000000001</v>
      </c>
      <c r="I721">
        <v>216.249</v>
      </c>
      <c r="J721">
        <v>214.66200000000001</v>
      </c>
      <c r="K721">
        <v>216.267</v>
      </c>
      <c r="L721">
        <v>217.70500000000001</v>
      </c>
      <c r="M721">
        <v>220.37200000000001</v>
      </c>
      <c r="N721">
        <v>222.47499999999999</v>
      </c>
      <c r="O721">
        <v>224.76900000000001</v>
      </c>
      <c r="P721">
        <v>226.89500000000001</v>
      </c>
      <c r="Q721">
        <v>228.90199999999999</v>
      </c>
      <c r="R721">
        <v>230.85300000000001</v>
      </c>
      <c r="S721">
        <v>232.40100000000001</v>
      </c>
      <c r="T721">
        <v>233.72800000000001</v>
      </c>
      <c r="U721">
        <v>233.99799999999999</v>
      </c>
      <c r="V721">
        <v>234.62700000000001</v>
      </c>
      <c r="W721">
        <v>234.916</v>
      </c>
      <c r="X721">
        <v>235.13499999999999</v>
      </c>
      <c r="Y721">
        <v>235.429</v>
      </c>
      <c r="Z721">
        <v>235.68</v>
      </c>
      <c r="AA721">
        <v>235.899</v>
      </c>
      <c r="AB721">
        <v>236.149</v>
      </c>
      <c r="AC721">
        <v>236.291</v>
      </c>
      <c r="AD721">
        <v>236.39699999999999</v>
      </c>
      <c r="AE721">
        <v>236.446</v>
      </c>
      <c r="AF721">
        <v>236.52500000000001</v>
      </c>
      <c r="AG721">
        <v>236.684</v>
      </c>
      <c r="AH721">
        <v>236.821</v>
      </c>
      <c r="AI721">
        <v>237.04300000000001</v>
      </c>
      <c r="AJ721">
        <v>237.214</v>
      </c>
    </row>
    <row r="722" spans="1:36" x14ac:dyDescent="0.25">
      <c r="A722" t="s">
        <v>103</v>
      </c>
      <c r="C722" t="s">
        <v>831</v>
      </c>
      <c r="E722">
        <v>425.71199999999999</v>
      </c>
      <c r="F722">
        <v>465.93200000000002</v>
      </c>
      <c r="G722">
        <v>417.49900000000002</v>
      </c>
      <c r="H722">
        <v>405.50099999999998</v>
      </c>
      <c r="I722">
        <v>494.2</v>
      </c>
      <c r="J722">
        <v>503.041</v>
      </c>
      <c r="K722">
        <v>489.33600000000001</v>
      </c>
      <c r="L722">
        <v>490.83499999999998</v>
      </c>
      <c r="M722">
        <v>495.346</v>
      </c>
      <c r="N722">
        <v>261.56200000000001</v>
      </c>
      <c r="O722">
        <v>488.053</v>
      </c>
      <c r="P722">
        <v>477.99</v>
      </c>
      <c r="Q722">
        <v>467.60700000000003</v>
      </c>
      <c r="R722">
        <v>447.29500000000002</v>
      </c>
      <c r="S722">
        <v>426.00799999999998</v>
      </c>
      <c r="T722">
        <v>404.32499999999999</v>
      </c>
      <c r="U722">
        <v>376.94299999999998</v>
      </c>
      <c r="V722">
        <v>362.64100000000002</v>
      </c>
      <c r="W722">
        <v>352.822</v>
      </c>
      <c r="X722">
        <v>344.714</v>
      </c>
      <c r="Y722">
        <v>336.77199999999999</v>
      </c>
      <c r="Z722">
        <v>327.45600000000002</v>
      </c>
      <c r="AA722">
        <v>317.05700000000002</v>
      </c>
      <c r="AB722">
        <v>306.65699999999998</v>
      </c>
      <c r="AC722">
        <v>297.24</v>
      </c>
      <c r="AD722">
        <v>289.59199999999998</v>
      </c>
      <c r="AE722">
        <v>281.37099999999998</v>
      </c>
      <c r="AF722">
        <v>275.34300000000002</v>
      </c>
      <c r="AG722">
        <v>269.46800000000002</v>
      </c>
      <c r="AH722">
        <v>260.90899999999999</v>
      </c>
      <c r="AI722">
        <v>252.13</v>
      </c>
      <c r="AJ722">
        <v>240.80799999999999</v>
      </c>
    </row>
    <row r="723" spans="1:36" x14ac:dyDescent="0.25">
      <c r="A723" t="s">
        <v>103</v>
      </c>
      <c r="B723" t="s">
        <v>773</v>
      </c>
      <c r="C723" t="s">
        <v>832</v>
      </c>
      <c r="E723">
        <v>635.101</v>
      </c>
      <c r="F723">
        <v>677.55200000000002</v>
      </c>
      <c r="G723">
        <v>639.21699999999998</v>
      </c>
      <c r="H723">
        <v>628.72299999999996</v>
      </c>
      <c r="I723">
        <v>710.44899999999996</v>
      </c>
      <c r="J723">
        <v>717.70299999999997</v>
      </c>
      <c r="K723">
        <v>705.60299999999995</v>
      </c>
      <c r="L723">
        <v>708.54</v>
      </c>
      <c r="M723">
        <v>715.71799999999996</v>
      </c>
      <c r="N723">
        <v>484.03699999999998</v>
      </c>
      <c r="O723">
        <v>712.82100000000003</v>
      </c>
      <c r="P723">
        <v>704.88499999999999</v>
      </c>
      <c r="Q723">
        <v>696.50900000000001</v>
      </c>
      <c r="R723">
        <v>678.14800000000002</v>
      </c>
      <c r="S723">
        <v>658.40899999999999</v>
      </c>
      <c r="T723">
        <v>638.053</v>
      </c>
      <c r="U723">
        <v>610.94200000000001</v>
      </c>
      <c r="V723">
        <v>597.26800000000003</v>
      </c>
      <c r="W723">
        <v>587.73800000000006</v>
      </c>
      <c r="X723">
        <v>579.84900000000005</v>
      </c>
      <c r="Y723">
        <v>572.20100000000002</v>
      </c>
      <c r="Z723">
        <v>563.13499999999999</v>
      </c>
      <c r="AA723">
        <v>552.95500000000004</v>
      </c>
      <c r="AB723">
        <v>542.80499999999995</v>
      </c>
      <c r="AC723">
        <v>533.53200000000004</v>
      </c>
      <c r="AD723">
        <v>525.98900000000003</v>
      </c>
      <c r="AE723">
        <v>517.81700000000001</v>
      </c>
      <c r="AF723">
        <v>511.86799999999999</v>
      </c>
      <c r="AG723">
        <v>506.15199999999999</v>
      </c>
      <c r="AH723">
        <v>497.73</v>
      </c>
      <c r="AI723">
        <v>489.173</v>
      </c>
      <c r="AJ723">
        <v>478.02300000000002</v>
      </c>
    </row>
    <row r="724" spans="1:36" x14ac:dyDescent="0.25">
      <c r="A724" t="s">
        <v>103</v>
      </c>
      <c r="B724" t="s">
        <v>772</v>
      </c>
      <c r="C724" t="s">
        <v>846</v>
      </c>
      <c r="E724">
        <v>97.727999999999994</v>
      </c>
      <c r="F724">
        <v>87.608999999999995</v>
      </c>
      <c r="G724">
        <v>88.022000000000006</v>
      </c>
      <c r="H724">
        <v>88.894999999999996</v>
      </c>
      <c r="I724">
        <v>76.870999999999995</v>
      </c>
      <c r="J724">
        <v>55.933999999999997</v>
      </c>
      <c r="K724">
        <v>62.621000000000002</v>
      </c>
      <c r="L724">
        <v>63.530999999999999</v>
      </c>
      <c r="M724">
        <v>64.382000000000005</v>
      </c>
      <c r="N724">
        <v>61.878999999999998</v>
      </c>
      <c r="O724">
        <v>68.772999999999996</v>
      </c>
      <c r="P724">
        <v>71.075000000000003</v>
      </c>
      <c r="Q724">
        <v>72.825999999999993</v>
      </c>
      <c r="R724">
        <v>76.204999999999998</v>
      </c>
      <c r="S724">
        <v>78.152000000000001</v>
      </c>
      <c r="T724">
        <v>78.712000000000003</v>
      </c>
      <c r="U724">
        <v>78.638000000000005</v>
      </c>
      <c r="V724">
        <v>76.95</v>
      </c>
      <c r="W724">
        <v>75.206000000000003</v>
      </c>
      <c r="X724">
        <v>73.347999999999999</v>
      </c>
      <c r="Y724">
        <v>72.311999999999998</v>
      </c>
      <c r="Z724">
        <v>71.441000000000003</v>
      </c>
      <c r="AA724">
        <v>70.763000000000005</v>
      </c>
      <c r="AB724">
        <v>69.888000000000005</v>
      </c>
      <c r="AC724">
        <v>68.894000000000005</v>
      </c>
      <c r="AD724">
        <v>67.703999999999994</v>
      </c>
      <c r="AE724">
        <v>66.379000000000005</v>
      </c>
      <c r="AF724">
        <v>65.144000000000005</v>
      </c>
      <c r="AG724">
        <v>63.76</v>
      </c>
      <c r="AH724">
        <v>62.460999999999999</v>
      </c>
      <c r="AI724">
        <v>61.222000000000001</v>
      </c>
      <c r="AJ724">
        <v>59.902000000000001</v>
      </c>
    </row>
    <row r="725" spans="1:36" x14ac:dyDescent="0.25">
      <c r="A725" t="s">
        <v>103</v>
      </c>
      <c r="B725" t="s">
        <v>987</v>
      </c>
      <c r="C725" t="s">
        <v>64</v>
      </c>
      <c r="E725">
        <v>4.7E-2</v>
      </c>
      <c r="F725">
        <v>0.06</v>
      </c>
      <c r="G725">
        <v>0.108</v>
      </c>
      <c r="H725">
        <v>6.8000000000000005E-2</v>
      </c>
      <c r="I725">
        <v>4.4999999999999998E-2</v>
      </c>
      <c r="J725">
        <v>5.0999999999999997E-2</v>
      </c>
      <c r="K725">
        <v>5.5E-2</v>
      </c>
      <c r="L725">
        <v>4.5999999999999999E-2</v>
      </c>
      <c r="M725">
        <v>3.5999999999999997E-2</v>
      </c>
      <c r="N725">
        <v>1.7000000000000001E-2</v>
      </c>
      <c r="O725">
        <v>2.5000000000000001E-2</v>
      </c>
      <c r="P725">
        <v>2.1999999999999999E-2</v>
      </c>
      <c r="Q725">
        <v>2.3E-2</v>
      </c>
      <c r="R725">
        <v>2.5999999999999999E-2</v>
      </c>
      <c r="S725">
        <v>2.8000000000000001E-2</v>
      </c>
      <c r="T725">
        <v>2.8000000000000001E-2</v>
      </c>
      <c r="U725">
        <v>2.7E-2</v>
      </c>
      <c r="V725">
        <v>2.5999999999999999E-2</v>
      </c>
      <c r="W725">
        <v>2.5000000000000001E-2</v>
      </c>
      <c r="X725">
        <v>2.4E-2</v>
      </c>
      <c r="Y725">
        <v>2.3E-2</v>
      </c>
      <c r="Z725">
        <v>2.1999999999999999E-2</v>
      </c>
      <c r="AA725">
        <v>2.1999999999999999E-2</v>
      </c>
      <c r="AB725">
        <v>2.1999999999999999E-2</v>
      </c>
      <c r="AC725">
        <v>2.1000000000000001E-2</v>
      </c>
      <c r="AD725">
        <v>2.1000000000000001E-2</v>
      </c>
      <c r="AE725">
        <v>1.9E-2</v>
      </c>
      <c r="AF725">
        <v>1.9E-2</v>
      </c>
      <c r="AG725">
        <v>1.7999999999999999E-2</v>
      </c>
      <c r="AH725">
        <v>1.7000000000000001E-2</v>
      </c>
      <c r="AI725">
        <v>1.6E-2</v>
      </c>
      <c r="AJ725">
        <v>1.4999999999999999E-2</v>
      </c>
    </row>
    <row r="726" spans="1:36" x14ac:dyDescent="0.25">
      <c r="A726" t="s">
        <v>103</v>
      </c>
      <c r="B726" t="s">
        <v>774</v>
      </c>
      <c r="C726" t="s">
        <v>833</v>
      </c>
      <c r="E726">
        <v>1.363</v>
      </c>
      <c r="F726">
        <v>2.2789999999999999</v>
      </c>
      <c r="G726">
        <v>2.3149999999999999</v>
      </c>
      <c r="H726">
        <v>1.7230000000000001</v>
      </c>
      <c r="I726">
        <v>1.421</v>
      </c>
      <c r="J726">
        <v>1.4650000000000001</v>
      </c>
      <c r="K726">
        <v>1.5309999999999999</v>
      </c>
      <c r="L726">
        <v>1.3089999999999999</v>
      </c>
      <c r="M726">
        <v>1.042</v>
      </c>
      <c r="N726">
        <v>0.71699999999999997</v>
      </c>
      <c r="O726">
        <v>0.77</v>
      </c>
      <c r="P726">
        <v>0.69</v>
      </c>
      <c r="Q726">
        <v>0.70499999999999996</v>
      </c>
      <c r="R726">
        <v>0.78900000000000003</v>
      </c>
      <c r="S726">
        <v>0.82399999999999995</v>
      </c>
      <c r="T726">
        <v>0.82</v>
      </c>
      <c r="U726">
        <v>0.76700000000000002</v>
      </c>
      <c r="V726">
        <v>0.747</v>
      </c>
      <c r="W726">
        <v>0.72</v>
      </c>
      <c r="X726">
        <v>0.69</v>
      </c>
      <c r="Y726">
        <v>0.66100000000000003</v>
      </c>
      <c r="Z726">
        <v>0.64400000000000002</v>
      </c>
      <c r="AA726">
        <v>0.63200000000000001</v>
      </c>
      <c r="AB726">
        <v>0.61699999999999999</v>
      </c>
      <c r="AC726">
        <v>0.60099999999999998</v>
      </c>
      <c r="AD726">
        <v>0.57399999999999995</v>
      </c>
      <c r="AE726">
        <v>0.54100000000000004</v>
      </c>
      <c r="AF726">
        <v>0.52500000000000002</v>
      </c>
      <c r="AG726">
        <v>0.5</v>
      </c>
      <c r="AH726">
        <v>0.47199999999999998</v>
      </c>
      <c r="AI726">
        <v>0.443</v>
      </c>
      <c r="AJ726">
        <v>0.40500000000000003</v>
      </c>
    </row>
    <row r="727" spans="1:36" x14ac:dyDescent="0.25">
      <c r="A727" t="s">
        <v>103</v>
      </c>
      <c r="B727" t="s">
        <v>988</v>
      </c>
      <c r="C727" t="s">
        <v>834</v>
      </c>
      <c r="E727">
        <v>3.75</v>
      </c>
      <c r="F727">
        <v>4.5259999999999998</v>
      </c>
      <c r="G727">
        <v>3.3119999999999998</v>
      </c>
      <c r="H727">
        <v>5.3559999999999999</v>
      </c>
      <c r="I727">
        <v>4.6189999999999998</v>
      </c>
      <c r="J727">
        <v>1.802</v>
      </c>
      <c r="K727">
        <v>2.9430000000000001</v>
      </c>
      <c r="L727">
        <v>2.766</v>
      </c>
      <c r="M727">
        <v>2.6059999999999999</v>
      </c>
      <c r="N727">
        <v>2.157</v>
      </c>
      <c r="O727">
        <v>2.4740000000000002</v>
      </c>
      <c r="P727">
        <v>2.4409999999999998</v>
      </c>
      <c r="Q727">
        <v>2.4609999999999999</v>
      </c>
      <c r="R727">
        <v>2.5329999999999999</v>
      </c>
      <c r="S727">
        <v>2.577</v>
      </c>
      <c r="T727">
        <v>2.59</v>
      </c>
      <c r="U727">
        <v>2.5840000000000001</v>
      </c>
      <c r="V727">
        <v>2.5880000000000001</v>
      </c>
      <c r="W727">
        <v>2.58</v>
      </c>
      <c r="X727">
        <v>2.57</v>
      </c>
      <c r="Y727">
        <v>2.5630000000000002</v>
      </c>
      <c r="Z727">
        <v>2.57</v>
      </c>
      <c r="AA727">
        <v>2.5819999999999999</v>
      </c>
      <c r="AB727">
        <v>2.5979999999999999</v>
      </c>
      <c r="AC727">
        <v>2.6080000000000001</v>
      </c>
      <c r="AD727">
        <v>2.6139999999999999</v>
      </c>
      <c r="AE727">
        <v>2.6120000000000001</v>
      </c>
      <c r="AF727">
        <v>2.6240000000000001</v>
      </c>
      <c r="AG727">
        <v>2.6259999999999999</v>
      </c>
      <c r="AH727">
        <v>2.625</v>
      </c>
      <c r="AI727">
        <v>2.6240000000000001</v>
      </c>
      <c r="AJ727">
        <v>2.6160000000000001</v>
      </c>
    </row>
    <row r="728" spans="1:36" x14ac:dyDescent="0.25">
      <c r="A728" t="s">
        <v>103</v>
      </c>
      <c r="B728" t="s">
        <v>987</v>
      </c>
      <c r="C728" t="s">
        <v>40</v>
      </c>
      <c r="E728">
        <v>79.328000000000003</v>
      </c>
      <c r="F728">
        <v>88.055999999999997</v>
      </c>
      <c r="G728">
        <v>64.415000000000006</v>
      </c>
      <c r="H728">
        <v>61.131999999999998</v>
      </c>
      <c r="I728">
        <v>49.110999999999997</v>
      </c>
      <c r="J728">
        <v>46.795000000000002</v>
      </c>
      <c r="K728">
        <v>48.951999999999998</v>
      </c>
      <c r="L728">
        <v>51.03</v>
      </c>
      <c r="M728">
        <v>53.369</v>
      </c>
      <c r="N728">
        <v>55.536000000000001</v>
      </c>
      <c r="O728">
        <v>57.697000000000003</v>
      </c>
      <c r="P728">
        <v>59.709000000000003</v>
      </c>
      <c r="Q728">
        <v>61.551000000000002</v>
      </c>
      <c r="R728">
        <v>63.241</v>
      </c>
      <c r="S728">
        <v>64.656000000000006</v>
      </c>
      <c r="T728">
        <v>65.856999999999999</v>
      </c>
      <c r="U728">
        <v>66.751999999999995</v>
      </c>
      <c r="V728">
        <v>67.555000000000007</v>
      </c>
      <c r="W728">
        <v>68.129000000000005</v>
      </c>
      <c r="X728">
        <v>68.671000000000006</v>
      </c>
      <c r="Y728">
        <v>69.227000000000004</v>
      </c>
      <c r="Z728">
        <v>69.777000000000001</v>
      </c>
      <c r="AA728">
        <v>70.33</v>
      </c>
      <c r="AB728">
        <v>70.908000000000001</v>
      </c>
      <c r="AC728">
        <v>71.457999999999998</v>
      </c>
      <c r="AD728">
        <v>71.998000000000005</v>
      </c>
      <c r="AE728">
        <v>72.516999999999996</v>
      </c>
      <c r="AF728">
        <v>73.040999999999997</v>
      </c>
      <c r="AG728">
        <v>73.581000000000003</v>
      </c>
      <c r="AH728">
        <v>74.108000000000004</v>
      </c>
      <c r="AI728">
        <v>74.661000000000001</v>
      </c>
      <c r="AJ728">
        <v>75.209000000000003</v>
      </c>
    </row>
    <row r="729" spans="1:36" x14ac:dyDescent="0.25">
      <c r="A729" t="s">
        <v>103</v>
      </c>
      <c r="B729" t="s">
        <v>993</v>
      </c>
      <c r="C729" t="s">
        <v>835</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row>
    <row r="730" spans="1:36" x14ac:dyDescent="0.25">
      <c r="A730" t="s">
        <v>103</v>
      </c>
      <c r="B730" t="s">
        <v>57</v>
      </c>
      <c r="C730" t="s">
        <v>836</v>
      </c>
      <c r="E730">
        <v>43.308999999999997</v>
      </c>
      <c r="F730">
        <v>45.390999999999998</v>
      </c>
      <c r="G730">
        <v>45.834000000000003</v>
      </c>
      <c r="H730">
        <v>45.847000000000001</v>
      </c>
      <c r="I730">
        <v>45.081000000000003</v>
      </c>
      <c r="J730">
        <v>45.622999999999998</v>
      </c>
      <c r="K730">
        <v>47.228999999999999</v>
      </c>
      <c r="L730">
        <v>48.259</v>
      </c>
      <c r="M730">
        <v>50.707000000000001</v>
      </c>
      <c r="N730">
        <v>52.817</v>
      </c>
      <c r="O730">
        <v>55.593000000000004</v>
      </c>
      <c r="P730">
        <v>58.451999999999998</v>
      </c>
      <c r="Q730">
        <v>61.334000000000003</v>
      </c>
      <c r="R730">
        <v>64.575000000000003</v>
      </c>
      <c r="S730">
        <v>67.671999999999997</v>
      </c>
      <c r="T730">
        <v>71.018000000000001</v>
      </c>
      <c r="U730">
        <v>74.210999999999999</v>
      </c>
      <c r="V730">
        <v>78.450999999999993</v>
      </c>
      <c r="W730">
        <v>82.393000000000001</v>
      </c>
      <c r="X730">
        <v>86.427999999999997</v>
      </c>
      <c r="Y730">
        <v>90.876000000000005</v>
      </c>
      <c r="Z730">
        <v>95.468999999999994</v>
      </c>
      <c r="AA730">
        <v>100.29900000000001</v>
      </c>
      <c r="AB730">
        <v>105.398</v>
      </c>
      <c r="AC730">
        <v>110.53</v>
      </c>
      <c r="AD730">
        <v>115.839</v>
      </c>
      <c r="AE730">
        <v>121.251</v>
      </c>
      <c r="AF730">
        <v>126.94499999999999</v>
      </c>
      <c r="AG730">
        <v>133.03800000000001</v>
      </c>
      <c r="AH730">
        <v>139.26400000000001</v>
      </c>
      <c r="AI730">
        <v>146.042</v>
      </c>
      <c r="AJ730">
        <v>153.09899999999999</v>
      </c>
    </row>
    <row r="731" spans="1:36" x14ac:dyDescent="0.25">
      <c r="A731" t="s">
        <v>103</v>
      </c>
      <c r="B731" t="s">
        <v>57</v>
      </c>
      <c r="C731" t="s">
        <v>837</v>
      </c>
      <c r="E731">
        <v>0</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row>
    <row r="732" spans="1:36" x14ac:dyDescent="0.25">
      <c r="C732" t="s">
        <v>838</v>
      </c>
      <c r="E732">
        <v>1127.403</v>
      </c>
      <c r="F732">
        <v>1179.9480000000001</v>
      </c>
      <c r="G732">
        <v>1131.2750000000001</v>
      </c>
      <c r="H732">
        <v>1124.8579999999999</v>
      </c>
      <c r="I732">
        <v>1175.3920000000001</v>
      </c>
      <c r="J732">
        <v>1159.5329999999999</v>
      </c>
      <c r="K732">
        <v>1160.3320000000001</v>
      </c>
      <c r="L732">
        <v>1167.3869999999999</v>
      </c>
      <c r="M732">
        <v>1181.848</v>
      </c>
      <c r="N732">
        <v>947.48599999999999</v>
      </c>
      <c r="O732">
        <v>1198.08</v>
      </c>
      <c r="P732">
        <v>1202.8150000000001</v>
      </c>
      <c r="Q732">
        <v>1207.942</v>
      </c>
      <c r="R732">
        <v>1210.626</v>
      </c>
      <c r="S732">
        <v>1211.694</v>
      </c>
      <c r="T732">
        <v>1212.17</v>
      </c>
      <c r="U732">
        <v>1210.96</v>
      </c>
      <c r="V732">
        <v>1213.818</v>
      </c>
      <c r="W732">
        <v>1214.838</v>
      </c>
      <c r="X732">
        <v>1215.347</v>
      </c>
      <c r="Y732">
        <v>1216.1400000000001</v>
      </c>
      <c r="Z732">
        <v>1216.23</v>
      </c>
      <c r="AA732">
        <v>1215.894</v>
      </c>
      <c r="AB732">
        <v>1215.809</v>
      </c>
      <c r="AC732">
        <v>1215.854</v>
      </c>
      <c r="AD732">
        <v>1215.9880000000001</v>
      </c>
      <c r="AE732">
        <v>1215.729</v>
      </c>
      <c r="AF732">
        <v>1216.08</v>
      </c>
      <c r="AG732">
        <v>1216.6479999999999</v>
      </c>
      <c r="AH732">
        <v>1216.896</v>
      </c>
      <c r="AI732">
        <v>1217.509</v>
      </c>
      <c r="AJ732">
        <v>1217.896</v>
      </c>
    </row>
    <row r="733" spans="1:36" x14ac:dyDescent="0.25">
      <c r="C733" t="s">
        <v>996</v>
      </c>
    </row>
    <row r="734" spans="1:36" x14ac:dyDescent="0.25">
      <c r="C734" t="s">
        <v>1019</v>
      </c>
    </row>
    <row r="735" spans="1:36" x14ac:dyDescent="0.25">
      <c r="C735" t="s">
        <v>55</v>
      </c>
      <c r="E735">
        <v>0.33600000000000002</v>
      </c>
      <c r="F735">
        <v>0.34100000000000003</v>
      </c>
      <c r="G735">
        <v>0.35499999999999998</v>
      </c>
      <c r="H735">
        <v>0.35799999999999998</v>
      </c>
      <c r="I735">
        <v>0.35099999999999998</v>
      </c>
      <c r="J735">
        <v>0.35299999999999998</v>
      </c>
      <c r="K735">
        <v>0.35299999999999998</v>
      </c>
      <c r="L735">
        <v>0.35199999999999998</v>
      </c>
      <c r="M735">
        <v>0.35099999999999998</v>
      </c>
      <c r="N735">
        <v>0.34399999999999997</v>
      </c>
      <c r="O735">
        <v>0.35199999999999998</v>
      </c>
      <c r="P735">
        <v>0.35499999999999998</v>
      </c>
      <c r="Q735">
        <v>0.36</v>
      </c>
      <c r="R735">
        <v>0.37</v>
      </c>
      <c r="S735">
        <v>0.38300000000000001</v>
      </c>
      <c r="T735">
        <v>0.39700000000000002</v>
      </c>
      <c r="U735">
        <v>0.41799999999999998</v>
      </c>
      <c r="V735">
        <v>0.42799999999999999</v>
      </c>
      <c r="W735">
        <v>0.433</v>
      </c>
      <c r="X735">
        <v>0.435</v>
      </c>
      <c r="Y735">
        <v>0.435</v>
      </c>
      <c r="Z735">
        <v>0.436</v>
      </c>
      <c r="AA735">
        <v>0.437</v>
      </c>
      <c r="AB735">
        <v>0.438</v>
      </c>
      <c r="AC735">
        <v>0.439</v>
      </c>
      <c r="AD735">
        <v>0.438</v>
      </c>
      <c r="AE735">
        <v>0.438</v>
      </c>
      <c r="AF735">
        <v>0.435</v>
      </c>
      <c r="AG735">
        <v>0.432</v>
      </c>
      <c r="AH735">
        <v>0.43099999999999999</v>
      </c>
      <c r="AI735">
        <v>0.43099999999999999</v>
      </c>
      <c r="AJ735">
        <v>0.432</v>
      </c>
    </row>
    <row r="736" spans="1:36" x14ac:dyDescent="0.25">
      <c r="C736" t="s">
        <v>830</v>
      </c>
      <c r="E736">
        <v>0.26300000000000001</v>
      </c>
      <c r="F736">
        <v>0.26300000000000001</v>
      </c>
      <c r="G736">
        <v>0.27300000000000002</v>
      </c>
      <c r="H736">
        <v>0.27300000000000002</v>
      </c>
      <c r="I736">
        <v>0.26400000000000001</v>
      </c>
      <c r="J736">
        <v>0.26100000000000001</v>
      </c>
      <c r="K736">
        <v>0.26200000000000001</v>
      </c>
      <c r="L736">
        <v>0.26200000000000001</v>
      </c>
      <c r="M736">
        <v>0.26300000000000001</v>
      </c>
      <c r="N736">
        <v>0.26300000000000001</v>
      </c>
      <c r="O736">
        <v>0.26400000000000001</v>
      </c>
      <c r="P736">
        <v>0.26300000000000001</v>
      </c>
      <c r="Q736">
        <v>0.26300000000000001</v>
      </c>
      <c r="R736">
        <v>0.26300000000000001</v>
      </c>
      <c r="S736">
        <v>0.26200000000000001</v>
      </c>
      <c r="T736">
        <v>0.26200000000000001</v>
      </c>
      <c r="U736">
        <v>0.26</v>
      </c>
      <c r="V736">
        <v>0.25700000000000001</v>
      </c>
      <c r="W736">
        <v>0.255</v>
      </c>
      <c r="X736">
        <v>0.253</v>
      </c>
      <c r="Y736">
        <v>0.251</v>
      </c>
      <c r="Z736">
        <v>0.249</v>
      </c>
      <c r="AA736">
        <v>0.247</v>
      </c>
      <c r="AB736">
        <v>0.24399999999999999</v>
      </c>
      <c r="AC736">
        <v>0.24199999999999999</v>
      </c>
      <c r="AD736">
        <v>0.24</v>
      </c>
      <c r="AE736">
        <v>0.23799999999999999</v>
      </c>
      <c r="AF736">
        <v>0.23599999999999999</v>
      </c>
      <c r="AG736">
        <v>0.23400000000000001</v>
      </c>
      <c r="AH736">
        <v>0.23200000000000001</v>
      </c>
      <c r="AI736">
        <v>0.23</v>
      </c>
      <c r="AJ736">
        <v>0.22800000000000001</v>
      </c>
    </row>
    <row r="737" spans="3:36" x14ac:dyDescent="0.25">
      <c r="C737" t="s">
        <v>831</v>
      </c>
      <c r="E737">
        <v>0.53500000000000003</v>
      </c>
      <c r="F737">
        <v>0.57799999999999996</v>
      </c>
      <c r="G737">
        <v>0.51400000000000001</v>
      </c>
      <c r="H737">
        <v>0.496</v>
      </c>
      <c r="I737">
        <v>0.60299999999999998</v>
      </c>
      <c r="J737">
        <v>0.61199999999999999</v>
      </c>
      <c r="K737">
        <v>0.59199999999999997</v>
      </c>
      <c r="L737">
        <v>0.59199999999999997</v>
      </c>
      <c r="M737">
        <v>0.59099999999999997</v>
      </c>
      <c r="N737">
        <v>0.31</v>
      </c>
      <c r="O737">
        <v>0.57199999999999995</v>
      </c>
      <c r="P737">
        <v>0.55500000000000005</v>
      </c>
      <c r="Q737">
        <v>0.53800000000000003</v>
      </c>
      <c r="R737">
        <v>0.51</v>
      </c>
      <c r="S737">
        <v>0.48099999999999998</v>
      </c>
      <c r="T737">
        <v>0.45200000000000001</v>
      </c>
      <c r="U737">
        <v>0.41799999999999998</v>
      </c>
      <c r="V737">
        <v>0.39800000000000002</v>
      </c>
      <c r="W737">
        <v>0.38300000000000001</v>
      </c>
      <c r="X737">
        <v>0.371</v>
      </c>
      <c r="Y737">
        <v>0.35899999999999999</v>
      </c>
      <c r="Z737">
        <v>0.34599999999999997</v>
      </c>
      <c r="AA737">
        <v>0.33100000000000002</v>
      </c>
      <c r="AB737">
        <v>0.317</v>
      </c>
      <c r="AC737">
        <v>0.30499999999999999</v>
      </c>
      <c r="AD737">
        <v>0.29399999999999998</v>
      </c>
      <c r="AE737">
        <v>0.28299999999999997</v>
      </c>
      <c r="AF737">
        <v>0.27500000000000002</v>
      </c>
      <c r="AG737">
        <v>0.26600000000000001</v>
      </c>
      <c r="AH737">
        <v>0.25600000000000001</v>
      </c>
      <c r="AI737">
        <v>0.245</v>
      </c>
      <c r="AJ737">
        <v>0.23200000000000001</v>
      </c>
    </row>
    <row r="738" spans="3:36" x14ac:dyDescent="0.25">
      <c r="C738" t="s">
        <v>846</v>
      </c>
      <c r="E738">
        <v>0.123</v>
      </c>
      <c r="F738">
        <v>0.109</v>
      </c>
      <c r="G738">
        <v>0.108</v>
      </c>
      <c r="H738">
        <v>0.109</v>
      </c>
      <c r="I738">
        <v>9.4E-2</v>
      </c>
      <c r="J738">
        <v>6.8000000000000005E-2</v>
      </c>
      <c r="K738">
        <v>7.5999999999999998E-2</v>
      </c>
      <c r="L738">
        <v>7.6999999999999999E-2</v>
      </c>
      <c r="M738">
        <v>7.6999999999999999E-2</v>
      </c>
      <c r="N738">
        <v>7.2999999999999995E-2</v>
      </c>
      <c r="O738">
        <v>8.1000000000000003E-2</v>
      </c>
      <c r="P738">
        <v>8.3000000000000004E-2</v>
      </c>
      <c r="Q738">
        <v>8.4000000000000005E-2</v>
      </c>
      <c r="R738">
        <v>8.6999999999999994E-2</v>
      </c>
      <c r="S738">
        <v>8.7999999999999995E-2</v>
      </c>
      <c r="T738">
        <v>8.7999999999999995E-2</v>
      </c>
      <c r="U738">
        <v>8.6999999999999994E-2</v>
      </c>
      <c r="V738">
        <v>8.4000000000000005E-2</v>
      </c>
      <c r="W738">
        <v>8.2000000000000003E-2</v>
      </c>
      <c r="X738">
        <v>7.9000000000000001E-2</v>
      </c>
      <c r="Y738">
        <v>7.6999999999999999E-2</v>
      </c>
      <c r="Z738">
        <v>7.4999999999999997E-2</v>
      </c>
      <c r="AA738">
        <v>7.3999999999999996E-2</v>
      </c>
      <c r="AB738">
        <v>7.1999999999999995E-2</v>
      </c>
      <c r="AC738">
        <v>7.0999999999999994E-2</v>
      </c>
      <c r="AD738">
        <v>6.9000000000000006E-2</v>
      </c>
      <c r="AE738">
        <v>6.7000000000000004E-2</v>
      </c>
      <c r="AF738">
        <v>6.5000000000000002E-2</v>
      </c>
      <c r="AG738">
        <v>6.3E-2</v>
      </c>
      <c r="AH738">
        <v>6.0999999999999999E-2</v>
      </c>
      <c r="AI738">
        <v>5.8999999999999997E-2</v>
      </c>
      <c r="AJ738">
        <v>5.8000000000000003E-2</v>
      </c>
    </row>
    <row r="739" spans="3:36" x14ac:dyDescent="0.25">
      <c r="C739" t="s">
        <v>64</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row>
    <row r="740" spans="3:36" x14ac:dyDescent="0.25">
      <c r="C740" t="s">
        <v>833</v>
      </c>
      <c r="E740">
        <v>2E-3</v>
      </c>
      <c r="F740">
        <v>3.0000000000000001E-3</v>
      </c>
      <c r="G740">
        <v>3.0000000000000001E-3</v>
      </c>
      <c r="H740">
        <v>2E-3</v>
      </c>
      <c r="I740">
        <v>2E-3</v>
      </c>
      <c r="J740">
        <v>2E-3</v>
      </c>
      <c r="K740">
        <v>2E-3</v>
      </c>
      <c r="L740">
        <v>2E-3</v>
      </c>
      <c r="M740">
        <v>1E-3</v>
      </c>
      <c r="N740">
        <v>1E-3</v>
      </c>
      <c r="O740">
        <v>1E-3</v>
      </c>
      <c r="P740">
        <v>1E-3</v>
      </c>
      <c r="Q740">
        <v>1E-3</v>
      </c>
      <c r="R740">
        <v>1E-3</v>
      </c>
      <c r="S740">
        <v>1E-3</v>
      </c>
      <c r="T740">
        <v>1E-3</v>
      </c>
      <c r="U740">
        <v>1E-3</v>
      </c>
      <c r="V740">
        <v>1E-3</v>
      </c>
      <c r="W740">
        <v>1E-3</v>
      </c>
      <c r="X740">
        <v>1E-3</v>
      </c>
      <c r="Y740">
        <v>1E-3</v>
      </c>
      <c r="Z740">
        <v>1E-3</v>
      </c>
      <c r="AA740">
        <v>1E-3</v>
      </c>
      <c r="AB740">
        <v>1E-3</v>
      </c>
      <c r="AC740">
        <v>1E-3</v>
      </c>
      <c r="AD740">
        <v>1E-3</v>
      </c>
      <c r="AE740">
        <v>1E-3</v>
      </c>
      <c r="AF740">
        <v>1E-3</v>
      </c>
      <c r="AG740">
        <v>0</v>
      </c>
      <c r="AH740">
        <v>0</v>
      </c>
      <c r="AI740">
        <v>0</v>
      </c>
      <c r="AJ740">
        <v>0</v>
      </c>
    </row>
    <row r="741" spans="3:36" x14ac:dyDescent="0.25">
      <c r="C741" t="s">
        <v>834</v>
      </c>
      <c r="E741">
        <v>5.0000000000000001E-3</v>
      </c>
      <c r="F741">
        <v>6.0000000000000001E-3</v>
      </c>
      <c r="G741">
        <v>4.0000000000000001E-3</v>
      </c>
      <c r="H741">
        <v>7.0000000000000001E-3</v>
      </c>
      <c r="I741">
        <v>6.0000000000000001E-3</v>
      </c>
      <c r="J741">
        <v>2E-3</v>
      </c>
      <c r="K741">
        <v>4.0000000000000001E-3</v>
      </c>
      <c r="L741">
        <v>3.0000000000000001E-3</v>
      </c>
      <c r="M741">
        <v>3.0000000000000001E-3</v>
      </c>
      <c r="N741">
        <v>3.0000000000000001E-3</v>
      </c>
      <c r="O741">
        <v>3.0000000000000001E-3</v>
      </c>
      <c r="P741">
        <v>3.0000000000000001E-3</v>
      </c>
      <c r="Q741">
        <v>3.0000000000000001E-3</v>
      </c>
      <c r="R741">
        <v>3.0000000000000001E-3</v>
      </c>
      <c r="S741">
        <v>3.0000000000000001E-3</v>
      </c>
      <c r="T741">
        <v>3.0000000000000001E-3</v>
      </c>
      <c r="U741">
        <v>3.0000000000000001E-3</v>
      </c>
      <c r="V741">
        <v>3.0000000000000001E-3</v>
      </c>
      <c r="W741">
        <v>3.0000000000000001E-3</v>
      </c>
      <c r="X741">
        <v>3.0000000000000001E-3</v>
      </c>
      <c r="Y741">
        <v>3.0000000000000001E-3</v>
      </c>
      <c r="Z741">
        <v>3.0000000000000001E-3</v>
      </c>
      <c r="AA741">
        <v>3.0000000000000001E-3</v>
      </c>
      <c r="AB741">
        <v>3.0000000000000001E-3</v>
      </c>
      <c r="AC741">
        <v>3.0000000000000001E-3</v>
      </c>
      <c r="AD741">
        <v>3.0000000000000001E-3</v>
      </c>
      <c r="AE741">
        <v>3.0000000000000001E-3</v>
      </c>
      <c r="AF741">
        <v>3.0000000000000001E-3</v>
      </c>
      <c r="AG741">
        <v>3.0000000000000001E-3</v>
      </c>
      <c r="AH741">
        <v>3.0000000000000001E-3</v>
      </c>
      <c r="AI741">
        <v>3.0000000000000001E-3</v>
      </c>
      <c r="AJ741">
        <v>3.0000000000000001E-3</v>
      </c>
    </row>
    <row r="742" spans="3:36" x14ac:dyDescent="0.25">
      <c r="C742" t="s">
        <v>40</v>
      </c>
      <c r="E742">
        <v>0.1</v>
      </c>
      <c r="F742">
        <v>0.109</v>
      </c>
      <c r="G742">
        <v>7.9000000000000001E-2</v>
      </c>
      <c r="H742">
        <v>7.4999999999999997E-2</v>
      </c>
      <c r="I742">
        <v>0.06</v>
      </c>
      <c r="J742">
        <v>5.7000000000000002E-2</v>
      </c>
      <c r="K742">
        <v>5.8999999999999997E-2</v>
      </c>
      <c r="L742">
        <v>6.2E-2</v>
      </c>
      <c r="M742">
        <v>6.4000000000000001E-2</v>
      </c>
      <c r="N742">
        <v>6.6000000000000003E-2</v>
      </c>
      <c r="O742">
        <v>6.8000000000000005E-2</v>
      </c>
      <c r="P742">
        <v>6.9000000000000006E-2</v>
      </c>
      <c r="Q742">
        <v>7.0999999999999994E-2</v>
      </c>
      <c r="R742">
        <v>7.1999999999999995E-2</v>
      </c>
      <c r="S742">
        <v>7.2999999999999995E-2</v>
      </c>
      <c r="T742">
        <v>7.3999999999999996E-2</v>
      </c>
      <c r="U742">
        <v>7.3999999999999996E-2</v>
      </c>
      <c r="V742">
        <v>7.3999999999999996E-2</v>
      </c>
      <c r="W742">
        <v>7.3999999999999996E-2</v>
      </c>
      <c r="X742">
        <v>7.3999999999999996E-2</v>
      </c>
      <c r="Y742">
        <v>7.3999999999999996E-2</v>
      </c>
      <c r="Z742">
        <v>7.3999999999999996E-2</v>
      </c>
      <c r="AA742">
        <v>7.3999999999999996E-2</v>
      </c>
      <c r="AB742">
        <v>7.2999999999999995E-2</v>
      </c>
      <c r="AC742">
        <v>7.2999999999999995E-2</v>
      </c>
      <c r="AD742">
        <v>7.2999999999999995E-2</v>
      </c>
      <c r="AE742">
        <v>7.2999999999999995E-2</v>
      </c>
      <c r="AF742">
        <v>7.2999999999999995E-2</v>
      </c>
      <c r="AG742">
        <v>7.2999999999999995E-2</v>
      </c>
      <c r="AH742">
        <v>7.2999999999999995E-2</v>
      </c>
      <c r="AI742">
        <v>7.2999999999999995E-2</v>
      </c>
      <c r="AJ742">
        <v>7.1999999999999995E-2</v>
      </c>
    </row>
    <row r="743" spans="3:36" x14ac:dyDescent="0.25">
      <c r="C743" t="s">
        <v>835</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row>
    <row r="744" spans="3:36" x14ac:dyDescent="0.25">
      <c r="C744" t="s">
        <v>836</v>
      </c>
      <c r="E744">
        <v>5.3999999999999999E-2</v>
      </c>
      <c r="F744">
        <v>5.6000000000000001E-2</v>
      </c>
      <c r="G744">
        <v>5.6000000000000001E-2</v>
      </c>
      <c r="H744">
        <v>5.6000000000000001E-2</v>
      </c>
      <c r="I744">
        <v>5.5E-2</v>
      </c>
      <c r="J744">
        <v>5.6000000000000001E-2</v>
      </c>
      <c r="K744">
        <v>5.7000000000000002E-2</v>
      </c>
      <c r="L744">
        <v>5.8000000000000003E-2</v>
      </c>
      <c r="M744">
        <v>6.0999999999999999E-2</v>
      </c>
      <c r="N744">
        <v>6.3E-2</v>
      </c>
      <c r="O744">
        <v>6.5000000000000002E-2</v>
      </c>
      <c r="P744">
        <v>6.8000000000000005E-2</v>
      </c>
      <c r="Q744">
        <v>7.0999999999999994E-2</v>
      </c>
      <c r="R744">
        <v>7.3999999999999996E-2</v>
      </c>
      <c r="S744">
        <v>7.5999999999999998E-2</v>
      </c>
      <c r="T744">
        <v>7.9000000000000001E-2</v>
      </c>
      <c r="U744">
        <v>8.2000000000000003E-2</v>
      </c>
      <c r="V744">
        <v>8.5999999999999993E-2</v>
      </c>
      <c r="W744">
        <v>0.09</v>
      </c>
      <c r="X744">
        <v>9.2999999999999999E-2</v>
      </c>
      <c r="Y744">
        <v>9.7000000000000003E-2</v>
      </c>
      <c r="Z744">
        <v>0.10100000000000001</v>
      </c>
      <c r="AA744">
        <v>0.105</v>
      </c>
      <c r="AB744">
        <v>0.109</v>
      </c>
      <c r="AC744">
        <v>0.113</v>
      </c>
      <c r="AD744">
        <v>0.11799999999999999</v>
      </c>
      <c r="AE744">
        <v>0.122</v>
      </c>
      <c r="AF744">
        <v>0.127</v>
      </c>
      <c r="AG744">
        <v>0.13200000000000001</v>
      </c>
      <c r="AH744">
        <v>0.13600000000000001</v>
      </c>
      <c r="AI744">
        <v>0.14199999999999999</v>
      </c>
      <c r="AJ744">
        <v>0.14699999999999999</v>
      </c>
    </row>
    <row r="745" spans="3:36" x14ac:dyDescent="0.25">
      <c r="C745" t="s">
        <v>837</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row>
    <row r="746" spans="3:36" x14ac:dyDescent="0.25">
      <c r="C746" t="s">
        <v>996</v>
      </c>
    </row>
    <row r="747" spans="3:36" x14ac:dyDescent="0.25">
      <c r="C747" t="s">
        <v>1026</v>
      </c>
    </row>
    <row r="748" spans="3:36" x14ac:dyDescent="0.25">
      <c r="C748" t="s">
        <v>996</v>
      </c>
    </row>
    <row r="749" spans="3:36" x14ac:dyDescent="0.25">
      <c r="C749" t="s">
        <v>1027</v>
      </c>
    </row>
    <row r="750" spans="3:36" x14ac:dyDescent="0.25">
      <c r="C750" t="s">
        <v>876</v>
      </c>
      <c r="E750">
        <v>28.802</v>
      </c>
      <c r="F750">
        <v>29.39</v>
      </c>
      <c r="G750">
        <v>28.861999999999998</v>
      </c>
      <c r="H750">
        <v>28.806000000000001</v>
      </c>
      <c r="I750">
        <v>30.428000000000001</v>
      </c>
      <c r="J750">
        <v>29.827000000000002</v>
      </c>
      <c r="K750">
        <v>29.858000000000001</v>
      </c>
      <c r="L750">
        <v>30.783000000000001</v>
      </c>
      <c r="M750">
        <v>31.866</v>
      </c>
      <c r="N750">
        <v>32.31</v>
      </c>
      <c r="O750">
        <v>32.450000000000003</v>
      </c>
      <c r="P750">
        <v>32.664999999999999</v>
      </c>
      <c r="Q750">
        <v>32.676000000000002</v>
      </c>
      <c r="R750">
        <v>32.715000000000003</v>
      </c>
      <c r="S750">
        <v>32.564999999999998</v>
      </c>
      <c r="T750">
        <v>32.67</v>
      </c>
      <c r="U750">
        <v>33.201999999999998</v>
      </c>
      <c r="V750">
        <v>33.881999999999998</v>
      </c>
      <c r="W750">
        <v>34.488</v>
      </c>
      <c r="X750">
        <v>35.069000000000003</v>
      </c>
      <c r="Y750">
        <v>35.683999999999997</v>
      </c>
      <c r="Z750">
        <v>36.148000000000003</v>
      </c>
      <c r="AA750">
        <v>36.487000000000002</v>
      </c>
      <c r="AB750">
        <v>36.783999999999999</v>
      </c>
      <c r="AC750">
        <v>37.046999999999997</v>
      </c>
      <c r="AD750">
        <v>37.325000000000003</v>
      </c>
      <c r="AE750">
        <v>37.68</v>
      </c>
      <c r="AF750">
        <v>38.070999999999998</v>
      </c>
      <c r="AG750">
        <v>38.409999999999997</v>
      </c>
      <c r="AH750">
        <v>38.851999999999997</v>
      </c>
      <c r="AI750">
        <v>39.375999999999998</v>
      </c>
      <c r="AJ750">
        <v>40.103999999999999</v>
      </c>
    </row>
    <row r="751" spans="3:36" x14ac:dyDescent="0.25">
      <c r="C751" t="s">
        <v>877</v>
      </c>
      <c r="E751">
        <v>36.542999999999999</v>
      </c>
      <c r="F751">
        <v>37.289000000000001</v>
      </c>
      <c r="G751">
        <v>36.619999999999997</v>
      </c>
      <c r="H751">
        <v>36.548999999999999</v>
      </c>
      <c r="I751">
        <v>38.606000000000002</v>
      </c>
      <c r="J751">
        <v>37.844000000000001</v>
      </c>
      <c r="K751">
        <v>37.884</v>
      </c>
      <c r="L751">
        <v>39.057000000000002</v>
      </c>
      <c r="M751">
        <v>40.432000000000002</v>
      </c>
      <c r="N751">
        <v>40.994999999999997</v>
      </c>
      <c r="O751">
        <v>41.171999999999997</v>
      </c>
      <c r="P751">
        <v>41.445999999999998</v>
      </c>
      <c r="Q751">
        <v>41.46</v>
      </c>
      <c r="R751">
        <v>41.51</v>
      </c>
      <c r="S751">
        <v>41.319000000000003</v>
      </c>
      <c r="T751">
        <v>41.451999999999998</v>
      </c>
      <c r="U751">
        <v>42.127000000000002</v>
      </c>
      <c r="V751">
        <v>42.99</v>
      </c>
      <c r="W751">
        <v>43.759</v>
      </c>
      <c r="X751">
        <v>44.494999999999997</v>
      </c>
      <c r="Y751">
        <v>45.276000000000003</v>
      </c>
      <c r="Z751">
        <v>45.865000000000002</v>
      </c>
      <c r="AA751">
        <v>46.295000000000002</v>
      </c>
      <c r="AB751">
        <v>46.671999999999997</v>
      </c>
      <c r="AC751">
        <v>47.005000000000003</v>
      </c>
      <c r="AD751">
        <v>47.357999999999997</v>
      </c>
      <c r="AE751">
        <v>47.808</v>
      </c>
      <c r="AF751">
        <v>48.304000000000002</v>
      </c>
      <c r="AG751">
        <v>48.734999999999999</v>
      </c>
      <c r="AH751">
        <v>49.295999999999999</v>
      </c>
      <c r="AI751">
        <v>49.96</v>
      </c>
      <c r="AJ751">
        <v>50.884</v>
      </c>
    </row>
    <row r="752" spans="3:36" x14ac:dyDescent="0.25">
      <c r="C752" t="s">
        <v>878</v>
      </c>
      <c r="E752">
        <v>62.804000000000002</v>
      </c>
      <c r="F752">
        <v>68.984999999999999</v>
      </c>
      <c r="G752">
        <v>52.39</v>
      </c>
      <c r="H752">
        <v>48.945</v>
      </c>
      <c r="I752">
        <v>68.844999999999999</v>
      </c>
      <c r="J752">
        <v>73.641000000000005</v>
      </c>
      <c r="K752">
        <v>66.902000000000001</v>
      </c>
      <c r="L752">
        <v>67.295000000000002</v>
      </c>
      <c r="M752">
        <v>69.275000000000006</v>
      </c>
      <c r="N752">
        <v>70.010999999999996</v>
      </c>
      <c r="O752">
        <v>70.338999999999999</v>
      </c>
      <c r="P752">
        <v>70.462000000000003</v>
      </c>
      <c r="Q752">
        <v>70.680000000000007</v>
      </c>
      <c r="R752">
        <v>68.816999999999993</v>
      </c>
      <c r="S752">
        <v>67.456000000000003</v>
      </c>
      <c r="T752">
        <v>66.647999999999996</v>
      </c>
      <c r="U752">
        <v>65.766000000000005</v>
      </c>
      <c r="V752">
        <v>66.87</v>
      </c>
      <c r="W752">
        <v>68.225999999999999</v>
      </c>
      <c r="X752">
        <v>69.435000000000002</v>
      </c>
      <c r="Y752">
        <v>70.775999999999996</v>
      </c>
      <c r="Z752">
        <v>71.421999999999997</v>
      </c>
      <c r="AA752">
        <v>71.688000000000002</v>
      </c>
      <c r="AB752">
        <v>71.981999999999999</v>
      </c>
      <c r="AC752">
        <v>72.254999999999995</v>
      </c>
      <c r="AD752">
        <v>72.897999999999996</v>
      </c>
      <c r="AE752">
        <v>73.757000000000005</v>
      </c>
      <c r="AF752">
        <v>74.850999999999999</v>
      </c>
      <c r="AG752">
        <v>76.093000000000004</v>
      </c>
      <c r="AH752">
        <v>77.033000000000001</v>
      </c>
      <c r="AI752">
        <v>78.094999999999999</v>
      </c>
      <c r="AJ752">
        <v>78.948999999999998</v>
      </c>
    </row>
    <row r="753" spans="3:36" x14ac:dyDescent="0.25">
      <c r="C753" t="s">
        <v>879</v>
      </c>
      <c r="E753">
        <v>15.930999999999999</v>
      </c>
      <c r="F753">
        <v>18.085999999999999</v>
      </c>
      <c r="G753">
        <v>14.853</v>
      </c>
      <c r="H753">
        <v>13.12</v>
      </c>
      <c r="I753">
        <v>16.722000000000001</v>
      </c>
      <c r="J753">
        <v>17.774000000000001</v>
      </c>
      <c r="K753">
        <v>16.712</v>
      </c>
      <c r="L753">
        <v>16.245000000000001</v>
      </c>
      <c r="M753">
        <v>15.897</v>
      </c>
      <c r="N753">
        <v>15.577</v>
      </c>
      <c r="O753">
        <v>15.252000000000001</v>
      </c>
      <c r="P753">
        <v>14.983000000000001</v>
      </c>
      <c r="Q753">
        <v>15.097</v>
      </c>
      <c r="R753">
        <v>15.162000000000001</v>
      </c>
      <c r="S753">
        <v>15.132999999999999</v>
      </c>
      <c r="T753">
        <v>15.053000000000001</v>
      </c>
      <c r="U753">
        <v>14.846</v>
      </c>
      <c r="V753">
        <v>15.068</v>
      </c>
      <c r="W753">
        <v>15.286</v>
      </c>
      <c r="X753">
        <v>15.436999999999999</v>
      </c>
      <c r="Y753">
        <v>15.662000000000001</v>
      </c>
      <c r="Z753">
        <v>15.83</v>
      </c>
      <c r="AA753">
        <v>15.974</v>
      </c>
      <c r="AB753">
        <v>16.129000000000001</v>
      </c>
      <c r="AC753">
        <v>16.262</v>
      </c>
      <c r="AD753">
        <v>16.398</v>
      </c>
      <c r="AE753">
        <v>16.541</v>
      </c>
      <c r="AF753">
        <v>16.809999999999999</v>
      </c>
      <c r="AG753">
        <v>17.018999999999998</v>
      </c>
      <c r="AH753">
        <v>17.181999999999999</v>
      </c>
      <c r="AI753">
        <v>17.356999999999999</v>
      </c>
      <c r="AJ753">
        <v>17.469000000000001</v>
      </c>
    </row>
    <row r="754" spans="3:36" x14ac:dyDescent="0.25">
      <c r="C754" t="s">
        <v>880</v>
      </c>
      <c r="E754">
        <v>3.3220000000000001</v>
      </c>
      <c r="F754">
        <v>3.3889999999999998</v>
      </c>
      <c r="G754">
        <v>3.3290000000000002</v>
      </c>
      <c r="H754">
        <v>3.3220000000000001</v>
      </c>
      <c r="I754">
        <v>3.5089999999999999</v>
      </c>
      <c r="J754">
        <v>3.44</v>
      </c>
      <c r="K754">
        <v>3.444</v>
      </c>
      <c r="L754">
        <v>3.5510000000000002</v>
      </c>
      <c r="M754">
        <v>3.6760000000000002</v>
      </c>
      <c r="N754">
        <v>3.7269999999999999</v>
      </c>
      <c r="O754">
        <v>3.7429999999999999</v>
      </c>
      <c r="P754">
        <v>3.7679999999999998</v>
      </c>
      <c r="Q754">
        <v>3.7690000000000001</v>
      </c>
      <c r="R754">
        <v>3.774</v>
      </c>
      <c r="S754">
        <v>3.7559999999999998</v>
      </c>
      <c r="T754">
        <v>3.7679999999999998</v>
      </c>
      <c r="U754">
        <v>3.83</v>
      </c>
      <c r="V754">
        <v>3.9079999999999999</v>
      </c>
      <c r="W754">
        <v>3.9780000000000002</v>
      </c>
      <c r="X754">
        <v>4.0449999999999999</v>
      </c>
      <c r="Y754">
        <v>4.1159999999999997</v>
      </c>
      <c r="Z754">
        <v>4.17</v>
      </c>
      <c r="AA754">
        <v>4.2089999999999996</v>
      </c>
      <c r="AB754">
        <v>4.2430000000000003</v>
      </c>
      <c r="AC754">
        <v>4.2729999999999997</v>
      </c>
      <c r="AD754">
        <v>4.306</v>
      </c>
      <c r="AE754">
        <v>4.3460000000000001</v>
      </c>
      <c r="AF754">
        <v>4.3920000000000003</v>
      </c>
      <c r="AG754">
        <v>4.431</v>
      </c>
      <c r="AH754">
        <v>4.4820000000000002</v>
      </c>
      <c r="AI754">
        <v>4.5419999999999998</v>
      </c>
      <c r="AJ754">
        <v>4.6260000000000003</v>
      </c>
    </row>
    <row r="755" spans="3:36" x14ac:dyDescent="0.25">
      <c r="C755" t="s">
        <v>881</v>
      </c>
      <c r="E755">
        <v>11.840999999999999</v>
      </c>
      <c r="F755">
        <v>13.006</v>
      </c>
      <c r="G755">
        <v>9.8770000000000007</v>
      </c>
      <c r="H755">
        <v>9.2279999999999998</v>
      </c>
      <c r="I755">
        <v>12.98</v>
      </c>
      <c r="J755">
        <v>13.884</v>
      </c>
      <c r="K755">
        <v>12.613</v>
      </c>
      <c r="L755">
        <v>12.686999999999999</v>
      </c>
      <c r="M755">
        <v>13.061</v>
      </c>
      <c r="N755">
        <v>13.2</v>
      </c>
      <c r="O755">
        <v>13.262</v>
      </c>
      <c r="P755">
        <v>13.285</v>
      </c>
      <c r="Q755">
        <v>13.326000000000001</v>
      </c>
      <c r="R755">
        <v>12.974</v>
      </c>
      <c r="S755">
        <v>12.718</v>
      </c>
      <c r="T755">
        <v>12.566000000000001</v>
      </c>
      <c r="U755">
        <v>12.4</v>
      </c>
      <c r="V755">
        <v>12.608000000000001</v>
      </c>
      <c r="W755">
        <v>12.864000000000001</v>
      </c>
      <c r="X755">
        <v>13.092000000000001</v>
      </c>
      <c r="Y755">
        <v>13.343999999999999</v>
      </c>
      <c r="Z755">
        <v>13.465999999999999</v>
      </c>
      <c r="AA755">
        <v>13.516</v>
      </c>
      <c r="AB755">
        <v>13.571999999999999</v>
      </c>
      <c r="AC755">
        <v>13.622999999999999</v>
      </c>
      <c r="AD755">
        <v>13.744999999999999</v>
      </c>
      <c r="AE755">
        <v>13.906000000000001</v>
      </c>
      <c r="AF755">
        <v>14.113</v>
      </c>
      <c r="AG755">
        <v>14.347</v>
      </c>
      <c r="AH755">
        <v>14.523999999999999</v>
      </c>
      <c r="AI755">
        <v>14.724</v>
      </c>
      <c r="AJ755">
        <v>14.885999999999999</v>
      </c>
    </row>
    <row r="756" spans="3:36" x14ac:dyDescent="0.25">
      <c r="C756" t="s">
        <v>882</v>
      </c>
      <c r="E756">
        <v>3.3220000000000001</v>
      </c>
      <c r="F756">
        <v>3.3889999999999998</v>
      </c>
      <c r="G756">
        <v>3.3290000000000002</v>
      </c>
      <c r="H756">
        <v>3.3220000000000001</v>
      </c>
      <c r="I756">
        <v>3.5089999999999999</v>
      </c>
      <c r="J756">
        <v>3.44</v>
      </c>
      <c r="K756">
        <v>3.444</v>
      </c>
      <c r="L756">
        <v>3.5510000000000002</v>
      </c>
      <c r="M756">
        <v>3.6760000000000002</v>
      </c>
      <c r="N756">
        <v>3.7269999999999999</v>
      </c>
      <c r="O756">
        <v>3.7429999999999999</v>
      </c>
      <c r="P756">
        <v>3.7679999999999998</v>
      </c>
      <c r="Q756">
        <v>3.7690000000000001</v>
      </c>
      <c r="R756">
        <v>3.774</v>
      </c>
      <c r="S756">
        <v>3.7559999999999998</v>
      </c>
      <c r="T756">
        <v>3.7679999999999998</v>
      </c>
      <c r="U756">
        <v>3.83</v>
      </c>
      <c r="V756">
        <v>3.9079999999999999</v>
      </c>
      <c r="W756">
        <v>3.9780000000000002</v>
      </c>
      <c r="X756">
        <v>4.0449999999999999</v>
      </c>
      <c r="Y756">
        <v>4.1159999999999997</v>
      </c>
      <c r="Z756">
        <v>4.17</v>
      </c>
      <c r="AA756">
        <v>4.2089999999999996</v>
      </c>
      <c r="AB756">
        <v>4.2430000000000003</v>
      </c>
      <c r="AC756">
        <v>4.2729999999999997</v>
      </c>
      <c r="AD756">
        <v>4.306</v>
      </c>
      <c r="AE756">
        <v>4.3460000000000001</v>
      </c>
      <c r="AF756">
        <v>4.3920000000000003</v>
      </c>
      <c r="AG756">
        <v>4.431</v>
      </c>
      <c r="AH756">
        <v>4.4820000000000002</v>
      </c>
      <c r="AI756">
        <v>4.5419999999999998</v>
      </c>
      <c r="AJ756">
        <v>4.6260000000000003</v>
      </c>
    </row>
    <row r="757" spans="3:36" x14ac:dyDescent="0.25">
      <c r="C757" t="s">
        <v>883</v>
      </c>
      <c r="E757">
        <v>1.85</v>
      </c>
      <c r="F757">
        <v>1.83</v>
      </c>
      <c r="G757">
        <v>1.889</v>
      </c>
      <c r="H757">
        <v>1.677</v>
      </c>
      <c r="I757">
        <v>1.927</v>
      </c>
      <c r="J757">
        <v>1.98</v>
      </c>
      <c r="K757">
        <v>2.0339999999999998</v>
      </c>
      <c r="L757">
        <v>2.0640000000000001</v>
      </c>
      <c r="M757">
        <v>2.1160000000000001</v>
      </c>
      <c r="N757">
        <v>2.17</v>
      </c>
      <c r="O757">
        <v>2.2210000000000001</v>
      </c>
      <c r="P757">
        <v>2.2799999999999998</v>
      </c>
      <c r="Q757">
        <v>2.3039999999999998</v>
      </c>
      <c r="R757">
        <v>2.3439999999999999</v>
      </c>
      <c r="S757">
        <v>2.3620000000000001</v>
      </c>
      <c r="T757">
        <v>2.3610000000000002</v>
      </c>
      <c r="U757">
        <v>2.383</v>
      </c>
      <c r="V757">
        <v>2.4239999999999999</v>
      </c>
      <c r="W757">
        <v>2.4500000000000002</v>
      </c>
      <c r="X757">
        <v>2.4790000000000001</v>
      </c>
      <c r="Y757">
        <v>2.5089999999999999</v>
      </c>
      <c r="Z757">
        <v>2.5379999999999998</v>
      </c>
      <c r="AA757">
        <v>2.57</v>
      </c>
      <c r="AB757">
        <v>2.605</v>
      </c>
      <c r="AC757">
        <v>2.625</v>
      </c>
      <c r="AD757">
        <v>2.649</v>
      </c>
      <c r="AE757">
        <v>2.67</v>
      </c>
      <c r="AF757">
        <v>2.6989999999999998</v>
      </c>
      <c r="AG757">
        <v>2.7330000000000001</v>
      </c>
      <c r="AH757">
        <v>2.76</v>
      </c>
      <c r="AI757">
        <v>2.7869999999999999</v>
      </c>
      <c r="AJ757">
        <v>2.8119999999999998</v>
      </c>
    </row>
    <row r="758" spans="3:36" x14ac:dyDescent="0.25">
      <c r="C758" t="s">
        <v>884</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row>
    <row r="759" spans="3:36" x14ac:dyDescent="0.25">
      <c r="C759" t="s">
        <v>1028</v>
      </c>
      <c r="E759">
        <v>0.13</v>
      </c>
      <c r="F759">
        <v>0.14099999999999999</v>
      </c>
      <c r="G759">
        <v>0.109</v>
      </c>
      <c r="H759">
        <v>0.10100000000000001</v>
      </c>
      <c r="I759">
        <v>0.14199999999999999</v>
      </c>
      <c r="J759">
        <v>0.152</v>
      </c>
      <c r="K759">
        <v>0.13800000000000001</v>
      </c>
      <c r="L759">
        <v>0.13900000000000001</v>
      </c>
      <c r="M759">
        <v>0.14299999999999999</v>
      </c>
      <c r="N759">
        <v>0.14499999999999999</v>
      </c>
      <c r="O759">
        <v>0.14599999999999999</v>
      </c>
      <c r="P759">
        <v>0.14599999999999999</v>
      </c>
      <c r="Q759">
        <v>0.14599999999999999</v>
      </c>
      <c r="R759">
        <v>0.14299999999999999</v>
      </c>
      <c r="S759">
        <v>0.14000000000000001</v>
      </c>
      <c r="T759">
        <v>0.13800000000000001</v>
      </c>
      <c r="U759">
        <v>0.13600000000000001</v>
      </c>
      <c r="V759">
        <v>0.13900000000000001</v>
      </c>
      <c r="W759">
        <v>0.14099999999999999</v>
      </c>
      <c r="X759">
        <v>0.14399999999999999</v>
      </c>
      <c r="Y759">
        <v>0.14699999999999999</v>
      </c>
      <c r="Z759">
        <v>0.14799999999999999</v>
      </c>
      <c r="AA759">
        <v>0.14899999999999999</v>
      </c>
      <c r="AB759">
        <v>0.14899999999999999</v>
      </c>
      <c r="AC759">
        <v>0.15</v>
      </c>
      <c r="AD759">
        <v>0.151</v>
      </c>
      <c r="AE759">
        <v>0.153</v>
      </c>
      <c r="AF759">
        <v>0.156</v>
      </c>
      <c r="AG759">
        <v>0.158</v>
      </c>
      <c r="AH759">
        <v>0.16</v>
      </c>
      <c r="AI759">
        <v>0.16300000000000001</v>
      </c>
      <c r="AJ759">
        <v>0.16400000000000001</v>
      </c>
    </row>
    <row r="760" spans="3:36" x14ac:dyDescent="0.25">
      <c r="C760" t="s">
        <v>1029</v>
      </c>
      <c r="E760">
        <v>0.158</v>
      </c>
      <c r="F760">
        <v>0.16</v>
      </c>
      <c r="G760">
        <v>0.159</v>
      </c>
      <c r="H760">
        <v>0.157</v>
      </c>
      <c r="I760">
        <v>0.16500000000000001</v>
      </c>
      <c r="J760">
        <v>0.158</v>
      </c>
      <c r="K760">
        <v>0.159</v>
      </c>
      <c r="L760">
        <v>0.16400000000000001</v>
      </c>
      <c r="M760">
        <v>0.17100000000000001</v>
      </c>
      <c r="N760">
        <v>0.17299999999999999</v>
      </c>
      <c r="O760">
        <v>0.17499999999999999</v>
      </c>
      <c r="P760">
        <v>0.17599999999999999</v>
      </c>
      <c r="Q760">
        <v>0.17699999999999999</v>
      </c>
      <c r="R760">
        <v>0.17699999999999999</v>
      </c>
      <c r="S760">
        <v>0.17699999999999999</v>
      </c>
      <c r="T760">
        <v>0.17799999999999999</v>
      </c>
      <c r="U760">
        <v>0.18099999999999999</v>
      </c>
      <c r="V760">
        <v>0.184</v>
      </c>
      <c r="W760">
        <v>0.187</v>
      </c>
      <c r="X760">
        <v>0.191</v>
      </c>
      <c r="Y760">
        <v>0.19400000000000001</v>
      </c>
      <c r="Z760">
        <v>0.19700000000000001</v>
      </c>
      <c r="AA760">
        <v>0.19900000000000001</v>
      </c>
      <c r="AB760">
        <v>0.2</v>
      </c>
      <c r="AC760">
        <v>0.20200000000000001</v>
      </c>
      <c r="AD760">
        <v>0.20300000000000001</v>
      </c>
      <c r="AE760">
        <v>0.20499999999999999</v>
      </c>
      <c r="AF760">
        <v>0.20799999999999999</v>
      </c>
      <c r="AG760">
        <v>0.20899999999999999</v>
      </c>
      <c r="AH760">
        <v>0.21199999999999999</v>
      </c>
      <c r="AI760">
        <v>0.215</v>
      </c>
      <c r="AJ760">
        <v>0.219</v>
      </c>
    </row>
    <row r="761" spans="3:36" x14ac:dyDescent="0.25">
      <c r="C761" t="s">
        <v>1030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row>
    <row r="762" spans="3:36" x14ac:dyDescent="0.25">
      <c r="C762" t="s">
        <v>885</v>
      </c>
      <c r="E762">
        <v>164.703</v>
      </c>
      <c r="F762">
        <v>175.66399999999999</v>
      </c>
      <c r="G762">
        <v>151.416</v>
      </c>
      <c r="H762">
        <v>145.22800000000001</v>
      </c>
      <c r="I762">
        <v>176.83199999999999</v>
      </c>
      <c r="J762">
        <v>182.14</v>
      </c>
      <c r="K762">
        <v>173.18799999999999</v>
      </c>
      <c r="L762">
        <v>175.535</v>
      </c>
      <c r="M762">
        <v>180.31200000000001</v>
      </c>
      <c r="N762">
        <v>182.035</v>
      </c>
      <c r="O762">
        <v>182.50299999999999</v>
      </c>
      <c r="P762">
        <v>182.97800000000001</v>
      </c>
      <c r="Q762">
        <v>183.405</v>
      </c>
      <c r="R762">
        <v>181.38900000000001</v>
      </c>
      <c r="S762">
        <v>179.38200000000001</v>
      </c>
      <c r="T762">
        <v>178.60300000000001</v>
      </c>
      <c r="U762">
        <v>178.70099999999999</v>
      </c>
      <c r="V762">
        <v>181.98099999999999</v>
      </c>
      <c r="W762">
        <v>185.357</v>
      </c>
      <c r="X762">
        <v>188.43199999999999</v>
      </c>
      <c r="Y762">
        <v>191.82499999999999</v>
      </c>
      <c r="Z762">
        <v>193.953</v>
      </c>
      <c r="AA762">
        <v>195.29400000000001</v>
      </c>
      <c r="AB762">
        <v>196.57900000000001</v>
      </c>
      <c r="AC762">
        <v>197.71600000000001</v>
      </c>
      <c r="AD762">
        <v>199.33799999999999</v>
      </c>
      <c r="AE762">
        <v>201.41300000000001</v>
      </c>
      <c r="AF762">
        <v>203.994</v>
      </c>
      <c r="AG762">
        <v>206.56700000000001</v>
      </c>
      <c r="AH762">
        <v>208.983</v>
      </c>
      <c r="AI762">
        <v>211.762</v>
      </c>
      <c r="AJ762">
        <v>214.739</v>
      </c>
    </row>
    <row r="763" spans="3:36" x14ac:dyDescent="0.25">
      <c r="C763" t="s">
        <v>886</v>
      </c>
      <c r="E763">
        <v>148.77099999999999</v>
      </c>
      <c r="F763">
        <v>157.57900000000001</v>
      </c>
      <c r="G763">
        <v>136.56299999999999</v>
      </c>
      <c r="H763">
        <v>132.107</v>
      </c>
      <c r="I763">
        <v>160.11000000000001</v>
      </c>
      <c r="J763">
        <v>164.36600000000001</v>
      </c>
      <c r="K763">
        <v>156.476</v>
      </c>
      <c r="L763">
        <v>159.29</v>
      </c>
      <c r="M763">
        <v>164.41499999999999</v>
      </c>
      <c r="N763">
        <v>166.458</v>
      </c>
      <c r="O763">
        <v>167.251</v>
      </c>
      <c r="P763">
        <v>167.995</v>
      </c>
      <c r="Q763">
        <v>168.30799999999999</v>
      </c>
      <c r="R763">
        <v>166.227</v>
      </c>
      <c r="S763">
        <v>164.249</v>
      </c>
      <c r="T763">
        <v>163.55099999999999</v>
      </c>
      <c r="U763">
        <v>163.85499999999999</v>
      </c>
      <c r="V763">
        <v>166.91300000000001</v>
      </c>
      <c r="W763">
        <v>170.072</v>
      </c>
      <c r="X763">
        <v>172.995</v>
      </c>
      <c r="Y763">
        <v>176.16300000000001</v>
      </c>
      <c r="Z763">
        <v>178.12299999999999</v>
      </c>
      <c r="AA763">
        <v>179.32</v>
      </c>
      <c r="AB763">
        <v>180.45</v>
      </c>
      <c r="AC763">
        <v>181.453</v>
      </c>
      <c r="AD763">
        <v>182.94</v>
      </c>
      <c r="AE763">
        <v>184.87200000000001</v>
      </c>
      <c r="AF763">
        <v>187.184</v>
      </c>
      <c r="AG763">
        <v>189.548</v>
      </c>
      <c r="AH763">
        <v>191.80099999999999</v>
      </c>
      <c r="AI763">
        <v>194.404</v>
      </c>
      <c r="AJ763">
        <v>197.27</v>
      </c>
    </row>
    <row r="764" spans="3:36" x14ac:dyDescent="0.25">
      <c r="C764" t="s">
        <v>996</v>
      </c>
    </row>
    <row r="765" spans="3:36" x14ac:dyDescent="0.25">
      <c r="C765" t="s">
        <v>998</v>
      </c>
    </row>
    <row r="766" spans="3:36" x14ac:dyDescent="0.25">
      <c r="C766" t="s">
        <v>996</v>
      </c>
    </row>
    <row r="767" spans="3:36" x14ac:dyDescent="0.25">
      <c r="C767" t="s">
        <v>1031</v>
      </c>
    </row>
    <row r="768" spans="3:36" x14ac:dyDescent="0.25">
      <c r="C768" t="s">
        <v>887</v>
      </c>
      <c r="E768">
        <v>98.99</v>
      </c>
      <c r="F768">
        <v>101.852</v>
      </c>
      <c r="G768">
        <v>102.282</v>
      </c>
      <c r="H768">
        <v>102.755</v>
      </c>
      <c r="I768">
        <v>103.23</v>
      </c>
      <c r="J768">
        <v>103.926</v>
      </c>
      <c r="K768">
        <v>104.52800000000001</v>
      </c>
      <c r="L768">
        <v>104.97499999999999</v>
      </c>
      <c r="M768">
        <v>105.39</v>
      </c>
      <c r="N768">
        <v>105.658</v>
      </c>
      <c r="O768">
        <v>106.146</v>
      </c>
      <c r="P768">
        <v>106.587</v>
      </c>
      <c r="Q768">
        <v>106.923</v>
      </c>
      <c r="R768">
        <v>107.297</v>
      </c>
      <c r="S768">
        <v>107.63500000000001</v>
      </c>
      <c r="T768">
        <v>108.16</v>
      </c>
      <c r="U768">
        <v>108.702</v>
      </c>
      <c r="V768">
        <v>109.26600000000001</v>
      </c>
      <c r="W768">
        <v>109.76900000000001</v>
      </c>
      <c r="X768">
        <v>110.23699999999999</v>
      </c>
      <c r="Y768">
        <v>110.746</v>
      </c>
      <c r="Z768">
        <v>111.251</v>
      </c>
      <c r="AA768">
        <v>111.736</v>
      </c>
      <c r="AB768">
        <v>112.211</v>
      </c>
      <c r="AC768">
        <v>112.636</v>
      </c>
      <c r="AD768">
        <v>113.05</v>
      </c>
      <c r="AE768">
        <v>113.431</v>
      </c>
      <c r="AF768">
        <v>113.812</v>
      </c>
      <c r="AG768">
        <v>114.24</v>
      </c>
      <c r="AH768">
        <v>114.626</v>
      </c>
      <c r="AI768">
        <v>115.03400000000001</v>
      </c>
      <c r="AJ768">
        <v>115.429</v>
      </c>
    </row>
    <row r="769" spans="3:36" x14ac:dyDescent="0.25">
      <c r="C769" t="s">
        <v>888</v>
      </c>
      <c r="E769">
        <v>98.99</v>
      </c>
      <c r="F769">
        <v>101.852</v>
      </c>
      <c r="G769">
        <v>102.282</v>
      </c>
      <c r="H769">
        <v>102.755</v>
      </c>
      <c r="I769">
        <v>103.23</v>
      </c>
      <c r="J769">
        <v>103.926</v>
      </c>
      <c r="K769">
        <v>104.52800000000001</v>
      </c>
      <c r="L769">
        <v>104.97499999999999</v>
      </c>
      <c r="M769">
        <v>105.39</v>
      </c>
      <c r="N769">
        <v>105.658</v>
      </c>
      <c r="O769">
        <v>106.146</v>
      </c>
      <c r="P769">
        <v>106.587</v>
      </c>
      <c r="Q769">
        <v>106.923</v>
      </c>
      <c r="R769">
        <v>107.297</v>
      </c>
      <c r="S769">
        <v>107.63500000000001</v>
      </c>
      <c r="T769">
        <v>108.16</v>
      </c>
      <c r="U769">
        <v>108.702</v>
      </c>
      <c r="V769">
        <v>109.26600000000001</v>
      </c>
      <c r="W769">
        <v>109.76900000000001</v>
      </c>
      <c r="X769">
        <v>110.23699999999999</v>
      </c>
      <c r="Y769">
        <v>110.746</v>
      </c>
      <c r="Z769">
        <v>111.251</v>
      </c>
      <c r="AA769">
        <v>111.736</v>
      </c>
      <c r="AB769">
        <v>112.211</v>
      </c>
      <c r="AC769">
        <v>112.636</v>
      </c>
      <c r="AD769">
        <v>113.05</v>
      </c>
      <c r="AE769">
        <v>113.431</v>
      </c>
      <c r="AF769">
        <v>113.812</v>
      </c>
      <c r="AG769">
        <v>114.24</v>
      </c>
      <c r="AH769">
        <v>114.626</v>
      </c>
      <c r="AI769">
        <v>115.03400000000001</v>
      </c>
      <c r="AJ769">
        <v>115.429</v>
      </c>
    </row>
    <row r="770" spans="3:36" x14ac:dyDescent="0.25">
      <c r="C770" t="s">
        <v>889</v>
      </c>
      <c r="E770">
        <v>98.99</v>
      </c>
      <c r="F770">
        <v>101.852</v>
      </c>
      <c r="G770">
        <v>102.282</v>
      </c>
      <c r="H770">
        <v>102.755</v>
      </c>
      <c r="I770">
        <v>103.23</v>
      </c>
      <c r="J770">
        <v>103.926</v>
      </c>
      <c r="K770">
        <v>104.52800000000001</v>
      </c>
      <c r="L770">
        <v>104.97499999999999</v>
      </c>
      <c r="M770">
        <v>105.39</v>
      </c>
      <c r="N770">
        <v>105.658</v>
      </c>
      <c r="O770">
        <v>106.146</v>
      </c>
      <c r="P770">
        <v>106.587</v>
      </c>
      <c r="Q770">
        <v>106.923</v>
      </c>
      <c r="R770">
        <v>107.297</v>
      </c>
      <c r="S770">
        <v>107.63500000000001</v>
      </c>
      <c r="T770">
        <v>108.16</v>
      </c>
      <c r="U770">
        <v>108.702</v>
      </c>
      <c r="V770">
        <v>109.26600000000001</v>
      </c>
      <c r="W770">
        <v>109.76900000000001</v>
      </c>
      <c r="X770">
        <v>110.23699999999999</v>
      </c>
      <c r="Y770">
        <v>110.746</v>
      </c>
      <c r="Z770">
        <v>111.251</v>
      </c>
      <c r="AA770">
        <v>111.736</v>
      </c>
      <c r="AB770">
        <v>112.211</v>
      </c>
      <c r="AC770">
        <v>112.636</v>
      </c>
      <c r="AD770">
        <v>113.05</v>
      </c>
      <c r="AE770">
        <v>113.431</v>
      </c>
      <c r="AF770">
        <v>113.812</v>
      </c>
      <c r="AG770">
        <v>114.24</v>
      </c>
      <c r="AH770">
        <v>114.626</v>
      </c>
      <c r="AI770">
        <v>115.03400000000001</v>
      </c>
      <c r="AJ770">
        <v>115.429</v>
      </c>
    </row>
    <row r="771" spans="3:36" x14ac:dyDescent="0.25">
      <c r="C771" t="s">
        <v>1032</v>
      </c>
      <c r="E771">
        <v>98.99</v>
      </c>
      <c r="F771">
        <v>101.852</v>
      </c>
      <c r="G771">
        <v>102.282</v>
      </c>
      <c r="H771">
        <v>102.755</v>
      </c>
      <c r="I771">
        <v>103.23</v>
      </c>
      <c r="J771">
        <v>103.926</v>
      </c>
      <c r="K771">
        <v>104.52800000000001</v>
      </c>
      <c r="L771">
        <v>104.97499999999999</v>
      </c>
      <c r="M771">
        <v>105.39</v>
      </c>
      <c r="N771">
        <v>105.658</v>
      </c>
      <c r="O771">
        <v>106.146</v>
      </c>
      <c r="P771">
        <v>106.587</v>
      </c>
      <c r="Q771">
        <v>106.923</v>
      </c>
      <c r="R771">
        <v>107.297</v>
      </c>
      <c r="S771">
        <v>107.63500000000001</v>
      </c>
      <c r="T771">
        <v>108.16</v>
      </c>
      <c r="U771">
        <v>108.702</v>
      </c>
      <c r="V771">
        <v>109.26600000000001</v>
      </c>
      <c r="W771">
        <v>109.76900000000001</v>
      </c>
      <c r="X771">
        <v>110.23699999999999</v>
      </c>
      <c r="Y771">
        <v>110.746</v>
      </c>
      <c r="Z771">
        <v>111.251</v>
      </c>
      <c r="AA771">
        <v>111.736</v>
      </c>
      <c r="AB771">
        <v>112.211</v>
      </c>
      <c r="AC771">
        <v>112.636</v>
      </c>
      <c r="AD771">
        <v>113.05</v>
      </c>
      <c r="AE771">
        <v>113.431</v>
      </c>
      <c r="AF771">
        <v>113.812</v>
      </c>
      <c r="AG771">
        <v>114.24</v>
      </c>
      <c r="AH771">
        <v>114.626</v>
      </c>
      <c r="AI771">
        <v>115.03400000000001</v>
      </c>
      <c r="AJ771">
        <v>115.429</v>
      </c>
    </row>
    <row r="772" spans="3:36" x14ac:dyDescent="0.25">
      <c r="C772" t="s">
        <v>890</v>
      </c>
      <c r="E772">
        <v>98.99</v>
      </c>
      <c r="F772">
        <v>101.852</v>
      </c>
      <c r="G772">
        <v>102.282</v>
      </c>
      <c r="H772">
        <v>102.755</v>
      </c>
      <c r="I772">
        <v>103.23</v>
      </c>
      <c r="J772">
        <v>103.926</v>
      </c>
      <c r="K772">
        <v>104.52800000000001</v>
      </c>
      <c r="L772">
        <v>104.97499999999999</v>
      </c>
      <c r="M772">
        <v>105.39</v>
      </c>
      <c r="N772">
        <v>105.658</v>
      </c>
      <c r="O772">
        <v>106.146</v>
      </c>
      <c r="P772">
        <v>106.587</v>
      </c>
      <c r="Q772">
        <v>106.923</v>
      </c>
      <c r="R772">
        <v>107.297</v>
      </c>
      <c r="S772">
        <v>107.63500000000001</v>
      </c>
      <c r="T772">
        <v>108.16</v>
      </c>
      <c r="U772">
        <v>108.702</v>
      </c>
      <c r="V772">
        <v>109.26600000000001</v>
      </c>
      <c r="W772">
        <v>109.76900000000001</v>
      </c>
      <c r="X772">
        <v>110.23699999999999</v>
      </c>
      <c r="Y772">
        <v>110.746</v>
      </c>
      <c r="Z772">
        <v>111.251</v>
      </c>
      <c r="AA772">
        <v>111.736</v>
      </c>
      <c r="AB772">
        <v>112.211</v>
      </c>
      <c r="AC772">
        <v>112.636</v>
      </c>
      <c r="AD772">
        <v>113.05</v>
      </c>
      <c r="AE772">
        <v>113.431</v>
      </c>
      <c r="AF772">
        <v>113.812</v>
      </c>
      <c r="AG772">
        <v>114.24</v>
      </c>
      <c r="AH772">
        <v>114.626</v>
      </c>
      <c r="AI772">
        <v>115.03400000000001</v>
      </c>
      <c r="AJ772">
        <v>115.429</v>
      </c>
    </row>
    <row r="773" spans="3:36" x14ac:dyDescent="0.25">
      <c r="C773" t="s">
        <v>1033</v>
      </c>
      <c r="E773">
        <v>98.99</v>
      </c>
      <c r="F773">
        <v>101.852</v>
      </c>
      <c r="G773">
        <v>102.282</v>
      </c>
      <c r="H773">
        <v>102.755</v>
      </c>
      <c r="I773">
        <v>103.23</v>
      </c>
      <c r="J773">
        <v>103.926</v>
      </c>
      <c r="K773">
        <v>104.52800000000001</v>
      </c>
      <c r="L773">
        <v>104.97499999999999</v>
      </c>
      <c r="M773">
        <v>105.39</v>
      </c>
      <c r="N773">
        <v>105.658</v>
      </c>
      <c r="O773">
        <v>106.146</v>
      </c>
      <c r="P773">
        <v>106.587</v>
      </c>
      <c r="Q773">
        <v>106.923</v>
      </c>
      <c r="R773">
        <v>107.297</v>
      </c>
      <c r="S773">
        <v>107.63500000000001</v>
      </c>
      <c r="T773">
        <v>108.16</v>
      </c>
      <c r="U773">
        <v>108.702</v>
      </c>
      <c r="V773">
        <v>109.26600000000001</v>
      </c>
      <c r="W773">
        <v>109.76900000000001</v>
      </c>
      <c r="X773">
        <v>110.23699999999999</v>
      </c>
      <c r="Y773">
        <v>110.746</v>
      </c>
      <c r="Z773">
        <v>111.251</v>
      </c>
      <c r="AA773">
        <v>111.736</v>
      </c>
      <c r="AB773">
        <v>112.211</v>
      </c>
      <c r="AC773">
        <v>112.636</v>
      </c>
      <c r="AD773">
        <v>113.05</v>
      </c>
      <c r="AE773">
        <v>113.431</v>
      </c>
      <c r="AF773">
        <v>113.812</v>
      </c>
      <c r="AG773">
        <v>114.24</v>
      </c>
      <c r="AH773">
        <v>114.626</v>
      </c>
      <c r="AI773">
        <v>115.03400000000001</v>
      </c>
      <c r="AJ773">
        <v>115.429</v>
      </c>
    </row>
    <row r="774" spans="3:36" x14ac:dyDescent="0.25">
      <c r="C774" t="s">
        <v>891</v>
      </c>
      <c r="E774">
        <v>126.08199999999999</v>
      </c>
      <c r="F774">
        <v>125.792</v>
      </c>
      <c r="G774">
        <v>128.268</v>
      </c>
      <c r="H774">
        <v>130.792</v>
      </c>
      <c r="I774">
        <v>133.36600000000001</v>
      </c>
      <c r="J774">
        <v>136.53899999999999</v>
      </c>
      <c r="K774">
        <v>138.20500000000001</v>
      </c>
      <c r="L774">
        <v>140.16</v>
      </c>
      <c r="M774">
        <v>142.70400000000001</v>
      </c>
      <c r="N774">
        <v>145.07400000000001</v>
      </c>
      <c r="O774">
        <v>148.126</v>
      </c>
      <c r="P774">
        <v>151.25800000000001</v>
      </c>
      <c r="Q774">
        <v>154.24</v>
      </c>
      <c r="R774">
        <v>157.309</v>
      </c>
      <c r="S774">
        <v>160.45099999999999</v>
      </c>
      <c r="T774">
        <v>163.82300000000001</v>
      </c>
      <c r="U774">
        <v>167.20500000000001</v>
      </c>
      <c r="V774">
        <v>170.72399999999999</v>
      </c>
      <c r="W774">
        <v>174.166</v>
      </c>
      <c r="X774">
        <v>177.61699999999999</v>
      </c>
      <c r="Y774">
        <v>181.197</v>
      </c>
      <c r="Z774">
        <v>184.82499999999999</v>
      </c>
      <c r="AA774">
        <v>188.48</v>
      </c>
      <c r="AB774">
        <v>192.184</v>
      </c>
      <c r="AC774">
        <v>195.88</v>
      </c>
      <c r="AD774">
        <v>199.636</v>
      </c>
      <c r="AE774">
        <v>203.41800000000001</v>
      </c>
      <c r="AF774">
        <v>207.28700000000001</v>
      </c>
      <c r="AG774">
        <v>211.303</v>
      </c>
      <c r="AH774">
        <v>215.315</v>
      </c>
      <c r="AI774">
        <v>219.46</v>
      </c>
      <c r="AJ774">
        <v>223.65600000000001</v>
      </c>
    </row>
    <row r="775" spans="3:36" x14ac:dyDescent="0.25">
      <c r="C775" t="s">
        <v>892</v>
      </c>
      <c r="E775">
        <v>126.08199999999999</v>
      </c>
      <c r="F775">
        <v>125.792</v>
      </c>
      <c r="G775">
        <v>128.268</v>
      </c>
      <c r="H775">
        <v>130.792</v>
      </c>
      <c r="I775">
        <v>133.36600000000001</v>
      </c>
      <c r="J775">
        <v>136.53899999999999</v>
      </c>
      <c r="K775">
        <v>138.20500000000001</v>
      </c>
      <c r="L775">
        <v>140.16</v>
      </c>
      <c r="M775">
        <v>142.70400000000001</v>
      </c>
      <c r="N775">
        <v>145.07400000000001</v>
      </c>
      <c r="O775">
        <v>148.126</v>
      </c>
      <c r="P775">
        <v>151.25800000000001</v>
      </c>
      <c r="Q775">
        <v>154.24</v>
      </c>
      <c r="R775">
        <v>157.309</v>
      </c>
      <c r="S775">
        <v>160.45099999999999</v>
      </c>
      <c r="T775">
        <v>163.82300000000001</v>
      </c>
      <c r="U775">
        <v>167.20500000000001</v>
      </c>
      <c r="V775">
        <v>170.72399999999999</v>
      </c>
      <c r="W775">
        <v>174.166</v>
      </c>
      <c r="X775">
        <v>177.61699999999999</v>
      </c>
      <c r="Y775">
        <v>181.197</v>
      </c>
      <c r="Z775">
        <v>184.82499999999999</v>
      </c>
      <c r="AA775">
        <v>188.48</v>
      </c>
      <c r="AB775">
        <v>192.184</v>
      </c>
      <c r="AC775">
        <v>195.88</v>
      </c>
      <c r="AD775">
        <v>199.636</v>
      </c>
      <c r="AE775">
        <v>203.41800000000001</v>
      </c>
      <c r="AF775">
        <v>207.28700000000001</v>
      </c>
      <c r="AG775">
        <v>211.303</v>
      </c>
      <c r="AH775">
        <v>215.315</v>
      </c>
      <c r="AI775">
        <v>219.46</v>
      </c>
      <c r="AJ775">
        <v>223.65600000000001</v>
      </c>
    </row>
    <row r="776" spans="3:36" x14ac:dyDescent="0.25">
      <c r="C776" t="s">
        <v>893</v>
      </c>
      <c r="E776">
        <v>126.08199999999999</v>
      </c>
      <c r="F776">
        <v>125.792</v>
      </c>
      <c r="G776">
        <v>128.268</v>
      </c>
      <c r="H776">
        <v>130.792</v>
      </c>
      <c r="I776">
        <v>133.36600000000001</v>
      </c>
      <c r="J776">
        <v>136.53899999999999</v>
      </c>
      <c r="K776">
        <v>138.20500000000001</v>
      </c>
      <c r="L776">
        <v>140.16</v>
      </c>
      <c r="M776">
        <v>142.70400000000001</v>
      </c>
      <c r="N776">
        <v>145.07400000000001</v>
      </c>
      <c r="O776">
        <v>148.126</v>
      </c>
      <c r="P776">
        <v>151.25800000000001</v>
      </c>
      <c r="Q776">
        <v>154.24</v>
      </c>
      <c r="R776">
        <v>157.309</v>
      </c>
      <c r="S776">
        <v>160.45099999999999</v>
      </c>
      <c r="T776">
        <v>163.82300000000001</v>
      </c>
      <c r="U776">
        <v>167.20500000000001</v>
      </c>
      <c r="V776">
        <v>170.72399999999999</v>
      </c>
      <c r="W776">
        <v>174.166</v>
      </c>
      <c r="X776">
        <v>177.61699999999999</v>
      </c>
      <c r="Y776">
        <v>181.197</v>
      </c>
      <c r="Z776">
        <v>184.82499999999999</v>
      </c>
      <c r="AA776">
        <v>188.48</v>
      </c>
      <c r="AB776">
        <v>192.184</v>
      </c>
      <c r="AC776">
        <v>195.88</v>
      </c>
      <c r="AD776">
        <v>199.636</v>
      </c>
      <c r="AE776">
        <v>203.41800000000001</v>
      </c>
      <c r="AF776">
        <v>207.28700000000001</v>
      </c>
      <c r="AG776">
        <v>211.303</v>
      </c>
      <c r="AH776">
        <v>215.315</v>
      </c>
      <c r="AI776">
        <v>219.46</v>
      </c>
      <c r="AJ776">
        <v>223.65600000000001</v>
      </c>
    </row>
    <row r="777" spans="3:36" x14ac:dyDescent="0.25">
      <c r="C777" t="s">
        <v>1034</v>
      </c>
      <c r="E777">
        <v>126.08199999999999</v>
      </c>
      <c r="F777">
        <v>125.792</v>
      </c>
      <c r="G777">
        <v>128.268</v>
      </c>
      <c r="H777">
        <v>130.792</v>
      </c>
      <c r="I777">
        <v>133.36600000000001</v>
      </c>
      <c r="J777">
        <v>136.53899999999999</v>
      </c>
      <c r="K777">
        <v>138.20500000000001</v>
      </c>
      <c r="L777">
        <v>140.16</v>
      </c>
      <c r="M777">
        <v>142.70400000000001</v>
      </c>
      <c r="N777">
        <v>145.07400000000001</v>
      </c>
      <c r="O777">
        <v>148.126</v>
      </c>
      <c r="P777">
        <v>151.25800000000001</v>
      </c>
      <c r="Q777">
        <v>154.24</v>
      </c>
      <c r="R777">
        <v>157.309</v>
      </c>
      <c r="S777">
        <v>160.45099999999999</v>
      </c>
      <c r="T777">
        <v>163.82300000000001</v>
      </c>
      <c r="U777">
        <v>167.20500000000001</v>
      </c>
      <c r="V777">
        <v>170.72399999999999</v>
      </c>
      <c r="W777">
        <v>174.166</v>
      </c>
      <c r="X777">
        <v>177.61699999999999</v>
      </c>
      <c r="Y777">
        <v>181.197</v>
      </c>
      <c r="Z777">
        <v>184.82499999999999</v>
      </c>
      <c r="AA777">
        <v>188.48</v>
      </c>
      <c r="AB777">
        <v>192.184</v>
      </c>
      <c r="AC777">
        <v>195.88</v>
      </c>
      <c r="AD777">
        <v>199.636</v>
      </c>
      <c r="AE777">
        <v>203.41800000000001</v>
      </c>
      <c r="AF777">
        <v>207.28700000000001</v>
      </c>
      <c r="AG777">
        <v>211.303</v>
      </c>
      <c r="AH777">
        <v>215.315</v>
      </c>
      <c r="AI777">
        <v>219.46</v>
      </c>
      <c r="AJ777">
        <v>223.65600000000001</v>
      </c>
    </row>
    <row r="778" spans="3:36" x14ac:dyDescent="0.25">
      <c r="C778" t="s">
        <v>894</v>
      </c>
      <c r="E778">
        <v>126.08199999999999</v>
      </c>
      <c r="F778">
        <v>125.792</v>
      </c>
      <c r="G778">
        <v>128.268</v>
      </c>
      <c r="H778">
        <v>130.792</v>
      </c>
      <c r="I778">
        <v>133.36600000000001</v>
      </c>
      <c r="J778">
        <v>136.53899999999999</v>
      </c>
      <c r="K778">
        <v>138.20500000000001</v>
      </c>
      <c r="L778">
        <v>140.16</v>
      </c>
      <c r="M778">
        <v>142.70400000000001</v>
      </c>
      <c r="N778">
        <v>145.07400000000001</v>
      </c>
      <c r="O778">
        <v>148.126</v>
      </c>
      <c r="P778">
        <v>151.25800000000001</v>
      </c>
      <c r="Q778">
        <v>154.24</v>
      </c>
      <c r="R778">
        <v>157.309</v>
      </c>
      <c r="S778">
        <v>160.45099999999999</v>
      </c>
      <c r="T778">
        <v>163.82300000000001</v>
      </c>
      <c r="U778">
        <v>167.20500000000001</v>
      </c>
      <c r="V778">
        <v>170.72399999999999</v>
      </c>
      <c r="W778">
        <v>174.166</v>
      </c>
      <c r="X778">
        <v>177.61699999999999</v>
      </c>
      <c r="Y778">
        <v>181.197</v>
      </c>
      <c r="Z778">
        <v>184.82499999999999</v>
      </c>
      <c r="AA778">
        <v>188.48</v>
      </c>
      <c r="AB778">
        <v>192.184</v>
      </c>
      <c r="AC778">
        <v>195.88</v>
      </c>
      <c r="AD778">
        <v>199.636</v>
      </c>
      <c r="AE778">
        <v>203.41800000000001</v>
      </c>
      <c r="AF778">
        <v>207.28700000000001</v>
      </c>
      <c r="AG778">
        <v>211.303</v>
      </c>
      <c r="AH778">
        <v>215.315</v>
      </c>
      <c r="AI778">
        <v>219.46</v>
      </c>
      <c r="AJ778">
        <v>223.65600000000001</v>
      </c>
    </row>
    <row r="779" spans="3:36" x14ac:dyDescent="0.25">
      <c r="C779" t="s">
        <v>1035</v>
      </c>
      <c r="E779">
        <v>126.08199999999999</v>
      </c>
      <c r="F779">
        <v>125.792</v>
      </c>
      <c r="G779">
        <v>128.268</v>
      </c>
      <c r="H779">
        <v>130.792</v>
      </c>
      <c r="I779">
        <v>133.36600000000001</v>
      </c>
      <c r="J779">
        <v>136.53899999999999</v>
      </c>
      <c r="K779">
        <v>138.20500000000001</v>
      </c>
      <c r="L779">
        <v>140.16</v>
      </c>
      <c r="M779">
        <v>142.70400000000001</v>
      </c>
      <c r="N779">
        <v>145.07400000000001</v>
      </c>
      <c r="O779">
        <v>148.126</v>
      </c>
      <c r="P779">
        <v>151.25800000000001</v>
      </c>
      <c r="Q779">
        <v>154.24</v>
      </c>
      <c r="R779">
        <v>157.309</v>
      </c>
      <c r="S779">
        <v>160.45099999999999</v>
      </c>
      <c r="T779">
        <v>163.82300000000001</v>
      </c>
      <c r="U779">
        <v>167.20500000000001</v>
      </c>
      <c r="V779">
        <v>170.72399999999999</v>
      </c>
      <c r="W779">
        <v>174.166</v>
      </c>
      <c r="X779">
        <v>177.61699999999999</v>
      </c>
      <c r="Y779">
        <v>181.197</v>
      </c>
      <c r="Z779">
        <v>184.82499999999999</v>
      </c>
      <c r="AA779">
        <v>188.48</v>
      </c>
      <c r="AB779">
        <v>192.184</v>
      </c>
      <c r="AC779">
        <v>195.88</v>
      </c>
      <c r="AD779">
        <v>199.636</v>
      </c>
      <c r="AE779">
        <v>203.41800000000001</v>
      </c>
      <c r="AF779">
        <v>207.28700000000001</v>
      </c>
      <c r="AG779">
        <v>211.303</v>
      </c>
      <c r="AH779">
        <v>215.315</v>
      </c>
      <c r="AI779">
        <v>219.46</v>
      </c>
      <c r="AJ779">
        <v>223.65600000000001</v>
      </c>
    </row>
    <row r="780" spans="3:36" x14ac:dyDescent="0.25">
      <c r="C780" t="s">
        <v>895</v>
      </c>
      <c r="E780">
        <v>238.63499999999999</v>
      </c>
      <c r="F780">
        <v>241.66</v>
      </c>
      <c r="G780">
        <v>242.53299999999999</v>
      </c>
      <c r="H780">
        <v>246.98400000000001</v>
      </c>
      <c r="I780">
        <v>243.49799999999999</v>
      </c>
      <c r="J780">
        <v>238.48</v>
      </c>
      <c r="K780">
        <v>241.76</v>
      </c>
      <c r="L780">
        <v>242.845</v>
      </c>
      <c r="M780">
        <v>244.09200000000001</v>
      </c>
      <c r="N780">
        <v>245.73699999999999</v>
      </c>
      <c r="O780">
        <v>248.26900000000001</v>
      </c>
      <c r="P780">
        <v>250.79499999999999</v>
      </c>
      <c r="Q780">
        <v>253.09800000000001</v>
      </c>
      <c r="R780">
        <v>255.494</v>
      </c>
      <c r="S780">
        <v>257.76299999999998</v>
      </c>
      <c r="T780">
        <v>260.39400000000001</v>
      </c>
      <c r="U780">
        <v>262.959</v>
      </c>
      <c r="V780">
        <v>265.61599999999999</v>
      </c>
      <c r="W780">
        <v>268.24</v>
      </c>
      <c r="X780">
        <v>270.87</v>
      </c>
      <c r="Y780">
        <v>273.65499999999997</v>
      </c>
      <c r="Z780">
        <v>276.459</v>
      </c>
      <c r="AA780">
        <v>279.22500000000002</v>
      </c>
      <c r="AB780">
        <v>281.97000000000003</v>
      </c>
      <c r="AC780">
        <v>284.589</v>
      </c>
      <c r="AD780">
        <v>287.16800000000001</v>
      </c>
      <c r="AE780">
        <v>289.66000000000003</v>
      </c>
      <c r="AF780">
        <v>292.13799999999998</v>
      </c>
      <c r="AG780">
        <v>294.75799999999998</v>
      </c>
      <c r="AH780">
        <v>297.30900000000003</v>
      </c>
      <c r="AI780">
        <v>299.92399999999998</v>
      </c>
      <c r="AJ780">
        <v>302.50299999999999</v>
      </c>
    </row>
    <row r="781" spans="3:36" x14ac:dyDescent="0.25">
      <c r="C781" t="s">
        <v>896</v>
      </c>
      <c r="E781">
        <v>238.63499999999999</v>
      </c>
      <c r="F781">
        <v>241.66</v>
      </c>
      <c r="G781">
        <v>242.53299999999999</v>
      </c>
      <c r="H781">
        <v>246.98400000000001</v>
      </c>
      <c r="I781">
        <v>243.49799999999999</v>
      </c>
      <c r="J781">
        <v>238.48</v>
      </c>
      <c r="K781">
        <v>241.76</v>
      </c>
      <c r="L781">
        <v>242.845</v>
      </c>
      <c r="M781">
        <v>244.09200000000001</v>
      </c>
      <c r="N781">
        <v>245.73699999999999</v>
      </c>
      <c r="O781">
        <v>248.26900000000001</v>
      </c>
      <c r="P781">
        <v>250.79499999999999</v>
      </c>
      <c r="Q781">
        <v>253.09800000000001</v>
      </c>
      <c r="R781">
        <v>255.494</v>
      </c>
      <c r="S781">
        <v>257.76299999999998</v>
      </c>
      <c r="T781">
        <v>260.39400000000001</v>
      </c>
      <c r="U781">
        <v>262.959</v>
      </c>
      <c r="V781">
        <v>265.61599999999999</v>
      </c>
      <c r="W781">
        <v>268.24</v>
      </c>
      <c r="X781">
        <v>270.87</v>
      </c>
      <c r="Y781">
        <v>273.65499999999997</v>
      </c>
      <c r="Z781">
        <v>276.459</v>
      </c>
      <c r="AA781">
        <v>279.22500000000002</v>
      </c>
      <c r="AB781">
        <v>281.97000000000003</v>
      </c>
      <c r="AC781">
        <v>284.589</v>
      </c>
      <c r="AD781">
        <v>287.16800000000001</v>
      </c>
      <c r="AE781">
        <v>289.66000000000003</v>
      </c>
      <c r="AF781">
        <v>292.13799999999998</v>
      </c>
      <c r="AG781">
        <v>294.75799999999998</v>
      </c>
      <c r="AH781">
        <v>297.30900000000003</v>
      </c>
      <c r="AI781">
        <v>299.92399999999998</v>
      </c>
      <c r="AJ781">
        <v>302.50299999999999</v>
      </c>
    </row>
    <row r="782" spans="3:36" x14ac:dyDescent="0.25">
      <c r="C782" t="s">
        <v>897</v>
      </c>
      <c r="E782">
        <v>238.63499999999999</v>
      </c>
      <c r="F782">
        <v>241.66</v>
      </c>
      <c r="G782">
        <v>242.53299999999999</v>
      </c>
      <c r="H782">
        <v>246.98400000000001</v>
      </c>
      <c r="I782">
        <v>243.49799999999999</v>
      </c>
      <c r="J782">
        <v>238.48</v>
      </c>
      <c r="K782">
        <v>241.76</v>
      </c>
      <c r="L782">
        <v>242.845</v>
      </c>
      <c r="M782">
        <v>244.09200000000001</v>
      </c>
      <c r="N782">
        <v>245.73699999999999</v>
      </c>
      <c r="O782">
        <v>248.26900000000001</v>
      </c>
      <c r="P782">
        <v>250.79499999999999</v>
      </c>
      <c r="Q782">
        <v>253.09800000000001</v>
      </c>
      <c r="R782">
        <v>255.494</v>
      </c>
      <c r="S782">
        <v>257.76299999999998</v>
      </c>
      <c r="T782">
        <v>260.39400000000001</v>
      </c>
      <c r="U782">
        <v>262.959</v>
      </c>
      <c r="V782">
        <v>265.61599999999999</v>
      </c>
      <c r="W782">
        <v>268.24</v>
      </c>
      <c r="X782">
        <v>270.87</v>
      </c>
      <c r="Y782">
        <v>273.65499999999997</v>
      </c>
      <c r="Z782">
        <v>276.459</v>
      </c>
      <c r="AA782">
        <v>279.22500000000002</v>
      </c>
      <c r="AB782">
        <v>281.97000000000003</v>
      </c>
      <c r="AC782">
        <v>284.589</v>
      </c>
      <c r="AD782">
        <v>287.16800000000001</v>
      </c>
      <c r="AE782">
        <v>289.66000000000003</v>
      </c>
      <c r="AF782">
        <v>292.13799999999998</v>
      </c>
      <c r="AG782">
        <v>294.75799999999998</v>
      </c>
      <c r="AH782">
        <v>297.30900000000003</v>
      </c>
      <c r="AI782">
        <v>299.92399999999998</v>
      </c>
      <c r="AJ782">
        <v>302.50299999999999</v>
      </c>
    </row>
    <row r="783" spans="3:36" x14ac:dyDescent="0.25">
      <c r="C783" t="s">
        <v>1036</v>
      </c>
      <c r="E783">
        <v>238.63499999999999</v>
      </c>
      <c r="F783">
        <v>241.66</v>
      </c>
      <c r="G783">
        <v>242.53299999999999</v>
      </c>
      <c r="H783">
        <v>246.98400000000001</v>
      </c>
      <c r="I783">
        <v>243.49799999999999</v>
      </c>
      <c r="J783">
        <v>238.48</v>
      </c>
      <c r="K783">
        <v>241.76</v>
      </c>
      <c r="L783">
        <v>242.845</v>
      </c>
      <c r="M783">
        <v>244.09200000000001</v>
      </c>
      <c r="N783">
        <v>245.73699999999999</v>
      </c>
      <c r="O783">
        <v>248.26900000000001</v>
      </c>
      <c r="P783">
        <v>250.79499999999999</v>
      </c>
      <c r="Q783">
        <v>253.09800000000001</v>
      </c>
      <c r="R783">
        <v>255.494</v>
      </c>
      <c r="S783">
        <v>257.76299999999998</v>
      </c>
      <c r="T783">
        <v>260.39400000000001</v>
      </c>
      <c r="U783">
        <v>262.959</v>
      </c>
      <c r="V783">
        <v>265.61599999999999</v>
      </c>
      <c r="W783">
        <v>268.24</v>
      </c>
      <c r="X783">
        <v>270.87</v>
      </c>
      <c r="Y783">
        <v>273.65499999999997</v>
      </c>
      <c r="Z783">
        <v>276.459</v>
      </c>
      <c r="AA783">
        <v>279.22500000000002</v>
      </c>
      <c r="AB783">
        <v>281.97000000000003</v>
      </c>
      <c r="AC783">
        <v>284.589</v>
      </c>
      <c r="AD783">
        <v>287.16800000000001</v>
      </c>
      <c r="AE783">
        <v>289.66000000000003</v>
      </c>
      <c r="AF783">
        <v>292.13799999999998</v>
      </c>
      <c r="AG783">
        <v>294.75799999999998</v>
      </c>
      <c r="AH783">
        <v>297.30900000000003</v>
      </c>
      <c r="AI783">
        <v>299.92399999999998</v>
      </c>
      <c r="AJ783">
        <v>302.50299999999999</v>
      </c>
    </row>
    <row r="784" spans="3:36" x14ac:dyDescent="0.25">
      <c r="C784" t="s">
        <v>898</v>
      </c>
      <c r="E784">
        <v>238.63499999999999</v>
      </c>
      <c r="F784">
        <v>241.66</v>
      </c>
      <c r="G784">
        <v>242.53299999999999</v>
      </c>
      <c r="H784">
        <v>246.98400000000001</v>
      </c>
      <c r="I784">
        <v>243.49799999999999</v>
      </c>
      <c r="J784">
        <v>238.48</v>
      </c>
      <c r="K784">
        <v>241.76</v>
      </c>
      <c r="L784">
        <v>242.845</v>
      </c>
      <c r="M784">
        <v>244.09200000000001</v>
      </c>
      <c r="N784">
        <v>245.73699999999999</v>
      </c>
      <c r="O784">
        <v>248.26900000000001</v>
      </c>
      <c r="P784">
        <v>250.79499999999999</v>
      </c>
      <c r="Q784">
        <v>253.09800000000001</v>
      </c>
      <c r="R784">
        <v>255.494</v>
      </c>
      <c r="S784">
        <v>257.76299999999998</v>
      </c>
      <c r="T784">
        <v>260.39400000000001</v>
      </c>
      <c r="U784">
        <v>262.959</v>
      </c>
      <c r="V784">
        <v>265.61599999999999</v>
      </c>
      <c r="W784">
        <v>268.24</v>
      </c>
      <c r="X784">
        <v>270.87</v>
      </c>
      <c r="Y784">
        <v>273.65499999999997</v>
      </c>
      <c r="Z784">
        <v>276.459</v>
      </c>
      <c r="AA784">
        <v>279.22500000000002</v>
      </c>
      <c r="AB784">
        <v>281.97000000000003</v>
      </c>
      <c r="AC784">
        <v>284.589</v>
      </c>
      <c r="AD784">
        <v>287.16800000000001</v>
      </c>
      <c r="AE784">
        <v>289.66000000000003</v>
      </c>
      <c r="AF784">
        <v>292.13799999999998</v>
      </c>
      <c r="AG784">
        <v>294.75799999999998</v>
      </c>
      <c r="AH784">
        <v>297.30900000000003</v>
      </c>
      <c r="AI784">
        <v>299.92399999999998</v>
      </c>
      <c r="AJ784">
        <v>302.50299999999999</v>
      </c>
    </row>
    <row r="785" spans="3:36" x14ac:dyDescent="0.25">
      <c r="C785" t="s">
        <v>1037</v>
      </c>
      <c r="E785">
        <v>238.63499999999999</v>
      </c>
      <c r="F785">
        <v>241.66</v>
      </c>
      <c r="G785">
        <v>242.53299999999999</v>
      </c>
      <c r="H785">
        <v>246.98400000000001</v>
      </c>
      <c r="I785">
        <v>243.49799999999999</v>
      </c>
      <c r="J785">
        <v>238.48</v>
      </c>
      <c r="K785">
        <v>241.76</v>
      </c>
      <c r="L785">
        <v>242.845</v>
      </c>
      <c r="M785">
        <v>244.09200000000001</v>
      </c>
      <c r="N785">
        <v>245.73699999999999</v>
      </c>
      <c r="O785">
        <v>248.26900000000001</v>
      </c>
      <c r="P785">
        <v>250.79499999999999</v>
      </c>
      <c r="Q785">
        <v>253.09800000000001</v>
      </c>
      <c r="R785">
        <v>255.494</v>
      </c>
      <c r="S785">
        <v>257.76299999999998</v>
      </c>
      <c r="T785">
        <v>260.39400000000001</v>
      </c>
      <c r="U785">
        <v>262.959</v>
      </c>
      <c r="V785">
        <v>265.61599999999999</v>
      </c>
      <c r="W785">
        <v>268.24</v>
      </c>
      <c r="X785">
        <v>270.87</v>
      </c>
      <c r="Y785">
        <v>273.65499999999997</v>
      </c>
      <c r="Z785">
        <v>276.459</v>
      </c>
      <c r="AA785">
        <v>279.22500000000002</v>
      </c>
      <c r="AB785">
        <v>281.97000000000003</v>
      </c>
      <c r="AC785">
        <v>284.589</v>
      </c>
      <c r="AD785">
        <v>287.16800000000001</v>
      </c>
      <c r="AE785">
        <v>289.66000000000003</v>
      </c>
      <c r="AF785">
        <v>292.13799999999998</v>
      </c>
      <c r="AG785">
        <v>294.75799999999998</v>
      </c>
      <c r="AH785">
        <v>297.30900000000003</v>
      </c>
      <c r="AI785">
        <v>299.92399999999998</v>
      </c>
      <c r="AJ785">
        <v>302.50299999999999</v>
      </c>
    </row>
    <row r="786" spans="3:36" x14ac:dyDescent="0.25">
      <c r="C786" t="s">
        <v>899</v>
      </c>
      <c r="E786">
        <v>331.41800000000001</v>
      </c>
      <c r="F786">
        <v>336.57900000000001</v>
      </c>
      <c r="G786">
        <v>338.89100000000002</v>
      </c>
      <c r="H786">
        <v>337.52800000000002</v>
      </c>
      <c r="I786">
        <v>339.60599999999999</v>
      </c>
      <c r="J786">
        <v>342.62</v>
      </c>
      <c r="K786">
        <v>341.762</v>
      </c>
      <c r="L786">
        <v>341.613</v>
      </c>
      <c r="M786">
        <v>345.68299999999999</v>
      </c>
      <c r="N786">
        <v>348.10500000000002</v>
      </c>
      <c r="O786">
        <v>350.42399999999998</v>
      </c>
      <c r="P786">
        <v>352.72800000000001</v>
      </c>
      <c r="Q786">
        <v>354.94900000000001</v>
      </c>
      <c r="R786">
        <v>357.447</v>
      </c>
      <c r="S786">
        <v>359.60700000000003</v>
      </c>
      <c r="T786">
        <v>361.31700000000001</v>
      </c>
      <c r="U786">
        <v>362.44600000000003</v>
      </c>
      <c r="V786">
        <v>365.58100000000002</v>
      </c>
      <c r="W786">
        <v>368.113</v>
      </c>
      <c r="X786">
        <v>370.41300000000001</v>
      </c>
      <c r="Y786">
        <v>372.74</v>
      </c>
      <c r="Z786">
        <v>375.02699999999999</v>
      </c>
      <c r="AA786">
        <v>377.428</v>
      </c>
      <c r="AB786">
        <v>379.85599999999999</v>
      </c>
      <c r="AC786">
        <v>382.18099999999998</v>
      </c>
      <c r="AD786">
        <v>384.47500000000002</v>
      </c>
      <c r="AE786">
        <v>386.65</v>
      </c>
      <c r="AF786">
        <v>388.84500000000003</v>
      </c>
      <c r="AG786">
        <v>390.97300000000001</v>
      </c>
      <c r="AH786">
        <v>393.03300000000002</v>
      </c>
      <c r="AI786">
        <v>395.30200000000002</v>
      </c>
      <c r="AJ786">
        <v>397.55700000000002</v>
      </c>
    </row>
    <row r="787" spans="3:36" x14ac:dyDescent="0.25">
      <c r="C787" t="s">
        <v>900</v>
      </c>
      <c r="E787">
        <v>331.41800000000001</v>
      </c>
      <c r="F787">
        <v>336.57900000000001</v>
      </c>
      <c r="G787">
        <v>338.89100000000002</v>
      </c>
      <c r="H787">
        <v>337.52800000000002</v>
      </c>
      <c r="I787">
        <v>339.60599999999999</v>
      </c>
      <c r="J787">
        <v>342.62</v>
      </c>
      <c r="K787">
        <v>341.762</v>
      </c>
      <c r="L787">
        <v>341.613</v>
      </c>
      <c r="M787">
        <v>345.68299999999999</v>
      </c>
      <c r="N787">
        <v>348.10500000000002</v>
      </c>
      <c r="O787">
        <v>350.42399999999998</v>
      </c>
      <c r="P787">
        <v>352.72800000000001</v>
      </c>
      <c r="Q787">
        <v>354.94900000000001</v>
      </c>
      <c r="R787">
        <v>357.447</v>
      </c>
      <c r="S787">
        <v>359.60700000000003</v>
      </c>
      <c r="T787">
        <v>361.31700000000001</v>
      </c>
      <c r="U787">
        <v>362.44600000000003</v>
      </c>
      <c r="V787">
        <v>365.58100000000002</v>
      </c>
      <c r="W787">
        <v>368.113</v>
      </c>
      <c r="X787">
        <v>370.41300000000001</v>
      </c>
      <c r="Y787">
        <v>372.74</v>
      </c>
      <c r="Z787">
        <v>375.02699999999999</v>
      </c>
      <c r="AA787">
        <v>377.428</v>
      </c>
      <c r="AB787">
        <v>379.85599999999999</v>
      </c>
      <c r="AC787">
        <v>382.18099999999998</v>
      </c>
      <c r="AD787">
        <v>384.47500000000002</v>
      </c>
      <c r="AE787">
        <v>386.65</v>
      </c>
      <c r="AF787">
        <v>388.84500000000003</v>
      </c>
      <c r="AG787">
        <v>390.97300000000001</v>
      </c>
      <c r="AH787">
        <v>393.03300000000002</v>
      </c>
      <c r="AI787">
        <v>395.30200000000002</v>
      </c>
      <c r="AJ787">
        <v>397.55700000000002</v>
      </c>
    </row>
    <row r="788" spans="3:36" x14ac:dyDescent="0.25">
      <c r="C788" t="s">
        <v>901</v>
      </c>
      <c r="E788">
        <v>331.41800000000001</v>
      </c>
      <c r="F788">
        <v>336.57900000000001</v>
      </c>
      <c r="G788">
        <v>338.89100000000002</v>
      </c>
      <c r="H788">
        <v>337.52800000000002</v>
      </c>
      <c r="I788">
        <v>339.60599999999999</v>
      </c>
      <c r="J788">
        <v>342.62</v>
      </c>
      <c r="K788">
        <v>341.762</v>
      </c>
      <c r="L788">
        <v>341.613</v>
      </c>
      <c r="M788">
        <v>345.68299999999999</v>
      </c>
      <c r="N788">
        <v>348.10500000000002</v>
      </c>
      <c r="O788">
        <v>350.42399999999998</v>
      </c>
      <c r="P788">
        <v>352.72800000000001</v>
      </c>
      <c r="Q788">
        <v>354.94900000000001</v>
      </c>
      <c r="R788">
        <v>357.447</v>
      </c>
      <c r="S788">
        <v>359.60700000000003</v>
      </c>
      <c r="T788">
        <v>361.31700000000001</v>
      </c>
      <c r="U788">
        <v>362.44600000000003</v>
      </c>
      <c r="V788">
        <v>365.58100000000002</v>
      </c>
      <c r="W788">
        <v>368.113</v>
      </c>
      <c r="X788">
        <v>370.41300000000001</v>
      </c>
      <c r="Y788">
        <v>372.74</v>
      </c>
      <c r="Z788">
        <v>375.02699999999999</v>
      </c>
      <c r="AA788">
        <v>377.428</v>
      </c>
      <c r="AB788">
        <v>379.85599999999999</v>
      </c>
      <c r="AC788">
        <v>382.18099999999998</v>
      </c>
      <c r="AD788">
        <v>384.47500000000002</v>
      </c>
      <c r="AE788">
        <v>386.65</v>
      </c>
      <c r="AF788">
        <v>388.84500000000003</v>
      </c>
      <c r="AG788">
        <v>390.97300000000001</v>
      </c>
      <c r="AH788">
        <v>393.03300000000002</v>
      </c>
      <c r="AI788">
        <v>395.30200000000002</v>
      </c>
      <c r="AJ788">
        <v>397.55700000000002</v>
      </c>
    </row>
    <row r="789" spans="3:36" x14ac:dyDescent="0.25">
      <c r="C789" t="s">
        <v>1038</v>
      </c>
      <c r="E789">
        <v>331.41800000000001</v>
      </c>
      <c r="F789">
        <v>336.57900000000001</v>
      </c>
      <c r="G789">
        <v>338.89100000000002</v>
      </c>
      <c r="H789">
        <v>337.52800000000002</v>
      </c>
      <c r="I789">
        <v>339.60599999999999</v>
      </c>
      <c r="J789">
        <v>342.62</v>
      </c>
      <c r="K789">
        <v>341.762</v>
      </c>
      <c r="L789">
        <v>341.613</v>
      </c>
      <c r="M789">
        <v>345.68299999999999</v>
      </c>
      <c r="N789">
        <v>348.10500000000002</v>
      </c>
      <c r="O789">
        <v>350.42399999999998</v>
      </c>
      <c r="P789">
        <v>352.72800000000001</v>
      </c>
      <c r="Q789">
        <v>354.94900000000001</v>
      </c>
      <c r="R789">
        <v>357.447</v>
      </c>
      <c r="S789">
        <v>359.60700000000003</v>
      </c>
      <c r="T789">
        <v>361.31700000000001</v>
      </c>
      <c r="U789">
        <v>362.44600000000003</v>
      </c>
      <c r="V789">
        <v>365.58100000000002</v>
      </c>
      <c r="W789">
        <v>368.113</v>
      </c>
      <c r="X789">
        <v>370.41300000000001</v>
      </c>
      <c r="Y789">
        <v>372.74</v>
      </c>
      <c r="Z789">
        <v>375.02699999999999</v>
      </c>
      <c r="AA789">
        <v>377.428</v>
      </c>
      <c r="AB789">
        <v>379.85599999999999</v>
      </c>
      <c r="AC789">
        <v>382.18099999999998</v>
      </c>
      <c r="AD789">
        <v>384.47500000000002</v>
      </c>
      <c r="AE789">
        <v>386.65</v>
      </c>
      <c r="AF789">
        <v>388.84500000000003</v>
      </c>
      <c r="AG789">
        <v>390.97300000000001</v>
      </c>
      <c r="AH789">
        <v>393.03300000000002</v>
      </c>
      <c r="AI789">
        <v>395.30200000000002</v>
      </c>
      <c r="AJ789">
        <v>397.55700000000002</v>
      </c>
    </row>
    <row r="790" spans="3:36" x14ac:dyDescent="0.25">
      <c r="C790" t="s">
        <v>902</v>
      </c>
      <c r="E790">
        <v>331.41800000000001</v>
      </c>
      <c r="F790">
        <v>336.57900000000001</v>
      </c>
      <c r="G790">
        <v>338.89100000000002</v>
      </c>
      <c r="H790">
        <v>337.52800000000002</v>
      </c>
      <c r="I790">
        <v>339.60599999999999</v>
      </c>
      <c r="J790">
        <v>342.62</v>
      </c>
      <c r="K790">
        <v>341.762</v>
      </c>
      <c r="L790">
        <v>341.613</v>
      </c>
      <c r="M790">
        <v>345.68299999999999</v>
      </c>
      <c r="N790">
        <v>348.10500000000002</v>
      </c>
      <c r="O790">
        <v>350.42399999999998</v>
      </c>
      <c r="P790">
        <v>352.72800000000001</v>
      </c>
      <c r="Q790">
        <v>354.94900000000001</v>
      </c>
      <c r="R790">
        <v>357.447</v>
      </c>
      <c r="S790">
        <v>359.60700000000003</v>
      </c>
      <c r="T790">
        <v>361.31700000000001</v>
      </c>
      <c r="U790">
        <v>362.44600000000003</v>
      </c>
      <c r="V790">
        <v>365.58100000000002</v>
      </c>
      <c r="W790">
        <v>368.113</v>
      </c>
      <c r="X790">
        <v>370.41300000000001</v>
      </c>
      <c r="Y790">
        <v>372.74</v>
      </c>
      <c r="Z790">
        <v>375.02699999999999</v>
      </c>
      <c r="AA790">
        <v>377.428</v>
      </c>
      <c r="AB790">
        <v>379.85599999999999</v>
      </c>
      <c r="AC790">
        <v>382.18099999999998</v>
      </c>
      <c r="AD790">
        <v>384.47500000000002</v>
      </c>
      <c r="AE790">
        <v>386.65</v>
      </c>
      <c r="AF790">
        <v>388.84500000000003</v>
      </c>
      <c r="AG790">
        <v>390.97300000000001</v>
      </c>
      <c r="AH790">
        <v>393.03300000000002</v>
      </c>
      <c r="AI790">
        <v>395.30200000000002</v>
      </c>
      <c r="AJ790">
        <v>397.55700000000002</v>
      </c>
    </row>
    <row r="791" spans="3:36" x14ac:dyDescent="0.25">
      <c r="C791" t="s">
        <v>1039</v>
      </c>
      <c r="E791">
        <v>331.41800000000001</v>
      </c>
      <c r="F791">
        <v>336.57900000000001</v>
      </c>
      <c r="G791">
        <v>338.89100000000002</v>
      </c>
      <c r="H791">
        <v>337.52800000000002</v>
      </c>
      <c r="I791">
        <v>339.60599999999999</v>
      </c>
      <c r="J791">
        <v>342.62</v>
      </c>
      <c r="K791">
        <v>341.762</v>
      </c>
      <c r="L791">
        <v>341.613</v>
      </c>
      <c r="M791">
        <v>345.68299999999999</v>
      </c>
      <c r="N791">
        <v>348.10500000000002</v>
      </c>
      <c r="O791">
        <v>350.42399999999998</v>
      </c>
      <c r="P791">
        <v>352.72800000000001</v>
      </c>
      <c r="Q791">
        <v>354.94900000000001</v>
      </c>
      <c r="R791">
        <v>357.447</v>
      </c>
      <c r="S791">
        <v>359.60700000000003</v>
      </c>
      <c r="T791">
        <v>361.31700000000001</v>
      </c>
      <c r="U791">
        <v>362.44600000000003</v>
      </c>
      <c r="V791">
        <v>365.58100000000002</v>
      </c>
      <c r="W791">
        <v>368.113</v>
      </c>
      <c r="X791">
        <v>370.41300000000001</v>
      </c>
      <c r="Y791">
        <v>372.74</v>
      </c>
      <c r="Z791">
        <v>375.02699999999999</v>
      </c>
      <c r="AA791">
        <v>377.428</v>
      </c>
      <c r="AB791">
        <v>379.85599999999999</v>
      </c>
      <c r="AC791">
        <v>382.18099999999998</v>
      </c>
      <c r="AD791">
        <v>384.47500000000002</v>
      </c>
      <c r="AE791">
        <v>386.65</v>
      </c>
      <c r="AF791">
        <v>388.84500000000003</v>
      </c>
      <c r="AG791">
        <v>390.97300000000001</v>
      </c>
      <c r="AH791">
        <v>393.03300000000002</v>
      </c>
      <c r="AI791">
        <v>395.30200000000002</v>
      </c>
      <c r="AJ791">
        <v>397.55700000000002</v>
      </c>
    </row>
    <row r="792" spans="3:36" x14ac:dyDescent="0.25">
      <c r="C792" t="s">
        <v>996</v>
      </c>
    </row>
    <row r="793" spans="3:36" x14ac:dyDescent="0.25">
      <c r="C793" t="s">
        <v>999</v>
      </c>
    </row>
    <row r="794" spans="3:36" x14ac:dyDescent="0.25">
      <c r="C794" t="s">
        <v>996</v>
      </c>
    </row>
    <row r="795" spans="3:36" x14ac:dyDescent="0.25">
      <c r="C795" t="s">
        <v>1040</v>
      </c>
    </row>
    <row r="796" spans="3:36" x14ac:dyDescent="0.25">
      <c r="C796" t="s">
        <v>1041</v>
      </c>
    </row>
    <row r="797" spans="3:36" x14ac:dyDescent="0.25">
      <c r="C797" t="s">
        <v>70</v>
      </c>
      <c r="E797">
        <v>2.129</v>
      </c>
      <c r="F797">
        <v>2.2160000000000002</v>
      </c>
      <c r="G797">
        <v>2.21</v>
      </c>
      <c r="H797">
        <v>2.2519999999999998</v>
      </c>
      <c r="I797">
        <v>2.2749999999999999</v>
      </c>
      <c r="J797">
        <v>2.3359999999999999</v>
      </c>
      <c r="K797">
        <v>2.347</v>
      </c>
      <c r="L797">
        <v>2.355</v>
      </c>
      <c r="M797">
        <v>2.3620000000000001</v>
      </c>
      <c r="N797">
        <v>2.3650000000000002</v>
      </c>
      <c r="O797">
        <v>2.3730000000000002</v>
      </c>
      <c r="P797">
        <v>2.38</v>
      </c>
      <c r="Q797">
        <v>2.387</v>
      </c>
      <c r="R797">
        <v>2.395</v>
      </c>
      <c r="S797">
        <v>2.403</v>
      </c>
      <c r="T797">
        <v>2.415</v>
      </c>
      <c r="U797">
        <v>2.427</v>
      </c>
      <c r="V797">
        <v>2.44</v>
      </c>
      <c r="W797">
        <v>2.452</v>
      </c>
      <c r="X797">
        <v>2.4620000000000002</v>
      </c>
      <c r="Y797">
        <v>2.4740000000000002</v>
      </c>
      <c r="Z797">
        <v>2.4849999999999999</v>
      </c>
      <c r="AA797">
        <v>2.496</v>
      </c>
      <c r="AB797">
        <v>2.5070000000000001</v>
      </c>
      <c r="AC797">
        <v>2.5179999999999998</v>
      </c>
      <c r="AD797">
        <v>2.5270000000000001</v>
      </c>
      <c r="AE797">
        <v>2.5369999999999999</v>
      </c>
      <c r="AF797">
        <v>2.5459999999999998</v>
      </c>
      <c r="AG797">
        <v>2.556</v>
      </c>
      <c r="AH797">
        <v>2.5659999999999998</v>
      </c>
      <c r="AI797">
        <v>2.5760000000000001</v>
      </c>
      <c r="AJ797">
        <v>2.5859999999999999</v>
      </c>
    </row>
    <row r="798" spans="3:36" x14ac:dyDescent="0.25">
      <c r="C798" t="s">
        <v>840</v>
      </c>
      <c r="E798">
        <v>41.991999999999997</v>
      </c>
      <c r="F798">
        <v>43.064</v>
      </c>
      <c r="G798">
        <v>44.917999999999999</v>
      </c>
      <c r="H798">
        <v>45.335999999999999</v>
      </c>
      <c r="I798">
        <v>43.981999999999999</v>
      </c>
      <c r="J798">
        <v>43.798000000000002</v>
      </c>
      <c r="K798">
        <v>44.296999999999997</v>
      </c>
      <c r="L798">
        <v>44.74</v>
      </c>
      <c r="M798">
        <v>45.14</v>
      </c>
      <c r="N798">
        <v>45.473999999999997</v>
      </c>
      <c r="O798">
        <v>45.872999999999998</v>
      </c>
      <c r="P798">
        <v>46.198</v>
      </c>
      <c r="Q798">
        <v>46.503999999999998</v>
      </c>
      <c r="R798">
        <v>46.779000000000003</v>
      </c>
      <c r="S798">
        <v>46.968000000000004</v>
      </c>
      <c r="T798">
        <v>47.158999999999999</v>
      </c>
      <c r="U798">
        <v>47.140999999999998</v>
      </c>
      <c r="V798">
        <v>47.087000000000003</v>
      </c>
      <c r="W798">
        <v>46.968000000000004</v>
      </c>
      <c r="X798">
        <v>46.844999999999999</v>
      </c>
      <c r="Y798">
        <v>46.743000000000002</v>
      </c>
      <c r="Z798">
        <v>46.622</v>
      </c>
      <c r="AA798">
        <v>46.478000000000002</v>
      </c>
      <c r="AB798">
        <v>46.341999999999999</v>
      </c>
      <c r="AC798">
        <v>46.170999999999999</v>
      </c>
      <c r="AD798">
        <v>45.984999999999999</v>
      </c>
      <c r="AE798">
        <v>45.787999999999997</v>
      </c>
      <c r="AF798">
        <v>45.597999999999999</v>
      </c>
      <c r="AG798">
        <v>45.441000000000003</v>
      </c>
      <c r="AH798">
        <v>45.277999999999999</v>
      </c>
      <c r="AI798">
        <v>45.124000000000002</v>
      </c>
      <c r="AJ798">
        <v>44.957000000000001</v>
      </c>
    </row>
    <row r="799" spans="3:36" x14ac:dyDescent="0.25">
      <c r="C799" t="s">
        <v>844</v>
      </c>
      <c r="E799">
        <v>95.215000000000003</v>
      </c>
      <c r="F799">
        <v>97.498000000000005</v>
      </c>
      <c r="G799">
        <v>97.591999999999999</v>
      </c>
      <c r="H799">
        <v>96.953000000000003</v>
      </c>
      <c r="I799">
        <v>97.206999999999994</v>
      </c>
      <c r="J799">
        <v>97.781999999999996</v>
      </c>
      <c r="K799">
        <v>98.165000000000006</v>
      </c>
      <c r="L799">
        <v>98.4</v>
      </c>
      <c r="M799">
        <v>98.468999999999994</v>
      </c>
      <c r="N799">
        <v>98.289000000000001</v>
      </c>
      <c r="O799">
        <v>98.126999999999995</v>
      </c>
      <c r="P799">
        <v>97.688000000000002</v>
      </c>
      <c r="Q799">
        <v>97.323999999999998</v>
      </c>
      <c r="R799">
        <v>96.962999999999994</v>
      </c>
      <c r="S799">
        <v>96.531999999999996</v>
      </c>
      <c r="T799">
        <v>96.212999999999994</v>
      </c>
      <c r="U799">
        <v>95.872</v>
      </c>
      <c r="V799">
        <v>95.582999999999998</v>
      </c>
      <c r="W799">
        <v>95.2</v>
      </c>
      <c r="X799">
        <v>94.838999999999999</v>
      </c>
      <c r="Y799">
        <v>94.543999999999997</v>
      </c>
      <c r="Z799">
        <v>94.230999999999995</v>
      </c>
      <c r="AA799">
        <v>93.912999999999997</v>
      </c>
      <c r="AB799">
        <v>93.667000000000002</v>
      </c>
      <c r="AC799">
        <v>93.427000000000007</v>
      </c>
      <c r="AD799">
        <v>93.197000000000003</v>
      </c>
      <c r="AE799">
        <v>92.960999999999999</v>
      </c>
      <c r="AF799">
        <v>92.763000000000005</v>
      </c>
      <c r="AG799">
        <v>92.628</v>
      </c>
      <c r="AH799">
        <v>92.501999999999995</v>
      </c>
      <c r="AI799">
        <v>92.411000000000001</v>
      </c>
      <c r="AJ799">
        <v>92.299000000000007</v>
      </c>
    </row>
    <row r="800" spans="3:36" x14ac:dyDescent="0.25">
      <c r="C800" t="s">
        <v>838</v>
      </c>
      <c r="E800">
        <v>139.33600000000001</v>
      </c>
      <c r="F800">
        <v>142.77799999999999</v>
      </c>
      <c r="G800">
        <v>144.721</v>
      </c>
      <c r="H800">
        <v>144.541</v>
      </c>
      <c r="I800">
        <v>143.464</v>
      </c>
      <c r="J800">
        <v>143.916</v>
      </c>
      <c r="K800">
        <v>144.80799999999999</v>
      </c>
      <c r="L800">
        <v>145.495</v>
      </c>
      <c r="M800">
        <v>145.971</v>
      </c>
      <c r="N800">
        <v>146.12799999999999</v>
      </c>
      <c r="O800">
        <v>146.37299999999999</v>
      </c>
      <c r="P800">
        <v>146.267</v>
      </c>
      <c r="Q800">
        <v>146.215</v>
      </c>
      <c r="R800">
        <v>146.137</v>
      </c>
      <c r="S800">
        <v>145.90299999999999</v>
      </c>
      <c r="T800">
        <v>145.78700000000001</v>
      </c>
      <c r="U800">
        <v>145.44</v>
      </c>
      <c r="V800">
        <v>145.11000000000001</v>
      </c>
      <c r="W800">
        <v>144.62</v>
      </c>
      <c r="X800">
        <v>144.14699999999999</v>
      </c>
      <c r="Y800">
        <v>143.761</v>
      </c>
      <c r="Z800">
        <v>143.33799999999999</v>
      </c>
      <c r="AA800">
        <v>142.887</v>
      </c>
      <c r="AB800">
        <v>142.51599999999999</v>
      </c>
      <c r="AC800">
        <v>142.11600000000001</v>
      </c>
      <c r="AD800">
        <v>141.709</v>
      </c>
      <c r="AE800">
        <v>141.286</v>
      </c>
      <c r="AF800">
        <v>140.90700000000001</v>
      </c>
      <c r="AG800">
        <v>140.626</v>
      </c>
      <c r="AH800">
        <v>140.345</v>
      </c>
      <c r="AI800">
        <v>140.11099999999999</v>
      </c>
      <c r="AJ800">
        <v>139.84200000000001</v>
      </c>
    </row>
    <row r="801" spans="3:36" x14ac:dyDescent="0.25">
      <c r="C801" t="s">
        <v>1042</v>
      </c>
    </row>
    <row r="802" spans="3:36" x14ac:dyDescent="0.25">
      <c r="C802" t="s">
        <v>70</v>
      </c>
      <c r="E802">
        <v>5.3029999999999999</v>
      </c>
      <c r="F802">
        <v>5.5090000000000003</v>
      </c>
      <c r="G802">
        <v>5.49</v>
      </c>
      <c r="H802">
        <v>5.59</v>
      </c>
      <c r="I802">
        <v>5.641</v>
      </c>
      <c r="J802">
        <v>5.7720000000000002</v>
      </c>
      <c r="K802">
        <v>5.7859999999999996</v>
      </c>
      <c r="L802">
        <v>5.8010000000000002</v>
      </c>
      <c r="M802">
        <v>5.8159999999999998</v>
      </c>
      <c r="N802">
        <v>5.8239999999999998</v>
      </c>
      <c r="O802">
        <v>5.8419999999999996</v>
      </c>
      <c r="P802">
        <v>5.8579999999999997</v>
      </c>
      <c r="Q802">
        <v>5.875</v>
      </c>
      <c r="R802">
        <v>5.8940000000000001</v>
      </c>
      <c r="S802">
        <v>5.9119999999999999</v>
      </c>
      <c r="T802">
        <v>5.9409999999999998</v>
      </c>
      <c r="U802">
        <v>5.97</v>
      </c>
      <c r="V802">
        <v>6.0019999999999998</v>
      </c>
      <c r="W802">
        <v>6.03</v>
      </c>
      <c r="X802">
        <v>6.056</v>
      </c>
      <c r="Y802">
        <v>6.085</v>
      </c>
      <c r="Z802">
        <v>6.1120000000000001</v>
      </c>
      <c r="AA802">
        <v>6.1379999999999999</v>
      </c>
      <c r="AB802">
        <v>6.1660000000000004</v>
      </c>
      <c r="AC802">
        <v>6.1909999999999998</v>
      </c>
      <c r="AD802">
        <v>6.2160000000000002</v>
      </c>
      <c r="AE802">
        <v>6.2380000000000004</v>
      </c>
      <c r="AF802">
        <v>6.2610000000000001</v>
      </c>
      <c r="AG802">
        <v>6.2859999999999996</v>
      </c>
      <c r="AH802">
        <v>6.3090000000000002</v>
      </c>
      <c r="AI802">
        <v>6.3330000000000002</v>
      </c>
      <c r="AJ802">
        <v>6.3570000000000002</v>
      </c>
    </row>
    <row r="803" spans="3:36" x14ac:dyDescent="0.25">
      <c r="C803" t="s">
        <v>840</v>
      </c>
      <c r="E803">
        <v>0.109</v>
      </c>
      <c r="F803">
        <v>0.112</v>
      </c>
      <c r="G803">
        <v>0.11700000000000001</v>
      </c>
      <c r="H803">
        <v>0.11899999999999999</v>
      </c>
      <c r="I803">
        <v>0.11600000000000001</v>
      </c>
      <c r="J803">
        <v>0.115</v>
      </c>
      <c r="K803">
        <v>0.11700000000000001</v>
      </c>
      <c r="L803">
        <v>0.11799999999999999</v>
      </c>
      <c r="M803">
        <v>0.12</v>
      </c>
      <c r="N803">
        <v>0.121</v>
      </c>
      <c r="O803">
        <v>0.122</v>
      </c>
      <c r="P803">
        <v>0.123</v>
      </c>
      <c r="Q803">
        <v>0.124</v>
      </c>
      <c r="R803">
        <v>0.125</v>
      </c>
      <c r="S803">
        <v>0.126</v>
      </c>
      <c r="T803">
        <v>0.127</v>
      </c>
      <c r="U803">
        <v>0.127</v>
      </c>
      <c r="V803">
        <v>0.128</v>
      </c>
      <c r="W803">
        <v>0.128</v>
      </c>
      <c r="X803">
        <v>0.128</v>
      </c>
      <c r="Y803">
        <v>0.128</v>
      </c>
      <c r="Z803">
        <v>0.128</v>
      </c>
      <c r="AA803">
        <v>0.128</v>
      </c>
      <c r="AB803">
        <v>0.128</v>
      </c>
      <c r="AC803">
        <v>0.128</v>
      </c>
      <c r="AD803">
        <v>0.128</v>
      </c>
      <c r="AE803">
        <v>0.128</v>
      </c>
      <c r="AF803">
        <v>0.128</v>
      </c>
      <c r="AG803">
        <v>0.128</v>
      </c>
      <c r="AH803">
        <v>0.128</v>
      </c>
      <c r="AI803">
        <v>0.128</v>
      </c>
      <c r="AJ803">
        <v>0.128</v>
      </c>
    </row>
    <row r="804" spans="3:36" x14ac:dyDescent="0.25">
      <c r="C804" t="s">
        <v>838</v>
      </c>
      <c r="E804">
        <v>5.4119999999999999</v>
      </c>
      <c r="F804">
        <v>5.6210000000000004</v>
      </c>
      <c r="G804">
        <v>5.6070000000000002</v>
      </c>
      <c r="H804">
        <v>5.7080000000000002</v>
      </c>
      <c r="I804">
        <v>5.7569999999999997</v>
      </c>
      <c r="J804">
        <v>5.8869999999999996</v>
      </c>
      <c r="K804">
        <v>5.9029999999999996</v>
      </c>
      <c r="L804">
        <v>5.92</v>
      </c>
      <c r="M804">
        <v>5.9349999999999996</v>
      </c>
      <c r="N804">
        <v>5.944</v>
      </c>
      <c r="O804">
        <v>5.9640000000000004</v>
      </c>
      <c r="P804">
        <v>5.9809999999999999</v>
      </c>
      <c r="Q804">
        <v>5.9989999999999997</v>
      </c>
      <c r="R804">
        <v>6.0190000000000001</v>
      </c>
      <c r="S804">
        <v>6.0380000000000003</v>
      </c>
      <c r="T804">
        <v>6.0679999999999996</v>
      </c>
      <c r="U804">
        <v>6.0979999999999999</v>
      </c>
      <c r="V804">
        <v>6.13</v>
      </c>
      <c r="W804">
        <v>6.1580000000000004</v>
      </c>
      <c r="X804">
        <v>6.1840000000000002</v>
      </c>
      <c r="Y804">
        <v>6.2130000000000001</v>
      </c>
      <c r="Z804">
        <v>6.24</v>
      </c>
      <c r="AA804">
        <v>6.266</v>
      </c>
      <c r="AB804">
        <v>6.2939999999999996</v>
      </c>
      <c r="AC804">
        <v>6.319</v>
      </c>
      <c r="AD804">
        <v>6.3440000000000003</v>
      </c>
      <c r="AE804">
        <v>6.3659999999999997</v>
      </c>
      <c r="AF804">
        <v>6.3890000000000002</v>
      </c>
      <c r="AG804">
        <v>6.4130000000000003</v>
      </c>
      <c r="AH804">
        <v>6.4359999999999999</v>
      </c>
      <c r="AI804">
        <v>6.46</v>
      </c>
      <c r="AJ804">
        <v>6.484</v>
      </c>
    </row>
    <row r="805" spans="3:36" x14ac:dyDescent="0.25">
      <c r="C805" t="s">
        <v>1043</v>
      </c>
    </row>
    <row r="806" spans="3:36" x14ac:dyDescent="0.25">
      <c r="C806" t="s">
        <v>70</v>
      </c>
      <c r="E806">
        <v>35.728000000000002</v>
      </c>
      <c r="F806">
        <v>36.938000000000002</v>
      </c>
      <c r="G806">
        <v>36.704999999999998</v>
      </c>
      <c r="H806">
        <v>37.274000000000001</v>
      </c>
      <c r="I806">
        <v>37.534999999999997</v>
      </c>
      <c r="J806">
        <v>38.347999999999999</v>
      </c>
      <c r="K806">
        <v>38.381</v>
      </c>
      <c r="L806">
        <v>38.418999999999997</v>
      </c>
      <c r="M806">
        <v>38.442</v>
      </c>
      <c r="N806">
        <v>38.43</v>
      </c>
      <c r="O806">
        <v>38.481000000000002</v>
      </c>
      <c r="P806">
        <v>38.518000000000001</v>
      </c>
      <c r="Q806">
        <v>38.563000000000002</v>
      </c>
      <c r="R806">
        <v>38.621000000000002</v>
      </c>
      <c r="S806">
        <v>38.671999999999997</v>
      </c>
      <c r="T806">
        <v>38.787999999999997</v>
      </c>
      <c r="U806">
        <v>38.917000000000002</v>
      </c>
      <c r="V806">
        <v>39.057000000000002</v>
      </c>
      <c r="W806">
        <v>39.174999999999997</v>
      </c>
      <c r="X806">
        <v>39.286000000000001</v>
      </c>
      <c r="Y806">
        <v>39.414999999999999</v>
      </c>
      <c r="Z806">
        <v>39.534999999999997</v>
      </c>
      <c r="AA806">
        <v>39.65</v>
      </c>
      <c r="AB806">
        <v>39.774000000000001</v>
      </c>
      <c r="AC806">
        <v>39.880000000000003</v>
      </c>
      <c r="AD806">
        <v>39.981999999999999</v>
      </c>
      <c r="AE806">
        <v>40.073999999999998</v>
      </c>
      <c r="AF806">
        <v>40.164000000000001</v>
      </c>
      <c r="AG806">
        <v>40.268000000000001</v>
      </c>
      <c r="AH806">
        <v>40.363</v>
      </c>
      <c r="AI806">
        <v>40.466000000000001</v>
      </c>
      <c r="AJ806">
        <v>40.57</v>
      </c>
    </row>
    <row r="807" spans="3:36" x14ac:dyDescent="0.25">
      <c r="C807" t="s">
        <v>840</v>
      </c>
      <c r="E807">
        <v>4.3710000000000004</v>
      </c>
      <c r="F807">
        <v>4.5129999999999999</v>
      </c>
      <c r="G807">
        <v>4.7450000000000001</v>
      </c>
      <c r="H807">
        <v>4.8239999999999998</v>
      </c>
      <c r="I807">
        <v>4.7009999999999996</v>
      </c>
      <c r="J807">
        <v>4.7030000000000003</v>
      </c>
      <c r="K807">
        <v>4.7779999999999996</v>
      </c>
      <c r="L807">
        <v>4.8460000000000001</v>
      </c>
      <c r="M807">
        <v>4.9089999999999998</v>
      </c>
      <c r="N807">
        <v>4.9649999999999999</v>
      </c>
      <c r="O807">
        <v>5.03</v>
      </c>
      <c r="P807">
        <v>5.0860000000000003</v>
      </c>
      <c r="Q807">
        <v>5.141</v>
      </c>
      <c r="R807">
        <v>5.1920000000000002</v>
      </c>
      <c r="S807">
        <v>5.2350000000000003</v>
      </c>
      <c r="T807">
        <v>5.28</v>
      </c>
      <c r="U807">
        <v>5.306</v>
      </c>
      <c r="V807">
        <v>5.3310000000000004</v>
      </c>
      <c r="W807">
        <v>5.3460000000000001</v>
      </c>
      <c r="X807">
        <v>5.3609999999999998</v>
      </c>
      <c r="Y807">
        <v>5.38</v>
      </c>
      <c r="Z807">
        <v>5.3959999999999999</v>
      </c>
      <c r="AA807">
        <v>5.41</v>
      </c>
      <c r="AB807">
        <v>5.4269999999999996</v>
      </c>
      <c r="AC807">
        <v>5.44</v>
      </c>
      <c r="AD807">
        <v>5.4509999999999996</v>
      </c>
      <c r="AE807">
        <v>5.4619999999999997</v>
      </c>
      <c r="AF807">
        <v>5.4740000000000002</v>
      </c>
      <c r="AG807">
        <v>5.49</v>
      </c>
      <c r="AH807">
        <v>5.5049999999999999</v>
      </c>
      <c r="AI807">
        <v>5.5220000000000002</v>
      </c>
      <c r="AJ807">
        <v>5.5369999999999999</v>
      </c>
    </row>
    <row r="808" spans="3:36" x14ac:dyDescent="0.25">
      <c r="C808" t="s">
        <v>841</v>
      </c>
      <c r="E808">
        <v>3.4000000000000002E-2</v>
      </c>
      <c r="F808">
        <v>3.2000000000000001E-2</v>
      </c>
      <c r="G808">
        <v>3.5000000000000003E-2</v>
      </c>
      <c r="H808">
        <v>3.6999999999999998E-2</v>
      </c>
      <c r="I808">
        <v>3.6999999999999998E-2</v>
      </c>
      <c r="J808">
        <v>3.5999999999999997E-2</v>
      </c>
      <c r="K808">
        <v>3.5999999999999997E-2</v>
      </c>
      <c r="L808">
        <v>3.5999999999999997E-2</v>
      </c>
      <c r="M808">
        <v>3.6999999999999998E-2</v>
      </c>
      <c r="N808">
        <v>3.6999999999999998E-2</v>
      </c>
      <c r="O808">
        <v>3.6999999999999998E-2</v>
      </c>
      <c r="P808">
        <v>3.7999999999999999E-2</v>
      </c>
      <c r="Q808">
        <v>3.7999999999999999E-2</v>
      </c>
      <c r="R808">
        <v>3.7999999999999999E-2</v>
      </c>
      <c r="S808">
        <v>3.7999999999999999E-2</v>
      </c>
      <c r="T808">
        <v>3.9E-2</v>
      </c>
      <c r="U808">
        <v>3.9E-2</v>
      </c>
      <c r="V808">
        <v>3.9E-2</v>
      </c>
      <c r="W808">
        <v>3.9E-2</v>
      </c>
      <c r="X808">
        <v>3.9E-2</v>
      </c>
      <c r="Y808">
        <v>3.9E-2</v>
      </c>
      <c r="Z808">
        <v>0.04</v>
      </c>
      <c r="AA808">
        <v>0.04</v>
      </c>
      <c r="AB808">
        <v>0.04</v>
      </c>
      <c r="AC808">
        <v>0.04</v>
      </c>
      <c r="AD808">
        <v>0.04</v>
      </c>
      <c r="AE808">
        <v>0.04</v>
      </c>
      <c r="AF808">
        <v>0.04</v>
      </c>
      <c r="AG808">
        <v>0.04</v>
      </c>
      <c r="AH808">
        <v>0.04</v>
      </c>
      <c r="AI808">
        <v>4.1000000000000002E-2</v>
      </c>
      <c r="AJ808">
        <v>4.1000000000000002E-2</v>
      </c>
    </row>
    <row r="809" spans="3:36" x14ac:dyDescent="0.25">
      <c r="C809" t="s">
        <v>842</v>
      </c>
      <c r="E809">
        <v>3.5000000000000003E-2</v>
      </c>
      <c r="F809">
        <v>2.9000000000000001E-2</v>
      </c>
      <c r="G809">
        <v>2.5000000000000001E-2</v>
      </c>
      <c r="H809">
        <v>4.8000000000000001E-2</v>
      </c>
      <c r="I809">
        <v>4.3999999999999997E-2</v>
      </c>
      <c r="J809">
        <v>1.6E-2</v>
      </c>
      <c r="K809">
        <v>3.6999999999999998E-2</v>
      </c>
      <c r="L809">
        <v>3.6999999999999998E-2</v>
      </c>
      <c r="M809">
        <v>3.6999999999999998E-2</v>
      </c>
      <c r="N809">
        <v>3.6999999999999998E-2</v>
      </c>
      <c r="O809">
        <v>3.7999999999999999E-2</v>
      </c>
      <c r="P809">
        <v>3.7999999999999999E-2</v>
      </c>
      <c r="Q809">
        <v>3.7999999999999999E-2</v>
      </c>
      <c r="R809">
        <v>3.7999999999999999E-2</v>
      </c>
      <c r="S809">
        <v>3.9E-2</v>
      </c>
      <c r="T809">
        <v>3.9E-2</v>
      </c>
      <c r="U809">
        <v>3.9E-2</v>
      </c>
      <c r="V809">
        <v>3.9E-2</v>
      </c>
      <c r="W809">
        <v>0.04</v>
      </c>
      <c r="X809">
        <v>0.04</v>
      </c>
      <c r="Y809">
        <v>0.04</v>
      </c>
      <c r="Z809">
        <v>0.04</v>
      </c>
      <c r="AA809">
        <v>0.04</v>
      </c>
      <c r="AB809">
        <v>0.04</v>
      </c>
      <c r="AC809">
        <v>0.04</v>
      </c>
      <c r="AD809">
        <v>4.1000000000000002E-2</v>
      </c>
      <c r="AE809">
        <v>4.1000000000000002E-2</v>
      </c>
      <c r="AF809">
        <v>4.1000000000000002E-2</v>
      </c>
      <c r="AG809">
        <v>4.1000000000000002E-2</v>
      </c>
      <c r="AH809">
        <v>4.1000000000000002E-2</v>
      </c>
      <c r="AI809">
        <v>4.1000000000000002E-2</v>
      </c>
      <c r="AJ809">
        <v>4.1000000000000002E-2</v>
      </c>
    </row>
    <row r="810" spans="3:36" x14ac:dyDescent="0.25">
      <c r="C810" t="s">
        <v>838</v>
      </c>
      <c r="E810">
        <v>40.167999999999999</v>
      </c>
      <c r="F810">
        <v>41.512</v>
      </c>
      <c r="G810">
        <v>41.51</v>
      </c>
      <c r="H810">
        <v>42.183</v>
      </c>
      <c r="I810">
        <v>42.316000000000003</v>
      </c>
      <c r="J810">
        <v>43.103000000000002</v>
      </c>
      <c r="K810">
        <v>43.232999999999997</v>
      </c>
      <c r="L810">
        <v>43.338999999999999</v>
      </c>
      <c r="M810">
        <v>43.424999999999997</v>
      </c>
      <c r="N810">
        <v>43.469000000000001</v>
      </c>
      <c r="O810">
        <v>43.585999999999999</v>
      </c>
      <c r="P810">
        <v>43.68</v>
      </c>
      <c r="Q810">
        <v>43.779000000000003</v>
      </c>
      <c r="R810">
        <v>43.89</v>
      </c>
      <c r="S810">
        <v>43.984000000000002</v>
      </c>
      <c r="T810">
        <v>44.145000000000003</v>
      </c>
      <c r="U810">
        <v>44.301000000000002</v>
      </c>
      <c r="V810">
        <v>44.466000000000001</v>
      </c>
      <c r="W810">
        <v>44.6</v>
      </c>
      <c r="X810">
        <v>44.725999999999999</v>
      </c>
      <c r="Y810">
        <v>44.874000000000002</v>
      </c>
      <c r="Z810">
        <v>45.011000000000003</v>
      </c>
      <c r="AA810">
        <v>45.14</v>
      </c>
      <c r="AB810">
        <v>45.280999999999999</v>
      </c>
      <c r="AC810">
        <v>45.4</v>
      </c>
      <c r="AD810">
        <v>45.514000000000003</v>
      </c>
      <c r="AE810">
        <v>45.616</v>
      </c>
      <c r="AF810">
        <v>45.719000000000001</v>
      </c>
      <c r="AG810">
        <v>45.838999999999999</v>
      </c>
      <c r="AH810">
        <v>45.948999999999998</v>
      </c>
      <c r="AI810">
        <v>46.069000000000003</v>
      </c>
      <c r="AJ810">
        <v>46.189</v>
      </c>
    </row>
    <row r="811" spans="3:36" x14ac:dyDescent="0.25">
      <c r="C811" t="s">
        <v>1044</v>
      </c>
    </row>
    <row r="812" spans="3:36" x14ac:dyDescent="0.25">
      <c r="C812" t="s">
        <v>70</v>
      </c>
      <c r="E812">
        <v>5.2999999999999999E-2</v>
      </c>
      <c r="F812">
        <v>5.6000000000000001E-2</v>
      </c>
      <c r="G812">
        <v>5.6000000000000001E-2</v>
      </c>
      <c r="H812">
        <v>5.7000000000000002E-2</v>
      </c>
      <c r="I812">
        <v>5.7000000000000002E-2</v>
      </c>
      <c r="J812">
        <v>5.8999999999999997E-2</v>
      </c>
      <c r="K812">
        <v>5.8999999999999997E-2</v>
      </c>
      <c r="L812">
        <v>5.8999999999999997E-2</v>
      </c>
      <c r="M812">
        <v>0.06</v>
      </c>
      <c r="N812">
        <v>0.06</v>
      </c>
      <c r="O812">
        <v>0.06</v>
      </c>
      <c r="P812">
        <v>0.06</v>
      </c>
      <c r="Q812">
        <v>0.06</v>
      </c>
      <c r="R812">
        <v>6.0999999999999999E-2</v>
      </c>
      <c r="S812">
        <v>6.0999999999999999E-2</v>
      </c>
      <c r="T812">
        <v>6.0999999999999999E-2</v>
      </c>
      <c r="U812">
        <v>6.2E-2</v>
      </c>
      <c r="V812">
        <v>6.2E-2</v>
      </c>
      <c r="W812">
        <v>6.2E-2</v>
      </c>
      <c r="X812">
        <v>6.3E-2</v>
      </c>
      <c r="Y812">
        <v>6.3E-2</v>
      </c>
      <c r="Z812">
        <v>6.3E-2</v>
      </c>
      <c r="AA812">
        <v>6.4000000000000001E-2</v>
      </c>
      <c r="AB812">
        <v>6.4000000000000001E-2</v>
      </c>
      <c r="AC812">
        <v>6.4000000000000001E-2</v>
      </c>
      <c r="AD812">
        <v>6.5000000000000002E-2</v>
      </c>
      <c r="AE812">
        <v>6.5000000000000002E-2</v>
      </c>
      <c r="AF812">
        <v>6.5000000000000002E-2</v>
      </c>
      <c r="AG812">
        <v>6.6000000000000003E-2</v>
      </c>
      <c r="AH812">
        <v>6.6000000000000003E-2</v>
      </c>
      <c r="AI812">
        <v>6.6000000000000003E-2</v>
      </c>
      <c r="AJ812">
        <v>6.6000000000000003E-2</v>
      </c>
    </row>
    <row r="813" spans="3:36" x14ac:dyDescent="0.25">
      <c r="C813" t="s">
        <v>1045</v>
      </c>
    </row>
    <row r="814" spans="3:36" x14ac:dyDescent="0.25">
      <c r="C814" t="s">
        <v>70</v>
      </c>
      <c r="E814">
        <v>1.069</v>
      </c>
      <c r="F814">
        <v>1.1140000000000001</v>
      </c>
      <c r="G814">
        <v>1.1120000000000001</v>
      </c>
      <c r="H814">
        <v>1.135</v>
      </c>
      <c r="I814">
        <v>1.147</v>
      </c>
      <c r="J814">
        <v>1.179</v>
      </c>
      <c r="K814">
        <v>1.1870000000000001</v>
      </c>
      <c r="L814">
        <v>1.1919999999999999</v>
      </c>
      <c r="M814">
        <v>1.1970000000000001</v>
      </c>
      <c r="N814">
        <v>1.2</v>
      </c>
      <c r="O814">
        <v>1.2050000000000001</v>
      </c>
      <c r="P814">
        <v>1.21</v>
      </c>
      <c r="Q814">
        <v>1.2150000000000001</v>
      </c>
      <c r="R814">
        <v>1.22</v>
      </c>
      <c r="S814">
        <v>1.226</v>
      </c>
      <c r="T814">
        <v>1.2330000000000001</v>
      </c>
      <c r="U814">
        <v>1.2410000000000001</v>
      </c>
      <c r="V814">
        <v>1.2490000000000001</v>
      </c>
      <c r="W814">
        <v>1.256</v>
      </c>
      <c r="X814">
        <v>1.2629999999999999</v>
      </c>
      <c r="Y814">
        <v>1.27</v>
      </c>
      <c r="Z814">
        <v>1.2769999999999999</v>
      </c>
      <c r="AA814">
        <v>1.284</v>
      </c>
      <c r="AB814">
        <v>1.2909999999999999</v>
      </c>
      <c r="AC814">
        <v>1.2969999999999999</v>
      </c>
      <c r="AD814">
        <v>1.304</v>
      </c>
      <c r="AE814">
        <v>1.31</v>
      </c>
      <c r="AF814">
        <v>1.3160000000000001</v>
      </c>
      <c r="AG814">
        <v>1.3220000000000001</v>
      </c>
      <c r="AH814">
        <v>1.3280000000000001</v>
      </c>
      <c r="AI814">
        <v>1.335</v>
      </c>
      <c r="AJ814">
        <v>1.341</v>
      </c>
    </row>
    <row r="815" spans="3:36" x14ac:dyDescent="0.25">
      <c r="C815" t="s">
        <v>840</v>
      </c>
      <c r="E815">
        <v>3.2669999999999999</v>
      </c>
      <c r="F815">
        <v>3.3650000000000002</v>
      </c>
      <c r="G815">
        <v>3.57</v>
      </c>
      <c r="H815">
        <v>3.661</v>
      </c>
      <c r="I815">
        <v>3.5619999999999998</v>
      </c>
      <c r="J815">
        <v>3.5579999999999998</v>
      </c>
      <c r="K815">
        <v>3.61</v>
      </c>
      <c r="L815">
        <v>3.6560000000000001</v>
      </c>
      <c r="M815">
        <v>3.7</v>
      </c>
      <c r="N815">
        <v>3.7370000000000001</v>
      </c>
      <c r="O815">
        <v>3.782</v>
      </c>
      <c r="P815">
        <v>3.82</v>
      </c>
      <c r="Q815">
        <v>3.8559999999999999</v>
      </c>
      <c r="R815">
        <v>3.8919999999999999</v>
      </c>
      <c r="S815">
        <v>3.9209999999999998</v>
      </c>
      <c r="T815">
        <v>3.9550000000000001</v>
      </c>
      <c r="U815">
        <v>3.984</v>
      </c>
      <c r="V815">
        <v>4.0119999999999996</v>
      </c>
      <c r="W815">
        <v>4.032</v>
      </c>
      <c r="X815">
        <v>4.0510000000000002</v>
      </c>
      <c r="Y815">
        <v>4.0709999999999997</v>
      </c>
      <c r="Z815">
        <v>4.09</v>
      </c>
      <c r="AA815">
        <v>4.1079999999999997</v>
      </c>
      <c r="AB815">
        <v>4.1289999999999996</v>
      </c>
      <c r="AC815">
        <v>4.1479999999999997</v>
      </c>
      <c r="AD815">
        <v>4.165</v>
      </c>
      <c r="AE815">
        <v>4.1820000000000004</v>
      </c>
      <c r="AF815">
        <v>4.1980000000000004</v>
      </c>
      <c r="AG815">
        <v>4.2160000000000002</v>
      </c>
      <c r="AH815">
        <v>4.234</v>
      </c>
      <c r="AI815">
        <v>4.2519999999999998</v>
      </c>
      <c r="AJ815">
        <v>4.2690000000000001</v>
      </c>
    </row>
    <row r="816" spans="3:36" x14ac:dyDescent="0.25">
      <c r="C816" t="s">
        <v>842</v>
      </c>
      <c r="E816">
        <v>5.7000000000000002E-2</v>
      </c>
      <c r="F816">
        <v>4.8000000000000001E-2</v>
      </c>
      <c r="G816">
        <v>4.2000000000000003E-2</v>
      </c>
      <c r="H816">
        <v>7.4999999999999997E-2</v>
      </c>
      <c r="I816">
        <v>6.9000000000000006E-2</v>
      </c>
      <c r="J816">
        <v>2.5000000000000001E-2</v>
      </c>
      <c r="K816">
        <v>5.5E-2</v>
      </c>
      <c r="L816">
        <v>5.6000000000000001E-2</v>
      </c>
      <c r="M816">
        <v>5.6000000000000001E-2</v>
      </c>
      <c r="N816">
        <v>5.6000000000000001E-2</v>
      </c>
      <c r="O816">
        <v>5.7000000000000002E-2</v>
      </c>
      <c r="P816">
        <v>5.7000000000000002E-2</v>
      </c>
      <c r="Q816">
        <v>5.7000000000000002E-2</v>
      </c>
      <c r="R816">
        <v>5.8000000000000003E-2</v>
      </c>
      <c r="S816">
        <v>5.8000000000000003E-2</v>
      </c>
      <c r="T816">
        <v>5.8000000000000003E-2</v>
      </c>
      <c r="U816">
        <v>5.8999999999999997E-2</v>
      </c>
      <c r="V816">
        <v>5.8999999999999997E-2</v>
      </c>
      <c r="W816">
        <v>5.8999999999999997E-2</v>
      </c>
      <c r="X816">
        <v>5.8999999999999997E-2</v>
      </c>
      <c r="Y816">
        <v>0.06</v>
      </c>
      <c r="Z816">
        <v>0.06</v>
      </c>
      <c r="AA816">
        <v>0.06</v>
      </c>
      <c r="AB816">
        <v>0.06</v>
      </c>
      <c r="AC816">
        <v>0.06</v>
      </c>
      <c r="AD816">
        <v>6.0999999999999999E-2</v>
      </c>
      <c r="AE816">
        <v>6.0999999999999999E-2</v>
      </c>
      <c r="AF816">
        <v>6.0999999999999999E-2</v>
      </c>
      <c r="AG816">
        <v>6.0999999999999999E-2</v>
      </c>
      <c r="AH816">
        <v>6.0999999999999999E-2</v>
      </c>
      <c r="AI816">
        <v>6.2E-2</v>
      </c>
      <c r="AJ816">
        <v>6.2E-2</v>
      </c>
    </row>
    <row r="817" spans="3:36" x14ac:dyDescent="0.25">
      <c r="C817" t="s">
        <v>838</v>
      </c>
      <c r="E817">
        <v>4.3929999999999998</v>
      </c>
      <c r="F817">
        <v>4.5279999999999996</v>
      </c>
      <c r="G817">
        <v>4.7240000000000002</v>
      </c>
      <c r="H817">
        <v>4.8710000000000004</v>
      </c>
      <c r="I817">
        <v>4.7779999999999996</v>
      </c>
      <c r="J817">
        <v>4.7629999999999999</v>
      </c>
      <c r="K817">
        <v>4.851</v>
      </c>
      <c r="L817">
        <v>4.9039999999999999</v>
      </c>
      <c r="M817">
        <v>4.952</v>
      </c>
      <c r="N817">
        <v>4.9930000000000003</v>
      </c>
      <c r="O817">
        <v>5.0439999999999996</v>
      </c>
      <c r="P817">
        <v>5.0869999999999997</v>
      </c>
      <c r="Q817">
        <v>5.1289999999999996</v>
      </c>
      <c r="R817">
        <v>5.17</v>
      </c>
      <c r="S817">
        <v>5.2050000000000001</v>
      </c>
      <c r="T817">
        <v>5.2460000000000004</v>
      </c>
      <c r="U817">
        <v>5.2830000000000004</v>
      </c>
      <c r="V817">
        <v>5.32</v>
      </c>
      <c r="W817">
        <v>5.3470000000000004</v>
      </c>
      <c r="X817">
        <v>5.3730000000000002</v>
      </c>
      <c r="Y817">
        <v>5.4009999999999998</v>
      </c>
      <c r="Z817">
        <v>5.4269999999999996</v>
      </c>
      <c r="AA817">
        <v>5.452</v>
      </c>
      <c r="AB817">
        <v>5.48</v>
      </c>
      <c r="AC817">
        <v>5.5049999999999999</v>
      </c>
      <c r="AD817">
        <v>5.5289999999999999</v>
      </c>
      <c r="AE817">
        <v>5.5519999999999996</v>
      </c>
      <c r="AF817">
        <v>5.5750000000000002</v>
      </c>
      <c r="AG817">
        <v>5.6</v>
      </c>
      <c r="AH817">
        <v>5.6230000000000002</v>
      </c>
      <c r="AI817">
        <v>5.6479999999999997</v>
      </c>
      <c r="AJ817">
        <v>5.6719999999999997</v>
      </c>
    </row>
    <row r="818" spans="3:36" x14ac:dyDescent="0.25">
      <c r="C818" t="s">
        <v>1046</v>
      </c>
    </row>
    <row r="819" spans="3:36" x14ac:dyDescent="0.25">
      <c r="C819" t="s">
        <v>843</v>
      </c>
      <c r="E819">
        <v>17.760999999999999</v>
      </c>
      <c r="F819">
        <v>20.074000000000002</v>
      </c>
      <c r="G819">
        <v>14.72</v>
      </c>
      <c r="H819">
        <v>13.997999999999999</v>
      </c>
      <c r="I819">
        <v>11.295999999999999</v>
      </c>
      <c r="J819">
        <v>10.835000000000001</v>
      </c>
      <c r="K819">
        <v>11.379</v>
      </c>
      <c r="L819">
        <v>11.904999999999999</v>
      </c>
      <c r="M819">
        <v>12.411</v>
      </c>
      <c r="N819">
        <v>12.885999999999999</v>
      </c>
      <c r="O819">
        <v>13.366</v>
      </c>
      <c r="P819">
        <v>13.795999999999999</v>
      </c>
      <c r="Q819">
        <v>14.188000000000001</v>
      </c>
      <c r="R819">
        <v>14.54</v>
      </c>
      <c r="S819">
        <v>14.824999999999999</v>
      </c>
      <c r="T819">
        <v>15.08</v>
      </c>
      <c r="U819">
        <v>15.276</v>
      </c>
      <c r="V819">
        <v>15.414</v>
      </c>
      <c r="W819">
        <v>15.494</v>
      </c>
      <c r="X819">
        <v>15.569000000000001</v>
      </c>
      <c r="Y819">
        <v>15.647</v>
      </c>
      <c r="Z819">
        <v>15.721</v>
      </c>
      <c r="AA819">
        <v>15.792999999999999</v>
      </c>
      <c r="AB819">
        <v>15.875</v>
      </c>
      <c r="AC819">
        <v>15.946999999999999</v>
      </c>
      <c r="AD819">
        <v>16.013999999999999</v>
      </c>
      <c r="AE819">
        <v>16.077999999999999</v>
      </c>
      <c r="AF819">
        <v>16.140999999999998</v>
      </c>
      <c r="AG819">
        <v>16.210999999999999</v>
      </c>
      <c r="AH819">
        <v>16.277000000000001</v>
      </c>
      <c r="AI819">
        <v>16.344999999999999</v>
      </c>
      <c r="AJ819">
        <v>16.411000000000001</v>
      </c>
    </row>
    <row r="820" spans="3:36" x14ac:dyDescent="0.25">
      <c r="C820" t="s">
        <v>1047</v>
      </c>
    </row>
    <row r="821" spans="3:36" x14ac:dyDescent="0.25">
      <c r="C821" t="s">
        <v>70</v>
      </c>
      <c r="E821">
        <v>44.281999999999996</v>
      </c>
      <c r="F821">
        <v>45.832999999999998</v>
      </c>
      <c r="G821">
        <v>45.573</v>
      </c>
      <c r="H821">
        <v>46.307000000000002</v>
      </c>
      <c r="I821">
        <v>46.655999999999999</v>
      </c>
      <c r="J821">
        <v>47.694000000000003</v>
      </c>
      <c r="K821">
        <v>47.76</v>
      </c>
      <c r="L821">
        <v>47.826999999999998</v>
      </c>
      <c r="M821">
        <v>47.875999999999998</v>
      </c>
      <c r="N821">
        <v>47.878</v>
      </c>
      <c r="O821">
        <v>47.962000000000003</v>
      </c>
      <c r="P821">
        <v>48.026000000000003</v>
      </c>
      <c r="Q821">
        <v>48.1</v>
      </c>
      <c r="R821">
        <v>48.192</v>
      </c>
      <c r="S821">
        <v>48.273000000000003</v>
      </c>
      <c r="T821">
        <v>48.438000000000002</v>
      </c>
      <c r="U821">
        <v>48.616999999999997</v>
      </c>
      <c r="V821">
        <v>48.811</v>
      </c>
      <c r="W821">
        <v>48.975000000000001</v>
      </c>
      <c r="X821">
        <v>49.13</v>
      </c>
      <c r="Y821">
        <v>49.307000000000002</v>
      </c>
      <c r="Z821">
        <v>49.472999999999999</v>
      </c>
      <c r="AA821">
        <v>49.631</v>
      </c>
      <c r="AB821">
        <v>49.802</v>
      </c>
      <c r="AC821">
        <v>49.95</v>
      </c>
      <c r="AD821">
        <v>50.093000000000004</v>
      </c>
      <c r="AE821">
        <v>50.222999999999999</v>
      </c>
      <c r="AF821">
        <v>50.351999999999997</v>
      </c>
      <c r="AG821">
        <v>50.497999999999998</v>
      </c>
      <c r="AH821">
        <v>50.631999999999998</v>
      </c>
      <c r="AI821">
        <v>50.776000000000003</v>
      </c>
      <c r="AJ821">
        <v>50.92</v>
      </c>
    </row>
    <row r="822" spans="3:36" x14ac:dyDescent="0.25">
      <c r="C822" t="s">
        <v>840</v>
      </c>
      <c r="E822">
        <v>49.738</v>
      </c>
      <c r="F822">
        <v>51.055</v>
      </c>
      <c r="G822">
        <v>53.35</v>
      </c>
      <c r="H822">
        <v>53.939</v>
      </c>
      <c r="I822">
        <v>52.36</v>
      </c>
      <c r="J822">
        <v>52.174999999999997</v>
      </c>
      <c r="K822">
        <v>52.802</v>
      </c>
      <c r="L822">
        <v>53.360999999999997</v>
      </c>
      <c r="M822">
        <v>53.869</v>
      </c>
      <c r="N822">
        <v>54.296999999999997</v>
      </c>
      <c r="O822">
        <v>54.807000000000002</v>
      </c>
      <c r="P822">
        <v>55.226999999999997</v>
      </c>
      <c r="Q822">
        <v>55.625</v>
      </c>
      <c r="R822">
        <v>55.988</v>
      </c>
      <c r="S822">
        <v>56.250999999999998</v>
      </c>
      <c r="T822">
        <v>56.521000000000001</v>
      </c>
      <c r="U822">
        <v>56.558999999999997</v>
      </c>
      <c r="V822">
        <v>56.557000000000002</v>
      </c>
      <c r="W822">
        <v>56.475000000000001</v>
      </c>
      <c r="X822">
        <v>56.384999999999998</v>
      </c>
      <c r="Y822">
        <v>56.322000000000003</v>
      </c>
      <c r="Z822">
        <v>56.235999999999997</v>
      </c>
      <c r="AA822">
        <v>56.125</v>
      </c>
      <c r="AB822">
        <v>56.026000000000003</v>
      </c>
      <c r="AC822">
        <v>55.886000000000003</v>
      </c>
      <c r="AD822">
        <v>55.728999999999999</v>
      </c>
      <c r="AE822">
        <v>55.56</v>
      </c>
      <c r="AF822">
        <v>55.398000000000003</v>
      </c>
      <c r="AG822">
        <v>55.274999999999999</v>
      </c>
      <c r="AH822">
        <v>55.143999999999998</v>
      </c>
      <c r="AI822">
        <v>55.024999999999999</v>
      </c>
      <c r="AJ822">
        <v>54.890999999999998</v>
      </c>
    </row>
    <row r="823" spans="3:36" x14ac:dyDescent="0.25">
      <c r="C823" t="s">
        <v>844</v>
      </c>
      <c r="E823">
        <v>95.215000000000003</v>
      </c>
      <c r="F823">
        <v>97.498000000000005</v>
      </c>
      <c r="G823">
        <v>97.591999999999999</v>
      </c>
      <c r="H823">
        <v>96.953000000000003</v>
      </c>
      <c r="I823">
        <v>97.206999999999994</v>
      </c>
      <c r="J823">
        <v>97.781999999999996</v>
      </c>
      <c r="K823">
        <v>98.165000000000006</v>
      </c>
      <c r="L823">
        <v>98.4</v>
      </c>
      <c r="M823">
        <v>98.468999999999994</v>
      </c>
      <c r="N823">
        <v>98.289000000000001</v>
      </c>
      <c r="O823">
        <v>98.126999999999995</v>
      </c>
      <c r="P823">
        <v>97.688000000000002</v>
      </c>
      <c r="Q823">
        <v>97.323999999999998</v>
      </c>
      <c r="R823">
        <v>96.962999999999994</v>
      </c>
      <c r="S823">
        <v>96.531999999999996</v>
      </c>
      <c r="T823">
        <v>96.212999999999994</v>
      </c>
      <c r="U823">
        <v>95.872</v>
      </c>
      <c r="V823">
        <v>95.582999999999998</v>
      </c>
      <c r="W823">
        <v>95.2</v>
      </c>
      <c r="X823">
        <v>94.838999999999999</v>
      </c>
      <c r="Y823">
        <v>94.543999999999997</v>
      </c>
      <c r="Z823">
        <v>94.230999999999995</v>
      </c>
      <c r="AA823">
        <v>93.912999999999997</v>
      </c>
      <c r="AB823">
        <v>93.667000000000002</v>
      </c>
      <c r="AC823">
        <v>93.427000000000007</v>
      </c>
      <c r="AD823">
        <v>93.197000000000003</v>
      </c>
      <c r="AE823">
        <v>92.960999999999999</v>
      </c>
      <c r="AF823">
        <v>92.763000000000005</v>
      </c>
      <c r="AG823">
        <v>92.628</v>
      </c>
      <c r="AH823">
        <v>92.501999999999995</v>
      </c>
      <c r="AI823">
        <v>92.411000000000001</v>
      </c>
      <c r="AJ823">
        <v>92.299000000000007</v>
      </c>
    </row>
    <row r="824" spans="3:36" x14ac:dyDescent="0.25">
      <c r="C824" t="s">
        <v>841</v>
      </c>
      <c r="E824">
        <v>3.4000000000000002E-2</v>
      </c>
      <c r="F824">
        <v>3.2000000000000001E-2</v>
      </c>
      <c r="G824">
        <v>3.5000000000000003E-2</v>
      </c>
      <c r="H824">
        <v>3.6999999999999998E-2</v>
      </c>
      <c r="I824">
        <v>3.6999999999999998E-2</v>
      </c>
      <c r="J824">
        <v>3.5999999999999997E-2</v>
      </c>
      <c r="K824">
        <v>3.5999999999999997E-2</v>
      </c>
      <c r="L824">
        <v>3.5999999999999997E-2</v>
      </c>
      <c r="M824">
        <v>3.6999999999999998E-2</v>
      </c>
      <c r="N824">
        <v>3.6999999999999998E-2</v>
      </c>
      <c r="O824">
        <v>3.6999999999999998E-2</v>
      </c>
      <c r="P824">
        <v>3.7999999999999999E-2</v>
      </c>
      <c r="Q824">
        <v>3.7999999999999999E-2</v>
      </c>
      <c r="R824">
        <v>3.7999999999999999E-2</v>
      </c>
      <c r="S824">
        <v>3.7999999999999999E-2</v>
      </c>
      <c r="T824">
        <v>3.9E-2</v>
      </c>
      <c r="U824">
        <v>3.9E-2</v>
      </c>
      <c r="V824">
        <v>3.9E-2</v>
      </c>
      <c r="W824">
        <v>3.9E-2</v>
      </c>
      <c r="X824">
        <v>3.9E-2</v>
      </c>
      <c r="Y824">
        <v>3.9E-2</v>
      </c>
      <c r="Z824">
        <v>0.04</v>
      </c>
      <c r="AA824">
        <v>0.04</v>
      </c>
      <c r="AB824">
        <v>0.04</v>
      </c>
      <c r="AC824">
        <v>0.04</v>
      </c>
      <c r="AD824">
        <v>0.04</v>
      </c>
      <c r="AE824">
        <v>0.04</v>
      </c>
      <c r="AF824">
        <v>0.04</v>
      </c>
      <c r="AG824">
        <v>0.04</v>
      </c>
      <c r="AH824">
        <v>0.04</v>
      </c>
      <c r="AI824">
        <v>4.1000000000000002E-2</v>
      </c>
      <c r="AJ824">
        <v>4.1000000000000002E-2</v>
      </c>
    </row>
    <row r="825" spans="3:36" x14ac:dyDescent="0.25">
      <c r="C825" t="s">
        <v>842</v>
      </c>
      <c r="E825">
        <v>9.1999999999999998E-2</v>
      </c>
      <c r="F825">
        <v>7.6999999999999999E-2</v>
      </c>
      <c r="G825">
        <v>6.7000000000000004E-2</v>
      </c>
      <c r="H825">
        <v>0.123</v>
      </c>
      <c r="I825">
        <v>0.113</v>
      </c>
      <c r="J825">
        <v>4.1000000000000002E-2</v>
      </c>
      <c r="K825">
        <v>9.1999999999999998E-2</v>
      </c>
      <c r="L825">
        <v>9.2999999999999999E-2</v>
      </c>
      <c r="M825">
        <v>9.2999999999999999E-2</v>
      </c>
      <c r="N825">
        <v>9.4E-2</v>
      </c>
      <c r="O825">
        <v>9.4E-2</v>
      </c>
      <c r="P825">
        <v>9.5000000000000001E-2</v>
      </c>
      <c r="Q825">
        <v>9.6000000000000002E-2</v>
      </c>
      <c r="R825">
        <v>9.6000000000000002E-2</v>
      </c>
      <c r="S825">
        <v>9.7000000000000003E-2</v>
      </c>
      <c r="T825">
        <v>9.7000000000000003E-2</v>
      </c>
      <c r="U825">
        <v>9.8000000000000004E-2</v>
      </c>
      <c r="V825">
        <v>9.8000000000000004E-2</v>
      </c>
      <c r="W825">
        <v>9.9000000000000005E-2</v>
      </c>
      <c r="X825">
        <v>9.9000000000000005E-2</v>
      </c>
      <c r="Y825">
        <v>0.1</v>
      </c>
      <c r="Z825">
        <v>0.1</v>
      </c>
      <c r="AA825">
        <v>0.1</v>
      </c>
      <c r="AB825">
        <v>0.10100000000000001</v>
      </c>
      <c r="AC825">
        <v>0.10100000000000001</v>
      </c>
      <c r="AD825">
        <v>0.10100000000000001</v>
      </c>
      <c r="AE825">
        <v>0.10100000000000001</v>
      </c>
      <c r="AF825">
        <v>0.10199999999999999</v>
      </c>
      <c r="AG825">
        <v>0.10199999999999999</v>
      </c>
      <c r="AH825">
        <v>0.10199999999999999</v>
      </c>
      <c r="AI825">
        <v>0.10299999999999999</v>
      </c>
      <c r="AJ825">
        <v>0.10299999999999999</v>
      </c>
    </row>
    <row r="826" spans="3:36" x14ac:dyDescent="0.25">
      <c r="C826" t="s">
        <v>843</v>
      </c>
      <c r="E826">
        <v>17.760999999999999</v>
      </c>
      <c r="F826">
        <v>20.074000000000002</v>
      </c>
      <c r="G826">
        <v>14.72</v>
      </c>
      <c r="H826">
        <v>13.997999999999999</v>
      </c>
      <c r="I826">
        <v>11.295999999999999</v>
      </c>
      <c r="J826">
        <v>10.835000000000001</v>
      </c>
      <c r="K826">
        <v>11.379</v>
      </c>
      <c r="L826">
        <v>11.904999999999999</v>
      </c>
      <c r="M826">
        <v>12.411</v>
      </c>
      <c r="N826">
        <v>12.885999999999999</v>
      </c>
      <c r="O826">
        <v>13.366</v>
      </c>
      <c r="P826">
        <v>13.795999999999999</v>
      </c>
      <c r="Q826">
        <v>14.188000000000001</v>
      </c>
      <c r="R826">
        <v>14.54</v>
      </c>
      <c r="S826">
        <v>14.824999999999999</v>
      </c>
      <c r="T826">
        <v>15.08</v>
      </c>
      <c r="U826">
        <v>15.276</v>
      </c>
      <c r="V826">
        <v>15.414</v>
      </c>
      <c r="W826">
        <v>15.494</v>
      </c>
      <c r="X826">
        <v>15.569000000000001</v>
      </c>
      <c r="Y826">
        <v>15.647</v>
      </c>
      <c r="Z826">
        <v>15.721</v>
      </c>
      <c r="AA826">
        <v>15.792999999999999</v>
      </c>
      <c r="AB826">
        <v>15.875</v>
      </c>
      <c r="AC826">
        <v>15.946999999999999</v>
      </c>
      <c r="AD826">
        <v>16.013999999999999</v>
      </c>
      <c r="AE826">
        <v>16.077999999999999</v>
      </c>
      <c r="AF826">
        <v>16.140999999999998</v>
      </c>
      <c r="AG826">
        <v>16.210999999999999</v>
      </c>
      <c r="AH826">
        <v>16.277000000000001</v>
      </c>
      <c r="AI826">
        <v>16.344999999999999</v>
      </c>
      <c r="AJ826">
        <v>16.411000000000001</v>
      </c>
    </row>
    <row r="827" spans="3:36" x14ac:dyDescent="0.25">
      <c r="C827" t="s">
        <v>838</v>
      </c>
      <c r="E827">
        <v>207.12299999999999</v>
      </c>
      <c r="F827">
        <v>214.56899999999999</v>
      </c>
      <c r="G827">
        <v>211.33699999999999</v>
      </c>
      <c r="H827">
        <v>211.358</v>
      </c>
      <c r="I827">
        <v>207.66800000000001</v>
      </c>
      <c r="J827">
        <v>208.56399999999999</v>
      </c>
      <c r="K827">
        <v>210.233</v>
      </c>
      <c r="L827">
        <v>211.62100000000001</v>
      </c>
      <c r="M827">
        <v>212.75399999999999</v>
      </c>
      <c r="N827">
        <v>213.48099999999999</v>
      </c>
      <c r="O827">
        <v>214.393</v>
      </c>
      <c r="P827">
        <v>214.87</v>
      </c>
      <c r="Q827">
        <v>215.37</v>
      </c>
      <c r="R827">
        <v>215.81700000000001</v>
      </c>
      <c r="S827">
        <v>216.01499999999999</v>
      </c>
      <c r="T827">
        <v>216.387</v>
      </c>
      <c r="U827">
        <v>216.46</v>
      </c>
      <c r="V827">
        <v>216.501</v>
      </c>
      <c r="W827">
        <v>216.28100000000001</v>
      </c>
      <c r="X827">
        <v>216.06200000000001</v>
      </c>
      <c r="Y827">
        <v>215.959</v>
      </c>
      <c r="Z827">
        <v>215.8</v>
      </c>
      <c r="AA827">
        <v>215.602</v>
      </c>
      <c r="AB827">
        <v>215.51</v>
      </c>
      <c r="AC827">
        <v>215.351</v>
      </c>
      <c r="AD827">
        <v>215.17500000000001</v>
      </c>
      <c r="AE827">
        <v>214.96299999999999</v>
      </c>
      <c r="AF827">
        <v>214.79499999999999</v>
      </c>
      <c r="AG827">
        <v>214.755</v>
      </c>
      <c r="AH827">
        <v>214.697</v>
      </c>
      <c r="AI827">
        <v>214.7</v>
      </c>
      <c r="AJ827">
        <v>214.66499999999999</v>
      </c>
    </row>
    <row r="828" spans="3:36" x14ac:dyDescent="0.25">
      <c r="C828" t="s">
        <v>996</v>
      </c>
    </row>
    <row r="829" spans="3:36" x14ac:dyDescent="0.25">
      <c r="C829" t="s">
        <v>1048</v>
      </c>
    </row>
    <row r="830" spans="3:36" x14ac:dyDescent="0.25">
      <c r="C830" t="s">
        <v>1041</v>
      </c>
    </row>
    <row r="831" spans="3:36" x14ac:dyDescent="0.25">
      <c r="C831" t="s">
        <v>70</v>
      </c>
      <c r="E831">
        <v>2.12</v>
      </c>
      <c r="F831">
        <v>2.1320000000000001</v>
      </c>
      <c r="G831">
        <v>2.1469999999999998</v>
      </c>
      <c r="H831">
        <v>2.21</v>
      </c>
      <c r="I831">
        <v>2.2589999999999999</v>
      </c>
      <c r="J831">
        <v>2.3450000000000002</v>
      </c>
      <c r="K831">
        <v>2.36</v>
      </c>
      <c r="L831">
        <v>2.3820000000000001</v>
      </c>
      <c r="M831">
        <v>2.4159999999999999</v>
      </c>
      <c r="N831">
        <v>2.4470000000000001</v>
      </c>
      <c r="O831">
        <v>2.4900000000000002</v>
      </c>
      <c r="P831">
        <v>2.5329999999999999</v>
      </c>
      <c r="Q831">
        <v>2.5750000000000002</v>
      </c>
      <c r="R831">
        <v>2.6190000000000002</v>
      </c>
      <c r="S831">
        <v>2.6659999999999999</v>
      </c>
      <c r="T831">
        <v>2.7149999999999999</v>
      </c>
      <c r="U831">
        <v>2.7650000000000001</v>
      </c>
      <c r="V831">
        <v>2.8210000000000002</v>
      </c>
      <c r="W831">
        <v>2.8730000000000002</v>
      </c>
      <c r="X831">
        <v>2.9239999999999999</v>
      </c>
      <c r="Y831">
        <v>2.9780000000000002</v>
      </c>
      <c r="Z831">
        <v>3.032</v>
      </c>
      <c r="AA831">
        <v>3.0859999999999999</v>
      </c>
      <c r="AB831">
        <v>3.1419999999999999</v>
      </c>
      <c r="AC831">
        <v>3.198</v>
      </c>
      <c r="AD831">
        <v>3.254</v>
      </c>
      <c r="AE831">
        <v>3.31</v>
      </c>
      <c r="AF831">
        <v>3.367</v>
      </c>
      <c r="AG831">
        <v>3.4260000000000002</v>
      </c>
      <c r="AH831">
        <v>3.4849999999999999</v>
      </c>
      <c r="AI831">
        <v>3.5459999999999998</v>
      </c>
      <c r="AJ831">
        <v>3.6080000000000001</v>
      </c>
    </row>
    <row r="832" spans="3:36" x14ac:dyDescent="0.25">
      <c r="C832" t="s">
        <v>840</v>
      </c>
      <c r="E832">
        <v>23.849</v>
      </c>
      <c r="F832">
        <v>23.689</v>
      </c>
      <c r="G832">
        <v>25.327999999999999</v>
      </c>
      <c r="H832">
        <v>26.178000000000001</v>
      </c>
      <c r="I832">
        <v>25.71</v>
      </c>
      <c r="J832">
        <v>25.942</v>
      </c>
      <c r="K832">
        <v>26.347999999999999</v>
      </c>
      <c r="L832">
        <v>26.792000000000002</v>
      </c>
      <c r="M832">
        <v>27.353000000000002</v>
      </c>
      <c r="N832">
        <v>27.887</v>
      </c>
      <c r="O832">
        <v>28.533999999999999</v>
      </c>
      <c r="P832">
        <v>29.167000000000002</v>
      </c>
      <c r="Q832">
        <v>29.766999999999999</v>
      </c>
      <c r="R832">
        <v>30.382000000000001</v>
      </c>
      <c r="S832">
        <v>30.988</v>
      </c>
      <c r="T832">
        <v>31.588999999999999</v>
      </c>
      <c r="U832">
        <v>32.155000000000001</v>
      </c>
      <c r="V832">
        <v>32.728000000000002</v>
      </c>
      <c r="W832">
        <v>33.229999999999997</v>
      </c>
      <c r="X832">
        <v>33.698999999999998</v>
      </c>
      <c r="Y832">
        <v>34.195</v>
      </c>
      <c r="Z832">
        <v>34.664999999999999</v>
      </c>
      <c r="AA832">
        <v>35.122999999999998</v>
      </c>
      <c r="AB832">
        <v>35.591999999999999</v>
      </c>
      <c r="AC832">
        <v>36.042000000000002</v>
      </c>
      <c r="AD832">
        <v>36.478999999999999</v>
      </c>
      <c r="AE832">
        <v>36.902999999999999</v>
      </c>
      <c r="AF832">
        <v>37.326999999999998</v>
      </c>
      <c r="AG832">
        <v>37.758000000000003</v>
      </c>
      <c r="AH832">
        <v>38.177</v>
      </c>
      <c r="AI832">
        <v>38.600999999999999</v>
      </c>
      <c r="AJ832">
        <v>39.017000000000003</v>
      </c>
    </row>
    <row r="833" spans="3:36" x14ac:dyDescent="0.25">
      <c r="C833" t="s">
        <v>844</v>
      </c>
      <c r="E833">
        <v>37.22</v>
      </c>
      <c r="F833">
        <v>37.106000000000002</v>
      </c>
      <c r="G833">
        <v>37.771999999999998</v>
      </c>
      <c r="H833">
        <v>38.383000000000003</v>
      </c>
      <c r="I833">
        <v>39.088000000000001</v>
      </c>
      <c r="J833">
        <v>39.970999999999997</v>
      </c>
      <c r="K833">
        <v>40.414000000000001</v>
      </c>
      <c r="L833">
        <v>40.914000000000001</v>
      </c>
      <c r="M833">
        <v>41.594999999999999</v>
      </c>
      <c r="N833">
        <v>42.226999999999997</v>
      </c>
      <c r="O833">
        <v>43.034999999999997</v>
      </c>
      <c r="P833">
        <v>43.817999999999998</v>
      </c>
      <c r="Q833">
        <v>44.57</v>
      </c>
      <c r="R833">
        <v>45.363999999999997</v>
      </c>
      <c r="S833">
        <v>46.17</v>
      </c>
      <c r="T833">
        <v>46.997</v>
      </c>
      <c r="U833">
        <v>47.829000000000001</v>
      </c>
      <c r="V833">
        <v>48.734000000000002</v>
      </c>
      <c r="W833">
        <v>49.56</v>
      </c>
      <c r="X833">
        <v>50.363</v>
      </c>
      <c r="Y833">
        <v>51.231999999999999</v>
      </c>
      <c r="Z833">
        <v>52.076000000000001</v>
      </c>
      <c r="AA833">
        <v>52.917000000000002</v>
      </c>
      <c r="AB833">
        <v>53.790999999999997</v>
      </c>
      <c r="AC833">
        <v>54.658999999999999</v>
      </c>
      <c r="AD833">
        <v>55.527999999999999</v>
      </c>
      <c r="AE833">
        <v>56.396000000000001</v>
      </c>
      <c r="AF833">
        <v>57.286000000000001</v>
      </c>
      <c r="AG833">
        <v>58.207999999999998</v>
      </c>
      <c r="AH833">
        <v>59.125999999999998</v>
      </c>
      <c r="AI833">
        <v>60.073</v>
      </c>
      <c r="AJ833">
        <v>61.021000000000001</v>
      </c>
    </row>
    <row r="834" spans="3:36" x14ac:dyDescent="0.25">
      <c r="C834" t="s">
        <v>838</v>
      </c>
      <c r="E834">
        <v>63.189</v>
      </c>
      <c r="F834">
        <v>62.927</v>
      </c>
      <c r="G834">
        <v>65.247</v>
      </c>
      <c r="H834">
        <v>66.771000000000001</v>
      </c>
      <c r="I834">
        <v>67.057000000000002</v>
      </c>
      <c r="J834">
        <v>68.257999999999996</v>
      </c>
      <c r="K834">
        <v>69.123000000000005</v>
      </c>
      <c r="L834">
        <v>70.087999999999994</v>
      </c>
      <c r="M834">
        <v>71.363</v>
      </c>
      <c r="N834">
        <v>72.561999999999998</v>
      </c>
      <c r="O834">
        <v>74.058999999999997</v>
      </c>
      <c r="P834">
        <v>75.518000000000001</v>
      </c>
      <c r="Q834">
        <v>76.912000000000006</v>
      </c>
      <c r="R834">
        <v>78.364999999999995</v>
      </c>
      <c r="S834">
        <v>79.822999999999993</v>
      </c>
      <c r="T834">
        <v>81.301000000000002</v>
      </c>
      <c r="U834">
        <v>82.75</v>
      </c>
      <c r="V834">
        <v>84.283000000000001</v>
      </c>
      <c r="W834">
        <v>85.662999999999997</v>
      </c>
      <c r="X834">
        <v>86.984999999999999</v>
      </c>
      <c r="Y834">
        <v>88.405000000000001</v>
      </c>
      <c r="Z834">
        <v>89.772999999999996</v>
      </c>
      <c r="AA834">
        <v>91.126999999999995</v>
      </c>
      <c r="AB834">
        <v>92.525000000000006</v>
      </c>
      <c r="AC834">
        <v>93.897999999999996</v>
      </c>
      <c r="AD834">
        <v>95.260999999999996</v>
      </c>
      <c r="AE834">
        <v>96.608000000000004</v>
      </c>
      <c r="AF834">
        <v>97.98</v>
      </c>
      <c r="AG834">
        <v>99.391999999999996</v>
      </c>
      <c r="AH834">
        <v>100.788</v>
      </c>
      <c r="AI834">
        <v>102.21899999999999</v>
      </c>
      <c r="AJ834">
        <v>103.646</v>
      </c>
    </row>
    <row r="835" spans="3:36" x14ac:dyDescent="0.25">
      <c r="C835" t="s">
        <v>1042</v>
      </c>
    </row>
    <row r="836" spans="3:36" x14ac:dyDescent="0.25">
      <c r="C836" t="s">
        <v>70</v>
      </c>
      <c r="E836">
        <v>12.731</v>
      </c>
      <c r="F836">
        <v>12.801</v>
      </c>
      <c r="G836">
        <v>12.894</v>
      </c>
      <c r="H836">
        <v>13.282</v>
      </c>
      <c r="I836">
        <v>13.582000000000001</v>
      </c>
      <c r="J836">
        <v>14.122999999999999</v>
      </c>
      <c r="K836">
        <v>14.237</v>
      </c>
      <c r="L836">
        <v>14.377000000000001</v>
      </c>
      <c r="M836">
        <v>14.585000000000001</v>
      </c>
      <c r="N836">
        <v>14.779</v>
      </c>
      <c r="O836">
        <v>15.042999999999999</v>
      </c>
      <c r="P836">
        <v>15.308999999999999</v>
      </c>
      <c r="Q836">
        <v>15.566000000000001</v>
      </c>
      <c r="R836">
        <v>15.840999999999999</v>
      </c>
      <c r="S836">
        <v>16.126000000000001</v>
      </c>
      <c r="T836">
        <v>16.428999999999998</v>
      </c>
      <c r="U836">
        <v>16.739999999999998</v>
      </c>
      <c r="V836">
        <v>17.079999999999998</v>
      </c>
      <c r="W836">
        <v>17.401</v>
      </c>
      <c r="X836">
        <v>17.716000000000001</v>
      </c>
      <c r="Y836">
        <v>18.052</v>
      </c>
      <c r="Z836">
        <v>18.382999999999999</v>
      </c>
      <c r="AA836">
        <v>18.716000000000001</v>
      </c>
      <c r="AB836">
        <v>19.059000000000001</v>
      </c>
      <c r="AC836">
        <v>19.401</v>
      </c>
      <c r="AD836">
        <v>19.745000000000001</v>
      </c>
      <c r="AE836">
        <v>20.09</v>
      </c>
      <c r="AF836">
        <v>20.443999999999999</v>
      </c>
      <c r="AG836">
        <v>20.809000000000001</v>
      </c>
      <c r="AH836">
        <v>21.175000000000001</v>
      </c>
      <c r="AI836">
        <v>21.550999999999998</v>
      </c>
      <c r="AJ836">
        <v>21.931999999999999</v>
      </c>
    </row>
    <row r="837" spans="3:36" x14ac:dyDescent="0.25">
      <c r="C837" t="s">
        <v>1043</v>
      </c>
    </row>
    <row r="838" spans="3:36" x14ac:dyDescent="0.25">
      <c r="C838" t="s">
        <v>70</v>
      </c>
      <c r="E838">
        <v>14.757999999999999</v>
      </c>
      <c r="F838">
        <v>14.827999999999999</v>
      </c>
      <c r="G838">
        <v>14.891</v>
      </c>
      <c r="H838">
        <v>15.292</v>
      </c>
      <c r="I838">
        <v>15.595000000000001</v>
      </c>
      <c r="J838">
        <v>16.143999999999998</v>
      </c>
      <c r="K838">
        <v>16.225000000000001</v>
      </c>
      <c r="L838">
        <v>16.350000000000001</v>
      </c>
      <c r="M838">
        <v>16.552</v>
      </c>
      <c r="N838">
        <v>16.739999999999998</v>
      </c>
      <c r="O838">
        <v>17.001999999999999</v>
      </c>
      <c r="P838">
        <v>17.266999999999999</v>
      </c>
      <c r="Q838">
        <v>17.521999999999998</v>
      </c>
      <c r="R838">
        <v>17.795999999999999</v>
      </c>
      <c r="S838">
        <v>18.081</v>
      </c>
      <c r="T838">
        <v>18.385999999999999</v>
      </c>
      <c r="U838">
        <v>18.7</v>
      </c>
      <c r="V838">
        <v>19.045999999999999</v>
      </c>
      <c r="W838">
        <v>19.372</v>
      </c>
      <c r="X838">
        <v>19.696000000000002</v>
      </c>
      <c r="Y838">
        <v>20.039000000000001</v>
      </c>
      <c r="Z838">
        <v>20.38</v>
      </c>
      <c r="AA838">
        <v>20.722000000000001</v>
      </c>
      <c r="AB838">
        <v>21.074999999999999</v>
      </c>
      <c r="AC838">
        <v>21.425000000000001</v>
      </c>
      <c r="AD838">
        <v>21.779</v>
      </c>
      <c r="AE838">
        <v>22.134</v>
      </c>
      <c r="AF838">
        <v>22.497</v>
      </c>
      <c r="AG838">
        <v>22.872</v>
      </c>
      <c r="AH838">
        <v>23.248000000000001</v>
      </c>
      <c r="AI838">
        <v>23.635999999999999</v>
      </c>
      <c r="AJ838">
        <v>24.03</v>
      </c>
    </row>
    <row r="839" spans="3:36" x14ac:dyDescent="0.25">
      <c r="C839" t="s">
        <v>840</v>
      </c>
      <c r="E839">
        <v>1.075</v>
      </c>
      <c r="F839">
        <v>1.0660000000000001</v>
      </c>
      <c r="G839">
        <v>1.1220000000000001</v>
      </c>
      <c r="H839">
        <v>1.1419999999999999</v>
      </c>
      <c r="I839">
        <v>1.119</v>
      </c>
      <c r="J839">
        <v>1.1259999999999999</v>
      </c>
      <c r="K839">
        <v>1.1419999999999999</v>
      </c>
      <c r="L839">
        <v>1.159</v>
      </c>
      <c r="M839">
        <v>1.181</v>
      </c>
      <c r="N839">
        <v>1.202</v>
      </c>
      <c r="O839">
        <v>1.228</v>
      </c>
      <c r="P839">
        <v>1.2529999999999999</v>
      </c>
      <c r="Q839">
        <v>1.2769999999999999</v>
      </c>
      <c r="R839">
        <v>1.3009999999999999</v>
      </c>
      <c r="S839">
        <v>1.323</v>
      </c>
      <c r="T839">
        <v>1.345</v>
      </c>
      <c r="U839">
        <v>1.3620000000000001</v>
      </c>
      <c r="V839">
        <v>1.379</v>
      </c>
      <c r="W839">
        <v>1.3939999999999999</v>
      </c>
      <c r="X839">
        <v>1.4079999999999999</v>
      </c>
      <c r="Y839">
        <v>1.4239999999999999</v>
      </c>
      <c r="Z839">
        <v>1.4390000000000001</v>
      </c>
      <c r="AA839">
        <v>1.4530000000000001</v>
      </c>
      <c r="AB839">
        <v>1.468</v>
      </c>
      <c r="AC839">
        <v>1.482</v>
      </c>
      <c r="AD839">
        <v>1.4950000000000001</v>
      </c>
      <c r="AE839">
        <v>1.5089999999999999</v>
      </c>
      <c r="AF839">
        <v>1.524</v>
      </c>
      <c r="AG839">
        <v>1.5389999999999999</v>
      </c>
      <c r="AH839">
        <v>1.5549999999999999</v>
      </c>
      <c r="AI839">
        <v>1.571</v>
      </c>
      <c r="AJ839">
        <v>1.5880000000000001</v>
      </c>
    </row>
    <row r="840" spans="3:36" x14ac:dyDescent="0.25">
      <c r="C840" t="s">
        <v>842</v>
      </c>
      <c r="E840">
        <v>3.1E-2</v>
      </c>
      <c r="F840">
        <v>2.5000000000000001E-2</v>
      </c>
      <c r="G840">
        <v>2.1999999999999999E-2</v>
      </c>
      <c r="H840">
        <v>4.3999999999999997E-2</v>
      </c>
      <c r="I840">
        <v>4.1000000000000002E-2</v>
      </c>
      <c r="J840">
        <v>1.4999999999999999E-2</v>
      </c>
      <c r="K840">
        <v>3.4000000000000002E-2</v>
      </c>
      <c r="L840">
        <v>3.4000000000000002E-2</v>
      </c>
      <c r="M840">
        <v>3.5000000000000003E-2</v>
      </c>
      <c r="N840">
        <v>3.5000000000000003E-2</v>
      </c>
      <c r="O840">
        <v>3.5999999999999997E-2</v>
      </c>
      <c r="P840">
        <v>3.5999999999999997E-2</v>
      </c>
      <c r="Q840">
        <v>3.6999999999999998E-2</v>
      </c>
      <c r="R840">
        <v>3.6999999999999998E-2</v>
      </c>
      <c r="S840">
        <v>3.6999999999999998E-2</v>
      </c>
      <c r="T840">
        <v>3.7999999999999999E-2</v>
      </c>
      <c r="U840">
        <v>3.7999999999999999E-2</v>
      </c>
      <c r="V840">
        <v>3.9E-2</v>
      </c>
      <c r="W840">
        <v>0.04</v>
      </c>
      <c r="X840">
        <v>0.04</v>
      </c>
      <c r="Y840">
        <v>0.04</v>
      </c>
      <c r="Z840">
        <v>4.1000000000000002E-2</v>
      </c>
      <c r="AA840">
        <v>4.1000000000000002E-2</v>
      </c>
      <c r="AB840">
        <v>4.2000000000000003E-2</v>
      </c>
      <c r="AC840">
        <v>4.2000000000000003E-2</v>
      </c>
      <c r="AD840">
        <v>4.2999999999999997E-2</v>
      </c>
      <c r="AE840">
        <v>4.2999999999999997E-2</v>
      </c>
      <c r="AF840">
        <v>4.3999999999999997E-2</v>
      </c>
      <c r="AG840">
        <v>4.4999999999999998E-2</v>
      </c>
      <c r="AH840">
        <v>4.4999999999999998E-2</v>
      </c>
      <c r="AI840">
        <v>4.5999999999999999E-2</v>
      </c>
      <c r="AJ840">
        <v>4.5999999999999999E-2</v>
      </c>
    </row>
    <row r="841" spans="3:36" x14ac:dyDescent="0.25">
      <c r="C841" t="s">
        <v>838</v>
      </c>
      <c r="E841">
        <v>15.864000000000001</v>
      </c>
      <c r="F841">
        <v>15.919</v>
      </c>
      <c r="G841">
        <v>16.036000000000001</v>
      </c>
      <c r="H841">
        <v>16.478000000000002</v>
      </c>
      <c r="I841">
        <v>16.754999999999999</v>
      </c>
      <c r="J841">
        <v>17.286000000000001</v>
      </c>
      <c r="K841">
        <v>17.401</v>
      </c>
      <c r="L841">
        <v>17.544</v>
      </c>
      <c r="M841">
        <v>17.768000000000001</v>
      </c>
      <c r="N841">
        <v>17.977</v>
      </c>
      <c r="O841">
        <v>18.265000000000001</v>
      </c>
      <c r="P841">
        <v>18.556000000000001</v>
      </c>
      <c r="Q841">
        <v>18.835000000000001</v>
      </c>
      <c r="R841">
        <v>19.134</v>
      </c>
      <c r="S841">
        <v>19.440999999999999</v>
      </c>
      <c r="T841">
        <v>19.768999999999998</v>
      </c>
      <c r="U841">
        <v>20.100999999999999</v>
      </c>
      <c r="V841">
        <v>20.463999999999999</v>
      </c>
      <c r="W841">
        <v>20.806000000000001</v>
      </c>
      <c r="X841">
        <v>21.143999999999998</v>
      </c>
      <c r="Y841">
        <v>21.503</v>
      </c>
      <c r="Z841">
        <v>21.859000000000002</v>
      </c>
      <c r="AA841">
        <v>22.216000000000001</v>
      </c>
      <c r="AB841">
        <v>22.584</v>
      </c>
      <c r="AC841">
        <v>22.949000000000002</v>
      </c>
      <c r="AD841">
        <v>23.317</v>
      </c>
      <c r="AE841">
        <v>23.686</v>
      </c>
      <c r="AF841">
        <v>24.064</v>
      </c>
      <c r="AG841">
        <v>24.456</v>
      </c>
      <c r="AH841">
        <v>24.847999999999999</v>
      </c>
      <c r="AI841">
        <v>25.253</v>
      </c>
      <c r="AJ841">
        <v>25.664000000000001</v>
      </c>
    </row>
    <row r="842" spans="3:36" x14ac:dyDescent="0.25">
      <c r="C842" t="s">
        <v>1044</v>
      </c>
    </row>
    <row r="843" spans="3:36" x14ac:dyDescent="0.25">
      <c r="C843" t="s">
        <v>70</v>
      </c>
      <c r="E843">
        <v>5.2999999999999999E-2</v>
      </c>
      <c r="F843">
        <v>5.3999999999999999E-2</v>
      </c>
      <c r="G843">
        <v>5.3999999999999999E-2</v>
      </c>
      <c r="H843">
        <v>5.6000000000000001E-2</v>
      </c>
      <c r="I843">
        <v>5.7000000000000002E-2</v>
      </c>
      <c r="J843">
        <v>5.8999999999999997E-2</v>
      </c>
      <c r="K843">
        <v>0.06</v>
      </c>
      <c r="L843">
        <v>0.06</v>
      </c>
      <c r="M843">
        <v>6.0999999999999999E-2</v>
      </c>
      <c r="N843">
        <v>6.2E-2</v>
      </c>
      <c r="O843">
        <v>6.3E-2</v>
      </c>
      <c r="P843">
        <v>6.4000000000000001E-2</v>
      </c>
      <c r="Q843">
        <v>6.5000000000000002E-2</v>
      </c>
      <c r="R843">
        <v>6.6000000000000003E-2</v>
      </c>
      <c r="S843">
        <v>6.7000000000000004E-2</v>
      </c>
      <c r="T843">
        <v>6.9000000000000006E-2</v>
      </c>
      <c r="U843">
        <v>7.0000000000000007E-2</v>
      </c>
      <c r="V843">
        <v>7.0999999999999994E-2</v>
      </c>
      <c r="W843">
        <v>7.2999999999999995E-2</v>
      </c>
      <c r="X843">
        <v>7.3999999999999996E-2</v>
      </c>
      <c r="Y843">
        <v>7.4999999999999997E-2</v>
      </c>
      <c r="Z843">
        <v>7.6999999999999999E-2</v>
      </c>
      <c r="AA843">
        <v>7.8E-2</v>
      </c>
      <c r="AB843">
        <v>0.08</v>
      </c>
      <c r="AC843">
        <v>8.1000000000000003E-2</v>
      </c>
      <c r="AD843">
        <v>8.3000000000000004E-2</v>
      </c>
      <c r="AE843">
        <v>8.4000000000000005E-2</v>
      </c>
      <c r="AF843">
        <v>8.5000000000000006E-2</v>
      </c>
      <c r="AG843">
        <v>8.6999999999999994E-2</v>
      </c>
      <c r="AH843">
        <v>8.8999999999999996E-2</v>
      </c>
      <c r="AI843">
        <v>0.09</v>
      </c>
      <c r="AJ843">
        <v>9.1999999999999998E-2</v>
      </c>
    </row>
    <row r="844" spans="3:36" x14ac:dyDescent="0.25">
      <c r="C844" t="s">
        <v>1045</v>
      </c>
    </row>
    <row r="845" spans="3:36" x14ac:dyDescent="0.25">
      <c r="C845" t="s">
        <v>70</v>
      </c>
      <c r="E845">
        <v>0.10199999999999999</v>
      </c>
      <c r="F845">
        <v>0.10199999999999999</v>
      </c>
      <c r="G845">
        <v>0.10100000000000001</v>
      </c>
      <c r="H845">
        <v>0.10299999999999999</v>
      </c>
      <c r="I845">
        <v>0.10299999999999999</v>
      </c>
      <c r="J845">
        <v>0.106</v>
      </c>
      <c r="K845">
        <v>0.105</v>
      </c>
      <c r="L845">
        <v>0.105</v>
      </c>
      <c r="M845">
        <v>0.105</v>
      </c>
      <c r="N845">
        <v>0.105</v>
      </c>
      <c r="O845">
        <v>0.105</v>
      </c>
      <c r="P845">
        <v>0.106</v>
      </c>
      <c r="Q845">
        <v>0.106</v>
      </c>
      <c r="R845">
        <v>0.107</v>
      </c>
      <c r="S845">
        <v>0.107</v>
      </c>
      <c r="T845">
        <v>0.108</v>
      </c>
      <c r="U845">
        <v>0.108</v>
      </c>
      <c r="V845">
        <v>0.109</v>
      </c>
      <c r="W845">
        <v>0.11</v>
      </c>
      <c r="X845">
        <v>0.11</v>
      </c>
      <c r="Y845">
        <v>0.111</v>
      </c>
      <c r="Z845">
        <v>0.112</v>
      </c>
      <c r="AA845">
        <v>0.113</v>
      </c>
      <c r="AB845">
        <v>0.114</v>
      </c>
      <c r="AC845">
        <v>0.115</v>
      </c>
      <c r="AD845">
        <v>0.11600000000000001</v>
      </c>
      <c r="AE845">
        <v>0.11700000000000001</v>
      </c>
      <c r="AF845">
        <v>0.11700000000000001</v>
      </c>
      <c r="AG845">
        <v>0.11799999999999999</v>
      </c>
      <c r="AH845">
        <v>0.11899999999999999</v>
      </c>
      <c r="AI845">
        <v>0.12</v>
      </c>
      <c r="AJ845">
        <v>0.122</v>
      </c>
    </row>
    <row r="846" spans="3:36" x14ac:dyDescent="0.25">
      <c r="C846" t="s">
        <v>1046</v>
      </c>
    </row>
    <row r="847" spans="3:36" x14ac:dyDescent="0.25">
      <c r="C847" t="s">
        <v>843</v>
      </c>
      <c r="E847">
        <v>9.3260000000000005</v>
      </c>
      <c r="F847">
        <v>10.138999999999999</v>
      </c>
      <c r="G847">
        <v>7.4880000000000004</v>
      </c>
      <c r="H847">
        <v>7.19</v>
      </c>
      <c r="I847">
        <v>5.8630000000000004</v>
      </c>
      <c r="J847">
        <v>5.6879999999999997</v>
      </c>
      <c r="K847">
        <v>5.9850000000000003</v>
      </c>
      <c r="L847">
        <v>6.2919999999999998</v>
      </c>
      <c r="M847">
        <v>6.6280000000000001</v>
      </c>
      <c r="N847">
        <v>6.9539999999999997</v>
      </c>
      <c r="O847">
        <v>7.3019999999999996</v>
      </c>
      <c r="P847">
        <v>7.6369999999999996</v>
      </c>
      <c r="Q847">
        <v>7.9489999999999998</v>
      </c>
      <c r="R847">
        <v>8.2479999999999993</v>
      </c>
      <c r="S847">
        <v>8.5250000000000004</v>
      </c>
      <c r="T847">
        <v>8.7780000000000005</v>
      </c>
      <c r="U847">
        <v>8.9979999999999993</v>
      </c>
      <c r="V847">
        <v>9.1989999999999998</v>
      </c>
      <c r="W847">
        <v>9.3659999999999997</v>
      </c>
      <c r="X847">
        <v>9.5280000000000005</v>
      </c>
      <c r="Y847">
        <v>9.7010000000000005</v>
      </c>
      <c r="Z847">
        <v>9.8689999999999998</v>
      </c>
      <c r="AA847">
        <v>10.037000000000001</v>
      </c>
      <c r="AB847">
        <v>10.214</v>
      </c>
      <c r="AC847">
        <v>10.388999999999999</v>
      </c>
      <c r="AD847">
        <v>10.564</v>
      </c>
      <c r="AE847">
        <v>10.739000000000001</v>
      </c>
      <c r="AF847">
        <v>10.917999999999999</v>
      </c>
      <c r="AG847">
        <v>11.103999999999999</v>
      </c>
      <c r="AH847">
        <v>11.288</v>
      </c>
      <c r="AI847">
        <v>11.478999999999999</v>
      </c>
      <c r="AJ847">
        <v>11.670999999999999</v>
      </c>
    </row>
    <row r="848" spans="3:36" x14ac:dyDescent="0.25">
      <c r="C848" t="s">
        <v>1049</v>
      </c>
    </row>
    <row r="849" spans="3:36" x14ac:dyDescent="0.25">
      <c r="C849" t="s">
        <v>70</v>
      </c>
      <c r="E849">
        <v>29.765000000000001</v>
      </c>
      <c r="F849">
        <v>29.917000000000002</v>
      </c>
      <c r="G849">
        <v>30.088000000000001</v>
      </c>
      <c r="H849">
        <v>30.942</v>
      </c>
      <c r="I849">
        <v>31.596</v>
      </c>
      <c r="J849">
        <v>32.776000000000003</v>
      </c>
      <c r="K849">
        <v>32.987000000000002</v>
      </c>
      <c r="L849">
        <v>33.274999999999999</v>
      </c>
      <c r="M849">
        <v>33.719000000000001</v>
      </c>
      <c r="N849">
        <v>34.133000000000003</v>
      </c>
      <c r="O849">
        <v>34.703000000000003</v>
      </c>
      <c r="P849">
        <v>35.279000000000003</v>
      </c>
      <c r="Q849">
        <v>35.832999999999998</v>
      </c>
      <c r="R849">
        <v>36.429000000000002</v>
      </c>
      <c r="S849">
        <v>37.046999999999997</v>
      </c>
      <c r="T849">
        <v>37.707000000000001</v>
      </c>
      <c r="U849">
        <v>38.383000000000003</v>
      </c>
      <c r="V849">
        <v>39.127000000000002</v>
      </c>
      <c r="W849">
        <v>39.828000000000003</v>
      </c>
      <c r="X849">
        <v>40.520000000000003</v>
      </c>
      <c r="Y849">
        <v>41.256</v>
      </c>
      <c r="Z849">
        <v>41.984000000000002</v>
      </c>
      <c r="AA849">
        <v>42.715000000000003</v>
      </c>
      <c r="AB849">
        <v>43.47</v>
      </c>
      <c r="AC849">
        <v>44.22</v>
      </c>
      <c r="AD849">
        <v>44.975999999999999</v>
      </c>
      <c r="AE849">
        <v>45.734000000000002</v>
      </c>
      <c r="AF849">
        <v>46.51</v>
      </c>
      <c r="AG849">
        <v>47.313000000000002</v>
      </c>
      <c r="AH849">
        <v>48.116</v>
      </c>
      <c r="AI849">
        <v>48.944000000000003</v>
      </c>
      <c r="AJ849">
        <v>49.783000000000001</v>
      </c>
    </row>
    <row r="850" spans="3:36" x14ac:dyDescent="0.25">
      <c r="C850" t="s">
        <v>840</v>
      </c>
      <c r="E850">
        <v>24.923999999999999</v>
      </c>
      <c r="F850">
        <v>24.754999999999999</v>
      </c>
      <c r="G850">
        <v>26.45</v>
      </c>
      <c r="H850">
        <v>27.32</v>
      </c>
      <c r="I850">
        <v>26.83</v>
      </c>
      <c r="J850">
        <v>27.068000000000001</v>
      </c>
      <c r="K850">
        <v>27.49</v>
      </c>
      <c r="L850">
        <v>27.951000000000001</v>
      </c>
      <c r="M850">
        <v>28.533999999999999</v>
      </c>
      <c r="N850">
        <v>29.09</v>
      </c>
      <c r="O850">
        <v>29.762</v>
      </c>
      <c r="P850">
        <v>30.42</v>
      </c>
      <c r="Q850">
        <v>31.044</v>
      </c>
      <c r="R850">
        <v>31.681999999999999</v>
      </c>
      <c r="S850">
        <v>32.311</v>
      </c>
      <c r="T850">
        <v>32.933999999999997</v>
      </c>
      <c r="U850">
        <v>33.517000000000003</v>
      </c>
      <c r="V850">
        <v>34.106999999999999</v>
      </c>
      <c r="W850">
        <v>34.624000000000002</v>
      </c>
      <c r="X850">
        <v>35.106999999999999</v>
      </c>
      <c r="Y850">
        <v>35.619</v>
      </c>
      <c r="Z850">
        <v>36.103999999999999</v>
      </c>
      <c r="AA850">
        <v>36.576000000000001</v>
      </c>
      <c r="AB850">
        <v>37.058999999999997</v>
      </c>
      <c r="AC850">
        <v>37.523000000000003</v>
      </c>
      <c r="AD850">
        <v>37.975000000000001</v>
      </c>
      <c r="AE850">
        <v>38.411999999999999</v>
      </c>
      <c r="AF850">
        <v>38.850999999999999</v>
      </c>
      <c r="AG850">
        <v>39.296999999999997</v>
      </c>
      <c r="AH850">
        <v>39.731999999999999</v>
      </c>
      <c r="AI850">
        <v>40.171999999999997</v>
      </c>
      <c r="AJ850">
        <v>40.604999999999997</v>
      </c>
    </row>
    <row r="851" spans="3:36" x14ac:dyDescent="0.25">
      <c r="C851" t="s">
        <v>844</v>
      </c>
      <c r="E851">
        <v>37.22</v>
      </c>
      <c r="F851">
        <v>37.106000000000002</v>
      </c>
      <c r="G851">
        <v>37.771999999999998</v>
      </c>
      <c r="H851">
        <v>38.383000000000003</v>
      </c>
      <c r="I851">
        <v>39.088000000000001</v>
      </c>
      <c r="J851">
        <v>39.970999999999997</v>
      </c>
      <c r="K851">
        <v>40.414000000000001</v>
      </c>
      <c r="L851">
        <v>40.914000000000001</v>
      </c>
      <c r="M851">
        <v>41.594999999999999</v>
      </c>
      <c r="N851">
        <v>42.226999999999997</v>
      </c>
      <c r="O851">
        <v>43.034999999999997</v>
      </c>
      <c r="P851">
        <v>43.817999999999998</v>
      </c>
      <c r="Q851">
        <v>44.57</v>
      </c>
      <c r="R851">
        <v>45.363999999999997</v>
      </c>
      <c r="S851">
        <v>46.17</v>
      </c>
      <c r="T851">
        <v>46.997</v>
      </c>
      <c r="U851">
        <v>47.829000000000001</v>
      </c>
      <c r="V851">
        <v>48.734000000000002</v>
      </c>
      <c r="W851">
        <v>49.56</v>
      </c>
      <c r="X851">
        <v>50.363</v>
      </c>
      <c r="Y851">
        <v>51.231999999999999</v>
      </c>
      <c r="Z851">
        <v>52.076000000000001</v>
      </c>
      <c r="AA851">
        <v>52.917000000000002</v>
      </c>
      <c r="AB851">
        <v>53.790999999999997</v>
      </c>
      <c r="AC851">
        <v>54.658999999999999</v>
      </c>
      <c r="AD851">
        <v>55.527999999999999</v>
      </c>
      <c r="AE851">
        <v>56.396000000000001</v>
      </c>
      <c r="AF851">
        <v>57.286000000000001</v>
      </c>
      <c r="AG851">
        <v>58.207999999999998</v>
      </c>
      <c r="AH851">
        <v>59.125999999999998</v>
      </c>
      <c r="AI851">
        <v>60.073</v>
      </c>
      <c r="AJ851">
        <v>61.021000000000001</v>
      </c>
    </row>
    <row r="852" spans="3:36" x14ac:dyDescent="0.25">
      <c r="C852" t="s">
        <v>842</v>
      </c>
      <c r="E852">
        <v>3.1E-2</v>
      </c>
      <c r="F852">
        <v>2.5000000000000001E-2</v>
      </c>
      <c r="G852">
        <v>2.1999999999999999E-2</v>
      </c>
      <c r="H852">
        <v>4.3999999999999997E-2</v>
      </c>
      <c r="I852">
        <v>4.1000000000000002E-2</v>
      </c>
      <c r="J852">
        <v>1.4999999999999999E-2</v>
      </c>
      <c r="K852">
        <v>3.4000000000000002E-2</v>
      </c>
      <c r="L852">
        <v>3.4000000000000002E-2</v>
      </c>
      <c r="M852">
        <v>3.5000000000000003E-2</v>
      </c>
      <c r="N852">
        <v>3.5000000000000003E-2</v>
      </c>
      <c r="O852">
        <v>3.5999999999999997E-2</v>
      </c>
      <c r="P852">
        <v>3.5999999999999997E-2</v>
      </c>
      <c r="Q852">
        <v>3.6999999999999998E-2</v>
      </c>
      <c r="R852">
        <v>3.6999999999999998E-2</v>
      </c>
      <c r="S852">
        <v>3.6999999999999998E-2</v>
      </c>
      <c r="T852">
        <v>3.7999999999999999E-2</v>
      </c>
      <c r="U852">
        <v>3.7999999999999999E-2</v>
      </c>
      <c r="V852">
        <v>3.9E-2</v>
      </c>
      <c r="W852">
        <v>0.04</v>
      </c>
      <c r="X852">
        <v>0.04</v>
      </c>
      <c r="Y852">
        <v>0.04</v>
      </c>
      <c r="Z852">
        <v>4.1000000000000002E-2</v>
      </c>
      <c r="AA852">
        <v>4.1000000000000002E-2</v>
      </c>
      <c r="AB852">
        <v>4.2000000000000003E-2</v>
      </c>
      <c r="AC852">
        <v>4.2000000000000003E-2</v>
      </c>
      <c r="AD852">
        <v>4.2999999999999997E-2</v>
      </c>
      <c r="AE852">
        <v>4.2999999999999997E-2</v>
      </c>
      <c r="AF852">
        <v>4.3999999999999997E-2</v>
      </c>
      <c r="AG852">
        <v>4.4999999999999998E-2</v>
      </c>
      <c r="AH852">
        <v>4.4999999999999998E-2</v>
      </c>
      <c r="AI852">
        <v>4.5999999999999999E-2</v>
      </c>
      <c r="AJ852">
        <v>4.5999999999999999E-2</v>
      </c>
    </row>
    <row r="853" spans="3:36" x14ac:dyDescent="0.25">
      <c r="C853" t="s">
        <v>843</v>
      </c>
      <c r="E853">
        <v>9.3260000000000005</v>
      </c>
      <c r="F853">
        <v>10.138999999999999</v>
      </c>
      <c r="G853">
        <v>7.4880000000000004</v>
      </c>
      <c r="H853">
        <v>7.19</v>
      </c>
      <c r="I853">
        <v>5.8630000000000004</v>
      </c>
      <c r="J853">
        <v>5.6879999999999997</v>
      </c>
      <c r="K853">
        <v>5.9850000000000003</v>
      </c>
      <c r="L853">
        <v>6.2919999999999998</v>
      </c>
      <c r="M853">
        <v>6.6280000000000001</v>
      </c>
      <c r="N853">
        <v>6.9539999999999997</v>
      </c>
      <c r="O853">
        <v>7.3019999999999996</v>
      </c>
      <c r="P853">
        <v>7.6369999999999996</v>
      </c>
      <c r="Q853">
        <v>7.9489999999999998</v>
      </c>
      <c r="R853">
        <v>8.2479999999999993</v>
      </c>
      <c r="S853">
        <v>8.5250000000000004</v>
      </c>
      <c r="T853">
        <v>8.7780000000000005</v>
      </c>
      <c r="U853">
        <v>8.9979999999999993</v>
      </c>
      <c r="V853">
        <v>9.1989999999999998</v>
      </c>
      <c r="W853">
        <v>9.3659999999999997</v>
      </c>
      <c r="X853">
        <v>9.5280000000000005</v>
      </c>
      <c r="Y853">
        <v>9.7010000000000005</v>
      </c>
      <c r="Z853">
        <v>9.8689999999999998</v>
      </c>
      <c r="AA853">
        <v>10.037000000000001</v>
      </c>
      <c r="AB853">
        <v>10.214</v>
      </c>
      <c r="AC853">
        <v>10.388999999999999</v>
      </c>
      <c r="AD853">
        <v>10.564</v>
      </c>
      <c r="AE853">
        <v>10.739000000000001</v>
      </c>
      <c r="AF853">
        <v>10.917999999999999</v>
      </c>
      <c r="AG853">
        <v>11.103999999999999</v>
      </c>
      <c r="AH853">
        <v>11.288</v>
      </c>
      <c r="AI853">
        <v>11.478999999999999</v>
      </c>
      <c r="AJ853">
        <v>11.670999999999999</v>
      </c>
    </row>
    <row r="854" spans="3:36" x14ac:dyDescent="0.25">
      <c r="C854" t="s">
        <v>838</v>
      </c>
      <c r="E854">
        <v>101.265</v>
      </c>
      <c r="F854">
        <v>101.943</v>
      </c>
      <c r="G854">
        <v>101.82</v>
      </c>
      <c r="H854">
        <v>103.879</v>
      </c>
      <c r="I854">
        <v>103.41800000000001</v>
      </c>
      <c r="J854">
        <v>105.51900000000001</v>
      </c>
      <c r="K854">
        <v>106.911</v>
      </c>
      <c r="L854">
        <v>108.467</v>
      </c>
      <c r="M854">
        <v>110.51</v>
      </c>
      <c r="N854">
        <v>112.43899999999999</v>
      </c>
      <c r="O854">
        <v>114.83799999999999</v>
      </c>
      <c r="P854">
        <v>117.19</v>
      </c>
      <c r="Q854">
        <v>119.43300000000001</v>
      </c>
      <c r="R854">
        <v>121.761</v>
      </c>
      <c r="S854">
        <v>124.09</v>
      </c>
      <c r="T854">
        <v>126.453</v>
      </c>
      <c r="U854">
        <v>128.76599999999999</v>
      </c>
      <c r="V854">
        <v>131.20599999999999</v>
      </c>
      <c r="W854">
        <v>133.41800000000001</v>
      </c>
      <c r="X854">
        <v>135.55799999999999</v>
      </c>
      <c r="Y854">
        <v>137.84800000000001</v>
      </c>
      <c r="Z854">
        <v>140.07300000000001</v>
      </c>
      <c r="AA854">
        <v>142.28700000000001</v>
      </c>
      <c r="AB854">
        <v>144.57599999999999</v>
      </c>
      <c r="AC854">
        <v>146.833</v>
      </c>
      <c r="AD854">
        <v>149.08500000000001</v>
      </c>
      <c r="AE854">
        <v>151.32499999999999</v>
      </c>
      <c r="AF854">
        <v>153.60900000000001</v>
      </c>
      <c r="AG854">
        <v>155.96700000000001</v>
      </c>
      <c r="AH854">
        <v>158.30699999999999</v>
      </c>
      <c r="AI854">
        <v>160.714</v>
      </c>
      <c r="AJ854">
        <v>163.126</v>
      </c>
    </row>
    <row r="855" spans="3:36" x14ac:dyDescent="0.25">
      <c r="C855" t="s">
        <v>996</v>
      </c>
    </row>
    <row r="856" spans="3:36" x14ac:dyDescent="0.25">
      <c r="C856" t="s">
        <v>1050</v>
      </c>
    </row>
    <row r="857" spans="3:36" x14ac:dyDescent="0.25">
      <c r="C857" t="s">
        <v>1041</v>
      </c>
    </row>
    <row r="858" spans="3:36" x14ac:dyDescent="0.25">
      <c r="C858" t="s">
        <v>70</v>
      </c>
      <c r="E858">
        <v>2.343</v>
      </c>
      <c r="F858">
        <v>2.448</v>
      </c>
      <c r="G858">
        <v>2.48</v>
      </c>
      <c r="H858">
        <v>2.6429999999999998</v>
      </c>
      <c r="I858">
        <v>2.6230000000000002</v>
      </c>
      <c r="J858">
        <v>2.6179999999999999</v>
      </c>
      <c r="K858">
        <v>2.6789999999999998</v>
      </c>
      <c r="L858">
        <v>2.7229999999999999</v>
      </c>
      <c r="M858">
        <v>2.7719999999999998</v>
      </c>
      <c r="N858">
        <v>2.83</v>
      </c>
      <c r="O858">
        <v>2.9060000000000001</v>
      </c>
      <c r="P858">
        <v>2.984</v>
      </c>
      <c r="Q858">
        <v>3.0579999999999998</v>
      </c>
      <c r="R858">
        <v>3.1349999999999998</v>
      </c>
      <c r="S858">
        <v>3.2090000000000001</v>
      </c>
      <c r="T858">
        <v>3.2919999999999998</v>
      </c>
      <c r="U858">
        <v>3.3740000000000001</v>
      </c>
      <c r="V858">
        <v>3.4580000000000002</v>
      </c>
      <c r="W858">
        <v>3.5409999999999999</v>
      </c>
      <c r="X858">
        <v>3.6240000000000001</v>
      </c>
      <c r="Y858">
        <v>3.71</v>
      </c>
      <c r="Z858">
        <v>3.7959999999999998</v>
      </c>
      <c r="AA858">
        <v>3.88</v>
      </c>
      <c r="AB858">
        <v>3.9630000000000001</v>
      </c>
      <c r="AC858">
        <v>4.0430000000000001</v>
      </c>
      <c r="AD858">
        <v>4.1219999999999999</v>
      </c>
      <c r="AE858">
        <v>4.1980000000000004</v>
      </c>
      <c r="AF858">
        <v>4.2729999999999997</v>
      </c>
      <c r="AG858">
        <v>4.3499999999999996</v>
      </c>
      <c r="AH858">
        <v>4.4260000000000002</v>
      </c>
      <c r="AI858">
        <v>4.5010000000000003</v>
      </c>
      <c r="AJ858">
        <v>4.5759999999999996</v>
      </c>
    </row>
    <row r="859" spans="3:36" x14ac:dyDescent="0.25">
      <c r="C859" t="s">
        <v>840</v>
      </c>
      <c r="E859">
        <v>26.434999999999999</v>
      </c>
      <c r="F859">
        <v>26.427</v>
      </c>
      <c r="G859">
        <v>27.228000000000002</v>
      </c>
      <c r="H859">
        <v>27.372</v>
      </c>
      <c r="I859">
        <v>26.042000000000002</v>
      </c>
      <c r="J859">
        <v>25.178999999999998</v>
      </c>
      <c r="K859">
        <v>25.495999999999999</v>
      </c>
      <c r="L859">
        <v>25.552</v>
      </c>
      <c r="M859">
        <v>25.609000000000002</v>
      </c>
      <c r="N859">
        <v>25.677</v>
      </c>
      <c r="O859">
        <v>25.786999999999999</v>
      </c>
      <c r="P859">
        <v>25.878</v>
      </c>
      <c r="Q859">
        <v>25.942</v>
      </c>
      <c r="R859">
        <v>25.991</v>
      </c>
      <c r="S859">
        <v>25.997</v>
      </c>
      <c r="T859">
        <v>25.99</v>
      </c>
      <c r="U859">
        <v>25.853999999999999</v>
      </c>
      <c r="V859">
        <v>25.704000000000001</v>
      </c>
      <c r="W859">
        <v>25.556999999999999</v>
      </c>
      <c r="X859">
        <v>25.420999999999999</v>
      </c>
      <c r="Y859">
        <v>25.306000000000001</v>
      </c>
      <c r="Z859">
        <v>25.190999999999999</v>
      </c>
      <c r="AA859">
        <v>25.067</v>
      </c>
      <c r="AB859">
        <v>24.936</v>
      </c>
      <c r="AC859">
        <v>24.792999999999999</v>
      </c>
      <c r="AD859">
        <v>24.649000000000001</v>
      </c>
      <c r="AE859">
        <v>24.501999999999999</v>
      </c>
      <c r="AF859">
        <v>24.363</v>
      </c>
      <c r="AG859">
        <v>24.245000000000001</v>
      </c>
      <c r="AH859">
        <v>24.13</v>
      </c>
      <c r="AI859">
        <v>24.024000000000001</v>
      </c>
      <c r="AJ859">
        <v>23.913</v>
      </c>
    </row>
    <row r="860" spans="3:36" x14ac:dyDescent="0.25">
      <c r="C860" t="s">
        <v>844</v>
      </c>
      <c r="E860">
        <v>72.900999999999996</v>
      </c>
      <c r="F860">
        <v>73.819000000000003</v>
      </c>
      <c r="G860">
        <v>74.02</v>
      </c>
      <c r="H860">
        <v>75.224999999999994</v>
      </c>
      <c r="I860">
        <v>74.150000000000006</v>
      </c>
      <c r="J860">
        <v>72.613</v>
      </c>
      <c r="K860">
        <v>73.587999999999994</v>
      </c>
      <c r="L860">
        <v>73.888999999999996</v>
      </c>
      <c r="M860">
        <v>74.213999999999999</v>
      </c>
      <c r="N860">
        <v>74.64</v>
      </c>
      <c r="O860">
        <v>75.305000000000007</v>
      </c>
      <c r="P860">
        <v>75.942999999999998</v>
      </c>
      <c r="Q860">
        <v>76.528999999999996</v>
      </c>
      <c r="R860">
        <v>77.135000000000005</v>
      </c>
      <c r="S860">
        <v>77.691999999999993</v>
      </c>
      <c r="T860">
        <v>78.346000000000004</v>
      </c>
      <c r="U860">
        <v>78.977000000000004</v>
      </c>
      <c r="V860">
        <v>79.629000000000005</v>
      </c>
      <c r="W860">
        <v>80.27</v>
      </c>
      <c r="X860">
        <v>80.918000000000006</v>
      </c>
      <c r="Y860">
        <v>81.617000000000004</v>
      </c>
      <c r="Z860">
        <v>82.322999999999993</v>
      </c>
      <c r="AA860">
        <v>83.010999999999996</v>
      </c>
      <c r="AB860">
        <v>83.679000000000002</v>
      </c>
      <c r="AC860">
        <v>84.313999999999993</v>
      </c>
      <c r="AD860">
        <v>84.938000000000002</v>
      </c>
      <c r="AE860">
        <v>85.534999999999997</v>
      </c>
      <c r="AF860">
        <v>86.128</v>
      </c>
      <c r="AG860">
        <v>86.762</v>
      </c>
      <c r="AH860">
        <v>87.373000000000005</v>
      </c>
      <c r="AI860">
        <v>88.003</v>
      </c>
      <c r="AJ860">
        <v>88.616</v>
      </c>
    </row>
    <row r="861" spans="3:36" x14ac:dyDescent="0.25">
      <c r="C861" t="s">
        <v>838</v>
      </c>
      <c r="E861">
        <v>101.678</v>
      </c>
      <c r="F861">
        <v>102.693</v>
      </c>
      <c r="G861">
        <v>103.72799999999999</v>
      </c>
      <c r="H861">
        <v>105.24</v>
      </c>
      <c r="I861">
        <v>102.81399999999999</v>
      </c>
      <c r="J861">
        <v>100.41</v>
      </c>
      <c r="K861">
        <v>101.76300000000001</v>
      </c>
      <c r="L861">
        <v>102.164</v>
      </c>
      <c r="M861">
        <v>102.595</v>
      </c>
      <c r="N861">
        <v>103.14700000000001</v>
      </c>
      <c r="O861">
        <v>103.997</v>
      </c>
      <c r="P861">
        <v>104.80500000000001</v>
      </c>
      <c r="Q861">
        <v>105.529</v>
      </c>
      <c r="R861">
        <v>106.261</v>
      </c>
      <c r="S861">
        <v>106.899</v>
      </c>
      <c r="T861">
        <v>107.627</v>
      </c>
      <c r="U861">
        <v>108.205</v>
      </c>
      <c r="V861">
        <v>108.791</v>
      </c>
      <c r="W861">
        <v>109.369</v>
      </c>
      <c r="X861">
        <v>109.96299999999999</v>
      </c>
      <c r="Y861">
        <v>110.634</v>
      </c>
      <c r="Z861">
        <v>111.31</v>
      </c>
      <c r="AA861">
        <v>111.958</v>
      </c>
      <c r="AB861">
        <v>112.578</v>
      </c>
      <c r="AC861">
        <v>113.151</v>
      </c>
      <c r="AD861">
        <v>113.709</v>
      </c>
      <c r="AE861">
        <v>114.235</v>
      </c>
      <c r="AF861">
        <v>114.764</v>
      </c>
      <c r="AG861">
        <v>115.357</v>
      </c>
      <c r="AH861">
        <v>115.929</v>
      </c>
      <c r="AI861">
        <v>116.52800000000001</v>
      </c>
      <c r="AJ861">
        <v>117.105</v>
      </c>
    </row>
    <row r="862" spans="3:36" x14ac:dyDescent="0.25">
      <c r="C862" t="s">
        <v>1042</v>
      </c>
    </row>
    <row r="863" spans="3:36" x14ac:dyDescent="0.25">
      <c r="C863" t="s">
        <v>70</v>
      </c>
      <c r="E863">
        <v>41.192</v>
      </c>
      <c r="F863">
        <v>41.534999999999997</v>
      </c>
      <c r="G863">
        <v>40.841000000000001</v>
      </c>
      <c r="H863">
        <v>41.374000000000002</v>
      </c>
      <c r="I863">
        <v>40.899000000000001</v>
      </c>
      <c r="J863">
        <v>40.674999999999997</v>
      </c>
      <c r="K863">
        <v>40.683999999999997</v>
      </c>
      <c r="L863">
        <v>40.380000000000003</v>
      </c>
      <c r="M863">
        <v>40.115000000000002</v>
      </c>
      <c r="N863">
        <v>39.9</v>
      </c>
      <c r="O863">
        <v>39.773000000000003</v>
      </c>
      <c r="P863">
        <v>39.655999999999999</v>
      </c>
      <c r="Q863">
        <v>39.530999999999999</v>
      </c>
      <c r="R863">
        <v>39.424999999999997</v>
      </c>
      <c r="S863">
        <v>39.317</v>
      </c>
      <c r="T863">
        <v>39.258000000000003</v>
      </c>
      <c r="U863">
        <v>39.216999999999999</v>
      </c>
      <c r="V863">
        <v>39.204000000000001</v>
      </c>
      <c r="W863">
        <v>39.201000000000001</v>
      </c>
      <c r="X863">
        <v>39.204999999999998</v>
      </c>
      <c r="Y863">
        <v>39.231000000000002</v>
      </c>
      <c r="Z863">
        <v>39.262999999999998</v>
      </c>
      <c r="AA863">
        <v>39.292999999999999</v>
      </c>
      <c r="AB863">
        <v>39.317999999999998</v>
      </c>
      <c r="AC863">
        <v>39.332999999999998</v>
      </c>
      <c r="AD863">
        <v>39.347999999999999</v>
      </c>
      <c r="AE863">
        <v>39.356000000000002</v>
      </c>
      <c r="AF863">
        <v>39.365000000000002</v>
      </c>
      <c r="AG863">
        <v>39.387999999999998</v>
      </c>
      <c r="AH863">
        <v>39.408999999999999</v>
      </c>
      <c r="AI863">
        <v>39.44</v>
      </c>
      <c r="AJ863">
        <v>39.472000000000001</v>
      </c>
    </row>
    <row r="864" spans="3:36" x14ac:dyDescent="0.25">
      <c r="C864" t="s">
        <v>1043</v>
      </c>
    </row>
    <row r="865" spans="3:36" x14ac:dyDescent="0.25">
      <c r="C865" t="s">
        <v>70</v>
      </c>
      <c r="E865">
        <v>33.261000000000003</v>
      </c>
      <c r="F865">
        <v>33.984999999999999</v>
      </c>
      <c r="G865">
        <v>33.720999999999997</v>
      </c>
      <c r="H865">
        <v>34.720999999999997</v>
      </c>
      <c r="I865">
        <v>34.369</v>
      </c>
      <c r="J865">
        <v>34.225000000000001</v>
      </c>
      <c r="K865">
        <v>34.576999999999998</v>
      </c>
      <c r="L865">
        <v>34.624000000000002</v>
      </c>
      <c r="M865">
        <v>34.694000000000003</v>
      </c>
      <c r="N865">
        <v>34.826999999999998</v>
      </c>
      <c r="O865">
        <v>35.088999999999999</v>
      </c>
      <c r="P865">
        <v>35.36</v>
      </c>
      <c r="Q865">
        <v>35.615000000000002</v>
      </c>
      <c r="R865">
        <v>35.89</v>
      </c>
      <c r="S865">
        <v>36.155999999999999</v>
      </c>
      <c r="T865">
        <v>36.482999999999997</v>
      </c>
      <c r="U865">
        <v>36.816000000000003</v>
      </c>
      <c r="V865">
        <v>37.173999999999999</v>
      </c>
      <c r="W865">
        <v>37.534999999999997</v>
      </c>
      <c r="X865">
        <v>37.899000000000001</v>
      </c>
      <c r="Y865">
        <v>38.29</v>
      </c>
      <c r="Z865">
        <v>38.685000000000002</v>
      </c>
      <c r="AA865">
        <v>39.073999999999998</v>
      </c>
      <c r="AB865">
        <v>39.454999999999998</v>
      </c>
      <c r="AC865">
        <v>39.819000000000003</v>
      </c>
      <c r="AD865">
        <v>40.177</v>
      </c>
      <c r="AE865">
        <v>40.524000000000001</v>
      </c>
      <c r="AF865">
        <v>40.869</v>
      </c>
      <c r="AG865">
        <v>41.232999999999997</v>
      </c>
      <c r="AH865">
        <v>41.585999999999999</v>
      </c>
      <c r="AI865">
        <v>41.948999999999998</v>
      </c>
      <c r="AJ865">
        <v>42.308</v>
      </c>
    </row>
    <row r="866" spans="3:36" x14ac:dyDescent="0.25">
      <c r="C866" t="s">
        <v>840</v>
      </c>
      <c r="E866">
        <v>2.1909999999999998</v>
      </c>
      <c r="F866">
        <v>2.2120000000000002</v>
      </c>
      <c r="G866">
        <v>2.3220000000000001</v>
      </c>
      <c r="H866">
        <v>2.3959999999999999</v>
      </c>
      <c r="I866">
        <v>2.282</v>
      </c>
      <c r="J866">
        <v>2.21</v>
      </c>
      <c r="K866">
        <v>2.2530000000000001</v>
      </c>
      <c r="L866">
        <v>2.2759999999999998</v>
      </c>
      <c r="M866">
        <v>2.2999999999999998</v>
      </c>
      <c r="N866">
        <v>2.3279999999999998</v>
      </c>
      <c r="O866">
        <v>2.3620000000000001</v>
      </c>
      <c r="P866">
        <v>2.3959999999999999</v>
      </c>
      <c r="Q866">
        <v>2.427</v>
      </c>
      <c r="R866">
        <v>2.4580000000000002</v>
      </c>
      <c r="S866">
        <v>2.4849999999999999</v>
      </c>
      <c r="T866">
        <v>2.5129999999999999</v>
      </c>
      <c r="U866">
        <v>2.536</v>
      </c>
      <c r="V866">
        <v>2.5579999999999998</v>
      </c>
      <c r="W866">
        <v>2.5779999999999998</v>
      </c>
      <c r="X866">
        <v>2.5990000000000002</v>
      </c>
      <c r="Y866">
        <v>2.6219999999999999</v>
      </c>
      <c r="Z866">
        <v>2.6440000000000001</v>
      </c>
      <c r="AA866">
        <v>2.6659999999999999</v>
      </c>
      <c r="AB866">
        <v>2.6859999999999999</v>
      </c>
      <c r="AC866">
        <v>2.706</v>
      </c>
      <c r="AD866">
        <v>2.7250000000000001</v>
      </c>
      <c r="AE866">
        <v>2.742</v>
      </c>
      <c r="AF866">
        <v>2.76</v>
      </c>
      <c r="AG866">
        <v>2.7789999999999999</v>
      </c>
      <c r="AH866">
        <v>2.798</v>
      </c>
      <c r="AI866">
        <v>2.8170000000000002</v>
      </c>
      <c r="AJ866">
        <v>2.835</v>
      </c>
    </row>
    <row r="867" spans="3:36" x14ac:dyDescent="0.25">
      <c r="C867" t="s">
        <v>841</v>
      </c>
      <c r="E867">
        <v>3.4000000000000002E-2</v>
      </c>
      <c r="F867">
        <v>0.03</v>
      </c>
      <c r="G867">
        <v>3.4000000000000002E-2</v>
      </c>
      <c r="H867">
        <v>3.5999999999999997E-2</v>
      </c>
      <c r="I867">
        <v>3.5000000000000003E-2</v>
      </c>
      <c r="J867">
        <v>3.3000000000000002E-2</v>
      </c>
      <c r="K867">
        <v>3.4000000000000002E-2</v>
      </c>
      <c r="L867">
        <v>3.4000000000000002E-2</v>
      </c>
      <c r="M867">
        <v>3.4000000000000002E-2</v>
      </c>
      <c r="N867">
        <v>3.4000000000000002E-2</v>
      </c>
      <c r="O867">
        <v>3.5000000000000003E-2</v>
      </c>
      <c r="P867">
        <v>3.5000000000000003E-2</v>
      </c>
      <c r="Q867">
        <v>3.5000000000000003E-2</v>
      </c>
      <c r="R867">
        <v>3.5999999999999997E-2</v>
      </c>
      <c r="S867">
        <v>3.5999999999999997E-2</v>
      </c>
      <c r="T867">
        <v>3.5999999999999997E-2</v>
      </c>
      <c r="U867">
        <v>3.6999999999999998E-2</v>
      </c>
      <c r="V867">
        <v>3.6999999999999998E-2</v>
      </c>
      <c r="W867">
        <v>3.6999999999999998E-2</v>
      </c>
      <c r="X867">
        <v>3.6999999999999998E-2</v>
      </c>
      <c r="Y867">
        <v>3.7999999999999999E-2</v>
      </c>
      <c r="Z867">
        <v>3.7999999999999999E-2</v>
      </c>
      <c r="AA867">
        <v>3.7999999999999999E-2</v>
      </c>
      <c r="AB867">
        <v>3.7999999999999999E-2</v>
      </c>
      <c r="AC867">
        <v>3.9E-2</v>
      </c>
      <c r="AD867">
        <v>3.9E-2</v>
      </c>
      <c r="AE867">
        <v>3.9E-2</v>
      </c>
      <c r="AF867">
        <v>3.9E-2</v>
      </c>
      <c r="AG867">
        <v>0.04</v>
      </c>
      <c r="AH867">
        <v>0.04</v>
      </c>
      <c r="AI867">
        <v>0.04</v>
      </c>
      <c r="AJ867">
        <v>0.04</v>
      </c>
    </row>
    <row r="868" spans="3:36" x14ac:dyDescent="0.25">
      <c r="C868" t="s">
        <v>842</v>
      </c>
      <c r="E868">
        <v>0.03</v>
      </c>
      <c r="F868">
        <v>2.5000000000000001E-2</v>
      </c>
      <c r="G868">
        <v>2.1000000000000001E-2</v>
      </c>
      <c r="H868">
        <v>4.1000000000000002E-2</v>
      </c>
      <c r="I868">
        <v>3.6999999999999998E-2</v>
      </c>
      <c r="J868">
        <v>1.2999999999999999E-2</v>
      </c>
      <c r="K868">
        <v>3.4000000000000002E-2</v>
      </c>
      <c r="L868">
        <v>3.4000000000000002E-2</v>
      </c>
      <c r="M868">
        <v>3.4000000000000002E-2</v>
      </c>
      <c r="N868">
        <v>3.4000000000000002E-2</v>
      </c>
      <c r="O868">
        <v>3.5000000000000003E-2</v>
      </c>
      <c r="P868">
        <v>3.5000000000000003E-2</v>
      </c>
      <c r="Q868">
        <v>3.5000000000000003E-2</v>
      </c>
      <c r="R868">
        <v>3.5000000000000003E-2</v>
      </c>
      <c r="S868">
        <v>3.5999999999999997E-2</v>
      </c>
      <c r="T868">
        <v>3.5999999999999997E-2</v>
      </c>
      <c r="U868">
        <v>3.5999999999999997E-2</v>
      </c>
      <c r="V868">
        <v>3.6999999999999998E-2</v>
      </c>
      <c r="W868">
        <v>3.6999999999999998E-2</v>
      </c>
      <c r="X868">
        <v>3.6999999999999998E-2</v>
      </c>
      <c r="Y868">
        <v>3.6999999999999998E-2</v>
      </c>
      <c r="Z868">
        <v>3.7999999999999999E-2</v>
      </c>
      <c r="AA868">
        <v>3.7999999999999999E-2</v>
      </c>
      <c r="AB868">
        <v>3.7999999999999999E-2</v>
      </c>
      <c r="AC868">
        <v>3.9E-2</v>
      </c>
      <c r="AD868">
        <v>3.9E-2</v>
      </c>
      <c r="AE868">
        <v>3.9E-2</v>
      </c>
      <c r="AF868">
        <v>3.9E-2</v>
      </c>
      <c r="AG868">
        <v>0.04</v>
      </c>
      <c r="AH868">
        <v>0.04</v>
      </c>
      <c r="AI868">
        <v>0.04</v>
      </c>
      <c r="AJ868">
        <v>4.1000000000000002E-2</v>
      </c>
    </row>
    <row r="869" spans="3:36" x14ac:dyDescent="0.25">
      <c r="C869" t="s">
        <v>838</v>
      </c>
      <c r="E869">
        <v>35.515000000000001</v>
      </c>
      <c r="F869">
        <v>36.252000000000002</v>
      </c>
      <c r="G869">
        <v>36.097999999999999</v>
      </c>
      <c r="H869">
        <v>37.194000000000003</v>
      </c>
      <c r="I869">
        <v>36.723999999999997</v>
      </c>
      <c r="J869">
        <v>36.481000000000002</v>
      </c>
      <c r="K869">
        <v>36.898000000000003</v>
      </c>
      <c r="L869">
        <v>36.968000000000004</v>
      </c>
      <c r="M869">
        <v>37.061999999999998</v>
      </c>
      <c r="N869">
        <v>37.222999999999999</v>
      </c>
      <c r="O869">
        <v>37.521000000000001</v>
      </c>
      <c r="P869">
        <v>37.826000000000001</v>
      </c>
      <c r="Q869">
        <v>38.113</v>
      </c>
      <c r="R869">
        <v>38.417999999999999</v>
      </c>
      <c r="S869">
        <v>38.713000000000001</v>
      </c>
      <c r="T869">
        <v>39.069000000000003</v>
      </c>
      <c r="U869">
        <v>39.424999999999997</v>
      </c>
      <c r="V869">
        <v>39.805</v>
      </c>
      <c r="W869">
        <v>40.186999999999998</v>
      </c>
      <c r="X869">
        <v>40.572000000000003</v>
      </c>
      <c r="Y869">
        <v>40.985999999999997</v>
      </c>
      <c r="Z869">
        <v>41.404000000000003</v>
      </c>
      <c r="AA869">
        <v>41.816000000000003</v>
      </c>
      <c r="AB869">
        <v>42.218000000000004</v>
      </c>
      <c r="AC869">
        <v>42.601999999999997</v>
      </c>
      <c r="AD869">
        <v>42.98</v>
      </c>
      <c r="AE869">
        <v>43.344999999999999</v>
      </c>
      <c r="AF869">
        <v>43.707999999999998</v>
      </c>
      <c r="AG869">
        <v>44.091000000000001</v>
      </c>
      <c r="AH869">
        <v>44.463999999999999</v>
      </c>
      <c r="AI869">
        <v>44.845999999999997</v>
      </c>
      <c r="AJ869">
        <v>45.223999999999997</v>
      </c>
    </row>
    <row r="870" spans="3:36" x14ac:dyDescent="0.25">
      <c r="C870" t="s">
        <v>1044</v>
      </c>
    </row>
    <row r="871" spans="3:36" x14ac:dyDescent="0.25">
      <c r="C871" t="s">
        <v>70</v>
      </c>
      <c r="E871">
        <v>5.2999999999999999E-2</v>
      </c>
      <c r="F871">
        <v>5.5E-2</v>
      </c>
      <c r="G871">
        <v>5.3999999999999999E-2</v>
      </c>
      <c r="H871">
        <v>5.6000000000000001E-2</v>
      </c>
      <c r="I871">
        <v>5.5E-2</v>
      </c>
      <c r="J871">
        <v>5.5E-2</v>
      </c>
      <c r="K871">
        <v>5.6000000000000001E-2</v>
      </c>
      <c r="L871">
        <v>5.6000000000000001E-2</v>
      </c>
      <c r="M871">
        <v>5.6000000000000001E-2</v>
      </c>
      <c r="N871">
        <v>5.6000000000000001E-2</v>
      </c>
      <c r="O871">
        <v>5.6000000000000001E-2</v>
      </c>
      <c r="P871">
        <v>5.7000000000000002E-2</v>
      </c>
      <c r="Q871">
        <v>5.7000000000000002E-2</v>
      </c>
      <c r="R871">
        <v>5.8000000000000003E-2</v>
      </c>
      <c r="S871">
        <v>5.8000000000000003E-2</v>
      </c>
      <c r="T871">
        <v>5.8999999999999997E-2</v>
      </c>
      <c r="U871">
        <v>5.8999999999999997E-2</v>
      </c>
      <c r="V871">
        <v>0.06</v>
      </c>
      <c r="W871">
        <v>0.06</v>
      </c>
      <c r="X871">
        <v>6.0999999999999999E-2</v>
      </c>
      <c r="Y871">
        <v>6.2E-2</v>
      </c>
      <c r="Z871">
        <v>6.2E-2</v>
      </c>
      <c r="AA871">
        <v>6.3E-2</v>
      </c>
      <c r="AB871">
        <v>6.4000000000000001E-2</v>
      </c>
      <c r="AC871">
        <v>6.4000000000000001E-2</v>
      </c>
      <c r="AD871">
        <v>6.5000000000000002E-2</v>
      </c>
      <c r="AE871">
        <v>6.5000000000000002E-2</v>
      </c>
      <c r="AF871">
        <v>6.6000000000000003E-2</v>
      </c>
      <c r="AG871">
        <v>6.6000000000000003E-2</v>
      </c>
      <c r="AH871">
        <v>6.7000000000000004E-2</v>
      </c>
      <c r="AI871">
        <v>6.8000000000000005E-2</v>
      </c>
      <c r="AJ871">
        <v>6.8000000000000005E-2</v>
      </c>
    </row>
    <row r="872" spans="3:36" x14ac:dyDescent="0.25">
      <c r="C872" t="s">
        <v>1045</v>
      </c>
    </row>
    <row r="873" spans="3:36" x14ac:dyDescent="0.25">
      <c r="C873" t="s">
        <v>70</v>
      </c>
      <c r="E873">
        <v>1.0489999999999999</v>
      </c>
      <c r="F873">
        <v>1.0640000000000001</v>
      </c>
      <c r="G873">
        <v>1.05</v>
      </c>
      <c r="H873">
        <v>1.071</v>
      </c>
      <c r="I873">
        <v>1.0589999999999999</v>
      </c>
      <c r="J873">
        <v>1.0509999999999999</v>
      </c>
      <c r="K873">
        <v>1.0549999999999999</v>
      </c>
      <c r="L873">
        <v>1.0509999999999999</v>
      </c>
      <c r="M873">
        <v>1.0489999999999999</v>
      </c>
      <c r="N873">
        <v>1.048</v>
      </c>
      <c r="O873">
        <v>1.05</v>
      </c>
      <c r="P873">
        <v>1.0529999999999999</v>
      </c>
      <c r="Q873">
        <v>1.0549999999999999</v>
      </c>
      <c r="R873">
        <v>1.0569999999999999</v>
      </c>
      <c r="S873">
        <v>1.0589999999999999</v>
      </c>
      <c r="T873">
        <v>1.0629999999999999</v>
      </c>
      <c r="U873">
        <v>1.0669999999999999</v>
      </c>
      <c r="V873">
        <v>1.071</v>
      </c>
      <c r="W873">
        <v>1.0760000000000001</v>
      </c>
      <c r="X873">
        <v>1.081</v>
      </c>
      <c r="Y873">
        <v>1.087</v>
      </c>
      <c r="Z873">
        <v>1.093</v>
      </c>
      <c r="AA873">
        <v>1.099</v>
      </c>
      <c r="AB873">
        <v>1.1040000000000001</v>
      </c>
      <c r="AC873">
        <v>1.109</v>
      </c>
      <c r="AD873">
        <v>1.1140000000000001</v>
      </c>
      <c r="AE873">
        <v>1.119</v>
      </c>
      <c r="AF873">
        <v>1.1240000000000001</v>
      </c>
      <c r="AG873">
        <v>1.129</v>
      </c>
      <c r="AH873">
        <v>1.1339999999999999</v>
      </c>
      <c r="AI873">
        <v>1.139</v>
      </c>
      <c r="AJ873">
        <v>1.145</v>
      </c>
    </row>
    <row r="874" spans="3:36" x14ac:dyDescent="0.25">
      <c r="C874" t="s">
        <v>840</v>
      </c>
      <c r="E874">
        <v>4.3380000000000001</v>
      </c>
      <c r="F874">
        <v>4.3659999999999997</v>
      </c>
      <c r="G874">
        <v>4.5469999999999997</v>
      </c>
      <c r="H874">
        <v>4.6500000000000004</v>
      </c>
      <c r="I874">
        <v>4.4279999999999999</v>
      </c>
      <c r="J874">
        <v>4.2859999999999996</v>
      </c>
      <c r="K874">
        <v>4.3639999999999999</v>
      </c>
      <c r="L874">
        <v>4.4009999999999998</v>
      </c>
      <c r="M874">
        <v>4.4400000000000004</v>
      </c>
      <c r="N874">
        <v>4.4850000000000003</v>
      </c>
      <c r="O874">
        <v>4.5419999999999998</v>
      </c>
      <c r="P874">
        <v>4.5990000000000002</v>
      </c>
      <c r="Q874">
        <v>4.649</v>
      </c>
      <c r="R874">
        <v>4.6970000000000001</v>
      </c>
      <c r="S874">
        <v>4.7380000000000004</v>
      </c>
      <c r="T874">
        <v>4.78</v>
      </c>
      <c r="U874">
        <v>4.8049999999999997</v>
      </c>
      <c r="V874">
        <v>4.8280000000000003</v>
      </c>
      <c r="W874">
        <v>4.8499999999999996</v>
      </c>
      <c r="X874">
        <v>4.8730000000000002</v>
      </c>
      <c r="Y874">
        <v>4.9009999999999998</v>
      </c>
      <c r="Z874">
        <v>4.9290000000000003</v>
      </c>
      <c r="AA874">
        <v>4.9550000000000001</v>
      </c>
      <c r="AB874">
        <v>4.9800000000000004</v>
      </c>
      <c r="AC874">
        <v>5.0019999999999998</v>
      </c>
      <c r="AD874">
        <v>5.024</v>
      </c>
      <c r="AE874">
        <v>5.0439999999999996</v>
      </c>
      <c r="AF874">
        <v>5.0650000000000004</v>
      </c>
      <c r="AG874">
        <v>5.0890000000000004</v>
      </c>
      <c r="AH874">
        <v>5.1139999999999999</v>
      </c>
      <c r="AI874">
        <v>5.1390000000000002</v>
      </c>
      <c r="AJ874">
        <v>5.1639999999999997</v>
      </c>
    </row>
    <row r="875" spans="3:36" x14ac:dyDescent="0.25">
      <c r="C875" t="s">
        <v>842</v>
      </c>
      <c r="E875">
        <v>4.8000000000000001E-2</v>
      </c>
      <c r="F875">
        <v>4.1000000000000002E-2</v>
      </c>
      <c r="G875">
        <v>3.5000000000000003E-2</v>
      </c>
      <c r="H875">
        <v>6.9000000000000006E-2</v>
      </c>
      <c r="I875">
        <v>6.2E-2</v>
      </c>
      <c r="J875">
        <v>2.1999999999999999E-2</v>
      </c>
      <c r="K875">
        <v>0.05</v>
      </c>
      <c r="L875">
        <v>0.05</v>
      </c>
      <c r="M875">
        <v>0.05</v>
      </c>
      <c r="N875">
        <v>0.05</v>
      </c>
      <c r="O875">
        <v>5.0999999999999997E-2</v>
      </c>
      <c r="P875">
        <v>5.0999999999999997E-2</v>
      </c>
      <c r="Q875">
        <v>5.0999999999999997E-2</v>
      </c>
      <c r="R875">
        <v>5.1999999999999998E-2</v>
      </c>
      <c r="S875">
        <v>5.1999999999999998E-2</v>
      </c>
      <c r="T875">
        <v>5.1999999999999998E-2</v>
      </c>
      <c r="U875">
        <v>5.2999999999999999E-2</v>
      </c>
      <c r="V875">
        <v>5.2999999999999999E-2</v>
      </c>
      <c r="W875">
        <v>5.3999999999999999E-2</v>
      </c>
      <c r="X875">
        <v>5.3999999999999999E-2</v>
      </c>
      <c r="Y875">
        <v>5.3999999999999999E-2</v>
      </c>
      <c r="Z875">
        <v>5.5E-2</v>
      </c>
      <c r="AA875">
        <v>5.5E-2</v>
      </c>
      <c r="AB875">
        <v>5.6000000000000001E-2</v>
      </c>
      <c r="AC875">
        <v>5.6000000000000001E-2</v>
      </c>
      <c r="AD875">
        <v>5.6000000000000001E-2</v>
      </c>
      <c r="AE875">
        <v>5.7000000000000002E-2</v>
      </c>
      <c r="AF875">
        <v>5.7000000000000002E-2</v>
      </c>
      <c r="AG875">
        <v>5.8000000000000003E-2</v>
      </c>
      <c r="AH875">
        <v>5.8000000000000003E-2</v>
      </c>
      <c r="AI875">
        <v>5.8000000000000003E-2</v>
      </c>
      <c r="AJ875">
        <v>5.8999999999999997E-2</v>
      </c>
    </row>
    <row r="876" spans="3:36" x14ac:dyDescent="0.25">
      <c r="C876" t="s">
        <v>838</v>
      </c>
      <c r="E876">
        <v>5.4349999999999996</v>
      </c>
      <c r="F876">
        <v>5.4710000000000001</v>
      </c>
      <c r="G876">
        <v>5.633</v>
      </c>
      <c r="H876">
        <v>5.7889999999999997</v>
      </c>
      <c r="I876">
        <v>5.548</v>
      </c>
      <c r="J876">
        <v>5.359</v>
      </c>
      <c r="K876">
        <v>5.468</v>
      </c>
      <c r="L876">
        <v>5.5019999999999998</v>
      </c>
      <c r="M876">
        <v>5.5389999999999997</v>
      </c>
      <c r="N876">
        <v>5.5830000000000002</v>
      </c>
      <c r="O876">
        <v>5.6429999999999998</v>
      </c>
      <c r="P876">
        <v>5.702</v>
      </c>
      <c r="Q876">
        <v>5.7549999999999999</v>
      </c>
      <c r="R876">
        <v>5.806</v>
      </c>
      <c r="S876">
        <v>5.85</v>
      </c>
      <c r="T876">
        <v>5.8949999999999996</v>
      </c>
      <c r="U876">
        <v>5.9249999999999998</v>
      </c>
      <c r="V876">
        <v>5.952</v>
      </c>
      <c r="W876">
        <v>5.98</v>
      </c>
      <c r="X876">
        <v>6.0090000000000003</v>
      </c>
      <c r="Y876">
        <v>6.0430000000000001</v>
      </c>
      <c r="Z876">
        <v>6.077</v>
      </c>
      <c r="AA876">
        <v>6.109</v>
      </c>
      <c r="AB876">
        <v>6.14</v>
      </c>
      <c r="AC876">
        <v>6.1680000000000001</v>
      </c>
      <c r="AD876">
        <v>6.194</v>
      </c>
      <c r="AE876">
        <v>6.22</v>
      </c>
      <c r="AF876">
        <v>6.2460000000000004</v>
      </c>
      <c r="AG876">
        <v>6.2759999999999998</v>
      </c>
      <c r="AH876">
        <v>6.306</v>
      </c>
      <c r="AI876">
        <v>6.3369999999999997</v>
      </c>
      <c r="AJ876">
        <v>6.3680000000000003</v>
      </c>
    </row>
    <row r="877" spans="3:36" x14ac:dyDescent="0.25">
      <c r="C877" t="s">
        <v>1046</v>
      </c>
    </row>
    <row r="878" spans="3:36" x14ac:dyDescent="0.25">
      <c r="C878" t="s">
        <v>843</v>
      </c>
      <c r="E878">
        <v>17.786000000000001</v>
      </c>
      <c r="F878">
        <v>19.649999999999999</v>
      </c>
      <c r="G878">
        <v>14.307</v>
      </c>
      <c r="H878">
        <v>13.741</v>
      </c>
      <c r="I878">
        <v>10.846</v>
      </c>
      <c r="J878">
        <v>10.077999999999999</v>
      </c>
      <c r="K878">
        <v>10.635999999999999</v>
      </c>
      <c r="L878">
        <v>11.099</v>
      </c>
      <c r="M878">
        <v>11.558</v>
      </c>
      <c r="N878">
        <v>12.021000000000001</v>
      </c>
      <c r="O878">
        <v>12.506</v>
      </c>
      <c r="P878">
        <v>12.962</v>
      </c>
      <c r="Q878">
        <v>13.372</v>
      </c>
      <c r="R878">
        <v>13.747</v>
      </c>
      <c r="S878">
        <v>14.067</v>
      </c>
      <c r="T878">
        <v>14.358000000000001</v>
      </c>
      <c r="U878">
        <v>14.589</v>
      </c>
      <c r="V878">
        <v>14.766999999999999</v>
      </c>
      <c r="W878">
        <v>14.913</v>
      </c>
      <c r="X878">
        <v>15.058</v>
      </c>
      <c r="Y878">
        <v>15.21</v>
      </c>
      <c r="Z878">
        <v>15.363</v>
      </c>
      <c r="AA878">
        <v>15.513999999999999</v>
      </c>
      <c r="AB878">
        <v>15.664999999999999</v>
      </c>
      <c r="AC878">
        <v>15.81</v>
      </c>
      <c r="AD878">
        <v>15.951000000000001</v>
      </c>
      <c r="AE878">
        <v>16.088000000000001</v>
      </c>
      <c r="AF878">
        <v>16.224</v>
      </c>
      <c r="AG878">
        <v>16.367999999999999</v>
      </c>
      <c r="AH878">
        <v>16.507999999999999</v>
      </c>
      <c r="AI878">
        <v>16.651</v>
      </c>
      <c r="AJ878">
        <v>16.792999999999999</v>
      </c>
    </row>
    <row r="879" spans="3:36" x14ac:dyDescent="0.25">
      <c r="C879" t="s">
        <v>1051</v>
      </c>
    </row>
    <row r="880" spans="3:36" x14ac:dyDescent="0.25">
      <c r="C880" t="s">
        <v>70</v>
      </c>
      <c r="E880">
        <v>77.897000000000006</v>
      </c>
      <c r="F880">
        <v>79.085999999999999</v>
      </c>
      <c r="G880">
        <v>78.147000000000006</v>
      </c>
      <c r="H880">
        <v>79.864000000000004</v>
      </c>
      <c r="I880">
        <v>79.004999999999995</v>
      </c>
      <c r="J880">
        <v>78.623000000000005</v>
      </c>
      <c r="K880">
        <v>79.05</v>
      </c>
      <c r="L880">
        <v>78.834000000000003</v>
      </c>
      <c r="M880">
        <v>78.685000000000002</v>
      </c>
      <c r="N880">
        <v>78.66</v>
      </c>
      <c r="O880">
        <v>78.875</v>
      </c>
      <c r="P880">
        <v>79.108000000000004</v>
      </c>
      <c r="Q880">
        <v>79.316000000000003</v>
      </c>
      <c r="R880">
        <v>79.563999999999993</v>
      </c>
      <c r="S880">
        <v>79.8</v>
      </c>
      <c r="T880">
        <v>80.155000000000001</v>
      </c>
      <c r="U880">
        <v>80.531999999999996</v>
      </c>
      <c r="V880">
        <v>80.966999999999999</v>
      </c>
      <c r="W880">
        <v>81.414000000000001</v>
      </c>
      <c r="X880">
        <v>81.870999999999995</v>
      </c>
      <c r="Y880">
        <v>82.38</v>
      </c>
      <c r="Z880">
        <v>82.899000000000001</v>
      </c>
      <c r="AA880">
        <v>83.409000000000006</v>
      </c>
      <c r="AB880">
        <v>83.903999999999996</v>
      </c>
      <c r="AC880">
        <v>84.369</v>
      </c>
      <c r="AD880">
        <v>84.825000000000003</v>
      </c>
      <c r="AE880">
        <v>85.262</v>
      </c>
      <c r="AF880">
        <v>85.697000000000003</v>
      </c>
      <c r="AG880">
        <v>86.167000000000002</v>
      </c>
      <c r="AH880">
        <v>86.622</v>
      </c>
      <c r="AI880">
        <v>87.096999999999994</v>
      </c>
      <c r="AJ880">
        <v>87.569000000000003</v>
      </c>
    </row>
    <row r="881" spans="3:36" x14ac:dyDescent="0.25">
      <c r="C881" t="s">
        <v>840</v>
      </c>
      <c r="E881">
        <v>32.963999999999999</v>
      </c>
      <c r="F881">
        <v>33.005000000000003</v>
      </c>
      <c r="G881">
        <v>34.097000000000001</v>
      </c>
      <c r="H881">
        <v>34.417999999999999</v>
      </c>
      <c r="I881">
        <v>32.752000000000002</v>
      </c>
      <c r="J881">
        <v>31.675999999999998</v>
      </c>
      <c r="K881">
        <v>32.113</v>
      </c>
      <c r="L881">
        <v>32.228999999999999</v>
      </c>
      <c r="M881">
        <v>32.348999999999997</v>
      </c>
      <c r="N881">
        <v>32.488999999999997</v>
      </c>
      <c r="O881">
        <v>32.692</v>
      </c>
      <c r="P881">
        <v>32.872999999999998</v>
      </c>
      <c r="Q881">
        <v>33.018000000000001</v>
      </c>
      <c r="R881">
        <v>33.146000000000001</v>
      </c>
      <c r="S881">
        <v>33.22</v>
      </c>
      <c r="T881">
        <v>33.281999999999996</v>
      </c>
      <c r="U881">
        <v>33.195</v>
      </c>
      <c r="V881">
        <v>33.088999999999999</v>
      </c>
      <c r="W881">
        <v>32.984999999999999</v>
      </c>
      <c r="X881">
        <v>32.893000000000001</v>
      </c>
      <c r="Y881">
        <v>32.829000000000001</v>
      </c>
      <c r="Z881">
        <v>32.764000000000003</v>
      </c>
      <c r="AA881">
        <v>32.688000000000002</v>
      </c>
      <c r="AB881">
        <v>32.603000000000002</v>
      </c>
      <c r="AC881">
        <v>32.500999999999998</v>
      </c>
      <c r="AD881">
        <v>32.396999999999998</v>
      </c>
      <c r="AE881">
        <v>32.287999999999997</v>
      </c>
      <c r="AF881">
        <v>32.186999999999998</v>
      </c>
      <c r="AG881">
        <v>32.113999999999997</v>
      </c>
      <c r="AH881">
        <v>32.040999999999997</v>
      </c>
      <c r="AI881">
        <v>31.981000000000002</v>
      </c>
      <c r="AJ881">
        <v>31.911999999999999</v>
      </c>
    </row>
    <row r="882" spans="3:36" x14ac:dyDescent="0.25">
      <c r="C882" t="s">
        <v>844</v>
      </c>
      <c r="E882">
        <v>72.900999999999996</v>
      </c>
      <c r="F882">
        <v>73.819000000000003</v>
      </c>
      <c r="G882">
        <v>74.02</v>
      </c>
      <c r="H882">
        <v>75.224999999999994</v>
      </c>
      <c r="I882">
        <v>74.150000000000006</v>
      </c>
      <c r="J882">
        <v>72.613</v>
      </c>
      <c r="K882">
        <v>73.587999999999994</v>
      </c>
      <c r="L882">
        <v>73.888999999999996</v>
      </c>
      <c r="M882">
        <v>74.213999999999999</v>
      </c>
      <c r="N882">
        <v>74.64</v>
      </c>
      <c r="O882">
        <v>75.305000000000007</v>
      </c>
      <c r="P882">
        <v>75.942999999999998</v>
      </c>
      <c r="Q882">
        <v>76.528999999999996</v>
      </c>
      <c r="R882">
        <v>77.135000000000005</v>
      </c>
      <c r="S882">
        <v>77.691999999999993</v>
      </c>
      <c r="T882">
        <v>78.346000000000004</v>
      </c>
      <c r="U882">
        <v>78.977000000000004</v>
      </c>
      <c r="V882">
        <v>79.629000000000005</v>
      </c>
      <c r="W882">
        <v>80.27</v>
      </c>
      <c r="X882">
        <v>80.918000000000006</v>
      </c>
      <c r="Y882">
        <v>81.617000000000004</v>
      </c>
      <c r="Z882">
        <v>82.322999999999993</v>
      </c>
      <c r="AA882">
        <v>83.010999999999996</v>
      </c>
      <c r="AB882">
        <v>83.679000000000002</v>
      </c>
      <c r="AC882">
        <v>84.313999999999993</v>
      </c>
      <c r="AD882">
        <v>84.938000000000002</v>
      </c>
      <c r="AE882">
        <v>85.534999999999997</v>
      </c>
      <c r="AF882">
        <v>86.128</v>
      </c>
      <c r="AG882">
        <v>86.762</v>
      </c>
      <c r="AH882">
        <v>87.373000000000005</v>
      </c>
      <c r="AI882">
        <v>88.003</v>
      </c>
      <c r="AJ882">
        <v>88.616</v>
      </c>
    </row>
    <row r="883" spans="3:36" x14ac:dyDescent="0.25">
      <c r="C883" t="s">
        <v>841</v>
      </c>
      <c r="E883">
        <v>3.4000000000000002E-2</v>
      </c>
      <c r="F883">
        <v>0.03</v>
      </c>
      <c r="G883">
        <v>3.4000000000000002E-2</v>
      </c>
      <c r="H883">
        <v>3.5999999999999997E-2</v>
      </c>
      <c r="I883">
        <v>3.5000000000000003E-2</v>
      </c>
      <c r="J883">
        <v>3.3000000000000002E-2</v>
      </c>
      <c r="K883">
        <v>3.4000000000000002E-2</v>
      </c>
      <c r="L883">
        <v>3.4000000000000002E-2</v>
      </c>
      <c r="M883">
        <v>3.4000000000000002E-2</v>
      </c>
      <c r="N883">
        <v>3.4000000000000002E-2</v>
      </c>
      <c r="O883">
        <v>3.5000000000000003E-2</v>
      </c>
      <c r="P883">
        <v>3.5000000000000003E-2</v>
      </c>
      <c r="Q883">
        <v>3.5000000000000003E-2</v>
      </c>
      <c r="R883">
        <v>3.5999999999999997E-2</v>
      </c>
      <c r="S883">
        <v>3.5999999999999997E-2</v>
      </c>
      <c r="T883">
        <v>3.5999999999999997E-2</v>
      </c>
      <c r="U883">
        <v>3.6999999999999998E-2</v>
      </c>
      <c r="V883">
        <v>3.6999999999999998E-2</v>
      </c>
      <c r="W883">
        <v>3.6999999999999998E-2</v>
      </c>
      <c r="X883">
        <v>3.6999999999999998E-2</v>
      </c>
      <c r="Y883">
        <v>3.7999999999999999E-2</v>
      </c>
      <c r="Z883">
        <v>3.7999999999999999E-2</v>
      </c>
      <c r="AA883">
        <v>3.7999999999999999E-2</v>
      </c>
      <c r="AB883">
        <v>3.7999999999999999E-2</v>
      </c>
      <c r="AC883">
        <v>3.9E-2</v>
      </c>
      <c r="AD883">
        <v>3.9E-2</v>
      </c>
      <c r="AE883">
        <v>3.9E-2</v>
      </c>
      <c r="AF883">
        <v>3.9E-2</v>
      </c>
      <c r="AG883">
        <v>0.04</v>
      </c>
      <c r="AH883">
        <v>0.04</v>
      </c>
      <c r="AI883">
        <v>0.04</v>
      </c>
      <c r="AJ883">
        <v>0.04</v>
      </c>
    </row>
    <row r="884" spans="3:36" x14ac:dyDescent="0.25">
      <c r="C884" t="s">
        <v>842</v>
      </c>
      <c r="E884">
        <v>7.8E-2</v>
      </c>
      <c r="F884">
        <v>6.5000000000000002E-2</v>
      </c>
      <c r="G884">
        <v>5.7000000000000002E-2</v>
      </c>
      <c r="H884">
        <v>0.11</v>
      </c>
      <c r="I884">
        <v>9.9000000000000005E-2</v>
      </c>
      <c r="J884">
        <v>3.5000000000000003E-2</v>
      </c>
      <c r="K884">
        <v>8.4000000000000005E-2</v>
      </c>
      <c r="L884">
        <v>8.4000000000000005E-2</v>
      </c>
      <c r="M884">
        <v>8.4000000000000005E-2</v>
      </c>
      <c r="N884">
        <v>8.4000000000000005E-2</v>
      </c>
      <c r="O884">
        <v>8.5000000000000006E-2</v>
      </c>
      <c r="P884">
        <v>8.5999999999999993E-2</v>
      </c>
      <c r="Q884">
        <v>8.5999999999999993E-2</v>
      </c>
      <c r="R884">
        <v>8.6999999999999994E-2</v>
      </c>
      <c r="S884">
        <v>8.7999999999999995E-2</v>
      </c>
      <c r="T884">
        <v>8.7999999999999995E-2</v>
      </c>
      <c r="U884">
        <v>8.8999999999999996E-2</v>
      </c>
      <c r="V884">
        <v>0.09</v>
      </c>
      <c r="W884">
        <v>0.09</v>
      </c>
      <c r="X884">
        <v>9.0999999999999998E-2</v>
      </c>
      <c r="Y884">
        <v>9.1999999999999998E-2</v>
      </c>
      <c r="Z884">
        <v>9.2999999999999999E-2</v>
      </c>
      <c r="AA884">
        <v>9.2999999999999999E-2</v>
      </c>
      <c r="AB884">
        <v>9.4E-2</v>
      </c>
      <c r="AC884">
        <v>9.5000000000000001E-2</v>
      </c>
      <c r="AD884">
        <v>9.5000000000000001E-2</v>
      </c>
      <c r="AE884">
        <v>9.6000000000000002E-2</v>
      </c>
      <c r="AF884">
        <v>9.7000000000000003E-2</v>
      </c>
      <c r="AG884">
        <v>9.7000000000000003E-2</v>
      </c>
      <c r="AH884">
        <v>9.8000000000000004E-2</v>
      </c>
      <c r="AI884">
        <v>9.9000000000000005E-2</v>
      </c>
      <c r="AJ884">
        <v>9.9000000000000005E-2</v>
      </c>
    </row>
    <row r="885" spans="3:36" x14ac:dyDescent="0.25">
      <c r="C885" t="s">
        <v>843</v>
      </c>
      <c r="E885">
        <v>17.786000000000001</v>
      </c>
      <c r="F885">
        <v>19.649999999999999</v>
      </c>
      <c r="G885">
        <v>14.307</v>
      </c>
      <c r="H885">
        <v>13.741</v>
      </c>
      <c r="I885">
        <v>10.846</v>
      </c>
      <c r="J885">
        <v>10.077999999999999</v>
      </c>
      <c r="K885">
        <v>10.635999999999999</v>
      </c>
      <c r="L885">
        <v>11.099</v>
      </c>
      <c r="M885">
        <v>11.558</v>
      </c>
      <c r="N885">
        <v>12.021000000000001</v>
      </c>
      <c r="O885">
        <v>12.506</v>
      </c>
      <c r="P885">
        <v>12.962</v>
      </c>
      <c r="Q885">
        <v>13.372</v>
      </c>
      <c r="R885">
        <v>13.747</v>
      </c>
      <c r="S885">
        <v>14.067</v>
      </c>
      <c r="T885">
        <v>14.358000000000001</v>
      </c>
      <c r="U885">
        <v>14.589</v>
      </c>
      <c r="V885">
        <v>14.766999999999999</v>
      </c>
      <c r="W885">
        <v>14.913</v>
      </c>
      <c r="X885">
        <v>15.058</v>
      </c>
      <c r="Y885">
        <v>15.21</v>
      </c>
      <c r="Z885">
        <v>15.363</v>
      </c>
      <c r="AA885">
        <v>15.513999999999999</v>
      </c>
      <c r="AB885">
        <v>15.664999999999999</v>
      </c>
      <c r="AC885">
        <v>15.81</v>
      </c>
      <c r="AD885">
        <v>15.951000000000001</v>
      </c>
      <c r="AE885">
        <v>16.088000000000001</v>
      </c>
      <c r="AF885">
        <v>16.224</v>
      </c>
      <c r="AG885">
        <v>16.367999999999999</v>
      </c>
      <c r="AH885">
        <v>16.507999999999999</v>
      </c>
      <c r="AI885">
        <v>16.651</v>
      </c>
      <c r="AJ885">
        <v>16.792999999999999</v>
      </c>
    </row>
    <row r="886" spans="3:36" x14ac:dyDescent="0.25">
      <c r="C886" t="s">
        <v>838</v>
      </c>
      <c r="E886">
        <v>201.661</v>
      </c>
      <c r="F886">
        <v>205.65600000000001</v>
      </c>
      <c r="G886">
        <v>200.661</v>
      </c>
      <c r="H886">
        <v>203.393</v>
      </c>
      <c r="I886">
        <v>196.886</v>
      </c>
      <c r="J886">
        <v>193.05799999999999</v>
      </c>
      <c r="K886">
        <v>195.505</v>
      </c>
      <c r="L886">
        <v>196.16900000000001</v>
      </c>
      <c r="M886">
        <v>196.92400000000001</v>
      </c>
      <c r="N886">
        <v>197.93</v>
      </c>
      <c r="O886">
        <v>199.49700000000001</v>
      </c>
      <c r="P886">
        <v>201.00800000000001</v>
      </c>
      <c r="Q886">
        <v>202.35599999999999</v>
      </c>
      <c r="R886">
        <v>203.715</v>
      </c>
      <c r="S886">
        <v>204.90299999999999</v>
      </c>
      <c r="T886">
        <v>206.26499999999999</v>
      </c>
      <c r="U886">
        <v>207.41900000000001</v>
      </c>
      <c r="V886">
        <v>208.578</v>
      </c>
      <c r="W886">
        <v>209.71</v>
      </c>
      <c r="X886">
        <v>210.86799999999999</v>
      </c>
      <c r="Y886">
        <v>212.166</v>
      </c>
      <c r="Z886">
        <v>213.47900000000001</v>
      </c>
      <c r="AA886">
        <v>214.75299999999999</v>
      </c>
      <c r="AB886">
        <v>215.983</v>
      </c>
      <c r="AC886">
        <v>217.12700000000001</v>
      </c>
      <c r="AD886">
        <v>218.24700000000001</v>
      </c>
      <c r="AE886">
        <v>219.30799999999999</v>
      </c>
      <c r="AF886">
        <v>220.37200000000001</v>
      </c>
      <c r="AG886">
        <v>221.547</v>
      </c>
      <c r="AH886">
        <v>222.68199999999999</v>
      </c>
      <c r="AI886">
        <v>223.87</v>
      </c>
      <c r="AJ886">
        <v>225.029</v>
      </c>
    </row>
    <row r="887" spans="3:36" x14ac:dyDescent="0.25">
      <c r="C887" t="s">
        <v>996</v>
      </c>
    </row>
    <row r="888" spans="3:36" x14ac:dyDescent="0.25">
      <c r="C888" t="s">
        <v>1052</v>
      </c>
    </row>
    <row r="889" spans="3:36" x14ac:dyDescent="0.25">
      <c r="C889" t="s">
        <v>1041</v>
      </c>
    </row>
    <row r="890" spans="3:36" x14ac:dyDescent="0.25">
      <c r="C890" t="s">
        <v>70</v>
      </c>
      <c r="E890">
        <v>5.2880000000000003</v>
      </c>
      <c r="F890">
        <v>5.3970000000000002</v>
      </c>
      <c r="G890">
        <v>5.3540000000000001</v>
      </c>
      <c r="H890">
        <v>5.3769999999999998</v>
      </c>
      <c r="I890">
        <v>5.4130000000000003</v>
      </c>
      <c r="J890">
        <v>5.53</v>
      </c>
      <c r="K890">
        <v>5.4829999999999997</v>
      </c>
      <c r="L890">
        <v>5.4489999999999998</v>
      </c>
      <c r="M890">
        <v>5.4770000000000003</v>
      </c>
      <c r="N890">
        <v>5.4820000000000002</v>
      </c>
      <c r="O890">
        <v>5.4859999999999998</v>
      </c>
      <c r="P890">
        <v>5.4909999999999997</v>
      </c>
      <c r="Q890">
        <v>5.4980000000000002</v>
      </c>
      <c r="R890">
        <v>5.51</v>
      </c>
      <c r="S890">
        <v>5.5179999999999998</v>
      </c>
      <c r="T890">
        <v>5.5220000000000002</v>
      </c>
      <c r="U890">
        <v>5.52</v>
      </c>
      <c r="V890">
        <v>5.5460000000000003</v>
      </c>
      <c r="W890">
        <v>5.5659999999999998</v>
      </c>
      <c r="X890">
        <v>5.5819999999999999</v>
      </c>
      <c r="Y890">
        <v>5.5979999999999999</v>
      </c>
      <c r="Z890">
        <v>5.6150000000000002</v>
      </c>
      <c r="AA890">
        <v>5.633</v>
      </c>
      <c r="AB890">
        <v>5.6520000000000001</v>
      </c>
      <c r="AC890">
        <v>5.6689999999999996</v>
      </c>
      <c r="AD890">
        <v>5.6859999999999999</v>
      </c>
      <c r="AE890">
        <v>5.702</v>
      </c>
      <c r="AF890">
        <v>5.7169999999999996</v>
      </c>
      <c r="AG890">
        <v>5.7320000000000002</v>
      </c>
      <c r="AH890">
        <v>5.7460000000000004</v>
      </c>
      <c r="AI890">
        <v>5.7629999999999999</v>
      </c>
      <c r="AJ890">
        <v>5.78</v>
      </c>
    </row>
    <row r="891" spans="3:36" x14ac:dyDescent="0.25">
      <c r="C891" t="s">
        <v>840</v>
      </c>
      <c r="E891">
        <v>87.481999999999999</v>
      </c>
      <c r="F891">
        <v>88.382999999999996</v>
      </c>
      <c r="G891">
        <v>92.643000000000001</v>
      </c>
      <c r="H891">
        <v>92.209000000000003</v>
      </c>
      <c r="I891">
        <v>89.385000000000005</v>
      </c>
      <c r="J891">
        <v>88.882000000000005</v>
      </c>
      <c r="K891">
        <v>88.989000000000004</v>
      </c>
      <c r="L891">
        <v>89.238</v>
      </c>
      <c r="M891">
        <v>90.47</v>
      </c>
      <c r="N891">
        <v>91.296000000000006</v>
      </c>
      <c r="O891">
        <v>92.061999999999998</v>
      </c>
      <c r="P891">
        <v>92.792000000000002</v>
      </c>
      <c r="Q891">
        <v>93.5</v>
      </c>
      <c r="R891">
        <v>94.194999999999993</v>
      </c>
      <c r="S891">
        <v>94.679000000000002</v>
      </c>
      <c r="T891">
        <v>94.977000000000004</v>
      </c>
      <c r="U891">
        <v>94.68</v>
      </c>
      <c r="V891">
        <v>94.718999999999994</v>
      </c>
      <c r="W891">
        <v>94.6</v>
      </c>
      <c r="X891">
        <v>94.45</v>
      </c>
      <c r="Y891">
        <v>94.293999999999997</v>
      </c>
      <c r="Z891">
        <v>94.146000000000001</v>
      </c>
      <c r="AA891">
        <v>94.012</v>
      </c>
      <c r="AB891">
        <v>93.891999999999996</v>
      </c>
      <c r="AC891">
        <v>93.745000000000005</v>
      </c>
      <c r="AD891">
        <v>93.593999999999994</v>
      </c>
      <c r="AE891">
        <v>93.423000000000002</v>
      </c>
      <c r="AF891">
        <v>93.263999999999996</v>
      </c>
      <c r="AG891">
        <v>93.111999999999995</v>
      </c>
      <c r="AH891">
        <v>92.959000000000003</v>
      </c>
      <c r="AI891">
        <v>92.852999999999994</v>
      </c>
      <c r="AJ891">
        <v>92.727999999999994</v>
      </c>
    </row>
    <row r="892" spans="3:36" x14ac:dyDescent="0.25">
      <c r="C892" t="s">
        <v>3</v>
      </c>
      <c r="E892">
        <v>7.992</v>
      </c>
      <c r="F892">
        <v>7.976</v>
      </c>
      <c r="G892">
        <v>7.8419999999999996</v>
      </c>
      <c r="H892">
        <v>7.28</v>
      </c>
      <c r="I892">
        <v>7.4770000000000003</v>
      </c>
      <c r="J892">
        <v>5.7270000000000003</v>
      </c>
      <c r="K892">
        <v>5.8310000000000004</v>
      </c>
      <c r="L892">
        <v>5.9349999999999996</v>
      </c>
      <c r="M892">
        <v>6.0810000000000004</v>
      </c>
      <c r="N892">
        <v>6.2</v>
      </c>
      <c r="O892">
        <v>6.3070000000000004</v>
      </c>
      <c r="P892">
        <v>6.4009999999999998</v>
      </c>
      <c r="Q892">
        <v>6.4809999999999999</v>
      </c>
      <c r="R892">
        <v>6.5490000000000004</v>
      </c>
      <c r="S892">
        <v>6.593</v>
      </c>
      <c r="T892">
        <v>6.6120000000000001</v>
      </c>
      <c r="U892">
        <v>6.6</v>
      </c>
      <c r="V892">
        <v>6.5940000000000003</v>
      </c>
      <c r="W892">
        <v>6.569</v>
      </c>
      <c r="X892">
        <v>6.5430000000000001</v>
      </c>
      <c r="Y892">
        <v>6.5179999999999998</v>
      </c>
      <c r="Z892">
        <v>6.4950000000000001</v>
      </c>
      <c r="AA892">
        <v>6.4749999999999996</v>
      </c>
      <c r="AB892">
        <v>6.4560000000000004</v>
      </c>
      <c r="AC892">
        <v>6.4379999999999997</v>
      </c>
      <c r="AD892">
        <v>6.42</v>
      </c>
      <c r="AE892">
        <v>6.4009999999999998</v>
      </c>
      <c r="AF892">
        <v>6.383</v>
      </c>
      <c r="AG892">
        <v>6.3650000000000002</v>
      </c>
      <c r="AH892">
        <v>6.3479999999999999</v>
      </c>
      <c r="AI892">
        <v>6.335</v>
      </c>
      <c r="AJ892">
        <v>6.3209999999999997</v>
      </c>
    </row>
    <row r="893" spans="3:36" x14ac:dyDescent="0.25">
      <c r="C893" t="s">
        <v>842</v>
      </c>
      <c r="E893">
        <v>1.94</v>
      </c>
      <c r="F893">
        <v>1.619</v>
      </c>
      <c r="G893">
        <v>1.4139999999999999</v>
      </c>
      <c r="H893">
        <v>2.605</v>
      </c>
      <c r="I893">
        <v>2.3879999999999999</v>
      </c>
      <c r="J893">
        <v>0.877</v>
      </c>
      <c r="K893">
        <v>1.849</v>
      </c>
      <c r="L893">
        <v>1.845</v>
      </c>
      <c r="M893">
        <v>1.8620000000000001</v>
      </c>
      <c r="N893">
        <v>1.87</v>
      </c>
      <c r="O893">
        <v>1.8779999999999999</v>
      </c>
      <c r="P893">
        <v>1.887</v>
      </c>
      <c r="Q893">
        <v>1.897</v>
      </c>
      <c r="R893">
        <v>1.9079999999999999</v>
      </c>
      <c r="S893">
        <v>1.9159999999999999</v>
      </c>
      <c r="T893">
        <v>1.923</v>
      </c>
      <c r="U893">
        <v>1.9259999999999999</v>
      </c>
      <c r="V893">
        <v>1.9390000000000001</v>
      </c>
      <c r="W893">
        <v>1.948</v>
      </c>
      <c r="X893">
        <v>1.9570000000000001</v>
      </c>
      <c r="Y893">
        <v>1.964</v>
      </c>
      <c r="Z893">
        <v>1.972</v>
      </c>
      <c r="AA893">
        <v>1.9810000000000001</v>
      </c>
      <c r="AB893">
        <v>1.99</v>
      </c>
      <c r="AC893">
        <v>1.998</v>
      </c>
      <c r="AD893">
        <v>2.0070000000000001</v>
      </c>
      <c r="AE893">
        <v>2.0139999999999998</v>
      </c>
      <c r="AF893">
        <v>2.0219999999999998</v>
      </c>
      <c r="AG893">
        <v>2.0289999999999999</v>
      </c>
      <c r="AH893">
        <v>2.0369999999999999</v>
      </c>
      <c r="AI893">
        <v>2.0449999999999999</v>
      </c>
      <c r="AJ893">
        <v>2.0529999999999999</v>
      </c>
    </row>
    <row r="894" spans="3:36" x14ac:dyDescent="0.25">
      <c r="C894" t="s">
        <v>844</v>
      </c>
      <c r="E894">
        <v>165.15799999999999</v>
      </c>
      <c r="F894">
        <v>167.749</v>
      </c>
      <c r="G894">
        <v>168.78100000000001</v>
      </c>
      <c r="H894">
        <v>167.422</v>
      </c>
      <c r="I894">
        <v>168.404</v>
      </c>
      <c r="J894">
        <v>169.83</v>
      </c>
      <c r="K894">
        <v>169.29499999999999</v>
      </c>
      <c r="L894">
        <v>169.07900000000001</v>
      </c>
      <c r="M894">
        <v>170.96100000000001</v>
      </c>
      <c r="N894">
        <v>171.97499999999999</v>
      </c>
      <c r="O894">
        <v>172.86500000000001</v>
      </c>
      <c r="P894">
        <v>173.678</v>
      </c>
      <c r="Q894">
        <v>174.52600000000001</v>
      </c>
      <c r="R894">
        <v>175.494</v>
      </c>
      <c r="S894">
        <v>176.203</v>
      </c>
      <c r="T894">
        <v>176.68799999999999</v>
      </c>
      <c r="U894">
        <v>176.88</v>
      </c>
      <c r="V894">
        <v>178.03100000000001</v>
      </c>
      <c r="W894">
        <v>178.85900000000001</v>
      </c>
      <c r="X894">
        <v>179.59700000000001</v>
      </c>
      <c r="Y894">
        <v>180.30699999999999</v>
      </c>
      <c r="Z894">
        <v>181.01300000000001</v>
      </c>
      <c r="AA894">
        <v>181.76</v>
      </c>
      <c r="AB894">
        <v>182.53</v>
      </c>
      <c r="AC894">
        <v>183.256</v>
      </c>
      <c r="AD894">
        <v>183.96299999999999</v>
      </c>
      <c r="AE894">
        <v>184.607</v>
      </c>
      <c r="AF894">
        <v>185.267</v>
      </c>
      <c r="AG894">
        <v>185.90799999999999</v>
      </c>
      <c r="AH894">
        <v>186.523</v>
      </c>
      <c r="AI894">
        <v>187.23500000000001</v>
      </c>
      <c r="AJ894">
        <v>187.92500000000001</v>
      </c>
    </row>
    <row r="895" spans="3:36" x14ac:dyDescent="0.25">
      <c r="C895" t="s">
        <v>838</v>
      </c>
      <c r="E895">
        <v>267.85899999999998</v>
      </c>
      <c r="F895">
        <v>271.125</v>
      </c>
      <c r="G895">
        <v>276.03399999999999</v>
      </c>
      <c r="H895">
        <v>274.892</v>
      </c>
      <c r="I895">
        <v>273.06799999999998</v>
      </c>
      <c r="J895">
        <v>270.84500000000003</v>
      </c>
      <c r="K895">
        <v>271.447</v>
      </c>
      <c r="L895">
        <v>271.54599999999999</v>
      </c>
      <c r="M895">
        <v>274.85000000000002</v>
      </c>
      <c r="N895">
        <v>276.822</v>
      </c>
      <c r="O895">
        <v>278.59800000000001</v>
      </c>
      <c r="P895">
        <v>280.24900000000002</v>
      </c>
      <c r="Q895">
        <v>281.90300000000002</v>
      </c>
      <c r="R895">
        <v>283.65600000000001</v>
      </c>
      <c r="S895">
        <v>284.90899999999999</v>
      </c>
      <c r="T895">
        <v>285.721</v>
      </c>
      <c r="U895">
        <v>285.60599999999999</v>
      </c>
      <c r="V895">
        <v>286.82799999999997</v>
      </c>
      <c r="W895">
        <v>287.54199999999997</v>
      </c>
      <c r="X895">
        <v>288.12799999999999</v>
      </c>
      <c r="Y895">
        <v>288.68200000000002</v>
      </c>
      <c r="Z895">
        <v>289.24099999999999</v>
      </c>
      <c r="AA895">
        <v>289.86099999999999</v>
      </c>
      <c r="AB895">
        <v>290.52</v>
      </c>
      <c r="AC895">
        <v>291.10599999999999</v>
      </c>
      <c r="AD895">
        <v>291.67</v>
      </c>
      <c r="AE895">
        <v>292.14699999999999</v>
      </c>
      <c r="AF895">
        <v>292.65300000000002</v>
      </c>
      <c r="AG895">
        <v>293.14600000000002</v>
      </c>
      <c r="AH895">
        <v>293.61200000000002</v>
      </c>
      <c r="AI895">
        <v>294.23099999999999</v>
      </c>
      <c r="AJ895">
        <v>294.80700000000002</v>
      </c>
    </row>
    <row r="896" spans="3:36" x14ac:dyDescent="0.25">
      <c r="C896" t="s">
        <v>1042</v>
      </c>
    </row>
    <row r="897" spans="3:36" x14ac:dyDescent="0.25">
      <c r="C897" t="s">
        <v>70</v>
      </c>
      <c r="E897">
        <v>27.571999999999999</v>
      </c>
      <c r="F897">
        <v>28.247</v>
      </c>
      <c r="G897">
        <v>28.117999999999999</v>
      </c>
      <c r="H897">
        <v>28.315000000000001</v>
      </c>
      <c r="I897">
        <v>28.588999999999999</v>
      </c>
      <c r="J897">
        <v>29.302</v>
      </c>
      <c r="K897">
        <v>29.114000000000001</v>
      </c>
      <c r="L897">
        <v>28.995999999999999</v>
      </c>
      <c r="M897">
        <v>29.245000000000001</v>
      </c>
      <c r="N897">
        <v>29.359000000000002</v>
      </c>
      <c r="O897">
        <v>29.47</v>
      </c>
      <c r="P897">
        <v>29.587</v>
      </c>
      <c r="Q897">
        <v>29.713999999999999</v>
      </c>
      <c r="R897">
        <v>29.869</v>
      </c>
      <c r="S897">
        <v>29.997</v>
      </c>
      <c r="T897">
        <v>30.102</v>
      </c>
      <c r="U897">
        <v>30.167000000000002</v>
      </c>
      <c r="V897">
        <v>30.408000000000001</v>
      </c>
      <c r="W897">
        <v>30.602</v>
      </c>
      <c r="X897">
        <v>30.777000000000001</v>
      </c>
      <c r="Y897">
        <v>30.948</v>
      </c>
      <c r="Z897">
        <v>31.119</v>
      </c>
      <c r="AA897">
        <v>31.298999999999999</v>
      </c>
      <c r="AB897">
        <v>31.484000000000002</v>
      </c>
      <c r="AC897">
        <v>31.658999999999999</v>
      </c>
      <c r="AD897">
        <v>31.83</v>
      </c>
      <c r="AE897">
        <v>31.991</v>
      </c>
      <c r="AF897">
        <v>32.152000000000001</v>
      </c>
      <c r="AG897">
        <v>32.308</v>
      </c>
      <c r="AH897">
        <v>32.459000000000003</v>
      </c>
      <c r="AI897">
        <v>32.625999999999998</v>
      </c>
      <c r="AJ897">
        <v>32.792000000000002</v>
      </c>
    </row>
    <row r="898" spans="3:36" x14ac:dyDescent="0.25">
      <c r="C898" t="s">
        <v>1043</v>
      </c>
    </row>
    <row r="899" spans="3:36" x14ac:dyDescent="0.25">
      <c r="C899" t="s">
        <v>70</v>
      </c>
      <c r="E899">
        <v>53.750999999999998</v>
      </c>
      <c r="F899">
        <v>54.465000000000003</v>
      </c>
      <c r="G899">
        <v>53.78</v>
      </c>
      <c r="H899">
        <v>53.872</v>
      </c>
      <c r="I899">
        <v>53.963999999999999</v>
      </c>
      <c r="J899">
        <v>54.628</v>
      </c>
      <c r="K899">
        <v>53.875</v>
      </c>
      <c r="L899">
        <v>53.36</v>
      </c>
      <c r="M899">
        <v>53.365000000000002</v>
      </c>
      <c r="N899">
        <v>53.213000000000001</v>
      </c>
      <c r="O899">
        <v>53.06</v>
      </c>
      <c r="P899">
        <v>52.92</v>
      </c>
      <c r="Q899">
        <v>52.792000000000002</v>
      </c>
      <c r="R899">
        <v>52.703000000000003</v>
      </c>
      <c r="S899">
        <v>52.581000000000003</v>
      </c>
      <c r="T899">
        <v>52.438000000000002</v>
      </c>
      <c r="U899">
        <v>52.262999999999998</v>
      </c>
      <c r="V899">
        <v>52.317999999999998</v>
      </c>
      <c r="W899">
        <v>52.320999999999998</v>
      </c>
      <c r="X899">
        <v>52.305999999999997</v>
      </c>
      <c r="Y899">
        <v>52.293999999999997</v>
      </c>
      <c r="Z899">
        <v>52.283999999999999</v>
      </c>
      <c r="AA899">
        <v>52.286999999999999</v>
      </c>
      <c r="AB899">
        <v>52.293999999999997</v>
      </c>
      <c r="AC899">
        <v>52.287999999999997</v>
      </c>
      <c r="AD899">
        <v>52.279000000000003</v>
      </c>
      <c r="AE899">
        <v>52.256</v>
      </c>
      <c r="AF899">
        <v>52.23</v>
      </c>
      <c r="AG899">
        <v>52.194000000000003</v>
      </c>
      <c r="AH899">
        <v>52.155999999999999</v>
      </c>
      <c r="AI899">
        <v>52.143999999999998</v>
      </c>
      <c r="AJ899">
        <v>52.143999999999998</v>
      </c>
    </row>
    <row r="900" spans="3:36" x14ac:dyDescent="0.25">
      <c r="C900" t="s">
        <v>840</v>
      </c>
      <c r="E900">
        <v>7.58</v>
      </c>
      <c r="F900">
        <v>7.6689999999999996</v>
      </c>
      <c r="G900">
        <v>8.109</v>
      </c>
      <c r="H900">
        <v>8.2129999999999992</v>
      </c>
      <c r="I900">
        <v>7.9790000000000001</v>
      </c>
      <c r="J900">
        <v>7.952</v>
      </c>
      <c r="K900">
        <v>7.9729999999999999</v>
      </c>
      <c r="L900">
        <v>8.0079999999999991</v>
      </c>
      <c r="M900">
        <v>8.141</v>
      </c>
      <c r="N900">
        <v>8.2349999999999994</v>
      </c>
      <c r="O900">
        <v>8.3239999999999998</v>
      </c>
      <c r="P900">
        <v>8.41</v>
      </c>
      <c r="Q900">
        <v>8.4930000000000003</v>
      </c>
      <c r="R900">
        <v>8.5779999999999994</v>
      </c>
      <c r="S900">
        <v>8.6460000000000008</v>
      </c>
      <c r="T900">
        <v>8.6989999999999998</v>
      </c>
      <c r="U900">
        <v>8.7309999999999999</v>
      </c>
      <c r="V900">
        <v>8.8040000000000003</v>
      </c>
      <c r="W900">
        <v>8.8580000000000005</v>
      </c>
      <c r="X900">
        <v>8.907</v>
      </c>
      <c r="Y900">
        <v>8.9540000000000006</v>
      </c>
      <c r="Z900">
        <v>9.0009999999999994</v>
      </c>
      <c r="AA900">
        <v>9.0510000000000002</v>
      </c>
      <c r="AB900">
        <v>9.1020000000000003</v>
      </c>
      <c r="AC900">
        <v>9.1509999999999998</v>
      </c>
      <c r="AD900">
        <v>9.1980000000000004</v>
      </c>
      <c r="AE900">
        <v>9.2430000000000003</v>
      </c>
      <c r="AF900">
        <v>9.2880000000000003</v>
      </c>
      <c r="AG900">
        <v>9.3309999999999995</v>
      </c>
      <c r="AH900">
        <v>9.3729999999999993</v>
      </c>
      <c r="AI900">
        <v>9.4190000000000005</v>
      </c>
      <c r="AJ900">
        <v>9.4659999999999993</v>
      </c>
    </row>
    <row r="901" spans="3:36" x14ac:dyDescent="0.25">
      <c r="C901" t="s">
        <v>838</v>
      </c>
      <c r="E901">
        <v>61.331000000000003</v>
      </c>
      <c r="F901">
        <v>62.134</v>
      </c>
      <c r="G901">
        <v>61.889000000000003</v>
      </c>
      <c r="H901">
        <v>62.085999999999999</v>
      </c>
      <c r="I901">
        <v>61.942999999999998</v>
      </c>
      <c r="J901">
        <v>62.581000000000003</v>
      </c>
      <c r="K901">
        <v>61.847000000000001</v>
      </c>
      <c r="L901">
        <v>61.368000000000002</v>
      </c>
      <c r="M901">
        <v>61.506</v>
      </c>
      <c r="N901">
        <v>61.448</v>
      </c>
      <c r="O901">
        <v>61.384</v>
      </c>
      <c r="P901">
        <v>61.329000000000001</v>
      </c>
      <c r="Q901">
        <v>61.284999999999997</v>
      </c>
      <c r="R901">
        <v>61.281999999999996</v>
      </c>
      <c r="S901">
        <v>61.226999999999997</v>
      </c>
      <c r="T901">
        <v>61.137</v>
      </c>
      <c r="U901">
        <v>60.994</v>
      </c>
      <c r="V901">
        <v>61.122999999999998</v>
      </c>
      <c r="W901">
        <v>61.179000000000002</v>
      </c>
      <c r="X901">
        <v>61.213000000000001</v>
      </c>
      <c r="Y901">
        <v>61.247999999999998</v>
      </c>
      <c r="Z901">
        <v>61.286000000000001</v>
      </c>
      <c r="AA901">
        <v>61.338000000000001</v>
      </c>
      <c r="AB901">
        <v>61.396000000000001</v>
      </c>
      <c r="AC901">
        <v>61.439</v>
      </c>
      <c r="AD901">
        <v>61.476999999999997</v>
      </c>
      <c r="AE901">
        <v>61.499000000000002</v>
      </c>
      <c r="AF901">
        <v>61.518000000000001</v>
      </c>
      <c r="AG901">
        <v>61.524999999999999</v>
      </c>
      <c r="AH901">
        <v>61.529000000000003</v>
      </c>
      <c r="AI901">
        <v>61.564</v>
      </c>
      <c r="AJ901">
        <v>61.609000000000002</v>
      </c>
    </row>
    <row r="902" spans="3:36" x14ac:dyDescent="0.25">
      <c r="C902" t="s">
        <v>1044</v>
      </c>
    </row>
    <row r="903" spans="3:36" x14ac:dyDescent="0.25">
      <c r="C903" t="s">
        <v>70</v>
      </c>
      <c r="E903">
        <v>0.128</v>
      </c>
      <c r="F903">
        <v>0.13200000000000001</v>
      </c>
      <c r="G903">
        <v>0.129</v>
      </c>
      <c r="H903">
        <v>0.13</v>
      </c>
      <c r="I903">
        <v>0.13100000000000001</v>
      </c>
      <c r="J903">
        <v>0.13400000000000001</v>
      </c>
      <c r="K903">
        <v>0.13300000000000001</v>
      </c>
      <c r="L903">
        <v>0.13200000000000001</v>
      </c>
      <c r="M903">
        <v>0.13300000000000001</v>
      </c>
      <c r="N903">
        <v>0.13400000000000001</v>
      </c>
      <c r="O903">
        <v>0.13400000000000001</v>
      </c>
      <c r="P903">
        <v>0.13500000000000001</v>
      </c>
      <c r="Q903">
        <v>0.13500000000000001</v>
      </c>
      <c r="R903">
        <v>0.13600000000000001</v>
      </c>
      <c r="S903">
        <v>0.13600000000000001</v>
      </c>
      <c r="T903">
        <v>0.13700000000000001</v>
      </c>
      <c r="U903">
        <v>0.13700000000000001</v>
      </c>
      <c r="V903">
        <v>0.13800000000000001</v>
      </c>
      <c r="W903">
        <v>0.13900000000000001</v>
      </c>
      <c r="X903">
        <v>0.13900000000000001</v>
      </c>
      <c r="Y903">
        <v>0.14000000000000001</v>
      </c>
      <c r="Z903">
        <v>0.14099999999999999</v>
      </c>
      <c r="AA903">
        <v>0.14199999999999999</v>
      </c>
      <c r="AB903">
        <v>0.14199999999999999</v>
      </c>
      <c r="AC903">
        <v>0.14299999999999999</v>
      </c>
      <c r="AD903">
        <v>0.14399999999999999</v>
      </c>
      <c r="AE903">
        <v>0.14399999999999999</v>
      </c>
      <c r="AF903">
        <v>0.14499999999999999</v>
      </c>
      <c r="AG903">
        <v>0.14599999999999999</v>
      </c>
      <c r="AH903">
        <v>0.14599999999999999</v>
      </c>
      <c r="AI903">
        <v>0.14699999999999999</v>
      </c>
      <c r="AJ903">
        <v>0.14799999999999999</v>
      </c>
    </row>
    <row r="904" spans="3:36" x14ac:dyDescent="0.25">
      <c r="C904" t="s">
        <v>840</v>
      </c>
      <c r="E904">
        <v>9.4E-2</v>
      </c>
      <c r="F904">
        <v>8.8999999999999996E-2</v>
      </c>
      <c r="G904">
        <v>9.5000000000000001E-2</v>
      </c>
      <c r="H904">
        <v>9.5000000000000001E-2</v>
      </c>
      <c r="I904">
        <v>9.1999999999999998E-2</v>
      </c>
      <c r="J904">
        <v>9.1999999999999998E-2</v>
      </c>
      <c r="K904">
        <v>9.1999999999999998E-2</v>
      </c>
      <c r="L904">
        <v>9.2999999999999999E-2</v>
      </c>
      <c r="M904">
        <v>9.4E-2</v>
      </c>
      <c r="N904">
        <v>9.5000000000000001E-2</v>
      </c>
      <c r="O904">
        <v>9.6000000000000002E-2</v>
      </c>
      <c r="P904">
        <v>9.7000000000000003E-2</v>
      </c>
      <c r="Q904">
        <v>9.8000000000000004E-2</v>
      </c>
      <c r="R904">
        <v>9.8000000000000004E-2</v>
      </c>
      <c r="S904">
        <v>9.9000000000000005E-2</v>
      </c>
      <c r="T904">
        <v>0.1</v>
      </c>
      <c r="U904">
        <v>9.9000000000000005E-2</v>
      </c>
      <c r="V904">
        <v>9.9000000000000005E-2</v>
      </c>
      <c r="W904">
        <v>9.9000000000000005E-2</v>
      </c>
      <c r="X904">
        <v>9.9000000000000005E-2</v>
      </c>
      <c r="Y904">
        <v>9.8000000000000004E-2</v>
      </c>
      <c r="Z904">
        <v>9.8000000000000004E-2</v>
      </c>
      <c r="AA904">
        <v>9.8000000000000004E-2</v>
      </c>
      <c r="AB904">
        <v>9.8000000000000004E-2</v>
      </c>
      <c r="AC904">
        <v>9.8000000000000004E-2</v>
      </c>
      <c r="AD904">
        <v>9.8000000000000004E-2</v>
      </c>
      <c r="AE904">
        <v>9.8000000000000004E-2</v>
      </c>
      <c r="AF904">
        <v>9.8000000000000004E-2</v>
      </c>
      <c r="AG904">
        <v>9.8000000000000004E-2</v>
      </c>
      <c r="AH904">
        <v>9.8000000000000004E-2</v>
      </c>
      <c r="AI904">
        <v>9.8000000000000004E-2</v>
      </c>
      <c r="AJ904">
        <v>9.8000000000000004E-2</v>
      </c>
    </row>
    <row r="905" spans="3:36" x14ac:dyDescent="0.25">
      <c r="C905" t="s">
        <v>838</v>
      </c>
      <c r="E905">
        <v>0.222</v>
      </c>
      <c r="F905">
        <v>0.221</v>
      </c>
      <c r="G905">
        <v>0.224</v>
      </c>
      <c r="H905">
        <v>0.22500000000000001</v>
      </c>
      <c r="I905">
        <v>0.223</v>
      </c>
      <c r="J905">
        <v>0.22600000000000001</v>
      </c>
      <c r="K905">
        <v>0.22500000000000001</v>
      </c>
      <c r="L905">
        <v>0.22500000000000001</v>
      </c>
      <c r="M905">
        <v>0.22700000000000001</v>
      </c>
      <c r="N905">
        <v>0.22900000000000001</v>
      </c>
      <c r="O905">
        <v>0.23</v>
      </c>
      <c r="P905">
        <v>0.23200000000000001</v>
      </c>
      <c r="Q905">
        <v>0.23300000000000001</v>
      </c>
      <c r="R905">
        <v>0.23400000000000001</v>
      </c>
      <c r="S905">
        <v>0.23499999999999999</v>
      </c>
      <c r="T905">
        <v>0.23599999999999999</v>
      </c>
      <c r="U905">
        <v>0.23599999999999999</v>
      </c>
      <c r="V905">
        <v>0.23699999999999999</v>
      </c>
      <c r="W905">
        <v>0.23699999999999999</v>
      </c>
      <c r="X905">
        <v>0.23799999999999999</v>
      </c>
      <c r="Y905">
        <v>0.23899999999999999</v>
      </c>
      <c r="Z905">
        <v>0.23899999999999999</v>
      </c>
      <c r="AA905">
        <v>0.24</v>
      </c>
      <c r="AB905">
        <v>0.24</v>
      </c>
      <c r="AC905">
        <v>0.24099999999999999</v>
      </c>
      <c r="AD905">
        <v>0.24199999999999999</v>
      </c>
      <c r="AE905">
        <v>0.24199999999999999</v>
      </c>
      <c r="AF905">
        <v>0.24299999999999999</v>
      </c>
      <c r="AG905">
        <v>0.24299999999999999</v>
      </c>
      <c r="AH905">
        <v>0.24399999999999999</v>
      </c>
      <c r="AI905">
        <v>0.245</v>
      </c>
      <c r="AJ905">
        <v>0.245</v>
      </c>
    </row>
    <row r="906" spans="3:36" x14ac:dyDescent="0.25">
      <c r="C906" t="s">
        <v>1045</v>
      </c>
    </row>
    <row r="907" spans="3:36" x14ac:dyDescent="0.25">
      <c r="C907" t="s">
        <v>840</v>
      </c>
      <c r="E907">
        <v>6.4779999999999998</v>
      </c>
      <c r="F907">
        <v>6.524</v>
      </c>
      <c r="G907">
        <v>6.8650000000000002</v>
      </c>
      <c r="H907">
        <v>6.9269999999999996</v>
      </c>
      <c r="I907">
        <v>6.7080000000000002</v>
      </c>
      <c r="J907">
        <v>6.665</v>
      </c>
      <c r="K907">
        <v>6.67</v>
      </c>
      <c r="L907">
        <v>6.6859999999999999</v>
      </c>
      <c r="M907">
        <v>6.7720000000000002</v>
      </c>
      <c r="N907">
        <v>6.8280000000000003</v>
      </c>
      <c r="O907">
        <v>6.8810000000000002</v>
      </c>
      <c r="P907">
        <v>6.93</v>
      </c>
      <c r="Q907">
        <v>6.9770000000000003</v>
      </c>
      <c r="R907">
        <v>7.0229999999999997</v>
      </c>
      <c r="S907">
        <v>7.0549999999999997</v>
      </c>
      <c r="T907">
        <v>7.0759999999999996</v>
      </c>
      <c r="U907">
        <v>7.0810000000000004</v>
      </c>
      <c r="V907">
        <v>7.1130000000000004</v>
      </c>
      <c r="W907">
        <v>7.133</v>
      </c>
      <c r="X907">
        <v>7.15</v>
      </c>
      <c r="Y907">
        <v>7.1660000000000004</v>
      </c>
      <c r="Z907">
        <v>7.1820000000000004</v>
      </c>
      <c r="AA907">
        <v>7.2</v>
      </c>
      <c r="AB907">
        <v>7.22</v>
      </c>
      <c r="AC907">
        <v>7.2370000000000001</v>
      </c>
      <c r="AD907">
        <v>7.2539999999999996</v>
      </c>
      <c r="AE907">
        <v>7.2690000000000001</v>
      </c>
      <c r="AF907">
        <v>7.2850000000000001</v>
      </c>
      <c r="AG907">
        <v>7.3</v>
      </c>
      <c r="AH907">
        <v>7.3150000000000004</v>
      </c>
      <c r="AI907">
        <v>7.3330000000000002</v>
      </c>
      <c r="AJ907">
        <v>7.351</v>
      </c>
    </row>
    <row r="908" spans="3:36" x14ac:dyDescent="0.25">
      <c r="C908" t="s">
        <v>1046</v>
      </c>
    </row>
    <row r="909" spans="3:36" x14ac:dyDescent="0.25">
      <c r="C909" t="s">
        <v>843</v>
      </c>
      <c r="E909">
        <v>34.454999999999998</v>
      </c>
      <c r="F909">
        <v>38.192</v>
      </c>
      <c r="G909">
        <v>27.901</v>
      </c>
      <c r="H909">
        <v>26.202999999999999</v>
      </c>
      <c r="I909">
        <v>21.106000000000002</v>
      </c>
      <c r="J909">
        <v>20.195</v>
      </c>
      <c r="K909">
        <v>20.952000000000002</v>
      </c>
      <c r="L909">
        <v>21.734000000000002</v>
      </c>
      <c r="M909">
        <v>22.771999999999998</v>
      </c>
      <c r="N909">
        <v>23.673999999999999</v>
      </c>
      <c r="O909">
        <v>24.523</v>
      </c>
      <c r="P909">
        <v>25.315000000000001</v>
      </c>
      <c r="Q909">
        <v>26.042000000000002</v>
      </c>
      <c r="R909">
        <v>26.706</v>
      </c>
      <c r="S909">
        <v>27.239000000000001</v>
      </c>
      <c r="T909">
        <v>27.641999999999999</v>
      </c>
      <c r="U909">
        <v>27.888999999999999</v>
      </c>
      <c r="V909">
        <v>28.175000000000001</v>
      </c>
      <c r="W909">
        <v>28.356000000000002</v>
      </c>
      <c r="X909">
        <v>28.516999999999999</v>
      </c>
      <c r="Y909">
        <v>28.67</v>
      </c>
      <c r="Z909">
        <v>28.824000000000002</v>
      </c>
      <c r="AA909">
        <v>28.986000000000001</v>
      </c>
      <c r="AB909">
        <v>29.154</v>
      </c>
      <c r="AC909">
        <v>29.312999999999999</v>
      </c>
      <c r="AD909">
        <v>29.468</v>
      </c>
      <c r="AE909">
        <v>29.613</v>
      </c>
      <c r="AF909">
        <v>29.757999999999999</v>
      </c>
      <c r="AG909">
        <v>29.899000000000001</v>
      </c>
      <c r="AH909">
        <v>30.035</v>
      </c>
      <c r="AI909">
        <v>30.186</v>
      </c>
      <c r="AJ909">
        <v>30.335000000000001</v>
      </c>
    </row>
    <row r="910" spans="3:36" x14ac:dyDescent="0.25">
      <c r="C910" t="s">
        <v>1053</v>
      </c>
    </row>
    <row r="911" spans="3:36" x14ac:dyDescent="0.25">
      <c r="C911" t="s">
        <v>70</v>
      </c>
      <c r="E911">
        <v>86.74</v>
      </c>
      <c r="F911">
        <v>88.241</v>
      </c>
      <c r="G911">
        <v>87.381</v>
      </c>
      <c r="H911">
        <v>87.694000000000003</v>
      </c>
      <c r="I911">
        <v>88.096000000000004</v>
      </c>
      <c r="J911">
        <v>89.593999999999994</v>
      </c>
      <c r="K911">
        <v>88.603999999999999</v>
      </c>
      <c r="L911">
        <v>87.938000000000002</v>
      </c>
      <c r="M911">
        <v>88.22</v>
      </c>
      <c r="N911">
        <v>88.188000000000002</v>
      </c>
      <c r="O911">
        <v>88.15</v>
      </c>
      <c r="P911">
        <v>88.132999999999996</v>
      </c>
      <c r="Q911">
        <v>88.138000000000005</v>
      </c>
      <c r="R911">
        <v>88.218999999999994</v>
      </c>
      <c r="S911">
        <v>88.233000000000004</v>
      </c>
      <c r="T911">
        <v>88.197999999999993</v>
      </c>
      <c r="U911">
        <v>88.087000000000003</v>
      </c>
      <c r="V911">
        <v>88.411000000000001</v>
      </c>
      <c r="W911">
        <v>88.626999999999995</v>
      </c>
      <c r="X911">
        <v>88.804000000000002</v>
      </c>
      <c r="Y911">
        <v>88.98</v>
      </c>
      <c r="Z911">
        <v>89.159000000000006</v>
      </c>
      <c r="AA911">
        <v>89.361000000000004</v>
      </c>
      <c r="AB911">
        <v>89.572000000000003</v>
      </c>
      <c r="AC911">
        <v>89.759</v>
      </c>
      <c r="AD911">
        <v>89.938999999999993</v>
      </c>
      <c r="AE911">
        <v>90.093000000000004</v>
      </c>
      <c r="AF911">
        <v>90.245000000000005</v>
      </c>
      <c r="AG911">
        <v>90.38</v>
      </c>
      <c r="AH911">
        <v>90.507000000000005</v>
      </c>
      <c r="AI911">
        <v>90.680999999999997</v>
      </c>
      <c r="AJ911">
        <v>90.864000000000004</v>
      </c>
    </row>
    <row r="912" spans="3:36" x14ac:dyDescent="0.25">
      <c r="C912" t="s">
        <v>840</v>
      </c>
      <c r="E912">
        <v>101.633</v>
      </c>
      <c r="F912">
        <v>102.66500000000001</v>
      </c>
      <c r="G912">
        <v>107.712</v>
      </c>
      <c r="H912">
        <v>107.444</v>
      </c>
      <c r="I912">
        <v>104.16500000000001</v>
      </c>
      <c r="J912">
        <v>103.59099999999999</v>
      </c>
      <c r="K912">
        <v>103.724</v>
      </c>
      <c r="L912">
        <v>104.024</v>
      </c>
      <c r="M912">
        <v>105.477</v>
      </c>
      <c r="N912">
        <v>106.45399999999999</v>
      </c>
      <c r="O912">
        <v>107.363</v>
      </c>
      <c r="P912">
        <v>108.229</v>
      </c>
      <c r="Q912">
        <v>109.069</v>
      </c>
      <c r="R912">
        <v>109.89400000000001</v>
      </c>
      <c r="S912">
        <v>110.479</v>
      </c>
      <c r="T912">
        <v>110.852</v>
      </c>
      <c r="U912">
        <v>110.59099999999999</v>
      </c>
      <c r="V912">
        <v>110.735</v>
      </c>
      <c r="W912">
        <v>110.69</v>
      </c>
      <c r="X912">
        <v>110.605</v>
      </c>
      <c r="Y912">
        <v>110.51300000000001</v>
      </c>
      <c r="Z912">
        <v>110.42700000000001</v>
      </c>
      <c r="AA912">
        <v>110.361</v>
      </c>
      <c r="AB912">
        <v>110.312</v>
      </c>
      <c r="AC912">
        <v>110.23099999999999</v>
      </c>
      <c r="AD912">
        <v>110.145</v>
      </c>
      <c r="AE912">
        <v>110.033</v>
      </c>
      <c r="AF912">
        <v>109.934</v>
      </c>
      <c r="AG912">
        <v>109.84099999999999</v>
      </c>
      <c r="AH912">
        <v>109.744</v>
      </c>
      <c r="AI912">
        <v>109.702</v>
      </c>
      <c r="AJ912">
        <v>109.642</v>
      </c>
    </row>
    <row r="913" spans="3:36" x14ac:dyDescent="0.25">
      <c r="C913" t="s">
        <v>3</v>
      </c>
      <c r="E913">
        <v>7.992</v>
      </c>
      <c r="F913">
        <v>7.976</v>
      </c>
      <c r="G913">
        <v>7.8419999999999996</v>
      </c>
      <c r="H913">
        <v>7.28</v>
      </c>
      <c r="I913">
        <v>7.4770000000000003</v>
      </c>
      <c r="J913">
        <v>5.7270000000000003</v>
      </c>
      <c r="K913">
        <v>5.8310000000000004</v>
      </c>
      <c r="L913">
        <v>5.9349999999999996</v>
      </c>
      <c r="M913">
        <v>6.0810000000000004</v>
      </c>
      <c r="N913">
        <v>6.2</v>
      </c>
      <c r="O913">
        <v>6.3070000000000004</v>
      </c>
      <c r="P913">
        <v>6.4009999999999998</v>
      </c>
      <c r="Q913">
        <v>6.4809999999999999</v>
      </c>
      <c r="R913">
        <v>6.5490000000000004</v>
      </c>
      <c r="S913">
        <v>6.593</v>
      </c>
      <c r="T913">
        <v>6.6120000000000001</v>
      </c>
      <c r="U913">
        <v>6.6</v>
      </c>
      <c r="V913">
        <v>6.5940000000000003</v>
      </c>
      <c r="W913">
        <v>6.569</v>
      </c>
      <c r="X913">
        <v>6.5430000000000001</v>
      </c>
      <c r="Y913">
        <v>6.5179999999999998</v>
      </c>
      <c r="Z913">
        <v>6.4950000000000001</v>
      </c>
      <c r="AA913">
        <v>6.4749999999999996</v>
      </c>
      <c r="AB913">
        <v>6.4560000000000004</v>
      </c>
      <c r="AC913">
        <v>6.4379999999999997</v>
      </c>
      <c r="AD913">
        <v>6.42</v>
      </c>
      <c r="AE913">
        <v>6.4009999999999998</v>
      </c>
      <c r="AF913">
        <v>6.383</v>
      </c>
      <c r="AG913">
        <v>6.3650000000000002</v>
      </c>
      <c r="AH913">
        <v>6.3479999999999999</v>
      </c>
      <c r="AI913">
        <v>6.335</v>
      </c>
      <c r="AJ913">
        <v>6.3209999999999997</v>
      </c>
    </row>
    <row r="914" spans="3:36" x14ac:dyDescent="0.25">
      <c r="C914" t="s">
        <v>842</v>
      </c>
      <c r="E914">
        <v>1.94</v>
      </c>
      <c r="F914">
        <v>1.619</v>
      </c>
      <c r="G914">
        <v>1.4139999999999999</v>
      </c>
      <c r="H914">
        <v>2.605</v>
      </c>
      <c r="I914">
        <v>2.3879999999999999</v>
      </c>
      <c r="J914">
        <v>0.877</v>
      </c>
      <c r="K914">
        <v>1.849</v>
      </c>
      <c r="L914">
        <v>1.845</v>
      </c>
      <c r="M914">
        <v>1.8620000000000001</v>
      </c>
      <c r="N914">
        <v>1.87</v>
      </c>
      <c r="O914">
        <v>1.8779999999999999</v>
      </c>
      <c r="P914">
        <v>1.887</v>
      </c>
      <c r="Q914">
        <v>1.897</v>
      </c>
      <c r="R914">
        <v>1.9079999999999999</v>
      </c>
      <c r="S914">
        <v>1.9159999999999999</v>
      </c>
      <c r="T914">
        <v>1.923</v>
      </c>
      <c r="U914">
        <v>1.9259999999999999</v>
      </c>
      <c r="V914">
        <v>1.9390000000000001</v>
      </c>
      <c r="W914">
        <v>1.948</v>
      </c>
      <c r="X914">
        <v>1.9570000000000001</v>
      </c>
      <c r="Y914">
        <v>1.964</v>
      </c>
      <c r="Z914">
        <v>1.972</v>
      </c>
      <c r="AA914">
        <v>1.9810000000000001</v>
      </c>
      <c r="AB914">
        <v>1.99</v>
      </c>
      <c r="AC914">
        <v>1.998</v>
      </c>
      <c r="AD914">
        <v>2.0070000000000001</v>
      </c>
      <c r="AE914">
        <v>2.0139999999999998</v>
      </c>
      <c r="AF914">
        <v>2.0219999999999998</v>
      </c>
      <c r="AG914">
        <v>2.0289999999999999</v>
      </c>
      <c r="AH914">
        <v>2.0369999999999999</v>
      </c>
      <c r="AI914">
        <v>2.0449999999999999</v>
      </c>
      <c r="AJ914">
        <v>2.0529999999999999</v>
      </c>
    </row>
    <row r="915" spans="3:36" x14ac:dyDescent="0.25">
      <c r="C915" t="s">
        <v>844</v>
      </c>
      <c r="E915">
        <v>165.15799999999999</v>
      </c>
      <c r="F915">
        <v>167.749</v>
      </c>
      <c r="G915">
        <v>168.78100000000001</v>
      </c>
      <c r="H915">
        <v>167.422</v>
      </c>
      <c r="I915">
        <v>168.404</v>
      </c>
      <c r="J915">
        <v>169.83</v>
      </c>
      <c r="K915">
        <v>169.29499999999999</v>
      </c>
      <c r="L915">
        <v>169.07900000000001</v>
      </c>
      <c r="M915">
        <v>170.96100000000001</v>
      </c>
      <c r="N915">
        <v>171.97499999999999</v>
      </c>
      <c r="O915">
        <v>172.86500000000001</v>
      </c>
      <c r="P915">
        <v>173.678</v>
      </c>
      <c r="Q915">
        <v>174.52600000000001</v>
      </c>
      <c r="R915">
        <v>175.494</v>
      </c>
      <c r="S915">
        <v>176.203</v>
      </c>
      <c r="T915">
        <v>176.68799999999999</v>
      </c>
      <c r="U915">
        <v>176.88</v>
      </c>
      <c r="V915">
        <v>178.03100000000001</v>
      </c>
      <c r="W915">
        <v>178.85900000000001</v>
      </c>
      <c r="X915">
        <v>179.59700000000001</v>
      </c>
      <c r="Y915">
        <v>180.30699999999999</v>
      </c>
      <c r="Z915">
        <v>181.01300000000001</v>
      </c>
      <c r="AA915">
        <v>181.76</v>
      </c>
      <c r="AB915">
        <v>182.53</v>
      </c>
      <c r="AC915">
        <v>183.256</v>
      </c>
      <c r="AD915">
        <v>183.96299999999999</v>
      </c>
      <c r="AE915">
        <v>184.607</v>
      </c>
      <c r="AF915">
        <v>185.267</v>
      </c>
      <c r="AG915">
        <v>185.90799999999999</v>
      </c>
      <c r="AH915">
        <v>186.523</v>
      </c>
      <c r="AI915">
        <v>187.23500000000001</v>
      </c>
      <c r="AJ915">
        <v>187.92500000000001</v>
      </c>
    </row>
    <row r="916" spans="3:36" x14ac:dyDescent="0.25">
      <c r="C916" t="s">
        <v>843</v>
      </c>
      <c r="E916">
        <v>34.454999999999998</v>
      </c>
      <c r="F916">
        <v>38.192</v>
      </c>
      <c r="G916">
        <v>27.901</v>
      </c>
      <c r="H916">
        <v>26.202999999999999</v>
      </c>
      <c r="I916">
        <v>21.106000000000002</v>
      </c>
      <c r="J916">
        <v>20.195</v>
      </c>
      <c r="K916">
        <v>20.952000000000002</v>
      </c>
      <c r="L916">
        <v>21.734000000000002</v>
      </c>
      <c r="M916">
        <v>22.771999999999998</v>
      </c>
      <c r="N916">
        <v>23.673999999999999</v>
      </c>
      <c r="O916">
        <v>24.523</v>
      </c>
      <c r="P916">
        <v>25.315000000000001</v>
      </c>
      <c r="Q916">
        <v>26.042000000000002</v>
      </c>
      <c r="R916">
        <v>26.706</v>
      </c>
      <c r="S916">
        <v>27.239000000000001</v>
      </c>
      <c r="T916">
        <v>27.641999999999999</v>
      </c>
      <c r="U916">
        <v>27.888999999999999</v>
      </c>
      <c r="V916">
        <v>28.175000000000001</v>
      </c>
      <c r="W916">
        <v>28.356000000000002</v>
      </c>
      <c r="X916">
        <v>28.516999999999999</v>
      </c>
      <c r="Y916">
        <v>28.67</v>
      </c>
      <c r="Z916">
        <v>28.824000000000002</v>
      </c>
      <c r="AA916">
        <v>28.986000000000001</v>
      </c>
      <c r="AB916">
        <v>29.154</v>
      </c>
      <c r="AC916">
        <v>29.312999999999999</v>
      </c>
      <c r="AD916">
        <v>29.468</v>
      </c>
      <c r="AE916">
        <v>29.613</v>
      </c>
      <c r="AF916">
        <v>29.757999999999999</v>
      </c>
      <c r="AG916">
        <v>29.899000000000001</v>
      </c>
      <c r="AH916">
        <v>30.035</v>
      </c>
      <c r="AI916">
        <v>30.186</v>
      </c>
      <c r="AJ916">
        <v>30.335000000000001</v>
      </c>
    </row>
    <row r="917" spans="3:36" x14ac:dyDescent="0.25">
      <c r="C917" t="s">
        <v>838</v>
      </c>
      <c r="E917">
        <v>397.91699999999997</v>
      </c>
      <c r="F917">
        <v>406.44200000000001</v>
      </c>
      <c r="G917">
        <v>401.03100000000001</v>
      </c>
      <c r="H917">
        <v>398.64699999999999</v>
      </c>
      <c r="I917">
        <v>391.637</v>
      </c>
      <c r="J917">
        <v>389.81299999999999</v>
      </c>
      <c r="K917">
        <v>390.25599999999997</v>
      </c>
      <c r="L917">
        <v>390.55500000000001</v>
      </c>
      <c r="M917">
        <v>395.37200000000001</v>
      </c>
      <c r="N917">
        <v>398.36</v>
      </c>
      <c r="O917">
        <v>401.08499999999998</v>
      </c>
      <c r="P917">
        <v>403.64299999999997</v>
      </c>
      <c r="Q917">
        <v>406.15300000000002</v>
      </c>
      <c r="R917">
        <v>408.77</v>
      </c>
      <c r="S917">
        <v>410.66399999999999</v>
      </c>
      <c r="T917">
        <v>411.91399999999999</v>
      </c>
      <c r="U917">
        <v>411.97300000000001</v>
      </c>
      <c r="V917">
        <v>413.88499999999999</v>
      </c>
      <c r="W917">
        <v>415.05</v>
      </c>
      <c r="X917">
        <v>416.02199999999999</v>
      </c>
      <c r="Y917">
        <v>416.952</v>
      </c>
      <c r="Z917">
        <v>417.89100000000002</v>
      </c>
      <c r="AA917">
        <v>418.923</v>
      </c>
      <c r="AB917">
        <v>420.01299999999998</v>
      </c>
      <c r="AC917">
        <v>420.995</v>
      </c>
      <c r="AD917">
        <v>421.94</v>
      </c>
      <c r="AE917">
        <v>422.76</v>
      </c>
      <c r="AF917">
        <v>423.60899999999998</v>
      </c>
      <c r="AG917">
        <v>424.42200000000003</v>
      </c>
      <c r="AH917">
        <v>425.19299999999998</v>
      </c>
      <c r="AI917">
        <v>426.18299999999999</v>
      </c>
      <c r="AJ917">
        <v>427.14</v>
      </c>
    </row>
    <row r="918" spans="3:36" x14ac:dyDescent="0.25">
      <c r="C918" t="s">
        <v>996</v>
      </c>
    </row>
    <row r="919" spans="3:36" x14ac:dyDescent="0.25">
      <c r="C919" t="s">
        <v>1054</v>
      </c>
    </row>
    <row r="920" spans="3:36" x14ac:dyDescent="0.25">
      <c r="C920" t="s">
        <v>55</v>
      </c>
      <c r="E920">
        <v>238.684</v>
      </c>
      <c r="F920">
        <v>243.077</v>
      </c>
      <c r="G920">
        <v>241.18899999999999</v>
      </c>
      <c r="H920">
        <v>244.80699999999999</v>
      </c>
      <c r="I920">
        <v>245.35300000000001</v>
      </c>
      <c r="J920">
        <v>248.68799999999999</v>
      </c>
      <c r="K920">
        <v>248.40100000000001</v>
      </c>
      <c r="L920">
        <v>247.874</v>
      </c>
      <c r="M920">
        <v>248.499</v>
      </c>
      <c r="N920">
        <v>248.86</v>
      </c>
      <c r="O920">
        <v>249.69</v>
      </c>
      <c r="P920">
        <v>250.547</v>
      </c>
      <c r="Q920">
        <v>251.38800000000001</v>
      </c>
      <c r="R920">
        <v>252.404</v>
      </c>
      <c r="S920">
        <v>253.35300000000001</v>
      </c>
      <c r="T920">
        <v>254.49799999999999</v>
      </c>
      <c r="U920">
        <v>255.619</v>
      </c>
      <c r="V920">
        <v>257.315</v>
      </c>
      <c r="W920">
        <v>258.84300000000002</v>
      </c>
      <c r="X920">
        <v>260.32400000000001</v>
      </c>
      <c r="Y920">
        <v>261.923</v>
      </c>
      <c r="Z920">
        <v>263.51499999999999</v>
      </c>
      <c r="AA920">
        <v>265.11599999999999</v>
      </c>
      <c r="AB920">
        <v>266.74799999999999</v>
      </c>
      <c r="AC920">
        <v>268.298</v>
      </c>
      <c r="AD920">
        <v>269.83300000000003</v>
      </c>
      <c r="AE920">
        <v>271.31299999999999</v>
      </c>
      <c r="AF920">
        <v>272.80399999999997</v>
      </c>
      <c r="AG920">
        <v>274.35899999999998</v>
      </c>
      <c r="AH920">
        <v>275.87599999999998</v>
      </c>
      <c r="AI920">
        <v>277.49700000000001</v>
      </c>
      <c r="AJ920">
        <v>279.13600000000002</v>
      </c>
    </row>
    <row r="921" spans="3:36" x14ac:dyDescent="0.25">
      <c r="C921" t="s">
        <v>830</v>
      </c>
      <c r="E921">
        <v>209.25899999999999</v>
      </c>
      <c r="F921">
        <v>211.48</v>
      </c>
      <c r="G921">
        <v>221.60900000000001</v>
      </c>
      <c r="H921">
        <v>223.12100000000001</v>
      </c>
      <c r="I921">
        <v>216.107</v>
      </c>
      <c r="J921">
        <v>214.51</v>
      </c>
      <c r="K921">
        <v>216.12899999999999</v>
      </c>
      <c r="L921">
        <v>217.566</v>
      </c>
      <c r="M921">
        <v>220.22900000000001</v>
      </c>
      <c r="N921">
        <v>222.33</v>
      </c>
      <c r="O921">
        <v>224.62299999999999</v>
      </c>
      <c r="P921">
        <v>226.749</v>
      </c>
      <c r="Q921">
        <v>228.756</v>
      </c>
      <c r="R921">
        <v>230.71100000000001</v>
      </c>
      <c r="S921">
        <v>232.261</v>
      </c>
      <c r="T921">
        <v>233.589</v>
      </c>
      <c r="U921">
        <v>233.86199999999999</v>
      </c>
      <c r="V921">
        <v>234.489</v>
      </c>
      <c r="W921">
        <v>234.774</v>
      </c>
      <c r="X921">
        <v>234.99100000000001</v>
      </c>
      <c r="Y921">
        <v>235.28200000000001</v>
      </c>
      <c r="Z921">
        <v>235.53200000000001</v>
      </c>
      <c r="AA921">
        <v>235.75</v>
      </c>
      <c r="AB921">
        <v>235.999</v>
      </c>
      <c r="AC921">
        <v>236.14099999999999</v>
      </c>
      <c r="AD921">
        <v>236.24600000000001</v>
      </c>
      <c r="AE921">
        <v>236.29300000000001</v>
      </c>
      <c r="AF921">
        <v>236.37</v>
      </c>
      <c r="AG921">
        <v>236.52600000000001</v>
      </c>
      <c r="AH921">
        <v>236.661</v>
      </c>
      <c r="AI921">
        <v>236.88</v>
      </c>
      <c r="AJ921">
        <v>237.05</v>
      </c>
    </row>
    <row r="922" spans="3:36" x14ac:dyDescent="0.25">
      <c r="C922" t="s">
        <v>903</v>
      </c>
      <c r="E922">
        <v>370.49299999999999</v>
      </c>
      <c r="F922">
        <v>376.17200000000003</v>
      </c>
      <c r="G922">
        <v>378.16500000000002</v>
      </c>
      <c r="H922">
        <v>377.983</v>
      </c>
      <c r="I922">
        <v>378.84899999999999</v>
      </c>
      <c r="J922">
        <v>380.19600000000003</v>
      </c>
      <c r="K922">
        <v>381.46199999999999</v>
      </c>
      <c r="L922">
        <v>382.28100000000001</v>
      </c>
      <c r="M922">
        <v>385.238</v>
      </c>
      <c r="N922">
        <v>387.13099999999997</v>
      </c>
      <c r="O922">
        <v>389.33100000000002</v>
      </c>
      <c r="P922">
        <v>391.12799999999999</v>
      </c>
      <c r="Q922">
        <v>392.94900000000001</v>
      </c>
      <c r="R922">
        <v>394.95600000000002</v>
      </c>
      <c r="S922">
        <v>396.596</v>
      </c>
      <c r="T922">
        <v>398.24299999999999</v>
      </c>
      <c r="U922">
        <v>399.55799999999999</v>
      </c>
      <c r="V922">
        <v>401.976</v>
      </c>
      <c r="W922">
        <v>403.89</v>
      </c>
      <c r="X922">
        <v>405.71699999999998</v>
      </c>
      <c r="Y922">
        <v>407.70100000000002</v>
      </c>
      <c r="Z922">
        <v>409.642</v>
      </c>
      <c r="AA922">
        <v>411.601</v>
      </c>
      <c r="AB922">
        <v>413.66699999999997</v>
      </c>
      <c r="AC922">
        <v>415.65600000000001</v>
      </c>
      <c r="AD922">
        <v>417.62599999999998</v>
      </c>
      <c r="AE922">
        <v>419.49799999999999</v>
      </c>
      <c r="AF922">
        <v>421.44499999999999</v>
      </c>
      <c r="AG922">
        <v>423.50599999999997</v>
      </c>
      <c r="AH922">
        <v>425.524</v>
      </c>
      <c r="AI922">
        <v>427.72199999999998</v>
      </c>
      <c r="AJ922">
        <v>429.86099999999999</v>
      </c>
    </row>
    <row r="923" spans="3:36" x14ac:dyDescent="0.25">
      <c r="C923" t="s">
        <v>833</v>
      </c>
      <c r="E923">
        <v>6.8000000000000005E-2</v>
      </c>
      <c r="F923">
        <v>6.2E-2</v>
      </c>
      <c r="G923">
        <v>6.9000000000000006E-2</v>
      </c>
      <c r="H923">
        <v>7.2999999999999995E-2</v>
      </c>
      <c r="I923">
        <v>7.1999999999999995E-2</v>
      </c>
      <c r="J923">
        <v>6.9000000000000006E-2</v>
      </c>
      <c r="K923">
        <v>7.0000000000000007E-2</v>
      </c>
      <c r="L923">
        <v>7.0000000000000007E-2</v>
      </c>
      <c r="M923">
        <v>7.0999999999999994E-2</v>
      </c>
      <c r="N923">
        <v>7.0999999999999994E-2</v>
      </c>
      <c r="O923">
        <v>7.1999999999999995E-2</v>
      </c>
      <c r="P923">
        <v>7.2999999999999995E-2</v>
      </c>
      <c r="Q923">
        <v>7.2999999999999995E-2</v>
      </c>
      <c r="R923">
        <v>7.3999999999999996E-2</v>
      </c>
      <c r="S923">
        <v>7.3999999999999996E-2</v>
      </c>
      <c r="T923">
        <v>7.4999999999999997E-2</v>
      </c>
      <c r="U923">
        <v>7.4999999999999997E-2</v>
      </c>
      <c r="V923">
        <v>7.5999999999999998E-2</v>
      </c>
      <c r="W923">
        <v>7.5999999999999998E-2</v>
      </c>
      <c r="X923">
        <v>7.6999999999999999E-2</v>
      </c>
      <c r="Y923">
        <v>7.6999999999999999E-2</v>
      </c>
      <c r="Z923">
        <v>7.6999999999999999E-2</v>
      </c>
      <c r="AA923">
        <v>7.8E-2</v>
      </c>
      <c r="AB923">
        <v>7.8E-2</v>
      </c>
      <c r="AC923">
        <v>7.9000000000000001E-2</v>
      </c>
      <c r="AD923">
        <v>7.9000000000000001E-2</v>
      </c>
      <c r="AE923">
        <v>7.9000000000000001E-2</v>
      </c>
      <c r="AF923">
        <v>0.08</v>
      </c>
      <c r="AG923">
        <v>0.08</v>
      </c>
      <c r="AH923">
        <v>0.08</v>
      </c>
      <c r="AI923">
        <v>8.1000000000000003E-2</v>
      </c>
      <c r="AJ923">
        <v>8.1000000000000003E-2</v>
      </c>
    </row>
    <row r="924" spans="3:36" x14ac:dyDescent="0.25">
      <c r="C924" t="s">
        <v>834</v>
      </c>
      <c r="E924">
        <v>2.141</v>
      </c>
      <c r="F924">
        <v>1.7869999999999999</v>
      </c>
      <c r="G924">
        <v>1.56</v>
      </c>
      <c r="H924">
        <v>2.8820000000000001</v>
      </c>
      <c r="I924">
        <v>2.64</v>
      </c>
      <c r="J924">
        <v>0.96899999999999997</v>
      </c>
      <c r="K924">
        <v>2.0590000000000002</v>
      </c>
      <c r="L924">
        <v>2.0550000000000002</v>
      </c>
      <c r="M924">
        <v>2.0739999999999998</v>
      </c>
      <c r="N924">
        <v>2.0830000000000002</v>
      </c>
      <c r="O924">
        <v>2.093</v>
      </c>
      <c r="P924">
        <v>2.1030000000000002</v>
      </c>
      <c r="Q924">
        <v>2.1150000000000002</v>
      </c>
      <c r="R924">
        <v>2.1280000000000001</v>
      </c>
      <c r="S924">
        <v>2.1379999999999999</v>
      </c>
      <c r="T924">
        <v>2.1459999999999999</v>
      </c>
      <c r="U924">
        <v>2.1509999999999998</v>
      </c>
      <c r="V924">
        <v>2.1659999999999999</v>
      </c>
      <c r="W924">
        <v>2.177</v>
      </c>
      <c r="X924">
        <v>2.1869999999999998</v>
      </c>
      <c r="Y924">
        <v>2.1960000000000002</v>
      </c>
      <c r="Z924">
        <v>2.206</v>
      </c>
      <c r="AA924">
        <v>2.2160000000000002</v>
      </c>
      <c r="AB924">
        <v>2.226</v>
      </c>
      <c r="AC924">
        <v>2.2360000000000002</v>
      </c>
      <c r="AD924">
        <v>2.246</v>
      </c>
      <c r="AE924">
        <v>2.2549999999999999</v>
      </c>
      <c r="AF924">
        <v>2.2639999999999998</v>
      </c>
      <c r="AG924">
        <v>2.2730000000000001</v>
      </c>
      <c r="AH924">
        <v>2.282</v>
      </c>
      <c r="AI924">
        <v>2.2919999999999998</v>
      </c>
      <c r="AJ924">
        <v>2.3010000000000002</v>
      </c>
    </row>
    <row r="925" spans="3:36" x14ac:dyDescent="0.25">
      <c r="C925" t="s">
        <v>40</v>
      </c>
      <c r="E925">
        <v>79.328000000000003</v>
      </c>
      <c r="F925">
        <v>88.055999999999997</v>
      </c>
      <c r="G925">
        <v>64.415000000000006</v>
      </c>
      <c r="H925">
        <v>61.131999999999998</v>
      </c>
      <c r="I925">
        <v>49.110999999999997</v>
      </c>
      <c r="J925">
        <v>46.795000000000002</v>
      </c>
      <c r="K925">
        <v>48.951999999999998</v>
      </c>
      <c r="L925">
        <v>51.03</v>
      </c>
      <c r="M925">
        <v>53.369</v>
      </c>
      <c r="N925">
        <v>55.536000000000001</v>
      </c>
      <c r="O925">
        <v>57.697000000000003</v>
      </c>
      <c r="P925">
        <v>59.709000000000003</v>
      </c>
      <c r="Q925">
        <v>61.551000000000002</v>
      </c>
      <c r="R925">
        <v>63.241</v>
      </c>
      <c r="S925">
        <v>64.656000000000006</v>
      </c>
      <c r="T925">
        <v>65.856999999999999</v>
      </c>
      <c r="U925">
        <v>66.751999999999995</v>
      </c>
      <c r="V925">
        <v>67.555000000000007</v>
      </c>
      <c r="W925">
        <v>68.129000000000005</v>
      </c>
      <c r="X925">
        <v>68.671000000000006</v>
      </c>
      <c r="Y925">
        <v>69.227000000000004</v>
      </c>
      <c r="Z925">
        <v>69.777000000000001</v>
      </c>
      <c r="AA925">
        <v>70.33</v>
      </c>
      <c r="AB925">
        <v>70.908000000000001</v>
      </c>
      <c r="AC925">
        <v>71.457999999999998</v>
      </c>
      <c r="AD925">
        <v>71.998000000000005</v>
      </c>
      <c r="AE925">
        <v>72.516999999999996</v>
      </c>
      <c r="AF925">
        <v>73.040999999999997</v>
      </c>
      <c r="AG925">
        <v>73.581000000000003</v>
      </c>
      <c r="AH925">
        <v>74.108000000000004</v>
      </c>
      <c r="AI925">
        <v>74.661000000000001</v>
      </c>
      <c r="AJ925">
        <v>75.209000000000003</v>
      </c>
    </row>
    <row r="926" spans="3:36" x14ac:dyDescent="0.25">
      <c r="C926" t="s">
        <v>846</v>
      </c>
      <c r="E926">
        <v>7.992</v>
      </c>
      <c r="F926">
        <v>7.976</v>
      </c>
      <c r="G926">
        <v>7.8419999999999996</v>
      </c>
      <c r="H926">
        <v>7.28</v>
      </c>
      <c r="I926">
        <v>7.4770000000000003</v>
      </c>
      <c r="J926">
        <v>5.7270000000000003</v>
      </c>
      <c r="K926">
        <v>5.8310000000000004</v>
      </c>
      <c r="L926">
        <v>5.9349999999999996</v>
      </c>
      <c r="M926">
        <v>6.0810000000000004</v>
      </c>
      <c r="N926">
        <v>6.2</v>
      </c>
      <c r="O926">
        <v>6.3070000000000004</v>
      </c>
      <c r="P926">
        <v>6.4009999999999998</v>
      </c>
      <c r="Q926">
        <v>6.4809999999999999</v>
      </c>
      <c r="R926">
        <v>6.5490000000000004</v>
      </c>
      <c r="S926">
        <v>6.593</v>
      </c>
      <c r="T926">
        <v>6.6120000000000001</v>
      </c>
      <c r="U926">
        <v>6.6</v>
      </c>
      <c r="V926">
        <v>6.5940000000000003</v>
      </c>
      <c r="W926">
        <v>6.569</v>
      </c>
      <c r="X926">
        <v>6.5430000000000001</v>
      </c>
      <c r="Y926">
        <v>6.5179999999999998</v>
      </c>
      <c r="Z926">
        <v>6.4950000000000001</v>
      </c>
      <c r="AA926">
        <v>6.4749999999999996</v>
      </c>
      <c r="AB926">
        <v>6.4560000000000004</v>
      </c>
      <c r="AC926">
        <v>6.4379999999999997</v>
      </c>
      <c r="AD926">
        <v>6.42</v>
      </c>
      <c r="AE926">
        <v>6.4009999999999998</v>
      </c>
      <c r="AF926">
        <v>6.383</v>
      </c>
      <c r="AG926">
        <v>6.3650000000000002</v>
      </c>
      <c r="AH926">
        <v>6.3479999999999999</v>
      </c>
      <c r="AI926">
        <v>6.335</v>
      </c>
      <c r="AJ926">
        <v>6.3209999999999997</v>
      </c>
    </row>
    <row r="927" spans="3:36" x14ac:dyDescent="0.25">
      <c r="C927" t="s">
        <v>49</v>
      </c>
      <c r="E927">
        <v>907.96500000000003</v>
      </c>
      <c r="F927">
        <v>928.61</v>
      </c>
      <c r="G927">
        <v>914.84900000000005</v>
      </c>
      <c r="H927">
        <v>917.27700000000004</v>
      </c>
      <c r="I927">
        <v>899.60900000000004</v>
      </c>
      <c r="J927">
        <v>896.95399999999995</v>
      </c>
      <c r="K927">
        <v>902.90499999999997</v>
      </c>
      <c r="L927">
        <v>906.81200000000001</v>
      </c>
      <c r="M927">
        <v>915.56</v>
      </c>
      <c r="N927">
        <v>922.21100000000001</v>
      </c>
      <c r="O927">
        <v>929.81399999999996</v>
      </c>
      <c r="P927">
        <v>936.71</v>
      </c>
      <c r="Q927">
        <v>943.31299999999999</v>
      </c>
      <c r="R927">
        <v>950.06200000000001</v>
      </c>
      <c r="S927">
        <v>955.67200000000003</v>
      </c>
      <c r="T927">
        <v>961.02</v>
      </c>
      <c r="U927">
        <v>964.61900000000003</v>
      </c>
      <c r="V927">
        <v>970.17100000000005</v>
      </c>
      <c r="W927">
        <v>974.45899999999995</v>
      </c>
      <c r="X927">
        <v>978.51</v>
      </c>
      <c r="Y927">
        <v>982.92499999999995</v>
      </c>
      <c r="Z927">
        <v>987.24300000000005</v>
      </c>
      <c r="AA927">
        <v>991.56500000000005</v>
      </c>
      <c r="AB927">
        <v>996.08199999999999</v>
      </c>
      <c r="AC927">
        <v>1000.306</v>
      </c>
      <c r="AD927">
        <v>1004.447</v>
      </c>
      <c r="AE927">
        <v>1008.356</v>
      </c>
      <c r="AF927">
        <v>1012.385</v>
      </c>
      <c r="AG927">
        <v>1016.69</v>
      </c>
      <c r="AH927">
        <v>1020.879</v>
      </c>
      <c r="AI927">
        <v>1025.4670000000001</v>
      </c>
      <c r="AJ927">
        <v>1029.96</v>
      </c>
    </row>
    <row r="928" spans="3:36" x14ac:dyDescent="0.25">
      <c r="C928" t="s">
        <v>996</v>
      </c>
    </row>
    <row r="929" spans="3:36" x14ac:dyDescent="0.25">
      <c r="C929" t="s">
        <v>1004</v>
      </c>
    </row>
    <row r="930" spans="3:36" x14ac:dyDescent="0.25">
      <c r="C930" t="s">
        <v>996</v>
      </c>
    </row>
    <row r="931" spans="3:36" x14ac:dyDescent="0.25">
      <c r="C931" t="s">
        <v>1005</v>
      </c>
    </row>
    <row r="932" spans="3:36" x14ac:dyDescent="0.25">
      <c r="C932" t="s">
        <v>55</v>
      </c>
      <c r="E932">
        <v>3.9</v>
      </c>
      <c r="F932">
        <v>3.3</v>
      </c>
      <c r="G932">
        <v>9.1999999999999993</v>
      </c>
      <c r="H932">
        <v>11.6</v>
      </c>
      <c r="I932">
        <v>4.2</v>
      </c>
      <c r="J932">
        <v>2.9</v>
      </c>
      <c r="K932">
        <v>4.5</v>
      </c>
      <c r="L932">
        <v>5.7</v>
      </c>
      <c r="M932">
        <v>6.9</v>
      </c>
      <c r="N932">
        <v>2.8</v>
      </c>
      <c r="O932">
        <v>11.3</v>
      </c>
      <c r="P932">
        <v>15.8</v>
      </c>
      <c r="Q932">
        <v>21.7</v>
      </c>
      <c r="R932">
        <v>33</v>
      </c>
      <c r="S932">
        <v>46.1</v>
      </c>
      <c r="T932">
        <v>60.4</v>
      </c>
      <c r="U932">
        <v>80.900000000000006</v>
      </c>
      <c r="V932">
        <v>92</v>
      </c>
      <c r="W932">
        <v>98</v>
      </c>
      <c r="X932">
        <v>101.9</v>
      </c>
      <c r="Y932">
        <v>104.4</v>
      </c>
      <c r="Z932">
        <v>107.3</v>
      </c>
      <c r="AA932">
        <v>110.5</v>
      </c>
      <c r="AB932">
        <v>113.8</v>
      </c>
      <c r="AC932">
        <v>116.6</v>
      </c>
      <c r="AD932">
        <v>117.8</v>
      </c>
      <c r="AE932">
        <v>119.3</v>
      </c>
      <c r="AF932">
        <v>118.9</v>
      </c>
      <c r="AG932">
        <v>118.1</v>
      </c>
      <c r="AH932">
        <v>119.5</v>
      </c>
      <c r="AI932">
        <v>120.7</v>
      </c>
      <c r="AJ932">
        <v>124.1</v>
      </c>
    </row>
    <row r="933" spans="3:36" x14ac:dyDescent="0.25">
      <c r="C933" t="s">
        <v>831</v>
      </c>
      <c r="E933">
        <v>425.7</v>
      </c>
      <c r="F933">
        <v>465.9</v>
      </c>
      <c r="G933">
        <v>417.5</v>
      </c>
      <c r="H933">
        <v>405.5</v>
      </c>
      <c r="I933">
        <v>494.2</v>
      </c>
      <c r="J933">
        <v>503</v>
      </c>
      <c r="K933">
        <v>489.3</v>
      </c>
      <c r="L933">
        <v>490.8</v>
      </c>
      <c r="M933">
        <v>495.3</v>
      </c>
      <c r="N933">
        <v>261.60000000000002</v>
      </c>
      <c r="O933">
        <v>488.1</v>
      </c>
      <c r="P933">
        <v>478</v>
      </c>
      <c r="Q933">
        <v>467.6</v>
      </c>
      <c r="R933">
        <v>447.3</v>
      </c>
      <c r="S933">
        <v>426</v>
      </c>
      <c r="T933">
        <v>404.3</v>
      </c>
      <c r="U933">
        <v>376.9</v>
      </c>
      <c r="V933">
        <v>362.6</v>
      </c>
      <c r="W933">
        <v>352.8</v>
      </c>
      <c r="X933">
        <v>344.7</v>
      </c>
      <c r="Y933">
        <v>336.8</v>
      </c>
      <c r="Z933">
        <v>327.5</v>
      </c>
      <c r="AA933">
        <v>317.10000000000002</v>
      </c>
      <c r="AB933">
        <v>306.7</v>
      </c>
      <c r="AC933">
        <v>297.2</v>
      </c>
      <c r="AD933">
        <v>289.60000000000002</v>
      </c>
      <c r="AE933">
        <v>281.39999999999998</v>
      </c>
      <c r="AF933">
        <v>275.3</v>
      </c>
      <c r="AG933">
        <v>269.5</v>
      </c>
      <c r="AH933">
        <v>260.89999999999998</v>
      </c>
      <c r="AI933">
        <v>252.1</v>
      </c>
      <c r="AJ933">
        <v>240.8</v>
      </c>
    </row>
    <row r="934" spans="3:36" x14ac:dyDescent="0.25">
      <c r="C934" t="s">
        <v>846</v>
      </c>
      <c r="E934">
        <v>89.9</v>
      </c>
      <c r="F934">
        <v>80</v>
      </c>
      <c r="G934">
        <v>82.3</v>
      </c>
      <c r="H934">
        <v>83.5</v>
      </c>
      <c r="I934">
        <v>69.7</v>
      </c>
      <c r="J934">
        <v>50.4</v>
      </c>
      <c r="K934">
        <v>57</v>
      </c>
      <c r="L934">
        <v>57.8</v>
      </c>
      <c r="M934">
        <v>58.5</v>
      </c>
      <c r="N934">
        <v>55.9</v>
      </c>
      <c r="O934">
        <v>62.7</v>
      </c>
      <c r="P934">
        <v>64.900000000000006</v>
      </c>
      <c r="Q934">
        <v>66.599999999999994</v>
      </c>
      <c r="R934">
        <v>69.900000000000006</v>
      </c>
      <c r="S934">
        <v>71.8</v>
      </c>
      <c r="T934">
        <v>72.400000000000006</v>
      </c>
      <c r="U934">
        <v>72.3</v>
      </c>
      <c r="V934">
        <v>70.599999999999994</v>
      </c>
      <c r="W934">
        <v>68.900000000000006</v>
      </c>
      <c r="X934">
        <v>67.099999999999994</v>
      </c>
      <c r="Y934">
        <v>66</v>
      </c>
      <c r="Z934">
        <v>65.2</v>
      </c>
      <c r="AA934">
        <v>64.5</v>
      </c>
      <c r="AB934">
        <v>63.7</v>
      </c>
      <c r="AC934">
        <v>62.7</v>
      </c>
      <c r="AD934">
        <v>61.5</v>
      </c>
      <c r="AE934">
        <v>60.2</v>
      </c>
      <c r="AF934">
        <v>59</v>
      </c>
      <c r="AG934">
        <v>57.6</v>
      </c>
      <c r="AH934">
        <v>56.4</v>
      </c>
      <c r="AI934">
        <v>55.1</v>
      </c>
      <c r="AJ934">
        <v>53.8</v>
      </c>
    </row>
    <row r="935" spans="3:36" x14ac:dyDescent="0.25">
      <c r="C935" t="s">
        <v>64</v>
      </c>
      <c r="E935">
        <v>0</v>
      </c>
      <c r="F935">
        <v>0.1</v>
      </c>
      <c r="G935">
        <v>0.1</v>
      </c>
      <c r="H935">
        <v>0.1</v>
      </c>
      <c r="I935">
        <v>0</v>
      </c>
      <c r="J935">
        <v>0.1</v>
      </c>
      <c r="K935">
        <v>0.1</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row>
    <row r="936" spans="3:36" x14ac:dyDescent="0.25">
      <c r="C936" t="s">
        <v>833</v>
      </c>
      <c r="E936">
        <v>1.3</v>
      </c>
      <c r="F936">
        <v>2.2000000000000002</v>
      </c>
      <c r="G936">
        <v>2.2000000000000002</v>
      </c>
      <c r="H936">
        <v>1.6</v>
      </c>
      <c r="I936">
        <v>1.3</v>
      </c>
      <c r="J936">
        <v>1.4</v>
      </c>
      <c r="K936">
        <v>1.5</v>
      </c>
      <c r="L936">
        <v>1.2</v>
      </c>
      <c r="M936">
        <v>1</v>
      </c>
      <c r="N936">
        <v>0.6</v>
      </c>
      <c r="O936">
        <v>0.7</v>
      </c>
      <c r="P936">
        <v>0.6</v>
      </c>
      <c r="Q936">
        <v>0.6</v>
      </c>
      <c r="R936">
        <v>0.7</v>
      </c>
      <c r="S936">
        <v>0.7</v>
      </c>
      <c r="T936">
        <v>0.7</v>
      </c>
      <c r="U936">
        <v>0.7</v>
      </c>
      <c r="V936">
        <v>0.7</v>
      </c>
      <c r="W936">
        <v>0.6</v>
      </c>
      <c r="X936">
        <v>0.6</v>
      </c>
      <c r="Y936">
        <v>0.6</v>
      </c>
      <c r="Z936">
        <v>0.6</v>
      </c>
      <c r="AA936">
        <v>0.6</v>
      </c>
      <c r="AB936">
        <v>0.5</v>
      </c>
      <c r="AC936">
        <v>0.5</v>
      </c>
      <c r="AD936">
        <v>0.5</v>
      </c>
      <c r="AE936">
        <v>0.5</v>
      </c>
      <c r="AF936">
        <v>0.4</v>
      </c>
      <c r="AG936">
        <v>0.4</v>
      </c>
      <c r="AH936">
        <v>0.4</v>
      </c>
      <c r="AI936">
        <v>0.4</v>
      </c>
      <c r="AJ936">
        <v>0.3</v>
      </c>
    </row>
    <row r="937" spans="3:36" x14ac:dyDescent="0.25">
      <c r="C937" t="s">
        <v>834</v>
      </c>
      <c r="E937">
        <v>1.6</v>
      </c>
      <c r="F937">
        <v>2.7</v>
      </c>
      <c r="G937">
        <v>1.8</v>
      </c>
      <c r="H937">
        <v>2.5</v>
      </c>
      <c r="I937">
        <v>2</v>
      </c>
      <c r="J937">
        <v>0.8</v>
      </c>
      <c r="K937">
        <v>0.9</v>
      </c>
      <c r="L937">
        <v>0.7</v>
      </c>
      <c r="M937">
        <v>0.5</v>
      </c>
      <c r="N937">
        <v>0.1</v>
      </c>
      <c r="O937">
        <v>0.4</v>
      </c>
      <c r="P937">
        <v>0.3</v>
      </c>
      <c r="Q937">
        <v>0.3</v>
      </c>
      <c r="R937">
        <v>0.4</v>
      </c>
      <c r="S937">
        <v>0.4</v>
      </c>
      <c r="T937">
        <v>0.4</v>
      </c>
      <c r="U937">
        <v>0.4</v>
      </c>
      <c r="V937">
        <v>0.4</v>
      </c>
      <c r="W937">
        <v>0.4</v>
      </c>
      <c r="X937">
        <v>0.4</v>
      </c>
      <c r="Y937">
        <v>0.4</v>
      </c>
      <c r="Z937">
        <v>0.4</v>
      </c>
      <c r="AA937">
        <v>0.4</v>
      </c>
      <c r="AB937">
        <v>0.4</v>
      </c>
      <c r="AC937">
        <v>0.4</v>
      </c>
      <c r="AD937">
        <v>0.4</v>
      </c>
      <c r="AE937">
        <v>0.4</v>
      </c>
      <c r="AF937">
        <v>0.4</v>
      </c>
      <c r="AG937">
        <v>0.4</v>
      </c>
      <c r="AH937">
        <v>0.3</v>
      </c>
      <c r="AI937">
        <v>0.3</v>
      </c>
      <c r="AJ937">
        <v>0.3</v>
      </c>
    </row>
    <row r="938" spans="3:36" x14ac:dyDescent="0.25">
      <c r="C938" t="s">
        <v>42</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row>
    <row r="939" spans="3:36" x14ac:dyDescent="0.25">
      <c r="C939" t="s">
        <v>40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row>
    <row r="940" spans="3:36" x14ac:dyDescent="0.25">
      <c r="C940" t="s">
        <v>838</v>
      </c>
      <c r="E940">
        <v>522.5</v>
      </c>
      <c r="F940">
        <v>554.20000000000005</v>
      </c>
      <c r="G940">
        <v>513.20000000000005</v>
      </c>
      <c r="H940">
        <v>504.8</v>
      </c>
      <c r="I940">
        <v>571.4</v>
      </c>
      <c r="J940">
        <v>558.6</v>
      </c>
      <c r="K940">
        <v>553.29999999999995</v>
      </c>
      <c r="L940">
        <v>556.29999999999995</v>
      </c>
      <c r="M940">
        <v>562.29999999999995</v>
      </c>
      <c r="N940">
        <v>321</v>
      </c>
      <c r="O940">
        <v>563.20000000000005</v>
      </c>
      <c r="P940">
        <v>559.70000000000005</v>
      </c>
      <c r="Q940">
        <v>556.9</v>
      </c>
      <c r="R940">
        <v>551.4</v>
      </c>
      <c r="S940">
        <v>545.1</v>
      </c>
      <c r="T940">
        <v>538.29999999999995</v>
      </c>
      <c r="U940">
        <v>531.29999999999995</v>
      </c>
      <c r="V940">
        <v>526.4</v>
      </c>
      <c r="W940">
        <v>520.70000000000005</v>
      </c>
      <c r="X940">
        <v>514.6</v>
      </c>
      <c r="Y940">
        <v>508.2</v>
      </c>
      <c r="Z940">
        <v>500.9</v>
      </c>
      <c r="AA940">
        <v>493.1</v>
      </c>
      <c r="AB940">
        <v>485.1</v>
      </c>
      <c r="AC940">
        <v>477.4</v>
      </c>
      <c r="AD940">
        <v>469.8</v>
      </c>
      <c r="AE940">
        <v>461.8</v>
      </c>
      <c r="AF940">
        <v>454</v>
      </c>
      <c r="AG940">
        <v>446</v>
      </c>
      <c r="AH940">
        <v>437.5</v>
      </c>
      <c r="AI940">
        <v>428.7</v>
      </c>
      <c r="AJ940">
        <v>419.4</v>
      </c>
    </row>
    <row r="941" spans="3:36" x14ac:dyDescent="0.25">
      <c r="C941" t="s">
        <v>996</v>
      </c>
    </row>
    <row r="942" spans="3:36" x14ac:dyDescent="0.25">
      <c r="C942" t="s">
        <v>996</v>
      </c>
    </row>
    <row r="943" spans="3:36" x14ac:dyDescent="0.25">
      <c r="C943" t="s">
        <v>1006</v>
      </c>
    </row>
    <row r="944" spans="3:36" x14ac:dyDescent="0.25">
      <c r="C944" t="s">
        <v>53</v>
      </c>
      <c r="E944">
        <v>68.900000000000006</v>
      </c>
      <c r="F944">
        <v>77.099999999999994</v>
      </c>
      <c r="G944">
        <v>62.1</v>
      </c>
      <c r="H944">
        <v>57.5</v>
      </c>
      <c r="I944">
        <v>76.2</v>
      </c>
      <c r="J944">
        <v>78.8</v>
      </c>
      <c r="K944">
        <v>75.7</v>
      </c>
      <c r="L944">
        <v>75.400000000000006</v>
      </c>
      <c r="M944">
        <v>75.7</v>
      </c>
      <c r="N944">
        <v>35</v>
      </c>
      <c r="O944">
        <v>73.400000000000006</v>
      </c>
      <c r="P944">
        <v>71.2</v>
      </c>
      <c r="Q944">
        <v>69</v>
      </c>
      <c r="R944">
        <v>65.099999999999994</v>
      </c>
      <c r="S944">
        <v>61.2</v>
      </c>
      <c r="T944">
        <v>57.2</v>
      </c>
      <c r="U944">
        <v>52.2</v>
      </c>
      <c r="V944">
        <v>49.7</v>
      </c>
      <c r="W944">
        <v>48</v>
      </c>
      <c r="X944">
        <v>46.6</v>
      </c>
      <c r="Y944">
        <v>45.1</v>
      </c>
      <c r="Z944">
        <v>43.4</v>
      </c>
      <c r="AA944">
        <v>41.6</v>
      </c>
      <c r="AB944">
        <v>39.700000000000003</v>
      </c>
      <c r="AC944">
        <v>37.9</v>
      </c>
      <c r="AD944">
        <v>36.5</v>
      </c>
      <c r="AE944">
        <v>35</v>
      </c>
      <c r="AF944">
        <v>33.799999999999997</v>
      </c>
      <c r="AG944">
        <v>32.700000000000003</v>
      </c>
      <c r="AH944">
        <v>31.1</v>
      </c>
      <c r="AI944">
        <v>29.4</v>
      </c>
      <c r="AJ944">
        <v>27.4</v>
      </c>
    </row>
    <row r="945" spans="3:36" x14ac:dyDescent="0.25">
      <c r="C945" t="s">
        <v>54</v>
      </c>
      <c r="E945">
        <v>1.9</v>
      </c>
      <c r="F945">
        <v>1.8</v>
      </c>
      <c r="G945">
        <v>3.7</v>
      </c>
      <c r="H945">
        <v>3.8</v>
      </c>
      <c r="I945">
        <v>1.7</v>
      </c>
      <c r="J945">
        <v>1.4</v>
      </c>
      <c r="K945">
        <v>1.9</v>
      </c>
      <c r="L945">
        <v>1.8</v>
      </c>
      <c r="M945">
        <v>1.7</v>
      </c>
      <c r="N945">
        <v>1.5</v>
      </c>
      <c r="O945">
        <v>1.7</v>
      </c>
      <c r="P945">
        <v>1.8</v>
      </c>
      <c r="Q945">
        <v>1.8</v>
      </c>
      <c r="R945">
        <v>2</v>
      </c>
      <c r="S945">
        <v>2.1</v>
      </c>
      <c r="T945">
        <v>2.1</v>
      </c>
      <c r="U945">
        <v>2</v>
      </c>
      <c r="V945">
        <v>1.9</v>
      </c>
      <c r="W945">
        <v>1.8</v>
      </c>
      <c r="X945">
        <v>1.7</v>
      </c>
      <c r="Y945">
        <v>1.6</v>
      </c>
      <c r="Z945">
        <v>1.5</v>
      </c>
      <c r="AA945">
        <v>1.4</v>
      </c>
      <c r="AB945">
        <v>1.4</v>
      </c>
      <c r="AC945">
        <v>1.3</v>
      </c>
      <c r="AD945">
        <v>1.1000000000000001</v>
      </c>
      <c r="AE945">
        <v>1</v>
      </c>
      <c r="AF945">
        <v>0.9</v>
      </c>
      <c r="AG945">
        <v>0.8</v>
      </c>
      <c r="AH945">
        <v>0.6</v>
      </c>
      <c r="AI945">
        <v>0.5</v>
      </c>
      <c r="AJ945" t="s">
        <v>1055</v>
      </c>
    </row>
    <row r="946" spans="3:36" x14ac:dyDescent="0.25">
      <c r="C946" t="s">
        <v>43</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row>
    <row r="947" spans="3:36" x14ac:dyDescent="0.25">
      <c r="C947" t="s">
        <v>847</v>
      </c>
      <c r="E947">
        <v>0.2</v>
      </c>
      <c r="F947">
        <v>0.3</v>
      </c>
      <c r="G947">
        <v>0.3</v>
      </c>
      <c r="H947">
        <v>0.2</v>
      </c>
      <c r="I947">
        <v>0.2</v>
      </c>
      <c r="J947">
        <v>0.2</v>
      </c>
      <c r="K947">
        <v>0.2</v>
      </c>
      <c r="L947">
        <v>0.2</v>
      </c>
      <c r="M947">
        <v>0.1</v>
      </c>
      <c r="N947">
        <v>0.1</v>
      </c>
      <c r="O947">
        <v>0.1</v>
      </c>
      <c r="P947">
        <v>0.1</v>
      </c>
      <c r="Q947">
        <v>0.1</v>
      </c>
      <c r="R947">
        <v>0.1</v>
      </c>
      <c r="S947">
        <v>0.1</v>
      </c>
      <c r="T947">
        <v>0.1</v>
      </c>
      <c r="U947">
        <v>0.1</v>
      </c>
      <c r="V947">
        <v>0.1</v>
      </c>
      <c r="W947">
        <v>0.1</v>
      </c>
      <c r="X947">
        <v>0.1</v>
      </c>
      <c r="Y947">
        <v>0.1</v>
      </c>
      <c r="Z947">
        <v>0.1</v>
      </c>
      <c r="AA947">
        <v>0.1</v>
      </c>
      <c r="AB947">
        <v>0.1</v>
      </c>
      <c r="AC947">
        <v>0.1</v>
      </c>
      <c r="AD947">
        <v>0.1</v>
      </c>
      <c r="AE947">
        <v>0.1</v>
      </c>
      <c r="AF947">
        <v>0.1</v>
      </c>
      <c r="AG947">
        <v>0.1</v>
      </c>
      <c r="AH947">
        <v>0.1</v>
      </c>
      <c r="AI947">
        <v>0</v>
      </c>
      <c r="AJ947">
        <v>0</v>
      </c>
    </row>
    <row r="948" spans="3:36" x14ac:dyDescent="0.25">
      <c r="C948" t="s">
        <v>848</v>
      </c>
      <c r="E948">
        <v>0.1</v>
      </c>
      <c r="F948">
        <v>0.2</v>
      </c>
      <c r="G948">
        <v>0.3</v>
      </c>
      <c r="H948">
        <v>0.2</v>
      </c>
      <c r="I948">
        <v>0.1</v>
      </c>
      <c r="J948">
        <v>0.1</v>
      </c>
      <c r="K948">
        <v>0.1</v>
      </c>
      <c r="L948">
        <v>0.1</v>
      </c>
      <c r="M948">
        <v>0.1</v>
      </c>
      <c r="N948">
        <v>0</v>
      </c>
      <c r="O948">
        <v>0.1</v>
      </c>
      <c r="P948">
        <v>0.1</v>
      </c>
      <c r="Q948">
        <v>0.1</v>
      </c>
      <c r="R948">
        <v>0.1</v>
      </c>
      <c r="S948">
        <v>0.1</v>
      </c>
      <c r="T948">
        <v>0.1</v>
      </c>
      <c r="U948">
        <v>0.1</v>
      </c>
      <c r="V948">
        <v>0.1</v>
      </c>
      <c r="W948">
        <v>0.1</v>
      </c>
      <c r="X948">
        <v>0.1</v>
      </c>
      <c r="Y948">
        <v>0.1</v>
      </c>
      <c r="Z948">
        <v>0.1</v>
      </c>
      <c r="AA948">
        <v>0.1</v>
      </c>
      <c r="AB948">
        <v>0.1</v>
      </c>
      <c r="AC948">
        <v>0.1</v>
      </c>
      <c r="AD948">
        <v>0.1</v>
      </c>
      <c r="AE948">
        <v>0.1</v>
      </c>
      <c r="AF948">
        <v>0.1</v>
      </c>
      <c r="AG948">
        <v>0.1</v>
      </c>
      <c r="AH948">
        <v>0.1</v>
      </c>
      <c r="AI948">
        <v>0</v>
      </c>
      <c r="AJ948">
        <v>0</v>
      </c>
    </row>
    <row r="949" spans="3:36" x14ac:dyDescent="0.25">
      <c r="C949" t="s">
        <v>42</v>
      </c>
      <c r="E949">
        <v>0.5</v>
      </c>
      <c r="F949">
        <v>0.4</v>
      </c>
      <c r="G949">
        <v>1</v>
      </c>
      <c r="H949">
        <v>1.3</v>
      </c>
      <c r="I949">
        <v>0.5</v>
      </c>
      <c r="J949">
        <v>0.3</v>
      </c>
      <c r="K949">
        <v>0.5</v>
      </c>
      <c r="L949">
        <v>0.6</v>
      </c>
      <c r="M949">
        <v>0.7</v>
      </c>
      <c r="N949">
        <v>0.3</v>
      </c>
      <c r="O949">
        <v>1.2</v>
      </c>
      <c r="P949">
        <v>1.6</v>
      </c>
      <c r="Q949">
        <v>2.2000000000000002</v>
      </c>
      <c r="R949">
        <v>3.4</v>
      </c>
      <c r="S949">
        <v>4.7</v>
      </c>
      <c r="T949">
        <v>6.1</v>
      </c>
      <c r="U949">
        <v>8.1999999999999993</v>
      </c>
      <c r="V949">
        <v>9.3000000000000007</v>
      </c>
      <c r="W949">
        <v>9.9</v>
      </c>
      <c r="X949">
        <v>10.199999999999999</v>
      </c>
      <c r="Y949">
        <v>10.5</v>
      </c>
      <c r="Z949">
        <v>10.8</v>
      </c>
      <c r="AA949">
        <v>11.2</v>
      </c>
      <c r="AB949">
        <v>11.5</v>
      </c>
      <c r="AC949">
        <v>11.9</v>
      </c>
      <c r="AD949">
        <v>12.1</v>
      </c>
      <c r="AE949">
        <v>12.3</v>
      </c>
      <c r="AF949">
        <v>12.3</v>
      </c>
      <c r="AG949">
        <v>12.3</v>
      </c>
      <c r="AH949">
        <v>12.5</v>
      </c>
      <c r="AI949">
        <v>12.7</v>
      </c>
      <c r="AJ949">
        <v>13.1</v>
      </c>
    </row>
    <row r="950" spans="3:36" x14ac:dyDescent="0.25">
      <c r="C950" t="s">
        <v>849</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t="s">
        <v>1008</v>
      </c>
    </row>
    <row r="951" spans="3:36" x14ac:dyDescent="0.25">
      <c r="C951" t="s">
        <v>850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row>
    <row r="952" spans="3:36" x14ac:dyDescent="0.25">
      <c r="C952" t="s">
        <v>851</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t="s">
        <v>1009</v>
      </c>
    </row>
    <row r="953" spans="3:36" x14ac:dyDescent="0.25">
      <c r="C953" t="s">
        <v>55</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row>
    <row r="954" spans="3:36" x14ac:dyDescent="0.25">
      <c r="C954" t="s">
        <v>1010</v>
      </c>
    </row>
    <row r="955" spans="3:36" x14ac:dyDescent="0.25">
      <c r="C955" t="s">
        <v>53</v>
      </c>
      <c r="E955">
        <v>275.5</v>
      </c>
      <c r="F955">
        <v>308.5</v>
      </c>
      <c r="G955">
        <v>248.5</v>
      </c>
      <c r="H955">
        <v>230.1</v>
      </c>
      <c r="I955">
        <v>304.8</v>
      </c>
      <c r="J955">
        <v>315.2</v>
      </c>
      <c r="K955">
        <v>302.7</v>
      </c>
      <c r="L955">
        <v>301.60000000000002</v>
      </c>
      <c r="M955">
        <v>302.89999999999998</v>
      </c>
      <c r="N955">
        <v>139.80000000000001</v>
      </c>
      <c r="O955">
        <v>293.7</v>
      </c>
      <c r="P955">
        <v>284.89999999999998</v>
      </c>
      <c r="Q955">
        <v>276.10000000000002</v>
      </c>
      <c r="R955">
        <v>260.60000000000002</v>
      </c>
      <c r="S955">
        <v>244.7</v>
      </c>
      <c r="T955">
        <v>229</v>
      </c>
      <c r="U955">
        <v>209</v>
      </c>
      <c r="V955">
        <v>198.8</v>
      </c>
      <c r="W955">
        <v>192</v>
      </c>
      <c r="X955">
        <v>186.2</v>
      </c>
      <c r="Y955">
        <v>180.5</v>
      </c>
      <c r="Z955">
        <v>173.8</v>
      </c>
      <c r="AA955">
        <v>166.2</v>
      </c>
      <c r="AB955">
        <v>158.6</v>
      </c>
      <c r="AC955">
        <v>151.69999999999999</v>
      </c>
      <c r="AD955">
        <v>146</v>
      </c>
      <c r="AE955">
        <v>139.80000000000001</v>
      </c>
      <c r="AF955">
        <v>135.19999999999999</v>
      </c>
      <c r="AG955">
        <v>130.6</v>
      </c>
      <c r="AH955">
        <v>124.3</v>
      </c>
      <c r="AI955">
        <v>117.8</v>
      </c>
      <c r="AJ955">
        <v>109.4</v>
      </c>
    </row>
    <row r="956" spans="3:36" x14ac:dyDescent="0.25">
      <c r="C956" t="s">
        <v>54</v>
      </c>
      <c r="E956">
        <v>35.200000000000003</v>
      </c>
      <c r="F956">
        <v>35</v>
      </c>
      <c r="G956">
        <v>69.7</v>
      </c>
      <c r="H956">
        <v>72.7</v>
      </c>
      <c r="I956">
        <v>32.799999999999997</v>
      </c>
      <c r="J956">
        <v>26.9</v>
      </c>
      <c r="K956">
        <v>35.5</v>
      </c>
      <c r="L956">
        <v>33.6</v>
      </c>
      <c r="M956">
        <v>31.9</v>
      </c>
      <c r="N956">
        <v>27.6</v>
      </c>
      <c r="O956">
        <v>33.200000000000003</v>
      </c>
      <c r="P956">
        <v>34.1</v>
      </c>
      <c r="Q956">
        <v>34.6</v>
      </c>
      <c r="R956">
        <v>37.9</v>
      </c>
      <c r="S956">
        <v>39.5</v>
      </c>
      <c r="T956">
        <v>39.5</v>
      </c>
      <c r="U956">
        <v>38.799999999999997</v>
      </c>
      <c r="V956">
        <v>36.700000000000003</v>
      </c>
      <c r="W956">
        <v>34.5</v>
      </c>
      <c r="X956">
        <v>32</v>
      </c>
      <c r="Y956">
        <v>30.2</v>
      </c>
      <c r="Z956">
        <v>28.8</v>
      </c>
      <c r="AA956">
        <v>27.5</v>
      </c>
      <c r="AB956">
        <v>25.8</v>
      </c>
      <c r="AC956">
        <v>23.9</v>
      </c>
      <c r="AD956">
        <v>21.6</v>
      </c>
      <c r="AE956">
        <v>19.100000000000001</v>
      </c>
      <c r="AF956">
        <v>16.899999999999999</v>
      </c>
      <c r="AG956">
        <v>14.4</v>
      </c>
      <c r="AH956">
        <v>12</v>
      </c>
      <c r="AI956">
        <v>9.8000000000000007</v>
      </c>
      <c r="AJ956">
        <v>7.5</v>
      </c>
    </row>
    <row r="957" spans="3:36" x14ac:dyDescent="0.25">
      <c r="C957" t="s">
        <v>43</v>
      </c>
      <c r="E957">
        <v>0.1</v>
      </c>
      <c r="F957">
        <v>0.1</v>
      </c>
      <c r="G957">
        <v>0.1</v>
      </c>
      <c r="H957">
        <v>0.1</v>
      </c>
      <c r="I957">
        <v>0</v>
      </c>
      <c r="J957">
        <v>0</v>
      </c>
      <c r="K957">
        <v>0.1</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row>
    <row r="958" spans="3:36" x14ac:dyDescent="0.25">
      <c r="C958" t="s">
        <v>847</v>
      </c>
      <c r="E958">
        <v>1.1000000000000001</v>
      </c>
      <c r="F958">
        <v>2</v>
      </c>
      <c r="G958">
        <v>1.9</v>
      </c>
      <c r="H958">
        <v>1.3</v>
      </c>
      <c r="I958">
        <v>1.1000000000000001</v>
      </c>
      <c r="J958">
        <v>1.1000000000000001</v>
      </c>
      <c r="K958">
        <v>1.2</v>
      </c>
      <c r="L958">
        <v>1</v>
      </c>
      <c r="M958">
        <v>0.8</v>
      </c>
      <c r="N958">
        <v>0.5</v>
      </c>
      <c r="O958">
        <v>0.6</v>
      </c>
      <c r="P958">
        <v>0.5</v>
      </c>
      <c r="Q958">
        <v>0.5</v>
      </c>
      <c r="R958">
        <v>0.6</v>
      </c>
      <c r="S958">
        <v>0.6</v>
      </c>
      <c r="T958">
        <v>0.6</v>
      </c>
      <c r="U958">
        <v>0.5</v>
      </c>
      <c r="V958">
        <v>0.5</v>
      </c>
      <c r="W958">
        <v>0.5</v>
      </c>
      <c r="X958">
        <v>0.5</v>
      </c>
      <c r="Y958">
        <v>0.5</v>
      </c>
      <c r="Z958">
        <v>0.4</v>
      </c>
      <c r="AA958">
        <v>0.4</v>
      </c>
      <c r="AB958">
        <v>0.4</v>
      </c>
      <c r="AC958">
        <v>0.4</v>
      </c>
      <c r="AD958">
        <v>0.4</v>
      </c>
      <c r="AE958">
        <v>0.4</v>
      </c>
      <c r="AF958">
        <v>0.3</v>
      </c>
      <c r="AG958">
        <v>0.3</v>
      </c>
      <c r="AH958">
        <v>0.3</v>
      </c>
      <c r="AI958">
        <v>0.3</v>
      </c>
      <c r="AJ958">
        <v>0.3</v>
      </c>
    </row>
    <row r="959" spans="3:36" x14ac:dyDescent="0.25">
      <c r="C959" t="s">
        <v>848</v>
      </c>
      <c r="E959">
        <v>0.8</v>
      </c>
      <c r="F959">
        <v>1.3</v>
      </c>
      <c r="G959">
        <v>2</v>
      </c>
      <c r="H959">
        <v>1</v>
      </c>
      <c r="I959">
        <v>0.7</v>
      </c>
      <c r="J959">
        <v>0.6</v>
      </c>
      <c r="K959">
        <v>0.8</v>
      </c>
      <c r="L959">
        <v>0.6</v>
      </c>
      <c r="M959">
        <v>0.5</v>
      </c>
      <c r="N959">
        <v>0.1</v>
      </c>
      <c r="O959">
        <v>0.3</v>
      </c>
      <c r="P959">
        <v>0.3</v>
      </c>
      <c r="Q959">
        <v>0.3</v>
      </c>
      <c r="R959">
        <v>0.3</v>
      </c>
      <c r="S959">
        <v>0.4</v>
      </c>
      <c r="T959">
        <v>0.4</v>
      </c>
      <c r="U959">
        <v>0.4</v>
      </c>
      <c r="V959">
        <v>0.4</v>
      </c>
      <c r="W959">
        <v>0.3</v>
      </c>
      <c r="X959">
        <v>0.3</v>
      </c>
      <c r="Y959">
        <v>0.3</v>
      </c>
      <c r="Z959">
        <v>0.3</v>
      </c>
      <c r="AA959">
        <v>0.3</v>
      </c>
      <c r="AB959">
        <v>0.3</v>
      </c>
      <c r="AC959">
        <v>0.3</v>
      </c>
      <c r="AD959">
        <v>0.3</v>
      </c>
      <c r="AE959">
        <v>0.3</v>
      </c>
      <c r="AF959">
        <v>0.3</v>
      </c>
      <c r="AG959">
        <v>0.3</v>
      </c>
      <c r="AH959">
        <v>0.3</v>
      </c>
      <c r="AI959">
        <v>0.3</v>
      </c>
      <c r="AJ959">
        <v>0.3</v>
      </c>
    </row>
    <row r="960" spans="3:36" x14ac:dyDescent="0.25">
      <c r="C960" t="s">
        <v>42</v>
      </c>
      <c r="E960">
        <v>2.6</v>
      </c>
      <c r="F960">
        <v>2.2000000000000002</v>
      </c>
      <c r="G960">
        <v>5.7</v>
      </c>
      <c r="H960">
        <v>7.2</v>
      </c>
      <c r="I960">
        <v>2.6</v>
      </c>
      <c r="J960">
        <v>1.8</v>
      </c>
      <c r="K960">
        <v>2.8</v>
      </c>
      <c r="L960">
        <v>3.4</v>
      </c>
      <c r="M960">
        <v>4.2</v>
      </c>
      <c r="N960">
        <v>1.8</v>
      </c>
      <c r="O960">
        <v>6.7</v>
      </c>
      <c r="P960">
        <v>9.1999999999999993</v>
      </c>
      <c r="Q960">
        <v>12.6</v>
      </c>
      <c r="R960">
        <v>19</v>
      </c>
      <c r="S960">
        <v>26.5</v>
      </c>
      <c r="T960">
        <v>34.5</v>
      </c>
      <c r="U960">
        <v>46.6</v>
      </c>
      <c r="V960">
        <v>52.7</v>
      </c>
      <c r="W960">
        <v>55.9</v>
      </c>
      <c r="X960">
        <v>58</v>
      </c>
      <c r="Y960">
        <v>59.4</v>
      </c>
      <c r="Z960">
        <v>61.2</v>
      </c>
      <c r="AA960">
        <v>63.2</v>
      </c>
      <c r="AB960">
        <v>65.400000000000006</v>
      </c>
      <c r="AC960">
        <v>67.400000000000006</v>
      </c>
      <c r="AD960">
        <v>68.400000000000006</v>
      </c>
      <c r="AE960">
        <v>69.7</v>
      </c>
      <c r="AF960">
        <v>69.8</v>
      </c>
      <c r="AG960">
        <v>69.599999999999994</v>
      </c>
      <c r="AH960">
        <v>70.8</v>
      </c>
      <c r="AI960">
        <v>71.8</v>
      </c>
      <c r="AJ960">
        <v>74</v>
      </c>
    </row>
    <row r="961" spans="3:36" x14ac:dyDescent="0.25">
      <c r="C961" t="s">
        <v>849</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t="s">
        <v>1008</v>
      </c>
    </row>
    <row r="962" spans="3:36" x14ac:dyDescent="0.25">
      <c r="C962" t="s">
        <v>850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row>
    <row r="963" spans="3:36" x14ac:dyDescent="0.25">
      <c r="C963" t="s">
        <v>851</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t="s">
        <v>1009</v>
      </c>
    </row>
    <row r="964" spans="3:36" x14ac:dyDescent="0.25">
      <c r="C964" t="s">
        <v>55</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row>
    <row r="965" spans="3:36" x14ac:dyDescent="0.25">
      <c r="C965" t="s">
        <v>996</v>
      </c>
    </row>
    <row r="966" spans="3:36" x14ac:dyDescent="0.25">
      <c r="C966" t="s">
        <v>852</v>
      </c>
      <c r="E966">
        <v>386.4</v>
      </c>
      <c r="F966">
        <v>394.3</v>
      </c>
      <c r="G966">
        <v>393</v>
      </c>
      <c r="H966">
        <v>391.1</v>
      </c>
      <c r="I966">
        <v>395.6</v>
      </c>
      <c r="J966">
        <v>398</v>
      </c>
      <c r="K966">
        <v>398.2</v>
      </c>
      <c r="L966">
        <v>398.5</v>
      </c>
      <c r="M966">
        <v>401.1</v>
      </c>
      <c r="N966">
        <v>402.7</v>
      </c>
      <c r="O966">
        <v>404.6</v>
      </c>
      <c r="P966">
        <v>406.1</v>
      </c>
      <c r="Q966">
        <v>408</v>
      </c>
      <c r="R966">
        <v>410.1</v>
      </c>
      <c r="S966">
        <v>411.7</v>
      </c>
      <c r="T966">
        <v>413.3</v>
      </c>
      <c r="U966">
        <v>414.4</v>
      </c>
      <c r="V966">
        <v>417</v>
      </c>
      <c r="W966">
        <v>419.2</v>
      </c>
      <c r="X966">
        <v>421.2</v>
      </c>
      <c r="Y966">
        <v>423.4</v>
      </c>
      <c r="Z966">
        <v>425.5</v>
      </c>
      <c r="AA966">
        <v>427.6</v>
      </c>
      <c r="AB966">
        <v>429.8</v>
      </c>
      <c r="AC966">
        <v>431.9</v>
      </c>
      <c r="AD966">
        <v>434</v>
      </c>
      <c r="AE966">
        <v>436</v>
      </c>
      <c r="AF966">
        <v>438.3</v>
      </c>
      <c r="AG966">
        <v>440.5</v>
      </c>
      <c r="AH966">
        <v>442.7</v>
      </c>
      <c r="AI966">
        <v>445.1</v>
      </c>
      <c r="AJ966">
        <v>447.3</v>
      </c>
    </row>
    <row r="967" spans="3:36" x14ac:dyDescent="0.25">
      <c r="C967" t="s">
        <v>853</v>
      </c>
      <c r="E967">
        <v>104.3</v>
      </c>
      <c r="F967">
        <v>100.2</v>
      </c>
      <c r="G967">
        <v>103.8</v>
      </c>
      <c r="H967">
        <v>104.2</v>
      </c>
      <c r="I967">
        <v>98.3</v>
      </c>
      <c r="J967">
        <v>98.4</v>
      </c>
      <c r="K967">
        <v>98.4</v>
      </c>
      <c r="L967">
        <v>98.4</v>
      </c>
      <c r="M967">
        <v>98.4</v>
      </c>
      <c r="N967">
        <v>98.5</v>
      </c>
      <c r="O967">
        <v>98.5</v>
      </c>
      <c r="P967">
        <v>98.5</v>
      </c>
      <c r="Q967">
        <v>98.5</v>
      </c>
      <c r="R967">
        <v>98.5</v>
      </c>
      <c r="S967">
        <v>98.5</v>
      </c>
      <c r="T967">
        <v>98.5</v>
      </c>
      <c r="U967">
        <v>98.5</v>
      </c>
      <c r="V967">
        <v>98.6</v>
      </c>
      <c r="W967">
        <v>98.6</v>
      </c>
      <c r="X967">
        <v>98.6</v>
      </c>
      <c r="Y967">
        <v>98.6</v>
      </c>
      <c r="Z967">
        <v>98.6</v>
      </c>
      <c r="AA967">
        <v>98.7</v>
      </c>
      <c r="AB967">
        <v>98.7</v>
      </c>
      <c r="AC967">
        <v>98.7</v>
      </c>
      <c r="AD967">
        <v>98.7</v>
      </c>
      <c r="AE967">
        <v>98.8</v>
      </c>
      <c r="AF967">
        <v>98.8</v>
      </c>
      <c r="AG967">
        <v>98.9</v>
      </c>
      <c r="AH967">
        <v>98.9</v>
      </c>
      <c r="AI967">
        <v>99</v>
      </c>
      <c r="AJ967">
        <v>99</v>
      </c>
    </row>
    <row r="968" spans="3:36" x14ac:dyDescent="0.25">
      <c r="C968" t="s">
        <v>854</v>
      </c>
      <c r="E968">
        <v>282.10000000000002</v>
      </c>
      <c r="F968">
        <v>294.10000000000002</v>
      </c>
      <c r="G968">
        <v>289.2</v>
      </c>
      <c r="H968">
        <v>286.89999999999998</v>
      </c>
      <c r="I968">
        <v>297.2</v>
      </c>
      <c r="J968">
        <v>299.60000000000002</v>
      </c>
      <c r="K968">
        <v>299.8</v>
      </c>
      <c r="L968">
        <v>300.10000000000002</v>
      </c>
      <c r="M968">
        <v>302.7</v>
      </c>
      <c r="N968">
        <v>304.3</v>
      </c>
      <c r="O968">
        <v>306.10000000000002</v>
      </c>
      <c r="P968">
        <v>307.60000000000002</v>
      </c>
      <c r="Q968">
        <v>309.60000000000002</v>
      </c>
      <c r="R968">
        <v>311.60000000000002</v>
      </c>
      <c r="S968">
        <v>313.2</v>
      </c>
      <c r="T968">
        <v>314.8</v>
      </c>
      <c r="U968">
        <v>315.89999999999998</v>
      </c>
      <c r="V968">
        <v>318.5</v>
      </c>
      <c r="W968">
        <v>320.60000000000002</v>
      </c>
      <c r="X968">
        <v>322.60000000000002</v>
      </c>
      <c r="Y968">
        <v>324.7</v>
      </c>
      <c r="Z968">
        <v>326.8</v>
      </c>
      <c r="AA968">
        <v>328.9</v>
      </c>
      <c r="AB968">
        <v>331.1</v>
      </c>
      <c r="AC968">
        <v>333.2</v>
      </c>
      <c r="AD968">
        <v>335.3</v>
      </c>
      <c r="AE968">
        <v>337.3</v>
      </c>
      <c r="AF968">
        <v>339.4</v>
      </c>
      <c r="AG968">
        <v>341.7</v>
      </c>
      <c r="AH968">
        <v>343.8</v>
      </c>
      <c r="AI968">
        <v>346.1</v>
      </c>
      <c r="AJ968">
        <v>348.3</v>
      </c>
    </row>
    <row r="969" spans="3:36" x14ac:dyDescent="0.25">
      <c r="C969" t="s">
        <v>855</v>
      </c>
      <c r="E969">
        <v>240.7</v>
      </c>
      <c r="F969">
        <v>250.9</v>
      </c>
      <c r="G969">
        <v>244.4</v>
      </c>
      <c r="H969">
        <v>240.2</v>
      </c>
      <c r="I969">
        <v>250.6</v>
      </c>
      <c r="J969">
        <v>253.1</v>
      </c>
      <c r="K969">
        <v>251.7</v>
      </c>
      <c r="L969">
        <v>251.2</v>
      </c>
      <c r="M969">
        <v>251.4</v>
      </c>
      <c r="N969">
        <v>250.9</v>
      </c>
      <c r="O969">
        <v>250.1</v>
      </c>
      <c r="P969">
        <v>248.9</v>
      </c>
      <c r="Q969">
        <v>248</v>
      </c>
      <c r="R969">
        <v>246.9</v>
      </c>
      <c r="S969">
        <v>245.5</v>
      </c>
      <c r="T969">
        <v>243.9</v>
      </c>
      <c r="U969">
        <v>241.9</v>
      </c>
      <c r="V969">
        <v>240.4</v>
      </c>
      <c r="W969">
        <v>238.7</v>
      </c>
      <c r="X969">
        <v>236.8</v>
      </c>
      <c r="Y969">
        <v>234.9</v>
      </c>
      <c r="Z969">
        <v>232.6</v>
      </c>
      <c r="AA969">
        <v>230.2</v>
      </c>
      <c r="AB969">
        <v>227.6</v>
      </c>
      <c r="AC969">
        <v>224.9</v>
      </c>
      <c r="AD969">
        <v>222</v>
      </c>
      <c r="AE969">
        <v>219</v>
      </c>
      <c r="AF969">
        <v>215.9</v>
      </c>
      <c r="AG969">
        <v>212.6</v>
      </c>
      <c r="AH969">
        <v>209</v>
      </c>
      <c r="AI969">
        <v>205.1</v>
      </c>
      <c r="AJ969">
        <v>201</v>
      </c>
    </row>
    <row r="970" spans="3:36" x14ac:dyDescent="0.25">
      <c r="C970" t="s">
        <v>856</v>
      </c>
      <c r="E970">
        <v>41.4</v>
      </c>
      <c r="F970">
        <v>43.2</v>
      </c>
      <c r="G970">
        <v>44.8</v>
      </c>
      <c r="H970">
        <v>46.7</v>
      </c>
      <c r="I970">
        <v>46.7</v>
      </c>
      <c r="J970">
        <v>46.5</v>
      </c>
      <c r="K970">
        <v>48</v>
      </c>
      <c r="L970">
        <v>48.9</v>
      </c>
      <c r="M970">
        <v>51.3</v>
      </c>
      <c r="N970">
        <v>53.3</v>
      </c>
      <c r="O970">
        <v>56</v>
      </c>
      <c r="P970">
        <v>58.8</v>
      </c>
      <c r="Q970">
        <v>61.6</v>
      </c>
      <c r="R970">
        <v>64.7</v>
      </c>
      <c r="S970">
        <v>67.7</v>
      </c>
      <c r="T970">
        <v>70.900000000000006</v>
      </c>
      <c r="U970">
        <v>74</v>
      </c>
      <c r="V970">
        <v>78.099999999999994</v>
      </c>
      <c r="W970">
        <v>81.900000000000006</v>
      </c>
      <c r="X970">
        <v>85.7</v>
      </c>
      <c r="Y970">
        <v>89.9</v>
      </c>
      <c r="Z970">
        <v>94.2</v>
      </c>
      <c r="AA970">
        <v>98.7</v>
      </c>
      <c r="AB970">
        <v>103.5</v>
      </c>
      <c r="AC970">
        <v>108.3</v>
      </c>
      <c r="AD970">
        <v>113.3</v>
      </c>
      <c r="AE970">
        <v>118.3</v>
      </c>
      <c r="AF970">
        <v>123.5</v>
      </c>
      <c r="AG970">
        <v>129.1</v>
      </c>
      <c r="AH970">
        <v>134.80000000000001</v>
      </c>
      <c r="AI970">
        <v>141</v>
      </c>
      <c r="AJ970">
        <v>147.4</v>
      </c>
    </row>
    <row r="971" spans="3:36" x14ac:dyDescent="0.25">
      <c r="C971" t="s">
        <v>996</v>
      </c>
    </row>
    <row r="972" spans="3:36" x14ac:dyDescent="0.25">
      <c r="C972" t="s">
        <v>1011</v>
      </c>
    </row>
    <row r="973" spans="3:36" x14ac:dyDescent="0.25">
      <c r="C973" t="s">
        <v>1012</v>
      </c>
    </row>
    <row r="974" spans="3:36" x14ac:dyDescent="0.25">
      <c r="C974" t="s">
        <v>857</v>
      </c>
      <c r="E974">
        <v>547.5</v>
      </c>
      <c r="F974">
        <v>551.5</v>
      </c>
      <c r="G974">
        <v>712</v>
      </c>
      <c r="H974">
        <v>717.1</v>
      </c>
      <c r="I974">
        <v>721.4</v>
      </c>
      <c r="J974">
        <v>730.8</v>
      </c>
      <c r="K974">
        <v>733.2</v>
      </c>
      <c r="L974">
        <v>735.1</v>
      </c>
      <c r="M974">
        <v>736.9</v>
      </c>
      <c r="N974">
        <v>738.8</v>
      </c>
      <c r="O974">
        <v>740.8</v>
      </c>
      <c r="P974">
        <v>742.9</v>
      </c>
      <c r="Q974">
        <v>745.1</v>
      </c>
      <c r="R974">
        <v>747.4</v>
      </c>
      <c r="S974">
        <v>749.8</v>
      </c>
      <c r="T974">
        <v>752.4</v>
      </c>
      <c r="U974">
        <v>754.4</v>
      </c>
      <c r="V974">
        <v>756.5</v>
      </c>
      <c r="W974">
        <v>758.7</v>
      </c>
      <c r="X974">
        <v>761.2</v>
      </c>
      <c r="Y974">
        <v>764</v>
      </c>
      <c r="Z974">
        <v>767.1</v>
      </c>
      <c r="AA974">
        <v>770.7</v>
      </c>
      <c r="AB974">
        <v>774.7</v>
      </c>
      <c r="AC974">
        <v>779.2</v>
      </c>
      <c r="AD974">
        <v>784.3</v>
      </c>
      <c r="AE974">
        <v>789.8</v>
      </c>
      <c r="AF974">
        <v>795.6</v>
      </c>
      <c r="AG974">
        <v>801.8</v>
      </c>
      <c r="AH974">
        <v>808.1</v>
      </c>
      <c r="AI974">
        <v>814.9</v>
      </c>
      <c r="AJ974">
        <v>821.7</v>
      </c>
    </row>
    <row r="975" spans="3:36" x14ac:dyDescent="0.25">
      <c r="C975" t="s">
        <v>858</v>
      </c>
      <c r="E975">
        <v>1030</v>
      </c>
      <c r="F975">
        <v>1023.5</v>
      </c>
      <c r="G975">
        <v>919.3</v>
      </c>
      <c r="H975">
        <v>914.3</v>
      </c>
      <c r="I975">
        <v>903.1</v>
      </c>
      <c r="J975">
        <v>903.1</v>
      </c>
      <c r="K975">
        <v>903.1</v>
      </c>
      <c r="L975">
        <v>903.1</v>
      </c>
      <c r="M975">
        <v>903.1</v>
      </c>
      <c r="N975">
        <v>903.1</v>
      </c>
      <c r="O975">
        <v>903.1</v>
      </c>
      <c r="P975">
        <v>903.1</v>
      </c>
      <c r="Q975">
        <v>903.1</v>
      </c>
      <c r="R975">
        <v>903.1</v>
      </c>
      <c r="S975">
        <v>903.1</v>
      </c>
      <c r="T975">
        <v>903.1</v>
      </c>
      <c r="U975">
        <v>903.1</v>
      </c>
      <c r="V975">
        <v>903.1</v>
      </c>
      <c r="W975">
        <v>903.1</v>
      </c>
      <c r="X975">
        <v>903.1</v>
      </c>
      <c r="Y975">
        <v>903.1</v>
      </c>
      <c r="Z975">
        <v>903.1</v>
      </c>
      <c r="AA975">
        <v>903.1</v>
      </c>
      <c r="AB975">
        <v>903.1</v>
      </c>
      <c r="AC975">
        <v>903.1</v>
      </c>
      <c r="AD975">
        <v>903.1</v>
      </c>
      <c r="AE975">
        <v>903.1</v>
      </c>
      <c r="AF975">
        <v>903.1</v>
      </c>
      <c r="AG975">
        <v>903.1</v>
      </c>
      <c r="AH975">
        <v>903.1</v>
      </c>
      <c r="AI975">
        <v>903.1</v>
      </c>
      <c r="AJ975">
        <v>903.1</v>
      </c>
    </row>
    <row r="976" spans="3:36" x14ac:dyDescent="0.25">
      <c r="C976" t="s">
        <v>859</v>
      </c>
      <c r="E976">
        <v>99.2</v>
      </c>
      <c r="F976">
        <v>100.7</v>
      </c>
      <c r="G976">
        <v>102.7</v>
      </c>
      <c r="H976">
        <v>101.3</v>
      </c>
      <c r="I976">
        <v>101.3</v>
      </c>
      <c r="J976">
        <v>101.3</v>
      </c>
      <c r="K976">
        <v>101.3</v>
      </c>
      <c r="L976">
        <v>101.3</v>
      </c>
      <c r="M976">
        <v>101.3</v>
      </c>
      <c r="N976">
        <v>101.3</v>
      </c>
      <c r="O976">
        <v>101.3</v>
      </c>
      <c r="P976">
        <v>101.3</v>
      </c>
      <c r="Q976">
        <v>101.3</v>
      </c>
      <c r="R976">
        <v>101.3</v>
      </c>
      <c r="S976">
        <v>101.3</v>
      </c>
      <c r="T976">
        <v>101.3</v>
      </c>
      <c r="U976">
        <v>101.3</v>
      </c>
      <c r="V976">
        <v>101.3</v>
      </c>
      <c r="W976">
        <v>101.3</v>
      </c>
      <c r="X976">
        <v>101.3</v>
      </c>
      <c r="Y976">
        <v>101.3</v>
      </c>
      <c r="Z976">
        <v>101.3</v>
      </c>
      <c r="AA976">
        <v>101.3</v>
      </c>
      <c r="AB976">
        <v>101.3</v>
      </c>
      <c r="AC976">
        <v>101.3</v>
      </c>
      <c r="AD976">
        <v>101.3</v>
      </c>
      <c r="AE976">
        <v>101.3</v>
      </c>
      <c r="AF976">
        <v>101.3</v>
      </c>
      <c r="AG976">
        <v>101.3</v>
      </c>
      <c r="AH976">
        <v>101.3</v>
      </c>
      <c r="AI976">
        <v>101.3</v>
      </c>
      <c r="AJ976">
        <v>101.3</v>
      </c>
    </row>
    <row r="977" spans="3:36" x14ac:dyDescent="0.25">
      <c r="C977" t="s">
        <v>860</v>
      </c>
      <c r="E977">
        <v>62.4</v>
      </c>
      <c r="F977">
        <v>63.6</v>
      </c>
      <c r="G977">
        <v>63.6</v>
      </c>
      <c r="H977">
        <v>63.6</v>
      </c>
      <c r="I977">
        <v>66.599999999999994</v>
      </c>
      <c r="J977">
        <v>68.900000000000006</v>
      </c>
      <c r="K977">
        <v>80.400000000000006</v>
      </c>
      <c r="L977">
        <v>80.400000000000006</v>
      </c>
      <c r="M977">
        <v>80.400000000000006</v>
      </c>
      <c r="N977">
        <v>80.400000000000006</v>
      </c>
      <c r="O977">
        <v>80.400000000000006</v>
      </c>
      <c r="P977">
        <v>80.400000000000006</v>
      </c>
      <c r="Q977">
        <v>80.400000000000006</v>
      </c>
      <c r="R977">
        <v>80.400000000000006</v>
      </c>
      <c r="S977">
        <v>80.400000000000006</v>
      </c>
      <c r="T977">
        <v>80.400000000000006</v>
      </c>
      <c r="U977">
        <v>80.400000000000006</v>
      </c>
      <c r="V977">
        <v>80.400000000000006</v>
      </c>
      <c r="W977">
        <v>80.400000000000006</v>
      </c>
      <c r="X977">
        <v>80.400000000000006</v>
      </c>
      <c r="Y977">
        <v>80.400000000000006</v>
      </c>
      <c r="Z977">
        <v>80.400000000000006</v>
      </c>
      <c r="AA977">
        <v>80.400000000000006</v>
      </c>
      <c r="AB977">
        <v>80.400000000000006</v>
      </c>
      <c r="AC977">
        <v>80.400000000000006</v>
      </c>
      <c r="AD977">
        <v>80.400000000000006</v>
      </c>
      <c r="AE977">
        <v>80.400000000000006</v>
      </c>
      <c r="AF977">
        <v>80.400000000000006</v>
      </c>
      <c r="AG977">
        <v>80.400000000000006</v>
      </c>
      <c r="AH977">
        <v>80.400000000000006</v>
      </c>
      <c r="AI977">
        <v>80.400000000000006</v>
      </c>
      <c r="AJ977">
        <v>80.400000000000006</v>
      </c>
    </row>
    <row r="978" spans="3:36" x14ac:dyDescent="0.25">
      <c r="C978" t="s">
        <v>838</v>
      </c>
      <c r="E978">
        <v>1739.1</v>
      </c>
      <c r="F978">
        <v>1739.3</v>
      </c>
      <c r="G978">
        <v>1797.6</v>
      </c>
      <c r="H978">
        <v>1796.3</v>
      </c>
      <c r="I978">
        <v>1792.4</v>
      </c>
      <c r="J978">
        <v>1804.1</v>
      </c>
      <c r="K978">
        <v>1818</v>
      </c>
      <c r="L978">
        <v>1819.9</v>
      </c>
      <c r="M978">
        <v>1821.7</v>
      </c>
      <c r="N978">
        <v>1823.6</v>
      </c>
      <c r="O978">
        <v>1825.6</v>
      </c>
      <c r="P978">
        <v>1827.7</v>
      </c>
      <c r="Q978">
        <v>1829.9</v>
      </c>
      <c r="R978">
        <v>1832.2</v>
      </c>
      <c r="S978">
        <v>1834.6</v>
      </c>
      <c r="T978">
        <v>1837.2</v>
      </c>
      <c r="U978">
        <v>1839.2</v>
      </c>
      <c r="V978">
        <v>1841.3</v>
      </c>
      <c r="W978">
        <v>1843.5</v>
      </c>
      <c r="X978">
        <v>1846</v>
      </c>
      <c r="Y978">
        <v>1848.8</v>
      </c>
      <c r="Z978">
        <v>1851.9</v>
      </c>
      <c r="AA978">
        <v>1855.5</v>
      </c>
      <c r="AB978">
        <v>1859.5</v>
      </c>
      <c r="AC978">
        <v>1864</v>
      </c>
      <c r="AD978">
        <v>1869.1</v>
      </c>
      <c r="AE978">
        <v>1874.6</v>
      </c>
      <c r="AF978">
        <v>1880.4</v>
      </c>
      <c r="AG978">
        <v>1886.6</v>
      </c>
      <c r="AH978">
        <v>1892.9</v>
      </c>
      <c r="AI978">
        <v>1899.7</v>
      </c>
      <c r="AJ978">
        <v>1906.5</v>
      </c>
    </row>
    <row r="979" spans="3:36" x14ac:dyDescent="0.25">
      <c r="C979" t="s">
        <v>1014</v>
      </c>
    </row>
    <row r="980" spans="3:36" x14ac:dyDescent="0.25">
      <c r="C980" t="s">
        <v>861</v>
      </c>
      <c r="E980">
        <v>2451.1999999999998</v>
      </c>
      <c r="F980">
        <v>2281.5</v>
      </c>
      <c r="G980">
        <v>2684.1</v>
      </c>
      <c r="H980">
        <v>3055.3</v>
      </c>
      <c r="I980">
        <v>3222.5</v>
      </c>
      <c r="J980">
        <v>3239.7</v>
      </c>
      <c r="K980">
        <v>3249</v>
      </c>
      <c r="L980">
        <v>3256.4</v>
      </c>
      <c r="M980">
        <v>3263.3</v>
      </c>
      <c r="N980">
        <v>3270.8</v>
      </c>
      <c r="O980">
        <v>3278.7</v>
      </c>
      <c r="P980">
        <v>3286.9</v>
      </c>
      <c r="Q980">
        <v>3295.5</v>
      </c>
      <c r="R980">
        <v>3304.4</v>
      </c>
      <c r="S980">
        <v>3313.9</v>
      </c>
      <c r="T980">
        <v>3324</v>
      </c>
      <c r="U980">
        <v>3332.2</v>
      </c>
      <c r="V980">
        <v>3340.4</v>
      </c>
      <c r="W980">
        <v>3349.5</v>
      </c>
      <c r="X980">
        <v>3359.4</v>
      </c>
      <c r="Y980">
        <v>3370.5</v>
      </c>
      <c r="Z980">
        <v>3383</v>
      </c>
      <c r="AA980">
        <v>3397.3</v>
      </c>
      <c r="AB980">
        <v>3413.4</v>
      </c>
      <c r="AC980">
        <v>3431.4</v>
      </c>
      <c r="AD980">
        <v>3451.3</v>
      </c>
      <c r="AE980">
        <v>3473.1</v>
      </c>
      <c r="AF980">
        <v>3496.2</v>
      </c>
      <c r="AG980">
        <v>3520.3</v>
      </c>
      <c r="AH980">
        <v>3545.5</v>
      </c>
      <c r="AI980">
        <v>3572</v>
      </c>
      <c r="AJ980">
        <v>3598.8</v>
      </c>
    </row>
    <row r="981" spans="3:36" x14ac:dyDescent="0.25">
      <c r="C981" t="s">
        <v>862</v>
      </c>
      <c r="E981">
        <v>3478.2</v>
      </c>
      <c r="F981">
        <v>3514.5</v>
      </c>
      <c r="G981">
        <v>3284.4</v>
      </c>
      <c r="H981">
        <v>3220.2</v>
      </c>
      <c r="I981">
        <v>2760.2</v>
      </c>
      <c r="J981">
        <v>2760.2</v>
      </c>
      <c r="K981">
        <v>2760.2</v>
      </c>
      <c r="L981">
        <v>2760.2</v>
      </c>
      <c r="M981">
        <v>2760.2</v>
      </c>
      <c r="N981">
        <v>2760.2</v>
      </c>
      <c r="O981">
        <v>2760.2</v>
      </c>
      <c r="P981">
        <v>2760.2</v>
      </c>
      <c r="Q981">
        <v>2760.2</v>
      </c>
      <c r="R981">
        <v>2760.2</v>
      </c>
      <c r="S981">
        <v>2760.2</v>
      </c>
      <c r="T981">
        <v>2760.2</v>
      </c>
      <c r="U981">
        <v>2760.2</v>
      </c>
      <c r="V981">
        <v>2760.2</v>
      </c>
      <c r="W981">
        <v>2760.2</v>
      </c>
      <c r="X981">
        <v>2760.2</v>
      </c>
      <c r="Y981">
        <v>2760.2</v>
      </c>
      <c r="Z981">
        <v>2760.2</v>
      </c>
      <c r="AA981">
        <v>2760.2</v>
      </c>
      <c r="AB981">
        <v>2760.2</v>
      </c>
      <c r="AC981">
        <v>2760.2</v>
      </c>
      <c r="AD981">
        <v>2760.2</v>
      </c>
      <c r="AE981">
        <v>2760.2</v>
      </c>
      <c r="AF981">
        <v>2760.2</v>
      </c>
      <c r="AG981">
        <v>2760.2</v>
      </c>
      <c r="AH981">
        <v>2760.2</v>
      </c>
      <c r="AI981">
        <v>2760.2</v>
      </c>
      <c r="AJ981">
        <v>2760.2</v>
      </c>
    </row>
    <row r="982" spans="3:36" x14ac:dyDescent="0.25">
      <c r="C982" t="s">
        <v>863</v>
      </c>
      <c r="E982">
        <v>121.4</v>
      </c>
      <c r="F982">
        <v>122.9</v>
      </c>
      <c r="G982">
        <v>73.099999999999994</v>
      </c>
      <c r="H982">
        <v>47.5</v>
      </c>
      <c r="I982">
        <v>50.7</v>
      </c>
      <c r="J982">
        <v>50.7</v>
      </c>
      <c r="K982">
        <v>50.7</v>
      </c>
      <c r="L982">
        <v>50.7</v>
      </c>
      <c r="M982">
        <v>50.7</v>
      </c>
      <c r="N982">
        <v>50.7</v>
      </c>
      <c r="O982">
        <v>50.7</v>
      </c>
      <c r="P982">
        <v>50.7</v>
      </c>
      <c r="Q982">
        <v>50.7</v>
      </c>
      <c r="R982">
        <v>50.7</v>
      </c>
      <c r="S982">
        <v>50.7</v>
      </c>
      <c r="T982">
        <v>50.7</v>
      </c>
      <c r="U982">
        <v>50.7</v>
      </c>
      <c r="V982">
        <v>50.7</v>
      </c>
      <c r="W982">
        <v>50.7</v>
      </c>
      <c r="X982">
        <v>50.7</v>
      </c>
      <c r="Y982">
        <v>50.7</v>
      </c>
      <c r="Z982">
        <v>50.7</v>
      </c>
      <c r="AA982">
        <v>50.7</v>
      </c>
      <c r="AB982">
        <v>50.7</v>
      </c>
      <c r="AC982">
        <v>50.7</v>
      </c>
      <c r="AD982">
        <v>50.7</v>
      </c>
      <c r="AE982">
        <v>50.7</v>
      </c>
      <c r="AF982">
        <v>50.7</v>
      </c>
      <c r="AG982">
        <v>50.7</v>
      </c>
      <c r="AH982">
        <v>50.7</v>
      </c>
      <c r="AI982">
        <v>50.7</v>
      </c>
      <c r="AJ982">
        <v>50.7</v>
      </c>
    </row>
    <row r="983" spans="3:36" x14ac:dyDescent="0.25">
      <c r="C983" t="s">
        <v>864</v>
      </c>
      <c r="E983">
        <v>173.6</v>
      </c>
      <c r="F983">
        <v>179.1</v>
      </c>
      <c r="G983">
        <v>174.3</v>
      </c>
      <c r="H983">
        <v>183.7</v>
      </c>
      <c r="I983">
        <v>187.2</v>
      </c>
      <c r="J983">
        <v>190.5</v>
      </c>
      <c r="K983">
        <v>207.1</v>
      </c>
      <c r="L983">
        <v>207.1</v>
      </c>
      <c r="M983">
        <v>207.1</v>
      </c>
      <c r="N983">
        <v>207.1</v>
      </c>
      <c r="O983">
        <v>207.1</v>
      </c>
      <c r="P983">
        <v>207.1</v>
      </c>
      <c r="Q983">
        <v>207.1</v>
      </c>
      <c r="R983">
        <v>207.1</v>
      </c>
      <c r="S983">
        <v>207.1</v>
      </c>
      <c r="T983">
        <v>207.1</v>
      </c>
      <c r="U983">
        <v>207.1</v>
      </c>
      <c r="V983">
        <v>207.1</v>
      </c>
      <c r="W983">
        <v>207.1</v>
      </c>
      <c r="X983">
        <v>207.1</v>
      </c>
      <c r="Y983">
        <v>207.1</v>
      </c>
      <c r="Z983">
        <v>207.1</v>
      </c>
      <c r="AA983">
        <v>207.1</v>
      </c>
      <c r="AB983">
        <v>207.1</v>
      </c>
      <c r="AC983">
        <v>207.1</v>
      </c>
      <c r="AD983">
        <v>207.1</v>
      </c>
      <c r="AE983">
        <v>207.1</v>
      </c>
      <c r="AF983">
        <v>207.1</v>
      </c>
      <c r="AG983">
        <v>207.1</v>
      </c>
      <c r="AH983">
        <v>207.1</v>
      </c>
      <c r="AI983">
        <v>207.1</v>
      </c>
      <c r="AJ983">
        <v>207.1</v>
      </c>
    </row>
    <row r="984" spans="3:36" x14ac:dyDescent="0.25">
      <c r="C984" t="s">
        <v>838</v>
      </c>
      <c r="E984">
        <v>6224.4</v>
      </c>
      <c r="F984">
        <v>6098</v>
      </c>
      <c r="G984">
        <v>6215.9</v>
      </c>
      <c r="H984">
        <v>6506.7</v>
      </c>
      <c r="I984">
        <v>6220.7</v>
      </c>
      <c r="J984">
        <v>6241.2</v>
      </c>
      <c r="K984">
        <v>6267</v>
      </c>
      <c r="L984">
        <v>6274.4</v>
      </c>
      <c r="M984">
        <v>6281.3</v>
      </c>
      <c r="N984">
        <v>6288.8</v>
      </c>
      <c r="O984">
        <v>6296.7</v>
      </c>
      <c r="P984">
        <v>6304.9</v>
      </c>
      <c r="Q984">
        <v>6313.5</v>
      </c>
      <c r="R984">
        <v>6322.4</v>
      </c>
      <c r="S984">
        <v>6331.9</v>
      </c>
      <c r="T984">
        <v>6342.1</v>
      </c>
      <c r="U984">
        <v>6350.2</v>
      </c>
      <c r="V984">
        <v>6358.4</v>
      </c>
      <c r="W984">
        <v>6367.5</v>
      </c>
      <c r="X984">
        <v>6377.5</v>
      </c>
      <c r="Y984">
        <v>6388.6</v>
      </c>
      <c r="Z984">
        <v>6401.1</v>
      </c>
      <c r="AA984">
        <v>6415.4</v>
      </c>
      <c r="AB984">
        <v>6431.5</v>
      </c>
      <c r="AC984">
        <v>6449.4</v>
      </c>
      <c r="AD984">
        <v>6469.3</v>
      </c>
      <c r="AE984">
        <v>6491.1</v>
      </c>
      <c r="AF984">
        <v>6514.2</v>
      </c>
      <c r="AG984">
        <v>6538.4</v>
      </c>
      <c r="AH984">
        <v>6563.5</v>
      </c>
      <c r="AI984">
        <v>6590.1</v>
      </c>
      <c r="AJ984">
        <v>6616.9</v>
      </c>
    </row>
    <row r="985" spans="3:36" x14ac:dyDescent="0.25">
      <c r="C985" t="s">
        <v>996</v>
      </c>
    </row>
    <row r="986" spans="3:36" x14ac:dyDescent="0.25">
      <c r="C986" t="s">
        <v>865</v>
      </c>
      <c r="E986">
        <v>7238.7</v>
      </c>
      <c r="F986">
        <v>7187.3</v>
      </c>
      <c r="G986">
        <v>7462.9</v>
      </c>
      <c r="H986">
        <v>8019.3</v>
      </c>
      <c r="I986">
        <v>7605</v>
      </c>
      <c r="J986">
        <v>7763.1</v>
      </c>
      <c r="K986">
        <v>7775.1</v>
      </c>
      <c r="L986">
        <v>7763.5</v>
      </c>
      <c r="M986">
        <v>7751.9</v>
      </c>
      <c r="N986">
        <v>7742.2</v>
      </c>
      <c r="O986">
        <v>7734.3</v>
      </c>
      <c r="P986">
        <v>7728.5</v>
      </c>
      <c r="Q986">
        <v>7725.3</v>
      </c>
      <c r="R986">
        <v>7724.6</v>
      </c>
      <c r="S986">
        <v>7727.1</v>
      </c>
      <c r="T986">
        <v>7733</v>
      </c>
      <c r="U986">
        <v>7739.1</v>
      </c>
      <c r="V986">
        <v>7748.2</v>
      </c>
      <c r="W986">
        <v>7759.8</v>
      </c>
      <c r="X986">
        <v>7772.7</v>
      </c>
      <c r="Y986">
        <v>7787.1</v>
      </c>
      <c r="Z986">
        <v>7803.5</v>
      </c>
      <c r="AA986">
        <v>7822.4</v>
      </c>
      <c r="AB986">
        <v>7843.7</v>
      </c>
      <c r="AC986">
        <v>7867.6</v>
      </c>
      <c r="AD986">
        <v>7894.2</v>
      </c>
      <c r="AE986">
        <v>7923.3</v>
      </c>
      <c r="AF986">
        <v>7954.3</v>
      </c>
      <c r="AG986">
        <v>7986.6</v>
      </c>
      <c r="AH986">
        <v>8020.4</v>
      </c>
      <c r="AI986">
        <v>8055.9</v>
      </c>
      <c r="AJ986">
        <v>8091.9</v>
      </c>
    </row>
    <row r="987" spans="3:36" x14ac:dyDescent="0.25">
      <c r="C987" t="s">
        <v>866</v>
      </c>
      <c r="E987">
        <v>125.3</v>
      </c>
      <c r="F987">
        <v>118.7</v>
      </c>
      <c r="G987">
        <v>185</v>
      </c>
      <c r="H987">
        <v>90.6</v>
      </c>
      <c r="I987">
        <v>185.4</v>
      </c>
      <c r="J987">
        <v>186</v>
      </c>
      <c r="K987">
        <v>186.6</v>
      </c>
      <c r="L987">
        <v>186.9</v>
      </c>
      <c r="M987">
        <v>187.1</v>
      </c>
      <c r="N987">
        <v>187.3</v>
      </c>
      <c r="O987">
        <v>187.6</v>
      </c>
      <c r="P987">
        <v>187.9</v>
      </c>
      <c r="Q987">
        <v>188.1</v>
      </c>
      <c r="R987">
        <v>188.4</v>
      </c>
      <c r="S987">
        <v>188.7</v>
      </c>
      <c r="T987">
        <v>189.1</v>
      </c>
      <c r="U987">
        <v>189.3</v>
      </c>
      <c r="V987">
        <v>189.6</v>
      </c>
      <c r="W987">
        <v>189.9</v>
      </c>
      <c r="X987">
        <v>190.2</v>
      </c>
      <c r="Y987">
        <v>190.6</v>
      </c>
      <c r="Z987">
        <v>191</v>
      </c>
      <c r="AA987">
        <v>191.5</v>
      </c>
      <c r="AB987">
        <v>192</v>
      </c>
      <c r="AC987">
        <v>192.6</v>
      </c>
      <c r="AD987">
        <v>193.2</v>
      </c>
      <c r="AE987">
        <v>193.9</v>
      </c>
      <c r="AF987">
        <v>194.7</v>
      </c>
      <c r="AG987">
        <v>195.5</v>
      </c>
      <c r="AH987">
        <v>196.3</v>
      </c>
      <c r="AI987">
        <v>197.2</v>
      </c>
      <c r="AJ987">
        <v>198</v>
      </c>
    </row>
    <row r="988" spans="3:36" x14ac:dyDescent="0.25">
      <c r="C988" t="s">
        <v>996</v>
      </c>
    </row>
    <row r="989" spans="3:36" x14ac:dyDescent="0.25">
      <c r="C989" t="s">
        <v>1016</v>
      </c>
    </row>
    <row r="990" spans="3:36" x14ac:dyDescent="0.25">
      <c r="C990" t="s">
        <v>867</v>
      </c>
      <c r="E990">
        <v>51.5</v>
      </c>
      <c r="F990">
        <v>51.3</v>
      </c>
      <c r="G990">
        <v>58.6</v>
      </c>
      <c r="H990">
        <v>65.400000000000006</v>
      </c>
      <c r="I990">
        <v>67.400000000000006</v>
      </c>
      <c r="J990">
        <v>67.599999999999994</v>
      </c>
      <c r="K990">
        <v>67.7</v>
      </c>
      <c r="L990">
        <v>67.7</v>
      </c>
      <c r="M990">
        <v>67.8</v>
      </c>
      <c r="N990">
        <v>67.8</v>
      </c>
      <c r="O990">
        <v>67.900000000000006</v>
      </c>
      <c r="P990">
        <v>67.900000000000006</v>
      </c>
      <c r="Q990">
        <v>68</v>
      </c>
      <c r="R990">
        <v>68.099999999999994</v>
      </c>
      <c r="S990">
        <v>68.099999999999994</v>
      </c>
      <c r="T990">
        <v>68.2</v>
      </c>
      <c r="U990">
        <v>68.3</v>
      </c>
      <c r="V990">
        <v>68.3</v>
      </c>
      <c r="W990">
        <v>68.400000000000006</v>
      </c>
      <c r="X990">
        <v>68.5</v>
      </c>
      <c r="Y990">
        <v>68.599999999999994</v>
      </c>
      <c r="Z990">
        <v>68.7</v>
      </c>
      <c r="AA990">
        <v>68.8</v>
      </c>
      <c r="AB990">
        <v>68.900000000000006</v>
      </c>
      <c r="AC990">
        <v>69</v>
      </c>
      <c r="AD990">
        <v>69.2</v>
      </c>
      <c r="AE990">
        <v>69.3</v>
      </c>
      <c r="AF990">
        <v>69.5</v>
      </c>
      <c r="AG990">
        <v>69.7</v>
      </c>
      <c r="AH990">
        <v>69.900000000000006</v>
      </c>
      <c r="AI990">
        <v>70.099999999999994</v>
      </c>
      <c r="AJ990">
        <v>70.3</v>
      </c>
    </row>
    <row r="991" spans="3:36" x14ac:dyDescent="0.25">
      <c r="C991" t="s">
        <v>868</v>
      </c>
      <c r="E991">
        <v>112.6</v>
      </c>
      <c r="F991">
        <v>103.2</v>
      </c>
      <c r="G991">
        <v>103.2</v>
      </c>
      <c r="H991">
        <v>100.2</v>
      </c>
      <c r="I991">
        <v>90</v>
      </c>
      <c r="J991">
        <v>90</v>
      </c>
      <c r="K991">
        <v>90</v>
      </c>
      <c r="L991">
        <v>90</v>
      </c>
      <c r="M991">
        <v>90</v>
      </c>
      <c r="N991">
        <v>90</v>
      </c>
      <c r="O991">
        <v>90</v>
      </c>
      <c r="P991">
        <v>90</v>
      </c>
      <c r="Q991">
        <v>90</v>
      </c>
      <c r="R991">
        <v>90</v>
      </c>
      <c r="S991">
        <v>90</v>
      </c>
      <c r="T991">
        <v>90</v>
      </c>
      <c r="U991">
        <v>90</v>
      </c>
      <c r="V991">
        <v>90</v>
      </c>
      <c r="W991">
        <v>90</v>
      </c>
      <c r="X991">
        <v>90</v>
      </c>
      <c r="Y991">
        <v>90</v>
      </c>
      <c r="Z991">
        <v>90</v>
      </c>
      <c r="AA991">
        <v>90</v>
      </c>
      <c r="AB991">
        <v>90</v>
      </c>
      <c r="AC991">
        <v>90</v>
      </c>
      <c r="AD991">
        <v>90</v>
      </c>
      <c r="AE991">
        <v>90</v>
      </c>
      <c r="AF991">
        <v>90</v>
      </c>
      <c r="AG991">
        <v>90</v>
      </c>
      <c r="AH991">
        <v>90</v>
      </c>
      <c r="AI991">
        <v>90</v>
      </c>
      <c r="AJ991">
        <v>90</v>
      </c>
    </row>
    <row r="992" spans="3:36" x14ac:dyDescent="0.25">
      <c r="C992" t="s">
        <v>869</v>
      </c>
      <c r="E992">
        <v>3</v>
      </c>
      <c r="F992">
        <v>3.9</v>
      </c>
      <c r="G992">
        <v>1.6</v>
      </c>
      <c r="H992">
        <v>1.3</v>
      </c>
      <c r="I992">
        <v>1.3</v>
      </c>
      <c r="J992">
        <v>1.3</v>
      </c>
      <c r="K992">
        <v>1.3</v>
      </c>
      <c r="L992">
        <v>1.3</v>
      </c>
      <c r="M992">
        <v>1.3</v>
      </c>
      <c r="N992">
        <v>1.3</v>
      </c>
      <c r="O992">
        <v>1.3</v>
      </c>
      <c r="P992">
        <v>1.3</v>
      </c>
      <c r="Q992">
        <v>1.3</v>
      </c>
      <c r="R992">
        <v>1.3</v>
      </c>
      <c r="S992">
        <v>1.3</v>
      </c>
      <c r="T992">
        <v>1.3</v>
      </c>
      <c r="U992">
        <v>1.3</v>
      </c>
      <c r="V992">
        <v>1.3</v>
      </c>
      <c r="W992">
        <v>1.3</v>
      </c>
      <c r="X992">
        <v>1.3</v>
      </c>
      <c r="Y992">
        <v>1.3</v>
      </c>
      <c r="Z992">
        <v>1.3</v>
      </c>
      <c r="AA992">
        <v>1.3</v>
      </c>
      <c r="AB992">
        <v>1.3</v>
      </c>
      <c r="AC992">
        <v>1.3</v>
      </c>
      <c r="AD992">
        <v>1.3</v>
      </c>
      <c r="AE992">
        <v>1.3</v>
      </c>
      <c r="AF992">
        <v>1.3</v>
      </c>
      <c r="AG992">
        <v>1.3</v>
      </c>
      <c r="AH992">
        <v>1.3</v>
      </c>
      <c r="AI992">
        <v>1.3</v>
      </c>
      <c r="AJ992" t="s">
        <v>1056</v>
      </c>
    </row>
    <row r="993" spans="1:36" x14ac:dyDescent="0.25">
      <c r="C993" t="s">
        <v>870</v>
      </c>
      <c r="E993">
        <v>8.4</v>
      </c>
      <c r="F993">
        <v>8.1999999999999993</v>
      </c>
      <c r="G993">
        <v>8.3000000000000007</v>
      </c>
      <c r="H993">
        <v>8.3000000000000007</v>
      </c>
      <c r="I993">
        <v>7.3</v>
      </c>
      <c r="J993">
        <v>7.4</v>
      </c>
      <c r="K993">
        <v>7.5</v>
      </c>
      <c r="L993">
        <v>7.5</v>
      </c>
      <c r="M993">
        <v>7.5</v>
      </c>
      <c r="N993">
        <v>7.5</v>
      </c>
      <c r="O993">
        <v>7.5</v>
      </c>
      <c r="P993">
        <v>7.5</v>
      </c>
      <c r="Q993">
        <v>7.5</v>
      </c>
      <c r="R993">
        <v>7.5</v>
      </c>
      <c r="S993">
        <v>7.5</v>
      </c>
      <c r="T993">
        <v>7.5</v>
      </c>
      <c r="U993">
        <v>7.5</v>
      </c>
      <c r="V993">
        <v>7.5</v>
      </c>
      <c r="W993">
        <v>7.5</v>
      </c>
      <c r="X993">
        <v>7.5</v>
      </c>
      <c r="Y993">
        <v>7.5</v>
      </c>
      <c r="Z993">
        <v>7.5</v>
      </c>
      <c r="AA993">
        <v>7.5</v>
      </c>
      <c r="AB993">
        <v>7.5</v>
      </c>
      <c r="AC993">
        <v>7.5</v>
      </c>
      <c r="AD993">
        <v>7.5</v>
      </c>
      <c r="AE993">
        <v>7.5</v>
      </c>
      <c r="AF993">
        <v>7.5</v>
      </c>
      <c r="AG993">
        <v>7.5</v>
      </c>
      <c r="AH993">
        <v>7.5</v>
      </c>
      <c r="AI993">
        <v>7.5</v>
      </c>
      <c r="AJ993">
        <v>7.5</v>
      </c>
    </row>
    <row r="994" spans="1:36" x14ac:dyDescent="0.25">
      <c r="C994" t="s">
        <v>838</v>
      </c>
      <c r="E994">
        <v>175.5</v>
      </c>
      <c r="F994">
        <v>166.5</v>
      </c>
      <c r="G994">
        <v>171.7</v>
      </c>
      <c r="H994">
        <v>175.2</v>
      </c>
      <c r="I994">
        <v>166.1</v>
      </c>
      <c r="J994">
        <v>166.2</v>
      </c>
      <c r="K994">
        <v>166.4</v>
      </c>
      <c r="L994">
        <v>166.5</v>
      </c>
      <c r="M994">
        <v>166.5</v>
      </c>
      <c r="N994">
        <v>166.6</v>
      </c>
      <c r="O994">
        <v>166.6</v>
      </c>
      <c r="P994">
        <v>166.7</v>
      </c>
      <c r="Q994">
        <v>166.8</v>
      </c>
      <c r="R994">
        <v>166.8</v>
      </c>
      <c r="S994">
        <v>166.9</v>
      </c>
      <c r="T994">
        <v>167</v>
      </c>
      <c r="U994">
        <v>167</v>
      </c>
      <c r="V994">
        <v>167.1</v>
      </c>
      <c r="W994">
        <v>167.2</v>
      </c>
      <c r="X994">
        <v>167.2</v>
      </c>
      <c r="Y994">
        <v>167.3</v>
      </c>
      <c r="Z994">
        <v>167.4</v>
      </c>
      <c r="AA994">
        <v>167.5</v>
      </c>
      <c r="AB994">
        <v>167.6</v>
      </c>
      <c r="AC994">
        <v>167.8</v>
      </c>
      <c r="AD994">
        <v>167.9</v>
      </c>
      <c r="AE994">
        <v>168.1</v>
      </c>
      <c r="AF994">
        <v>168.2</v>
      </c>
      <c r="AG994">
        <v>168.4</v>
      </c>
      <c r="AH994">
        <v>168.6</v>
      </c>
      <c r="AI994">
        <v>168.8</v>
      </c>
      <c r="AJ994">
        <v>169</v>
      </c>
    </row>
    <row r="995" spans="1:36" x14ac:dyDescent="0.25">
      <c r="C995" t="s">
        <v>996</v>
      </c>
    </row>
    <row r="996" spans="1:36" x14ac:dyDescent="0.25">
      <c r="C996" t="s">
        <v>1057</v>
      </c>
    </row>
    <row r="997" spans="1:36" x14ac:dyDescent="0.25">
      <c r="C997" t="s">
        <v>1017</v>
      </c>
    </row>
    <row r="998" spans="1:36" x14ac:dyDescent="0.25">
      <c r="E998">
        <v>2019</v>
      </c>
      <c r="F998">
        <v>2020</v>
      </c>
      <c r="G998">
        <v>2021</v>
      </c>
      <c r="H998">
        <v>2022</v>
      </c>
      <c r="I998">
        <v>2023</v>
      </c>
      <c r="J998">
        <v>2024</v>
      </c>
      <c r="K998">
        <v>2025</v>
      </c>
      <c r="L998">
        <v>2026</v>
      </c>
      <c r="M998">
        <v>2027</v>
      </c>
      <c r="N998">
        <v>2028</v>
      </c>
      <c r="O998">
        <v>2029</v>
      </c>
      <c r="P998">
        <v>2030</v>
      </c>
      <c r="Q998">
        <v>2031</v>
      </c>
      <c r="R998">
        <v>2032</v>
      </c>
      <c r="S998">
        <v>2033</v>
      </c>
      <c r="T998">
        <v>2034</v>
      </c>
      <c r="U998">
        <v>2035</v>
      </c>
      <c r="V998">
        <v>2036</v>
      </c>
      <c r="W998">
        <v>2037</v>
      </c>
      <c r="X998">
        <v>2038</v>
      </c>
      <c r="Y998">
        <v>2039</v>
      </c>
      <c r="Z998">
        <v>2040</v>
      </c>
      <c r="AA998">
        <v>2041</v>
      </c>
      <c r="AB998">
        <v>2042</v>
      </c>
      <c r="AC998">
        <v>2043</v>
      </c>
      <c r="AD998">
        <v>2044</v>
      </c>
      <c r="AE998">
        <v>2045</v>
      </c>
      <c r="AF998">
        <v>2046</v>
      </c>
      <c r="AG998">
        <v>2047</v>
      </c>
      <c r="AH998">
        <v>2048</v>
      </c>
      <c r="AI998">
        <v>2049</v>
      </c>
      <c r="AJ998">
        <v>2050</v>
      </c>
    </row>
    <row r="999" spans="1:36" x14ac:dyDescent="0.25">
      <c r="C999" t="s">
        <v>996</v>
      </c>
    </row>
    <row r="1000" spans="1:36" x14ac:dyDescent="0.25">
      <c r="C1000" t="s">
        <v>1018</v>
      </c>
    </row>
    <row r="1001" spans="1:36" x14ac:dyDescent="0.25">
      <c r="C1001" t="s">
        <v>995</v>
      </c>
      <c r="E1001">
        <v>169.49</v>
      </c>
      <c r="F1001">
        <v>163.70699999999999</v>
      </c>
      <c r="G1001">
        <v>165.797</v>
      </c>
      <c r="H1001">
        <v>162.90299999999999</v>
      </c>
      <c r="I1001">
        <v>161.36199999999999</v>
      </c>
      <c r="J1001">
        <v>161.46899999999999</v>
      </c>
      <c r="K1001">
        <v>162.756</v>
      </c>
      <c r="L1001">
        <v>163.79300000000001</v>
      </c>
      <c r="M1001">
        <v>162.69499999999999</v>
      </c>
      <c r="N1001">
        <v>161.47200000000001</v>
      </c>
      <c r="O1001">
        <v>161.489</v>
      </c>
      <c r="P1001">
        <v>161.815</v>
      </c>
      <c r="Q1001">
        <v>162.89699999999999</v>
      </c>
      <c r="R1001">
        <v>163.58699999999999</v>
      </c>
      <c r="S1001">
        <v>164.07599999999999</v>
      </c>
      <c r="T1001">
        <v>164.624</v>
      </c>
      <c r="U1001">
        <v>165.22</v>
      </c>
      <c r="V1001">
        <v>166.251</v>
      </c>
      <c r="W1001">
        <v>166.75899999999999</v>
      </c>
      <c r="X1001">
        <v>167.65600000000001</v>
      </c>
      <c r="Y1001">
        <v>168.73</v>
      </c>
      <c r="Z1001">
        <v>169.756</v>
      </c>
      <c r="AA1001">
        <v>170.69499999999999</v>
      </c>
      <c r="AB1001">
        <v>171.44399999999999</v>
      </c>
      <c r="AC1001">
        <v>172.15600000000001</v>
      </c>
      <c r="AD1001">
        <v>173.08600000000001</v>
      </c>
      <c r="AE1001">
        <v>173.97200000000001</v>
      </c>
      <c r="AF1001">
        <v>174.49799999999999</v>
      </c>
      <c r="AG1001">
        <v>175.666</v>
      </c>
      <c r="AH1001">
        <v>176.874</v>
      </c>
      <c r="AI1001">
        <v>177.86099999999999</v>
      </c>
      <c r="AJ1001">
        <v>178.803</v>
      </c>
    </row>
    <row r="1002" spans="1:36" x14ac:dyDescent="0.25">
      <c r="C1002" t="s">
        <v>904</v>
      </c>
      <c r="E1002">
        <v>73.334999999999994</v>
      </c>
      <c r="F1002">
        <v>70.834000000000003</v>
      </c>
      <c r="G1002">
        <v>71.738</v>
      </c>
      <c r="H1002">
        <v>70.484999999999999</v>
      </c>
      <c r="I1002">
        <v>69.816000000000003</v>
      </c>
      <c r="J1002">
        <v>69.861000000000004</v>
      </c>
      <c r="K1002">
        <v>70.417000000000002</v>
      </c>
      <c r="L1002">
        <v>70.867000000000004</v>
      </c>
      <c r="M1002">
        <v>70.394000000000005</v>
      </c>
      <c r="N1002">
        <v>69.866</v>
      </c>
      <c r="O1002">
        <v>69.873999999999995</v>
      </c>
      <c r="P1002">
        <v>70.016000000000005</v>
      </c>
      <c r="Q1002">
        <v>70.483000000000004</v>
      </c>
      <c r="R1002">
        <v>70.781000000000006</v>
      </c>
      <c r="S1002">
        <v>70.992999999999995</v>
      </c>
      <c r="T1002">
        <v>71.228999999999999</v>
      </c>
      <c r="U1002">
        <v>71.486999999999995</v>
      </c>
      <c r="V1002">
        <v>71.933000000000007</v>
      </c>
      <c r="W1002">
        <v>72.152000000000001</v>
      </c>
      <c r="X1002">
        <v>72.540000000000006</v>
      </c>
      <c r="Y1002">
        <v>73.004000000000005</v>
      </c>
      <c r="Z1002">
        <v>73.447000000000003</v>
      </c>
      <c r="AA1002">
        <v>73.852000000000004</v>
      </c>
      <c r="AB1002">
        <v>74.176000000000002</v>
      </c>
      <c r="AC1002">
        <v>74.483999999999995</v>
      </c>
      <c r="AD1002">
        <v>74.885000000000005</v>
      </c>
      <c r="AE1002">
        <v>75.266999999999996</v>
      </c>
      <c r="AF1002">
        <v>75.495000000000005</v>
      </c>
      <c r="AG1002">
        <v>75.998999999999995</v>
      </c>
      <c r="AH1002">
        <v>76.521000000000001</v>
      </c>
      <c r="AI1002">
        <v>76.947000000000003</v>
      </c>
      <c r="AJ1002">
        <v>77.353999999999999</v>
      </c>
    </row>
    <row r="1003" spans="1:36" x14ac:dyDescent="0.25">
      <c r="C1003" t="s">
        <v>829</v>
      </c>
      <c r="E1003">
        <v>365.233</v>
      </c>
      <c r="F1003">
        <v>354.58300000000003</v>
      </c>
      <c r="G1003">
        <v>349.6</v>
      </c>
      <c r="H1003">
        <v>361.16699999999997</v>
      </c>
      <c r="I1003">
        <v>351.83699999999999</v>
      </c>
      <c r="J1003">
        <v>346.97</v>
      </c>
      <c r="K1003">
        <v>343.80200000000002</v>
      </c>
      <c r="L1003">
        <v>338.91199999999998</v>
      </c>
      <c r="M1003">
        <v>337.32799999999997</v>
      </c>
      <c r="N1003">
        <v>334.25</v>
      </c>
      <c r="O1003">
        <v>329.971</v>
      </c>
      <c r="P1003">
        <v>328.346</v>
      </c>
      <c r="Q1003">
        <v>326.48399999999998</v>
      </c>
      <c r="R1003">
        <v>324.02999999999997</v>
      </c>
      <c r="S1003">
        <v>321.28199999999998</v>
      </c>
      <c r="T1003">
        <v>318.29500000000002</v>
      </c>
      <c r="U1003">
        <v>317.49700000000001</v>
      </c>
      <c r="V1003">
        <v>318.42500000000001</v>
      </c>
      <c r="W1003">
        <v>320.05700000000002</v>
      </c>
      <c r="X1003">
        <v>321.541</v>
      </c>
      <c r="Y1003">
        <v>322.97899999999998</v>
      </c>
      <c r="Z1003">
        <v>323.97699999999998</v>
      </c>
      <c r="AA1003">
        <v>324.79199999999997</v>
      </c>
      <c r="AB1003">
        <v>325.22800000000001</v>
      </c>
      <c r="AC1003">
        <v>325.13099999999997</v>
      </c>
      <c r="AD1003">
        <v>325.26600000000002</v>
      </c>
      <c r="AE1003">
        <v>326.375</v>
      </c>
      <c r="AF1003">
        <v>327.33800000000002</v>
      </c>
      <c r="AG1003">
        <v>327.548</v>
      </c>
      <c r="AH1003">
        <v>327.70400000000001</v>
      </c>
      <c r="AI1003">
        <v>328.36599999999999</v>
      </c>
      <c r="AJ1003">
        <v>329.21</v>
      </c>
    </row>
    <row r="1004" spans="1:36" x14ac:dyDescent="0.25">
      <c r="C1004" t="s">
        <v>996</v>
      </c>
    </row>
    <row r="1005" spans="1:36" x14ac:dyDescent="0.25">
      <c r="C1005" t="s">
        <v>997</v>
      </c>
    </row>
    <row r="1006" spans="1:36" x14ac:dyDescent="0.25">
      <c r="A1006" t="s">
        <v>106</v>
      </c>
      <c r="B1006" t="s">
        <v>771</v>
      </c>
      <c r="C1006" t="s">
        <v>55</v>
      </c>
      <c r="E1006">
        <v>186.828</v>
      </c>
      <c r="F1006">
        <v>173.37299999999999</v>
      </c>
      <c r="G1006">
        <v>178.53100000000001</v>
      </c>
      <c r="H1006">
        <v>175.404</v>
      </c>
      <c r="I1006">
        <v>172.25299999999999</v>
      </c>
      <c r="J1006">
        <v>173.14599999999999</v>
      </c>
      <c r="K1006">
        <v>172.43100000000001</v>
      </c>
      <c r="L1006">
        <v>171.12799999999999</v>
      </c>
      <c r="M1006">
        <v>167.74799999999999</v>
      </c>
      <c r="N1006">
        <v>164.43299999999999</v>
      </c>
      <c r="O1006">
        <v>162.55799999999999</v>
      </c>
      <c r="P1006">
        <v>161.16900000000001</v>
      </c>
      <c r="Q1006">
        <v>160.714</v>
      </c>
      <c r="R1006">
        <v>160.03</v>
      </c>
      <c r="S1006">
        <v>159.255</v>
      </c>
      <c r="T1006">
        <v>158.58099999999999</v>
      </c>
      <c r="U1006">
        <v>158.035</v>
      </c>
      <c r="V1006">
        <v>157.99700000000001</v>
      </c>
      <c r="W1006">
        <v>157.57900000000001</v>
      </c>
      <c r="X1006">
        <v>157.56200000000001</v>
      </c>
      <c r="Y1006">
        <v>157.76</v>
      </c>
      <c r="Z1006">
        <v>157.97800000000001</v>
      </c>
      <c r="AA1006">
        <v>158.16300000000001</v>
      </c>
      <c r="AB1006">
        <v>158.16999999999999</v>
      </c>
      <c r="AC1006">
        <v>158.155</v>
      </c>
      <c r="AD1006">
        <v>158.36000000000001</v>
      </c>
      <c r="AE1006">
        <v>158.55699999999999</v>
      </c>
      <c r="AF1006">
        <v>158.47</v>
      </c>
      <c r="AG1006">
        <v>158.97300000000001</v>
      </c>
      <c r="AH1006">
        <v>159.53</v>
      </c>
      <c r="AI1006">
        <v>159.91399999999999</v>
      </c>
      <c r="AJ1006">
        <v>160.27699999999999</v>
      </c>
    </row>
    <row r="1007" spans="1:36" x14ac:dyDescent="0.25">
      <c r="A1007" t="s">
        <v>106</v>
      </c>
      <c r="C1007" t="s">
        <v>830</v>
      </c>
      <c r="E1007">
        <v>356.29300000000001</v>
      </c>
      <c r="F1007">
        <v>338.99099999999999</v>
      </c>
      <c r="G1007">
        <v>358.315</v>
      </c>
      <c r="H1007">
        <v>354.52699999999999</v>
      </c>
      <c r="I1007">
        <v>348.798</v>
      </c>
      <c r="J1007">
        <v>347.80200000000002</v>
      </c>
      <c r="K1007">
        <v>346.37099999999998</v>
      </c>
      <c r="L1007">
        <v>347.33800000000002</v>
      </c>
      <c r="M1007">
        <v>343.57400000000001</v>
      </c>
      <c r="N1007">
        <v>339.44600000000003</v>
      </c>
      <c r="O1007">
        <v>338.12599999999998</v>
      </c>
      <c r="P1007">
        <v>337.17399999999998</v>
      </c>
      <c r="Q1007">
        <v>337.91699999999997</v>
      </c>
      <c r="R1007">
        <v>336.81299999999999</v>
      </c>
      <c r="S1007">
        <v>335.41399999999999</v>
      </c>
      <c r="T1007">
        <v>334.09300000000002</v>
      </c>
      <c r="U1007">
        <v>333.11399999999998</v>
      </c>
      <c r="V1007">
        <v>333.36900000000003</v>
      </c>
      <c r="W1007">
        <v>332.42700000000002</v>
      </c>
      <c r="X1007">
        <v>332.48500000000001</v>
      </c>
      <c r="Y1007">
        <v>332.84199999999998</v>
      </c>
      <c r="Z1007">
        <v>332.92099999999999</v>
      </c>
      <c r="AA1007">
        <v>332.74299999999999</v>
      </c>
      <c r="AB1007">
        <v>331.69099999999997</v>
      </c>
      <c r="AC1007">
        <v>330.70800000000003</v>
      </c>
      <c r="AD1007">
        <v>330.30099999999999</v>
      </c>
      <c r="AE1007">
        <v>329.84800000000001</v>
      </c>
      <c r="AF1007">
        <v>328.79399999999998</v>
      </c>
      <c r="AG1007">
        <v>329.101</v>
      </c>
      <c r="AH1007">
        <v>329.31099999999998</v>
      </c>
      <c r="AI1007">
        <v>329.09199999999998</v>
      </c>
      <c r="AJ1007">
        <v>328.77</v>
      </c>
    </row>
    <row r="1008" spans="1:36" x14ac:dyDescent="0.25">
      <c r="A1008" t="s">
        <v>106</v>
      </c>
      <c r="C1008" t="s">
        <v>831</v>
      </c>
      <c r="E1008">
        <v>262.67700000000002</v>
      </c>
      <c r="F1008">
        <v>245.14699999999999</v>
      </c>
      <c r="G1008">
        <v>271.49099999999999</v>
      </c>
      <c r="H1008">
        <v>272.80900000000003</v>
      </c>
      <c r="I1008">
        <v>256.02699999999999</v>
      </c>
      <c r="J1008">
        <v>254.50899999999999</v>
      </c>
      <c r="K1008">
        <v>254.524</v>
      </c>
      <c r="L1008">
        <v>255.11099999999999</v>
      </c>
      <c r="M1008">
        <v>251.99</v>
      </c>
      <c r="N1008">
        <v>248.958</v>
      </c>
      <c r="O1008">
        <v>248.041</v>
      </c>
      <c r="P1008">
        <v>247.363</v>
      </c>
      <c r="Q1008">
        <v>248.24299999999999</v>
      </c>
      <c r="R1008">
        <v>249.14</v>
      </c>
      <c r="S1008">
        <v>249.67500000000001</v>
      </c>
      <c r="T1008">
        <v>249.964</v>
      </c>
      <c r="U1008">
        <v>250.042</v>
      </c>
      <c r="V1008">
        <v>250.60499999999999</v>
      </c>
      <c r="W1008">
        <v>250.21799999999999</v>
      </c>
      <c r="X1008">
        <v>250.495</v>
      </c>
      <c r="Y1008">
        <v>251.08</v>
      </c>
      <c r="Z1008">
        <v>251.94300000000001</v>
      </c>
      <c r="AA1008">
        <v>252.90100000000001</v>
      </c>
      <c r="AB1008">
        <v>253.22900000000001</v>
      </c>
      <c r="AC1008">
        <v>253.46600000000001</v>
      </c>
      <c r="AD1008">
        <v>253.898</v>
      </c>
      <c r="AE1008">
        <v>254.154</v>
      </c>
      <c r="AF1008">
        <v>254.15700000000001</v>
      </c>
      <c r="AG1008">
        <v>254.87</v>
      </c>
      <c r="AH1008">
        <v>255.62299999999999</v>
      </c>
      <c r="AI1008">
        <v>256.00799999999998</v>
      </c>
      <c r="AJ1008">
        <v>256.31700000000001</v>
      </c>
    </row>
    <row r="1009" spans="1:36" x14ac:dyDescent="0.25">
      <c r="A1009" t="s">
        <v>106</v>
      </c>
      <c r="B1009" t="s">
        <v>773</v>
      </c>
      <c r="C1009" t="s">
        <v>832</v>
      </c>
      <c r="E1009">
        <v>618.971</v>
      </c>
      <c r="F1009">
        <v>584.13800000000003</v>
      </c>
      <c r="G1009">
        <v>629.80600000000004</v>
      </c>
      <c r="H1009">
        <v>627.33600000000001</v>
      </c>
      <c r="I1009">
        <v>604.82600000000002</v>
      </c>
      <c r="J1009">
        <v>602.31200000000001</v>
      </c>
      <c r="K1009">
        <v>600.89499999999998</v>
      </c>
      <c r="L1009">
        <v>602.44899999999996</v>
      </c>
      <c r="M1009">
        <v>595.56299999999999</v>
      </c>
      <c r="N1009">
        <v>588.40499999999997</v>
      </c>
      <c r="O1009">
        <v>586.16700000000003</v>
      </c>
      <c r="P1009">
        <v>584.53700000000003</v>
      </c>
      <c r="Q1009">
        <v>586.16</v>
      </c>
      <c r="R1009">
        <v>585.95299999999997</v>
      </c>
      <c r="S1009">
        <v>585.09</v>
      </c>
      <c r="T1009">
        <v>584.05700000000002</v>
      </c>
      <c r="U1009">
        <v>583.15599999999995</v>
      </c>
      <c r="V1009">
        <v>583.97299999999996</v>
      </c>
      <c r="W1009">
        <v>582.64599999999996</v>
      </c>
      <c r="X1009">
        <v>582.98099999999999</v>
      </c>
      <c r="Y1009">
        <v>583.92100000000005</v>
      </c>
      <c r="Z1009">
        <v>584.86400000000003</v>
      </c>
      <c r="AA1009">
        <v>585.64400000000001</v>
      </c>
      <c r="AB1009">
        <v>584.91999999999996</v>
      </c>
      <c r="AC1009">
        <v>584.17399999999998</v>
      </c>
      <c r="AD1009">
        <v>584.19899999999996</v>
      </c>
      <c r="AE1009">
        <v>584.00199999999995</v>
      </c>
      <c r="AF1009">
        <v>582.95100000000002</v>
      </c>
      <c r="AG1009">
        <v>583.971</v>
      </c>
      <c r="AH1009">
        <v>584.93499999999995</v>
      </c>
      <c r="AI1009">
        <v>585.09900000000005</v>
      </c>
      <c r="AJ1009">
        <v>585.08699999999999</v>
      </c>
    </row>
    <row r="1010" spans="1:36" x14ac:dyDescent="0.25">
      <c r="A1010" t="s">
        <v>106</v>
      </c>
      <c r="B1010" t="s">
        <v>772</v>
      </c>
      <c r="C1010" t="s">
        <v>846</v>
      </c>
      <c r="E1010">
        <v>42.887</v>
      </c>
      <c r="F1010">
        <v>32.542000000000002</v>
      </c>
      <c r="G1010">
        <v>31.332000000000001</v>
      </c>
      <c r="H1010">
        <v>26.940999999999999</v>
      </c>
      <c r="I1010">
        <v>17.748000000000001</v>
      </c>
      <c r="J1010">
        <v>13.54</v>
      </c>
      <c r="K1010">
        <v>13.896000000000001</v>
      </c>
      <c r="L1010">
        <v>14.173999999999999</v>
      </c>
      <c r="M1010">
        <v>14.222</v>
      </c>
      <c r="N1010">
        <v>14.263999999999999</v>
      </c>
      <c r="O1010">
        <v>14.413</v>
      </c>
      <c r="P1010">
        <v>14.573</v>
      </c>
      <c r="Q1010">
        <v>14.781000000000001</v>
      </c>
      <c r="R1010">
        <v>15.029</v>
      </c>
      <c r="S1010">
        <v>15.209</v>
      </c>
      <c r="T1010">
        <v>15.329000000000001</v>
      </c>
      <c r="U1010">
        <v>15.352</v>
      </c>
      <c r="V1010">
        <v>15.298999999999999</v>
      </c>
      <c r="W1010">
        <v>15.163</v>
      </c>
      <c r="X1010">
        <v>15.064</v>
      </c>
      <c r="Y1010">
        <v>15.009</v>
      </c>
      <c r="Z1010">
        <v>14.976000000000001</v>
      </c>
      <c r="AA1010">
        <v>14.956</v>
      </c>
      <c r="AB1010">
        <v>14.897</v>
      </c>
      <c r="AC1010">
        <v>14.826000000000001</v>
      </c>
      <c r="AD1010">
        <v>14.753</v>
      </c>
      <c r="AE1010">
        <v>14.675000000000001</v>
      </c>
      <c r="AF1010">
        <v>14.532</v>
      </c>
      <c r="AG1010">
        <v>14.433</v>
      </c>
      <c r="AH1010">
        <v>14.356</v>
      </c>
      <c r="AI1010">
        <v>14.260999999999999</v>
      </c>
      <c r="AJ1010">
        <v>14.169</v>
      </c>
    </row>
    <row r="1011" spans="1:36" x14ac:dyDescent="0.25">
      <c r="A1011" t="s">
        <v>106</v>
      </c>
      <c r="B1011" t="s">
        <v>987</v>
      </c>
      <c r="C1011" t="s">
        <v>64</v>
      </c>
      <c r="E1011">
        <v>8.25</v>
      </c>
      <c r="F1011">
        <v>7.0990000000000002</v>
      </c>
      <c r="G1011">
        <v>10.035</v>
      </c>
      <c r="H1011">
        <v>11.02</v>
      </c>
      <c r="I1011">
        <v>8.3789999999999996</v>
      </c>
      <c r="J1011">
        <v>9.1969999999999992</v>
      </c>
      <c r="K1011">
        <v>9.2579999999999991</v>
      </c>
      <c r="L1011">
        <v>9.2219999999999995</v>
      </c>
      <c r="M1011">
        <v>9.0090000000000003</v>
      </c>
      <c r="N1011">
        <v>8.84</v>
      </c>
      <c r="O1011">
        <v>8.7620000000000005</v>
      </c>
      <c r="P1011">
        <v>8.6880000000000006</v>
      </c>
      <c r="Q1011">
        <v>8.7420000000000009</v>
      </c>
      <c r="R1011">
        <v>8.9440000000000008</v>
      </c>
      <c r="S1011">
        <v>9.1199999999999992</v>
      </c>
      <c r="T1011">
        <v>9.2349999999999994</v>
      </c>
      <c r="U1011">
        <v>9.2970000000000006</v>
      </c>
      <c r="V1011">
        <v>9.3550000000000004</v>
      </c>
      <c r="W1011">
        <v>9.3360000000000003</v>
      </c>
      <c r="X1011">
        <v>9.3249999999999993</v>
      </c>
      <c r="Y1011">
        <v>9.3179999999999996</v>
      </c>
      <c r="Z1011">
        <v>9.3879999999999999</v>
      </c>
      <c r="AA1011">
        <v>9.4969999999999999</v>
      </c>
      <c r="AB1011">
        <v>9.593</v>
      </c>
      <c r="AC1011">
        <v>9.66</v>
      </c>
      <c r="AD1011">
        <v>9.6959999999999997</v>
      </c>
      <c r="AE1011">
        <v>9.6920000000000002</v>
      </c>
      <c r="AF1011">
        <v>9.7289999999999992</v>
      </c>
      <c r="AG1011">
        <v>9.7360000000000007</v>
      </c>
      <c r="AH1011">
        <v>9.7539999999999996</v>
      </c>
      <c r="AI1011">
        <v>9.7420000000000009</v>
      </c>
      <c r="AJ1011">
        <v>9.718</v>
      </c>
    </row>
    <row r="1012" spans="1:36" x14ac:dyDescent="0.25">
      <c r="A1012" t="s">
        <v>106</v>
      </c>
      <c r="B1012" t="s">
        <v>774</v>
      </c>
      <c r="C1012" t="s">
        <v>833</v>
      </c>
      <c r="E1012">
        <v>3.7069999999999999</v>
      </c>
      <c r="F1012">
        <v>3.4329999999999998</v>
      </c>
      <c r="G1012">
        <v>3.6480000000000001</v>
      </c>
      <c r="H1012">
        <v>3.8069999999999999</v>
      </c>
      <c r="I1012">
        <v>3.4950000000000001</v>
      </c>
      <c r="J1012">
        <v>3.343</v>
      </c>
      <c r="K1012">
        <v>3.3519999999999999</v>
      </c>
      <c r="L1012">
        <v>3.3490000000000002</v>
      </c>
      <c r="M1012">
        <v>3.2909999999999999</v>
      </c>
      <c r="N1012">
        <v>3.2330000000000001</v>
      </c>
      <c r="O1012">
        <v>3.214</v>
      </c>
      <c r="P1012">
        <v>3.1840000000000002</v>
      </c>
      <c r="Q1012">
        <v>3.177</v>
      </c>
      <c r="R1012">
        <v>3.1920000000000002</v>
      </c>
      <c r="S1012">
        <v>3.2010000000000001</v>
      </c>
      <c r="T1012">
        <v>3.1989999999999998</v>
      </c>
      <c r="U1012">
        <v>3.1890000000000001</v>
      </c>
      <c r="V1012">
        <v>3.18</v>
      </c>
      <c r="W1012">
        <v>3.157</v>
      </c>
      <c r="X1012">
        <v>3.1360000000000001</v>
      </c>
      <c r="Y1012">
        <v>3.117</v>
      </c>
      <c r="Z1012">
        <v>3.11</v>
      </c>
      <c r="AA1012">
        <v>3.1080000000000001</v>
      </c>
      <c r="AB1012">
        <v>3.1059999999999999</v>
      </c>
      <c r="AC1012">
        <v>3.0979999999999999</v>
      </c>
      <c r="AD1012">
        <v>3.0870000000000002</v>
      </c>
      <c r="AE1012">
        <v>3.069</v>
      </c>
      <c r="AF1012">
        <v>3.0569999999999999</v>
      </c>
      <c r="AG1012">
        <v>3.0419999999999998</v>
      </c>
      <c r="AH1012">
        <v>3.0310000000000001</v>
      </c>
      <c r="AI1012">
        <v>3.0129999999999999</v>
      </c>
      <c r="AJ1012">
        <v>2.9929999999999999</v>
      </c>
    </row>
    <row r="1013" spans="1:36" x14ac:dyDescent="0.25">
      <c r="A1013" t="s">
        <v>106</v>
      </c>
      <c r="B1013" t="s">
        <v>988</v>
      </c>
      <c r="C1013" t="s">
        <v>834</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row>
    <row r="1014" spans="1:36" x14ac:dyDescent="0.25">
      <c r="A1014" t="s">
        <v>106</v>
      </c>
      <c r="B1014" t="s">
        <v>774</v>
      </c>
      <c r="C1014" t="s">
        <v>42</v>
      </c>
      <c r="E1014">
        <v>14.403</v>
      </c>
      <c r="F1014">
        <v>9.5239999999999991</v>
      </c>
      <c r="G1014">
        <v>12.132999999999999</v>
      </c>
      <c r="H1014">
        <v>7.2960000000000003</v>
      </c>
      <c r="I1014">
        <v>13.565</v>
      </c>
      <c r="J1014">
        <v>7.1239999999999997</v>
      </c>
      <c r="K1014">
        <v>7.0880000000000001</v>
      </c>
      <c r="L1014">
        <v>6.915</v>
      </c>
      <c r="M1014">
        <v>6.5839999999999996</v>
      </c>
      <c r="N1014">
        <v>6.3289999999999997</v>
      </c>
      <c r="O1014">
        <v>6.1589999999999998</v>
      </c>
      <c r="P1014">
        <v>6.0119999999999996</v>
      </c>
      <c r="Q1014">
        <v>6.016</v>
      </c>
      <c r="R1014">
        <v>6.2080000000000002</v>
      </c>
      <c r="S1014">
        <v>6.3869999999999996</v>
      </c>
      <c r="T1014">
        <v>6.5149999999999997</v>
      </c>
      <c r="U1014">
        <v>6.6070000000000002</v>
      </c>
      <c r="V1014">
        <v>6.7119999999999997</v>
      </c>
      <c r="W1014">
        <v>6.7539999999999996</v>
      </c>
      <c r="X1014">
        <v>6.7960000000000003</v>
      </c>
      <c r="Y1014">
        <v>6.84</v>
      </c>
      <c r="Z1014">
        <v>6.968</v>
      </c>
      <c r="AA1014">
        <v>7.141</v>
      </c>
      <c r="AB1014">
        <v>7.3029999999999999</v>
      </c>
      <c r="AC1014">
        <v>7.4320000000000004</v>
      </c>
      <c r="AD1014">
        <v>7.5229999999999997</v>
      </c>
      <c r="AE1014">
        <v>7.5709999999999997</v>
      </c>
      <c r="AF1014">
        <v>7.6689999999999996</v>
      </c>
      <c r="AG1014">
        <v>7.7240000000000002</v>
      </c>
      <c r="AH1014">
        <v>7.7910000000000004</v>
      </c>
      <c r="AI1014">
        <v>7.827</v>
      </c>
      <c r="AJ1014">
        <v>7.8520000000000003</v>
      </c>
    </row>
    <row r="1015" spans="1:36" x14ac:dyDescent="0.25">
      <c r="A1015" t="s">
        <v>106</v>
      </c>
      <c r="B1015" t="s">
        <v>987</v>
      </c>
      <c r="C1015" t="s">
        <v>40</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row>
    <row r="1016" spans="1:36" x14ac:dyDescent="0.25">
      <c r="A1016" t="s">
        <v>106</v>
      </c>
      <c r="B1016" t="s">
        <v>993</v>
      </c>
      <c r="C1016" t="s">
        <v>835</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row>
    <row r="1017" spans="1:36" x14ac:dyDescent="0.25">
      <c r="A1017" t="s">
        <v>106</v>
      </c>
      <c r="B1017" t="s">
        <v>57</v>
      </c>
      <c r="C1017" t="s">
        <v>836</v>
      </c>
      <c r="E1017">
        <v>715.947</v>
      </c>
      <c r="F1017">
        <v>684.55600000000004</v>
      </c>
      <c r="G1017">
        <v>678.45100000000002</v>
      </c>
      <c r="H1017">
        <v>648.47799999999995</v>
      </c>
      <c r="I1017">
        <v>633.83100000000002</v>
      </c>
      <c r="J1017">
        <v>647.202</v>
      </c>
      <c r="K1017">
        <v>655.72699999999998</v>
      </c>
      <c r="L1017">
        <v>662.05600000000004</v>
      </c>
      <c r="M1017">
        <v>658.23299999999995</v>
      </c>
      <c r="N1017">
        <v>654.91399999999999</v>
      </c>
      <c r="O1017">
        <v>657.59199999999998</v>
      </c>
      <c r="P1017">
        <v>660.11</v>
      </c>
      <c r="Q1017">
        <v>666.61599999999999</v>
      </c>
      <c r="R1017">
        <v>670.92200000000003</v>
      </c>
      <c r="S1017">
        <v>674.49599999999998</v>
      </c>
      <c r="T1017">
        <v>678.03200000000004</v>
      </c>
      <c r="U1017">
        <v>681.68399999999997</v>
      </c>
      <c r="V1017">
        <v>687.38900000000001</v>
      </c>
      <c r="W1017">
        <v>690.40899999999999</v>
      </c>
      <c r="X1017">
        <v>695.37099999999998</v>
      </c>
      <c r="Y1017">
        <v>701.23800000000006</v>
      </c>
      <c r="Z1017">
        <v>707.01099999999997</v>
      </c>
      <c r="AA1017">
        <v>712.44299999999998</v>
      </c>
      <c r="AB1017">
        <v>716.77099999999996</v>
      </c>
      <c r="AC1017">
        <v>721.048</v>
      </c>
      <c r="AD1017">
        <v>726.36800000000005</v>
      </c>
      <c r="AE1017">
        <v>731.54200000000003</v>
      </c>
      <c r="AF1017">
        <v>734.93299999999999</v>
      </c>
      <c r="AG1017">
        <v>741.36099999999999</v>
      </c>
      <c r="AH1017">
        <v>747.98900000000003</v>
      </c>
      <c r="AI1017">
        <v>753.56500000000005</v>
      </c>
      <c r="AJ1017">
        <v>758.99400000000003</v>
      </c>
    </row>
    <row r="1018" spans="1:36" x14ac:dyDescent="0.25">
      <c r="A1018" t="s">
        <v>106</v>
      </c>
      <c r="B1018" t="s">
        <v>57</v>
      </c>
      <c r="C1018" t="s">
        <v>905</v>
      </c>
      <c r="E1018">
        <v>478.61900000000003</v>
      </c>
      <c r="F1018">
        <v>453.35399999999998</v>
      </c>
      <c r="G1018">
        <v>443.863</v>
      </c>
      <c r="H1018">
        <v>417.887</v>
      </c>
      <c r="I1018">
        <v>403.11900000000003</v>
      </c>
      <c r="J1018">
        <v>405.16199999999998</v>
      </c>
      <c r="K1018">
        <v>406.66300000000001</v>
      </c>
      <c r="L1018">
        <v>405.65800000000002</v>
      </c>
      <c r="M1018">
        <v>398.61900000000003</v>
      </c>
      <c r="N1018">
        <v>391.99200000000002</v>
      </c>
      <c r="O1018">
        <v>389.21699999999998</v>
      </c>
      <c r="P1018">
        <v>387.75700000000001</v>
      </c>
      <c r="Q1018">
        <v>389.08300000000003</v>
      </c>
      <c r="R1018">
        <v>389.387</v>
      </c>
      <c r="S1018">
        <v>389.50599999999997</v>
      </c>
      <c r="T1018">
        <v>389.08699999999999</v>
      </c>
      <c r="U1018">
        <v>388.673</v>
      </c>
      <c r="V1018">
        <v>389.67500000000001</v>
      </c>
      <c r="W1018">
        <v>389.38400000000001</v>
      </c>
      <c r="X1018">
        <v>390.404</v>
      </c>
      <c r="Y1018">
        <v>392.125</v>
      </c>
      <c r="Z1018">
        <v>393.95800000000003</v>
      </c>
      <c r="AA1018">
        <v>395.75</v>
      </c>
      <c r="AB1018">
        <v>397.07400000000001</v>
      </c>
      <c r="AC1018">
        <v>398.50599999999997</v>
      </c>
      <c r="AD1018">
        <v>400.64299999999997</v>
      </c>
      <c r="AE1018">
        <v>402.80900000000003</v>
      </c>
      <c r="AF1018">
        <v>404.08699999999999</v>
      </c>
      <c r="AG1018">
        <v>407.14600000000002</v>
      </c>
      <c r="AH1018">
        <v>410.411</v>
      </c>
      <c r="AI1018">
        <v>413.17599999999999</v>
      </c>
      <c r="AJ1018">
        <v>415.93599999999998</v>
      </c>
    </row>
    <row r="1019" spans="1:36" x14ac:dyDescent="0.25">
      <c r="A1019" t="s">
        <v>106</v>
      </c>
      <c r="B1019" t="s">
        <v>57</v>
      </c>
      <c r="C1019" t="s">
        <v>837</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row>
    <row r="1020" spans="1:36" x14ac:dyDescent="0.25">
      <c r="C1020" t="s">
        <v>838</v>
      </c>
      <c r="E1020">
        <v>2069.6129999999998</v>
      </c>
      <c r="F1020">
        <v>1948.02</v>
      </c>
      <c r="G1020">
        <v>1987.8</v>
      </c>
      <c r="H1020">
        <v>1918.1690000000001</v>
      </c>
      <c r="I1020">
        <v>1857.2149999999999</v>
      </c>
      <c r="J1020">
        <v>1861.0260000000001</v>
      </c>
      <c r="K1020">
        <v>1869.31</v>
      </c>
      <c r="L1020">
        <v>1874.951</v>
      </c>
      <c r="M1020">
        <v>1853.269</v>
      </c>
      <c r="N1020">
        <v>1832.4090000000001</v>
      </c>
      <c r="O1020">
        <v>1828.0820000000001</v>
      </c>
      <c r="P1020">
        <v>1826.03</v>
      </c>
      <c r="Q1020">
        <v>1835.289</v>
      </c>
      <c r="R1020">
        <v>1839.6659999999999</v>
      </c>
      <c r="S1020">
        <v>1842.2639999999999</v>
      </c>
      <c r="T1020">
        <v>1844.0350000000001</v>
      </c>
      <c r="U1020">
        <v>1845.992</v>
      </c>
      <c r="V1020">
        <v>1853.58</v>
      </c>
      <c r="W1020">
        <v>1854.4269999999999</v>
      </c>
      <c r="X1020">
        <v>1860.6389999999999</v>
      </c>
      <c r="Y1020">
        <v>1869.329</v>
      </c>
      <c r="Z1020">
        <v>1878.252</v>
      </c>
      <c r="AA1020">
        <v>1886.701</v>
      </c>
      <c r="AB1020">
        <v>1891.8330000000001</v>
      </c>
      <c r="AC1020">
        <v>1896.8969999999999</v>
      </c>
      <c r="AD1020">
        <v>1904.63</v>
      </c>
      <c r="AE1020">
        <v>1911.9169999999999</v>
      </c>
      <c r="AF1020">
        <v>1915.43</v>
      </c>
      <c r="AG1020">
        <v>1926.386</v>
      </c>
      <c r="AH1020">
        <v>1937.796</v>
      </c>
      <c r="AI1020">
        <v>1946.597</v>
      </c>
      <c r="AJ1020">
        <v>1955.0250000000001</v>
      </c>
    </row>
    <row r="1021" spans="1:36" x14ac:dyDescent="0.25">
      <c r="C1021" t="s">
        <v>996</v>
      </c>
    </row>
    <row r="1022" spans="1:36" x14ac:dyDescent="0.25">
      <c r="C1022" t="s">
        <v>1058</v>
      </c>
    </row>
    <row r="1023" spans="1:36" x14ac:dyDescent="0.25">
      <c r="C1023" t="s">
        <v>55</v>
      </c>
      <c r="E1023">
        <v>2.548</v>
      </c>
      <c r="F1023">
        <v>2.448</v>
      </c>
      <c r="G1023">
        <v>2.4889999999999999</v>
      </c>
      <c r="H1023">
        <v>2.4889999999999999</v>
      </c>
      <c r="I1023">
        <v>2.4670000000000001</v>
      </c>
      <c r="J1023">
        <v>2.4780000000000002</v>
      </c>
      <c r="K1023">
        <v>2.4489999999999998</v>
      </c>
      <c r="L1023">
        <v>2.415</v>
      </c>
      <c r="M1023">
        <v>2.383</v>
      </c>
      <c r="N1023">
        <v>2.3540000000000001</v>
      </c>
      <c r="O1023">
        <v>2.3260000000000001</v>
      </c>
      <c r="P1023">
        <v>2.302</v>
      </c>
      <c r="Q1023">
        <v>2.2799999999999998</v>
      </c>
      <c r="R1023">
        <v>2.2610000000000001</v>
      </c>
      <c r="S1023">
        <v>2.2429999999999999</v>
      </c>
      <c r="T1023">
        <v>2.226</v>
      </c>
      <c r="U1023">
        <v>2.2109999999999999</v>
      </c>
      <c r="V1023">
        <v>2.1960000000000002</v>
      </c>
      <c r="W1023">
        <v>2.1840000000000002</v>
      </c>
      <c r="X1023">
        <v>2.1720000000000002</v>
      </c>
      <c r="Y1023">
        <v>2.161</v>
      </c>
      <c r="Z1023">
        <v>2.1509999999999998</v>
      </c>
      <c r="AA1023">
        <v>2.1419999999999999</v>
      </c>
      <c r="AB1023">
        <v>2.1320000000000001</v>
      </c>
      <c r="AC1023">
        <v>2.1230000000000002</v>
      </c>
      <c r="AD1023">
        <v>2.1150000000000002</v>
      </c>
      <c r="AE1023">
        <v>2.1070000000000002</v>
      </c>
      <c r="AF1023">
        <v>2.0990000000000002</v>
      </c>
      <c r="AG1023">
        <v>2.0920000000000001</v>
      </c>
      <c r="AH1023">
        <v>2.085</v>
      </c>
      <c r="AI1023">
        <v>2.0779999999999998</v>
      </c>
      <c r="AJ1023">
        <v>2.0720000000000001</v>
      </c>
    </row>
    <row r="1024" spans="1:36" x14ac:dyDescent="0.25">
      <c r="C1024" t="s">
        <v>830</v>
      </c>
      <c r="E1024">
        <v>4.8579999999999997</v>
      </c>
      <c r="F1024">
        <v>4.7859999999999996</v>
      </c>
      <c r="G1024">
        <v>4.9950000000000001</v>
      </c>
      <c r="H1024">
        <v>5.03</v>
      </c>
      <c r="I1024">
        <v>4.9960000000000004</v>
      </c>
      <c r="J1024">
        <v>4.9790000000000001</v>
      </c>
      <c r="K1024">
        <v>4.9189999999999996</v>
      </c>
      <c r="L1024">
        <v>4.9009999999999998</v>
      </c>
      <c r="M1024">
        <v>4.8810000000000002</v>
      </c>
      <c r="N1024">
        <v>4.859</v>
      </c>
      <c r="O1024">
        <v>4.8390000000000004</v>
      </c>
      <c r="P1024">
        <v>4.8159999999999998</v>
      </c>
      <c r="Q1024">
        <v>4.7939999999999996</v>
      </c>
      <c r="R1024">
        <v>4.758</v>
      </c>
      <c r="S1024">
        <v>4.7249999999999996</v>
      </c>
      <c r="T1024">
        <v>4.6900000000000004</v>
      </c>
      <c r="U1024">
        <v>4.66</v>
      </c>
      <c r="V1024">
        <v>4.6340000000000003</v>
      </c>
      <c r="W1024">
        <v>4.6070000000000002</v>
      </c>
      <c r="X1024">
        <v>4.5830000000000002</v>
      </c>
      <c r="Y1024">
        <v>4.5590000000000002</v>
      </c>
      <c r="Z1024">
        <v>4.5330000000000004</v>
      </c>
      <c r="AA1024">
        <v>4.5060000000000002</v>
      </c>
      <c r="AB1024">
        <v>4.4720000000000004</v>
      </c>
      <c r="AC1024">
        <v>4.4400000000000004</v>
      </c>
      <c r="AD1024">
        <v>4.4109999999999996</v>
      </c>
      <c r="AE1024">
        <v>4.3819999999999997</v>
      </c>
      <c r="AF1024">
        <v>4.3550000000000004</v>
      </c>
      <c r="AG1024">
        <v>4.33</v>
      </c>
      <c r="AH1024">
        <v>4.3040000000000003</v>
      </c>
      <c r="AI1024">
        <v>4.2770000000000001</v>
      </c>
      <c r="AJ1024">
        <v>4.25</v>
      </c>
    </row>
    <row r="1025" spans="3:36" x14ac:dyDescent="0.25">
      <c r="C1025" t="s">
        <v>831</v>
      </c>
      <c r="E1025">
        <v>3.5819999999999999</v>
      </c>
      <c r="F1025">
        <v>3.4609999999999999</v>
      </c>
      <c r="G1025">
        <v>3.7839999999999998</v>
      </c>
      <c r="H1025">
        <v>3.87</v>
      </c>
      <c r="I1025">
        <v>3.6669999999999998</v>
      </c>
      <c r="J1025">
        <v>3.6429999999999998</v>
      </c>
      <c r="K1025">
        <v>3.6150000000000002</v>
      </c>
      <c r="L1025">
        <v>3.6</v>
      </c>
      <c r="M1025">
        <v>3.58</v>
      </c>
      <c r="N1025">
        <v>3.5630000000000002</v>
      </c>
      <c r="O1025">
        <v>3.55</v>
      </c>
      <c r="P1025">
        <v>3.5329999999999999</v>
      </c>
      <c r="Q1025">
        <v>3.5219999999999998</v>
      </c>
      <c r="R1025">
        <v>3.52</v>
      </c>
      <c r="S1025">
        <v>3.5169999999999999</v>
      </c>
      <c r="T1025">
        <v>3.5089999999999999</v>
      </c>
      <c r="U1025">
        <v>3.4980000000000002</v>
      </c>
      <c r="V1025">
        <v>3.484</v>
      </c>
      <c r="W1025">
        <v>3.468</v>
      </c>
      <c r="X1025">
        <v>3.4529999999999998</v>
      </c>
      <c r="Y1025">
        <v>3.4390000000000001</v>
      </c>
      <c r="Z1025">
        <v>3.43</v>
      </c>
      <c r="AA1025">
        <v>3.4239999999999999</v>
      </c>
      <c r="AB1025">
        <v>3.4140000000000001</v>
      </c>
      <c r="AC1025">
        <v>3.403</v>
      </c>
      <c r="AD1025">
        <v>3.391</v>
      </c>
      <c r="AE1025">
        <v>3.3769999999999998</v>
      </c>
      <c r="AF1025">
        <v>3.367</v>
      </c>
      <c r="AG1025">
        <v>3.3540000000000001</v>
      </c>
      <c r="AH1025">
        <v>3.3410000000000002</v>
      </c>
      <c r="AI1025">
        <v>3.327</v>
      </c>
      <c r="AJ1025">
        <v>3.3140000000000001</v>
      </c>
    </row>
    <row r="1026" spans="3:36" x14ac:dyDescent="0.25">
      <c r="C1026" t="s">
        <v>846</v>
      </c>
      <c r="E1026">
        <v>0.58499999999999996</v>
      </c>
      <c r="F1026">
        <v>0.45900000000000002</v>
      </c>
      <c r="G1026">
        <v>0.437</v>
      </c>
      <c r="H1026">
        <v>0.38200000000000001</v>
      </c>
      <c r="I1026">
        <v>0.254</v>
      </c>
      <c r="J1026">
        <v>0.19400000000000001</v>
      </c>
      <c r="K1026">
        <v>0.19700000000000001</v>
      </c>
      <c r="L1026">
        <v>0.2</v>
      </c>
      <c r="M1026">
        <v>0.20200000000000001</v>
      </c>
      <c r="N1026">
        <v>0.20399999999999999</v>
      </c>
      <c r="O1026">
        <v>0.20599999999999999</v>
      </c>
      <c r="P1026">
        <v>0.20799999999999999</v>
      </c>
      <c r="Q1026">
        <v>0.21</v>
      </c>
      <c r="R1026">
        <v>0.21199999999999999</v>
      </c>
      <c r="S1026">
        <v>0.214</v>
      </c>
      <c r="T1026">
        <v>0.215</v>
      </c>
      <c r="U1026">
        <v>0.215</v>
      </c>
      <c r="V1026">
        <v>0.21299999999999999</v>
      </c>
      <c r="W1026">
        <v>0.21</v>
      </c>
      <c r="X1026">
        <v>0.20799999999999999</v>
      </c>
      <c r="Y1026">
        <v>0.20599999999999999</v>
      </c>
      <c r="Z1026">
        <v>0.20399999999999999</v>
      </c>
      <c r="AA1026">
        <v>0.20300000000000001</v>
      </c>
      <c r="AB1026">
        <v>0.20100000000000001</v>
      </c>
      <c r="AC1026">
        <v>0.19900000000000001</v>
      </c>
      <c r="AD1026">
        <v>0.19700000000000001</v>
      </c>
      <c r="AE1026">
        <v>0.19500000000000001</v>
      </c>
      <c r="AF1026">
        <v>0.192</v>
      </c>
      <c r="AG1026">
        <v>0.19</v>
      </c>
      <c r="AH1026">
        <v>0.188</v>
      </c>
      <c r="AI1026">
        <v>0.185</v>
      </c>
      <c r="AJ1026">
        <v>0.183</v>
      </c>
    </row>
    <row r="1027" spans="3:36" x14ac:dyDescent="0.25">
      <c r="C1027" t="s">
        <v>64</v>
      </c>
      <c r="E1027">
        <v>0.113</v>
      </c>
      <c r="F1027">
        <v>0.1</v>
      </c>
      <c r="G1027">
        <v>0.14000000000000001</v>
      </c>
      <c r="H1027">
        <v>0.156</v>
      </c>
      <c r="I1027">
        <v>0.12</v>
      </c>
      <c r="J1027">
        <v>0.13200000000000001</v>
      </c>
      <c r="K1027">
        <v>0.13100000000000001</v>
      </c>
      <c r="L1027">
        <v>0.13</v>
      </c>
      <c r="M1027">
        <v>0.128</v>
      </c>
      <c r="N1027">
        <v>0.127</v>
      </c>
      <c r="O1027">
        <v>0.125</v>
      </c>
      <c r="P1027">
        <v>0.124</v>
      </c>
      <c r="Q1027">
        <v>0.124</v>
      </c>
      <c r="R1027">
        <v>0.126</v>
      </c>
      <c r="S1027">
        <v>0.128</v>
      </c>
      <c r="T1027">
        <v>0.13</v>
      </c>
      <c r="U1027">
        <v>0.13</v>
      </c>
      <c r="V1027">
        <v>0.13</v>
      </c>
      <c r="W1027">
        <v>0.129</v>
      </c>
      <c r="X1027">
        <v>0.129</v>
      </c>
      <c r="Y1027">
        <v>0.128</v>
      </c>
      <c r="Z1027">
        <v>0.128</v>
      </c>
      <c r="AA1027">
        <v>0.129</v>
      </c>
      <c r="AB1027">
        <v>0.129</v>
      </c>
      <c r="AC1027">
        <v>0.13</v>
      </c>
      <c r="AD1027">
        <v>0.129</v>
      </c>
      <c r="AE1027">
        <v>0.129</v>
      </c>
      <c r="AF1027">
        <v>0.129</v>
      </c>
      <c r="AG1027">
        <v>0.128</v>
      </c>
      <c r="AH1027">
        <v>0.127</v>
      </c>
      <c r="AI1027">
        <v>0.127</v>
      </c>
      <c r="AJ1027">
        <v>0.126</v>
      </c>
    </row>
    <row r="1028" spans="3:36" x14ac:dyDescent="0.25">
      <c r="C1028" t="s">
        <v>833</v>
      </c>
      <c r="E1028">
        <v>5.0999999999999997E-2</v>
      </c>
      <c r="F1028">
        <v>4.8000000000000001E-2</v>
      </c>
      <c r="G1028">
        <v>5.0999999999999997E-2</v>
      </c>
      <c r="H1028">
        <v>5.3999999999999999E-2</v>
      </c>
      <c r="I1028">
        <v>0.05</v>
      </c>
      <c r="J1028">
        <v>4.8000000000000001E-2</v>
      </c>
      <c r="K1028">
        <v>4.8000000000000001E-2</v>
      </c>
      <c r="L1028">
        <v>4.7E-2</v>
      </c>
      <c r="M1028">
        <v>4.7E-2</v>
      </c>
      <c r="N1028">
        <v>4.5999999999999999E-2</v>
      </c>
      <c r="O1028">
        <v>4.5999999999999999E-2</v>
      </c>
      <c r="P1028">
        <v>4.4999999999999998E-2</v>
      </c>
      <c r="Q1028">
        <v>4.4999999999999998E-2</v>
      </c>
      <c r="R1028">
        <v>4.4999999999999998E-2</v>
      </c>
      <c r="S1028">
        <v>4.4999999999999998E-2</v>
      </c>
      <c r="T1028">
        <v>4.4999999999999998E-2</v>
      </c>
      <c r="U1028">
        <v>4.4999999999999998E-2</v>
      </c>
      <c r="V1028">
        <v>4.3999999999999997E-2</v>
      </c>
      <c r="W1028">
        <v>4.3999999999999997E-2</v>
      </c>
      <c r="X1028">
        <v>4.2999999999999997E-2</v>
      </c>
      <c r="Y1028">
        <v>4.2999999999999997E-2</v>
      </c>
      <c r="Z1028">
        <v>4.2000000000000003E-2</v>
      </c>
      <c r="AA1028">
        <v>4.2000000000000003E-2</v>
      </c>
      <c r="AB1028">
        <v>4.2000000000000003E-2</v>
      </c>
      <c r="AC1028">
        <v>4.2000000000000003E-2</v>
      </c>
      <c r="AD1028">
        <v>4.1000000000000002E-2</v>
      </c>
      <c r="AE1028">
        <v>4.1000000000000002E-2</v>
      </c>
      <c r="AF1028">
        <v>0.04</v>
      </c>
      <c r="AG1028">
        <v>0.04</v>
      </c>
      <c r="AH1028">
        <v>0.04</v>
      </c>
      <c r="AI1028">
        <v>3.9E-2</v>
      </c>
      <c r="AJ1028">
        <v>3.9E-2</v>
      </c>
    </row>
    <row r="1029" spans="3:36" x14ac:dyDescent="0.25">
      <c r="C1029" t="s">
        <v>834</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row>
    <row r="1030" spans="3:36" x14ac:dyDescent="0.25">
      <c r="C1030" t="s">
        <v>42</v>
      </c>
      <c r="E1030">
        <v>0.19600000000000001</v>
      </c>
      <c r="F1030">
        <v>0.13400000000000001</v>
      </c>
      <c r="G1030">
        <v>0.16900000000000001</v>
      </c>
      <c r="H1030">
        <v>0.104</v>
      </c>
      <c r="I1030">
        <v>0.19400000000000001</v>
      </c>
      <c r="J1030">
        <v>0.10199999999999999</v>
      </c>
      <c r="K1030">
        <v>0.10100000000000001</v>
      </c>
      <c r="L1030">
        <v>9.8000000000000004E-2</v>
      </c>
      <c r="M1030">
        <v>9.4E-2</v>
      </c>
      <c r="N1030">
        <v>9.0999999999999998E-2</v>
      </c>
      <c r="O1030">
        <v>8.7999999999999995E-2</v>
      </c>
      <c r="P1030">
        <v>8.5999999999999993E-2</v>
      </c>
      <c r="Q1030">
        <v>8.5000000000000006E-2</v>
      </c>
      <c r="R1030">
        <v>8.7999999999999995E-2</v>
      </c>
      <c r="S1030">
        <v>0.09</v>
      </c>
      <c r="T1030">
        <v>9.0999999999999998E-2</v>
      </c>
      <c r="U1030">
        <v>9.1999999999999998E-2</v>
      </c>
      <c r="V1030">
        <v>9.2999999999999999E-2</v>
      </c>
      <c r="W1030">
        <v>9.4E-2</v>
      </c>
      <c r="X1030">
        <v>9.4E-2</v>
      </c>
      <c r="Y1030">
        <v>9.4E-2</v>
      </c>
      <c r="Z1030">
        <v>9.5000000000000001E-2</v>
      </c>
      <c r="AA1030">
        <v>9.7000000000000003E-2</v>
      </c>
      <c r="AB1030">
        <v>9.8000000000000004E-2</v>
      </c>
      <c r="AC1030">
        <v>0.1</v>
      </c>
      <c r="AD1030">
        <v>0.1</v>
      </c>
      <c r="AE1030">
        <v>0.10100000000000001</v>
      </c>
      <c r="AF1030">
        <v>0.10199999999999999</v>
      </c>
      <c r="AG1030">
        <v>0.10199999999999999</v>
      </c>
      <c r="AH1030">
        <v>0.10199999999999999</v>
      </c>
      <c r="AI1030">
        <v>0.10199999999999999</v>
      </c>
      <c r="AJ1030">
        <v>0.10199999999999999</v>
      </c>
    </row>
    <row r="1031" spans="3:36" x14ac:dyDescent="0.25">
      <c r="C1031" t="s">
        <v>40</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row>
    <row r="1032" spans="3:36" x14ac:dyDescent="0.25">
      <c r="C1032" t="s">
        <v>835</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row>
    <row r="1033" spans="3:36" x14ac:dyDescent="0.25">
      <c r="C1033" t="s">
        <v>836</v>
      </c>
      <c r="E1033">
        <v>9.7629999999999999</v>
      </c>
      <c r="F1033">
        <v>9.6639999999999997</v>
      </c>
      <c r="G1033">
        <v>9.4570000000000007</v>
      </c>
      <c r="H1033">
        <v>9.1999999999999993</v>
      </c>
      <c r="I1033">
        <v>9.0790000000000006</v>
      </c>
      <c r="J1033">
        <v>9.2639999999999993</v>
      </c>
      <c r="K1033">
        <v>9.3119999999999994</v>
      </c>
      <c r="L1033">
        <v>9.3420000000000005</v>
      </c>
      <c r="M1033">
        <v>9.3510000000000009</v>
      </c>
      <c r="N1033">
        <v>9.3740000000000006</v>
      </c>
      <c r="O1033">
        <v>9.4109999999999996</v>
      </c>
      <c r="P1033">
        <v>9.4280000000000008</v>
      </c>
      <c r="Q1033">
        <v>9.4580000000000002</v>
      </c>
      <c r="R1033">
        <v>9.4789999999999992</v>
      </c>
      <c r="S1033">
        <v>9.5009999999999994</v>
      </c>
      <c r="T1033">
        <v>9.5190000000000001</v>
      </c>
      <c r="U1033">
        <v>9.5359999999999996</v>
      </c>
      <c r="V1033">
        <v>9.5559999999999992</v>
      </c>
      <c r="W1033">
        <v>9.5690000000000008</v>
      </c>
      <c r="X1033">
        <v>9.5860000000000003</v>
      </c>
      <c r="Y1033">
        <v>9.6059999999999999</v>
      </c>
      <c r="Z1033">
        <v>9.6259999999999994</v>
      </c>
      <c r="AA1033">
        <v>9.6470000000000002</v>
      </c>
      <c r="AB1033">
        <v>9.6630000000000003</v>
      </c>
      <c r="AC1033">
        <v>9.6809999999999992</v>
      </c>
      <c r="AD1033">
        <v>9.6999999999999993</v>
      </c>
      <c r="AE1033">
        <v>9.7189999999999994</v>
      </c>
      <c r="AF1033">
        <v>9.7349999999999994</v>
      </c>
      <c r="AG1033">
        <v>9.7550000000000008</v>
      </c>
      <c r="AH1033">
        <v>9.7750000000000004</v>
      </c>
      <c r="AI1033">
        <v>9.7929999999999993</v>
      </c>
      <c r="AJ1033">
        <v>9.8119999999999994</v>
      </c>
    </row>
    <row r="1034" spans="3:36" x14ac:dyDescent="0.25">
      <c r="C1034" t="s">
        <v>905</v>
      </c>
      <c r="E1034">
        <v>6.5270000000000001</v>
      </c>
      <c r="F1034">
        <v>6.4</v>
      </c>
      <c r="G1034">
        <v>6.1870000000000003</v>
      </c>
      <c r="H1034">
        <v>5.9290000000000003</v>
      </c>
      <c r="I1034">
        <v>5.774</v>
      </c>
      <c r="J1034">
        <v>5.8</v>
      </c>
      <c r="K1034">
        <v>5.7750000000000004</v>
      </c>
      <c r="L1034">
        <v>5.7240000000000002</v>
      </c>
      <c r="M1034">
        <v>5.6630000000000003</v>
      </c>
      <c r="N1034">
        <v>5.6109999999999998</v>
      </c>
      <c r="O1034">
        <v>5.57</v>
      </c>
      <c r="P1034">
        <v>5.5380000000000003</v>
      </c>
      <c r="Q1034">
        <v>5.52</v>
      </c>
      <c r="R1034">
        <v>5.5010000000000003</v>
      </c>
      <c r="S1034">
        <v>5.4870000000000001</v>
      </c>
      <c r="T1034">
        <v>5.4619999999999997</v>
      </c>
      <c r="U1034">
        <v>5.4370000000000003</v>
      </c>
      <c r="V1034">
        <v>5.4169999999999998</v>
      </c>
      <c r="W1034">
        <v>5.3970000000000002</v>
      </c>
      <c r="X1034">
        <v>5.3819999999999997</v>
      </c>
      <c r="Y1034">
        <v>5.3710000000000004</v>
      </c>
      <c r="Z1034">
        <v>5.3639999999999999</v>
      </c>
      <c r="AA1034">
        <v>5.359</v>
      </c>
      <c r="AB1034">
        <v>5.3529999999999998</v>
      </c>
      <c r="AC1034">
        <v>5.35</v>
      </c>
      <c r="AD1034">
        <v>5.35</v>
      </c>
      <c r="AE1034">
        <v>5.3520000000000003</v>
      </c>
      <c r="AF1034">
        <v>5.3529999999999998</v>
      </c>
      <c r="AG1034">
        <v>5.3570000000000002</v>
      </c>
      <c r="AH1034">
        <v>5.3630000000000004</v>
      </c>
      <c r="AI1034">
        <v>5.37</v>
      </c>
      <c r="AJ1034">
        <v>5.3769999999999998</v>
      </c>
    </row>
    <row r="1035" spans="3:36" x14ac:dyDescent="0.25">
      <c r="C1035" t="s">
        <v>837</v>
      </c>
      <c r="E1035">
        <v>0</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row>
    <row r="1036" spans="3:36" x14ac:dyDescent="0.25">
      <c r="C1036" t="s">
        <v>996</v>
      </c>
    </row>
    <row r="1037" spans="3:36" x14ac:dyDescent="0.25">
      <c r="C1037" t="s">
        <v>1026</v>
      </c>
    </row>
    <row r="1038" spans="3:36" x14ac:dyDescent="0.25">
      <c r="C1038" t="s">
        <v>996</v>
      </c>
    </row>
    <row r="1039" spans="3:36" x14ac:dyDescent="0.25">
      <c r="C1039" t="s">
        <v>1027</v>
      </c>
    </row>
    <row r="1040" spans="3:36" x14ac:dyDescent="0.25">
      <c r="C1040" t="s">
        <v>876</v>
      </c>
      <c r="E1040">
        <v>5.093</v>
      </c>
      <c r="F1040">
        <v>5.0750000000000002</v>
      </c>
      <c r="G1040">
        <v>4.9139999999999997</v>
      </c>
      <c r="H1040">
        <v>4.875</v>
      </c>
      <c r="I1040">
        <v>4.9909999999999997</v>
      </c>
      <c r="J1040">
        <v>4.8099999999999996</v>
      </c>
      <c r="K1040">
        <v>4.8380000000000001</v>
      </c>
      <c r="L1040">
        <v>5.0229999999999997</v>
      </c>
      <c r="M1040">
        <v>5.125</v>
      </c>
      <c r="N1040">
        <v>5.0910000000000002</v>
      </c>
      <c r="O1040">
        <v>5</v>
      </c>
      <c r="P1040">
        <v>4.9340000000000002</v>
      </c>
      <c r="Q1040">
        <v>4.8620000000000001</v>
      </c>
      <c r="R1040">
        <v>4.806</v>
      </c>
      <c r="S1040">
        <v>4.726</v>
      </c>
      <c r="T1040">
        <v>4.6929999999999996</v>
      </c>
      <c r="U1040">
        <v>4.7270000000000003</v>
      </c>
      <c r="V1040">
        <v>4.7770000000000001</v>
      </c>
      <c r="W1040">
        <v>4.8170000000000002</v>
      </c>
      <c r="X1040">
        <v>4.8540000000000001</v>
      </c>
      <c r="Y1040">
        <v>4.8920000000000003</v>
      </c>
      <c r="Z1040">
        <v>4.9089999999999998</v>
      </c>
      <c r="AA1040">
        <v>4.9080000000000004</v>
      </c>
      <c r="AB1040">
        <v>4.899</v>
      </c>
      <c r="AC1040">
        <v>4.8890000000000002</v>
      </c>
      <c r="AD1040">
        <v>4.8819999999999997</v>
      </c>
      <c r="AE1040">
        <v>4.88</v>
      </c>
      <c r="AF1040">
        <v>4.8760000000000003</v>
      </c>
      <c r="AG1040">
        <v>4.8789999999999996</v>
      </c>
      <c r="AH1040">
        <v>4.8959999999999999</v>
      </c>
      <c r="AI1040">
        <v>4.9180000000000001</v>
      </c>
      <c r="AJ1040">
        <v>4.9610000000000003</v>
      </c>
    </row>
    <row r="1041" spans="3:36" x14ac:dyDescent="0.25">
      <c r="C1041" t="s">
        <v>877</v>
      </c>
      <c r="E1041">
        <v>5.6589999999999998</v>
      </c>
      <c r="F1041">
        <v>5.6390000000000002</v>
      </c>
      <c r="G1041">
        <v>5.4610000000000003</v>
      </c>
      <c r="H1041">
        <v>5.4169999999999998</v>
      </c>
      <c r="I1041">
        <v>5.5460000000000003</v>
      </c>
      <c r="J1041">
        <v>5.3449999999999998</v>
      </c>
      <c r="K1041">
        <v>5.3760000000000003</v>
      </c>
      <c r="L1041">
        <v>5.5810000000000004</v>
      </c>
      <c r="M1041">
        <v>5.6950000000000003</v>
      </c>
      <c r="N1041">
        <v>5.657</v>
      </c>
      <c r="O1041">
        <v>5.556</v>
      </c>
      <c r="P1041">
        <v>5.4820000000000002</v>
      </c>
      <c r="Q1041">
        <v>5.4029999999999996</v>
      </c>
      <c r="R1041">
        <v>5.34</v>
      </c>
      <c r="S1041">
        <v>5.2510000000000003</v>
      </c>
      <c r="T1041">
        <v>5.2149999999999999</v>
      </c>
      <c r="U1041">
        <v>5.2530000000000001</v>
      </c>
      <c r="V1041">
        <v>5.3079999999999998</v>
      </c>
      <c r="W1041">
        <v>5.3520000000000003</v>
      </c>
      <c r="X1041">
        <v>5.3940000000000001</v>
      </c>
      <c r="Y1041">
        <v>5.4359999999999999</v>
      </c>
      <c r="Z1041">
        <v>5.4550000000000001</v>
      </c>
      <c r="AA1041">
        <v>5.4539999999999997</v>
      </c>
      <c r="AB1041">
        <v>5.444</v>
      </c>
      <c r="AC1041">
        <v>5.4320000000000004</v>
      </c>
      <c r="AD1041">
        <v>5.4249999999999998</v>
      </c>
      <c r="AE1041">
        <v>5.4219999999999997</v>
      </c>
      <c r="AF1041">
        <v>5.4180000000000001</v>
      </c>
      <c r="AG1041">
        <v>5.4210000000000003</v>
      </c>
      <c r="AH1041">
        <v>5.44</v>
      </c>
      <c r="AI1041">
        <v>5.4640000000000004</v>
      </c>
      <c r="AJ1041">
        <v>5.5119999999999996</v>
      </c>
    </row>
    <row r="1042" spans="3:36" x14ac:dyDescent="0.25">
      <c r="C1042" t="s">
        <v>878</v>
      </c>
      <c r="E1042">
        <v>11.641</v>
      </c>
      <c r="F1042">
        <v>12.798</v>
      </c>
      <c r="G1042">
        <v>9.2040000000000006</v>
      </c>
      <c r="H1042">
        <v>8.5890000000000004</v>
      </c>
      <c r="I1042">
        <v>11.776</v>
      </c>
      <c r="J1042">
        <v>12.369</v>
      </c>
      <c r="K1042">
        <v>11.239000000000001</v>
      </c>
      <c r="L1042">
        <v>11.414999999999999</v>
      </c>
      <c r="M1042">
        <v>11.595000000000001</v>
      </c>
      <c r="N1042">
        <v>11.455</v>
      </c>
      <c r="O1042">
        <v>11.234</v>
      </c>
      <c r="P1042">
        <v>11.019</v>
      </c>
      <c r="Q1042">
        <v>10.887</v>
      </c>
      <c r="R1042">
        <v>10.441000000000001</v>
      </c>
      <c r="S1042">
        <v>10.092000000000001</v>
      </c>
      <c r="T1042">
        <v>9.8510000000000009</v>
      </c>
      <c r="U1042">
        <v>9.6509999999999998</v>
      </c>
      <c r="V1042">
        <v>9.7200000000000006</v>
      </c>
      <c r="W1042">
        <v>9.8130000000000006</v>
      </c>
      <c r="X1042">
        <v>9.89</v>
      </c>
      <c r="Y1042">
        <v>9.984</v>
      </c>
      <c r="Z1042">
        <v>9.9770000000000003</v>
      </c>
      <c r="AA1042">
        <v>9.9149999999999991</v>
      </c>
      <c r="AB1042">
        <v>9.8469999999999995</v>
      </c>
      <c r="AC1042">
        <v>9.7859999999999996</v>
      </c>
      <c r="AD1042">
        <v>9.7769999999999992</v>
      </c>
      <c r="AE1042">
        <v>9.7940000000000005</v>
      </c>
      <c r="AF1042">
        <v>9.8290000000000006</v>
      </c>
      <c r="AG1042">
        <v>9.907</v>
      </c>
      <c r="AH1042">
        <v>9.9440000000000008</v>
      </c>
      <c r="AI1042">
        <v>9.9849999999999994</v>
      </c>
      <c r="AJ1042">
        <v>9.9939999999999998</v>
      </c>
    </row>
    <row r="1043" spans="3:36" x14ac:dyDescent="0.25">
      <c r="C1043" t="s">
        <v>879</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row>
    <row r="1044" spans="3:36" x14ac:dyDescent="0.25">
      <c r="C1044" t="s">
        <v>880</v>
      </c>
      <c r="E1044">
        <v>1.6990000000000001</v>
      </c>
      <c r="F1044">
        <v>1.6930000000000001</v>
      </c>
      <c r="G1044">
        <v>1.639</v>
      </c>
      <c r="H1044">
        <v>1.6259999999999999</v>
      </c>
      <c r="I1044">
        <v>1.665</v>
      </c>
      <c r="J1044">
        <v>1.605</v>
      </c>
      <c r="K1044">
        <v>1.6140000000000001</v>
      </c>
      <c r="L1044">
        <v>1.6759999999999999</v>
      </c>
      <c r="M1044">
        <v>1.71</v>
      </c>
      <c r="N1044">
        <v>1.698</v>
      </c>
      <c r="O1044">
        <v>1.6679999999999999</v>
      </c>
      <c r="P1044">
        <v>1.6459999999999999</v>
      </c>
      <c r="Q1044">
        <v>1.6220000000000001</v>
      </c>
      <c r="R1044">
        <v>1.603</v>
      </c>
      <c r="S1044">
        <v>1.5760000000000001</v>
      </c>
      <c r="T1044">
        <v>1.5660000000000001</v>
      </c>
      <c r="U1044">
        <v>1.577</v>
      </c>
      <c r="V1044">
        <v>1.5940000000000001</v>
      </c>
      <c r="W1044">
        <v>1.607</v>
      </c>
      <c r="X1044">
        <v>1.619</v>
      </c>
      <c r="Y1044">
        <v>1.6319999999999999</v>
      </c>
      <c r="Z1044">
        <v>1.6379999999999999</v>
      </c>
      <c r="AA1044">
        <v>1.637</v>
      </c>
      <c r="AB1044">
        <v>1.635</v>
      </c>
      <c r="AC1044">
        <v>1.631</v>
      </c>
      <c r="AD1044">
        <v>1.629</v>
      </c>
      <c r="AE1044">
        <v>1.6279999999999999</v>
      </c>
      <c r="AF1044">
        <v>1.627</v>
      </c>
      <c r="AG1044">
        <v>1.6279999999999999</v>
      </c>
      <c r="AH1044">
        <v>1.633</v>
      </c>
      <c r="AI1044">
        <v>1.641</v>
      </c>
      <c r="AJ1044">
        <v>1.655</v>
      </c>
    </row>
    <row r="1045" spans="3:36" x14ac:dyDescent="0.25">
      <c r="C1045" t="s">
        <v>881</v>
      </c>
      <c r="E1045">
        <v>1.298</v>
      </c>
      <c r="F1045">
        <v>1.427</v>
      </c>
      <c r="G1045">
        <v>1.026</v>
      </c>
      <c r="H1045">
        <v>0.95799999999999996</v>
      </c>
      <c r="I1045">
        <v>1.3129999999999999</v>
      </c>
      <c r="J1045">
        <v>1.379</v>
      </c>
      <c r="K1045">
        <v>1.2529999999999999</v>
      </c>
      <c r="L1045">
        <v>1.2729999999999999</v>
      </c>
      <c r="M1045">
        <v>1.2929999999999999</v>
      </c>
      <c r="N1045">
        <v>1.2769999999999999</v>
      </c>
      <c r="O1045">
        <v>1.2529999999999999</v>
      </c>
      <c r="P1045">
        <v>1.2290000000000001</v>
      </c>
      <c r="Q1045">
        <v>1.214</v>
      </c>
      <c r="R1045">
        <v>1.1639999999999999</v>
      </c>
      <c r="S1045">
        <v>1.125</v>
      </c>
      <c r="T1045">
        <v>1.099</v>
      </c>
      <c r="U1045">
        <v>1.0760000000000001</v>
      </c>
      <c r="V1045">
        <v>1.0840000000000001</v>
      </c>
      <c r="W1045">
        <v>1.0940000000000001</v>
      </c>
      <c r="X1045">
        <v>1.103</v>
      </c>
      <c r="Y1045">
        <v>1.113</v>
      </c>
      <c r="Z1045">
        <v>1.1120000000000001</v>
      </c>
      <c r="AA1045">
        <v>1.1060000000000001</v>
      </c>
      <c r="AB1045">
        <v>1.0980000000000001</v>
      </c>
      <c r="AC1045">
        <v>1.091</v>
      </c>
      <c r="AD1045">
        <v>1.0900000000000001</v>
      </c>
      <c r="AE1045">
        <v>1.0920000000000001</v>
      </c>
      <c r="AF1045">
        <v>1.0960000000000001</v>
      </c>
      <c r="AG1045">
        <v>1.105</v>
      </c>
      <c r="AH1045">
        <v>1.109</v>
      </c>
      <c r="AI1045">
        <v>1.113</v>
      </c>
      <c r="AJ1045">
        <v>1.1140000000000001</v>
      </c>
    </row>
    <row r="1046" spans="3:36" x14ac:dyDescent="0.25">
      <c r="C1046" t="s">
        <v>882</v>
      </c>
      <c r="E1046">
        <v>0.56599999999999995</v>
      </c>
      <c r="F1046">
        <v>0.56399999999999995</v>
      </c>
      <c r="G1046">
        <v>0.54600000000000004</v>
      </c>
      <c r="H1046">
        <v>0.54200000000000004</v>
      </c>
      <c r="I1046">
        <v>0.55500000000000005</v>
      </c>
      <c r="J1046">
        <v>0.53500000000000003</v>
      </c>
      <c r="K1046">
        <v>0.53800000000000003</v>
      </c>
      <c r="L1046">
        <v>0.55800000000000005</v>
      </c>
      <c r="M1046">
        <v>0.56999999999999995</v>
      </c>
      <c r="N1046">
        <v>0.56599999999999995</v>
      </c>
      <c r="O1046">
        <v>0.55600000000000005</v>
      </c>
      <c r="P1046">
        <v>0.54800000000000004</v>
      </c>
      <c r="Q1046">
        <v>0.54100000000000004</v>
      </c>
      <c r="R1046">
        <v>0.53400000000000003</v>
      </c>
      <c r="S1046">
        <v>0.52500000000000002</v>
      </c>
      <c r="T1046">
        <v>0.52200000000000002</v>
      </c>
      <c r="U1046">
        <v>0.52600000000000002</v>
      </c>
      <c r="V1046">
        <v>0.53100000000000003</v>
      </c>
      <c r="W1046">
        <v>0.53500000000000003</v>
      </c>
      <c r="X1046">
        <v>0.54</v>
      </c>
      <c r="Y1046">
        <v>0.54400000000000004</v>
      </c>
      <c r="Z1046">
        <v>0.54600000000000004</v>
      </c>
      <c r="AA1046">
        <v>0.54600000000000004</v>
      </c>
      <c r="AB1046">
        <v>0.54500000000000004</v>
      </c>
      <c r="AC1046">
        <v>0.54300000000000004</v>
      </c>
      <c r="AD1046">
        <v>0.54300000000000004</v>
      </c>
      <c r="AE1046">
        <v>0.54200000000000004</v>
      </c>
      <c r="AF1046">
        <v>0.54200000000000004</v>
      </c>
      <c r="AG1046">
        <v>0.54200000000000004</v>
      </c>
      <c r="AH1046">
        <v>0.54400000000000004</v>
      </c>
      <c r="AI1046">
        <v>0.54700000000000004</v>
      </c>
      <c r="AJ1046">
        <v>0.55100000000000005</v>
      </c>
    </row>
    <row r="1047" spans="3:36" x14ac:dyDescent="0.25">
      <c r="C1047" t="s">
        <v>883</v>
      </c>
      <c r="E1047">
        <v>2.657</v>
      </c>
      <c r="F1047">
        <v>2.7890000000000001</v>
      </c>
      <c r="G1047">
        <v>2.65</v>
      </c>
      <c r="H1047">
        <v>2.3359999999999999</v>
      </c>
      <c r="I1047">
        <v>2.613</v>
      </c>
      <c r="J1047">
        <v>2.6469999999999998</v>
      </c>
      <c r="K1047">
        <v>2.7320000000000002</v>
      </c>
      <c r="L1047">
        <v>2.8029999999999999</v>
      </c>
      <c r="M1047">
        <v>2.847</v>
      </c>
      <c r="N1047">
        <v>2.867</v>
      </c>
      <c r="O1047">
        <v>2.8740000000000001</v>
      </c>
      <c r="P1047">
        <v>2.8969999999999998</v>
      </c>
      <c r="Q1047">
        <v>2.8839999999999999</v>
      </c>
      <c r="R1047">
        <v>2.8959999999999999</v>
      </c>
      <c r="S1047">
        <v>2.8820000000000001</v>
      </c>
      <c r="T1047">
        <v>2.8479999999999999</v>
      </c>
      <c r="U1047">
        <v>2.8460000000000001</v>
      </c>
      <c r="V1047">
        <v>2.8660000000000001</v>
      </c>
      <c r="W1047">
        <v>2.8660000000000001</v>
      </c>
      <c r="X1047">
        <v>2.871</v>
      </c>
      <c r="Y1047">
        <v>2.875</v>
      </c>
      <c r="Z1047">
        <v>2.8780000000000001</v>
      </c>
      <c r="AA1047">
        <v>2.8849999999999998</v>
      </c>
      <c r="AB1047">
        <v>2.8940000000000001</v>
      </c>
      <c r="AC1047">
        <v>2.8879999999999999</v>
      </c>
      <c r="AD1047">
        <v>2.887</v>
      </c>
      <c r="AE1047">
        <v>2.879</v>
      </c>
      <c r="AF1047">
        <v>2.8759999999999999</v>
      </c>
      <c r="AG1047">
        <v>2.8849999999999998</v>
      </c>
      <c r="AH1047">
        <v>2.8879999999999999</v>
      </c>
      <c r="AI1047">
        <v>2.8879999999999999</v>
      </c>
      <c r="AJ1047">
        <v>2.8820000000000001</v>
      </c>
    </row>
    <row r="1048" spans="3:36" x14ac:dyDescent="0.25">
      <c r="C1048" t="s">
        <v>884</v>
      </c>
      <c r="E1048">
        <v>0</v>
      </c>
      <c r="F1048">
        <v>0</v>
      </c>
      <c r="G1048">
        <v>0</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row>
    <row r="1049" spans="3:36" x14ac:dyDescent="0.25">
      <c r="C1049" t="s">
        <v>1028</v>
      </c>
      <c r="E1049">
        <v>3.8820000000000001</v>
      </c>
      <c r="F1049">
        <v>4.2679999999999998</v>
      </c>
      <c r="G1049">
        <v>3.07</v>
      </c>
      <c r="H1049">
        <v>2.8639999999999999</v>
      </c>
      <c r="I1049">
        <v>3.927</v>
      </c>
      <c r="J1049">
        <v>4.125</v>
      </c>
      <c r="K1049">
        <v>3.7490000000000001</v>
      </c>
      <c r="L1049">
        <v>3.8069999999999999</v>
      </c>
      <c r="M1049">
        <v>3.867</v>
      </c>
      <c r="N1049">
        <v>3.82</v>
      </c>
      <c r="O1049">
        <v>3.7469999999999999</v>
      </c>
      <c r="P1049">
        <v>3.6749999999999998</v>
      </c>
      <c r="Q1049">
        <v>3.6309999999999998</v>
      </c>
      <c r="R1049">
        <v>3.4820000000000002</v>
      </c>
      <c r="S1049">
        <v>3.3660000000000001</v>
      </c>
      <c r="T1049">
        <v>3.2850000000000001</v>
      </c>
      <c r="U1049">
        <v>3.2189999999999999</v>
      </c>
      <c r="V1049">
        <v>3.242</v>
      </c>
      <c r="W1049">
        <v>3.2730000000000001</v>
      </c>
      <c r="X1049">
        <v>3.2989999999999999</v>
      </c>
      <c r="Y1049">
        <v>3.33</v>
      </c>
      <c r="Z1049">
        <v>3.327</v>
      </c>
      <c r="AA1049">
        <v>3.3069999999999999</v>
      </c>
      <c r="AB1049">
        <v>3.2839999999999998</v>
      </c>
      <c r="AC1049">
        <v>3.2639999999999998</v>
      </c>
      <c r="AD1049">
        <v>3.2610000000000001</v>
      </c>
      <c r="AE1049">
        <v>3.266</v>
      </c>
      <c r="AF1049">
        <v>3.278</v>
      </c>
      <c r="AG1049">
        <v>3.3039999999999998</v>
      </c>
      <c r="AH1049">
        <v>3.3159999999999998</v>
      </c>
      <c r="AI1049">
        <v>3.33</v>
      </c>
      <c r="AJ1049">
        <v>3.3330000000000002</v>
      </c>
    </row>
    <row r="1050" spans="3:36" x14ac:dyDescent="0.25">
      <c r="C1050" t="s">
        <v>1029</v>
      </c>
      <c r="E1050">
        <v>0.10199999999999999</v>
      </c>
      <c r="F1050">
        <v>0.10100000000000001</v>
      </c>
      <c r="G1050">
        <v>9.9000000000000005E-2</v>
      </c>
      <c r="H1050">
        <v>9.7000000000000003E-2</v>
      </c>
      <c r="I1050">
        <v>9.8000000000000004E-2</v>
      </c>
      <c r="J1050">
        <v>9.2999999999999999E-2</v>
      </c>
      <c r="K1050">
        <v>9.2999999999999999E-2</v>
      </c>
      <c r="L1050">
        <v>9.8000000000000004E-2</v>
      </c>
      <c r="M1050">
        <v>0.1</v>
      </c>
      <c r="N1050">
        <v>0.1</v>
      </c>
      <c r="O1050">
        <v>9.8000000000000004E-2</v>
      </c>
      <c r="P1050">
        <v>9.7000000000000003E-2</v>
      </c>
      <c r="Q1050">
        <v>9.6000000000000002E-2</v>
      </c>
      <c r="R1050">
        <v>9.5000000000000001E-2</v>
      </c>
      <c r="S1050">
        <v>9.2999999999999999E-2</v>
      </c>
      <c r="T1050">
        <v>9.2999999999999999E-2</v>
      </c>
      <c r="U1050">
        <v>9.2999999999999999E-2</v>
      </c>
      <c r="V1050">
        <v>9.4E-2</v>
      </c>
      <c r="W1050">
        <v>9.5000000000000001E-2</v>
      </c>
      <c r="X1050">
        <v>9.6000000000000002E-2</v>
      </c>
      <c r="Y1050">
        <v>9.7000000000000003E-2</v>
      </c>
      <c r="Z1050">
        <v>9.7000000000000003E-2</v>
      </c>
      <c r="AA1050">
        <v>9.7000000000000003E-2</v>
      </c>
      <c r="AB1050">
        <v>9.7000000000000003E-2</v>
      </c>
      <c r="AC1050">
        <v>9.7000000000000003E-2</v>
      </c>
      <c r="AD1050">
        <v>9.7000000000000003E-2</v>
      </c>
      <c r="AE1050">
        <v>9.7000000000000003E-2</v>
      </c>
      <c r="AF1050">
        <v>9.6000000000000002E-2</v>
      </c>
      <c r="AG1050">
        <v>9.6000000000000002E-2</v>
      </c>
      <c r="AH1050">
        <v>9.7000000000000003E-2</v>
      </c>
      <c r="AI1050">
        <v>9.7000000000000003E-2</v>
      </c>
      <c r="AJ1050">
        <v>9.8000000000000004E-2</v>
      </c>
    </row>
    <row r="1051" spans="3:36" x14ac:dyDescent="0.25">
      <c r="C1051" t="s">
        <v>1030</v>
      </c>
      <c r="E1051">
        <v>0</v>
      </c>
      <c r="F1051">
        <v>0</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row>
    <row r="1052" spans="3:36" x14ac:dyDescent="0.25">
      <c r="C1052" t="s">
        <v>885</v>
      </c>
      <c r="E1052">
        <v>32.597999999999999</v>
      </c>
      <c r="F1052">
        <v>34.353000000000002</v>
      </c>
      <c r="G1052">
        <v>28.609000000000002</v>
      </c>
      <c r="H1052">
        <v>27.305</v>
      </c>
      <c r="I1052">
        <v>32.484000000000002</v>
      </c>
      <c r="J1052">
        <v>32.908000000000001</v>
      </c>
      <c r="K1052">
        <v>31.431999999999999</v>
      </c>
      <c r="L1052">
        <v>32.234999999999999</v>
      </c>
      <c r="M1052">
        <v>32.801000000000002</v>
      </c>
      <c r="N1052">
        <v>32.530999999999999</v>
      </c>
      <c r="O1052">
        <v>31.984999999999999</v>
      </c>
      <c r="P1052">
        <v>31.527000000000001</v>
      </c>
      <c r="Q1052">
        <v>31.138000000000002</v>
      </c>
      <c r="R1052">
        <v>30.361999999999998</v>
      </c>
      <c r="S1052">
        <v>29.635999999999999</v>
      </c>
      <c r="T1052">
        <v>29.172000000000001</v>
      </c>
      <c r="U1052">
        <v>28.969000000000001</v>
      </c>
      <c r="V1052">
        <v>29.216999999999999</v>
      </c>
      <c r="W1052">
        <v>29.452999999999999</v>
      </c>
      <c r="X1052">
        <v>29.664999999999999</v>
      </c>
      <c r="Y1052">
        <v>29.902999999999999</v>
      </c>
      <c r="Z1052">
        <v>29.939</v>
      </c>
      <c r="AA1052">
        <v>29.853999999999999</v>
      </c>
      <c r="AB1052">
        <v>29.742999999999999</v>
      </c>
      <c r="AC1052">
        <v>29.620999999999999</v>
      </c>
      <c r="AD1052">
        <v>29.59</v>
      </c>
      <c r="AE1052">
        <v>29.599</v>
      </c>
      <c r="AF1052">
        <v>29.638000000000002</v>
      </c>
      <c r="AG1052">
        <v>29.766999999999999</v>
      </c>
      <c r="AH1052">
        <v>29.866</v>
      </c>
      <c r="AI1052">
        <v>29.981999999999999</v>
      </c>
      <c r="AJ1052">
        <v>30.100999999999999</v>
      </c>
    </row>
    <row r="1053" spans="3:36" x14ac:dyDescent="0.25">
      <c r="C1053" t="s">
        <v>996</v>
      </c>
    </row>
    <row r="1054" spans="3:36" x14ac:dyDescent="0.25">
      <c r="C1054" t="s">
        <v>998</v>
      </c>
    </row>
    <row r="1055" spans="3:36" x14ac:dyDescent="0.25">
      <c r="C1055" t="s">
        <v>996</v>
      </c>
    </row>
    <row r="1056" spans="3:36" x14ac:dyDescent="0.25">
      <c r="C1056" t="s">
        <v>1059</v>
      </c>
    </row>
    <row r="1057" spans="3:36" x14ac:dyDescent="0.25">
      <c r="C1057" t="s">
        <v>906</v>
      </c>
      <c r="E1057">
        <v>73.334999999999994</v>
      </c>
      <c r="F1057">
        <v>70.834000000000003</v>
      </c>
      <c r="G1057">
        <v>71.738</v>
      </c>
      <c r="H1057">
        <v>70.484999999999999</v>
      </c>
      <c r="I1057">
        <v>69.816000000000003</v>
      </c>
      <c r="J1057">
        <v>69.861000000000004</v>
      </c>
      <c r="K1057">
        <v>70.417000000000002</v>
      </c>
      <c r="L1057">
        <v>70.867000000000004</v>
      </c>
      <c r="M1057">
        <v>70.394000000000005</v>
      </c>
      <c r="N1057">
        <v>69.866</v>
      </c>
      <c r="O1057">
        <v>69.873999999999995</v>
      </c>
      <c r="P1057">
        <v>70.016000000000005</v>
      </c>
      <c r="Q1057">
        <v>70.483000000000004</v>
      </c>
      <c r="R1057">
        <v>70.781000000000006</v>
      </c>
      <c r="S1057">
        <v>70.992999999999995</v>
      </c>
      <c r="T1057">
        <v>71.228999999999999</v>
      </c>
      <c r="U1057">
        <v>71.486999999999995</v>
      </c>
      <c r="V1057">
        <v>71.933000000000007</v>
      </c>
      <c r="W1057">
        <v>72.152000000000001</v>
      </c>
      <c r="X1057">
        <v>72.540000000000006</v>
      </c>
      <c r="Y1057">
        <v>73.004000000000005</v>
      </c>
      <c r="Z1057">
        <v>73.447000000000003</v>
      </c>
      <c r="AA1057">
        <v>73.852000000000004</v>
      </c>
      <c r="AB1057">
        <v>74.176000000000002</v>
      </c>
      <c r="AC1057">
        <v>74.483999999999995</v>
      </c>
      <c r="AD1057">
        <v>74.885000000000005</v>
      </c>
      <c r="AE1057">
        <v>75.266999999999996</v>
      </c>
      <c r="AF1057">
        <v>75.495000000000005</v>
      </c>
      <c r="AG1057">
        <v>75.998999999999995</v>
      </c>
      <c r="AH1057">
        <v>76.521000000000001</v>
      </c>
      <c r="AI1057">
        <v>76.947000000000003</v>
      </c>
      <c r="AJ1057">
        <v>77.353999999999999</v>
      </c>
    </row>
    <row r="1058" spans="3:36" x14ac:dyDescent="0.25">
      <c r="C1058" t="s">
        <v>907</v>
      </c>
      <c r="E1058">
        <v>39.820999999999998</v>
      </c>
      <c r="F1058">
        <v>38.463000000000001</v>
      </c>
      <c r="G1058">
        <v>38.954000000000001</v>
      </c>
      <c r="H1058">
        <v>38.273000000000003</v>
      </c>
      <c r="I1058">
        <v>37.909999999999997</v>
      </c>
      <c r="J1058">
        <v>37.933999999999997</v>
      </c>
      <c r="K1058">
        <v>38.237000000000002</v>
      </c>
      <c r="L1058">
        <v>38.481000000000002</v>
      </c>
      <c r="M1058">
        <v>38.223999999999997</v>
      </c>
      <c r="N1058">
        <v>37.936999999999998</v>
      </c>
      <c r="O1058">
        <v>37.942</v>
      </c>
      <c r="P1058">
        <v>38.018000000000001</v>
      </c>
      <c r="Q1058">
        <v>38.271999999999998</v>
      </c>
      <c r="R1058">
        <v>38.433999999999997</v>
      </c>
      <c r="S1058">
        <v>38.548999999999999</v>
      </c>
      <c r="T1058">
        <v>38.677999999999997</v>
      </c>
      <c r="U1058">
        <v>38.817</v>
      </c>
      <c r="V1058">
        <v>39.058999999999997</v>
      </c>
      <c r="W1058">
        <v>39.179000000000002</v>
      </c>
      <c r="X1058">
        <v>39.389000000000003</v>
      </c>
      <c r="Y1058">
        <v>39.640999999999998</v>
      </c>
      <c r="Z1058">
        <v>39.881999999999998</v>
      </c>
      <c r="AA1058">
        <v>40.101999999999997</v>
      </c>
      <c r="AB1058">
        <v>40.277999999999999</v>
      </c>
      <c r="AC1058">
        <v>40.445</v>
      </c>
      <c r="AD1058">
        <v>40.661999999999999</v>
      </c>
      <c r="AE1058">
        <v>40.869999999999997</v>
      </c>
      <c r="AF1058">
        <v>40.994</v>
      </c>
      <c r="AG1058">
        <v>41.268000000000001</v>
      </c>
      <c r="AH1058">
        <v>41.551000000000002</v>
      </c>
      <c r="AI1058">
        <v>41.781999999999996</v>
      </c>
      <c r="AJ1058">
        <v>42.003</v>
      </c>
    </row>
    <row r="1059" spans="3:36" x14ac:dyDescent="0.25">
      <c r="C1059" t="s">
        <v>908</v>
      </c>
      <c r="E1059">
        <v>32.137999999999998</v>
      </c>
      <c r="F1059">
        <v>31.042000000000002</v>
      </c>
      <c r="G1059">
        <v>31.439</v>
      </c>
      <c r="H1059">
        <v>30.888999999999999</v>
      </c>
      <c r="I1059">
        <v>30.596</v>
      </c>
      <c r="J1059">
        <v>30.616</v>
      </c>
      <c r="K1059">
        <v>30.86</v>
      </c>
      <c r="L1059">
        <v>31.056999999999999</v>
      </c>
      <c r="M1059">
        <v>30.849</v>
      </c>
      <c r="N1059">
        <v>30.617999999999999</v>
      </c>
      <c r="O1059">
        <v>30.622</v>
      </c>
      <c r="P1059">
        <v>30.684000000000001</v>
      </c>
      <c r="Q1059">
        <v>30.888000000000002</v>
      </c>
      <c r="R1059">
        <v>31.018999999999998</v>
      </c>
      <c r="S1059">
        <v>31.111999999999998</v>
      </c>
      <c r="T1059">
        <v>31.215</v>
      </c>
      <c r="U1059">
        <v>31.327999999999999</v>
      </c>
      <c r="V1059">
        <v>31.524000000000001</v>
      </c>
      <c r="W1059">
        <v>31.62</v>
      </c>
      <c r="X1059">
        <v>31.79</v>
      </c>
      <c r="Y1059">
        <v>31.992999999999999</v>
      </c>
      <c r="Z1059">
        <v>32.186999999999998</v>
      </c>
      <c r="AA1059">
        <v>32.365000000000002</v>
      </c>
      <c r="AB1059">
        <v>32.506999999999998</v>
      </c>
      <c r="AC1059">
        <v>32.642000000000003</v>
      </c>
      <c r="AD1059">
        <v>32.817</v>
      </c>
      <c r="AE1059">
        <v>32.984999999999999</v>
      </c>
      <c r="AF1059">
        <v>33.085000000000001</v>
      </c>
      <c r="AG1059">
        <v>33.305999999999997</v>
      </c>
      <c r="AH1059">
        <v>33.534999999999997</v>
      </c>
      <c r="AI1059">
        <v>33.720999999999997</v>
      </c>
      <c r="AJ1059">
        <v>33.899000000000001</v>
      </c>
    </row>
    <row r="1060" spans="3:36" x14ac:dyDescent="0.25">
      <c r="C1060" t="s">
        <v>909</v>
      </c>
      <c r="E1060">
        <v>7.09</v>
      </c>
      <c r="F1060">
        <v>6.8490000000000002</v>
      </c>
      <c r="G1060">
        <v>6.9359999999999999</v>
      </c>
      <c r="H1060">
        <v>6.8150000000000004</v>
      </c>
      <c r="I1060">
        <v>6.75</v>
      </c>
      <c r="J1060">
        <v>6.7539999999999996</v>
      </c>
      <c r="K1060">
        <v>6.8079999999999998</v>
      </c>
      <c r="L1060">
        <v>6.8520000000000003</v>
      </c>
      <c r="M1060">
        <v>6.806</v>
      </c>
      <c r="N1060">
        <v>6.7549999999999999</v>
      </c>
      <c r="O1060">
        <v>6.7560000000000002</v>
      </c>
      <c r="P1060">
        <v>6.7690000000000001</v>
      </c>
      <c r="Q1060">
        <v>6.8150000000000004</v>
      </c>
      <c r="R1060">
        <v>6.843</v>
      </c>
      <c r="S1060">
        <v>6.8639999999999999</v>
      </c>
      <c r="T1060">
        <v>6.8869999999999996</v>
      </c>
      <c r="U1060">
        <v>6.9119999999999999</v>
      </c>
      <c r="V1060">
        <v>6.9550000000000001</v>
      </c>
      <c r="W1060">
        <v>6.976</v>
      </c>
      <c r="X1060">
        <v>7.0129999999999999</v>
      </c>
      <c r="Y1060">
        <v>7.0579999999999998</v>
      </c>
      <c r="Z1060">
        <v>7.101</v>
      </c>
      <c r="AA1060">
        <v>7.14</v>
      </c>
      <c r="AB1060">
        <v>7.1719999999999997</v>
      </c>
      <c r="AC1060">
        <v>7.2009999999999996</v>
      </c>
      <c r="AD1060">
        <v>7.24</v>
      </c>
      <c r="AE1060">
        <v>7.2770000000000001</v>
      </c>
      <c r="AF1060">
        <v>7.2990000000000004</v>
      </c>
      <c r="AG1060">
        <v>7.3479999999999999</v>
      </c>
      <c r="AH1060">
        <v>7.3979999999999997</v>
      </c>
      <c r="AI1060">
        <v>7.44</v>
      </c>
      <c r="AJ1060">
        <v>7.4790000000000001</v>
      </c>
    </row>
    <row r="1061" spans="3:36" x14ac:dyDescent="0.25">
      <c r="C1061" t="s">
        <v>910</v>
      </c>
      <c r="E1061">
        <v>1.27</v>
      </c>
      <c r="F1061">
        <v>1.2270000000000001</v>
      </c>
      <c r="G1061">
        <v>1.242</v>
      </c>
      <c r="H1061">
        <v>1.2210000000000001</v>
      </c>
      <c r="I1061">
        <v>1.2090000000000001</v>
      </c>
      <c r="J1061">
        <v>1.21</v>
      </c>
      <c r="K1061">
        <v>1.2190000000000001</v>
      </c>
      <c r="L1061">
        <v>1.2270000000000001</v>
      </c>
      <c r="M1061">
        <v>1.2190000000000001</v>
      </c>
      <c r="N1061">
        <v>1.21</v>
      </c>
      <c r="O1061">
        <v>1.21</v>
      </c>
      <c r="P1061">
        <v>1.212</v>
      </c>
      <c r="Q1061">
        <v>1.2210000000000001</v>
      </c>
      <c r="R1061">
        <v>1.226</v>
      </c>
      <c r="S1061">
        <v>1.2290000000000001</v>
      </c>
      <c r="T1061">
        <v>1.234</v>
      </c>
      <c r="U1061">
        <v>1.238</v>
      </c>
      <c r="V1061">
        <v>1.246</v>
      </c>
      <c r="W1061">
        <v>1.2490000000000001</v>
      </c>
      <c r="X1061">
        <v>1.256</v>
      </c>
      <c r="Y1061">
        <v>1.264</v>
      </c>
      <c r="Z1061">
        <v>1.272</v>
      </c>
      <c r="AA1061">
        <v>1.2789999999999999</v>
      </c>
      <c r="AB1061">
        <v>1.2849999999999999</v>
      </c>
      <c r="AC1061">
        <v>1.29</v>
      </c>
      <c r="AD1061">
        <v>1.2969999999999999</v>
      </c>
      <c r="AE1061">
        <v>1.3029999999999999</v>
      </c>
      <c r="AF1061">
        <v>1.3069999999999999</v>
      </c>
      <c r="AG1061">
        <v>1.3160000000000001</v>
      </c>
      <c r="AH1061">
        <v>1.325</v>
      </c>
      <c r="AI1061">
        <v>1.333</v>
      </c>
      <c r="AJ1061">
        <v>1.34</v>
      </c>
    </row>
    <row r="1062" spans="3:36" x14ac:dyDescent="0.25">
      <c r="C1062" t="s">
        <v>911</v>
      </c>
      <c r="E1062">
        <v>27.690999999999999</v>
      </c>
      <c r="F1062">
        <v>26.747</v>
      </c>
      <c r="G1062">
        <v>27.088999999999999</v>
      </c>
      <c r="H1062">
        <v>26.614999999999998</v>
      </c>
      <c r="I1062">
        <v>26.363</v>
      </c>
      <c r="J1062">
        <v>26.38</v>
      </c>
      <c r="K1062">
        <v>26.59</v>
      </c>
      <c r="L1062">
        <v>26.76</v>
      </c>
      <c r="M1062">
        <v>26.581</v>
      </c>
      <c r="N1062">
        <v>26.382000000000001</v>
      </c>
      <c r="O1062">
        <v>26.385000000000002</v>
      </c>
      <c r="P1062">
        <v>26.437999999999999</v>
      </c>
      <c r="Q1062">
        <v>26.614999999999998</v>
      </c>
      <c r="R1062">
        <v>26.727</v>
      </c>
      <c r="S1062">
        <v>26.806999999999999</v>
      </c>
      <c r="T1062">
        <v>26.896000000000001</v>
      </c>
      <c r="U1062">
        <v>26.994</v>
      </c>
      <c r="V1062">
        <v>27.161999999999999</v>
      </c>
      <c r="W1062">
        <v>27.245000000000001</v>
      </c>
      <c r="X1062">
        <v>27.390999999999998</v>
      </c>
      <c r="Y1062">
        <v>27.565999999999999</v>
      </c>
      <c r="Z1062">
        <v>27.734000000000002</v>
      </c>
      <c r="AA1062">
        <v>27.887</v>
      </c>
      <c r="AB1062">
        <v>28.009</v>
      </c>
      <c r="AC1062">
        <v>28.125</v>
      </c>
      <c r="AD1062">
        <v>28.277000000000001</v>
      </c>
      <c r="AE1062">
        <v>28.420999999999999</v>
      </c>
      <c r="AF1062">
        <v>28.507000000000001</v>
      </c>
      <c r="AG1062">
        <v>28.696999999999999</v>
      </c>
      <c r="AH1062">
        <v>28.895</v>
      </c>
      <c r="AI1062">
        <v>29.055</v>
      </c>
      <c r="AJ1062">
        <v>29.209</v>
      </c>
    </row>
    <row r="1063" spans="3:36" x14ac:dyDescent="0.25">
      <c r="C1063" t="s">
        <v>912</v>
      </c>
      <c r="E1063">
        <v>59.35</v>
      </c>
      <c r="F1063">
        <v>57.28</v>
      </c>
      <c r="G1063">
        <v>58.012</v>
      </c>
      <c r="H1063">
        <v>56.997999999999998</v>
      </c>
      <c r="I1063">
        <v>56.457000000000001</v>
      </c>
      <c r="J1063">
        <v>56.493000000000002</v>
      </c>
      <c r="K1063">
        <v>56.942999999999998</v>
      </c>
      <c r="L1063">
        <v>57.307000000000002</v>
      </c>
      <c r="M1063">
        <v>56.923999999999999</v>
      </c>
      <c r="N1063">
        <v>56.497999999999998</v>
      </c>
      <c r="O1063">
        <v>56.503999999999998</v>
      </c>
      <c r="P1063">
        <v>56.618000000000002</v>
      </c>
      <c r="Q1063">
        <v>56.996000000000002</v>
      </c>
      <c r="R1063">
        <v>57.238</v>
      </c>
      <c r="S1063">
        <v>57.408000000000001</v>
      </c>
      <c r="T1063">
        <v>57.6</v>
      </c>
      <c r="U1063">
        <v>57.808</v>
      </c>
      <c r="V1063">
        <v>58.168999999999997</v>
      </c>
      <c r="W1063">
        <v>58.345999999999997</v>
      </c>
      <c r="X1063">
        <v>58.66</v>
      </c>
      <c r="Y1063">
        <v>59.034999999999997</v>
      </c>
      <c r="Z1063">
        <v>59.393000000000001</v>
      </c>
      <c r="AA1063">
        <v>59.720999999999997</v>
      </c>
      <c r="AB1063">
        <v>59.982999999999997</v>
      </c>
      <c r="AC1063">
        <v>60.231000000000002</v>
      </c>
      <c r="AD1063">
        <v>60.555999999999997</v>
      </c>
      <c r="AE1063">
        <v>60.865000000000002</v>
      </c>
      <c r="AF1063">
        <v>61.048999999999999</v>
      </c>
      <c r="AG1063">
        <v>61.457000000000001</v>
      </c>
      <c r="AH1063">
        <v>61.878999999999998</v>
      </c>
      <c r="AI1063">
        <v>62.223999999999997</v>
      </c>
      <c r="AJ1063">
        <v>62.552</v>
      </c>
    </row>
    <row r="1064" spans="3:36" x14ac:dyDescent="0.25">
      <c r="C1064" t="s">
        <v>996</v>
      </c>
    </row>
    <row r="1065" spans="3:36" x14ac:dyDescent="0.25">
      <c r="C1065" t="s">
        <v>999</v>
      </c>
    </row>
    <row r="1066" spans="3:36" x14ac:dyDescent="0.25">
      <c r="C1066" t="s">
        <v>1060</v>
      </c>
    </row>
    <row r="1067" spans="3:36" x14ac:dyDescent="0.25">
      <c r="C1067" t="s">
        <v>70</v>
      </c>
      <c r="E1067">
        <v>157.63999999999999</v>
      </c>
      <c r="F1067">
        <v>148.56700000000001</v>
      </c>
      <c r="G1067">
        <v>149.39699999999999</v>
      </c>
      <c r="H1067">
        <v>145.50899999999999</v>
      </c>
      <c r="I1067">
        <v>141.10400000000001</v>
      </c>
      <c r="J1067">
        <v>139.98400000000001</v>
      </c>
      <c r="K1067">
        <v>136.881</v>
      </c>
      <c r="L1067">
        <v>134.31800000000001</v>
      </c>
      <c r="M1067">
        <v>130.41399999999999</v>
      </c>
      <c r="N1067">
        <v>126.78100000000001</v>
      </c>
      <c r="O1067">
        <v>124.327</v>
      </c>
      <c r="P1067">
        <v>122.34099999999999</v>
      </c>
      <c r="Q1067">
        <v>121.146</v>
      </c>
      <c r="R1067">
        <v>119.923</v>
      </c>
      <c r="S1067">
        <v>118.732</v>
      </c>
      <c r="T1067">
        <v>117.651</v>
      </c>
      <c r="U1067">
        <v>116.68600000000001</v>
      </c>
      <c r="V1067">
        <v>116.10599999999999</v>
      </c>
      <c r="W1067">
        <v>115.35899999999999</v>
      </c>
      <c r="X1067">
        <v>114.956</v>
      </c>
      <c r="Y1067">
        <v>114.761</v>
      </c>
      <c r="Z1067">
        <v>114.63</v>
      </c>
      <c r="AA1067">
        <v>114.52</v>
      </c>
      <c r="AB1067">
        <v>114.36499999999999</v>
      </c>
      <c r="AC1067">
        <v>114.245</v>
      </c>
      <c r="AD1067">
        <v>114.31399999999999</v>
      </c>
      <c r="AE1067">
        <v>114.405</v>
      </c>
      <c r="AF1067">
        <v>114.322</v>
      </c>
      <c r="AG1067">
        <v>114.675</v>
      </c>
      <c r="AH1067">
        <v>115.09099999999999</v>
      </c>
      <c r="AI1067">
        <v>115.40600000000001</v>
      </c>
      <c r="AJ1067">
        <v>115.717</v>
      </c>
    </row>
    <row r="1068" spans="3:36" x14ac:dyDescent="0.25">
      <c r="C1068" t="s">
        <v>840</v>
      </c>
      <c r="E1068">
        <v>193.43199999999999</v>
      </c>
      <c r="F1068">
        <v>175.19</v>
      </c>
      <c r="G1068">
        <v>191.21299999999999</v>
      </c>
      <c r="H1068">
        <v>193.02199999999999</v>
      </c>
      <c r="I1068">
        <v>181.83099999999999</v>
      </c>
      <c r="J1068">
        <v>178.053</v>
      </c>
      <c r="K1068">
        <v>174.83099999999999</v>
      </c>
      <c r="L1068">
        <v>171.85</v>
      </c>
      <c r="M1068">
        <v>167.15700000000001</v>
      </c>
      <c r="N1068">
        <v>162.80799999999999</v>
      </c>
      <c r="O1068">
        <v>159.83199999999999</v>
      </c>
      <c r="P1068">
        <v>158.54</v>
      </c>
      <c r="Q1068">
        <v>158.19</v>
      </c>
      <c r="R1068">
        <v>157.41</v>
      </c>
      <c r="S1068">
        <v>156.566</v>
      </c>
      <c r="T1068">
        <v>155.47200000000001</v>
      </c>
      <c r="U1068">
        <v>154.453</v>
      </c>
      <c r="V1068">
        <v>153.815</v>
      </c>
      <c r="W1068">
        <v>152.62299999999999</v>
      </c>
      <c r="X1068">
        <v>151.922</v>
      </c>
      <c r="Y1068">
        <v>151.42599999999999</v>
      </c>
      <c r="Z1068">
        <v>150.95099999999999</v>
      </c>
      <c r="AA1068">
        <v>150.48400000000001</v>
      </c>
      <c r="AB1068">
        <v>149.80600000000001</v>
      </c>
      <c r="AC1068">
        <v>149.15600000000001</v>
      </c>
      <c r="AD1068">
        <v>148.71100000000001</v>
      </c>
      <c r="AE1068">
        <v>148.23400000000001</v>
      </c>
      <c r="AF1068">
        <v>147.46199999999999</v>
      </c>
      <c r="AG1068">
        <v>147.25</v>
      </c>
      <c r="AH1068">
        <v>147.113</v>
      </c>
      <c r="AI1068">
        <v>146.77000000000001</v>
      </c>
      <c r="AJ1068">
        <v>146.39500000000001</v>
      </c>
    </row>
    <row r="1069" spans="3:36" x14ac:dyDescent="0.25">
      <c r="C1069" t="s">
        <v>1061</v>
      </c>
    </row>
    <row r="1070" spans="3:36" x14ac:dyDescent="0.25">
      <c r="C1070" t="s">
        <v>70</v>
      </c>
      <c r="E1070">
        <v>9.9499999999999993</v>
      </c>
      <c r="F1070">
        <v>9.5060000000000002</v>
      </c>
      <c r="G1070">
        <v>9.5</v>
      </c>
      <c r="H1070">
        <v>9.2780000000000005</v>
      </c>
      <c r="I1070">
        <v>9.0660000000000007</v>
      </c>
      <c r="J1070">
        <v>9.0559999999999992</v>
      </c>
      <c r="K1070">
        <v>8.9239999999999995</v>
      </c>
      <c r="L1070">
        <v>8.782</v>
      </c>
      <c r="M1070">
        <v>8.5389999999999997</v>
      </c>
      <c r="N1070">
        <v>8.3040000000000003</v>
      </c>
      <c r="O1070">
        <v>8.1419999999999995</v>
      </c>
      <c r="P1070">
        <v>8.0050000000000008</v>
      </c>
      <c r="Q1070">
        <v>7.9139999999999997</v>
      </c>
      <c r="R1070">
        <v>7.8129999999999997</v>
      </c>
      <c r="S1070">
        <v>7.7140000000000004</v>
      </c>
      <c r="T1070">
        <v>7.6260000000000003</v>
      </c>
      <c r="U1070">
        <v>7.55</v>
      </c>
      <c r="V1070">
        <v>7.5010000000000003</v>
      </c>
      <c r="W1070">
        <v>7.4359999999999999</v>
      </c>
      <c r="X1070">
        <v>7.3920000000000003</v>
      </c>
      <c r="Y1070">
        <v>7.3609999999999998</v>
      </c>
      <c r="Z1070">
        <v>7.33</v>
      </c>
      <c r="AA1070">
        <v>7.3</v>
      </c>
      <c r="AB1070">
        <v>7.2649999999999997</v>
      </c>
      <c r="AC1070">
        <v>7.2320000000000002</v>
      </c>
      <c r="AD1070">
        <v>7.21</v>
      </c>
      <c r="AE1070">
        <v>7.1879999999999997</v>
      </c>
      <c r="AF1070">
        <v>7.1550000000000002</v>
      </c>
      <c r="AG1070">
        <v>7.1479999999999997</v>
      </c>
      <c r="AH1070">
        <v>7.1449999999999996</v>
      </c>
      <c r="AI1070">
        <v>7.1340000000000003</v>
      </c>
      <c r="AJ1070">
        <v>7.1230000000000002</v>
      </c>
    </row>
    <row r="1071" spans="3:36" x14ac:dyDescent="0.25">
      <c r="C1071" t="s">
        <v>1062</v>
      </c>
    </row>
    <row r="1072" spans="3:36" x14ac:dyDescent="0.25">
      <c r="C1072" t="s">
        <v>70</v>
      </c>
      <c r="E1072">
        <v>20.713000000000001</v>
      </c>
      <c r="F1072">
        <v>19.670999999999999</v>
      </c>
      <c r="G1072">
        <v>20.579000000000001</v>
      </c>
      <c r="H1072">
        <v>20.91</v>
      </c>
      <c r="I1072">
        <v>21.274999999999999</v>
      </c>
      <c r="J1072">
        <v>22.157</v>
      </c>
      <c r="K1072">
        <v>22.62</v>
      </c>
      <c r="L1072">
        <v>23.056000000000001</v>
      </c>
      <c r="M1072">
        <v>23.169</v>
      </c>
      <c r="N1072">
        <v>23.192</v>
      </c>
      <c r="O1072">
        <v>23.395</v>
      </c>
      <c r="P1072">
        <v>23.649000000000001</v>
      </c>
      <c r="Q1072">
        <v>23.943999999999999</v>
      </c>
      <c r="R1072">
        <v>24.148</v>
      </c>
      <c r="S1072">
        <v>24.309000000000001</v>
      </c>
      <c r="T1072">
        <v>24.518999999999998</v>
      </c>
      <c r="U1072">
        <v>24.751000000000001</v>
      </c>
      <c r="V1072">
        <v>25.041</v>
      </c>
      <c r="W1072">
        <v>25.241</v>
      </c>
      <c r="X1072">
        <v>25.399000000000001</v>
      </c>
      <c r="Y1072">
        <v>25.564</v>
      </c>
      <c r="Z1072">
        <v>25.709</v>
      </c>
      <c r="AA1072">
        <v>25.81</v>
      </c>
      <c r="AB1072">
        <v>25.795000000000002</v>
      </c>
      <c r="AC1072">
        <v>25.713999999999999</v>
      </c>
      <c r="AD1072">
        <v>25.648</v>
      </c>
      <c r="AE1072">
        <v>25.564</v>
      </c>
      <c r="AF1072">
        <v>25.43</v>
      </c>
      <c r="AG1072">
        <v>25.376999999999999</v>
      </c>
      <c r="AH1072">
        <v>25.321999999999999</v>
      </c>
      <c r="AI1072">
        <v>25.234000000000002</v>
      </c>
      <c r="AJ1072">
        <v>25.134</v>
      </c>
    </row>
    <row r="1073" spans="3:36" x14ac:dyDescent="0.25">
      <c r="C1073" t="s">
        <v>1063</v>
      </c>
    </row>
    <row r="1074" spans="3:36" x14ac:dyDescent="0.25">
      <c r="C1074" t="s">
        <v>70</v>
      </c>
      <c r="E1074">
        <v>7.8650000000000002</v>
      </c>
      <c r="F1074">
        <v>8.2110000000000003</v>
      </c>
      <c r="G1074">
        <v>7.5720000000000001</v>
      </c>
      <c r="H1074">
        <v>7.234</v>
      </c>
      <c r="I1074">
        <v>6.9649999999999999</v>
      </c>
      <c r="J1074">
        <v>7.0209999999999999</v>
      </c>
      <c r="K1074">
        <v>7.1050000000000004</v>
      </c>
      <c r="L1074">
        <v>7.2279999999999998</v>
      </c>
      <c r="M1074">
        <v>7.1859999999999999</v>
      </c>
      <c r="N1074">
        <v>7.1289999999999996</v>
      </c>
      <c r="O1074">
        <v>7.157</v>
      </c>
      <c r="P1074">
        <v>7.21</v>
      </c>
      <c r="Q1074">
        <v>7.2889999999999997</v>
      </c>
      <c r="R1074">
        <v>7.33</v>
      </c>
      <c r="S1074">
        <v>7.3579999999999997</v>
      </c>
      <c r="T1074">
        <v>7.4</v>
      </c>
      <c r="U1074">
        <v>7.45</v>
      </c>
      <c r="V1074">
        <v>7.5309999999999997</v>
      </c>
      <c r="W1074">
        <v>7.58</v>
      </c>
      <c r="X1074">
        <v>7.6130000000000004</v>
      </c>
      <c r="Y1074">
        <v>7.6580000000000004</v>
      </c>
      <c r="Z1074">
        <v>7.7009999999999996</v>
      </c>
      <c r="AA1074">
        <v>7.7539999999999996</v>
      </c>
      <c r="AB1074">
        <v>7.7880000000000003</v>
      </c>
      <c r="AC1074">
        <v>7.77</v>
      </c>
      <c r="AD1074">
        <v>7.7590000000000003</v>
      </c>
      <c r="AE1074">
        <v>7.7469999999999999</v>
      </c>
      <c r="AF1074">
        <v>7.726</v>
      </c>
      <c r="AG1074">
        <v>7.7309999999999999</v>
      </c>
      <c r="AH1074">
        <v>7.7190000000000003</v>
      </c>
      <c r="AI1074">
        <v>7.6980000000000004</v>
      </c>
      <c r="AJ1074">
        <v>7.673</v>
      </c>
    </row>
    <row r="1075" spans="3:36" x14ac:dyDescent="0.25">
      <c r="C1075" t="s">
        <v>1064</v>
      </c>
    </row>
    <row r="1076" spans="3:36" x14ac:dyDescent="0.25">
      <c r="C1076" t="s">
        <v>70</v>
      </c>
      <c r="E1076">
        <v>17.108000000000001</v>
      </c>
      <c r="F1076">
        <v>16.597000000000001</v>
      </c>
      <c r="G1076">
        <v>16.686</v>
      </c>
      <c r="H1076">
        <v>16.481999999999999</v>
      </c>
      <c r="I1076">
        <v>16.338999999999999</v>
      </c>
      <c r="J1076">
        <v>16.501999999999999</v>
      </c>
      <c r="K1076">
        <v>16.231000000000002</v>
      </c>
      <c r="L1076">
        <v>16.100999999999999</v>
      </c>
      <c r="M1076">
        <v>15.840999999999999</v>
      </c>
      <c r="N1076">
        <v>15.577999999999999</v>
      </c>
      <c r="O1076">
        <v>15.401999999999999</v>
      </c>
      <c r="P1076">
        <v>15.247</v>
      </c>
      <c r="Q1076">
        <v>15.148999999999999</v>
      </c>
      <c r="R1076">
        <v>15.04</v>
      </c>
      <c r="S1076">
        <v>14.923999999999999</v>
      </c>
      <c r="T1076">
        <v>14.878</v>
      </c>
      <c r="U1076">
        <v>14.866</v>
      </c>
      <c r="V1076">
        <v>14.891</v>
      </c>
      <c r="W1076">
        <v>14.877000000000001</v>
      </c>
      <c r="X1076">
        <v>14.920999999999999</v>
      </c>
      <c r="Y1076">
        <v>14.974</v>
      </c>
      <c r="Z1076">
        <v>15.021000000000001</v>
      </c>
      <c r="AA1076">
        <v>15.055999999999999</v>
      </c>
      <c r="AB1076">
        <v>15.076000000000001</v>
      </c>
      <c r="AC1076">
        <v>15.095000000000001</v>
      </c>
      <c r="AD1076">
        <v>15.13</v>
      </c>
      <c r="AE1076">
        <v>15.157999999999999</v>
      </c>
      <c r="AF1076">
        <v>15.156000000000001</v>
      </c>
      <c r="AG1076">
        <v>15.204000000000001</v>
      </c>
      <c r="AH1076">
        <v>15.255000000000001</v>
      </c>
      <c r="AI1076">
        <v>15.287000000000001</v>
      </c>
      <c r="AJ1076">
        <v>15.314</v>
      </c>
    </row>
    <row r="1077" spans="3:36" x14ac:dyDescent="0.25">
      <c r="C1077" t="s">
        <v>844</v>
      </c>
      <c r="E1077">
        <v>48.63</v>
      </c>
      <c r="F1077">
        <v>45.006999999999998</v>
      </c>
      <c r="G1077">
        <v>47.496000000000002</v>
      </c>
      <c r="H1077">
        <v>46.822000000000003</v>
      </c>
      <c r="I1077">
        <v>48.476999999999997</v>
      </c>
      <c r="J1077">
        <v>49.466000000000001</v>
      </c>
      <c r="K1077">
        <v>49.652000000000001</v>
      </c>
      <c r="L1077">
        <v>49.901000000000003</v>
      </c>
      <c r="M1077">
        <v>49.55</v>
      </c>
      <c r="N1077">
        <v>49.115000000000002</v>
      </c>
      <c r="O1077">
        <v>49.094000000000001</v>
      </c>
      <c r="P1077">
        <v>49.07</v>
      </c>
      <c r="Q1077">
        <v>49.247999999999998</v>
      </c>
      <c r="R1077">
        <v>49.194000000000003</v>
      </c>
      <c r="S1077">
        <v>49.113999999999997</v>
      </c>
      <c r="T1077">
        <v>49.078000000000003</v>
      </c>
      <c r="U1077">
        <v>49.109000000000002</v>
      </c>
      <c r="V1077">
        <v>49.311999999999998</v>
      </c>
      <c r="W1077">
        <v>49.378</v>
      </c>
      <c r="X1077">
        <v>49.573999999999998</v>
      </c>
      <c r="Y1077">
        <v>49.795000000000002</v>
      </c>
      <c r="Z1077">
        <v>49.959000000000003</v>
      </c>
      <c r="AA1077">
        <v>49.999000000000002</v>
      </c>
      <c r="AB1077">
        <v>49.921999999999997</v>
      </c>
      <c r="AC1077">
        <v>49.850999999999999</v>
      </c>
      <c r="AD1077">
        <v>49.856000000000002</v>
      </c>
      <c r="AE1077">
        <v>49.843000000000004</v>
      </c>
      <c r="AF1077">
        <v>49.726999999999997</v>
      </c>
      <c r="AG1077">
        <v>49.805</v>
      </c>
      <c r="AH1077">
        <v>49.893000000000001</v>
      </c>
      <c r="AI1077">
        <v>49.915999999999997</v>
      </c>
      <c r="AJ1077">
        <v>49.911999999999999</v>
      </c>
    </row>
    <row r="1078" spans="3:36" x14ac:dyDescent="0.25">
      <c r="C1078" t="s">
        <v>1065</v>
      </c>
    </row>
    <row r="1079" spans="3:36" x14ac:dyDescent="0.25">
      <c r="C1079" t="s">
        <v>70</v>
      </c>
      <c r="E1079">
        <v>95.444000000000003</v>
      </c>
      <c r="F1079">
        <v>92.02</v>
      </c>
      <c r="G1079">
        <v>92.403000000000006</v>
      </c>
      <c r="H1079">
        <v>90.950999999999993</v>
      </c>
      <c r="I1079">
        <v>90.122</v>
      </c>
      <c r="J1079">
        <v>91.29</v>
      </c>
      <c r="K1079">
        <v>92.715000000000003</v>
      </c>
      <c r="L1079">
        <v>92.418000000000006</v>
      </c>
      <c r="M1079">
        <v>90.802999999999997</v>
      </c>
      <c r="N1079">
        <v>89.153999999999996</v>
      </c>
      <c r="O1079">
        <v>88.296999999999997</v>
      </c>
      <c r="P1079">
        <v>87.647000000000006</v>
      </c>
      <c r="Q1079">
        <v>87.575000000000003</v>
      </c>
      <c r="R1079">
        <v>87.36</v>
      </c>
      <c r="S1079">
        <v>87.105000000000004</v>
      </c>
      <c r="T1079">
        <v>86.784999999999997</v>
      </c>
      <c r="U1079">
        <v>86.5</v>
      </c>
      <c r="V1079">
        <v>86.519000000000005</v>
      </c>
      <c r="W1079">
        <v>86.298000000000002</v>
      </c>
      <c r="X1079">
        <v>86.379000000000005</v>
      </c>
      <c r="Y1079">
        <v>86.585999999999999</v>
      </c>
      <c r="Z1079">
        <v>86.790999999999997</v>
      </c>
      <c r="AA1079">
        <v>86.971000000000004</v>
      </c>
      <c r="AB1079">
        <v>87.055000000000007</v>
      </c>
      <c r="AC1079">
        <v>87.188999999999993</v>
      </c>
      <c r="AD1079">
        <v>87.459000000000003</v>
      </c>
      <c r="AE1079">
        <v>87.718000000000004</v>
      </c>
      <c r="AF1079">
        <v>87.792000000000002</v>
      </c>
      <c r="AG1079">
        <v>88.213999999999999</v>
      </c>
      <c r="AH1079">
        <v>88.671000000000006</v>
      </c>
      <c r="AI1079">
        <v>89.021000000000001</v>
      </c>
      <c r="AJ1079">
        <v>89.363</v>
      </c>
    </row>
    <row r="1080" spans="3:36" x14ac:dyDescent="0.25">
      <c r="C1080" t="s">
        <v>844</v>
      </c>
      <c r="E1080">
        <v>473.33300000000003</v>
      </c>
      <c r="F1080">
        <v>456.57900000000001</v>
      </c>
      <c r="G1080">
        <v>457.27800000000002</v>
      </c>
      <c r="H1080">
        <v>443.42200000000003</v>
      </c>
      <c r="I1080">
        <v>448.53300000000002</v>
      </c>
      <c r="J1080">
        <v>451.11700000000002</v>
      </c>
      <c r="K1080">
        <v>451.10500000000002</v>
      </c>
      <c r="L1080">
        <v>453.25200000000001</v>
      </c>
      <c r="M1080">
        <v>448.98200000000003</v>
      </c>
      <c r="N1080">
        <v>443.91899999999998</v>
      </c>
      <c r="O1080">
        <v>442.65600000000001</v>
      </c>
      <c r="P1080">
        <v>440.495</v>
      </c>
      <c r="Q1080">
        <v>440.21499999999997</v>
      </c>
      <c r="R1080">
        <v>438.233</v>
      </c>
      <c r="S1080">
        <v>435.892</v>
      </c>
      <c r="T1080">
        <v>434.00599999999997</v>
      </c>
      <c r="U1080">
        <v>432.697</v>
      </c>
      <c r="V1080">
        <v>432.96199999999999</v>
      </c>
      <c r="W1080">
        <v>432.06299999999999</v>
      </c>
      <c r="X1080">
        <v>432.21899999999999</v>
      </c>
      <c r="Y1080">
        <v>432.70100000000002</v>
      </c>
      <c r="Z1080">
        <v>432.83100000000002</v>
      </c>
      <c r="AA1080">
        <v>432.68799999999999</v>
      </c>
      <c r="AB1080">
        <v>431.697</v>
      </c>
      <c r="AC1080">
        <v>430.69099999999997</v>
      </c>
      <c r="AD1080">
        <v>430.31900000000002</v>
      </c>
      <c r="AE1080">
        <v>429.86500000000001</v>
      </c>
      <c r="AF1080">
        <v>428.714</v>
      </c>
      <c r="AG1080">
        <v>429.13299999999998</v>
      </c>
      <c r="AH1080">
        <v>429.41399999999999</v>
      </c>
      <c r="AI1080">
        <v>429.20100000000002</v>
      </c>
      <c r="AJ1080">
        <v>428.86</v>
      </c>
    </row>
    <row r="1081" spans="3:36" x14ac:dyDescent="0.25">
      <c r="C1081" t="s">
        <v>1066</v>
      </c>
    </row>
    <row r="1082" spans="3:36" x14ac:dyDescent="0.25">
      <c r="C1082" t="s">
        <v>70</v>
      </c>
      <c r="E1082">
        <v>17.706</v>
      </c>
      <c r="F1082">
        <v>17.149000000000001</v>
      </c>
      <c r="G1082">
        <v>17.361999999999998</v>
      </c>
      <c r="H1082">
        <v>17.303999999999998</v>
      </c>
      <c r="I1082">
        <v>17.277999999999999</v>
      </c>
      <c r="J1082">
        <v>17.681000000000001</v>
      </c>
      <c r="K1082">
        <v>17.850000000000001</v>
      </c>
      <c r="L1082">
        <v>17.978000000000002</v>
      </c>
      <c r="M1082">
        <v>17.829999999999998</v>
      </c>
      <c r="N1082">
        <v>17.68</v>
      </c>
      <c r="O1082">
        <v>17.692</v>
      </c>
      <c r="P1082">
        <v>17.748999999999999</v>
      </c>
      <c r="Q1082">
        <v>17.917999999999999</v>
      </c>
      <c r="R1082">
        <v>18</v>
      </c>
      <c r="S1082">
        <v>18.027999999999999</v>
      </c>
      <c r="T1082">
        <v>18.064</v>
      </c>
      <c r="U1082">
        <v>18.111999999999998</v>
      </c>
      <c r="V1082">
        <v>18.219000000000001</v>
      </c>
      <c r="W1082">
        <v>18.262</v>
      </c>
      <c r="X1082">
        <v>18.353000000000002</v>
      </c>
      <c r="Y1082">
        <v>18.466000000000001</v>
      </c>
      <c r="Z1082">
        <v>18.574000000000002</v>
      </c>
      <c r="AA1082">
        <v>18.672000000000001</v>
      </c>
      <c r="AB1082">
        <v>18.742999999999999</v>
      </c>
      <c r="AC1082">
        <v>18.812000000000001</v>
      </c>
      <c r="AD1082">
        <v>18.905999999999999</v>
      </c>
      <c r="AE1082">
        <v>18.995999999999999</v>
      </c>
      <c r="AF1082">
        <v>19.042000000000002</v>
      </c>
      <c r="AG1082">
        <v>19.161999999999999</v>
      </c>
      <c r="AH1082">
        <v>19.286000000000001</v>
      </c>
      <c r="AI1082">
        <v>19.385000000000002</v>
      </c>
      <c r="AJ1082">
        <v>19.478000000000002</v>
      </c>
    </row>
    <row r="1083" spans="3:36" x14ac:dyDescent="0.25">
      <c r="C1083" t="s">
        <v>1003</v>
      </c>
    </row>
    <row r="1084" spans="3:36" x14ac:dyDescent="0.25">
      <c r="C1084" t="s">
        <v>70</v>
      </c>
      <c r="E1084">
        <v>326.42500000000001</v>
      </c>
      <c r="F1084">
        <v>311.72199999999998</v>
      </c>
      <c r="G1084">
        <v>313.49900000000002</v>
      </c>
      <c r="H1084">
        <v>307.66899999999998</v>
      </c>
      <c r="I1084">
        <v>302.149</v>
      </c>
      <c r="J1084">
        <v>303.69099999999997</v>
      </c>
      <c r="K1084">
        <v>302.32600000000002</v>
      </c>
      <c r="L1084">
        <v>299.88099999999997</v>
      </c>
      <c r="M1084">
        <v>293.78199999999998</v>
      </c>
      <c r="N1084">
        <v>287.81900000000002</v>
      </c>
      <c r="O1084">
        <v>284.41000000000003</v>
      </c>
      <c r="P1084">
        <v>281.84800000000001</v>
      </c>
      <c r="Q1084">
        <v>280.93400000000003</v>
      </c>
      <c r="R1084">
        <v>279.613</v>
      </c>
      <c r="S1084">
        <v>278.16800000000001</v>
      </c>
      <c r="T1084">
        <v>276.923</v>
      </c>
      <c r="U1084">
        <v>275.916</v>
      </c>
      <c r="V1084">
        <v>275.80700000000002</v>
      </c>
      <c r="W1084">
        <v>275.053</v>
      </c>
      <c r="X1084">
        <v>275.01400000000001</v>
      </c>
      <c r="Y1084">
        <v>275.37</v>
      </c>
      <c r="Z1084">
        <v>275.75599999999997</v>
      </c>
      <c r="AA1084">
        <v>276.084</v>
      </c>
      <c r="AB1084">
        <v>276.08699999999999</v>
      </c>
      <c r="AC1084">
        <v>276.05799999999999</v>
      </c>
      <c r="AD1084">
        <v>276.42500000000001</v>
      </c>
      <c r="AE1084">
        <v>276.77600000000001</v>
      </c>
      <c r="AF1084">
        <v>276.62299999999999</v>
      </c>
      <c r="AG1084">
        <v>277.51</v>
      </c>
      <c r="AH1084">
        <v>278.48899999999998</v>
      </c>
      <c r="AI1084">
        <v>279.16399999999999</v>
      </c>
      <c r="AJ1084">
        <v>279.803</v>
      </c>
    </row>
    <row r="1085" spans="3:36" x14ac:dyDescent="0.25">
      <c r="C1085" t="s">
        <v>840</v>
      </c>
      <c r="E1085">
        <v>193.43199999999999</v>
      </c>
      <c r="F1085">
        <v>175.19</v>
      </c>
      <c r="G1085">
        <v>191.21299999999999</v>
      </c>
      <c r="H1085">
        <v>193.02199999999999</v>
      </c>
      <c r="I1085">
        <v>181.83099999999999</v>
      </c>
      <c r="J1085">
        <v>178.053</v>
      </c>
      <c r="K1085">
        <v>174.83099999999999</v>
      </c>
      <c r="L1085">
        <v>171.85</v>
      </c>
      <c r="M1085">
        <v>167.15700000000001</v>
      </c>
      <c r="N1085">
        <v>162.80799999999999</v>
      </c>
      <c r="O1085">
        <v>159.83199999999999</v>
      </c>
      <c r="P1085">
        <v>158.54</v>
      </c>
      <c r="Q1085">
        <v>158.19</v>
      </c>
      <c r="R1085">
        <v>157.41</v>
      </c>
      <c r="S1085">
        <v>156.566</v>
      </c>
      <c r="T1085">
        <v>155.47200000000001</v>
      </c>
      <c r="U1085">
        <v>154.453</v>
      </c>
      <c r="V1085">
        <v>153.815</v>
      </c>
      <c r="W1085">
        <v>152.62299999999999</v>
      </c>
      <c r="X1085">
        <v>151.922</v>
      </c>
      <c r="Y1085">
        <v>151.42599999999999</v>
      </c>
      <c r="Z1085">
        <v>150.95099999999999</v>
      </c>
      <c r="AA1085">
        <v>150.48400000000001</v>
      </c>
      <c r="AB1085">
        <v>149.80600000000001</v>
      </c>
      <c r="AC1085">
        <v>149.15600000000001</v>
      </c>
      <c r="AD1085">
        <v>148.71100000000001</v>
      </c>
      <c r="AE1085">
        <v>148.23400000000001</v>
      </c>
      <c r="AF1085">
        <v>147.46199999999999</v>
      </c>
      <c r="AG1085">
        <v>147.25</v>
      </c>
      <c r="AH1085">
        <v>147.113</v>
      </c>
      <c r="AI1085">
        <v>146.77000000000001</v>
      </c>
      <c r="AJ1085">
        <v>146.39500000000001</v>
      </c>
    </row>
    <row r="1086" spans="3:36" x14ac:dyDescent="0.25">
      <c r="C1086" t="s">
        <v>844</v>
      </c>
      <c r="E1086">
        <v>521.96299999999997</v>
      </c>
      <c r="F1086">
        <v>501.58600000000001</v>
      </c>
      <c r="G1086">
        <v>504.774</v>
      </c>
      <c r="H1086">
        <v>490.24299999999999</v>
      </c>
      <c r="I1086">
        <v>497.01</v>
      </c>
      <c r="J1086">
        <v>500.58300000000003</v>
      </c>
      <c r="K1086">
        <v>500.75700000000001</v>
      </c>
      <c r="L1086">
        <v>503.15300000000002</v>
      </c>
      <c r="M1086">
        <v>498.53199999999998</v>
      </c>
      <c r="N1086">
        <v>493.03500000000003</v>
      </c>
      <c r="O1086">
        <v>491.75</v>
      </c>
      <c r="P1086">
        <v>489.565</v>
      </c>
      <c r="Q1086">
        <v>489.46199999999999</v>
      </c>
      <c r="R1086">
        <v>487.42700000000002</v>
      </c>
      <c r="S1086">
        <v>485.00599999999997</v>
      </c>
      <c r="T1086">
        <v>483.084</v>
      </c>
      <c r="U1086">
        <v>481.80599999999998</v>
      </c>
      <c r="V1086">
        <v>482.274</v>
      </c>
      <c r="W1086">
        <v>481.44099999999997</v>
      </c>
      <c r="X1086">
        <v>481.79300000000001</v>
      </c>
      <c r="Y1086">
        <v>482.49599999999998</v>
      </c>
      <c r="Z1086">
        <v>482.79</v>
      </c>
      <c r="AA1086">
        <v>482.68700000000001</v>
      </c>
      <c r="AB1086">
        <v>481.61900000000003</v>
      </c>
      <c r="AC1086">
        <v>480.54199999999997</v>
      </c>
      <c r="AD1086">
        <v>480.17500000000001</v>
      </c>
      <c r="AE1086">
        <v>479.70699999999999</v>
      </c>
      <c r="AF1086">
        <v>478.44099999999997</v>
      </c>
      <c r="AG1086">
        <v>478.93799999999999</v>
      </c>
      <c r="AH1086">
        <v>479.30700000000002</v>
      </c>
      <c r="AI1086">
        <v>479.11700000000002</v>
      </c>
      <c r="AJ1086">
        <v>478.77100000000002</v>
      </c>
    </row>
    <row r="1087" spans="3:36" x14ac:dyDescent="0.25">
      <c r="C1087" t="s">
        <v>838</v>
      </c>
      <c r="E1087">
        <v>1041.819</v>
      </c>
      <c r="F1087">
        <v>988.49800000000005</v>
      </c>
      <c r="G1087">
        <v>1009.486</v>
      </c>
      <c r="H1087">
        <v>990.93399999999997</v>
      </c>
      <c r="I1087">
        <v>980.99099999999999</v>
      </c>
      <c r="J1087">
        <v>982.327</v>
      </c>
      <c r="K1087">
        <v>977.91399999999999</v>
      </c>
      <c r="L1087">
        <v>974.88300000000004</v>
      </c>
      <c r="M1087">
        <v>959.471</v>
      </c>
      <c r="N1087">
        <v>943.66099999999994</v>
      </c>
      <c r="O1087">
        <v>935.99199999999996</v>
      </c>
      <c r="P1087">
        <v>929.95299999999997</v>
      </c>
      <c r="Q1087">
        <v>928.58699999999999</v>
      </c>
      <c r="R1087">
        <v>924.45</v>
      </c>
      <c r="S1087">
        <v>919.74</v>
      </c>
      <c r="T1087">
        <v>915.47900000000004</v>
      </c>
      <c r="U1087">
        <v>912.17499999999995</v>
      </c>
      <c r="V1087">
        <v>911.89700000000005</v>
      </c>
      <c r="W1087">
        <v>909.11699999999996</v>
      </c>
      <c r="X1087">
        <v>908.72900000000004</v>
      </c>
      <c r="Y1087">
        <v>909.29200000000003</v>
      </c>
      <c r="Z1087">
        <v>909.49699999999996</v>
      </c>
      <c r="AA1087">
        <v>909.255</v>
      </c>
      <c r="AB1087">
        <v>907.51199999999994</v>
      </c>
      <c r="AC1087">
        <v>905.75599999999997</v>
      </c>
      <c r="AD1087">
        <v>905.31100000000004</v>
      </c>
      <c r="AE1087">
        <v>904.71799999999996</v>
      </c>
      <c r="AF1087">
        <v>902.52700000000004</v>
      </c>
      <c r="AG1087">
        <v>903.69799999999998</v>
      </c>
      <c r="AH1087">
        <v>904.90899999999999</v>
      </c>
      <c r="AI1087">
        <v>905.05100000000004</v>
      </c>
      <c r="AJ1087">
        <v>904.97</v>
      </c>
    </row>
    <row r="1088" spans="3:36" x14ac:dyDescent="0.25">
      <c r="C1088" t="s">
        <v>996</v>
      </c>
    </row>
    <row r="1089" spans="3:36" x14ac:dyDescent="0.25">
      <c r="C1089" t="s">
        <v>1004</v>
      </c>
    </row>
    <row r="1090" spans="3:36" x14ac:dyDescent="0.25">
      <c r="C1090" t="s">
        <v>996</v>
      </c>
    </row>
    <row r="1091" spans="3:36" x14ac:dyDescent="0.25">
      <c r="C1091" t="s">
        <v>1005</v>
      </c>
    </row>
    <row r="1092" spans="3:36" x14ac:dyDescent="0.25">
      <c r="C1092" t="s">
        <v>55</v>
      </c>
      <c r="E1092">
        <v>1.7</v>
      </c>
      <c r="F1092">
        <v>1.5</v>
      </c>
      <c r="G1092">
        <v>1.6</v>
      </c>
      <c r="H1092">
        <v>1.5</v>
      </c>
      <c r="I1092">
        <v>1.5</v>
      </c>
      <c r="J1092">
        <v>1.5</v>
      </c>
      <c r="K1092">
        <v>1.4</v>
      </c>
      <c r="L1092">
        <v>1.4</v>
      </c>
      <c r="M1092">
        <v>1.4</v>
      </c>
      <c r="N1092">
        <v>1.3</v>
      </c>
      <c r="O1092">
        <v>1.3</v>
      </c>
      <c r="P1092">
        <v>1.3</v>
      </c>
      <c r="Q1092">
        <v>1.2</v>
      </c>
      <c r="R1092">
        <v>1.2</v>
      </c>
      <c r="S1092">
        <v>1.2</v>
      </c>
      <c r="T1092">
        <v>1.2</v>
      </c>
      <c r="U1092">
        <v>1.1000000000000001</v>
      </c>
      <c r="V1092">
        <v>1.1000000000000001</v>
      </c>
      <c r="W1092">
        <v>1.1000000000000001</v>
      </c>
      <c r="X1092">
        <v>1.1000000000000001</v>
      </c>
      <c r="Y1092">
        <v>1.1000000000000001</v>
      </c>
      <c r="Z1092">
        <v>1.1000000000000001</v>
      </c>
      <c r="AA1092">
        <v>1</v>
      </c>
      <c r="AB1092">
        <v>1</v>
      </c>
      <c r="AC1092">
        <v>1</v>
      </c>
      <c r="AD1092">
        <v>1</v>
      </c>
      <c r="AE1092">
        <v>1</v>
      </c>
      <c r="AF1092">
        <v>0.9</v>
      </c>
      <c r="AG1092">
        <v>0.9</v>
      </c>
      <c r="AH1092">
        <v>0.9</v>
      </c>
      <c r="AI1092">
        <v>0.9</v>
      </c>
      <c r="AJ1092">
        <v>0.9</v>
      </c>
    </row>
    <row r="1093" spans="3:36" x14ac:dyDescent="0.25">
      <c r="C1093" t="s">
        <v>831</v>
      </c>
      <c r="E1093">
        <v>262.7</v>
      </c>
      <c r="F1093">
        <v>245.1</v>
      </c>
      <c r="G1093">
        <v>271.5</v>
      </c>
      <c r="H1093">
        <v>272.8</v>
      </c>
      <c r="I1093">
        <v>256</v>
      </c>
      <c r="J1093">
        <v>254.5</v>
      </c>
      <c r="K1093">
        <v>254.5</v>
      </c>
      <c r="L1093">
        <v>255.1</v>
      </c>
      <c r="M1093">
        <v>252</v>
      </c>
      <c r="N1093">
        <v>249</v>
      </c>
      <c r="O1093">
        <v>248</v>
      </c>
      <c r="P1093">
        <v>247.4</v>
      </c>
      <c r="Q1093">
        <v>248.2</v>
      </c>
      <c r="R1093">
        <v>249.1</v>
      </c>
      <c r="S1093">
        <v>249.7</v>
      </c>
      <c r="T1093">
        <v>250</v>
      </c>
      <c r="U1093">
        <v>250</v>
      </c>
      <c r="V1093">
        <v>250.6</v>
      </c>
      <c r="W1093">
        <v>250.2</v>
      </c>
      <c r="X1093">
        <v>250.5</v>
      </c>
      <c r="Y1093">
        <v>251.1</v>
      </c>
      <c r="Z1093">
        <v>251.9</v>
      </c>
      <c r="AA1093">
        <v>252.9</v>
      </c>
      <c r="AB1093">
        <v>253.2</v>
      </c>
      <c r="AC1093">
        <v>253.5</v>
      </c>
      <c r="AD1093">
        <v>253.9</v>
      </c>
      <c r="AE1093">
        <v>254.2</v>
      </c>
      <c r="AF1093">
        <v>254.2</v>
      </c>
      <c r="AG1093">
        <v>254.9</v>
      </c>
      <c r="AH1093">
        <v>255.6</v>
      </c>
      <c r="AI1093">
        <v>256</v>
      </c>
      <c r="AJ1093">
        <v>256.3</v>
      </c>
    </row>
    <row r="1094" spans="3:36" x14ac:dyDescent="0.25">
      <c r="C1094" t="s">
        <v>846</v>
      </c>
      <c r="E1094">
        <v>26.1</v>
      </c>
      <c r="F1094">
        <v>19.7</v>
      </c>
      <c r="G1094">
        <v>18.399999999999999</v>
      </c>
      <c r="H1094">
        <v>15.3</v>
      </c>
      <c r="I1094">
        <v>10.5</v>
      </c>
      <c r="J1094">
        <v>8</v>
      </c>
      <c r="K1094">
        <v>8.1</v>
      </c>
      <c r="L1094">
        <v>8.1999999999999993</v>
      </c>
      <c r="M1094">
        <v>8.1999999999999993</v>
      </c>
      <c r="N1094">
        <v>8.1</v>
      </c>
      <c r="O1094">
        <v>8.1</v>
      </c>
      <c r="P1094">
        <v>8.1</v>
      </c>
      <c r="Q1094">
        <v>8.1</v>
      </c>
      <c r="R1094">
        <v>8.1</v>
      </c>
      <c r="S1094">
        <v>8</v>
      </c>
      <c r="T1094">
        <v>7.9</v>
      </c>
      <c r="U1094">
        <v>7.8</v>
      </c>
      <c r="V1094">
        <v>7.7</v>
      </c>
      <c r="W1094">
        <v>7.5</v>
      </c>
      <c r="X1094">
        <v>7.4</v>
      </c>
      <c r="Y1094">
        <v>7.3</v>
      </c>
      <c r="Z1094">
        <v>7.1</v>
      </c>
      <c r="AA1094">
        <v>7</v>
      </c>
      <c r="AB1094">
        <v>6.8</v>
      </c>
      <c r="AC1094">
        <v>6.7</v>
      </c>
      <c r="AD1094">
        <v>6.6</v>
      </c>
      <c r="AE1094">
        <v>6.4</v>
      </c>
      <c r="AF1094">
        <v>6.3</v>
      </c>
      <c r="AG1094">
        <v>6.1</v>
      </c>
      <c r="AH1094">
        <v>6</v>
      </c>
      <c r="AI1094">
        <v>5.8</v>
      </c>
      <c r="AJ1094">
        <v>5.7</v>
      </c>
    </row>
    <row r="1095" spans="3:36" x14ac:dyDescent="0.25">
      <c r="C1095" t="s">
        <v>64</v>
      </c>
      <c r="E1095">
        <v>5</v>
      </c>
      <c r="F1095">
        <v>4.2</v>
      </c>
      <c r="G1095">
        <v>5.5</v>
      </c>
      <c r="H1095">
        <v>5.8</v>
      </c>
      <c r="I1095">
        <v>4.8</v>
      </c>
      <c r="J1095">
        <v>5.2</v>
      </c>
      <c r="K1095">
        <v>5.0999999999999996</v>
      </c>
      <c r="L1095">
        <v>5.0999999999999996</v>
      </c>
      <c r="M1095">
        <v>4.9000000000000004</v>
      </c>
      <c r="N1095">
        <v>4.8</v>
      </c>
      <c r="O1095">
        <v>4.7</v>
      </c>
      <c r="P1095">
        <v>4.5999999999999996</v>
      </c>
      <c r="Q1095">
        <v>4.5999999999999996</v>
      </c>
      <c r="R1095">
        <v>4.5</v>
      </c>
      <c r="S1095">
        <v>4.4000000000000004</v>
      </c>
      <c r="T1095">
        <v>4.4000000000000004</v>
      </c>
      <c r="U1095">
        <v>4.3</v>
      </c>
      <c r="V1095">
        <v>4.2</v>
      </c>
      <c r="W1095">
        <v>4.0999999999999996</v>
      </c>
      <c r="X1095">
        <v>4</v>
      </c>
      <c r="Y1095">
        <v>4</v>
      </c>
      <c r="Z1095">
        <v>3.9</v>
      </c>
      <c r="AA1095">
        <v>3.8</v>
      </c>
      <c r="AB1095">
        <v>3.8</v>
      </c>
      <c r="AC1095">
        <v>3.7</v>
      </c>
      <c r="AD1095">
        <v>3.6</v>
      </c>
      <c r="AE1095">
        <v>3.5</v>
      </c>
      <c r="AF1095">
        <v>3.5</v>
      </c>
      <c r="AG1095">
        <v>3.4</v>
      </c>
      <c r="AH1095">
        <v>3.3</v>
      </c>
      <c r="AI1095">
        <v>3.3</v>
      </c>
      <c r="AJ1095">
        <v>3.2</v>
      </c>
    </row>
    <row r="1096" spans="3:36" x14ac:dyDescent="0.25">
      <c r="C1096" t="s">
        <v>833</v>
      </c>
      <c r="E1096">
        <v>2.2000000000000002</v>
      </c>
      <c r="F1096">
        <v>2</v>
      </c>
      <c r="G1096">
        <v>2.1</v>
      </c>
      <c r="H1096">
        <v>2.1</v>
      </c>
      <c r="I1096">
        <v>2</v>
      </c>
      <c r="J1096">
        <v>1.9</v>
      </c>
      <c r="K1096">
        <v>1.9</v>
      </c>
      <c r="L1096">
        <v>1.9</v>
      </c>
      <c r="M1096">
        <v>1.8</v>
      </c>
      <c r="N1096">
        <v>1.8</v>
      </c>
      <c r="O1096">
        <v>1.8</v>
      </c>
      <c r="P1096">
        <v>1.7</v>
      </c>
      <c r="Q1096">
        <v>1.7</v>
      </c>
      <c r="R1096">
        <v>1.7</v>
      </c>
      <c r="S1096">
        <v>1.6</v>
      </c>
      <c r="T1096">
        <v>1.6</v>
      </c>
      <c r="U1096">
        <v>1.6</v>
      </c>
      <c r="V1096">
        <v>1.6</v>
      </c>
      <c r="W1096">
        <v>1.5</v>
      </c>
      <c r="X1096">
        <v>1.5</v>
      </c>
      <c r="Y1096">
        <v>1.5</v>
      </c>
      <c r="Z1096">
        <v>1.4</v>
      </c>
      <c r="AA1096">
        <v>1.4</v>
      </c>
      <c r="AB1096">
        <v>1.4</v>
      </c>
      <c r="AC1096">
        <v>1.4</v>
      </c>
      <c r="AD1096">
        <v>1.3</v>
      </c>
      <c r="AE1096">
        <v>1.3</v>
      </c>
      <c r="AF1096">
        <v>1.3</v>
      </c>
      <c r="AG1096">
        <v>1.2</v>
      </c>
      <c r="AH1096">
        <v>1.2</v>
      </c>
      <c r="AI1096">
        <v>1.2</v>
      </c>
      <c r="AJ1096">
        <v>1.2</v>
      </c>
    </row>
    <row r="1097" spans="3:36" x14ac:dyDescent="0.25">
      <c r="C1097" t="s">
        <v>834</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row>
    <row r="1098" spans="3:36" x14ac:dyDescent="0.25">
      <c r="C1098" t="s">
        <v>42</v>
      </c>
      <c r="E1098">
        <v>6.1</v>
      </c>
      <c r="F1098">
        <v>3.9</v>
      </c>
      <c r="G1098">
        <v>4.4000000000000004</v>
      </c>
      <c r="H1098">
        <v>2.4</v>
      </c>
      <c r="I1098">
        <v>5.3</v>
      </c>
      <c r="J1098">
        <v>2.7</v>
      </c>
      <c r="K1098">
        <v>2.6</v>
      </c>
      <c r="L1098">
        <v>2.5</v>
      </c>
      <c r="M1098">
        <v>2.4</v>
      </c>
      <c r="N1098">
        <v>2.2999999999999998</v>
      </c>
      <c r="O1098">
        <v>2.2000000000000002</v>
      </c>
      <c r="P1098">
        <v>2.1</v>
      </c>
      <c r="Q1098">
        <v>2</v>
      </c>
      <c r="R1098">
        <v>2</v>
      </c>
      <c r="S1098">
        <v>1.9</v>
      </c>
      <c r="T1098">
        <v>1.9</v>
      </c>
      <c r="U1098">
        <v>1.8</v>
      </c>
      <c r="V1098">
        <v>1.8</v>
      </c>
      <c r="W1098">
        <v>1.8</v>
      </c>
      <c r="X1098">
        <v>1.7</v>
      </c>
      <c r="Y1098">
        <v>1.7</v>
      </c>
      <c r="Z1098">
        <v>1.7</v>
      </c>
      <c r="AA1098">
        <v>1.7</v>
      </c>
      <c r="AB1098">
        <v>1.6</v>
      </c>
      <c r="AC1098">
        <v>1.6</v>
      </c>
      <c r="AD1098">
        <v>1.6</v>
      </c>
      <c r="AE1098">
        <v>1.5</v>
      </c>
      <c r="AF1098">
        <v>1.5</v>
      </c>
      <c r="AG1098">
        <v>1.5</v>
      </c>
      <c r="AH1098">
        <v>1.4</v>
      </c>
      <c r="AI1098">
        <v>1.4</v>
      </c>
      <c r="AJ1098">
        <v>1.4</v>
      </c>
    </row>
    <row r="1099" spans="3:36" x14ac:dyDescent="0.25">
      <c r="C1099" t="s">
        <v>40</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row>
    <row r="1100" spans="3:36" x14ac:dyDescent="0.25">
      <c r="C1100" t="s">
        <v>838</v>
      </c>
      <c r="E1100">
        <v>303.7</v>
      </c>
      <c r="F1100">
        <v>276.5</v>
      </c>
      <c r="G1100">
        <v>303.39999999999998</v>
      </c>
      <c r="H1100">
        <v>300</v>
      </c>
      <c r="I1100">
        <v>280.2</v>
      </c>
      <c r="J1100">
        <v>273.8</v>
      </c>
      <c r="K1100">
        <v>273.7</v>
      </c>
      <c r="L1100">
        <v>274.2</v>
      </c>
      <c r="M1100">
        <v>270.7</v>
      </c>
      <c r="N1100">
        <v>267.2</v>
      </c>
      <c r="O1100">
        <v>266.10000000000002</v>
      </c>
      <c r="P1100">
        <v>265.10000000000002</v>
      </c>
      <c r="Q1100">
        <v>265.89999999999998</v>
      </c>
      <c r="R1100">
        <v>266.60000000000002</v>
      </c>
      <c r="S1100">
        <v>266.89999999999998</v>
      </c>
      <c r="T1100">
        <v>266.89999999999998</v>
      </c>
      <c r="U1100">
        <v>266.7</v>
      </c>
      <c r="V1100">
        <v>267</v>
      </c>
      <c r="W1100">
        <v>266.3</v>
      </c>
      <c r="X1100">
        <v>266.2</v>
      </c>
      <c r="Y1100">
        <v>266.60000000000002</v>
      </c>
      <c r="Z1100">
        <v>267.10000000000002</v>
      </c>
      <c r="AA1100">
        <v>267.8</v>
      </c>
      <c r="AB1100">
        <v>267.89999999999998</v>
      </c>
      <c r="AC1100">
        <v>267.8</v>
      </c>
      <c r="AD1100">
        <v>267.89999999999998</v>
      </c>
      <c r="AE1100">
        <v>267.89999999999998</v>
      </c>
      <c r="AF1100">
        <v>267.60000000000002</v>
      </c>
      <c r="AG1100">
        <v>268</v>
      </c>
      <c r="AH1100">
        <v>268.5</v>
      </c>
      <c r="AI1100">
        <v>268.60000000000002</v>
      </c>
      <c r="AJ1100">
        <v>268.60000000000002</v>
      </c>
    </row>
    <row r="1101" spans="3:36" x14ac:dyDescent="0.25">
      <c r="C1101" t="s">
        <v>996</v>
      </c>
    </row>
    <row r="1102" spans="3:36" x14ac:dyDescent="0.25">
      <c r="C1102" t="s">
        <v>996</v>
      </c>
    </row>
    <row r="1103" spans="3:36" x14ac:dyDescent="0.25">
      <c r="C1103" t="s">
        <v>1006</v>
      </c>
    </row>
    <row r="1104" spans="3:36" x14ac:dyDescent="0.25">
      <c r="C1104" t="s">
        <v>53</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row>
    <row r="1105" spans="3:36" x14ac:dyDescent="0.25">
      <c r="C1105" t="s">
        <v>54</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t="s">
        <v>1007</v>
      </c>
    </row>
    <row r="1106" spans="3:36" x14ac:dyDescent="0.25">
      <c r="C1106" t="s">
        <v>43</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row>
    <row r="1107" spans="3:36" x14ac:dyDescent="0.25">
      <c r="C1107" t="s">
        <v>847</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row>
    <row r="1108" spans="3:36" x14ac:dyDescent="0.25">
      <c r="C1108" t="s">
        <v>848</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row>
    <row r="1109" spans="3:36" x14ac:dyDescent="0.25">
      <c r="C1109" t="s">
        <v>42</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row>
    <row r="1110" spans="3:36" x14ac:dyDescent="0.25">
      <c r="C1110" t="s">
        <v>849</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t="s">
        <v>1008</v>
      </c>
    </row>
    <row r="1111" spans="3:36" x14ac:dyDescent="0.25">
      <c r="C1111" t="s">
        <v>850</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row>
    <row r="1112" spans="3:36" x14ac:dyDescent="0.25">
      <c r="C1112" t="s">
        <v>851</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t="s">
        <v>1009</v>
      </c>
    </row>
    <row r="1113" spans="3:36" x14ac:dyDescent="0.25">
      <c r="C1113" t="s">
        <v>55</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row>
    <row r="1114" spans="3:36" x14ac:dyDescent="0.25">
      <c r="C1114" t="s">
        <v>1010</v>
      </c>
    </row>
    <row r="1115" spans="3:36" x14ac:dyDescent="0.25">
      <c r="C1115" t="s">
        <v>53</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row>
    <row r="1116" spans="3:36" x14ac:dyDescent="0.25">
      <c r="C1116" t="s">
        <v>54</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t="s">
        <v>1007</v>
      </c>
    </row>
    <row r="1117" spans="3:36" x14ac:dyDescent="0.25">
      <c r="C1117" t="s">
        <v>43</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row>
    <row r="1118" spans="3:36" x14ac:dyDescent="0.25">
      <c r="C1118" t="s">
        <v>847</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row>
    <row r="1119" spans="3:36" x14ac:dyDescent="0.25">
      <c r="C1119" t="s">
        <v>848</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row>
    <row r="1120" spans="3:36" x14ac:dyDescent="0.25">
      <c r="C1120" t="s">
        <v>42</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row>
    <row r="1121" spans="3:36" x14ac:dyDescent="0.25">
      <c r="C1121" t="s">
        <v>849</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t="s">
        <v>1008</v>
      </c>
    </row>
    <row r="1122" spans="3:36" x14ac:dyDescent="0.25">
      <c r="C1122" t="s">
        <v>850</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row>
    <row r="1123" spans="3:36" x14ac:dyDescent="0.25">
      <c r="C1123" t="s">
        <v>851</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t="s">
        <v>1009</v>
      </c>
    </row>
    <row r="1124" spans="3:36" x14ac:dyDescent="0.25">
      <c r="C1124" t="s">
        <v>55</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row>
    <row r="1125" spans="3:36" x14ac:dyDescent="0.25">
      <c r="C1125" t="s">
        <v>996</v>
      </c>
    </row>
    <row r="1126" spans="3:36" x14ac:dyDescent="0.25">
      <c r="C1126" t="s">
        <v>852</v>
      </c>
      <c r="E1126">
        <v>1985.8</v>
      </c>
      <c r="F1126">
        <v>1885.2</v>
      </c>
      <c r="G1126">
        <v>1909.3</v>
      </c>
      <c r="H1126">
        <v>1858.9</v>
      </c>
      <c r="I1126">
        <v>1818.8</v>
      </c>
      <c r="J1126">
        <v>1798.4</v>
      </c>
      <c r="K1126">
        <v>1799.4</v>
      </c>
      <c r="L1126">
        <v>1794.9</v>
      </c>
      <c r="M1126">
        <v>1765.5</v>
      </c>
      <c r="N1126">
        <v>1737.9</v>
      </c>
      <c r="O1126">
        <v>1726.1</v>
      </c>
      <c r="P1126">
        <v>1714</v>
      </c>
      <c r="Q1126">
        <v>1711.9</v>
      </c>
      <c r="R1126">
        <v>1706.3</v>
      </c>
      <c r="S1126">
        <v>1700</v>
      </c>
      <c r="T1126">
        <v>1694.1</v>
      </c>
      <c r="U1126">
        <v>1689</v>
      </c>
      <c r="V1126">
        <v>1688.8</v>
      </c>
      <c r="W1126">
        <v>1684</v>
      </c>
      <c r="X1126">
        <v>1683.9</v>
      </c>
      <c r="Y1126">
        <v>1686.4</v>
      </c>
      <c r="Z1126">
        <v>1689.2</v>
      </c>
      <c r="AA1126">
        <v>1691.6</v>
      </c>
      <c r="AB1126">
        <v>1694</v>
      </c>
      <c r="AC1126">
        <v>1696.6</v>
      </c>
      <c r="AD1126">
        <v>1701.8</v>
      </c>
      <c r="AE1126">
        <v>1707</v>
      </c>
      <c r="AF1126">
        <v>1708.8</v>
      </c>
      <c r="AG1126">
        <v>1717.4</v>
      </c>
      <c r="AH1126">
        <v>1726.6</v>
      </c>
      <c r="AI1126">
        <v>1733.9</v>
      </c>
      <c r="AJ1126">
        <v>1741.1</v>
      </c>
    </row>
    <row r="1127" spans="3:36" x14ac:dyDescent="0.25">
      <c r="C1127" t="s">
        <v>853</v>
      </c>
      <c r="E1127">
        <v>1694.1</v>
      </c>
      <c r="F1127">
        <v>1614.2</v>
      </c>
      <c r="G1127">
        <v>1640.8</v>
      </c>
      <c r="H1127">
        <v>1603.3</v>
      </c>
      <c r="I1127">
        <v>1574.4</v>
      </c>
      <c r="J1127">
        <v>1562.3</v>
      </c>
      <c r="K1127">
        <v>1568.8</v>
      </c>
      <c r="L1127">
        <v>1570.6</v>
      </c>
      <c r="M1127">
        <v>1550.3</v>
      </c>
      <c r="N1127">
        <v>1531.5</v>
      </c>
      <c r="O1127">
        <v>1526.5</v>
      </c>
      <c r="P1127">
        <v>1521.1</v>
      </c>
      <c r="Q1127">
        <v>1524.7</v>
      </c>
      <c r="R1127">
        <v>1525</v>
      </c>
      <c r="S1127">
        <v>1524.6</v>
      </c>
      <c r="T1127">
        <v>1524.7</v>
      </c>
      <c r="U1127">
        <v>1525.3</v>
      </c>
      <c r="V1127">
        <v>1530.5</v>
      </c>
      <c r="W1127">
        <v>1531.4</v>
      </c>
      <c r="X1127">
        <v>1536.6</v>
      </c>
      <c r="Y1127">
        <v>1544.1</v>
      </c>
      <c r="Z1127">
        <v>1551.9</v>
      </c>
      <c r="AA1127">
        <v>1559.5</v>
      </c>
      <c r="AB1127">
        <v>1567</v>
      </c>
      <c r="AC1127">
        <v>1574.6</v>
      </c>
      <c r="AD1127">
        <v>1584.8</v>
      </c>
      <c r="AE1127">
        <v>1595</v>
      </c>
      <c r="AF1127">
        <v>1602</v>
      </c>
      <c r="AG1127">
        <v>1615.4</v>
      </c>
      <c r="AH1127">
        <v>1629.5</v>
      </c>
      <c r="AI1127">
        <v>1641.8</v>
      </c>
      <c r="AJ1127">
        <v>1654</v>
      </c>
    </row>
    <row r="1128" spans="3:36" x14ac:dyDescent="0.25">
      <c r="C1128" t="s">
        <v>854</v>
      </c>
      <c r="E1128">
        <v>291.7</v>
      </c>
      <c r="F1128">
        <v>271</v>
      </c>
      <c r="G1128">
        <v>268.5</v>
      </c>
      <c r="H1128">
        <v>255.6</v>
      </c>
      <c r="I1128">
        <v>244.4</v>
      </c>
      <c r="J1128">
        <v>236</v>
      </c>
      <c r="K1128">
        <v>230.5</v>
      </c>
      <c r="L1128">
        <v>224.4</v>
      </c>
      <c r="M1128">
        <v>215.2</v>
      </c>
      <c r="N1128">
        <v>206.4</v>
      </c>
      <c r="O1128">
        <v>199.6</v>
      </c>
      <c r="P1128">
        <v>192.8</v>
      </c>
      <c r="Q1128">
        <v>187.2</v>
      </c>
      <c r="R1128">
        <v>181.3</v>
      </c>
      <c r="S1128">
        <v>175.3</v>
      </c>
      <c r="T1128">
        <v>169.4</v>
      </c>
      <c r="U1128">
        <v>163.6</v>
      </c>
      <c r="V1128">
        <v>158.30000000000001</v>
      </c>
      <c r="W1128">
        <v>152.6</v>
      </c>
      <c r="X1128">
        <v>147.30000000000001</v>
      </c>
      <c r="Y1128">
        <v>142.30000000000001</v>
      </c>
      <c r="Z1128">
        <v>137.19999999999999</v>
      </c>
      <c r="AA1128">
        <v>132.19999999999999</v>
      </c>
      <c r="AB1128">
        <v>127.1</v>
      </c>
      <c r="AC1128">
        <v>121.9</v>
      </c>
      <c r="AD1128">
        <v>117</v>
      </c>
      <c r="AE1128">
        <v>112</v>
      </c>
      <c r="AF1128">
        <v>106.8</v>
      </c>
      <c r="AG1128">
        <v>102</v>
      </c>
      <c r="AH1128">
        <v>97.1</v>
      </c>
      <c r="AI1128">
        <v>92.1</v>
      </c>
      <c r="AJ1128">
        <v>87.1</v>
      </c>
    </row>
    <row r="1129" spans="3:36" x14ac:dyDescent="0.25">
      <c r="C1129" t="s">
        <v>855</v>
      </c>
      <c r="E1129">
        <v>291.7</v>
      </c>
      <c r="F1129">
        <v>271</v>
      </c>
      <c r="G1129">
        <v>268.5</v>
      </c>
      <c r="H1129">
        <v>255.6</v>
      </c>
      <c r="I1129">
        <v>244.4</v>
      </c>
      <c r="J1129">
        <v>236</v>
      </c>
      <c r="K1129">
        <v>230.5</v>
      </c>
      <c r="L1129">
        <v>224.4</v>
      </c>
      <c r="M1129">
        <v>215.2</v>
      </c>
      <c r="N1129">
        <v>206.4</v>
      </c>
      <c r="O1129">
        <v>199.6</v>
      </c>
      <c r="P1129">
        <v>192.8</v>
      </c>
      <c r="Q1129">
        <v>187.2</v>
      </c>
      <c r="R1129">
        <v>181.3</v>
      </c>
      <c r="S1129">
        <v>175.3</v>
      </c>
      <c r="T1129">
        <v>169.4</v>
      </c>
      <c r="U1129">
        <v>163.6</v>
      </c>
      <c r="V1129">
        <v>158.30000000000001</v>
      </c>
      <c r="W1129">
        <v>152.6</v>
      </c>
      <c r="X1129">
        <v>147.30000000000001</v>
      </c>
      <c r="Y1129">
        <v>142.30000000000001</v>
      </c>
      <c r="Z1129">
        <v>137.19999999999999</v>
      </c>
      <c r="AA1129">
        <v>132.19999999999999</v>
      </c>
      <c r="AB1129">
        <v>127.1</v>
      </c>
      <c r="AC1129">
        <v>121.9</v>
      </c>
      <c r="AD1129">
        <v>117</v>
      </c>
      <c r="AE1129">
        <v>112</v>
      </c>
      <c r="AF1129">
        <v>106.8</v>
      </c>
      <c r="AG1129">
        <v>102</v>
      </c>
      <c r="AH1129">
        <v>97.1</v>
      </c>
      <c r="AI1129">
        <v>92.1</v>
      </c>
      <c r="AJ1129">
        <v>87.1</v>
      </c>
    </row>
    <row r="1130" spans="3:36" x14ac:dyDescent="0.25">
      <c r="C1130" t="s">
        <v>856</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row>
    <row r="1131" spans="3:36" x14ac:dyDescent="0.25">
      <c r="C1131" t="s">
        <v>996</v>
      </c>
    </row>
    <row r="1132" spans="3:36" x14ac:dyDescent="0.25">
      <c r="C1132" t="s">
        <v>1011</v>
      </c>
    </row>
    <row r="1133" spans="3:36" x14ac:dyDescent="0.25">
      <c r="C1133" t="s">
        <v>1012</v>
      </c>
    </row>
    <row r="1134" spans="3:36" x14ac:dyDescent="0.25">
      <c r="C1134" t="s">
        <v>857</v>
      </c>
      <c r="E1134">
        <v>270</v>
      </c>
      <c r="F1134">
        <v>270</v>
      </c>
      <c r="G1134">
        <v>270</v>
      </c>
      <c r="H1134">
        <v>270</v>
      </c>
      <c r="I1134">
        <v>270</v>
      </c>
      <c r="J1134">
        <v>270</v>
      </c>
      <c r="K1134">
        <v>270</v>
      </c>
      <c r="L1134">
        <v>270</v>
      </c>
      <c r="M1134">
        <v>270</v>
      </c>
      <c r="N1134">
        <v>270</v>
      </c>
      <c r="O1134">
        <v>270</v>
      </c>
      <c r="P1134">
        <v>270</v>
      </c>
      <c r="Q1134">
        <v>270</v>
      </c>
      <c r="R1134">
        <v>270</v>
      </c>
      <c r="S1134">
        <v>270</v>
      </c>
      <c r="T1134">
        <v>270</v>
      </c>
      <c r="U1134">
        <v>270</v>
      </c>
      <c r="V1134">
        <v>270</v>
      </c>
      <c r="W1134">
        <v>270</v>
      </c>
      <c r="X1134">
        <v>270</v>
      </c>
      <c r="Y1134">
        <v>270</v>
      </c>
      <c r="Z1134">
        <v>270</v>
      </c>
      <c r="AA1134">
        <v>270</v>
      </c>
      <c r="AB1134">
        <v>270</v>
      </c>
      <c r="AC1134">
        <v>270</v>
      </c>
      <c r="AD1134">
        <v>270</v>
      </c>
      <c r="AE1134">
        <v>270</v>
      </c>
      <c r="AF1134">
        <v>270</v>
      </c>
      <c r="AG1134">
        <v>270</v>
      </c>
      <c r="AH1134">
        <v>270</v>
      </c>
      <c r="AI1134">
        <v>270</v>
      </c>
      <c r="AJ1134">
        <v>270</v>
      </c>
    </row>
    <row r="1135" spans="3:36" x14ac:dyDescent="0.25">
      <c r="C1135" t="s">
        <v>858</v>
      </c>
      <c r="E1135">
        <v>62</v>
      </c>
      <c r="F1135">
        <v>62</v>
      </c>
      <c r="G1135">
        <v>62</v>
      </c>
      <c r="H1135">
        <v>62</v>
      </c>
      <c r="I1135">
        <v>62</v>
      </c>
      <c r="J1135">
        <v>62</v>
      </c>
      <c r="K1135">
        <v>62</v>
      </c>
      <c r="L1135">
        <v>62</v>
      </c>
      <c r="M1135">
        <v>62</v>
      </c>
      <c r="N1135">
        <v>62</v>
      </c>
      <c r="O1135">
        <v>62</v>
      </c>
      <c r="P1135">
        <v>62</v>
      </c>
      <c r="Q1135">
        <v>62</v>
      </c>
      <c r="R1135">
        <v>62</v>
      </c>
      <c r="S1135">
        <v>62</v>
      </c>
      <c r="T1135">
        <v>62</v>
      </c>
      <c r="U1135">
        <v>62</v>
      </c>
      <c r="V1135">
        <v>62</v>
      </c>
      <c r="W1135">
        <v>62</v>
      </c>
      <c r="X1135">
        <v>62</v>
      </c>
      <c r="Y1135">
        <v>62</v>
      </c>
      <c r="Z1135">
        <v>62</v>
      </c>
      <c r="AA1135">
        <v>62</v>
      </c>
      <c r="AB1135">
        <v>62</v>
      </c>
      <c r="AC1135">
        <v>62</v>
      </c>
      <c r="AD1135">
        <v>62</v>
      </c>
      <c r="AE1135">
        <v>62</v>
      </c>
      <c r="AF1135">
        <v>62</v>
      </c>
      <c r="AG1135">
        <v>62</v>
      </c>
      <c r="AH1135">
        <v>62</v>
      </c>
      <c r="AI1135">
        <v>62</v>
      </c>
      <c r="AJ1135">
        <v>62</v>
      </c>
    </row>
    <row r="1136" spans="3:36" x14ac:dyDescent="0.25">
      <c r="C1136" t="s">
        <v>859</v>
      </c>
      <c r="E1136">
        <v>88.4</v>
      </c>
      <c r="F1136">
        <v>88.4</v>
      </c>
      <c r="G1136">
        <v>88.4</v>
      </c>
      <c r="H1136">
        <v>88.4</v>
      </c>
      <c r="I1136">
        <v>88.4</v>
      </c>
      <c r="J1136">
        <v>88.4</v>
      </c>
      <c r="K1136">
        <v>88.4</v>
      </c>
      <c r="L1136">
        <v>88.4</v>
      </c>
      <c r="M1136">
        <v>88.4</v>
      </c>
      <c r="N1136">
        <v>88.4</v>
      </c>
      <c r="O1136">
        <v>88.4</v>
      </c>
      <c r="P1136">
        <v>88.4</v>
      </c>
      <c r="Q1136">
        <v>88.4</v>
      </c>
      <c r="R1136">
        <v>88.4</v>
      </c>
      <c r="S1136">
        <v>88.4</v>
      </c>
      <c r="T1136">
        <v>88.4</v>
      </c>
      <c r="U1136">
        <v>88.4</v>
      </c>
      <c r="V1136">
        <v>88.4</v>
      </c>
      <c r="W1136">
        <v>88.4</v>
      </c>
      <c r="X1136">
        <v>88.4</v>
      </c>
      <c r="Y1136">
        <v>88.4</v>
      </c>
      <c r="Z1136">
        <v>88.4</v>
      </c>
      <c r="AA1136">
        <v>88.4</v>
      </c>
      <c r="AB1136">
        <v>88.4</v>
      </c>
      <c r="AC1136">
        <v>88.4</v>
      </c>
      <c r="AD1136">
        <v>88.4</v>
      </c>
      <c r="AE1136">
        <v>88.4</v>
      </c>
      <c r="AF1136">
        <v>88.4</v>
      </c>
      <c r="AG1136">
        <v>88.4</v>
      </c>
      <c r="AH1136">
        <v>88.4</v>
      </c>
      <c r="AI1136">
        <v>88.4</v>
      </c>
      <c r="AJ1136">
        <v>88.4</v>
      </c>
    </row>
    <row r="1137" spans="1:36" x14ac:dyDescent="0.25">
      <c r="C1137" t="s">
        <v>860</v>
      </c>
      <c r="E1137">
        <v>51.2</v>
      </c>
      <c r="F1137">
        <v>51.2</v>
      </c>
      <c r="G1137">
        <v>51.2</v>
      </c>
      <c r="H1137">
        <v>51.2</v>
      </c>
      <c r="I1137">
        <v>51.2</v>
      </c>
      <c r="J1137">
        <v>51.2</v>
      </c>
      <c r="K1137">
        <v>51.2</v>
      </c>
      <c r="L1137">
        <v>51.2</v>
      </c>
      <c r="M1137">
        <v>51.2</v>
      </c>
      <c r="N1137">
        <v>51.2</v>
      </c>
      <c r="O1137">
        <v>51.2</v>
      </c>
      <c r="P1137">
        <v>51.2</v>
      </c>
      <c r="Q1137">
        <v>51.2</v>
      </c>
      <c r="R1137">
        <v>51.2</v>
      </c>
      <c r="S1137">
        <v>51.2</v>
      </c>
      <c r="T1137">
        <v>51.2</v>
      </c>
      <c r="U1137">
        <v>51.2</v>
      </c>
      <c r="V1137">
        <v>51.2</v>
      </c>
      <c r="W1137">
        <v>51.2</v>
      </c>
      <c r="X1137">
        <v>51.2</v>
      </c>
      <c r="Y1137">
        <v>51.2</v>
      </c>
      <c r="Z1137">
        <v>51.2</v>
      </c>
      <c r="AA1137">
        <v>51.2</v>
      </c>
      <c r="AB1137">
        <v>51.2</v>
      </c>
      <c r="AC1137">
        <v>51.2</v>
      </c>
      <c r="AD1137">
        <v>51.2</v>
      </c>
      <c r="AE1137">
        <v>51.2</v>
      </c>
      <c r="AF1137">
        <v>51.2</v>
      </c>
      <c r="AG1137">
        <v>51.2</v>
      </c>
      <c r="AH1137">
        <v>51.2</v>
      </c>
      <c r="AI1137">
        <v>51.2</v>
      </c>
      <c r="AJ1137">
        <v>51.2</v>
      </c>
    </row>
    <row r="1138" spans="1:36" x14ac:dyDescent="0.25">
      <c r="C1138" t="s">
        <v>838</v>
      </c>
      <c r="E1138">
        <v>471.6</v>
      </c>
      <c r="F1138">
        <v>471.6</v>
      </c>
      <c r="G1138">
        <v>471.6</v>
      </c>
      <c r="H1138">
        <v>471.6</v>
      </c>
      <c r="I1138">
        <v>471.6</v>
      </c>
      <c r="J1138">
        <v>471.6</v>
      </c>
      <c r="K1138">
        <v>471.6</v>
      </c>
      <c r="L1138">
        <v>471.6</v>
      </c>
      <c r="M1138">
        <v>471.6</v>
      </c>
      <c r="N1138">
        <v>471.6</v>
      </c>
      <c r="O1138">
        <v>471.6</v>
      </c>
      <c r="P1138">
        <v>471.6</v>
      </c>
      <c r="Q1138">
        <v>471.6</v>
      </c>
      <c r="R1138">
        <v>471.6</v>
      </c>
      <c r="S1138">
        <v>471.6</v>
      </c>
      <c r="T1138">
        <v>471.6</v>
      </c>
      <c r="U1138">
        <v>471.6</v>
      </c>
      <c r="V1138">
        <v>471.6</v>
      </c>
      <c r="W1138">
        <v>471.6</v>
      </c>
      <c r="X1138">
        <v>471.6</v>
      </c>
      <c r="Y1138">
        <v>471.6</v>
      </c>
      <c r="Z1138">
        <v>471.6</v>
      </c>
      <c r="AA1138">
        <v>471.6</v>
      </c>
      <c r="AB1138">
        <v>471.6</v>
      </c>
      <c r="AC1138">
        <v>471.6</v>
      </c>
      <c r="AD1138">
        <v>471.6</v>
      </c>
      <c r="AE1138">
        <v>471.6</v>
      </c>
      <c r="AF1138">
        <v>471.6</v>
      </c>
      <c r="AG1138">
        <v>471.6</v>
      </c>
      <c r="AH1138">
        <v>471.6</v>
      </c>
      <c r="AI1138">
        <v>471.6</v>
      </c>
      <c r="AJ1138">
        <v>471.6</v>
      </c>
    </row>
    <row r="1139" spans="1:36" x14ac:dyDescent="0.25">
      <c r="C1139" t="s">
        <v>1014</v>
      </c>
    </row>
    <row r="1140" spans="1:36" x14ac:dyDescent="0.25">
      <c r="C1140" t="s">
        <v>861</v>
      </c>
      <c r="E1140">
        <v>1131.8</v>
      </c>
      <c r="F1140">
        <v>1131.8</v>
      </c>
      <c r="G1140">
        <v>1131.8</v>
      </c>
      <c r="H1140">
        <v>1131.8</v>
      </c>
      <c r="I1140">
        <v>1131.8</v>
      </c>
      <c r="J1140">
        <v>1131.8</v>
      </c>
      <c r="K1140">
        <v>1131.8</v>
      </c>
      <c r="L1140">
        <v>1131.8</v>
      </c>
      <c r="M1140">
        <v>1131.8</v>
      </c>
      <c r="N1140">
        <v>1131.8</v>
      </c>
      <c r="O1140">
        <v>1131.8</v>
      </c>
      <c r="P1140">
        <v>1131.8</v>
      </c>
      <c r="Q1140">
        <v>1131.8</v>
      </c>
      <c r="R1140">
        <v>1131.8</v>
      </c>
      <c r="S1140">
        <v>1131.8</v>
      </c>
      <c r="T1140">
        <v>1131.8</v>
      </c>
      <c r="U1140">
        <v>1131.8</v>
      </c>
      <c r="V1140">
        <v>1131.8</v>
      </c>
      <c r="W1140">
        <v>1131.8</v>
      </c>
      <c r="X1140">
        <v>1131.8</v>
      </c>
      <c r="Y1140">
        <v>1131.8</v>
      </c>
      <c r="Z1140">
        <v>1131.8</v>
      </c>
      <c r="AA1140">
        <v>1131.8</v>
      </c>
      <c r="AB1140">
        <v>1131.8</v>
      </c>
      <c r="AC1140">
        <v>1131.8</v>
      </c>
      <c r="AD1140">
        <v>1131.8</v>
      </c>
      <c r="AE1140">
        <v>1131.8</v>
      </c>
      <c r="AF1140">
        <v>1131.8</v>
      </c>
      <c r="AG1140">
        <v>1131.8</v>
      </c>
      <c r="AH1140">
        <v>1131.8</v>
      </c>
      <c r="AI1140">
        <v>1131.8</v>
      </c>
      <c r="AJ1140">
        <v>1131.8</v>
      </c>
    </row>
    <row r="1141" spans="1:36" x14ac:dyDescent="0.25">
      <c r="C1141" t="s">
        <v>862</v>
      </c>
      <c r="E1141">
        <v>157.1</v>
      </c>
      <c r="F1141">
        <v>157.1</v>
      </c>
      <c r="G1141">
        <v>157.1</v>
      </c>
      <c r="H1141">
        <v>157.1</v>
      </c>
      <c r="I1141">
        <v>157.1</v>
      </c>
      <c r="J1141">
        <v>157.1</v>
      </c>
      <c r="K1141">
        <v>157.1</v>
      </c>
      <c r="L1141">
        <v>157.1</v>
      </c>
      <c r="M1141">
        <v>157.1</v>
      </c>
      <c r="N1141">
        <v>157.1</v>
      </c>
      <c r="O1141">
        <v>157.1</v>
      </c>
      <c r="P1141">
        <v>157.1</v>
      </c>
      <c r="Q1141">
        <v>157.1</v>
      </c>
      <c r="R1141">
        <v>157.1</v>
      </c>
      <c r="S1141">
        <v>157.1</v>
      </c>
      <c r="T1141">
        <v>157.1</v>
      </c>
      <c r="U1141">
        <v>157.1</v>
      </c>
      <c r="V1141">
        <v>157.1</v>
      </c>
      <c r="W1141">
        <v>157.1</v>
      </c>
      <c r="X1141">
        <v>157.1</v>
      </c>
      <c r="Y1141">
        <v>157.1</v>
      </c>
      <c r="Z1141">
        <v>157.1</v>
      </c>
      <c r="AA1141">
        <v>157.1</v>
      </c>
      <c r="AB1141">
        <v>157.1</v>
      </c>
      <c r="AC1141">
        <v>157.1</v>
      </c>
      <c r="AD1141">
        <v>157.1</v>
      </c>
      <c r="AE1141">
        <v>157.1</v>
      </c>
      <c r="AF1141">
        <v>157.1</v>
      </c>
      <c r="AG1141">
        <v>157.1</v>
      </c>
      <c r="AH1141">
        <v>157.1</v>
      </c>
      <c r="AI1141">
        <v>157.1</v>
      </c>
      <c r="AJ1141">
        <v>157.1</v>
      </c>
    </row>
    <row r="1142" spans="1:36" x14ac:dyDescent="0.25">
      <c r="C1142" t="s">
        <v>863</v>
      </c>
      <c r="E1142">
        <v>176.6</v>
      </c>
      <c r="F1142">
        <v>176.6</v>
      </c>
      <c r="G1142">
        <v>176.6</v>
      </c>
      <c r="H1142">
        <v>176.6</v>
      </c>
      <c r="I1142">
        <v>176.6</v>
      </c>
      <c r="J1142">
        <v>176.6</v>
      </c>
      <c r="K1142">
        <v>176.6</v>
      </c>
      <c r="L1142">
        <v>176.6</v>
      </c>
      <c r="M1142">
        <v>176.6</v>
      </c>
      <c r="N1142">
        <v>176.6</v>
      </c>
      <c r="O1142">
        <v>176.6</v>
      </c>
      <c r="P1142">
        <v>176.6</v>
      </c>
      <c r="Q1142">
        <v>176.6</v>
      </c>
      <c r="R1142">
        <v>176.6</v>
      </c>
      <c r="S1142">
        <v>176.6</v>
      </c>
      <c r="T1142">
        <v>176.6</v>
      </c>
      <c r="U1142">
        <v>176.6</v>
      </c>
      <c r="V1142">
        <v>176.6</v>
      </c>
      <c r="W1142">
        <v>176.6</v>
      </c>
      <c r="X1142">
        <v>176.6</v>
      </c>
      <c r="Y1142">
        <v>176.6</v>
      </c>
      <c r="Z1142">
        <v>176.6</v>
      </c>
      <c r="AA1142">
        <v>176.6</v>
      </c>
      <c r="AB1142">
        <v>176.6</v>
      </c>
      <c r="AC1142">
        <v>176.6</v>
      </c>
      <c r="AD1142">
        <v>176.6</v>
      </c>
      <c r="AE1142">
        <v>176.6</v>
      </c>
      <c r="AF1142">
        <v>176.6</v>
      </c>
      <c r="AG1142">
        <v>176.6</v>
      </c>
      <c r="AH1142">
        <v>176.6</v>
      </c>
      <c r="AI1142">
        <v>176.6</v>
      </c>
      <c r="AJ1142">
        <v>176.6</v>
      </c>
    </row>
    <row r="1143" spans="1:36" x14ac:dyDescent="0.25">
      <c r="C1143" t="s">
        <v>864</v>
      </c>
      <c r="E1143">
        <v>199.8</v>
      </c>
      <c r="F1143">
        <v>199.8</v>
      </c>
      <c r="G1143">
        <v>199.8</v>
      </c>
      <c r="H1143">
        <v>199.8</v>
      </c>
      <c r="I1143">
        <v>199.8</v>
      </c>
      <c r="J1143">
        <v>199.8</v>
      </c>
      <c r="K1143">
        <v>199.8</v>
      </c>
      <c r="L1143">
        <v>199.8</v>
      </c>
      <c r="M1143">
        <v>199.8</v>
      </c>
      <c r="N1143">
        <v>199.8</v>
      </c>
      <c r="O1143">
        <v>199.8</v>
      </c>
      <c r="P1143">
        <v>199.8</v>
      </c>
      <c r="Q1143">
        <v>199.8</v>
      </c>
      <c r="R1143">
        <v>199.8</v>
      </c>
      <c r="S1143">
        <v>199.8</v>
      </c>
      <c r="T1143">
        <v>199.8</v>
      </c>
      <c r="U1143">
        <v>199.8</v>
      </c>
      <c r="V1143">
        <v>199.8</v>
      </c>
      <c r="W1143">
        <v>199.8</v>
      </c>
      <c r="X1143">
        <v>199.8</v>
      </c>
      <c r="Y1143">
        <v>199.8</v>
      </c>
      <c r="Z1143">
        <v>199.8</v>
      </c>
      <c r="AA1143">
        <v>199.8</v>
      </c>
      <c r="AB1143">
        <v>199.8</v>
      </c>
      <c r="AC1143">
        <v>199.8</v>
      </c>
      <c r="AD1143">
        <v>199.8</v>
      </c>
      <c r="AE1143">
        <v>199.8</v>
      </c>
      <c r="AF1143">
        <v>199.8</v>
      </c>
      <c r="AG1143">
        <v>199.8</v>
      </c>
      <c r="AH1143">
        <v>199.8</v>
      </c>
      <c r="AI1143">
        <v>199.8</v>
      </c>
      <c r="AJ1143">
        <v>199.8</v>
      </c>
    </row>
    <row r="1144" spans="1:36" x14ac:dyDescent="0.25">
      <c r="C1144" t="s">
        <v>838</v>
      </c>
      <c r="E1144">
        <v>1665.3</v>
      </c>
      <c r="F1144">
        <v>1665.3</v>
      </c>
      <c r="G1144">
        <v>1665.3</v>
      </c>
      <c r="H1144">
        <v>1665.3</v>
      </c>
      <c r="I1144">
        <v>1665.3</v>
      </c>
      <c r="J1144">
        <v>1665.3</v>
      </c>
      <c r="K1144">
        <v>1665.3</v>
      </c>
      <c r="L1144">
        <v>1665.3</v>
      </c>
      <c r="M1144">
        <v>1665.3</v>
      </c>
      <c r="N1144">
        <v>1665.3</v>
      </c>
      <c r="O1144">
        <v>1665.3</v>
      </c>
      <c r="P1144">
        <v>1665.3</v>
      </c>
      <c r="Q1144">
        <v>1665.3</v>
      </c>
      <c r="R1144">
        <v>1665.3</v>
      </c>
      <c r="S1144">
        <v>1665.3</v>
      </c>
      <c r="T1144">
        <v>1665.3</v>
      </c>
      <c r="U1144">
        <v>1665.3</v>
      </c>
      <c r="V1144">
        <v>1665.3</v>
      </c>
      <c r="W1144">
        <v>1665.3</v>
      </c>
      <c r="X1144">
        <v>1665.3</v>
      </c>
      <c r="Y1144">
        <v>1665.3</v>
      </c>
      <c r="Z1144">
        <v>1665.3</v>
      </c>
      <c r="AA1144">
        <v>1665.3</v>
      </c>
      <c r="AB1144">
        <v>1665.3</v>
      </c>
      <c r="AC1144">
        <v>1665.3</v>
      </c>
      <c r="AD1144">
        <v>1665.3</v>
      </c>
      <c r="AE1144">
        <v>1665.3</v>
      </c>
      <c r="AF1144">
        <v>1665.3</v>
      </c>
      <c r="AG1144">
        <v>1665.3</v>
      </c>
      <c r="AH1144">
        <v>1665.3</v>
      </c>
      <c r="AI1144">
        <v>1665.3</v>
      </c>
      <c r="AJ1144">
        <v>1665.3</v>
      </c>
    </row>
    <row r="1145" spans="1:36" x14ac:dyDescent="0.25">
      <c r="C1145" t="s">
        <v>996</v>
      </c>
    </row>
    <row r="1146" spans="1:36" x14ac:dyDescent="0.25">
      <c r="C1146" t="s">
        <v>865</v>
      </c>
      <c r="E1146">
        <v>43557.4</v>
      </c>
      <c r="F1146">
        <v>41043.4</v>
      </c>
      <c r="G1146">
        <v>41605</v>
      </c>
      <c r="H1146">
        <v>40145.300000000003</v>
      </c>
      <c r="I1146">
        <v>37775.800000000003</v>
      </c>
      <c r="J1146">
        <v>64883.5</v>
      </c>
      <c r="K1146">
        <v>64542.8</v>
      </c>
      <c r="L1146">
        <v>64710.9</v>
      </c>
      <c r="M1146">
        <v>64093.599999999999</v>
      </c>
      <c r="N1146">
        <v>63399.3</v>
      </c>
      <c r="O1146">
        <v>63205.7</v>
      </c>
      <c r="P1146">
        <v>63149.3</v>
      </c>
      <c r="Q1146">
        <v>63330.5</v>
      </c>
      <c r="R1146">
        <v>63241.1</v>
      </c>
      <c r="S1146">
        <v>63113.5</v>
      </c>
      <c r="T1146">
        <v>63081.8</v>
      </c>
      <c r="U1146">
        <v>63137.5</v>
      </c>
      <c r="V1146">
        <v>63404.3</v>
      </c>
      <c r="W1146">
        <v>63525.7</v>
      </c>
      <c r="X1146">
        <v>63810</v>
      </c>
      <c r="Y1146">
        <v>64166.9</v>
      </c>
      <c r="Z1146">
        <v>64442.400000000001</v>
      </c>
      <c r="AA1146">
        <v>64651.199999999997</v>
      </c>
      <c r="AB1146">
        <v>64756.4</v>
      </c>
      <c r="AC1146">
        <v>64873.599999999999</v>
      </c>
      <c r="AD1146">
        <v>65107.7</v>
      </c>
      <c r="AE1146">
        <v>65356.4</v>
      </c>
      <c r="AF1146">
        <v>65421.4</v>
      </c>
      <c r="AG1146">
        <v>65778.7</v>
      </c>
      <c r="AH1146">
        <v>66139.100000000006</v>
      </c>
      <c r="AI1146">
        <v>66431.600000000006</v>
      </c>
      <c r="AJ1146">
        <v>66714.600000000006</v>
      </c>
    </row>
    <row r="1147" spans="1:36" x14ac:dyDescent="0.25">
      <c r="C1147" t="s">
        <v>866</v>
      </c>
      <c r="E1147">
        <v>2735.3</v>
      </c>
      <c r="F1147">
        <v>2797.7</v>
      </c>
      <c r="G1147">
        <v>2831.7</v>
      </c>
      <c r="H1147">
        <v>2408</v>
      </c>
      <c r="I1147">
        <v>2608.9</v>
      </c>
      <c r="J1147">
        <v>2253.1999999999998</v>
      </c>
      <c r="K1147">
        <v>2518.6999999999998</v>
      </c>
      <c r="L1147">
        <v>2533.6999999999998</v>
      </c>
      <c r="M1147">
        <v>2517.6999999999998</v>
      </c>
      <c r="N1147">
        <v>2498.6</v>
      </c>
      <c r="O1147">
        <v>2498.8000000000002</v>
      </c>
      <c r="P1147">
        <v>2503.9</v>
      </c>
      <c r="Q1147">
        <v>2518</v>
      </c>
      <c r="R1147">
        <v>2520.9</v>
      </c>
      <c r="S1147">
        <v>2521.8000000000002</v>
      </c>
      <c r="T1147">
        <v>2525.9</v>
      </c>
      <c r="U1147">
        <v>2532.8000000000002</v>
      </c>
      <c r="V1147">
        <v>2547.4</v>
      </c>
      <c r="W1147">
        <v>2555.6999999999998</v>
      </c>
      <c r="X1147">
        <v>2570.6999999999998</v>
      </c>
      <c r="Y1147">
        <v>2588.6999999999998</v>
      </c>
      <c r="Z1147">
        <v>2603.5</v>
      </c>
      <c r="AA1147">
        <v>2615.8000000000002</v>
      </c>
      <c r="AB1147">
        <v>2624.1</v>
      </c>
      <c r="AC1147">
        <v>2633</v>
      </c>
      <c r="AD1147">
        <v>2646.6</v>
      </c>
      <c r="AE1147">
        <v>2660.9</v>
      </c>
      <c r="AF1147">
        <v>2667.7</v>
      </c>
      <c r="AG1147">
        <v>2686.4</v>
      </c>
      <c r="AH1147">
        <v>2705.2</v>
      </c>
      <c r="AI1147">
        <v>2721.2</v>
      </c>
      <c r="AJ1147">
        <v>2736.8</v>
      </c>
    </row>
    <row r="1148" spans="1:36" x14ac:dyDescent="0.25">
      <c r="C1148" t="s">
        <v>996</v>
      </c>
    </row>
    <row r="1149" spans="1:36" x14ac:dyDescent="0.25">
      <c r="C1149" t="s">
        <v>1016</v>
      </c>
    </row>
    <row r="1150" spans="1:36" x14ac:dyDescent="0.25">
      <c r="C1150" t="s">
        <v>867</v>
      </c>
      <c r="E1150">
        <v>40.6</v>
      </c>
      <c r="F1150">
        <v>40.6</v>
      </c>
      <c r="G1150">
        <v>40.6</v>
      </c>
      <c r="H1150">
        <v>40.6</v>
      </c>
      <c r="I1150">
        <v>40.6</v>
      </c>
      <c r="J1150">
        <v>40.6</v>
      </c>
      <c r="K1150">
        <v>40.6</v>
      </c>
      <c r="L1150">
        <v>40.6</v>
      </c>
      <c r="M1150">
        <v>40.6</v>
      </c>
      <c r="N1150">
        <v>40.6</v>
      </c>
      <c r="O1150">
        <v>40.6</v>
      </c>
      <c r="P1150">
        <v>40.6</v>
      </c>
      <c r="Q1150">
        <v>40.6</v>
      </c>
      <c r="R1150">
        <v>40.6</v>
      </c>
      <c r="S1150">
        <v>40.6</v>
      </c>
      <c r="T1150">
        <v>40.6</v>
      </c>
      <c r="U1150">
        <v>40.6</v>
      </c>
      <c r="V1150">
        <v>40.6</v>
      </c>
      <c r="W1150">
        <v>40.6</v>
      </c>
      <c r="X1150">
        <v>40.6</v>
      </c>
      <c r="Y1150">
        <v>40.6</v>
      </c>
      <c r="Z1150">
        <v>40.6</v>
      </c>
      <c r="AA1150">
        <v>40.6</v>
      </c>
      <c r="AB1150">
        <v>40.6</v>
      </c>
      <c r="AC1150">
        <v>40.6</v>
      </c>
      <c r="AD1150">
        <v>40.6</v>
      </c>
      <c r="AE1150">
        <v>40.6</v>
      </c>
      <c r="AF1150">
        <v>40.6</v>
      </c>
      <c r="AG1150">
        <v>40.6</v>
      </c>
      <c r="AH1150">
        <v>40.6</v>
      </c>
      <c r="AI1150">
        <v>40.6</v>
      </c>
      <c r="AJ1150">
        <v>40.6</v>
      </c>
    </row>
    <row r="1151" spans="1:36" x14ac:dyDescent="0.25">
      <c r="C1151" t="s">
        <v>868</v>
      </c>
      <c r="E1151">
        <v>14.4</v>
      </c>
      <c r="F1151">
        <v>14.4</v>
      </c>
      <c r="G1151">
        <v>14.4</v>
      </c>
      <c r="H1151">
        <v>14.4</v>
      </c>
      <c r="I1151">
        <v>14.4</v>
      </c>
      <c r="J1151">
        <v>14.4</v>
      </c>
      <c r="K1151">
        <v>14.4</v>
      </c>
      <c r="L1151">
        <v>14.4</v>
      </c>
      <c r="M1151">
        <v>14.4</v>
      </c>
      <c r="N1151">
        <v>14.4</v>
      </c>
      <c r="O1151">
        <v>14.4</v>
      </c>
      <c r="P1151">
        <v>14.4</v>
      </c>
      <c r="Q1151">
        <v>14.4</v>
      </c>
      <c r="R1151">
        <v>14.4</v>
      </c>
      <c r="S1151">
        <v>14.4</v>
      </c>
      <c r="T1151">
        <v>14.4</v>
      </c>
      <c r="U1151">
        <v>14.4</v>
      </c>
      <c r="V1151">
        <v>14.4</v>
      </c>
      <c r="W1151">
        <v>14.4</v>
      </c>
      <c r="X1151">
        <v>14.4</v>
      </c>
      <c r="Y1151">
        <v>14.4</v>
      </c>
      <c r="Z1151">
        <v>14.4</v>
      </c>
      <c r="AA1151">
        <v>14.4</v>
      </c>
      <c r="AB1151">
        <v>14.4</v>
      </c>
      <c r="AC1151">
        <v>14.4</v>
      </c>
      <c r="AD1151">
        <v>14.4</v>
      </c>
      <c r="AE1151">
        <v>14.4</v>
      </c>
      <c r="AF1151">
        <v>14.4</v>
      </c>
      <c r="AG1151">
        <v>14.4</v>
      </c>
      <c r="AH1151">
        <v>14.4</v>
      </c>
      <c r="AI1151">
        <v>14.4</v>
      </c>
      <c r="AJ1151">
        <v>14.4</v>
      </c>
    </row>
    <row r="1152" spans="1:36" x14ac:dyDescent="0.25">
      <c r="C1152" t="s">
        <v>869</v>
      </c>
      <c r="E1152">
        <v>1.7</v>
      </c>
      <c r="F1152">
        <v>1.7</v>
      </c>
      <c r="G1152">
        <v>1.7</v>
      </c>
      <c r="H1152">
        <v>1.7</v>
      </c>
      <c r="I1152">
        <v>1.7</v>
      </c>
      <c r="J1152">
        <v>1.7</v>
      </c>
      <c r="K1152">
        <v>1.7</v>
      </c>
      <c r="L1152">
        <v>1.7</v>
      </c>
      <c r="M1152">
        <v>1.7</v>
      </c>
      <c r="N1152">
        <v>1.7</v>
      </c>
      <c r="O1152">
        <v>1.7</v>
      </c>
      <c r="P1152">
        <v>1.7</v>
      </c>
      <c r="Q1152">
        <v>1.7</v>
      </c>
      <c r="R1152">
        <v>1.7</v>
      </c>
      <c r="S1152">
        <v>1.7</v>
      </c>
      <c r="T1152">
        <v>1.7</v>
      </c>
      <c r="U1152">
        <v>1.7</v>
      </c>
      <c r="V1152">
        <v>1.7</v>
      </c>
      <c r="W1152">
        <v>1.7</v>
      </c>
      <c r="X1152">
        <v>1.7</v>
      </c>
      <c r="Y1152">
        <v>1.7</v>
      </c>
      <c r="Z1152">
        <v>1.7</v>
      </c>
      <c r="AA1152">
        <v>1.7</v>
      </c>
      <c r="AB1152">
        <v>1.7</v>
      </c>
      <c r="AC1152">
        <v>1.7</v>
      </c>
      <c r="AD1152">
        <v>1.7</v>
      </c>
      <c r="AE1152">
        <v>1.7</v>
      </c>
      <c r="AF1152">
        <v>1.7</v>
      </c>
      <c r="AG1152">
        <v>1.7</v>
      </c>
      <c r="AH1152">
        <v>1.7</v>
      </c>
      <c r="AI1152">
        <v>1.7</v>
      </c>
      <c r="AJ1152" t="s">
        <v>1067</v>
      </c>
    </row>
    <row r="1153" spans="1:36" x14ac:dyDescent="0.25">
      <c r="C1153" t="s">
        <v>870</v>
      </c>
      <c r="E1153">
        <v>1.8</v>
      </c>
      <c r="F1153">
        <v>1.8</v>
      </c>
      <c r="G1153">
        <v>1.8</v>
      </c>
      <c r="H1153">
        <v>1.8</v>
      </c>
      <c r="I1153">
        <v>1.8</v>
      </c>
      <c r="J1153">
        <v>1.8</v>
      </c>
      <c r="K1153">
        <v>1.8</v>
      </c>
      <c r="L1153">
        <v>1.8</v>
      </c>
      <c r="M1153">
        <v>1.8</v>
      </c>
      <c r="N1153">
        <v>1.8</v>
      </c>
      <c r="O1153">
        <v>1.8</v>
      </c>
      <c r="P1153">
        <v>1.8</v>
      </c>
      <c r="Q1153">
        <v>1.8</v>
      </c>
      <c r="R1153">
        <v>1.8</v>
      </c>
      <c r="S1153">
        <v>1.8</v>
      </c>
      <c r="T1153">
        <v>1.8</v>
      </c>
      <c r="U1153">
        <v>1.8</v>
      </c>
      <c r="V1153">
        <v>1.8</v>
      </c>
      <c r="W1153">
        <v>1.8</v>
      </c>
      <c r="X1153">
        <v>1.8</v>
      </c>
      <c r="Y1153">
        <v>1.8</v>
      </c>
      <c r="Z1153">
        <v>1.8</v>
      </c>
      <c r="AA1153">
        <v>1.8</v>
      </c>
      <c r="AB1153">
        <v>1.8</v>
      </c>
      <c r="AC1153">
        <v>1.8</v>
      </c>
      <c r="AD1153">
        <v>1.8</v>
      </c>
      <c r="AE1153">
        <v>1.8</v>
      </c>
      <c r="AF1153">
        <v>1.8</v>
      </c>
      <c r="AG1153">
        <v>1.8</v>
      </c>
      <c r="AH1153">
        <v>1.8</v>
      </c>
      <c r="AI1153">
        <v>1.8</v>
      </c>
      <c r="AJ1153">
        <v>1.8</v>
      </c>
    </row>
    <row r="1154" spans="1:36" x14ac:dyDescent="0.25">
      <c r="C1154" t="s">
        <v>838</v>
      </c>
      <c r="E1154">
        <v>58.6</v>
      </c>
      <c r="F1154">
        <v>58.6</v>
      </c>
      <c r="G1154">
        <v>58.6</v>
      </c>
      <c r="H1154">
        <v>58.6</v>
      </c>
      <c r="I1154">
        <v>58.6</v>
      </c>
      <c r="J1154">
        <v>58.6</v>
      </c>
      <c r="K1154">
        <v>58.6</v>
      </c>
      <c r="L1154">
        <v>58.6</v>
      </c>
      <c r="M1154">
        <v>58.6</v>
      </c>
      <c r="N1154">
        <v>58.6</v>
      </c>
      <c r="O1154">
        <v>58.6</v>
      </c>
      <c r="P1154">
        <v>58.6</v>
      </c>
      <c r="Q1154">
        <v>58.6</v>
      </c>
      <c r="R1154">
        <v>58.6</v>
      </c>
      <c r="S1154">
        <v>58.6</v>
      </c>
      <c r="T1154">
        <v>58.6</v>
      </c>
      <c r="U1154">
        <v>58.6</v>
      </c>
      <c r="V1154">
        <v>58.6</v>
      </c>
      <c r="W1154">
        <v>58.6</v>
      </c>
      <c r="X1154">
        <v>58.6</v>
      </c>
      <c r="Y1154">
        <v>58.6</v>
      </c>
      <c r="Z1154">
        <v>58.6</v>
      </c>
      <c r="AA1154">
        <v>58.6</v>
      </c>
      <c r="AB1154">
        <v>58.6</v>
      </c>
      <c r="AC1154">
        <v>58.6</v>
      </c>
      <c r="AD1154">
        <v>58.6</v>
      </c>
      <c r="AE1154">
        <v>58.6</v>
      </c>
      <c r="AF1154">
        <v>58.6</v>
      </c>
      <c r="AG1154">
        <v>58.6</v>
      </c>
      <c r="AH1154">
        <v>58.6</v>
      </c>
      <c r="AI1154">
        <v>58.6</v>
      </c>
      <c r="AJ1154">
        <v>58.6</v>
      </c>
    </row>
    <row r="1155" spans="1:36" x14ac:dyDescent="0.25">
      <c r="C1155" t="s">
        <v>996</v>
      </c>
    </row>
    <row r="1156" spans="1:36" x14ac:dyDescent="0.25">
      <c r="C1156" t="s">
        <v>1068</v>
      </c>
    </row>
    <row r="1157" spans="1:36" x14ac:dyDescent="0.25">
      <c r="C1157" t="s">
        <v>1017</v>
      </c>
    </row>
    <row r="1158" spans="1:36" x14ac:dyDescent="0.25">
      <c r="E1158">
        <v>2019</v>
      </c>
      <c r="F1158">
        <v>2020</v>
      </c>
      <c r="G1158">
        <v>2021</v>
      </c>
      <c r="H1158">
        <v>2022</v>
      </c>
      <c r="I1158">
        <v>2023</v>
      </c>
      <c r="J1158">
        <v>2024</v>
      </c>
      <c r="K1158">
        <v>2025</v>
      </c>
      <c r="L1158">
        <v>2026</v>
      </c>
      <c r="M1158">
        <v>2027</v>
      </c>
      <c r="N1158">
        <v>2028</v>
      </c>
      <c r="O1158">
        <v>2029</v>
      </c>
      <c r="P1158">
        <v>2030</v>
      </c>
      <c r="Q1158">
        <v>2031</v>
      </c>
      <c r="R1158">
        <v>2032</v>
      </c>
      <c r="S1158">
        <v>2033</v>
      </c>
      <c r="T1158">
        <v>2034</v>
      </c>
      <c r="U1158">
        <v>2035</v>
      </c>
      <c r="V1158">
        <v>2036</v>
      </c>
      <c r="W1158">
        <v>2037</v>
      </c>
      <c r="X1158">
        <v>2038</v>
      </c>
      <c r="Y1158">
        <v>2039</v>
      </c>
      <c r="Z1158">
        <v>2040</v>
      </c>
      <c r="AA1158">
        <v>2041</v>
      </c>
      <c r="AB1158">
        <v>2042</v>
      </c>
      <c r="AC1158">
        <v>2043</v>
      </c>
      <c r="AD1158">
        <v>2044</v>
      </c>
      <c r="AE1158">
        <v>2045</v>
      </c>
      <c r="AF1158">
        <v>2046</v>
      </c>
      <c r="AG1158">
        <v>2047</v>
      </c>
      <c r="AH1158">
        <v>2048</v>
      </c>
      <c r="AI1158">
        <v>2049</v>
      </c>
      <c r="AJ1158">
        <v>2050</v>
      </c>
    </row>
    <row r="1159" spans="1:36" x14ac:dyDescent="0.25">
      <c r="C1159" t="s">
        <v>996</v>
      </c>
    </row>
    <row r="1160" spans="1:36" x14ac:dyDescent="0.25">
      <c r="C1160" t="s">
        <v>1018</v>
      </c>
    </row>
    <row r="1161" spans="1:36" x14ac:dyDescent="0.25">
      <c r="C1161" t="s">
        <v>995</v>
      </c>
      <c r="E1161">
        <v>390.88299999999998</v>
      </c>
      <c r="F1161">
        <v>364.76</v>
      </c>
      <c r="G1161">
        <v>363.92200000000003</v>
      </c>
      <c r="H1161">
        <v>355.77199999999999</v>
      </c>
      <c r="I1161">
        <v>354.29399999999998</v>
      </c>
      <c r="J1161">
        <v>367.322</v>
      </c>
      <c r="K1161">
        <v>372.95600000000002</v>
      </c>
      <c r="L1161">
        <v>364.53500000000003</v>
      </c>
      <c r="M1161">
        <v>360.512</v>
      </c>
      <c r="N1161">
        <v>354.70499999999998</v>
      </c>
      <c r="O1161">
        <v>352.46800000000002</v>
      </c>
      <c r="P1161">
        <v>355.49400000000003</v>
      </c>
      <c r="Q1161">
        <v>359.59500000000003</v>
      </c>
      <c r="R1161">
        <v>363.17399999999998</v>
      </c>
      <c r="S1161">
        <v>367.09800000000001</v>
      </c>
      <c r="T1161">
        <v>371.64400000000001</v>
      </c>
      <c r="U1161">
        <v>374.87299999999999</v>
      </c>
      <c r="V1161">
        <v>378.81700000000001</v>
      </c>
      <c r="W1161">
        <v>382.887</v>
      </c>
      <c r="X1161">
        <v>386.779</v>
      </c>
      <c r="Y1161">
        <v>392.16699999999997</v>
      </c>
      <c r="Z1161">
        <v>396.47300000000001</v>
      </c>
      <c r="AA1161">
        <v>400.76499999999999</v>
      </c>
      <c r="AB1161">
        <v>405.57600000000002</v>
      </c>
      <c r="AC1161">
        <v>408.49599999999998</v>
      </c>
      <c r="AD1161">
        <v>411.38299999999998</v>
      </c>
      <c r="AE1161">
        <v>414.09899999999999</v>
      </c>
      <c r="AF1161">
        <v>415.25099999999998</v>
      </c>
      <c r="AG1161">
        <v>419.27100000000002</v>
      </c>
      <c r="AH1161">
        <v>425.87400000000002</v>
      </c>
      <c r="AI1161">
        <v>431.07799999999997</v>
      </c>
      <c r="AJ1161">
        <v>435.01900000000001</v>
      </c>
    </row>
    <row r="1162" spans="1:36" x14ac:dyDescent="0.25">
      <c r="C1162" t="s">
        <v>829</v>
      </c>
      <c r="E1162">
        <v>283</v>
      </c>
      <c r="F1162">
        <v>277.20699999999999</v>
      </c>
      <c r="G1162">
        <v>279.21300000000002</v>
      </c>
      <c r="H1162">
        <v>284.80200000000002</v>
      </c>
      <c r="I1162">
        <v>301.07900000000001</v>
      </c>
      <c r="J1162">
        <v>293.41500000000002</v>
      </c>
      <c r="K1162">
        <v>294.76</v>
      </c>
      <c r="L1162">
        <v>291.74900000000002</v>
      </c>
      <c r="M1162">
        <v>289.245</v>
      </c>
      <c r="N1162">
        <v>286.48599999999999</v>
      </c>
      <c r="O1162">
        <v>283.85700000000003</v>
      </c>
      <c r="P1162">
        <v>282</v>
      </c>
      <c r="Q1162">
        <v>280.06299999999999</v>
      </c>
      <c r="R1162">
        <v>277.64</v>
      </c>
      <c r="S1162">
        <v>274.95</v>
      </c>
      <c r="T1162">
        <v>271.87900000000002</v>
      </c>
      <c r="U1162">
        <v>268.60199999999998</v>
      </c>
      <c r="V1162">
        <v>265.76799999999997</v>
      </c>
      <c r="W1162">
        <v>263.16399999999999</v>
      </c>
      <c r="X1162">
        <v>260.69200000000001</v>
      </c>
      <c r="Y1162">
        <v>258.03199999999998</v>
      </c>
      <c r="Z1162">
        <v>255.14599999999999</v>
      </c>
      <c r="AA1162">
        <v>252.221</v>
      </c>
      <c r="AB1162">
        <v>249.214</v>
      </c>
      <c r="AC1162">
        <v>246.22800000000001</v>
      </c>
      <c r="AD1162">
        <v>243.21899999999999</v>
      </c>
      <c r="AE1162">
        <v>240.142</v>
      </c>
      <c r="AF1162">
        <v>236.75299999999999</v>
      </c>
      <c r="AG1162">
        <v>233.34700000000001</v>
      </c>
      <c r="AH1162">
        <v>230.24299999999999</v>
      </c>
      <c r="AI1162">
        <v>227.19300000000001</v>
      </c>
      <c r="AJ1162">
        <v>223.96600000000001</v>
      </c>
    </row>
    <row r="1163" spans="1:36" x14ac:dyDescent="0.25">
      <c r="C1163" t="s">
        <v>996</v>
      </c>
    </row>
    <row r="1164" spans="1:36" x14ac:dyDescent="0.25">
      <c r="C1164" t="s">
        <v>997</v>
      </c>
    </row>
    <row r="1165" spans="1:36" x14ac:dyDescent="0.25">
      <c r="A1165" t="s">
        <v>108</v>
      </c>
      <c r="B1165" t="s">
        <v>771</v>
      </c>
      <c r="C1165" t="s">
        <v>55</v>
      </c>
      <c r="E1165">
        <v>397.709</v>
      </c>
      <c r="F1165">
        <v>363.62400000000002</v>
      </c>
      <c r="G1165">
        <v>397.47300000000001</v>
      </c>
      <c r="H1165">
        <v>435.79700000000003</v>
      </c>
      <c r="I1165">
        <v>393.87700000000001</v>
      </c>
      <c r="J1165">
        <v>395.98599999999999</v>
      </c>
      <c r="K1165">
        <v>406.11500000000001</v>
      </c>
      <c r="L1165">
        <v>400.70299999999997</v>
      </c>
      <c r="M1165">
        <v>398.59800000000001</v>
      </c>
      <c r="N1165">
        <v>392.81099999999998</v>
      </c>
      <c r="O1165">
        <v>390.18799999999999</v>
      </c>
      <c r="P1165">
        <v>403.51100000000002</v>
      </c>
      <c r="Q1165">
        <v>424.96699999999998</v>
      </c>
      <c r="R1165">
        <v>456.08300000000003</v>
      </c>
      <c r="S1165">
        <v>497.67599999999999</v>
      </c>
      <c r="T1165">
        <v>548.23400000000004</v>
      </c>
      <c r="U1165">
        <v>631.99199999999996</v>
      </c>
      <c r="V1165">
        <v>682.30200000000002</v>
      </c>
      <c r="W1165">
        <v>717.60699999999997</v>
      </c>
      <c r="X1165">
        <v>748.63099999999997</v>
      </c>
      <c r="Y1165">
        <v>777.04899999999998</v>
      </c>
      <c r="Z1165">
        <v>802.54899999999998</v>
      </c>
      <c r="AA1165">
        <v>825.45500000000004</v>
      </c>
      <c r="AB1165">
        <v>846.04899999999998</v>
      </c>
      <c r="AC1165">
        <v>860.279</v>
      </c>
      <c r="AD1165">
        <v>868.74400000000003</v>
      </c>
      <c r="AE1165">
        <v>875.65899999999999</v>
      </c>
      <c r="AF1165">
        <v>879.15599999999995</v>
      </c>
      <c r="AG1165">
        <v>886.04100000000005</v>
      </c>
      <c r="AH1165">
        <v>905.25300000000004</v>
      </c>
      <c r="AI1165">
        <v>919.56100000000004</v>
      </c>
      <c r="AJ1165">
        <v>944.48199999999997</v>
      </c>
    </row>
    <row r="1166" spans="1:36" x14ac:dyDescent="0.25">
      <c r="A1166" t="s">
        <v>108</v>
      </c>
      <c r="B1166" t="s">
        <v>992</v>
      </c>
      <c r="C1166" t="s">
        <v>1069</v>
      </c>
      <c r="E1166">
        <v>550.77499999999998</v>
      </c>
      <c r="F1166">
        <v>554.63300000000004</v>
      </c>
      <c r="G1166">
        <v>515.68799999999999</v>
      </c>
      <c r="H1166">
        <v>551.20600000000002</v>
      </c>
      <c r="I1166">
        <v>558.86900000000003</v>
      </c>
      <c r="J1166">
        <v>527.57899999999995</v>
      </c>
      <c r="K1166">
        <v>541.87400000000002</v>
      </c>
      <c r="L1166">
        <v>560.22900000000004</v>
      </c>
      <c r="M1166">
        <v>567.66200000000003</v>
      </c>
      <c r="N1166">
        <v>566.67200000000003</v>
      </c>
      <c r="O1166">
        <v>570.39599999999996</v>
      </c>
      <c r="P1166">
        <v>577.65499999999997</v>
      </c>
      <c r="Q1166">
        <v>584.58000000000004</v>
      </c>
      <c r="R1166">
        <v>591.90700000000004</v>
      </c>
      <c r="S1166">
        <v>597.97799999999995</v>
      </c>
      <c r="T1166">
        <v>604.79700000000003</v>
      </c>
      <c r="U1166">
        <v>610.02099999999996</v>
      </c>
      <c r="V1166">
        <v>617.59699999999998</v>
      </c>
      <c r="W1166">
        <v>624.01400000000001</v>
      </c>
      <c r="X1166">
        <v>630.846</v>
      </c>
      <c r="Y1166">
        <v>636.61699999999996</v>
      </c>
      <c r="Z1166">
        <v>641.18100000000004</v>
      </c>
      <c r="AA1166">
        <v>646.46299999999997</v>
      </c>
      <c r="AB1166">
        <v>651.28499999999997</v>
      </c>
      <c r="AC1166">
        <v>656.15599999999995</v>
      </c>
      <c r="AD1166">
        <v>660.64</v>
      </c>
      <c r="AE1166">
        <v>664.91200000000003</v>
      </c>
      <c r="AF1166">
        <v>666.92200000000003</v>
      </c>
      <c r="AG1166">
        <v>671.82299999999998</v>
      </c>
      <c r="AH1166">
        <v>678.00199999999995</v>
      </c>
      <c r="AI1166">
        <v>682.35500000000002</v>
      </c>
      <c r="AJ1166">
        <v>685.83199999999999</v>
      </c>
    </row>
    <row r="1167" spans="1:36" x14ac:dyDescent="0.25">
      <c r="A1167" t="s">
        <v>108</v>
      </c>
      <c r="C1167" t="s">
        <v>830</v>
      </c>
      <c r="E1167">
        <v>897.19600000000003</v>
      </c>
      <c r="F1167">
        <v>841.09299999999996</v>
      </c>
      <c r="G1167">
        <v>883.726</v>
      </c>
      <c r="H1167">
        <v>859.62699999999995</v>
      </c>
      <c r="I1167">
        <v>827.16600000000005</v>
      </c>
      <c r="J1167">
        <v>855.09500000000003</v>
      </c>
      <c r="K1167">
        <v>878.46199999999999</v>
      </c>
      <c r="L1167">
        <v>864.13800000000003</v>
      </c>
      <c r="M1167">
        <v>861.77200000000005</v>
      </c>
      <c r="N1167">
        <v>855.31100000000004</v>
      </c>
      <c r="O1167">
        <v>854.34900000000005</v>
      </c>
      <c r="P1167">
        <v>865.44899999999996</v>
      </c>
      <c r="Q1167">
        <v>880.37699999999995</v>
      </c>
      <c r="R1167">
        <v>893.41200000000003</v>
      </c>
      <c r="S1167">
        <v>906.63</v>
      </c>
      <c r="T1167">
        <v>920.19</v>
      </c>
      <c r="U1167">
        <v>928.93100000000004</v>
      </c>
      <c r="V1167">
        <v>939.34799999999996</v>
      </c>
      <c r="W1167">
        <v>948.89</v>
      </c>
      <c r="X1167">
        <v>958.18299999999999</v>
      </c>
      <c r="Y1167">
        <v>971.76400000000001</v>
      </c>
      <c r="Z1167">
        <v>982.23599999999999</v>
      </c>
      <c r="AA1167">
        <v>992.94899999999996</v>
      </c>
      <c r="AB1167">
        <v>1004.205</v>
      </c>
      <c r="AC1167">
        <v>1012.086</v>
      </c>
      <c r="AD1167">
        <v>1020.102</v>
      </c>
      <c r="AE1167">
        <v>1027.922</v>
      </c>
      <c r="AF1167">
        <v>1031.46</v>
      </c>
      <c r="AG1167">
        <v>1040.4469999999999</v>
      </c>
      <c r="AH1167">
        <v>1055.883</v>
      </c>
      <c r="AI1167">
        <v>1067.204</v>
      </c>
      <c r="AJ1167">
        <v>1075.9259999999999</v>
      </c>
    </row>
    <row r="1168" spans="1:36" x14ac:dyDescent="0.25">
      <c r="A1168" t="s">
        <v>108</v>
      </c>
      <c r="C1168" t="s">
        <v>831</v>
      </c>
      <c r="E1168">
        <v>1237.499</v>
      </c>
      <c r="F1168">
        <v>1187.9449999999999</v>
      </c>
      <c r="G1168">
        <v>1174.817</v>
      </c>
      <c r="H1168">
        <v>1189.028</v>
      </c>
      <c r="I1168">
        <v>1233.2460000000001</v>
      </c>
      <c r="J1168">
        <v>1252.569</v>
      </c>
      <c r="K1168">
        <v>1264.903</v>
      </c>
      <c r="L1168">
        <v>1257.252</v>
      </c>
      <c r="M1168">
        <v>1259.1179999999999</v>
      </c>
      <c r="N1168">
        <v>1254.6279999999999</v>
      </c>
      <c r="O1168">
        <v>1252.0219999999999</v>
      </c>
      <c r="P1168">
        <v>1261.673</v>
      </c>
      <c r="Q1168">
        <v>1263.296</v>
      </c>
      <c r="R1168">
        <v>1251.6590000000001</v>
      </c>
      <c r="S1168">
        <v>1237.979</v>
      </c>
      <c r="T1168">
        <v>1221.2149999999999</v>
      </c>
      <c r="U1168">
        <v>1177.125</v>
      </c>
      <c r="V1168">
        <v>1160.3969999999999</v>
      </c>
      <c r="W1168">
        <v>1153.009</v>
      </c>
      <c r="X1168">
        <v>1148.6010000000001</v>
      </c>
      <c r="Y1168">
        <v>1149.5519999999999</v>
      </c>
      <c r="Z1168">
        <v>1148.883</v>
      </c>
      <c r="AA1168">
        <v>1148.8610000000001</v>
      </c>
      <c r="AB1168">
        <v>1151.9670000000001</v>
      </c>
      <c r="AC1168">
        <v>1153.943</v>
      </c>
      <c r="AD1168">
        <v>1159.5830000000001</v>
      </c>
      <c r="AE1168">
        <v>1166.3820000000001</v>
      </c>
      <c r="AF1168">
        <v>1172.105</v>
      </c>
      <c r="AG1168">
        <v>1183.4010000000001</v>
      </c>
      <c r="AH1168">
        <v>1195.239</v>
      </c>
      <c r="AI1168">
        <v>1206.818</v>
      </c>
      <c r="AJ1168">
        <v>1207.5139999999999</v>
      </c>
    </row>
    <row r="1169" spans="1:36" x14ac:dyDescent="0.25">
      <c r="A1169" t="s">
        <v>108</v>
      </c>
      <c r="C1169" t="s">
        <v>913</v>
      </c>
      <c r="E1169">
        <v>197.6</v>
      </c>
      <c r="F1169">
        <v>201.1</v>
      </c>
      <c r="G1169">
        <v>213.6</v>
      </c>
      <c r="H1169">
        <v>247.2</v>
      </c>
      <c r="I1169">
        <v>249.6</v>
      </c>
      <c r="J1169">
        <v>266.3</v>
      </c>
      <c r="K1169">
        <v>302</v>
      </c>
      <c r="L1169">
        <v>281.53100000000001</v>
      </c>
      <c r="M1169">
        <v>274.68799999999999</v>
      </c>
      <c r="N1169">
        <v>267.81599999999997</v>
      </c>
      <c r="O1169">
        <v>264.346</v>
      </c>
      <c r="P1169">
        <v>263.19799999999998</v>
      </c>
      <c r="Q1169">
        <v>267.245</v>
      </c>
      <c r="R1169">
        <v>288.09199999999998</v>
      </c>
      <c r="S1169">
        <v>287.46100000000001</v>
      </c>
      <c r="T1169">
        <v>290.82600000000002</v>
      </c>
      <c r="U1169">
        <v>292.63499999999999</v>
      </c>
      <c r="V1169">
        <v>296.697</v>
      </c>
      <c r="W1169">
        <v>306.67599999999999</v>
      </c>
      <c r="X1169">
        <v>316.22199999999998</v>
      </c>
      <c r="Y1169">
        <v>327.18700000000001</v>
      </c>
      <c r="Z1169">
        <v>334.59899999999999</v>
      </c>
      <c r="AA1169">
        <v>338.68200000000002</v>
      </c>
      <c r="AB1169">
        <v>343.125</v>
      </c>
      <c r="AC1169">
        <v>347.2</v>
      </c>
      <c r="AD1169">
        <v>351.80099999999999</v>
      </c>
      <c r="AE1169">
        <v>356.41300000000001</v>
      </c>
      <c r="AF1169">
        <v>358.36099999999999</v>
      </c>
      <c r="AG1169">
        <v>361.78100000000001</v>
      </c>
      <c r="AH1169">
        <v>368.387</v>
      </c>
      <c r="AI1169">
        <v>372.12799999999999</v>
      </c>
      <c r="AJ1169">
        <v>375.73599999999999</v>
      </c>
    </row>
    <row r="1170" spans="1:36" x14ac:dyDescent="0.25">
      <c r="A1170" t="s">
        <v>108</v>
      </c>
      <c r="B1170" t="s">
        <v>773</v>
      </c>
      <c r="C1170" t="s">
        <v>832</v>
      </c>
      <c r="E1170">
        <v>2332.2950000000001</v>
      </c>
      <c r="F1170">
        <v>2230.1390000000001</v>
      </c>
      <c r="G1170">
        <v>2272.143</v>
      </c>
      <c r="H1170">
        <v>2295.8539999999998</v>
      </c>
      <c r="I1170">
        <v>2310.0120000000002</v>
      </c>
      <c r="J1170">
        <v>2373.9639999999999</v>
      </c>
      <c r="K1170">
        <v>2445.3649999999998</v>
      </c>
      <c r="L1170">
        <v>2402.9209999999998</v>
      </c>
      <c r="M1170">
        <v>2395.578</v>
      </c>
      <c r="N1170">
        <v>2377.7550000000001</v>
      </c>
      <c r="O1170">
        <v>2370.7170000000001</v>
      </c>
      <c r="P1170">
        <v>2390.3200000000002</v>
      </c>
      <c r="Q1170">
        <v>2410.9169999999999</v>
      </c>
      <c r="R1170">
        <v>2433.163</v>
      </c>
      <c r="S1170">
        <v>2432.0700000000002</v>
      </c>
      <c r="T1170">
        <v>2432.2310000000002</v>
      </c>
      <c r="U1170">
        <v>2398.692</v>
      </c>
      <c r="V1170">
        <v>2396.442</v>
      </c>
      <c r="W1170">
        <v>2408.5749999999998</v>
      </c>
      <c r="X1170">
        <v>2423.0070000000001</v>
      </c>
      <c r="Y1170">
        <v>2448.502</v>
      </c>
      <c r="Z1170">
        <v>2465.7179999999998</v>
      </c>
      <c r="AA1170">
        <v>2480.4920000000002</v>
      </c>
      <c r="AB1170">
        <v>2499.297</v>
      </c>
      <c r="AC1170">
        <v>2513.2280000000001</v>
      </c>
      <c r="AD1170">
        <v>2531.4850000000001</v>
      </c>
      <c r="AE1170">
        <v>2550.7170000000001</v>
      </c>
      <c r="AF1170">
        <v>2561.9259999999999</v>
      </c>
      <c r="AG1170">
        <v>2585.6289999999999</v>
      </c>
      <c r="AH1170">
        <v>2619.509</v>
      </c>
      <c r="AI1170">
        <v>2646.1509999999998</v>
      </c>
      <c r="AJ1170">
        <v>2659.1759999999999</v>
      </c>
    </row>
    <row r="1171" spans="1:36" x14ac:dyDescent="0.25">
      <c r="A1171" t="s">
        <v>108</v>
      </c>
      <c r="B1171" t="s">
        <v>772</v>
      </c>
      <c r="C1171" t="s">
        <v>846</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row>
    <row r="1172" spans="1:36" x14ac:dyDescent="0.25">
      <c r="A1172" t="s">
        <v>108</v>
      </c>
      <c r="B1172" t="s">
        <v>987</v>
      </c>
      <c r="C1172" t="s">
        <v>64</v>
      </c>
      <c r="E1172">
        <v>29.603000000000002</v>
      </c>
      <c r="F1172">
        <v>22.512</v>
      </c>
      <c r="G1172">
        <v>32.613999999999997</v>
      </c>
      <c r="H1172">
        <v>32.578000000000003</v>
      </c>
      <c r="I1172">
        <v>27.629000000000001</v>
      </c>
      <c r="J1172">
        <v>28.709</v>
      </c>
      <c r="K1172">
        <v>29.225999999999999</v>
      </c>
      <c r="L1172">
        <v>28.782</v>
      </c>
      <c r="M1172">
        <v>27.835999999999999</v>
      </c>
      <c r="N1172">
        <v>26.731000000000002</v>
      </c>
      <c r="O1172">
        <v>25.42</v>
      </c>
      <c r="P1172">
        <v>24.312000000000001</v>
      </c>
      <c r="Q1172">
        <v>23.369</v>
      </c>
      <c r="R1172">
        <v>22.61</v>
      </c>
      <c r="S1172">
        <v>21.917999999999999</v>
      </c>
      <c r="T1172">
        <v>21.260999999999999</v>
      </c>
      <c r="U1172">
        <v>20.765999999999998</v>
      </c>
      <c r="V1172">
        <v>20.329000000000001</v>
      </c>
      <c r="W1172">
        <v>19.905000000000001</v>
      </c>
      <c r="X1172">
        <v>19.501000000000001</v>
      </c>
      <c r="Y1172">
        <v>19.106000000000002</v>
      </c>
      <c r="Z1172">
        <v>18.719000000000001</v>
      </c>
      <c r="AA1172">
        <v>18.338000000000001</v>
      </c>
      <c r="AB1172">
        <v>17.969000000000001</v>
      </c>
      <c r="AC1172">
        <v>17.600999999999999</v>
      </c>
      <c r="AD1172">
        <v>17.236000000000001</v>
      </c>
      <c r="AE1172">
        <v>16.863</v>
      </c>
      <c r="AF1172">
        <v>16.507000000000001</v>
      </c>
      <c r="AG1172">
        <v>16.158000000000001</v>
      </c>
      <c r="AH1172">
        <v>15.817</v>
      </c>
      <c r="AI1172">
        <v>15.477</v>
      </c>
      <c r="AJ1172">
        <v>15.156000000000001</v>
      </c>
    </row>
    <row r="1173" spans="1:36" x14ac:dyDescent="0.25">
      <c r="A1173" t="s">
        <v>108</v>
      </c>
      <c r="B1173" t="s">
        <v>774</v>
      </c>
      <c r="C1173" t="s">
        <v>833</v>
      </c>
      <c r="E1173">
        <v>0.28399999999999997</v>
      </c>
      <c r="F1173">
        <v>0.23799999999999999</v>
      </c>
      <c r="G1173">
        <v>0.26400000000000001</v>
      </c>
      <c r="H1173">
        <v>0.26900000000000002</v>
      </c>
      <c r="I1173">
        <v>0.26400000000000001</v>
      </c>
      <c r="J1173">
        <v>0.26500000000000001</v>
      </c>
      <c r="K1173">
        <v>0.27</v>
      </c>
      <c r="L1173">
        <v>0.26700000000000002</v>
      </c>
      <c r="M1173">
        <v>0.26600000000000001</v>
      </c>
      <c r="N1173">
        <v>0.26400000000000001</v>
      </c>
      <c r="O1173">
        <v>0.26400000000000001</v>
      </c>
      <c r="P1173">
        <v>0.26800000000000002</v>
      </c>
      <c r="Q1173">
        <v>0.27100000000000002</v>
      </c>
      <c r="R1173">
        <v>0.27500000000000002</v>
      </c>
      <c r="S1173">
        <v>0.27800000000000002</v>
      </c>
      <c r="T1173">
        <v>0.28199999999999997</v>
      </c>
      <c r="U1173">
        <v>0.28499999999999998</v>
      </c>
      <c r="V1173">
        <v>0.28699999999999998</v>
      </c>
      <c r="W1173">
        <v>0.28999999999999998</v>
      </c>
      <c r="X1173">
        <v>0.29299999999999998</v>
      </c>
      <c r="Y1173">
        <v>0.29699999999999999</v>
      </c>
      <c r="Z1173">
        <v>0.3</v>
      </c>
      <c r="AA1173">
        <v>0.30399999999999999</v>
      </c>
      <c r="AB1173">
        <v>0.307</v>
      </c>
      <c r="AC1173">
        <v>0.309</v>
      </c>
      <c r="AD1173">
        <v>0.311</v>
      </c>
      <c r="AE1173">
        <v>0.313</v>
      </c>
      <c r="AF1173">
        <v>0.314</v>
      </c>
      <c r="AG1173">
        <v>0.318</v>
      </c>
      <c r="AH1173">
        <v>0.32300000000000001</v>
      </c>
      <c r="AI1173">
        <v>0.32700000000000001</v>
      </c>
      <c r="AJ1173">
        <v>0.33</v>
      </c>
    </row>
    <row r="1174" spans="1:36" x14ac:dyDescent="0.25">
      <c r="A1174" t="s">
        <v>108</v>
      </c>
      <c r="B1174" t="s">
        <v>988</v>
      </c>
      <c r="C1174" t="s">
        <v>834</v>
      </c>
      <c r="E1174">
        <v>0.13100000000000001</v>
      </c>
      <c r="F1174">
        <v>0.104</v>
      </c>
      <c r="G1174">
        <v>9.0999999999999998E-2</v>
      </c>
      <c r="H1174">
        <v>0.17</v>
      </c>
      <c r="I1174">
        <v>0.154</v>
      </c>
      <c r="J1174">
        <v>5.8999999999999997E-2</v>
      </c>
      <c r="K1174">
        <v>0.13200000000000001</v>
      </c>
      <c r="L1174">
        <v>0.129</v>
      </c>
      <c r="M1174">
        <v>0.127</v>
      </c>
      <c r="N1174">
        <v>0.125</v>
      </c>
      <c r="O1174">
        <v>0.124</v>
      </c>
      <c r="P1174">
        <v>0.125</v>
      </c>
      <c r="Q1174">
        <v>0.127</v>
      </c>
      <c r="R1174">
        <v>0.128</v>
      </c>
      <c r="S1174">
        <v>0.129</v>
      </c>
      <c r="T1174">
        <v>0.13</v>
      </c>
      <c r="U1174">
        <v>0.13100000000000001</v>
      </c>
      <c r="V1174">
        <v>0.13200000000000001</v>
      </c>
      <c r="W1174">
        <v>0.13300000000000001</v>
      </c>
      <c r="X1174">
        <v>0.13400000000000001</v>
      </c>
      <c r="Y1174">
        <v>0.13600000000000001</v>
      </c>
      <c r="Z1174">
        <v>0.13700000000000001</v>
      </c>
      <c r="AA1174">
        <v>0.13800000000000001</v>
      </c>
      <c r="AB1174">
        <v>0.13900000000000001</v>
      </c>
      <c r="AC1174">
        <v>0.14000000000000001</v>
      </c>
      <c r="AD1174">
        <v>0.14099999999999999</v>
      </c>
      <c r="AE1174">
        <v>0.14199999999999999</v>
      </c>
      <c r="AF1174">
        <v>0.14199999999999999</v>
      </c>
      <c r="AG1174">
        <v>0.14299999999999999</v>
      </c>
      <c r="AH1174">
        <v>0.14499999999999999</v>
      </c>
      <c r="AI1174">
        <v>0.14599999999999999</v>
      </c>
      <c r="AJ1174">
        <v>0.14699999999999999</v>
      </c>
    </row>
    <row r="1175" spans="1:36" x14ac:dyDescent="0.25">
      <c r="A1175" t="s">
        <v>108</v>
      </c>
      <c r="B1175" t="s">
        <v>988</v>
      </c>
      <c r="C1175" t="s">
        <v>914</v>
      </c>
      <c r="E1175">
        <v>2975.6</v>
      </c>
      <c r="F1175">
        <v>3109</v>
      </c>
      <c r="G1175">
        <v>3370.5</v>
      </c>
      <c r="H1175">
        <v>3072.5</v>
      </c>
      <c r="I1175">
        <v>3291.8</v>
      </c>
      <c r="J1175">
        <v>3484.9</v>
      </c>
      <c r="K1175">
        <v>3489.9</v>
      </c>
      <c r="L1175">
        <v>3308.2370000000001</v>
      </c>
      <c r="M1175">
        <v>3242.5279999999998</v>
      </c>
      <c r="N1175">
        <v>3160.3119999999999</v>
      </c>
      <c r="O1175">
        <v>3139.643</v>
      </c>
      <c r="P1175">
        <v>3160.931</v>
      </c>
      <c r="Q1175">
        <v>3196.8890000000001</v>
      </c>
      <c r="R1175">
        <v>3230.3510000000001</v>
      </c>
      <c r="S1175">
        <v>3263.3710000000001</v>
      </c>
      <c r="T1175">
        <v>3307.1190000000001</v>
      </c>
      <c r="U1175">
        <v>3329.069</v>
      </c>
      <c r="V1175">
        <v>3362.828</v>
      </c>
      <c r="W1175">
        <v>3400.2979999999998</v>
      </c>
      <c r="X1175">
        <v>3431.9780000000001</v>
      </c>
      <c r="Y1175">
        <v>3485.7759999999998</v>
      </c>
      <c r="Z1175">
        <v>3525.549</v>
      </c>
      <c r="AA1175">
        <v>3564.2310000000002</v>
      </c>
      <c r="AB1175">
        <v>3607.8820000000001</v>
      </c>
      <c r="AC1175">
        <v>3628.8380000000002</v>
      </c>
      <c r="AD1175">
        <v>3651.01</v>
      </c>
      <c r="AE1175">
        <v>3669.45</v>
      </c>
      <c r="AF1175">
        <v>3666.6779999999999</v>
      </c>
      <c r="AG1175">
        <v>3707.3780000000002</v>
      </c>
      <c r="AH1175">
        <v>3771.7890000000002</v>
      </c>
      <c r="AI1175">
        <v>3816.7919999999999</v>
      </c>
      <c r="AJ1175">
        <v>3851.337</v>
      </c>
    </row>
    <row r="1176" spans="1:36" x14ac:dyDescent="0.25">
      <c r="A1176" t="s">
        <v>108</v>
      </c>
      <c r="B1176" s="15" t="s">
        <v>988</v>
      </c>
      <c r="C1176" t="s">
        <v>41</v>
      </c>
      <c r="E1176">
        <v>630.78</v>
      </c>
      <c r="F1176">
        <v>571.61800000000005</v>
      </c>
      <c r="G1176">
        <v>571.71199999999999</v>
      </c>
      <c r="H1176">
        <v>393.24799999999999</v>
      </c>
      <c r="I1176">
        <v>391.41300000000001</v>
      </c>
      <c r="J1176">
        <v>390.52499999999998</v>
      </c>
      <c r="K1176">
        <v>355</v>
      </c>
      <c r="L1176">
        <v>550</v>
      </c>
      <c r="M1176">
        <v>550</v>
      </c>
      <c r="N1176">
        <v>550</v>
      </c>
      <c r="O1176">
        <v>550</v>
      </c>
      <c r="P1176">
        <v>550</v>
      </c>
      <c r="Q1176">
        <v>550</v>
      </c>
      <c r="R1176">
        <v>550</v>
      </c>
      <c r="S1176">
        <v>550</v>
      </c>
      <c r="T1176">
        <v>550</v>
      </c>
      <c r="U1176">
        <v>550</v>
      </c>
      <c r="V1176">
        <v>550</v>
      </c>
      <c r="W1176">
        <v>550</v>
      </c>
      <c r="X1176">
        <v>550</v>
      </c>
      <c r="Y1176">
        <v>550</v>
      </c>
      <c r="Z1176">
        <v>550</v>
      </c>
      <c r="AA1176">
        <v>550</v>
      </c>
      <c r="AB1176">
        <v>550</v>
      </c>
      <c r="AC1176">
        <v>550</v>
      </c>
      <c r="AD1176">
        <v>550</v>
      </c>
      <c r="AE1176">
        <v>550</v>
      </c>
      <c r="AF1176">
        <v>550</v>
      </c>
      <c r="AG1176">
        <v>550</v>
      </c>
      <c r="AH1176">
        <v>550</v>
      </c>
      <c r="AI1176">
        <v>550</v>
      </c>
      <c r="AJ1176">
        <v>550</v>
      </c>
    </row>
    <row r="1177" spans="1:36" x14ac:dyDescent="0.25">
      <c r="A1177" t="s">
        <v>108</v>
      </c>
      <c r="B1177" t="s">
        <v>987</v>
      </c>
      <c r="C1177" t="s">
        <v>40</v>
      </c>
      <c r="E1177">
        <v>235.072</v>
      </c>
      <c r="F1177">
        <v>241.304</v>
      </c>
      <c r="G1177">
        <v>175.43199999999999</v>
      </c>
      <c r="H1177">
        <v>160.46199999999999</v>
      </c>
      <c r="I1177">
        <v>127.943</v>
      </c>
      <c r="J1177">
        <v>126.095</v>
      </c>
      <c r="K1177">
        <v>133.55600000000001</v>
      </c>
      <c r="L1177">
        <v>135.6</v>
      </c>
      <c r="M1177">
        <v>138.886</v>
      </c>
      <c r="N1177">
        <v>141.17400000000001</v>
      </c>
      <c r="O1177">
        <v>144.298</v>
      </c>
      <c r="P1177">
        <v>149.22800000000001</v>
      </c>
      <c r="Q1177">
        <v>154.38300000000001</v>
      </c>
      <c r="R1177">
        <v>158.874</v>
      </c>
      <c r="S1177">
        <v>162.97800000000001</v>
      </c>
      <c r="T1177">
        <v>166.667</v>
      </c>
      <c r="U1177">
        <v>169.089</v>
      </c>
      <c r="V1177">
        <v>171.31100000000001</v>
      </c>
      <c r="W1177">
        <v>173.1</v>
      </c>
      <c r="X1177">
        <v>174.85300000000001</v>
      </c>
      <c r="Y1177">
        <v>177.328</v>
      </c>
      <c r="Z1177">
        <v>179.286</v>
      </c>
      <c r="AA1177">
        <v>181.29900000000001</v>
      </c>
      <c r="AB1177">
        <v>183.48699999999999</v>
      </c>
      <c r="AC1177">
        <v>184.958</v>
      </c>
      <c r="AD1177">
        <v>186.398</v>
      </c>
      <c r="AE1177">
        <v>187.78100000000001</v>
      </c>
      <c r="AF1177">
        <v>188.44900000000001</v>
      </c>
      <c r="AG1177">
        <v>190.316</v>
      </c>
      <c r="AH1177">
        <v>193.36600000000001</v>
      </c>
      <c r="AI1177">
        <v>195.70699999999999</v>
      </c>
      <c r="AJ1177">
        <v>197.54</v>
      </c>
    </row>
    <row r="1178" spans="1:36" x14ac:dyDescent="0.25">
      <c r="A1178" t="s">
        <v>108</v>
      </c>
      <c r="B1178" t="s">
        <v>57</v>
      </c>
      <c r="C1178" t="s">
        <v>837</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row>
    <row r="1179" spans="1:36" x14ac:dyDescent="0.25">
      <c r="C1179" t="s">
        <v>838</v>
      </c>
      <c r="E1179">
        <v>7152.2479999999996</v>
      </c>
      <c r="F1179">
        <v>7093.17</v>
      </c>
      <c r="G1179">
        <v>7335.9160000000002</v>
      </c>
      <c r="H1179">
        <v>6942.0839999999998</v>
      </c>
      <c r="I1179">
        <v>7101.9610000000002</v>
      </c>
      <c r="J1179">
        <v>7328.0820000000003</v>
      </c>
      <c r="K1179">
        <v>7401.4359999999997</v>
      </c>
      <c r="L1179">
        <v>7386.8689999999997</v>
      </c>
      <c r="M1179">
        <v>7321.4809999999998</v>
      </c>
      <c r="N1179">
        <v>7215.8419999999996</v>
      </c>
      <c r="O1179">
        <v>7191.05</v>
      </c>
      <c r="P1179">
        <v>7256.3509999999997</v>
      </c>
      <c r="Q1179">
        <v>7345.5039999999999</v>
      </c>
      <c r="R1179">
        <v>7443.393</v>
      </c>
      <c r="S1179">
        <v>7526.3990000000003</v>
      </c>
      <c r="T1179">
        <v>7630.7219999999998</v>
      </c>
      <c r="U1179">
        <v>7710.0439999999999</v>
      </c>
      <c r="V1179">
        <v>7801.2290000000003</v>
      </c>
      <c r="W1179">
        <v>7893.9219999999996</v>
      </c>
      <c r="X1179">
        <v>7979.2420000000002</v>
      </c>
      <c r="Y1179">
        <v>8094.8119999999999</v>
      </c>
      <c r="Z1179">
        <v>8183.4390000000003</v>
      </c>
      <c r="AA1179">
        <v>8266.7189999999991</v>
      </c>
      <c r="AB1179">
        <v>8356.4140000000007</v>
      </c>
      <c r="AC1179">
        <v>8411.51</v>
      </c>
      <c r="AD1179">
        <v>8465.9639999999999</v>
      </c>
      <c r="AE1179">
        <v>8515.8369999999995</v>
      </c>
      <c r="AF1179">
        <v>8530.0949999999993</v>
      </c>
      <c r="AG1179">
        <v>8607.8060000000005</v>
      </c>
      <c r="AH1179">
        <v>8734.2009999999991</v>
      </c>
      <c r="AI1179">
        <v>8826.5159999999996</v>
      </c>
      <c r="AJ1179">
        <v>8903.9989999999998</v>
      </c>
    </row>
    <row r="1180" spans="1:36" x14ac:dyDescent="0.25">
      <c r="C1180" t="s">
        <v>996</v>
      </c>
    </row>
    <row r="1181" spans="1:36" x14ac:dyDescent="0.25">
      <c r="C1181" t="s">
        <v>1019</v>
      </c>
    </row>
    <row r="1182" spans="1:36" x14ac:dyDescent="0.25">
      <c r="C1182" t="s">
        <v>55</v>
      </c>
      <c r="E1182">
        <v>1.0169999999999999</v>
      </c>
      <c r="F1182">
        <v>0.997</v>
      </c>
      <c r="G1182">
        <v>1.0920000000000001</v>
      </c>
      <c r="H1182">
        <v>1.2250000000000001</v>
      </c>
      <c r="I1182">
        <v>1.1120000000000001</v>
      </c>
      <c r="J1182">
        <v>1.0780000000000001</v>
      </c>
      <c r="K1182">
        <v>1.089</v>
      </c>
      <c r="L1182">
        <v>1.099</v>
      </c>
      <c r="M1182">
        <v>1.1060000000000001</v>
      </c>
      <c r="N1182">
        <v>1.107</v>
      </c>
      <c r="O1182">
        <v>1.107</v>
      </c>
      <c r="P1182">
        <v>1.135</v>
      </c>
      <c r="Q1182">
        <v>1.1819999999999999</v>
      </c>
      <c r="R1182">
        <v>1.256</v>
      </c>
      <c r="S1182">
        <v>1.3560000000000001</v>
      </c>
      <c r="T1182">
        <v>1.4750000000000001</v>
      </c>
      <c r="U1182">
        <v>1.6859999999999999</v>
      </c>
      <c r="V1182">
        <v>1.8009999999999999</v>
      </c>
      <c r="W1182">
        <v>1.8740000000000001</v>
      </c>
      <c r="X1182">
        <v>1.9359999999999999</v>
      </c>
      <c r="Y1182">
        <v>1.9810000000000001</v>
      </c>
      <c r="Z1182">
        <v>2.024</v>
      </c>
      <c r="AA1182">
        <v>2.06</v>
      </c>
      <c r="AB1182">
        <v>2.0859999999999999</v>
      </c>
      <c r="AC1182">
        <v>2.1059999999999999</v>
      </c>
      <c r="AD1182">
        <v>2.1120000000000001</v>
      </c>
      <c r="AE1182">
        <v>2.1150000000000002</v>
      </c>
      <c r="AF1182">
        <v>2.117</v>
      </c>
      <c r="AG1182">
        <v>2.113</v>
      </c>
      <c r="AH1182">
        <v>2.1259999999999999</v>
      </c>
      <c r="AI1182">
        <v>2.133</v>
      </c>
      <c r="AJ1182">
        <v>2.1709999999999998</v>
      </c>
    </row>
    <row r="1183" spans="1:36" x14ac:dyDescent="0.25">
      <c r="C1183" t="s">
        <v>1069</v>
      </c>
      <c r="E1183">
        <v>1.409</v>
      </c>
      <c r="F1183">
        <v>1.5209999999999999</v>
      </c>
      <c r="G1183">
        <v>1.417</v>
      </c>
      <c r="H1183">
        <v>1.5489999999999999</v>
      </c>
      <c r="I1183">
        <v>1.577</v>
      </c>
      <c r="J1183">
        <v>1.4359999999999999</v>
      </c>
      <c r="K1183">
        <v>1.4530000000000001</v>
      </c>
      <c r="L1183">
        <v>1.5369999999999999</v>
      </c>
      <c r="M1183">
        <v>1.575</v>
      </c>
      <c r="N1183">
        <v>1.5980000000000001</v>
      </c>
      <c r="O1183">
        <v>1.6180000000000001</v>
      </c>
      <c r="P1183">
        <v>1.625</v>
      </c>
      <c r="Q1183">
        <v>1.6259999999999999</v>
      </c>
      <c r="R1183">
        <v>1.63</v>
      </c>
      <c r="S1183">
        <v>1.629</v>
      </c>
      <c r="T1183">
        <v>1.627</v>
      </c>
      <c r="U1183">
        <v>1.627</v>
      </c>
      <c r="V1183">
        <v>1.63</v>
      </c>
      <c r="W1183">
        <v>1.63</v>
      </c>
      <c r="X1183">
        <v>1.631</v>
      </c>
      <c r="Y1183">
        <v>1.623</v>
      </c>
      <c r="Z1183">
        <v>1.617</v>
      </c>
      <c r="AA1183">
        <v>1.613</v>
      </c>
      <c r="AB1183">
        <v>1.6060000000000001</v>
      </c>
      <c r="AC1183">
        <v>1.6060000000000001</v>
      </c>
      <c r="AD1183">
        <v>1.6060000000000001</v>
      </c>
      <c r="AE1183">
        <v>1.6060000000000001</v>
      </c>
      <c r="AF1183">
        <v>1.6060000000000001</v>
      </c>
      <c r="AG1183">
        <v>1.6020000000000001</v>
      </c>
      <c r="AH1183">
        <v>1.5920000000000001</v>
      </c>
      <c r="AI1183">
        <v>1.583</v>
      </c>
      <c r="AJ1183">
        <v>1.577</v>
      </c>
    </row>
    <row r="1184" spans="1:36" x14ac:dyDescent="0.25">
      <c r="C1184" t="s">
        <v>830</v>
      </c>
      <c r="E1184">
        <v>2.2949999999999999</v>
      </c>
      <c r="F1184">
        <v>2.306</v>
      </c>
      <c r="G1184">
        <v>2.4279999999999999</v>
      </c>
      <c r="H1184">
        <v>2.4159999999999999</v>
      </c>
      <c r="I1184">
        <v>2.335</v>
      </c>
      <c r="J1184">
        <v>2.3279999999999998</v>
      </c>
      <c r="K1184">
        <v>2.355</v>
      </c>
      <c r="L1184">
        <v>2.371</v>
      </c>
      <c r="M1184">
        <v>2.39</v>
      </c>
      <c r="N1184">
        <v>2.411</v>
      </c>
      <c r="O1184">
        <v>2.4239999999999999</v>
      </c>
      <c r="P1184">
        <v>2.4350000000000001</v>
      </c>
      <c r="Q1184">
        <v>2.448</v>
      </c>
      <c r="R1184">
        <v>2.46</v>
      </c>
      <c r="S1184">
        <v>2.4700000000000002</v>
      </c>
      <c r="T1184">
        <v>2.476</v>
      </c>
      <c r="U1184">
        <v>2.4780000000000002</v>
      </c>
      <c r="V1184">
        <v>2.48</v>
      </c>
      <c r="W1184">
        <v>2.4780000000000002</v>
      </c>
      <c r="X1184">
        <v>2.4769999999999999</v>
      </c>
      <c r="Y1184">
        <v>2.4780000000000002</v>
      </c>
      <c r="Z1184">
        <v>2.4769999999999999</v>
      </c>
      <c r="AA1184">
        <v>2.4780000000000002</v>
      </c>
      <c r="AB1184">
        <v>2.476</v>
      </c>
      <c r="AC1184">
        <v>2.4780000000000002</v>
      </c>
      <c r="AD1184">
        <v>2.48</v>
      </c>
      <c r="AE1184">
        <v>2.4820000000000002</v>
      </c>
      <c r="AF1184">
        <v>2.484</v>
      </c>
      <c r="AG1184">
        <v>2.4820000000000002</v>
      </c>
      <c r="AH1184">
        <v>2.4790000000000001</v>
      </c>
      <c r="AI1184">
        <v>2.476</v>
      </c>
      <c r="AJ1184">
        <v>2.4729999999999999</v>
      </c>
    </row>
    <row r="1185" spans="3:36" x14ac:dyDescent="0.25">
      <c r="C1185" t="s">
        <v>831</v>
      </c>
      <c r="E1185">
        <v>3.1659999999999999</v>
      </c>
      <c r="F1185">
        <v>3.2570000000000001</v>
      </c>
      <c r="G1185">
        <v>3.2280000000000002</v>
      </c>
      <c r="H1185">
        <v>3.3420000000000001</v>
      </c>
      <c r="I1185">
        <v>3.4809999999999999</v>
      </c>
      <c r="J1185">
        <v>3.41</v>
      </c>
      <c r="K1185">
        <v>3.3919999999999999</v>
      </c>
      <c r="L1185">
        <v>3.4489999999999998</v>
      </c>
      <c r="M1185">
        <v>3.4929999999999999</v>
      </c>
      <c r="N1185">
        <v>3.5369999999999999</v>
      </c>
      <c r="O1185">
        <v>3.552</v>
      </c>
      <c r="P1185">
        <v>3.5489999999999999</v>
      </c>
      <c r="Q1185">
        <v>3.5129999999999999</v>
      </c>
      <c r="R1185">
        <v>3.4460000000000002</v>
      </c>
      <c r="S1185">
        <v>3.3719999999999999</v>
      </c>
      <c r="T1185">
        <v>3.286</v>
      </c>
      <c r="U1185">
        <v>3.14</v>
      </c>
      <c r="V1185">
        <v>3.0630000000000002</v>
      </c>
      <c r="W1185">
        <v>3.0110000000000001</v>
      </c>
      <c r="X1185">
        <v>2.97</v>
      </c>
      <c r="Y1185">
        <v>2.931</v>
      </c>
      <c r="Z1185">
        <v>2.8980000000000001</v>
      </c>
      <c r="AA1185">
        <v>2.867</v>
      </c>
      <c r="AB1185">
        <v>2.84</v>
      </c>
      <c r="AC1185">
        <v>2.8250000000000002</v>
      </c>
      <c r="AD1185">
        <v>2.819</v>
      </c>
      <c r="AE1185">
        <v>2.8170000000000002</v>
      </c>
      <c r="AF1185">
        <v>2.823</v>
      </c>
      <c r="AG1185">
        <v>2.823</v>
      </c>
      <c r="AH1185">
        <v>2.8069999999999999</v>
      </c>
      <c r="AI1185">
        <v>2.8</v>
      </c>
      <c r="AJ1185">
        <v>2.7759999999999998</v>
      </c>
    </row>
    <row r="1186" spans="3:36" x14ac:dyDescent="0.25">
      <c r="C1186" t="s">
        <v>913</v>
      </c>
      <c r="E1186">
        <v>0.50600000000000001</v>
      </c>
      <c r="F1186">
        <v>0.55100000000000005</v>
      </c>
      <c r="G1186">
        <v>0.58699999999999997</v>
      </c>
      <c r="H1186">
        <v>0.69499999999999995</v>
      </c>
      <c r="I1186">
        <v>0.70499999999999996</v>
      </c>
      <c r="J1186">
        <v>0.72499999999999998</v>
      </c>
      <c r="K1186">
        <v>0.81</v>
      </c>
      <c r="L1186">
        <v>0.77200000000000002</v>
      </c>
      <c r="M1186">
        <v>0.76200000000000001</v>
      </c>
      <c r="N1186">
        <v>0.755</v>
      </c>
      <c r="O1186">
        <v>0.75</v>
      </c>
      <c r="P1186">
        <v>0.74</v>
      </c>
      <c r="Q1186">
        <v>0.74299999999999999</v>
      </c>
      <c r="R1186">
        <v>0.79300000000000004</v>
      </c>
      <c r="S1186">
        <v>0.78300000000000003</v>
      </c>
      <c r="T1186">
        <v>0.78300000000000003</v>
      </c>
      <c r="U1186">
        <v>0.78100000000000003</v>
      </c>
      <c r="V1186">
        <v>0.78300000000000003</v>
      </c>
      <c r="W1186">
        <v>0.80100000000000005</v>
      </c>
      <c r="X1186">
        <v>0.81799999999999995</v>
      </c>
      <c r="Y1186">
        <v>0.83399999999999996</v>
      </c>
      <c r="Z1186">
        <v>0.84399999999999997</v>
      </c>
      <c r="AA1186">
        <v>0.84499999999999997</v>
      </c>
      <c r="AB1186">
        <v>0.84599999999999997</v>
      </c>
      <c r="AC1186">
        <v>0.85</v>
      </c>
      <c r="AD1186">
        <v>0.85499999999999998</v>
      </c>
      <c r="AE1186">
        <v>0.86099999999999999</v>
      </c>
      <c r="AF1186">
        <v>0.86299999999999999</v>
      </c>
      <c r="AG1186">
        <v>0.86299999999999999</v>
      </c>
      <c r="AH1186">
        <v>0.86499999999999999</v>
      </c>
      <c r="AI1186">
        <v>0.86299999999999999</v>
      </c>
      <c r="AJ1186">
        <v>0.86399999999999999</v>
      </c>
    </row>
    <row r="1187" spans="3:36" x14ac:dyDescent="0.25">
      <c r="C1187" t="s">
        <v>846</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row>
    <row r="1188" spans="3:36" x14ac:dyDescent="0.25">
      <c r="C1188" t="s">
        <v>64</v>
      </c>
      <c r="E1188">
        <v>7.5999999999999998E-2</v>
      </c>
      <c r="F1188">
        <v>6.2E-2</v>
      </c>
      <c r="G1188">
        <v>0.09</v>
      </c>
      <c r="H1188">
        <v>9.1999999999999998E-2</v>
      </c>
      <c r="I1188">
        <v>7.8E-2</v>
      </c>
      <c r="J1188">
        <v>7.8E-2</v>
      </c>
      <c r="K1188">
        <v>7.8E-2</v>
      </c>
      <c r="L1188">
        <v>7.9000000000000001E-2</v>
      </c>
      <c r="M1188">
        <v>7.6999999999999999E-2</v>
      </c>
      <c r="N1188">
        <v>7.4999999999999997E-2</v>
      </c>
      <c r="O1188">
        <v>7.1999999999999995E-2</v>
      </c>
      <c r="P1188">
        <v>6.8000000000000005E-2</v>
      </c>
      <c r="Q1188">
        <v>6.5000000000000002E-2</v>
      </c>
      <c r="R1188">
        <v>6.2E-2</v>
      </c>
      <c r="S1188">
        <v>0.06</v>
      </c>
      <c r="T1188">
        <v>5.7000000000000002E-2</v>
      </c>
      <c r="U1188">
        <v>5.5E-2</v>
      </c>
      <c r="V1188">
        <v>5.3999999999999999E-2</v>
      </c>
      <c r="W1188">
        <v>5.1999999999999998E-2</v>
      </c>
      <c r="X1188">
        <v>0.05</v>
      </c>
      <c r="Y1188">
        <v>4.9000000000000002E-2</v>
      </c>
      <c r="Z1188">
        <v>4.7E-2</v>
      </c>
      <c r="AA1188">
        <v>4.5999999999999999E-2</v>
      </c>
      <c r="AB1188">
        <v>4.3999999999999997E-2</v>
      </c>
      <c r="AC1188">
        <v>4.2999999999999997E-2</v>
      </c>
      <c r="AD1188">
        <v>4.2000000000000003E-2</v>
      </c>
      <c r="AE1188">
        <v>4.1000000000000002E-2</v>
      </c>
      <c r="AF1188">
        <v>0.04</v>
      </c>
      <c r="AG1188">
        <v>3.9E-2</v>
      </c>
      <c r="AH1188">
        <v>3.6999999999999998E-2</v>
      </c>
      <c r="AI1188">
        <v>3.5999999999999997E-2</v>
      </c>
      <c r="AJ1188">
        <v>3.5000000000000003E-2</v>
      </c>
    </row>
    <row r="1189" spans="3:36" x14ac:dyDescent="0.25">
      <c r="C1189" t="s">
        <v>833</v>
      </c>
      <c r="E1189">
        <v>1E-3</v>
      </c>
      <c r="F1189">
        <v>1E-3</v>
      </c>
      <c r="G1189">
        <v>1E-3</v>
      </c>
      <c r="H1189">
        <v>1E-3</v>
      </c>
      <c r="I1189">
        <v>1E-3</v>
      </c>
      <c r="J1189">
        <v>1E-3</v>
      </c>
      <c r="K1189">
        <v>1E-3</v>
      </c>
      <c r="L1189">
        <v>1E-3</v>
      </c>
      <c r="M1189">
        <v>1E-3</v>
      </c>
      <c r="N1189">
        <v>1E-3</v>
      </c>
      <c r="O1189">
        <v>1E-3</v>
      </c>
      <c r="P1189">
        <v>1E-3</v>
      </c>
      <c r="Q1189">
        <v>1E-3</v>
      </c>
      <c r="R1189">
        <v>1E-3</v>
      </c>
      <c r="S1189">
        <v>1E-3</v>
      </c>
      <c r="T1189">
        <v>1E-3</v>
      </c>
      <c r="U1189">
        <v>1E-3</v>
      </c>
      <c r="V1189">
        <v>1E-3</v>
      </c>
      <c r="W1189">
        <v>1E-3</v>
      </c>
      <c r="X1189">
        <v>1E-3</v>
      </c>
      <c r="Y1189">
        <v>1E-3</v>
      </c>
      <c r="Z1189">
        <v>1E-3</v>
      </c>
      <c r="AA1189">
        <v>1E-3</v>
      </c>
      <c r="AB1189">
        <v>1E-3</v>
      </c>
      <c r="AC1189">
        <v>1E-3</v>
      </c>
      <c r="AD1189">
        <v>1E-3</v>
      </c>
      <c r="AE1189">
        <v>1E-3</v>
      </c>
      <c r="AF1189">
        <v>1E-3</v>
      </c>
      <c r="AG1189">
        <v>1E-3</v>
      </c>
      <c r="AH1189">
        <v>1E-3</v>
      </c>
      <c r="AI1189">
        <v>1E-3</v>
      </c>
      <c r="AJ1189">
        <v>1E-3</v>
      </c>
    </row>
    <row r="1190" spans="3:36" x14ac:dyDescent="0.25">
      <c r="C1190" t="s">
        <v>834</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row>
    <row r="1191" spans="3:36" x14ac:dyDescent="0.25">
      <c r="C1191" t="s">
        <v>914</v>
      </c>
      <c r="E1191">
        <v>7.6130000000000004</v>
      </c>
      <c r="F1191">
        <v>8.5229999999999997</v>
      </c>
      <c r="G1191">
        <v>9.2620000000000005</v>
      </c>
      <c r="H1191">
        <v>8.6359999999999992</v>
      </c>
      <c r="I1191">
        <v>9.2910000000000004</v>
      </c>
      <c r="J1191">
        <v>9.4870000000000001</v>
      </c>
      <c r="K1191">
        <v>9.3569999999999993</v>
      </c>
      <c r="L1191">
        <v>9.0749999999999993</v>
      </c>
      <c r="M1191">
        <v>8.9939999999999998</v>
      </c>
      <c r="N1191">
        <v>8.91</v>
      </c>
      <c r="O1191">
        <v>8.9079999999999995</v>
      </c>
      <c r="P1191">
        <v>8.8919999999999995</v>
      </c>
      <c r="Q1191">
        <v>8.89</v>
      </c>
      <c r="R1191">
        <v>8.8949999999999996</v>
      </c>
      <c r="S1191">
        <v>8.89</v>
      </c>
      <c r="T1191">
        <v>8.8989999999999991</v>
      </c>
      <c r="U1191">
        <v>8.8810000000000002</v>
      </c>
      <c r="V1191">
        <v>8.8770000000000007</v>
      </c>
      <c r="W1191">
        <v>8.8810000000000002</v>
      </c>
      <c r="X1191">
        <v>8.8729999999999993</v>
      </c>
      <c r="Y1191">
        <v>8.8889999999999993</v>
      </c>
      <c r="Z1191">
        <v>8.8919999999999995</v>
      </c>
      <c r="AA1191">
        <v>8.8940000000000001</v>
      </c>
      <c r="AB1191">
        <v>8.8960000000000008</v>
      </c>
      <c r="AC1191">
        <v>8.8829999999999991</v>
      </c>
      <c r="AD1191">
        <v>8.875</v>
      </c>
      <c r="AE1191">
        <v>8.8610000000000007</v>
      </c>
      <c r="AF1191">
        <v>8.83</v>
      </c>
      <c r="AG1191">
        <v>8.8420000000000005</v>
      </c>
      <c r="AH1191">
        <v>8.8569999999999993</v>
      </c>
      <c r="AI1191">
        <v>8.8539999999999992</v>
      </c>
      <c r="AJ1191">
        <v>8.8529999999999998</v>
      </c>
    </row>
    <row r="1192" spans="3:36" x14ac:dyDescent="0.25">
      <c r="C1192" t="s">
        <v>41</v>
      </c>
      <c r="E1192">
        <v>1.6140000000000001</v>
      </c>
      <c r="F1192">
        <v>1.5669999999999999</v>
      </c>
      <c r="G1192">
        <v>1.571</v>
      </c>
      <c r="H1192">
        <v>1.105</v>
      </c>
      <c r="I1192">
        <v>1.105</v>
      </c>
      <c r="J1192">
        <v>1.0629999999999999</v>
      </c>
      <c r="K1192">
        <v>0.95199999999999996</v>
      </c>
      <c r="L1192">
        <v>1.5089999999999999</v>
      </c>
      <c r="M1192">
        <v>1.526</v>
      </c>
      <c r="N1192">
        <v>1.5509999999999999</v>
      </c>
      <c r="O1192">
        <v>1.56</v>
      </c>
      <c r="P1192">
        <v>1.5469999999999999</v>
      </c>
      <c r="Q1192">
        <v>1.5289999999999999</v>
      </c>
      <c r="R1192">
        <v>1.514</v>
      </c>
      <c r="S1192">
        <v>1.498</v>
      </c>
      <c r="T1192">
        <v>1.48</v>
      </c>
      <c r="U1192">
        <v>1.4670000000000001</v>
      </c>
      <c r="V1192">
        <v>1.452</v>
      </c>
      <c r="W1192">
        <v>1.4359999999999999</v>
      </c>
      <c r="X1192">
        <v>1.4219999999999999</v>
      </c>
      <c r="Y1192">
        <v>1.4019999999999999</v>
      </c>
      <c r="Z1192">
        <v>1.387</v>
      </c>
      <c r="AA1192">
        <v>1.3720000000000001</v>
      </c>
      <c r="AB1192">
        <v>1.3560000000000001</v>
      </c>
      <c r="AC1192">
        <v>1.3460000000000001</v>
      </c>
      <c r="AD1192">
        <v>1.337</v>
      </c>
      <c r="AE1192">
        <v>1.3280000000000001</v>
      </c>
      <c r="AF1192">
        <v>1.325</v>
      </c>
      <c r="AG1192">
        <v>1.3120000000000001</v>
      </c>
      <c r="AH1192">
        <v>1.2909999999999999</v>
      </c>
      <c r="AI1192">
        <v>1.276</v>
      </c>
      <c r="AJ1192">
        <v>1.264</v>
      </c>
    </row>
    <row r="1193" spans="3:36" x14ac:dyDescent="0.25">
      <c r="C1193" t="s">
        <v>40</v>
      </c>
      <c r="E1193">
        <v>0.60099999999999998</v>
      </c>
      <c r="F1193">
        <v>0.66200000000000003</v>
      </c>
      <c r="G1193">
        <v>0.48199999999999998</v>
      </c>
      <c r="H1193">
        <v>0.45100000000000001</v>
      </c>
      <c r="I1193">
        <v>0.36099999999999999</v>
      </c>
      <c r="J1193">
        <v>0.34300000000000003</v>
      </c>
      <c r="K1193">
        <v>0.35799999999999998</v>
      </c>
      <c r="L1193">
        <v>0.372</v>
      </c>
      <c r="M1193">
        <v>0.38500000000000001</v>
      </c>
      <c r="N1193">
        <v>0.39800000000000002</v>
      </c>
      <c r="O1193">
        <v>0.40899999999999997</v>
      </c>
      <c r="P1193">
        <v>0.42</v>
      </c>
      <c r="Q1193">
        <v>0.42899999999999999</v>
      </c>
      <c r="R1193">
        <v>0.437</v>
      </c>
      <c r="S1193">
        <v>0.44400000000000001</v>
      </c>
      <c r="T1193">
        <v>0.44800000000000001</v>
      </c>
      <c r="U1193">
        <v>0.45100000000000001</v>
      </c>
      <c r="V1193">
        <v>0.45200000000000001</v>
      </c>
      <c r="W1193">
        <v>0.45200000000000001</v>
      </c>
      <c r="X1193">
        <v>0.45200000000000001</v>
      </c>
      <c r="Y1193">
        <v>0.45200000000000001</v>
      </c>
      <c r="Z1193">
        <v>0.45200000000000001</v>
      </c>
      <c r="AA1193">
        <v>0.45200000000000001</v>
      </c>
      <c r="AB1193">
        <v>0.45200000000000001</v>
      </c>
      <c r="AC1193">
        <v>0.45300000000000001</v>
      </c>
      <c r="AD1193">
        <v>0.45300000000000001</v>
      </c>
      <c r="AE1193">
        <v>0.45300000000000001</v>
      </c>
      <c r="AF1193">
        <v>0.45400000000000001</v>
      </c>
      <c r="AG1193">
        <v>0.45400000000000001</v>
      </c>
      <c r="AH1193">
        <v>0.45400000000000001</v>
      </c>
      <c r="AI1193">
        <v>0.45400000000000001</v>
      </c>
      <c r="AJ1193">
        <v>0.45400000000000001</v>
      </c>
    </row>
    <row r="1194" spans="3:36" x14ac:dyDescent="0.25">
      <c r="C1194" t="s">
        <v>837</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row>
    <row r="1195" spans="3:36" x14ac:dyDescent="0.25">
      <c r="C1195" t="s">
        <v>996</v>
      </c>
    </row>
    <row r="1196" spans="3:36" x14ac:dyDescent="0.25">
      <c r="C1196" t="s">
        <v>1026</v>
      </c>
    </row>
    <row r="1197" spans="3:36" x14ac:dyDescent="0.25">
      <c r="C1197" t="s">
        <v>996</v>
      </c>
    </row>
    <row r="1198" spans="3:36" x14ac:dyDescent="0.25">
      <c r="C1198" t="s">
        <v>1027</v>
      </c>
    </row>
    <row r="1199" spans="3:36" x14ac:dyDescent="0.25">
      <c r="C1199" t="s">
        <v>876</v>
      </c>
      <c r="E1199">
        <v>10.872</v>
      </c>
      <c r="F1199">
        <v>10.817</v>
      </c>
      <c r="G1199">
        <v>10.542</v>
      </c>
      <c r="H1199">
        <v>10.317</v>
      </c>
      <c r="I1199">
        <v>11.215999999999999</v>
      </c>
      <c r="J1199">
        <v>10.752000000000001</v>
      </c>
      <c r="K1199">
        <v>10.948</v>
      </c>
      <c r="L1199">
        <v>11.332000000000001</v>
      </c>
      <c r="M1199">
        <v>11.553000000000001</v>
      </c>
      <c r="N1199">
        <v>11.458</v>
      </c>
      <c r="O1199">
        <v>11.27</v>
      </c>
      <c r="P1199">
        <v>11.138999999999999</v>
      </c>
      <c r="Q1199">
        <v>10.988</v>
      </c>
      <c r="R1199">
        <v>10.869</v>
      </c>
      <c r="S1199">
        <v>10.709</v>
      </c>
      <c r="T1199">
        <v>10.657</v>
      </c>
      <c r="U1199">
        <v>10.68</v>
      </c>
      <c r="V1199">
        <v>10.712</v>
      </c>
      <c r="W1199">
        <v>10.72</v>
      </c>
      <c r="X1199">
        <v>10.723000000000001</v>
      </c>
      <c r="Y1199">
        <v>10.738</v>
      </c>
      <c r="Z1199">
        <v>10.705</v>
      </c>
      <c r="AA1199">
        <v>10.635999999999999</v>
      </c>
      <c r="AB1199">
        <v>10.563000000000001</v>
      </c>
      <c r="AC1199">
        <v>10.486000000000001</v>
      </c>
      <c r="AD1199">
        <v>10.404999999999999</v>
      </c>
      <c r="AE1199">
        <v>10.317</v>
      </c>
      <c r="AF1199">
        <v>10.212</v>
      </c>
      <c r="AG1199">
        <v>10.143000000000001</v>
      </c>
      <c r="AH1199">
        <v>10.135</v>
      </c>
      <c r="AI1199">
        <v>10.118</v>
      </c>
      <c r="AJ1199">
        <v>10.122</v>
      </c>
    </row>
    <row r="1200" spans="3:36" x14ac:dyDescent="0.25">
      <c r="C1200" t="s">
        <v>877</v>
      </c>
      <c r="E1200">
        <v>18.478000000000002</v>
      </c>
      <c r="F1200">
        <v>18.384</v>
      </c>
      <c r="G1200">
        <v>17.917999999999999</v>
      </c>
      <c r="H1200">
        <v>17.535</v>
      </c>
      <c r="I1200">
        <v>19.062000000000001</v>
      </c>
      <c r="J1200">
        <v>18.274000000000001</v>
      </c>
      <c r="K1200">
        <v>18.606999999999999</v>
      </c>
      <c r="L1200">
        <v>19.259</v>
      </c>
      <c r="M1200">
        <v>19.635000000000002</v>
      </c>
      <c r="N1200">
        <v>19.474</v>
      </c>
      <c r="O1200">
        <v>19.152999999999999</v>
      </c>
      <c r="P1200">
        <v>18.93</v>
      </c>
      <c r="Q1200">
        <v>18.675000000000001</v>
      </c>
      <c r="R1200">
        <v>18.472000000000001</v>
      </c>
      <c r="S1200">
        <v>18.201000000000001</v>
      </c>
      <c r="T1200">
        <v>18.111000000000001</v>
      </c>
      <c r="U1200">
        <v>18.149999999999999</v>
      </c>
      <c r="V1200">
        <v>18.206</v>
      </c>
      <c r="W1200">
        <v>18.218</v>
      </c>
      <c r="X1200">
        <v>18.224</v>
      </c>
      <c r="Y1200">
        <v>18.25</v>
      </c>
      <c r="Z1200">
        <v>18.193000000000001</v>
      </c>
      <c r="AA1200">
        <v>18.076000000000001</v>
      </c>
      <c r="AB1200">
        <v>17.952000000000002</v>
      </c>
      <c r="AC1200">
        <v>17.82</v>
      </c>
      <c r="AD1200">
        <v>17.683</v>
      </c>
      <c r="AE1200">
        <v>17.533999999999999</v>
      </c>
      <c r="AF1200">
        <v>17.356000000000002</v>
      </c>
      <c r="AG1200">
        <v>17.236999999999998</v>
      </c>
      <c r="AH1200">
        <v>17.222999999999999</v>
      </c>
      <c r="AI1200">
        <v>17.196000000000002</v>
      </c>
      <c r="AJ1200">
        <v>17.201000000000001</v>
      </c>
    </row>
    <row r="1201" spans="3:36" x14ac:dyDescent="0.25">
      <c r="C1201" t="s">
        <v>878</v>
      </c>
      <c r="E1201">
        <v>23.097000000000001</v>
      </c>
      <c r="F1201">
        <v>24.695</v>
      </c>
      <c r="G1201">
        <v>18.648</v>
      </c>
      <c r="H1201">
        <v>17.081</v>
      </c>
      <c r="I1201">
        <v>24.722000000000001</v>
      </c>
      <c r="J1201">
        <v>25.876999999999999</v>
      </c>
      <c r="K1201">
        <v>23.890999999999998</v>
      </c>
      <c r="L1201">
        <v>24.1</v>
      </c>
      <c r="M1201">
        <v>24.408000000000001</v>
      </c>
      <c r="N1201">
        <v>24.11</v>
      </c>
      <c r="O1201">
        <v>23.702999999999999</v>
      </c>
      <c r="P1201">
        <v>23.298999999999999</v>
      </c>
      <c r="Q1201">
        <v>23.030999999999999</v>
      </c>
      <c r="R1201">
        <v>22.143000000000001</v>
      </c>
      <c r="S1201">
        <v>21.47</v>
      </c>
      <c r="T1201">
        <v>21.021000000000001</v>
      </c>
      <c r="U1201">
        <v>20.411999999999999</v>
      </c>
      <c r="V1201">
        <v>20.379000000000001</v>
      </c>
      <c r="W1201">
        <v>20.417999999999999</v>
      </c>
      <c r="X1201">
        <v>20.419</v>
      </c>
      <c r="Y1201">
        <v>20.459</v>
      </c>
      <c r="Z1201">
        <v>20.291</v>
      </c>
      <c r="AA1201">
        <v>20.021000000000001</v>
      </c>
      <c r="AB1201">
        <v>19.78</v>
      </c>
      <c r="AC1201">
        <v>19.542999999999999</v>
      </c>
      <c r="AD1201">
        <v>19.393999999999998</v>
      </c>
      <c r="AE1201">
        <v>19.247</v>
      </c>
      <c r="AF1201">
        <v>19.103999999999999</v>
      </c>
      <c r="AG1201">
        <v>19.091000000000001</v>
      </c>
      <c r="AH1201">
        <v>19.071000000000002</v>
      </c>
      <c r="AI1201">
        <v>19.027000000000001</v>
      </c>
      <c r="AJ1201">
        <v>18.866</v>
      </c>
    </row>
    <row r="1202" spans="3:36" x14ac:dyDescent="0.25">
      <c r="C1202" t="s">
        <v>879</v>
      </c>
      <c r="E1202">
        <v>0</v>
      </c>
      <c r="F1202">
        <v>0</v>
      </c>
      <c r="G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row>
    <row r="1203" spans="3:36" x14ac:dyDescent="0.25">
      <c r="C1203" t="s">
        <v>880</v>
      </c>
      <c r="E1203">
        <v>2.2669999999999999</v>
      </c>
      <c r="F1203">
        <v>2.2549999999999999</v>
      </c>
      <c r="G1203">
        <v>2.198</v>
      </c>
      <c r="H1203">
        <v>2.1509999999999998</v>
      </c>
      <c r="I1203">
        <v>2.3380000000000001</v>
      </c>
      <c r="J1203">
        <v>2.242</v>
      </c>
      <c r="K1203">
        <v>2.2829999999999999</v>
      </c>
      <c r="L1203">
        <v>2.363</v>
      </c>
      <c r="M1203">
        <v>2.4089999999999998</v>
      </c>
      <c r="N1203">
        <v>2.3889999999999998</v>
      </c>
      <c r="O1203">
        <v>2.35</v>
      </c>
      <c r="P1203">
        <v>2.323</v>
      </c>
      <c r="Q1203">
        <v>2.2909999999999999</v>
      </c>
      <c r="R1203">
        <v>2.266</v>
      </c>
      <c r="S1203">
        <v>2.2330000000000001</v>
      </c>
      <c r="T1203">
        <v>2.222</v>
      </c>
      <c r="U1203">
        <v>2.2269999999999999</v>
      </c>
      <c r="V1203">
        <v>2.234</v>
      </c>
      <c r="W1203">
        <v>2.2349999999999999</v>
      </c>
      <c r="X1203">
        <v>2.2360000000000002</v>
      </c>
      <c r="Y1203">
        <v>2.2389999999999999</v>
      </c>
      <c r="Z1203">
        <v>2.2320000000000002</v>
      </c>
      <c r="AA1203">
        <v>2.218</v>
      </c>
      <c r="AB1203">
        <v>2.2029999999999998</v>
      </c>
      <c r="AC1203">
        <v>2.1859999999999999</v>
      </c>
      <c r="AD1203">
        <v>2.17</v>
      </c>
      <c r="AE1203">
        <v>2.1509999999999998</v>
      </c>
      <c r="AF1203">
        <v>2.129</v>
      </c>
      <c r="AG1203">
        <v>2.1150000000000002</v>
      </c>
      <c r="AH1203">
        <v>2.113</v>
      </c>
      <c r="AI1203">
        <v>2.11</v>
      </c>
      <c r="AJ1203">
        <v>2.1110000000000002</v>
      </c>
    </row>
    <row r="1204" spans="3:36" x14ac:dyDescent="0.25">
      <c r="C1204" t="s">
        <v>881</v>
      </c>
      <c r="E1204">
        <v>8.1539999999999999</v>
      </c>
      <c r="F1204">
        <v>8.7200000000000006</v>
      </c>
      <c r="G1204">
        <v>6.5830000000000002</v>
      </c>
      <c r="H1204">
        <v>6.03</v>
      </c>
      <c r="I1204">
        <v>8.7270000000000003</v>
      </c>
      <c r="J1204">
        <v>9.1349999999999998</v>
      </c>
      <c r="K1204">
        <v>8.4339999999999993</v>
      </c>
      <c r="L1204">
        <v>8.5079999999999991</v>
      </c>
      <c r="M1204">
        <v>8.6159999999999997</v>
      </c>
      <c r="N1204">
        <v>8.5109999999999992</v>
      </c>
      <c r="O1204">
        <v>8.3670000000000009</v>
      </c>
      <c r="P1204">
        <v>8.2240000000000002</v>
      </c>
      <c r="Q1204">
        <v>8.1300000000000008</v>
      </c>
      <c r="R1204">
        <v>7.8159999999999998</v>
      </c>
      <c r="S1204">
        <v>7.5780000000000003</v>
      </c>
      <c r="T1204">
        <v>7.42</v>
      </c>
      <c r="U1204">
        <v>7.2050000000000001</v>
      </c>
      <c r="V1204">
        <v>7.1929999999999996</v>
      </c>
      <c r="W1204">
        <v>7.2069999999999999</v>
      </c>
      <c r="X1204">
        <v>7.2069999999999999</v>
      </c>
      <c r="Y1204">
        <v>7.2210000000000001</v>
      </c>
      <c r="Z1204">
        <v>7.1619999999999999</v>
      </c>
      <c r="AA1204">
        <v>7.0659999999999998</v>
      </c>
      <c r="AB1204">
        <v>6.9809999999999999</v>
      </c>
      <c r="AC1204">
        <v>6.8970000000000002</v>
      </c>
      <c r="AD1204">
        <v>6.8449999999999998</v>
      </c>
      <c r="AE1204">
        <v>6.7930000000000001</v>
      </c>
      <c r="AF1204">
        <v>6.742</v>
      </c>
      <c r="AG1204">
        <v>6.7380000000000004</v>
      </c>
      <c r="AH1204">
        <v>6.73</v>
      </c>
      <c r="AI1204">
        <v>6.7149999999999999</v>
      </c>
      <c r="AJ1204">
        <v>6.6580000000000004</v>
      </c>
    </row>
    <row r="1205" spans="3:36" x14ac:dyDescent="0.25">
      <c r="C1205" t="s">
        <v>882</v>
      </c>
      <c r="E1205">
        <v>0.107</v>
      </c>
      <c r="F1205">
        <v>0.107</v>
      </c>
      <c r="G1205">
        <v>0.104</v>
      </c>
      <c r="H1205">
        <v>0.10199999999999999</v>
      </c>
      <c r="I1205">
        <v>0.111</v>
      </c>
      <c r="J1205">
        <v>0.106</v>
      </c>
      <c r="K1205">
        <v>0.108</v>
      </c>
      <c r="L1205">
        <v>0.112</v>
      </c>
      <c r="M1205">
        <v>0.114</v>
      </c>
      <c r="N1205">
        <v>0.113</v>
      </c>
      <c r="O1205">
        <v>0.111</v>
      </c>
      <c r="P1205">
        <v>0.11</v>
      </c>
      <c r="Q1205">
        <v>0.109</v>
      </c>
      <c r="R1205">
        <v>0.108</v>
      </c>
      <c r="S1205">
        <v>0.106</v>
      </c>
      <c r="T1205">
        <v>0.105</v>
      </c>
      <c r="U1205">
        <v>0.106</v>
      </c>
      <c r="V1205">
        <v>0.106</v>
      </c>
      <c r="W1205">
        <v>0.106</v>
      </c>
      <c r="X1205">
        <v>0.106</v>
      </c>
      <c r="Y1205">
        <v>0.106</v>
      </c>
      <c r="Z1205">
        <v>0.106</v>
      </c>
      <c r="AA1205">
        <v>0.105</v>
      </c>
      <c r="AB1205">
        <v>0.105</v>
      </c>
      <c r="AC1205">
        <v>0.104</v>
      </c>
      <c r="AD1205">
        <v>0.10299999999999999</v>
      </c>
      <c r="AE1205">
        <v>0.10199999999999999</v>
      </c>
      <c r="AF1205">
        <v>0.10100000000000001</v>
      </c>
      <c r="AG1205">
        <v>0.10100000000000001</v>
      </c>
      <c r="AH1205">
        <v>0.10100000000000001</v>
      </c>
      <c r="AI1205">
        <v>0.1</v>
      </c>
      <c r="AJ1205">
        <v>0.10100000000000001</v>
      </c>
    </row>
    <row r="1206" spans="3:36" x14ac:dyDescent="0.25">
      <c r="C1206" t="s">
        <v>883</v>
      </c>
      <c r="E1206">
        <v>1.0349999999999999</v>
      </c>
      <c r="F1206">
        <v>0.999</v>
      </c>
      <c r="G1206">
        <v>1.022</v>
      </c>
      <c r="H1206">
        <v>0.89</v>
      </c>
      <c r="I1206">
        <v>1.052</v>
      </c>
      <c r="J1206">
        <v>1.0580000000000001</v>
      </c>
      <c r="K1206">
        <v>1.107</v>
      </c>
      <c r="L1206">
        <v>1.129</v>
      </c>
      <c r="M1206">
        <v>1.141</v>
      </c>
      <c r="N1206">
        <v>1.145</v>
      </c>
      <c r="O1206">
        <v>1.1479999999999999</v>
      </c>
      <c r="P1206">
        <v>1.1579999999999999</v>
      </c>
      <c r="Q1206">
        <v>1.155</v>
      </c>
      <c r="R1206">
        <v>1.161</v>
      </c>
      <c r="S1206">
        <v>1.159</v>
      </c>
      <c r="T1206">
        <v>1.149</v>
      </c>
      <c r="U1206">
        <v>1.145</v>
      </c>
      <c r="V1206">
        <v>1.145</v>
      </c>
      <c r="W1206">
        <v>1.139</v>
      </c>
      <c r="X1206">
        <v>1.1339999999999999</v>
      </c>
      <c r="Y1206">
        <v>1.1299999999999999</v>
      </c>
      <c r="Z1206">
        <v>1.125</v>
      </c>
      <c r="AA1206">
        <v>1.1220000000000001</v>
      </c>
      <c r="AB1206">
        <v>1.121</v>
      </c>
      <c r="AC1206">
        <v>1.113</v>
      </c>
      <c r="AD1206">
        <v>1.107</v>
      </c>
      <c r="AE1206">
        <v>1.0960000000000001</v>
      </c>
      <c r="AF1206">
        <v>1.0860000000000001</v>
      </c>
      <c r="AG1206">
        <v>1.083</v>
      </c>
      <c r="AH1206">
        <v>1.08</v>
      </c>
      <c r="AI1206">
        <v>1.075</v>
      </c>
      <c r="AJ1206">
        <v>1.0669999999999999</v>
      </c>
    </row>
    <row r="1207" spans="3:36" x14ac:dyDescent="0.25">
      <c r="C1207" t="s">
        <v>884</v>
      </c>
      <c r="E1207">
        <v>0.14000000000000001</v>
      </c>
      <c r="F1207">
        <v>0.109</v>
      </c>
      <c r="G1207">
        <v>6.3E-2</v>
      </c>
      <c r="H1207">
        <v>0.06</v>
      </c>
      <c r="I1207">
        <v>7.0999999999999994E-2</v>
      </c>
      <c r="J1207">
        <v>2.8000000000000001E-2</v>
      </c>
      <c r="K1207">
        <v>0.123</v>
      </c>
      <c r="L1207">
        <v>0.11700000000000001</v>
      </c>
      <c r="M1207">
        <v>0.11600000000000001</v>
      </c>
      <c r="N1207">
        <v>0.114</v>
      </c>
      <c r="O1207">
        <v>0.111</v>
      </c>
      <c r="P1207">
        <v>0.108</v>
      </c>
      <c r="Q1207">
        <v>0.106</v>
      </c>
      <c r="R1207">
        <v>0.10299999999999999</v>
      </c>
      <c r="S1207">
        <v>9.9000000000000005E-2</v>
      </c>
      <c r="T1207">
        <v>9.6000000000000002E-2</v>
      </c>
      <c r="U1207">
        <v>9.4E-2</v>
      </c>
      <c r="V1207">
        <v>9.2999999999999999E-2</v>
      </c>
      <c r="W1207">
        <v>9.1999999999999998E-2</v>
      </c>
      <c r="X1207">
        <v>9.0999999999999998E-2</v>
      </c>
      <c r="Y1207">
        <v>0.09</v>
      </c>
      <c r="Z1207">
        <v>8.8999999999999996E-2</v>
      </c>
      <c r="AA1207">
        <v>8.6999999999999994E-2</v>
      </c>
      <c r="AB1207">
        <v>8.5999999999999993E-2</v>
      </c>
      <c r="AC1207">
        <v>8.5000000000000006E-2</v>
      </c>
      <c r="AD1207">
        <v>8.3000000000000004E-2</v>
      </c>
      <c r="AE1207">
        <v>8.2000000000000003E-2</v>
      </c>
      <c r="AF1207">
        <v>0.08</v>
      </c>
      <c r="AG1207">
        <v>7.9000000000000001E-2</v>
      </c>
      <c r="AH1207">
        <v>7.8E-2</v>
      </c>
      <c r="AI1207">
        <v>7.6999999999999999E-2</v>
      </c>
      <c r="AJ1207">
        <v>7.5999999999999998E-2</v>
      </c>
    </row>
    <row r="1208" spans="3:36" x14ac:dyDescent="0.25">
      <c r="C1208" t="s">
        <v>1028</v>
      </c>
      <c r="E1208">
        <v>0.13800000000000001</v>
      </c>
      <c r="F1208">
        <v>0.14699999999999999</v>
      </c>
      <c r="G1208">
        <v>0.111</v>
      </c>
      <c r="H1208">
        <v>0.10199999999999999</v>
      </c>
      <c r="I1208">
        <v>0.14699999999999999</v>
      </c>
      <c r="J1208">
        <v>0.154</v>
      </c>
      <c r="K1208">
        <v>0.14199999999999999</v>
      </c>
      <c r="L1208">
        <v>0.14399999999999999</v>
      </c>
      <c r="M1208">
        <v>0.14499999999999999</v>
      </c>
      <c r="N1208">
        <v>0.14399999999999999</v>
      </c>
      <c r="O1208">
        <v>0.14099999999999999</v>
      </c>
      <c r="P1208">
        <v>0.13900000000000001</v>
      </c>
      <c r="Q1208">
        <v>0.13800000000000001</v>
      </c>
      <c r="R1208">
        <v>0.13200000000000001</v>
      </c>
      <c r="S1208">
        <v>0.128</v>
      </c>
      <c r="T1208">
        <v>0.126</v>
      </c>
      <c r="U1208">
        <v>0.122</v>
      </c>
      <c r="V1208">
        <v>0.122</v>
      </c>
      <c r="W1208">
        <v>0.122</v>
      </c>
      <c r="X1208">
        <v>0.122</v>
      </c>
      <c r="Y1208">
        <v>0.122</v>
      </c>
      <c r="Z1208">
        <v>0.121</v>
      </c>
      <c r="AA1208">
        <v>0.12</v>
      </c>
      <c r="AB1208">
        <v>0.11799999999999999</v>
      </c>
      <c r="AC1208">
        <v>0.11700000000000001</v>
      </c>
      <c r="AD1208">
        <v>0.11600000000000001</v>
      </c>
      <c r="AE1208">
        <v>0.115</v>
      </c>
      <c r="AF1208">
        <v>0.115</v>
      </c>
      <c r="AG1208">
        <v>0.114</v>
      </c>
      <c r="AH1208">
        <v>0.114</v>
      </c>
      <c r="AI1208">
        <v>0.114</v>
      </c>
      <c r="AJ1208">
        <v>0.113</v>
      </c>
    </row>
    <row r="1209" spans="3:36" x14ac:dyDescent="0.25">
      <c r="C1209" t="s">
        <v>1029</v>
      </c>
      <c r="E1209">
        <v>0.113</v>
      </c>
      <c r="F1209">
        <v>0.111</v>
      </c>
      <c r="G1209">
        <v>0.109</v>
      </c>
      <c r="H1209">
        <v>0.106</v>
      </c>
      <c r="I1209">
        <v>0.115</v>
      </c>
      <c r="J1209">
        <v>0.108</v>
      </c>
      <c r="K1209">
        <v>0.11</v>
      </c>
      <c r="L1209">
        <v>0.115</v>
      </c>
      <c r="M1209">
        <v>0.11700000000000001</v>
      </c>
      <c r="N1209">
        <v>0.11600000000000001</v>
      </c>
      <c r="O1209">
        <v>0.115</v>
      </c>
      <c r="P1209">
        <v>0.114</v>
      </c>
      <c r="Q1209">
        <v>0.112</v>
      </c>
      <c r="R1209">
        <v>0.111</v>
      </c>
      <c r="S1209">
        <v>0.11</v>
      </c>
      <c r="T1209">
        <v>0.109</v>
      </c>
      <c r="U1209">
        <v>0.11</v>
      </c>
      <c r="V1209">
        <v>0.11</v>
      </c>
      <c r="W1209">
        <v>0.11</v>
      </c>
      <c r="X1209">
        <v>0.11</v>
      </c>
      <c r="Y1209">
        <v>0.11</v>
      </c>
      <c r="Z1209">
        <v>0.11</v>
      </c>
      <c r="AA1209">
        <v>0.109</v>
      </c>
      <c r="AB1209">
        <v>0.108</v>
      </c>
      <c r="AC1209">
        <v>0.108</v>
      </c>
      <c r="AD1209">
        <v>0.107</v>
      </c>
      <c r="AE1209">
        <v>0.106</v>
      </c>
      <c r="AF1209">
        <v>0.105</v>
      </c>
      <c r="AG1209">
        <v>0.104</v>
      </c>
      <c r="AH1209">
        <v>0.104</v>
      </c>
      <c r="AI1209">
        <v>0.104</v>
      </c>
      <c r="AJ1209">
        <v>0.104</v>
      </c>
    </row>
    <row r="1210" spans="3:36" x14ac:dyDescent="0.25">
      <c r="C1210" t="s">
        <v>1030</v>
      </c>
      <c r="E1210">
        <v>2.226</v>
      </c>
      <c r="F1210">
        <v>2.3809999999999998</v>
      </c>
      <c r="G1210">
        <v>1.716</v>
      </c>
      <c r="H1210">
        <v>1.542</v>
      </c>
      <c r="I1210">
        <v>2.3090000000000002</v>
      </c>
      <c r="J1210">
        <v>2.444</v>
      </c>
      <c r="K1210">
        <v>2.2450000000000001</v>
      </c>
      <c r="L1210">
        <v>2.2519999999999998</v>
      </c>
      <c r="M1210">
        <v>2.2690000000000001</v>
      </c>
      <c r="N1210">
        <v>2.2290000000000001</v>
      </c>
      <c r="O1210">
        <v>2.181</v>
      </c>
      <c r="P1210">
        <v>2.1349999999999998</v>
      </c>
      <c r="Q1210">
        <v>2.1030000000000002</v>
      </c>
      <c r="R1210">
        <v>2.016</v>
      </c>
      <c r="S1210">
        <v>1.9510000000000001</v>
      </c>
      <c r="T1210">
        <v>1.907</v>
      </c>
      <c r="U1210">
        <v>1.8460000000000001</v>
      </c>
      <c r="V1210">
        <v>1.843</v>
      </c>
      <c r="W1210">
        <v>1.847</v>
      </c>
      <c r="X1210">
        <v>1.847</v>
      </c>
      <c r="Y1210">
        <v>1.851</v>
      </c>
      <c r="Z1210">
        <v>1.837</v>
      </c>
      <c r="AA1210">
        <v>1.8129999999999999</v>
      </c>
      <c r="AB1210">
        <v>1.792</v>
      </c>
      <c r="AC1210">
        <v>1.7709999999999999</v>
      </c>
      <c r="AD1210">
        <v>1.758</v>
      </c>
      <c r="AE1210">
        <v>1.746</v>
      </c>
      <c r="AF1210">
        <v>1.7330000000000001</v>
      </c>
      <c r="AG1210">
        <v>1.7330000000000001</v>
      </c>
      <c r="AH1210">
        <v>1.7310000000000001</v>
      </c>
      <c r="AI1210">
        <v>1.728</v>
      </c>
      <c r="AJ1210">
        <v>1.714</v>
      </c>
    </row>
    <row r="1211" spans="3:36" x14ac:dyDescent="0.25">
      <c r="C1211" t="s">
        <v>885</v>
      </c>
      <c r="E1211">
        <v>66.626999999999995</v>
      </c>
      <c r="F1211">
        <v>68.722999999999999</v>
      </c>
      <c r="G1211">
        <v>59.015000000000001</v>
      </c>
      <c r="H1211">
        <v>55.914999999999999</v>
      </c>
      <c r="I1211">
        <v>69.870999999999995</v>
      </c>
      <c r="J1211">
        <v>70.180000000000007</v>
      </c>
      <c r="K1211">
        <v>67.998999999999995</v>
      </c>
      <c r="L1211">
        <v>69.429000000000002</v>
      </c>
      <c r="M1211">
        <v>70.524000000000001</v>
      </c>
      <c r="N1211">
        <v>69.804000000000002</v>
      </c>
      <c r="O1211">
        <v>68.650999999999996</v>
      </c>
      <c r="P1211">
        <v>67.679000000000002</v>
      </c>
      <c r="Q1211">
        <v>66.837000000000003</v>
      </c>
      <c r="R1211">
        <v>65.197999999999993</v>
      </c>
      <c r="S1211">
        <v>63.744</v>
      </c>
      <c r="T1211">
        <v>62.923999999999999</v>
      </c>
      <c r="U1211">
        <v>62.095999999999997</v>
      </c>
      <c r="V1211">
        <v>62.143000000000001</v>
      </c>
      <c r="W1211">
        <v>62.213000000000001</v>
      </c>
      <c r="X1211">
        <v>62.219000000000001</v>
      </c>
      <c r="Y1211">
        <v>62.317999999999998</v>
      </c>
      <c r="Z1211">
        <v>61.970999999999997</v>
      </c>
      <c r="AA1211">
        <v>61.374000000000002</v>
      </c>
      <c r="AB1211">
        <v>60.808999999999997</v>
      </c>
      <c r="AC1211">
        <v>60.23</v>
      </c>
      <c r="AD1211">
        <v>59.771999999999998</v>
      </c>
      <c r="AE1211">
        <v>59.289000000000001</v>
      </c>
      <c r="AF1211">
        <v>58.764000000000003</v>
      </c>
      <c r="AG1211">
        <v>58.536999999999999</v>
      </c>
      <c r="AH1211">
        <v>58.481000000000002</v>
      </c>
      <c r="AI1211">
        <v>58.365000000000002</v>
      </c>
      <c r="AJ1211">
        <v>58.131</v>
      </c>
    </row>
    <row r="1212" spans="3:36" x14ac:dyDescent="0.25">
      <c r="C1212" t="s">
        <v>996</v>
      </c>
    </row>
    <row r="1213" spans="3:36" x14ac:dyDescent="0.25">
      <c r="C1213" t="s">
        <v>998</v>
      </c>
    </row>
    <row r="1214" spans="3:36" x14ac:dyDescent="0.25">
      <c r="C1214" t="s">
        <v>996</v>
      </c>
    </row>
    <row r="1215" spans="3:36" x14ac:dyDescent="0.25">
      <c r="C1215" t="s">
        <v>1031</v>
      </c>
    </row>
    <row r="1216" spans="3:36" x14ac:dyDescent="0.25">
      <c r="C1216" t="s">
        <v>915</v>
      </c>
      <c r="E1216">
        <v>46.682000000000002</v>
      </c>
      <c r="F1216">
        <v>43.170999999999999</v>
      </c>
      <c r="G1216">
        <v>45.121000000000002</v>
      </c>
      <c r="H1216">
        <v>49.509</v>
      </c>
      <c r="I1216">
        <v>53.427</v>
      </c>
      <c r="J1216">
        <v>50.761000000000003</v>
      </c>
      <c r="K1216">
        <v>51.48</v>
      </c>
      <c r="L1216">
        <v>52.29</v>
      </c>
      <c r="M1216">
        <v>52.457999999999998</v>
      </c>
      <c r="N1216">
        <v>52.142000000000003</v>
      </c>
      <c r="O1216">
        <v>51.133000000000003</v>
      </c>
      <c r="P1216">
        <v>51.43</v>
      </c>
      <c r="Q1216">
        <v>51.633000000000003</v>
      </c>
      <c r="R1216">
        <v>51.384</v>
      </c>
      <c r="S1216">
        <v>51.607999999999997</v>
      </c>
      <c r="T1216">
        <v>51.761000000000003</v>
      </c>
      <c r="U1216">
        <v>51.796999999999997</v>
      </c>
      <c r="V1216">
        <v>51.808</v>
      </c>
      <c r="W1216">
        <v>51.756999999999998</v>
      </c>
      <c r="X1216">
        <v>51.863</v>
      </c>
      <c r="Y1216">
        <v>51.933</v>
      </c>
      <c r="Z1216">
        <v>51.878999999999998</v>
      </c>
      <c r="AA1216">
        <v>51.808999999999997</v>
      </c>
      <c r="AB1216">
        <v>51.773000000000003</v>
      </c>
      <c r="AC1216">
        <v>51.643000000000001</v>
      </c>
      <c r="AD1216">
        <v>51.329000000000001</v>
      </c>
      <c r="AE1216">
        <v>51.064</v>
      </c>
      <c r="AF1216">
        <v>50.91</v>
      </c>
      <c r="AG1216">
        <v>50.796999999999997</v>
      </c>
      <c r="AH1216">
        <v>50.994999999999997</v>
      </c>
      <c r="AI1216">
        <v>51.155000000000001</v>
      </c>
      <c r="AJ1216">
        <v>51.177</v>
      </c>
    </row>
    <row r="1217" spans="3:36" x14ac:dyDescent="0.25">
      <c r="C1217" t="s">
        <v>916</v>
      </c>
      <c r="E1217">
        <v>46.682000000000002</v>
      </c>
      <c r="F1217">
        <v>43.170999999999999</v>
      </c>
      <c r="G1217">
        <v>45.121000000000002</v>
      </c>
      <c r="H1217">
        <v>49.509</v>
      </c>
      <c r="I1217">
        <v>53.427</v>
      </c>
      <c r="J1217">
        <v>50.761000000000003</v>
      </c>
      <c r="K1217">
        <v>51.48</v>
      </c>
      <c r="L1217">
        <v>52.29</v>
      </c>
      <c r="M1217">
        <v>52.457999999999998</v>
      </c>
      <c r="N1217">
        <v>52.142000000000003</v>
      </c>
      <c r="O1217">
        <v>51.133000000000003</v>
      </c>
      <c r="P1217">
        <v>51.43</v>
      </c>
      <c r="Q1217">
        <v>51.633000000000003</v>
      </c>
      <c r="R1217">
        <v>51.384</v>
      </c>
      <c r="S1217">
        <v>51.607999999999997</v>
      </c>
      <c r="T1217">
        <v>51.761000000000003</v>
      </c>
      <c r="U1217">
        <v>51.796999999999997</v>
      </c>
      <c r="V1217">
        <v>51.808</v>
      </c>
      <c r="W1217">
        <v>51.756999999999998</v>
      </c>
      <c r="X1217">
        <v>51.863</v>
      </c>
      <c r="Y1217">
        <v>51.933</v>
      </c>
      <c r="Z1217">
        <v>51.878999999999998</v>
      </c>
      <c r="AA1217">
        <v>51.808999999999997</v>
      </c>
      <c r="AB1217">
        <v>51.773000000000003</v>
      </c>
      <c r="AC1217">
        <v>51.643000000000001</v>
      </c>
      <c r="AD1217">
        <v>51.329000000000001</v>
      </c>
      <c r="AE1217">
        <v>51.064</v>
      </c>
      <c r="AF1217">
        <v>50.91</v>
      </c>
      <c r="AG1217">
        <v>50.796999999999997</v>
      </c>
      <c r="AH1217">
        <v>50.994999999999997</v>
      </c>
      <c r="AI1217">
        <v>51.155000000000001</v>
      </c>
      <c r="AJ1217">
        <v>51.177</v>
      </c>
    </row>
    <row r="1218" spans="3:36" x14ac:dyDescent="0.25">
      <c r="C1218" t="s">
        <v>917</v>
      </c>
      <c r="E1218">
        <v>46.682000000000002</v>
      </c>
      <c r="F1218">
        <v>43.170999999999999</v>
      </c>
      <c r="G1218">
        <v>45.121000000000002</v>
      </c>
      <c r="H1218">
        <v>49.509</v>
      </c>
      <c r="I1218">
        <v>53.427</v>
      </c>
      <c r="J1218">
        <v>50.761000000000003</v>
      </c>
      <c r="K1218">
        <v>51.48</v>
      </c>
      <c r="L1218">
        <v>52.29</v>
      </c>
      <c r="M1218">
        <v>52.457999999999998</v>
      </c>
      <c r="N1218">
        <v>52.142000000000003</v>
      </c>
      <c r="O1218">
        <v>51.133000000000003</v>
      </c>
      <c r="P1218">
        <v>51.43</v>
      </c>
      <c r="Q1218">
        <v>51.633000000000003</v>
      </c>
      <c r="R1218">
        <v>51.384</v>
      </c>
      <c r="S1218">
        <v>51.607999999999997</v>
      </c>
      <c r="T1218">
        <v>51.761000000000003</v>
      </c>
      <c r="U1218">
        <v>51.796999999999997</v>
      </c>
      <c r="V1218">
        <v>51.808</v>
      </c>
      <c r="W1218">
        <v>51.756999999999998</v>
      </c>
      <c r="X1218">
        <v>51.863</v>
      </c>
      <c r="Y1218">
        <v>51.933</v>
      </c>
      <c r="Z1218">
        <v>51.878999999999998</v>
      </c>
      <c r="AA1218">
        <v>51.808999999999997</v>
      </c>
      <c r="AB1218">
        <v>51.773000000000003</v>
      </c>
      <c r="AC1218">
        <v>51.643000000000001</v>
      </c>
      <c r="AD1218">
        <v>51.329000000000001</v>
      </c>
      <c r="AE1218">
        <v>51.064</v>
      </c>
      <c r="AF1218">
        <v>50.91</v>
      </c>
      <c r="AG1218">
        <v>50.796999999999997</v>
      </c>
      <c r="AH1218">
        <v>50.994999999999997</v>
      </c>
      <c r="AI1218">
        <v>51.155000000000001</v>
      </c>
      <c r="AJ1218">
        <v>51.177</v>
      </c>
    </row>
    <row r="1219" spans="3:36" x14ac:dyDescent="0.25">
      <c r="C1219" t="s">
        <v>918</v>
      </c>
      <c r="E1219">
        <v>46.682000000000002</v>
      </c>
      <c r="F1219">
        <v>43.170999999999999</v>
      </c>
      <c r="G1219">
        <v>45.121000000000002</v>
      </c>
      <c r="H1219">
        <v>49.509</v>
      </c>
      <c r="I1219">
        <v>53.427</v>
      </c>
      <c r="J1219">
        <v>50.761000000000003</v>
      </c>
      <c r="K1219">
        <v>51.48</v>
      </c>
      <c r="L1219">
        <v>52.29</v>
      </c>
      <c r="M1219">
        <v>52.457999999999998</v>
      </c>
      <c r="N1219">
        <v>52.142000000000003</v>
      </c>
      <c r="O1219">
        <v>51.133000000000003</v>
      </c>
      <c r="P1219">
        <v>51.43</v>
      </c>
      <c r="Q1219">
        <v>51.633000000000003</v>
      </c>
      <c r="R1219">
        <v>51.384</v>
      </c>
      <c r="S1219">
        <v>51.607999999999997</v>
      </c>
      <c r="T1219">
        <v>51.761000000000003</v>
      </c>
      <c r="U1219">
        <v>51.796999999999997</v>
      </c>
      <c r="V1219">
        <v>51.808</v>
      </c>
      <c r="W1219">
        <v>51.756999999999998</v>
      </c>
      <c r="X1219">
        <v>51.863</v>
      </c>
      <c r="Y1219">
        <v>51.933</v>
      </c>
      <c r="Z1219">
        <v>51.878999999999998</v>
      </c>
      <c r="AA1219">
        <v>51.808999999999997</v>
      </c>
      <c r="AB1219">
        <v>51.773000000000003</v>
      </c>
      <c r="AC1219">
        <v>51.643000000000001</v>
      </c>
      <c r="AD1219">
        <v>51.329000000000001</v>
      </c>
      <c r="AE1219">
        <v>51.064</v>
      </c>
      <c r="AF1219">
        <v>50.91</v>
      </c>
      <c r="AG1219">
        <v>50.796999999999997</v>
      </c>
      <c r="AH1219">
        <v>50.994999999999997</v>
      </c>
      <c r="AI1219">
        <v>51.155000000000001</v>
      </c>
      <c r="AJ1219">
        <v>51.177</v>
      </c>
    </row>
    <row r="1220" spans="3:36" x14ac:dyDescent="0.25">
      <c r="C1220" t="s">
        <v>919</v>
      </c>
      <c r="E1220">
        <v>46.682000000000002</v>
      </c>
      <c r="F1220">
        <v>43.170999999999999</v>
      </c>
      <c r="G1220">
        <v>45.121000000000002</v>
      </c>
      <c r="H1220">
        <v>49.509</v>
      </c>
      <c r="I1220">
        <v>53.427</v>
      </c>
      <c r="J1220">
        <v>50.761000000000003</v>
      </c>
      <c r="K1220">
        <v>51.48</v>
      </c>
      <c r="L1220">
        <v>52.29</v>
      </c>
      <c r="M1220">
        <v>52.457999999999998</v>
      </c>
      <c r="N1220">
        <v>52.142000000000003</v>
      </c>
      <c r="O1220">
        <v>51.133000000000003</v>
      </c>
      <c r="P1220">
        <v>51.43</v>
      </c>
      <c r="Q1220">
        <v>51.633000000000003</v>
      </c>
      <c r="R1220">
        <v>51.384</v>
      </c>
      <c r="S1220">
        <v>51.607999999999997</v>
      </c>
      <c r="T1220">
        <v>51.761000000000003</v>
      </c>
      <c r="U1220">
        <v>51.796999999999997</v>
      </c>
      <c r="V1220">
        <v>51.808</v>
      </c>
      <c r="W1220">
        <v>51.756999999999998</v>
      </c>
      <c r="X1220">
        <v>51.863</v>
      </c>
      <c r="Y1220">
        <v>51.933</v>
      </c>
      <c r="Z1220">
        <v>51.878999999999998</v>
      </c>
      <c r="AA1220">
        <v>51.808999999999997</v>
      </c>
      <c r="AB1220">
        <v>51.773000000000003</v>
      </c>
      <c r="AC1220">
        <v>51.643000000000001</v>
      </c>
      <c r="AD1220">
        <v>51.329000000000001</v>
      </c>
      <c r="AE1220">
        <v>51.064</v>
      </c>
      <c r="AF1220">
        <v>50.91</v>
      </c>
      <c r="AG1220">
        <v>50.796999999999997</v>
      </c>
      <c r="AH1220">
        <v>50.994999999999997</v>
      </c>
      <c r="AI1220">
        <v>51.155000000000001</v>
      </c>
      <c r="AJ1220">
        <v>51.177</v>
      </c>
    </row>
    <row r="1221" spans="3:36" x14ac:dyDescent="0.25">
      <c r="C1221" t="s">
        <v>920</v>
      </c>
      <c r="E1221">
        <v>46.682000000000002</v>
      </c>
      <c r="F1221">
        <v>43.170999999999999</v>
      </c>
      <c r="G1221">
        <v>45.121000000000002</v>
      </c>
      <c r="H1221">
        <v>49.509</v>
      </c>
      <c r="I1221">
        <v>53.427</v>
      </c>
      <c r="J1221">
        <v>50.761000000000003</v>
      </c>
      <c r="K1221">
        <v>51.48</v>
      </c>
      <c r="L1221">
        <v>52.29</v>
      </c>
      <c r="M1221">
        <v>52.457999999999998</v>
      </c>
      <c r="N1221">
        <v>52.142000000000003</v>
      </c>
      <c r="O1221">
        <v>51.133000000000003</v>
      </c>
      <c r="P1221">
        <v>51.43</v>
      </c>
      <c r="Q1221">
        <v>51.633000000000003</v>
      </c>
      <c r="R1221">
        <v>51.384</v>
      </c>
      <c r="S1221">
        <v>51.607999999999997</v>
      </c>
      <c r="T1221">
        <v>51.761000000000003</v>
      </c>
      <c r="U1221">
        <v>51.796999999999997</v>
      </c>
      <c r="V1221">
        <v>51.808</v>
      </c>
      <c r="W1221">
        <v>51.756999999999998</v>
      </c>
      <c r="X1221">
        <v>51.863</v>
      </c>
      <c r="Y1221">
        <v>51.933</v>
      </c>
      <c r="Z1221">
        <v>51.878999999999998</v>
      </c>
      <c r="AA1221">
        <v>51.808999999999997</v>
      </c>
      <c r="AB1221">
        <v>51.773000000000003</v>
      </c>
      <c r="AC1221">
        <v>51.643000000000001</v>
      </c>
      <c r="AD1221">
        <v>51.329000000000001</v>
      </c>
      <c r="AE1221">
        <v>51.064</v>
      </c>
      <c r="AF1221">
        <v>50.91</v>
      </c>
      <c r="AG1221">
        <v>50.796999999999997</v>
      </c>
      <c r="AH1221">
        <v>50.994999999999997</v>
      </c>
      <c r="AI1221">
        <v>51.155000000000001</v>
      </c>
      <c r="AJ1221">
        <v>51.177</v>
      </c>
    </row>
    <row r="1222" spans="3:36" x14ac:dyDescent="0.25">
      <c r="C1222" t="s">
        <v>921</v>
      </c>
      <c r="E1222">
        <v>201.70500000000001</v>
      </c>
      <c r="F1222">
        <v>181.839</v>
      </c>
      <c r="G1222">
        <v>183.971</v>
      </c>
      <c r="H1222">
        <v>171.934</v>
      </c>
      <c r="I1222">
        <v>166.91200000000001</v>
      </c>
      <c r="J1222">
        <v>179.648</v>
      </c>
      <c r="K1222">
        <v>184.16800000000001</v>
      </c>
      <c r="L1222">
        <v>171.81800000000001</v>
      </c>
      <c r="M1222">
        <v>167.83500000000001</v>
      </c>
      <c r="N1222">
        <v>164.506</v>
      </c>
      <c r="O1222">
        <v>161.95699999999999</v>
      </c>
      <c r="P1222">
        <v>162.255</v>
      </c>
      <c r="Q1222">
        <v>164.74</v>
      </c>
      <c r="R1222">
        <v>166.97800000000001</v>
      </c>
      <c r="S1222">
        <v>169.208</v>
      </c>
      <c r="T1222">
        <v>171.477</v>
      </c>
      <c r="U1222">
        <v>173.285</v>
      </c>
      <c r="V1222">
        <v>176.059</v>
      </c>
      <c r="W1222">
        <v>178.36199999999999</v>
      </c>
      <c r="X1222">
        <v>180.48099999999999</v>
      </c>
      <c r="Y1222">
        <v>184.298</v>
      </c>
      <c r="Z1222">
        <v>187.023</v>
      </c>
      <c r="AA1222">
        <v>189.904</v>
      </c>
      <c r="AB1222">
        <v>193.21600000000001</v>
      </c>
      <c r="AC1222">
        <v>195.97399999999999</v>
      </c>
      <c r="AD1222">
        <v>199.149</v>
      </c>
      <c r="AE1222">
        <v>202.392</v>
      </c>
      <c r="AF1222">
        <v>204.18899999999999</v>
      </c>
      <c r="AG1222">
        <v>206.524</v>
      </c>
      <c r="AH1222">
        <v>210.995</v>
      </c>
      <c r="AI1222">
        <v>214.05099999999999</v>
      </c>
      <c r="AJ1222">
        <v>216.648</v>
      </c>
    </row>
    <row r="1223" spans="3:36" x14ac:dyDescent="0.25">
      <c r="C1223" t="s">
        <v>922</v>
      </c>
      <c r="E1223">
        <v>201.70500000000001</v>
      </c>
      <c r="F1223">
        <v>181.839</v>
      </c>
      <c r="G1223">
        <v>183.971</v>
      </c>
      <c r="H1223">
        <v>171.934</v>
      </c>
      <c r="I1223">
        <v>166.91200000000001</v>
      </c>
      <c r="J1223">
        <v>179.648</v>
      </c>
      <c r="K1223">
        <v>184.16800000000001</v>
      </c>
      <c r="L1223">
        <v>171.81800000000001</v>
      </c>
      <c r="M1223">
        <v>167.83500000000001</v>
      </c>
      <c r="N1223">
        <v>164.506</v>
      </c>
      <c r="O1223">
        <v>161.95699999999999</v>
      </c>
      <c r="P1223">
        <v>162.255</v>
      </c>
      <c r="Q1223">
        <v>164.74</v>
      </c>
      <c r="R1223">
        <v>166.97800000000001</v>
      </c>
      <c r="S1223">
        <v>169.208</v>
      </c>
      <c r="T1223">
        <v>171.477</v>
      </c>
      <c r="U1223">
        <v>173.285</v>
      </c>
      <c r="V1223">
        <v>176.059</v>
      </c>
      <c r="W1223">
        <v>178.36199999999999</v>
      </c>
      <c r="X1223">
        <v>180.48099999999999</v>
      </c>
      <c r="Y1223">
        <v>184.298</v>
      </c>
      <c r="Z1223">
        <v>187.023</v>
      </c>
      <c r="AA1223">
        <v>189.904</v>
      </c>
      <c r="AB1223">
        <v>193.21600000000001</v>
      </c>
      <c r="AC1223">
        <v>195.97399999999999</v>
      </c>
      <c r="AD1223">
        <v>199.149</v>
      </c>
      <c r="AE1223">
        <v>202.392</v>
      </c>
      <c r="AF1223">
        <v>204.18899999999999</v>
      </c>
      <c r="AG1223">
        <v>206.524</v>
      </c>
      <c r="AH1223">
        <v>210.995</v>
      </c>
      <c r="AI1223">
        <v>214.05099999999999</v>
      </c>
      <c r="AJ1223">
        <v>216.648</v>
      </c>
    </row>
    <row r="1224" spans="3:36" x14ac:dyDescent="0.25">
      <c r="C1224" t="s">
        <v>923</v>
      </c>
      <c r="E1224">
        <v>201.70500000000001</v>
      </c>
      <c r="F1224">
        <v>181.839</v>
      </c>
      <c r="G1224">
        <v>183.971</v>
      </c>
      <c r="H1224">
        <v>171.934</v>
      </c>
      <c r="I1224">
        <v>166.91200000000001</v>
      </c>
      <c r="J1224">
        <v>179.648</v>
      </c>
      <c r="K1224">
        <v>184.16800000000001</v>
      </c>
      <c r="L1224">
        <v>171.81800000000001</v>
      </c>
      <c r="M1224">
        <v>167.83500000000001</v>
      </c>
      <c r="N1224">
        <v>164.506</v>
      </c>
      <c r="O1224">
        <v>161.95699999999999</v>
      </c>
      <c r="P1224">
        <v>162.255</v>
      </c>
      <c r="Q1224">
        <v>164.74</v>
      </c>
      <c r="R1224">
        <v>166.97800000000001</v>
      </c>
      <c r="S1224">
        <v>169.208</v>
      </c>
      <c r="T1224">
        <v>171.477</v>
      </c>
      <c r="U1224">
        <v>173.285</v>
      </c>
      <c r="V1224">
        <v>176.059</v>
      </c>
      <c r="W1224">
        <v>178.36199999999999</v>
      </c>
      <c r="X1224">
        <v>180.48099999999999</v>
      </c>
      <c r="Y1224">
        <v>184.298</v>
      </c>
      <c r="Z1224">
        <v>187.023</v>
      </c>
      <c r="AA1224">
        <v>189.904</v>
      </c>
      <c r="AB1224">
        <v>193.21600000000001</v>
      </c>
      <c r="AC1224">
        <v>195.97399999999999</v>
      </c>
      <c r="AD1224">
        <v>199.149</v>
      </c>
      <c r="AE1224">
        <v>202.392</v>
      </c>
      <c r="AF1224">
        <v>204.18899999999999</v>
      </c>
      <c r="AG1224">
        <v>206.524</v>
      </c>
      <c r="AH1224">
        <v>210.995</v>
      </c>
      <c r="AI1224">
        <v>214.05099999999999</v>
      </c>
      <c r="AJ1224">
        <v>216.648</v>
      </c>
    </row>
    <row r="1225" spans="3:36" x14ac:dyDescent="0.25">
      <c r="C1225" t="s">
        <v>924</v>
      </c>
      <c r="E1225">
        <v>201.70500000000001</v>
      </c>
      <c r="F1225">
        <v>181.839</v>
      </c>
      <c r="G1225">
        <v>183.971</v>
      </c>
      <c r="H1225">
        <v>171.934</v>
      </c>
      <c r="I1225">
        <v>166.91200000000001</v>
      </c>
      <c r="J1225">
        <v>179.648</v>
      </c>
      <c r="K1225">
        <v>184.16800000000001</v>
      </c>
      <c r="L1225">
        <v>171.81800000000001</v>
      </c>
      <c r="M1225">
        <v>167.83500000000001</v>
      </c>
      <c r="N1225">
        <v>164.506</v>
      </c>
      <c r="O1225">
        <v>161.95699999999999</v>
      </c>
      <c r="P1225">
        <v>162.255</v>
      </c>
      <c r="Q1225">
        <v>164.74</v>
      </c>
      <c r="R1225">
        <v>166.97800000000001</v>
      </c>
      <c r="S1225">
        <v>169.208</v>
      </c>
      <c r="T1225">
        <v>171.477</v>
      </c>
      <c r="U1225">
        <v>173.285</v>
      </c>
      <c r="V1225">
        <v>176.059</v>
      </c>
      <c r="W1225">
        <v>178.36199999999999</v>
      </c>
      <c r="X1225">
        <v>180.48099999999999</v>
      </c>
      <c r="Y1225">
        <v>184.298</v>
      </c>
      <c r="Z1225">
        <v>187.023</v>
      </c>
      <c r="AA1225">
        <v>189.904</v>
      </c>
      <c r="AB1225">
        <v>193.21600000000001</v>
      </c>
      <c r="AC1225">
        <v>195.97399999999999</v>
      </c>
      <c r="AD1225">
        <v>199.149</v>
      </c>
      <c r="AE1225">
        <v>202.392</v>
      </c>
      <c r="AF1225">
        <v>204.18899999999999</v>
      </c>
      <c r="AG1225">
        <v>206.524</v>
      </c>
      <c r="AH1225">
        <v>210.995</v>
      </c>
      <c r="AI1225">
        <v>214.05099999999999</v>
      </c>
      <c r="AJ1225">
        <v>216.648</v>
      </c>
    </row>
    <row r="1226" spans="3:36" x14ac:dyDescent="0.25">
      <c r="C1226" t="s">
        <v>925</v>
      </c>
      <c r="E1226">
        <v>201.70500000000001</v>
      </c>
      <c r="F1226">
        <v>181.839</v>
      </c>
      <c r="G1226">
        <v>183.971</v>
      </c>
      <c r="H1226">
        <v>171.934</v>
      </c>
      <c r="I1226">
        <v>166.91200000000001</v>
      </c>
      <c r="J1226">
        <v>179.648</v>
      </c>
      <c r="K1226">
        <v>184.16800000000001</v>
      </c>
      <c r="L1226">
        <v>171.81800000000001</v>
      </c>
      <c r="M1226">
        <v>167.83500000000001</v>
      </c>
      <c r="N1226">
        <v>164.506</v>
      </c>
      <c r="O1226">
        <v>161.95699999999999</v>
      </c>
      <c r="P1226">
        <v>162.255</v>
      </c>
      <c r="Q1226">
        <v>164.74</v>
      </c>
      <c r="R1226">
        <v>166.97800000000001</v>
      </c>
      <c r="S1226">
        <v>169.208</v>
      </c>
      <c r="T1226">
        <v>171.477</v>
      </c>
      <c r="U1226">
        <v>173.285</v>
      </c>
      <c r="V1226">
        <v>176.059</v>
      </c>
      <c r="W1226">
        <v>178.36199999999999</v>
      </c>
      <c r="X1226">
        <v>180.48099999999999</v>
      </c>
      <c r="Y1226">
        <v>184.298</v>
      </c>
      <c r="Z1226">
        <v>187.023</v>
      </c>
      <c r="AA1226">
        <v>189.904</v>
      </c>
      <c r="AB1226">
        <v>193.21600000000001</v>
      </c>
      <c r="AC1226">
        <v>195.97399999999999</v>
      </c>
      <c r="AD1226">
        <v>199.149</v>
      </c>
      <c r="AE1226">
        <v>202.392</v>
      </c>
      <c r="AF1226">
        <v>204.18899999999999</v>
      </c>
      <c r="AG1226">
        <v>206.524</v>
      </c>
      <c r="AH1226">
        <v>210.995</v>
      </c>
      <c r="AI1226">
        <v>214.05099999999999</v>
      </c>
      <c r="AJ1226">
        <v>216.648</v>
      </c>
    </row>
    <row r="1227" spans="3:36" x14ac:dyDescent="0.25">
      <c r="C1227" t="s">
        <v>926</v>
      </c>
      <c r="E1227">
        <v>201.70500000000001</v>
      </c>
      <c r="F1227">
        <v>181.839</v>
      </c>
      <c r="G1227">
        <v>183.971</v>
      </c>
      <c r="H1227">
        <v>171.934</v>
      </c>
      <c r="I1227">
        <v>166.91200000000001</v>
      </c>
      <c r="J1227">
        <v>179.648</v>
      </c>
      <c r="K1227">
        <v>184.16800000000001</v>
      </c>
      <c r="L1227">
        <v>171.81800000000001</v>
      </c>
      <c r="M1227">
        <v>167.83500000000001</v>
      </c>
      <c r="N1227">
        <v>164.506</v>
      </c>
      <c r="O1227">
        <v>161.95699999999999</v>
      </c>
      <c r="P1227">
        <v>162.255</v>
      </c>
      <c r="Q1227">
        <v>164.74</v>
      </c>
      <c r="R1227">
        <v>166.97800000000001</v>
      </c>
      <c r="S1227">
        <v>169.208</v>
      </c>
      <c r="T1227">
        <v>171.477</v>
      </c>
      <c r="U1227">
        <v>173.285</v>
      </c>
      <c r="V1227">
        <v>176.059</v>
      </c>
      <c r="W1227">
        <v>178.36199999999999</v>
      </c>
      <c r="X1227">
        <v>180.48099999999999</v>
      </c>
      <c r="Y1227">
        <v>184.298</v>
      </c>
      <c r="Z1227">
        <v>187.023</v>
      </c>
      <c r="AA1227">
        <v>189.904</v>
      </c>
      <c r="AB1227">
        <v>193.21600000000001</v>
      </c>
      <c r="AC1227">
        <v>195.97399999999999</v>
      </c>
      <c r="AD1227">
        <v>199.149</v>
      </c>
      <c r="AE1227">
        <v>202.392</v>
      </c>
      <c r="AF1227">
        <v>204.18899999999999</v>
      </c>
      <c r="AG1227">
        <v>206.524</v>
      </c>
      <c r="AH1227">
        <v>210.995</v>
      </c>
      <c r="AI1227">
        <v>214.05099999999999</v>
      </c>
      <c r="AJ1227">
        <v>216.648</v>
      </c>
    </row>
    <row r="1228" spans="3:36" x14ac:dyDescent="0.25">
      <c r="C1228" t="s">
        <v>927</v>
      </c>
      <c r="E1228">
        <v>103.554</v>
      </c>
      <c r="F1228">
        <v>97.537000000000006</v>
      </c>
      <c r="G1228">
        <v>92.888999999999996</v>
      </c>
      <c r="H1228">
        <v>98.188999999999993</v>
      </c>
      <c r="I1228">
        <v>98.218999999999994</v>
      </c>
      <c r="J1228">
        <v>98.834000000000003</v>
      </c>
      <c r="K1228">
        <v>97.956999999999994</v>
      </c>
      <c r="L1228">
        <v>99.055999999999997</v>
      </c>
      <c r="M1228">
        <v>97.981999999999999</v>
      </c>
      <c r="N1228">
        <v>95.656000000000006</v>
      </c>
      <c r="O1228">
        <v>96.486000000000004</v>
      </c>
      <c r="P1228">
        <v>98.301000000000002</v>
      </c>
      <c r="Q1228">
        <v>99.114000000000004</v>
      </c>
      <c r="R1228">
        <v>100.053</v>
      </c>
      <c r="S1228">
        <v>100.98699999999999</v>
      </c>
      <c r="T1228">
        <v>102.48</v>
      </c>
      <c r="U1228">
        <v>103.291</v>
      </c>
      <c r="V1228">
        <v>103.818</v>
      </c>
      <c r="W1228">
        <v>104.97199999999999</v>
      </c>
      <c r="X1228">
        <v>106.01</v>
      </c>
      <c r="Y1228">
        <v>107.023</v>
      </c>
      <c r="Z1228">
        <v>108.17400000000001</v>
      </c>
      <c r="AA1228">
        <v>109.107</v>
      </c>
      <c r="AB1228">
        <v>110.18600000000001</v>
      </c>
      <c r="AC1228">
        <v>110.00700000000001</v>
      </c>
      <c r="AD1228">
        <v>109.581</v>
      </c>
      <c r="AE1228">
        <v>108.89400000000001</v>
      </c>
      <c r="AF1228">
        <v>108.148</v>
      </c>
      <c r="AG1228">
        <v>109.444</v>
      </c>
      <c r="AH1228">
        <v>110.843</v>
      </c>
      <c r="AI1228">
        <v>112.41200000000001</v>
      </c>
      <c r="AJ1228">
        <v>113.383</v>
      </c>
    </row>
    <row r="1229" spans="3:36" x14ac:dyDescent="0.25">
      <c r="C1229" t="s">
        <v>928</v>
      </c>
      <c r="E1229">
        <v>103.554</v>
      </c>
      <c r="F1229">
        <v>97.537000000000006</v>
      </c>
      <c r="G1229">
        <v>92.888999999999996</v>
      </c>
      <c r="H1229">
        <v>98.188999999999993</v>
      </c>
      <c r="I1229">
        <v>98.218999999999994</v>
      </c>
      <c r="J1229">
        <v>98.834000000000003</v>
      </c>
      <c r="K1229">
        <v>97.956999999999994</v>
      </c>
      <c r="L1229">
        <v>99.055999999999997</v>
      </c>
      <c r="M1229">
        <v>97.981999999999999</v>
      </c>
      <c r="N1229">
        <v>95.656000000000006</v>
      </c>
      <c r="O1229">
        <v>96.486000000000004</v>
      </c>
      <c r="P1229">
        <v>98.301000000000002</v>
      </c>
      <c r="Q1229">
        <v>99.114000000000004</v>
      </c>
      <c r="R1229">
        <v>100.053</v>
      </c>
      <c r="S1229">
        <v>100.98699999999999</v>
      </c>
      <c r="T1229">
        <v>102.48</v>
      </c>
      <c r="U1229">
        <v>103.291</v>
      </c>
      <c r="V1229">
        <v>103.818</v>
      </c>
      <c r="W1229">
        <v>104.97199999999999</v>
      </c>
      <c r="X1229">
        <v>106.01</v>
      </c>
      <c r="Y1229">
        <v>107.023</v>
      </c>
      <c r="Z1229">
        <v>108.17400000000001</v>
      </c>
      <c r="AA1229">
        <v>109.107</v>
      </c>
      <c r="AB1229">
        <v>110.18600000000001</v>
      </c>
      <c r="AC1229">
        <v>110.00700000000001</v>
      </c>
      <c r="AD1229">
        <v>109.581</v>
      </c>
      <c r="AE1229">
        <v>108.89400000000001</v>
      </c>
      <c r="AF1229">
        <v>108.148</v>
      </c>
      <c r="AG1229">
        <v>109.444</v>
      </c>
      <c r="AH1229">
        <v>110.843</v>
      </c>
      <c r="AI1229">
        <v>112.41200000000001</v>
      </c>
      <c r="AJ1229">
        <v>113.383</v>
      </c>
    </row>
    <row r="1230" spans="3:36" x14ac:dyDescent="0.25">
      <c r="C1230" t="s">
        <v>929</v>
      </c>
      <c r="E1230">
        <v>103.554</v>
      </c>
      <c r="F1230">
        <v>97.537000000000006</v>
      </c>
      <c r="G1230">
        <v>92.888999999999996</v>
      </c>
      <c r="H1230">
        <v>98.188999999999993</v>
      </c>
      <c r="I1230">
        <v>98.218999999999994</v>
      </c>
      <c r="J1230">
        <v>98.834000000000003</v>
      </c>
      <c r="K1230">
        <v>97.956999999999994</v>
      </c>
      <c r="L1230">
        <v>99.055999999999997</v>
      </c>
      <c r="M1230">
        <v>97.981999999999999</v>
      </c>
      <c r="N1230">
        <v>95.656000000000006</v>
      </c>
      <c r="O1230">
        <v>96.486000000000004</v>
      </c>
      <c r="P1230">
        <v>98.301000000000002</v>
      </c>
      <c r="Q1230">
        <v>99.114000000000004</v>
      </c>
      <c r="R1230">
        <v>100.053</v>
      </c>
      <c r="S1230">
        <v>100.98699999999999</v>
      </c>
      <c r="T1230">
        <v>102.48</v>
      </c>
      <c r="U1230">
        <v>103.291</v>
      </c>
      <c r="V1230">
        <v>103.818</v>
      </c>
      <c r="W1230">
        <v>104.97199999999999</v>
      </c>
      <c r="X1230">
        <v>106.01</v>
      </c>
      <c r="Y1230">
        <v>107.023</v>
      </c>
      <c r="Z1230">
        <v>108.17400000000001</v>
      </c>
      <c r="AA1230">
        <v>109.107</v>
      </c>
      <c r="AB1230">
        <v>110.18600000000001</v>
      </c>
      <c r="AC1230">
        <v>110.00700000000001</v>
      </c>
      <c r="AD1230">
        <v>109.581</v>
      </c>
      <c r="AE1230">
        <v>108.89400000000001</v>
      </c>
      <c r="AF1230">
        <v>108.148</v>
      </c>
      <c r="AG1230">
        <v>109.444</v>
      </c>
      <c r="AH1230">
        <v>110.843</v>
      </c>
      <c r="AI1230">
        <v>112.41200000000001</v>
      </c>
      <c r="AJ1230">
        <v>113.383</v>
      </c>
    </row>
    <row r="1231" spans="3:36" x14ac:dyDescent="0.25">
      <c r="C1231" t="s">
        <v>930</v>
      </c>
      <c r="E1231">
        <v>103.554</v>
      </c>
      <c r="F1231">
        <v>97.537000000000006</v>
      </c>
      <c r="G1231">
        <v>92.888999999999996</v>
      </c>
      <c r="H1231">
        <v>98.188999999999993</v>
      </c>
      <c r="I1231">
        <v>98.218999999999994</v>
      </c>
      <c r="J1231">
        <v>98.834000000000003</v>
      </c>
      <c r="K1231">
        <v>97.956999999999994</v>
      </c>
      <c r="L1231">
        <v>99.055999999999997</v>
      </c>
      <c r="M1231">
        <v>97.981999999999999</v>
      </c>
      <c r="N1231">
        <v>95.656000000000006</v>
      </c>
      <c r="O1231">
        <v>96.486000000000004</v>
      </c>
      <c r="P1231">
        <v>98.301000000000002</v>
      </c>
      <c r="Q1231">
        <v>99.114000000000004</v>
      </c>
      <c r="R1231">
        <v>100.053</v>
      </c>
      <c r="S1231">
        <v>100.98699999999999</v>
      </c>
      <c r="T1231">
        <v>102.48</v>
      </c>
      <c r="U1231">
        <v>103.291</v>
      </c>
      <c r="V1231">
        <v>103.818</v>
      </c>
      <c r="W1231">
        <v>104.97199999999999</v>
      </c>
      <c r="X1231">
        <v>106.01</v>
      </c>
      <c r="Y1231">
        <v>107.023</v>
      </c>
      <c r="Z1231">
        <v>108.17400000000001</v>
      </c>
      <c r="AA1231">
        <v>109.107</v>
      </c>
      <c r="AB1231">
        <v>110.18600000000001</v>
      </c>
      <c r="AC1231">
        <v>110.00700000000001</v>
      </c>
      <c r="AD1231">
        <v>109.581</v>
      </c>
      <c r="AE1231">
        <v>108.89400000000001</v>
      </c>
      <c r="AF1231">
        <v>108.148</v>
      </c>
      <c r="AG1231">
        <v>109.444</v>
      </c>
      <c r="AH1231">
        <v>110.843</v>
      </c>
      <c r="AI1231">
        <v>112.41200000000001</v>
      </c>
      <c r="AJ1231">
        <v>113.383</v>
      </c>
    </row>
    <row r="1232" spans="3:36" x14ac:dyDescent="0.25">
      <c r="C1232" t="s">
        <v>931</v>
      </c>
      <c r="E1232">
        <v>103.554</v>
      </c>
      <c r="F1232">
        <v>97.537000000000006</v>
      </c>
      <c r="G1232">
        <v>92.888999999999996</v>
      </c>
      <c r="H1232">
        <v>98.188999999999993</v>
      </c>
      <c r="I1232">
        <v>98.218999999999994</v>
      </c>
      <c r="J1232">
        <v>98.834000000000003</v>
      </c>
      <c r="K1232">
        <v>97.956999999999994</v>
      </c>
      <c r="L1232">
        <v>99.055999999999997</v>
      </c>
      <c r="M1232">
        <v>97.981999999999999</v>
      </c>
      <c r="N1232">
        <v>95.656000000000006</v>
      </c>
      <c r="O1232">
        <v>96.486000000000004</v>
      </c>
      <c r="P1232">
        <v>98.301000000000002</v>
      </c>
      <c r="Q1232">
        <v>99.114000000000004</v>
      </c>
      <c r="R1232">
        <v>100.053</v>
      </c>
      <c r="S1232">
        <v>100.98699999999999</v>
      </c>
      <c r="T1232">
        <v>102.48</v>
      </c>
      <c r="U1232">
        <v>103.291</v>
      </c>
      <c r="V1232">
        <v>103.818</v>
      </c>
      <c r="W1232">
        <v>104.97199999999999</v>
      </c>
      <c r="X1232">
        <v>106.01</v>
      </c>
      <c r="Y1232">
        <v>107.023</v>
      </c>
      <c r="Z1232">
        <v>108.17400000000001</v>
      </c>
      <c r="AA1232">
        <v>109.107</v>
      </c>
      <c r="AB1232">
        <v>110.18600000000001</v>
      </c>
      <c r="AC1232">
        <v>110.00700000000001</v>
      </c>
      <c r="AD1232">
        <v>109.581</v>
      </c>
      <c r="AE1232">
        <v>108.89400000000001</v>
      </c>
      <c r="AF1232">
        <v>108.148</v>
      </c>
      <c r="AG1232">
        <v>109.444</v>
      </c>
      <c r="AH1232">
        <v>110.843</v>
      </c>
      <c r="AI1232">
        <v>112.41200000000001</v>
      </c>
      <c r="AJ1232">
        <v>113.383</v>
      </c>
    </row>
    <row r="1233" spans="3:36" x14ac:dyDescent="0.25">
      <c r="C1233" t="s">
        <v>932</v>
      </c>
      <c r="E1233">
        <v>103.554</v>
      </c>
      <c r="F1233">
        <v>97.537000000000006</v>
      </c>
      <c r="G1233">
        <v>92.888999999999996</v>
      </c>
      <c r="H1233">
        <v>98.188999999999993</v>
      </c>
      <c r="I1233">
        <v>98.218999999999994</v>
      </c>
      <c r="J1233">
        <v>98.834000000000003</v>
      </c>
      <c r="K1233">
        <v>97.956999999999994</v>
      </c>
      <c r="L1233">
        <v>99.055999999999997</v>
      </c>
      <c r="M1233">
        <v>97.981999999999999</v>
      </c>
      <c r="N1233">
        <v>95.656000000000006</v>
      </c>
      <c r="O1233">
        <v>96.486000000000004</v>
      </c>
      <c r="P1233">
        <v>98.301000000000002</v>
      </c>
      <c r="Q1233">
        <v>99.114000000000004</v>
      </c>
      <c r="R1233">
        <v>100.053</v>
      </c>
      <c r="S1233">
        <v>100.98699999999999</v>
      </c>
      <c r="T1233">
        <v>102.48</v>
      </c>
      <c r="U1233">
        <v>103.291</v>
      </c>
      <c r="V1233">
        <v>103.818</v>
      </c>
      <c r="W1233">
        <v>104.97199999999999</v>
      </c>
      <c r="X1233">
        <v>106.01</v>
      </c>
      <c r="Y1233">
        <v>107.023</v>
      </c>
      <c r="Z1233">
        <v>108.17400000000001</v>
      </c>
      <c r="AA1233">
        <v>109.107</v>
      </c>
      <c r="AB1233">
        <v>110.18600000000001</v>
      </c>
      <c r="AC1233">
        <v>110.00700000000001</v>
      </c>
      <c r="AD1233">
        <v>109.581</v>
      </c>
      <c r="AE1233">
        <v>108.89400000000001</v>
      </c>
      <c r="AF1233">
        <v>108.148</v>
      </c>
      <c r="AG1233">
        <v>109.444</v>
      </c>
      <c r="AH1233">
        <v>110.843</v>
      </c>
      <c r="AI1233">
        <v>112.41200000000001</v>
      </c>
      <c r="AJ1233">
        <v>113.383</v>
      </c>
    </row>
    <row r="1234" spans="3:36" x14ac:dyDescent="0.25">
      <c r="C1234" t="s">
        <v>933</v>
      </c>
      <c r="E1234">
        <v>38.942</v>
      </c>
      <c r="F1234">
        <v>42.213000000000001</v>
      </c>
      <c r="G1234">
        <v>41.94</v>
      </c>
      <c r="H1234">
        <v>36.14</v>
      </c>
      <c r="I1234">
        <v>35.735999999999997</v>
      </c>
      <c r="J1234">
        <v>38.078000000000003</v>
      </c>
      <c r="K1234">
        <v>39.350999999999999</v>
      </c>
      <c r="L1234">
        <v>41.371000000000002</v>
      </c>
      <c r="M1234">
        <v>42.235999999999997</v>
      </c>
      <c r="N1234">
        <v>42.401000000000003</v>
      </c>
      <c r="O1234">
        <v>42.890999999999998</v>
      </c>
      <c r="P1234">
        <v>43.508000000000003</v>
      </c>
      <c r="Q1234">
        <v>44.109000000000002</v>
      </c>
      <c r="R1234">
        <v>44.759</v>
      </c>
      <c r="S1234">
        <v>45.295999999999999</v>
      </c>
      <c r="T1234">
        <v>45.924999999999997</v>
      </c>
      <c r="U1234">
        <v>46.5</v>
      </c>
      <c r="V1234">
        <v>47.131999999999998</v>
      </c>
      <c r="W1234">
        <v>47.796999999999997</v>
      </c>
      <c r="X1234">
        <v>48.423999999999999</v>
      </c>
      <c r="Y1234">
        <v>48.911999999999999</v>
      </c>
      <c r="Z1234">
        <v>49.398000000000003</v>
      </c>
      <c r="AA1234">
        <v>49.945999999999998</v>
      </c>
      <c r="AB1234">
        <v>50.4</v>
      </c>
      <c r="AC1234">
        <v>50.872</v>
      </c>
      <c r="AD1234">
        <v>51.325000000000003</v>
      </c>
      <c r="AE1234">
        <v>51.749000000000002</v>
      </c>
      <c r="AF1234">
        <v>52.003999999999998</v>
      </c>
      <c r="AG1234">
        <v>52.506999999999998</v>
      </c>
      <c r="AH1234">
        <v>53.040999999999997</v>
      </c>
      <c r="AI1234">
        <v>53.46</v>
      </c>
      <c r="AJ1234">
        <v>53.811</v>
      </c>
    </row>
    <row r="1235" spans="3:36" x14ac:dyDescent="0.25">
      <c r="C1235" t="s">
        <v>934</v>
      </c>
      <c r="E1235">
        <v>38.942</v>
      </c>
      <c r="F1235">
        <v>42.213000000000001</v>
      </c>
      <c r="G1235">
        <v>41.94</v>
      </c>
      <c r="H1235">
        <v>36.14</v>
      </c>
      <c r="I1235">
        <v>35.735999999999997</v>
      </c>
      <c r="J1235">
        <v>38.078000000000003</v>
      </c>
      <c r="K1235">
        <v>39.350999999999999</v>
      </c>
      <c r="L1235">
        <v>41.371000000000002</v>
      </c>
      <c r="M1235">
        <v>42.235999999999997</v>
      </c>
      <c r="N1235">
        <v>42.401000000000003</v>
      </c>
      <c r="O1235">
        <v>42.890999999999998</v>
      </c>
      <c r="P1235">
        <v>43.508000000000003</v>
      </c>
      <c r="Q1235">
        <v>44.109000000000002</v>
      </c>
      <c r="R1235">
        <v>44.759</v>
      </c>
      <c r="S1235">
        <v>45.295999999999999</v>
      </c>
      <c r="T1235">
        <v>45.924999999999997</v>
      </c>
      <c r="U1235">
        <v>46.5</v>
      </c>
      <c r="V1235">
        <v>47.131999999999998</v>
      </c>
      <c r="W1235">
        <v>47.796999999999997</v>
      </c>
      <c r="X1235">
        <v>48.423999999999999</v>
      </c>
      <c r="Y1235">
        <v>48.911999999999999</v>
      </c>
      <c r="Z1235">
        <v>49.398000000000003</v>
      </c>
      <c r="AA1235">
        <v>49.945999999999998</v>
      </c>
      <c r="AB1235">
        <v>50.4</v>
      </c>
      <c r="AC1235">
        <v>50.872</v>
      </c>
      <c r="AD1235">
        <v>51.325000000000003</v>
      </c>
      <c r="AE1235">
        <v>51.749000000000002</v>
      </c>
      <c r="AF1235">
        <v>52.003999999999998</v>
      </c>
      <c r="AG1235">
        <v>52.506999999999998</v>
      </c>
      <c r="AH1235">
        <v>53.040999999999997</v>
      </c>
      <c r="AI1235">
        <v>53.46</v>
      </c>
      <c r="AJ1235">
        <v>53.811</v>
      </c>
    </row>
    <row r="1236" spans="3:36" x14ac:dyDescent="0.25">
      <c r="C1236" t="s">
        <v>935</v>
      </c>
      <c r="E1236">
        <v>38.942</v>
      </c>
      <c r="F1236">
        <v>42.213000000000001</v>
      </c>
      <c r="G1236">
        <v>41.94</v>
      </c>
      <c r="H1236">
        <v>36.14</v>
      </c>
      <c r="I1236">
        <v>35.735999999999997</v>
      </c>
      <c r="J1236">
        <v>38.078000000000003</v>
      </c>
      <c r="K1236">
        <v>39.350999999999999</v>
      </c>
      <c r="L1236">
        <v>41.371000000000002</v>
      </c>
      <c r="M1236">
        <v>42.235999999999997</v>
      </c>
      <c r="N1236">
        <v>42.401000000000003</v>
      </c>
      <c r="O1236">
        <v>42.890999999999998</v>
      </c>
      <c r="P1236">
        <v>43.508000000000003</v>
      </c>
      <c r="Q1236">
        <v>44.109000000000002</v>
      </c>
      <c r="R1236">
        <v>44.759</v>
      </c>
      <c r="S1236">
        <v>45.295999999999999</v>
      </c>
      <c r="T1236">
        <v>45.924999999999997</v>
      </c>
      <c r="U1236">
        <v>46.5</v>
      </c>
      <c r="V1236">
        <v>47.131999999999998</v>
      </c>
      <c r="W1236">
        <v>47.796999999999997</v>
      </c>
      <c r="X1236">
        <v>48.423999999999999</v>
      </c>
      <c r="Y1236">
        <v>48.911999999999999</v>
      </c>
      <c r="Z1236">
        <v>49.398000000000003</v>
      </c>
      <c r="AA1236">
        <v>49.945999999999998</v>
      </c>
      <c r="AB1236">
        <v>50.4</v>
      </c>
      <c r="AC1236">
        <v>50.872</v>
      </c>
      <c r="AD1236">
        <v>51.325000000000003</v>
      </c>
      <c r="AE1236">
        <v>51.749000000000002</v>
      </c>
      <c r="AF1236">
        <v>52.003999999999998</v>
      </c>
      <c r="AG1236">
        <v>52.506999999999998</v>
      </c>
      <c r="AH1236">
        <v>53.040999999999997</v>
      </c>
      <c r="AI1236">
        <v>53.46</v>
      </c>
      <c r="AJ1236">
        <v>53.811</v>
      </c>
    </row>
    <row r="1237" spans="3:36" x14ac:dyDescent="0.25">
      <c r="C1237" t="s">
        <v>936</v>
      </c>
      <c r="E1237">
        <v>38.942</v>
      </c>
      <c r="F1237">
        <v>42.213000000000001</v>
      </c>
      <c r="G1237">
        <v>41.94</v>
      </c>
      <c r="H1237">
        <v>36.14</v>
      </c>
      <c r="I1237">
        <v>35.735999999999997</v>
      </c>
      <c r="J1237">
        <v>38.078000000000003</v>
      </c>
      <c r="K1237">
        <v>39.350999999999999</v>
      </c>
      <c r="L1237">
        <v>41.371000000000002</v>
      </c>
      <c r="M1237">
        <v>42.235999999999997</v>
      </c>
      <c r="N1237">
        <v>42.401000000000003</v>
      </c>
      <c r="O1237">
        <v>42.890999999999998</v>
      </c>
      <c r="P1237">
        <v>43.508000000000003</v>
      </c>
      <c r="Q1237">
        <v>44.109000000000002</v>
      </c>
      <c r="R1237">
        <v>44.759</v>
      </c>
      <c r="S1237">
        <v>45.295999999999999</v>
      </c>
      <c r="T1237">
        <v>45.924999999999997</v>
      </c>
      <c r="U1237">
        <v>46.5</v>
      </c>
      <c r="V1237">
        <v>47.131999999999998</v>
      </c>
      <c r="W1237">
        <v>47.796999999999997</v>
      </c>
      <c r="X1237">
        <v>48.423999999999999</v>
      </c>
      <c r="Y1237">
        <v>48.911999999999999</v>
      </c>
      <c r="Z1237">
        <v>49.398000000000003</v>
      </c>
      <c r="AA1237">
        <v>49.945999999999998</v>
      </c>
      <c r="AB1237">
        <v>50.4</v>
      </c>
      <c r="AC1237">
        <v>50.872</v>
      </c>
      <c r="AD1237">
        <v>51.325000000000003</v>
      </c>
      <c r="AE1237">
        <v>51.749000000000002</v>
      </c>
      <c r="AF1237">
        <v>52.003999999999998</v>
      </c>
      <c r="AG1237">
        <v>52.506999999999998</v>
      </c>
      <c r="AH1237">
        <v>53.040999999999997</v>
      </c>
      <c r="AI1237">
        <v>53.46</v>
      </c>
      <c r="AJ1237">
        <v>53.811</v>
      </c>
    </row>
    <row r="1238" spans="3:36" x14ac:dyDescent="0.25">
      <c r="C1238" t="s">
        <v>937</v>
      </c>
      <c r="E1238">
        <v>38.942</v>
      </c>
      <c r="F1238">
        <v>42.213000000000001</v>
      </c>
      <c r="G1238">
        <v>41.94</v>
      </c>
      <c r="H1238">
        <v>36.14</v>
      </c>
      <c r="I1238">
        <v>35.735999999999997</v>
      </c>
      <c r="J1238">
        <v>38.078000000000003</v>
      </c>
      <c r="K1238">
        <v>39.350999999999999</v>
      </c>
      <c r="L1238">
        <v>41.371000000000002</v>
      </c>
      <c r="M1238">
        <v>42.235999999999997</v>
      </c>
      <c r="N1238">
        <v>42.401000000000003</v>
      </c>
      <c r="O1238">
        <v>42.890999999999998</v>
      </c>
      <c r="P1238">
        <v>43.508000000000003</v>
      </c>
      <c r="Q1238">
        <v>44.109000000000002</v>
      </c>
      <c r="R1238">
        <v>44.759</v>
      </c>
      <c r="S1238">
        <v>45.295999999999999</v>
      </c>
      <c r="T1238">
        <v>45.924999999999997</v>
      </c>
      <c r="U1238">
        <v>46.5</v>
      </c>
      <c r="V1238">
        <v>47.131999999999998</v>
      </c>
      <c r="W1238">
        <v>47.796999999999997</v>
      </c>
      <c r="X1238">
        <v>48.423999999999999</v>
      </c>
      <c r="Y1238">
        <v>48.911999999999999</v>
      </c>
      <c r="Z1238">
        <v>49.398000000000003</v>
      </c>
      <c r="AA1238">
        <v>49.945999999999998</v>
      </c>
      <c r="AB1238">
        <v>50.4</v>
      </c>
      <c r="AC1238">
        <v>50.872</v>
      </c>
      <c r="AD1238">
        <v>51.325000000000003</v>
      </c>
      <c r="AE1238">
        <v>51.749000000000002</v>
      </c>
      <c r="AF1238">
        <v>52.003999999999998</v>
      </c>
      <c r="AG1238">
        <v>52.506999999999998</v>
      </c>
      <c r="AH1238">
        <v>53.040999999999997</v>
      </c>
      <c r="AI1238">
        <v>53.46</v>
      </c>
      <c r="AJ1238">
        <v>53.811</v>
      </c>
    </row>
    <row r="1239" spans="3:36" x14ac:dyDescent="0.25">
      <c r="C1239" t="s">
        <v>938</v>
      </c>
      <c r="E1239">
        <v>38.942</v>
      </c>
      <c r="F1239">
        <v>42.213000000000001</v>
      </c>
      <c r="G1239">
        <v>41.94</v>
      </c>
      <c r="H1239">
        <v>36.14</v>
      </c>
      <c r="I1239">
        <v>35.735999999999997</v>
      </c>
      <c r="J1239">
        <v>38.078000000000003</v>
      </c>
      <c r="K1239">
        <v>39.350999999999999</v>
      </c>
      <c r="L1239">
        <v>41.371000000000002</v>
      </c>
      <c r="M1239">
        <v>42.235999999999997</v>
      </c>
      <c r="N1239">
        <v>42.401000000000003</v>
      </c>
      <c r="O1239">
        <v>42.890999999999998</v>
      </c>
      <c r="P1239">
        <v>43.508000000000003</v>
      </c>
      <c r="Q1239">
        <v>44.109000000000002</v>
      </c>
      <c r="R1239">
        <v>44.759</v>
      </c>
      <c r="S1239">
        <v>45.295999999999999</v>
      </c>
      <c r="T1239">
        <v>45.924999999999997</v>
      </c>
      <c r="U1239">
        <v>46.5</v>
      </c>
      <c r="V1239">
        <v>47.131999999999998</v>
      </c>
      <c r="W1239">
        <v>47.796999999999997</v>
      </c>
      <c r="X1239">
        <v>48.423999999999999</v>
      </c>
      <c r="Y1239">
        <v>48.911999999999999</v>
      </c>
      <c r="Z1239">
        <v>49.398000000000003</v>
      </c>
      <c r="AA1239">
        <v>49.945999999999998</v>
      </c>
      <c r="AB1239">
        <v>50.4</v>
      </c>
      <c r="AC1239">
        <v>50.872</v>
      </c>
      <c r="AD1239">
        <v>51.325000000000003</v>
      </c>
      <c r="AE1239">
        <v>51.749000000000002</v>
      </c>
      <c r="AF1239">
        <v>52.003999999999998</v>
      </c>
      <c r="AG1239">
        <v>52.506999999999998</v>
      </c>
      <c r="AH1239">
        <v>53.040999999999997</v>
      </c>
      <c r="AI1239">
        <v>53.46</v>
      </c>
      <c r="AJ1239">
        <v>53.811</v>
      </c>
    </row>
    <row r="1240" spans="3:36" x14ac:dyDescent="0.25">
      <c r="C1240" t="s">
        <v>996</v>
      </c>
    </row>
    <row r="1241" spans="3:36" x14ac:dyDescent="0.25">
      <c r="C1241" t="s">
        <v>999</v>
      </c>
    </row>
    <row r="1242" spans="3:36" x14ac:dyDescent="0.25">
      <c r="C1242" t="s">
        <v>996</v>
      </c>
    </row>
    <row r="1243" spans="3:36" x14ac:dyDescent="0.25">
      <c r="C1243" t="s">
        <v>1070</v>
      </c>
    </row>
    <row r="1244" spans="3:36" x14ac:dyDescent="0.25">
      <c r="C1244" t="s">
        <v>1041</v>
      </c>
    </row>
    <row r="1245" spans="3:36" x14ac:dyDescent="0.25">
      <c r="C1245" t="s">
        <v>70</v>
      </c>
      <c r="E1245">
        <v>6.9059999999999997</v>
      </c>
      <c r="F1245">
        <v>6.444</v>
      </c>
      <c r="G1245">
        <v>6.6639999999999997</v>
      </c>
      <c r="H1245">
        <v>7.3959999999999999</v>
      </c>
      <c r="I1245">
        <v>8.016</v>
      </c>
      <c r="J1245">
        <v>7.75</v>
      </c>
      <c r="K1245">
        <v>7.84</v>
      </c>
      <c r="L1245">
        <v>7.944</v>
      </c>
      <c r="M1245">
        <v>7.95</v>
      </c>
      <c r="N1245">
        <v>7.88</v>
      </c>
      <c r="O1245">
        <v>7.7130000000000001</v>
      </c>
      <c r="P1245">
        <v>7.7409999999999997</v>
      </c>
      <c r="Q1245">
        <v>7.7610000000000001</v>
      </c>
      <c r="R1245">
        <v>7.7119999999999997</v>
      </c>
      <c r="S1245">
        <v>7.74</v>
      </c>
      <c r="T1245">
        <v>7.76</v>
      </c>
      <c r="U1245">
        <v>7.7640000000000002</v>
      </c>
      <c r="V1245">
        <v>7.766</v>
      </c>
      <c r="W1245">
        <v>7.7610000000000001</v>
      </c>
      <c r="X1245">
        <v>7.7750000000000004</v>
      </c>
      <c r="Y1245">
        <v>7.79</v>
      </c>
      <c r="Z1245">
        <v>7.7869999999999999</v>
      </c>
      <c r="AA1245">
        <v>7.7809999999999997</v>
      </c>
      <c r="AB1245">
        <v>7.7779999999999996</v>
      </c>
      <c r="AC1245">
        <v>7.7610000000000001</v>
      </c>
      <c r="AD1245">
        <v>7.7169999999999996</v>
      </c>
      <c r="AE1245">
        <v>7.68</v>
      </c>
      <c r="AF1245">
        <v>7.66</v>
      </c>
      <c r="AG1245">
        <v>7.6459999999999999</v>
      </c>
      <c r="AH1245">
        <v>7.6779999999999999</v>
      </c>
      <c r="AI1245">
        <v>7.7050000000000001</v>
      </c>
      <c r="AJ1245">
        <v>7.7110000000000003</v>
      </c>
    </row>
    <row r="1246" spans="3:36" x14ac:dyDescent="0.25">
      <c r="C1246" t="s">
        <v>840</v>
      </c>
      <c r="E1246">
        <v>40.042000000000002</v>
      </c>
      <c r="F1246">
        <v>35.860999999999997</v>
      </c>
      <c r="G1246">
        <v>39.756999999999998</v>
      </c>
      <c r="H1246">
        <v>44.444000000000003</v>
      </c>
      <c r="I1246">
        <v>46.34</v>
      </c>
      <c r="J1246">
        <v>43.540999999999997</v>
      </c>
      <c r="K1246">
        <v>44.445999999999998</v>
      </c>
      <c r="L1246">
        <v>45.411999999999999</v>
      </c>
      <c r="M1246">
        <v>45.811999999999998</v>
      </c>
      <c r="N1246">
        <v>45.761000000000003</v>
      </c>
      <c r="O1246">
        <v>45.084000000000003</v>
      </c>
      <c r="P1246">
        <v>45.524000000000001</v>
      </c>
      <c r="Q1246">
        <v>45.889000000000003</v>
      </c>
      <c r="R1246">
        <v>45.774000000000001</v>
      </c>
      <c r="S1246">
        <v>46.061</v>
      </c>
      <c r="T1246">
        <v>46.27</v>
      </c>
      <c r="U1246">
        <v>46.234000000000002</v>
      </c>
      <c r="V1246">
        <v>46.125</v>
      </c>
      <c r="W1246">
        <v>45.976999999999997</v>
      </c>
      <c r="X1246">
        <v>45.959000000000003</v>
      </c>
      <c r="Y1246">
        <v>45.960999999999999</v>
      </c>
      <c r="Z1246">
        <v>45.823999999999998</v>
      </c>
      <c r="AA1246">
        <v>45.668999999999997</v>
      </c>
      <c r="AB1246">
        <v>45.527999999999999</v>
      </c>
      <c r="AC1246">
        <v>45.305</v>
      </c>
      <c r="AD1246">
        <v>44.930999999999997</v>
      </c>
      <c r="AE1246">
        <v>44.6</v>
      </c>
      <c r="AF1246">
        <v>44.369</v>
      </c>
      <c r="AG1246">
        <v>44.173999999999999</v>
      </c>
      <c r="AH1246">
        <v>44.238999999999997</v>
      </c>
      <c r="AI1246">
        <v>44.276000000000003</v>
      </c>
      <c r="AJ1246">
        <v>44.19</v>
      </c>
    </row>
    <row r="1247" spans="3:36" x14ac:dyDescent="0.25">
      <c r="C1247" t="s">
        <v>3</v>
      </c>
      <c r="E1247">
        <v>2.2650000000000001</v>
      </c>
      <c r="F1247">
        <v>2.085</v>
      </c>
      <c r="G1247">
        <v>2.149</v>
      </c>
      <c r="H1247">
        <v>2.222</v>
      </c>
      <c r="I1247">
        <v>2.4729999999999999</v>
      </c>
      <c r="J1247">
        <v>1.806</v>
      </c>
      <c r="K1247">
        <v>1.889</v>
      </c>
      <c r="L1247">
        <v>1.974</v>
      </c>
      <c r="M1247">
        <v>2.032</v>
      </c>
      <c r="N1247">
        <v>2.069</v>
      </c>
      <c r="O1247">
        <v>2.0739999999999998</v>
      </c>
      <c r="P1247">
        <v>2.125</v>
      </c>
      <c r="Q1247">
        <v>2.169</v>
      </c>
      <c r="R1247">
        <v>2.1869999999999998</v>
      </c>
      <c r="S1247">
        <v>2.2200000000000002</v>
      </c>
      <c r="T1247">
        <v>2.2429999999999999</v>
      </c>
      <c r="U1247">
        <v>2.2519999999999998</v>
      </c>
      <c r="V1247">
        <v>2.254</v>
      </c>
      <c r="W1247">
        <v>2.2490000000000001</v>
      </c>
      <c r="X1247">
        <v>2.2509999999999999</v>
      </c>
      <c r="Y1247">
        <v>2.2519999999999998</v>
      </c>
      <c r="Z1247">
        <v>2.2490000000000001</v>
      </c>
      <c r="AA1247">
        <v>2.2450000000000001</v>
      </c>
      <c r="AB1247">
        <v>2.2410000000000001</v>
      </c>
      <c r="AC1247">
        <v>2.234</v>
      </c>
      <c r="AD1247">
        <v>2.2189999999999999</v>
      </c>
      <c r="AE1247">
        <v>2.2069999999999999</v>
      </c>
      <c r="AF1247">
        <v>2.1989999999999998</v>
      </c>
      <c r="AG1247">
        <v>2.1920000000000002</v>
      </c>
      <c r="AH1247">
        <v>2.1989999999999998</v>
      </c>
      <c r="AI1247">
        <v>2.2040000000000002</v>
      </c>
      <c r="AJ1247">
        <v>2.2040000000000002</v>
      </c>
    </row>
    <row r="1248" spans="3:36" x14ac:dyDescent="0.25">
      <c r="C1248" t="s">
        <v>844</v>
      </c>
      <c r="E1248">
        <v>144.161</v>
      </c>
      <c r="F1248">
        <v>133.298</v>
      </c>
      <c r="G1248">
        <v>139.27799999999999</v>
      </c>
      <c r="H1248">
        <v>152.51300000000001</v>
      </c>
      <c r="I1248">
        <v>164.678</v>
      </c>
      <c r="J1248">
        <v>156.56899999999999</v>
      </c>
      <c r="K1248">
        <v>158.89099999999999</v>
      </c>
      <c r="L1248">
        <v>161.47499999999999</v>
      </c>
      <c r="M1248">
        <v>162.01599999999999</v>
      </c>
      <c r="N1248">
        <v>160.91399999999999</v>
      </c>
      <c r="O1248">
        <v>157.761</v>
      </c>
      <c r="P1248">
        <v>158.453</v>
      </c>
      <c r="Q1248">
        <v>159.018</v>
      </c>
      <c r="R1248">
        <v>158.02000000000001</v>
      </c>
      <c r="S1248">
        <v>158.60400000000001</v>
      </c>
      <c r="T1248">
        <v>158.941</v>
      </c>
      <c r="U1248">
        <v>158.88499999999999</v>
      </c>
      <c r="V1248">
        <v>158.71700000000001</v>
      </c>
      <c r="W1248">
        <v>158.35900000000001</v>
      </c>
      <c r="X1248">
        <v>158.34800000000001</v>
      </c>
      <c r="Y1248">
        <v>158.43</v>
      </c>
      <c r="Z1248">
        <v>158.10300000000001</v>
      </c>
      <c r="AA1248">
        <v>157.72300000000001</v>
      </c>
      <c r="AB1248">
        <v>157.41999999999999</v>
      </c>
      <c r="AC1248">
        <v>156.84700000000001</v>
      </c>
      <c r="AD1248">
        <v>155.73099999999999</v>
      </c>
      <c r="AE1248">
        <v>154.76</v>
      </c>
      <c r="AF1248">
        <v>154.142</v>
      </c>
      <c r="AG1248">
        <v>153.65</v>
      </c>
      <c r="AH1248">
        <v>154.07</v>
      </c>
      <c r="AI1248">
        <v>154.38300000000001</v>
      </c>
      <c r="AJ1248">
        <v>154.28200000000001</v>
      </c>
    </row>
    <row r="1249" spans="3:36" x14ac:dyDescent="0.25">
      <c r="C1249" t="s">
        <v>838</v>
      </c>
      <c r="E1249">
        <v>193.374</v>
      </c>
      <c r="F1249">
        <v>177.68700000000001</v>
      </c>
      <c r="G1249">
        <v>187.84899999999999</v>
      </c>
      <c r="H1249">
        <v>206.57599999999999</v>
      </c>
      <c r="I1249">
        <v>221.506</v>
      </c>
      <c r="J1249">
        <v>209.666</v>
      </c>
      <c r="K1249">
        <v>213.06700000000001</v>
      </c>
      <c r="L1249">
        <v>216.804</v>
      </c>
      <c r="M1249">
        <v>217.81</v>
      </c>
      <c r="N1249">
        <v>216.624</v>
      </c>
      <c r="O1249">
        <v>212.631</v>
      </c>
      <c r="P1249">
        <v>213.84399999999999</v>
      </c>
      <c r="Q1249">
        <v>214.83699999999999</v>
      </c>
      <c r="R1249">
        <v>213.69300000000001</v>
      </c>
      <c r="S1249">
        <v>214.625</v>
      </c>
      <c r="T1249">
        <v>215.214</v>
      </c>
      <c r="U1249">
        <v>215.13399999999999</v>
      </c>
      <c r="V1249">
        <v>214.863</v>
      </c>
      <c r="W1249">
        <v>214.345</v>
      </c>
      <c r="X1249">
        <v>214.333</v>
      </c>
      <c r="Y1249">
        <v>214.43299999999999</v>
      </c>
      <c r="Z1249">
        <v>213.96299999999999</v>
      </c>
      <c r="AA1249">
        <v>213.41800000000001</v>
      </c>
      <c r="AB1249">
        <v>212.96799999999999</v>
      </c>
      <c r="AC1249">
        <v>212.148</v>
      </c>
      <c r="AD1249">
        <v>210.59800000000001</v>
      </c>
      <c r="AE1249">
        <v>209.24700000000001</v>
      </c>
      <c r="AF1249">
        <v>208.37</v>
      </c>
      <c r="AG1249">
        <v>207.66300000000001</v>
      </c>
      <c r="AH1249">
        <v>208.18600000000001</v>
      </c>
      <c r="AI1249">
        <v>208.56800000000001</v>
      </c>
      <c r="AJ1249">
        <v>208.387</v>
      </c>
    </row>
    <row r="1250" spans="3:36" x14ac:dyDescent="0.25">
      <c r="C1250" t="s">
        <v>1042</v>
      </c>
    </row>
    <row r="1251" spans="3:36" x14ac:dyDescent="0.25">
      <c r="C1251" t="s">
        <v>70</v>
      </c>
      <c r="E1251">
        <v>5.891</v>
      </c>
      <c r="F1251">
        <v>5.4969999999999999</v>
      </c>
      <c r="G1251">
        <v>5.6849999999999996</v>
      </c>
      <c r="H1251">
        <v>6.31</v>
      </c>
      <c r="I1251">
        <v>6.8390000000000004</v>
      </c>
      <c r="J1251">
        <v>6.6120000000000001</v>
      </c>
      <c r="K1251">
        <v>6.69</v>
      </c>
      <c r="L1251">
        <v>6.7789999999999999</v>
      </c>
      <c r="M1251">
        <v>6.7839999999999998</v>
      </c>
      <c r="N1251">
        <v>6.726</v>
      </c>
      <c r="O1251">
        <v>6.5830000000000002</v>
      </c>
      <c r="P1251">
        <v>6.6070000000000002</v>
      </c>
      <c r="Q1251">
        <v>6.625</v>
      </c>
      <c r="R1251">
        <v>6.5830000000000002</v>
      </c>
      <c r="S1251">
        <v>6.6070000000000002</v>
      </c>
      <c r="T1251">
        <v>6.625</v>
      </c>
      <c r="U1251">
        <v>6.6280000000000001</v>
      </c>
      <c r="V1251">
        <v>6.6310000000000002</v>
      </c>
      <c r="W1251">
        <v>6.6260000000000003</v>
      </c>
      <c r="X1251">
        <v>6.64</v>
      </c>
      <c r="Y1251">
        <v>6.6529999999999996</v>
      </c>
      <c r="Z1251">
        <v>6.65</v>
      </c>
      <c r="AA1251">
        <v>6.6449999999999996</v>
      </c>
      <c r="AB1251">
        <v>6.6429999999999998</v>
      </c>
      <c r="AC1251">
        <v>6.6289999999999996</v>
      </c>
      <c r="AD1251">
        <v>6.5910000000000002</v>
      </c>
      <c r="AE1251">
        <v>6.56</v>
      </c>
      <c r="AF1251">
        <v>6.5430000000000001</v>
      </c>
      <c r="AG1251">
        <v>6.5309999999999997</v>
      </c>
      <c r="AH1251">
        <v>6.5590000000000002</v>
      </c>
      <c r="AI1251">
        <v>6.5819999999999999</v>
      </c>
      <c r="AJ1251">
        <v>6.5880000000000001</v>
      </c>
    </row>
    <row r="1252" spans="3:36" x14ac:dyDescent="0.25">
      <c r="C1252" t="s">
        <v>840</v>
      </c>
      <c r="E1252">
        <v>1.0529999999999999</v>
      </c>
      <c r="F1252">
        <v>0.97</v>
      </c>
      <c r="G1252">
        <v>1.0609999999999999</v>
      </c>
      <c r="H1252">
        <v>1.179</v>
      </c>
      <c r="I1252">
        <v>1.23</v>
      </c>
      <c r="J1252">
        <v>1.157</v>
      </c>
      <c r="K1252">
        <v>1.181</v>
      </c>
      <c r="L1252">
        <v>1.2070000000000001</v>
      </c>
      <c r="M1252">
        <v>1.2190000000000001</v>
      </c>
      <c r="N1252">
        <v>1.218</v>
      </c>
      <c r="O1252">
        <v>1.2010000000000001</v>
      </c>
      <c r="P1252">
        <v>1.214</v>
      </c>
      <c r="Q1252">
        <v>1.2250000000000001</v>
      </c>
      <c r="R1252">
        <v>1.2230000000000001</v>
      </c>
      <c r="S1252">
        <v>1.232</v>
      </c>
      <c r="T1252">
        <v>1.238</v>
      </c>
      <c r="U1252">
        <v>1.238</v>
      </c>
      <c r="V1252">
        <v>1.2370000000000001</v>
      </c>
      <c r="W1252">
        <v>1.2330000000000001</v>
      </c>
      <c r="X1252">
        <v>1.2330000000000001</v>
      </c>
      <c r="Y1252">
        <v>1.2330000000000001</v>
      </c>
      <c r="Z1252">
        <v>1.23</v>
      </c>
      <c r="AA1252">
        <v>1.226</v>
      </c>
      <c r="AB1252">
        <v>1.2230000000000001</v>
      </c>
      <c r="AC1252">
        <v>1.2170000000000001</v>
      </c>
      <c r="AD1252">
        <v>1.2070000000000001</v>
      </c>
      <c r="AE1252">
        <v>1.198</v>
      </c>
      <c r="AF1252">
        <v>1.1919999999999999</v>
      </c>
      <c r="AG1252">
        <v>1.1870000000000001</v>
      </c>
      <c r="AH1252">
        <v>1.1890000000000001</v>
      </c>
      <c r="AI1252">
        <v>1.19</v>
      </c>
      <c r="AJ1252">
        <v>1.1879999999999999</v>
      </c>
    </row>
    <row r="1253" spans="3:36" x14ac:dyDescent="0.25">
      <c r="C1253" t="s">
        <v>838</v>
      </c>
      <c r="E1253">
        <v>6.944</v>
      </c>
      <c r="F1253">
        <v>6.4669999999999996</v>
      </c>
      <c r="G1253">
        <v>6.7460000000000004</v>
      </c>
      <c r="H1253">
        <v>7.4889999999999999</v>
      </c>
      <c r="I1253">
        <v>8.0690000000000008</v>
      </c>
      <c r="J1253">
        <v>7.7690000000000001</v>
      </c>
      <c r="K1253">
        <v>7.8710000000000004</v>
      </c>
      <c r="L1253">
        <v>7.9859999999999998</v>
      </c>
      <c r="M1253">
        <v>8.0030000000000001</v>
      </c>
      <c r="N1253">
        <v>7.9429999999999996</v>
      </c>
      <c r="O1253">
        <v>7.7839999999999998</v>
      </c>
      <c r="P1253">
        <v>7.8209999999999997</v>
      </c>
      <c r="Q1253">
        <v>7.8490000000000002</v>
      </c>
      <c r="R1253">
        <v>7.806</v>
      </c>
      <c r="S1253">
        <v>7.8390000000000004</v>
      </c>
      <c r="T1253">
        <v>7.8630000000000004</v>
      </c>
      <c r="U1253">
        <v>7.8659999999999997</v>
      </c>
      <c r="V1253">
        <v>7.8680000000000003</v>
      </c>
      <c r="W1253">
        <v>7.86</v>
      </c>
      <c r="X1253">
        <v>7.8719999999999999</v>
      </c>
      <c r="Y1253">
        <v>7.8860000000000001</v>
      </c>
      <c r="Z1253">
        <v>7.88</v>
      </c>
      <c r="AA1253">
        <v>7.8710000000000004</v>
      </c>
      <c r="AB1253">
        <v>7.8659999999999997</v>
      </c>
      <c r="AC1253">
        <v>7.8460000000000001</v>
      </c>
      <c r="AD1253">
        <v>7.7990000000000004</v>
      </c>
      <c r="AE1253">
        <v>7.758</v>
      </c>
      <c r="AF1253">
        <v>7.7350000000000003</v>
      </c>
      <c r="AG1253">
        <v>7.718</v>
      </c>
      <c r="AH1253">
        <v>7.7480000000000002</v>
      </c>
      <c r="AI1253">
        <v>7.7720000000000002</v>
      </c>
      <c r="AJ1253">
        <v>7.7759999999999998</v>
      </c>
    </row>
    <row r="1254" spans="3:36" x14ac:dyDescent="0.25">
      <c r="C1254" t="s">
        <v>1043</v>
      </c>
    </row>
    <row r="1255" spans="3:36" x14ac:dyDescent="0.25">
      <c r="C1255" t="s">
        <v>70</v>
      </c>
      <c r="E1255">
        <v>90.331000000000003</v>
      </c>
      <c r="F1255">
        <v>84.286000000000001</v>
      </c>
      <c r="G1255">
        <v>87.173000000000002</v>
      </c>
      <c r="H1255">
        <v>96.75</v>
      </c>
      <c r="I1255">
        <v>104.86499999999999</v>
      </c>
      <c r="J1255">
        <v>101.39</v>
      </c>
      <c r="K1255">
        <v>102.58499999999999</v>
      </c>
      <c r="L1255">
        <v>103.941</v>
      </c>
      <c r="M1255">
        <v>104.024</v>
      </c>
      <c r="N1255">
        <v>103.124</v>
      </c>
      <c r="O1255">
        <v>100.93899999999999</v>
      </c>
      <c r="P1255">
        <v>101.306</v>
      </c>
      <c r="Q1255">
        <v>101.57599999999999</v>
      </c>
      <c r="R1255">
        <v>100.937</v>
      </c>
      <c r="S1255">
        <v>101.31100000000001</v>
      </c>
      <c r="T1255">
        <v>101.578</v>
      </c>
      <c r="U1255">
        <v>101.627</v>
      </c>
      <c r="V1255">
        <v>101.669</v>
      </c>
      <c r="W1255">
        <v>101.598</v>
      </c>
      <c r="X1255">
        <v>101.79900000000001</v>
      </c>
      <c r="Y1255">
        <v>102.004</v>
      </c>
      <c r="Z1255">
        <v>101.961</v>
      </c>
      <c r="AA1255">
        <v>101.886</v>
      </c>
      <c r="AB1255">
        <v>101.85599999999999</v>
      </c>
      <c r="AC1255">
        <v>101.63800000000001</v>
      </c>
      <c r="AD1255">
        <v>101.059</v>
      </c>
      <c r="AE1255">
        <v>100.577</v>
      </c>
      <c r="AF1255">
        <v>100.319</v>
      </c>
      <c r="AG1255">
        <v>100.13800000000001</v>
      </c>
      <c r="AH1255">
        <v>100.565</v>
      </c>
      <c r="AI1255">
        <v>100.92</v>
      </c>
      <c r="AJ1255">
        <v>101.004</v>
      </c>
    </row>
    <row r="1256" spans="3:36" x14ac:dyDescent="0.25">
      <c r="C1256" t="s">
        <v>840</v>
      </c>
      <c r="E1256">
        <v>52.13</v>
      </c>
      <c r="F1256">
        <v>48.061999999999998</v>
      </c>
      <c r="G1256">
        <v>52.551000000000002</v>
      </c>
      <c r="H1256">
        <v>58.405999999999999</v>
      </c>
      <c r="I1256">
        <v>60.923000000000002</v>
      </c>
      <c r="J1256">
        <v>57.27</v>
      </c>
      <c r="K1256">
        <v>58.472000000000001</v>
      </c>
      <c r="L1256">
        <v>59.78</v>
      </c>
      <c r="M1256">
        <v>60.344000000000001</v>
      </c>
      <c r="N1256">
        <v>60.3</v>
      </c>
      <c r="O1256">
        <v>59.473999999999997</v>
      </c>
      <c r="P1256">
        <v>60.1</v>
      </c>
      <c r="Q1256">
        <v>60.637</v>
      </c>
      <c r="R1256">
        <v>60.530999999999999</v>
      </c>
      <c r="S1256">
        <v>60.981000000000002</v>
      </c>
      <c r="T1256">
        <v>61.284999999999997</v>
      </c>
      <c r="U1256">
        <v>61.305999999999997</v>
      </c>
      <c r="V1256">
        <v>61.222999999999999</v>
      </c>
      <c r="W1256">
        <v>61.064999999999998</v>
      </c>
      <c r="X1256">
        <v>61.033000000000001</v>
      </c>
      <c r="Y1256">
        <v>61.054000000000002</v>
      </c>
      <c r="Z1256">
        <v>60.892000000000003</v>
      </c>
      <c r="AA1256">
        <v>60.701999999999998</v>
      </c>
      <c r="AB1256">
        <v>60.537999999999997</v>
      </c>
      <c r="AC1256">
        <v>60.255000000000003</v>
      </c>
      <c r="AD1256">
        <v>59.761000000000003</v>
      </c>
      <c r="AE1256">
        <v>59.320999999999998</v>
      </c>
      <c r="AF1256">
        <v>59.017000000000003</v>
      </c>
      <c r="AG1256">
        <v>58.762999999999998</v>
      </c>
      <c r="AH1256">
        <v>58.854999999999997</v>
      </c>
      <c r="AI1256">
        <v>58.905999999999999</v>
      </c>
      <c r="AJ1256">
        <v>58.793999999999997</v>
      </c>
    </row>
    <row r="1257" spans="3:36" x14ac:dyDescent="0.25">
      <c r="C1257" t="s">
        <v>841</v>
      </c>
      <c r="E1257">
        <v>1.7000000000000001E-2</v>
      </c>
      <c r="F1257">
        <v>1.4E-2</v>
      </c>
      <c r="G1257">
        <v>1.7000000000000001E-2</v>
      </c>
      <c r="H1257">
        <v>1.9E-2</v>
      </c>
      <c r="I1257">
        <v>0.02</v>
      </c>
      <c r="J1257">
        <v>1.7999999999999999E-2</v>
      </c>
      <c r="K1257">
        <v>1.9E-2</v>
      </c>
      <c r="L1257">
        <v>1.9E-2</v>
      </c>
      <c r="M1257">
        <v>1.9E-2</v>
      </c>
      <c r="N1257">
        <v>1.9E-2</v>
      </c>
      <c r="O1257">
        <v>1.9E-2</v>
      </c>
      <c r="P1257">
        <v>1.9E-2</v>
      </c>
      <c r="Q1257">
        <v>1.9E-2</v>
      </c>
      <c r="R1257">
        <v>1.9E-2</v>
      </c>
      <c r="S1257">
        <v>1.9E-2</v>
      </c>
      <c r="T1257">
        <v>1.9E-2</v>
      </c>
      <c r="U1257">
        <v>1.9E-2</v>
      </c>
      <c r="V1257">
        <v>1.9E-2</v>
      </c>
      <c r="W1257">
        <v>1.9E-2</v>
      </c>
      <c r="X1257">
        <v>1.9E-2</v>
      </c>
      <c r="Y1257">
        <v>1.9E-2</v>
      </c>
      <c r="Z1257">
        <v>1.9E-2</v>
      </c>
      <c r="AA1257">
        <v>1.9E-2</v>
      </c>
      <c r="AB1257">
        <v>1.9E-2</v>
      </c>
      <c r="AC1257">
        <v>1.9E-2</v>
      </c>
      <c r="AD1257">
        <v>1.9E-2</v>
      </c>
      <c r="AE1257">
        <v>1.7999999999999999E-2</v>
      </c>
      <c r="AF1257">
        <v>1.7999999999999999E-2</v>
      </c>
      <c r="AG1257">
        <v>1.7999999999999999E-2</v>
      </c>
      <c r="AH1257">
        <v>1.7999999999999999E-2</v>
      </c>
      <c r="AI1257">
        <v>1.7999999999999999E-2</v>
      </c>
      <c r="AJ1257">
        <v>1.7999999999999999E-2</v>
      </c>
    </row>
    <row r="1258" spans="3:36" x14ac:dyDescent="0.25">
      <c r="C1258" t="s">
        <v>842</v>
      </c>
      <c r="E1258">
        <v>1.0999999999999999E-2</v>
      </c>
      <c r="F1258">
        <v>8.9999999999999993E-3</v>
      </c>
      <c r="G1258">
        <v>8.0000000000000002E-3</v>
      </c>
      <c r="H1258">
        <v>1.6E-2</v>
      </c>
      <c r="I1258">
        <v>1.4999999999999999E-2</v>
      </c>
      <c r="J1258">
        <v>5.0000000000000001E-3</v>
      </c>
      <c r="K1258">
        <v>1.2E-2</v>
      </c>
      <c r="L1258">
        <v>1.2E-2</v>
      </c>
      <c r="M1258">
        <v>1.2E-2</v>
      </c>
      <c r="N1258">
        <v>1.2E-2</v>
      </c>
      <c r="O1258">
        <v>1.0999999999999999E-2</v>
      </c>
      <c r="P1258">
        <v>1.2E-2</v>
      </c>
      <c r="Q1258">
        <v>1.2E-2</v>
      </c>
      <c r="R1258">
        <v>1.2E-2</v>
      </c>
      <c r="S1258">
        <v>1.2E-2</v>
      </c>
      <c r="T1258">
        <v>1.2E-2</v>
      </c>
      <c r="U1258">
        <v>1.2E-2</v>
      </c>
      <c r="V1258">
        <v>1.2E-2</v>
      </c>
      <c r="W1258">
        <v>1.2E-2</v>
      </c>
      <c r="X1258">
        <v>1.2E-2</v>
      </c>
      <c r="Y1258">
        <v>1.2E-2</v>
      </c>
      <c r="Z1258">
        <v>1.2E-2</v>
      </c>
      <c r="AA1258">
        <v>1.2E-2</v>
      </c>
      <c r="AB1258">
        <v>1.2E-2</v>
      </c>
      <c r="AC1258">
        <v>1.0999999999999999E-2</v>
      </c>
      <c r="AD1258">
        <v>1.0999999999999999E-2</v>
      </c>
      <c r="AE1258">
        <v>1.0999999999999999E-2</v>
      </c>
      <c r="AF1258">
        <v>1.0999999999999999E-2</v>
      </c>
      <c r="AG1258">
        <v>1.0999999999999999E-2</v>
      </c>
      <c r="AH1258">
        <v>1.0999999999999999E-2</v>
      </c>
      <c r="AI1258">
        <v>1.0999999999999999E-2</v>
      </c>
      <c r="AJ1258">
        <v>1.0999999999999999E-2</v>
      </c>
    </row>
    <row r="1259" spans="3:36" x14ac:dyDescent="0.25">
      <c r="C1259" t="s">
        <v>838</v>
      </c>
      <c r="E1259">
        <v>142.489</v>
      </c>
      <c r="F1259">
        <v>132.37100000000001</v>
      </c>
      <c r="G1259">
        <v>139.749</v>
      </c>
      <c r="H1259">
        <v>155.191</v>
      </c>
      <c r="I1259">
        <v>165.82300000000001</v>
      </c>
      <c r="J1259">
        <v>158.684</v>
      </c>
      <c r="K1259">
        <v>161.08699999999999</v>
      </c>
      <c r="L1259">
        <v>163.751</v>
      </c>
      <c r="M1259">
        <v>164.398</v>
      </c>
      <c r="N1259">
        <v>163.45500000000001</v>
      </c>
      <c r="O1259">
        <v>160.44300000000001</v>
      </c>
      <c r="P1259">
        <v>161.43600000000001</v>
      </c>
      <c r="Q1259">
        <v>162.24299999999999</v>
      </c>
      <c r="R1259">
        <v>161.499</v>
      </c>
      <c r="S1259">
        <v>162.322</v>
      </c>
      <c r="T1259">
        <v>162.893</v>
      </c>
      <c r="U1259">
        <v>162.964</v>
      </c>
      <c r="V1259">
        <v>162.923</v>
      </c>
      <c r="W1259">
        <v>162.69399999999999</v>
      </c>
      <c r="X1259">
        <v>162.863</v>
      </c>
      <c r="Y1259">
        <v>163.089</v>
      </c>
      <c r="Z1259">
        <v>162.88399999999999</v>
      </c>
      <c r="AA1259">
        <v>162.61799999999999</v>
      </c>
      <c r="AB1259">
        <v>162.42400000000001</v>
      </c>
      <c r="AC1259">
        <v>161.923</v>
      </c>
      <c r="AD1259">
        <v>160.85</v>
      </c>
      <c r="AE1259">
        <v>159.928</v>
      </c>
      <c r="AF1259">
        <v>159.36600000000001</v>
      </c>
      <c r="AG1259">
        <v>158.93100000000001</v>
      </c>
      <c r="AH1259">
        <v>159.44999999999999</v>
      </c>
      <c r="AI1259">
        <v>159.85499999999999</v>
      </c>
      <c r="AJ1259">
        <v>159.827</v>
      </c>
    </row>
    <row r="1260" spans="3:36" x14ac:dyDescent="0.25">
      <c r="C1260" t="s">
        <v>1044</v>
      </c>
    </row>
    <row r="1261" spans="3:36" x14ac:dyDescent="0.25">
      <c r="C1261" t="s">
        <v>70</v>
      </c>
      <c r="E1261">
        <v>54.002000000000002</v>
      </c>
      <c r="F1261">
        <v>50.387999999999998</v>
      </c>
      <c r="G1261">
        <v>52.113999999999997</v>
      </c>
      <c r="H1261">
        <v>57.84</v>
      </c>
      <c r="I1261">
        <v>62.691000000000003</v>
      </c>
      <c r="J1261">
        <v>60.613999999999997</v>
      </c>
      <c r="K1261">
        <v>61.328000000000003</v>
      </c>
      <c r="L1261">
        <v>62.139000000000003</v>
      </c>
      <c r="M1261">
        <v>62.189</v>
      </c>
      <c r="N1261">
        <v>61.652000000000001</v>
      </c>
      <c r="O1261">
        <v>60.344999999999999</v>
      </c>
      <c r="P1261">
        <v>60.564999999999998</v>
      </c>
      <c r="Q1261">
        <v>60.726999999999997</v>
      </c>
      <c r="R1261">
        <v>60.344999999999999</v>
      </c>
      <c r="S1261">
        <v>60.569000000000003</v>
      </c>
      <c r="T1261">
        <v>60.728999999999999</v>
      </c>
      <c r="U1261">
        <v>60.759</v>
      </c>
      <c r="V1261">
        <v>60.783999999999999</v>
      </c>
      <c r="W1261">
        <v>60.741999999999997</v>
      </c>
      <c r="X1261">
        <v>60.863</v>
      </c>
      <c r="Y1261">
        <v>60.985999999999997</v>
      </c>
      <c r="Z1261">
        <v>60.96</v>
      </c>
      <c r="AA1261">
        <v>60.915999999999997</v>
      </c>
      <c r="AB1261">
        <v>60.898000000000003</v>
      </c>
      <c r="AC1261">
        <v>60.768000000000001</v>
      </c>
      <c r="AD1261">
        <v>60.421999999999997</v>
      </c>
      <c r="AE1261">
        <v>60.134</v>
      </c>
      <c r="AF1261">
        <v>59.98</v>
      </c>
      <c r="AG1261">
        <v>59.872</v>
      </c>
      <c r="AH1261">
        <v>60.128</v>
      </c>
      <c r="AI1261">
        <v>60.34</v>
      </c>
      <c r="AJ1261">
        <v>60.390999999999998</v>
      </c>
    </row>
    <row r="1262" spans="3:36" x14ac:dyDescent="0.25">
      <c r="C1262" t="s">
        <v>840</v>
      </c>
      <c r="E1262">
        <v>0</v>
      </c>
      <c r="F1262">
        <v>0</v>
      </c>
      <c r="G1262">
        <v>0</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row>
    <row r="1263" spans="3:36" x14ac:dyDescent="0.25">
      <c r="C1263" t="s">
        <v>3</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row>
    <row r="1264" spans="3:36" x14ac:dyDescent="0.25">
      <c r="C1264" t="s">
        <v>841</v>
      </c>
      <c r="E1264">
        <v>0</v>
      </c>
      <c r="F1264">
        <v>0</v>
      </c>
      <c r="G1264">
        <v>0</v>
      </c>
      <c r="H1264">
        <v>0</v>
      </c>
      <c r="I1264">
        <v>0</v>
      </c>
      <c r="J1264">
        <v>0</v>
      </c>
      <c r="K1264">
        <v>0</v>
      </c>
      <c r="L1264">
        <v>0</v>
      </c>
      <c r="M1264">
        <v>0</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row>
    <row r="1265" spans="3:36" x14ac:dyDescent="0.25">
      <c r="C1265" t="s">
        <v>842</v>
      </c>
      <c r="E1265">
        <v>0</v>
      </c>
      <c r="F1265">
        <v>0</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row>
    <row r="1266" spans="3:36" x14ac:dyDescent="0.25">
      <c r="C1266" t="s">
        <v>838</v>
      </c>
      <c r="E1266">
        <v>54.002000000000002</v>
      </c>
      <c r="F1266">
        <v>50.387999999999998</v>
      </c>
      <c r="G1266">
        <v>52.113999999999997</v>
      </c>
      <c r="H1266">
        <v>57.84</v>
      </c>
      <c r="I1266">
        <v>62.691000000000003</v>
      </c>
      <c r="J1266">
        <v>60.613999999999997</v>
      </c>
      <c r="K1266">
        <v>61.328000000000003</v>
      </c>
      <c r="L1266">
        <v>62.139000000000003</v>
      </c>
      <c r="M1266">
        <v>62.189</v>
      </c>
      <c r="N1266">
        <v>61.652000000000001</v>
      </c>
      <c r="O1266">
        <v>60.344999999999999</v>
      </c>
      <c r="P1266">
        <v>60.564999999999998</v>
      </c>
      <c r="Q1266">
        <v>60.726999999999997</v>
      </c>
      <c r="R1266">
        <v>60.344999999999999</v>
      </c>
      <c r="S1266">
        <v>60.569000000000003</v>
      </c>
      <c r="T1266">
        <v>60.728999999999999</v>
      </c>
      <c r="U1266">
        <v>60.759</v>
      </c>
      <c r="V1266">
        <v>60.783999999999999</v>
      </c>
      <c r="W1266">
        <v>60.741999999999997</v>
      </c>
      <c r="X1266">
        <v>60.863</v>
      </c>
      <c r="Y1266">
        <v>60.985999999999997</v>
      </c>
      <c r="Z1266">
        <v>60.96</v>
      </c>
      <c r="AA1266">
        <v>60.915999999999997</v>
      </c>
      <c r="AB1266">
        <v>60.898000000000003</v>
      </c>
      <c r="AC1266">
        <v>60.768000000000001</v>
      </c>
      <c r="AD1266">
        <v>60.421999999999997</v>
      </c>
      <c r="AE1266">
        <v>60.134</v>
      </c>
      <c r="AF1266">
        <v>59.98</v>
      </c>
      <c r="AG1266">
        <v>59.872</v>
      </c>
      <c r="AH1266">
        <v>60.128</v>
      </c>
      <c r="AI1266">
        <v>60.34</v>
      </c>
      <c r="AJ1266">
        <v>60.390999999999998</v>
      </c>
    </row>
    <row r="1267" spans="3:36" x14ac:dyDescent="0.25">
      <c r="C1267" t="s">
        <v>1045</v>
      </c>
    </row>
    <row r="1268" spans="3:36" x14ac:dyDescent="0.25">
      <c r="C1268" t="s">
        <v>70</v>
      </c>
      <c r="E1268">
        <v>5.891</v>
      </c>
      <c r="F1268">
        <v>5.4969999999999999</v>
      </c>
      <c r="G1268">
        <v>5.6849999999999996</v>
      </c>
      <c r="H1268">
        <v>6.31</v>
      </c>
      <c r="I1268">
        <v>6.8390000000000004</v>
      </c>
      <c r="J1268">
        <v>6.6109999999999998</v>
      </c>
      <c r="K1268">
        <v>6.6870000000000003</v>
      </c>
      <c r="L1268">
        <v>6.7750000000000004</v>
      </c>
      <c r="M1268">
        <v>6.7809999999999997</v>
      </c>
      <c r="N1268">
        <v>6.7220000000000004</v>
      </c>
      <c r="O1268">
        <v>6.58</v>
      </c>
      <c r="P1268">
        <v>6.6040000000000001</v>
      </c>
      <c r="Q1268">
        <v>6.6219999999999999</v>
      </c>
      <c r="R1268">
        <v>6.58</v>
      </c>
      <c r="S1268">
        <v>6.6040000000000001</v>
      </c>
      <c r="T1268">
        <v>6.6219999999999999</v>
      </c>
      <c r="U1268">
        <v>6.625</v>
      </c>
      <c r="V1268">
        <v>6.6280000000000001</v>
      </c>
      <c r="W1268">
        <v>6.6230000000000002</v>
      </c>
      <c r="X1268">
        <v>6.6360000000000001</v>
      </c>
      <c r="Y1268">
        <v>6.65</v>
      </c>
      <c r="Z1268">
        <v>6.6470000000000002</v>
      </c>
      <c r="AA1268">
        <v>6.6420000000000003</v>
      </c>
      <c r="AB1268">
        <v>6.64</v>
      </c>
      <c r="AC1268">
        <v>6.6260000000000003</v>
      </c>
      <c r="AD1268">
        <v>6.5880000000000001</v>
      </c>
      <c r="AE1268">
        <v>6.5570000000000004</v>
      </c>
      <c r="AF1268">
        <v>6.54</v>
      </c>
      <c r="AG1268">
        <v>6.5279999999999996</v>
      </c>
      <c r="AH1268">
        <v>6.556</v>
      </c>
      <c r="AI1268">
        <v>6.5789999999999997</v>
      </c>
      <c r="AJ1268">
        <v>6.585</v>
      </c>
    </row>
    <row r="1269" spans="3:36" x14ac:dyDescent="0.25">
      <c r="C1269" t="s">
        <v>840</v>
      </c>
      <c r="E1269">
        <v>19.047000000000001</v>
      </c>
      <c r="F1269">
        <v>17.561</v>
      </c>
      <c r="G1269">
        <v>19.201000000000001</v>
      </c>
      <c r="H1269">
        <v>21.318999999999999</v>
      </c>
      <c r="I1269">
        <v>22.24</v>
      </c>
      <c r="J1269">
        <v>20.907</v>
      </c>
      <c r="K1269">
        <v>21.344999999999999</v>
      </c>
      <c r="L1269">
        <v>21.823</v>
      </c>
      <c r="M1269">
        <v>22.03</v>
      </c>
      <c r="N1269">
        <v>22.013999999999999</v>
      </c>
      <c r="O1269">
        <v>21.713000000000001</v>
      </c>
      <c r="P1269">
        <v>21.940999999999999</v>
      </c>
      <c r="Q1269">
        <v>22.138000000000002</v>
      </c>
      <c r="R1269">
        <v>22.099</v>
      </c>
      <c r="S1269">
        <v>22.263999999999999</v>
      </c>
      <c r="T1269">
        <v>22.375</v>
      </c>
      <c r="U1269">
        <v>22.384</v>
      </c>
      <c r="V1269">
        <v>22.353999999999999</v>
      </c>
      <c r="W1269">
        <v>22.297000000000001</v>
      </c>
      <c r="X1269">
        <v>22.285</v>
      </c>
      <c r="Y1269">
        <v>22.294</v>
      </c>
      <c r="Z1269">
        <v>22.236000000000001</v>
      </c>
      <c r="AA1269">
        <v>22.167000000000002</v>
      </c>
      <c r="AB1269">
        <v>22.108000000000001</v>
      </c>
      <c r="AC1269">
        <v>22.004999999999999</v>
      </c>
      <c r="AD1269">
        <v>21.826000000000001</v>
      </c>
      <c r="AE1269">
        <v>21.666</v>
      </c>
      <c r="AF1269">
        <v>21.556999999999999</v>
      </c>
      <c r="AG1269">
        <v>21.465</v>
      </c>
      <c r="AH1269">
        <v>21.5</v>
      </c>
      <c r="AI1269">
        <v>21.52</v>
      </c>
      <c r="AJ1269">
        <v>21.48</v>
      </c>
    </row>
    <row r="1270" spans="3:36" x14ac:dyDescent="0.25">
      <c r="C1270" t="s">
        <v>841</v>
      </c>
      <c r="E1270">
        <v>1.0999999999999999E-2</v>
      </c>
      <c r="F1270">
        <v>8.9999999999999993E-3</v>
      </c>
      <c r="G1270">
        <v>1.0999999999999999E-2</v>
      </c>
      <c r="H1270">
        <v>1.0999999999999999E-2</v>
      </c>
      <c r="I1270">
        <v>1.2E-2</v>
      </c>
      <c r="J1270">
        <v>0.01</v>
      </c>
      <c r="K1270">
        <v>1.0999999999999999E-2</v>
      </c>
      <c r="L1270">
        <v>1.0999999999999999E-2</v>
      </c>
      <c r="M1270">
        <v>1.0999999999999999E-2</v>
      </c>
      <c r="N1270">
        <v>1.0999999999999999E-2</v>
      </c>
      <c r="O1270">
        <v>1.0999999999999999E-2</v>
      </c>
      <c r="P1270">
        <v>1.0999999999999999E-2</v>
      </c>
      <c r="Q1270">
        <v>1.0999999999999999E-2</v>
      </c>
      <c r="R1270">
        <v>1.0999999999999999E-2</v>
      </c>
      <c r="S1270">
        <v>1.0999999999999999E-2</v>
      </c>
      <c r="T1270">
        <v>1.0999999999999999E-2</v>
      </c>
      <c r="U1270">
        <v>1.0999999999999999E-2</v>
      </c>
      <c r="V1270">
        <v>1.0999999999999999E-2</v>
      </c>
      <c r="W1270">
        <v>1.0999999999999999E-2</v>
      </c>
      <c r="X1270">
        <v>0.01</v>
      </c>
      <c r="Y1270">
        <v>0.01</v>
      </c>
      <c r="Z1270">
        <v>0.01</v>
      </c>
      <c r="AA1270">
        <v>0.01</v>
      </c>
      <c r="AB1270">
        <v>0.01</v>
      </c>
      <c r="AC1270">
        <v>0.01</v>
      </c>
      <c r="AD1270">
        <v>0.01</v>
      </c>
      <c r="AE1270">
        <v>0.01</v>
      </c>
      <c r="AF1270">
        <v>0.01</v>
      </c>
      <c r="AG1270">
        <v>0.01</v>
      </c>
      <c r="AH1270">
        <v>0.01</v>
      </c>
      <c r="AI1270">
        <v>0.01</v>
      </c>
      <c r="AJ1270">
        <v>0.01</v>
      </c>
    </row>
    <row r="1271" spans="3:36" x14ac:dyDescent="0.25">
      <c r="C1271" t="s">
        <v>838</v>
      </c>
      <c r="E1271">
        <v>24.95</v>
      </c>
      <c r="F1271">
        <v>23.067</v>
      </c>
      <c r="G1271">
        <v>24.896999999999998</v>
      </c>
      <c r="H1271">
        <v>27.64</v>
      </c>
      <c r="I1271">
        <v>29.09</v>
      </c>
      <c r="J1271">
        <v>27.527999999999999</v>
      </c>
      <c r="K1271">
        <v>28.042999999999999</v>
      </c>
      <c r="L1271">
        <v>28.61</v>
      </c>
      <c r="M1271">
        <v>28.821000000000002</v>
      </c>
      <c r="N1271">
        <v>28.747</v>
      </c>
      <c r="O1271">
        <v>28.303000000000001</v>
      </c>
      <c r="P1271">
        <v>28.556000000000001</v>
      </c>
      <c r="Q1271">
        <v>28.77</v>
      </c>
      <c r="R1271">
        <v>28.69</v>
      </c>
      <c r="S1271">
        <v>28.879000000000001</v>
      </c>
      <c r="T1271">
        <v>29.007999999999999</v>
      </c>
      <c r="U1271">
        <v>29.018999999999998</v>
      </c>
      <c r="V1271">
        <v>28.992000000000001</v>
      </c>
      <c r="W1271">
        <v>28.931000000000001</v>
      </c>
      <c r="X1271">
        <v>28.931999999999999</v>
      </c>
      <c r="Y1271">
        <v>28.954000000000001</v>
      </c>
      <c r="Z1271">
        <v>28.893000000000001</v>
      </c>
      <c r="AA1271">
        <v>28.818999999999999</v>
      </c>
      <c r="AB1271">
        <v>28.757999999999999</v>
      </c>
      <c r="AC1271">
        <v>28.641999999999999</v>
      </c>
      <c r="AD1271">
        <v>28.425000000000001</v>
      </c>
      <c r="AE1271">
        <v>28.233000000000001</v>
      </c>
      <c r="AF1271">
        <v>28.106999999999999</v>
      </c>
      <c r="AG1271">
        <v>28.003</v>
      </c>
      <c r="AH1271">
        <v>28.065999999999999</v>
      </c>
      <c r="AI1271">
        <v>28.109000000000002</v>
      </c>
      <c r="AJ1271">
        <v>28.074999999999999</v>
      </c>
    </row>
    <row r="1272" spans="3:36" x14ac:dyDescent="0.25">
      <c r="C1272" t="s">
        <v>1046</v>
      </c>
    </row>
    <row r="1273" spans="3:36" x14ac:dyDescent="0.25">
      <c r="C1273" t="s">
        <v>1071</v>
      </c>
      <c r="E1273">
        <v>36.054000000000002</v>
      </c>
      <c r="F1273">
        <v>32.549999999999997</v>
      </c>
      <c r="G1273">
        <v>34.21</v>
      </c>
      <c r="H1273">
        <v>37.875</v>
      </c>
      <c r="I1273">
        <v>40.975000000000001</v>
      </c>
      <c r="J1273">
        <v>38.828000000000003</v>
      </c>
      <c r="K1273">
        <v>39.512999999999998</v>
      </c>
      <c r="L1273">
        <v>40.265999999999998</v>
      </c>
      <c r="M1273">
        <v>40.430999999999997</v>
      </c>
      <c r="N1273">
        <v>40.22</v>
      </c>
      <c r="O1273">
        <v>39.536999999999999</v>
      </c>
      <c r="P1273">
        <v>39.872</v>
      </c>
      <c r="Q1273">
        <v>40.156999999999996</v>
      </c>
      <c r="R1273">
        <v>39.985999999999997</v>
      </c>
      <c r="S1273">
        <v>40.283999999999999</v>
      </c>
      <c r="T1273">
        <v>40.47</v>
      </c>
      <c r="U1273">
        <v>40.572000000000003</v>
      </c>
      <c r="V1273">
        <v>40.618000000000002</v>
      </c>
      <c r="W1273">
        <v>40.609000000000002</v>
      </c>
      <c r="X1273">
        <v>40.616</v>
      </c>
      <c r="Y1273">
        <v>40.695</v>
      </c>
      <c r="Z1273">
        <v>40.64</v>
      </c>
      <c r="AA1273">
        <v>40.573999999999998</v>
      </c>
      <c r="AB1273">
        <v>40.557000000000002</v>
      </c>
      <c r="AC1273">
        <v>40.454000000000001</v>
      </c>
      <c r="AD1273">
        <v>40.203000000000003</v>
      </c>
      <c r="AE1273">
        <v>39.991</v>
      </c>
      <c r="AF1273">
        <v>39.881999999999998</v>
      </c>
      <c r="AG1273">
        <v>39.799999999999997</v>
      </c>
      <c r="AH1273">
        <v>39.97</v>
      </c>
      <c r="AI1273">
        <v>40.1</v>
      </c>
      <c r="AJ1273">
        <v>40.113</v>
      </c>
    </row>
    <row r="1274" spans="3:36" x14ac:dyDescent="0.25">
      <c r="C1274" t="s">
        <v>939</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row>
    <row r="1275" spans="3:36" x14ac:dyDescent="0.25">
      <c r="C1275" t="s">
        <v>3</v>
      </c>
      <c r="E1275">
        <v>7.3999999999999996E-2</v>
      </c>
      <c r="F1275">
        <v>6.8000000000000005E-2</v>
      </c>
      <c r="G1275">
        <v>7.0000000000000007E-2</v>
      </c>
      <c r="H1275">
        <v>6.8000000000000005E-2</v>
      </c>
      <c r="I1275">
        <v>6.9000000000000006E-2</v>
      </c>
      <c r="J1275">
        <v>4.9000000000000002E-2</v>
      </c>
      <c r="K1275">
        <v>5.0999999999999997E-2</v>
      </c>
      <c r="L1275">
        <v>5.0999999999999997E-2</v>
      </c>
      <c r="M1275">
        <v>5.0999999999999997E-2</v>
      </c>
      <c r="N1275">
        <v>0.05</v>
      </c>
      <c r="O1275">
        <v>0.05</v>
      </c>
      <c r="P1275">
        <v>0.05</v>
      </c>
      <c r="Q1275">
        <v>4.9000000000000002E-2</v>
      </c>
      <c r="R1275">
        <v>4.9000000000000002E-2</v>
      </c>
      <c r="S1275">
        <v>4.8000000000000001E-2</v>
      </c>
      <c r="T1275">
        <v>4.7E-2</v>
      </c>
      <c r="U1275">
        <v>4.5999999999999999E-2</v>
      </c>
      <c r="V1275">
        <v>4.4999999999999998E-2</v>
      </c>
      <c r="W1275">
        <v>4.3999999999999997E-2</v>
      </c>
      <c r="X1275">
        <v>4.2999999999999997E-2</v>
      </c>
      <c r="Y1275">
        <v>4.2000000000000003E-2</v>
      </c>
      <c r="Z1275">
        <v>4.1000000000000002E-2</v>
      </c>
      <c r="AA1275">
        <v>0.04</v>
      </c>
      <c r="AB1275">
        <v>3.9E-2</v>
      </c>
      <c r="AC1275">
        <v>3.7999999999999999E-2</v>
      </c>
      <c r="AD1275">
        <v>3.6999999999999998E-2</v>
      </c>
      <c r="AE1275">
        <v>3.6999999999999998E-2</v>
      </c>
      <c r="AF1275">
        <v>3.5999999999999997E-2</v>
      </c>
      <c r="AG1275">
        <v>3.5000000000000003E-2</v>
      </c>
      <c r="AH1275">
        <v>3.4000000000000002E-2</v>
      </c>
      <c r="AI1275">
        <v>3.3000000000000002E-2</v>
      </c>
      <c r="AJ1275">
        <v>3.2000000000000001E-2</v>
      </c>
    </row>
    <row r="1276" spans="3:36" x14ac:dyDescent="0.25">
      <c r="C1276" t="s">
        <v>873</v>
      </c>
      <c r="E1276">
        <v>29.228000000000002</v>
      </c>
      <c r="F1276">
        <v>22.193999999999999</v>
      </c>
      <c r="G1276">
        <v>31.991</v>
      </c>
      <c r="H1276">
        <v>32.058</v>
      </c>
      <c r="I1276">
        <v>27.288</v>
      </c>
      <c r="J1276">
        <v>28.274999999999999</v>
      </c>
      <c r="K1276">
        <v>28.766999999999999</v>
      </c>
      <c r="L1276">
        <v>28.393999999999998</v>
      </c>
      <c r="M1276">
        <v>27.536999999999999</v>
      </c>
      <c r="N1276">
        <v>26.488</v>
      </c>
      <c r="O1276">
        <v>25.213000000000001</v>
      </c>
      <c r="P1276">
        <v>24.126999999999999</v>
      </c>
      <c r="Q1276">
        <v>23.175999999999998</v>
      </c>
      <c r="R1276">
        <v>22.388000000000002</v>
      </c>
      <c r="S1276">
        <v>21.681000000000001</v>
      </c>
      <c r="T1276">
        <v>21.021999999999998</v>
      </c>
      <c r="U1276">
        <v>20.542000000000002</v>
      </c>
      <c r="V1276">
        <v>20.111000000000001</v>
      </c>
      <c r="W1276">
        <v>19.692</v>
      </c>
      <c r="X1276">
        <v>19.292999999999999</v>
      </c>
      <c r="Y1276">
        <v>18.901</v>
      </c>
      <c r="Z1276">
        <v>18.510999999999999</v>
      </c>
      <c r="AA1276">
        <v>18.125</v>
      </c>
      <c r="AB1276">
        <v>17.75</v>
      </c>
      <c r="AC1276">
        <v>17.378</v>
      </c>
      <c r="AD1276">
        <v>17.013000000000002</v>
      </c>
      <c r="AE1276">
        <v>16.640999999999998</v>
      </c>
      <c r="AF1276">
        <v>16.279</v>
      </c>
      <c r="AG1276">
        <v>15.927</v>
      </c>
      <c r="AH1276">
        <v>15.582000000000001</v>
      </c>
      <c r="AI1276">
        <v>15.242000000000001</v>
      </c>
      <c r="AJ1276">
        <v>14.927</v>
      </c>
    </row>
    <row r="1277" spans="3:36" x14ac:dyDescent="0.25">
      <c r="C1277" t="s">
        <v>841</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row>
    <row r="1278" spans="3:36" x14ac:dyDescent="0.25">
      <c r="C1278" t="s">
        <v>940</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row>
    <row r="1279" spans="3:36" x14ac:dyDescent="0.25">
      <c r="C1279" t="s">
        <v>16</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row>
    <row r="1280" spans="3:36" x14ac:dyDescent="0.25">
      <c r="C1280" t="s">
        <v>843</v>
      </c>
      <c r="E1280">
        <v>32.908000000000001</v>
      </c>
      <c r="F1280">
        <v>33.210999999999999</v>
      </c>
      <c r="G1280">
        <v>25.218</v>
      </c>
      <c r="H1280">
        <v>26.123000000000001</v>
      </c>
      <c r="I1280">
        <v>22.588999999999999</v>
      </c>
      <c r="J1280">
        <v>20.364999999999998</v>
      </c>
      <c r="K1280">
        <v>21.509</v>
      </c>
      <c r="L1280">
        <v>22.709</v>
      </c>
      <c r="M1280">
        <v>23.617000000000001</v>
      </c>
      <c r="N1280">
        <v>24.254000000000001</v>
      </c>
      <c r="O1280">
        <v>24.501000000000001</v>
      </c>
      <c r="P1280">
        <v>25.295000000000002</v>
      </c>
      <c r="Q1280">
        <v>25.984000000000002</v>
      </c>
      <c r="R1280">
        <v>26.321999999999999</v>
      </c>
      <c r="S1280">
        <v>26.821999999999999</v>
      </c>
      <c r="T1280">
        <v>27.186</v>
      </c>
      <c r="U1280">
        <v>27.375</v>
      </c>
      <c r="V1280">
        <v>27.422999999999998</v>
      </c>
      <c r="W1280">
        <v>27.396999999999998</v>
      </c>
      <c r="X1280">
        <v>27.427</v>
      </c>
      <c r="Y1280">
        <v>27.474</v>
      </c>
      <c r="Z1280">
        <v>27.434000000000001</v>
      </c>
      <c r="AA1280">
        <v>27.387</v>
      </c>
      <c r="AB1280">
        <v>27.361000000000001</v>
      </c>
      <c r="AC1280">
        <v>27.285</v>
      </c>
      <c r="AD1280">
        <v>27.111999999999998</v>
      </c>
      <c r="AE1280">
        <v>26.963999999999999</v>
      </c>
      <c r="AF1280">
        <v>26.878</v>
      </c>
      <c r="AG1280">
        <v>26.811</v>
      </c>
      <c r="AH1280">
        <v>26.908000000000001</v>
      </c>
      <c r="AI1280">
        <v>26.986000000000001</v>
      </c>
      <c r="AJ1280">
        <v>26.99</v>
      </c>
    </row>
    <row r="1281" spans="3:36" x14ac:dyDescent="0.25">
      <c r="C1281" t="s">
        <v>838</v>
      </c>
      <c r="E1281">
        <v>98.263999999999996</v>
      </c>
      <c r="F1281">
        <v>88.024000000000001</v>
      </c>
      <c r="G1281">
        <v>91.489000000000004</v>
      </c>
      <c r="H1281">
        <v>96.123999999999995</v>
      </c>
      <c r="I1281">
        <v>90.921000000000006</v>
      </c>
      <c r="J1281">
        <v>87.516999999999996</v>
      </c>
      <c r="K1281">
        <v>89.84</v>
      </c>
      <c r="L1281">
        <v>91.42</v>
      </c>
      <c r="M1281">
        <v>91.635999999999996</v>
      </c>
      <c r="N1281">
        <v>91.012</v>
      </c>
      <c r="O1281">
        <v>89.3</v>
      </c>
      <c r="P1281">
        <v>89.343000000000004</v>
      </c>
      <c r="Q1281">
        <v>89.366</v>
      </c>
      <c r="R1281">
        <v>88.744</v>
      </c>
      <c r="S1281">
        <v>88.834999999999994</v>
      </c>
      <c r="T1281">
        <v>88.725999999999999</v>
      </c>
      <c r="U1281">
        <v>88.536000000000001</v>
      </c>
      <c r="V1281">
        <v>88.195999999999998</v>
      </c>
      <c r="W1281">
        <v>87.742000000000004</v>
      </c>
      <c r="X1281">
        <v>87.38</v>
      </c>
      <c r="Y1281">
        <v>87.111999999999995</v>
      </c>
      <c r="Z1281">
        <v>86.626999999999995</v>
      </c>
      <c r="AA1281">
        <v>86.126000000000005</v>
      </c>
      <c r="AB1281">
        <v>85.707999999999998</v>
      </c>
      <c r="AC1281">
        <v>85.155000000000001</v>
      </c>
      <c r="AD1281">
        <v>84.364999999999995</v>
      </c>
      <c r="AE1281">
        <v>83.632000000000005</v>
      </c>
      <c r="AF1281">
        <v>83.073999999999998</v>
      </c>
      <c r="AG1281">
        <v>82.572000000000003</v>
      </c>
      <c r="AH1281">
        <v>82.495000000000005</v>
      </c>
      <c r="AI1281">
        <v>82.361000000000004</v>
      </c>
      <c r="AJ1281">
        <v>82.061999999999998</v>
      </c>
    </row>
    <row r="1282" spans="3:36" x14ac:dyDescent="0.25">
      <c r="C1282" t="s">
        <v>1072</v>
      </c>
    </row>
    <row r="1283" spans="3:36" x14ac:dyDescent="0.25">
      <c r="C1283" t="s">
        <v>70</v>
      </c>
      <c r="E1283">
        <v>163.02099999999999</v>
      </c>
      <c r="F1283">
        <v>152.11099999999999</v>
      </c>
      <c r="G1283">
        <v>157.32300000000001</v>
      </c>
      <c r="H1283">
        <v>174.60499999999999</v>
      </c>
      <c r="I1283">
        <v>189.25</v>
      </c>
      <c r="J1283">
        <v>182.977</v>
      </c>
      <c r="K1283">
        <v>185.13</v>
      </c>
      <c r="L1283">
        <v>187.578</v>
      </c>
      <c r="M1283">
        <v>187.72800000000001</v>
      </c>
      <c r="N1283">
        <v>186.10499999999999</v>
      </c>
      <c r="O1283">
        <v>182.16</v>
      </c>
      <c r="P1283">
        <v>182.82400000000001</v>
      </c>
      <c r="Q1283">
        <v>183.31</v>
      </c>
      <c r="R1283">
        <v>182.15799999999999</v>
      </c>
      <c r="S1283">
        <v>182.83199999999999</v>
      </c>
      <c r="T1283">
        <v>183.31299999999999</v>
      </c>
      <c r="U1283">
        <v>183.40199999999999</v>
      </c>
      <c r="V1283">
        <v>183.47800000000001</v>
      </c>
      <c r="W1283">
        <v>183.34899999999999</v>
      </c>
      <c r="X1283">
        <v>183.714</v>
      </c>
      <c r="Y1283">
        <v>184.084</v>
      </c>
      <c r="Z1283">
        <v>184.005</v>
      </c>
      <c r="AA1283">
        <v>183.87100000000001</v>
      </c>
      <c r="AB1283">
        <v>183.815</v>
      </c>
      <c r="AC1283">
        <v>183.423</v>
      </c>
      <c r="AD1283">
        <v>182.37799999999999</v>
      </c>
      <c r="AE1283">
        <v>181.50800000000001</v>
      </c>
      <c r="AF1283">
        <v>181.042</v>
      </c>
      <c r="AG1283">
        <v>180.71600000000001</v>
      </c>
      <c r="AH1283">
        <v>181.48699999999999</v>
      </c>
      <c r="AI1283">
        <v>182.126</v>
      </c>
      <c r="AJ1283">
        <v>182.279</v>
      </c>
    </row>
    <row r="1284" spans="3:36" x14ac:dyDescent="0.25">
      <c r="C1284" t="s">
        <v>840</v>
      </c>
      <c r="E1284">
        <v>112.27200000000001</v>
      </c>
      <c r="F1284">
        <v>102.455</v>
      </c>
      <c r="G1284">
        <v>112.57</v>
      </c>
      <c r="H1284">
        <v>125.349</v>
      </c>
      <c r="I1284">
        <v>130.733</v>
      </c>
      <c r="J1284">
        <v>122.875</v>
      </c>
      <c r="K1284">
        <v>125.444</v>
      </c>
      <c r="L1284">
        <v>128.22200000000001</v>
      </c>
      <c r="M1284">
        <v>129.404</v>
      </c>
      <c r="N1284">
        <v>129.29300000000001</v>
      </c>
      <c r="O1284">
        <v>127.471</v>
      </c>
      <c r="P1284">
        <v>128.779</v>
      </c>
      <c r="Q1284">
        <v>129.88900000000001</v>
      </c>
      <c r="R1284">
        <v>129.62700000000001</v>
      </c>
      <c r="S1284">
        <v>130.53800000000001</v>
      </c>
      <c r="T1284">
        <v>131.16800000000001</v>
      </c>
      <c r="U1284">
        <v>131.16200000000001</v>
      </c>
      <c r="V1284">
        <v>130.93899999999999</v>
      </c>
      <c r="W1284">
        <v>130.572</v>
      </c>
      <c r="X1284">
        <v>130.51</v>
      </c>
      <c r="Y1284">
        <v>130.542</v>
      </c>
      <c r="Z1284">
        <v>130.18199999999999</v>
      </c>
      <c r="AA1284">
        <v>129.76400000000001</v>
      </c>
      <c r="AB1284">
        <v>129.39699999999999</v>
      </c>
      <c r="AC1284">
        <v>128.78200000000001</v>
      </c>
      <c r="AD1284">
        <v>127.72499999999999</v>
      </c>
      <c r="AE1284">
        <v>126.786</v>
      </c>
      <c r="AF1284">
        <v>126.136</v>
      </c>
      <c r="AG1284">
        <v>125.589</v>
      </c>
      <c r="AH1284">
        <v>125.78400000000001</v>
      </c>
      <c r="AI1284">
        <v>125.892</v>
      </c>
      <c r="AJ1284">
        <v>125.652</v>
      </c>
    </row>
    <row r="1285" spans="3:36" x14ac:dyDescent="0.25">
      <c r="C1285" t="s">
        <v>3</v>
      </c>
      <c r="E1285">
        <v>2.339</v>
      </c>
      <c r="F1285">
        <v>2.153</v>
      </c>
      <c r="G1285">
        <v>2.2189999999999999</v>
      </c>
      <c r="H1285">
        <v>2.2909999999999999</v>
      </c>
      <c r="I1285">
        <v>2.5419999999999998</v>
      </c>
      <c r="J1285">
        <v>1.855</v>
      </c>
      <c r="K1285">
        <v>1.94</v>
      </c>
      <c r="L1285">
        <v>2.0249999999999999</v>
      </c>
      <c r="M1285">
        <v>2.0830000000000002</v>
      </c>
      <c r="N1285">
        <v>2.1190000000000002</v>
      </c>
      <c r="O1285">
        <v>2.1230000000000002</v>
      </c>
      <c r="P1285">
        <v>2.1749999999999998</v>
      </c>
      <c r="Q1285">
        <v>2.218</v>
      </c>
      <c r="R1285">
        <v>2.2360000000000002</v>
      </c>
      <c r="S1285">
        <v>2.2679999999999998</v>
      </c>
      <c r="T1285">
        <v>2.29</v>
      </c>
      <c r="U1285">
        <v>2.2989999999999999</v>
      </c>
      <c r="V1285">
        <v>2.2989999999999999</v>
      </c>
      <c r="W1285">
        <v>2.2930000000000001</v>
      </c>
      <c r="X1285">
        <v>2.294</v>
      </c>
      <c r="Y1285">
        <v>2.294</v>
      </c>
      <c r="Z1285">
        <v>2.29</v>
      </c>
      <c r="AA1285">
        <v>2.2850000000000001</v>
      </c>
      <c r="AB1285">
        <v>2.2810000000000001</v>
      </c>
      <c r="AC1285">
        <v>2.2719999999999998</v>
      </c>
      <c r="AD1285">
        <v>2.2570000000000001</v>
      </c>
      <c r="AE1285">
        <v>2.2429999999999999</v>
      </c>
      <c r="AF1285">
        <v>2.234</v>
      </c>
      <c r="AG1285">
        <v>2.2269999999999999</v>
      </c>
      <c r="AH1285">
        <v>2.2330000000000001</v>
      </c>
      <c r="AI1285">
        <v>2.238</v>
      </c>
      <c r="AJ1285">
        <v>2.2360000000000002</v>
      </c>
    </row>
    <row r="1286" spans="3:36" x14ac:dyDescent="0.25">
      <c r="C1286" t="s">
        <v>844</v>
      </c>
      <c r="E1286">
        <v>144.161</v>
      </c>
      <c r="F1286">
        <v>133.298</v>
      </c>
      <c r="G1286">
        <v>139.27799999999999</v>
      </c>
      <c r="H1286">
        <v>152.51300000000001</v>
      </c>
      <c r="I1286">
        <v>164.678</v>
      </c>
      <c r="J1286">
        <v>156.56899999999999</v>
      </c>
      <c r="K1286">
        <v>158.89099999999999</v>
      </c>
      <c r="L1286">
        <v>161.47499999999999</v>
      </c>
      <c r="M1286">
        <v>162.01599999999999</v>
      </c>
      <c r="N1286">
        <v>160.91399999999999</v>
      </c>
      <c r="O1286">
        <v>157.761</v>
      </c>
      <c r="P1286">
        <v>158.453</v>
      </c>
      <c r="Q1286">
        <v>159.018</v>
      </c>
      <c r="R1286">
        <v>158.02000000000001</v>
      </c>
      <c r="S1286">
        <v>158.60400000000001</v>
      </c>
      <c r="T1286">
        <v>158.941</v>
      </c>
      <c r="U1286">
        <v>158.88499999999999</v>
      </c>
      <c r="V1286">
        <v>158.71700000000001</v>
      </c>
      <c r="W1286">
        <v>158.35900000000001</v>
      </c>
      <c r="X1286">
        <v>158.34800000000001</v>
      </c>
      <c r="Y1286">
        <v>158.43</v>
      </c>
      <c r="Z1286">
        <v>158.10300000000001</v>
      </c>
      <c r="AA1286">
        <v>157.72300000000001</v>
      </c>
      <c r="AB1286">
        <v>157.41999999999999</v>
      </c>
      <c r="AC1286">
        <v>156.84700000000001</v>
      </c>
      <c r="AD1286">
        <v>155.73099999999999</v>
      </c>
      <c r="AE1286">
        <v>154.76</v>
      </c>
      <c r="AF1286">
        <v>154.142</v>
      </c>
      <c r="AG1286">
        <v>153.65</v>
      </c>
      <c r="AH1286">
        <v>154.07</v>
      </c>
      <c r="AI1286">
        <v>154.38300000000001</v>
      </c>
      <c r="AJ1286">
        <v>154.28200000000001</v>
      </c>
    </row>
    <row r="1287" spans="3:36" x14ac:dyDescent="0.25">
      <c r="C1287" t="s">
        <v>841</v>
      </c>
      <c r="E1287">
        <v>2.9000000000000001E-2</v>
      </c>
      <c r="F1287">
        <v>2.4E-2</v>
      </c>
      <c r="G1287">
        <v>2.7E-2</v>
      </c>
      <c r="H1287">
        <v>0.03</v>
      </c>
      <c r="I1287">
        <v>3.2000000000000001E-2</v>
      </c>
      <c r="J1287">
        <v>2.9000000000000001E-2</v>
      </c>
      <c r="K1287">
        <v>2.9000000000000001E-2</v>
      </c>
      <c r="L1287">
        <v>0.03</v>
      </c>
      <c r="M1287">
        <v>0.03</v>
      </c>
      <c r="N1287">
        <v>0.03</v>
      </c>
      <c r="O1287">
        <v>2.9000000000000001E-2</v>
      </c>
      <c r="P1287">
        <v>2.9000000000000001E-2</v>
      </c>
      <c r="Q1287">
        <v>0.03</v>
      </c>
      <c r="R1287">
        <v>2.9000000000000001E-2</v>
      </c>
      <c r="S1287">
        <v>0.03</v>
      </c>
      <c r="T1287">
        <v>0.03</v>
      </c>
      <c r="U1287">
        <v>0.03</v>
      </c>
      <c r="V1287">
        <v>0.03</v>
      </c>
      <c r="W1287">
        <v>2.9000000000000001E-2</v>
      </c>
      <c r="X1287">
        <v>2.9000000000000001E-2</v>
      </c>
      <c r="Y1287">
        <v>2.9000000000000001E-2</v>
      </c>
      <c r="Z1287">
        <v>2.9000000000000001E-2</v>
      </c>
      <c r="AA1287">
        <v>2.9000000000000001E-2</v>
      </c>
      <c r="AB1287">
        <v>2.9000000000000001E-2</v>
      </c>
      <c r="AC1287">
        <v>2.9000000000000001E-2</v>
      </c>
      <c r="AD1287">
        <v>2.9000000000000001E-2</v>
      </c>
      <c r="AE1287">
        <v>2.8000000000000001E-2</v>
      </c>
      <c r="AF1287">
        <v>2.8000000000000001E-2</v>
      </c>
      <c r="AG1287">
        <v>2.8000000000000001E-2</v>
      </c>
      <c r="AH1287">
        <v>2.8000000000000001E-2</v>
      </c>
      <c r="AI1287">
        <v>2.8000000000000001E-2</v>
      </c>
      <c r="AJ1287">
        <v>2.8000000000000001E-2</v>
      </c>
    </row>
    <row r="1288" spans="3:36" x14ac:dyDescent="0.25">
      <c r="C1288" t="s">
        <v>842</v>
      </c>
      <c r="E1288">
        <v>1.0999999999999999E-2</v>
      </c>
      <c r="F1288">
        <v>8.9999999999999993E-3</v>
      </c>
      <c r="G1288">
        <v>8.0000000000000002E-3</v>
      </c>
      <c r="H1288">
        <v>1.6E-2</v>
      </c>
      <c r="I1288">
        <v>1.4999999999999999E-2</v>
      </c>
      <c r="J1288">
        <v>5.0000000000000001E-3</v>
      </c>
      <c r="K1288">
        <v>1.2E-2</v>
      </c>
      <c r="L1288">
        <v>1.2E-2</v>
      </c>
      <c r="M1288">
        <v>1.2E-2</v>
      </c>
      <c r="N1288">
        <v>1.2E-2</v>
      </c>
      <c r="O1288">
        <v>1.0999999999999999E-2</v>
      </c>
      <c r="P1288">
        <v>1.2E-2</v>
      </c>
      <c r="Q1288">
        <v>1.2E-2</v>
      </c>
      <c r="R1288">
        <v>1.2E-2</v>
      </c>
      <c r="S1288">
        <v>1.2E-2</v>
      </c>
      <c r="T1288">
        <v>1.2E-2</v>
      </c>
      <c r="U1288">
        <v>1.2E-2</v>
      </c>
      <c r="V1288">
        <v>1.2E-2</v>
      </c>
      <c r="W1288">
        <v>1.2E-2</v>
      </c>
      <c r="X1288">
        <v>1.2E-2</v>
      </c>
      <c r="Y1288">
        <v>1.2E-2</v>
      </c>
      <c r="Z1288">
        <v>1.2E-2</v>
      </c>
      <c r="AA1288">
        <v>1.2E-2</v>
      </c>
      <c r="AB1288">
        <v>1.2E-2</v>
      </c>
      <c r="AC1288">
        <v>1.0999999999999999E-2</v>
      </c>
      <c r="AD1288">
        <v>1.0999999999999999E-2</v>
      </c>
      <c r="AE1288">
        <v>1.0999999999999999E-2</v>
      </c>
      <c r="AF1288">
        <v>1.0999999999999999E-2</v>
      </c>
      <c r="AG1288">
        <v>1.0999999999999999E-2</v>
      </c>
      <c r="AH1288">
        <v>1.0999999999999999E-2</v>
      </c>
      <c r="AI1288">
        <v>1.0999999999999999E-2</v>
      </c>
      <c r="AJ1288">
        <v>1.0999999999999999E-2</v>
      </c>
    </row>
    <row r="1289" spans="3:36" x14ac:dyDescent="0.25">
      <c r="C1289" t="s">
        <v>1071</v>
      </c>
      <c r="E1289">
        <v>36.054000000000002</v>
      </c>
      <c r="F1289">
        <v>32.549999999999997</v>
      </c>
      <c r="G1289">
        <v>34.21</v>
      </c>
      <c r="H1289">
        <v>37.875</v>
      </c>
      <c r="I1289">
        <v>40.975000000000001</v>
      </c>
      <c r="J1289">
        <v>38.828000000000003</v>
      </c>
      <c r="K1289">
        <v>39.512999999999998</v>
      </c>
      <c r="L1289">
        <v>40.265999999999998</v>
      </c>
      <c r="M1289">
        <v>40.430999999999997</v>
      </c>
      <c r="N1289">
        <v>40.22</v>
      </c>
      <c r="O1289">
        <v>39.536999999999999</v>
      </c>
      <c r="P1289">
        <v>39.872</v>
      </c>
      <c r="Q1289">
        <v>40.156999999999996</v>
      </c>
      <c r="R1289">
        <v>39.985999999999997</v>
      </c>
      <c r="S1289">
        <v>40.283999999999999</v>
      </c>
      <c r="T1289">
        <v>40.47</v>
      </c>
      <c r="U1289">
        <v>40.572000000000003</v>
      </c>
      <c r="V1289">
        <v>40.618000000000002</v>
      </c>
      <c r="W1289">
        <v>40.609000000000002</v>
      </c>
      <c r="X1289">
        <v>40.616</v>
      </c>
      <c r="Y1289">
        <v>40.695</v>
      </c>
      <c r="Z1289">
        <v>40.64</v>
      </c>
      <c r="AA1289">
        <v>40.573999999999998</v>
      </c>
      <c r="AB1289">
        <v>40.557000000000002</v>
      </c>
      <c r="AC1289">
        <v>40.454000000000001</v>
      </c>
      <c r="AD1289">
        <v>40.203000000000003</v>
      </c>
      <c r="AE1289">
        <v>39.991</v>
      </c>
      <c r="AF1289">
        <v>39.881999999999998</v>
      </c>
      <c r="AG1289">
        <v>39.799999999999997</v>
      </c>
      <c r="AH1289">
        <v>39.97</v>
      </c>
      <c r="AI1289">
        <v>40.1</v>
      </c>
      <c r="AJ1289">
        <v>40.113</v>
      </c>
    </row>
    <row r="1290" spans="3:36" x14ac:dyDescent="0.25">
      <c r="C1290" t="s">
        <v>939</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row>
    <row r="1291" spans="3:36" x14ac:dyDescent="0.25">
      <c r="C1291" t="s">
        <v>873</v>
      </c>
      <c r="E1291">
        <v>29.228000000000002</v>
      </c>
      <c r="F1291">
        <v>22.193999999999999</v>
      </c>
      <c r="G1291">
        <v>31.991</v>
      </c>
      <c r="H1291">
        <v>32.058</v>
      </c>
      <c r="I1291">
        <v>27.288</v>
      </c>
      <c r="J1291">
        <v>28.274999999999999</v>
      </c>
      <c r="K1291">
        <v>28.766999999999999</v>
      </c>
      <c r="L1291">
        <v>28.393999999999998</v>
      </c>
      <c r="M1291">
        <v>27.536999999999999</v>
      </c>
      <c r="N1291">
        <v>26.488</v>
      </c>
      <c r="O1291">
        <v>25.213000000000001</v>
      </c>
      <c r="P1291">
        <v>24.126999999999999</v>
      </c>
      <c r="Q1291">
        <v>23.175999999999998</v>
      </c>
      <c r="R1291">
        <v>22.388000000000002</v>
      </c>
      <c r="S1291">
        <v>21.681000000000001</v>
      </c>
      <c r="T1291">
        <v>21.021999999999998</v>
      </c>
      <c r="U1291">
        <v>20.542000000000002</v>
      </c>
      <c r="V1291">
        <v>20.111000000000001</v>
      </c>
      <c r="W1291">
        <v>19.692</v>
      </c>
      <c r="X1291">
        <v>19.292999999999999</v>
      </c>
      <c r="Y1291">
        <v>18.901</v>
      </c>
      <c r="Z1291">
        <v>18.510999999999999</v>
      </c>
      <c r="AA1291">
        <v>18.125</v>
      </c>
      <c r="AB1291">
        <v>17.75</v>
      </c>
      <c r="AC1291">
        <v>17.378</v>
      </c>
      <c r="AD1291">
        <v>17.013000000000002</v>
      </c>
      <c r="AE1291">
        <v>16.640999999999998</v>
      </c>
      <c r="AF1291">
        <v>16.279</v>
      </c>
      <c r="AG1291">
        <v>15.927</v>
      </c>
      <c r="AH1291">
        <v>15.582000000000001</v>
      </c>
      <c r="AI1291">
        <v>15.242000000000001</v>
      </c>
      <c r="AJ1291">
        <v>14.927</v>
      </c>
    </row>
    <row r="1292" spans="3:36" x14ac:dyDescent="0.25">
      <c r="C1292" t="s">
        <v>940</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row>
    <row r="1293" spans="3:36" x14ac:dyDescent="0.25">
      <c r="C1293" t="s">
        <v>16</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row>
    <row r="1294" spans="3:36" x14ac:dyDescent="0.25">
      <c r="C1294" t="s">
        <v>843</v>
      </c>
      <c r="E1294">
        <v>32.908000000000001</v>
      </c>
      <c r="F1294">
        <v>33.210999999999999</v>
      </c>
      <c r="G1294">
        <v>25.218</v>
      </c>
      <c r="H1294">
        <v>26.123000000000001</v>
      </c>
      <c r="I1294">
        <v>22.588999999999999</v>
      </c>
      <c r="J1294">
        <v>20.364999999999998</v>
      </c>
      <c r="K1294">
        <v>21.509</v>
      </c>
      <c r="L1294">
        <v>22.709</v>
      </c>
      <c r="M1294">
        <v>23.617000000000001</v>
      </c>
      <c r="N1294">
        <v>24.254000000000001</v>
      </c>
      <c r="O1294">
        <v>24.501000000000001</v>
      </c>
      <c r="P1294">
        <v>25.295000000000002</v>
      </c>
      <c r="Q1294">
        <v>25.984000000000002</v>
      </c>
      <c r="R1294">
        <v>26.321999999999999</v>
      </c>
      <c r="S1294">
        <v>26.821999999999999</v>
      </c>
      <c r="T1294">
        <v>27.186</v>
      </c>
      <c r="U1294">
        <v>27.375</v>
      </c>
      <c r="V1294">
        <v>27.422999999999998</v>
      </c>
      <c r="W1294">
        <v>27.396999999999998</v>
      </c>
      <c r="X1294">
        <v>27.427</v>
      </c>
      <c r="Y1294">
        <v>27.474</v>
      </c>
      <c r="Z1294">
        <v>27.434000000000001</v>
      </c>
      <c r="AA1294">
        <v>27.387</v>
      </c>
      <c r="AB1294">
        <v>27.361000000000001</v>
      </c>
      <c r="AC1294">
        <v>27.285</v>
      </c>
      <c r="AD1294">
        <v>27.111999999999998</v>
      </c>
      <c r="AE1294">
        <v>26.963999999999999</v>
      </c>
      <c r="AF1294">
        <v>26.878</v>
      </c>
      <c r="AG1294">
        <v>26.811</v>
      </c>
      <c r="AH1294">
        <v>26.908000000000001</v>
      </c>
      <c r="AI1294">
        <v>26.986000000000001</v>
      </c>
      <c r="AJ1294">
        <v>26.99</v>
      </c>
    </row>
    <row r="1295" spans="3:36" x14ac:dyDescent="0.25">
      <c r="C1295" t="s">
        <v>838</v>
      </c>
      <c r="E1295">
        <v>520.02300000000002</v>
      </c>
      <c r="F1295">
        <v>478.005</v>
      </c>
      <c r="G1295">
        <v>502.84399999999999</v>
      </c>
      <c r="H1295">
        <v>550.85900000000004</v>
      </c>
      <c r="I1295">
        <v>578.101</v>
      </c>
      <c r="J1295">
        <v>551.77800000000002</v>
      </c>
      <c r="K1295">
        <v>561.23599999999999</v>
      </c>
      <c r="L1295">
        <v>570.71</v>
      </c>
      <c r="M1295">
        <v>572.85699999999997</v>
      </c>
      <c r="N1295">
        <v>569.43399999999997</v>
      </c>
      <c r="O1295">
        <v>558.80700000000002</v>
      </c>
      <c r="P1295">
        <v>561.56500000000005</v>
      </c>
      <c r="Q1295">
        <v>563.79200000000003</v>
      </c>
      <c r="R1295">
        <v>560.77700000000004</v>
      </c>
      <c r="S1295">
        <v>563.06899999999996</v>
      </c>
      <c r="T1295">
        <v>564.43100000000004</v>
      </c>
      <c r="U1295">
        <v>564.27800000000002</v>
      </c>
      <c r="V1295">
        <v>563.625</v>
      </c>
      <c r="W1295">
        <v>562.31200000000001</v>
      </c>
      <c r="X1295">
        <v>562.24300000000005</v>
      </c>
      <c r="Y1295">
        <v>562.46100000000001</v>
      </c>
      <c r="Z1295">
        <v>561.20600000000002</v>
      </c>
      <c r="AA1295">
        <v>559.76900000000001</v>
      </c>
      <c r="AB1295">
        <v>558.62199999999996</v>
      </c>
      <c r="AC1295">
        <v>556.48199999999997</v>
      </c>
      <c r="AD1295">
        <v>552.45799999999997</v>
      </c>
      <c r="AE1295">
        <v>548.93200000000002</v>
      </c>
      <c r="AF1295">
        <v>546.63199999999995</v>
      </c>
      <c r="AG1295">
        <v>544.76</v>
      </c>
      <c r="AH1295">
        <v>546.07299999999998</v>
      </c>
      <c r="AI1295">
        <v>547.00599999999997</v>
      </c>
      <c r="AJ1295">
        <v>546.51800000000003</v>
      </c>
    </row>
    <row r="1296" spans="3:36" x14ac:dyDescent="0.25">
      <c r="C1296" t="s">
        <v>996</v>
      </c>
    </row>
    <row r="1297" spans="3:36" x14ac:dyDescent="0.25">
      <c r="C1297" t="s">
        <v>1073</v>
      </c>
    </row>
    <row r="1298" spans="3:36" x14ac:dyDescent="0.25">
      <c r="C1298" t="s">
        <v>1041</v>
      </c>
    </row>
    <row r="1299" spans="3:36" x14ac:dyDescent="0.25">
      <c r="C1299" t="s">
        <v>70</v>
      </c>
      <c r="E1299">
        <v>3.8660000000000001</v>
      </c>
      <c r="F1299">
        <v>3.5270000000000001</v>
      </c>
      <c r="G1299">
        <v>3.5409999999999999</v>
      </c>
      <c r="H1299">
        <v>3.3580000000000001</v>
      </c>
      <c r="I1299">
        <v>3.282</v>
      </c>
      <c r="J1299">
        <v>3.6040000000000001</v>
      </c>
      <c r="K1299">
        <v>3.694</v>
      </c>
      <c r="L1299">
        <v>3.448</v>
      </c>
      <c r="M1299">
        <v>3.3660000000000001</v>
      </c>
      <c r="N1299">
        <v>3.3</v>
      </c>
      <c r="O1299">
        <v>3.2490000000000001</v>
      </c>
      <c r="P1299">
        <v>3.2570000000000001</v>
      </c>
      <c r="Q1299">
        <v>3.3079999999999998</v>
      </c>
      <c r="R1299">
        <v>3.3559999999999999</v>
      </c>
      <c r="S1299">
        <v>3.407</v>
      </c>
      <c r="T1299">
        <v>3.4609999999999999</v>
      </c>
      <c r="U1299">
        <v>3.5059999999999998</v>
      </c>
      <c r="V1299">
        <v>3.573</v>
      </c>
      <c r="W1299">
        <v>3.63</v>
      </c>
      <c r="X1299">
        <v>3.6850000000000001</v>
      </c>
      <c r="Y1299">
        <v>3.7749999999999999</v>
      </c>
      <c r="Z1299">
        <v>3.8439999999999999</v>
      </c>
      <c r="AA1299">
        <v>3.9169999999999998</v>
      </c>
      <c r="AB1299">
        <v>3.9990000000000001</v>
      </c>
      <c r="AC1299">
        <v>4.07</v>
      </c>
      <c r="AD1299">
        <v>4.1509999999999998</v>
      </c>
      <c r="AE1299">
        <v>4.234</v>
      </c>
      <c r="AF1299">
        <v>4.2869999999999999</v>
      </c>
      <c r="AG1299">
        <v>4.3520000000000003</v>
      </c>
      <c r="AH1299">
        <v>4.4630000000000001</v>
      </c>
      <c r="AI1299">
        <v>4.5449999999999999</v>
      </c>
      <c r="AJ1299">
        <v>4.6180000000000003</v>
      </c>
    </row>
    <row r="1300" spans="3:36" x14ac:dyDescent="0.25">
      <c r="C1300" t="s">
        <v>840</v>
      </c>
      <c r="E1300">
        <v>399.55200000000002</v>
      </c>
      <c r="F1300">
        <v>361.35599999999999</v>
      </c>
      <c r="G1300">
        <v>382.43</v>
      </c>
      <c r="H1300">
        <v>362.05</v>
      </c>
      <c r="I1300">
        <v>340.375</v>
      </c>
      <c r="J1300">
        <v>363.286</v>
      </c>
      <c r="K1300">
        <v>375.37299999999999</v>
      </c>
      <c r="L1300">
        <v>353.22</v>
      </c>
      <c r="M1300">
        <v>347.54700000000003</v>
      </c>
      <c r="N1300">
        <v>343.19400000000002</v>
      </c>
      <c r="O1300">
        <v>340.23700000000002</v>
      </c>
      <c r="P1300">
        <v>343.01</v>
      </c>
      <c r="Q1300">
        <v>350.23599999999999</v>
      </c>
      <c r="R1300">
        <v>356.86399999999998</v>
      </c>
      <c r="S1300">
        <v>363.23</v>
      </c>
      <c r="T1300">
        <v>369.46600000000001</v>
      </c>
      <c r="U1300">
        <v>373.70600000000002</v>
      </c>
      <c r="V1300">
        <v>379.798</v>
      </c>
      <c r="W1300">
        <v>384.65</v>
      </c>
      <c r="X1300">
        <v>389.25400000000002</v>
      </c>
      <c r="Y1300">
        <v>397.58199999999999</v>
      </c>
      <c r="Z1300">
        <v>403.47199999999998</v>
      </c>
      <c r="AA1300">
        <v>409.68400000000003</v>
      </c>
      <c r="AB1300">
        <v>416.59500000000003</v>
      </c>
      <c r="AC1300">
        <v>422.37900000000002</v>
      </c>
      <c r="AD1300">
        <v>428.96199999999999</v>
      </c>
      <c r="AE1300">
        <v>435.65699999999998</v>
      </c>
      <c r="AF1300">
        <v>439.27199999999999</v>
      </c>
      <c r="AG1300">
        <v>444.15699999999998</v>
      </c>
      <c r="AH1300">
        <v>453.38200000000001</v>
      </c>
      <c r="AI1300">
        <v>459.56599999999997</v>
      </c>
      <c r="AJ1300">
        <v>464.84</v>
      </c>
    </row>
    <row r="1301" spans="3:36" x14ac:dyDescent="0.25">
      <c r="C1301" t="s">
        <v>3</v>
      </c>
      <c r="E1301">
        <v>7.1999999999999995E-2</v>
      </c>
      <c r="F1301">
        <v>6.5000000000000002E-2</v>
      </c>
      <c r="G1301">
        <v>6.5000000000000002E-2</v>
      </c>
      <c r="H1301">
        <v>5.7000000000000002E-2</v>
      </c>
      <c r="I1301">
        <v>5.8000000000000003E-2</v>
      </c>
      <c r="J1301">
        <v>4.8000000000000001E-2</v>
      </c>
      <c r="K1301">
        <v>5.0999999999999997E-2</v>
      </c>
      <c r="L1301">
        <v>4.9000000000000002E-2</v>
      </c>
      <c r="M1301">
        <v>4.9000000000000002E-2</v>
      </c>
      <c r="N1301">
        <v>0.05</v>
      </c>
      <c r="O1301">
        <v>0.05</v>
      </c>
      <c r="P1301">
        <v>5.0999999999999997E-2</v>
      </c>
      <c r="Q1301">
        <v>5.2999999999999999E-2</v>
      </c>
      <c r="R1301">
        <v>5.5E-2</v>
      </c>
      <c r="S1301">
        <v>5.6000000000000001E-2</v>
      </c>
      <c r="T1301">
        <v>5.7000000000000002E-2</v>
      </c>
      <c r="U1301">
        <v>5.8000000000000003E-2</v>
      </c>
      <c r="V1301">
        <v>5.8999999999999997E-2</v>
      </c>
      <c r="W1301">
        <v>0.06</v>
      </c>
      <c r="X1301">
        <v>6.0999999999999999E-2</v>
      </c>
      <c r="Y1301">
        <v>6.2E-2</v>
      </c>
      <c r="Z1301">
        <v>6.3E-2</v>
      </c>
      <c r="AA1301">
        <v>6.4000000000000001E-2</v>
      </c>
      <c r="AB1301">
        <v>6.6000000000000003E-2</v>
      </c>
      <c r="AC1301">
        <v>6.7000000000000004E-2</v>
      </c>
      <c r="AD1301">
        <v>6.8000000000000005E-2</v>
      </c>
      <c r="AE1301">
        <v>6.9000000000000006E-2</v>
      </c>
      <c r="AF1301">
        <v>7.0000000000000007E-2</v>
      </c>
      <c r="AG1301">
        <v>7.0999999999999994E-2</v>
      </c>
      <c r="AH1301">
        <v>7.1999999999999995E-2</v>
      </c>
      <c r="AI1301">
        <v>7.3999999999999996E-2</v>
      </c>
      <c r="AJ1301">
        <v>7.4999999999999997E-2</v>
      </c>
    </row>
    <row r="1302" spans="3:36" x14ac:dyDescent="0.25">
      <c r="C1302" t="s">
        <v>841</v>
      </c>
      <c r="E1302">
        <v>6.2E-2</v>
      </c>
      <c r="F1302">
        <v>4.9000000000000002E-2</v>
      </c>
      <c r="G1302">
        <v>5.6000000000000001E-2</v>
      </c>
      <c r="H1302">
        <v>5.5E-2</v>
      </c>
      <c r="I1302">
        <v>5.2999999999999999E-2</v>
      </c>
      <c r="J1302">
        <v>5.5E-2</v>
      </c>
      <c r="K1302">
        <v>5.7000000000000002E-2</v>
      </c>
      <c r="L1302">
        <v>5.2999999999999999E-2</v>
      </c>
      <c r="M1302">
        <v>5.2999999999999999E-2</v>
      </c>
      <c r="N1302">
        <v>5.1999999999999998E-2</v>
      </c>
      <c r="O1302">
        <v>5.1999999999999998E-2</v>
      </c>
      <c r="P1302">
        <v>5.1999999999999998E-2</v>
      </c>
      <c r="Q1302">
        <v>5.2999999999999999E-2</v>
      </c>
      <c r="R1302">
        <v>5.3999999999999999E-2</v>
      </c>
      <c r="S1302">
        <v>5.5E-2</v>
      </c>
      <c r="T1302">
        <v>5.5E-2</v>
      </c>
      <c r="U1302">
        <v>5.6000000000000001E-2</v>
      </c>
      <c r="V1302">
        <v>5.7000000000000002E-2</v>
      </c>
      <c r="W1302">
        <v>5.8000000000000003E-2</v>
      </c>
      <c r="X1302">
        <v>5.8000000000000003E-2</v>
      </c>
      <c r="Y1302">
        <v>5.8999999999999997E-2</v>
      </c>
      <c r="Z1302">
        <v>0.06</v>
      </c>
      <c r="AA1302">
        <v>6.0999999999999999E-2</v>
      </c>
      <c r="AB1302">
        <v>6.2E-2</v>
      </c>
      <c r="AC1302">
        <v>6.3E-2</v>
      </c>
      <c r="AD1302">
        <v>6.4000000000000001E-2</v>
      </c>
      <c r="AE1302">
        <v>6.5000000000000002E-2</v>
      </c>
      <c r="AF1302">
        <v>6.6000000000000003E-2</v>
      </c>
      <c r="AG1302">
        <v>6.6000000000000003E-2</v>
      </c>
      <c r="AH1302">
        <v>6.8000000000000005E-2</v>
      </c>
      <c r="AI1302">
        <v>6.9000000000000006E-2</v>
      </c>
      <c r="AJ1302">
        <v>7.0000000000000007E-2</v>
      </c>
    </row>
    <row r="1303" spans="3:36" x14ac:dyDescent="0.25">
      <c r="C1303" t="s">
        <v>842</v>
      </c>
      <c r="E1303">
        <v>3.7999999999999999E-2</v>
      </c>
      <c r="F1303">
        <v>2.9000000000000001E-2</v>
      </c>
      <c r="G1303">
        <v>2.5999999999999999E-2</v>
      </c>
      <c r="H1303">
        <v>0.05</v>
      </c>
      <c r="I1303">
        <v>4.4999999999999998E-2</v>
      </c>
      <c r="J1303">
        <v>1.7999999999999999E-2</v>
      </c>
      <c r="K1303">
        <v>0.04</v>
      </c>
      <c r="L1303">
        <v>3.7999999999999999E-2</v>
      </c>
      <c r="M1303">
        <v>3.6999999999999998E-2</v>
      </c>
      <c r="N1303">
        <v>3.5999999999999997E-2</v>
      </c>
      <c r="O1303">
        <v>3.5999999999999997E-2</v>
      </c>
      <c r="P1303">
        <v>3.5999999999999997E-2</v>
      </c>
      <c r="Q1303">
        <v>3.5999999999999997E-2</v>
      </c>
      <c r="R1303">
        <v>3.6999999999999998E-2</v>
      </c>
      <c r="S1303">
        <v>3.6999999999999998E-2</v>
      </c>
      <c r="T1303">
        <v>3.7999999999999999E-2</v>
      </c>
      <c r="U1303">
        <v>3.7999999999999999E-2</v>
      </c>
      <c r="V1303">
        <v>3.7999999999999999E-2</v>
      </c>
      <c r="W1303">
        <v>3.9E-2</v>
      </c>
      <c r="X1303">
        <v>3.9E-2</v>
      </c>
      <c r="Y1303">
        <v>0.04</v>
      </c>
      <c r="Z1303">
        <v>0.04</v>
      </c>
      <c r="AA1303">
        <v>4.1000000000000002E-2</v>
      </c>
      <c r="AB1303">
        <v>4.1000000000000002E-2</v>
      </c>
      <c r="AC1303">
        <v>4.2000000000000003E-2</v>
      </c>
      <c r="AD1303">
        <v>4.2000000000000003E-2</v>
      </c>
      <c r="AE1303">
        <v>4.2999999999999997E-2</v>
      </c>
      <c r="AF1303">
        <v>4.2999999999999997E-2</v>
      </c>
      <c r="AG1303">
        <v>4.3999999999999997E-2</v>
      </c>
      <c r="AH1303">
        <v>4.4999999999999998E-2</v>
      </c>
      <c r="AI1303">
        <v>4.4999999999999998E-2</v>
      </c>
      <c r="AJ1303">
        <v>4.4999999999999998E-2</v>
      </c>
    </row>
    <row r="1304" spans="3:36" x14ac:dyDescent="0.25">
      <c r="C1304" t="s">
        <v>844</v>
      </c>
      <c r="E1304">
        <v>686.077</v>
      </c>
      <c r="F1304">
        <v>619.43899999999996</v>
      </c>
      <c r="G1304">
        <v>628.41499999999996</v>
      </c>
      <c r="H1304">
        <v>587.73</v>
      </c>
      <c r="I1304">
        <v>571.95600000000002</v>
      </c>
      <c r="J1304">
        <v>617.54600000000005</v>
      </c>
      <c r="K1304">
        <v>634.55600000000004</v>
      </c>
      <c r="L1304">
        <v>593.76099999999997</v>
      </c>
      <c r="M1304">
        <v>580.89800000000002</v>
      </c>
      <c r="N1304">
        <v>570.46699999999998</v>
      </c>
      <c r="O1304">
        <v>562.39</v>
      </c>
      <c r="P1304">
        <v>563.88199999999995</v>
      </c>
      <c r="Q1304">
        <v>572.97500000000002</v>
      </c>
      <c r="R1304">
        <v>581.46799999999996</v>
      </c>
      <c r="S1304">
        <v>589.96199999999999</v>
      </c>
      <c r="T1304">
        <v>598.73800000000006</v>
      </c>
      <c r="U1304">
        <v>605.69000000000005</v>
      </c>
      <c r="V1304">
        <v>616.21100000000001</v>
      </c>
      <c r="W1304">
        <v>624.84799999999996</v>
      </c>
      <c r="X1304">
        <v>633.21400000000006</v>
      </c>
      <c r="Y1304">
        <v>647.73</v>
      </c>
      <c r="Z1304">
        <v>658.37300000000005</v>
      </c>
      <c r="AA1304">
        <v>669.76400000000001</v>
      </c>
      <c r="AB1304">
        <v>682.42700000000002</v>
      </c>
      <c r="AC1304">
        <v>693.55899999999997</v>
      </c>
      <c r="AD1304">
        <v>706.17899999999997</v>
      </c>
      <c r="AE1304">
        <v>719.13099999999997</v>
      </c>
      <c r="AF1304">
        <v>726.93799999999999</v>
      </c>
      <c r="AG1304">
        <v>737.07500000000005</v>
      </c>
      <c r="AH1304">
        <v>754.72799999999995</v>
      </c>
      <c r="AI1304">
        <v>767.20100000000002</v>
      </c>
      <c r="AJ1304">
        <v>778.45600000000002</v>
      </c>
    </row>
    <row r="1305" spans="3:36" x14ac:dyDescent="0.25">
      <c r="C1305" t="s">
        <v>838</v>
      </c>
      <c r="E1305">
        <v>1089.6659999999999</v>
      </c>
      <c r="F1305">
        <v>984.46600000000001</v>
      </c>
      <c r="G1305">
        <v>1014.533</v>
      </c>
      <c r="H1305">
        <v>953.30100000000004</v>
      </c>
      <c r="I1305">
        <v>915.76800000000003</v>
      </c>
      <c r="J1305">
        <v>984.55700000000002</v>
      </c>
      <c r="K1305">
        <v>1013.771</v>
      </c>
      <c r="L1305">
        <v>950.56899999999996</v>
      </c>
      <c r="M1305">
        <v>931.95</v>
      </c>
      <c r="N1305">
        <v>917.09900000000005</v>
      </c>
      <c r="O1305">
        <v>906.01400000000001</v>
      </c>
      <c r="P1305">
        <v>910.28700000000003</v>
      </c>
      <c r="Q1305">
        <v>926.66099999999994</v>
      </c>
      <c r="R1305">
        <v>941.83299999999997</v>
      </c>
      <c r="S1305">
        <v>956.74599999999998</v>
      </c>
      <c r="T1305">
        <v>971.81500000000005</v>
      </c>
      <c r="U1305">
        <v>983.053</v>
      </c>
      <c r="V1305">
        <v>999.73699999999997</v>
      </c>
      <c r="W1305">
        <v>1013.284</v>
      </c>
      <c r="X1305">
        <v>1026.3119999999999</v>
      </c>
      <c r="Y1305">
        <v>1049.248</v>
      </c>
      <c r="Z1305">
        <v>1065.8530000000001</v>
      </c>
      <c r="AA1305">
        <v>1083.5309999999999</v>
      </c>
      <c r="AB1305">
        <v>1103.19</v>
      </c>
      <c r="AC1305">
        <v>1120.18</v>
      </c>
      <c r="AD1305">
        <v>1139.4670000000001</v>
      </c>
      <c r="AE1305">
        <v>1159.1990000000001</v>
      </c>
      <c r="AF1305">
        <v>1170.675</v>
      </c>
      <c r="AG1305">
        <v>1185.7660000000001</v>
      </c>
      <c r="AH1305">
        <v>1212.758</v>
      </c>
      <c r="AI1305">
        <v>1231.5</v>
      </c>
      <c r="AJ1305">
        <v>1248.104</v>
      </c>
    </row>
    <row r="1306" spans="3:36" x14ac:dyDescent="0.25">
      <c r="C1306" t="s">
        <v>1042</v>
      </c>
    </row>
    <row r="1307" spans="3:36" x14ac:dyDescent="0.25">
      <c r="C1307" t="s">
        <v>70</v>
      </c>
      <c r="E1307">
        <v>18.361000000000001</v>
      </c>
      <c r="F1307">
        <v>16.753</v>
      </c>
      <c r="G1307">
        <v>16.821000000000002</v>
      </c>
      <c r="H1307">
        <v>15.95</v>
      </c>
      <c r="I1307">
        <v>15.59</v>
      </c>
      <c r="J1307">
        <v>17.117000000000001</v>
      </c>
      <c r="K1307">
        <v>17.539000000000001</v>
      </c>
      <c r="L1307">
        <v>16.369</v>
      </c>
      <c r="M1307">
        <v>15.981</v>
      </c>
      <c r="N1307">
        <v>15.669</v>
      </c>
      <c r="O1307">
        <v>15.428000000000001</v>
      </c>
      <c r="P1307">
        <v>15.462</v>
      </c>
      <c r="Q1307">
        <v>15.706</v>
      </c>
      <c r="R1307">
        <v>15.939</v>
      </c>
      <c r="S1307">
        <v>16.178000000000001</v>
      </c>
      <c r="T1307">
        <v>16.437000000000001</v>
      </c>
      <c r="U1307">
        <v>16.652999999999999</v>
      </c>
      <c r="V1307">
        <v>16.972000000000001</v>
      </c>
      <c r="W1307">
        <v>17.242999999999999</v>
      </c>
      <c r="X1307">
        <v>17.507000000000001</v>
      </c>
      <c r="Y1307">
        <v>17.937999999999999</v>
      </c>
      <c r="Z1307">
        <v>18.266999999999999</v>
      </c>
      <c r="AA1307">
        <v>18.614999999999998</v>
      </c>
      <c r="AB1307">
        <v>19.004000000000001</v>
      </c>
      <c r="AC1307">
        <v>19.344999999999999</v>
      </c>
      <c r="AD1307">
        <v>19.728999999999999</v>
      </c>
      <c r="AE1307">
        <v>20.123999999999999</v>
      </c>
      <c r="AF1307">
        <v>20.376000000000001</v>
      </c>
      <c r="AG1307">
        <v>20.689</v>
      </c>
      <c r="AH1307">
        <v>21.216000000000001</v>
      </c>
      <c r="AI1307">
        <v>21.603000000000002</v>
      </c>
      <c r="AJ1307">
        <v>21.952000000000002</v>
      </c>
    </row>
    <row r="1308" spans="3:36" x14ac:dyDescent="0.25">
      <c r="C1308" t="s">
        <v>840</v>
      </c>
      <c r="E1308">
        <v>6.008</v>
      </c>
      <c r="F1308">
        <v>5.44</v>
      </c>
      <c r="G1308">
        <v>5.7560000000000002</v>
      </c>
      <c r="H1308">
        <v>5.4539999999999997</v>
      </c>
      <c r="I1308">
        <v>5.1280000000000001</v>
      </c>
      <c r="J1308">
        <v>5.4729999999999999</v>
      </c>
      <c r="K1308">
        <v>5.6539999999999999</v>
      </c>
      <c r="L1308">
        <v>5.32</v>
      </c>
      <c r="M1308">
        <v>5.2350000000000003</v>
      </c>
      <c r="N1308">
        <v>5.1689999999999996</v>
      </c>
      <c r="O1308">
        <v>5.1239999999999997</v>
      </c>
      <c r="P1308">
        <v>5.1660000000000004</v>
      </c>
      <c r="Q1308">
        <v>5.274</v>
      </c>
      <c r="R1308">
        <v>5.375</v>
      </c>
      <c r="S1308">
        <v>5.47</v>
      </c>
      <c r="T1308">
        <v>5.5640000000000001</v>
      </c>
      <c r="U1308">
        <v>5.6269999999999998</v>
      </c>
      <c r="V1308">
        <v>5.718</v>
      </c>
      <c r="W1308">
        <v>5.7910000000000004</v>
      </c>
      <c r="X1308">
        <v>5.86</v>
      </c>
      <c r="Y1308">
        <v>5.984</v>
      </c>
      <c r="Z1308">
        <v>6.0720000000000001</v>
      </c>
      <c r="AA1308">
        <v>6.1639999999999997</v>
      </c>
      <c r="AB1308">
        <v>6.2670000000000003</v>
      </c>
      <c r="AC1308">
        <v>6.3529999999999998</v>
      </c>
      <c r="AD1308">
        <v>6.45</v>
      </c>
      <c r="AE1308">
        <v>6.5490000000000004</v>
      </c>
      <c r="AF1308">
        <v>6.601</v>
      </c>
      <c r="AG1308">
        <v>6.673</v>
      </c>
      <c r="AH1308">
        <v>6.81</v>
      </c>
      <c r="AI1308">
        <v>6.9009999999999998</v>
      </c>
      <c r="AJ1308">
        <v>6.9779999999999998</v>
      </c>
    </row>
    <row r="1309" spans="3:36" x14ac:dyDescent="0.25">
      <c r="C1309" t="s">
        <v>838</v>
      </c>
      <c r="E1309">
        <v>24.369</v>
      </c>
      <c r="F1309">
        <v>22.193000000000001</v>
      </c>
      <c r="G1309">
        <v>22.577000000000002</v>
      </c>
      <c r="H1309">
        <v>21.405000000000001</v>
      </c>
      <c r="I1309">
        <v>20.718</v>
      </c>
      <c r="J1309">
        <v>22.59</v>
      </c>
      <c r="K1309">
        <v>23.193000000000001</v>
      </c>
      <c r="L1309">
        <v>21.689</v>
      </c>
      <c r="M1309">
        <v>21.216000000000001</v>
      </c>
      <c r="N1309">
        <v>20.838000000000001</v>
      </c>
      <c r="O1309">
        <v>20.553000000000001</v>
      </c>
      <c r="P1309">
        <v>20.628</v>
      </c>
      <c r="Q1309">
        <v>20.981000000000002</v>
      </c>
      <c r="R1309">
        <v>21.314</v>
      </c>
      <c r="S1309">
        <v>21.648</v>
      </c>
      <c r="T1309">
        <v>22.001000000000001</v>
      </c>
      <c r="U1309">
        <v>22.28</v>
      </c>
      <c r="V1309">
        <v>22.690999999999999</v>
      </c>
      <c r="W1309">
        <v>23.033999999999999</v>
      </c>
      <c r="X1309">
        <v>23.367000000000001</v>
      </c>
      <c r="Y1309">
        <v>23.922000000000001</v>
      </c>
      <c r="Z1309">
        <v>24.338999999999999</v>
      </c>
      <c r="AA1309">
        <v>24.78</v>
      </c>
      <c r="AB1309">
        <v>25.271000000000001</v>
      </c>
      <c r="AC1309">
        <v>25.698</v>
      </c>
      <c r="AD1309">
        <v>26.178999999999998</v>
      </c>
      <c r="AE1309">
        <v>26.672999999999998</v>
      </c>
      <c r="AF1309">
        <v>26.978000000000002</v>
      </c>
      <c r="AG1309">
        <v>27.361999999999998</v>
      </c>
      <c r="AH1309">
        <v>28.024999999999999</v>
      </c>
      <c r="AI1309">
        <v>28.504000000000001</v>
      </c>
      <c r="AJ1309">
        <v>28.928999999999998</v>
      </c>
    </row>
    <row r="1310" spans="3:36" x14ac:dyDescent="0.25">
      <c r="C1310" t="s">
        <v>1043</v>
      </c>
    </row>
    <row r="1311" spans="3:36" x14ac:dyDescent="0.25">
      <c r="C1311" t="s">
        <v>70</v>
      </c>
      <c r="E1311">
        <v>86.007999999999996</v>
      </c>
      <c r="F1311">
        <v>78.474999999999994</v>
      </c>
      <c r="G1311">
        <v>78.795000000000002</v>
      </c>
      <c r="H1311">
        <v>74.715999999999994</v>
      </c>
      <c r="I1311">
        <v>73.028000000000006</v>
      </c>
      <c r="J1311">
        <v>80.195999999999998</v>
      </c>
      <c r="K1311">
        <v>82.191999999999993</v>
      </c>
      <c r="L1311">
        <v>76.707999999999998</v>
      </c>
      <c r="M1311">
        <v>74.891000000000005</v>
      </c>
      <c r="N1311">
        <v>73.426000000000002</v>
      </c>
      <c r="O1311">
        <v>72.299000000000007</v>
      </c>
      <c r="P1311">
        <v>72.456999999999994</v>
      </c>
      <c r="Q1311">
        <v>73.599999999999994</v>
      </c>
      <c r="R1311">
        <v>74.691000000000003</v>
      </c>
      <c r="S1311">
        <v>75.81</v>
      </c>
      <c r="T1311">
        <v>77.022999999999996</v>
      </c>
      <c r="U1311">
        <v>78.031999999999996</v>
      </c>
      <c r="V1311">
        <v>79.527000000000001</v>
      </c>
      <c r="W1311">
        <v>80.793000000000006</v>
      </c>
      <c r="X1311">
        <v>82.028000000000006</v>
      </c>
      <c r="Y1311">
        <v>84.042000000000002</v>
      </c>
      <c r="Z1311">
        <v>85.578000000000003</v>
      </c>
      <c r="AA1311">
        <v>87.207999999999998</v>
      </c>
      <c r="AB1311">
        <v>89.025999999999996</v>
      </c>
      <c r="AC1311">
        <v>90.62</v>
      </c>
      <c r="AD1311">
        <v>92.415000000000006</v>
      </c>
      <c r="AE1311">
        <v>94.262</v>
      </c>
      <c r="AF1311">
        <v>95.444000000000003</v>
      </c>
      <c r="AG1311">
        <v>96.903000000000006</v>
      </c>
      <c r="AH1311">
        <v>99.369</v>
      </c>
      <c r="AI1311">
        <v>101.181</v>
      </c>
      <c r="AJ1311">
        <v>102.812</v>
      </c>
    </row>
    <row r="1312" spans="3:36" x14ac:dyDescent="0.25">
      <c r="C1312" t="s">
        <v>840</v>
      </c>
      <c r="E1312">
        <v>14.797000000000001</v>
      </c>
      <c r="F1312">
        <v>13.398999999999999</v>
      </c>
      <c r="G1312">
        <v>14.176</v>
      </c>
      <c r="H1312">
        <v>13.432</v>
      </c>
      <c r="I1312">
        <v>12.628</v>
      </c>
      <c r="J1312">
        <v>13.477</v>
      </c>
      <c r="K1312">
        <v>13.925000000000001</v>
      </c>
      <c r="L1312">
        <v>13.103</v>
      </c>
      <c r="M1312">
        <v>12.891999999999999</v>
      </c>
      <c r="N1312">
        <v>12.728999999999999</v>
      </c>
      <c r="O1312">
        <v>12.619</v>
      </c>
      <c r="P1312">
        <v>12.721</v>
      </c>
      <c r="Q1312">
        <v>12.989000000000001</v>
      </c>
      <c r="R1312">
        <v>13.236000000000001</v>
      </c>
      <c r="S1312">
        <v>13.472</v>
      </c>
      <c r="T1312">
        <v>13.702</v>
      </c>
      <c r="U1312">
        <v>13.858000000000001</v>
      </c>
      <c r="V1312">
        <v>14.083</v>
      </c>
      <c r="W1312">
        <v>14.260999999999999</v>
      </c>
      <c r="X1312">
        <v>14.430999999999999</v>
      </c>
      <c r="Y1312">
        <v>14.738</v>
      </c>
      <c r="Z1312">
        <v>14.954000000000001</v>
      </c>
      <c r="AA1312">
        <v>15.182</v>
      </c>
      <c r="AB1312">
        <v>15.436</v>
      </c>
      <c r="AC1312">
        <v>15.647</v>
      </c>
      <c r="AD1312">
        <v>15.888</v>
      </c>
      <c r="AE1312">
        <v>16.132000000000001</v>
      </c>
      <c r="AF1312">
        <v>16.262</v>
      </c>
      <c r="AG1312">
        <v>16.440000000000001</v>
      </c>
      <c r="AH1312">
        <v>16.777999999999999</v>
      </c>
      <c r="AI1312">
        <v>17.003</v>
      </c>
      <c r="AJ1312">
        <v>17.193999999999999</v>
      </c>
    </row>
    <row r="1313" spans="3:36" x14ac:dyDescent="0.25">
      <c r="C1313" t="s">
        <v>841</v>
      </c>
      <c r="E1313">
        <v>3.3000000000000002E-2</v>
      </c>
      <c r="F1313">
        <v>2.5999999999999999E-2</v>
      </c>
      <c r="G1313">
        <v>0.03</v>
      </c>
      <c r="H1313">
        <v>2.9000000000000001E-2</v>
      </c>
      <c r="I1313">
        <v>2.8000000000000001E-2</v>
      </c>
      <c r="J1313">
        <v>2.9000000000000001E-2</v>
      </c>
      <c r="K1313">
        <v>0.03</v>
      </c>
      <c r="L1313">
        <v>2.8000000000000001E-2</v>
      </c>
      <c r="M1313">
        <v>2.8000000000000001E-2</v>
      </c>
      <c r="N1313">
        <v>2.7E-2</v>
      </c>
      <c r="O1313">
        <v>2.7E-2</v>
      </c>
      <c r="P1313">
        <v>2.7E-2</v>
      </c>
      <c r="Q1313">
        <v>2.8000000000000001E-2</v>
      </c>
      <c r="R1313">
        <v>2.9000000000000001E-2</v>
      </c>
      <c r="S1313">
        <v>2.9000000000000001E-2</v>
      </c>
      <c r="T1313">
        <v>2.9000000000000001E-2</v>
      </c>
      <c r="U1313">
        <v>0.03</v>
      </c>
      <c r="V1313">
        <v>0.03</v>
      </c>
      <c r="W1313">
        <v>3.1E-2</v>
      </c>
      <c r="X1313">
        <v>3.1E-2</v>
      </c>
      <c r="Y1313">
        <v>3.2000000000000001E-2</v>
      </c>
      <c r="Z1313">
        <v>3.2000000000000001E-2</v>
      </c>
      <c r="AA1313">
        <v>3.3000000000000002E-2</v>
      </c>
      <c r="AB1313">
        <v>3.3000000000000002E-2</v>
      </c>
      <c r="AC1313">
        <v>3.4000000000000002E-2</v>
      </c>
      <c r="AD1313">
        <v>3.4000000000000002E-2</v>
      </c>
      <c r="AE1313">
        <v>3.5000000000000003E-2</v>
      </c>
      <c r="AF1313">
        <v>3.5000000000000003E-2</v>
      </c>
      <c r="AG1313">
        <v>3.5999999999999997E-2</v>
      </c>
      <c r="AH1313">
        <v>3.6999999999999998E-2</v>
      </c>
      <c r="AI1313">
        <v>3.6999999999999998E-2</v>
      </c>
      <c r="AJ1313">
        <v>3.7999999999999999E-2</v>
      </c>
    </row>
    <row r="1314" spans="3:36" x14ac:dyDescent="0.25">
      <c r="C1314" t="s">
        <v>842</v>
      </c>
      <c r="E1314">
        <v>2.5999999999999999E-2</v>
      </c>
      <c r="F1314">
        <v>0.02</v>
      </c>
      <c r="G1314">
        <v>1.7999999999999999E-2</v>
      </c>
      <c r="H1314">
        <v>3.4000000000000002E-2</v>
      </c>
      <c r="I1314">
        <v>3.1E-2</v>
      </c>
      <c r="J1314">
        <v>1.2E-2</v>
      </c>
      <c r="K1314">
        <v>0.03</v>
      </c>
      <c r="L1314">
        <v>2.8000000000000001E-2</v>
      </c>
      <c r="M1314">
        <v>2.7E-2</v>
      </c>
      <c r="N1314">
        <v>2.5999999999999999E-2</v>
      </c>
      <c r="O1314">
        <v>2.5999999999999999E-2</v>
      </c>
      <c r="P1314">
        <v>2.5999999999999999E-2</v>
      </c>
      <c r="Q1314">
        <v>2.7E-2</v>
      </c>
      <c r="R1314">
        <v>2.7E-2</v>
      </c>
      <c r="S1314">
        <v>2.7E-2</v>
      </c>
      <c r="T1314">
        <v>2.7E-2</v>
      </c>
      <c r="U1314">
        <v>2.8000000000000001E-2</v>
      </c>
      <c r="V1314">
        <v>2.8000000000000001E-2</v>
      </c>
      <c r="W1314">
        <v>2.8000000000000001E-2</v>
      </c>
      <c r="X1314">
        <v>2.8000000000000001E-2</v>
      </c>
      <c r="Y1314">
        <v>2.9000000000000001E-2</v>
      </c>
      <c r="Z1314">
        <v>2.9000000000000001E-2</v>
      </c>
      <c r="AA1314">
        <v>2.9000000000000001E-2</v>
      </c>
      <c r="AB1314">
        <v>0.03</v>
      </c>
      <c r="AC1314">
        <v>0.03</v>
      </c>
      <c r="AD1314">
        <v>3.1E-2</v>
      </c>
      <c r="AE1314">
        <v>3.1E-2</v>
      </c>
      <c r="AF1314">
        <v>3.1E-2</v>
      </c>
      <c r="AG1314">
        <v>3.1E-2</v>
      </c>
      <c r="AH1314">
        <v>3.2000000000000001E-2</v>
      </c>
      <c r="AI1314">
        <v>3.2000000000000001E-2</v>
      </c>
      <c r="AJ1314">
        <v>3.3000000000000002E-2</v>
      </c>
    </row>
    <row r="1315" spans="3:36" x14ac:dyDescent="0.25">
      <c r="C1315" t="s">
        <v>838</v>
      </c>
      <c r="E1315">
        <v>100.864</v>
      </c>
      <c r="F1315">
        <v>91.921000000000006</v>
      </c>
      <c r="G1315">
        <v>93.019000000000005</v>
      </c>
      <c r="H1315">
        <v>88.212000000000003</v>
      </c>
      <c r="I1315">
        <v>85.715000000000003</v>
      </c>
      <c r="J1315">
        <v>93.713999999999999</v>
      </c>
      <c r="K1315">
        <v>96.176000000000002</v>
      </c>
      <c r="L1315">
        <v>89.867000000000004</v>
      </c>
      <c r="M1315">
        <v>87.837000000000003</v>
      </c>
      <c r="N1315">
        <v>86.209000000000003</v>
      </c>
      <c r="O1315">
        <v>84.971000000000004</v>
      </c>
      <c r="P1315">
        <v>85.231999999999999</v>
      </c>
      <c r="Q1315">
        <v>86.644000000000005</v>
      </c>
      <c r="R1315">
        <v>87.981999999999999</v>
      </c>
      <c r="S1315">
        <v>89.337000000000003</v>
      </c>
      <c r="T1315">
        <v>90.781999999999996</v>
      </c>
      <c r="U1315">
        <v>91.947000000000003</v>
      </c>
      <c r="V1315">
        <v>93.668999999999997</v>
      </c>
      <c r="W1315">
        <v>95.113</v>
      </c>
      <c r="X1315">
        <v>96.518000000000001</v>
      </c>
      <c r="Y1315">
        <v>98.84</v>
      </c>
      <c r="Z1315">
        <v>100.593</v>
      </c>
      <c r="AA1315">
        <v>102.452</v>
      </c>
      <c r="AB1315">
        <v>104.52500000000001</v>
      </c>
      <c r="AC1315">
        <v>106.331</v>
      </c>
      <c r="AD1315">
        <v>108.36799999999999</v>
      </c>
      <c r="AE1315">
        <v>110.46</v>
      </c>
      <c r="AF1315">
        <v>111.773</v>
      </c>
      <c r="AG1315">
        <v>113.41</v>
      </c>
      <c r="AH1315">
        <v>116.215</v>
      </c>
      <c r="AI1315">
        <v>118.253</v>
      </c>
      <c r="AJ1315">
        <v>120.07599999999999</v>
      </c>
    </row>
    <row r="1316" spans="3:36" x14ac:dyDescent="0.25">
      <c r="C1316" t="s">
        <v>1044</v>
      </c>
    </row>
    <row r="1317" spans="3:36" x14ac:dyDescent="0.25">
      <c r="C1317" t="s">
        <v>70</v>
      </c>
      <c r="E1317">
        <v>2.9119999999999999</v>
      </c>
      <c r="F1317">
        <v>2.657</v>
      </c>
      <c r="G1317">
        <v>2.6680000000000001</v>
      </c>
      <c r="H1317">
        <v>2.5299999999999998</v>
      </c>
      <c r="I1317">
        <v>2.4729999999999999</v>
      </c>
      <c r="J1317">
        <v>2.7149999999999999</v>
      </c>
      <c r="K1317">
        <v>2.782</v>
      </c>
      <c r="L1317">
        <v>2.5960000000000001</v>
      </c>
      <c r="M1317">
        <v>2.5350000000000001</v>
      </c>
      <c r="N1317">
        <v>2.4849999999999999</v>
      </c>
      <c r="O1317">
        <v>2.4470000000000001</v>
      </c>
      <c r="P1317">
        <v>2.452</v>
      </c>
      <c r="Q1317">
        <v>2.4910000000000001</v>
      </c>
      <c r="R1317">
        <v>2.528</v>
      </c>
      <c r="S1317">
        <v>2.5659999999999998</v>
      </c>
      <c r="T1317">
        <v>2.6070000000000002</v>
      </c>
      <c r="U1317">
        <v>2.641</v>
      </c>
      <c r="V1317">
        <v>2.6920000000000002</v>
      </c>
      <c r="W1317">
        <v>2.7349999999999999</v>
      </c>
      <c r="X1317">
        <v>2.7770000000000001</v>
      </c>
      <c r="Y1317">
        <v>2.8450000000000002</v>
      </c>
      <c r="Z1317">
        <v>2.8969999999999998</v>
      </c>
      <c r="AA1317">
        <v>2.9529999999999998</v>
      </c>
      <c r="AB1317">
        <v>3.0139999999999998</v>
      </c>
      <c r="AC1317">
        <v>3.069</v>
      </c>
      <c r="AD1317">
        <v>3.129</v>
      </c>
      <c r="AE1317">
        <v>3.1920000000000002</v>
      </c>
      <c r="AF1317">
        <v>3.2320000000000002</v>
      </c>
      <c r="AG1317">
        <v>3.282</v>
      </c>
      <c r="AH1317">
        <v>3.3650000000000002</v>
      </c>
      <c r="AI1317">
        <v>3.427</v>
      </c>
      <c r="AJ1317">
        <v>3.4820000000000002</v>
      </c>
    </row>
    <row r="1318" spans="3:36" x14ac:dyDescent="0.25">
      <c r="C1318" t="s">
        <v>840</v>
      </c>
      <c r="E1318">
        <v>0</v>
      </c>
      <c r="F1318">
        <v>0</v>
      </c>
      <c r="G1318">
        <v>0</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row>
    <row r="1319" spans="3:36" x14ac:dyDescent="0.25">
      <c r="C1319" t="s">
        <v>3</v>
      </c>
      <c r="E1319">
        <v>0</v>
      </c>
      <c r="F1319">
        <v>0</v>
      </c>
      <c r="G1319">
        <v>0</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row>
    <row r="1320" spans="3:36" x14ac:dyDescent="0.25">
      <c r="C1320" t="s">
        <v>841</v>
      </c>
      <c r="E1320">
        <v>0</v>
      </c>
      <c r="F1320">
        <v>0</v>
      </c>
      <c r="G1320">
        <v>0</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row>
    <row r="1321" spans="3:36" x14ac:dyDescent="0.25">
      <c r="C1321" t="s">
        <v>842</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row>
    <row r="1322" spans="3:36" x14ac:dyDescent="0.25">
      <c r="C1322" t="s">
        <v>838</v>
      </c>
      <c r="E1322">
        <v>2.9119999999999999</v>
      </c>
      <c r="F1322">
        <v>2.657</v>
      </c>
      <c r="G1322">
        <v>2.6680000000000001</v>
      </c>
      <c r="H1322">
        <v>2.5299999999999998</v>
      </c>
      <c r="I1322">
        <v>2.4729999999999999</v>
      </c>
      <c r="J1322">
        <v>2.7149999999999999</v>
      </c>
      <c r="K1322">
        <v>2.782</v>
      </c>
      <c r="L1322">
        <v>2.5960000000000001</v>
      </c>
      <c r="M1322">
        <v>2.5350000000000001</v>
      </c>
      <c r="N1322">
        <v>2.4849999999999999</v>
      </c>
      <c r="O1322">
        <v>2.4470000000000001</v>
      </c>
      <c r="P1322">
        <v>2.452</v>
      </c>
      <c r="Q1322">
        <v>2.4910000000000001</v>
      </c>
      <c r="R1322">
        <v>2.528</v>
      </c>
      <c r="S1322">
        <v>2.5659999999999998</v>
      </c>
      <c r="T1322">
        <v>2.6070000000000002</v>
      </c>
      <c r="U1322">
        <v>2.641</v>
      </c>
      <c r="V1322">
        <v>2.6920000000000002</v>
      </c>
      <c r="W1322">
        <v>2.7349999999999999</v>
      </c>
      <c r="X1322">
        <v>2.7770000000000001</v>
      </c>
      <c r="Y1322">
        <v>2.8450000000000002</v>
      </c>
      <c r="Z1322">
        <v>2.8969999999999998</v>
      </c>
      <c r="AA1322">
        <v>2.9529999999999998</v>
      </c>
      <c r="AB1322">
        <v>3.0139999999999998</v>
      </c>
      <c r="AC1322">
        <v>3.069</v>
      </c>
      <c r="AD1322">
        <v>3.129</v>
      </c>
      <c r="AE1322">
        <v>3.1920000000000002</v>
      </c>
      <c r="AF1322">
        <v>3.2320000000000002</v>
      </c>
      <c r="AG1322">
        <v>3.282</v>
      </c>
      <c r="AH1322">
        <v>3.3650000000000002</v>
      </c>
      <c r="AI1322">
        <v>3.427</v>
      </c>
      <c r="AJ1322">
        <v>3.4820000000000002</v>
      </c>
    </row>
    <row r="1323" spans="3:36" x14ac:dyDescent="0.25">
      <c r="C1323" t="s">
        <v>1045</v>
      </c>
    </row>
    <row r="1324" spans="3:36" x14ac:dyDescent="0.25">
      <c r="C1324" t="s">
        <v>70</v>
      </c>
      <c r="E1324">
        <v>1.0249999999999999</v>
      </c>
      <c r="F1324">
        <v>0.93500000000000005</v>
      </c>
      <c r="G1324">
        <v>0.93899999999999995</v>
      </c>
      <c r="H1324">
        <v>0.89</v>
      </c>
      <c r="I1324">
        <v>0.87</v>
      </c>
      <c r="J1324">
        <v>0.95499999999999996</v>
      </c>
      <c r="K1324">
        <v>0.97799999999999998</v>
      </c>
      <c r="L1324">
        <v>0.91300000000000003</v>
      </c>
      <c r="M1324">
        <v>0.89100000000000001</v>
      </c>
      <c r="N1324">
        <v>0.874</v>
      </c>
      <c r="O1324">
        <v>0.86099999999999999</v>
      </c>
      <c r="P1324">
        <v>0.86199999999999999</v>
      </c>
      <c r="Q1324">
        <v>0.876</v>
      </c>
      <c r="R1324">
        <v>0.88900000000000001</v>
      </c>
      <c r="S1324">
        <v>0.90200000000000002</v>
      </c>
      <c r="T1324">
        <v>0.91700000000000004</v>
      </c>
      <c r="U1324">
        <v>0.92900000000000005</v>
      </c>
      <c r="V1324">
        <v>0.94699999999999995</v>
      </c>
      <c r="W1324">
        <v>0.96199999999999997</v>
      </c>
      <c r="X1324">
        <v>0.97599999999999998</v>
      </c>
      <c r="Y1324">
        <v>1</v>
      </c>
      <c r="Z1324">
        <v>1.0189999999999999</v>
      </c>
      <c r="AA1324">
        <v>1.038</v>
      </c>
      <c r="AB1324">
        <v>1.06</v>
      </c>
      <c r="AC1324">
        <v>1.079</v>
      </c>
      <c r="AD1324">
        <v>1.1000000000000001</v>
      </c>
      <c r="AE1324">
        <v>1.1220000000000001</v>
      </c>
      <c r="AF1324">
        <v>1.1359999999999999</v>
      </c>
      <c r="AG1324">
        <v>1.153</v>
      </c>
      <c r="AH1324">
        <v>1.1830000000000001</v>
      </c>
      <c r="AI1324">
        <v>1.204</v>
      </c>
      <c r="AJ1324">
        <v>1.224</v>
      </c>
    </row>
    <row r="1325" spans="3:36" x14ac:dyDescent="0.25">
      <c r="C1325" t="s">
        <v>840</v>
      </c>
      <c r="E1325">
        <v>83.518000000000001</v>
      </c>
      <c r="F1325">
        <v>75.63</v>
      </c>
      <c r="G1325">
        <v>80.013999999999996</v>
      </c>
      <c r="H1325">
        <v>75.813999999999993</v>
      </c>
      <c r="I1325">
        <v>71.274000000000001</v>
      </c>
      <c r="J1325">
        <v>76.069999999999993</v>
      </c>
      <c r="K1325">
        <v>78.594999999999999</v>
      </c>
      <c r="L1325">
        <v>73.953999999999994</v>
      </c>
      <c r="M1325">
        <v>72.763000000000005</v>
      </c>
      <c r="N1325">
        <v>71.846999999999994</v>
      </c>
      <c r="O1325">
        <v>71.225999999999999</v>
      </c>
      <c r="P1325">
        <v>71.802000000000007</v>
      </c>
      <c r="Q1325">
        <v>73.311999999999998</v>
      </c>
      <c r="R1325">
        <v>74.706999999999994</v>
      </c>
      <c r="S1325">
        <v>76.036000000000001</v>
      </c>
      <c r="T1325">
        <v>77.337000000000003</v>
      </c>
      <c r="U1325">
        <v>78.218000000000004</v>
      </c>
      <c r="V1325">
        <v>79.489999999999995</v>
      </c>
      <c r="W1325">
        <v>80.501000000000005</v>
      </c>
      <c r="X1325">
        <v>81.459000000000003</v>
      </c>
      <c r="Y1325">
        <v>83.198999999999998</v>
      </c>
      <c r="Z1325">
        <v>84.424999999999997</v>
      </c>
      <c r="AA1325">
        <v>85.718000000000004</v>
      </c>
      <c r="AB1325">
        <v>87.155000000000001</v>
      </c>
      <c r="AC1325">
        <v>88.356999999999999</v>
      </c>
      <c r="AD1325">
        <v>89.724999999999994</v>
      </c>
      <c r="AE1325">
        <v>91.114999999999995</v>
      </c>
      <c r="AF1325">
        <v>91.86</v>
      </c>
      <c r="AG1325">
        <v>92.873999999999995</v>
      </c>
      <c r="AH1325">
        <v>94.793000000000006</v>
      </c>
      <c r="AI1325">
        <v>96.073999999999998</v>
      </c>
      <c r="AJ1325">
        <v>97.168000000000006</v>
      </c>
    </row>
    <row r="1326" spans="3:36" x14ac:dyDescent="0.25">
      <c r="C1326" t="s">
        <v>3</v>
      </c>
      <c r="E1326">
        <v>5.7549999999999999</v>
      </c>
      <c r="F1326">
        <v>5.2009999999999996</v>
      </c>
      <c r="G1326">
        <v>5.165</v>
      </c>
      <c r="H1326">
        <v>4.5709999999999997</v>
      </c>
      <c r="I1326">
        <v>4.5979999999999999</v>
      </c>
      <c r="J1326">
        <v>3.8109999999999999</v>
      </c>
      <c r="K1326">
        <v>4.0389999999999997</v>
      </c>
      <c r="L1326">
        <v>3.8929999999999998</v>
      </c>
      <c r="M1326">
        <v>3.9180000000000001</v>
      </c>
      <c r="N1326">
        <v>3.952</v>
      </c>
      <c r="O1326">
        <v>3.9910000000000001</v>
      </c>
      <c r="P1326">
        <v>4.09</v>
      </c>
      <c r="Q1326">
        <v>4.2320000000000002</v>
      </c>
      <c r="R1326">
        <v>4.3600000000000003</v>
      </c>
      <c r="S1326">
        <v>4.4740000000000002</v>
      </c>
      <c r="T1326">
        <v>4.58</v>
      </c>
      <c r="U1326">
        <v>4.66</v>
      </c>
      <c r="V1326">
        <v>4.7460000000000004</v>
      </c>
      <c r="W1326">
        <v>4.8120000000000003</v>
      </c>
      <c r="X1326">
        <v>4.875</v>
      </c>
      <c r="Y1326">
        <v>4.9809999999999999</v>
      </c>
      <c r="Z1326">
        <v>5.0629999999999997</v>
      </c>
      <c r="AA1326">
        <v>5.149</v>
      </c>
      <c r="AB1326">
        <v>5.2469999999999999</v>
      </c>
      <c r="AC1326">
        <v>5.3310000000000004</v>
      </c>
      <c r="AD1326">
        <v>5.4269999999999996</v>
      </c>
      <c r="AE1326">
        <v>5.5259999999999998</v>
      </c>
      <c r="AF1326">
        <v>5.5910000000000002</v>
      </c>
      <c r="AG1326">
        <v>5.6680000000000001</v>
      </c>
      <c r="AH1326">
        <v>5.8029999999999999</v>
      </c>
      <c r="AI1326">
        <v>5.9039999999999999</v>
      </c>
      <c r="AJ1326">
        <v>5.9930000000000003</v>
      </c>
    </row>
    <row r="1327" spans="3:36" x14ac:dyDescent="0.25">
      <c r="C1327" t="s">
        <v>841</v>
      </c>
      <c r="E1327">
        <v>3.5000000000000003E-2</v>
      </c>
      <c r="F1327">
        <v>2.8000000000000001E-2</v>
      </c>
      <c r="G1327">
        <v>3.2000000000000001E-2</v>
      </c>
      <c r="H1327">
        <v>3.1E-2</v>
      </c>
      <c r="I1327">
        <v>0.03</v>
      </c>
      <c r="J1327">
        <v>3.1E-2</v>
      </c>
      <c r="K1327">
        <v>3.2000000000000001E-2</v>
      </c>
      <c r="L1327">
        <v>0.03</v>
      </c>
      <c r="M1327">
        <v>0.03</v>
      </c>
      <c r="N1327">
        <v>2.9000000000000001E-2</v>
      </c>
      <c r="O1327">
        <v>2.9000000000000001E-2</v>
      </c>
      <c r="P1327">
        <v>2.9000000000000001E-2</v>
      </c>
      <c r="Q1327">
        <v>0.03</v>
      </c>
      <c r="R1327">
        <v>0.03</v>
      </c>
      <c r="S1327">
        <v>3.1E-2</v>
      </c>
      <c r="T1327">
        <v>3.1E-2</v>
      </c>
      <c r="U1327">
        <v>3.2000000000000001E-2</v>
      </c>
      <c r="V1327">
        <v>3.2000000000000001E-2</v>
      </c>
      <c r="W1327">
        <v>3.3000000000000002E-2</v>
      </c>
      <c r="X1327">
        <v>3.3000000000000002E-2</v>
      </c>
      <c r="Y1327">
        <v>3.3000000000000002E-2</v>
      </c>
      <c r="Z1327">
        <v>3.4000000000000002E-2</v>
      </c>
      <c r="AA1327">
        <v>3.4000000000000002E-2</v>
      </c>
      <c r="AB1327">
        <v>3.5000000000000003E-2</v>
      </c>
      <c r="AC1327">
        <v>3.5000000000000003E-2</v>
      </c>
      <c r="AD1327">
        <v>3.5999999999999997E-2</v>
      </c>
      <c r="AE1327">
        <v>3.6999999999999998E-2</v>
      </c>
      <c r="AF1327">
        <v>3.6999999999999998E-2</v>
      </c>
      <c r="AG1327">
        <v>3.6999999999999998E-2</v>
      </c>
      <c r="AH1327">
        <v>3.7999999999999999E-2</v>
      </c>
      <c r="AI1327">
        <v>3.9E-2</v>
      </c>
      <c r="AJ1327">
        <v>3.9E-2</v>
      </c>
    </row>
    <row r="1328" spans="3:36" x14ac:dyDescent="0.25">
      <c r="C1328" t="s">
        <v>838</v>
      </c>
      <c r="E1328">
        <v>90.332999999999998</v>
      </c>
      <c r="F1328">
        <v>81.793999999999997</v>
      </c>
      <c r="G1328">
        <v>86.147999999999996</v>
      </c>
      <c r="H1328">
        <v>81.305999999999997</v>
      </c>
      <c r="I1328">
        <v>76.772000000000006</v>
      </c>
      <c r="J1328">
        <v>80.867000000000004</v>
      </c>
      <c r="K1328">
        <v>83.644000000000005</v>
      </c>
      <c r="L1328">
        <v>78.790000000000006</v>
      </c>
      <c r="M1328">
        <v>77.602000000000004</v>
      </c>
      <c r="N1328">
        <v>76.701999999999998</v>
      </c>
      <c r="O1328">
        <v>76.106999999999999</v>
      </c>
      <c r="P1328">
        <v>76.784000000000006</v>
      </c>
      <c r="Q1328">
        <v>78.450999999999993</v>
      </c>
      <c r="R1328">
        <v>79.986999999999995</v>
      </c>
      <c r="S1328">
        <v>81.444000000000003</v>
      </c>
      <c r="T1328">
        <v>82.866</v>
      </c>
      <c r="U1328">
        <v>83.838999999999999</v>
      </c>
      <c r="V1328">
        <v>85.215000000000003</v>
      </c>
      <c r="W1328">
        <v>86.307000000000002</v>
      </c>
      <c r="X1328">
        <v>87.343999999999994</v>
      </c>
      <c r="Y1328">
        <v>89.212999999999994</v>
      </c>
      <c r="Z1328">
        <v>90.54</v>
      </c>
      <c r="AA1328">
        <v>91.94</v>
      </c>
      <c r="AB1328">
        <v>93.497</v>
      </c>
      <c r="AC1328">
        <v>94.802999999999997</v>
      </c>
      <c r="AD1328">
        <v>96.287999999999997</v>
      </c>
      <c r="AE1328">
        <v>97.8</v>
      </c>
      <c r="AF1328">
        <v>98.623000000000005</v>
      </c>
      <c r="AG1328">
        <v>99.733000000000004</v>
      </c>
      <c r="AH1328">
        <v>101.81699999999999</v>
      </c>
      <c r="AI1328">
        <v>103.221</v>
      </c>
      <c r="AJ1328">
        <v>104.42400000000001</v>
      </c>
    </row>
    <row r="1329" spans="3:36" x14ac:dyDescent="0.25">
      <c r="C1329" t="s">
        <v>1046</v>
      </c>
    </row>
    <row r="1330" spans="3:36" x14ac:dyDescent="0.25">
      <c r="C1330" t="s">
        <v>1071</v>
      </c>
      <c r="E1330">
        <v>63.301000000000002</v>
      </c>
      <c r="F1330">
        <v>57.005000000000003</v>
      </c>
      <c r="G1330">
        <v>58.311</v>
      </c>
      <c r="H1330">
        <v>54.475000000000001</v>
      </c>
      <c r="I1330">
        <v>52.969000000000001</v>
      </c>
      <c r="J1330">
        <v>57.188000000000002</v>
      </c>
      <c r="K1330">
        <v>58.533000000000001</v>
      </c>
      <c r="L1330">
        <v>54.713000000000001</v>
      </c>
      <c r="M1330">
        <v>53.448</v>
      </c>
      <c r="N1330">
        <v>52.368000000000002</v>
      </c>
      <c r="O1330">
        <v>51.634</v>
      </c>
      <c r="P1330">
        <v>51.726999999999997</v>
      </c>
      <c r="Q1330">
        <v>52.540999999999997</v>
      </c>
      <c r="R1330">
        <v>53.323999999999998</v>
      </c>
      <c r="S1330">
        <v>54.081000000000003</v>
      </c>
      <c r="T1330">
        <v>54.814999999999998</v>
      </c>
      <c r="U1330">
        <v>55.259</v>
      </c>
      <c r="V1330">
        <v>56.12</v>
      </c>
      <c r="W1330">
        <v>56.8</v>
      </c>
      <c r="X1330">
        <v>57.420999999999999</v>
      </c>
      <c r="Y1330">
        <v>58.667999999999999</v>
      </c>
      <c r="Z1330">
        <v>59.457999999999998</v>
      </c>
      <c r="AA1330">
        <v>60.360999999999997</v>
      </c>
      <c r="AB1330">
        <v>61.322000000000003</v>
      </c>
      <c r="AC1330">
        <v>62.210999999999999</v>
      </c>
      <c r="AD1330">
        <v>63.207999999999998</v>
      </c>
      <c r="AE1330">
        <v>64.212000000000003</v>
      </c>
      <c r="AF1330">
        <v>64.686999999999998</v>
      </c>
      <c r="AG1330">
        <v>65.457999999999998</v>
      </c>
      <c r="AH1330">
        <v>66.864000000000004</v>
      </c>
      <c r="AI1330">
        <v>67.698999999999998</v>
      </c>
      <c r="AJ1330">
        <v>68.512</v>
      </c>
    </row>
    <row r="1331" spans="3:36" x14ac:dyDescent="0.25">
      <c r="C1331" t="s">
        <v>939</v>
      </c>
      <c r="E1331">
        <v>197.6</v>
      </c>
      <c r="F1331">
        <v>201.1</v>
      </c>
      <c r="G1331">
        <v>213.6</v>
      </c>
      <c r="H1331">
        <v>247.2</v>
      </c>
      <c r="I1331">
        <v>249.6</v>
      </c>
      <c r="J1331">
        <v>266.3</v>
      </c>
      <c r="K1331">
        <v>302</v>
      </c>
      <c r="L1331">
        <v>281.51299999999998</v>
      </c>
      <c r="M1331">
        <v>274.67</v>
      </c>
      <c r="N1331">
        <v>267.77999999999997</v>
      </c>
      <c r="O1331">
        <v>264.31</v>
      </c>
      <c r="P1331">
        <v>263.16199999999998</v>
      </c>
      <c r="Q1331">
        <v>267.22699999999998</v>
      </c>
      <c r="R1331">
        <v>288.12900000000002</v>
      </c>
      <c r="S1331">
        <v>287.44299999999998</v>
      </c>
      <c r="T1331">
        <v>290.80799999999999</v>
      </c>
      <c r="U1331">
        <v>292.59699999999998</v>
      </c>
      <c r="V1331">
        <v>296.65800000000002</v>
      </c>
      <c r="W1331">
        <v>306.63600000000002</v>
      </c>
      <c r="X1331">
        <v>316.18099999999998</v>
      </c>
      <c r="Y1331">
        <v>327.14499999999998</v>
      </c>
      <c r="Z1331">
        <v>334.59899999999999</v>
      </c>
      <c r="AA1331">
        <v>338.68200000000002</v>
      </c>
      <c r="AB1331">
        <v>343.125</v>
      </c>
      <c r="AC1331">
        <v>347.2</v>
      </c>
      <c r="AD1331">
        <v>351.80099999999999</v>
      </c>
      <c r="AE1331">
        <v>356.41300000000001</v>
      </c>
      <c r="AF1331">
        <v>358.36099999999999</v>
      </c>
      <c r="AG1331">
        <v>361.78100000000001</v>
      </c>
      <c r="AH1331">
        <v>368.387</v>
      </c>
      <c r="AI1331">
        <v>372.12799999999999</v>
      </c>
      <c r="AJ1331">
        <v>375.73599999999999</v>
      </c>
    </row>
    <row r="1332" spans="3:36" x14ac:dyDescent="0.25">
      <c r="C1332" t="s">
        <v>3</v>
      </c>
      <c r="E1332">
        <v>10.092000000000001</v>
      </c>
      <c r="F1332">
        <v>8.9830000000000005</v>
      </c>
      <c r="G1332">
        <v>8.9350000000000005</v>
      </c>
      <c r="H1332">
        <v>7.7469999999999999</v>
      </c>
      <c r="I1332">
        <v>7.694</v>
      </c>
      <c r="J1332">
        <v>6.234</v>
      </c>
      <c r="K1332">
        <v>6.3810000000000002</v>
      </c>
      <c r="L1332">
        <v>6.0350000000000001</v>
      </c>
      <c r="M1332">
        <v>5.9770000000000003</v>
      </c>
      <c r="N1332">
        <v>5.9470000000000001</v>
      </c>
      <c r="O1332">
        <v>5.9349999999999996</v>
      </c>
      <c r="P1332">
        <v>6.01</v>
      </c>
      <c r="Q1332">
        <v>6.1</v>
      </c>
      <c r="R1332">
        <v>6.14</v>
      </c>
      <c r="S1332">
        <v>6.1070000000000002</v>
      </c>
      <c r="T1332">
        <v>6.0540000000000003</v>
      </c>
      <c r="U1332">
        <v>5.9859999999999998</v>
      </c>
      <c r="V1332">
        <v>5.9</v>
      </c>
      <c r="W1332">
        <v>5.8019999999999996</v>
      </c>
      <c r="X1332">
        <v>5.702</v>
      </c>
      <c r="Y1332">
        <v>5.6150000000000002</v>
      </c>
      <c r="Z1332">
        <v>5.5229999999999997</v>
      </c>
      <c r="AA1332">
        <v>5.43</v>
      </c>
      <c r="AB1332">
        <v>5.3250000000000002</v>
      </c>
      <c r="AC1332">
        <v>5.2140000000000004</v>
      </c>
      <c r="AD1332">
        <v>5.1050000000000004</v>
      </c>
      <c r="AE1332">
        <v>4.9960000000000004</v>
      </c>
      <c r="AF1332">
        <v>4.8819999999999997</v>
      </c>
      <c r="AG1332">
        <v>4.7729999999999997</v>
      </c>
      <c r="AH1332">
        <v>4.6719999999999997</v>
      </c>
      <c r="AI1332">
        <v>4.569</v>
      </c>
      <c r="AJ1332">
        <v>4.4649999999999999</v>
      </c>
    </row>
    <row r="1333" spans="3:36" x14ac:dyDescent="0.25">
      <c r="C1333" t="s">
        <v>940</v>
      </c>
      <c r="E1333">
        <v>1648.4839999999999</v>
      </c>
      <c r="F1333">
        <v>1690.6489999999999</v>
      </c>
      <c r="G1333">
        <v>1893.096</v>
      </c>
      <c r="H1333">
        <v>1635.731</v>
      </c>
      <c r="I1333">
        <v>1732.586</v>
      </c>
      <c r="J1333">
        <v>1897.527</v>
      </c>
      <c r="K1333">
        <v>1930.683</v>
      </c>
      <c r="L1333">
        <v>1769.039</v>
      </c>
      <c r="M1333">
        <v>1726.9480000000001</v>
      </c>
      <c r="N1333">
        <v>1688.8920000000001</v>
      </c>
      <c r="O1333">
        <v>1663.1679999999999</v>
      </c>
      <c r="P1333">
        <v>1663.971</v>
      </c>
      <c r="Q1333">
        <v>1691.366</v>
      </c>
      <c r="R1333">
        <v>1716.0440000000001</v>
      </c>
      <c r="S1333">
        <v>1740.7840000000001</v>
      </c>
      <c r="T1333">
        <v>1766.35</v>
      </c>
      <c r="U1333">
        <v>1782.0609999999999</v>
      </c>
      <c r="V1333">
        <v>1812.146</v>
      </c>
      <c r="W1333">
        <v>1836.068</v>
      </c>
      <c r="X1333">
        <v>1857.82</v>
      </c>
      <c r="Y1333">
        <v>1900.847</v>
      </c>
      <c r="Z1333">
        <v>1928.3489999999999</v>
      </c>
      <c r="AA1333">
        <v>1958.5989999999999</v>
      </c>
      <c r="AB1333">
        <v>1991.673</v>
      </c>
      <c r="AC1333">
        <v>2021.058</v>
      </c>
      <c r="AD1333">
        <v>2054.6590000000001</v>
      </c>
      <c r="AE1333">
        <v>2088.4569999999999</v>
      </c>
      <c r="AF1333">
        <v>2103.393</v>
      </c>
      <c r="AG1333">
        <v>2130.4490000000001</v>
      </c>
      <c r="AH1333">
        <v>2179.1869999999999</v>
      </c>
      <c r="AI1333">
        <v>2207.8690000000001</v>
      </c>
      <c r="AJ1333">
        <v>2234.9969999999998</v>
      </c>
    </row>
    <row r="1334" spans="3:36" x14ac:dyDescent="0.25">
      <c r="C1334" t="s">
        <v>16</v>
      </c>
      <c r="E1334">
        <v>605.52300000000002</v>
      </c>
      <c r="F1334">
        <v>547.79999999999995</v>
      </c>
      <c r="G1334">
        <v>549.54</v>
      </c>
      <c r="H1334">
        <v>376.14600000000002</v>
      </c>
      <c r="I1334">
        <v>374.00200000000001</v>
      </c>
      <c r="J1334">
        <v>374.33800000000002</v>
      </c>
      <c r="K1334">
        <v>340.786</v>
      </c>
      <c r="L1334">
        <v>526.35699999999997</v>
      </c>
      <c r="M1334">
        <v>526.16600000000005</v>
      </c>
      <c r="N1334">
        <v>526.33900000000006</v>
      </c>
      <c r="O1334">
        <v>525.91399999999999</v>
      </c>
      <c r="P1334">
        <v>525.60699999999997</v>
      </c>
      <c r="Q1334">
        <v>525.86199999999997</v>
      </c>
      <c r="R1334">
        <v>526.07100000000003</v>
      </c>
      <c r="S1334">
        <v>526.28399999999999</v>
      </c>
      <c r="T1334">
        <v>526.35299999999995</v>
      </c>
      <c r="U1334">
        <v>526.46199999999999</v>
      </c>
      <c r="V1334">
        <v>526.79300000000001</v>
      </c>
      <c r="W1334">
        <v>526.89400000000001</v>
      </c>
      <c r="X1334">
        <v>527.02</v>
      </c>
      <c r="Y1334">
        <v>527.38099999999997</v>
      </c>
      <c r="Z1334">
        <v>527.52800000000002</v>
      </c>
      <c r="AA1334">
        <v>527.75599999999997</v>
      </c>
      <c r="AB1334">
        <v>527.97699999999998</v>
      </c>
      <c r="AC1334">
        <v>528.40499999999997</v>
      </c>
      <c r="AD1334">
        <v>528.90200000000004</v>
      </c>
      <c r="AE1334">
        <v>529.43499999999995</v>
      </c>
      <c r="AF1334">
        <v>529.803</v>
      </c>
      <c r="AG1334">
        <v>529.89</v>
      </c>
      <c r="AH1334">
        <v>530.14400000000001</v>
      </c>
      <c r="AI1334">
        <v>530.20100000000002</v>
      </c>
      <c r="AJ1334">
        <v>530.35299999999995</v>
      </c>
    </row>
    <row r="1335" spans="3:36" x14ac:dyDescent="0.25">
      <c r="C1335" t="s">
        <v>843</v>
      </c>
      <c r="E1335">
        <v>121.791</v>
      </c>
      <c r="F1335">
        <v>120.03700000000001</v>
      </c>
      <c r="G1335">
        <v>88.320999999999998</v>
      </c>
      <c r="H1335">
        <v>77.721000000000004</v>
      </c>
      <c r="I1335">
        <v>60.475000000000001</v>
      </c>
      <c r="J1335">
        <v>61.850999999999999</v>
      </c>
      <c r="K1335">
        <v>66.021000000000001</v>
      </c>
      <c r="L1335">
        <v>64.040999999999997</v>
      </c>
      <c r="M1335">
        <v>64.832999999999998</v>
      </c>
      <c r="N1335">
        <v>65.653999999999996</v>
      </c>
      <c r="O1335">
        <v>66.593000000000004</v>
      </c>
      <c r="P1335">
        <v>68.468000000000004</v>
      </c>
      <c r="Q1335">
        <v>71.09</v>
      </c>
      <c r="R1335">
        <v>73.424000000000007</v>
      </c>
      <c r="S1335">
        <v>75.515000000000001</v>
      </c>
      <c r="T1335">
        <v>77.355999999999995</v>
      </c>
      <c r="U1335">
        <v>78.632999999999996</v>
      </c>
      <c r="V1335">
        <v>80.093999999999994</v>
      </c>
      <c r="W1335">
        <v>81.158000000000001</v>
      </c>
      <c r="X1335">
        <v>82.150999999999996</v>
      </c>
      <c r="Y1335">
        <v>83.938999999999993</v>
      </c>
      <c r="Z1335">
        <v>85.194000000000003</v>
      </c>
      <c r="AA1335">
        <v>86.546000000000006</v>
      </c>
      <c r="AB1335">
        <v>88.072999999999993</v>
      </c>
      <c r="AC1335">
        <v>89.388999999999996</v>
      </c>
      <c r="AD1335">
        <v>90.888999999999996</v>
      </c>
      <c r="AE1335">
        <v>92.417000000000002</v>
      </c>
      <c r="AF1335">
        <v>93.262</v>
      </c>
      <c r="AG1335">
        <v>94.402000000000001</v>
      </c>
      <c r="AH1335">
        <v>96.507999999999996</v>
      </c>
      <c r="AI1335">
        <v>97.927000000000007</v>
      </c>
      <c r="AJ1335">
        <v>99.183000000000007</v>
      </c>
    </row>
    <row r="1336" spans="3:36" x14ac:dyDescent="0.25">
      <c r="C1336" t="s">
        <v>838</v>
      </c>
      <c r="E1336">
        <v>2646.7919999999999</v>
      </c>
      <c r="F1336">
        <v>2625.5740000000001</v>
      </c>
      <c r="G1336">
        <v>2811.8040000000001</v>
      </c>
      <c r="H1336">
        <v>2399.0189999999998</v>
      </c>
      <c r="I1336">
        <v>2477.3270000000002</v>
      </c>
      <c r="J1336">
        <v>2663.4380000000001</v>
      </c>
      <c r="K1336">
        <v>2704.4050000000002</v>
      </c>
      <c r="L1336">
        <v>2701.6979999999999</v>
      </c>
      <c r="M1336">
        <v>2652.0410000000002</v>
      </c>
      <c r="N1336">
        <v>2606.9810000000002</v>
      </c>
      <c r="O1336">
        <v>2577.5529999999999</v>
      </c>
      <c r="P1336">
        <v>2578.944</v>
      </c>
      <c r="Q1336">
        <v>2614.1860000000001</v>
      </c>
      <c r="R1336">
        <v>2663.1329999999998</v>
      </c>
      <c r="S1336">
        <v>2690.212</v>
      </c>
      <c r="T1336">
        <v>2721.7370000000001</v>
      </c>
      <c r="U1336">
        <v>2740.998</v>
      </c>
      <c r="V1336">
        <v>2777.712</v>
      </c>
      <c r="W1336">
        <v>2813.36</v>
      </c>
      <c r="X1336">
        <v>2846.2939999999999</v>
      </c>
      <c r="Y1336">
        <v>2903.5949999999998</v>
      </c>
      <c r="Z1336">
        <v>2940.6509999999998</v>
      </c>
      <c r="AA1336">
        <v>2977.3739999999998</v>
      </c>
      <c r="AB1336">
        <v>3017.4949999999999</v>
      </c>
      <c r="AC1336">
        <v>3053.4769999999999</v>
      </c>
      <c r="AD1336">
        <v>3094.5639999999999</v>
      </c>
      <c r="AE1336">
        <v>3135.93</v>
      </c>
      <c r="AF1336">
        <v>3154.3879999999999</v>
      </c>
      <c r="AG1336">
        <v>3186.7530000000002</v>
      </c>
      <c r="AH1336">
        <v>3245.7629999999999</v>
      </c>
      <c r="AI1336">
        <v>3280.3939999999998</v>
      </c>
      <c r="AJ1336">
        <v>3313.2449999999999</v>
      </c>
    </row>
    <row r="1337" spans="3:36" x14ac:dyDescent="0.25">
      <c r="C1337" t="s">
        <v>1074</v>
      </c>
    </row>
    <row r="1338" spans="3:36" x14ac:dyDescent="0.25">
      <c r="C1338" t="s">
        <v>70</v>
      </c>
      <c r="E1338">
        <v>112.17100000000001</v>
      </c>
      <c r="F1338">
        <v>102.34699999999999</v>
      </c>
      <c r="G1338">
        <v>102.765</v>
      </c>
      <c r="H1338">
        <v>97.444000000000003</v>
      </c>
      <c r="I1338">
        <v>95.242999999999995</v>
      </c>
      <c r="J1338">
        <v>104.587</v>
      </c>
      <c r="K1338">
        <v>107.185</v>
      </c>
      <c r="L1338">
        <v>100.03400000000001</v>
      </c>
      <c r="M1338">
        <v>97.664000000000001</v>
      </c>
      <c r="N1338">
        <v>95.754000000000005</v>
      </c>
      <c r="O1338">
        <v>94.284000000000006</v>
      </c>
      <c r="P1338">
        <v>94.491</v>
      </c>
      <c r="Q1338">
        <v>95.981999999999999</v>
      </c>
      <c r="R1338">
        <v>97.403999999999996</v>
      </c>
      <c r="S1338">
        <v>98.863</v>
      </c>
      <c r="T1338">
        <v>100.44499999999999</v>
      </c>
      <c r="U1338">
        <v>101.76</v>
      </c>
      <c r="V1338">
        <v>103.711</v>
      </c>
      <c r="W1338">
        <v>105.363</v>
      </c>
      <c r="X1338">
        <v>106.973</v>
      </c>
      <c r="Y1338">
        <v>109.601</v>
      </c>
      <c r="Z1338">
        <v>111.605</v>
      </c>
      <c r="AA1338">
        <v>113.73099999999999</v>
      </c>
      <c r="AB1338">
        <v>116.10299999999999</v>
      </c>
      <c r="AC1338">
        <v>118.18300000000001</v>
      </c>
      <c r="AD1338">
        <v>120.524</v>
      </c>
      <c r="AE1338">
        <v>122.934</v>
      </c>
      <c r="AF1338">
        <v>124.476</v>
      </c>
      <c r="AG1338">
        <v>126.379</v>
      </c>
      <c r="AH1338">
        <v>129.596</v>
      </c>
      <c r="AI1338">
        <v>131.96</v>
      </c>
      <c r="AJ1338">
        <v>134.08799999999999</v>
      </c>
    </row>
    <row r="1339" spans="3:36" x14ac:dyDescent="0.25">
      <c r="C1339" t="s">
        <v>840</v>
      </c>
      <c r="E1339">
        <v>503.875</v>
      </c>
      <c r="F1339">
        <v>455.82499999999999</v>
      </c>
      <c r="G1339">
        <v>482.375</v>
      </c>
      <c r="H1339">
        <v>456.75099999999998</v>
      </c>
      <c r="I1339">
        <v>429.404</v>
      </c>
      <c r="J1339">
        <v>458.30599999999998</v>
      </c>
      <c r="K1339">
        <v>473.54700000000003</v>
      </c>
      <c r="L1339">
        <v>445.59800000000001</v>
      </c>
      <c r="M1339">
        <v>438.43700000000001</v>
      </c>
      <c r="N1339">
        <v>432.93799999999999</v>
      </c>
      <c r="O1339">
        <v>429.20600000000002</v>
      </c>
      <c r="P1339">
        <v>432.7</v>
      </c>
      <c r="Q1339">
        <v>441.81099999999998</v>
      </c>
      <c r="R1339">
        <v>450.18099999999998</v>
      </c>
      <c r="S1339">
        <v>458.20800000000003</v>
      </c>
      <c r="T1339">
        <v>466.07</v>
      </c>
      <c r="U1339">
        <v>471.41</v>
      </c>
      <c r="V1339">
        <v>479.09</v>
      </c>
      <c r="W1339">
        <v>485.20299999999997</v>
      </c>
      <c r="X1339">
        <v>491.00400000000002</v>
      </c>
      <c r="Y1339">
        <v>501.50299999999999</v>
      </c>
      <c r="Z1339">
        <v>508.923</v>
      </c>
      <c r="AA1339">
        <v>516.74900000000002</v>
      </c>
      <c r="AB1339">
        <v>525.452</v>
      </c>
      <c r="AC1339">
        <v>532.73500000000001</v>
      </c>
      <c r="AD1339">
        <v>541.02499999999998</v>
      </c>
      <c r="AE1339">
        <v>549.45299999999997</v>
      </c>
      <c r="AF1339">
        <v>553.995</v>
      </c>
      <c r="AG1339">
        <v>560.14400000000001</v>
      </c>
      <c r="AH1339">
        <v>571.76300000000003</v>
      </c>
      <c r="AI1339">
        <v>579.54399999999998</v>
      </c>
      <c r="AJ1339">
        <v>586.17999999999995</v>
      </c>
    </row>
    <row r="1340" spans="3:36" x14ac:dyDescent="0.25">
      <c r="C1340" t="s">
        <v>3</v>
      </c>
      <c r="E1340">
        <v>15.92</v>
      </c>
      <c r="F1340">
        <v>14.25</v>
      </c>
      <c r="G1340">
        <v>14.164999999999999</v>
      </c>
      <c r="H1340">
        <v>12.375</v>
      </c>
      <c r="I1340">
        <v>12.35</v>
      </c>
      <c r="J1340">
        <v>10.093</v>
      </c>
      <c r="K1340">
        <v>10.471</v>
      </c>
      <c r="L1340">
        <v>9.9760000000000009</v>
      </c>
      <c r="M1340">
        <v>9.9429999999999996</v>
      </c>
      <c r="N1340">
        <v>9.9489999999999998</v>
      </c>
      <c r="O1340">
        <v>9.9760000000000009</v>
      </c>
      <c r="P1340">
        <v>10.151</v>
      </c>
      <c r="Q1340">
        <v>10.385999999999999</v>
      </c>
      <c r="R1340">
        <v>10.555</v>
      </c>
      <c r="S1340">
        <v>10.637</v>
      </c>
      <c r="T1340">
        <v>10.692</v>
      </c>
      <c r="U1340">
        <v>10.704000000000001</v>
      </c>
      <c r="V1340">
        <v>10.706</v>
      </c>
      <c r="W1340">
        <v>10.673999999999999</v>
      </c>
      <c r="X1340">
        <v>10.638</v>
      </c>
      <c r="Y1340">
        <v>10.657999999999999</v>
      </c>
      <c r="Z1340">
        <v>10.648999999999999</v>
      </c>
      <c r="AA1340">
        <v>10.644</v>
      </c>
      <c r="AB1340">
        <v>10.638</v>
      </c>
      <c r="AC1340">
        <v>10.612</v>
      </c>
      <c r="AD1340">
        <v>10.6</v>
      </c>
      <c r="AE1340">
        <v>10.592000000000001</v>
      </c>
      <c r="AF1340">
        <v>10.542999999999999</v>
      </c>
      <c r="AG1340">
        <v>10.513</v>
      </c>
      <c r="AH1340">
        <v>10.548</v>
      </c>
      <c r="AI1340">
        <v>10.547000000000001</v>
      </c>
      <c r="AJ1340">
        <v>10.532</v>
      </c>
    </row>
    <row r="1341" spans="3:36" x14ac:dyDescent="0.25">
      <c r="C1341" t="s">
        <v>841</v>
      </c>
      <c r="E1341">
        <v>0.129</v>
      </c>
      <c r="F1341">
        <v>0.10299999999999999</v>
      </c>
      <c r="G1341">
        <v>0.11700000000000001</v>
      </c>
      <c r="H1341">
        <v>0.11600000000000001</v>
      </c>
      <c r="I1341">
        <v>0.111</v>
      </c>
      <c r="J1341">
        <v>0.11600000000000001</v>
      </c>
      <c r="K1341">
        <v>0.11899999999999999</v>
      </c>
      <c r="L1341">
        <v>0.112</v>
      </c>
      <c r="M1341">
        <v>0.11</v>
      </c>
      <c r="N1341">
        <v>0.109</v>
      </c>
      <c r="O1341">
        <v>0.108</v>
      </c>
      <c r="P1341">
        <v>0.109</v>
      </c>
      <c r="Q1341">
        <v>0.111</v>
      </c>
      <c r="R1341">
        <v>0.113</v>
      </c>
      <c r="S1341">
        <v>0.114</v>
      </c>
      <c r="T1341">
        <v>0.11600000000000001</v>
      </c>
      <c r="U1341">
        <v>0.11799999999999999</v>
      </c>
      <c r="V1341">
        <v>0.11899999999999999</v>
      </c>
      <c r="W1341">
        <v>0.121</v>
      </c>
      <c r="X1341">
        <v>0.122</v>
      </c>
      <c r="Y1341">
        <v>0.124</v>
      </c>
      <c r="Z1341">
        <v>0.126</v>
      </c>
      <c r="AA1341">
        <v>0.128</v>
      </c>
      <c r="AB1341">
        <v>0.13</v>
      </c>
      <c r="AC1341">
        <v>0.13200000000000001</v>
      </c>
      <c r="AD1341">
        <v>0.13400000000000001</v>
      </c>
      <c r="AE1341">
        <v>0.13700000000000001</v>
      </c>
      <c r="AF1341">
        <v>0.13800000000000001</v>
      </c>
      <c r="AG1341">
        <v>0.14000000000000001</v>
      </c>
      <c r="AH1341">
        <v>0.14299999999999999</v>
      </c>
      <c r="AI1341">
        <v>0.14499999999999999</v>
      </c>
      <c r="AJ1341">
        <v>0.14699999999999999</v>
      </c>
    </row>
    <row r="1342" spans="3:36" x14ac:dyDescent="0.25">
      <c r="C1342" t="s">
        <v>842</v>
      </c>
      <c r="E1342">
        <v>6.4000000000000001E-2</v>
      </c>
      <c r="F1342">
        <v>4.9000000000000002E-2</v>
      </c>
      <c r="G1342">
        <v>4.4999999999999998E-2</v>
      </c>
      <c r="H1342">
        <v>8.5000000000000006E-2</v>
      </c>
      <c r="I1342">
        <v>7.4999999999999997E-2</v>
      </c>
      <c r="J1342">
        <v>0.03</v>
      </c>
      <c r="K1342">
        <v>7.0000000000000007E-2</v>
      </c>
      <c r="L1342">
        <v>6.5000000000000002E-2</v>
      </c>
      <c r="M1342">
        <v>6.4000000000000001E-2</v>
      </c>
      <c r="N1342">
        <v>6.3E-2</v>
      </c>
      <c r="O1342">
        <v>6.2E-2</v>
      </c>
      <c r="P1342">
        <v>6.2E-2</v>
      </c>
      <c r="Q1342">
        <v>6.3E-2</v>
      </c>
      <c r="R1342">
        <v>6.4000000000000001E-2</v>
      </c>
      <c r="S1342">
        <v>6.4000000000000001E-2</v>
      </c>
      <c r="T1342">
        <v>6.5000000000000002E-2</v>
      </c>
      <c r="U1342">
        <v>6.5000000000000002E-2</v>
      </c>
      <c r="V1342">
        <v>6.6000000000000003E-2</v>
      </c>
      <c r="W1342">
        <v>6.7000000000000004E-2</v>
      </c>
      <c r="X1342">
        <v>6.7000000000000004E-2</v>
      </c>
      <c r="Y1342">
        <v>6.9000000000000006E-2</v>
      </c>
      <c r="Z1342">
        <v>6.9000000000000006E-2</v>
      </c>
      <c r="AA1342">
        <v>7.0000000000000007E-2</v>
      </c>
      <c r="AB1342">
        <v>7.0999999999999994E-2</v>
      </c>
      <c r="AC1342">
        <v>7.1999999999999995E-2</v>
      </c>
      <c r="AD1342">
        <v>7.2999999999999995E-2</v>
      </c>
      <c r="AE1342">
        <v>7.3999999999999996E-2</v>
      </c>
      <c r="AF1342">
        <v>7.3999999999999996E-2</v>
      </c>
      <c r="AG1342">
        <v>7.4999999999999997E-2</v>
      </c>
      <c r="AH1342">
        <v>7.5999999999999998E-2</v>
      </c>
      <c r="AI1342">
        <v>7.6999999999999999E-2</v>
      </c>
      <c r="AJ1342">
        <v>7.8E-2</v>
      </c>
    </row>
    <row r="1343" spans="3:36" x14ac:dyDescent="0.25">
      <c r="C1343" t="s">
        <v>844</v>
      </c>
      <c r="E1343">
        <v>686.077</v>
      </c>
      <c r="F1343">
        <v>619.43899999999996</v>
      </c>
      <c r="G1343">
        <v>628.41499999999996</v>
      </c>
      <c r="H1343">
        <v>587.73</v>
      </c>
      <c r="I1343">
        <v>571.95600000000002</v>
      </c>
      <c r="J1343">
        <v>617.54600000000005</v>
      </c>
      <c r="K1343">
        <v>634.55600000000004</v>
      </c>
      <c r="L1343">
        <v>593.76099999999997</v>
      </c>
      <c r="M1343">
        <v>580.89800000000002</v>
      </c>
      <c r="N1343">
        <v>570.46699999999998</v>
      </c>
      <c r="O1343">
        <v>562.39</v>
      </c>
      <c r="P1343">
        <v>563.88199999999995</v>
      </c>
      <c r="Q1343">
        <v>572.97500000000002</v>
      </c>
      <c r="R1343">
        <v>581.46799999999996</v>
      </c>
      <c r="S1343">
        <v>589.96199999999999</v>
      </c>
      <c r="T1343">
        <v>598.73800000000006</v>
      </c>
      <c r="U1343">
        <v>605.69000000000005</v>
      </c>
      <c r="V1343">
        <v>616.21100000000001</v>
      </c>
      <c r="W1343">
        <v>624.84799999999996</v>
      </c>
      <c r="X1343">
        <v>633.21400000000006</v>
      </c>
      <c r="Y1343">
        <v>647.73</v>
      </c>
      <c r="Z1343">
        <v>658.37300000000005</v>
      </c>
      <c r="AA1343">
        <v>669.76400000000001</v>
      </c>
      <c r="AB1343">
        <v>682.42700000000002</v>
      </c>
      <c r="AC1343">
        <v>693.55899999999997</v>
      </c>
      <c r="AD1343">
        <v>706.17899999999997</v>
      </c>
      <c r="AE1343">
        <v>719.13099999999997</v>
      </c>
      <c r="AF1343">
        <v>726.93799999999999</v>
      </c>
      <c r="AG1343">
        <v>737.07500000000005</v>
      </c>
      <c r="AH1343">
        <v>754.72799999999995</v>
      </c>
      <c r="AI1343">
        <v>767.20100000000002</v>
      </c>
      <c r="AJ1343">
        <v>778.45600000000002</v>
      </c>
    </row>
    <row r="1344" spans="3:36" x14ac:dyDescent="0.25">
      <c r="C1344" t="s">
        <v>1071</v>
      </c>
      <c r="E1344">
        <v>63.301000000000002</v>
      </c>
      <c r="F1344">
        <v>57.005000000000003</v>
      </c>
      <c r="G1344">
        <v>58.311</v>
      </c>
      <c r="H1344">
        <v>54.475000000000001</v>
      </c>
      <c r="I1344">
        <v>52.969000000000001</v>
      </c>
      <c r="J1344">
        <v>57.188000000000002</v>
      </c>
      <c r="K1344">
        <v>58.533000000000001</v>
      </c>
      <c r="L1344">
        <v>54.713000000000001</v>
      </c>
      <c r="M1344">
        <v>53.448</v>
      </c>
      <c r="N1344">
        <v>52.368000000000002</v>
      </c>
      <c r="O1344">
        <v>51.634</v>
      </c>
      <c r="P1344">
        <v>51.726999999999997</v>
      </c>
      <c r="Q1344">
        <v>52.540999999999997</v>
      </c>
      <c r="R1344">
        <v>53.323999999999998</v>
      </c>
      <c r="S1344">
        <v>54.081000000000003</v>
      </c>
      <c r="T1344">
        <v>54.814999999999998</v>
      </c>
      <c r="U1344">
        <v>55.259</v>
      </c>
      <c r="V1344">
        <v>56.12</v>
      </c>
      <c r="W1344">
        <v>56.8</v>
      </c>
      <c r="X1344">
        <v>57.420999999999999</v>
      </c>
      <c r="Y1344">
        <v>58.667999999999999</v>
      </c>
      <c r="Z1344">
        <v>59.457999999999998</v>
      </c>
      <c r="AA1344">
        <v>60.360999999999997</v>
      </c>
      <c r="AB1344">
        <v>61.322000000000003</v>
      </c>
      <c r="AC1344">
        <v>62.210999999999999</v>
      </c>
      <c r="AD1344">
        <v>63.207999999999998</v>
      </c>
      <c r="AE1344">
        <v>64.212000000000003</v>
      </c>
      <c r="AF1344">
        <v>64.686999999999998</v>
      </c>
      <c r="AG1344">
        <v>65.457999999999998</v>
      </c>
      <c r="AH1344">
        <v>66.864000000000004</v>
      </c>
      <c r="AI1344">
        <v>67.698999999999998</v>
      </c>
      <c r="AJ1344">
        <v>68.512</v>
      </c>
    </row>
    <row r="1345" spans="3:36" x14ac:dyDescent="0.25">
      <c r="C1345" t="s">
        <v>939</v>
      </c>
      <c r="E1345">
        <v>197.6</v>
      </c>
      <c r="F1345">
        <v>201.1</v>
      </c>
      <c r="G1345">
        <v>213.6</v>
      </c>
      <c r="H1345">
        <v>247.2</v>
      </c>
      <c r="I1345">
        <v>249.6</v>
      </c>
      <c r="J1345">
        <v>266.3</v>
      </c>
      <c r="K1345">
        <v>302</v>
      </c>
      <c r="L1345">
        <v>281.51299999999998</v>
      </c>
      <c r="M1345">
        <v>274.67</v>
      </c>
      <c r="N1345">
        <v>267.77999999999997</v>
      </c>
      <c r="O1345">
        <v>264.31</v>
      </c>
      <c r="P1345">
        <v>263.16199999999998</v>
      </c>
      <c r="Q1345">
        <v>267.22699999999998</v>
      </c>
      <c r="R1345">
        <v>288.12900000000002</v>
      </c>
      <c r="S1345">
        <v>287.44299999999998</v>
      </c>
      <c r="T1345">
        <v>290.80799999999999</v>
      </c>
      <c r="U1345">
        <v>292.59699999999998</v>
      </c>
      <c r="V1345">
        <v>296.65800000000002</v>
      </c>
      <c r="W1345">
        <v>306.63600000000002</v>
      </c>
      <c r="X1345">
        <v>316.18099999999998</v>
      </c>
      <c r="Y1345">
        <v>327.14499999999998</v>
      </c>
      <c r="Z1345">
        <v>334.59899999999999</v>
      </c>
      <c r="AA1345">
        <v>338.68200000000002</v>
      </c>
      <c r="AB1345">
        <v>343.125</v>
      </c>
      <c r="AC1345">
        <v>347.2</v>
      </c>
      <c r="AD1345">
        <v>351.80099999999999</v>
      </c>
      <c r="AE1345">
        <v>356.41300000000001</v>
      </c>
      <c r="AF1345">
        <v>358.36099999999999</v>
      </c>
      <c r="AG1345">
        <v>361.78100000000001</v>
      </c>
      <c r="AH1345">
        <v>368.387</v>
      </c>
      <c r="AI1345">
        <v>372.12799999999999</v>
      </c>
      <c r="AJ1345">
        <v>375.73599999999999</v>
      </c>
    </row>
    <row r="1346" spans="3:36" x14ac:dyDescent="0.25">
      <c r="C1346" t="s">
        <v>940</v>
      </c>
      <c r="E1346">
        <v>1648.4839999999999</v>
      </c>
      <c r="F1346">
        <v>1690.6489999999999</v>
      </c>
      <c r="G1346">
        <v>1893.096</v>
      </c>
      <c r="H1346">
        <v>1635.731</v>
      </c>
      <c r="I1346">
        <v>1732.586</v>
      </c>
      <c r="J1346">
        <v>1897.527</v>
      </c>
      <c r="K1346">
        <v>1930.683</v>
      </c>
      <c r="L1346">
        <v>1769.039</v>
      </c>
      <c r="M1346">
        <v>1726.9480000000001</v>
      </c>
      <c r="N1346">
        <v>1688.8920000000001</v>
      </c>
      <c r="O1346">
        <v>1663.1679999999999</v>
      </c>
      <c r="P1346">
        <v>1663.971</v>
      </c>
      <c r="Q1346">
        <v>1691.366</v>
      </c>
      <c r="R1346">
        <v>1716.0440000000001</v>
      </c>
      <c r="S1346">
        <v>1740.7840000000001</v>
      </c>
      <c r="T1346">
        <v>1766.35</v>
      </c>
      <c r="U1346">
        <v>1782.0609999999999</v>
      </c>
      <c r="V1346">
        <v>1812.146</v>
      </c>
      <c r="W1346">
        <v>1836.068</v>
      </c>
      <c r="X1346">
        <v>1857.82</v>
      </c>
      <c r="Y1346">
        <v>1900.847</v>
      </c>
      <c r="Z1346">
        <v>1928.3489999999999</v>
      </c>
      <c r="AA1346">
        <v>1958.5989999999999</v>
      </c>
      <c r="AB1346">
        <v>1991.673</v>
      </c>
      <c r="AC1346">
        <v>2021.058</v>
      </c>
      <c r="AD1346">
        <v>2054.6590000000001</v>
      </c>
      <c r="AE1346">
        <v>2088.4569999999999</v>
      </c>
      <c r="AF1346">
        <v>2103.393</v>
      </c>
      <c r="AG1346">
        <v>2130.4490000000001</v>
      </c>
      <c r="AH1346">
        <v>2179.1869999999999</v>
      </c>
      <c r="AI1346">
        <v>2207.8690000000001</v>
      </c>
      <c r="AJ1346">
        <v>2234.9969999999998</v>
      </c>
    </row>
    <row r="1347" spans="3:36" x14ac:dyDescent="0.25">
      <c r="C1347" t="s">
        <v>16</v>
      </c>
      <c r="E1347">
        <v>605.52300000000002</v>
      </c>
      <c r="F1347">
        <v>547.79999999999995</v>
      </c>
      <c r="G1347">
        <v>549.54</v>
      </c>
      <c r="H1347">
        <v>376.14600000000002</v>
      </c>
      <c r="I1347">
        <v>374.00200000000001</v>
      </c>
      <c r="J1347">
        <v>374.33800000000002</v>
      </c>
      <c r="K1347">
        <v>340.786</v>
      </c>
      <c r="L1347">
        <v>526.35699999999997</v>
      </c>
      <c r="M1347">
        <v>526.16600000000005</v>
      </c>
      <c r="N1347">
        <v>526.33900000000006</v>
      </c>
      <c r="O1347">
        <v>525.91399999999999</v>
      </c>
      <c r="P1347">
        <v>525.60699999999997</v>
      </c>
      <c r="Q1347">
        <v>525.86199999999997</v>
      </c>
      <c r="R1347">
        <v>526.07100000000003</v>
      </c>
      <c r="S1347">
        <v>526.28399999999999</v>
      </c>
      <c r="T1347">
        <v>526.35299999999995</v>
      </c>
      <c r="U1347">
        <v>526.46199999999999</v>
      </c>
      <c r="V1347">
        <v>526.79300000000001</v>
      </c>
      <c r="W1347">
        <v>526.89400000000001</v>
      </c>
      <c r="X1347">
        <v>527.02</v>
      </c>
      <c r="Y1347">
        <v>527.38099999999997</v>
      </c>
      <c r="Z1347">
        <v>527.52800000000002</v>
      </c>
      <c r="AA1347">
        <v>527.75599999999997</v>
      </c>
      <c r="AB1347">
        <v>527.97699999999998</v>
      </c>
      <c r="AC1347">
        <v>528.40499999999997</v>
      </c>
      <c r="AD1347">
        <v>528.90200000000004</v>
      </c>
      <c r="AE1347">
        <v>529.43499999999995</v>
      </c>
      <c r="AF1347">
        <v>529.803</v>
      </c>
      <c r="AG1347">
        <v>529.89</v>
      </c>
      <c r="AH1347">
        <v>530.14400000000001</v>
      </c>
      <c r="AI1347">
        <v>530.20100000000002</v>
      </c>
      <c r="AJ1347">
        <v>530.35299999999995</v>
      </c>
    </row>
    <row r="1348" spans="3:36" x14ac:dyDescent="0.25">
      <c r="C1348" t="s">
        <v>843</v>
      </c>
      <c r="E1348">
        <v>121.791</v>
      </c>
      <c r="F1348">
        <v>120.03700000000001</v>
      </c>
      <c r="G1348">
        <v>88.320999999999998</v>
      </c>
      <c r="H1348">
        <v>77.721000000000004</v>
      </c>
      <c r="I1348">
        <v>60.475000000000001</v>
      </c>
      <c r="J1348">
        <v>61.850999999999999</v>
      </c>
      <c r="K1348">
        <v>66.021000000000001</v>
      </c>
      <c r="L1348">
        <v>64.040999999999997</v>
      </c>
      <c r="M1348">
        <v>64.832999999999998</v>
      </c>
      <c r="N1348">
        <v>65.653999999999996</v>
      </c>
      <c r="O1348">
        <v>66.593000000000004</v>
      </c>
      <c r="P1348">
        <v>68.468000000000004</v>
      </c>
      <c r="Q1348">
        <v>71.09</v>
      </c>
      <c r="R1348">
        <v>73.424000000000007</v>
      </c>
      <c r="S1348">
        <v>75.515000000000001</v>
      </c>
      <c r="T1348">
        <v>77.355999999999995</v>
      </c>
      <c r="U1348">
        <v>78.632999999999996</v>
      </c>
      <c r="V1348">
        <v>80.093999999999994</v>
      </c>
      <c r="W1348">
        <v>81.158000000000001</v>
      </c>
      <c r="X1348">
        <v>82.150999999999996</v>
      </c>
      <c r="Y1348">
        <v>83.938999999999993</v>
      </c>
      <c r="Z1348">
        <v>85.194000000000003</v>
      </c>
      <c r="AA1348">
        <v>86.546000000000006</v>
      </c>
      <c r="AB1348">
        <v>88.072999999999993</v>
      </c>
      <c r="AC1348">
        <v>89.388999999999996</v>
      </c>
      <c r="AD1348">
        <v>90.888999999999996</v>
      </c>
      <c r="AE1348">
        <v>92.417000000000002</v>
      </c>
      <c r="AF1348">
        <v>93.262</v>
      </c>
      <c r="AG1348">
        <v>94.402000000000001</v>
      </c>
      <c r="AH1348">
        <v>96.507999999999996</v>
      </c>
      <c r="AI1348">
        <v>97.927000000000007</v>
      </c>
      <c r="AJ1348">
        <v>99.183000000000007</v>
      </c>
    </row>
    <row r="1349" spans="3:36" x14ac:dyDescent="0.25">
      <c r="C1349" t="s">
        <v>838</v>
      </c>
      <c r="E1349">
        <v>3954.9360000000001</v>
      </c>
      <c r="F1349">
        <v>3808.6039999999998</v>
      </c>
      <c r="G1349">
        <v>4030.75</v>
      </c>
      <c r="H1349">
        <v>3545.7719999999999</v>
      </c>
      <c r="I1349">
        <v>3578.7710000000002</v>
      </c>
      <c r="J1349">
        <v>3847.8820000000001</v>
      </c>
      <c r="K1349">
        <v>3923.9720000000002</v>
      </c>
      <c r="L1349">
        <v>3845.2089999999998</v>
      </c>
      <c r="M1349">
        <v>3773.18</v>
      </c>
      <c r="N1349">
        <v>3710.3139999999999</v>
      </c>
      <c r="O1349">
        <v>3667.645</v>
      </c>
      <c r="P1349">
        <v>3674.328</v>
      </c>
      <c r="Q1349">
        <v>3729.4140000000002</v>
      </c>
      <c r="R1349">
        <v>3796.777</v>
      </c>
      <c r="S1349">
        <v>3841.953</v>
      </c>
      <c r="T1349">
        <v>3891.808</v>
      </c>
      <c r="U1349">
        <v>3924.759</v>
      </c>
      <c r="V1349">
        <v>3981.7159999999999</v>
      </c>
      <c r="W1349">
        <v>4033.8330000000001</v>
      </c>
      <c r="X1349">
        <v>4082.6109999999999</v>
      </c>
      <c r="Y1349">
        <v>4167.665</v>
      </c>
      <c r="Z1349">
        <v>4224.8729999999996</v>
      </c>
      <c r="AA1349">
        <v>4283.0290000000005</v>
      </c>
      <c r="AB1349">
        <v>4346.9920000000002</v>
      </c>
      <c r="AC1349">
        <v>4403.5569999999998</v>
      </c>
      <c r="AD1349">
        <v>4467.9949999999999</v>
      </c>
      <c r="AE1349">
        <v>4533.2539999999999</v>
      </c>
      <c r="AF1349">
        <v>4565.6689999999999</v>
      </c>
      <c r="AG1349">
        <v>4616.3050000000003</v>
      </c>
      <c r="AH1349">
        <v>4707.9430000000002</v>
      </c>
      <c r="AI1349">
        <v>4765.2979999999998</v>
      </c>
      <c r="AJ1349">
        <v>4818.26</v>
      </c>
    </row>
    <row r="1350" spans="3:36" x14ac:dyDescent="0.25">
      <c r="C1350" t="s">
        <v>996</v>
      </c>
    </row>
    <row r="1351" spans="3:36" x14ac:dyDescent="0.25">
      <c r="C1351" t="s">
        <v>1075</v>
      </c>
    </row>
    <row r="1352" spans="3:36" x14ac:dyDescent="0.25">
      <c r="C1352" t="s">
        <v>1041</v>
      </c>
    </row>
    <row r="1353" spans="3:36" x14ac:dyDescent="0.25">
      <c r="C1353" t="s">
        <v>70</v>
      </c>
      <c r="E1353">
        <v>2.9809999999999999</v>
      </c>
      <c r="F1353">
        <v>2.8420000000000001</v>
      </c>
      <c r="G1353">
        <v>2.681</v>
      </c>
      <c r="H1353">
        <v>2.8759999999999999</v>
      </c>
      <c r="I1353">
        <v>2.9009999999999998</v>
      </c>
      <c r="J1353">
        <v>2.9750000000000001</v>
      </c>
      <c r="K1353">
        <v>2.9510000000000001</v>
      </c>
      <c r="L1353">
        <v>2.9889999999999999</v>
      </c>
      <c r="M1353">
        <v>2.9590000000000001</v>
      </c>
      <c r="N1353">
        <v>2.89</v>
      </c>
      <c r="O1353">
        <v>2.9180000000000001</v>
      </c>
      <c r="P1353">
        <v>2.9740000000000002</v>
      </c>
      <c r="Q1353">
        <v>3.0019999999999998</v>
      </c>
      <c r="R1353">
        <v>3.0339999999999998</v>
      </c>
      <c r="S1353">
        <v>3.07</v>
      </c>
      <c r="T1353">
        <v>3.1240000000000001</v>
      </c>
      <c r="U1353">
        <v>3.161</v>
      </c>
      <c r="V1353">
        <v>3.1859999999999999</v>
      </c>
      <c r="W1353">
        <v>3.2349999999999999</v>
      </c>
      <c r="X1353">
        <v>3.2810000000000001</v>
      </c>
      <c r="Y1353">
        <v>3.3279999999999998</v>
      </c>
      <c r="Z1353">
        <v>3.3820000000000001</v>
      </c>
      <c r="AA1353">
        <v>3.43</v>
      </c>
      <c r="AB1353">
        <v>3.48</v>
      </c>
      <c r="AC1353">
        <v>3.4910000000000001</v>
      </c>
      <c r="AD1353">
        <v>3.4940000000000002</v>
      </c>
      <c r="AE1353">
        <v>3.49</v>
      </c>
      <c r="AF1353">
        <v>3.484</v>
      </c>
      <c r="AG1353">
        <v>3.5430000000000001</v>
      </c>
      <c r="AH1353">
        <v>3.6070000000000002</v>
      </c>
      <c r="AI1353">
        <v>3.677</v>
      </c>
      <c r="AJ1353">
        <v>3.7280000000000002</v>
      </c>
    </row>
    <row r="1354" spans="3:36" x14ac:dyDescent="0.25">
      <c r="C1354" t="s">
        <v>840</v>
      </c>
      <c r="E1354">
        <v>86.141000000000005</v>
      </c>
      <c r="F1354">
        <v>80.697999999999993</v>
      </c>
      <c r="G1354">
        <v>80.608999999999995</v>
      </c>
      <c r="H1354">
        <v>86.581000000000003</v>
      </c>
      <c r="I1354">
        <v>83.912999999999997</v>
      </c>
      <c r="J1354">
        <v>83.63</v>
      </c>
      <c r="K1354">
        <v>83.591999999999999</v>
      </c>
      <c r="L1354">
        <v>85.274000000000001</v>
      </c>
      <c r="M1354">
        <v>85.031999999999996</v>
      </c>
      <c r="N1354">
        <v>83.617999999999995</v>
      </c>
      <c r="O1354">
        <v>84.935000000000002</v>
      </c>
      <c r="P1354">
        <v>87.064999999999998</v>
      </c>
      <c r="Q1354">
        <v>88.278000000000006</v>
      </c>
      <c r="R1354">
        <v>89.57</v>
      </c>
      <c r="S1354">
        <v>90.83</v>
      </c>
      <c r="T1354">
        <v>92.512</v>
      </c>
      <c r="U1354">
        <v>93.438000000000002</v>
      </c>
      <c r="V1354">
        <v>93.950999999999993</v>
      </c>
      <c r="W1354">
        <v>95.075999999999993</v>
      </c>
      <c r="X1354">
        <v>96.076999999999998</v>
      </c>
      <c r="Y1354">
        <v>97.119</v>
      </c>
      <c r="Z1354">
        <v>98.311999999999998</v>
      </c>
      <c r="AA1354">
        <v>99.299000000000007</v>
      </c>
      <c r="AB1354">
        <v>100.337</v>
      </c>
      <c r="AC1354">
        <v>100.246</v>
      </c>
      <c r="AD1354">
        <v>99.944000000000003</v>
      </c>
      <c r="AE1354">
        <v>99.41</v>
      </c>
      <c r="AF1354">
        <v>98.832999999999998</v>
      </c>
      <c r="AG1354">
        <v>100.053</v>
      </c>
      <c r="AH1354">
        <v>101.35599999999999</v>
      </c>
      <c r="AI1354">
        <v>102.81</v>
      </c>
      <c r="AJ1354">
        <v>103.729</v>
      </c>
    </row>
    <row r="1355" spans="3:36" x14ac:dyDescent="0.25">
      <c r="C1355" t="s">
        <v>841</v>
      </c>
      <c r="E1355">
        <v>3.1E-2</v>
      </c>
      <c r="F1355">
        <v>2.7E-2</v>
      </c>
      <c r="G1355">
        <v>2.8000000000000001E-2</v>
      </c>
      <c r="H1355">
        <v>3.1E-2</v>
      </c>
      <c r="I1355">
        <v>3.1E-2</v>
      </c>
      <c r="J1355">
        <v>0.03</v>
      </c>
      <c r="K1355">
        <v>0.03</v>
      </c>
      <c r="L1355">
        <v>3.1E-2</v>
      </c>
      <c r="M1355">
        <v>3.1E-2</v>
      </c>
      <c r="N1355">
        <v>0.03</v>
      </c>
      <c r="O1355">
        <v>0.03</v>
      </c>
      <c r="P1355">
        <v>3.1E-2</v>
      </c>
      <c r="Q1355">
        <v>3.1E-2</v>
      </c>
      <c r="R1355">
        <v>3.2000000000000001E-2</v>
      </c>
      <c r="S1355">
        <v>3.2000000000000001E-2</v>
      </c>
      <c r="T1355">
        <v>3.3000000000000002E-2</v>
      </c>
      <c r="U1355">
        <v>3.3000000000000002E-2</v>
      </c>
      <c r="V1355">
        <v>3.3000000000000002E-2</v>
      </c>
      <c r="W1355">
        <v>3.4000000000000002E-2</v>
      </c>
      <c r="X1355">
        <v>3.4000000000000002E-2</v>
      </c>
      <c r="Y1355">
        <v>3.4000000000000002E-2</v>
      </c>
      <c r="Z1355">
        <v>3.5000000000000003E-2</v>
      </c>
      <c r="AA1355">
        <v>3.5000000000000003E-2</v>
      </c>
      <c r="AB1355">
        <v>3.5999999999999997E-2</v>
      </c>
      <c r="AC1355">
        <v>3.5999999999999997E-2</v>
      </c>
      <c r="AD1355">
        <v>3.5999999999999997E-2</v>
      </c>
      <c r="AE1355">
        <v>3.5999999999999997E-2</v>
      </c>
      <c r="AF1355">
        <v>3.5999999999999997E-2</v>
      </c>
      <c r="AG1355">
        <v>3.5999999999999997E-2</v>
      </c>
      <c r="AH1355">
        <v>3.6999999999999998E-2</v>
      </c>
      <c r="AI1355">
        <v>3.6999999999999998E-2</v>
      </c>
      <c r="AJ1355">
        <v>3.7999999999999999E-2</v>
      </c>
    </row>
    <row r="1356" spans="3:36" x14ac:dyDescent="0.25">
      <c r="C1356" t="s">
        <v>844</v>
      </c>
      <c r="E1356">
        <v>286.61399999999998</v>
      </c>
      <c r="F1356">
        <v>270.36799999999999</v>
      </c>
      <c r="G1356">
        <v>257.66000000000003</v>
      </c>
      <c r="H1356">
        <v>272.43099999999998</v>
      </c>
      <c r="I1356">
        <v>273.27600000000001</v>
      </c>
      <c r="J1356">
        <v>275.43900000000002</v>
      </c>
      <c r="K1356">
        <v>273.67399999999998</v>
      </c>
      <c r="L1356">
        <v>277.54300000000001</v>
      </c>
      <c r="M1356">
        <v>275.11799999999999</v>
      </c>
      <c r="N1356">
        <v>268.928</v>
      </c>
      <c r="O1356">
        <v>271.52</v>
      </c>
      <c r="P1356">
        <v>276.67099999999999</v>
      </c>
      <c r="Q1356">
        <v>279.05200000000002</v>
      </c>
      <c r="R1356">
        <v>281.83100000000002</v>
      </c>
      <c r="S1356">
        <v>284.714</v>
      </c>
      <c r="T1356">
        <v>289.12599999999998</v>
      </c>
      <c r="U1356">
        <v>291.81799999999998</v>
      </c>
      <c r="V1356">
        <v>293.43</v>
      </c>
      <c r="W1356">
        <v>297.11500000000001</v>
      </c>
      <c r="X1356">
        <v>300.411</v>
      </c>
      <c r="Y1356">
        <v>303.88200000000001</v>
      </c>
      <c r="Z1356">
        <v>307.923</v>
      </c>
      <c r="AA1356">
        <v>311.38299999999998</v>
      </c>
      <c r="AB1356">
        <v>314.98899999999998</v>
      </c>
      <c r="AC1356">
        <v>315.12099999999998</v>
      </c>
      <c r="AD1356">
        <v>314.64400000000001</v>
      </c>
      <c r="AE1356">
        <v>313.45499999999998</v>
      </c>
      <c r="AF1356">
        <v>312.149</v>
      </c>
      <c r="AG1356">
        <v>316.60500000000002</v>
      </c>
      <c r="AH1356">
        <v>321.36500000000001</v>
      </c>
      <c r="AI1356">
        <v>326.666</v>
      </c>
      <c r="AJ1356">
        <v>330.31599999999997</v>
      </c>
    </row>
    <row r="1357" spans="3:36" x14ac:dyDescent="0.25">
      <c r="C1357" t="s">
        <v>838</v>
      </c>
      <c r="E1357">
        <v>375.767</v>
      </c>
      <c r="F1357">
        <v>353.93400000000003</v>
      </c>
      <c r="G1357">
        <v>340.97800000000001</v>
      </c>
      <c r="H1357">
        <v>361.92</v>
      </c>
      <c r="I1357">
        <v>360.12</v>
      </c>
      <c r="J1357">
        <v>362.07499999999999</v>
      </c>
      <c r="K1357">
        <v>360.24700000000001</v>
      </c>
      <c r="L1357">
        <v>365.83600000000001</v>
      </c>
      <c r="M1357">
        <v>363.13900000000001</v>
      </c>
      <c r="N1357">
        <v>355.46600000000001</v>
      </c>
      <c r="O1357">
        <v>359.404</v>
      </c>
      <c r="P1357">
        <v>366.74200000000002</v>
      </c>
      <c r="Q1357">
        <v>370.36399999999998</v>
      </c>
      <c r="R1357">
        <v>374.46699999999998</v>
      </c>
      <c r="S1357">
        <v>378.64699999999999</v>
      </c>
      <c r="T1357">
        <v>384.79500000000002</v>
      </c>
      <c r="U1357">
        <v>388.44900000000001</v>
      </c>
      <c r="V1357">
        <v>390.601</v>
      </c>
      <c r="W1357">
        <v>395.46</v>
      </c>
      <c r="X1357">
        <v>399.80200000000002</v>
      </c>
      <c r="Y1357">
        <v>404.363</v>
      </c>
      <c r="Z1357">
        <v>409.65300000000002</v>
      </c>
      <c r="AA1357">
        <v>414.14800000000002</v>
      </c>
      <c r="AB1357">
        <v>418.84300000000002</v>
      </c>
      <c r="AC1357">
        <v>418.89400000000001</v>
      </c>
      <c r="AD1357">
        <v>418.11799999999999</v>
      </c>
      <c r="AE1357">
        <v>416.39</v>
      </c>
      <c r="AF1357">
        <v>414.50099999999998</v>
      </c>
      <c r="AG1357">
        <v>420.23700000000002</v>
      </c>
      <c r="AH1357">
        <v>426.36500000000001</v>
      </c>
      <c r="AI1357">
        <v>433.19</v>
      </c>
      <c r="AJ1357">
        <v>437.81</v>
      </c>
    </row>
    <row r="1358" spans="3:36" x14ac:dyDescent="0.25">
      <c r="C1358" t="s">
        <v>1042</v>
      </c>
    </row>
    <row r="1359" spans="3:36" x14ac:dyDescent="0.25">
      <c r="C1359" t="s">
        <v>70</v>
      </c>
      <c r="E1359">
        <v>5.8959999999999999</v>
      </c>
      <c r="F1359">
        <v>5.6210000000000004</v>
      </c>
      <c r="G1359">
        <v>5.3040000000000003</v>
      </c>
      <c r="H1359">
        <v>5.6890000000000001</v>
      </c>
      <c r="I1359">
        <v>5.7370000000000001</v>
      </c>
      <c r="J1359">
        <v>5.8840000000000003</v>
      </c>
      <c r="K1359">
        <v>5.8339999999999996</v>
      </c>
      <c r="L1359">
        <v>5.9089999999999998</v>
      </c>
      <c r="M1359">
        <v>5.851</v>
      </c>
      <c r="N1359">
        <v>5.7140000000000004</v>
      </c>
      <c r="O1359">
        <v>5.7690000000000001</v>
      </c>
      <c r="P1359">
        <v>5.8810000000000002</v>
      </c>
      <c r="Q1359">
        <v>5.9359999999999999</v>
      </c>
      <c r="R1359">
        <v>6.0010000000000003</v>
      </c>
      <c r="S1359">
        <v>6.0720000000000001</v>
      </c>
      <c r="T1359">
        <v>6.1779999999999999</v>
      </c>
      <c r="U1359">
        <v>6.2510000000000003</v>
      </c>
      <c r="V1359">
        <v>6.3019999999999996</v>
      </c>
      <c r="W1359">
        <v>6.399</v>
      </c>
      <c r="X1359">
        <v>6.4889999999999999</v>
      </c>
      <c r="Y1359">
        <v>6.5839999999999996</v>
      </c>
      <c r="Z1359">
        <v>6.6909999999999998</v>
      </c>
      <c r="AA1359">
        <v>6.7859999999999996</v>
      </c>
      <c r="AB1359">
        <v>6.8849999999999998</v>
      </c>
      <c r="AC1359">
        <v>6.9059999999999997</v>
      </c>
      <c r="AD1359">
        <v>6.9130000000000003</v>
      </c>
      <c r="AE1359">
        <v>6.9039999999999999</v>
      </c>
      <c r="AF1359">
        <v>6.8920000000000003</v>
      </c>
      <c r="AG1359">
        <v>7.0110000000000001</v>
      </c>
      <c r="AH1359">
        <v>7.1360000000000001</v>
      </c>
      <c r="AI1359">
        <v>7.2750000000000004</v>
      </c>
      <c r="AJ1359">
        <v>7.3760000000000003</v>
      </c>
    </row>
    <row r="1360" spans="3:36" x14ac:dyDescent="0.25">
      <c r="C1360" t="s">
        <v>840</v>
      </c>
      <c r="E1360">
        <v>1.052</v>
      </c>
      <c r="F1360">
        <v>0.98799999999999999</v>
      </c>
      <c r="G1360">
        <v>0.98499999999999999</v>
      </c>
      <c r="H1360">
        <v>1.0580000000000001</v>
      </c>
      <c r="I1360">
        <v>1.0249999999999999</v>
      </c>
      <c r="J1360">
        <v>1.0209999999999999</v>
      </c>
      <c r="K1360">
        <v>1.02</v>
      </c>
      <c r="L1360">
        <v>1.04</v>
      </c>
      <c r="M1360">
        <v>1.0369999999999999</v>
      </c>
      <c r="N1360">
        <v>1.02</v>
      </c>
      <c r="O1360">
        <v>1.036</v>
      </c>
      <c r="P1360">
        <v>1.0609999999999999</v>
      </c>
      <c r="Q1360">
        <v>1.0760000000000001</v>
      </c>
      <c r="R1360">
        <v>1.091</v>
      </c>
      <c r="S1360">
        <v>1.1060000000000001</v>
      </c>
      <c r="T1360">
        <v>1.127</v>
      </c>
      <c r="U1360">
        <v>1.137</v>
      </c>
      <c r="V1360">
        <v>1.143</v>
      </c>
      <c r="W1360">
        <v>1.157</v>
      </c>
      <c r="X1360">
        <v>1.169</v>
      </c>
      <c r="Y1360">
        <v>1.181</v>
      </c>
      <c r="Z1360">
        <v>1.1950000000000001</v>
      </c>
      <c r="AA1360">
        <v>1.2070000000000001</v>
      </c>
      <c r="AB1360">
        <v>1.2190000000000001</v>
      </c>
      <c r="AC1360">
        <v>1.2170000000000001</v>
      </c>
      <c r="AD1360">
        <v>1.2130000000000001</v>
      </c>
      <c r="AE1360">
        <v>1.206</v>
      </c>
      <c r="AF1360">
        <v>1.198</v>
      </c>
      <c r="AG1360">
        <v>1.2130000000000001</v>
      </c>
      <c r="AH1360">
        <v>1.228</v>
      </c>
      <c r="AI1360">
        <v>1.2450000000000001</v>
      </c>
      <c r="AJ1360">
        <v>1.256</v>
      </c>
    </row>
    <row r="1361" spans="3:36" x14ac:dyDescent="0.25">
      <c r="C1361" t="s">
        <v>838</v>
      </c>
      <c r="E1361">
        <v>6.9480000000000004</v>
      </c>
      <c r="F1361">
        <v>6.609</v>
      </c>
      <c r="G1361">
        <v>6.2889999999999997</v>
      </c>
      <c r="H1361">
        <v>6.7460000000000004</v>
      </c>
      <c r="I1361">
        <v>6.7619999999999996</v>
      </c>
      <c r="J1361">
        <v>6.9050000000000002</v>
      </c>
      <c r="K1361">
        <v>6.8550000000000004</v>
      </c>
      <c r="L1361">
        <v>6.9489999999999998</v>
      </c>
      <c r="M1361">
        <v>6.8879999999999999</v>
      </c>
      <c r="N1361">
        <v>6.734</v>
      </c>
      <c r="O1361">
        <v>6.8049999999999997</v>
      </c>
      <c r="P1361">
        <v>6.9429999999999996</v>
      </c>
      <c r="Q1361">
        <v>7.0119999999999996</v>
      </c>
      <c r="R1361">
        <v>7.0919999999999996</v>
      </c>
      <c r="S1361">
        <v>7.1779999999999999</v>
      </c>
      <c r="T1361">
        <v>7.3040000000000003</v>
      </c>
      <c r="U1361">
        <v>7.3879999999999999</v>
      </c>
      <c r="V1361">
        <v>7.4450000000000003</v>
      </c>
      <c r="W1361">
        <v>7.556</v>
      </c>
      <c r="X1361">
        <v>7.6580000000000004</v>
      </c>
      <c r="Y1361">
        <v>7.7649999999999997</v>
      </c>
      <c r="Z1361">
        <v>7.8860000000000001</v>
      </c>
      <c r="AA1361">
        <v>7.9930000000000003</v>
      </c>
      <c r="AB1361">
        <v>8.1039999999999992</v>
      </c>
      <c r="AC1361">
        <v>8.1229999999999993</v>
      </c>
      <c r="AD1361">
        <v>8.1259999999999994</v>
      </c>
      <c r="AE1361">
        <v>8.11</v>
      </c>
      <c r="AF1361">
        <v>8.0909999999999993</v>
      </c>
      <c r="AG1361">
        <v>8.2230000000000008</v>
      </c>
      <c r="AH1361">
        <v>8.3640000000000008</v>
      </c>
      <c r="AI1361">
        <v>8.52</v>
      </c>
      <c r="AJ1361">
        <v>8.6319999999999997</v>
      </c>
    </row>
    <row r="1362" spans="3:36" x14ac:dyDescent="0.25">
      <c r="C1362" t="s">
        <v>1043</v>
      </c>
    </row>
    <row r="1363" spans="3:36" x14ac:dyDescent="0.25">
      <c r="C1363" t="s">
        <v>70</v>
      </c>
      <c r="E1363">
        <v>45.201999999999998</v>
      </c>
      <c r="F1363">
        <v>43.095999999999997</v>
      </c>
      <c r="G1363">
        <v>40.658999999999999</v>
      </c>
      <c r="H1363">
        <v>43.610999999999997</v>
      </c>
      <c r="I1363">
        <v>43.984999999999999</v>
      </c>
      <c r="J1363">
        <v>45.116999999999997</v>
      </c>
      <c r="K1363">
        <v>44.744</v>
      </c>
      <c r="L1363">
        <v>45.314999999999998</v>
      </c>
      <c r="M1363">
        <v>44.87</v>
      </c>
      <c r="N1363">
        <v>43.823999999999998</v>
      </c>
      <c r="O1363">
        <v>44.244999999999997</v>
      </c>
      <c r="P1363">
        <v>45.104999999999997</v>
      </c>
      <c r="Q1363">
        <v>45.523000000000003</v>
      </c>
      <c r="R1363">
        <v>46.021000000000001</v>
      </c>
      <c r="S1363">
        <v>46.564</v>
      </c>
      <c r="T1363">
        <v>47.38</v>
      </c>
      <c r="U1363">
        <v>47.939</v>
      </c>
      <c r="V1363">
        <v>48.329000000000001</v>
      </c>
      <c r="W1363">
        <v>49.076999999999998</v>
      </c>
      <c r="X1363">
        <v>49.768999999999998</v>
      </c>
      <c r="Y1363">
        <v>50.494</v>
      </c>
      <c r="Z1363">
        <v>51.317999999999998</v>
      </c>
      <c r="AA1363">
        <v>52.048000000000002</v>
      </c>
      <c r="AB1363">
        <v>52.805999999999997</v>
      </c>
      <c r="AC1363">
        <v>52.966000000000001</v>
      </c>
      <c r="AD1363">
        <v>53.02</v>
      </c>
      <c r="AE1363">
        <v>52.953000000000003</v>
      </c>
      <c r="AF1363">
        <v>52.860999999999997</v>
      </c>
      <c r="AG1363">
        <v>53.768000000000001</v>
      </c>
      <c r="AH1363">
        <v>54.731999999999999</v>
      </c>
      <c r="AI1363">
        <v>55.792999999999999</v>
      </c>
      <c r="AJ1363">
        <v>56.572000000000003</v>
      </c>
    </row>
    <row r="1364" spans="3:36" x14ac:dyDescent="0.25">
      <c r="C1364" t="s">
        <v>840</v>
      </c>
      <c r="E1364">
        <v>4.1059999999999999</v>
      </c>
      <c r="F1364">
        <v>3.8580000000000001</v>
      </c>
      <c r="G1364">
        <v>3.8479999999999999</v>
      </c>
      <c r="H1364">
        <v>4.13</v>
      </c>
      <c r="I1364">
        <v>4.0010000000000003</v>
      </c>
      <c r="J1364">
        <v>3.9870000000000001</v>
      </c>
      <c r="K1364">
        <v>3.984</v>
      </c>
      <c r="L1364">
        <v>4.0629999999999997</v>
      </c>
      <c r="M1364">
        <v>4.05</v>
      </c>
      <c r="N1364">
        <v>3.9820000000000002</v>
      </c>
      <c r="O1364">
        <v>4.0430000000000001</v>
      </c>
      <c r="P1364">
        <v>4.1440000000000001</v>
      </c>
      <c r="Q1364">
        <v>4.2009999999999996</v>
      </c>
      <c r="R1364">
        <v>4.2610000000000001</v>
      </c>
      <c r="S1364">
        <v>4.32</v>
      </c>
      <c r="T1364">
        <v>4.399</v>
      </c>
      <c r="U1364">
        <v>4.4409999999999998</v>
      </c>
      <c r="V1364">
        <v>4.4640000000000004</v>
      </c>
      <c r="W1364">
        <v>4.516</v>
      </c>
      <c r="X1364">
        <v>4.5629999999999997</v>
      </c>
      <c r="Y1364">
        <v>4.6100000000000003</v>
      </c>
      <c r="Z1364">
        <v>4.665</v>
      </c>
      <c r="AA1364">
        <v>4.71</v>
      </c>
      <c r="AB1364">
        <v>4.758</v>
      </c>
      <c r="AC1364">
        <v>4.7519999999999998</v>
      </c>
      <c r="AD1364">
        <v>4.7350000000000003</v>
      </c>
      <c r="AE1364">
        <v>4.7080000000000002</v>
      </c>
      <c r="AF1364">
        <v>4.6779999999999999</v>
      </c>
      <c r="AG1364">
        <v>4.734</v>
      </c>
      <c r="AH1364">
        <v>4.7930000000000001</v>
      </c>
      <c r="AI1364">
        <v>4.8600000000000003</v>
      </c>
      <c r="AJ1364">
        <v>4.9009999999999998</v>
      </c>
    </row>
    <row r="1365" spans="3:36" x14ac:dyDescent="0.25">
      <c r="C1365" t="s">
        <v>841</v>
      </c>
      <c r="E1365">
        <v>2.5999999999999999E-2</v>
      </c>
      <c r="F1365">
        <v>2.1999999999999999E-2</v>
      </c>
      <c r="G1365">
        <v>2.3E-2</v>
      </c>
      <c r="H1365">
        <v>2.5999999999999999E-2</v>
      </c>
      <c r="I1365">
        <v>2.5999999999999999E-2</v>
      </c>
      <c r="J1365">
        <v>2.5000000000000001E-2</v>
      </c>
      <c r="K1365">
        <v>2.5000000000000001E-2</v>
      </c>
      <c r="L1365">
        <v>2.5000000000000001E-2</v>
      </c>
      <c r="M1365">
        <v>2.5000000000000001E-2</v>
      </c>
      <c r="N1365">
        <v>2.5000000000000001E-2</v>
      </c>
      <c r="O1365">
        <v>2.5000000000000001E-2</v>
      </c>
      <c r="P1365">
        <v>2.5999999999999999E-2</v>
      </c>
      <c r="Q1365">
        <v>2.5999999999999999E-2</v>
      </c>
      <c r="R1365">
        <v>2.5999999999999999E-2</v>
      </c>
      <c r="S1365">
        <v>2.7E-2</v>
      </c>
      <c r="T1365">
        <v>2.7E-2</v>
      </c>
      <c r="U1365">
        <v>2.7E-2</v>
      </c>
      <c r="V1365">
        <v>2.8000000000000001E-2</v>
      </c>
      <c r="W1365">
        <v>2.8000000000000001E-2</v>
      </c>
      <c r="X1365">
        <v>2.8000000000000001E-2</v>
      </c>
      <c r="Y1365">
        <v>2.9000000000000001E-2</v>
      </c>
      <c r="Z1365">
        <v>2.9000000000000001E-2</v>
      </c>
      <c r="AA1365">
        <v>2.9000000000000001E-2</v>
      </c>
      <c r="AB1365">
        <v>0.03</v>
      </c>
      <c r="AC1365">
        <v>0.03</v>
      </c>
      <c r="AD1365">
        <v>0.03</v>
      </c>
      <c r="AE1365">
        <v>0.03</v>
      </c>
      <c r="AF1365">
        <v>0.03</v>
      </c>
      <c r="AG1365">
        <v>0.03</v>
      </c>
      <c r="AH1365">
        <v>0.03</v>
      </c>
      <c r="AI1365">
        <v>3.1E-2</v>
      </c>
      <c r="AJ1365">
        <v>3.1E-2</v>
      </c>
    </row>
    <row r="1366" spans="3:36" x14ac:dyDescent="0.25">
      <c r="C1366" t="s">
        <v>842</v>
      </c>
      <c r="E1366">
        <v>3.1E-2</v>
      </c>
      <c r="F1366">
        <v>2.4E-2</v>
      </c>
      <c r="G1366">
        <v>0.02</v>
      </c>
      <c r="H1366">
        <v>0.04</v>
      </c>
      <c r="I1366">
        <v>3.6999999999999998E-2</v>
      </c>
      <c r="J1366">
        <v>1.4E-2</v>
      </c>
      <c r="K1366">
        <v>2.8000000000000001E-2</v>
      </c>
      <c r="L1366">
        <v>2.8000000000000001E-2</v>
      </c>
      <c r="M1366">
        <v>2.8000000000000001E-2</v>
      </c>
      <c r="N1366">
        <v>2.7E-2</v>
      </c>
      <c r="O1366">
        <v>2.7E-2</v>
      </c>
      <c r="P1366">
        <v>2.8000000000000001E-2</v>
      </c>
      <c r="Q1366">
        <v>2.8000000000000001E-2</v>
      </c>
      <c r="R1366">
        <v>2.8000000000000001E-2</v>
      </c>
      <c r="S1366">
        <v>2.8000000000000001E-2</v>
      </c>
      <c r="T1366">
        <v>2.8000000000000001E-2</v>
      </c>
      <c r="U1366">
        <v>2.9000000000000001E-2</v>
      </c>
      <c r="V1366">
        <v>2.9000000000000001E-2</v>
      </c>
      <c r="W1366">
        <v>2.9000000000000001E-2</v>
      </c>
      <c r="X1366">
        <v>2.9000000000000001E-2</v>
      </c>
      <c r="Y1366">
        <v>2.9000000000000001E-2</v>
      </c>
      <c r="Z1366">
        <v>2.9000000000000001E-2</v>
      </c>
      <c r="AA1366">
        <v>2.9000000000000001E-2</v>
      </c>
      <c r="AB1366">
        <v>2.9000000000000001E-2</v>
      </c>
      <c r="AC1366">
        <v>2.9000000000000001E-2</v>
      </c>
      <c r="AD1366">
        <v>2.9000000000000001E-2</v>
      </c>
      <c r="AE1366">
        <v>2.9000000000000001E-2</v>
      </c>
      <c r="AF1366">
        <v>2.8000000000000001E-2</v>
      </c>
      <c r="AG1366">
        <v>2.9000000000000001E-2</v>
      </c>
      <c r="AH1366">
        <v>2.9000000000000001E-2</v>
      </c>
      <c r="AI1366">
        <v>2.9000000000000001E-2</v>
      </c>
      <c r="AJ1366">
        <v>2.9000000000000001E-2</v>
      </c>
    </row>
    <row r="1367" spans="3:36" x14ac:dyDescent="0.25">
      <c r="C1367" t="s">
        <v>838</v>
      </c>
      <c r="E1367">
        <v>49.365000000000002</v>
      </c>
      <c r="F1367">
        <v>47</v>
      </c>
      <c r="G1367">
        <v>44.55</v>
      </c>
      <c r="H1367">
        <v>47.807000000000002</v>
      </c>
      <c r="I1367">
        <v>48.048999999999999</v>
      </c>
      <c r="J1367">
        <v>49.143000000000001</v>
      </c>
      <c r="K1367">
        <v>48.781999999999996</v>
      </c>
      <c r="L1367">
        <v>49.432000000000002</v>
      </c>
      <c r="M1367">
        <v>48.972999999999999</v>
      </c>
      <c r="N1367">
        <v>47.857999999999997</v>
      </c>
      <c r="O1367">
        <v>48.341000000000001</v>
      </c>
      <c r="P1367">
        <v>49.302999999999997</v>
      </c>
      <c r="Q1367">
        <v>49.777999999999999</v>
      </c>
      <c r="R1367">
        <v>50.335999999999999</v>
      </c>
      <c r="S1367">
        <v>50.939</v>
      </c>
      <c r="T1367">
        <v>51.834000000000003</v>
      </c>
      <c r="U1367">
        <v>52.436999999999998</v>
      </c>
      <c r="V1367">
        <v>52.848999999999997</v>
      </c>
      <c r="W1367">
        <v>53.65</v>
      </c>
      <c r="X1367">
        <v>54.387999999999998</v>
      </c>
      <c r="Y1367">
        <v>55.161999999999999</v>
      </c>
      <c r="Z1367">
        <v>56.040999999999997</v>
      </c>
      <c r="AA1367">
        <v>56.817</v>
      </c>
      <c r="AB1367">
        <v>57.622999999999998</v>
      </c>
      <c r="AC1367">
        <v>57.777000000000001</v>
      </c>
      <c r="AD1367">
        <v>57.814</v>
      </c>
      <c r="AE1367">
        <v>57.719000000000001</v>
      </c>
      <c r="AF1367">
        <v>57.597000000000001</v>
      </c>
      <c r="AG1367">
        <v>58.561</v>
      </c>
      <c r="AH1367">
        <v>59.585000000000001</v>
      </c>
      <c r="AI1367">
        <v>60.713000000000001</v>
      </c>
      <c r="AJ1367">
        <v>61.533999999999999</v>
      </c>
    </row>
    <row r="1368" spans="3:36" x14ac:dyDescent="0.25">
      <c r="C1368" t="s">
        <v>1044</v>
      </c>
    </row>
    <row r="1369" spans="3:36" x14ac:dyDescent="0.25">
      <c r="C1369" t="s">
        <v>70</v>
      </c>
      <c r="E1369">
        <v>6.944</v>
      </c>
      <c r="F1369">
        <v>6.62</v>
      </c>
      <c r="G1369">
        <v>6.2460000000000004</v>
      </c>
      <c r="H1369">
        <v>6.6989999999999998</v>
      </c>
      <c r="I1369">
        <v>6.7569999999999997</v>
      </c>
      <c r="J1369">
        <v>6.93</v>
      </c>
      <c r="K1369">
        <v>6.8730000000000002</v>
      </c>
      <c r="L1369">
        <v>6.9610000000000003</v>
      </c>
      <c r="M1369">
        <v>6.8920000000000003</v>
      </c>
      <c r="N1369">
        <v>6.7320000000000002</v>
      </c>
      <c r="O1369">
        <v>6.7960000000000003</v>
      </c>
      <c r="P1369">
        <v>6.9279999999999999</v>
      </c>
      <c r="Q1369">
        <v>6.9930000000000003</v>
      </c>
      <c r="R1369">
        <v>7.069</v>
      </c>
      <c r="S1369">
        <v>7.1529999999999996</v>
      </c>
      <c r="T1369">
        <v>7.2779999999999996</v>
      </c>
      <c r="U1369">
        <v>7.3639999999999999</v>
      </c>
      <c r="V1369">
        <v>7.4240000000000004</v>
      </c>
      <c r="W1369">
        <v>7.5389999999999997</v>
      </c>
      <c r="X1369">
        <v>7.6449999999999996</v>
      </c>
      <c r="Y1369">
        <v>7.7560000000000002</v>
      </c>
      <c r="Z1369">
        <v>7.883</v>
      </c>
      <c r="AA1369">
        <v>7.9950000000000001</v>
      </c>
      <c r="AB1369">
        <v>8.1110000000000007</v>
      </c>
      <c r="AC1369">
        <v>8.1359999999999992</v>
      </c>
      <c r="AD1369">
        <v>8.1440000000000001</v>
      </c>
      <c r="AE1369">
        <v>8.1340000000000003</v>
      </c>
      <c r="AF1369">
        <v>8.1199999999999992</v>
      </c>
      <c r="AG1369">
        <v>8.2590000000000003</v>
      </c>
      <c r="AH1369">
        <v>8.407</v>
      </c>
      <c r="AI1369">
        <v>8.57</v>
      </c>
      <c r="AJ1369">
        <v>8.69</v>
      </c>
    </row>
    <row r="1370" spans="3:36" x14ac:dyDescent="0.25">
      <c r="C1370" t="s">
        <v>840</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row>
    <row r="1371" spans="3:36" x14ac:dyDescent="0.25">
      <c r="C1371" t="s">
        <v>841</v>
      </c>
      <c r="E1371">
        <v>0</v>
      </c>
      <c r="F1371">
        <v>0</v>
      </c>
      <c r="G1371">
        <v>0</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row>
    <row r="1372" spans="3:36" x14ac:dyDescent="0.25">
      <c r="C1372" t="s">
        <v>842</v>
      </c>
      <c r="E1372">
        <v>0</v>
      </c>
      <c r="F1372">
        <v>0</v>
      </c>
      <c r="G1372">
        <v>0</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row>
    <row r="1373" spans="3:36" x14ac:dyDescent="0.25">
      <c r="C1373" t="s">
        <v>838</v>
      </c>
      <c r="E1373">
        <v>6.944</v>
      </c>
      <c r="F1373">
        <v>6.62</v>
      </c>
      <c r="G1373">
        <v>6.2460000000000004</v>
      </c>
      <c r="H1373">
        <v>6.6989999999999998</v>
      </c>
      <c r="I1373">
        <v>6.7569999999999997</v>
      </c>
      <c r="J1373">
        <v>6.93</v>
      </c>
      <c r="K1373">
        <v>6.8730000000000002</v>
      </c>
      <c r="L1373">
        <v>6.9610000000000003</v>
      </c>
      <c r="M1373">
        <v>6.8920000000000003</v>
      </c>
      <c r="N1373">
        <v>6.7320000000000002</v>
      </c>
      <c r="O1373">
        <v>6.7960000000000003</v>
      </c>
      <c r="P1373">
        <v>6.9279999999999999</v>
      </c>
      <c r="Q1373">
        <v>6.9930000000000003</v>
      </c>
      <c r="R1373">
        <v>7.069</v>
      </c>
      <c r="S1373">
        <v>7.1529999999999996</v>
      </c>
      <c r="T1373">
        <v>7.2779999999999996</v>
      </c>
      <c r="U1373">
        <v>7.3639999999999999</v>
      </c>
      <c r="V1373">
        <v>7.4240000000000004</v>
      </c>
      <c r="W1373">
        <v>7.5389999999999997</v>
      </c>
      <c r="X1373">
        <v>7.6449999999999996</v>
      </c>
      <c r="Y1373">
        <v>7.7560000000000002</v>
      </c>
      <c r="Z1373">
        <v>7.883</v>
      </c>
      <c r="AA1373">
        <v>7.9950000000000001</v>
      </c>
      <c r="AB1373">
        <v>8.1110000000000007</v>
      </c>
      <c r="AC1373">
        <v>8.1359999999999992</v>
      </c>
      <c r="AD1373">
        <v>8.1440000000000001</v>
      </c>
      <c r="AE1373">
        <v>8.1340000000000003</v>
      </c>
      <c r="AF1373">
        <v>8.1199999999999992</v>
      </c>
      <c r="AG1373">
        <v>8.2590000000000003</v>
      </c>
      <c r="AH1373">
        <v>8.407</v>
      </c>
      <c r="AI1373">
        <v>8.57</v>
      </c>
      <c r="AJ1373">
        <v>8.69</v>
      </c>
    </row>
    <row r="1374" spans="3:36" x14ac:dyDescent="0.25">
      <c r="C1374" t="s">
        <v>1045</v>
      </c>
    </row>
    <row r="1375" spans="3:36" x14ac:dyDescent="0.25">
      <c r="C1375" t="s">
        <v>70</v>
      </c>
      <c r="E1375">
        <v>1.022</v>
      </c>
      <c r="F1375">
        <v>0.97499999999999998</v>
      </c>
      <c r="G1375">
        <v>0.92</v>
      </c>
      <c r="H1375">
        <v>0.98599999999999999</v>
      </c>
      <c r="I1375">
        <v>0.995</v>
      </c>
      <c r="J1375">
        <v>1.02</v>
      </c>
      <c r="K1375">
        <v>1.012</v>
      </c>
      <c r="L1375">
        <v>1.0249999999999999</v>
      </c>
      <c r="M1375">
        <v>1.0149999999999999</v>
      </c>
      <c r="N1375">
        <v>0.99099999999999999</v>
      </c>
      <c r="O1375">
        <v>1.0009999999999999</v>
      </c>
      <c r="P1375">
        <v>1.02</v>
      </c>
      <c r="Q1375">
        <v>1.03</v>
      </c>
      <c r="R1375">
        <v>1.0409999999999999</v>
      </c>
      <c r="S1375">
        <v>1.0529999999999999</v>
      </c>
      <c r="T1375">
        <v>1.0720000000000001</v>
      </c>
      <c r="U1375">
        <v>1.0840000000000001</v>
      </c>
      <c r="V1375">
        <v>1.093</v>
      </c>
      <c r="W1375">
        <v>1.1100000000000001</v>
      </c>
      <c r="X1375">
        <v>1.1259999999999999</v>
      </c>
      <c r="Y1375">
        <v>1.1419999999999999</v>
      </c>
      <c r="Z1375">
        <v>1.161</v>
      </c>
      <c r="AA1375">
        <v>1.177</v>
      </c>
      <c r="AB1375">
        <v>1.1950000000000001</v>
      </c>
      <c r="AC1375">
        <v>1.198</v>
      </c>
      <c r="AD1375">
        <v>1.1990000000000001</v>
      </c>
      <c r="AE1375">
        <v>1.198</v>
      </c>
      <c r="AF1375">
        <v>1.196</v>
      </c>
      <c r="AG1375">
        <v>1.216</v>
      </c>
      <c r="AH1375">
        <v>1.238</v>
      </c>
      <c r="AI1375">
        <v>1.262</v>
      </c>
      <c r="AJ1375">
        <v>1.28</v>
      </c>
    </row>
    <row r="1376" spans="3:36" x14ac:dyDescent="0.25">
      <c r="C1376" t="s">
        <v>840</v>
      </c>
      <c r="E1376">
        <v>43.262</v>
      </c>
      <c r="F1376">
        <v>40.648000000000003</v>
      </c>
      <c r="G1376">
        <v>40.543999999999997</v>
      </c>
      <c r="H1376">
        <v>43.515000000000001</v>
      </c>
      <c r="I1376">
        <v>42.16</v>
      </c>
      <c r="J1376">
        <v>42.009</v>
      </c>
      <c r="K1376">
        <v>41.978000000000002</v>
      </c>
      <c r="L1376">
        <v>42.808999999999997</v>
      </c>
      <c r="M1376">
        <v>42.676000000000002</v>
      </c>
      <c r="N1376">
        <v>41.954999999999998</v>
      </c>
      <c r="O1376">
        <v>42.606000000000002</v>
      </c>
      <c r="P1376">
        <v>43.667999999999999</v>
      </c>
      <c r="Q1376">
        <v>44.267000000000003</v>
      </c>
      <c r="R1376">
        <v>44.904000000000003</v>
      </c>
      <c r="S1376">
        <v>45.523000000000003</v>
      </c>
      <c r="T1376">
        <v>46.351999999999997</v>
      </c>
      <c r="U1376">
        <v>46.802999999999997</v>
      </c>
      <c r="V1376">
        <v>47.051000000000002</v>
      </c>
      <c r="W1376">
        <v>47.603999999999999</v>
      </c>
      <c r="X1376">
        <v>48.094000000000001</v>
      </c>
      <c r="Y1376">
        <v>48.603999999999999</v>
      </c>
      <c r="Z1376">
        <v>49.188000000000002</v>
      </c>
      <c r="AA1376">
        <v>49.667999999999999</v>
      </c>
      <c r="AB1376">
        <v>50.173999999999999</v>
      </c>
      <c r="AC1376">
        <v>50.113999999999997</v>
      </c>
      <c r="AD1376">
        <v>49.947000000000003</v>
      </c>
      <c r="AE1376">
        <v>49.664999999999999</v>
      </c>
      <c r="AF1376">
        <v>49.36</v>
      </c>
      <c r="AG1376">
        <v>49.954000000000001</v>
      </c>
      <c r="AH1376">
        <v>50.588999999999999</v>
      </c>
      <c r="AI1376">
        <v>51.298999999999999</v>
      </c>
      <c r="AJ1376">
        <v>51.741999999999997</v>
      </c>
    </row>
    <row r="1377" spans="3:36" x14ac:dyDescent="0.25">
      <c r="C1377" t="s">
        <v>841</v>
      </c>
      <c r="E1377">
        <v>2.4E-2</v>
      </c>
      <c r="F1377">
        <v>0.02</v>
      </c>
      <c r="G1377">
        <v>2.1000000000000001E-2</v>
      </c>
      <c r="H1377">
        <v>2.4E-2</v>
      </c>
      <c r="I1377">
        <v>2.4E-2</v>
      </c>
      <c r="J1377">
        <v>2.3E-2</v>
      </c>
      <c r="K1377">
        <v>2.3E-2</v>
      </c>
      <c r="L1377">
        <v>2.3E-2</v>
      </c>
      <c r="M1377">
        <v>2.3E-2</v>
      </c>
      <c r="N1377">
        <v>2.3E-2</v>
      </c>
      <c r="O1377">
        <v>2.3E-2</v>
      </c>
      <c r="P1377">
        <v>2.4E-2</v>
      </c>
      <c r="Q1377">
        <v>2.4E-2</v>
      </c>
      <c r="R1377">
        <v>2.4E-2</v>
      </c>
      <c r="S1377">
        <v>2.5000000000000001E-2</v>
      </c>
      <c r="T1377">
        <v>2.5000000000000001E-2</v>
      </c>
      <c r="U1377">
        <v>2.5000000000000001E-2</v>
      </c>
      <c r="V1377">
        <v>2.5000000000000001E-2</v>
      </c>
      <c r="W1377">
        <v>2.5999999999999999E-2</v>
      </c>
      <c r="X1377">
        <v>2.5999999999999999E-2</v>
      </c>
      <c r="Y1377">
        <v>2.5999999999999999E-2</v>
      </c>
      <c r="Z1377">
        <v>2.7E-2</v>
      </c>
      <c r="AA1377">
        <v>2.7E-2</v>
      </c>
      <c r="AB1377">
        <v>2.7E-2</v>
      </c>
      <c r="AC1377">
        <v>2.7E-2</v>
      </c>
      <c r="AD1377">
        <v>2.7E-2</v>
      </c>
      <c r="AE1377">
        <v>2.7E-2</v>
      </c>
      <c r="AF1377">
        <v>2.7E-2</v>
      </c>
      <c r="AG1377">
        <v>2.8000000000000001E-2</v>
      </c>
      <c r="AH1377">
        <v>2.8000000000000001E-2</v>
      </c>
      <c r="AI1377">
        <v>2.8000000000000001E-2</v>
      </c>
      <c r="AJ1377">
        <v>2.9000000000000001E-2</v>
      </c>
    </row>
    <row r="1378" spans="3:36" x14ac:dyDescent="0.25">
      <c r="C1378" t="s">
        <v>838</v>
      </c>
      <c r="E1378">
        <v>44.308</v>
      </c>
      <c r="F1378">
        <v>41.643000000000001</v>
      </c>
      <c r="G1378">
        <v>41.484999999999999</v>
      </c>
      <c r="H1378">
        <v>44.524999999999999</v>
      </c>
      <c r="I1378">
        <v>43.177999999999997</v>
      </c>
      <c r="J1378">
        <v>43.052</v>
      </c>
      <c r="K1378">
        <v>43.012999999999998</v>
      </c>
      <c r="L1378">
        <v>43.857999999999997</v>
      </c>
      <c r="M1378">
        <v>43.713999999999999</v>
      </c>
      <c r="N1378">
        <v>42.97</v>
      </c>
      <c r="O1378">
        <v>43.63</v>
      </c>
      <c r="P1378">
        <v>44.712000000000003</v>
      </c>
      <c r="Q1378">
        <v>45.320999999999998</v>
      </c>
      <c r="R1378">
        <v>45.97</v>
      </c>
      <c r="S1378">
        <v>46.600999999999999</v>
      </c>
      <c r="T1378">
        <v>47.448999999999998</v>
      </c>
      <c r="U1378">
        <v>47.912999999999997</v>
      </c>
      <c r="V1378">
        <v>48.17</v>
      </c>
      <c r="W1378">
        <v>48.74</v>
      </c>
      <c r="X1378">
        <v>49.246000000000002</v>
      </c>
      <c r="Y1378">
        <v>49.771999999999998</v>
      </c>
      <c r="Z1378">
        <v>50.375999999999998</v>
      </c>
      <c r="AA1378">
        <v>50.872999999999998</v>
      </c>
      <c r="AB1378">
        <v>51.396000000000001</v>
      </c>
      <c r="AC1378">
        <v>51.338999999999999</v>
      </c>
      <c r="AD1378">
        <v>51.173999999999999</v>
      </c>
      <c r="AE1378">
        <v>50.89</v>
      </c>
      <c r="AF1378">
        <v>50.582999999999998</v>
      </c>
      <c r="AG1378">
        <v>51.198</v>
      </c>
      <c r="AH1378">
        <v>51.854999999999997</v>
      </c>
      <c r="AI1378">
        <v>52.59</v>
      </c>
      <c r="AJ1378">
        <v>53.05</v>
      </c>
    </row>
    <row r="1379" spans="3:36" x14ac:dyDescent="0.25">
      <c r="C1379" t="s">
        <v>1046</v>
      </c>
    </row>
    <row r="1380" spans="3:36" x14ac:dyDescent="0.25">
      <c r="C1380" t="s">
        <v>1071</v>
      </c>
      <c r="E1380">
        <v>31.62</v>
      </c>
      <c r="F1380">
        <v>29.677</v>
      </c>
      <c r="G1380">
        <v>28.167000000000002</v>
      </c>
      <c r="H1380">
        <v>29.655999999999999</v>
      </c>
      <c r="I1380">
        <v>29.524999999999999</v>
      </c>
      <c r="J1380">
        <v>29.611000000000001</v>
      </c>
      <c r="K1380">
        <v>29.231000000000002</v>
      </c>
      <c r="L1380">
        <v>29.425999999999998</v>
      </c>
      <c r="M1380">
        <v>28.988</v>
      </c>
      <c r="N1380">
        <v>28.184000000000001</v>
      </c>
      <c r="O1380">
        <v>28.312000000000001</v>
      </c>
      <c r="P1380">
        <v>28.646999999999998</v>
      </c>
      <c r="Q1380">
        <v>28.436</v>
      </c>
      <c r="R1380">
        <v>28.213999999999999</v>
      </c>
      <c r="S1380">
        <v>27.962</v>
      </c>
      <c r="T1380">
        <v>27.751000000000001</v>
      </c>
      <c r="U1380">
        <v>27.457999999999998</v>
      </c>
      <c r="V1380">
        <v>27.135999999999999</v>
      </c>
      <c r="W1380">
        <v>26.861999999999998</v>
      </c>
      <c r="X1380">
        <v>26.571999999999999</v>
      </c>
      <c r="Y1380">
        <v>26.280999999999999</v>
      </c>
      <c r="Z1380">
        <v>25.997</v>
      </c>
      <c r="AA1380">
        <v>25.695</v>
      </c>
      <c r="AB1380">
        <v>25.393000000000001</v>
      </c>
      <c r="AC1380">
        <v>25.026</v>
      </c>
      <c r="AD1380">
        <v>24.645</v>
      </c>
      <c r="AE1380">
        <v>24.248999999999999</v>
      </c>
      <c r="AF1380">
        <v>23.846</v>
      </c>
      <c r="AG1380">
        <v>23.501000000000001</v>
      </c>
      <c r="AH1380">
        <v>23.155999999999999</v>
      </c>
      <c r="AI1380">
        <v>22.812999999999999</v>
      </c>
      <c r="AJ1380">
        <v>22.459</v>
      </c>
    </row>
    <row r="1381" spans="3:36" x14ac:dyDescent="0.25">
      <c r="C1381" t="s">
        <v>939</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row>
    <row r="1382" spans="3:36" x14ac:dyDescent="0.25">
      <c r="C1382" t="s">
        <v>940</v>
      </c>
      <c r="E1382">
        <v>1327.115</v>
      </c>
      <c r="F1382">
        <v>1418.3510000000001</v>
      </c>
      <c r="G1382">
        <v>1477.403</v>
      </c>
      <c r="H1382">
        <v>1436.769</v>
      </c>
      <c r="I1382">
        <v>1559.2139999999999</v>
      </c>
      <c r="J1382">
        <v>1587.3720000000001</v>
      </c>
      <c r="K1382">
        <v>1559.2159999999999</v>
      </c>
      <c r="L1382">
        <v>1539.1990000000001</v>
      </c>
      <c r="M1382">
        <v>1515.58</v>
      </c>
      <c r="N1382">
        <v>1471.4190000000001</v>
      </c>
      <c r="O1382">
        <v>1476.4749999999999</v>
      </c>
      <c r="P1382">
        <v>1496.96</v>
      </c>
      <c r="Q1382">
        <v>1505.5229999999999</v>
      </c>
      <c r="R1382">
        <v>1514.307</v>
      </c>
      <c r="S1382">
        <v>1522.588</v>
      </c>
      <c r="T1382">
        <v>1540.769</v>
      </c>
      <c r="U1382">
        <v>1547.0070000000001</v>
      </c>
      <c r="V1382">
        <v>1550.682</v>
      </c>
      <c r="W1382">
        <v>1564.23</v>
      </c>
      <c r="X1382">
        <v>1574.1590000000001</v>
      </c>
      <c r="Y1382">
        <v>1584.93</v>
      </c>
      <c r="Z1382">
        <v>1597.201</v>
      </c>
      <c r="AA1382">
        <v>1605.6320000000001</v>
      </c>
      <c r="AB1382">
        <v>1616.2090000000001</v>
      </c>
      <c r="AC1382">
        <v>1607.78</v>
      </c>
      <c r="AD1382">
        <v>1596.35</v>
      </c>
      <c r="AE1382">
        <v>1580.9929999999999</v>
      </c>
      <c r="AF1382">
        <v>1563.2850000000001</v>
      </c>
      <c r="AG1382">
        <v>1576.9280000000001</v>
      </c>
      <c r="AH1382">
        <v>1592.6020000000001</v>
      </c>
      <c r="AI1382">
        <v>1608.923</v>
      </c>
      <c r="AJ1382">
        <v>1616.34</v>
      </c>
    </row>
    <row r="1383" spans="3:36" x14ac:dyDescent="0.25">
      <c r="C1383" t="s">
        <v>16</v>
      </c>
      <c r="E1383">
        <v>25.257000000000001</v>
      </c>
      <c r="F1383">
        <v>23.818000000000001</v>
      </c>
      <c r="G1383">
        <v>22.172000000000001</v>
      </c>
      <c r="H1383">
        <v>17.102</v>
      </c>
      <c r="I1383">
        <v>17.41</v>
      </c>
      <c r="J1383">
        <v>16.187000000000001</v>
      </c>
      <c r="K1383">
        <v>14.214</v>
      </c>
      <c r="L1383">
        <v>23.643000000000001</v>
      </c>
      <c r="M1383">
        <v>23.834</v>
      </c>
      <c r="N1383">
        <v>23.661000000000001</v>
      </c>
      <c r="O1383">
        <v>24.085999999999999</v>
      </c>
      <c r="P1383">
        <v>24.393000000000001</v>
      </c>
      <c r="Q1383">
        <v>24.138000000000002</v>
      </c>
      <c r="R1383">
        <v>23.928999999999998</v>
      </c>
      <c r="S1383">
        <v>23.716000000000001</v>
      </c>
      <c r="T1383">
        <v>23.646999999999998</v>
      </c>
      <c r="U1383">
        <v>23.538</v>
      </c>
      <c r="V1383">
        <v>23.207000000000001</v>
      </c>
      <c r="W1383">
        <v>23.106000000000002</v>
      </c>
      <c r="X1383">
        <v>22.98</v>
      </c>
      <c r="Y1383">
        <v>22.619</v>
      </c>
      <c r="Z1383">
        <v>22.472000000000001</v>
      </c>
      <c r="AA1383">
        <v>22.244</v>
      </c>
      <c r="AB1383">
        <v>22.023</v>
      </c>
      <c r="AC1383">
        <v>21.594999999999999</v>
      </c>
      <c r="AD1383">
        <v>21.097999999999999</v>
      </c>
      <c r="AE1383">
        <v>20.565000000000001</v>
      </c>
      <c r="AF1383">
        <v>20.196999999999999</v>
      </c>
      <c r="AG1383">
        <v>20.11</v>
      </c>
      <c r="AH1383">
        <v>19.856000000000002</v>
      </c>
      <c r="AI1383">
        <v>19.798999999999999</v>
      </c>
      <c r="AJ1383">
        <v>19.646999999999998</v>
      </c>
    </row>
    <row r="1384" spans="3:36" x14ac:dyDescent="0.25">
      <c r="C1384" t="s">
        <v>843</v>
      </c>
      <c r="E1384">
        <v>50.152000000000001</v>
      </c>
      <c r="F1384">
        <v>51.594999999999999</v>
      </c>
      <c r="G1384">
        <v>35.679000000000002</v>
      </c>
      <c r="H1384">
        <v>35.598999999999997</v>
      </c>
      <c r="I1384">
        <v>28.545000000000002</v>
      </c>
      <c r="J1384">
        <v>27.271999999999998</v>
      </c>
      <c r="K1384">
        <v>28.167999999999999</v>
      </c>
      <c r="L1384">
        <v>29.620999999999999</v>
      </c>
      <c r="M1384">
        <v>30.385000000000002</v>
      </c>
      <c r="N1384">
        <v>30.661999999999999</v>
      </c>
      <c r="O1384">
        <v>31.867999999999999</v>
      </c>
      <c r="P1384">
        <v>33.332999999999998</v>
      </c>
      <c r="Q1384">
        <v>34.378</v>
      </c>
      <c r="R1384">
        <v>35.365000000000002</v>
      </c>
      <c r="S1384">
        <v>36.237000000000002</v>
      </c>
      <c r="T1384">
        <v>37.182000000000002</v>
      </c>
      <c r="U1384">
        <v>37.747</v>
      </c>
      <c r="V1384">
        <v>38.043999999999997</v>
      </c>
      <c r="W1384">
        <v>38.509</v>
      </c>
      <c r="X1384">
        <v>38.927999999999997</v>
      </c>
      <c r="Y1384">
        <v>39.348999999999997</v>
      </c>
      <c r="Z1384">
        <v>39.828000000000003</v>
      </c>
      <c r="AA1384">
        <v>40.228999999999999</v>
      </c>
      <c r="AB1384">
        <v>40.674999999999997</v>
      </c>
      <c r="AC1384">
        <v>40.655999999999999</v>
      </c>
      <c r="AD1384">
        <v>40.548999999999999</v>
      </c>
      <c r="AE1384">
        <v>40.347000000000001</v>
      </c>
      <c r="AF1384">
        <v>40.124000000000002</v>
      </c>
      <c r="AG1384">
        <v>40.659999999999997</v>
      </c>
      <c r="AH1384">
        <v>41.234999999999999</v>
      </c>
      <c r="AI1384">
        <v>41.875999999999998</v>
      </c>
      <c r="AJ1384">
        <v>42.296999999999997</v>
      </c>
    </row>
    <row r="1385" spans="3:36" x14ac:dyDescent="0.25">
      <c r="C1385" t="s">
        <v>838</v>
      </c>
      <c r="E1385">
        <v>1434.145</v>
      </c>
      <c r="F1385">
        <v>1523.441</v>
      </c>
      <c r="G1385">
        <v>1563.421</v>
      </c>
      <c r="H1385">
        <v>1519.126</v>
      </c>
      <c r="I1385">
        <v>1634.694</v>
      </c>
      <c r="J1385">
        <v>1660.443</v>
      </c>
      <c r="K1385">
        <v>1630.829</v>
      </c>
      <c r="L1385">
        <v>1621.8889999999999</v>
      </c>
      <c r="M1385">
        <v>1598.788</v>
      </c>
      <c r="N1385">
        <v>1553.9269999999999</v>
      </c>
      <c r="O1385">
        <v>1560.741</v>
      </c>
      <c r="P1385">
        <v>1583.3330000000001</v>
      </c>
      <c r="Q1385">
        <v>1592.4760000000001</v>
      </c>
      <c r="R1385">
        <v>1601.8140000000001</v>
      </c>
      <c r="S1385">
        <v>1610.5029999999999</v>
      </c>
      <c r="T1385">
        <v>1629.3489999999999</v>
      </c>
      <c r="U1385">
        <v>1635.751</v>
      </c>
      <c r="V1385">
        <v>1639.068</v>
      </c>
      <c r="W1385">
        <v>1652.7059999999999</v>
      </c>
      <c r="X1385">
        <v>1662.6379999999999</v>
      </c>
      <c r="Y1385">
        <v>1673.1780000000001</v>
      </c>
      <c r="Z1385">
        <v>1685.498</v>
      </c>
      <c r="AA1385">
        <v>1693.8</v>
      </c>
      <c r="AB1385">
        <v>1704.3</v>
      </c>
      <c r="AC1385">
        <v>1695.057</v>
      </c>
      <c r="AD1385">
        <v>1682.643</v>
      </c>
      <c r="AE1385">
        <v>1666.155</v>
      </c>
      <c r="AF1385">
        <v>1647.453</v>
      </c>
      <c r="AG1385">
        <v>1661.1990000000001</v>
      </c>
      <c r="AH1385">
        <v>1676.8489999999999</v>
      </c>
      <c r="AI1385">
        <v>1693.4110000000001</v>
      </c>
      <c r="AJ1385">
        <v>1700.7439999999999</v>
      </c>
    </row>
    <row r="1386" spans="3:36" x14ac:dyDescent="0.25">
      <c r="C1386" t="s">
        <v>1076</v>
      </c>
    </row>
    <row r="1387" spans="3:36" x14ac:dyDescent="0.25">
      <c r="C1387" t="s">
        <v>70</v>
      </c>
      <c r="E1387">
        <v>62.045000000000002</v>
      </c>
      <c r="F1387">
        <v>59.154000000000003</v>
      </c>
      <c r="G1387">
        <v>55.808999999999997</v>
      </c>
      <c r="H1387">
        <v>59.860999999999997</v>
      </c>
      <c r="I1387">
        <v>60.375</v>
      </c>
      <c r="J1387">
        <v>61.927</v>
      </c>
      <c r="K1387">
        <v>61.414999999999999</v>
      </c>
      <c r="L1387">
        <v>62.198</v>
      </c>
      <c r="M1387">
        <v>61.587000000000003</v>
      </c>
      <c r="N1387">
        <v>60.151000000000003</v>
      </c>
      <c r="O1387">
        <v>60.73</v>
      </c>
      <c r="P1387">
        <v>61.91</v>
      </c>
      <c r="Q1387">
        <v>62.481999999999999</v>
      </c>
      <c r="R1387">
        <v>63.165999999999997</v>
      </c>
      <c r="S1387">
        <v>63.911999999999999</v>
      </c>
      <c r="T1387">
        <v>65.031999999999996</v>
      </c>
      <c r="U1387">
        <v>65.799000000000007</v>
      </c>
      <c r="V1387">
        <v>66.332999999999998</v>
      </c>
      <c r="W1387">
        <v>67.36</v>
      </c>
      <c r="X1387">
        <v>68.308999999999997</v>
      </c>
      <c r="Y1387">
        <v>69.305000000000007</v>
      </c>
      <c r="Z1387">
        <v>70.435000000000002</v>
      </c>
      <c r="AA1387">
        <v>71.436999999999998</v>
      </c>
      <c r="AB1387">
        <v>72.477999999999994</v>
      </c>
      <c r="AC1387">
        <v>72.697000000000003</v>
      </c>
      <c r="AD1387">
        <v>72.772000000000006</v>
      </c>
      <c r="AE1387">
        <v>72.679000000000002</v>
      </c>
      <c r="AF1387">
        <v>72.552000000000007</v>
      </c>
      <c r="AG1387">
        <v>73.798000000000002</v>
      </c>
      <c r="AH1387">
        <v>75.12</v>
      </c>
      <c r="AI1387">
        <v>76.576999999999998</v>
      </c>
      <c r="AJ1387">
        <v>77.646000000000001</v>
      </c>
    </row>
    <row r="1388" spans="3:36" x14ac:dyDescent="0.25">
      <c r="C1388" t="s">
        <v>840</v>
      </c>
      <c r="E1388">
        <v>134.56</v>
      </c>
      <c r="F1388">
        <v>126.19199999999999</v>
      </c>
      <c r="G1388">
        <v>125.98699999999999</v>
      </c>
      <c r="H1388">
        <v>135.28399999999999</v>
      </c>
      <c r="I1388">
        <v>131.09899999999999</v>
      </c>
      <c r="J1388">
        <v>130.64699999999999</v>
      </c>
      <c r="K1388">
        <v>130.57400000000001</v>
      </c>
      <c r="L1388">
        <v>133.18600000000001</v>
      </c>
      <c r="M1388">
        <v>132.79499999999999</v>
      </c>
      <c r="N1388">
        <v>130.57400000000001</v>
      </c>
      <c r="O1388">
        <v>132.62</v>
      </c>
      <c r="P1388">
        <v>135.93700000000001</v>
      </c>
      <c r="Q1388">
        <v>137.822</v>
      </c>
      <c r="R1388">
        <v>139.827</v>
      </c>
      <c r="S1388">
        <v>141.78</v>
      </c>
      <c r="T1388">
        <v>144.38900000000001</v>
      </c>
      <c r="U1388">
        <v>145.82</v>
      </c>
      <c r="V1388">
        <v>146.61000000000001</v>
      </c>
      <c r="W1388">
        <v>148.35400000000001</v>
      </c>
      <c r="X1388">
        <v>149.90299999999999</v>
      </c>
      <c r="Y1388">
        <v>151.51400000000001</v>
      </c>
      <c r="Z1388">
        <v>153.36099999999999</v>
      </c>
      <c r="AA1388">
        <v>154.88399999999999</v>
      </c>
      <c r="AB1388">
        <v>156.488</v>
      </c>
      <c r="AC1388">
        <v>156.32900000000001</v>
      </c>
      <c r="AD1388">
        <v>155.839</v>
      </c>
      <c r="AE1388">
        <v>154.989</v>
      </c>
      <c r="AF1388">
        <v>154.06899999999999</v>
      </c>
      <c r="AG1388">
        <v>155.953</v>
      </c>
      <c r="AH1388">
        <v>157.96700000000001</v>
      </c>
      <c r="AI1388">
        <v>160.214</v>
      </c>
      <c r="AJ1388">
        <v>161.62799999999999</v>
      </c>
    </row>
    <row r="1389" spans="3:36" x14ac:dyDescent="0.25">
      <c r="C1389" t="s">
        <v>841</v>
      </c>
      <c r="E1389">
        <v>8.1000000000000003E-2</v>
      </c>
      <c r="F1389">
        <v>6.9000000000000006E-2</v>
      </c>
      <c r="G1389">
        <v>7.2999999999999995E-2</v>
      </c>
      <c r="H1389">
        <v>8.1000000000000003E-2</v>
      </c>
      <c r="I1389">
        <v>0.08</v>
      </c>
      <c r="J1389">
        <v>7.8E-2</v>
      </c>
      <c r="K1389">
        <v>7.8E-2</v>
      </c>
      <c r="L1389">
        <v>7.9000000000000001E-2</v>
      </c>
      <c r="M1389">
        <v>7.9000000000000001E-2</v>
      </c>
      <c r="N1389">
        <v>7.8E-2</v>
      </c>
      <c r="O1389">
        <v>7.9000000000000001E-2</v>
      </c>
      <c r="P1389">
        <v>8.1000000000000003E-2</v>
      </c>
      <c r="Q1389">
        <v>8.2000000000000003E-2</v>
      </c>
      <c r="R1389">
        <v>8.3000000000000004E-2</v>
      </c>
      <c r="S1389">
        <v>8.4000000000000005E-2</v>
      </c>
      <c r="T1389">
        <v>8.5000000000000006E-2</v>
      </c>
      <c r="U1389">
        <v>8.5999999999999993E-2</v>
      </c>
      <c r="V1389">
        <v>8.5999999999999993E-2</v>
      </c>
      <c r="W1389">
        <v>8.6999999999999994E-2</v>
      </c>
      <c r="X1389">
        <v>8.7999999999999995E-2</v>
      </c>
      <c r="Y1389">
        <v>8.8999999999999996E-2</v>
      </c>
      <c r="Z1389">
        <v>9.0999999999999998E-2</v>
      </c>
      <c r="AA1389">
        <v>9.1999999999999998E-2</v>
      </c>
      <c r="AB1389">
        <v>9.2999999999999999E-2</v>
      </c>
      <c r="AC1389">
        <v>9.2999999999999999E-2</v>
      </c>
      <c r="AD1389">
        <v>9.2999999999999999E-2</v>
      </c>
      <c r="AE1389">
        <v>9.2999999999999999E-2</v>
      </c>
      <c r="AF1389">
        <v>9.1999999999999998E-2</v>
      </c>
      <c r="AG1389">
        <v>9.4E-2</v>
      </c>
      <c r="AH1389">
        <v>9.5000000000000001E-2</v>
      </c>
      <c r="AI1389">
        <v>9.7000000000000003E-2</v>
      </c>
      <c r="AJ1389">
        <v>9.8000000000000004E-2</v>
      </c>
    </row>
    <row r="1390" spans="3:36" x14ac:dyDescent="0.25">
      <c r="C1390" t="s">
        <v>844</v>
      </c>
      <c r="E1390">
        <v>286.61399999999998</v>
      </c>
      <c r="F1390">
        <v>270.36799999999999</v>
      </c>
      <c r="G1390">
        <v>257.66000000000003</v>
      </c>
      <c r="H1390">
        <v>272.43099999999998</v>
      </c>
      <c r="I1390">
        <v>273.27600000000001</v>
      </c>
      <c r="J1390">
        <v>275.43900000000002</v>
      </c>
      <c r="K1390">
        <v>273.67399999999998</v>
      </c>
      <c r="L1390">
        <v>277.54300000000001</v>
      </c>
      <c r="M1390">
        <v>275.11799999999999</v>
      </c>
      <c r="N1390">
        <v>268.928</v>
      </c>
      <c r="O1390">
        <v>271.52</v>
      </c>
      <c r="P1390">
        <v>276.67099999999999</v>
      </c>
      <c r="Q1390">
        <v>279.05200000000002</v>
      </c>
      <c r="R1390">
        <v>281.83100000000002</v>
      </c>
      <c r="S1390">
        <v>284.714</v>
      </c>
      <c r="T1390">
        <v>289.12599999999998</v>
      </c>
      <c r="U1390">
        <v>291.81799999999998</v>
      </c>
      <c r="V1390">
        <v>293.43</v>
      </c>
      <c r="W1390">
        <v>297.11500000000001</v>
      </c>
      <c r="X1390">
        <v>300.411</v>
      </c>
      <c r="Y1390">
        <v>303.88200000000001</v>
      </c>
      <c r="Z1390">
        <v>307.923</v>
      </c>
      <c r="AA1390">
        <v>311.38299999999998</v>
      </c>
      <c r="AB1390">
        <v>314.98899999999998</v>
      </c>
      <c r="AC1390">
        <v>315.12099999999998</v>
      </c>
      <c r="AD1390">
        <v>314.64400000000001</v>
      </c>
      <c r="AE1390">
        <v>313.45499999999998</v>
      </c>
      <c r="AF1390">
        <v>312.149</v>
      </c>
      <c r="AG1390">
        <v>316.60500000000002</v>
      </c>
      <c r="AH1390">
        <v>321.36500000000001</v>
      </c>
      <c r="AI1390">
        <v>326.666</v>
      </c>
      <c r="AJ1390">
        <v>330.31599999999997</v>
      </c>
    </row>
    <row r="1391" spans="3:36" x14ac:dyDescent="0.25">
      <c r="C1391" t="s">
        <v>842</v>
      </c>
      <c r="E1391">
        <v>3.1E-2</v>
      </c>
      <c r="F1391">
        <v>2.4E-2</v>
      </c>
      <c r="G1391">
        <v>0.02</v>
      </c>
      <c r="H1391">
        <v>0.04</v>
      </c>
      <c r="I1391">
        <v>3.6999999999999998E-2</v>
      </c>
      <c r="J1391">
        <v>1.4E-2</v>
      </c>
      <c r="K1391">
        <v>2.8000000000000001E-2</v>
      </c>
      <c r="L1391">
        <v>2.8000000000000001E-2</v>
      </c>
      <c r="M1391">
        <v>2.8000000000000001E-2</v>
      </c>
      <c r="N1391">
        <v>2.7E-2</v>
      </c>
      <c r="O1391">
        <v>2.7E-2</v>
      </c>
      <c r="P1391">
        <v>2.8000000000000001E-2</v>
      </c>
      <c r="Q1391">
        <v>2.8000000000000001E-2</v>
      </c>
      <c r="R1391">
        <v>2.8000000000000001E-2</v>
      </c>
      <c r="S1391">
        <v>2.8000000000000001E-2</v>
      </c>
      <c r="T1391">
        <v>2.8000000000000001E-2</v>
      </c>
      <c r="U1391">
        <v>2.9000000000000001E-2</v>
      </c>
      <c r="V1391">
        <v>2.9000000000000001E-2</v>
      </c>
      <c r="W1391">
        <v>2.9000000000000001E-2</v>
      </c>
      <c r="X1391">
        <v>2.9000000000000001E-2</v>
      </c>
      <c r="Y1391">
        <v>2.9000000000000001E-2</v>
      </c>
      <c r="Z1391">
        <v>2.9000000000000001E-2</v>
      </c>
      <c r="AA1391">
        <v>2.9000000000000001E-2</v>
      </c>
      <c r="AB1391">
        <v>2.9000000000000001E-2</v>
      </c>
      <c r="AC1391">
        <v>2.9000000000000001E-2</v>
      </c>
      <c r="AD1391">
        <v>2.9000000000000001E-2</v>
      </c>
      <c r="AE1391">
        <v>2.9000000000000001E-2</v>
      </c>
      <c r="AF1391">
        <v>2.8000000000000001E-2</v>
      </c>
      <c r="AG1391">
        <v>2.9000000000000001E-2</v>
      </c>
      <c r="AH1391">
        <v>2.9000000000000001E-2</v>
      </c>
      <c r="AI1391">
        <v>2.9000000000000001E-2</v>
      </c>
      <c r="AJ1391">
        <v>2.9000000000000001E-2</v>
      </c>
    </row>
    <row r="1392" spans="3:36" x14ac:dyDescent="0.25">
      <c r="C1392" t="s">
        <v>1071</v>
      </c>
      <c r="E1392">
        <v>31.62</v>
      </c>
      <c r="F1392">
        <v>29.677</v>
      </c>
      <c r="G1392">
        <v>28.167000000000002</v>
      </c>
      <c r="H1392">
        <v>29.655999999999999</v>
      </c>
      <c r="I1392">
        <v>29.524999999999999</v>
      </c>
      <c r="J1392">
        <v>29.611000000000001</v>
      </c>
      <c r="K1392">
        <v>29.231000000000002</v>
      </c>
      <c r="L1392">
        <v>29.425999999999998</v>
      </c>
      <c r="M1392">
        <v>28.988</v>
      </c>
      <c r="N1392">
        <v>28.184000000000001</v>
      </c>
      <c r="O1392">
        <v>28.312000000000001</v>
      </c>
      <c r="P1392">
        <v>28.646999999999998</v>
      </c>
      <c r="Q1392">
        <v>28.436</v>
      </c>
      <c r="R1392">
        <v>28.213999999999999</v>
      </c>
      <c r="S1392">
        <v>27.962</v>
      </c>
      <c r="T1392">
        <v>27.751000000000001</v>
      </c>
      <c r="U1392">
        <v>27.457999999999998</v>
      </c>
      <c r="V1392">
        <v>27.135999999999999</v>
      </c>
      <c r="W1392">
        <v>26.861999999999998</v>
      </c>
      <c r="X1392">
        <v>26.571999999999999</v>
      </c>
      <c r="Y1392">
        <v>26.280999999999999</v>
      </c>
      <c r="Z1392">
        <v>25.997</v>
      </c>
      <c r="AA1392">
        <v>25.695</v>
      </c>
      <c r="AB1392">
        <v>25.393000000000001</v>
      </c>
      <c r="AC1392">
        <v>25.026</v>
      </c>
      <c r="AD1392">
        <v>24.645</v>
      </c>
      <c r="AE1392">
        <v>24.248999999999999</v>
      </c>
      <c r="AF1392">
        <v>23.846</v>
      </c>
      <c r="AG1392">
        <v>23.501000000000001</v>
      </c>
      <c r="AH1392">
        <v>23.155999999999999</v>
      </c>
      <c r="AI1392">
        <v>22.812999999999999</v>
      </c>
      <c r="AJ1392">
        <v>22.459</v>
      </c>
    </row>
    <row r="1393" spans="3:36" x14ac:dyDescent="0.25">
      <c r="C1393" t="s">
        <v>939</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row>
    <row r="1394" spans="3:36" x14ac:dyDescent="0.25">
      <c r="C1394" t="s">
        <v>940</v>
      </c>
      <c r="E1394">
        <v>1327.115</v>
      </c>
      <c r="F1394">
        <v>1418.3510000000001</v>
      </c>
      <c r="G1394">
        <v>1477.403</v>
      </c>
      <c r="H1394">
        <v>1436.769</v>
      </c>
      <c r="I1394">
        <v>1559.2139999999999</v>
      </c>
      <c r="J1394">
        <v>1587.3720000000001</v>
      </c>
      <c r="K1394">
        <v>1559.2159999999999</v>
      </c>
      <c r="L1394">
        <v>1539.1990000000001</v>
      </c>
      <c r="M1394">
        <v>1515.58</v>
      </c>
      <c r="N1394">
        <v>1471.4190000000001</v>
      </c>
      <c r="O1394">
        <v>1476.4749999999999</v>
      </c>
      <c r="P1394">
        <v>1496.96</v>
      </c>
      <c r="Q1394">
        <v>1505.5229999999999</v>
      </c>
      <c r="R1394">
        <v>1514.307</v>
      </c>
      <c r="S1394">
        <v>1522.588</v>
      </c>
      <c r="T1394">
        <v>1540.769</v>
      </c>
      <c r="U1394">
        <v>1547.0070000000001</v>
      </c>
      <c r="V1394">
        <v>1550.682</v>
      </c>
      <c r="W1394">
        <v>1564.23</v>
      </c>
      <c r="X1394">
        <v>1574.1590000000001</v>
      </c>
      <c r="Y1394">
        <v>1584.93</v>
      </c>
      <c r="Z1394">
        <v>1597.201</v>
      </c>
      <c r="AA1394">
        <v>1605.6320000000001</v>
      </c>
      <c r="AB1394">
        <v>1616.2090000000001</v>
      </c>
      <c r="AC1394">
        <v>1607.78</v>
      </c>
      <c r="AD1394">
        <v>1596.35</v>
      </c>
      <c r="AE1394">
        <v>1580.9929999999999</v>
      </c>
      <c r="AF1394">
        <v>1563.2850000000001</v>
      </c>
      <c r="AG1394">
        <v>1576.9280000000001</v>
      </c>
      <c r="AH1394">
        <v>1592.6020000000001</v>
      </c>
      <c r="AI1394">
        <v>1608.923</v>
      </c>
      <c r="AJ1394">
        <v>1616.34</v>
      </c>
    </row>
    <row r="1395" spans="3:36" x14ac:dyDescent="0.25">
      <c r="C1395" t="s">
        <v>16</v>
      </c>
      <c r="E1395">
        <v>25.257000000000001</v>
      </c>
      <c r="F1395">
        <v>23.818000000000001</v>
      </c>
      <c r="G1395">
        <v>22.172000000000001</v>
      </c>
      <c r="H1395">
        <v>17.102</v>
      </c>
      <c r="I1395">
        <v>17.41</v>
      </c>
      <c r="J1395">
        <v>16.187000000000001</v>
      </c>
      <c r="K1395">
        <v>14.214</v>
      </c>
      <c r="L1395">
        <v>23.643000000000001</v>
      </c>
      <c r="M1395">
        <v>23.834</v>
      </c>
      <c r="N1395">
        <v>23.661000000000001</v>
      </c>
      <c r="O1395">
        <v>24.085999999999999</v>
      </c>
      <c r="P1395">
        <v>24.393000000000001</v>
      </c>
      <c r="Q1395">
        <v>24.138000000000002</v>
      </c>
      <c r="R1395">
        <v>23.928999999999998</v>
      </c>
      <c r="S1395">
        <v>23.716000000000001</v>
      </c>
      <c r="T1395">
        <v>23.646999999999998</v>
      </c>
      <c r="U1395">
        <v>23.538</v>
      </c>
      <c r="V1395">
        <v>23.207000000000001</v>
      </c>
      <c r="W1395">
        <v>23.106000000000002</v>
      </c>
      <c r="X1395">
        <v>22.98</v>
      </c>
      <c r="Y1395">
        <v>22.619</v>
      </c>
      <c r="Z1395">
        <v>22.472000000000001</v>
      </c>
      <c r="AA1395">
        <v>22.244</v>
      </c>
      <c r="AB1395">
        <v>22.023</v>
      </c>
      <c r="AC1395">
        <v>21.594999999999999</v>
      </c>
      <c r="AD1395">
        <v>21.097999999999999</v>
      </c>
      <c r="AE1395">
        <v>20.565000000000001</v>
      </c>
      <c r="AF1395">
        <v>20.196999999999999</v>
      </c>
      <c r="AG1395">
        <v>20.11</v>
      </c>
      <c r="AH1395">
        <v>19.856000000000002</v>
      </c>
      <c r="AI1395">
        <v>19.798999999999999</v>
      </c>
      <c r="AJ1395">
        <v>19.646999999999998</v>
      </c>
    </row>
    <row r="1396" spans="3:36" x14ac:dyDescent="0.25">
      <c r="C1396" t="s">
        <v>843</v>
      </c>
      <c r="E1396">
        <v>50.152000000000001</v>
      </c>
      <c r="F1396">
        <v>51.594999999999999</v>
      </c>
      <c r="G1396">
        <v>35.679000000000002</v>
      </c>
      <c r="H1396">
        <v>35.598999999999997</v>
      </c>
      <c r="I1396">
        <v>28.545000000000002</v>
      </c>
      <c r="J1396">
        <v>27.271999999999998</v>
      </c>
      <c r="K1396">
        <v>28.167999999999999</v>
      </c>
      <c r="L1396">
        <v>29.620999999999999</v>
      </c>
      <c r="M1396">
        <v>30.385000000000002</v>
      </c>
      <c r="N1396">
        <v>30.661999999999999</v>
      </c>
      <c r="O1396">
        <v>31.867999999999999</v>
      </c>
      <c r="P1396">
        <v>33.332999999999998</v>
      </c>
      <c r="Q1396">
        <v>34.378</v>
      </c>
      <c r="R1396">
        <v>35.365000000000002</v>
      </c>
      <c r="S1396">
        <v>36.237000000000002</v>
      </c>
      <c r="T1396">
        <v>37.182000000000002</v>
      </c>
      <c r="U1396">
        <v>37.747</v>
      </c>
      <c r="V1396">
        <v>38.043999999999997</v>
      </c>
      <c r="W1396">
        <v>38.509</v>
      </c>
      <c r="X1396">
        <v>38.927999999999997</v>
      </c>
      <c r="Y1396">
        <v>39.348999999999997</v>
      </c>
      <c r="Z1396">
        <v>39.828000000000003</v>
      </c>
      <c r="AA1396">
        <v>40.228999999999999</v>
      </c>
      <c r="AB1396">
        <v>40.674999999999997</v>
      </c>
      <c r="AC1396">
        <v>40.655999999999999</v>
      </c>
      <c r="AD1396">
        <v>40.548999999999999</v>
      </c>
      <c r="AE1396">
        <v>40.347000000000001</v>
      </c>
      <c r="AF1396">
        <v>40.124000000000002</v>
      </c>
      <c r="AG1396">
        <v>40.659999999999997</v>
      </c>
      <c r="AH1396">
        <v>41.234999999999999</v>
      </c>
      <c r="AI1396">
        <v>41.875999999999998</v>
      </c>
      <c r="AJ1396">
        <v>42.296999999999997</v>
      </c>
    </row>
    <row r="1397" spans="3:36" x14ac:dyDescent="0.25">
      <c r="C1397" t="s">
        <v>838</v>
      </c>
      <c r="E1397">
        <v>1917.4760000000001</v>
      </c>
      <c r="F1397">
        <v>1979.2470000000001</v>
      </c>
      <c r="G1397">
        <v>2002.9690000000001</v>
      </c>
      <c r="H1397">
        <v>1986.8230000000001</v>
      </c>
      <c r="I1397">
        <v>2099.56</v>
      </c>
      <c r="J1397">
        <v>2128.5479999999998</v>
      </c>
      <c r="K1397">
        <v>2096.598</v>
      </c>
      <c r="L1397">
        <v>2094.9250000000002</v>
      </c>
      <c r="M1397">
        <v>2068.395</v>
      </c>
      <c r="N1397">
        <v>2013.6859999999999</v>
      </c>
      <c r="O1397">
        <v>2025.7180000000001</v>
      </c>
      <c r="P1397">
        <v>2057.9609999999998</v>
      </c>
      <c r="Q1397">
        <v>2071.942</v>
      </c>
      <c r="R1397">
        <v>2086.748</v>
      </c>
      <c r="S1397">
        <v>2101.0210000000002</v>
      </c>
      <c r="T1397">
        <v>2128.009</v>
      </c>
      <c r="U1397">
        <v>2139.3009999999999</v>
      </c>
      <c r="V1397">
        <v>2145.556</v>
      </c>
      <c r="W1397">
        <v>2165.6509999999998</v>
      </c>
      <c r="X1397">
        <v>2181.3780000000002</v>
      </c>
      <c r="Y1397">
        <v>2197.9969999999998</v>
      </c>
      <c r="Z1397">
        <v>2217.337</v>
      </c>
      <c r="AA1397">
        <v>2231.6260000000002</v>
      </c>
      <c r="AB1397">
        <v>2248.377</v>
      </c>
      <c r="AC1397">
        <v>2239.326</v>
      </c>
      <c r="AD1397">
        <v>2226.02</v>
      </c>
      <c r="AE1397">
        <v>2207.3980000000001</v>
      </c>
      <c r="AF1397">
        <v>2186.3440000000001</v>
      </c>
      <c r="AG1397">
        <v>2207.6770000000001</v>
      </c>
      <c r="AH1397">
        <v>2231.4259999999999</v>
      </c>
      <c r="AI1397">
        <v>2256.9940000000001</v>
      </c>
      <c r="AJ1397">
        <v>2270.46</v>
      </c>
    </row>
    <row r="1398" spans="3:36" x14ac:dyDescent="0.25">
      <c r="C1398" t="s">
        <v>996</v>
      </c>
    </row>
    <row r="1399" spans="3:36" x14ac:dyDescent="0.25">
      <c r="C1399" t="s">
        <v>1077</v>
      </c>
    </row>
    <row r="1400" spans="3:36" x14ac:dyDescent="0.25">
      <c r="C1400" t="s">
        <v>1041</v>
      </c>
    </row>
    <row r="1401" spans="3:36" x14ac:dyDescent="0.25">
      <c r="C1401" t="s">
        <v>70</v>
      </c>
      <c r="E1401">
        <v>7.0999999999999994E-2</v>
      </c>
      <c r="F1401">
        <v>7.5999999999999998E-2</v>
      </c>
      <c r="G1401">
        <v>7.4999999999999997E-2</v>
      </c>
      <c r="H1401">
        <v>6.5000000000000002E-2</v>
      </c>
      <c r="I1401">
        <v>6.4000000000000001E-2</v>
      </c>
      <c r="J1401">
        <v>7.0000000000000007E-2</v>
      </c>
      <c r="K1401">
        <v>7.1999999999999995E-2</v>
      </c>
      <c r="L1401">
        <v>7.3999999999999996E-2</v>
      </c>
      <c r="M1401">
        <v>7.4999999999999997E-2</v>
      </c>
      <c r="N1401">
        <v>7.4999999999999997E-2</v>
      </c>
      <c r="O1401">
        <v>7.4999999999999997E-2</v>
      </c>
      <c r="P1401">
        <v>7.5999999999999998E-2</v>
      </c>
      <c r="Q1401">
        <v>7.5999999999999998E-2</v>
      </c>
      <c r="R1401">
        <v>7.6999999999999999E-2</v>
      </c>
      <c r="S1401">
        <v>7.6999999999999999E-2</v>
      </c>
      <c r="T1401">
        <v>7.8E-2</v>
      </c>
      <c r="U1401">
        <v>7.9000000000000001E-2</v>
      </c>
      <c r="V1401">
        <v>7.9000000000000001E-2</v>
      </c>
      <c r="W1401">
        <v>0.08</v>
      </c>
      <c r="X1401">
        <v>8.1000000000000003E-2</v>
      </c>
      <c r="Y1401">
        <v>8.1000000000000003E-2</v>
      </c>
      <c r="Z1401">
        <v>8.2000000000000003E-2</v>
      </c>
      <c r="AA1401">
        <v>8.2000000000000003E-2</v>
      </c>
      <c r="AB1401">
        <v>8.3000000000000004E-2</v>
      </c>
      <c r="AC1401">
        <v>8.3000000000000004E-2</v>
      </c>
      <c r="AD1401">
        <v>8.4000000000000005E-2</v>
      </c>
      <c r="AE1401">
        <v>8.4000000000000005E-2</v>
      </c>
      <c r="AF1401">
        <v>8.4000000000000005E-2</v>
      </c>
      <c r="AG1401">
        <v>8.5000000000000006E-2</v>
      </c>
      <c r="AH1401">
        <v>8.5000000000000006E-2</v>
      </c>
      <c r="AI1401">
        <v>8.5999999999999993E-2</v>
      </c>
      <c r="AJ1401">
        <v>8.5999999999999993E-2</v>
      </c>
    </row>
    <row r="1402" spans="3:36" x14ac:dyDescent="0.25">
      <c r="C1402" t="s">
        <v>840</v>
      </c>
      <c r="E1402">
        <v>119.09399999999999</v>
      </c>
      <c r="F1402">
        <v>127.107</v>
      </c>
      <c r="G1402">
        <v>132.17599999999999</v>
      </c>
      <c r="H1402">
        <v>115.52200000000001</v>
      </c>
      <c r="I1402">
        <v>110.35599999999999</v>
      </c>
      <c r="J1402">
        <v>116.32299999999999</v>
      </c>
      <c r="K1402">
        <v>120.92100000000001</v>
      </c>
      <c r="L1402">
        <v>127.61199999999999</v>
      </c>
      <c r="M1402">
        <v>130.86799999999999</v>
      </c>
      <c r="N1402">
        <v>131.99199999999999</v>
      </c>
      <c r="O1402">
        <v>134.06700000000001</v>
      </c>
      <c r="P1402">
        <v>136.49299999999999</v>
      </c>
      <c r="Q1402">
        <v>138.79</v>
      </c>
      <c r="R1402">
        <v>141.167</v>
      </c>
      <c r="S1402">
        <v>143.06899999999999</v>
      </c>
      <c r="T1402">
        <v>145.077</v>
      </c>
      <c r="U1402">
        <v>146.69800000000001</v>
      </c>
      <c r="V1402">
        <v>148.446</v>
      </c>
      <c r="W1402">
        <v>150.11600000000001</v>
      </c>
      <c r="X1402">
        <v>151.738</v>
      </c>
      <c r="Y1402">
        <v>152.904</v>
      </c>
      <c r="Z1402">
        <v>154.185</v>
      </c>
      <c r="AA1402">
        <v>155.64400000000001</v>
      </c>
      <c r="AB1402">
        <v>156.715</v>
      </c>
      <c r="AC1402">
        <v>157.83099999999999</v>
      </c>
      <c r="AD1402">
        <v>158.869</v>
      </c>
      <c r="AE1402">
        <v>159.834</v>
      </c>
      <c r="AF1402">
        <v>160.29900000000001</v>
      </c>
      <c r="AG1402">
        <v>161.524</v>
      </c>
      <c r="AH1402">
        <v>162.83500000000001</v>
      </c>
      <c r="AI1402">
        <v>163.803</v>
      </c>
      <c r="AJ1402">
        <v>164.548</v>
      </c>
    </row>
    <row r="1403" spans="3:36" x14ac:dyDescent="0.25">
      <c r="C1403" t="s">
        <v>844</v>
      </c>
      <c r="E1403">
        <v>45.75</v>
      </c>
      <c r="F1403">
        <v>49.445</v>
      </c>
      <c r="G1403">
        <v>49.057000000000002</v>
      </c>
      <c r="H1403">
        <v>42.136000000000003</v>
      </c>
      <c r="I1403">
        <v>41.652999999999999</v>
      </c>
      <c r="J1403">
        <v>44.384</v>
      </c>
      <c r="K1403">
        <v>45.841000000000001</v>
      </c>
      <c r="L1403">
        <v>48.097000000000001</v>
      </c>
      <c r="M1403">
        <v>49.027000000000001</v>
      </c>
      <c r="N1403">
        <v>49.140999999999998</v>
      </c>
      <c r="O1403">
        <v>49.613</v>
      </c>
      <c r="P1403">
        <v>50.215000000000003</v>
      </c>
      <c r="Q1403">
        <v>50.795999999999999</v>
      </c>
      <c r="R1403">
        <v>51.439</v>
      </c>
      <c r="S1403">
        <v>51.93</v>
      </c>
      <c r="T1403">
        <v>52.508000000000003</v>
      </c>
      <c r="U1403">
        <v>53.03</v>
      </c>
      <c r="V1403">
        <v>53.664999999999999</v>
      </c>
      <c r="W1403">
        <v>54.289000000000001</v>
      </c>
      <c r="X1403">
        <v>54.893999999999998</v>
      </c>
      <c r="Y1403">
        <v>55.331000000000003</v>
      </c>
      <c r="Z1403">
        <v>55.783000000000001</v>
      </c>
      <c r="AA1403">
        <v>56.302</v>
      </c>
      <c r="AB1403">
        <v>56.704999999999998</v>
      </c>
      <c r="AC1403">
        <v>57.134999999999998</v>
      </c>
      <c r="AD1403">
        <v>57.539000000000001</v>
      </c>
      <c r="AE1403">
        <v>57.912999999999997</v>
      </c>
      <c r="AF1403">
        <v>58.106000000000002</v>
      </c>
      <c r="AG1403">
        <v>58.57</v>
      </c>
      <c r="AH1403">
        <v>59.069000000000003</v>
      </c>
      <c r="AI1403">
        <v>59.442999999999998</v>
      </c>
      <c r="AJ1403">
        <v>59.741999999999997</v>
      </c>
    </row>
    <row r="1404" spans="3:36" x14ac:dyDescent="0.25">
      <c r="C1404" t="s">
        <v>838</v>
      </c>
      <c r="E1404">
        <v>164.91499999999999</v>
      </c>
      <c r="F1404">
        <v>176.62899999999999</v>
      </c>
      <c r="G1404">
        <v>181.30699999999999</v>
      </c>
      <c r="H1404">
        <v>157.72300000000001</v>
      </c>
      <c r="I1404">
        <v>152.07300000000001</v>
      </c>
      <c r="J1404">
        <v>160.77600000000001</v>
      </c>
      <c r="K1404">
        <v>166.834</v>
      </c>
      <c r="L1404">
        <v>175.78299999999999</v>
      </c>
      <c r="M1404">
        <v>179.97</v>
      </c>
      <c r="N1404">
        <v>181.208</v>
      </c>
      <c r="O1404">
        <v>183.756</v>
      </c>
      <c r="P1404">
        <v>186.78399999999999</v>
      </c>
      <c r="Q1404">
        <v>189.66300000000001</v>
      </c>
      <c r="R1404">
        <v>192.68199999999999</v>
      </c>
      <c r="S1404">
        <v>195.077</v>
      </c>
      <c r="T1404">
        <v>197.66399999999999</v>
      </c>
      <c r="U1404">
        <v>199.80699999999999</v>
      </c>
      <c r="V1404">
        <v>202.19</v>
      </c>
      <c r="W1404">
        <v>204.48500000000001</v>
      </c>
      <c r="X1404">
        <v>206.71299999999999</v>
      </c>
      <c r="Y1404">
        <v>208.316</v>
      </c>
      <c r="Z1404">
        <v>210.05</v>
      </c>
      <c r="AA1404">
        <v>212.029</v>
      </c>
      <c r="AB1404">
        <v>213.50299999999999</v>
      </c>
      <c r="AC1404">
        <v>215.04900000000001</v>
      </c>
      <c r="AD1404">
        <v>216.49199999999999</v>
      </c>
      <c r="AE1404">
        <v>217.83199999999999</v>
      </c>
      <c r="AF1404">
        <v>218.489</v>
      </c>
      <c r="AG1404">
        <v>220.179</v>
      </c>
      <c r="AH1404">
        <v>221.989</v>
      </c>
      <c r="AI1404">
        <v>223.33099999999999</v>
      </c>
      <c r="AJ1404">
        <v>224.376</v>
      </c>
    </row>
    <row r="1405" spans="3:36" x14ac:dyDescent="0.25">
      <c r="C1405" t="s">
        <v>1042</v>
      </c>
    </row>
    <row r="1406" spans="3:36" x14ac:dyDescent="0.25">
      <c r="C1406" t="s">
        <v>70</v>
      </c>
      <c r="E1406">
        <v>2.2389999999999999</v>
      </c>
      <c r="F1406">
        <v>2.448</v>
      </c>
      <c r="G1406">
        <v>2.4049999999999998</v>
      </c>
      <c r="H1406">
        <v>2.0960000000000001</v>
      </c>
      <c r="I1406">
        <v>2.081</v>
      </c>
      <c r="J1406">
        <v>2.2549999999999999</v>
      </c>
      <c r="K1406">
        <v>2.3239999999999998</v>
      </c>
      <c r="L1406">
        <v>2.4350000000000001</v>
      </c>
      <c r="M1406">
        <v>2.4790000000000001</v>
      </c>
      <c r="N1406">
        <v>2.4820000000000002</v>
      </c>
      <c r="O1406">
        <v>2.504</v>
      </c>
      <c r="P1406">
        <v>2.5350000000000001</v>
      </c>
      <c r="Q1406">
        <v>2.5640000000000001</v>
      </c>
      <c r="R1406">
        <v>2.5979999999999999</v>
      </c>
      <c r="S1406">
        <v>2.625</v>
      </c>
      <c r="T1406">
        <v>2.6579999999999999</v>
      </c>
      <c r="U1406">
        <v>2.6890000000000001</v>
      </c>
      <c r="V1406">
        <v>2.726</v>
      </c>
      <c r="W1406">
        <v>2.7629999999999999</v>
      </c>
      <c r="X1406">
        <v>2.7989999999999999</v>
      </c>
      <c r="Y1406">
        <v>2.827</v>
      </c>
      <c r="Z1406">
        <v>2.8559999999999999</v>
      </c>
      <c r="AA1406">
        <v>2.8889999999999998</v>
      </c>
      <c r="AB1406">
        <v>2.915</v>
      </c>
      <c r="AC1406">
        <v>2.9420000000000002</v>
      </c>
      <c r="AD1406">
        <v>2.968</v>
      </c>
      <c r="AE1406">
        <v>2.992</v>
      </c>
      <c r="AF1406">
        <v>3.0070000000000001</v>
      </c>
      <c r="AG1406">
        <v>3.036</v>
      </c>
      <c r="AH1406">
        <v>3.0670000000000002</v>
      </c>
      <c r="AI1406">
        <v>3.0910000000000002</v>
      </c>
      <c r="AJ1406">
        <v>3.1110000000000002</v>
      </c>
    </row>
    <row r="1407" spans="3:36" x14ac:dyDescent="0.25">
      <c r="C1407" t="s">
        <v>1043</v>
      </c>
    </row>
    <row r="1408" spans="3:36" x14ac:dyDescent="0.25">
      <c r="C1408" t="s">
        <v>70</v>
      </c>
      <c r="E1408">
        <v>20.234000000000002</v>
      </c>
      <c r="F1408">
        <v>22.123000000000001</v>
      </c>
      <c r="G1408">
        <v>21.739000000000001</v>
      </c>
      <c r="H1408">
        <v>18.945</v>
      </c>
      <c r="I1408">
        <v>18.806999999999999</v>
      </c>
      <c r="J1408">
        <v>20.385999999999999</v>
      </c>
      <c r="K1408">
        <v>21.004999999999999</v>
      </c>
      <c r="L1408">
        <v>22.007999999999999</v>
      </c>
      <c r="M1408">
        <v>22.404</v>
      </c>
      <c r="N1408">
        <v>22.43</v>
      </c>
      <c r="O1408">
        <v>22.634</v>
      </c>
      <c r="P1408">
        <v>22.91</v>
      </c>
      <c r="Q1408">
        <v>23.178000000000001</v>
      </c>
      <c r="R1408">
        <v>23.48</v>
      </c>
      <c r="S1408">
        <v>23.728000000000002</v>
      </c>
      <c r="T1408">
        <v>24.023</v>
      </c>
      <c r="U1408">
        <v>24.309000000000001</v>
      </c>
      <c r="V1408">
        <v>24.640999999999998</v>
      </c>
      <c r="W1408">
        <v>24.978000000000002</v>
      </c>
      <c r="X1408">
        <v>25.303999999999998</v>
      </c>
      <c r="Y1408">
        <v>25.552</v>
      </c>
      <c r="Z1408">
        <v>25.814</v>
      </c>
      <c r="AA1408">
        <v>26.109000000000002</v>
      </c>
      <c r="AB1408">
        <v>26.344999999999999</v>
      </c>
      <c r="AC1408">
        <v>26.591000000000001</v>
      </c>
      <c r="AD1408">
        <v>26.824999999999999</v>
      </c>
      <c r="AE1408">
        <v>27.045999999999999</v>
      </c>
      <c r="AF1408">
        <v>27.178000000000001</v>
      </c>
      <c r="AG1408">
        <v>27.440999999999999</v>
      </c>
      <c r="AH1408">
        <v>27.719000000000001</v>
      </c>
      <c r="AI1408">
        <v>27.936</v>
      </c>
      <c r="AJ1408">
        <v>28.117999999999999</v>
      </c>
    </row>
    <row r="1409" spans="3:36" x14ac:dyDescent="0.25">
      <c r="C1409" t="s">
        <v>840</v>
      </c>
      <c r="E1409">
        <v>4.407</v>
      </c>
      <c r="F1409">
        <v>4.7469999999999999</v>
      </c>
      <c r="G1409">
        <v>4.9320000000000004</v>
      </c>
      <c r="H1409">
        <v>4.3</v>
      </c>
      <c r="I1409">
        <v>4.1079999999999997</v>
      </c>
      <c r="J1409">
        <v>4.3280000000000003</v>
      </c>
      <c r="K1409">
        <v>4.4969999999999999</v>
      </c>
      <c r="L1409">
        <v>4.7460000000000004</v>
      </c>
      <c r="M1409">
        <v>4.8659999999999997</v>
      </c>
      <c r="N1409">
        <v>4.9059999999999997</v>
      </c>
      <c r="O1409">
        <v>4.9820000000000002</v>
      </c>
      <c r="P1409">
        <v>5.0730000000000004</v>
      </c>
      <c r="Q1409">
        <v>5.157</v>
      </c>
      <c r="R1409">
        <v>5.2469999999999999</v>
      </c>
      <c r="S1409">
        <v>5.3159999999999998</v>
      </c>
      <c r="T1409">
        <v>5.3890000000000002</v>
      </c>
      <c r="U1409">
        <v>5.4480000000000004</v>
      </c>
      <c r="V1409">
        <v>5.516</v>
      </c>
      <c r="W1409">
        <v>5.5780000000000003</v>
      </c>
      <c r="X1409">
        <v>5.6390000000000002</v>
      </c>
      <c r="Y1409">
        <v>5.6829999999999998</v>
      </c>
      <c r="Z1409">
        <v>5.7290000000000001</v>
      </c>
      <c r="AA1409">
        <v>5.782</v>
      </c>
      <c r="AB1409">
        <v>5.8209999999999997</v>
      </c>
      <c r="AC1409">
        <v>5.8620000000000001</v>
      </c>
      <c r="AD1409">
        <v>5.9</v>
      </c>
      <c r="AE1409">
        <v>5.9340000000000002</v>
      </c>
      <c r="AF1409">
        <v>5.95</v>
      </c>
      <c r="AG1409">
        <v>5.9939999999999998</v>
      </c>
      <c r="AH1409">
        <v>6.0419999999999998</v>
      </c>
      <c r="AI1409">
        <v>6.0759999999999996</v>
      </c>
      <c r="AJ1409">
        <v>6.1029999999999998</v>
      </c>
    </row>
    <row r="1410" spans="3:36" x14ac:dyDescent="0.25">
      <c r="C1410" t="s">
        <v>841</v>
      </c>
      <c r="E1410">
        <v>1.9E-2</v>
      </c>
      <c r="F1410">
        <v>1.7999999999999999E-2</v>
      </c>
      <c r="G1410">
        <v>0.02</v>
      </c>
      <c r="H1410">
        <v>1.7999999999999999E-2</v>
      </c>
      <c r="I1410">
        <v>1.7000000000000001E-2</v>
      </c>
      <c r="J1410">
        <v>1.7999999999999999E-2</v>
      </c>
      <c r="K1410">
        <v>1.7999999999999999E-2</v>
      </c>
      <c r="L1410">
        <v>1.9E-2</v>
      </c>
      <c r="M1410">
        <v>0.02</v>
      </c>
      <c r="N1410">
        <v>0.02</v>
      </c>
      <c r="O1410">
        <v>0.02</v>
      </c>
      <c r="P1410">
        <v>0.02</v>
      </c>
      <c r="Q1410">
        <v>2.1000000000000001E-2</v>
      </c>
      <c r="R1410">
        <v>2.1000000000000001E-2</v>
      </c>
      <c r="S1410">
        <v>2.1000000000000001E-2</v>
      </c>
      <c r="T1410">
        <v>2.1000000000000001E-2</v>
      </c>
      <c r="U1410">
        <v>2.1999999999999999E-2</v>
      </c>
      <c r="V1410">
        <v>2.1999999999999999E-2</v>
      </c>
      <c r="W1410">
        <v>2.1999999999999999E-2</v>
      </c>
      <c r="X1410">
        <v>2.1999999999999999E-2</v>
      </c>
      <c r="Y1410">
        <v>2.1999999999999999E-2</v>
      </c>
      <c r="Z1410">
        <v>2.3E-2</v>
      </c>
      <c r="AA1410">
        <v>2.3E-2</v>
      </c>
      <c r="AB1410">
        <v>2.3E-2</v>
      </c>
      <c r="AC1410">
        <v>2.3E-2</v>
      </c>
      <c r="AD1410">
        <v>2.3E-2</v>
      </c>
      <c r="AE1410">
        <v>2.3E-2</v>
      </c>
      <c r="AF1410">
        <v>2.3E-2</v>
      </c>
      <c r="AG1410">
        <v>2.4E-2</v>
      </c>
      <c r="AH1410">
        <v>2.4E-2</v>
      </c>
      <c r="AI1410">
        <v>2.4E-2</v>
      </c>
      <c r="AJ1410">
        <v>2.4E-2</v>
      </c>
    </row>
    <row r="1411" spans="3:36" x14ac:dyDescent="0.25">
      <c r="C1411" t="s">
        <v>842</v>
      </c>
      <c r="E1411">
        <v>2.4E-2</v>
      </c>
      <c r="F1411">
        <v>2.1000000000000001E-2</v>
      </c>
      <c r="G1411">
        <v>1.7999999999999999E-2</v>
      </c>
      <c r="H1411">
        <v>0.03</v>
      </c>
      <c r="I1411">
        <v>2.7E-2</v>
      </c>
      <c r="J1411">
        <v>0.01</v>
      </c>
      <c r="K1411">
        <v>2.1999999999999999E-2</v>
      </c>
      <c r="L1411">
        <v>2.3E-2</v>
      </c>
      <c r="M1411">
        <v>2.4E-2</v>
      </c>
      <c r="N1411">
        <v>2.4E-2</v>
      </c>
      <c r="O1411">
        <v>2.4E-2</v>
      </c>
      <c r="P1411">
        <v>2.4E-2</v>
      </c>
      <c r="Q1411">
        <v>2.4E-2</v>
      </c>
      <c r="R1411">
        <v>2.5000000000000001E-2</v>
      </c>
      <c r="S1411">
        <v>2.5000000000000001E-2</v>
      </c>
      <c r="T1411">
        <v>2.5000000000000001E-2</v>
      </c>
      <c r="U1411">
        <v>2.5000000000000001E-2</v>
      </c>
      <c r="V1411">
        <v>2.5999999999999999E-2</v>
      </c>
      <c r="W1411">
        <v>2.5999999999999999E-2</v>
      </c>
      <c r="X1411">
        <v>2.5999999999999999E-2</v>
      </c>
      <c r="Y1411">
        <v>2.5999999999999999E-2</v>
      </c>
      <c r="Z1411">
        <v>2.7E-2</v>
      </c>
      <c r="AA1411">
        <v>2.7E-2</v>
      </c>
      <c r="AB1411">
        <v>2.7E-2</v>
      </c>
      <c r="AC1411">
        <v>2.7E-2</v>
      </c>
      <c r="AD1411">
        <v>2.7E-2</v>
      </c>
      <c r="AE1411">
        <v>2.8000000000000001E-2</v>
      </c>
      <c r="AF1411">
        <v>2.8000000000000001E-2</v>
      </c>
      <c r="AG1411">
        <v>2.8000000000000001E-2</v>
      </c>
      <c r="AH1411">
        <v>2.8000000000000001E-2</v>
      </c>
      <c r="AI1411">
        <v>2.8000000000000001E-2</v>
      </c>
      <c r="AJ1411">
        <v>2.8000000000000001E-2</v>
      </c>
    </row>
    <row r="1412" spans="3:36" x14ac:dyDescent="0.25">
      <c r="C1412" t="s">
        <v>838</v>
      </c>
      <c r="E1412">
        <v>24.684000000000001</v>
      </c>
      <c r="F1412">
        <v>26.908999999999999</v>
      </c>
      <c r="G1412">
        <v>26.709</v>
      </c>
      <c r="H1412">
        <v>23.292999999999999</v>
      </c>
      <c r="I1412">
        <v>22.959</v>
      </c>
      <c r="J1412">
        <v>24.742000000000001</v>
      </c>
      <c r="K1412">
        <v>25.542000000000002</v>
      </c>
      <c r="L1412">
        <v>26.797000000000001</v>
      </c>
      <c r="M1412">
        <v>27.312999999999999</v>
      </c>
      <c r="N1412">
        <v>27.38</v>
      </c>
      <c r="O1412">
        <v>27.66</v>
      </c>
      <c r="P1412">
        <v>28.027000000000001</v>
      </c>
      <c r="Q1412">
        <v>28.381</v>
      </c>
      <c r="R1412">
        <v>28.771999999999998</v>
      </c>
      <c r="S1412">
        <v>29.09</v>
      </c>
      <c r="T1412">
        <v>29.459</v>
      </c>
      <c r="U1412">
        <v>29.803999999999998</v>
      </c>
      <c r="V1412">
        <v>30.204999999999998</v>
      </c>
      <c r="W1412">
        <v>30.603999999999999</v>
      </c>
      <c r="X1412">
        <v>30.992000000000001</v>
      </c>
      <c r="Y1412">
        <v>31.285</v>
      </c>
      <c r="Z1412">
        <v>31.593</v>
      </c>
      <c r="AA1412">
        <v>31.94</v>
      </c>
      <c r="AB1412">
        <v>32.216000000000001</v>
      </c>
      <c r="AC1412">
        <v>32.503</v>
      </c>
      <c r="AD1412">
        <v>32.774999999999999</v>
      </c>
      <c r="AE1412">
        <v>33.030999999999999</v>
      </c>
      <c r="AF1412">
        <v>33.18</v>
      </c>
      <c r="AG1412">
        <v>33.487000000000002</v>
      </c>
      <c r="AH1412">
        <v>33.811999999999998</v>
      </c>
      <c r="AI1412">
        <v>34.064</v>
      </c>
      <c r="AJ1412">
        <v>34.273000000000003</v>
      </c>
    </row>
    <row r="1413" spans="3:36" x14ac:dyDescent="0.25">
      <c r="C1413" t="s">
        <v>1044</v>
      </c>
    </row>
    <row r="1414" spans="3:36" x14ac:dyDescent="0.25">
      <c r="C1414" t="s">
        <v>70</v>
      </c>
      <c r="E1414">
        <v>3.5999999999999997E-2</v>
      </c>
      <c r="F1414">
        <v>3.9E-2</v>
      </c>
      <c r="G1414">
        <v>3.7999999999999999E-2</v>
      </c>
      <c r="H1414">
        <v>3.3000000000000002E-2</v>
      </c>
      <c r="I1414">
        <v>3.3000000000000002E-2</v>
      </c>
      <c r="J1414">
        <v>3.5999999999999997E-2</v>
      </c>
      <c r="K1414">
        <v>3.6999999999999998E-2</v>
      </c>
      <c r="L1414">
        <v>3.7999999999999999E-2</v>
      </c>
      <c r="M1414">
        <v>3.9E-2</v>
      </c>
      <c r="N1414">
        <v>3.9E-2</v>
      </c>
      <c r="O1414">
        <v>3.9E-2</v>
      </c>
      <c r="P1414">
        <v>0.04</v>
      </c>
      <c r="Q1414">
        <v>0.04</v>
      </c>
      <c r="R1414">
        <v>4.1000000000000002E-2</v>
      </c>
      <c r="S1414">
        <v>4.1000000000000002E-2</v>
      </c>
      <c r="T1414">
        <v>4.2000000000000003E-2</v>
      </c>
      <c r="U1414">
        <v>4.2000000000000003E-2</v>
      </c>
      <c r="V1414">
        <v>4.2999999999999997E-2</v>
      </c>
      <c r="W1414">
        <v>4.2999999999999997E-2</v>
      </c>
      <c r="X1414">
        <v>4.3999999999999997E-2</v>
      </c>
      <c r="Y1414">
        <v>4.3999999999999997E-2</v>
      </c>
      <c r="Z1414">
        <v>4.4999999999999998E-2</v>
      </c>
      <c r="AA1414">
        <v>4.4999999999999998E-2</v>
      </c>
      <c r="AB1414">
        <v>4.5999999999999999E-2</v>
      </c>
      <c r="AC1414">
        <v>4.5999999999999999E-2</v>
      </c>
      <c r="AD1414">
        <v>4.5999999999999999E-2</v>
      </c>
      <c r="AE1414">
        <v>4.7E-2</v>
      </c>
      <c r="AF1414">
        <v>4.7E-2</v>
      </c>
      <c r="AG1414">
        <v>4.7E-2</v>
      </c>
      <c r="AH1414">
        <v>4.8000000000000001E-2</v>
      </c>
      <c r="AI1414">
        <v>4.8000000000000001E-2</v>
      </c>
      <c r="AJ1414">
        <v>4.9000000000000002E-2</v>
      </c>
    </row>
    <row r="1415" spans="3:36" x14ac:dyDescent="0.25">
      <c r="C1415" t="s">
        <v>840</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row>
    <row r="1416" spans="3:36" x14ac:dyDescent="0.25">
      <c r="C1416" t="s">
        <v>841</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row>
    <row r="1417" spans="3:36" x14ac:dyDescent="0.25">
      <c r="C1417" t="s">
        <v>842</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row>
    <row r="1418" spans="3:36" x14ac:dyDescent="0.25">
      <c r="C1418" t="s">
        <v>838</v>
      </c>
      <c r="E1418">
        <v>3.5999999999999997E-2</v>
      </c>
      <c r="F1418">
        <v>3.9E-2</v>
      </c>
      <c r="G1418">
        <v>3.7999999999999999E-2</v>
      </c>
      <c r="H1418">
        <v>3.3000000000000002E-2</v>
      </c>
      <c r="I1418">
        <v>3.3000000000000002E-2</v>
      </c>
      <c r="J1418">
        <v>3.5999999999999997E-2</v>
      </c>
      <c r="K1418">
        <v>3.6999999999999998E-2</v>
      </c>
      <c r="L1418">
        <v>3.7999999999999999E-2</v>
      </c>
      <c r="M1418">
        <v>3.9E-2</v>
      </c>
      <c r="N1418">
        <v>3.9E-2</v>
      </c>
      <c r="O1418">
        <v>3.9E-2</v>
      </c>
      <c r="P1418">
        <v>0.04</v>
      </c>
      <c r="Q1418">
        <v>0.04</v>
      </c>
      <c r="R1418">
        <v>4.1000000000000002E-2</v>
      </c>
      <c r="S1418">
        <v>4.1000000000000002E-2</v>
      </c>
      <c r="T1418">
        <v>4.2000000000000003E-2</v>
      </c>
      <c r="U1418">
        <v>4.2000000000000003E-2</v>
      </c>
      <c r="V1418">
        <v>4.2999999999999997E-2</v>
      </c>
      <c r="W1418">
        <v>4.2999999999999997E-2</v>
      </c>
      <c r="X1418">
        <v>4.3999999999999997E-2</v>
      </c>
      <c r="Y1418">
        <v>4.3999999999999997E-2</v>
      </c>
      <c r="Z1418">
        <v>4.4999999999999998E-2</v>
      </c>
      <c r="AA1418">
        <v>4.4999999999999998E-2</v>
      </c>
      <c r="AB1418">
        <v>4.5999999999999999E-2</v>
      </c>
      <c r="AC1418">
        <v>4.5999999999999999E-2</v>
      </c>
      <c r="AD1418">
        <v>4.5999999999999999E-2</v>
      </c>
      <c r="AE1418">
        <v>4.7E-2</v>
      </c>
      <c r="AF1418">
        <v>4.7E-2</v>
      </c>
      <c r="AG1418">
        <v>4.7E-2</v>
      </c>
      <c r="AH1418">
        <v>4.8000000000000001E-2</v>
      </c>
      <c r="AI1418">
        <v>4.8000000000000001E-2</v>
      </c>
      <c r="AJ1418">
        <v>4.9000000000000002E-2</v>
      </c>
    </row>
    <row r="1419" spans="3:36" x14ac:dyDescent="0.25">
      <c r="C1419" t="s">
        <v>1045</v>
      </c>
    </row>
    <row r="1420" spans="3:36" x14ac:dyDescent="0.25">
      <c r="C1420" t="s">
        <v>70</v>
      </c>
      <c r="E1420">
        <v>2.1000000000000001E-2</v>
      </c>
      <c r="F1420">
        <v>2.3E-2</v>
      </c>
      <c r="G1420">
        <v>2.3E-2</v>
      </c>
      <c r="H1420">
        <v>0.02</v>
      </c>
      <c r="I1420">
        <v>0.02</v>
      </c>
      <c r="J1420">
        <v>2.1000000000000001E-2</v>
      </c>
      <c r="K1420">
        <v>2.1999999999999999E-2</v>
      </c>
      <c r="L1420">
        <v>2.3E-2</v>
      </c>
      <c r="M1420">
        <v>2.4E-2</v>
      </c>
      <c r="N1420">
        <v>2.4E-2</v>
      </c>
      <c r="O1420">
        <v>2.4E-2</v>
      </c>
      <c r="P1420">
        <v>2.4E-2</v>
      </c>
      <c r="Q1420">
        <v>2.4E-2</v>
      </c>
      <c r="R1420">
        <v>2.5000000000000001E-2</v>
      </c>
      <c r="S1420">
        <v>2.5000000000000001E-2</v>
      </c>
      <c r="T1420">
        <v>2.5000000000000001E-2</v>
      </c>
      <c r="U1420">
        <v>2.5000000000000001E-2</v>
      </c>
      <c r="V1420">
        <v>2.5999999999999999E-2</v>
      </c>
      <c r="W1420">
        <v>2.5999999999999999E-2</v>
      </c>
      <c r="X1420">
        <v>2.5999999999999999E-2</v>
      </c>
      <c r="Y1420">
        <v>2.7E-2</v>
      </c>
      <c r="Z1420">
        <v>2.7E-2</v>
      </c>
      <c r="AA1420">
        <v>2.7E-2</v>
      </c>
      <c r="AB1420">
        <v>2.7E-2</v>
      </c>
      <c r="AC1420">
        <v>2.8000000000000001E-2</v>
      </c>
      <c r="AD1420">
        <v>2.8000000000000001E-2</v>
      </c>
      <c r="AE1420">
        <v>2.8000000000000001E-2</v>
      </c>
      <c r="AF1420">
        <v>2.8000000000000001E-2</v>
      </c>
      <c r="AG1420">
        <v>2.9000000000000001E-2</v>
      </c>
      <c r="AH1420">
        <v>2.9000000000000001E-2</v>
      </c>
      <c r="AI1420">
        <v>2.9000000000000001E-2</v>
      </c>
      <c r="AJ1420">
        <v>2.9000000000000001E-2</v>
      </c>
    </row>
    <row r="1421" spans="3:36" x14ac:dyDescent="0.25">
      <c r="C1421" t="s">
        <v>840</v>
      </c>
      <c r="E1421">
        <v>22.852</v>
      </c>
      <c r="F1421">
        <v>24.62</v>
      </c>
      <c r="G1421">
        <v>25.574000000000002</v>
      </c>
      <c r="H1421">
        <v>22.318999999999999</v>
      </c>
      <c r="I1421">
        <v>21.318999999999999</v>
      </c>
      <c r="J1421">
        <v>22.463000000000001</v>
      </c>
      <c r="K1421">
        <v>23.337</v>
      </c>
      <c r="L1421">
        <v>24.631</v>
      </c>
      <c r="M1421">
        <v>25.257000000000001</v>
      </c>
      <c r="N1421">
        <v>25.463999999999999</v>
      </c>
      <c r="O1421">
        <v>25.861000000000001</v>
      </c>
      <c r="P1421">
        <v>26.329000000000001</v>
      </c>
      <c r="Q1421">
        <v>26.768999999999998</v>
      </c>
      <c r="R1421">
        <v>27.231000000000002</v>
      </c>
      <c r="S1421">
        <v>27.591000000000001</v>
      </c>
      <c r="T1421">
        <v>27.97</v>
      </c>
      <c r="U1421">
        <v>28.271999999999998</v>
      </c>
      <c r="V1421">
        <v>28.625</v>
      </c>
      <c r="W1421">
        <v>28.945</v>
      </c>
      <c r="X1421">
        <v>29.266999999999999</v>
      </c>
      <c r="Y1421">
        <v>29.495999999999999</v>
      </c>
      <c r="Z1421">
        <v>29.734999999999999</v>
      </c>
      <c r="AA1421">
        <v>30.007000000000001</v>
      </c>
      <c r="AB1421">
        <v>30.213000000000001</v>
      </c>
      <c r="AC1421">
        <v>30.428999999999998</v>
      </c>
      <c r="AD1421">
        <v>30.626999999999999</v>
      </c>
      <c r="AE1421">
        <v>30.81</v>
      </c>
      <c r="AF1421">
        <v>30.896000000000001</v>
      </c>
      <c r="AG1421">
        <v>31.128</v>
      </c>
      <c r="AH1421">
        <v>31.378</v>
      </c>
      <c r="AI1421">
        <v>31.561</v>
      </c>
      <c r="AJ1421">
        <v>31.702000000000002</v>
      </c>
    </row>
    <row r="1422" spans="3:36" x14ac:dyDescent="0.25">
      <c r="C1422" t="s">
        <v>841</v>
      </c>
      <c r="E1422">
        <v>2.5999999999999999E-2</v>
      </c>
      <c r="F1422">
        <v>2.5000000000000001E-2</v>
      </c>
      <c r="G1422">
        <v>2.7E-2</v>
      </c>
      <c r="H1422">
        <v>2.5000000000000001E-2</v>
      </c>
      <c r="I1422">
        <v>2.4E-2</v>
      </c>
      <c r="J1422">
        <v>2.5000000000000001E-2</v>
      </c>
      <c r="K1422">
        <v>2.5999999999999999E-2</v>
      </c>
      <c r="L1422">
        <v>2.7E-2</v>
      </c>
      <c r="M1422">
        <v>2.7E-2</v>
      </c>
      <c r="N1422">
        <v>2.8000000000000001E-2</v>
      </c>
      <c r="O1422">
        <v>2.8000000000000001E-2</v>
      </c>
      <c r="P1422">
        <v>2.8000000000000001E-2</v>
      </c>
      <c r="Q1422">
        <v>2.9000000000000001E-2</v>
      </c>
      <c r="R1422">
        <v>2.9000000000000001E-2</v>
      </c>
      <c r="S1422">
        <v>2.9000000000000001E-2</v>
      </c>
      <c r="T1422">
        <v>0.03</v>
      </c>
      <c r="U1422">
        <v>0.03</v>
      </c>
      <c r="V1422">
        <v>0.03</v>
      </c>
      <c r="W1422">
        <v>3.1E-2</v>
      </c>
      <c r="X1422">
        <v>3.1E-2</v>
      </c>
      <c r="Y1422">
        <v>3.1E-2</v>
      </c>
      <c r="Z1422">
        <v>3.1E-2</v>
      </c>
      <c r="AA1422">
        <v>3.2000000000000001E-2</v>
      </c>
      <c r="AB1422">
        <v>3.2000000000000001E-2</v>
      </c>
      <c r="AC1422">
        <v>3.2000000000000001E-2</v>
      </c>
      <c r="AD1422">
        <v>3.2000000000000001E-2</v>
      </c>
      <c r="AE1422">
        <v>3.2000000000000001E-2</v>
      </c>
      <c r="AF1422">
        <v>3.3000000000000002E-2</v>
      </c>
      <c r="AG1422">
        <v>3.3000000000000002E-2</v>
      </c>
      <c r="AH1422">
        <v>3.3000000000000002E-2</v>
      </c>
      <c r="AI1422">
        <v>3.3000000000000002E-2</v>
      </c>
      <c r="AJ1422">
        <v>3.3000000000000002E-2</v>
      </c>
    </row>
    <row r="1423" spans="3:36" x14ac:dyDescent="0.25">
      <c r="C1423" t="s">
        <v>838</v>
      </c>
      <c r="E1423">
        <v>22.899000000000001</v>
      </c>
      <c r="F1423">
        <v>24.667999999999999</v>
      </c>
      <c r="G1423">
        <v>25.623999999999999</v>
      </c>
      <c r="H1423">
        <v>22.363</v>
      </c>
      <c r="I1423">
        <v>21.363</v>
      </c>
      <c r="J1423">
        <v>22.509</v>
      </c>
      <c r="K1423">
        <v>23.385000000000002</v>
      </c>
      <c r="L1423">
        <v>24.681000000000001</v>
      </c>
      <c r="M1423">
        <v>25.308</v>
      </c>
      <c r="N1423">
        <v>25.515000000000001</v>
      </c>
      <c r="O1423">
        <v>25.913</v>
      </c>
      <c r="P1423">
        <v>26.381</v>
      </c>
      <c r="Q1423">
        <v>26.821999999999999</v>
      </c>
      <c r="R1423">
        <v>27.285</v>
      </c>
      <c r="S1423">
        <v>27.645</v>
      </c>
      <c r="T1423">
        <v>28.024999999999999</v>
      </c>
      <c r="U1423">
        <v>28.327999999999999</v>
      </c>
      <c r="V1423">
        <v>28.681999999999999</v>
      </c>
      <c r="W1423">
        <v>29.001999999999999</v>
      </c>
      <c r="X1423">
        <v>29.324000000000002</v>
      </c>
      <c r="Y1423">
        <v>29.553999999999998</v>
      </c>
      <c r="Z1423">
        <v>29.792999999999999</v>
      </c>
      <c r="AA1423">
        <v>30.065999999999999</v>
      </c>
      <c r="AB1423">
        <v>30.273</v>
      </c>
      <c r="AC1423">
        <v>30.488</v>
      </c>
      <c r="AD1423">
        <v>30.687000000000001</v>
      </c>
      <c r="AE1423">
        <v>30.870999999999999</v>
      </c>
      <c r="AF1423">
        <v>30.957000000000001</v>
      </c>
      <c r="AG1423">
        <v>31.19</v>
      </c>
      <c r="AH1423">
        <v>31.44</v>
      </c>
      <c r="AI1423">
        <v>31.623000000000001</v>
      </c>
      <c r="AJ1423">
        <v>31.763999999999999</v>
      </c>
    </row>
    <row r="1424" spans="3:36" x14ac:dyDescent="0.25">
      <c r="C1424" t="s">
        <v>1046</v>
      </c>
    </row>
    <row r="1425" spans="3:36" x14ac:dyDescent="0.25">
      <c r="C1425" t="s">
        <v>1071</v>
      </c>
      <c r="E1425">
        <v>419.8</v>
      </c>
      <c r="F1425">
        <v>435.4</v>
      </c>
      <c r="G1425">
        <v>395</v>
      </c>
      <c r="H1425">
        <v>429.2</v>
      </c>
      <c r="I1425">
        <v>435.4</v>
      </c>
      <c r="J1425">
        <v>401.95299999999997</v>
      </c>
      <c r="K1425">
        <v>414.59699999999998</v>
      </c>
      <c r="L1425">
        <v>435.82400000000001</v>
      </c>
      <c r="M1425">
        <v>444.79500000000002</v>
      </c>
      <c r="N1425">
        <v>445.9</v>
      </c>
      <c r="O1425">
        <v>450.91300000000001</v>
      </c>
      <c r="P1425">
        <v>457.40899999999999</v>
      </c>
      <c r="Q1425">
        <v>463.44600000000003</v>
      </c>
      <c r="R1425">
        <v>470.38400000000001</v>
      </c>
      <c r="S1425">
        <v>475.65199999999999</v>
      </c>
      <c r="T1425">
        <v>481.76</v>
      </c>
      <c r="U1425">
        <v>486.73200000000003</v>
      </c>
      <c r="V1425">
        <v>493.72300000000001</v>
      </c>
      <c r="W1425">
        <v>499.74299999999999</v>
      </c>
      <c r="X1425">
        <v>506.238</v>
      </c>
      <c r="Y1425">
        <v>510.97300000000001</v>
      </c>
      <c r="Z1425">
        <v>515.08500000000004</v>
      </c>
      <c r="AA1425">
        <v>519.83299999999997</v>
      </c>
      <c r="AB1425">
        <v>524.01199999999994</v>
      </c>
      <c r="AC1425">
        <v>528.46500000000003</v>
      </c>
      <c r="AD1425">
        <v>532.58399999999995</v>
      </c>
      <c r="AE1425">
        <v>536.46100000000001</v>
      </c>
      <c r="AF1425">
        <v>538.50699999999995</v>
      </c>
      <c r="AG1425">
        <v>543.06500000000005</v>
      </c>
      <c r="AH1425">
        <v>548.01099999999997</v>
      </c>
      <c r="AI1425">
        <v>551.74199999999996</v>
      </c>
      <c r="AJ1425">
        <v>554.74800000000005</v>
      </c>
    </row>
    <row r="1426" spans="3:36" x14ac:dyDescent="0.25">
      <c r="C1426" t="s">
        <v>939</v>
      </c>
      <c r="E1426">
        <v>0</v>
      </c>
      <c r="F1426">
        <v>0</v>
      </c>
      <c r="G1426">
        <v>0</v>
      </c>
      <c r="H1426">
        <v>0</v>
      </c>
      <c r="I1426">
        <v>0</v>
      </c>
      <c r="J1426">
        <v>0</v>
      </c>
      <c r="K1426">
        <v>0</v>
      </c>
      <c r="L1426">
        <v>1.7999999999999999E-2</v>
      </c>
      <c r="M1426">
        <v>1.7999999999999999E-2</v>
      </c>
      <c r="N1426">
        <v>3.5999999999999997E-2</v>
      </c>
      <c r="O1426">
        <v>3.5999999999999997E-2</v>
      </c>
      <c r="P1426">
        <v>3.5999999999999997E-2</v>
      </c>
      <c r="Q1426">
        <v>1.7000000000000001E-2</v>
      </c>
      <c r="R1426">
        <v>-3.6999999999999998E-2</v>
      </c>
      <c r="S1426">
        <v>1.7999999999999999E-2</v>
      </c>
      <c r="T1426">
        <v>1.7999999999999999E-2</v>
      </c>
      <c r="U1426">
        <v>3.9E-2</v>
      </c>
      <c r="V1426">
        <v>3.9E-2</v>
      </c>
      <c r="W1426">
        <v>0.04</v>
      </c>
      <c r="X1426">
        <v>4.1000000000000002E-2</v>
      </c>
      <c r="Y1426">
        <v>4.2000000000000003E-2</v>
      </c>
      <c r="Z1426">
        <v>0</v>
      </c>
      <c r="AA1426">
        <v>0</v>
      </c>
      <c r="AB1426">
        <v>0</v>
      </c>
      <c r="AC1426">
        <v>0</v>
      </c>
      <c r="AD1426">
        <v>0</v>
      </c>
      <c r="AE1426">
        <v>0</v>
      </c>
      <c r="AF1426">
        <v>0</v>
      </c>
      <c r="AG1426">
        <v>0</v>
      </c>
      <c r="AH1426">
        <v>0</v>
      </c>
      <c r="AI1426">
        <v>0</v>
      </c>
      <c r="AJ1426">
        <v>0</v>
      </c>
    </row>
    <row r="1427" spans="3:36" x14ac:dyDescent="0.25">
      <c r="C1427" t="s">
        <v>940</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row>
    <row r="1428" spans="3:36" x14ac:dyDescent="0.25">
      <c r="C1428" t="s">
        <v>16</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row>
    <row r="1429" spans="3:36" x14ac:dyDescent="0.25">
      <c r="C1429" t="s">
        <v>843</v>
      </c>
      <c r="E1429">
        <v>28.123000000000001</v>
      </c>
      <c r="F1429">
        <v>33.241999999999997</v>
      </c>
      <c r="G1429">
        <v>23.957999999999998</v>
      </c>
      <c r="H1429">
        <v>19.460999999999999</v>
      </c>
      <c r="I1429">
        <v>15.401999999999999</v>
      </c>
      <c r="J1429">
        <v>15.569000000000001</v>
      </c>
      <c r="K1429">
        <v>16.727</v>
      </c>
      <c r="L1429">
        <v>18.244</v>
      </c>
      <c r="M1429">
        <v>19.283000000000001</v>
      </c>
      <c r="N1429">
        <v>19.972000000000001</v>
      </c>
      <c r="O1429">
        <v>20.791</v>
      </c>
      <c r="P1429">
        <v>21.638000000000002</v>
      </c>
      <c r="Q1429">
        <v>22.407</v>
      </c>
      <c r="R1429">
        <v>23.154</v>
      </c>
      <c r="S1429">
        <v>23.745999999999999</v>
      </c>
      <c r="T1429">
        <v>24.274999999999999</v>
      </c>
      <c r="U1429">
        <v>24.696999999999999</v>
      </c>
      <c r="V1429">
        <v>25.122</v>
      </c>
      <c r="W1429">
        <v>25.423999999999999</v>
      </c>
      <c r="X1429">
        <v>25.753</v>
      </c>
      <c r="Y1429">
        <v>25.984999999999999</v>
      </c>
      <c r="Z1429">
        <v>26.245999999999999</v>
      </c>
      <c r="AA1429">
        <v>26.541</v>
      </c>
      <c r="AB1429">
        <v>26.768000000000001</v>
      </c>
      <c r="AC1429">
        <v>27.007000000000001</v>
      </c>
      <c r="AD1429">
        <v>27.228000000000002</v>
      </c>
      <c r="AE1429">
        <v>27.44</v>
      </c>
      <c r="AF1429">
        <v>27.56</v>
      </c>
      <c r="AG1429">
        <v>27.814</v>
      </c>
      <c r="AH1429">
        <v>28.081</v>
      </c>
      <c r="AI1429">
        <v>28.286999999999999</v>
      </c>
      <c r="AJ1429">
        <v>28.457000000000001</v>
      </c>
    </row>
    <row r="1430" spans="3:36" x14ac:dyDescent="0.25">
      <c r="C1430" t="s">
        <v>838</v>
      </c>
      <c r="E1430">
        <v>447.923</v>
      </c>
      <c r="F1430">
        <v>468.642</v>
      </c>
      <c r="G1430">
        <v>418.95800000000003</v>
      </c>
      <c r="H1430">
        <v>448.661</v>
      </c>
      <c r="I1430">
        <v>450.80200000000002</v>
      </c>
      <c r="J1430">
        <v>417.52199999999999</v>
      </c>
      <c r="K1430">
        <v>431.32400000000001</v>
      </c>
      <c r="L1430">
        <v>454.08600000000001</v>
      </c>
      <c r="M1430">
        <v>464.096</v>
      </c>
      <c r="N1430">
        <v>465.90699999999998</v>
      </c>
      <c r="O1430">
        <v>471.74</v>
      </c>
      <c r="P1430">
        <v>479.084</v>
      </c>
      <c r="Q1430">
        <v>485.87099999999998</v>
      </c>
      <c r="R1430">
        <v>493.50099999999998</v>
      </c>
      <c r="S1430">
        <v>499.416</v>
      </c>
      <c r="T1430">
        <v>506.05399999999997</v>
      </c>
      <c r="U1430">
        <v>511.46699999999998</v>
      </c>
      <c r="V1430">
        <v>518.88499999999999</v>
      </c>
      <c r="W1430">
        <v>525.20699999999999</v>
      </c>
      <c r="X1430">
        <v>532.03200000000004</v>
      </c>
      <c r="Y1430">
        <v>537</v>
      </c>
      <c r="Z1430">
        <v>541.33199999999999</v>
      </c>
      <c r="AA1430">
        <v>546.37400000000002</v>
      </c>
      <c r="AB1430">
        <v>550.78</v>
      </c>
      <c r="AC1430">
        <v>555.47199999999998</v>
      </c>
      <c r="AD1430">
        <v>559.81200000000001</v>
      </c>
      <c r="AE1430">
        <v>563.9</v>
      </c>
      <c r="AF1430">
        <v>566.06700000000001</v>
      </c>
      <c r="AG1430">
        <v>570.87800000000004</v>
      </c>
      <c r="AH1430">
        <v>576.09299999999996</v>
      </c>
      <c r="AI1430">
        <v>580.03</v>
      </c>
      <c r="AJ1430">
        <v>583.20399999999995</v>
      </c>
    </row>
    <row r="1431" spans="3:36" x14ac:dyDescent="0.25">
      <c r="C1431" t="s">
        <v>1078</v>
      </c>
    </row>
    <row r="1432" spans="3:36" x14ac:dyDescent="0.25">
      <c r="C1432" t="s">
        <v>70</v>
      </c>
      <c r="E1432">
        <v>22.600999999999999</v>
      </c>
      <c r="F1432">
        <v>24.709</v>
      </c>
      <c r="G1432">
        <v>24.279</v>
      </c>
      <c r="H1432">
        <v>21.158999999999999</v>
      </c>
      <c r="I1432">
        <v>21.004999999999999</v>
      </c>
      <c r="J1432">
        <v>22.768000000000001</v>
      </c>
      <c r="K1432">
        <v>23.459</v>
      </c>
      <c r="L1432">
        <v>24.579000000000001</v>
      </c>
      <c r="M1432">
        <v>25.02</v>
      </c>
      <c r="N1432">
        <v>25.05</v>
      </c>
      <c r="O1432">
        <v>25.277000000000001</v>
      </c>
      <c r="P1432">
        <v>25.584</v>
      </c>
      <c r="Q1432">
        <v>25.884</v>
      </c>
      <c r="R1432">
        <v>26.22</v>
      </c>
      <c r="S1432">
        <v>26.495999999999999</v>
      </c>
      <c r="T1432">
        <v>26.826000000000001</v>
      </c>
      <c r="U1432">
        <v>27.145</v>
      </c>
      <c r="V1432">
        <v>27.515000000000001</v>
      </c>
      <c r="W1432">
        <v>27.891999999999999</v>
      </c>
      <c r="X1432">
        <v>28.254000000000001</v>
      </c>
      <c r="Y1432">
        <v>28.532</v>
      </c>
      <c r="Z1432">
        <v>28.823</v>
      </c>
      <c r="AA1432">
        <v>29.152000000000001</v>
      </c>
      <c r="AB1432">
        <v>29.416</v>
      </c>
      <c r="AC1432">
        <v>29.69</v>
      </c>
      <c r="AD1432">
        <v>29.951000000000001</v>
      </c>
      <c r="AE1432">
        <v>30.196999999999999</v>
      </c>
      <c r="AF1432">
        <v>30.344999999999999</v>
      </c>
      <c r="AG1432">
        <v>30.637</v>
      </c>
      <c r="AH1432">
        <v>30.946999999999999</v>
      </c>
      <c r="AI1432">
        <v>31.19</v>
      </c>
      <c r="AJ1432">
        <v>31.393000000000001</v>
      </c>
    </row>
    <row r="1433" spans="3:36" x14ac:dyDescent="0.25">
      <c r="C1433" t="s">
        <v>840</v>
      </c>
      <c r="E1433">
        <v>146.352</v>
      </c>
      <c r="F1433">
        <v>156.47499999999999</v>
      </c>
      <c r="G1433">
        <v>162.68199999999999</v>
      </c>
      <c r="H1433">
        <v>142.142</v>
      </c>
      <c r="I1433">
        <v>135.78299999999999</v>
      </c>
      <c r="J1433">
        <v>143.114</v>
      </c>
      <c r="K1433">
        <v>148.755</v>
      </c>
      <c r="L1433">
        <v>156.988</v>
      </c>
      <c r="M1433">
        <v>160.99100000000001</v>
      </c>
      <c r="N1433">
        <v>162.36199999999999</v>
      </c>
      <c r="O1433">
        <v>164.91</v>
      </c>
      <c r="P1433">
        <v>167.89400000000001</v>
      </c>
      <c r="Q1433">
        <v>170.71700000000001</v>
      </c>
      <c r="R1433">
        <v>173.64400000000001</v>
      </c>
      <c r="S1433">
        <v>175.976</v>
      </c>
      <c r="T1433">
        <v>178.43700000000001</v>
      </c>
      <c r="U1433">
        <v>180.41800000000001</v>
      </c>
      <c r="V1433">
        <v>182.58699999999999</v>
      </c>
      <c r="W1433">
        <v>184.63800000000001</v>
      </c>
      <c r="X1433">
        <v>186.64500000000001</v>
      </c>
      <c r="Y1433">
        <v>188.083</v>
      </c>
      <c r="Z1433">
        <v>189.649</v>
      </c>
      <c r="AA1433">
        <v>191.43299999999999</v>
      </c>
      <c r="AB1433">
        <v>192.749</v>
      </c>
      <c r="AC1433">
        <v>194.12200000000001</v>
      </c>
      <c r="AD1433">
        <v>195.39599999999999</v>
      </c>
      <c r="AE1433">
        <v>196.57900000000001</v>
      </c>
      <c r="AF1433">
        <v>197.14599999999999</v>
      </c>
      <c r="AG1433">
        <v>198.64699999999999</v>
      </c>
      <c r="AH1433">
        <v>200.255</v>
      </c>
      <c r="AI1433">
        <v>201.44</v>
      </c>
      <c r="AJ1433">
        <v>202.35300000000001</v>
      </c>
    </row>
    <row r="1434" spans="3:36" x14ac:dyDescent="0.25">
      <c r="C1434" t="s">
        <v>844</v>
      </c>
      <c r="E1434">
        <v>45.75</v>
      </c>
      <c r="F1434">
        <v>49.445</v>
      </c>
      <c r="G1434">
        <v>49.057000000000002</v>
      </c>
      <c r="H1434">
        <v>42.136000000000003</v>
      </c>
      <c r="I1434">
        <v>41.652999999999999</v>
      </c>
      <c r="J1434">
        <v>44.384</v>
      </c>
      <c r="K1434">
        <v>45.841000000000001</v>
      </c>
      <c r="L1434">
        <v>48.097000000000001</v>
      </c>
      <c r="M1434">
        <v>49.027000000000001</v>
      </c>
      <c r="N1434">
        <v>49.140999999999998</v>
      </c>
      <c r="O1434">
        <v>49.613</v>
      </c>
      <c r="P1434">
        <v>50.215000000000003</v>
      </c>
      <c r="Q1434">
        <v>50.795999999999999</v>
      </c>
      <c r="R1434">
        <v>51.439</v>
      </c>
      <c r="S1434">
        <v>51.93</v>
      </c>
      <c r="T1434">
        <v>52.508000000000003</v>
      </c>
      <c r="U1434">
        <v>53.03</v>
      </c>
      <c r="V1434">
        <v>53.664999999999999</v>
      </c>
      <c r="W1434">
        <v>54.289000000000001</v>
      </c>
      <c r="X1434">
        <v>54.893999999999998</v>
      </c>
      <c r="Y1434">
        <v>55.331000000000003</v>
      </c>
      <c r="Z1434">
        <v>55.783000000000001</v>
      </c>
      <c r="AA1434">
        <v>56.302</v>
      </c>
      <c r="AB1434">
        <v>56.704999999999998</v>
      </c>
      <c r="AC1434">
        <v>57.134999999999998</v>
      </c>
      <c r="AD1434">
        <v>57.539000000000001</v>
      </c>
      <c r="AE1434">
        <v>57.912999999999997</v>
      </c>
      <c r="AF1434">
        <v>58.106000000000002</v>
      </c>
      <c r="AG1434">
        <v>58.57</v>
      </c>
      <c r="AH1434">
        <v>59.069000000000003</v>
      </c>
      <c r="AI1434">
        <v>59.442999999999998</v>
      </c>
      <c r="AJ1434">
        <v>59.741999999999997</v>
      </c>
    </row>
    <row r="1435" spans="3:36" x14ac:dyDescent="0.25">
      <c r="C1435" t="s">
        <v>841</v>
      </c>
      <c r="E1435">
        <v>4.3999999999999997E-2</v>
      </c>
      <c r="F1435">
        <v>4.2000000000000003E-2</v>
      </c>
      <c r="G1435">
        <v>4.7E-2</v>
      </c>
      <c r="H1435">
        <v>4.2000000000000003E-2</v>
      </c>
      <c r="I1435">
        <v>4.1000000000000002E-2</v>
      </c>
      <c r="J1435">
        <v>4.2000000000000003E-2</v>
      </c>
      <c r="K1435">
        <v>4.3999999999999997E-2</v>
      </c>
      <c r="L1435">
        <v>4.5999999999999999E-2</v>
      </c>
      <c r="M1435">
        <v>4.7E-2</v>
      </c>
      <c r="N1435">
        <v>4.7E-2</v>
      </c>
      <c r="O1435">
        <v>4.8000000000000001E-2</v>
      </c>
      <c r="P1435">
        <v>4.9000000000000002E-2</v>
      </c>
      <c r="Q1435">
        <v>4.9000000000000002E-2</v>
      </c>
      <c r="R1435">
        <v>0.05</v>
      </c>
      <c r="S1435">
        <v>5.0999999999999997E-2</v>
      </c>
      <c r="T1435">
        <v>5.0999999999999997E-2</v>
      </c>
      <c r="U1435">
        <v>5.1999999999999998E-2</v>
      </c>
      <c r="V1435">
        <v>5.1999999999999998E-2</v>
      </c>
      <c r="W1435">
        <v>5.2999999999999999E-2</v>
      </c>
      <c r="X1435">
        <v>5.2999999999999999E-2</v>
      </c>
      <c r="Y1435">
        <v>5.3999999999999999E-2</v>
      </c>
      <c r="Z1435">
        <v>5.3999999999999999E-2</v>
      </c>
      <c r="AA1435">
        <v>5.5E-2</v>
      </c>
      <c r="AB1435">
        <v>5.5E-2</v>
      </c>
      <c r="AC1435">
        <v>5.5E-2</v>
      </c>
      <c r="AD1435">
        <v>5.6000000000000001E-2</v>
      </c>
      <c r="AE1435">
        <v>5.6000000000000001E-2</v>
      </c>
      <c r="AF1435">
        <v>5.6000000000000001E-2</v>
      </c>
      <c r="AG1435">
        <v>5.6000000000000001E-2</v>
      </c>
      <c r="AH1435">
        <v>5.7000000000000002E-2</v>
      </c>
      <c r="AI1435">
        <v>5.7000000000000002E-2</v>
      </c>
      <c r="AJ1435">
        <v>5.7000000000000002E-2</v>
      </c>
    </row>
    <row r="1436" spans="3:36" x14ac:dyDescent="0.25">
      <c r="C1436" t="s">
        <v>842</v>
      </c>
      <c r="E1436">
        <v>2.4E-2</v>
      </c>
      <c r="F1436">
        <v>2.1000000000000001E-2</v>
      </c>
      <c r="G1436">
        <v>1.7999999999999999E-2</v>
      </c>
      <c r="H1436">
        <v>0.03</v>
      </c>
      <c r="I1436">
        <v>2.7E-2</v>
      </c>
      <c r="J1436">
        <v>0.01</v>
      </c>
      <c r="K1436">
        <v>2.1999999999999999E-2</v>
      </c>
      <c r="L1436">
        <v>2.3E-2</v>
      </c>
      <c r="M1436">
        <v>2.4E-2</v>
      </c>
      <c r="N1436">
        <v>2.4E-2</v>
      </c>
      <c r="O1436">
        <v>2.4E-2</v>
      </c>
      <c r="P1436">
        <v>2.4E-2</v>
      </c>
      <c r="Q1436">
        <v>2.4E-2</v>
      </c>
      <c r="R1436">
        <v>2.5000000000000001E-2</v>
      </c>
      <c r="S1436">
        <v>2.5000000000000001E-2</v>
      </c>
      <c r="T1436">
        <v>2.5000000000000001E-2</v>
      </c>
      <c r="U1436">
        <v>2.5000000000000001E-2</v>
      </c>
      <c r="V1436">
        <v>2.5999999999999999E-2</v>
      </c>
      <c r="W1436">
        <v>2.5999999999999999E-2</v>
      </c>
      <c r="X1436">
        <v>2.5999999999999999E-2</v>
      </c>
      <c r="Y1436">
        <v>2.5999999999999999E-2</v>
      </c>
      <c r="Z1436">
        <v>2.7E-2</v>
      </c>
      <c r="AA1436">
        <v>2.7E-2</v>
      </c>
      <c r="AB1436">
        <v>2.7E-2</v>
      </c>
      <c r="AC1436">
        <v>2.7E-2</v>
      </c>
      <c r="AD1436">
        <v>2.7E-2</v>
      </c>
      <c r="AE1436">
        <v>2.8000000000000001E-2</v>
      </c>
      <c r="AF1436">
        <v>2.8000000000000001E-2</v>
      </c>
      <c r="AG1436">
        <v>2.8000000000000001E-2</v>
      </c>
      <c r="AH1436">
        <v>2.8000000000000001E-2</v>
      </c>
      <c r="AI1436">
        <v>2.8000000000000001E-2</v>
      </c>
      <c r="AJ1436">
        <v>2.8000000000000001E-2</v>
      </c>
    </row>
    <row r="1437" spans="3:36" x14ac:dyDescent="0.25">
      <c r="C1437" t="s">
        <v>1071</v>
      </c>
      <c r="E1437">
        <v>419.8</v>
      </c>
      <c r="F1437">
        <v>435.4</v>
      </c>
      <c r="G1437">
        <v>395</v>
      </c>
      <c r="H1437">
        <v>429.2</v>
      </c>
      <c r="I1437">
        <v>435.4</v>
      </c>
      <c r="J1437">
        <v>401.95299999999997</v>
      </c>
      <c r="K1437">
        <v>414.59699999999998</v>
      </c>
      <c r="L1437">
        <v>435.82400000000001</v>
      </c>
      <c r="M1437">
        <v>444.79500000000002</v>
      </c>
      <c r="N1437">
        <v>445.9</v>
      </c>
      <c r="O1437">
        <v>450.91300000000001</v>
      </c>
      <c r="P1437">
        <v>457.40899999999999</v>
      </c>
      <c r="Q1437">
        <v>463.44600000000003</v>
      </c>
      <c r="R1437">
        <v>470.38400000000001</v>
      </c>
      <c r="S1437">
        <v>475.65199999999999</v>
      </c>
      <c r="T1437">
        <v>481.76</v>
      </c>
      <c r="U1437">
        <v>486.73200000000003</v>
      </c>
      <c r="V1437">
        <v>493.72300000000001</v>
      </c>
      <c r="W1437">
        <v>499.74299999999999</v>
      </c>
      <c r="X1437">
        <v>506.238</v>
      </c>
      <c r="Y1437">
        <v>510.97300000000001</v>
      </c>
      <c r="Z1437">
        <v>515.08500000000004</v>
      </c>
      <c r="AA1437">
        <v>519.83299999999997</v>
      </c>
      <c r="AB1437">
        <v>524.01199999999994</v>
      </c>
      <c r="AC1437">
        <v>528.46500000000003</v>
      </c>
      <c r="AD1437">
        <v>532.58399999999995</v>
      </c>
      <c r="AE1437">
        <v>536.46100000000001</v>
      </c>
      <c r="AF1437">
        <v>538.50699999999995</v>
      </c>
      <c r="AG1437">
        <v>543.06500000000005</v>
      </c>
      <c r="AH1437">
        <v>548.01099999999997</v>
      </c>
      <c r="AI1437">
        <v>551.74199999999996</v>
      </c>
      <c r="AJ1437">
        <v>554.74800000000005</v>
      </c>
    </row>
    <row r="1438" spans="3:36" x14ac:dyDescent="0.25">
      <c r="C1438" t="s">
        <v>939</v>
      </c>
      <c r="E1438">
        <v>0</v>
      </c>
      <c r="F1438">
        <v>0</v>
      </c>
      <c r="G1438">
        <v>0</v>
      </c>
      <c r="H1438">
        <v>0</v>
      </c>
      <c r="I1438">
        <v>0</v>
      </c>
      <c r="J1438">
        <v>0</v>
      </c>
      <c r="K1438">
        <v>0</v>
      </c>
      <c r="L1438">
        <v>1.7999999999999999E-2</v>
      </c>
      <c r="M1438">
        <v>1.7999999999999999E-2</v>
      </c>
      <c r="N1438">
        <v>3.5999999999999997E-2</v>
      </c>
      <c r="O1438">
        <v>3.5999999999999997E-2</v>
      </c>
      <c r="P1438">
        <v>3.5999999999999997E-2</v>
      </c>
      <c r="Q1438">
        <v>1.7000000000000001E-2</v>
      </c>
      <c r="R1438">
        <v>-3.6999999999999998E-2</v>
      </c>
      <c r="S1438">
        <v>1.7999999999999999E-2</v>
      </c>
      <c r="T1438">
        <v>1.7999999999999999E-2</v>
      </c>
      <c r="U1438">
        <v>3.9E-2</v>
      </c>
      <c r="V1438">
        <v>3.9E-2</v>
      </c>
      <c r="W1438">
        <v>0.04</v>
      </c>
      <c r="X1438">
        <v>4.1000000000000002E-2</v>
      </c>
      <c r="Y1438">
        <v>4.2000000000000003E-2</v>
      </c>
      <c r="Z1438">
        <v>0</v>
      </c>
      <c r="AA1438">
        <v>0</v>
      </c>
      <c r="AB1438">
        <v>0</v>
      </c>
      <c r="AC1438">
        <v>0</v>
      </c>
      <c r="AD1438">
        <v>0</v>
      </c>
      <c r="AE1438">
        <v>0</v>
      </c>
      <c r="AF1438">
        <v>0</v>
      </c>
      <c r="AG1438">
        <v>0</v>
      </c>
      <c r="AH1438">
        <v>0</v>
      </c>
      <c r="AI1438">
        <v>0</v>
      </c>
      <c r="AJ1438">
        <v>0</v>
      </c>
    </row>
    <row r="1439" spans="3:36" x14ac:dyDescent="0.25">
      <c r="C1439" t="s">
        <v>940</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row>
    <row r="1440" spans="3:36" x14ac:dyDescent="0.25">
      <c r="C1440" t="s">
        <v>16</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row>
    <row r="1441" spans="3:36" x14ac:dyDescent="0.25">
      <c r="C1441" t="s">
        <v>843</v>
      </c>
      <c r="E1441">
        <v>28.123000000000001</v>
      </c>
      <c r="F1441">
        <v>33.241999999999997</v>
      </c>
      <c r="G1441">
        <v>23.957999999999998</v>
      </c>
      <c r="H1441">
        <v>19.460999999999999</v>
      </c>
      <c r="I1441">
        <v>15.401999999999999</v>
      </c>
      <c r="J1441">
        <v>15.569000000000001</v>
      </c>
      <c r="K1441">
        <v>16.727</v>
      </c>
      <c r="L1441">
        <v>18.244</v>
      </c>
      <c r="M1441">
        <v>19.283000000000001</v>
      </c>
      <c r="N1441">
        <v>19.972000000000001</v>
      </c>
      <c r="O1441">
        <v>20.791</v>
      </c>
      <c r="P1441">
        <v>21.638000000000002</v>
      </c>
      <c r="Q1441">
        <v>22.407</v>
      </c>
      <c r="R1441">
        <v>23.154</v>
      </c>
      <c r="S1441">
        <v>23.745999999999999</v>
      </c>
      <c r="T1441">
        <v>24.274999999999999</v>
      </c>
      <c r="U1441">
        <v>24.696999999999999</v>
      </c>
      <c r="V1441">
        <v>25.122</v>
      </c>
      <c r="W1441">
        <v>25.423999999999999</v>
      </c>
      <c r="X1441">
        <v>25.753</v>
      </c>
      <c r="Y1441">
        <v>25.984999999999999</v>
      </c>
      <c r="Z1441">
        <v>26.245999999999999</v>
      </c>
      <c r="AA1441">
        <v>26.541</v>
      </c>
      <c r="AB1441">
        <v>26.768000000000001</v>
      </c>
      <c r="AC1441">
        <v>27.007000000000001</v>
      </c>
      <c r="AD1441">
        <v>27.228000000000002</v>
      </c>
      <c r="AE1441">
        <v>27.44</v>
      </c>
      <c r="AF1441">
        <v>27.56</v>
      </c>
      <c r="AG1441">
        <v>27.814</v>
      </c>
      <c r="AH1441">
        <v>28.081</v>
      </c>
      <c r="AI1441">
        <v>28.286999999999999</v>
      </c>
      <c r="AJ1441">
        <v>28.457000000000001</v>
      </c>
    </row>
    <row r="1442" spans="3:36" x14ac:dyDescent="0.25">
      <c r="C1442" t="s">
        <v>838</v>
      </c>
      <c r="E1442">
        <v>662.69500000000005</v>
      </c>
      <c r="F1442">
        <v>699.33399999999995</v>
      </c>
      <c r="G1442">
        <v>655.04100000000005</v>
      </c>
      <c r="H1442">
        <v>654.16899999999998</v>
      </c>
      <c r="I1442">
        <v>649.31100000000004</v>
      </c>
      <c r="J1442">
        <v>627.84100000000001</v>
      </c>
      <c r="K1442">
        <v>649.44500000000005</v>
      </c>
      <c r="L1442">
        <v>683.81899999999996</v>
      </c>
      <c r="M1442">
        <v>699.20500000000004</v>
      </c>
      <c r="N1442">
        <v>702.53099999999995</v>
      </c>
      <c r="O1442">
        <v>711.61300000000006</v>
      </c>
      <c r="P1442">
        <v>722.85</v>
      </c>
      <c r="Q1442">
        <v>733.34199999999998</v>
      </c>
      <c r="R1442">
        <v>744.87900000000002</v>
      </c>
      <c r="S1442">
        <v>753.89400000000001</v>
      </c>
      <c r="T1442">
        <v>763.90200000000004</v>
      </c>
      <c r="U1442">
        <v>772.13699999999994</v>
      </c>
      <c r="V1442">
        <v>782.73</v>
      </c>
      <c r="W1442">
        <v>792.10500000000002</v>
      </c>
      <c r="X1442">
        <v>801.90499999999997</v>
      </c>
      <c r="Y1442">
        <v>809.02599999999995</v>
      </c>
      <c r="Z1442">
        <v>815.66800000000001</v>
      </c>
      <c r="AA1442">
        <v>823.34299999999996</v>
      </c>
      <c r="AB1442">
        <v>829.73199999999997</v>
      </c>
      <c r="AC1442">
        <v>836.5</v>
      </c>
      <c r="AD1442">
        <v>842.78</v>
      </c>
      <c r="AE1442">
        <v>848.673</v>
      </c>
      <c r="AF1442">
        <v>851.74599999999998</v>
      </c>
      <c r="AG1442">
        <v>858.81700000000001</v>
      </c>
      <c r="AH1442">
        <v>866.44899999999996</v>
      </c>
      <c r="AI1442">
        <v>872.18799999999999</v>
      </c>
      <c r="AJ1442">
        <v>876.77700000000004</v>
      </c>
    </row>
    <row r="1443" spans="3:36" x14ac:dyDescent="0.25">
      <c r="C1443" t="s">
        <v>996</v>
      </c>
    </row>
    <row r="1444" spans="3:36" x14ac:dyDescent="0.25">
      <c r="C1444" t="s">
        <v>1079</v>
      </c>
    </row>
    <row r="1445" spans="3:36" x14ac:dyDescent="0.25">
      <c r="C1445" t="s">
        <v>1080</v>
      </c>
    </row>
    <row r="1446" spans="3:36" x14ac:dyDescent="0.25">
      <c r="C1446" t="s">
        <v>70</v>
      </c>
      <c r="E1446">
        <v>6.9059999999999997</v>
      </c>
      <c r="F1446">
        <v>6.444</v>
      </c>
      <c r="G1446">
        <v>6.6639999999999997</v>
      </c>
      <c r="H1446">
        <v>7.3959999999999999</v>
      </c>
      <c r="I1446">
        <v>8.016</v>
      </c>
      <c r="J1446">
        <v>7.75</v>
      </c>
      <c r="K1446">
        <v>7.84</v>
      </c>
      <c r="L1446">
        <v>7.944</v>
      </c>
      <c r="M1446">
        <v>7.95</v>
      </c>
      <c r="N1446">
        <v>7.88</v>
      </c>
      <c r="O1446">
        <v>7.7130000000000001</v>
      </c>
      <c r="P1446">
        <v>7.7409999999999997</v>
      </c>
      <c r="Q1446">
        <v>7.7610000000000001</v>
      </c>
      <c r="R1446">
        <v>7.7119999999999997</v>
      </c>
      <c r="S1446">
        <v>7.74</v>
      </c>
      <c r="T1446">
        <v>7.76</v>
      </c>
      <c r="U1446">
        <v>7.7640000000000002</v>
      </c>
      <c r="V1446">
        <v>7.766</v>
      </c>
      <c r="W1446">
        <v>7.7610000000000001</v>
      </c>
      <c r="X1446">
        <v>7.7750000000000004</v>
      </c>
      <c r="Y1446">
        <v>7.79</v>
      </c>
      <c r="Z1446">
        <v>7.7869999999999999</v>
      </c>
      <c r="AA1446">
        <v>7.7809999999999997</v>
      </c>
      <c r="AB1446">
        <v>7.7779999999999996</v>
      </c>
      <c r="AC1446">
        <v>7.7610000000000001</v>
      </c>
      <c r="AD1446">
        <v>7.7169999999999996</v>
      </c>
      <c r="AE1446">
        <v>7.68</v>
      </c>
      <c r="AF1446">
        <v>7.66</v>
      </c>
      <c r="AG1446">
        <v>7.6459999999999999</v>
      </c>
      <c r="AH1446">
        <v>7.6779999999999999</v>
      </c>
      <c r="AI1446">
        <v>7.7050000000000001</v>
      </c>
      <c r="AJ1446">
        <v>7.7110000000000003</v>
      </c>
    </row>
    <row r="1447" spans="3:36" x14ac:dyDescent="0.25">
      <c r="C1447" t="s">
        <v>840</v>
      </c>
      <c r="E1447">
        <v>40.042000000000002</v>
      </c>
      <c r="F1447">
        <v>35.860999999999997</v>
      </c>
      <c r="G1447">
        <v>39.756999999999998</v>
      </c>
      <c r="H1447">
        <v>44.444000000000003</v>
      </c>
      <c r="I1447">
        <v>46.34</v>
      </c>
      <c r="J1447">
        <v>43.540999999999997</v>
      </c>
      <c r="K1447">
        <v>44.445999999999998</v>
      </c>
      <c r="L1447">
        <v>45.411999999999999</v>
      </c>
      <c r="M1447">
        <v>45.811999999999998</v>
      </c>
      <c r="N1447">
        <v>45.761000000000003</v>
      </c>
      <c r="O1447">
        <v>45.084000000000003</v>
      </c>
      <c r="P1447">
        <v>45.524000000000001</v>
      </c>
      <c r="Q1447">
        <v>45.889000000000003</v>
      </c>
      <c r="R1447">
        <v>45.774000000000001</v>
      </c>
      <c r="S1447">
        <v>46.061</v>
      </c>
      <c r="T1447">
        <v>46.27</v>
      </c>
      <c r="U1447">
        <v>46.234000000000002</v>
      </c>
      <c r="V1447">
        <v>46.125</v>
      </c>
      <c r="W1447">
        <v>45.976999999999997</v>
      </c>
      <c r="X1447">
        <v>45.959000000000003</v>
      </c>
      <c r="Y1447">
        <v>45.960999999999999</v>
      </c>
      <c r="Z1447">
        <v>45.823999999999998</v>
      </c>
      <c r="AA1447">
        <v>45.668999999999997</v>
      </c>
      <c r="AB1447">
        <v>45.527999999999999</v>
      </c>
      <c r="AC1447">
        <v>45.305</v>
      </c>
      <c r="AD1447">
        <v>44.930999999999997</v>
      </c>
      <c r="AE1447">
        <v>44.6</v>
      </c>
      <c r="AF1447">
        <v>44.369</v>
      </c>
      <c r="AG1447">
        <v>44.173999999999999</v>
      </c>
      <c r="AH1447">
        <v>44.238999999999997</v>
      </c>
      <c r="AI1447">
        <v>44.276000000000003</v>
      </c>
      <c r="AJ1447">
        <v>44.19</v>
      </c>
    </row>
    <row r="1448" spans="3:36" x14ac:dyDescent="0.25">
      <c r="C1448" t="s">
        <v>3</v>
      </c>
      <c r="E1448">
        <v>2.2650000000000001</v>
      </c>
      <c r="F1448">
        <v>2.085</v>
      </c>
      <c r="G1448">
        <v>2.149</v>
      </c>
      <c r="H1448">
        <v>2.222</v>
      </c>
      <c r="I1448">
        <v>2.4729999999999999</v>
      </c>
      <c r="J1448">
        <v>1.806</v>
      </c>
      <c r="K1448">
        <v>1.889</v>
      </c>
      <c r="L1448">
        <v>1.974</v>
      </c>
      <c r="M1448">
        <v>2.032</v>
      </c>
      <c r="N1448">
        <v>2.069</v>
      </c>
      <c r="O1448">
        <v>2.0739999999999998</v>
      </c>
      <c r="P1448">
        <v>2.125</v>
      </c>
      <c r="Q1448">
        <v>2.169</v>
      </c>
      <c r="R1448">
        <v>2.1869999999999998</v>
      </c>
      <c r="S1448">
        <v>2.2200000000000002</v>
      </c>
      <c r="T1448">
        <v>2.2429999999999999</v>
      </c>
      <c r="U1448">
        <v>2.2519999999999998</v>
      </c>
      <c r="V1448">
        <v>2.254</v>
      </c>
      <c r="W1448">
        <v>2.2490000000000001</v>
      </c>
      <c r="X1448">
        <v>2.2509999999999999</v>
      </c>
      <c r="Y1448">
        <v>2.2519999999999998</v>
      </c>
      <c r="Z1448">
        <v>2.2490000000000001</v>
      </c>
      <c r="AA1448">
        <v>2.2450000000000001</v>
      </c>
      <c r="AB1448">
        <v>2.2410000000000001</v>
      </c>
      <c r="AC1448">
        <v>2.234</v>
      </c>
      <c r="AD1448">
        <v>2.2189999999999999</v>
      </c>
      <c r="AE1448">
        <v>2.2069999999999999</v>
      </c>
      <c r="AF1448">
        <v>2.1989999999999998</v>
      </c>
      <c r="AG1448">
        <v>2.1920000000000002</v>
      </c>
      <c r="AH1448">
        <v>2.1989999999999998</v>
      </c>
      <c r="AI1448">
        <v>2.2040000000000002</v>
      </c>
      <c r="AJ1448">
        <v>2.2040000000000002</v>
      </c>
    </row>
    <row r="1449" spans="3:36" x14ac:dyDescent="0.25">
      <c r="C1449" t="s">
        <v>844</v>
      </c>
      <c r="E1449">
        <v>144.161</v>
      </c>
      <c r="F1449">
        <v>133.298</v>
      </c>
      <c r="G1449">
        <v>139.27799999999999</v>
      </c>
      <c r="H1449">
        <v>152.51300000000001</v>
      </c>
      <c r="I1449">
        <v>164.678</v>
      </c>
      <c r="J1449">
        <v>156.56899999999999</v>
      </c>
      <c r="K1449">
        <v>158.89099999999999</v>
      </c>
      <c r="L1449">
        <v>161.47499999999999</v>
      </c>
      <c r="M1449">
        <v>162.01599999999999</v>
      </c>
      <c r="N1449">
        <v>160.91399999999999</v>
      </c>
      <c r="O1449">
        <v>157.761</v>
      </c>
      <c r="P1449">
        <v>158.453</v>
      </c>
      <c r="Q1449">
        <v>159.018</v>
      </c>
      <c r="R1449">
        <v>158.02000000000001</v>
      </c>
      <c r="S1449">
        <v>158.60400000000001</v>
      </c>
      <c r="T1449">
        <v>158.941</v>
      </c>
      <c r="U1449">
        <v>158.88499999999999</v>
      </c>
      <c r="V1449">
        <v>158.71700000000001</v>
      </c>
      <c r="W1449">
        <v>158.35900000000001</v>
      </c>
      <c r="X1449">
        <v>158.34800000000001</v>
      </c>
      <c r="Y1449">
        <v>158.43</v>
      </c>
      <c r="Z1449">
        <v>158.10300000000001</v>
      </c>
      <c r="AA1449">
        <v>157.72300000000001</v>
      </c>
      <c r="AB1449">
        <v>157.41999999999999</v>
      </c>
      <c r="AC1449">
        <v>156.84700000000001</v>
      </c>
      <c r="AD1449">
        <v>155.73099999999999</v>
      </c>
      <c r="AE1449">
        <v>154.76</v>
      </c>
      <c r="AF1449">
        <v>154.142</v>
      </c>
      <c r="AG1449">
        <v>153.65</v>
      </c>
      <c r="AH1449">
        <v>154.07</v>
      </c>
      <c r="AI1449">
        <v>154.38300000000001</v>
      </c>
      <c r="AJ1449">
        <v>154.28200000000001</v>
      </c>
    </row>
    <row r="1450" spans="3:36" x14ac:dyDescent="0.25">
      <c r="C1450" t="s">
        <v>838</v>
      </c>
      <c r="E1450">
        <v>193.374</v>
      </c>
      <c r="F1450">
        <v>177.68700000000001</v>
      </c>
      <c r="G1450">
        <v>187.84899999999999</v>
      </c>
      <c r="H1450">
        <v>206.57599999999999</v>
      </c>
      <c r="I1450">
        <v>221.506</v>
      </c>
      <c r="J1450">
        <v>209.666</v>
      </c>
      <c r="K1450">
        <v>213.06700000000001</v>
      </c>
      <c r="L1450">
        <v>216.804</v>
      </c>
      <c r="M1450">
        <v>217.81</v>
      </c>
      <c r="N1450">
        <v>216.624</v>
      </c>
      <c r="O1450">
        <v>212.631</v>
      </c>
      <c r="P1450">
        <v>213.84399999999999</v>
      </c>
      <c r="Q1450">
        <v>214.83699999999999</v>
      </c>
      <c r="R1450">
        <v>213.69300000000001</v>
      </c>
      <c r="S1450">
        <v>214.625</v>
      </c>
      <c r="T1450">
        <v>215.214</v>
      </c>
      <c r="U1450">
        <v>215.13399999999999</v>
      </c>
      <c r="V1450">
        <v>214.863</v>
      </c>
      <c r="W1450">
        <v>214.345</v>
      </c>
      <c r="X1450">
        <v>214.333</v>
      </c>
      <c r="Y1450">
        <v>214.43299999999999</v>
      </c>
      <c r="Z1450">
        <v>213.96299999999999</v>
      </c>
      <c r="AA1450">
        <v>213.41800000000001</v>
      </c>
      <c r="AB1450">
        <v>212.96799999999999</v>
      </c>
      <c r="AC1450">
        <v>212.148</v>
      </c>
      <c r="AD1450">
        <v>210.59800000000001</v>
      </c>
      <c r="AE1450">
        <v>209.24700000000001</v>
      </c>
      <c r="AF1450">
        <v>208.37</v>
      </c>
      <c r="AG1450">
        <v>207.66300000000001</v>
      </c>
      <c r="AH1450">
        <v>208.18600000000001</v>
      </c>
      <c r="AI1450">
        <v>208.56800000000001</v>
      </c>
      <c r="AJ1450">
        <v>208.387</v>
      </c>
    </row>
    <row r="1451" spans="3:36" x14ac:dyDescent="0.25">
      <c r="C1451" t="s">
        <v>1081</v>
      </c>
    </row>
    <row r="1452" spans="3:36" x14ac:dyDescent="0.25">
      <c r="C1452" t="s">
        <v>70</v>
      </c>
      <c r="E1452">
        <v>3.8660000000000001</v>
      </c>
      <c r="F1452">
        <v>3.5270000000000001</v>
      </c>
      <c r="G1452">
        <v>3.5409999999999999</v>
      </c>
      <c r="H1452">
        <v>3.3580000000000001</v>
      </c>
      <c r="I1452">
        <v>3.282</v>
      </c>
      <c r="J1452">
        <v>3.6040000000000001</v>
      </c>
      <c r="K1452">
        <v>3.694</v>
      </c>
      <c r="L1452">
        <v>3.448</v>
      </c>
      <c r="M1452">
        <v>3.3660000000000001</v>
      </c>
      <c r="N1452">
        <v>3.3</v>
      </c>
      <c r="O1452">
        <v>3.2490000000000001</v>
      </c>
      <c r="P1452">
        <v>3.2570000000000001</v>
      </c>
      <c r="Q1452">
        <v>3.3079999999999998</v>
      </c>
      <c r="R1452">
        <v>3.3559999999999999</v>
      </c>
      <c r="S1452">
        <v>3.407</v>
      </c>
      <c r="T1452">
        <v>3.4609999999999999</v>
      </c>
      <c r="U1452">
        <v>3.5059999999999998</v>
      </c>
      <c r="V1452">
        <v>3.573</v>
      </c>
      <c r="W1452">
        <v>3.63</v>
      </c>
      <c r="X1452">
        <v>3.6850000000000001</v>
      </c>
      <c r="Y1452">
        <v>3.7749999999999999</v>
      </c>
      <c r="Z1452">
        <v>3.8439999999999999</v>
      </c>
      <c r="AA1452">
        <v>3.9169999999999998</v>
      </c>
      <c r="AB1452">
        <v>3.9990000000000001</v>
      </c>
      <c r="AC1452">
        <v>4.07</v>
      </c>
      <c r="AD1452">
        <v>4.1509999999999998</v>
      </c>
      <c r="AE1452">
        <v>4.234</v>
      </c>
      <c r="AF1452">
        <v>4.2869999999999999</v>
      </c>
      <c r="AG1452">
        <v>4.3520000000000003</v>
      </c>
      <c r="AH1452">
        <v>4.4630000000000001</v>
      </c>
      <c r="AI1452">
        <v>4.5449999999999999</v>
      </c>
      <c r="AJ1452">
        <v>4.6180000000000003</v>
      </c>
    </row>
    <row r="1453" spans="3:36" x14ac:dyDescent="0.25">
      <c r="C1453" t="s">
        <v>840</v>
      </c>
      <c r="E1453">
        <v>399.55200000000002</v>
      </c>
      <c r="F1453">
        <v>361.35599999999999</v>
      </c>
      <c r="G1453">
        <v>382.43</v>
      </c>
      <c r="H1453">
        <v>362.05</v>
      </c>
      <c r="I1453">
        <v>340.375</v>
      </c>
      <c r="J1453">
        <v>363.286</v>
      </c>
      <c r="K1453">
        <v>375.37299999999999</v>
      </c>
      <c r="L1453">
        <v>353.22</v>
      </c>
      <c r="M1453">
        <v>347.54700000000003</v>
      </c>
      <c r="N1453">
        <v>343.19400000000002</v>
      </c>
      <c r="O1453">
        <v>340.23700000000002</v>
      </c>
      <c r="P1453">
        <v>343.01</v>
      </c>
      <c r="Q1453">
        <v>350.23599999999999</v>
      </c>
      <c r="R1453">
        <v>356.86399999999998</v>
      </c>
      <c r="S1453">
        <v>363.23</v>
      </c>
      <c r="T1453">
        <v>369.46600000000001</v>
      </c>
      <c r="U1453">
        <v>373.70600000000002</v>
      </c>
      <c r="V1453">
        <v>379.798</v>
      </c>
      <c r="W1453">
        <v>384.65</v>
      </c>
      <c r="X1453">
        <v>389.25400000000002</v>
      </c>
      <c r="Y1453">
        <v>397.58199999999999</v>
      </c>
      <c r="Z1453">
        <v>403.47199999999998</v>
      </c>
      <c r="AA1453">
        <v>409.68400000000003</v>
      </c>
      <c r="AB1453">
        <v>416.59500000000003</v>
      </c>
      <c r="AC1453">
        <v>422.37900000000002</v>
      </c>
      <c r="AD1453">
        <v>428.96199999999999</v>
      </c>
      <c r="AE1453">
        <v>435.65699999999998</v>
      </c>
      <c r="AF1453">
        <v>439.27199999999999</v>
      </c>
      <c r="AG1453">
        <v>444.15699999999998</v>
      </c>
      <c r="AH1453">
        <v>453.38200000000001</v>
      </c>
      <c r="AI1453">
        <v>459.56599999999997</v>
      </c>
      <c r="AJ1453">
        <v>464.84</v>
      </c>
    </row>
    <row r="1454" spans="3:36" x14ac:dyDescent="0.25">
      <c r="C1454" t="s">
        <v>3</v>
      </c>
      <c r="E1454">
        <v>7.1999999999999995E-2</v>
      </c>
      <c r="F1454">
        <v>6.5000000000000002E-2</v>
      </c>
      <c r="G1454">
        <v>6.5000000000000002E-2</v>
      </c>
      <c r="H1454">
        <v>5.7000000000000002E-2</v>
      </c>
      <c r="I1454">
        <v>5.8000000000000003E-2</v>
      </c>
      <c r="J1454">
        <v>4.8000000000000001E-2</v>
      </c>
      <c r="K1454">
        <v>5.0999999999999997E-2</v>
      </c>
      <c r="L1454">
        <v>4.9000000000000002E-2</v>
      </c>
      <c r="M1454">
        <v>4.9000000000000002E-2</v>
      </c>
      <c r="N1454">
        <v>0.05</v>
      </c>
      <c r="O1454">
        <v>0.05</v>
      </c>
      <c r="P1454">
        <v>5.0999999999999997E-2</v>
      </c>
      <c r="Q1454">
        <v>5.2999999999999999E-2</v>
      </c>
      <c r="R1454">
        <v>5.5E-2</v>
      </c>
      <c r="S1454">
        <v>5.6000000000000001E-2</v>
      </c>
      <c r="T1454">
        <v>5.7000000000000002E-2</v>
      </c>
      <c r="U1454">
        <v>5.8000000000000003E-2</v>
      </c>
      <c r="V1454">
        <v>5.8999999999999997E-2</v>
      </c>
      <c r="W1454">
        <v>0.06</v>
      </c>
      <c r="X1454">
        <v>6.0999999999999999E-2</v>
      </c>
      <c r="Y1454">
        <v>6.2E-2</v>
      </c>
      <c r="Z1454">
        <v>6.3E-2</v>
      </c>
      <c r="AA1454">
        <v>6.4000000000000001E-2</v>
      </c>
      <c r="AB1454">
        <v>6.6000000000000003E-2</v>
      </c>
      <c r="AC1454">
        <v>6.7000000000000004E-2</v>
      </c>
      <c r="AD1454">
        <v>6.8000000000000005E-2</v>
      </c>
      <c r="AE1454">
        <v>6.9000000000000006E-2</v>
      </c>
      <c r="AF1454">
        <v>7.0000000000000007E-2</v>
      </c>
      <c r="AG1454">
        <v>7.0999999999999994E-2</v>
      </c>
      <c r="AH1454">
        <v>7.1999999999999995E-2</v>
      </c>
      <c r="AI1454">
        <v>7.3999999999999996E-2</v>
      </c>
      <c r="AJ1454">
        <v>7.4999999999999997E-2</v>
      </c>
    </row>
    <row r="1455" spans="3:36" x14ac:dyDescent="0.25">
      <c r="C1455" t="s">
        <v>841</v>
      </c>
      <c r="E1455">
        <v>6.2E-2</v>
      </c>
      <c r="F1455">
        <v>4.9000000000000002E-2</v>
      </c>
      <c r="G1455">
        <v>5.6000000000000001E-2</v>
      </c>
      <c r="H1455">
        <v>5.5E-2</v>
      </c>
      <c r="I1455">
        <v>5.2999999999999999E-2</v>
      </c>
      <c r="J1455">
        <v>5.5E-2</v>
      </c>
      <c r="K1455">
        <v>5.7000000000000002E-2</v>
      </c>
      <c r="L1455">
        <v>5.2999999999999999E-2</v>
      </c>
      <c r="M1455">
        <v>5.2999999999999999E-2</v>
      </c>
      <c r="N1455">
        <v>5.1999999999999998E-2</v>
      </c>
      <c r="O1455">
        <v>5.1999999999999998E-2</v>
      </c>
      <c r="P1455">
        <v>5.1999999999999998E-2</v>
      </c>
      <c r="Q1455">
        <v>5.2999999999999999E-2</v>
      </c>
      <c r="R1455">
        <v>5.3999999999999999E-2</v>
      </c>
      <c r="S1455">
        <v>5.5E-2</v>
      </c>
      <c r="T1455">
        <v>5.5E-2</v>
      </c>
      <c r="U1455">
        <v>5.6000000000000001E-2</v>
      </c>
      <c r="V1455">
        <v>5.7000000000000002E-2</v>
      </c>
      <c r="W1455">
        <v>5.8000000000000003E-2</v>
      </c>
      <c r="X1455">
        <v>5.8000000000000003E-2</v>
      </c>
      <c r="Y1455">
        <v>5.8999999999999997E-2</v>
      </c>
      <c r="Z1455">
        <v>0.06</v>
      </c>
      <c r="AA1455">
        <v>6.0999999999999999E-2</v>
      </c>
      <c r="AB1455">
        <v>6.2E-2</v>
      </c>
      <c r="AC1455">
        <v>6.3E-2</v>
      </c>
      <c r="AD1455">
        <v>6.4000000000000001E-2</v>
      </c>
      <c r="AE1455">
        <v>6.5000000000000002E-2</v>
      </c>
      <c r="AF1455">
        <v>6.6000000000000003E-2</v>
      </c>
      <c r="AG1455">
        <v>6.6000000000000003E-2</v>
      </c>
      <c r="AH1455">
        <v>6.8000000000000005E-2</v>
      </c>
      <c r="AI1455">
        <v>6.9000000000000006E-2</v>
      </c>
      <c r="AJ1455">
        <v>7.0000000000000007E-2</v>
      </c>
    </row>
    <row r="1456" spans="3:36" x14ac:dyDescent="0.25">
      <c r="C1456" t="s">
        <v>842</v>
      </c>
      <c r="E1456">
        <v>3.7999999999999999E-2</v>
      </c>
      <c r="F1456">
        <v>2.9000000000000001E-2</v>
      </c>
      <c r="G1456">
        <v>2.5999999999999999E-2</v>
      </c>
      <c r="H1456">
        <v>0.05</v>
      </c>
      <c r="I1456">
        <v>4.4999999999999998E-2</v>
      </c>
      <c r="J1456">
        <v>1.7999999999999999E-2</v>
      </c>
      <c r="K1456">
        <v>0.04</v>
      </c>
      <c r="L1456">
        <v>3.7999999999999999E-2</v>
      </c>
      <c r="M1456">
        <v>3.6999999999999998E-2</v>
      </c>
      <c r="N1456">
        <v>3.5999999999999997E-2</v>
      </c>
      <c r="O1456">
        <v>3.5999999999999997E-2</v>
      </c>
      <c r="P1456">
        <v>3.5999999999999997E-2</v>
      </c>
      <c r="Q1456">
        <v>3.5999999999999997E-2</v>
      </c>
      <c r="R1456">
        <v>3.6999999999999998E-2</v>
      </c>
      <c r="S1456">
        <v>3.6999999999999998E-2</v>
      </c>
      <c r="T1456">
        <v>3.7999999999999999E-2</v>
      </c>
      <c r="U1456">
        <v>3.7999999999999999E-2</v>
      </c>
      <c r="V1456">
        <v>3.7999999999999999E-2</v>
      </c>
      <c r="W1456">
        <v>3.9E-2</v>
      </c>
      <c r="X1456">
        <v>3.9E-2</v>
      </c>
      <c r="Y1456">
        <v>0.04</v>
      </c>
      <c r="Z1456">
        <v>0.04</v>
      </c>
      <c r="AA1456">
        <v>4.1000000000000002E-2</v>
      </c>
      <c r="AB1456">
        <v>4.1000000000000002E-2</v>
      </c>
      <c r="AC1456">
        <v>4.2000000000000003E-2</v>
      </c>
      <c r="AD1456">
        <v>4.2000000000000003E-2</v>
      </c>
      <c r="AE1456">
        <v>4.2999999999999997E-2</v>
      </c>
      <c r="AF1456">
        <v>4.2999999999999997E-2</v>
      </c>
      <c r="AG1456">
        <v>4.3999999999999997E-2</v>
      </c>
      <c r="AH1456">
        <v>4.4999999999999998E-2</v>
      </c>
      <c r="AI1456">
        <v>4.4999999999999998E-2</v>
      </c>
      <c r="AJ1456">
        <v>4.4999999999999998E-2</v>
      </c>
    </row>
    <row r="1457" spans="3:36" x14ac:dyDescent="0.25">
      <c r="C1457" t="s">
        <v>844</v>
      </c>
      <c r="E1457">
        <v>686.077</v>
      </c>
      <c r="F1457">
        <v>619.43899999999996</v>
      </c>
      <c r="G1457">
        <v>628.41499999999996</v>
      </c>
      <c r="H1457">
        <v>587.73</v>
      </c>
      <c r="I1457">
        <v>571.95600000000002</v>
      </c>
      <c r="J1457">
        <v>617.54600000000005</v>
      </c>
      <c r="K1457">
        <v>634.55600000000004</v>
      </c>
      <c r="L1457">
        <v>593.76099999999997</v>
      </c>
      <c r="M1457">
        <v>580.89800000000002</v>
      </c>
      <c r="N1457">
        <v>570.46699999999998</v>
      </c>
      <c r="O1457">
        <v>562.39</v>
      </c>
      <c r="P1457">
        <v>563.88199999999995</v>
      </c>
      <c r="Q1457">
        <v>572.97500000000002</v>
      </c>
      <c r="R1457">
        <v>581.46799999999996</v>
      </c>
      <c r="S1457">
        <v>589.96199999999999</v>
      </c>
      <c r="T1457">
        <v>598.73800000000006</v>
      </c>
      <c r="U1457">
        <v>605.69000000000005</v>
      </c>
      <c r="V1457">
        <v>616.21100000000001</v>
      </c>
      <c r="W1457">
        <v>624.84799999999996</v>
      </c>
      <c r="X1457">
        <v>633.21400000000006</v>
      </c>
      <c r="Y1457">
        <v>647.73</v>
      </c>
      <c r="Z1457">
        <v>658.37300000000005</v>
      </c>
      <c r="AA1457">
        <v>669.76400000000001</v>
      </c>
      <c r="AB1457">
        <v>682.42700000000002</v>
      </c>
      <c r="AC1457">
        <v>693.55899999999997</v>
      </c>
      <c r="AD1457">
        <v>706.17899999999997</v>
      </c>
      <c r="AE1457">
        <v>719.13099999999997</v>
      </c>
      <c r="AF1457">
        <v>726.93799999999999</v>
      </c>
      <c r="AG1457">
        <v>737.07500000000005</v>
      </c>
      <c r="AH1457">
        <v>754.72799999999995</v>
      </c>
      <c r="AI1457">
        <v>767.20100000000002</v>
      </c>
      <c r="AJ1457">
        <v>778.45600000000002</v>
      </c>
    </row>
    <row r="1458" spans="3:36" x14ac:dyDescent="0.25">
      <c r="C1458" t="s">
        <v>838</v>
      </c>
      <c r="E1458">
        <v>1089.6659999999999</v>
      </c>
      <c r="F1458">
        <v>984.46600000000001</v>
      </c>
      <c r="G1458">
        <v>1014.533</v>
      </c>
      <c r="H1458">
        <v>953.30100000000004</v>
      </c>
      <c r="I1458">
        <v>915.76800000000003</v>
      </c>
      <c r="J1458">
        <v>984.55700000000002</v>
      </c>
      <c r="K1458">
        <v>1013.771</v>
      </c>
      <c r="L1458">
        <v>950.56899999999996</v>
      </c>
      <c r="M1458">
        <v>931.95</v>
      </c>
      <c r="N1458">
        <v>917.09900000000005</v>
      </c>
      <c r="O1458">
        <v>906.01400000000001</v>
      </c>
      <c r="P1458">
        <v>910.28700000000003</v>
      </c>
      <c r="Q1458">
        <v>926.66099999999994</v>
      </c>
      <c r="R1458">
        <v>941.83299999999997</v>
      </c>
      <c r="S1458">
        <v>956.74599999999998</v>
      </c>
      <c r="T1458">
        <v>971.81500000000005</v>
      </c>
      <c r="U1458">
        <v>983.053</v>
      </c>
      <c r="V1458">
        <v>999.73699999999997</v>
      </c>
      <c r="W1458">
        <v>1013.284</v>
      </c>
      <c r="X1458">
        <v>1026.3119999999999</v>
      </c>
      <c r="Y1458">
        <v>1049.248</v>
      </c>
      <c r="Z1458">
        <v>1065.8530000000001</v>
      </c>
      <c r="AA1458">
        <v>1083.5309999999999</v>
      </c>
      <c r="AB1458">
        <v>1103.19</v>
      </c>
      <c r="AC1458">
        <v>1120.18</v>
      </c>
      <c r="AD1458">
        <v>1139.4670000000001</v>
      </c>
      <c r="AE1458">
        <v>1159.1990000000001</v>
      </c>
      <c r="AF1458">
        <v>1170.675</v>
      </c>
      <c r="AG1458">
        <v>1185.7660000000001</v>
      </c>
      <c r="AH1458">
        <v>1212.758</v>
      </c>
      <c r="AI1458">
        <v>1231.5</v>
      </c>
      <c r="AJ1458">
        <v>1248.104</v>
      </c>
    </row>
    <row r="1459" spans="3:36" x14ac:dyDescent="0.25">
      <c r="C1459" t="s">
        <v>1082</v>
      </c>
    </row>
    <row r="1460" spans="3:36" x14ac:dyDescent="0.25">
      <c r="C1460" t="s">
        <v>70</v>
      </c>
      <c r="E1460">
        <v>2.9809999999999999</v>
      </c>
      <c r="F1460">
        <v>2.8420000000000001</v>
      </c>
      <c r="G1460">
        <v>2.681</v>
      </c>
      <c r="H1460">
        <v>2.8759999999999999</v>
      </c>
      <c r="I1460">
        <v>2.9009999999999998</v>
      </c>
      <c r="J1460">
        <v>2.9750000000000001</v>
      </c>
      <c r="K1460">
        <v>2.9510000000000001</v>
      </c>
      <c r="L1460">
        <v>2.9889999999999999</v>
      </c>
      <c r="M1460">
        <v>2.9590000000000001</v>
      </c>
      <c r="N1460">
        <v>2.89</v>
      </c>
      <c r="O1460">
        <v>2.9180000000000001</v>
      </c>
      <c r="P1460">
        <v>2.9740000000000002</v>
      </c>
      <c r="Q1460">
        <v>3.0019999999999998</v>
      </c>
      <c r="R1460">
        <v>3.0339999999999998</v>
      </c>
      <c r="S1460">
        <v>3.07</v>
      </c>
      <c r="T1460">
        <v>3.1240000000000001</v>
      </c>
      <c r="U1460">
        <v>3.161</v>
      </c>
      <c r="V1460">
        <v>3.1859999999999999</v>
      </c>
      <c r="W1460">
        <v>3.2349999999999999</v>
      </c>
      <c r="X1460">
        <v>3.2810000000000001</v>
      </c>
      <c r="Y1460">
        <v>3.3279999999999998</v>
      </c>
      <c r="Z1460">
        <v>3.3820000000000001</v>
      </c>
      <c r="AA1460">
        <v>3.43</v>
      </c>
      <c r="AB1460">
        <v>3.48</v>
      </c>
      <c r="AC1460">
        <v>3.4910000000000001</v>
      </c>
      <c r="AD1460">
        <v>3.4940000000000002</v>
      </c>
      <c r="AE1460">
        <v>3.49</v>
      </c>
      <c r="AF1460">
        <v>3.484</v>
      </c>
      <c r="AG1460">
        <v>3.5430000000000001</v>
      </c>
      <c r="AH1460">
        <v>3.6070000000000002</v>
      </c>
      <c r="AI1460">
        <v>3.677</v>
      </c>
      <c r="AJ1460">
        <v>3.7280000000000002</v>
      </c>
    </row>
    <row r="1461" spans="3:36" x14ac:dyDescent="0.25">
      <c r="C1461" t="s">
        <v>840</v>
      </c>
      <c r="E1461">
        <v>86.141000000000005</v>
      </c>
      <c r="F1461">
        <v>80.697999999999993</v>
      </c>
      <c r="G1461">
        <v>80.608999999999995</v>
      </c>
      <c r="H1461">
        <v>86.581000000000003</v>
      </c>
      <c r="I1461">
        <v>83.912999999999997</v>
      </c>
      <c r="J1461">
        <v>83.63</v>
      </c>
      <c r="K1461">
        <v>83.591999999999999</v>
      </c>
      <c r="L1461">
        <v>85.274000000000001</v>
      </c>
      <c r="M1461">
        <v>85.031999999999996</v>
      </c>
      <c r="N1461">
        <v>83.617999999999995</v>
      </c>
      <c r="O1461">
        <v>84.935000000000002</v>
      </c>
      <c r="P1461">
        <v>87.064999999999998</v>
      </c>
      <c r="Q1461">
        <v>88.278000000000006</v>
      </c>
      <c r="R1461">
        <v>89.57</v>
      </c>
      <c r="S1461">
        <v>90.83</v>
      </c>
      <c r="T1461">
        <v>92.512</v>
      </c>
      <c r="U1461">
        <v>93.438000000000002</v>
      </c>
      <c r="V1461">
        <v>93.950999999999993</v>
      </c>
      <c r="W1461">
        <v>95.075999999999993</v>
      </c>
      <c r="X1461">
        <v>96.076999999999998</v>
      </c>
      <c r="Y1461">
        <v>97.119</v>
      </c>
      <c r="Z1461">
        <v>98.311999999999998</v>
      </c>
      <c r="AA1461">
        <v>99.299000000000007</v>
      </c>
      <c r="AB1461">
        <v>100.337</v>
      </c>
      <c r="AC1461">
        <v>100.246</v>
      </c>
      <c r="AD1461">
        <v>99.944000000000003</v>
      </c>
      <c r="AE1461">
        <v>99.41</v>
      </c>
      <c r="AF1461">
        <v>98.832999999999998</v>
      </c>
      <c r="AG1461">
        <v>100.053</v>
      </c>
      <c r="AH1461">
        <v>101.35599999999999</v>
      </c>
      <c r="AI1461">
        <v>102.81</v>
      </c>
      <c r="AJ1461">
        <v>103.729</v>
      </c>
    </row>
    <row r="1462" spans="3:36" x14ac:dyDescent="0.25">
      <c r="C1462" t="s">
        <v>841</v>
      </c>
      <c r="E1462">
        <v>3.1E-2</v>
      </c>
      <c r="F1462">
        <v>2.7E-2</v>
      </c>
      <c r="G1462">
        <v>2.8000000000000001E-2</v>
      </c>
      <c r="H1462">
        <v>3.1E-2</v>
      </c>
      <c r="I1462">
        <v>3.1E-2</v>
      </c>
      <c r="J1462">
        <v>0.03</v>
      </c>
      <c r="K1462">
        <v>0.03</v>
      </c>
      <c r="L1462">
        <v>3.1E-2</v>
      </c>
      <c r="M1462">
        <v>3.1E-2</v>
      </c>
      <c r="N1462">
        <v>0.03</v>
      </c>
      <c r="O1462">
        <v>0.03</v>
      </c>
      <c r="P1462">
        <v>3.1E-2</v>
      </c>
      <c r="Q1462">
        <v>3.1E-2</v>
      </c>
      <c r="R1462">
        <v>3.2000000000000001E-2</v>
      </c>
      <c r="S1462">
        <v>3.2000000000000001E-2</v>
      </c>
      <c r="T1462">
        <v>3.3000000000000002E-2</v>
      </c>
      <c r="U1462">
        <v>3.3000000000000002E-2</v>
      </c>
      <c r="V1462">
        <v>3.3000000000000002E-2</v>
      </c>
      <c r="W1462">
        <v>3.4000000000000002E-2</v>
      </c>
      <c r="X1462">
        <v>3.4000000000000002E-2</v>
      </c>
      <c r="Y1462">
        <v>3.4000000000000002E-2</v>
      </c>
      <c r="Z1462">
        <v>3.5000000000000003E-2</v>
      </c>
      <c r="AA1462">
        <v>3.5000000000000003E-2</v>
      </c>
      <c r="AB1462">
        <v>3.5999999999999997E-2</v>
      </c>
      <c r="AC1462">
        <v>3.5999999999999997E-2</v>
      </c>
      <c r="AD1462">
        <v>3.5999999999999997E-2</v>
      </c>
      <c r="AE1462">
        <v>3.5999999999999997E-2</v>
      </c>
      <c r="AF1462">
        <v>3.5999999999999997E-2</v>
      </c>
      <c r="AG1462">
        <v>3.5999999999999997E-2</v>
      </c>
      <c r="AH1462">
        <v>3.6999999999999998E-2</v>
      </c>
      <c r="AI1462">
        <v>3.6999999999999998E-2</v>
      </c>
      <c r="AJ1462">
        <v>3.7999999999999999E-2</v>
      </c>
    </row>
    <row r="1463" spans="3:36" x14ac:dyDescent="0.25">
      <c r="C1463" t="s">
        <v>844</v>
      </c>
      <c r="E1463">
        <v>286.61399999999998</v>
      </c>
      <c r="F1463">
        <v>270.36799999999999</v>
      </c>
      <c r="G1463">
        <v>257.66000000000003</v>
      </c>
      <c r="H1463">
        <v>272.43099999999998</v>
      </c>
      <c r="I1463">
        <v>273.27600000000001</v>
      </c>
      <c r="J1463">
        <v>275.43900000000002</v>
      </c>
      <c r="K1463">
        <v>273.67399999999998</v>
      </c>
      <c r="L1463">
        <v>277.54300000000001</v>
      </c>
      <c r="M1463">
        <v>275.11799999999999</v>
      </c>
      <c r="N1463">
        <v>268.928</v>
      </c>
      <c r="O1463">
        <v>271.52</v>
      </c>
      <c r="P1463">
        <v>276.67099999999999</v>
      </c>
      <c r="Q1463">
        <v>279.05200000000002</v>
      </c>
      <c r="R1463">
        <v>281.83100000000002</v>
      </c>
      <c r="S1463">
        <v>284.714</v>
      </c>
      <c r="T1463">
        <v>289.12599999999998</v>
      </c>
      <c r="U1463">
        <v>291.81799999999998</v>
      </c>
      <c r="V1463">
        <v>293.43</v>
      </c>
      <c r="W1463">
        <v>297.11500000000001</v>
      </c>
      <c r="X1463">
        <v>300.411</v>
      </c>
      <c r="Y1463">
        <v>303.88200000000001</v>
      </c>
      <c r="Z1463">
        <v>307.923</v>
      </c>
      <c r="AA1463">
        <v>311.38299999999998</v>
      </c>
      <c r="AB1463">
        <v>314.98899999999998</v>
      </c>
      <c r="AC1463">
        <v>315.12099999999998</v>
      </c>
      <c r="AD1463">
        <v>314.64400000000001</v>
      </c>
      <c r="AE1463">
        <v>313.45499999999998</v>
      </c>
      <c r="AF1463">
        <v>312.149</v>
      </c>
      <c r="AG1463">
        <v>316.60500000000002</v>
      </c>
      <c r="AH1463">
        <v>321.36500000000001</v>
      </c>
      <c r="AI1463">
        <v>326.666</v>
      </c>
      <c r="AJ1463">
        <v>330.31599999999997</v>
      </c>
    </row>
    <row r="1464" spans="3:36" x14ac:dyDescent="0.25">
      <c r="C1464" t="s">
        <v>838</v>
      </c>
      <c r="E1464">
        <v>375.767</v>
      </c>
      <c r="F1464">
        <v>353.93400000000003</v>
      </c>
      <c r="G1464">
        <v>340.97800000000001</v>
      </c>
      <c r="H1464">
        <v>361.92</v>
      </c>
      <c r="I1464">
        <v>360.12</v>
      </c>
      <c r="J1464">
        <v>362.07499999999999</v>
      </c>
      <c r="K1464">
        <v>360.24700000000001</v>
      </c>
      <c r="L1464">
        <v>365.83600000000001</v>
      </c>
      <c r="M1464">
        <v>363.13900000000001</v>
      </c>
      <c r="N1464">
        <v>355.46600000000001</v>
      </c>
      <c r="O1464">
        <v>359.404</v>
      </c>
      <c r="P1464">
        <v>366.74200000000002</v>
      </c>
      <c r="Q1464">
        <v>370.36399999999998</v>
      </c>
      <c r="R1464">
        <v>374.46699999999998</v>
      </c>
      <c r="S1464">
        <v>378.64699999999999</v>
      </c>
      <c r="T1464">
        <v>384.79500000000002</v>
      </c>
      <c r="U1464">
        <v>388.44900000000001</v>
      </c>
      <c r="V1464">
        <v>390.601</v>
      </c>
      <c r="W1464">
        <v>395.46</v>
      </c>
      <c r="X1464">
        <v>399.80200000000002</v>
      </c>
      <c r="Y1464">
        <v>404.363</v>
      </c>
      <c r="Z1464">
        <v>409.65300000000002</v>
      </c>
      <c r="AA1464">
        <v>414.14800000000002</v>
      </c>
      <c r="AB1464">
        <v>418.84300000000002</v>
      </c>
      <c r="AC1464">
        <v>418.89400000000001</v>
      </c>
      <c r="AD1464">
        <v>418.11799999999999</v>
      </c>
      <c r="AE1464">
        <v>416.39</v>
      </c>
      <c r="AF1464">
        <v>414.50099999999998</v>
      </c>
      <c r="AG1464">
        <v>420.23700000000002</v>
      </c>
      <c r="AH1464">
        <v>426.36500000000001</v>
      </c>
      <c r="AI1464">
        <v>433.19</v>
      </c>
      <c r="AJ1464">
        <v>437.81</v>
      </c>
    </row>
    <row r="1465" spans="3:36" x14ac:dyDescent="0.25">
      <c r="C1465" t="s">
        <v>1083</v>
      </c>
    </row>
    <row r="1466" spans="3:36" x14ac:dyDescent="0.25">
      <c r="C1466" t="s">
        <v>70</v>
      </c>
      <c r="E1466">
        <v>7.0999999999999994E-2</v>
      </c>
      <c r="F1466">
        <v>7.5999999999999998E-2</v>
      </c>
      <c r="G1466">
        <v>7.4999999999999997E-2</v>
      </c>
      <c r="H1466">
        <v>6.5000000000000002E-2</v>
      </c>
      <c r="I1466">
        <v>6.4000000000000001E-2</v>
      </c>
      <c r="J1466">
        <v>7.0000000000000007E-2</v>
      </c>
      <c r="K1466">
        <v>7.1999999999999995E-2</v>
      </c>
      <c r="L1466">
        <v>7.3999999999999996E-2</v>
      </c>
      <c r="M1466">
        <v>7.4999999999999997E-2</v>
      </c>
      <c r="N1466">
        <v>7.4999999999999997E-2</v>
      </c>
      <c r="O1466">
        <v>7.4999999999999997E-2</v>
      </c>
      <c r="P1466">
        <v>7.5999999999999998E-2</v>
      </c>
      <c r="Q1466">
        <v>7.5999999999999998E-2</v>
      </c>
      <c r="R1466">
        <v>7.6999999999999999E-2</v>
      </c>
      <c r="S1466">
        <v>7.6999999999999999E-2</v>
      </c>
      <c r="T1466">
        <v>7.8E-2</v>
      </c>
      <c r="U1466">
        <v>7.9000000000000001E-2</v>
      </c>
      <c r="V1466">
        <v>7.9000000000000001E-2</v>
      </c>
      <c r="W1466">
        <v>0.08</v>
      </c>
      <c r="X1466">
        <v>8.1000000000000003E-2</v>
      </c>
      <c r="Y1466">
        <v>8.1000000000000003E-2</v>
      </c>
      <c r="Z1466">
        <v>8.2000000000000003E-2</v>
      </c>
      <c r="AA1466">
        <v>8.2000000000000003E-2</v>
      </c>
      <c r="AB1466">
        <v>8.3000000000000004E-2</v>
      </c>
      <c r="AC1466">
        <v>8.3000000000000004E-2</v>
      </c>
      <c r="AD1466">
        <v>8.4000000000000005E-2</v>
      </c>
      <c r="AE1466">
        <v>8.4000000000000005E-2</v>
      </c>
      <c r="AF1466">
        <v>8.4000000000000005E-2</v>
      </c>
      <c r="AG1466">
        <v>8.5000000000000006E-2</v>
      </c>
      <c r="AH1466">
        <v>8.5000000000000006E-2</v>
      </c>
      <c r="AI1466">
        <v>8.5999999999999993E-2</v>
      </c>
      <c r="AJ1466">
        <v>8.5999999999999993E-2</v>
      </c>
    </row>
    <row r="1467" spans="3:36" x14ac:dyDescent="0.25">
      <c r="C1467" t="s">
        <v>840</v>
      </c>
      <c r="E1467">
        <v>119.09399999999999</v>
      </c>
      <c r="F1467">
        <v>127.107</v>
      </c>
      <c r="G1467">
        <v>132.17599999999999</v>
      </c>
      <c r="H1467">
        <v>115.52200000000001</v>
      </c>
      <c r="I1467">
        <v>110.35599999999999</v>
      </c>
      <c r="J1467">
        <v>116.32299999999999</v>
      </c>
      <c r="K1467">
        <v>120.92100000000001</v>
      </c>
      <c r="L1467">
        <v>127.61199999999999</v>
      </c>
      <c r="M1467">
        <v>130.86799999999999</v>
      </c>
      <c r="N1467">
        <v>131.99199999999999</v>
      </c>
      <c r="O1467">
        <v>134.06700000000001</v>
      </c>
      <c r="P1467">
        <v>136.49299999999999</v>
      </c>
      <c r="Q1467">
        <v>138.79</v>
      </c>
      <c r="R1467">
        <v>141.167</v>
      </c>
      <c r="S1467">
        <v>143.06899999999999</v>
      </c>
      <c r="T1467">
        <v>145.077</v>
      </c>
      <c r="U1467">
        <v>146.69800000000001</v>
      </c>
      <c r="V1467">
        <v>148.446</v>
      </c>
      <c r="W1467">
        <v>150.11600000000001</v>
      </c>
      <c r="X1467">
        <v>151.738</v>
      </c>
      <c r="Y1467">
        <v>152.904</v>
      </c>
      <c r="Z1467">
        <v>154.185</v>
      </c>
      <c r="AA1467">
        <v>155.64400000000001</v>
      </c>
      <c r="AB1467">
        <v>156.715</v>
      </c>
      <c r="AC1467">
        <v>157.83099999999999</v>
      </c>
      <c r="AD1467">
        <v>158.869</v>
      </c>
      <c r="AE1467">
        <v>159.834</v>
      </c>
      <c r="AF1467">
        <v>160.29900000000001</v>
      </c>
      <c r="AG1467">
        <v>161.524</v>
      </c>
      <c r="AH1467">
        <v>162.83500000000001</v>
      </c>
      <c r="AI1467">
        <v>163.803</v>
      </c>
      <c r="AJ1467">
        <v>164.548</v>
      </c>
    </row>
    <row r="1468" spans="3:36" x14ac:dyDescent="0.25">
      <c r="C1468" t="s">
        <v>844</v>
      </c>
      <c r="E1468">
        <v>45.75</v>
      </c>
      <c r="F1468">
        <v>49.445</v>
      </c>
      <c r="G1468">
        <v>49.057000000000002</v>
      </c>
      <c r="H1468">
        <v>42.136000000000003</v>
      </c>
      <c r="I1468">
        <v>41.652999999999999</v>
      </c>
      <c r="J1468">
        <v>44.384</v>
      </c>
      <c r="K1468">
        <v>45.841000000000001</v>
      </c>
      <c r="L1468">
        <v>48.097000000000001</v>
      </c>
      <c r="M1468">
        <v>49.027000000000001</v>
      </c>
      <c r="N1468">
        <v>49.140999999999998</v>
      </c>
      <c r="O1468">
        <v>49.613</v>
      </c>
      <c r="P1468">
        <v>50.215000000000003</v>
      </c>
      <c r="Q1468">
        <v>50.795999999999999</v>
      </c>
      <c r="R1468">
        <v>51.439</v>
      </c>
      <c r="S1468">
        <v>51.93</v>
      </c>
      <c r="T1468">
        <v>52.508000000000003</v>
      </c>
      <c r="U1468">
        <v>53.03</v>
      </c>
      <c r="V1468">
        <v>53.664999999999999</v>
      </c>
      <c r="W1468">
        <v>54.289000000000001</v>
      </c>
      <c r="X1468">
        <v>54.893999999999998</v>
      </c>
      <c r="Y1468">
        <v>55.331000000000003</v>
      </c>
      <c r="Z1468">
        <v>55.783000000000001</v>
      </c>
      <c r="AA1468">
        <v>56.302</v>
      </c>
      <c r="AB1468">
        <v>56.704999999999998</v>
      </c>
      <c r="AC1468">
        <v>57.134999999999998</v>
      </c>
      <c r="AD1468">
        <v>57.539000000000001</v>
      </c>
      <c r="AE1468">
        <v>57.912999999999997</v>
      </c>
      <c r="AF1468">
        <v>58.106000000000002</v>
      </c>
      <c r="AG1468">
        <v>58.57</v>
      </c>
      <c r="AH1468">
        <v>59.069000000000003</v>
      </c>
      <c r="AI1468">
        <v>59.442999999999998</v>
      </c>
      <c r="AJ1468">
        <v>59.741999999999997</v>
      </c>
    </row>
    <row r="1469" spans="3:36" x14ac:dyDescent="0.25">
      <c r="C1469" t="s">
        <v>838</v>
      </c>
      <c r="E1469">
        <v>164.91499999999999</v>
      </c>
      <c r="F1469">
        <v>176.62899999999999</v>
      </c>
      <c r="G1469">
        <v>181.30699999999999</v>
      </c>
      <c r="H1469">
        <v>157.72300000000001</v>
      </c>
      <c r="I1469">
        <v>152.07300000000001</v>
      </c>
      <c r="J1469">
        <v>160.77600000000001</v>
      </c>
      <c r="K1469">
        <v>166.834</v>
      </c>
      <c r="L1469">
        <v>175.78299999999999</v>
      </c>
      <c r="M1469">
        <v>179.97</v>
      </c>
      <c r="N1469">
        <v>181.208</v>
      </c>
      <c r="O1469">
        <v>183.756</v>
      </c>
      <c r="P1469">
        <v>186.78399999999999</v>
      </c>
      <c r="Q1469">
        <v>189.66300000000001</v>
      </c>
      <c r="R1469">
        <v>192.68199999999999</v>
      </c>
      <c r="S1469">
        <v>195.077</v>
      </c>
      <c r="T1469">
        <v>197.66399999999999</v>
      </c>
      <c r="U1469">
        <v>199.80699999999999</v>
      </c>
      <c r="V1469">
        <v>202.19</v>
      </c>
      <c r="W1469">
        <v>204.48500000000001</v>
      </c>
      <c r="X1469">
        <v>206.71299999999999</v>
      </c>
      <c r="Y1469">
        <v>208.316</v>
      </c>
      <c r="Z1469">
        <v>210.05</v>
      </c>
      <c r="AA1469">
        <v>212.029</v>
      </c>
      <c r="AB1469">
        <v>213.50299999999999</v>
      </c>
      <c r="AC1469">
        <v>215.04900000000001</v>
      </c>
      <c r="AD1469">
        <v>216.49199999999999</v>
      </c>
      <c r="AE1469">
        <v>217.83199999999999</v>
      </c>
      <c r="AF1469">
        <v>218.489</v>
      </c>
      <c r="AG1469">
        <v>220.179</v>
      </c>
      <c r="AH1469">
        <v>221.989</v>
      </c>
      <c r="AI1469">
        <v>223.33099999999999</v>
      </c>
      <c r="AJ1469">
        <v>224.376</v>
      </c>
    </row>
    <row r="1470" spans="3:36" x14ac:dyDescent="0.25">
      <c r="C1470" t="s">
        <v>1084</v>
      </c>
    </row>
    <row r="1471" spans="3:36" x14ac:dyDescent="0.25">
      <c r="C1471" t="s">
        <v>70</v>
      </c>
      <c r="E1471">
        <v>13.823</v>
      </c>
      <c r="F1471">
        <v>12.888</v>
      </c>
      <c r="G1471">
        <v>12.961</v>
      </c>
      <c r="H1471">
        <v>13.695</v>
      </c>
      <c r="I1471">
        <v>14.263</v>
      </c>
      <c r="J1471">
        <v>14.398999999999999</v>
      </c>
      <c r="K1471">
        <v>14.557</v>
      </c>
      <c r="L1471">
        <v>14.454000000000001</v>
      </c>
      <c r="M1471">
        <v>14.35</v>
      </c>
      <c r="N1471">
        <v>14.146000000000001</v>
      </c>
      <c r="O1471">
        <v>13.956</v>
      </c>
      <c r="P1471">
        <v>14.048</v>
      </c>
      <c r="Q1471">
        <v>14.148</v>
      </c>
      <c r="R1471">
        <v>14.18</v>
      </c>
      <c r="S1471">
        <v>14.295</v>
      </c>
      <c r="T1471">
        <v>14.423</v>
      </c>
      <c r="U1471">
        <v>14.509</v>
      </c>
      <c r="V1471">
        <v>14.605</v>
      </c>
      <c r="W1471">
        <v>14.706</v>
      </c>
      <c r="X1471">
        <v>14.821</v>
      </c>
      <c r="Y1471">
        <v>14.975</v>
      </c>
      <c r="Z1471">
        <v>15.095000000000001</v>
      </c>
      <c r="AA1471">
        <v>15.211</v>
      </c>
      <c r="AB1471">
        <v>15.34</v>
      </c>
      <c r="AC1471">
        <v>15.406000000000001</v>
      </c>
      <c r="AD1471">
        <v>15.446</v>
      </c>
      <c r="AE1471">
        <v>15.488</v>
      </c>
      <c r="AF1471">
        <v>15.515000000000001</v>
      </c>
      <c r="AG1471">
        <v>15.627000000000001</v>
      </c>
      <c r="AH1471">
        <v>15.833</v>
      </c>
      <c r="AI1471">
        <v>16.012</v>
      </c>
      <c r="AJ1471">
        <v>16.143000000000001</v>
      </c>
    </row>
    <row r="1472" spans="3:36" x14ac:dyDescent="0.25">
      <c r="C1472" t="s">
        <v>840</v>
      </c>
      <c r="E1472">
        <v>644.82799999999997</v>
      </c>
      <c r="F1472">
        <v>605.02200000000005</v>
      </c>
      <c r="G1472">
        <v>634.97199999999998</v>
      </c>
      <c r="H1472">
        <v>608.59799999999996</v>
      </c>
      <c r="I1472">
        <v>580.98299999999995</v>
      </c>
      <c r="J1472">
        <v>606.78</v>
      </c>
      <c r="K1472">
        <v>624.33199999999999</v>
      </c>
      <c r="L1472">
        <v>611.51800000000003</v>
      </c>
      <c r="M1472">
        <v>609.25900000000001</v>
      </c>
      <c r="N1472">
        <v>604.56399999999996</v>
      </c>
      <c r="O1472">
        <v>604.32299999999998</v>
      </c>
      <c r="P1472">
        <v>612.09199999999998</v>
      </c>
      <c r="Q1472">
        <v>623.19399999999996</v>
      </c>
      <c r="R1472">
        <v>633.37400000000002</v>
      </c>
      <c r="S1472">
        <v>643.19000000000005</v>
      </c>
      <c r="T1472">
        <v>653.32600000000002</v>
      </c>
      <c r="U1472">
        <v>660.07600000000002</v>
      </c>
      <c r="V1472">
        <v>668.32100000000003</v>
      </c>
      <c r="W1472">
        <v>675.81799999999998</v>
      </c>
      <c r="X1472">
        <v>683.029</v>
      </c>
      <c r="Y1472">
        <v>693.56500000000005</v>
      </c>
      <c r="Z1472">
        <v>701.79300000000001</v>
      </c>
      <c r="AA1472">
        <v>710.29600000000005</v>
      </c>
      <c r="AB1472">
        <v>719.17499999999995</v>
      </c>
      <c r="AC1472">
        <v>725.76099999999997</v>
      </c>
      <c r="AD1472">
        <v>732.70600000000002</v>
      </c>
      <c r="AE1472">
        <v>739.50199999999995</v>
      </c>
      <c r="AF1472">
        <v>742.77300000000002</v>
      </c>
      <c r="AG1472">
        <v>749.90800000000002</v>
      </c>
      <c r="AH1472">
        <v>761.81200000000001</v>
      </c>
      <c r="AI1472">
        <v>770.45500000000004</v>
      </c>
      <c r="AJ1472">
        <v>777.30799999999999</v>
      </c>
    </row>
    <row r="1473" spans="3:36" x14ac:dyDescent="0.25">
      <c r="C1473" t="s">
        <v>3</v>
      </c>
      <c r="E1473">
        <v>2.3370000000000002</v>
      </c>
      <c r="F1473">
        <v>2.15</v>
      </c>
      <c r="G1473">
        <v>2.2130000000000001</v>
      </c>
      <c r="H1473">
        <v>2.2799999999999998</v>
      </c>
      <c r="I1473">
        <v>2.5299999999999998</v>
      </c>
      <c r="J1473">
        <v>1.8540000000000001</v>
      </c>
      <c r="K1473">
        <v>1.94</v>
      </c>
      <c r="L1473">
        <v>2.0230000000000001</v>
      </c>
      <c r="M1473">
        <v>2.081</v>
      </c>
      <c r="N1473">
        <v>2.1179999999999999</v>
      </c>
      <c r="O1473">
        <v>2.1240000000000001</v>
      </c>
      <c r="P1473">
        <v>2.1760000000000002</v>
      </c>
      <c r="Q1473">
        <v>2.222</v>
      </c>
      <c r="R1473">
        <v>2.242</v>
      </c>
      <c r="S1473">
        <v>2.2759999999999998</v>
      </c>
      <c r="T1473">
        <v>2.2999999999999998</v>
      </c>
      <c r="U1473">
        <v>2.3109999999999999</v>
      </c>
      <c r="V1473">
        <v>2.3130000000000002</v>
      </c>
      <c r="W1473">
        <v>2.3090000000000002</v>
      </c>
      <c r="X1473">
        <v>2.3109999999999999</v>
      </c>
      <c r="Y1473">
        <v>2.3140000000000001</v>
      </c>
      <c r="Z1473">
        <v>2.3119999999999998</v>
      </c>
      <c r="AA1473">
        <v>2.3090000000000002</v>
      </c>
      <c r="AB1473">
        <v>2.3069999999999999</v>
      </c>
      <c r="AC1473">
        <v>2.3010000000000002</v>
      </c>
      <c r="AD1473">
        <v>2.2869999999999999</v>
      </c>
      <c r="AE1473">
        <v>2.2759999999999998</v>
      </c>
      <c r="AF1473">
        <v>2.2679999999999998</v>
      </c>
      <c r="AG1473">
        <v>2.2629999999999999</v>
      </c>
      <c r="AH1473">
        <v>2.2719999999999998</v>
      </c>
      <c r="AI1473">
        <v>2.278</v>
      </c>
      <c r="AJ1473">
        <v>2.2789999999999999</v>
      </c>
    </row>
    <row r="1474" spans="3:36" x14ac:dyDescent="0.25">
      <c r="C1474" t="s">
        <v>844</v>
      </c>
      <c r="E1474">
        <v>1162.6020000000001</v>
      </c>
      <c r="F1474">
        <v>1072.55</v>
      </c>
      <c r="G1474">
        <v>1074.4100000000001</v>
      </c>
      <c r="H1474">
        <v>1054.81</v>
      </c>
      <c r="I1474">
        <v>1051.5630000000001</v>
      </c>
      <c r="J1474">
        <v>1093.9380000000001</v>
      </c>
      <c r="K1474">
        <v>1112.963</v>
      </c>
      <c r="L1474">
        <v>1080.876</v>
      </c>
      <c r="M1474">
        <v>1067.058</v>
      </c>
      <c r="N1474">
        <v>1049.451</v>
      </c>
      <c r="O1474">
        <v>1041.2840000000001</v>
      </c>
      <c r="P1474">
        <v>1049.221</v>
      </c>
      <c r="Q1474">
        <v>1061.8399999999999</v>
      </c>
      <c r="R1474">
        <v>1072.7570000000001</v>
      </c>
      <c r="S1474">
        <v>1085.21</v>
      </c>
      <c r="T1474">
        <v>1099.3130000000001</v>
      </c>
      <c r="U1474">
        <v>1109.422</v>
      </c>
      <c r="V1474">
        <v>1122.0229999999999</v>
      </c>
      <c r="W1474">
        <v>1134.6110000000001</v>
      </c>
      <c r="X1474">
        <v>1146.867</v>
      </c>
      <c r="Y1474">
        <v>1165.3720000000001</v>
      </c>
      <c r="Z1474">
        <v>1180.182</v>
      </c>
      <c r="AA1474">
        <v>1195.172</v>
      </c>
      <c r="AB1474">
        <v>1211.5419999999999</v>
      </c>
      <c r="AC1474">
        <v>1222.6610000000001</v>
      </c>
      <c r="AD1474">
        <v>1234.0940000000001</v>
      </c>
      <c r="AE1474">
        <v>1245.259</v>
      </c>
      <c r="AF1474">
        <v>1251.335</v>
      </c>
      <c r="AG1474">
        <v>1265.9000000000001</v>
      </c>
      <c r="AH1474">
        <v>1289.232</v>
      </c>
      <c r="AI1474">
        <v>1307.693</v>
      </c>
      <c r="AJ1474">
        <v>1322.7950000000001</v>
      </c>
    </row>
    <row r="1475" spans="3:36" x14ac:dyDescent="0.25">
      <c r="C1475" t="s">
        <v>841</v>
      </c>
      <c r="E1475">
        <v>9.2999999999999999E-2</v>
      </c>
      <c r="F1475">
        <v>7.5999999999999998E-2</v>
      </c>
      <c r="G1475">
        <v>8.4000000000000005E-2</v>
      </c>
      <c r="H1475">
        <v>8.5999999999999993E-2</v>
      </c>
      <c r="I1475">
        <v>8.4000000000000005E-2</v>
      </c>
      <c r="J1475">
        <v>8.5000000000000006E-2</v>
      </c>
      <c r="K1475">
        <v>8.6999999999999994E-2</v>
      </c>
      <c r="L1475">
        <v>8.4000000000000005E-2</v>
      </c>
      <c r="M1475">
        <v>8.3000000000000004E-2</v>
      </c>
      <c r="N1475">
        <v>8.2000000000000003E-2</v>
      </c>
      <c r="O1475">
        <v>8.2000000000000003E-2</v>
      </c>
      <c r="P1475">
        <v>8.3000000000000004E-2</v>
      </c>
      <c r="Q1475">
        <v>8.4000000000000005E-2</v>
      </c>
      <c r="R1475">
        <v>8.5999999999999993E-2</v>
      </c>
      <c r="S1475">
        <v>8.6999999999999994E-2</v>
      </c>
      <c r="T1475">
        <v>8.7999999999999995E-2</v>
      </c>
      <c r="U1475">
        <v>8.8999999999999996E-2</v>
      </c>
      <c r="V1475">
        <v>0.09</v>
      </c>
      <c r="W1475">
        <v>9.0999999999999998E-2</v>
      </c>
      <c r="X1475">
        <v>9.1999999999999998E-2</v>
      </c>
      <c r="Y1475">
        <v>9.4E-2</v>
      </c>
      <c r="Z1475">
        <v>9.5000000000000001E-2</v>
      </c>
      <c r="AA1475">
        <v>9.6000000000000002E-2</v>
      </c>
      <c r="AB1475">
        <v>9.8000000000000004E-2</v>
      </c>
      <c r="AC1475">
        <v>9.9000000000000005E-2</v>
      </c>
      <c r="AD1475">
        <v>0.1</v>
      </c>
      <c r="AE1475">
        <v>0.10100000000000001</v>
      </c>
      <c r="AF1475">
        <v>0.10100000000000001</v>
      </c>
      <c r="AG1475">
        <v>0.10299999999999999</v>
      </c>
      <c r="AH1475">
        <v>0.105</v>
      </c>
      <c r="AI1475">
        <v>0.106</v>
      </c>
      <c r="AJ1475">
        <v>0.108</v>
      </c>
    </row>
    <row r="1476" spans="3:36" x14ac:dyDescent="0.25">
      <c r="C1476" t="s">
        <v>842</v>
      </c>
      <c r="E1476">
        <v>3.7999999999999999E-2</v>
      </c>
      <c r="F1476">
        <v>2.9000000000000001E-2</v>
      </c>
      <c r="G1476">
        <v>2.5999999999999999E-2</v>
      </c>
      <c r="H1476">
        <v>0.05</v>
      </c>
      <c r="I1476">
        <v>4.4999999999999998E-2</v>
      </c>
      <c r="J1476">
        <v>1.7999999999999999E-2</v>
      </c>
      <c r="K1476">
        <v>0.04</v>
      </c>
      <c r="L1476">
        <v>3.7999999999999999E-2</v>
      </c>
      <c r="M1476">
        <v>3.6999999999999998E-2</v>
      </c>
      <c r="N1476">
        <v>3.5999999999999997E-2</v>
      </c>
      <c r="O1476">
        <v>3.5999999999999997E-2</v>
      </c>
      <c r="P1476">
        <v>3.5999999999999997E-2</v>
      </c>
      <c r="Q1476">
        <v>3.5999999999999997E-2</v>
      </c>
      <c r="R1476">
        <v>3.6999999999999998E-2</v>
      </c>
      <c r="S1476">
        <v>3.6999999999999998E-2</v>
      </c>
      <c r="T1476">
        <v>3.7999999999999999E-2</v>
      </c>
      <c r="U1476">
        <v>3.7999999999999999E-2</v>
      </c>
      <c r="V1476">
        <v>3.7999999999999999E-2</v>
      </c>
      <c r="W1476">
        <v>3.9E-2</v>
      </c>
      <c r="X1476">
        <v>3.9E-2</v>
      </c>
      <c r="Y1476">
        <v>0.04</v>
      </c>
      <c r="Z1476">
        <v>0.04</v>
      </c>
      <c r="AA1476">
        <v>4.1000000000000002E-2</v>
      </c>
      <c r="AB1476">
        <v>4.1000000000000002E-2</v>
      </c>
      <c r="AC1476">
        <v>4.2000000000000003E-2</v>
      </c>
      <c r="AD1476">
        <v>4.2000000000000003E-2</v>
      </c>
      <c r="AE1476">
        <v>4.2999999999999997E-2</v>
      </c>
      <c r="AF1476">
        <v>4.2999999999999997E-2</v>
      </c>
      <c r="AG1476">
        <v>4.3999999999999997E-2</v>
      </c>
      <c r="AH1476">
        <v>4.4999999999999998E-2</v>
      </c>
      <c r="AI1476">
        <v>4.4999999999999998E-2</v>
      </c>
      <c r="AJ1476">
        <v>4.4999999999999998E-2</v>
      </c>
    </row>
    <row r="1477" spans="3:36" x14ac:dyDescent="0.25">
      <c r="C1477" t="s">
        <v>838</v>
      </c>
      <c r="E1477">
        <v>1823.722</v>
      </c>
      <c r="F1477">
        <v>1692.7159999999999</v>
      </c>
      <c r="G1477">
        <v>1724.6669999999999</v>
      </c>
      <c r="H1477">
        <v>1679.518</v>
      </c>
      <c r="I1477">
        <v>1649.4680000000001</v>
      </c>
      <c r="J1477">
        <v>1717.0740000000001</v>
      </c>
      <c r="K1477">
        <v>1753.9190000000001</v>
      </c>
      <c r="L1477">
        <v>1708.992</v>
      </c>
      <c r="M1477">
        <v>1692.8689999999999</v>
      </c>
      <c r="N1477">
        <v>1670.3969999999999</v>
      </c>
      <c r="O1477">
        <v>1661.8050000000001</v>
      </c>
      <c r="P1477">
        <v>1677.6559999999999</v>
      </c>
      <c r="Q1477">
        <v>1701.5250000000001</v>
      </c>
      <c r="R1477">
        <v>1722.675</v>
      </c>
      <c r="S1477">
        <v>1745.0940000000001</v>
      </c>
      <c r="T1477">
        <v>1769.4880000000001</v>
      </c>
      <c r="U1477">
        <v>1786.444</v>
      </c>
      <c r="V1477">
        <v>1807.3910000000001</v>
      </c>
      <c r="W1477">
        <v>1827.5740000000001</v>
      </c>
      <c r="X1477">
        <v>1847.1610000000001</v>
      </c>
      <c r="Y1477">
        <v>1876.3610000000001</v>
      </c>
      <c r="Z1477">
        <v>1899.518</v>
      </c>
      <c r="AA1477">
        <v>1923.125</v>
      </c>
      <c r="AB1477">
        <v>1948.5039999999999</v>
      </c>
      <c r="AC1477">
        <v>1966.27</v>
      </c>
      <c r="AD1477">
        <v>1984.675</v>
      </c>
      <c r="AE1477">
        <v>2002.6669999999999</v>
      </c>
      <c r="AF1477">
        <v>2012.0360000000001</v>
      </c>
      <c r="AG1477">
        <v>2033.8440000000001</v>
      </c>
      <c r="AH1477">
        <v>2069.2979999999998</v>
      </c>
      <c r="AI1477">
        <v>2096.5889999999999</v>
      </c>
      <c r="AJ1477">
        <v>2118.6770000000001</v>
      </c>
    </row>
    <row r="1478" spans="3:36" x14ac:dyDescent="0.25">
      <c r="C1478" t="s">
        <v>996</v>
      </c>
    </row>
    <row r="1479" spans="3:36" x14ac:dyDescent="0.25">
      <c r="C1479" t="s">
        <v>1085</v>
      </c>
    </row>
    <row r="1480" spans="3:36" x14ac:dyDescent="0.25">
      <c r="C1480" t="s">
        <v>1080</v>
      </c>
    </row>
    <row r="1481" spans="3:36" x14ac:dyDescent="0.25">
      <c r="C1481" t="s">
        <v>70</v>
      </c>
      <c r="E1481">
        <v>5.891</v>
      </c>
      <c r="F1481">
        <v>5.4969999999999999</v>
      </c>
      <c r="G1481">
        <v>5.6849999999999996</v>
      </c>
      <c r="H1481">
        <v>6.31</v>
      </c>
      <c r="I1481">
        <v>6.8390000000000004</v>
      </c>
      <c r="J1481">
        <v>6.6120000000000001</v>
      </c>
      <c r="K1481">
        <v>6.69</v>
      </c>
      <c r="L1481">
        <v>6.7789999999999999</v>
      </c>
      <c r="M1481">
        <v>6.7839999999999998</v>
      </c>
      <c r="N1481">
        <v>6.726</v>
      </c>
      <c r="O1481">
        <v>6.5830000000000002</v>
      </c>
      <c r="P1481">
        <v>6.6070000000000002</v>
      </c>
      <c r="Q1481">
        <v>6.625</v>
      </c>
      <c r="R1481">
        <v>6.5830000000000002</v>
      </c>
      <c r="S1481">
        <v>6.6070000000000002</v>
      </c>
      <c r="T1481">
        <v>6.625</v>
      </c>
      <c r="U1481">
        <v>6.6280000000000001</v>
      </c>
      <c r="V1481">
        <v>6.6310000000000002</v>
      </c>
      <c r="W1481">
        <v>6.6260000000000003</v>
      </c>
      <c r="X1481">
        <v>6.64</v>
      </c>
      <c r="Y1481">
        <v>6.6529999999999996</v>
      </c>
      <c r="Z1481">
        <v>6.65</v>
      </c>
      <c r="AA1481">
        <v>6.6449999999999996</v>
      </c>
      <c r="AB1481">
        <v>6.6429999999999998</v>
      </c>
      <c r="AC1481">
        <v>6.6289999999999996</v>
      </c>
      <c r="AD1481">
        <v>6.5910000000000002</v>
      </c>
      <c r="AE1481">
        <v>6.56</v>
      </c>
      <c r="AF1481">
        <v>6.5430000000000001</v>
      </c>
      <c r="AG1481">
        <v>6.5309999999999997</v>
      </c>
      <c r="AH1481">
        <v>6.5590000000000002</v>
      </c>
      <c r="AI1481">
        <v>6.5819999999999999</v>
      </c>
      <c r="AJ1481">
        <v>6.5880000000000001</v>
      </c>
    </row>
    <row r="1482" spans="3:36" x14ac:dyDescent="0.25">
      <c r="C1482" t="s">
        <v>840</v>
      </c>
      <c r="E1482">
        <v>1.0529999999999999</v>
      </c>
      <c r="F1482">
        <v>0.97</v>
      </c>
      <c r="G1482">
        <v>1.0609999999999999</v>
      </c>
      <c r="H1482">
        <v>1.179</v>
      </c>
      <c r="I1482">
        <v>1.23</v>
      </c>
      <c r="J1482">
        <v>1.157</v>
      </c>
      <c r="K1482">
        <v>1.181</v>
      </c>
      <c r="L1482">
        <v>1.2070000000000001</v>
      </c>
      <c r="M1482">
        <v>1.2190000000000001</v>
      </c>
      <c r="N1482">
        <v>1.218</v>
      </c>
      <c r="O1482">
        <v>1.2010000000000001</v>
      </c>
      <c r="P1482">
        <v>1.214</v>
      </c>
      <c r="Q1482">
        <v>1.2250000000000001</v>
      </c>
      <c r="R1482">
        <v>1.2230000000000001</v>
      </c>
      <c r="S1482">
        <v>1.232</v>
      </c>
      <c r="T1482">
        <v>1.238</v>
      </c>
      <c r="U1482">
        <v>1.238</v>
      </c>
      <c r="V1482">
        <v>1.2370000000000001</v>
      </c>
      <c r="W1482">
        <v>1.2330000000000001</v>
      </c>
      <c r="X1482">
        <v>1.2330000000000001</v>
      </c>
      <c r="Y1482">
        <v>1.2330000000000001</v>
      </c>
      <c r="Z1482">
        <v>1.23</v>
      </c>
      <c r="AA1482">
        <v>1.226</v>
      </c>
      <c r="AB1482">
        <v>1.2230000000000001</v>
      </c>
      <c r="AC1482">
        <v>1.2170000000000001</v>
      </c>
      <c r="AD1482">
        <v>1.2070000000000001</v>
      </c>
      <c r="AE1482">
        <v>1.198</v>
      </c>
      <c r="AF1482">
        <v>1.1919999999999999</v>
      </c>
      <c r="AG1482">
        <v>1.1870000000000001</v>
      </c>
      <c r="AH1482">
        <v>1.1890000000000001</v>
      </c>
      <c r="AI1482">
        <v>1.19</v>
      </c>
      <c r="AJ1482">
        <v>1.1879999999999999</v>
      </c>
    </row>
    <row r="1483" spans="3:36" x14ac:dyDescent="0.25">
      <c r="C1483" t="s">
        <v>838</v>
      </c>
      <c r="E1483">
        <v>6.944</v>
      </c>
      <c r="F1483">
        <v>6.4669999999999996</v>
      </c>
      <c r="G1483">
        <v>6.7460000000000004</v>
      </c>
      <c r="H1483">
        <v>7.4889999999999999</v>
      </c>
      <c r="I1483">
        <v>8.0690000000000008</v>
      </c>
      <c r="J1483">
        <v>7.7690000000000001</v>
      </c>
      <c r="K1483">
        <v>7.8710000000000004</v>
      </c>
      <c r="L1483">
        <v>7.9859999999999998</v>
      </c>
      <c r="M1483">
        <v>8.0030000000000001</v>
      </c>
      <c r="N1483">
        <v>7.9429999999999996</v>
      </c>
      <c r="O1483">
        <v>7.7839999999999998</v>
      </c>
      <c r="P1483">
        <v>7.8209999999999997</v>
      </c>
      <c r="Q1483">
        <v>7.8490000000000002</v>
      </c>
      <c r="R1483">
        <v>7.806</v>
      </c>
      <c r="S1483">
        <v>7.8390000000000004</v>
      </c>
      <c r="T1483">
        <v>7.8630000000000004</v>
      </c>
      <c r="U1483">
        <v>7.8659999999999997</v>
      </c>
      <c r="V1483">
        <v>7.8680000000000003</v>
      </c>
      <c r="W1483">
        <v>7.86</v>
      </c>
      <c r="X1483">
        <v>7.8719999999999999</v>
      </c>
      <c r="Y1483">
        <v>7.8860000000000001</v>
      </c>
      <c r="Z1483">
        <v>7.88</v>
      </c>
      <c r="AA1483">
        <v>7.8710000000000004</v>
      </c>
      <c r="AB1483">
        <v>7.8659999999999997</v>
      </c>
      <c r="AC1483">
        <v>7.8460000000000001</v>
      </c>
      <c r="AD1483">
        <v>7.7990000000000004</v>
      </c>
      <c r="AE1483">
        <v>7.758</v>
      </c>
      <c r="AF1483">
        <v>7.7350000000000003</v>
      </c>
      <c r="AG1483">
        <v>7.718</v>
      </c>
      <c r="AH1483">
        <v>7.7480000000000002</v>
      </c>
      <c r="AI1483">
        <v>7.7720000000000002</v>
      </c>
      <c r="AJ1483">
        <v>7.7759999999999998</v>
      </c>
    </row>
    <row r="1484" spans="3:36" x14ac:dyDescent="0.25">
      <c r="C1484" t="s">
        <v>1081</v>
      </c>
    </row>
    <row r="1485" spans="3:36" x14ac:dyDescent="0.25">
      <c r="C1485" t="s">
        <v>70</v>
      </c>
      <c r="E1485">
        <v>18.361000000000001</v>
      </c>
      <c r="F1485">
        <v>16.753</v>
      </c>
      <c r="G1485">
        <v>16.821000000000002</v>
      </c>
      <c r="H1485">
        <v>15.95</v>
      </c>
      <c r="I1485">
        <v>15.59</v>
      </c>
      <c r="J1485">
        <v>17.117000000000001</v>
      </c>
      <c r="K1485">
        <v>17.539000000000001</v>
      </c>
      <c r="L1485">
        <v>16.369</v>
      </c>
      <c r="M1485">
        <v>15.981</v>
      </c>
      <c r="N1485">
        <v>15.669</v>
      </c>
      <c r="O1485">
        <v>15.428000000000001</v>
      </c>
      <c r="P1485">
        <v>15.462</v>
      </c>
      <c r="Q1485">
        <v>15.706</v>
      </c>
      <c r="R1485">
        <v>15.939</v>
      </c>
      <c r="S1485">
        <v>16.178000000000001</v>
      </c>
      <c r="T1485">
        <v>16.437000000000001</v>
      </c>
      <c r="U1485">
        <v>16.652999999999999</v>
      </c>
      <c r="V1485">
        <v>16.972000000000001</v>
      </c>
      <c r="W1485">
        <v>17.242999999999999</v>
      </c>
      <c r="X1485">
        <v>17.507000000000001</v>
      </c>
      <c r="Y1485">
        <v>17.937999999999999</v>
      </c>
      <c r="Z1485">
        <v>18.266999999999999</v>
      </c>
      <c r="AA1485">
        <v>18.614999999999998</v>
      </c>
      <c r="AB1485">
        <v>19.004000000000001</v>
      </c>
      <c r="AC1485">
        <v>19.344999999999999</v>
      </c>
      <c r="AD1485">
        <v>19.728999999999999</v>
      </c>
      <c r="AE1485">
        <v>20.123999999999999</v>
      </c>
      <c r="AF1485">
        <v>20.376000000000001</v>
      </c>
      <c r="AG1485">
        <v>20.689</v>
      </c>
      <c r="AH1485">
        <v>21.216000000000001</v>
      </c>
      <c r="AI1485">
        <v>21.603000000000002</v>
      </c>
      <c r="AJ1485">
        <v>21.952000000000002</v>
      </c>
    </row>
    <row r="1486" spans="3:36" x14ac:dyDescent="0.25">
      <c r="C1486" t="s">
        <v>840</v>
      </c>
      <c r="E1486">
        <v>6.008</v>
      </c>
      <c r="F1486">
        <v>5.44</v>
      </c>
      <c r="G1486">
        <v>5.7560000000000002</v>
      </c>
      <c r="H1486">
        <v>5.4539999999999997</v>
      </c>
      <c r="I1486">
        <v>5.1280000000000001</v>
      </c>
      <c r="J1486">
        <v>5.4729999999999999</v>
      </c>
      <c r="K1486">
        <v>5.6539999999999999</v>
      </c>
      <c r="L1486">
        <v>5.32</v>
      </c>
      <c r="M1486">
        <v>5.2350000000000003</v>
      </c>
      <c r="N1486">
        <v>5.1689999999999996</v>
      </c>
      <c r="O1486">
        <v>5.1239999999999997</v>
      </c>
      <c r="P1486">
        <v>5.1660000000000004</v>
      </c>
      <c r="Q1486">
        <v>5.274</v>
      </c>
      <c r="R1486">
        <v>5.375</v>
      </c>
      <c r="S1486">
        <v>5.47</v>
      </c>
      <c r="T1486">
        <v>5.5640000000000001</v>
      </c>
      <c r="U1486">
        <v>5.6269999999999998</v>
      </c>
      <c r="V1486">
        <v>5.718</v>
      </c>
      <c r="W1486">
        <v>5.7910000000000004</v>
      </c>
      <c r="X1486">
        <v>5.86</v>
      </c>
      <c r="Y1486">
        <v>5.984</v>
      </c>
      <c r="Z1486">
        <v>6.0720000000000001</v>
      </c>
      <c r="AA1486">
        <v>6.1639999999999997</v>
      </c>
      <c r="AB1486">
        <v>6.2670000000000003</v>
      </c>
      <c r="AC1486">
        <v>6.3529999999999998</v>
      </c>
      <c r="AD1486">
        <v>6.45</v>
      </c>
      <c r="AE1486">
        <v>6.5490000000000004</v>
      </c>
      <c r="AF1486">
        <v>6.601</v>
      </c>
      <c r="AG1486">
        <v>6.673</v>
      </c>
      <c r="AH1486">
        <v>6.81</v>
      </c>
      <c r="AI1486">
        <v>6.9009999999999998</v>
      </c>
      <c r="AJ1486">
        <v>6.9779999999999998</v>
      </c>
    </row>
    <row r="1487" spans="3:36" x14ac:dyDescent="0.25">
      <c r="C1487" t="s">
        <v>838</v>
      </c>
      <c r="E1487">
        <v>24.369</v>
      </c>
      <c r="F1487">
        <v>22.193000000000001</v>
      </c>
      <c r="G1487">
        <v>22.577000000000002</v>
      </c>
      <c r="H1487">
        <v>21.405000000000001</v>
      </c>
      <c r="I1487">
        <v>20.718</v>
      </c>
      <c r="J1487">
        <v>22.59</v>
      </c>
      <c r="K1487">
        <v>23.193000000000001</v>
      </c>
      <c r="L1487">
        <v>21.689</v>
      </c>
      <c r="M1487">
        <v>21.216000000000001</v>
      </c>
      <c r="N1487">
        <v>20.838000000000001</v>
      </c>
      <c r="O1487">
        <v>20.553000000000001</v>
      </c>
      <c r="P1487">
        <v>20.628</v>
      </c>
      <c r="Q1487">
        <v>20.981000000000002</v>
      </c>
      <c r="R1487">
        <v>21.314</v>
      </c>
      <c r="S1487">
        <v>21.648</v>
      </c>
      <c r="T1487">
        <v>22.001000000000001</v>
      </c>
      <c r="U1487">
        <v>22.28</v>
      </c>
      <c r="V1487">
        <v>22.690999999999999</v>
      </c>
      <c r="W1487">
        <v>23.033999999999999</v>
      </c>
      <c r="X1487">
        <v>23.367000000000001</v>
      </c>
      <c r="Y1487">
        <v>23.922000000000001</v>
      </c>
      <c r="Z1487">
        <v>24.338999999999999</v>
      </c>
      <c r="AA1487">
        <v>24.78</v>
      </c>
      <c r="AB1487">
        <v>25.271000000000001</v>
      </c>
      <c r="AC1487">
        <v>25.698</v>
      </c>
      <c r="AD1487">
        <v>26.178999999999998</v>
      </c>
      <c r="AE1487">
        <v>26.672999999999998</v>
      </c>
      <c r="AF1487">
        <v>26.978000000000002</v>
      </c>
      <c r="AG1487">
        <v>27.361999999999998</v>
      </c>
      <c r="AH1487">
        <v>28.024999999999999</v>
      </c>
      <c r="AI1487">
        <v>28.504000000000001</v>
      </c>
      <c r="AJ1487">
        <v>28.928999999999998</v>
      </c>
    </row>
    <row r="1488" spans="3:36" x14ac:dyDescent="0.25">
      <c r="C1488" t="s">
        <v>1082</v>
      </c>
    </row>
    <row r="1489" spans="3:36" x14ac:dyDescent="0.25">
      <c r="C1489" t="s">
        <v>70</v>
      </c>
      <c r="E1489">
        <v>5.8959999999999999</v>
      </c>
      <c r="F1489">
        <v>5.6210000000000004</v>
      </c>
      <c r="G1489">
        <v>5.3040000000000003</v>
      </c>
      <c r="H1489">
        <v>5.6890000000000001</v>
      </c>
      <c r="I1489">
        <v>5.7370000000000001</v>
      </c>
      <c r="J1489">
        <v>5.8840000000000003</v>
      </c>
      <c r="K1489">
        <v>5.8339999999999996</v>
      </c>
      <c r="L1489">
        <v>5.9089999999999998</v>
      </c>
      <c r="M1489">
        <v>5.851</v>
      </c>
      <c r="N1489">
        <v>5.7140000000000004</v>
      </c>
      <c r="O1489">
        <v>5.7690000000000001</v>
      </c>
      <c r="P1489">
        <v>5.8810000000000002</v>
      </c>
      <c r="Q1489">
        <v>5.9359999999999999</v>
      </c>
      <c r="R1489">
        <v>6.0010000000000003</v>
      </c>
      <c r="S1489">
        <v>6.0720000000000001</v>
      </c>
      <c r="T1489">
        <v>6.1779999999999999</v>
      </c>
      <c r="U1489">
        <v>6.2510000000000003</v>
      </c>
      <c r="V1489">
        <v>6.3019999999999996</v>
      </c>
      <c r="W1489">
        <v>6.399</v>
      </c>
      <c r="X1489">
        <v>6.4889999999999999</v>
      </c>
      <c r="Y1489">
        <v>6.5839999999999996</v>
      </c>
      <c r="Z1489">
        <v>6.6909999999999998</v>
      </c>
      <c r="AA1489">
        <v>6.7859999999999996</v>
      </c>
      <c r="AB1489">
        <v>6.8849999999999998</v>
      </c>
      <c r="AC1489">
        <v>6.9059999999999997</v>
      </c>
      <c r="AD1489">
        <v>6.9130000000000003</v>
      </c>
      <c r="AE1489">
        <v>6.9039999999999999</v>
      </c>
      <c r="AF1489">
        <v>6.8920000000000003</v>
      </c>
      <c r="AG1489">
        <v>7.0110000000000001</v>
      </c>
      <c r="AH1489">
        <v>7.1360000000000001</v>
      </c>
      <c r="AI1489">
        <v>7.2750000000000004</v>
      </c>
      <c r="AJ1489">
        <v>7.3760000000000003</v>
      </c>
    </row>
    <row r="1490" spans="3:36" x14ac:dyDescent="0.25">
      <c r="C1490" t="s">
        <v>840</v>
      </c>
      <c r="E1490">
        <v>1.052</v>
      </c>
      <c r="F1490">
        <v>0.98799999999999999</v>
      </c>
      <c r="G1490">
        <v>0.98499999999999999</v>
      </c>
      <c r="H1490">
        <v>1.0580000000000001</v>
      </c>
      <c r="I1490">
        <v>1.0249999999999999</v>
      </c>
      <c r="J1490">
        <v>1.0209999999999999</v>
      </c>
      <c r="K1490">
        <v>1.02</v>
      </c>
      <c r="L1490">
        <v>1.04</v>
      </c>
      <c r="M1490">
        <v>1.0369999999999999</v>
      </c>
      <c r="N1490">
        <v>1.02</v>
      </c>
      <c r="O1490">
        <v>1.036</v>
      </c>
      <c r="P1490">
        <v>1.0609999999999999</v>
      </c>
      <c r="Q1490">
        <v>1.0760000000000001</v>
      </c>
      <c r="R1490">
        <v>1.091</v>
      </c>
      <c r="S1490">
        <v>1.1060000000000001</v>
      </c>
      <c r="T1490">
        <v>1.127</v>
      </c>
      <c r="U1490">
        <v>1.137</v>
      </c>
      <c r="V1490">
        <v>1.143</v>
      </c>
      <c r="W1490">
        <v>1.157</v>
      </c>
      <c r="X1490">
        <v>1.169</v>
      </c>
      <c r="Y1490">
        <v>1.181</v>
      </c>
      <c r="Z1490">
        <v>1.1950000000000001</v>
      </c>
      <c r="AA1490">
        <v>1.2070000000000001</v>
      </c>
      <c r="AB1490">
        <v>1.2190000000000001</v>
      </c>
      <c r="AC1490">
        <v>1.2170000000000001</v>
      </c>
      <c r="AD1490">
        <v>1.2130000000000001</v>
      </c>
      <c r="AE1490">
        <v>1.206</v>
      </c>
      <c r="AF1490">
        <v>1.198</v>
      </c>
      <c r="AG1490">
        <v>1.2130000000000001</v>
      </c>
      <c r="AH1490">
        <v>1.228</v>
      </c>
      <c r="AI1490">
        <v>1.2450000000000001</v>
      </c>
      <c r="AJ1490">
        <v>1.256</v>
      </c>
    </row>
    <row r="1491" spans="3:36" x14ac:dyDescent="0.25">
      <c r="C1491" t="s">
        <v>838</v>
      </c>
      <c r="E1491">
        <v>6.9480000000000004</v>
      </c>
      <c r="F1491">
        <v>6.609</v>
      </c>
      <c r="G1491">
        <v>6.2889999999999997</v>
      </c>
      <c r="H1491">
        <v>6.7460000000000004</v>
      </c>
      <c r="I1491">
        <v>6.7619999999999996</v>
      </c>
      <c r="J1491">
        <v>6.9050000000000002</v>
      </c>
      <c r="K1491">
        <v>6.8550000000000004</v>
      </c>
      <c r="L1491">
        <v>6.9489999999999998</v>
      </c>
      <c r="M1491">
        <v>6.8879999999999999</v>
      </c>
      <c r="N1491">
        <v>6.734</v>
      </c>
      <c r="O1491">
        <v>6.8049999999999997</v>
      </c>
      <c r="P1491">
        <v>6.9429999999999996</v>
      </c>
      <c r="Q1491">
        <v>7.0119999999999996</v>
      </c>
      <c r="R1491">
        <v>7.0919999999999996</v>
      </c>
      <c r="S1491">
        <v>7.1779999999999999</v>
      </c>
      <c r="T1491">
        <v>7.3040000000000003</v>
      </c>
      <c r="U1491">
        <v>7.3879999999999999</v>
      </c>
      <c r="V1491">
        <v>7.4450000000000003</v>
      </c>
      <c r="W1491">
        <v>7.556</v>
      </c>
      <c r="X1491">
        <v>7.6580000000000004</v>
      </c>
      <c r="Y1491">
        <v>7.7649999999999997</v>
      </c>
      <c r="Z1491">
        <v>7.8860000000000001</v>
      </c>
      <c r="AA1491">
        <v>7.9930000000000003</v>
      </c>
      <c r="AB1491">
        <v>8.1039999999999992</v>
      </c>
      <c r="AC1491">
        <v>8.1229999999999993</v>
      </c>
      <c r="AD1491">
        <v>8.1259999999999994</v>
      </c>
      <c r="AE1491">
        <v>8.11</v>
      </c>
      <c r="AF1491">
        <v>8.0909999999999993</v>
      </c>
      <c r="AG1491">
        <v>8.2230000000000008</v>
      </c>
      <c r="AH1491">
        <v>8.3640000000000008</v>
      </c>
      <c r="AI1491">
        <v>8.52</v>
      </c>
      <c r="AJ1491">
        <v>8.6319999999999997</v>
      </c>
    </row>
    <row r="1492" spans="3:36" x14ac:dyDescent="0.25">
      <c r="C1492" t="s">
        <v>1083</v>
      </c>
    </row>
    <row r="1493" spans="3:36" x14ac:dyDescent="0.25">
      <c r="C1493" t="s">
        <v>70</v>
      </c>
      <c r="E1493">
        <v>2.2389999999999999</v>
      </c>
      <c r="F1493">
        <v>2.448</v>
      </c>
      <c r="G1493">
        <v>2.4049999999999998</v>
      </c>
      <c r="H1493">
        <v>2.0960000000000001</v>
      </c>
      <c r="I1493">
        <v>2.081</v>
      </c>
      <c r="J1493">
        <v>2.2549999999999999</v>
      </c>
      <c r="K1493">
        <v>2.3239999999999998</v>
      </c>
      <c r="L1493">
        <v>2.4350000000000001</v>
      </c>
      <c r="M1493">
        <v>2.4790000000000001</v>
      </c>
      <c r="N1493">
        <v>2.4820000000000002</v>
      </c>
      <c r="O1493">
        <v>2.504</v>
      </c>
      <c r="P1493">
        <v>2.5350000000000001</v>
      </c>
      <c r="Q1493">
        <v>2.5640000000000001</v>
      </c>
      <c r="R1493">
        <v>2.5979999999999999</v>
      </c>
      <c r="S1493">
        <v>2.625</v>
      </c>
      <c r="T1493">
        <v>2.6579999999999999</v>
      </c>
      <c r="U1493">
        <v>2.6890000000000001</v>
      </c>
      <c r="V1493">
        <v>2.726</v>
      </c>
      <c r="W1493">
        <v>2.7629999999999999</v>
      </c>
      <c r="X1493">
        <v>2.7989999999999999</v>
      </c>
      <c r="Y1493">
        <v>2.827</v>
      </c>
      <c r="Z1493">
        <v>2.8559999999999999</v>
      </c>
      <c r="AA1493">
        <v>2.8889999999999998</v>
      </c>
      <c r="AB1493">
        <v>2.915</v>
      </c>
      <c r="AC1493">
        <v>2.9420000000000002</v>
      </c>
      <c r="AD1493">
        <v>2.968</v>
      </c>
      <c r="AE1493">
        <v>2.992</v>
      </c>
      <c r="AF1493">
        <v>3.0070000000000001</v>
      </c>
      <c r="AG1493">
        <v>3.036</v>
      </c>
      <c r="AH1493">
        <v>3.0670000000000002</v>
      </c>
      <c r="AI1493">
        <v>3.0910000000000002</v>
      </c>
      <c r="AJ1493">
        <v>3.1110000000000002</v>
      </c>
    </row>
    <row r="1494" spans="3:36" x14ac:dyDescent="0.25">
      <c r="C1494" t="s">
        <v>1086</v>
      </c>
    </row>
    <row r="1495" spans="3:36" x14ac:dyDescent="0.25">
      <c r="C1495" t="s">
        <v>70</v>
      </c>
      <c r="E1495">
        <v>32.387</v>
      </c>
      <c r="F1495">
        <v>30.318999999999999</v>
      </c>
      <c r="G1495">
        <v>30.215</v>
      </c>
      <c r="H1495">
        <v>30.045000000000002</v>
      </c>
      <c r="I1495">
        <v>30.247</v>
      </c>
      <c r="J1495">
        <v>31.869</v>
      </c>
      <c r="K1495">
        <v>32.387999999999998</v>
      </c>
      <c r="L1495">
        <v>31.492000000000001</v>
      </c>
      <c r="M1495">
        <v>31.094999999999999</v>
      </c>
      <c r="N1495">
        <v>30.59</v>
      </c>
      <c r="O1495">
        <v>30.285</v>
      </c>
      <c r="P1495">
        <v>30.484999999999999</v>
      </c>
      <c r="Q1495">
        <v>30.831</v>
      </c>
      <c r="R1495">
        <v>31.120999999999999</v>
      </c>
      <c r="S1495">
        <v>31.481999999999999</v>
      </c>
      <c r="T1495">
        <v>31.898</v>
      </c>
      <c r="U1495">
        <v>32.220999999999997</v>
      </c>
      <c r="V1495">
        <v>32.631</v>
      </c>
      <c r="W1495">
        <v>33.031999999999996</v>
      </c>
      <c r="X1495">
        <v>33.436</v>
      </c>
      <c r="Y1495">
        <v>34.002000000000002</v>
      </c>
      <c r="Z1495">
        <v>34.463999999999999</v>
      </c>
      <c r="AA1495">
        <v>34.936</v>
      </c>
      <c r="AB1495">
        <v>35.447000000000003</v>
      </c>
      <c r="AC1495">
        <v>35.822000000000003</v>
      </c>
      <c r="AD1495">
        <v>36.201000000000001</v>
      </c>
      <c r="AE1495">
        <v>36.58</v>
      </c>
      <c r="AF1495">
        <v>36.819000000000003</v>
      </c>
      <c r="AG1495">
        <v>37.267000000000003</v>
      </c>
      <c r="AH1495">
        <v>37.978000000000002</v>
      </c>
      <c r="AI1495">
        <v>38.551000000000002</v>
      </c>
      <c r="AJ1495">
        <v>39.027000000000001</v>
      </c>
    </row>
    <row r="1496" spans="3:36" x14ac:dyDescent="0.25">
      <c r="C1496" t="s">
        <v>840</v>
      </c>
      <c r="E1496">
        <v>8.1120000000000001</v>
      </c>
      <c r="F1496">
        <v>7.399</v>
      </c>
      <c r="G1496">
        <v>7.8019999999999996</v>
      </c>
      <c r="H1496">
        <v>7.6909999999999998</v>
      </c>
      <c r="I1496">
        <v>7.383</v>
      </c>
      <c r="J1496">
        <v>7.65</v>
      </c>
      <c r="K1496">
        <v>7.8550000000000004</v>
      </c>
      <c r="L1496">
        <v>7.5679999999999996</v>
      </c>
      <c r="M1496">
        <v>7.4909999999999997</v>
      </c>
      <c r="N1496">
        <v>7.4059999999999997</v>
      </c>
      <c r="O1496">
        <v>7.3609999999999998</v>
      </c>
      <c r="P1496">
        <v>7.4409999999999998</v>
      </c>
      <c r="Q1496">
        <v>7.5750000000000002</v>
      </c>
      <c r="R1496">
        <v>7.6879999999999997</v>
      </c>
      <c r="S1496">
        <v>7.8079999999999998</v>
      </c>
      <c r="T1496">
        <v>7.9279999999999999</v>
      </c>
      <c r="U1496">
        <v>8.0030000000000001</v>
      </c>
      <c r="V1496">
        <v>8.0980000000000008</v>
      </c>
      <c r="W1496">
        <v>8.1809999999999992</v>
      </c>
      <c r="X1496">
        <v>8.2609999999999992</v>
      </c>
      <c r="Y1496">
        <v>8.3979999999999997</v>
      </c>
      <c r="Z1496">
        <v>8.4969999999999999</v>
      </c>
      <c r="AA1496">
        <v>8.5969999999999995</v>
      </c>
      <c r="AB1496">
        <v>8.7080000000000002</v>
      </c>
      <c r="AC1496">
        <v>8.7870000000000008</v>
      </c>
      <c r="AD1496">
        <v>8.8699999999999992</v>
      </c>
      <c r="AE1496">
        <v>8.9529999999999994</v>
      </c>
      <c r="AF1496">
        <v>8.9920000000000009</v>
      </c>
      <c r="AG1496">
        <v>9.0730000000000004</v>
      </c>
      <c r="AH1496">
        <v>9.2270000000000003</v>
      </c>
      <c r="AI1496">
        <v>9.3350000000000009</v>
      </c>
      <c r="AJ1496">
        <v>9.4209999999999994</v>
      </c>
    </row>
    <row r="1497" spans="3:36" x14ac:dyDescent="0.25">
      <c r="C1497" t="s">
        <v>838</v>
      </c>
      <c r="E1497">
        <v>40.499000000000002</v>
      </c>
      <c r="F1497">
        <v>37.718000000000004</v>
      </c>
      <c r="G1497">
        <v>38.018000000000001</v>
      </c>
      <c r="H1497">
        <v>37.735999999999997</v>
      </c>
      <c r="I1497">
        <v>37.630000000000003</v>
      </c>
      <c r="J1497">
        <v>39.518999999999998</v>
      </c>
      <c r="K1497">
        <v>40.243000000000002</v>
      </c>
      <c r="L1497">
        <v>39.06</v>
      </c>
      <c r="M1497">
        <v>38.585999999999999</v>
      </c>
      <c r="N1497">
        <v>37.997</v>
      </c>
      <c r="O1497">
        <v>37.646000000000001</v>
      </c>
      <c r="P1497">
        <v>37.926000000000002</v>
      </c>
      <c r="Q1497">
        <v>38.405999999999999</v>
      </c>
      <c r="R1497">
        <v>38.808999999999997</v>
      </c>
      <c r="S1497">
        <v>39.29</v>
      </c>
      <c r="T1497">
        <v>39.826000000000001</v>
      </c>
      <c r="U1497">
        <v>40.223999999999997</v>
      </c>
      <c r="V1497">
        <v>40.728999999999999</v>
      </c>
      <c r="W1497">
        <v>41.213000000000001</v>
      </c>
      <c r="X1497">
        <v>41.697000000000003</v>
      </c>
      <c r="Y1497">
        <v>42.4</v>
      </c>
      <c r="Z1497">
        <v>42.960999999999999</v>
      </c>
      <c r="AA1497">
        <v>43.533000000000001</v>
      </c>
      <c r="AB1497">
        <v>44.155999999999999</v>
      </c>
      <c r="AC1497">
        <v>44.609000000000002</v>
      </c>
      <c r="AD1497">
        <v>45.070999999999998</v>
      </c>
      <c r="AE1497">
        <v>45.533999999999999</v>
      </c>
      <c r="AF1497">
        <v>45.811</v>
      </c>
      <c r="AG1497">
        <v>46.338999999999999</v>
      </c>
      <c r="AH1497">
        <v>47.204999999999998</v>
      </c>
      <c r="AI1497">
        <v>47.886000000000003</v>
      </c>
      <c r="AJ1497">
        <v>48.448</v>
      </c>
    </row>
    <row r="1498" spans="3:36" x14ac:dyDescent="0.25">
      <c r="C1498" t="s">
        <v>996</v>
      </c>
    </row>
    <row r="1499" spans="3:36" x14ac:dyDescent="0.25">
      <c r="C1499" t="s">
        <v>1087</v>
      </c>
    </row>
    <row r="1500" spans="3:36" x14ac:dyDescent="0.25">
      <c r="C1500" t="s">
        <v>1080</v>
      </c>
    </row>
    <row r="1501" spans="3:36" x14ac:dyDescent="0.25">
      <c r="C1501" t="s">
        <v>70</v>
      </c>
      <c r="E1501">
        <v>90.331000000000003</v>
      </c>
      <c r="F1501">
        <v>84.286000000000001</v>
      </c>
      <c r="G1501">
        <v>87.173000000000002</v>
      </c>
      <c r="H1501">
        <v>96.75</v>
      </c>
      <c r="I1501">
        <v>104.86499999999999</v>
      </c>
      <c r="J1501">
        <v>101.39</v>
      </c>
      <c r="K1501">
        <v>102.58499999999999</v>
      </c>
      <c r="L1501">
        <v>103.941</v>
      </c>
      <c r="M1501">
        <v>104.024</v>
      </c>
      <c r="N1501">
        <v>103.124</v>
      </c>
      <c r="O1501">
        <v>100.93899999999999</v>
      </c>
      <c r="P1501">
        <v>101.306</v>
      </c>
      <c r="Q1501">
        <v>101.57599999999999</v>
      </c>
      <c r="R1501">
        <v>100.937</v>
      </c>
      <c r="S1501">
        <v>101.31100000000001</v>
      </c>
      <c r="T1501">
        <v>101.578</v>
      </c>
      <c r="U1501">
        <v>101.627</v>
      </c>
      <c r="V1501">
        <v>101.669</v>
      </c>
      <c r="W1501">
        <v>101.598</v>
      </c>
      <c r="X1501">
        <v>101.79900000000001</v>
      </c>
      <c r="Y1501">
        <v>102.004</v>
      </c>
      <c r="Z1501">
        <v>101.961</v>
      </c>
      <c r="AA1501">
        <v>101.886</v>
      </c>
      <c r="AB1501">
        <v>101.85599999999999</v>
      </c>
      <c r="AC1501">
        <v>101.63800000000001</v>
      </c>
      <c r="AD1501">
        <v>101.059</v>
      </c>
      <c r="AE1501">
        <v>100.577</v>
      </c>
      <c r="AF1501">
        <v>100.319</v>
      </c>
      <c r="AG1501">
        <v>100.13800000000001</v>
      </c>
      <c r="AH1501">
        <v>100.565</v>
      </c>
      <c r="AI1501">
        <v>100.92</v>
      </c>
      <c r="AJ1501">
        <v>101.004</v>
      </c>
    </row>
    <row r="1502" spans="3:36" x14ac:dyDescent="0.25">
      <c r="C1502" t="s">
        <v>840</v>
      </c>
      <c r="E1502">
        <v>52.13</v>
      </c>
      <c r="F1502">
        <v>48.061999999999998</v>
      </c>
      <c r="G1502">
        <v>52.551000000000002</v>
      </c>
      <c r="H1502">
        <v>58.405999999999999</v>
      </c>
      <c r="I1502">
        <v>60.923000000000002</v>
      </c>
      <c r="J1502">
        <v>57.27</v>
      </c>
      <c r="K1502">
        <v>58.472000000000001</v>
      </c>
      <c r="L1502">
        <v>59.78</v>
      </c>
      <c r="M1502">
        <v>60.344000000000001</v>
      </c>
      <c r="N1502">
        <v>60.3</v>
      </c>
      <c r="O1502">
        <v>59.473999999999997</v>
      </c>
      <c r="P1502">
        <v>60.1</v>
      </c>
      <c r="Q1502">
        <v>60.637</v>
      </c>
      <c r="R1502">
        <v>60.530999999999999</v>
      </c>
      <c r="S1502">
        <v>60.981000000000002</v>
      </c>
      <c r="T1502">
        <v>61.284999999999997</v>
      </c>
      <c r="U1502">
        <v>61.305999999999997</v>
      </c>
      <c r="V1502">
        <v>61.222999999999999</v>
      </c>
      <c r="W1502">
        <v>61.064999999999998</v>
      </c>
      <c r="X1502">
        <v>61.033000000000001</v>
      </c>
      <c r="Y1502">
        <v>61.054000000000002</v>
      </c>
      <c r="Z1502">
        <v>60.892000000000003</v>
      </c>
      <c r="AA1502">
        <v>60.701999999999998</v>
      </c>
      <c r="AB1502">
        <v>60.537999999999997</v>
      </c>
      <c r="AC1502">
        <v>60.255000000000003</v>
      </c>
      <c r="AD1502">
        <v>59.761000000000003</v>
      </c>
      <c r="AE1502">
        <v>59.320999999999998</v>
      </c>
      <c r="AF1502">
        <v>59.017000000000003</v>
      </c>
      <c r="AG1502">
        <v>58.762999999999998</v>
      </c>
      <c r="AH1502">
        <v>58.854999999999997</v>
      </c>
      <c r="AI1502">
        <v>58.905999999999999</v>
      </c>
      <c r="AJ1502">
        <v>58.793999999999997</v>
      </c>
    </row>
    <row r="1503" spans="3:36" x14ac:dyDescent="0.25">
      <c r="C1503" t="s">
        <v>841</v>
      </c>
      <c r="E1503">
        <v>1.7000000000000001E-2</v>
      </c>
      <c r="F1503">
        <v>1.4E-2</v>
      </c>
      <c r="G1503">
        <v>1.7000000000000001E-2</v>
      </c>
      <c r="H1503">
        <v>1.9E-2</v>
      </c>
      <c r="I1503">
        <v>0.02</v>
      </c>
      <c r="J1503">
        <v>1.7999999999999999E-2</v>
      </c>
      <c r="K1503">
        <v>1.9E-2</v>
      </c>
      <c r="L1503">
        <v>1.9E-2</v>
      </c>
      <c r="M1503">
        <v>1.9E-2</v>
      </c>
      <c r="N1503">
        <v>1.9E-2</v>
      </c>
      <c r="O1503">
        <v>1.9E-2</v>
      </c>
      <c r="P1503">
        <v>1.9E-2</v>
      </c>
      <c r="Q1503">
        <v>1.9E-2</v>
      </c>
      <c r="R1503">
        <v>1.9E-2</v>
      </c>
      <c r="S1503">
        <v>1.9E-2</v>
      </c>
      <c r="T1503">
        <v>1.9E-2</v>
      </c>
      <c r="U1503">
        <v>1.9E-2</v>
      </c>
      <c r="V1503">
        <v>1.9E-2</v>
      </c>
      <c r="W1503">
        <v>1.9E-2</v>
      </c>
      <c r="X1503">
        <v>1.9E-2</v>
      </c>
      <c r="Y1503">
        <v>1.9E-2</v>
      </c>
      <c r="Z1503">
        <v>1.9E-2</v>
      </c>
      <c r="AA1503">
        <v>1.9E-2</v>
      </c>
      <c r="AB1503">
        <v>1.9E-2</v>
      </c>
      <c r="AC1503">
        <v>1.9E-2</v>
      </c>
      <c r="AD1503">
        <v>1.9E-2</v>
      </c>
      <c r="AE1503">
        <v>1.7999999999999999E-2</v>
      </c>
      <c r="AF1503">
        <v>1.7999999999999999E-2</v>
      </c>
      <c r="AG1503">
        <v>1.7999999999999999E-2</v>
      </c>
      <c r="AH1503">
        <v>1.7999999999999999E-2</v>
      </c>
      <c r="AI1503">
        <v>1.7999999999999999E-2</v>
      </c>
      <c r="AJ1503">
        <v>1.7999999999999999E-2</v>
      </c>
    </row>
    <row r="1504" spans="3:36" x14ac:dyDescent="0.25">
      <c r="C1504" t="s">
        <v>842</v>
      </c>
      <c r="E1504">
        <v>1.0999999999999999E-2</v>
      </c>
      <c r="F1504">
        <v>8.9999999999999993E-3</v>
      </c>
      <c r="G1504">
        <v>8.0000000000000002E-3</v>
      </c>
      <c r="H1504">
        <v>1.6E-2</v>
      </c>
      <c r="I1504">
        <v>1.4999999999999999E-2</v>
      </c>
      <c r="J1504">
        <v>5.0000000000000001E-3</v>
      </c>
      <c r="K1504">
        <v>1.2E-2</v>
      </c>
      <c r="L1504">
        <v>1.2E-2</v>
      </c>
      <c r="M1504">
        <v>1.2E-2</v>
      </c>
      <c r="N1504">
        <v>1.2E-2</v>
      </c>
      <c r="O1504">
        <v>1.0999999999999999E-2</v>
      </c>
      <c r="P1504">
        <v>1.2E-2</v>
      </c>
      <c r="Q1504">
        <v>1.2E-2</v>
      </c>
      <c r="R1504">
        <v>1.2E-2</v>
      </c>
      <c r="S1504">
        <v>1.2E-2</v>
      </c>
      <c r="T1504">
        <v>1.2E-2</v>
      </c>
      <c r="U1504">
        <v>1.2E-2</v>
      </c>
      <c r="V1504">
        <v>1.2E-2</v>
      </c>
      <c r="W1504">
        <v>1.2E-2</v>
      </c>
      <c r="X1504">
        <v>1.2E-2</v>
      </c>
      <c r="Y1504">
        <v>1.2E-2</v>
      </c>
      <c r="Z1504">
        <v>1.2E-2</v>
      </c>
      <c r="AA1504">
        <v>1.2E-2</v>
      </c>
      <c r="AB1504">
        <v>1.2E-2</v>
      </c>
      <c r="AC1504">
        <v>1.0999999999999999E-2</v>
      </c>
      <c r="AD1504">
        <v>1.0999999999999999E-2</v>
      </c>
      <c r="AE1504">
        <v>1.0999999999999999E-2</v>
      </c>
      <c r="AF1504">
        <v>1.0999999999999999E-2</v>
      </c>
      <c r="AG1504">
        <v>1.0999999999999999E-2</v>
      </c>
      <c r="AH1504">
        <v>1.0999999999999999E-2</v>
      </c>
      <c r="AI1504">
        <v>1.0999999999999999E-2</v>
      </c>
      <c r="AJ1504">
        <v>1.0999999999999999E-2</v>
      </c>
    </row>
    <row r="1505" spans="3:36" x14ac:dyDescent="0.25">
      <c r="C1505" t="s">
        <v>838</v>
      </c>
      <c r="E1505">
        <v>142.489</v>
      </c>
      <c r="F1505">
        <v>132.37100000000001</v>
      </c>
      <c r="G1505">
        <v>139.749</v>
      </c>
      <c r="H1505">
        <v>155.191</v>
      </c>
      <c r="I1505">
        <v>165.82300000000001</v>
      </c>
      <c r="J1505">
        <v>158.684</v>
      </c>
      <c r="K1505">
        <v>161.08699999999999</v>
      </c>
      <c r="L1505">
        <v>163.751</v>
      </c>
      <c r="M1505">
        <v>164.398</v>
      </c>
      <c r="N1505">
        <v>163.45500000000001</v>
      </c>
      <c r="O1505">
        <v>160.44300000000001</v>
      </c>
      <c r="P1505">
        <v>161.43600000000001</v>
      </c>
      <c r="Q1505">
        <v>162.24299999999999</v>
      </c>
      <c r="R1505">
        <v>161.499</v>
      </c>
      <c r="S1505">
        <v>162.322</v>
      </c>
      <c r="T1505">
        <v>162.893</v>
      </c>
      <c r="U1505">
        <v>162.964</v>
      </c>
      <c r="V1505">
        <v>162.923</v>
      </c>
      <c r="W1505">
        <v>162.69399999999999</v>
      </c>
      <c r="X1505">
        <v>162.863</v>
      </c>
      <c r="Y1505">
        <v>163.089</v>
      </c>
      <c r="Z1505">
        <v>162.88399999999999</v>
      </c>
      <c r="AA1505">
        <v>162.61799999999999</v>
      </c>
      <c r="AB1505">
        <v>162.42400000000001</v>
      </c>
      <c r="AC1505">
        <v>161.923</v>
      </c>
      <c r="AD1505">
        <v>160.85</v>
      </c>
      <c r="AE1505">
        <v>159.928</v>
      </c>
      <c r="AF1505">
        <v>159.36600000000001</v>
      </c>
      <c r="AG1505">
        <v>158.93100000000001</v>
      </c>
      <c r="AH1505">
        <v>159.44999999999999</v>
      </c>
      <c r="AI1505">
        <v>159.85499999999999</v>
      </c>
      <c r="AJ1505">
        <v>159.827</v>
      </c>
    </row>
    <row r="1506" spans="3:36" x14ac:dyDescent="0.25">
      <c r="C1506" t="s">
        <v>1081</v>
      </c>
    </row>
    <row r="1507" spans="3:36" x14ac:dyDescent="0.25">
      <c r="C1507" t="s">
        <v>70</v>
      </c>
      <c r="E1507">
        <v>86.007999999999996</v>
      </c>
      <c r="F1507">
        <v>78.474999999999994</v>
      </c>
      <c r="G1507">
        <v>78.795000000000002</v>
      </c>
      <c r="H1507">
        <v>74.715999999999994</v>
      </c>
      <c r="I1507">
        <v>73.028000000000006</v>
      </c>
      <c r="J1507">
        <v>80.195999999999998</v>
      </c>
      <c r="K1507">
        <v>82.191999999999993</v>
      </c>
      <c r="L1507">
        <v>76.707999999999998</v>
      </c>
      <c r="M1507">
        <v>74.891000000000005</v>
      </c>
      <c r="N1507">
        <v>73.426000000000002</v>
      </c>
      <c r="O1507">
        <v>72.299000000000007</v>
      </c>
      <c r="P1507">
        <v>72.456999999999994</v>
      </c>
      <c r="Q1507">
        <v>73.599999999999994</v>
      </c>
      <c r="R1507">
        <v>74.691000000000003</v>
      </c>
      <c r="S1507">
        <v>75.81</v>
      </c>
      <c r="T1507">
        <v>77.022999999999996</v>
      </c>
      <c r="U1507">
        <v>78.031999999999996</v>
      </c>
      <c r="V1507">
        <v>79.527000000000001</v>
      </c>
      <c r="W1507">
        <v>80.793000000000006</v>
      </c>
      <c r="X1507">
        <v>82.028000000000006</v>
      </c>
      <c r="Y1507">
        <v>84.042000000000002</v>
      </c>
      <c r="Z1507">
        <v>85.578000000000003</v>
      </c>
      <c r="AA1507">
        <v>87.207999999999998</v>
      </c>
      <c r="AB1507">
        <v>89.025999999999996</v>
      </c>
      <c r="AC1507">
        <v>90.62</v>
      </c>
      <c r="AD1507">
        <v>92.415000000000006</v>
      </c>
      <c r="AE1507">
        <v>94.262</v>
      </c>
      <c r="AF1507">
        <v>95.444000000000003</v>
      </c>
      <c r="AG1507">
        <v>96.903000000000006</v>
      </c>
      <c r="AH1507">
        <v>99.369</v>
      </c>
      <c r="AI1507">
        <v>101.181</v>
      </c>
      <c r="AJ1507">
        <v>102.812</v>
      </c>
    </row>
    <row r="1508" spans="3:36" x14ac:dyDescent="0.25">
      <c r="C1508" t="s">
        <v>840</v>
      </c>
      <c r="E1508">
        <v>14.797000000000001</v>
      </c>
      <c r="F1508">
        <v>13.398999999999999</v>
      </c>
      <c r="G1508">
        <v>14.176</v>
      </c>
      <c r="H1508">
        <v>13.432</v>
      </c>
      <c r="I1508">
        <v>12.628</v>
      </c>
      <c r="J1508">
        <v>13.477</v>
      </c>
      <c r="K1508">
        <v>13.925000000000001</v>
      </c>
      <c r="L1508">
        <v>13.103</v>
      </c>
      <c r="M1508">
        <v>12.891999999999999</v>
      </c>
      <c r="N1508">
        <v>12.728999999999999</v>
      </c>
      <c r="O1508">
        <v>12.619</v>
      </c>
      <c r="P1508">
        <v>12.721</v>
      </c>
      <c r="Q1508">
        <v>12.989000000000001</v>
      </c>
      <c r="R1508">
        <v>13.236000000000001</v>
      </c>
      <c r="S1508">
        <v>13.472</v>
      </c>
      <c r="T1508">
        <v>13.702</v>
      </c>
      <c r="U1508">
        <v>13.858000000000001</v>
      </c>
      <c r="V1508">
        <v>14.083</v>
      </c>
      <c r="W1508">
        <v>14.260999999999999</v>
      </c>
      <c r="X1508">
        <v>14.430999999999999</v>
      </c>
      <c r="Y1508">
        <v>14.738</v>
      </c>
      <c r="Z1508">
        <v>14.954000000000001</v>
      </c>
      <c r="AA1508">
        <v>15.182</v>
      </c>
      <c r="AB1508">
        <v>15.436</v>
      </c>
      <c r="AC1508">
        <v>15.647</v>
      </c>
      <c r="AD1508">
        <v>15.888</v>
      </c>
      <c r="AE1508">
        <v>16.132000000000001</v>
      </c>
      <c r="AF1508">
        <v>16.262</v>
      </c>
      <c r="AG1508">
        <v>16.440000000000001</v>
      </c>
      <c r="AH1508">
        <v>16.777999999999999</v>
      </c>
      <c r="AI1508">
        <v>17.003</v>
      </c>
      <c r="AJ1508">
        <v>17.193999999999999</v>
      </c>
    </row>
    <row r="1509" spans="3:36" x14ac:dyDescent="0.25">
      <c r="C1509" t="s">
        <v>841</v>
      </c>
      <c r="E1509">
        <v>3.3000000000000002E-2</v>
      </c>
      <c r="F1509">
        <v>2.5999999999999999E-2</v>
      </c>
      <c r="G1509">
        <v>0.03</v>
      </c>
      <c r="H1509">
        <v>2.9000000000000001E-2</v>
      </c>
      <c r="I1509">
        <v>2.8000000000000001E-2</v>
      </c>
      <c r="J1509">
        <v>2.9000000000000001E-2</v>
      </c>
      <c r="K1509">
        <v>0.03</v>
      </c>
      <c r="L1509">
        <v>2.8000000000000001E-2</v>
      </c>
      <c r="M1509">
        <v>2.8000000000000001E-2</v>
      </c>
      <c r="N1509">
        <v>2.7E-2</v>
      </c>
      <c r="O1509">
        <v>2.7E-2</v>
      </c>
      <c r="P1509">
        <v>2.7E-2</v>
      </c>
      <c r="Q1509">
        <v>2.8000000000000001E-2</v>
      </c>
      <c r="R1509">
        <v>2.9000000000000001E-2</v>
      </c>
      <c r="S1509">
        <v>2.9000000000000001E-2</v>
      </c>
      <c r="T1509">
        <v>2.9000000000000001E-2</v>
      </c>
      <c r="U1509">
        <v>0.03</v>
      </c>
      <c r="V1509">
        <v>0.03</v>
      </c>
      <c r="W1509">
        <v>3.1E-2</v>
      </c>
      <c r="X1509">
        <v>3.1E-2</v>
      </c>
      <c r="Y1509">
        <v>3.2000000000000001E-2</v>
      </c>
      <c r="Z1509">
        <v>3.2000000000000001E-2</v>
      </c>
      <c r="AA1509">
        <v>3.3000000000000002E-2</v>
      </c>
      <c r="AB1509">
        <v>3.3000000000000002E-2</v>
      </c>
      <c r="AC1509">
        <v>3.4000000000000002E-2</v>
      </c>
      <c r="AD1509">
        <v>3.4000000000000002E-2</v>
      </c>
      <c r="AE1509">
        <v>3.5000000000000003E-2</v>
      </c>
      <c r="AF1509">
        <v>3.5000000000000003E-2</v>
      </c>
      <c r="AG1509">
        <v>3.5999999999999997E-2</v>
      </c>
      <c r="AH1509">
        <v>3.6999999999999998E-2</v>
      </c>
      <c r="AI1509">
        <v>3.6999999999999998E-2</v>
      </c>
      <c r="AJ1509">
        <v>3.7999999999999999E-2</v>
      </c>
    </row>
    <row r="1510" spans="3:36" x14ac:dyDescent="0.25">
      <c r="C1510" t="s">
        <v>842</v>
      </c>
      <c r="E1510">
        <v>2.5999999999999999E-2</v>
      </c>
      <c r="F1510">
        <v>0.02</v>
      </c>
      <c r="G1510">
        <v>1.7999999999999999E-2</v>
      </c>
      <c r="H1510">
        <v>3.4000000000000002E-2</v>
      </c>
      <c r="I1510">
        <v>3.1E-2</v>
      </c>
      <c r="J1510">
        <v>1.2E-2</v>
      </c>
      <c r="K1510">
        <v>0.03</v>
      </c>
      <c r="L1510">
        <v>2.8000000000000001E-2</v>
      </c>
      <c r="M1510">
        <v>2.7E-2</v>
      </c>
      <c r="N1510">
        <v>2.5999999999999999E-2</v>
      </c>
      <c r="O1510">
        <v>2.5999999999999999E-2</v>
      </c>
      <c r="P1510">
        <v>2.5999999999999999E-2</v>
      </c>
      <c r="Q1510">
        <v>2.7E-2</v>
      </c>
      <c r="R1510">
        <v>2.7E-2</v>
      </c>
      <c r="S1510">
        <v>2.7E-2</v>
      </c>
      <c r="T1510">
        <v>2.7E-2</v>
      </c>
      <c r="U1510">
        <v>2.8000000000000001E-2</v>
      </c>
      <c r="V1510">
        <v>2.8000000000000001E-2</v>
      </c>
      <c r="W1510">
        <v>2.8000000000000001E-2</v>
      </c>
      <c r="X1510">
        <v>2.8000000000000001E-2</v>
      </c>
      <c r="Y1510">
        <v>2.9000000000000001E-2</v>
      </c>
      <c r="Z1510">
        <v>2.9000000000000001E-2</v>
      </c>
      <c r="AA1510">
        <v>2.9000000000000001E-2</v>
      </c>
      <c r="AB1510">
        <v>0.03</v>
      </c>
      <c r="AC1510">
        <v>0.03</v>
      </c>
      <c r="AD1510">
        <v>3.1E-2</v>
      </c>
      <c r="AE1510">
        <v>3.1E-2</v>
      </c>
      <c r="AF1510">
        <v>3.1E-2</v>
      </c>
      <c r="AG1510">
        <v>3.1E-2</v>
      </c>
      <c r="AH1510">
        <v>3.2000000000000001E-2</v>
      </c>
      <c r="AI1510">
        <v>3.2000000000000001E-2</v>
      </c>
      <c r="AJ1510">
        <v>3.3000000000000002E-2</v>
      </c>
    </row>
    <row r="1511" spans="3:36" x14ac:dyDescent="0.25">
      <c r="C1511" t="s">
        <v>838</v>
      </c>
      <c r="E1511">
        <v>100.864</v>
      </c>
      <c r="F1511">
        <v>91.921000000000006</v>
      </c>
      <c r="G1511">
        <v>93.019000000000005</v>
      </c>
      <c r="H1511">
        <v>88.212000000000003</v>
      </c>
      <c r="I1511">
        <v>85.715000000000003</v>
      </c>
      <c r="J1511">
        <v>93.713999999999999</v>
      </c>
      <c r="K1511">
        <v>96.176000000000002</v>
      </c>
      <c r="L1511">
        <v>89.867000000000004</v>
      </c>
      <c r="M1511">
        <v>87.837000000000003</v>
      </c>
      <c r="N1511">
        <v>86.209000000000003</v>
      </c>
      <c r="O1511">
        <v>84.971000000000004</v>
      </c>
      <c r="P1511">
        <v>85.231999999999999</v>
      </c>
      <c r="Q1511">
        <v>86.644000000000005</v>
      </c>
      <c r="R1511">
        <v>87.981999999999999</v>
      </c>
      <c r="S1511">
        <v>89.337000000000003</v>
      </c>
      <c r="T1511">
        <v>90.781999999999996</v>
      </c>
      <c r="U1511">
        <v>91.947000000000003</v>
      </c>
      <c r="V1511">
        <v>93.668999999999997</v>
      </c>
      <c r="W1511">
        <v>95.113</v>
      </c>
      <c r="X1511">
        <v>96.518000000000001</v>
      </c>
      <c r="Y1511">
        <v>98.84</v>
      </c>
      <c r="Z1511">
        <v>100.593</v>
      </c>
      <c r="AA1511">
        <v>102.452</v>
      </c>
      <c r="AB1511">
        <v>104.52500000000001</v>
      </c>
      <c r="AC1511">
        <v>106.331</v>
      </c>
      <c r="AD1511">
        <v>108.36799999999999</v>
      </c>
      <c r="AE1511">
        <v>110.46</v>
      </c>
      <c r="AF1511">
        <v>111.773</v>
      </c>
      <c r="AG1511">
        <v>113.41</v>
      </c>
      <c r="AH1511">
        <v>116.215</v>
      </c>
      <c r="AI1511">
        <v>118.253</v>
      </c>
      <c r="AJ1511">
        <v>120.07599999999999</v>
      </c>
    </row>
    <row r="1512" spans="3:36" x14ac:dyDescent="0.25">
      <c r="C1512" t="s">
        <v>1082</v>
      </c>
    </row>
    <row r="1513" spans="3:36" x14ac:dyDescent="0.25">
      <c r="C1513" t="s">
        <v>70</v>
      </c>
      <c r="E1513">
        <v>45.201999999999998</v>
      </c>
      <c r="F1513">
        <v>43.095999999999997</v>
      </c>
      <c r="G1513">
        <v>40.658999999999999</v>
      </c>
      <c r="H1513">
        <v>43.610999999999997</v>
      </c>
      <c r="I1513">
        <v>43.984999999999999</v>
      </c>
      <c r="J1513">
        <v>45.116999999999997</v>
      </c>
      <c r="K1513">
        <v>44.744</v>
      </c>
      <c r="L1513">
        <v>45.314999999999998</v>
      </c>
      <c r="M1513">
        <v>44.87</v>
      </c>
      <c r="N1513">
        <v>43.823999999999998</v>
      </c>
      <c r="O1513">
        <v>44.244999999999997</v>
      </c>
      <c r="P1513">
        <v>45.104999999999997</v>
      </c>
      <c r="Q1513">
        <v>45.523000000000003</v>
      </c>
      <c r="R1513">
        <v>46.021000000000001</v>
      </c>
      <c r="S1513">
        <v>46.564</v>
      </c>
      <c r="T1513">
        <v>47.38</v>
      </c>
      <c r="U1513">
        <v>47.939</v>
      </c>
      <c r="V1513">
        <v>48.329000000000001</v>
      </c>
      <c r="W1513">
        <v>49.076999999999998</v>
      </c>
      <c r="X1513">
        <v>49.768999999999998</v>
      </c>
      <c r="Y1513">
        <v>50.494</v>
      </c>
      <c r="Z1513">
        <v>51.317999999999998</v>
      </c>
      <c r="AA1513">
        <v>52.048000000000002</v>
      </c>
      <c r="AB1513">
        <v>52.805999999999997</v>
      </c>
      <c r="AC1513">
        <v>52.966000000000001</v>
      </c>
      <c r="AD1513">
        <v>53.02</v>
      </c>
      <c r="AE1513">
        <v>52.953000000000003</v>
      </c>
      <c r="AF1513">
        <v>52.860999999999997</v>
      </c>
      <c r="AG1513">
        <v>53.768000000000001</v>
      </c>
      <c r="AH1513">
        <v>54.731999999999999</v>
      </c>
      <c r="AI1513">
        <v>55.792999999999999</v>
      </c>
      <c r="AJ1513">
        <v>56.572000000000003</v>
      </c>
    </row>
    <row r="1514" spans="3:36" x14ac:dyDescent="0.25">
      <c r="C1514" t="s">
        <v>840</v>
      </c>
      <c r="E1514">
        <v>4.1059999999999999</v>
      </c>
      <c r="F1514">
        <v>3.8580000000000001</v>
      </c>
      <c r="G1514">
        <v>3.8479999999999999</v>
      </c>
      <c r="H1514">
        <v>4.13</v>
      </c>
      <c r="I1514">
        <v>4.0010000000000003</v>
      </c>
      <c r="J1514">
        <v>3.9870000000000001</v>
      </c>
      <c r="K1514">
        <v>3.984</v>
      </c>
      <c r="L1514">
        <v>4.0629999999999997</v>
      </c>
      <c r="M1514">
        <v>4.05</v>
      </c>
      <c r="N1514">
        <v>3.9820000000000002</v>
      </c>
      <c r="O1514">
        <v>4.0430000000000001</v>
      </c>
      <c r="P1514">
        <v>4.1440000000000001</v>
      </c>
      <c r="Q1514">
        <v>4.2009999999999996</v>
      </c>
      <c r="R1514">
        <v>4.2610000000000001</v>
      </c>
      <c r="S1514">
        <v>4.32</v>
      </c>
      <c r="T1514">
        <v>4.399</v>
      </c>
      <c r="U1514">
        <v>4.4409999999999998</v>
      </c>
      <c r="V1514">
        <v>4.4640000000000004</v>
      </c>
      <c r="W1514">
        <v>4.516</v>
      </c>
      <c r="X1514">
        <v>4.5629999999999997</v>
      </c>
      <c r="Y1514">
        <v>4.6100000000000003</v>
      </c>
      <c r="Z1514">
        <v>4.665</v>
      </c>
      <c r="AA1514">
        <v>4.71</v>
      </c>
      <c r="AB1514">
        <v>4.758</v>
      </c>
      <c r="AC1514">
        <v>4.7519999999999998</v>
      </c>
      <c r="AD1514">
        <v>4.7350000000000003</v>
      </c>
      <c r="AE1514">
        <v>4.7080000000000002</v>
      </c>
      <c r="AF1514">
        <v>4.6779999999999999</v>
      </c>
      <c r="AG1514">
        <v>4.734</v>
      </c>
      <c r="AH1514">
        <v>4.7930000000000001</v>
      </c>
      <c r="AI1514">
        <v>4.8600000000000003</v>
      </c>
      <c r="AJ1514">
        <v>4.9009999999999998</v>
      </c>
    </row>
    <row r="1515" spans="3:36" x14ac:dyDescent="0.25">
      <c r="C1515" t="s">
        <v>841</v>
      </c>
      <c r="E1515">
        <v>2.5999999999999999E-2</v>
      </c>
      <c r="F1515">
        <v>2.1999999999999999E-2</v>
      </c>
      <c r="G1515">
        <v>2.3E-2</v>
      </c>
      <c r="H1515">
        <v>2.5999999999999999E-2</v>
      </c>
      <c r="I1515">
        <v>2.5999999999999999E-2</v>
      </c>
      <c r="J1515">
        <v>2.5000000000000001E-2</v>
      </c>
      <c r="K1515">
        <v>2.5000000000000001E-2</v>
      </c>
      <c r="L1515">
        <v>2.5000000000000001E-2</v>
      </c>
      <c r="M1515">
        <v>2.5000000000000001E-2</v>
      </c>
      <c r="N1515">
        <v>2.5000000000000001E-2</v>
      </c>
      <c r="O1515">
        <v>2.5000000000000001E-2</v>
      </c>
      <c r="P1515">
        <v>2.5999999999999999E-2</v>
      </c>
      <c r="Q1515">
        <v>2.5999999999999999E-2</v>
      </c>
      <c r="R1515">
        <v>2.5999999999999999E-2</v>
      </c>
      <c r="S1515">
        <v>2.7E-2</v>
      </c>
      <c r="T1515">
        <v>2.7E-2</v>
      </c>
      <c r="U1515">
        <v>2.7E-2</v>
      </c>
      <c r="V1515">
        <v>2.8000000000000001E-2</v>
      </c>
      <c r="W1515">
        <v>2.8000000000000001E-2</v>
      </c>
      <c r="X1515">
        <v>2.8000000000000001E-2</v>
      </c>
      <c r="Y1515">
        <v>2.9000000000000001E-2</v>
      </c>
      <c r="Z1515">
        <v>2.9000000000000001E-2</v>
      </c>
      <c r="AA1515">
        <v>2.9000000000000001E-2</v>
      </c>
      <c r="AB1515">
        <v>0.03</v>
      </c>
      <c r="AC1515">
        <v>0.03</v>
      </c>
      <c r="AD1515">
        <v>0.03</v>
      </c>
      <c r="AE1515">
        <v>0.03</v>
      </c>
      <c r="AF1515">
        <v>0.03</v>
      </c>
      <c r="AG1515">
        <v>0.03</v>
      </c>
      <c r="AH1515">
        <v>0.03</v>
      </c>
      <c r="AI1515">
        <v>3.1E-2</v>
      </c>
      <c r="AJ1515">
        <v>3.1E-2</v>
      </c>
    </row>
    <row r="1516" spans="3:36" x14ac:dyDescent="0.25">
      <c r="C1516" t="s">
        <v>842</v>
      </c>
      <c r="E1516">
        <v>3.1E-2</v>
      </c>
      <c r="F1516">
        <v>2.4E-2</v>
      </c>
      <c r="G1516">
        <v>0.02</v>
      </c>
      <c r="H1516">
        <v>0.04</v>
      </c>
      <c r="I1516">
        <v>3.6999999999999998E-2</v>
      </c>
      <c r="J1516">
        <v>1.4E-2</v>
      </c>
      <c r="K1516">
        <v>2.8000000000000001E-2</v>
      </c>
      <c r="L1516">
        <v>2.8000000000000001E-2</v>
      </c>
      <c r="M1516">
        <v>2.8000000000000001E-2</v>
      </c>
      <c r="N1516">
        <v>2.7E-2</v>
      </c>
      <c r="O1516">
        <v>2.7E-2</v>
      </c>
      <c r="P1516">
        <v>2.8000000000000001E-2</v>
      </c>
      <c r="Q1516">
        <v>2.8000000000000001E-2</v>
      </c>
      <c r="R1516">
        <v>2.8000000000000001E-2</v>
      </c>
      <c r="S1516">
        <v>2.8000000000000001E-2</v>
      </c>
      <c r="T1516">
        <v>2.8000000000000001E-2</v>
      </c>
      <c r="U1516">
        <v>2.9000000000000001E-2</v>
      </c>
      <c r="V1516">
        <v>2.9000000000000001E-2</v>
      </c>
      <c r="W1516">
        <v>2.9000000000000001E-2</v>
      </c>
      <c r="X1516">
        <v>2.9000000000000001E-2</v>
      </c>
      <c r="Y1516">
        <v>2.9000000000000001E-2</v>
      </c>
      <c r="Z1516">
        <v>2.9000000000000001E-2</v>
      </c>
      <c r="AA1516">
        <v>2.9000000000000001E-2</v>
      </c>
      <c r="AB1516">
        <v>2.9000000000000001E-2</v>
      </c>
      <c r="AC1516">
        <v>2.9000000000000001E-2</v>
      </c>
      <c r="AD1516">
        <v>2.9000000000000001E-2</v>
      </c>
      <c r="AE1516">
        <v>2.9000000000000001E-2</v>
      </c>
      <c r="AF1516">
        <v>2.8000000000000001E-2</v>
      </c>
      <c r="AG1516">
        <v>2.9000000000000001E-2</v>
      </c>
      <c r="AH1516">
        <v>2.9000000000000001E-2</v>
      </c>
      <c r="AI1516">
        <v>2.9000000000000001E-2</v>
      </c>
      <c r="AJ1516">
        <v>2.9000000000000001E-2</v>
      </c>
    </row>
    <row r="1517" spans="3:36" x14ac:dyDescent="0.25">
      <c r="C1517" t="s">
        <v>838</v>
      </c>
      <c r="E1517">
        <v>49.365000000000002</v>
      </c>
      <c r="F1517">
        <v>47</v>
      </c>
      <c r="G1517">
        <v>44.55</v>
      </c>
      <c r="H1517">
        <v>47.807000000000002</v>
      </c>
      <c r="I1517">
        <v>48.048999999999999</v>
      </c>
      <c r="J1517">
        <v>49.143000000000001</v>
      </c>
      <c r="K1517">
        <v>48.781999999999996</v>
      </c>
      <c r="L1517">
        <v>49.432000000000002</v>
      </c>
      <c r="M1517">
        <v>48.972999999999999</v>
      </c>
      <c r="N1517">
        <v>47.857999999999997</v>
      </c>
      <c r="O1517">
        <v>48.341000000000001</v>
      </c>
      <c r="P1517">
        <v>49.302999999999997</v>
      </c>
      <c r="Q1517">
        <v>49.777999999999999</v>
      </c>
      <c r="R1517">
        <v>50.335999999999999</v>
      </c>
      <c r="S1517">
        <v>50.939</v>
      </c>
      <c r="T1517">
        <v>51.834000000000003</v>
      </c>
      <c r="U1517">
        <v>52.436999999999998</v>
      </c>
      <c r="V1517">
        <v>52.848999999999997</v>
      </c>
      <c r="W1517">
        <v>53.65</v>
      </c>
      <c r="X1517">
        <v>54.387999999999998</v>
      </c>
      <c r="Y1517">
        <v>55.161999999999999</v>
      </c>
      <c r="Z1517">
        <v>56.040999999999997</v>
      </c>
      <c r="AA1517">
        <v>56.817</v>
      </c>
      <c r="AB1517">
        <v>57.622999999999998</v>
      </c>
      <c r="AC1517">
        <v>57.777000000000001</v>
      </c>
      <c r="AD1517">
        <v>57.814</v>
      </c>
      <c r="AE1517">
        <v>57.719000000000001</v>
      </c>
      <c r="AF1517">
        <v>57.597000000000001</v>
      </c>
      <c r="AG1517">
        <v>58.561</v>
      </c>
      <c r="AH1517">
        <v>59.585000000000001</v>
      </c>
      <c r="AI1517">
        <v>60.713000000000001</v>
      </c>
      <c r="AJ1517">
        <v>61.533999999999999</v>
      </c>
    </row>
    <row r="1518" spans="3:36" x14ac:dyDescent="0.25">
      <c r="C1518" t="s">
        <v>1083</v>
      </c>
    </row>
    <row r="1519" spans="3:36" x14ac:dyDescent="0.25">
      <c r="C1519" t="s">
        <v>70</v>
      </c>
      <c r="E1519">
        <v>20.234000000000002</v>
      </c>
      <c r="F1519">
        <v>22.123000000000001</v>
      </c>
      <c r="G1519">
        <v>21.739000000000001</v>
      </c>
      <c r="H1519">
        <v>18.945</v>
      </c>
      <c r="I1519">
        <v>18.806999999999999</v>
      </c>
      <c r="J1519">
        <v>20.385999999999999</v>
      </c>
      <c r="K1519">
        <v>21.004999999999999</v>
      </c>
      <c r="L1519">
        <v>22.007999999999999</v>
      </c>
      <c r="M1519">
        <v>22.404</v>
      </c>
      <c r="N1519">
        <v>22.43</v>
      </c>
      <c r="O1519">
        <v>22.634</v>
      </c>
      <c r="P1519">
        <v>22.91</v>
      </c>
      <c r="Q1519">
        <v>23.178000000000001</v>
      </c>
      <c r="R1519">
        <v>23.48</v>
      </c>
      <c r="S1519">
        <v>23.728000000000002</v>
      </c>
      <c r="T1519">
        <v>24.023</v>
      </c>
      <c r="U1519">
        <v>24.309000000000001</v>
      </c>
      <c r="V1519">
        <v>24.640999999999998</v>
      </c>
      <c r="W1519">
        <v>24.978000000000002</v>
      </c>
      <c r="X1519">
        <v>25.303999999999998</v>
      </c>
      <c r="Y1519">
        <v>25.552</v>
      </c>
      <c r="Z1519">
        <v>25.814</v>
      </c>
      <c r="AA1519">
        <v>26.109000000000002</v>
      </c>
      <c r="AB1519">
        <v>26.344999999999999</v>
      </c>
      <c r="AC1519">
        <v>26.591000000000001</v>
      </c>
      <c r="AD1519">
        <v>26.824999999999999</v>
      </c>
      <c r="AE1519">
        <v>27.045999999999999</v>
      </c>
      <c r="AF1519">
        <v>27.178000000000001</v>
      </c>
      <c r="AG1519">
        <v>27.440999999999999</v>
      </c>
      <c r="AH1519">
        <v>27.719000000000001</v>
      </c>
      <c r="AI1519">
        <v>27.936</v>
      </c>
      <c r="AJ1519">
        <v>28.117999999999999</v>
      </c>
    </row>
    <row r="1520" spans="3:36" x14ac:dyDescent="0.25">
      <c r="C1520" t="s">
        <v>840</v>
      </c>
      <c r="E1520">
        <v>4.407</v>
      </c>
      <c r="F1520">
        <v>4.7469999999999999</v>
      </c>
      <c r="G1520">
        <v>4.9320000000000004</v>
      </c>
      <c r="H1520">
        <v>4.3</v>
      </c>
      <c r="I1520">
        <v>4.1079999999999997</v>
      </c>
      <c r="J1520">
        <v>4.3280000000000003</v>
      </c>
      <c r="K1520">
        <v>4.4969999999999999</v>
      </c>
      <c r="L1520">
        <v>4.7460000000000004</v>
      </c>
      <c r="M1520">
        <v>4.8659999999999997</v>
      </c>
      <c r="N1520">
        <v>4.9059999999999997</v>
      </c>
      <c r="O1520">
        <v>4.9820000000000002</v>
      </c>
      <c r="P1520">
        <v>5.0730000000000004</v>
      </c>
      <c r="Q1520">
        <v>5.157</v>
      </c>
      <c r="R1520">
        <v>5.2469999999999999</v>
      </c>
      <c r="S1520">
        <v>5.3159999999999998</v>
      </c>
      <c r="T1520">
        <v>5.3890000000000002</v>
      </c>
      <c r="U1520">
        <v>5.4480000000000004</v>
      </c>
      <c r="V1520">
        <v>5.516</v>
      </c>
      <c r="W1520">
        <v>5.5780000000000003</v>
      </c>
      <c r="X1520">
        <v>5.6390000000000002</v>
      </c>
      <c r="Y1520">
        <v>5.6829999999999998</v>
      </c>
      <c r="Z1520">
        <v>5.7290000000000001</v>
      </c>
      <c r="AA1520">
        <v>5.782</v>
      </c>
      <c r="AB1520">
        <v>5.8209999999999997</v>
      </c>
      <c r="AC1520">
        <v>5.8620000000000001</v>
      </c>
      <c r="AD1520">
        <v>5.9</v>
      </c>
      <c r="AE1520">
        <v>5.9340000000000002</v>
      </c>
      <c r="AF1520">
        <v>5.95</v>
      </c>
      <c r="AG1520">
        <v>5.9939999999999998</v>
      </c>
      <c r="AH1520">
        <v>6.0419999999999998</v>
      </c>
      <c r="AI1520">
        <v>6.0759999999999996</v>
      </c>
      <c r="AJ1520">
        <v>6.1029999999999998</v>
      </c>
    </row>
    <row r="1521" spans="3:36" x14ac:dyDescent="0.25">
      <c r="C1521" t="s">
        <v>841</v>
      </c>
      <c r="E1521">
        <v>1.9E-2</v>
      </c>
      <c r="F1521">
        <v>1.7999999999999999E-2</v>
      </c>
      <c r="G1521">
        <v>0.02</v>
      </c>
      <c r="H1521">
        <v>1.7999999999999999E-2</v>
      </c>
      <c r="I1521">
        <v>1.7000000000000001E-2</v>
      </c>
      <c r="J1521">
        <v>1.7999999999999999E-2</v>
      </c>
      <c r="K1521">
        <v>1.7999999999999999E-2</v>
      </c>
      <c r="L1521">
        <v>1.9E-2</v>
      </c>
      <c r="M1521">
        <v>0.02</v>
      </c>
      <c r="N1521">
        <v>0.02</v>
      </c>
      <c r="O1521">
        <v>0.02</v>
      </c>
      <c r="P1521">
        <v>0.02</v>
      </c>
      <c r="Q1521">
        <v>2.1000000000000001E-2</v>
      </c>
      <c r="R1521">
        <v>2.1000000000000001E-2</v>
      </c>
      <c r="S1521">
        <v>2.1000000000000001E-2</v>
      </c>
      <c r="T1521">
        <v>2.1000000000000001E-2</v>
      </c>
      <c r="U1521">
        <v>2.1999999999999999E-2</v>
      </c>
      <c r="V1521">
        <v>2.1999999999999999E-2</v>
      </c>
      <c r="W1521">
        <v>2.1999999999999999E-2</v>
      </c>
      <c r="X1521">
        <v>2.1999999999999999E-2</v>
      </c>
      <c r="Y1521">
        <v>2.1999999999999999E-2</v>
      </c>
      <c r="Z1521">
        <v>2.3E-2</v>
      </c>
      <c r="AA1521">
        <v>2.3E-2</v>
      </c>
      <c r="AB1521">
        <v>2.3E-2</v>
      </c>
      <c r="AC1521">
        <v>2.3E-2</v>
      </c>
      <c r="AD1521">
        <v>2.3E-2</v>
      </c>
      <c r="AE1521">
        <v>2.3E-2</v>
      </c>
      <c r="AF1521">
        <v>2.3E-2</v>
      </c>
      <c r="AG1521">
        <v>2.4E-2</v>
      </c>
      <c r="AH1521">
        <v>2.4E-2</v>
      </c>
      <c r="AI1521">
        <v>2.4E-2</v>
      </c>
      <c r="AJ1521">
        <v>2.4E-2</v>
      </c>
    </row>
    <row r="1522" spans="3:36" x14ac:dyDescent="0.25">
      <c r="C1522" t="s">
        <v>842</v>
      </c>
      <c r="E1522">
        <v>2.4E-2</v>
      </c>
      <c r="F1522">
        <v>2.1000000000000001E-2</v>
      </c>
      <c r="G1522">
        <v>1.7999999999999999E-2</v>
      </c>
      <c r="H1522">
        <v>0.03</v>
      </c>
      <c r="I1522">
        <v>2.7E-2</v>
      </c>
      <c r="J1522">
        <v>0.01</v>
      </c>
      <c r="K1522">
        <v>2.1999999999999999E-2</v>
      </c>
      <c r="L1522">
        <v>2.3E-2</v>
      </c>
      <c r="M1522">
        <v>2.4E-2</v>
      </c>
      <c r="N1522">
        <v>2.4E-2</v>
      </c>
      <c r="O1522">
        <v>2.4E-2</v>
      </c>
      <c r="P1522">
        <v>2.4E-2</v>
      </c>
      <c r="Q1522">
        <v>2.4E-2</v>
      </c>
      <c r="R1522">
        <v>2.5000000000000001E-2</v>
      </c>
      <c r="S1522">
        <v>2.5000000000000001E-2</v>
      </c>
      <c r="T1522">
        <v>2.5000000000000001E-2</v>
      </c>
      <c r="U1522">
        <v>2.5000000000000001E-2</v>
      </c>
      <c r="V1522">
        <v>2.5999999999999999E-2</v>
      </c>
      <c r="W1522">
        <v>2.5999999999999999E-2</v>
      </c>
      <c r="X1522">
        <v>2.5999999999999999E-2</v>
      </c>
      <c r="Y1522">
        <v>2.5999999999999999E-2</v>
      </c>
      <c r="Z1522">
        <v>2.7E-2</v>
      </c>
      <c r="AA1522">
        <v>2.7E-2</v>
      </c>
      <c r="AB1522">
        <v>2.7E-2</v>
      </c>
      <c r="AC1522">
        <v>2.7E-2</v>
      </c>
      <c r="AD1522">
        <v>2.7E-2</v>
      </c>
      <c r="AE1522">
        <v>2.8000000000000001E-2</v>
      </c>
      <c r="AF1522">
        <v>2.8000000000000001E-2</v>
      </c>
      <c r="AG1522">
        <v>2.8000000000000001E-2</v>
      </c>
      <c r="AH1522">
        <v>2.8000000000000001E-2</v>
      </c>
      <c r="AI1522">
        <v>2.8000000000000001E-2</v>
      </c>
      <c r="AJ1522">
        <v>2.8000000000000001E-2</v>
      </c>
    </row>
    <row r="1523" spans="3:36" x14ac:dyDescent="0.25">
      <c r="C1523" t="s">
        <v>838</v>
      </c>
      <c r="E1523">
        <v>24.684000000000001</v>
      </c>
      <c r="F1523">
        <v>26.908999999999999</v>
      </c>
      <c r="G1523">
        <v>26.709</v>
      </c>
      <c r="H1523">
        <v>23.292999999999999</v>
      </c>
      <c r="I1523">
        <v>22.959</v>
      </c>
      <c r="J1523">
        <v>24.742000000000001</v>
      </c>
      <c r="K1523">
        <v>25.542000000000002</v>
      </c>
      <c r="L1523">
        <v>26.797000000000001</v>
      </c>
      <c r="M1523">
        <v>27.312999999999999</v>
      </c>
      <c r="N1523">
        <v>27.38</v>
      </c>
      <c r="O1523">
        <v>27.66</v>
      </c>
      <c r="P1523">
        <v>28.027000000000001</v>
      </c>
      <c r="Q1523">
        <v>28.381</v>
      </c>
      <c r="R1523">
        <v>28.771999999999998</v>
      </c>
      <c r="S1523">
        <v>29.09</v>
      </c>
      <c r="T1523">
        <v>29.459</v>
      </c>
      <c r="U1523">
        <v>29.803999999999998</v>
      </c>
      <c r="V1523">
        <v>30.204999999999998</v>
      </c>
      <c r="W1523">
        <v>30.603999999999999</v>
      </c>
      <c r="X1523">
        <v>30.992000000000001</v>
      </c>
      <c r="Y1523">
        <v>31.285</v>
      </c>
      <c r="Z1523">
        <v>31.593</v>
      </c>
      <c r="AA1523">
        <v>31.94</v>
      </c>
      <c r="AB1523">
        <v>32.216000000000001</v>
      </c>
      <c r="AC1523">
        <v>32.503</v>
      </c>
      <c r="AD1523">
        <v>32.774999999999999</v>
      </c>
      <c r="AE1523">
        <v>33.030999999999999</v>
      </c>
      <c r="AF1523">
        <v>33.18</v>
      </c>
      <c r="AG1523">
        <v>33.487000000000002</v>
      </c>
      <c r="AH1523">
        <v>33.811999999999998</v>
      </c>
      <c r="AI1523">
        <v>34.064</v>
      </c>
      <c r="AJ1523">
        <v>34.273000000000003</v>
      </c>
    </row>
    <row r="1524" spans="3:36" x14ac:dyDescent="0.25">
      <c r="C1524" t="s">
        <v>1088</v>
      </c>
    </row>
    <row r="1525" spans="3:36" x14ac:dyDescent="0.25">
      <c r="C1525" t="s">
        <v>70</v>
      </c>
      <c r="E1525">
        <v>241.77500000000001</v>
      </c>
      <c r="F1525">
        <v>227.97900000000001</v>
      </c>
      <c r="G1525">
        <v>228.36600000000001</v>
      </c>
      <c r="H1525">
        <v>234.02199999999999</v>
      </c>
      <c r="I1525">
        <v>240.68600000000001</v>
      </c>
      <c r="J1525">
        <v>247.089</v>
      </c>
      <c r="K1525">
        <v>250.52600000000001</v>
      </c>
      <c r="L1525">
        <v>247.97300000000001</v>
      </c>
      <c r="M1525">
        <v>246.18799999999999</v>
      </c>
      <c r="N1525">
        <v>242.80500000000001</v>
      </c>
      <c r="O1525">
        <v>240.11699999999999</v>
      </c>
      <c r="P1525">
        <v>241.779</v>
      </c>
      <c r="Q1525">
        <v>243.87700000000001</v>
      </c>
      <c r="R1525">
        <v>245.12899999999999</v>
      </c>
      <c r="S1525">
        <v>247.41200000000001</v>
      </c>
      <c r="T1525">
        <v>250.00399999999999</v>
      </c>
      <c r="U1525">
        <v>251.90700000000001</v>
      </c>
      <c r="V1525">
        <v>254.166</v>
      </c>
      <c r="W1525">
        <v>256.44600000000003</v>
      </c>
      <c r="X1525">
        <v>258.899</v>
      </c>
      <c r="Y1525">
        <v>262.09300000000002</v>
      </c>
      <c r="Z1525">
        <v>264.67099999999999</v>
      </c>
      <c r="AA1525">
        <v>267.25099999999998</v>
      </c>
      <c r="AB1525">
        <v>270.03300000000002</v>
      </c>
      <c r="AC1525">
        <v>271.815</v>
      </c>
      <c r="AD1525">
        <v>273.32</v>
      </c>
      <c r="AE1525">
        <v>274.83800000000002</v>
      </c>
      <c r="AF1525">
        <v>275.80200000000002</v>
      </c>
      <c r="AG1525">
        <v>278.25099999999998</v>
      </c>
      <c r="AH1525">
        <v>282.38400000000001</v>
      </c>
      <c r="AI1525">
        <v>285.82900000000001</v>
      </c>
      <c r="AJ1525">
        <v>288.50700000000001</v>
      </c>
    </row>
    <row r="1526" spans="3:36" x14ac:dyDescent="0.25">
      <c r="C1526" t="s">
        <v>840</v>
      </c>
      <c r="E1526">
        <v>75.44</v>
      </c>
      <c r="F1526">
        <v>70.066999999999993</v>
      </c>
      <c r="G1526">
        <v>75.507000000000005</v>
      </c>
      <c r="H1526">
        <v>80.269000000000005</v>
      </c>
      <c r="I1526">
        <v>81.66</v>
      </c>
      <c r="J1526">
        <v>79.063000000000002</v>
      </c>
      <c r="K1526">
        <v>80.876999999999995</v>
      </c>
      <c r="L1526">
        <v>81.691000000000003</v>
      </c>
      <c r="M1526">
        <v>82.150999999999996</v>
      </c>
      <c r="N1526">
        <v>81.917000000000002</v>
      </c>
      <c r="O1526">
        <v>81.119</v>
      </c>
      <c r="P1526">
        <v>82.037999999999997</v>
      </c>
      <c r="Q1526">
        <v>82.983999999999995</v>
      </c>
      <c r="R1526">
        <v>83.275000000000006</v>
      </c>
      <c r="S1526">
        <v>84.088999999999999</v>
      </c>
      <c r="T1526">
        <v>84.775000000000006</v>
      </c>
      <c r="U1526">
        <v>85.054000000000002</v>
      </c>
      <c r="V1526">
        <v>85.287000000000006</v>
      </c>
      <c r="W1526">
        <v>85.421000000000006</v>
      </c>
      <c r="X1526">
        <v>85.665000000000006</v>
      </c>
      <c r="Y1526">
        <v>86.085999999999999</v>
      </c>
      <c r="Z1526">
        <v>86.241</v>
      </c>
      <c r="AA1526">
        <v>86.376000000000005</v>
      </c>
      <c r="AB1526">
        <v>86.552000000000007</v>
      </c>
      <c r="AC1526">
        <v>86.515000000000001</v>
      </c>
      <c r="AD1526">
        <v>86.284000000000006</v>
      </c>
      <c r="AE1526">
        <v>86.094999999999999</v>
      </c>
      <c r="AF1526">
        <v>85.908000000000001</v>
      </c>
      <c r="AG1526">
        <v>85.930999999999997</v>
      </c>
      <c r="AH1526">
        <v>86.468000000000004</v>
      </c>
      <c r="AI1526">
        <v>86.844999999999999</v>
      </c>
      <c r="AJ1526">
        <v>86.992000000000004</v>
      </c>
    </row>
    <row r="1527" spans="3:36" x14ac:dyDescent="0.25">
      <c r="C1527" t="s">
        <v>841</v>
      </c>
      <c r="E1527">
        <v>9.5000000000000001E-2</v>
      </c>
      <c r="F1527">
        <v>0.08</v>
      </c>
      <c r="G1527">
        <v>8.8999999999999996E-2</v>
      </c>
      <c r="H1527">
        <v>9.1999999999999998E-2</v>
      </c>
      <c r="I1527">
        <v>9.0999999999999998E-2</v>
      </c>
      <c r="J1527">
        <v>0.09</v>
      </c>
      <c r="K1527">
        <v>9.1999999999999998E-2</v>
      </c>
      <c r="L1527">
        <v>9.1999999999999998E-2</v>
      </c>
      <c r="M1527">
        <v>9.1999999999999998E-2</v>
      </c>
      <c r="N1527">
        <v>9.0999999999999998E-2</v>
      </c>
      <c r="O1527">
        <v>9.0999999999999998E-2</v>
      </c>
      <c r="P1527">
        <v>9.2999999999999999E-2</v>
      </c>
      <c r="Q1527">
        <v>9.4E-2</v>
      </c>
      <c r="R1527">
        <v>9.5000000000000001E-2</v>
      </c>
      <c r="S1527">
        <v>9.6000000000000002E-2</v>
      </c>
      <c r="T1527">
        <v>9.7000000000000003E-2</v>
      </c>
      <c r="U1527">
        <v>9.8000000000000004E-2</v>
      </c>
      <c r="V1527">
        <v>9.9000000000000005E-2</v>
      </c>
      <c r="W1527">
        <v>0.1</v>
      </c>
      <c r="X1527">
        <v>0.10100000000000001</v>
      </c>
      <c r="Y1527">
        <v>0.10199999999999999</v>
      </c>
      <c r="Z1527">
        <v>0.10299999999999999</v>
      </c>
      <c r="AA1527">
        <v>0.104</v>
      </c>
      <c r="AB1527">
        <v>0.105</v>
      </c>
      <c r="AC1527">
        <v>0.105</v>
      </c>
      <c r="AD1527">
        <v>0.106</v>
      </c>
      <c r="AE1527">
        <v>0.106</v>
      </c>
      <c r="AF1527">
        <v>0.107</v>
      </c>
      <c r="AG1527">
        <v>0.108</v>
      </c>
      <c r="AH1527">
        <v>0.109</v>
      </c>
      <c r="AI1527">
        <v>0.11</v>
      </c>
      <c r="AJ1527">
        <v>0.111</v>
      </c>
    </row>
    <row r="1528" spans="3:36" x14ac:dyDescent="0.25">
      <c r="C1528" t="s">
        <v>842</v>
      </c>
      <c r="E1528">
        <v>9.2999999999999999E-2</v>
      </c>
      <c r="F1528">
        <v>7.4999999999999997E-2</v>
      </c>
      <c r="G1528">
        <v>6.5000000000000002E-2</v>
      </c>
      <c r="H1528">
        <v>0.11899999999999999</v>
      </c>
      <c r="I1528">
        <v>0.109</v>
      </c>
      <c r="J1528">
        <v>4.1000000000000002E-2</v>
      </c>
      <c r="K1528">
        <v>9.1999999999999998E-2</v>
      </c>
      <c r="L1528">
        <v>9.0999999999999998E-2</v>
      </c>
      <c r="M1528">
        <v>0.09</v>
      </c>
      <c r="N1528">
        <v>8.8999999999999996E-2</v>
      </c>
      <c r="O1528">
        <v>8.8999999999999996E-2</v>
      </c>
      <c r="P1528">
        <v>0.09</v>
      </c>
      <c r="Q1528">
        <v>0.09</v>
      </c>
      <c r="R1528">
        <v>9.0999999999999998E-2</v>
      </c>
      <c r="S1528">
        <v>9.1999999999999998E-2</v>
      </c>
      <c r="T1528">
        <v>9.2999999999999999E-2</v>
      </c>
      <c r="U1528">
        <v>9.2999999999999999E-2</v>
      </c>
      <c r="V1528">
        <v>9.4E-2</v>
      </c>
      <c r="W1528">
        <v>9.4E-2</v>
      </c>
      <c r="X1528">
        <v>9.5000000000000001E-2</v>
      </c>
      <c r="Y1528">
        <v>9.6000000000000002E-2</v>
      </c>
      <c r="Z1528">
        <v>9.6000000000000002E-2</v>
      </c>
      <c r="AA1528">
        <v>9.7000000000000003E-2</v>
      </c>
      <c r="AB1528">
        <v>9.8000000000000004E-2</v>
      </c>
      <c r="AC1528">
        <v>9.8000000000000004E-2</v>
      </c>
      <c r="AD1528">
        <v>9.8000000000000004E-2</v>
      </c>
      <c r="AE1528">
        <v>9.9000000000000005E-2</v>
      </c>
      <c r="AF1528">
        <v>9.8000000000000004E-2</v>
      </c>
      <c r="AG1528">
        <v>9.9000000000000005E-2</v>
      </c>
      <c r="AH1528">
        <v>0.1</v>
      </c>
      <c r="AI1528">
        <v>0.10100000000000001</v>
      </c>
      <c r="AJ1528">
        <v>0.10100000000000001</v>
      </c>
    </row>
    <row r="1529" spans="3:36" x14ac:dyDescent="0.25">
      <c r="C1529" t="s">
        <v>838</v>
      </c>
      <c r="E1529">
        <v>317.40199999999999</v>
      </c>
      <c r="F1529">
        <v>298.20100000000002</v>
      </c>
      <c r="G1529">
        <v>304.02699999999999</v>
      </c>
      <c r="H1529">
        <v>314.50200000000001</v>
      </c>
      <c r="I1529">
        <v>322.54599999999999</v>
      </c>
      <c r="J1529">
        <v>326.28300000000002</v>
      </c>
      <c r="K1529">
        <v>331.58600000000001</v>
      </c>
      <c r="L1529">
        <v>329.846</v>
      </c>
      <c r="M1529">
        <v>328.52199999999999</v>
      </c>
      <c r="N1529">
        <v>324.90199999999999</v>
      </c>
      <c r="O1529">
        <v>321.416</v>
      </c>
      <c r="P1529">
        <v>323.99799999999999</v>
      </c>
      <c r="Q1529">
        <v>327.04599999999999</v>
      </c>
      <c r="R1529">
        <v>328.59</v>
      </c>
      <c r="S1529">
        <v>331.68799999999999</v>
      </c>
      <c r="T1529">
        <v>334.96899999999999</v>
      </c>
      <c r="U1529">
        <v>337.15199999999999</v>
      </c>
      <c r="V1529">
        <v>339.64499999999998</v>
      </c>
      <c r="W1529">
        <v>342.06099999999998</v>
      </c>
      <c r="X1529">
        <v>344.76</v>
      </c>
      <c r="Y1529">
        <v>348.37599999999998</v>
      </c>
      <c r="Z1529">
        <v>351.11099999999999</v>
      </c>
      <c r="AA1529">
        <v>353.82799999999997</v>
      </c>
      <c r="AB1529">
        <v>356.78800000000001</v>
      </c>
      <c r="AC1529">
        <v>358.53399999999999</v>
      </c>
      <c r="AD1529">
        <v>359.80700000000002</v>
      </c>
      <c r="AE1529">
        <v>361.13799999999998</v>
      </c>
      <c r="AF1529">
        <v>361.91500000000002</v>
      </c>
      <c r="AG1529">
        <v>364.38900000000001</v>
      </c>
      <c r="AH1529">
        <v>369.06200000000001</v>
      </c>
      <c r="AI1529">
        <v>372.88600000000002</v>
      </c>
      <c r="AJ1529">
        <v>375.71100000000001</v>
      </c>
    </row>
    <row r="1530" spans="3:36" x14ac:dyDescent="0.25">
      <c r="C1530" t="s">
        <v>996</v>
      </c>
    </row>
    <row r="1531" spans="3:36" x14ac:dyDescent="0.25">
      <c r="C1531" t="s">
        <v>1089</v>
      </c>
    </row>
    <row r="1532" spans="3:36" x14ac:dyDescent="0.25">
      <c r="C1532" t="s">
        <v>1080</v>
      </c>
    </row>
    <row r="1533" spans="3:36" x14ac:dyDescent="0.25">
      <c r="C1533" t="s">
        <v>70</v>
      </c>
      <c r="E1533">
        <v>54.002000000000002</v>
      </c>
      <c r="F1533">
        <v>50.387999999999998</v>
      </c>
      <c r="G1533">
        <v>52.113999999999997</v>
      </c>
      <c r="H1533">
        <v>57.84</v>
      </c>
      <c r="I1533">
        <v>62.691000000000003</v>
      </c>
      <c r="J1533">
        <v>60.613999999999997</v>
      </c>
      <c r="K1533">
        <v>61.328000000000003</v>
      </c>
      <c r="L1533">
        <v>62.139000000000003</v>
      </c>
      <c r="M1533">
        <v>62.189</v>
      </c>
      <c r="N1533">
        <v>61.652000000000001</v>
      </c>
      <c r="O1533">
        <v>60.344999999999999</v>
      </c>
      <c r="P1533">
        <v>60.564999999999998</v>
      </c>
      <c r="Q1533">
        <v>60.726999999999997</v>
      </c>
      <c r="R1533">
        <v>60.344999999999999</v>
      </c>
      <c r="S1533">
        <v>60.569000000000003</v>
      </c>
      <c r="T1533">
        <v>60.728999999999999</v>
      </c>
      <c r="U1533">
        <v>60.759</v>
      </c>
      <c r="V1533">
        <v>60.783999999999999</v>
      </c>
      <c r="W1533">
        <v>60.741999999999997</v>
      </c>
      <c r="X1533">
        <v>60.863</v>
      </c>
      <c r="Y1533">
        <v>60.985999999999997</v>
      </c>
      <c r="Z1533">
        <v>60.96</v>
      </c>
      <c r="AA1533">
        <v>60.915999999999997</v>
      </c>
      <c r="AB1533">
        <v>60.898000000000003</v>
      </c>
      <c r="AC1533">
        <v>60.768000000000001</v>
      </c>
      <c r="AD1533">
        <v>60.421999999999997</v>
      </c>
      <c r="AE1533">
        <v>60.134</v>
      </c>
      <c r="AF1533">
        <v>59.98</v>
      </c>
      <c r="AG1533">
        <v>59.872</v>
      </c>
      <c r="AH1533">
        <v>60.128</v>
      </c>
      <c r="AI1533">
        <v>60.34</v>
      </c>
      <c r="AJ1533">
        <v>60.390999999999998</v>
      </c>
    </row>
    <row r="1534" spans="3:36" x14ac:dyDescent="0.25">
      <c r="C1534" t="s">
        <v>840</v>
      </c>
      <c r="E1534">
        <v>0</v>
      </c>
      <c r="F1534">
        <v>0</v>
      </c>
      <c r="G1534">
        <v>0</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row>
    <row r="1535" spans="3:36" x14ac:dyDescent="0.25">
      <c r="C1535" t="s">
        <v>3</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row>
    <row r="1536" spans="3:36" x14ac:dyDescent="0.25">
      <c r="C1536" t="s">
        <v>841</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row>
    <row r="1537" spans="3:36" x14ac:dyDescent="0.25">
      <c r="C1537" t="s">
        <v>842</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row>
    <row r="1538" spans="3:36" x14ac:dyDescent="0.25">
      <c r="C1538" t="s">
        <v>838</v>
      </c>
      <c r="E1538">
        <v>54.002000000000002</v>
      </c>
      <c r="F1538">
        <v>50.387999999999998</v>
      </c>
      <c r="G1538">
        <v>52.113999999999997</v>
      </c>
      <c r="H1538">
        <v>57.84</v>
      </c>
      <c r="I1538">
        <v>62.691000000000003</v>
      </c>
      <c r="J1538">
        <v>60.613999999999997</v>
      </c>
      <c r="K1538">
        <v>61.328000000000003</v>
      </c>
      <c r="L1538">
        <v>62.139000000000003</v>
      </c>
      <c r="M1538">
        <v>62.189</v>
      </c>
      <c r="N1538">
        <v>61.652000000000001</v>
      </c>
      <c r="O1538">
        <v>60.344999999999999</v>
      </c>
      <c r="P1538">
        <v>60.564999999999998</v>
      </c>
      <c r="Q1538">
        <v>60.726999999999997</v>
      </c>
      <c r="R1538">
        <v>60.344999999999999</v>
      </c>
      <c r="S1538">
        <v>60.569000000000003</v>
      </c>
      <c r="T1538">
        <v>60.728999999999999</v>
      </c>
      <c r="U1538">
        <v>60.759</v>
      </c>
      <c r="V1538">
        <v>60.783999999999999</v>
      </c>
      <c r="W1538">
        <v>60.741999999999997</v>
      </c>
      <c r="X1538">
        <v>60.863</v>
      </c>
      <c r="Y1538">
        <v>60.985999999999997</v>
      </c>
      <c r="Z1538">
        <v>60.96</v>
      </c>
      <c r="AA1538">
        <v>60.915999999999997</v>
      </c>
      <c r="AB1538">
        <v>60.898000000000003</v>
      </c>
      <c r="AC1538">
        <v>60.768000000000001</v>
      </c>
      <c r="AD1538">
        <v>60.421999999999997</v>
      </c>
      <c r="AE1538">
        <v>60.134</v>
      </c>
      <c r="AF1538">
        <v>59.98</v>
      </c>
      <c r="AG1538">
        <v>59.872</v>
      </c>
      <c r="AH1538">
        <v>60.128</v>
      </c>
      <c r="AI1538">
        <v>60.34</v>
      </c>
      <c r="AJ1538">
        <v>60.390999999999998</v>
      </c>
    </row>
    <row r="1539" spans="3:36" x14ac:dyDescent="0.25">
      <c r="C1539" t="s">
        <v>1081</v>
      </c>
    </row>
    <row r="1540" spans="3:36" x14ac:dyDescent="0.25">
      <c r="C1540" t="s">
        <v>70</v>
      </c>
      <c r="E1540">
        <v>2.9119999999999999</v>
      </c>
      <c r="F1540">
        <v>2.657</v>
      </c>
      <c r="G1540">
        <v>2.6680000000000001</v>
      </c>
      <c r="H1540">
        <v>2.5299999999999998</v>
      </c>
      <c r="I1540">
        <v>2.4729999999999999</v>
      </c>
      <c r="J1540">
        <v>2.7149999999999999</v>
      </c>
      <c r="K1540">
        <v>2.782</v>
      </c>
      <c r="L1540">
        <v>2.5960000000000001</v>
      </c>
      <c r="M1540">
        <v>2.5350000000000001</v>
      </c>
      <c r="N1540">
        <v>2.4849999999999999</v>
      </c>
      <c r="O1540">
        <v>2.4470000000000001</v>
      </c>
      <c r="P1540">
        <v>2.452</v>
      </c>
      <c r="Q1540">
        <v>2.4910000000000001</v>
      </c>
      <c r="R1540">
        <v>2.528</v>
      </c>
      <c r="S1540">
        <v>2.5659999999999998</v>
      </c>
      <c r="T1540">
        <v>2.6070000000000002</v>
      </c>
      <c r="U1540">
        <v>2.641</v>
      </c>
      <c r="V1540">
        <v>2.6920000000000002</v>
      </c>
      <c r="W1540">
        <v>2.7349999999999999</v>
      </c>
      <c r="X1540">
        <v>2.7770000000000001</v>
      </c>
      <c r="Y1540">
        <v>2.8450000000000002</v>
      </c>
      <c r="Z1540">
        <v>2.8969999999999998</v>
      </c>
      <c r="AA1540">
        <v>2.9529999999999998</v>
      </c>
      <c r="AB1540">
        <v>3.0139999999999998</v>
      </c>
      <c r="AC1540">
        <v>3.069</v>
      </c>
      <c r="AD1540">
        <v>3.129</v>
      </c>
      <c r="AE1540">
        <v>3.1920000000000002</v>
      </c>
      <c r="AF1540">
        <v>3.2320000000000002</v>
      </c>
      <c r="AG1540">
        <v>3.282</v>
      </c>
      <c r="AH1540">
        <v>3.3650000000000002</v>
      </c>
      <c r="AI1540">
        <v>3.427</v>
      </c>
      <c r="AJ1540">
        <v>3.4820000000000002</v>
      </c>
    </row>
    <row r="1541" spans="3:36" x14ac:dyDescent="0.25">
      <c r="C1541" t="s">
        <v>840</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row>
    <row r="1542" spans="3:36" x14ac:dyDescent="0.25">
      <c r="C1542" t="s">
        <v>3</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row>
    <row r="1543" spans="3:36" x14ac:dyDescent="0.25">
      <c r="C1543" t="s">
        <v>841</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row>
    <row r="1544" spans="3:36" x14ac:dyDescent="0.25">
      <c r="C1544" t="s">
        <v>842</v>
      </c>
      <c r="E1544">
        <v>0</v>
      </c>
      <c r="F1544">
        <v>0</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row>
    <row r="1545" spans="3:36" x14ac:dyDescent="0.25">
      <c r="C1545" t="s">
        <v>838</v>
      </c>
      <c r="E1545">
        <v>2.9119999999999999</v>
      </c>
      <c r="F1545">
        <v>2.657</v>
      </c>
      <c r="G1545">
        <v>2.6680000000000001</v>
      </c>
      <c r="H1545">
        <v>2.5299999999999998</v>
      </c>
      <c r="I1545">
        <v>2.4729999999999999</v>
      </c>
      <c r="J1545">
        <v>2.7149999999999999</v>
      </c>
      <c r="K1545">
        <v>2.782</v>
      </c>
      <c r="L1545">
        <v>2.5960000000000001</v>
      </c>
      <c r="M1545">
        <v>2.5350000000000001</v>
      </c>
      <c r="N1545">
        <v>2.4849999999999999</v>
      </c>
      <c r="O1545">
        <v>2.4470000000000001</v>
      </c>
      <c r="P1545">
        <v>2.452</v>
      </c>
      <c r="Q1545">
        <v>2.4910000000000001</v>
      </c>
      <c r="R1545">
        <v>2.528</v>
      </c>
      <c r="S1545">
        <v>2.5659999999999998</v>
      </c>
      <c r="T1545">
        <v>2.6070000000000002</v>
      </c>
      <c r="U1545">
        <v>2.641</v>
      </c>
      <c r="V1545">
        <v>2.6920000000000002</v>
      </c>
      <c r="W1545">
        <v>2.7349999999999999</v>
      </c>
      <c r="X1545">
        <v>2.7770000000000001</v>
      </c>
      <c r="Y1545">
        <v>2.8450000000000002</v>
      </c>
      <c r="Z1545">
        <v>2.8969999999999998</v>
      </c>
      <c r="AA1545">
        <v>2.9529999999999998</v>
      </c>
      <c r="AB1545">
        <v>3.0139999999999998</v>
      </c>
      <c r="AC1545">
        <v>3.069</v>
      </c>
      <c r="AD1545">
        <v>3.129</v>
      </c>
      <c r="AE1545">
        <v>3.1920000000000002</v>
      </c>
      <c r="AF1545">
        <v>3.2320000000000002</v>
      </c>
      <c r="AG1545">
        <v>3.282</v>
      </c>
      <c r="AH1545">
        <v>3.3650000000000002</v>
      </c>
      <c r="AI1545">
        <v>3.427</v>
      </c>
      <c r="AJ1545">
        <v>3.4820000000000002</v>
      </c>
    </row>
    <row r="1546" spans="3:36" x14ac:dyDescent="0.25">
      <c r="C1546" t="s">
        <v>1082</v>
      </c>
    </row>
    <row r="1547" spans="3:36" x14ac:dyDescent="0.25">
      <c r="C1547" t="s">
        <v>70</v>
      </c>
      <c r="E1547">
        <v>6.944</v>
      </c>
      <c r="F1547">
        <v>6.62</v>
      </c>
      <c r="G1547">
        <v>6.2460000000000004</v>
      </c>
      <c r="H1547">
        <v>6.6989999999999998</v>
      </c>
      <c r="I1547">
        <v>6.7569999999999997</v>
      </c>
      <c r="J1547">
        <v>6.93</v>
      </c>
      <c r="K1547">
        <v>6.8730000000000002</v>
      </c>
      <c r="L1547">
        <v>6.9610000000000003</v>
      </c>
      <c r="M1547">
        <v>6.8920000000000003</v>
      </c>
      <c r="N1547">
        <v>6.7320000000000002</v>
      </c>
      <c r="O1547">
        <v>6.7960000000000003</v>
      </c>
      <c r="P1547">
        <v>6.9279999999999999</v>
      </c>
      <c r="Q1547">
        <v>6.9930000000000003</v>
      </c>
      <c r="R1547">
        <v>7.069</v>
      </c>
      <c r="S1547">
        <v>7.1529999999999996</v>
      </c>
      <c r="T1547">
        <v>7.2779999999999996</v>
      </c>
      <c r="U1547">
        <v>7.3639999999999999</v>
      </c>
      <c r="V1547">
        <v>7.4240000000000004</v>
      </c>
      <c r="W1547">
        <v>7.5389999999999997</v>
      </c>
      <c r="X1547">
        <v>7.6449999999999996</v>
      </c>
      <c r="Y1547">
        <v>7.7560000000000002</v>
      </c>
      <c r="Z1547">
        <v>7.883</v>
      </c>
      <c r="AA1547">
        <v>7.9950000000000001</v>
      </c>
      <c r="AB1547">
        <v>8.1110000000000007</v>
      </c>
      <c r="AC1547">
        <v>8.1359999999999992</v>
      </c>
      <c r="AD1547">
        <v>8.1440000000000001</v>
      </c>
      <c r="AE1547">
        <v>8.1340000000000003</v>
      </c>
      <c r="AF1547">
        <v>8.1199999999999992</v>
      </c>
      <c r="AG1547">
        <v>8.2590000000000003</v>
      </c>
      <c r="AH1547">
        <v>8.407</v>
      </c>
      <c r="AI1547">
        <v>8.57</v>
      </c>
      <c r="AJ1547">
        <v>8.69</v>
      </c>
    </row>
    <row r="1548" spans="3:36" x14ac:dyDescent="0.25">
      <c r="C1548" t="s">
        <v>840</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row>
    <row r="1549" spans="3:36" x14ac:dyDescent="0.25">
      <c r="C1549" t="s">
        <v>841</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row>
    <row r="1550" spans="3:36" x14ac:dyDescent="0.25">
      <c r="C1550" t="s">
        <v>842</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row>
    <row r="1551" spans="3:36" x14ac:dyDescent="0.25">
      <c r="C1551" t="s">
        <v>838</v>
      </c>
      <c r="E1551">
        <v>6.944</v>
      </c>
      <c r="F1551">
        <v>6.62</v>
      </c>
      <c r="G1551">
        <v>6.2460000000000004</v>
      </c>
      <c r="H1551">
        <v>6.6989999999999998</v>
      </c>
      <c r="I1551">
        <v>6.7569999999999997</v>
      </c>
      <c r="J1551">
        <v>6.93</v>
      </c>
      <c r="K1551">
        <v>6.8730000000000002</v>
      </c>
      <c r="L1551">
        <v>6.9610000000000003</v>
      </c>
      <c r="M1551">
        <v>6.8920000000000003</v>
      </c>
      <c r="N1551">
        <v>6.7320000000000002</v>
      </c>
      <c r="O1551">
        <v>6.7960000000000003</v>
      </c>
      <c r="P1551">
        <v>6.9279999999999999</v>
      </c>
      <c r="Q1551">
        <v>6.9930000000000003</v>
      </c>
      <c r="R1551">
        <v>7.069</v>
      </c>
      <c r="S1551">
        <v>7.1529999999999996</v>
      </c>
      <c r="T1551">
        <v>7.2779999999999996</v>
      </c>
      <c r="U1551">
        <v>7.3639999999999999</v>
      </c>
      <c r="V1551">
        <v>7.4240000000000004</v>
      </c>
      <c r="W1551">
        <v>7.5389999999999997</v>
      </c>
      <c r="X1551">
        <v>7.6449999999999996</v>
      </c>
      <c r="Y1551">
        <v>7.7560000000000002</v>
      </c>
      <c r="Z1551">
        <v>7.883</v>
      </c>
      <c r="AA1551">
        <v>7.9950000000000001</v>
      </c>
      <c r="AB1551">
        <v>8.1110000000000007</v>
      </c>
      <c r="AC1551">
        <v>8.1359999999999992</v>
      </c>
      <c r="AD1551">
        <v>8.1440000000000001</v>
      </c>
      <c r="AE1551">
        <v>8.1340000000000003</v>
      </c>
      <c r="AF1551">
        <v>8.1199999999999992</v>
      </c>
      <c r="AG1551">
        <v>8.2590000000000003</v>
      </c>
      <c r="AH1551">
        <v>8.407</v>
      </c>
      <c r="AI1551">
        <v>8.57</v>
      </c>
      <c r="AJ1551">
        <v>8.69</v>
      </c>
    </row>
    <row r="1552" spans="3:36" x14ac:dyDescent="0.25">
      <c r="C1552" t="s">
        <v>1083</v>
      </c>
    </row>
    <row r="1553" spans="3:36" x14ac:dyDescent="0.25">
      <c r="C1553" t="s">
        <v>70</v>
      </c>
      <c r="E1553">
        <v>3.5999999999999997E-2</v>
      </c>
      <c r="F1553">
        <v>3.9E-2</v>
      </c>
      <c r="G1553">
        <v>3.7999999999999999E-2</v>
      </c>
      <c r="H1553">
        <v>3.3000000000000002E-2</v>
      </c>
      <c r="I1553">
        <v>3.3000000000000002E-2</v>
      </c>
      <c r="J1553">
        <v>3.5999999999999997E-2</v>
      </c>
      <c r="K1553">
        <v>3.6999999999999998E-2</v>
      </c>
      <c r="L1553">
        <v>3.7999999999999999E-2</v>
      </c>
      <c r="M1553">
        <v>3.9E-2</v>
      </c>
      <c r="N1553">
        <v>3.9E-2</v>
      </c>
      <c r="O1553">
        <v>3.9E-2</v>
      </c>
      <c r="P1553">
        <v>0.04</v>
      </c>
      <c r="Q1553">
        <v>0.04</v>
      </c>
      <c r="R1553">
        <v>4.1000000000000002E-2</v>
      </c>
      <c r="S1553">
        <v>4.1000000000000002E-2</v>
      </c>
      <c r="T1553">
        <v>4.2000000000000003E-2</v>
      </c>
      <c r="U1553">
        <v>4.2000000000000003E-2</v>
      </c>
      <c r="V1553">
        <v>4.2999999999999997E-2</v>
      </c>
      <c r="W1553">
        <v>4.2999999999999997E-2</v>
      </c>
      <c r="X1553">
        <v>4.3999999999999997E-2</v>
      </c>
      <c r="Y1553">
        <v>4.3999999999999997E-2</v>
      </c>
      <c r="Z1553">
        <v>4.4999999999999998E-2</v>
      </c>
      <c r="AA1553">
        <v>4.4999999999999998E-2</v>
      </c>
      <c r="AB1553">
        <v>4.5999999999999999E-2</v>
      </c>
      <c r="AC1553">
        <v>4.5999999999999999E-2</v>
      </c>
      <c r="AD1553">
        <v>4.5999999999999999E-2</v>
      </c>
      <c r="AE1553">
        <v>4.7E-2</v>
      </c>
      <c r="AF1553">
        <v>4.7E-2</v>
      </c>
      <c r="AG1553">
        <v>4.7E-2</v>
      </c>
      <c r="AH1553">
        <v>4.8000000000000001E-2</v>
      </c>
      <c r="AI1553">
        <v>4.8000000000000001E-2</v>
      </c>
      <c r="AJ1553">
        <v>4.9000000000000002E-2</v>
      </c>
    </row>
    <row r="1554" spans="3:36" x14ac:dyDescent="0.25">
      <c r="C1554" t="s">
        <v>840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row>
    <row r="1555" spans="3:36" x14ac:dyDescent="0.25">
      <c r="C1555" t="s">
        <v>841</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row>
    <row r="1556" spans="3:36" x14ac:dyDescent="0.25">
      <c r="C1556" t="s">
        <v>842</v>
      </c>
      <c r="E1556">
        <v>0</v>
      </c>
      <c r="F1556">
        <v>0</v>
      </c>
      <c r="G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row>
    <row r="1557" spans="3:36" x14ac:dyDescent="0.25">
      <c r="C1557" t="s">
        <v>838</v>
      </c>
      <c r="E1557">
        <v>3.5999999999999997E-2</v>
      </c>
      <c r="F1557">
        <v>3.9E-2</v>
      </c>
      <c r="G1557">
        <v>3.7999999999999999E-2</v>
      </c>
      <c r="H1557">
        <v>3.3000000000000002E-2</v>
      </c>
      <c r="I1557">
        <v>3.3000000000000002E-2</v>
      </c>
      <c r="J1557">
        <v>3.5999999999999997E-2</v>
      </c>
      <c r="K1557">
        <v>3.6999999999999998E-2</v>
      </c>
      <c r="L1557">
        <v>3.7999999999999999E-2</v>
      </c>
      <c r="M1557">
        <v>3.9E-2</v>
      </c>
      <c r="N1557">
        <v>3.9E-2</v>
      </c>
      <c r="O1557">
        <v>3.9E-2</v>
      </c>
      <c r="P1557">
        <v>0.04</v>
      </c>
      <c r="Q1557">
        <v>0.04</v>
      </c>
      <c r="R1557">
        <v>4.1000000000000002E-2</v>
      </c>
      <c r="S1557">
        <v>4.1000000000000002E-2</v>
      </c>
      <c r="T1557">
        <v>4.2000000000000003E-2</v>
      </c>
      <c r="U1557">
        <v>4.2000000000000003E-2</v>
      </c>
      <c r="V1557">
        <v>4.2999999999999997E-2</v>
      </c>
      <c r="W1557">
        <v>4.2999999999999997E-2</v>
      </c>
      <c r="X1557">
        <v>4.3999999999999997E-2</v>
      </c>
      <c r="Y1557">
        <v>4.3999999999999997E-2</v>
      </c>
      <c r="Z1557">
        <v>4.4999999999999998E-2</v>
      </c>
      <c r="AA1557">
        <v>4.4999999999999998E-2</v>
      </c>
      <c r="AB1557">
        <v>4.5999999999999999E-2</v>
      </c>
      <c r="AC1557">
        <v>4.5999999999999999E-2</v>
      </c>
      <c r="AD1557">
        <v>4.5999999999999999E-2</v>
      </c>
      <c r="AE1557">
        <v>4.7E-2</v>
      </c>
      <c r="AF1557">
        <v>4.7E-2</v>
      </c>
      <c r="AG1557">
        <v>4.7E-2</v>
      </c>
      <c r="AH1557">
        <v>4.8000000000000001E-2</v>
      </c>
      <c r="AI1557">
        <v>4.8000000000000001E-2</v>
      </c>
      <c r="AJ1557">
        <v>4.9000000000000002E-2</v>
      </c>
    </row>
    <row r="1558" spans="3:36" x14ac:dyDescent="0.25">
      <c r="C1558" t="s">
        <v>1090</v>
      </c>
    </row>
    <row r="1559" spans="3:36" x14ac:dyDescent="0.25">
      <c r="C1559" t="s">
        <v>70</v>
      </c>
      <c r="E1559">
        <v>63.893000000000001</v>
      </c>
      <c r="F1559">
        <v>59.704000000000001</v>
      </c>
      <c r="G1559">
        <v>61.066000000000003</v>
      </c>
      <c r="H1559">
        <v>67.102000000000004</v>
      </c>
      <c r="I1559">
        <v>71.953000000000003</v>
      </c>
      <c r="J1559">
        <v>70.295000000000002</v>
      </c>
      <c r="K1559">
        <v>71.019000000000005</v>
      </c>
      <c r="L1559">
        <v>71.733999999999995</v>
      </c>
      <c r="M1559">
        <v>71.655000000000001</v>
      </c>
      <c r="N1559">
        <v>70.908000000000001</v>
      </c>
      <c r="O1559">
        <v>69.628</v>
      </c>
      <c r="P1559">
        <v>69.986000000000004</v>
      </c>
      <c r="Q1559">
        <v>70.251000000000005</v>
      </c>
      <c r="R1559">
        <v>69.983000000000004</v>
      </c>
      <c r="S1559">
        <v>70.328999999999994</v>
      </c>
      <c r="T1559">
        <v>70.655000000000001</v>
      </c>
      <c r="U1559">
        <v>70.805999999999997</v>
      </c>
      <c r="V1559">
        <v>70.941999999999993</v>
      </c>
      <c r="W1559">
        <v>71.058999999999997</v>
      </c>
      <c r="X1559">
        <v>71.328999999999994</v>
      </c>
      <c r="Y1559">
        <v>71.632000000000005</v>
      </c>
      <c r="Z1559">
        <v>71.784999999999997</v>
      </c>
      <c r="AA1559">
        <v>71.909000000000006</v>
      </c>
      <c r="AB1559">
        <v>72.069000000000003</v>
      </c>
      <c r="AC1559">
        <v>72.019000000000005</v>
      </c>
      <c r="AD1559">
        <v>71.742000000000004</v>
      </c>
      <c r="AE1559">
        <v>71.507000000000005</v>
      </c>
      <c r="AF1559">
        <v>71.379000000000005</v>
      </c>
      <c r="AG1559">
        <v>71.460999999999999</v>
      </c>
      <c r="AH1559">
        <v>71.947999999999993</v>
      </c>
      <c r="AI1559">
        <v>72.385000000000005</v>
      </c>
      <c r="AJ1559">
        <v>72.611000000000004</v>
      </c>
    </row>
    <row r="1560" spans="3:36" x14ac:dyDescent="0.25">
      <c r="C1560" t="s">
        <v>840</v>
      </c>
      <c r="E1560">
        <v>0</v>
      </c>
      <c r="F1560">
        <v>0</v>
      </c>
      <c r="G1560">
        <v>0</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row>
    <row r="1561" spans="3:36" x14ac:dyDescent="0.25">
      <c r="C1561" t="s">
        <v>3</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row>
    <row r="1562" spans="3:36" x14ac:dyDescent="0.25">
      <c r="C1562" t="s">
        <v>841</v>
      </c>
      <c r="E1562">
        <v>0</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row>
    <row r="1563" spans="3:36" x14ac:dyDescent="0.25">
      <c r="C1563" t="s">
        <v>842</v>
      </c>
      <c r="E1563">
        <v>0</v>
      </c>
      <c r="F1563">
        <v>0</v>
      </c>
      <c r="G1563">
        <v>0</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row>
    <row r="1564" spans="3:36" x14ac:dyDescent="0.25">
      <c r="C1564" t="s">
        <v>838</v>
      </c>
      <c r="E1564">
        <v>63.893000000000001</v>
      </c>
      <c r="F1564">
        <v>59.704000000000001</v>
      </c>
      <c r="G1564">
        <v>61.066000000000003</v>
      </c>
      <c r="H1564">
        <v>67.102000000000004</v>
      </c>
      <c r="I1564">
        <v>71.953000000000003</v>
      </c>
      <c r="J1564">
        <v>70.295000000000002</v>
      </c>
      <c r="K1564">
        <v>71.019000000000005</v>
      </c>
      <c r="L1564">
        <v>71.733999999999995</v>
      </c>
      <c r="M1564">
        <v>71.655000000000001</v>
      </c>
      <c r="N1564">
        <v>70.908000000000001</v>
      </c>
      <c r="O1564">
        <v>69.628</v>
      </c>
      <c r="P1564">
        <v>69.986000000000004</v>
      </c>
      <c r="Q1564">
        <v>70.251000000000005</v>
      </c>
      <c r="R1564">
        <v>69.983000000000004</v>
      </c>
      <c r="S1564">
        <v>70.328999999999994</v>
      </c>
      <c r="T1564">
        <v>70.655000000000001</v>
      </c>
      <c r="U1564">
        <v>70.805999999999997</v>
      </c>
      <c r="V1564">
        <v>70.941999999999993</v>
      </c>
      <c r="W1564">
        <v>71.058999999999997</v>
      </c>
      <c r="X1564">
        <v>71.328999999999994</v>
      </c>
      <c r="Y1564">
        <v>71.632000000000005</v>
      </c>
      <c r="Z1564">
        <v>71.784999999999997</v>
      </c>
      <c r="AA1564">
        <v>71.909000000000006</v>
      </c>
      <c r="AB1564">
        <v>72.069000000000003</v>
      </c>
      <c r="AC1564">
        <v>72.019000000000005</v>
      </c>
      <c r="AD1564">
        <v>71.742000000000004</v>
      </c>
      <c r="AE1564">
        <v>71.507000000000005</v>
      </c>
      <c r="AF1564">
        <v>71.379000000000005</v>
      </c>
      <c r="AG1564">
        <v>71.460999999999999</v>
      </c>
      <c r="AH1564">
        <v>71.947999999999993</v>
      </c>
      <c r="AI1564">
        <v>72.385000000000005</v>
      </c>
      <c r="AJ1564">
        <v>72.611000000000004</v>
      </c>
    </row>
    <row r="1565" spans="3:36" x14ac:dyDescent="0.25">
      <c r="C1565" t="s">
        <v>996</v>
      </c>
    </row>
    <row r="1566" spans="3:36" x14ac:dyDescent="0.25">
      <c r="C1566" t="s">
        <v>1091</v>
      </c>
    </row>
    <row r="1567" spans="3:36" x14ac:dyDescent="0.25">
      <c r="C1567" t="s">
        <v>1080</v>
      </c>
    </row>
    <row r="1568" spans="3:36" x14ac:dyDescent="0.25">
      <c r="C1568" t="s">
        <v>70</v>
      </c>
      <c r="E1568">
        <v>5.891</v>
      </c>
      <c r="F1568">
        <v>5.4969999999999999</v>
      </c>
      <c r="G1568">
        <v>5.6849999999999996</v>
      </c>
      <c r="H1568">
        <v>6.31</v>
      </c>
      <c r="I1568">
        <v>6.8390000000000004</v>
      </c>
      <c r="J1568">
        <v>6.6109999999999998</v>
      </c>
      <c r="K1568">
        <v>6.6870000000000003</v>
      </c>
      <c r="L1568">
        <v>6.7750000000000004</v>
      </c>
      <c r="M1568">
        <v>6.7809999999999997</v>
      </c>
      <c r="N1568">
        <v>6.7220000000000004</v>
      </c>
      <c r="O1568">
        <v>6.58</v>
      </c>
      <c r="P1568">
        <v>6.6040000000000001</v>
      </c>
      <c r="Q1568">
        <v>6.6219999999999999</v>
      </c>
      <c r="R1568">
        <v>6.58</v>
      </c>
      <c r="S1568">
        <v>6.6040000000000001</v>
      </c>
      <c r="T1568">
        <v>6.6219999999999999</v>
      </c>
      <c r="U1568">
        <v>6.625</v>
      </c>
      <c r="V1568">
        <v>6.6280000000000001</v>
      </c>
      <c r="W1568">
        <v>6.6230000000000002</v>
      </c>
      <c r="X1568">
        <v>6.6360000000000001</v>
      </c>
      <c r="Y1568">
        <v>6.65</v>
      </c>
      <c r="Z1568">
        <v>6.6470000000000002</v>
      </c>
      <c r="AA1568">
        <v>6.6420000000000003</v>
      </c>
      <c r="AB1568">
        <v>6.64</v>
      </c>
      <c r="AC1568">
        <v>6.6260000000000003</v>
      </c>
      <c r="AD1568">
        <v>6.5880000000000001</v>
      </c>
      <c r="AE1568">
        <v>6.5570000000000004</v>
      </c>
      <c r="AF1568">
        <v>6.54</v>
      </c>
      <c r="AG1568">
        <v>6.5279999999999996</v>
      </c>
      <c r="AH1568">
        <v>6.556</v>
      </c>
      <c r="AI1568">
        <v>6.5789999999999997</v>
      </c>
      <c r="AJ1568">
        <v>6.585</v>
      </c>
    </row>
    <row r="1569" spans="3:36" x14ac:dyDescent="0.25">
      <c r="C1569" t="s">
        <v>840</v>
      </c>
      <c r="E1569">
        <v>19.047000000000001</v>
      </c>
      <c r="F1569">
        <v>17.561</v>
      </c>
      <c r="G1569">
        <v>19.201000000000001</v>
      </c>
      <c r="H1569">
        <v>21.318999999999999</v>
      </c>
      <c r="I1569">
        <v>22.24</v>
      </c>
      <c r="J1569">
        <v>20.907</v>
      </c>
      <c r="K1569">
        <v>21.344999999999999</v>
      </c>
      <c r="L1569">
        <v>21.823</v>
      </c>
      <c r="M1569">
        <v>22.03</v>
      </c>
      <c r="N1569">
        <v>22.013999999999999</v>
      </c>
      <c r="O1569">
        <v>21.713000000000001</v>
      </c>
      <c r="P1569">
        <v>21.940999999999999</v>
      </c>
      <c r="Q1569">
        <v>22.138000000000002</v>
      </c>
      <c r="R1569">
        <v>22.099</v>
      </c>
      <c r="S1569">
        <v>22.263999999999999</v>
      </c>
      <c r="T1569">
        <v>22.375</v>
      </c>
      <c r="U1569">
        <v>22.384</v>
      </c>
      <c r="V1569">
        <v>22.353999999999999</v>
      </c>
      <c r="W1569">
        <v>22.297000000000001</v>
      </c>
      <c r="X1569">
        <v>22.285</v>
      </c>
      <c r="Y1569">
        <v>22.294</v>
      </c>
      <c r="Z1569">
        <v>22.236000000000001</v>
      </c>
      <c r="AA1569">
        <v>22.167000000000002</v>
      </c>
      <c r="AB1569">
        <v>22.108000000000001</v>
      </c>
      <c r="AC1569">
        <v>22.004999999999999</v>
      </c>
      <c r="AD1569">
        <v>21.826000000000001</v>
      </c>
      <c r="AE1569">
        <v>21.666</v>
      </c>
      <c r="AF1569">
        <v>21.556999999999999</v>
      </c>
      <c r="AG1569">
        <v>21.465</v>
      </c>
      <c r="AH1569">
        <v>21.5</v>
      </c>
      <c r="AI1569">
        <v>21.52</v>
      </c>
      <c r="AJ1569">
        <v>21.48</v>
      </c>
    </row>
    <row r="1570" spans="3:36" x14ac:dyDescent="0.25">
      <c r="C1570" t="s">
        <v>841</v>
      </c>
      <c r="E1570">
        <v>1.0999999999999999E-2</v>
      </c>
      <c r="F1570">
        <v>8.9999999999999993E-3</v>
      </c>
      <c r="G1570">
        <v>1.0999999999999999E-2</v>
      </c>
      <c r="H1570">
        <v>1.0999999999999999E-2</v>
      </c>
      <c r="I1570">
        <v>1.2E-2</v>
      </c>
      <c r="J1570">
        <v>0.01</v>
      </c>
      <c r="K1570">
        <v>1.0999999999999999E-2</v>
      </c>
      <c r="L1570">
        <v>1.0999999999999999E-2</v>
      </c>
      <c r="M1570">
        <v>1.0999999999999999E-2</v>
      </c>
      <c r="N1570">
        <v>1.0999999999999999E-2</v>
      </c>
      <c r="O1570">
        <v>1.0999999999999999E-2</v>
      </c>
      <c r="P1570">
        <v>1.0999999999999999E-2</v>
      </c>
      <c r="Q1570">
        <v>1.0999999999999999E-2</v>
      </c>
      <c r="R1570">
        <v>1.0999999999999999E-2</v>
      </c>
      <c r="S1570">
        <v>1.0999999999999999E-2</v>
      </c>
      <c r="T1570">
        <v>1.0999999999999999E-2</v>
      </c>
      <c r="U1570">
        <v>1.0999999999999999E-2</v>
      </c>
      <c r="V1570">
        <v>1.0999999999999999E-2</v>
      </c>
      <c r="W1570">
        <v>1.0999999999999999E-2</v>
      </c>
      <c r="X1570">
        <v>0.01</v>
      </c>
      <c r="Y1570">
        <v>0.01</v>
      </c>
      <c r="Z1570">
        <v>0.01</v>
      </c>
      <c r="AA1570">
        <v>0.01</v>
      </c>
      <c r="AB1570">
        <v>0.01</v>
      </c>
      <c r="AC1570">
        <v>0.01</v>
      </c>
      <c r="AD1570">
        <v>0.01</v>
      </c>
      <c r="AE1570">
        <v>0.01</v>
      </c>
      <c r="AF1570">
        <v>0.01</v>
      </c>
      <c r="AG1570">
        <v>0.01</v>
      </c>
      <c r="AH1570">
        <v>0.01</v>
      </c>
      <c r="AI1570">
        <v>0.01</v>
      </c>
      <c r="AJ1570">
        <v>0.01</v>
      </c>
    </row>
    <row r="1571" spans="3:36" x14ac:dyDescent="0.25">
      <c r="C1571" t="s">
        <v>838</v>
      </c>
      <c r="E1571">
        <v>24.95</v>
      </c>
      <c r="F1571">
        <v>23.067</v>
      </c>
      <c r="G1571">
        <v>24.896999999999998</v>
      </c>
      <c r="H1571">
        <v>27.64</v>
      </c>
      <c r="I1571">
        <v>29.09</v>
      </c>
      <c r="J1571">
        <v>27.527999999999999</v>
      </c>
      <c r="K1571">
        <v>28.042999999999999</v>
      </c>
      <c r="L1571">
        <v>28.61</v>
      </c>
      <c r="M1571">
        <v>28.821000000000002</v>
      </c>
      <c r="N1571">
        <v>28.747</v>
      </c>
      <c r="O1571">
        <v>28.303000000000001</v>
      </c>
      <c r="P1571">
        <v>28.556000000000001</v>
      </c>
      <c r="Q1571">
        <v>28.77</v>
      </c>
      <c r="R1571">
        <v>28.69</v>
      </c>
      <c r="S1571">
        <v>28.879000000000001</v>
      </c>
      <c r="T1571">
        <v>29.007999999999999</v>
      </c>
      <c r="U1571">
        <v>29.018999999999998</v>
      </c>
      <c r="V1571">
        <v>28.992000000000001</v>
      </c>
      <c r="W1571">
        <v>28.931000000000001</v>
      </c>
      <c r="X1571">
        <v>28.931999999999999</v>
      </c>
      <c r="Y1571">
        <v>28.954000000000001</v>
      </c>
      <c r="Z1571">
        <v>28.893000000000001</v>
      </c>
      <c r="AA1571">
        <v>28.818999999999999</v>
      </c>
      <c r="AB1571">
        <v>28.757999999999999</v>
      </c>
      <c r="AC1571">
        <v>28.641999999999999</v>
      </c>
      <c r="AD1571">
        <v>28.425000000000001</v>
      </c>
      <c r="AE1571">
        <v>28.233000000000001</v>
      </c>
      <c r="AF1571">
        <v>28.106999999999999</v>
      </c>
      <c r="AG1571">
        <v>28.003</v>
      </c>
      <c r="AH1571">
        <v>28.065999999999999</v>
      </c>
      <c r="AI1571">
        <v>28.109000000000002</v>
      </c>
      <c r="AJ1571">
        <v>28.074999999999999</v>
      </c>
    </row>
    <row r="1572" spans="3:36" x14ac:dyDescent="0.25">
      <c r="C1572" t="s">
        <v>1081</v>
      </c>
    </row>
    <row r="1573" spans="3:36" x14ac:dyDescent="0.25">
      <c r="C1573" t="s">
        <v>70</v>
      </c>
      <c r="E1573">
        <v>1.0249999999999999</v>
      </c>
      <c r="F1573">
        <v>0.93500000000000005</v>
      </c>
      <c r="G1573">
        <v>0.93899999999999995</v>
      </c>
      <c r="H1573">
        <v>0.89</v>
      </c>
      <c r="I1573">
        <v>0.87</v>
      </c>
      <c r="J1573">
        <v>0.95499999999999996</v>
      </c>
      <c r="K1573">
        <v>0.97799999999999998</v>
      </c>
      <c r="L1573">
        <v>0.91300000000000003</v>
      </c>
      <c r="M1573">
        <v>0.89100000000000001</v>
      </c>
      <c r="N1573">
        <v>0.874</v>
      </c>
      <c r="O1573">
        <v>0.86099999999999999</v>
      </c>
      <c r="P1573">
        <v>0.86199999999999999</v>
      </c>
      <c r="Q1573">
        <v>0.876</v>
      </c>
      <c r="R1573">
        <v>0.88900000000000001</v>
      </c>
      <c r="S1573">
        <v>0.90200000000000002</v>
      </c>
      <c r="T1573">
        <v>0.91700000000000004</v>
      </c>
      <c r="U1573">
        <v>0.92900000000000005</v>
      </c>
      <c r="V1573">
        <v>0.94699999999999995</v>
      </c>
      <c r="W1573">
        <v>0.96199999999999997</v>
      </c>
      <c r="X1573">
        <v>0.97599999999999998</v>
      </c>
      <c r="Y1573">
        <v>1</v>
      </c>
      <c r="Z1573">
        <v>1.0189999999999999</v>
      </c>
      <c r="AA1573">
        <v>1.038</v>
      </c>
      <c r="AB1573">
        <v>1.06</v>
      </c>
      <c r="AC1573">
        <v>1.079</v>
      </c>
      <c r="AD1573">
        <v>1.1000000000000001</v>
      </c>
      <c r="AE1573">
        <v>1.1220000000000001</v>
      </c>
      <c r="AF1573">
        <v>1.1359999999999999</v>
      </c>
      <c r="AG1573">
        <v>1.153</v>
      </c>
      <c r="AH1573">
        <v>1.1830000000000001</v>
      </c>
      <c r="AI1573">
        <v>1.204</v>
      </c>
      <c r="AJ1573">
        <v>1.224</v>
      </c>
    </row>
    <row r="1574" spans="3:36" x14ac:dyDescent="0.25">
      <c r="C1574" t="s">
        <v>840</v>
      </c>
      <c r="E1574">
        <v>83.518000000000001</v>
      </c>
      <c r="F1574">
        <v>75.63</v>
      </c>
      <c r="G1574">
        <v>80.013999999999996</v>
      </c>
      <c r="H1574">
        <v>75.813999999999993</v>
      </c>
      <c r="I1574">
        <v>71.274000000000001</v>
      </c>
      <c r="J1574">
        <v>76.069999999999993</v>
      </c>
      <c r="K1574">
        <v>78.594999999999999</v>
      </c>
      <c r="L1574">
        <v>73.953999999999994</v>
      </c>
      <c r="M1574">
        <v>72.763000000000005</v>
      </c>
      <c r="N1574">
        <v>71.846999999999994</v>
      </c>
      <c r="O1574">
        <v>71.225999999999999</v>
      </c>
      <c r="P1574">
        <v>71.802000000000007</v>
      </c>
      <c r="Q1574">
        <v>73.311999999999998</v>
      </c>
      <c r="R1574">
        <v>74.706999999999994</v>
      </c>
      <c r="S1574">
        <v>76.036000000000001</v>
      </c>
      <c r="T1574">
        <v>77.337000000000003</v>
      </c>
      <c r="U1574">
        <v>78.218000000000004</v>
      </c>
      <c r="V1574">
        <v>79.489999999999995</v>
      </c>
      <c r="W1574">
        <v>80.501000000000005</v>
      </c>
      <c r="X1574">
        <v>81.459000000000003</v>
      </c>
      <c r="Y1574">
        <v>83.198999999999998</v>
      </c>
      <c r="Z1574">
        <v>84.424999999999997</v>
      </c>
      <c r="AA1574">
        <v>85.718000000000004</v>
      </c>
      <c r="AB1574">
        <v>87.155000000000001</v>
      </c>
      <c r="AC1574">
        <v>88.356999999999999</v>
      </c>
      <c r="AD1574">
        <v>89.724999999999994</v>
      </c>
      <c r="AE1574">
        <v>91.114999999999995</v>
      </c>
      <c r="AF1574">
        <v>91.86</v>
      </c>
      <c r="AG1574">
        <v>92.873999999999995</v>
      </c>
      <c r="AH1574">
        <v>94.793000000000006</v>
      </c>
      <c r="AI1574">
        <v>96.073999999999998</v>
      </c>
      <c r="AJ1574">
        <v>97.168000000000006</v>
      </c>
    </row>
    <row r="1575" spans="3:36" x14ac:dyDescent="0.25">
      <c r="C1575" t="s">
        <v>3</v>
      </c>
      <c r="E1575">
        <v>5.7549999999999999</v>
      </c>
      <c r="F1575">
        <v>5.2009999999999996</v>
      </c>
      <c r="G1575">
        <v>5.165</v>
      </c>
      <c r="H1575">
        <v>4.5709999999999997</v>
      </c>
      <c r="I1575">
        <v>4.5979999999999999</v>
      </c>
      <c r="J1575">
        <v>3.8109999999999999</v>
      </c>
      <c r="K1575">
        <v>4.0389999999999997</v>
      </c>
      <c r="L1575">
        <v>3.8929999999999998</v>
      </c>
      <c r="M1575">
        <v>3.9180000000000001</v>
      </c>
      <c r="N1575">
        <v>3.952</v>
      </c>
      <c r="O1575">
        <v>3.9910000000000001</v>
      </c>
      <c r="P1575">
        <v>4.09</v>
      </c>
      <c r="Q1575">
        <v>4.2320000000000002</v>
      </c>
      <c r="R1575">
        <v>4.3600000000000003</v>
      </c>
      <c r="S1575">
        <v>4.4740000000000002</v>
      </c>
      <c r="T1575">
        <v>4.58</v>
      </c>
      <c r="U1575">
        <v>4.66</v>
      </c>
      <c r="V1575">
        <v>4.7460000000000004</v>
      </c>
      <c r="W1575">
        <v>4.8120000000000003</v>
      </c>
      <c r="X1575">
        <v>4.875</v>
      </c>
      <c r="Y1575">
        <v>4.9809999999999999</v>
      </c>
      <c r="Z1575">
        <v>5.0629999999999997</v>
      </c>
      <c r="AA1575">
        <v>5.149</v>
      </c>
      <c r="AB1575">
        <v>5.2469999999999999</v>
      </c>
      <c r="AC1575">
        <v>5.3310000000000004</v>
      </c>
      <c r="AD1575">
        <v>5.4269999999999996</v>
      </c>
      <c r="AE1575">
        <v>5.5259999999999998</v>
      </c>
      <c r="AF1575">
        <v>5.5910000000000002</v>
      </c>
      <c r="AG1575">
        <v>5.6680000000000001</v>
      </c>
      <c r="AH1575">
        <v>5.8029999999999999</v>
      </c>
      <c r="AI1575">
        <v>5.9039999999999999</v>
      </c>
      <c r="AJ1575">
        <v>5.9930000000000003</v>
      </c>
    </row>
    <row r="1576" spans="3:36" x14ac:dyDescent="0.25">
      <c r="C1576" t="s">
        <v>841</v>
      </c>
      <c r="E1576">
        <v>3.5000000000000003E-2</v>
      </c>
      <c r="F1576">
        <v>2.8000000000000001E-2</v>
      </c>
      <c r="G1576">
        <v>3.2000000000000001E-2</v>
      </c>
      <c r="H1576">
        <v>3.1E-2</v>
      </c>
      <c r="I1576">
        <v>0.03</v>
      </c>
      <c r="J1576">
        <v>3.1E-2</v>
      </c>
      <c r="K1576">
        <v>3.2000000000000001E-2</v>
      </c>
      <c r="L1576">
        <v>0.03</v>
      </c>
      <c r="M1576">
        <v>0.03</v>
      </c>
      <c r="N1576">
        <v>2.9000000000000001E-2</v>
      </c>
      <c r="O1576">
        <v>2.9000000000000001E-2</v>
      </c>
      <c r="P1576">
        <v>2.9000000000000001E-2</v>
      </c>
      <c r="Q1576">
        <v>0.03</v>
      </c>
      <c r="R1576">
        <v>0.03</v>
      </c>
      <c r="S1576">
        <v>3.1E-2</v>
      </c>
      <c r="T1576">
        <v>3.1E-2</v>
      </c>
      <c r="U1576">
        <v>3.2000000000000001E-2</v>
      </c>
      <c r="V1576">
        <v>3.2000000000000001E-2</v>
      </c>
      <c r="W1576">
        <v>3.3000000000000002E-2</v>
      </c>
      <c r="X1576">
        <v>3.3000000000000002E-2</v>
      </c>
      <c r="Y1576">
        <v>3.3000000000000002E-2</v>
      </c>
      <c r="Z1576">
        <v>3.4000000000000002E-2</v>
      </c>
      <c r="AA1576">
        <v>3.4000000000000002E-2</v>
      </c>
      <c r="AB1576">
        <v>3.5000000000000003E-2</v>
      </c>
      <c r="AC1576">
        <v>3.5000000000000003E-2</v>
      </c>
      <c r="AD1576">
        <v>3.5999999999999997E-2</v>
      </c>
      <c r="AE1576">
        <v>3.6999999999999998E-2</v>
      </c>
      <c r="AF1576">
        <v>3.6999999999999998E-2</v>
      </c>
      <c r="AG1576">
        <v>3.6999999999999998E-2</v>
      </c>
      <c r="AH1576">
        <v>3.7999999999999999E-2</v>
      </c>
      <c r="AI1576">
        <v>3.9E-2</v>
      </c>
      <c r="AJ1576">
        <v>3.9E-2</v>
      </c>
    </row>
    <row r="1577" spans="3:36" x14ac:dyDescent="0.25">
      <c r="C1577" t="s">
        <v>838</v>
      </c>
      <c r="E1577">
        <v>90.332999999999998</v>
      </c>
      <c r="F1577">
        <v>81.793999999999997</v>
      </c>
      <c r="G1577">
        <v>86.147999999999996</v>
      </c>
      <c r="H1577">
        <v>81.305999999999997</v>
      </c>
      <c r="I1577">
        <v>76.772000000000006</v>
      </c>
      <c r="J1577">
        <v>80.867000000000004</v>
      </c>
      <c r="K1577">
        <v>83.644000000000005</v>
      </c>
      <c r="L1577">
        <v>78.790000000000006</v>
      </c>
      <c r="M1577">
        <v>77.602000000000004</v>
      </c>
      <c r="N1577">
        <v>76.701999999999998</v>
      </c>
      <c r="O1577">
        <v>76.106999999999999</v>
      </c>
      <c r="P1577">
        <v>76.784000000000006</v>
      </c>
      <c r="Q1577">
        <v>78.450999999999993</v>
      </c>
      <c r="R1577">
        <v>79.986999999999995</v>
      </c>
      <c r="S1577">
        <v>81.444000000000003</v>
      </c>
      <c r="T1577">
        <v>82.866</v>
      </c>
      <c r="U1577">
        <v>83.838999999999999</v>
      </c>
      <c r="V1577">
        <v>85.215000000000003</v>
      </c>
      <c r="W1577">
        <v>86.307000000000002</v>
      </c>
      <c r="X1577">
        <v>87.343999999999994</v>
      </c>
      <c r="Y1577">
        <v>89.212999999999994</v>
      </c>
      <c r="Z1577">
        <v>90.54</v>
      </c>
      <c r="AA1577">
        <v>91.94</v>
      </c>
      <c r="AB1577">
        <v>93.497</v>
      </c>
      <c r="AC1577">
        <v>94.802999999999997</v>
      </c>
      <c r="AD1577">
        <v>96.287999999999997</v>
      </c>
      <c r="AE1577">
        <v>97.8</v>
      </c>
      <c r="AF1577">
        <v>98.623000000000005</v>
      </c>
      <c r="AG1577">
        <v>99.733000000000004</v>
      </c>
      <c r="AH1577">
        <v>101.81699999999999</v>
      </c>
      <c r="AI1577">
        <v>103.221</v>
      </c>
      <c r="AJ1577">
        <v>104.42400000000001</v>
      </c>
    </row>
    <row r="1578" spans="3:36" x14ac:dyDescent="0.25">
      <c r="C1578" t="s">
        <v>1082</v>
      </c>
    </row>
    <row r="1579" spans="3:36" x14ac:dyDescent="0.25">
      <c r="C1579" t="s">
        <v>70</v>
      </c>
      <c r="E1579">
        <v>1.022</v>
      </c>
      <c r="F1579">
        <v>0.97499999999999998</v>
      </c>
      <c r="G1579">
        <v>0.92</v>
      </c>
      <c r="H1579">
        <v>0.98599999999999999</v>
      </c>
      <c r="I1579">
        <v>0.995</v>
      </c>
      <c r="J1579">
        <v>1.02</v>
      </c>
      <c r="K1579">
        <v>1.012</v>
      </c>
      <c r="L1579">
        <v>1.0249999999999999</v>
      </c>
      <c r="M1579">
        <v>1.0149999999999999</v>
      </c>
      <c r="N1579">
        <v>0.99099999999999999</v>
      </c>
      <c r="O1579">
        <v>1.0009999999999999</v>
      </c>
      <c r="P1579">
        <v>1.02</v>
      </c>
      <c r="Q1579">
        <v>1.03</v>
      </c>
      <c r="R1579">
        <v>1.0409999999999999</v>
      </c>
      <c r="S1579">
        <v>1.0529999999999999</v>
      </c>
      <c r="T1579">
        <v>1.0720000000000001</v>
      </c>
      <c r="U1579">
        <v>1.0840000000000001</v>
      </c>
      <c r="V1579">
        <v>1.093</v>
      </c>
      <c r="W1579">
        <v>1.1100000000000001</v>
      </c>
      <c r="X1579">
        <v>1.1259999999999999</v>
      </c>
      <c r="Y1579">
        <v>1.1419999999999999</v>
      </c>
      <c r="Z1579">
        <v>1.161</v>
      </c>
      <c r="AA1579">
        <v>1.177</v>
      </c>
      <c r="AB1579">
        <v>1.1950000000000001</v>
      </c>
      <c r="AC1579">
        <v>1.198</v>
      </c>
      <c r="AD1579">
        <v>1.1990000000000001</v>
      </c>
      <c r="AE1579">
        <v>1.198</v>
      </c>
      <c r="AF1579">
        <v>1.196</v>
      </c>
      <c r="AG1579">
        <v>1.216</v>
      </c>
      <c r="AH1579">
        <v>1.238</v>
      </c>
      <c r="AI1579">
        <v>1.262</v>
      </c>
      <c r="AJ1579">
        <v>1.28</v>
      </c>
    </row>
    <row r="1580" spans="3:36" x14ac:dyDescent="0.25">
      <c r="C1580" t="s">
        <v>840</v>
      </c>
      <c r="E1580">
        <v>43.262</v>
      </c>
      <c r="F1580">
        <v>40.648000000000003</v>
      </c>
      <c r="G1580">
        <v>40.543999999999997</v>
      </c>
      <c r="H1580">
        <v>43.515000000000001</v>
      </c>
      <c r="I1580">
        <v>42.16</v>
      </c>
      <c r="J1580">
        <v>42.009</v>
      </c>
      <c r="K1580">
        <v>41.978000000000002</v>
      </c>
      <c r="L1580">
        <v>42.808999999999997</v>
      </c>
      <c r="M1580">
        <v>42.676000000000002</v>
      </c>
      <c r="N1580">
        <v>41.954999999999998</v>
      </c>
      <c r="O1580">
        <v>42.606000000000002</v>
      </c>
      <c r="P1580">
        <v>43.667999999999999</v>
      </c>
      <c r="Q1580">
        <v>44.267000000000003</v>
      </c>
      <c r="R1580">
        <v>44.904000000000003</v>
      </c>
      <c r="S1580">
        <v>45.523000000000003</v>
      </c>
      <c r="T1580">
        <v>46.351999999999997</v>
      </c>
      <c r="U1580">
        <v>46.802999999999997</v>
      </c>
      <c r="V1580">
        <v>47.051000000000002</v>
      </c>
      <c r="W1580">
        <v>47.603999999999999</v>
      </c>
      <c r="X1580">
        <v>48.094000000000001</v>
      </c>
      <c r="Y1580">
        <v>48.603999999999999</v>
      </c>
      <c r="Z1580">
        <v>49.188000000000002</v>
      </c>
      <c r="AA1580">
        <v>49.667999999999999</v>
      </c>
      <c r="AB1580">
        <v>50.173999999999999</v>
      </c>
      <c r="AC1580">
        <v>50.113999999999997</v>
      </c>
      <c r="AD1580">
        <v>49.947000000000003</v>
      </c>
      <c r="AE1580">
        <v>49.664999999999999</v>
      </c>
      <c r="AF1580">
        <v>49.36</v>
      </c>
      <c r="AG1580">
        <v>49.954000000000001</v>
      </c>
      <c r="AH1580">
        <v>50.588999999999999</v>
      </c>
      <c r="AI1580">
        <v>51.298999999999999</v>
      </c>
      <c r="AJ1580">
        <v>51.741999999999997</v>
      </c>
    </row>
    <row r="1581" spans="3:36" x14ac:dyDescent="0.25">
      <c r="C1581" t="s">
        <v>841</v>
      </c>
      <c r="E1581">
        <v>2.4E-2</v>
      </c>
      <c r="F1581">
        <v>0.02</v>
      </c>
      <c r="G1581">
        <v>2.1000000000000001E-2</v>
      </c>
      <c r="H1581">
        <v>2.4E-2</v>
      </c>
      <c r="I1581">
        <v>2.4E-2</v>
      </c>
      <c r="J1581">
        <v>2.3E-2</v>
      </c>
      <c r="K1581">
        <v>2.3E-2</v>
      </c>
      <c r="L1581">
        <v>2.3E-2</v>
      </c>
      <c r="M1581">
        <v>2.3E-2</v>
      </c>
      <c r="N1581">
        <v>2.3E-2</v>
      </c>
      <c r="O1581">
        <v>2.3E-2</v>
      </c>
      <c r="P1581">
        <v>2.4E-2</v>
      </c>
      <c r="Q1581">
        <v>2.4E-2</v>
      </c>
      <c r="R1581">
        <v>2.4E-2</v>
      </c>
      <c r="S1581">
        <v>2.5000000000000001E-2</v>
      </c>
      <c r="T1581">
        <v>2.5000000000000001E-2</v>
      </c>
      <c r="U1581">
        <v>2.5000000000000001E-2</v>
      </c>
      <c r="V1581">
        <v>2.5000000000000001E-2</v>
      </c>
      <c r="W1581">
        <v>2.5999999999999999E-2</v>
      </c>
      <c r="X1581">
        <v>2.5999999999999999E-2</v>
      </c>
      <c r="Y1581">
        <v>2.5999999999999999E-2</v>
      </c>
      <c r="Z1581">
        <v>2.7E-2</v>
      </c>
      <c r="AA1581">
        <v>2.7E-2</v>
      </c>
      <c r="AB1581">
        <v>2.7E-2</v>
      </c>
      <c r="AC1581">
        <v>2.7E-2</v>
      </c>
      <c r="AD1581">
        <v>2.7E-2</v>
      </c>
      <c r="AE1581">
        <v>2.7E-2</v>
      </c>
      <c r="AF1581">
        <v>2.7E-2</v>
      </c>
      <c r="AG1581">
        <v>2.8000000000000001E-2</v>
      </c>
      <c r="AH1581">
        <v>2.8000000000000001E-2</v>
      </c>
      <c r="AI1581">
        <v>2.8000000000000001E-2</v>
      </c>
      <c r="AJ1581">
        <v>2.9000000000000001E-2</v>
      </c>
    </row>
    <row r="1582" spans="3:36" x14ac:dyDescent="0.25">
      <c r="C1582" t="s">
        <v>838</v>
      </c>
      <c r="E1582">
        <v>44.308</v>
      </c>
      <c r="F1582">
        <v>41.643000000000001</v>
      </c>
      <c r="G1582">
        <v>41.484999999999999</v>
      </c>
      <c r="H1582">
        <v>44.524999999999999</v>
      </c>
      <c r="I1582">
        <v>43.177999999999997</v>
      </c>
      <c r="J1582">
        <v>43.052</v>
      </c>
      <c r="K1582">
        <v>43.012999999999998</v>
      </c>
      <c r="L1582">
        <v>43.857999999999997</v>
      </c>
      <c r="M1582">
        <v>43.713999999999999</v>
      </c>
      <c r="N1582">
        <v>42.97</v>
      </c>
      <c r="O1582">
        <v>43.63</v>
      </c>
      <c r="P1582">
        <v>44.712000000000003</v>
      </c>
      <c r="Q1582">
        <v>45.320999999999998</v>
      </c>
      <c r="R1582">
        <v>45.97</v>
      </c>
      <c r="S1582">
        <v>46.600999999999999</v>
      </c>
      <c r="T1582">
        <v>47.448999999999998</v>
      </c>
      <c r="U1582">
        <v>47.912999999999997</v>
      </c>
      <c r="V1582">
        <v>48.17</v>
      </c>
      <c r="W1582">
        <v>48.74</v>
      </c>
      <c r="X1582">
        <v>49.246000000000002</v>
      </c>
      <c r="Y1582">
        <v>49.771999999999998</v>
      </c>
      <c r="Z1582">
        <v>50.375999999999998</v>
      </c>
      <c r="AA1582">
        <v>50.872999999999998</v>
      </c>
      <c r="AB1582">
        <v>51.396000000000001</v>
      </c>
      <c r="AC1582">
        <v>51.338999999999999</v>
      </c>
      <c r="AD1582">
        <v>51.173999999999999</v>
      </c>
      <c r="AE1582">
        <v>50.89</v>
      </c>
      <c r="AF1582">
        <v>50.582999999999998</v>
      </c>
      <c r="AG1582">
        <v>51.198</v>
      </c>
      <c r="AH1582">
        <v>51.854999999999997</v>
      </c>
      <c r="AI1582">
        <v>52.59</v>
      </c>
      <c r="AJ1582">
        <v>53.05</v>
      </c>
    </row>
    <row r="1583" spans="3:36" x14ac:dyDescent="0.25">
      <c r="C1583" t="s">
        <v>1083</v>
      </c>
    </row>
    <row r="1584" spans="3:36" x14ac:dyDescent="0.25">
      <c r="C1584" t="s">
        <v>70</v>
      </c>
      <c r="E1584">
        <v>2.1000000000000001E-2</v>
      </c>
      <c r="F1584">
        <v>2.3E-2</v>
      </c>
      <c r="G1584">
        <v>2.3E-2</v>
      </c>
      <c r="H1584">
        <v>0.02</v>
      </c>
      <c r="I1584">
        <v>0.02</v>
      </c>
      <c r="J1584">
        <v>2.1000000000000001E-2</v>
      </c>
      <c r="K1584">
        <v>2.1999999999999999E-2</v>
      </c>
      <c r="L1584">
        <v>2.3E-2</v>
      </c>
      <c r="M1584">
        <v>2.4E-2</v>
      </c>
      <c r="N1584">
        <v>2.4E-2</v>
      </c>
      <c r="O1584">
        <v>2.4E-2</v>
      </c>
      <c r="P1584">
        <v>2.4E-2</v>
      </c>
      <c r="Q1584">
        <v>2.4E-2</v>
      </c>
      <c r="R1584">
        <v>2.5000000000000001E-2</v>
      </c>
      <c r="S1584">
        <v>2.5000000000000001E-2</v>
      </c>
      <c r="T1584">
        <v>2.5000000000000001E-2</v>
      </c>
      <c r="U1584">
        <v>2.5000000000000001E-2</v>
      </c>
      <c r="V1584">
        <v>2.5999999999999999E-2</v>
      </c>
      <c r="W1584">
        <v>2.5999999999999999E-2</v>
      </c>
      <c r="X1584">
        <v>2.5999999999999999E-2</v>
      </c>
      <c r="Y1584">
        <v>2.7E-2</v>
      </c>
      <c r="Z1584">
        <v>2.7E-2</v>
      </c>
      <c r="AA1584">
        <v>2.7E-2</v>
      </c>
      <c r="AB1584">
        <v>2.7E-2</v>
      </c>
      <c r="AC1584">
        <v>2.8000000000000001E-2</v>
      </c>
      <c r="AD1584">
        <v>2.8000000000000001E-2</v>
      </c>
      <c r="AE1584">
        <v>2.8000000000000001E-2</v>
      </c>
      <c r="AF1584">
        <v>2.8000000000000001E-2</v>
      </c>
      <c r="AG1584">
        <v>2.9000000000000001E-2</v>
      </c>
      <c r="AH1584">
        <v>2.9000000000000001E-2</v>
      </c>
      <c r="AI1584">
        <v>2.9000000000000001E-2</v>
      </c>
      <c r="AJ1584">
        <v>2.9000000000000001E-2</v>
      </c>
    </row>
    <row r="1585" spans="3:36" x14ac:dyDescent="0.25">
      <c r="C1585" t="s">
        <v>840</v>
      </c>
      <c r="E1585">
        <v>22.852</v>
      </c>
      <c r="F1585">
        <v>24.62</v>
      </c>
      <c r="G1585">
        <v>25.574000000000002</v>
      </c>
      <c r="H1585">
        <v>22.318999999999999</v>
      </c>
      <c r="I1585">
        <v>21.318999999999999</v>
      </c>
      <c r="J1585">
        <v>22.463000000000001</v>
      </c>
      <c r="K1585">
        <v>23.337</v>
      </c>
      <c r="L1585">
        <v>24.631</v>
      </c>
      <c r="M1585">
        <v>25.257000000000001</v>
      </c>
      <c r="N1585">
        <v>25.463999999999999</v>
      </c>
      <c r="O1585">
        <v>25.861000000000001</v>
      </c>
      <c r="P1585">
        <v>26.329000000000001</v>
      </c>
      <c r="Q1585">
        <v>26.768999999999998</v>
      </c>
      <c r="R1585">
        <v>27.231000000000002</v>
      </c>
      <c r="S1585">
        <v>27.591000000000001</v>
      </c>
      <c r="T1585">
        <v>27.97</v>
      </c>
      <c r="U1585">
        <v>28.271999999999998</v>
      </c>
      <c r="V1585">
        <v>28.625</v>
      </c>
      <c r="W1585">
        <v>28.945</v>
      </c>
      <c r="X1585">
        <v>29.266999999999999</v>
      </c>
      <c r="Y1585">
        <v>29.495999999999999</v>
      </c>
      <c r="Z1585">
        <v>29.734999999999999</v>
      </c>
      <c r="AA1585">
        <v>30.007000000000001</v>
      </c>
      <c r="AB1585">
        <v>30.213000000000001</v>
      </c>
      <c r="AC1585">
        <v>30.428999999999998</v>
      </c>
      <c r="AD1585">
        <v>30.626999999999999</v>
      </c>
      <c r="AE1585">
        <v>30.81</v>
      </c>
      <c r="AF1585">
        <v>30.896000000000001</v>
      </c>
      <c r="AG1585">
        <v>31.128</v>
      </c>
      <c r="AH1585">
        <v>31.378</v>
      </c>
      <c r="AI1585">
        <v>31.561</v>
      </c>
      <c r="AJ1585">
        <v>31.702000000000002</v>
      </c>
    </row>
    <row r="1586" spans="3:36" x14ac:dyDescent="0.25">
      <c r="C1586" t="s">
        <v>841</v>
      </c>
      <c r="E1586">
        <v>2.5999999999999999E-2</v>
      </c>
      <c r="F1586">
        <v>2.5000000000000001E-2</v>
      </c>
      <c r="G1586">
        <v>2.7E-2</v>
      </c>
      <c r="H1586">
        <v>2.5000000000000001E-2</v>
      </c>
      <c r="I1586">
        <v>2.4E-2</v>
      </c>
      <c r="J1586">
        <v>2.5000000000000001E-2</v>
      </c>
      <c r="K1586">
        <v>2.5999999999999999E-2</v>
      </c>
      <c r="L1586">
        <v>2.7E-2</v>
      </c>
      <c r="M1586">
        <v>2.7E-2</v>
      </c>
      <c r="N1586">
        <v>2.8000000000000001E-2</v>
      </c>
      <c r="O1586">
        <v>2.8000000000000001E-2</v>
      </c>
      <c r="P1586">
        <v>2.8000000000000001E-2</v>
      </c>
      <c r="Q1586">
        <v>2.9000000000000001E-2</v>
      </c>
      <c r="R1586">
        <v>2.9000000000000001E-2</v>
      </c>
      <c r="S1586">
        <v>2.9000000000000001E-2</v>
      </c>
      <c r="T1586">
        <v>0.03</v>
      </c>
      <c r="U1586">
        <v>0.03</v>
      </c>
      <c r="V1586">
        <v>0.03</v>
      </c>
      <c r="W1586">
        <v>3.1E-2</v>
      </c>
      <c r="X1586">
        <v>3.1E-2</v>
      </c>
      <c r="Y1586">
        <v>3.1E-2</v>
      </c>
      <c r="Z1586">
        <v>3.1E-2</v>
      </c>
      <c r="AA1586">
        <v>3.2000000000000001E-2</v>
      </c>
      <c r="AB1586">
        <v>3.2000000000000001E-2</v>
      </c>
      <c r="AC1586">
        <v>3.2000000000000001E-2</v>
      </c>
      <c r="AD1586">
        <v>3.2000000000000001E-2</v>
      </c>
      <c r="AE1586">
        <v>3.2000000000000001E-2</v>
      </c>
      <c r="AF1586">
        <v>3.3000000000000002E-2</v>
      </c>
      <c r="AG1586">
        <v>3.3000000000000002E-2</v>
      </c>
      <c r="AH1586">
        <v>3.3000000000000002E-2</v>
      </c>
      <c r="AI1586">
        <v>3.3000000000000002E-2</v>
      </c>
      <c r="AJ1586">
        <v>3.3000000000000002E-2</v>
      </c>
    </row>
    <row r="1587" spans="3:36" x14ac:dyDescent="0.25">
      <c r="C1587" t="s">
        <v>838</v>
      </c>
      <c r="E1587">
        <v>22.899000000000001</v>
      </c>
      <c r="F1587">
        <v>24.667999999999999</v>
      </c>
      <c r="G1587">
        <v>25.623999999999999</v>
      </c>
      <c r="H1587">
        <v>22.363</v>
      </c>
      <c r="I1587">
        <v>21.363</v>
      </c>
      <c r="J1587">
        <v>22.509</v>
      </c>
      <c r="K1587">
        <v>23.385000000000002</v>
      </c>
      <c r="L1587">
        <v>24.681000000000001</v>
      </c>
      <c r="M1587">
        <v>25.308</v>
      </c>
      <c r="N1587">
        <v>25.515000000000001</v>
      </c>
      <c r="O1587">
        <v>25.913</v>
      </c>
      <c r="P1587">
        <v>26.381</v>
      </c>
      <c r="Q1587">
        <v>26.821999999999999</v>
      </c>
      <c r="R1587">
        <v>27.285</v>
      </c>
      <c r="S1587">
        <v>27.645</v>
      </c>
      <c r="T1587">
        <v>28.024999999999999</v>
      </c>
      <c r="U1587">
        <v>28.327999999999999</v>
      </c>
      <c r="V1587">
        <v>28.681999999999999</v>
      </c>
      <c r="W1587">
        <v>29.001999999999999</v>
      </c>
      <c r="X1587">
        <v>29.324000000000002</v>
      </c>
      <c r="Y1587">
        <v>29.553999999999998</v>
      </c>
      <c r="Z1587">
        <v>29.792999999999999</v>
      </c>
      <c r="AA1587">
        <v>30.065999999999999</v>
      </c>
      <c r="AB1587">
        <v>30.273</v>
      </c>
      <c r="AC1587">
        <v>30.488</v>
      </c>
      <c r="AD1587">
        <v>30.687000000000001</v>
      </c>
      <c r="AE1587">
        <v>30.870999999999999</v>
      </c>
      <c r="AF1587">
        <v>30.957000000000001</v>
      </c>
      <c r="AG1587">
        <v>31.19</v>
      </c>
      <c r="AH1587">
        <v>31.44</v>
      </c>
      <c r="AI1587">
        <v>31.623000000000001</v>
      </c>
      <c r="AJ1587">
        <v>31.763999999999999</v>
      </c>
    </row>
    <row r="1588" spans="3:36" x14ac:dyDescent="0.25">
      <c r="C1588" t="s">
        <v>1092</v>
      </c>
    </row>
    <row r="1589" spans="3:36" x14ac:dyDescent="0.25">
      <c r="C1589" t="s">
        <v>70</v>
      </c>
      <c r="E1589">
        <v>7.9589999999999996</v>
      </c>
      <c r="F1589">
        <v>7.43</v>
      </c>
      <c r="G1589">
        <v>7.5659999999999998</v>
      </c>
      <c r="H1589">
        <v>8.2059999999999995</v>
      </c>
      <c r="I1589">
        <v>8.7230000000000008</v>
      </c>
      <c r="J1589">
        <v>8.6080000000000005</v>
      </c>
      <c r="K1589">
        <v>8.6999999999999993</v>
      </c>
      <c r="L1589">
        <v>8.7370000000000001</v>
      </c>
      <c r="M1589">
        <v>8.7110000000000003</v>
      </c>
      <c r="N1589">
        <v>8.6110000000000007</v>
      </c>
      <c r="O1589">
        <v>8.4649999999999999</v>
      </c>
      <c r="P1589">
        <v>8.5109999999999992</v>
      </c>
      <c r="Q1589">
        <v>8.5519999999999996</v>
      </c>
      <c r="R1589">
        <v>8.5350000000000001</v>
      </c>
      <c r="S1589">
        <v>8.5850000000000009</v>
      </c>
      <c r="T1589">
        <v>8.6359999999999992</v>
      </c>
      <c r="U1589">
        <v>8.6639999999999997</v>
      </c>
      <c r="V1589">
        <v>8.6929999999999996</v>
      </c>
      <c r="W1589">
        <v>8.7210000000000001</v>
      </c>
      <c r="X1589">
        <v>8.7650000000000006</v>
      </c>
      <c r="Y1589">
        <v>8.8190000000000008</v>
      </c>
      <c r="Z1589">
        <v>8.8529999999999998</v>
      </c>
      <c r="AA1589">
        <v>8.8849999999999998</v>
      </c>
      <c r="AB1589">
        <v>8.9220000000000006</v>
      </c>
      <c r="AC1589">
        <v>8.9309999999999992</v>
      </c>
      <c r="AD1589">
        <v>8.9160000000000004</v>
      </c>
      <c r="AE1589">
        <v>8.9049999999999994</v>
      </c>
      <c r="AF1589">
        <v>8.9</v>
      </c>
      <c r="AG1589">
        <v>8.9269999999999996</v>
      </c>
      <c r="AH1589">
        <v>9.0060000000000002</v>
      </c>
      <c r="AI1589">
        <v>9.0749999999999993</v>
      </c>
      <c r="AJ1589">
        <v>9.1180000000000003</v>
      </c>
    </row>
    <row r="1590" spans="3:36" x14ac:dyDescent="0.25">
      <c r="C1590" t="s">
        <v>840</v>
      </c>
      <c r="E1590">
        <v>168.679</v>
      </c>
      <c r="F1590">
        <v>158.458</v>
      </c>
      <c r="G1590">
        <v>165.333</v>
      </c>
      <c r="H1590">
        <v>162.96700000000001</v>
      </c>
      <c r="I1590">
        <v>156.99199999999999</v>
      </c>
      <c r="J1590">
        <v>161.44900000000001</v>
      </c>
      <c r="K1590">
        <v>165.256</v>
      </c>
      <c r="L1590">
        <v>163.21799999999999</v>
      </c>
      <c r="M1590">
        <v>162.726</v>
      </c>
      <c r="N1590">
        <v>161.28</v>
      </c>
      <c r="O1590">
        <v>161.405</v>
      </c>
      <c r="P1590">
        <v>163.74</v>
      </c>
      <c r="Q1590">
        <v>166.48599999999999</v>
      </c>
      <c r="R1590">
        <v>168.94200000000001</v>
      </c>
      <c r="S1590">
        <v>171.41499999999999</v>
      </c>
      <c r="T1590">
        <v>174.035</v>
      </c>
      <c r="U1590">
        <v>175.67699999999999</v>
      </c>
      <c r="V1590">
        <v>177.52</v>
      </c>
      <c r="W1590">
        <v>179.34700000000001</v>
      </c>
      <c r="X1590">
        <v>181.10599999999999</v>
      </c>
      <c r="Y1590">
        <v>183.59200000000001</v>
      </c>
      <c r="Z1590">
        <v>185.583</v>
      </c>
      <c r="AA1590">
        <v>187.56100000000001</v>
      </c>
      <c r="AB1590">
        <v>189.65</v>
      </c>
      <c r="AC1590">
        <v>190.905</v>
      </c>
      <c r="AD1590">
        <v>192.125</v>
      </c>
      <c r="AE1590">
        <v>193.25700000000001</v>
      </c>
      <c r="AF1590">
        <v>193.673</v>
      </c>
      <c r="AG1590">
        <v>195.42099999999999</v>
      </c>
      <c r="AH1590">
        <v>198.261</v>
      </c>
      <c r="AI1590">
        <v>200.45500000000001</v>
      </c>
      <c r="AJ1590">
        <v>202.09200000000001</v>
      </c>
    </row>
    <row r="1591" spans="3:36" x14ac:dyDescent="0.25">
      <c r="C1591" t="s">
        <v>841</v>
      </c>
      <c r="E1591">
        <v>9.6000000000000002E-2</v>
      </c>
      <c r="F1591">
        <v>8.2000000000000003E-2</v>
      </c>
      <c r="G1591">
        <v>9.0999999999999998E-2</v>
      </c>
      <c r="H1591">
        <v>9.0999999999999998E-2</v>
      </c>
      <c r="I1591">
        <v>8.8999999999999996E-2</v>
      </c>
      <c r="J1591">
        <v>8.8999999999999996E-2</v>
      </c>
      <c r="K1591">
        <v>9.0999999999999998E-2</v>
      </c>
      <c r="L1591">
        <v>9.0999999999999998E-2</v>
      </c>
      <c r="M1591">
        <v>9.0999999999999998E-2</v>
      </c>
      <c r="N1591">
        <v>9.0999999999999998E-2</v>
      </c>
      <c r="O1591">
        <v>9.0999999999999998E-2</v>
      </c>
      <c r="P1591">
        <v>9.1999999999999998E-2</v>
      </c>
      <c r="Q1591">
        <v>9.2999999999999999E-2</v>
      </c>
      <c r="R1591">
        <v>9.4E-2</v>
      </c>
      <c r="S1591">
        <v>9.6000000000000002E-2</v>
      </c>
      <c r="T1591">
        <v>9.7000000000000003E-2</v>
      </c>
      <c r="U1591">
        <v>9.8000000000000004E-2</v>
      </c>
      <c r="V1591">
        <v>9.9000000000000005E-2</v>
      </c>
      <c r="W1591">
        <v>0.1</v>
      </c>
      <c r="X1591">
        <v>0.1</v>
      </c>
      <c r="Y1591">
        <v>0.10199999999999999</v>
      </c>
      <c r="Z1591">
        <v>0.10299999999999999</v>
      </c>
      <c r="AA1591">
        <v>0.104</v>
      </c>
      <c r="AB1591">
        <v>0.105</v>
      </c>
      <c r="AC1591">
        <v>0.105</v>
      </c>
      <c r="AD1591">
        <v>0.106</v>
      </c>
      <c r="AE1591">
        <v>0.106</v>
      </c>
      <c r="AF1591">
        <v>0.107</v>
      </c>
      <c r="AG1591">
        <v>0.108</v>
      </c>
      <c r="AH1591">
        <v>0.109</v>
      </c>
      <c r="AI1591">
        <v>0.11</v>
      </c>
      <c r="AJ1591">
        <v>0.111</v>
      </c>
    </row>
    <row r="1592" spans="3:36" x14ac:dyDescent="0.25">
      <c r="C1592" t="s">
        <v>3</v>
      </c>
      <c r="E1592">
        <v>5.7549999999999999</v>
      </c>
      <c r="F1592">
        <v>5.2009999999999996</v>
      </c>
      <c r="G1592">
        <v>5.165</v>
      </c>
      <c r="H1592">
        <v>4.5709999999999997</v>
      </c>
      <c r="I1592">
        <v>4.5979999999999999</v>
      </c>
      <c r="J1592">
        <v>3.8109999999999999</v>
      </c>
      <c r="K1592">
        <v>4.0389999999999997</v>
      </c>
      <c r="L1592">
        <v>3.8929999999999998</v>
      </c>
      <c r="M1592">
        <v>3.9180000000000001</v>
      </c>
      <c r="N1592">
        <v>3.952</v>
      </c>
      <c r="O1592">
        <v>3.9910000000000001</v>
      </c>
      <c r="P1592">
        <v>4.09</v>
      </c>
      <c r="Q1592">
        <v>4.2320000000000002</v>
      </c>
      <c r="R1592">
        <v>4.3600000000000003</v>
      </c>
      <c r="S1592">
        <v>4.4740000000000002</v>
      </c>
      <c r="T1592">
        <v>4.58</v>
      </c>
      <c r="U1592">
        <v>4.66</v>
      </c>
      <c r="V1592">
        <v>4.7460000000000004</v>
      </c>
      <c r="W1592">
        <v>4.8120000000000003</v>
      </c>
      <c r="X1592">
        <v>4.875</v>
      </c>
      <c r="Y1592">
        <v>4.9809999999999999</v>
      </c>
      <c r="Z1592">
        <v>5.0629999999999997</v>
      </c>
      <c r="AA1592">
        <v>5.149</v>
      </c>
      <c r="AB1592">
        <v>5.2469999999999999</v>
      </c>
      <c r="AC1592">
        <v>5.3310000000000004</v>
      </c>
      <c r="AD1592">
        <v>5.4269999999999996</v>
      </c>
      <c r="AE1592">
        <v>5.5259999999999998</v>
      </c>
      <c r="AF1592">
        <v>5.5910000000000002</v>
      </c>
      <c r="AG1592">
        <v>5.6680000000000001</v>
      </c>
      <c r="AH1592">
        <v>5.8029999999999999</v>
      </c>
      <c r="AI1592">
        <v>5.9039999999999999</v>
      </c>
      <c r="AJ1592">
        <v>5.9930000000000003</v>
      </c>
    </row>
    <row r="1593" spans="3:36" x14ac:dyDescent="0.25">
      <c r="C1593" t="s">
        <v>838</v>
      </c>
      <c r="E1593">
        <v>182.489</v>
      </c>
      <c r="F1593">
        <v>171.172</v>
      </c>
      <c r="G1593">
        <v>178.155</v>
      </c>
      <c r="H1593">
        <v>175.83500000000001</v>
      </c>
      <c r="I1593">
        <v>170.40299999999999</v>
      </c>
      <c r="J1593">
        <v>173.95599999999999</v>
      </c>
      <c r="K1593">
        <v>178.08500000000001</v>
      </c>
      <c r="L1593">
        <v>175.93799999999999</v>
      </c>
      <c r="M1593">
        <v>175.44499999999999</v>
      </c>
      <c r="N1593">
        <v>173.934</v>
      </c>
      <c r="O1593">
        <v>173.952</v>
      </c>
      <c r="P1593">
        <v>176.43299999999999</v>
      </c>
      <c r="Q1593">
        <v>179.364</v>
      </c>
      <c r="R1593">
        <v>181.93100000000001</v>
      </c>
      <c r="S1593">
        <v>184.56899999999999</v>
      </c>
      <c r="T1593">
        <v>187.34700000000001</v>
      </c>
      <c r="U1593">
        <v>189.09899999999999</v>
      </c>
      <c r="V1593">
        <v>191.05799999999999</v>
      </c>
      <c r="W1593">
        <v>192.97900000000001</v>
      </c>
      <c r="X1593">
        <v>194.84700000000001</v>
      </c>
      <c r="Y1593">
        <v>197.494</v>
      </c>
      <c r="Z1593">
        <v>199.602</v>
      </c>
      <c r="AA1593">
        <v>201.69800000000001</v>
      </c>
      <c r="AB1593">
        <v>203.92400000000001</v>
      </c>
      <c r="AC1593">
        <v>205.27199999999999</v>
      </c>
      <c r="AD1593">
        <v>206.57400000000001</v>
      </c>
      <c r="AE1593">
        <v>207.79499999999999</v>
      </c>
      <c r="AF1593">
        <v>208.27</v>
      </c>
      <c r="AG1593">
        <v>210.124</v>
      </c>
      <c r="AH1593">
        <v>213.179</v>
      </c>
      <c r="AI1593">
        <v>215.54400000000001</v>
      </c>
      <c r="AJ1593">
        <v>217.31399999999999</v>
      </c>
    </row>
    <row r="1594" spans="3:36" x14ac:dyDescent="0.25">
      <c r="C1594" t="s">
        <v>996</v>
      </c>
    </row>
    <row r="1595" spans="3:36" x14ac:dyDescent="0.25">
      <c r="C1595" t="s">
        <v>1093</v>
      </c>
    </row>
    <row r="1596" spans="3:36" x14ac:dyDescent="0.25">
      <c r="C1596" t="s">
        <v>1080</v>
      </c>
    </row>
    <row r="1597" spans="3:36" x14ac:dyDescent="0.25">
      <c r="C1597" t="s">
        <v>1071</v>
      </c>
      <c r="E1597">
        <v>36.054000000000002</v>
      </c>
      <c r="F1597">
        <v>32.549999999999997</v>
      </c>
      <c r="G1597">
        <v>34.21</v>
      </c>
      <c r="H1597">
        <v>37.875</v>
      </c>
      <c r="I1597">
        <v>40.975000000000001</v>
      </c>
      <c r="J1597">
        <v>38.828000000000003</v>
      </c>
      <c r="K1597">
        <v>39.512999999999998</v>
      </c>
      <c r="L1597">
        <v>40.265999999999998</v>
      </c>
      <c r="M1597">
        <v>40.430999999999997</v>
      </c>
      <c r="N1597">
        <v>40.22</v>
      </c>
      <c r="O1597">
        <v>39.536999999999999</v>
      </c>
      <c r="P1597">
        <v>39.872</v>
      </c>
      <c r="Q1597">
        <v>40.156999999999996</v>
      </c>
      <c r="R1597">
        <v>39.985999999999997</v>
      </c>
      <c r="S1597">
        <v>40.283999999999999</v>
      </c>
      <c r="T1597">
        <v>40.47</v>
      </c>
      <c r="U1597">
        <v>40.572000000000003</v>
      </c>
      <c r="V1597">
        <v>40.618000000000002</v>
      </c>
      <c r="W1597">
        <v>40.609000000000002</v>
      </c>
      <c r="X1597">
        <v>40.616</v>
      </c>
      <c r="Y1597">
        <v>40.695</v>
      </c>
      <c r="Z1597">
        <v>40.64</v>
      </c>
      <c r="AA1597">
        <v>40.573999999999998</v>
      </c>
      <c r="AB1597">
        <v>40.557000000000002</v>
      </c>
      <c r="AC1597">
        <v>40.454000000000001</v>
      </c>
      <c r="AD1597">
        <v>40.203000000000003</v>
      </c>
      <c r="AE1597">
        <v>39.991</v>
      </c>
      <c r="AF1597">
        <v>39.881999999999998</v>
      </c>
      <c r="AG1597">
        <v>39.799999999999997</v>
      </c>
      <c r="AH1597">
        <v>39.97</v>
      </c>
      <c r="AI1597">
        <v>40.1</v>
      </c>
      <c r="AJ1597">
        <v>40.113</v>
      </c>
    </row>
    <row r="1598" spans="3:36" x14ac:dyDescent="0.25">
      <c r="C1598" t="s">
        <v>939</v>
      </c>
      <c r="E1598">
        <v>0</v>
      </c>
      <c r="F1598">
        <v>0</v>
      </c>
      <c r="G1598">
        <v>0</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row>
    <row r="1599" spans="3:36" x14ac:dyDescent="0.25">
      <c r="C1599" t="s">
        <v>3</v>
      </c>
      <c r="E1599">
        <v>7.3999999999999996E-2</v>
      </c>
      <c r="F1599">
        <v>6.8000000000000005E-2</v>
      </c>
      <c r="G1599">
        <v>7.0000000000000007E-2</v>
      </c>
      <c r="H1599">
        <v>6.8000000000000005E-2</v>
      </c>
      <c r="I1599">
        <v>6.9000000000000006E-2</v>
      </c>
      <c r="J1599">
        <v>4.9000000000000002E-2</v>
      </c>
      <c r="K1599">
        <v>5.0999999999999997E-2</v>
      </c>
      <c r="L1599">
        <v>5.0999999999999997E-2</v>
      </c>
      <c r="M1599">
        <v>5.0999999999999997E-2</v>
      </c>
      <c r="N1599">
        <v>0.05</v>
      </c>
      <c r="O1599">
        <v>0.05</v>
      </c>
      <c r="P1599">
        <v>0.05</v>
      </c>
      <c r="Q1599">
        <v>4.9000000000000002E-2</v>
      </c>
      <c r="R1599">
        <v>4.9000000000000002E-2</v>
      </c>
      <c r="S1599">
        <v>4.8000000000000001E-2</v>
      </c>
      <c r="T1599">
        <v>4.7E-2</v>
      </c>
      <c r="U1599">
        <v>4.5999999999999999E-2</v>
      </c>
      <c r="V1599">
        <v>4.4999999999999998E-2</v>
      </c>
      <c r="W1599">
        <v>4.3999999999999997E-2</v>
      </c>
      <c r="X1599">
        <v>4.2999999999999997E-2</v>
      </c>
      <c r="Y1599">
        <v>4.2000000000000003E-2</v>
      </c>
      <c r="Z1599">
        <v>4.1000000000000002E-2</v>
      </c>
      <c r="AA1599">
        <v>0.04</v>
      </c>
      <c r="AB1599">
        <v>3.9E-2</v>
      </c>
      <c r="AC1599">
        <v>3.7999999999999999E-2</v>
      </c>
      <c r="AD1599">
        <v>3.6999999999999998E-2</v>
      </c>
      <c r="AE1599">
        <v>3.6999999999999998E-2</v>
      </c>
      <c r="AF1599">
        <v>3.5999999999999997E-2</v>
      </c>
      <c r="AG1599">
        <v>3.5000000000000003E-2</v>
      </c>
      <c r="AH1599">
        <v>3.4000000000000002E-2</v>
      </c>
      <c r="AI1599">
        <v>3.3000000000000002E-2</v>
      </c>
      <c r="AJ1599">
        <v>3.2000000000000001E-2</v>
      </c>
    </row>
    <row r="1600" spans="3:36" x14ac:dyDescent="0.25">
      <c r="C1600" t="s">
        <v>873</v>
      </c>
      <c r="E1600">
        <v>29.228000000000002</v>
      </c>
      <c r="F1600">
        <v>22.193999999999999</v>
      </c>
      <c r="G1600">
        <v>31.991</v>
      </c>
      <c r="H1600">
        <v>32.058</v>
      </c>
      <c r="I1600">
        <v>27.288</v>
      </c>
      <c r="J1600">
        <v>28.274999999999999</v>
      </c>
      <c r="K1600">
        <v>28.766999999999999</v>
      </c>
      <c r="L1600">
        <v>28.393999999999998</v>
      </c>
      <c r="M1600">
        <v>27.536999999999999</v>
      </c>
      <c r="N1600">
        <v>26.488</v>
      </c>
      <c r="O1600">
        <v>25.213000000000001</v>
      </c>
      <c r="P1600">
        <v>24.126999999999999</v>
      </c>
      <c r="Q1600">
        <v>23.175999999999998</v>
      </c>
      <c r="R1600">
        <v>22.388000000000002</v>
      </c>
      <c r="S1600">
        <v>21.681000000000001</v>
      </c>
      <c r="T1600">
        <v>21.021999999999998</v>
      </c>
      <c r="U1600">
        <v>20.542000000000002</v>
      </c>
      <c r="V1600">
        <v>20.111000000000001</v>
      </c>
      <c r="W1600">
        <v>19.692</v>
      </c>
      <c r="X1600">
        <v>19.292999999999999</v>
      </c>
      <c r="Y1600">
        <v>18.901</v>
      </c>
      <c r="Z1600">
        <v>18.510999999999999</v>
      </c>
      <c r="AA1600">
        <v>18.125</v>
      </c>
      <c r="AB1600">
        <v>17.75</v>
      </c>
      <c r="AC1600">
        <v>17.378</v>
      </c>
      <c r="AD1600">
        <v>17.013000000000002</v>
      </c>
      <c r="AE1600">
        <v>16.640999999999998</v>
      </c>
      <c r="AF1600">
        <v>16.279</v>
      </c>
      <c r="AG1600">
        <v>15.927</v>
      </c>
      <c r="AH1600">
        <v>15.582000000000001</v>
      </c>
      <c r="AI1600">
        <v>15.242000000000001</v>
      </c>
      <c r="AJ1600">
        <v>14.927</v>
      </c>
    </row>
    <row r="1601" spans="3:36" x14ac:dyDescent="0.25">
      <c r="C1601" t="s">
        <v>841</v>
      </c>
      <c r="E1601">
        <v>0</v>
      </c>
      <c r="F1601">
        <v>0</v>
      </c>
      <c r="G1601">
        <v>0</v>
      </c>
      <c r="H1601">
        <v>0</v>
      </c>
      <c r="I1601">
        <v>0</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row>
    <row r="1602" spans="3:36" x14ac:dyDescent="0.25">
      <c r="C1602" t="s">
        <v>940</v>
      </c>
      <c r="E1602">
        <v>0</v>
      </c>
      <c r="F1602">
        <v>0</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row>
    <row r="1603" spans="3:36" x14ac:dyDescent="0.25">
      <c r="C1603" t="s">
        <v>16</v>
      </c>
      <c r="E1603">
        <v>0</v>
      </c>
      <c r="F1603">
        <v>0</v>
      </c>
      <c r="G1603">
        <v>0</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row>
    <row r="1604" spans="3:36" x14ac:dyDescent="0.25">
      <c r="C1604" t="s">
        <v>843</v>
      </c>
      <c r="E1604">
        <v>32.908000000000001</v>
      </c>
      <c r="F1604">
        <v>33.210999999999999</v>
      </c>
      <c r="G1604">
        <v>25.218</v>
      </c>
      <c r="H1604">
        <v>26.123000000000001</v>
      </c>
      <c r="I1604">
        <v>22.588999999999999</v>
      </c>
      <c r="J1604">
        <v>20.364999999999998</v>
      </c>
      <c r="K1604">
        <v>21.509</v>
      </c>
      <c r="L1604">
        <v>22.709</v>
      </c>
      <c r="M1604">
        <v>23.617000000000001</v>
      </c>
      <c r="N1604">
        <v>24.254000000000001</v>
      </c>
      <c r="O1604">
        <v>24.501000000000001</v>
      </c>
      <c r="P1604">
        <v>25.295000000000002</v>
      </c>
      <c r="Q1604">
        <v>25.984000000000002</v>
      </c>
      <c r="R1604">
        <v>26.321999999999999</v>
      </c>
      <c r="S1604">
        <v>26.821999999999999</v>
      </c>
      <c r="T1604">
        <v>27.186</v>
      </c>
      <c r="U1604">
        <v>27.375</v>
      </c>
      <c r="V1604">
        <v>27.422999999999998</v>
      </c>
      <c r="W1604">
        <v>27.396999999999998</v>
      </c>
      <c r="X1604">
        <v>27.427</v>
      </c>
      <c r="Y1604">
        <v>27.474</v>
      </c>
      <c r="Z1604">
        <v>27.434000000000001</v>
      </c>
      <c r="AA1604">
        <v>27.387</v>
      </c>
      <c r="AB1604">
        <v>27.361000000000001</v>
      </c>
      <c r="AC1604">
        <v>27.285</v>
      </c>
      <c r="AD1604">
        <v>27.111999999999998</v>
      </c>
      <c r="AE1604">
        <v>26.963999999999999</v>
      </c>
      <c r="AF1604">
        <v>26.878</v>
      </c>
      <c r="AG1604">
        <v>26.811</v>
      </c>
      <c r="AH1604">
        <v>26.908000000000001</v>
      </c>
      <c r="AI1604">
        <v>26.986000000000001</v>
      </c>
      <c r="AJ1604">
        <v>26.99</v>
      </c>
    </row>
    <row r="1605" spans="3:36" x14ac:dyDescent="0.25">
      <c r="C1605" t="s">
        <v>838</v>
      </c>
      <c r="E1605">
        <v>98.263999999999996</v>
      </c>
      <c r="F1605">
        <v>88.024000000000001</v>
      </c>
      <c r="G1605">
        <v>91.489000000000004</v>
      </c>
      <c r="H1605">
        <v>96.123999999999995</v>
      </c>
      <c r="I1605">
        <v>90.921000000000006</v>
      </c>
      <c r="J1605">
        <v>87.516999999999996</v>
      </c>
      <c r="K1605">
        <v>89.84</v>
      </c>
      <c r="L1605">
        <v>91.42</v>
      </c>
      <c r="M1605">
        <v>91.635999999999996</v>
      </c>
      <c r="N1605">
        <v>91.012</v>
      </c>
      <c r="O1605">
        <v>89.3</v>
      </c>
      <c r="P1605">
        <v>89.343000000000004</v>
      </c>
      <c r="Q1605">
        <v>89.366</v>
      </c>
      <c r="R1605">
        <v>88.744</v>
      </c>
      <c r="S1605">
        <v>88.834999999999994</v>
      </c>
      <c r="T1605">
        <v>88.725999999999999</v>
      </c>
      <c r="U1605">
        <v>88.536000000000001</v>
      </c>
      <c r="V1605">
        <v>88.195999999999998</v>
      </c>
      <c r="W1605">
        <v>87.742000000000004</v>
      </c>
      <c r="X1605">
        <v>87.38</v>
      </c>
      <c r="Y1605">
        <v>87.111999999999995</v>
      </c>
      <c r="Z1605">
        <v>86.626999999999995</v>
      </c>
      <c r="AA1605">
        <v>86.126000000000005</v>
      </c>
      <c r="AB1605">
        <v>85.707999999999998</v>
      </c>
      <c r="AC1605">
        <v>85.155000000000001</v>
      </c>
      <c r="AD1605">
        <v>84.364999999999995</v>
      </c>
      <c r="AE1605">
        <v>83.632000000000005</v>
      </c>
      <c r="AF1605">
        <v>83.073999999999998</v>
      </c>
      <c r="AG1605">
        <v>82.572000000000003</v>
      </c>
      <c r="AH1605">
        <v>82.495000000000005</v>
      </c>
      <c r="AI1605">
        <v>82.361000000000004</v>
      </c>
      <c r="AJ1605">
        <v>82.061999999999998</v>
      </c>
    </row>
    <row r="1606" spans="3:36" x14ac:dyDescent="0.25">
      <c r="C1606" t="s">
        <v>1081</v>
      </c>
    </row>
    <row r="1607" spans="3:36" x14ac:dyDescent="0.25">
      <c r="C1607" t="s">
        <v>1071</v>
      </c>
      <c r="E1607">
        <v>63.301000000000002</v>
      </c>
      <c r="F1607">
        <v>57.005000000000003</v>
      </c>
      <c r="G1607">
        <v>58.311</v>
      </c>
      <c r="H1607">
        <v>54.475000000000001</v>
      </c>
      <c r="I1607">
        <v>52.969000000000001</v>
      </c>
      <c r="J1607">
        <v>57.188000000000002</v>
      </c>
      <c r="K1607">
        <v>58.533000000000001</v>
      </c>
      <c r="L1607">
        <v>54.713000000000001</v>
      </c>
      <c r="M1607">
        <v>53.448</v>
      </c>
      <c r="N1607">
        <v>52.368000000000002</v>
      </c>
      <c r="O1607">
        <v>51.634</v>
      </c>
      <c r="P1607">
        <v>51.726999999999997</v>
      </c>
      <c r="Q1607">
        <v>52.540999999999997</v>
      </c>
      <c r="R1607">
        <v>53.323999999999998</v>
      </c>
      <c r="S1607">
        <v>54.081000000000003</v>
      </c>
      <c r="T1607">
        <v>54.814999999999998</v>
      </c>
      <c r="U1607">
        <v>55.259</v>
      </c>
      <c r="V1607">
        <v>56.12</v>
      </c>
      <c r="W1607">
        <v>56.8</v>
      </c>
      <c r="X1607">
        <v>57.420999999999999</v>
      </c>
      <c r="Y1607">
        <v>58.667999999999999</v>
      </c>
      <c r="Z1607">
        <v>59.457999999999998</v>
      </c>
      <c r="AA1607">
        <v>60.360999999999997</v>
      </c>
      <c r="AB1607">
        <v>61.322000000000003</v>
      </c>
      <c r="AC1607">
        <v>62.210999999999999</v>
      </c>
      <c r="AD1607">
        <v>63.207999999999998</v>
      </c>
      <c r="AE1607">
        <v>64.212000000000003</v>
      </c>
      <c r="AF1607">
        <v>64.686999999999998</v>
      </c>
      <c r="AG1607">
        <v>65.457999999999998</v>
      </c>
      <c r="AH1607">
        <v>66.864000000000004</v>
      </c>
      <c r="AI1607">
        <v>67.698999999999998</v>
      </c>
      <c r="AJ1607">
        <v>68.512</v>
      </c>
    </row>
    <row r="1608" spans="3:36" x14ac:dyDescent="0.25">
      <c r="C1608" t="s">
        <v>939</v>
      </c>
      <c r="E1608">
        <v>197.6</v>
      </c>
      <c r="F1608">
        <v>201.1</v>
      </c>
      <c r="G1608">
        <v>213.6</v>
      </c>
      <c r="H1608">
        <v>247.2</v>
      </c>
      <c r="I1608">
        <v>249.6</v>
      </c>
      <c r="J1608">
        <v>266.3</v>
      </c>
      <c r="K1608">
        <v>302</v>
      </c>
      <c r="L1608">
        <v>281.51299999999998</v>
      </c>
      <c r="M1608">
        <v>274.67</v>
      </c>
      <c r="N1608">
        <v>267.77999999999997</v>
      </c>
      <c r="O1608">
        <v>264.31</v>
      </c>
      <c r="P1608">
        <v>263.16199999999998</v>
      </c>
      <c r="Q1608">
        <v>267.22699999999998</v>
      </c>
      <c r="R1608">
        <v>288.12900000000002</v>
      </c>
      <c r="S1608">
        <v>287.44299999999998</v>
      </c>
      <c r="T1608">
        <v>290.80799999999999</v>
      </c>
      <c r="U1608">
        <v>292.59699999999998</v>
      </c>
      <c r="V1608">
        <v>296.65800000000002</v>
      </c>
      <c r="W1608">
        <v>306.63600000000002</v>
      </c>
      <c r="X1608">
        <v>316.18099999999998</v>
      </c>
      <c r="Y1608">
        <v>327.14499999999998</v>
      </c>
      <c r="Z1608">
        <v>334.59899999999999</v>
      </c>
      <c r="AA1608">
        <v>338.68200000000002</v>
      </c>
      <c r="AB1608">
        <v>343.125</v>
      </c>
      <c r="AC1608">
        <v>347.2</v>
      </c>
      <c r="AD1608">
        <v>351.80099999999999</v>
      </c>
      <c r="AE1608">
        <v>356.41300000000001</v>
      </c>
      <c r="AF1608">
        <v>358.36099999999999</v>
      </c>
      <c r="AG1608">
        <v>361.78100000000001</v>
      </c>
      <c r="AH1608">
        <v>368.387</v>
      </c>
      <c r="AI1608">
        <v>372.12799999999999</v>
      </c>
      <c r="AJ1608">
        <v>375.73599999999999</v>
      </c>
    </row>
    <row r="1609" spans="3:36" x14ac:dyDescent="0.25">
      <c r="C1609" t="s">
        <v>3</v>
      </c>
      <c r="E1609">
        <v>10.092000000000001</v>
      </c>
      <c r="F1609">
        <v>8.9830000000000005</v>
      </c>
      <c r="G1609">
        <v>8.9350000000000005</v>
      </c>
      <c r="H1609">
        <v>7.7469999999999999</v>
      </c>
      <c r="I1609">
        <v>7.694</v>
      </c>
      <c r="J1609">
        <v>6.234</v>
      </c>
      <c r="K1609">
        <v>6.3810000000000002</v>
      </c>
      <c r="L1609">
        <v>6.0350000000000001</v>
      </c>
      <c r="M1609">
        <v>5.9770000000000003</v>
      </c>
      <c r="N1609">
        <v>5.9470000000000001</v>
      </c>
      <c r="O1609">
        <v>5.9349999999999996</v>
      </c>
      <c r="P1609">
        <v>6.01</v>
      </c>
      <c r="Q1609">
        <v>6.1</v>
      </c>
      <c r="R1609">
        <v>6.14</v>
      </c>
      <c r="S1609">
        <v>6.1070000000000002</v>
      </c>
      <c r="T1609">
        <v>6.0540000000000003</v>
      </c>
      <c r="U1609">
        <v>5.9859999999999998</v>
      </c>
      <c r="V1609">
        <v>5.9</v>
      </c>
      <c r="W1609">
        <v>5.8019999999999996</v>
      </c>
      <c r="X1609">
        <v>5.702</v>
      </c>
      <c r="Y1609">
        <v>5.6150000000000002</v>
      </c>
      <c r="Z1609">
        <v>5.5229999999999997</v>
      </c>
      <c r="AA1609">
        <v>5.43</v>
      </c>
      <c r="AB1609">
        <v>5.3250000000000002</v>
      </c>
      <c r="AC1609">
        <v>5.2140000000000004</v>
      </c>
      <c r="AD1609">
        <v>5.1050000000000004</v>
      </c>
      <c r="AE1609">
        <v>4.9960000000000004</v>
      </c>
      <c r="AF1609">
        <v>4.8819999999999997</v>
      </c>
      <c r="AG1609">
        <v>4.7729999999999997</v>
      </c>
      <c r="AH1609">
        <v>4.6719999999999997</v>
      </c>
      <c r="AI1609">
        <v>4.569</v>
      </c>
      <c r="AJ1609">
        <v>4.4649999999999999</v>
      </c>
    </row>
    <row r="1610" spans="3:36" x14ac:dyDescent="0.25">
      <c r="C1610" t="s">
        <v>940</v>
      </c>
      <c r="E1610">
        <v>1648.4839999999999</v>
      </c>
      <c r="F1610">
        <v>1690.6489999999999</v>
      </c>
      <c r="G1610">
        <v>1893.096</v>
      </c>
      <c r="H1610">
        <v>1635.731</v>
      </c>
      <c r="I1610">
        <v>1732.586</v>
      </c>
      <c r="J1610">
        <v>1897.527</v>
      </c>
      <c r="K1610">
        <v>1930.683</v>
      </c>
      <c r="L1610">
        <v>1769.039</v>
      </c>
      <c r="M1610">
        <v>1726.9480000000001</v>
      </c>
      <c r="N1610">
        <v>1688.8920000000001</v>
      </c>
      <c r="O1610">
        <v>1663.1679999999999</v>
      </c>
      <c r="P1610">
        <v>1663.971</v>
      </c>
      <c r="Q1610">
        <v>1691.366</v>
      </c>
      <c r="R1610">
        <v>1716.0440000000001</v>
      </c>
      <c r="S1610">
        <v>1740.7840000000001</v>
      </c>
      <c r="T1610">
        <v>1766.35</v>
      </c>
      <c r="U1610">
        <v>1782.0609999999999</v>
      </c>
      <c r="V1610">
        <v>1812.146</v>
      </c>
      <c r="W1610">
        <v>1836.068</v>
      </c>
      <c r="X1610">
        <v>1857.82</v>
      </c>
      <c r="Y1610">
        <v>1900.847</v>
      </c>
      <c r="Z1610">
        <v>1928.3489999999999</v>
      </c>
      <c r="AA1610">
        <v>1958.5989999999999</v>
      </c>
      <c r="AB1610">
        <v>1991.673</v>
      </c>
      <c r="AC1610">
        <v>2021.058</v>
      </c>
      <c r="AD1610">
        <v>2054.6590000000001</v>
      </c>
      <c r="AE1610">
        <v>2088.4569999999999</v>
      </c>
      <c r="AF1610">
        <v>2103.393</v>
      </c>
      <c r="AG1610">
        <v>2130.4490000000001</v>
      </c>
      <c r="AH1610">
        <v>2179.1869999999999</v>
      </c>
      <c r="AI1610">
        <v>2207.8690000000001</v>
      </c>
      <c r="AJ1610">
        <v>2234.9969999999998</v>
      </c>
    </row>
    <row r="1611" spans="3:36" x14ac:dyDescent="0.25">
      <c r="C1611" t="s">
        <v>16</v>
      </c>
      <c r="E1611">
        <v>605.52300000000002</v>
      </c>
      <c r="F1611">
        <v>547.79999999999995</v>
      </c>
      <c r="G1611">
        <v>549.54</v>
      </c>
      <c r="H1611">
        <v>376.14600000000002</v>
      </c>
      <c r="I1611">
        <v>374.00200000000001</v>
      </c>
      <c r="J1611">
        <v>374.33800000000002</v>
      </c>
      <c r="K1611">
        <v>340.786</v>
      </c>
      <c r="L1611">
        <v>526.35699999999997</v>
      </c>
      <c r="M1611">
        <v>526.16600000000005</v>
      </c>
      <c r="N1611">
        <v>526.33900000000006</v>
      </c>
      <c r="O1611">
        <v>525.91399999999999</v>
      </c>
      <c r="P1611">
        <v>525.60699999999997</v>
      </c>
      <c r="Q1611">
        <v>525.86199999999997</v>
      </c>
      <c r="R1611">
        <v>526.07100000000003</v>
      </c>
      <c r="S1611">
        <v>526.28399999999999</v>
      </c>
      <c r="T1611">
        <v>526.35299999999995</v>
      </c>
      <c r="U1611">
        <v>526.46199999999999</v>
      </c>
      <c r="V1611">
        <v>526.79300000000001</v>
      </c>
      <c r="W1611">
        <v>526.89400000000001</v>
      </c>
      <c r="X1611">
        <v>527.02</v>
      </c>
      <c r="Y1611">
        <v>527.38099999999997</v>
      </c>
      <c r="Z1611">
        <v>527.52800000000002</v>
      </c>
      <c r="AA1611">
        <v>527.75599999999997</v>
      </c>
      <c r="AB1611">
        <v>527.97699999999998</v>
      </c>
      <c r="AC1611">
        <v>528.40499999999997</v>
      </c>
      <c r="AD1611">
        <v>528.90200000000004</v>
      </c>
      <c r="AE1611">
        <v>529.43499999999995</v>
      </c>
      <c r="AF1611">
        <v>529.803</v>
      </c>
      <c r="AG1611">
        <v>529.89</v>
      </c>
      <c r="AH1611">
        <v>530.14400000000001</v>
      </c>
      <c r="AI1611">
        <v>530.20100000000002</v>
      </c>
      <c r="AJ1611">
        <v>530.35299999999995</v>
      </c>
    </row>
    <row r="1612" spans="3:36" x14ac:dyDescent="0.25">
      <c r="C1612" t="s">
        <v>843</v>
      </c>
      <c r="E1612">
        <v>121.791</v>
      </c>
      <c r="F1612">
        <v>120.03700000000001</v>
      </c>
      <c r="G1612">
        <v>88.320999999999998</v>
      </c>
      <c r="H1612">
        <v>77.721000000000004</v>
      </c>
      <c r="I1612">
        <v>60.475000000000001</v>
      </c>
      <c r="J1612">
        <v>61.850999999999999</v>
      </c>
      <c r="K1612">
        <v>66.021000000000001</v>
      </c>
      <c r="L1612">
        <v>64.040999999999997</v>
      </c>
      <c r="M1612">
        <v>64.832999999999998</v>
      </c>
      <c r="N1612">
        <v>65.653999999999996</v>
      </c>
      <c r="O1612">
        <v>66.593000000000004</v>
      </c>
      <c r="P1612">
        <v>68.468000000000004</v>
      </c>
      <c r="Q1612">
        <v>71.09</v>
      </c>
      <c r="R1612">
        <v>73.424000000000007</v>
      </c>
      <c r="S1612">
        <v>75.515000000000001</v>
      </c>
      <c r="T1612">
        <v>77.355999999999995</v>
      </c>
      <c r="U1612">
        <v>78.632999999999996</v>
      </c>
      <c r="V1612">
        <v>80.093999999999994</v>
      </c>
      <c r="W1612">
        <v>81.158000000000001</v>
      </c>
      <c r="X1612">
        <v>82.150999999999996</v>
      </c>
      <c r="Y1612">
        <v>83.938999999999993</v>
      </c>
      <c r="Z1612">
        <v>85.194000000000003</v>
      </c>
      <c r="AA1612">
        <v>86.546000000000006</v>
      </c>
      <c r="AB1612">
        <v>88.072999999999993</v>
      </c>
      <c r="AC1612">
        <v>89.388999999999996</v>
      </c>
      <c r="AD1612">
        <v>90.888999999999996</v>
      </c>
      <c r="AE1612">
        <v>92.417000000000002</v>
      </c>
      <c r="AF1612">
        <v>93.262</v>
      </c>
      <c r="AG1612">
        <v>94.402000000000001</v>
      </c>
      <c r="AH1612">
        <v>96.507999999999996</v>
      </c>
      <c r="AI1612">
        <v>97.927000000000007</v>
      </c>
      <c r="AJ1612">
        <v>99.183000000000007</v>
      </c>
    </row>
    <row r="1613" spans="3:36" x14ac:dyDescent="0.25">
      <c r="C1613" t="s">
        <v>838</v>
      </c>
      <c r="E1613">
        <v>2646.7919999999999</v>
      </c>
      <c r="F1613">
        <v>2625.5740000000001</v>
      </c>
      <c r="G1613">
        <v>2811.8040000000001</v>
      </c>
      <c r="H1613">
        <v>2399.0189999999998</v>
      </c>
      <c r="I1613">
        <v>2477.3270000000002</v>
      </c>
      <c r="J1613">
        <v>2663.4380000000001</v>
      </c>
      <c r="K1613">
        <v>2704.4050000000002</v>
      </c>
      <c r="L1613">
        <v>2701.6979999999999</v>
      </c>
      <c r="M1613">
        <v>2652.0410000000002</v>
      </c>
      <c r="N1613">
        <v>2606.9810000000002</v>
      </c>
      <c r="O1613">
        <v>2577.5529999999999</v>
      </c>
      <c r="P1613">
        <v>2578.944</v>
      </c>
      <c r="Q1613">
        <v>2614.1860000000001</v>
      </c>
      <c r="R1613">
        <v>2663.1329999999998</v>
      </c>
      <c r="S1613">
        <v>2690.212</v>
      </c>
      <c r="T1613">
        <v>2721.7370000000001</v>
      </c>
      <c r="U1613">
        <v>2740.998</v>
      </c>
      <c r="V1613">
        <v>2777.712</v>
      </c>
      <c r="W1613">
        <v>2813.36</v>
      </c>
      <c r="X1613">
        <v>2846.2939999999999</v>
      </c>
      <c r="Y1613">
        <v>2903.5949999999998</v>
      </c>
      <c r="Z1613">
        <v>2940.6509999999998</v>
      </c>
      <c r="AA1613">
        <v>2977.3739999999998</v>
      </c>
      <c r="AB1613">
        <v>3017.4949999999999</v>
      </c>
      <c r="AC1613">
        <v>3053.4769999999999</v>
      </c>
      <c r="AD1613">
        <v>3094.5639999999999</v>
      </c>
      <c r="AE1613">
        <v>3135.93</v>
      </c>
      <c r="AF1613">
        <v>3154.3879999999999</v>
      </c>
      <c r="AG1613">
        <v>3186.7530000000002</v>
      </c>
      <c r="AH1613">
        <v>3245.7629999999999</v>
      </c>
      <c r="AI1613">
        <v>3280.3939999999998</v>
      </c>
      <c r="AJ1613">
        <v>3313.2449999999999</v>
      </c>
    </row>
    <row r="1614" spans="3:36" x14ac:dyDescent="0.25">
      <c r="C1614" t="s">
        <v>1082</v>
      </c>
    </row>
    <row r="1615" spans="3:36" x14ac:dyDescent="0.25">
      <c r="C1615" t="s">
        <v>1071</v>
      </c>
      <c r="E1615">
        <v>31.62</v>
      </c>
      <c r="F1615">
        <v>29.677</v>
      </c>
      <c r="G1615">
        <v>28.167000000000002</v>
      </c>
      <c r="H1615">
        <v>29.655999999999999</v>
      </c>
      <c r="I1615">
        <v>29.524999999999999</v>
      </c>
      <c r="J1615">
        <v>29.611000000000001</v>
      </c>
      <c r="K1615">
        <v>29.231000000000002</v>
      </c>
      <c r="L1615">
        <v>29.425999999999998</v>
      </c>
      <c r="M1615">
        <v>28.988</v>
      </c>
      <c r="N1615">
        <v>28.184000000000001</v>
      </c>
      <c r="O1615">
        <v>28.312000000000001</v>
      </c>
      <c r="P1615">
        <v>28.646999999999998</v>
      </c>
      <c r="Q1615">
        <v>28.436</v>
      </c>
      <c r="R1615">
        <v>28.213999999999999</v>
      </c>
      <c r="S1615">
        <v>27.962</v>
      </c>
      <c r="T1615">
        <v>27.751000000000001</v>
      </c>
      <c r="U1615">
        <v>27.457999999999998</v>
      </c>
      <c r="V1615">
        <v>27.135999999999999</v>
      </c>
      <c r="W1615">
        <v>26.861999999999998</v>
      </c>
      <c r="X1615">
        <v>26.571999999999999</v>
      </c>
      <c r="Y1615">
        <v>26.280999999999999</v>
      </c>
      <c r="Z1615">
        <v>25.997</v>
      </c>
      <c r="AA1615">
        <v>25.695</v>
      </c>
      <c r="AB1615">
        <v>25.393000000000001</v>
      </c>
      <c r="AC1615">
        <v>25.026</v>
      </c>
      <c r="AD1615">
        <v>24.645</v>
      </c>
      <c r="AE1615">
        <v>24.248999999999999</v>
      </c>
      <c r="AF1615">
        <v>23.846</v>
      </c>
      <c r="AG1615">
        <v>23.501000000000001</v>
      </c>
      <c r="AH1615">
        <v>23.155999999999999</v>
      </c>
      <c r="AI1615">
        <v>22.812999999999999</v>
      </c>
      <c r="AJ1615">
        <v>22.459</v>
      </c>
    </row>
    <row r="1616" spans="3:36" x14ac:dyDescent="0.25">
      <c r="C1616" t="s">
        <v>939</v>
      </c>
      <c r="E1616">
        <v>0</v>
      </c>
      <c r="F1616">
        <v>0</v>
      </c>
      <c r="G1616">
        <v>0</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row>
    <row r="1617" spans="3:36" x14ac:dyDescent="0.25">
      <c r="C1617" t="s">
        <v>940</v>
      </c>
      <c r="E1617">
        <v>1327.115</v>
      </c>
      <c r="F1617">
        <v>1418.3510000000001</v>
      </c>
      <c r="G1617">
        <v>1477.403</v>
      </c>
      <c r="H1617">
        <v>1436.769</v>
      </c>
      <c r="I1617">
        <v>1559.2139999999999</v>
      </c>
      <c r="J1617">
        <v>1587.3720000000001</v>
      </c>
      <c r="K1617">
        <v>1559.2159999999999</v>
      </c>
      <c r="L1617">
        <v>1539.1990000000001</v>
      </c>
      <c r="M1617">
        <v>1515.58</v>
      </c>
      <c r="N1617">
        <v>1471.4190000000001</v>
      </c>
      <c r="O1617">
        <v>1476.4749999999999</v>
      </c>
      <c r="P1617">
        <v>1496.96</v>
      </c>
      <c r="Q1617">
        <v>1505.5229999999999</v>
      </c>
      <c r="R1617">
        <v>1514.307</v>
      </c>
      <c r="S1617">
        <v>1522.588</v>
      </c>
      <c r="T1617">
        <v>1540.769</v>
      </c>
      <c r="U1617">
        <v>1547.0070000000001</v>
      </c>
      <c r="V1617">
        <v>1550.682</v>
      </c>
      <c r="W1617">
        <v>1564.23</v>
      </c>
      <c r="X1617">
        <v>1574.1590000000001</v>
      </c>
      <c r="Y1617">
        <v>1584.93</v>
      </c>
      <c r="Z1617">
        <v>1597.201</v>
      </c>
      <c r="AA1617">
        <v>1605.6320000000001</v>
      </c>
      <c r="AB1617">
        <v>1616.2090000000001</v>
      </c>
      <c r="AC1617">
        <v>1607.78</v>
      </c>
      <c r="AD1617">
        <v>1596.35</v>
      </c>
      <c r="AE1617">
        <v>1580.9929999999999</v>
      </c>
      <c r="AF1617">
        <v>1563.2850000000001</v>
      </c>
      <c r="AG1617">
        <v>1576.9280000000001</v>
      </c>
      <c r="AH1617">
        <v>1592.6020000000001</v>
      </c>
      <c r="AI1617">
        <v>1608.923</v>
      </c>
      <c r="AJ1617">
        <v>1616.34</v>
      </c>
    </row>
    <row r="1618" spans="3:36" x14ac:dyDescent="0.25">
      <c r="C1618" t="s">
        <v>16</v>
      </c>
      <c r="E1618">
        <v>25.257000000000001</v>
      </c>
      <c r="F1618">
        <v>23.818000000000001</v>
      </c>
      <c r="G1618">
        <v>22.172000000000001</v>
      </c>
      <c r="H1618">
        <v>17.102</v>
      </c>
      <c r="I1618">
        <v>17.41</v>
      </c>
      <c r="J1618">
        <v>16.187000000000001</v>
      </c>
      <c r="K1618">
        <v>14.214</v>
      </c>
      <c r="L1618">
        <v>23.643000000000001</v>
      </c>
      <c r="M1618">
        <v>23.834</v>
      </c>
      <c r="N1618">
        <v>23.661000000000001</v>
      </c>
      <c r="O1618">
        <v>24.085999999999999</v>
      </c>
      <c r="P1618">
        <v>24.393000000000001</v>
      </c>
      <c r="Q1618">
        <v>24.138000000000002</v>
      </c>
      <c r="R1618">
        <v>23.928999999999998</v>
      </c>
      <c r="S1618">
        <v>23.716000000000001</v>
      </c>
      <c r="T1618">
        <v>23.646999999999998</v>
      </c>
      <c r="U1618">
        <v>23.538</v>
      </c>
      <c r="V1618">
        <v>23.207000000000001</v>
      </c>
      <c r="W1618">
        <v>23.106000000000002</v>
      </c>
      <c r="X1618">
        <v>22.98</v>
      </c>
      <c r="Y1618">
        <v>22.619</v>
      </c>
      <c r="Z1618">
        <v>22.472000000000001</v>
      </c>
      <c r="AA1618">
        <v>22.244</v>
      </c>
      <c r="AB1618">
        <v>22.023</v>
      </c>
      <c r="AC1618">
        <v>21.594999999999999</v>
      </c>
      <c r="AD1618">
        <v>21.097999999999999</v>
      </c>
      <c r="AE1618">
        <v>20.565000000000001</v>
      </c>
      <c r="AF1618">
        <v>20.196999999999999</v>
      </c>
      <c r="AG1618">
        <v>20.11</v>
      </c>
      <c r="AH1618">
        <v>19.856000000000002</v>
      </c>
      <c r="AI1618">
        <v>19.798999999999999</v>
      </c>
      <c r="AJ1618">
        <v>19.646999999999998</v>
      </c>
    </row>
    <row r="1619" spans="3:36" x14ac:dyDescent="0.25">
      <c r="C1619" t="s">
        <v>843</v>
      </c>
      <c r="E1619">
        <v>50.152000000000001</v>
      </c>
      <c r="F1619">
        <v>51.594999999999999</v>
      </c>
      <c r="G1619">
        <v>35.679000000000002</v>
      </c>
      <c r="H1619">
        <v>35.598999999999997</v>
      </c>
      <c r="I1619">
        <v>28.545000000000002</v>
      </c>
      <c r="J1619">
        <v>27.271999999999998</v>
      </c>
      <c r="K1619">
        <v>28.167999999999999</v>
      </c>
      <c r="L1619">
        <v>29.620999999999999</v>
      </c>
      <c r="M1619">
        <v>30.385000000000002</v>
      </c>
      <c r="N1619">
        <v>30.661999999999999</v>
      </c>
      <c r="O1619">
        <v>31.867999999999999</v>
      </c>
      <c r="P1619">
        <v>33.332999999999998</v>
      </c>
      <c r="Q1619">
        <v>34.378</v>
      </c>
      <c r="R1619">
        <v>35.365000000000002</v>
      </c>
      <c r="S1619">
        <v>36.237000000000002</v>
      </c>
      <c r="T1619">
        <v>37.182000000000002</v>
      </c>
      <c r="U1619">
        <v>37.747</v>
      </c>
      <c r="V1619">
        <v>38.043999999999997</v>
      </c>
      <c r="W1619">
        <v>38.509</v>
      </c>
      <c r="X1619">
        <v>38.927999999999997</v>
      </c>
      <c r="Y1619">
        <v>39.348999999999997</v>
      </c>
      <c r="Z1619">
        <v>39.828000000000003</v>
      </c>
      <c r="AA1619">
        <v>40.228999999999999</v>
      </c>
      <c r="AB1619">
        <v>40.674999999999997</v>
      </c>
      <c r="AC1619">
        <v>40.655999999999999</v>
      </c>
      <c r="AD1619">
        <v>40.548999999999999</v>
      </c>
      <c r="AE1619">
        <v>40.347000000000001</v>
      </c>
      <c r="AF1619">
        <v>40.124000000000002</v>
      </c>
      <c r="AG1619">
        <v>40.659999999999997</v>
      </c>
      <c r="AH1619">
        <v>41.234999999999999</v>
      </c>
      <c r="AI1619">
        <v>41.875999999999998</v>
      </c>
      <c r="AJ1619">
        <v>42.296999999999997</v>
      </c>
    </row>
    <row r="1620" spans="3:36" x14ac:dyDescent="0.25">
      <c r="C1620" t="s">
        <v>838</v>
      </c>
      <c r="E1620">
        <v>1434.145</v>
      </c>
      <c r="F1620">
        <v>1523.441</v>
      </c>
      <c r="G1620">
        <v>1563.421</v>
      </c>
      <c r="H1620">
        <v>1519.126</v>
      </c>
      <c r="I1620">
        <v>1634.694</v>
      </c>
      <c r="J1620">
        <v>1660.443</v>
      </c>
      <c r="K1620">
        <v>1630.829</v>
      </c>
      <c r="L1620">
        <v>1621.8889999999999</v>
      </c>
      <c r="M1620">
        <v>1598.788</v>
      </c>
      <c r="N1620">
        <v>1553.9269999999999</v>
      </c>
      <c r="O1620">
        <v>1560.741</v>
      </c>
      <c r="P1620">
        <v>1583.3330000000001</v>
      </c>
      <c r="Q1620">
        <v>1592.4760000000001</v>
      </c>
      <c r="R1620">
        <v>1601.8140000000001</v>
      </c>
      <c r="S1620">
        <v>1610.5029999999999</v>
      </c>
      <c r="T1620">
        <v>1629.3489999999999</v>
      </c>
      <c r="U1620">
        <v>1635.751</v>
      </c>
      <c r="V1620">
        <v>1639.068</v>
      </c>
      <c r="W1620">
        <v>1652.7059999999999</v>
      </c>
      <c r="X1620">
        <v>1662.6379999999999</v>
      </c>
      <c r="Y1620">
        <v>1673.1780000000001</v>
      </c>
      <c r="Z1620">
        <v>1685.498</v>
      </c>
      <c r="AA1620">
        <v>1693.8</v>
      </c>
      <c r="AB1620">
        <v>1704.3</v>
      </c>
      <c r="AC1620">
        <v>1695.057</v>
      </c>
      <c r="AD1620">
        <v>1682.643</v>
      </c>
      <c r="AE1620">
        <v>1666.155</v>
      </c>
      <c r="AF1620">
        <v>1647.453</v>
      </c>
      <c r="AG1620">
        <v>1661.1990000000001</v>
      </c>
      <c r="AH1620">
        <v>1676.8489999999999</v>
      </c>
      <c r="AI1620">
        <v>1693.4110000000001</v>
      </c>
      <c r="AJ1620">
        <v>1700.7439999999999</v>
      </c>
    </row>
    <row r="1621" spans="3:36" x14ac:dyDescent="0.25">
      <c r="C1621" t="s">
        <v>1083</v>
      </c>
    </row>
    <row r="1622" spans="3:36" x14ac:dyDescent="0.25">
      <c r="C1622" t="s">
        <v>1071</v>
      </c>
      <c r="E1622">
        <v>419.8</v>
      </c>
      <c r="F1622">
        <v>435.4</v>
      </c>
      <c r="G1622">
        <v>395</v>
      </c>
      <c r="H1622">
        <v>429.2</v>
      </c>
      <c r="I1622">
        <v>435.4</v>
      </c>
      <c r="J1622">
        <v>401.95299999999997</v>
      </c>
      <c r="K1622">
        <v>414.59699999999998</v>
      </c>
      <c r="L1622">
        <v>435.82400000000001</v>
      </c>
      <c r="M1622">
        <v>444.79500000000002</v>
      </c>
      <c r="N1622">
        <v>445.9</v>
      </c>
      <c r="O1622">
        <v>450.91300000000001</v>
      </c>
      <c r="P1622">
        <v>457.40899999999999</v>
      </c>
      <c r="Q1622">
        <v>463.44600000000003</v>
      </c>
      <c r="R1622">
        <v>470.38400000000001</v>
      </c>
      <c r="S1622">
        <v>475.65199999999999</v>
      </c>
      <c r="T1622">
        <v>481.76</v>
      </c>
      <c r="U1622">
        <v>486.73200000000003</v>
      </c>
      <c r="V1622">
        <v>493.72300000000001</v>
      </c>
      <c r="W1622">
        <v>499.74299999999999</v>
      </c>
      <c r="X1622">
        <v>506.238</v>
      </c>
      <c r="Y1622">
        <v>510.97300000000001</v>
      </c>
      <c r="Z1622">
        <v>515.08500000000004</v>
      </c>
      <c r="AA1622">
        <v>519.83299999999997</v>
      </c>
      <c r="AB1622">
        <v>524.01199999999994</v>
      </c>
      <c r="AC1622">
        <v>528.46500000000003</v>
      </c>
      <c r="AD1622">
        <v>532.58399999999995</v>
      </c>
      <c r="AE1622">
        <v>536.46100000000001</v>
      </c>
      <c r="AF1622">
        <v>538.50699999999995</v>
      </c>
      <c r="AG1622">
        <v>543.06500000000005</v>
      </c>
      <c r="AH1622">
        <v>548.01099999999997</v>
      </c>
      <c r="AI1622">
        <v>551.74199999999996</v>
      </c>
      <c r="AJ1622">
        <v>554.74800000000005</v>
      </c>
    </row>
    <row r="1623" spans="3:36" x14ac:dyDescent="0.25">
      <c r="C1623" t="s">
        <v>939</v>
      </c>
      <c r="E1623">
        <v>0</v>
      </c>
      <c r="F1623">
        <v>0</v>
      </c>
      <c r="G1623">
        <v>0</v>
      </c>
      <c r="H1623">
        <v>0</v>
      </c>
      <c r="I1623">
        <v>0</v>
      </c>
      <c r="J1623">
        <v>0</v>
      </c>
      <c r="K1623">
        <v>0</v>
      </c>
      <c r="L1623">
        <v>1.7999999999999999E-2</v>
      </c>
      <c r="M1623">
        <v>1.7999999999999999E-2</v>
      </c>
      <c r="N1623">
        <v>3.5999999999999997E-2</v>
      </c>
      <c r="O1623">
        <v>3.5999999999999997E-2</v>
      </c>
      <c r="P1623">
        <v>3.5999999999999997E-2</v>
      </c>
      <c r="Q1623">
        <v>1.7000000000000001E-2</v>
      </c>
      <c r="R1623">
        <v>-3.6999999999999998E-2</v>
      </c>
      <c r="S1623">
        <v>1.7999999999999999E-2</v>
      </c>
      <c r="T1623">
        <v>1.7999999999999999E-2</v>
      </c>
      <c r="U1623">
        <v>3.9E-2</v>
      </c>
      <c r="V1623">
        <v>3.9E-2</v>
      </c>
      <c r="W1623">
        <v>0.04</v>
      </c>
      <c r="X1623">
        <v>4.1000000000000002E-2</v>
      </c>
      <c r="Y1623">
        <v>4.2000000000000003E-2</v>
      </c>
      <c r="Z1623">
        <v>0</v>
      </c>
      <c r="AA1623">
        <v>0</v>
      </c>
      <c r="AB1623">
        <v>0</v>
      </c>
      <c r="AC1623">
        <v>0</v>
      </c>
      <c r="AD1623">
        <v>0</v>
      </c>
      <c r="AE1623">
        <v>0</v>
      </c>
      <c r="AF1623">
        <v>0</v>
      </c>
      <c r="AG1623">
        <v>0</v>
      </c>
      <c r="AH1623">
        <v>0</v>
      </c>
      <c r="AI1623">
        <v>0</v>
      </c>
      <c r="AJ1623">
        <v>0</v>
      </c>
    </row>
    <row r="1624" spans="3:36" x14ac:dyDescent="0.25">
      <c r="C1624" t="s">
        <v>940</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row>
    <row r="1625" spans="3:36" x14ac:dyDescent="0.25">
      <c r="C1625" t="s">
        <v>16</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row>
    <row r="1626" spans="3:36" x14ac:dyDescent="0.25">
      <c r="C1626" t="s">
        <v>843</v>
      </c>
      <c r="E1626">
        <v>28.123000000000001</v>
      </c>
      <c r="F1626">
        <v>33.241999999999997</v>
      </c>
      <c r="G1626">
        <v>23.957999999999998</v>
      </c>
      <c r="H1626">
        <v>19.460999999999999</v>
      </c>
      <c r="I1626">
        <v>15.401999999999999</v>
      </c>
      <c r="J1626">
        <v>15.569000000000001</v>
      </c>
      <c r="K1626">
        <v>16.727</v>
      </c>
      <c r="L1626">
        <v>18.244</v>
      </c>
      <c r="M1626">
        <v>19.283000000000001</v>
      </c>
      <c r="N1626">
        <v>19.972000000000001</v>
      </c>
      <c r="O1626">
        <v>20.791</v>
      </c>
      <c r="P1626">
        <v>21.638000000000002</v>
      </c>
      <c r="Q1626">
        <v>22.407</v>
      </c>
      <c r="R1626">
        <v>23.154</v>
      </c>
      <c r="S1626">
        <v>23.745999999999999</v>
      </c>
      <c r="T1626">
        <v>24.274999999999999</v>
      </c>
      <c r="U1626">
        <v>24.696999999999999</v>
      </c>
      <c r="V1626">
        <v>25.122</v>
      </c>
      <c r="W1626">
        <v>25.423999999999999</v>
      </c>
      <c r="X1626">
        <v>25.753</v>
      </c>
      <c r="Y1626">
        <v>25.984999999999999</v>
      </c>
      <c r="Z1626">
        <v>26.245999999999999</v>
      </c>
      <c r="AA1626">
        <v>26.541</v>
      </c>
      <c r="AB1626">
        <v>26.768000000000001</v>
      </c>
      <c r="AC1626">
        <v>27.007000000000001</v>
      </c>
      <c r="AD1626">
        <v>27.228000000000002</v>
      </c>
      <c r="AE1626">
        <v>27.44</v>
      </c>
      <c r="AF1626">
        <v>27.56</v>
      </c>
      <c r="AG1626">
        <v>27.814</v>
      </c>
      <c r="AH1626">
        <v>28.081</v>
      </c>
      <c r="AI1626">
        <v>28.286999999999999</v>
      </c>
      <c r="AJ1626">
        <v>28.457000000000001</v>
      </c>
    </row>
    <row r="1627" spans="3:36" x14ac:dyDescent="0.25">
      <c r="C1627" t="s">
        <v>838</v>
      </c>
      <c r="E1627">
        <v>447.923</v>
      </c>
      <c r="F1627">
        <v>468.642</v>
      </c>
      <c r="G1627">
        <v>418.95800000000003</v>
      </c>
      <c r="H1627">
        <v>448.661</v>
      </c>
      <c r="I1627">
        <v>450.80200000000002</v>
      </c>
      <c r="J1627">
        <v>417.52199999999999</v>
      </c>
      <c r="K1627">
        <v>431.32400000000001</v>
      </c>
      <c r="L1627">
        <v>454.08600000000001</v>
      </c>
      <c r="M1627">
        <v>464.096</v>
      </c>
      <c r="N1627">
        <v>465.90699999999998</v>
      </c>
      <c r="O1627">
        <v>471.74</v>
      </c>
      <c r="P1627">
        <v>479.084</v>
      </c>
      <c r="Q1627">
        <v>485.87099999999998</v>
      </c>
      <c r="R1627">
        <v>493.50099999999998</v>
      </c>
      <c r="S1627">
        <v>499.416</v>
      </c>
      <c r="T1627">
        <v>506.05399999999997</v>
      </c>
      <c r="U1627">
        <v>511.46699999999998</v>
      </c>
      <c r="V1627">
        <v>518.88499999999999</v>
      </c>
      <c r="W1627">
        <v>525.20699999999999</v>
      </c>
      <c r="X1627">
        <v>532.03200000000004</v>
      </c>
      <c r="Y1627">
        <v>537</v>
      </c>
      <c r="Z1627">
        <v>541.33199999999999</v>
      </c>
      <c r="AA1627">
        <v>546.37400000000002</v>
      </c>
      <c r="AB1627">
        <v>550.78</v>
      </c>
      <c r="AC1627">
        <v>555.47199999999998</v>
      </c>
      <c r="AD1627">
        <v>559.81200000000001</v>
      </c>
      <c r="AE1627">
        <v>563.9</v>
      </c>
      <c r="AF1627">
        <v>566.06700000000001</v>
      </c>
      <c r="AG1627">
        <v>570.87800000000004</v>
      </c>
      <c r="AH1627">
        <v>576.09299999999996</v>
      </c>
      <c r="AI1627">
        <v>580.03</v>
      </c>
      <c r="AJ1627">
        <v>583.20399999999995</v>
      </c>
    </row>
    <row r="1628" spans="3:36" x14ac:dyDescent="0.25">
      <c r="C1628" t="s">
        <v>1094</v>
      </c>
    </row>
    <row r="1629" spans="3:36" x14ac:dyDescent="0.25">
      <c r="C1629" t="s">
        <v>1071</v>
      </c>
      <c r="E1629">
        <v>550.77499999999998</v>
      </c>
      <c r="F1629">
        <v>554.63300000000004</v>
      </c>
      <c r="G1629">
        <v>515.68799999999999</v>
      </c>
      <c r="H1629">
        <v>551.20600000000002</v>
      </c>
      <c r="I1629">
        <v>558.86900000000003</v>
      </c>
      <c r="J1629">
        <v>527.57899999999995</v>
      </c>
      <c r="K1629">
        <v>541.87400000000002</v>
      </c>
      <c r="L1629">
        <v>560.22900000000004</v>
      </c>
      <c r="M1629">
        <v>567.66200000000003</v>
      </c>
      <c r="N1629">
        <v>566.67200000000003</v>
      </c>
      <c r="O1629">
        <v>570.39599999999996</v>
      </c>
      <c r="P1629">
        <v>577.65499999999997</v>
      </c>
      <c r="Q1629">
        <v>584.58000000000004</v>
      </c>
      <c r="R1629">
        <v>591.90700000000004</v>
      </c>
      <c r="S1629">
        <v>597.97799999999995</v>
      </c>
      <c r="T1629">
        <v>604.79700000000003</v>
      </c>
      <c r="U1629">
        <v>610.02099999999996</v>
      </c>
      <c r="V1629">
        <v>617.59699999999998</v>
      </c>
      <c r="W1629">
        <v>624.01400000000001</v>
      </c>
      <c r="X1629">
        <v>630.846</v>
      </c>
      <c r="Y1629">
        <v>636.61699999999996</v>
      </c>
      <c r="Z1629">
        <v>641.18100000000004</v>
      </c>
      <c r="AA1629">
        <v>646.46299999999997</v>
      </c>
      <c r="AB1629">
        <v>651.28499999999997</v>
      </c>
      <c r="AC1629">
        <v>656.15599999999995</v>
      </c>
      <c r="AD1629">
        <v>660.64</v>
      </c>
      <c r="AE1629">
        <v>664.91200000000003</v>
      </c>
      <c r="AF1629">
        <v>666.92200000000003</v>
      </c>
      <c r="AG1629">
        <v>671.82299999999998</v>
      </c>
      <c r="AH1629">
        <v>678.00199999999995</v>
      </c>
      <c r="AI1629">
        <v>682.35500000000002</v>
      </c>
      <c r="AJ1629">
        <v>685.83199999999999</v>
      </c>
    </row>
    <row r="1630" spans="3:36" x14ac:dyDescent="0.25">
      <c r="C1630" t="s">
        <v>939</v>
      </c>
      <c r="E1630">
        <v>197.6</v>
      </c>
      <c r="F1630">
        <v>201.1</v>
      </c>
      <c r="G1630">
        <v>213.6</v>
      </c>
      <c r="H1630">
        <v>247.2</v>
      </c>
      <c r="I1630">
        <v>249.6</v>
      </c>
      <c r="J1630">
        <v>266.3</v>
      </c>
      <c r="K1630">
        <v>302</v>
      </c>
      <c r="L1630">
        <v>281.53100000000001</v>
      </c>
      <c r="M1630">
        <v>274.68799999999999</v>
      </c>
      <c r="N1630">
        <v>267.81599999999997</v>
      </c>
      <c r="O1630">
        <v>264.346</v>
      </c>
      <c r="P1630">
        <v>263.19799999999998</v>
      </c>
      <c r="Q1630">
        <v>267.245</v>
      </c>
      <c r="R1630">
        <v>288.09199999999998</v>
      </c>
      <c r="S1630">
        <v>287.46100000000001</v>
      </c>
      <c r="T1630">
        <v>290.82600000000002</v>
      </c>
      <c r="U1630">
        <v>292.63499999999999</v>
      </c>
      <c r="V1630">
        <v>296.697</v>
      </c>
      <c r="W1630">
        <v>306.67599999999999</v>
      </c>
      <c r="X1630">
        <v>316.22199999999998</v>
      </c>
      <c r="Y1630">
        <v>327.18700000000001</v>
      </c>
      <c r="Z1630">
        <v>334.59899999999999</v>
      </c>
      <c r="AA1630">
        <v>338.68200000000002</v>
      </c>
      <c r="AB1630">
        <v>343.125</v>
      </c>
      <c r="AC1630">
        <v>347.2</v>
      </c>
      <c r="AD1630">
        <v>351.80099999999999</v>
      </c>
      <c r="AE1630">
        <v>356.41300000000001</v>
      </c>
      <c r="AF1630">
        <v>358.36099999999999</v>
      </c>
      <c r="AG1630">
        <v>361.78100000000001</v>
      </c>
      <c r="AH1630">
        <v>368.387</v>
      </c>
      <c r="AI1630">
        <v>372.12799999999999</v>
      </c>
      <c r="AJ1630">
        <v>375.73599999999999</v>
      </c>
    </row>
    <row r="1631" spans="3:36" x14ac:dyDescent="0.25">
      <c r="C1631" t="s">
        <v>3</v>
      </c>
      <c r="E1631">
        <v>10.166</v>
      </c>
      <c r="F1631">
        <v>9.0510000000000002</v>
      </c>
      <c r="G1631">
        <v>9.0060000000000002</v>
      </c>
      <c r="H1631">
        <v>7.8150000000000004</v>
      </c>
      <c r="I1631">
        <v>7.7629999999999999</v>
      </c>
      <c r="J1631">
        <v>6.2830000000000004</v>
      </c>
      <c r="K1631">
        <v>6.4320000000000004</v>
      </c>
      <c r="L1631">
        <v>6.0860000000000003</v>
      </c>
      <c r="M1631">
        <v>6.0270000000000001</v>
      </c>
      <c r="N1631">
        <v>5.9980000000000002</v>
      </c>
      <c r="O1631">
        <v>5.9850000000000003</v>
      </c>
      <c r="P1631">
        <v>6.06</v>
      </c>
      <c r="Q1631">
        <v>6.149</v>
      </c>
      <c r="R1631">
        <v>6.1890000000000001</v>
      </c>
      <c r="S1631">
        <v>6.1550000000000002</v>
      </c>
      <c r="T1631">
        <v>6.1020000000000003</v>
      </c>
      <c r="U1631">
        <v>6.032</v>
      </c>
      <c r="V1631">
        <v>5.9450000000000003</v>
      </c>
      <c r="W1631">
        <v>5.8470000000000004</v>
      </c>
      <c r="X1631">
        <v>5.7450000000000001</v>
      </c>
      <c r="Y1631">
        <v>5.657</v>
      </c>
      <c r="Z1631">
        <v>5.5640000000000001</v>
      </c>
      <c r="AA1631">
        <v>5.47</v>
      </c>
      <c r="AB1631">
        <v>5.3639999999999999</v>
      </c>
      <c r="AC1631">
        <v>5.2530000000000001</v>
      </c>
      <c r="AD1631">
        <v>5.1429999999999998</v>
      </c>
      <c r="AE1631">
        <v>5.0330000000000004</v>
      </c>
      <c r="AF1631">
        <v>4.9180000000000001</v>
      </c>
      <c r="AG1631">
        <v>4.8079999999999998</v>
      </c>
      <c r="AH1631">
        <v>4.7069999999999999</v>
      </c>
      <c r="AI1631">
        <v>4.6029999999999998</v>
      </c>
      <c r="AJ1631">
        <v>4.4969999999999999</v>
      </c>
    </row>
    <row r="1632" spans="3:36" x14ac:dyDescent="0.25">
      <c r="C1632" t="s">
        <v>873</v>
      </c>
      <c r="E1632">
        <v>29.228000000000002</v>
      </c>
      <c r="F1632">
        <v>22.193999999999999</v>
      </c>
      <c r="G1632">
        <v>31.991</v>
      </c>
      <c r="H1632">
        <v>32.058</v>
      </c>
      <c r="I1632">
        <v>27.288</v>
      </c>
      <c r="J1632">
        <v>28.274999999999999</v>
      </c>
      <c r="K1632">
        <v>28.766999999999999</v>
      </c>
      <c r="L1632">
        <v>28.393999999999998</v>
      </c>
      <c r="M1632">
        <v>27.536999999999999</v>
      </c>
      <c r="N1632">
        <v>26.488</v>
      </c>
      <c r="O1632">
        <v>25.213000000000001</v>
      </c>
      <c r="P1632">
        <v>24.126999999999999</v>
      </c>
      <c r="Q1632">
        <v>23.175999999999998</v>
      </c>
      <c r="R1632">
        <v>22.388000000000002</v>
      </c>
      <c r="S1632">
        <v>21.681000000000001</v>
      </c>
      <c r="T1632">
        <v>21.021999999999998</v>
      </c>
      <c r="U1632">
        <v>20.542000000000002</v>
      </c>
      <c r="V1632">
        <v>20.111000000000001</v>
      </c>
      <c r="W1632">
        <v>19.692</v>
      </c>
      <c r="X1632">
        <v>19.292999999999999</v>
      </c>
      <c r="Y1632">
        <v>18.901</v>
      </c>
      <c r="Z1632">
        <v>18.510999999999999</v>
      </c>
      <c r="AA1632">
        <v>18.125</v>
      </c>
      <c r="AB1632">
        <v>17.75</v>
      </c>
      <c r="AC1632">
        <v>17.378</v>
      </c>
      <c r="AD1632">
        <v>17.013000000000002</v>
      </c>
      <c r="AE1632">
        <v>16.640999999999998</v>
      </c>
      <c r="AF1632">
        <v>16.279</v>
      </c>
      <c r="AG1632">
        <v>15.927</v>
      </c>
      <c r="AH1632">
        <v>15.582000000000001</v>
      </c>
      <c r="AI1632">
        <v>15.242000000000001</v>
      </c>
      <c r="AJ1632">
        <v>14.927</v>
      </c>
    </row>
    <row r="1633" spans="3:36" x14ac:dyDescent="0.25">
      <c r="C1633" t="s">
        <v>841</v>
      </c>
      <c r="E1633">
        <v>0</v>
      </c>
      <c r="F1633">
        <v>0</v>
      </c>
      <c r="G1633">
        <v>0</v>
      </c>
      <c r="H1633">
        <v>0</v>
      </c>
      <c r="I1633">
        <v>0</v>
      </c>
      <c r="J1633">
        <v>0</v>
      </c>
      <c r="K1633">
        <v>0</v>
      </c>
      <c r="L1633">
        <v>0</v>
      </c>
      <c r="M1633">
        <v>0</v>
      </c>
      <c r="N1633">
        <v>0</v>
      </c>
      <c r="O1633">
        <v>0</v>
      </c>
      <c r="P1633">
        <v>0</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row>
    <row r="1634" spans="3:36" x14ac:dyDescent="0.25">
      <c r="C1634" t="s">
        <v>940</v>
      </c>
      <c r="E1634">
        <v>2975.6</v>
      </c>
      <c r="F1634">
        <v>3109</v>
      </c>
      <c r="G1634">
        <v>3370.5</v>
      </c>
      <c r="H1634">
        <v>3072.5</v>
      </c>
      <c r="I1634">
        <v>3291.8</v>
      </c>
      <c r="J1634">
        <v>3484.9</v>
      </c>
      <c r="K1634">
        <v>3489.8989999999999</v>
      </c>
      <c r="L1634">
        <v>3308.2370000000001</v>
      </c>
      <c r="M1634">
        <v>3242.5279999999998</v>
      </c>
      <c r="N1634">
        <v>3160.3119999999999</v>
      </c>
      <c r="O1634">
        <v>3139.643</v>
      </c>
      <c r="P1634">
        <v>3160.931</v>
      </c>
      <c r="Q1634">
        <v>3196.8890000000001</v>
      </c>
      <c r="R1634">
        <v>3230.3510000000001</v>
      </c>
      <c r="S1634">
        <v>3263.3710000000001</v>
      </c>
      <c r="T1634">
        <v>3307.1190000000001</v>
      </c>
      <c r="U1634">
        <v>3329.069</v>
      </c>
      <c r="V1634">
        <v>3362.828</v>
      </c>
      <c r="W1634">
        <v>3400.2979999999998</v>
      </c>
      <c r="X1634">
        <v>3431.9780000000001</v>
      </c>
      <c r="Y1634">
        <v>3485.7759999999998</v>
      </c>
      <c r="Z1634">
        <v>3525.549</v>
      </c>
      <c r="AA1634">
        <v>3564.2310000000002</v>
      </c>
      <c r="AB1634">
        <v>3607.8820000000001</v>
      </c>
      <c r="AC1634">
        <v>3628.8380000000002</v>
      </c>
      <c r="AD1634">
        <v>3651.01</v>
      </c>
      <c r="AE1634">
        <v>3669.45</v>
      </c>
      <c r="AF1634">
        <v>3666.6779999999999</v>
      </c>
      <c r="AG1634">
        <v>3707.377</v>
      </c>
      <c r="AH1634">
        <v>3771.7890000000002</v>
      </c>
      <c r="AI1634">
        <v>3816.7919999999999</v>
      </c>
      <c r="AJ1634">
        <v>3851.337</v>
      </c>
    </row>
    <row r="1635" spans="3:36" x14ac:dyDescent="0.25">
      <c r="C1635" t="s">
        <v>16</v>
      </c>
      <c r="E1635">
        <v>630.78</v>
      </c>
      <c r="F1635">
        <v>571.61800000000005</v>
      </c>
      <c r="G1635">
        <v>571.71199999999999</v>
      </c>
      <c r="H1635">
        <v>393.24799999999999</v>
      </c>
      <c r="I1635">
        <v>391.41300000000001</v>
      </c>
      <c r="J1635">
        <v>390.52499999999998</v>
      </c>
      <c r="K1635">
        <v>355</v>
      </c>
      <c r="L1635">
        <v>550</v>
      </c>
      <c r="M1635">
        <v>550</v>
      </c>
      <c r="N1635">
        <v>550</v>
      </c>
      <c r="O1635">
        <v>550</v>
      </c>
      <c r="P1635">
        <v>550</v>
      </c>
      <c r="Q1635">
        <v>550</v>
      </c>
      <c r="R1635">
        <v>550</v>
      </c>
      <c r="S1635">
        <v>550</v>
      </c>
      <c r="T1635">
        <v>550</v>
      </c>
      <c r="U1635">
        <v>550</v>
      </c>
      <c r="V1635">
        <v>550</v>
      </c>
      <c r="W1635">
        <v>550</v>
      </c>
      <c r="X1635">
        <v>550</v>
      </c>
      <c r="Y1635">
        <v>550</v>
      </c>
      <c r="Z1635">
        <v>550</v>
      </c>
      <c r="AA1635">
        <v>550</v>
      </c>
      <c r="AB1635">
        <v>550</v>
      </c>
      <c r="AC1635">
        <v>550</v>
      </c>
      <c r="AD1635">
        <v>550</v>
      </c>
      <c r="AE1635">
        <v>550</v>
      </c>
      <c r="AF1635">
        <v>550</v>
      </c>
      <c r="AG1635">
        <v>550</v>
      </c>
      <c r="AH1635">
        <v>550</v>
      </c>
      <c r="AI1635">
        <v>550</v>
      </c>
      <c r="AJ1635">
        <v>550</v>
      </c>
    </row>
    <row r="1636" spans="3:36" x14ac:dyDescent="0.25">
      <c r="C1636" t="s">
        <v>843</v>
      </c>
      <c r="E1636">
        <v>232.97499999999999</v>
      </c>
      <c r="F1636">
        <v>238.084</v>
      </c>
      <c r="G1636">
        <v>173.17599999999999</v>
      </c>
      <c r="H1636">
        <v>158.904</v>
      </c>
      <c r="I1636">
        <v>127.01</v>
      </c>
      <c r="J1636">
        <v>125.05800000000001</v>
      </c>
      <c r="K1636">
        <v>132.42599999999999</v>
      </c>
      <c r="L1636">
        <v>134.61500000000001</v>
      </c>
      <c r="M1636">
        <v>138.11799999999999</v>
      </c>
      <c r="N1636">
        <v>140.542</v>
      </c>
      <c r="O1636">
        <v>143.75299999999999</v>
      </c>
      <c r="P1636">
        <v>148.73400000000001</v>
      </c>
      <c r="Q1636">
        <v>153.86000000000001</v>
      </c>
      <c r="R1636">
        <v>158.26599999999999</v>
      </c>
      <c r="S1636">
        <v>162.32</v>
      </c>
      <c r="T1636">
        <v>166</v>
      </c>
      <c r="U1636">
        <v>168.452</v>
      </c>
      <c r="V1636">
        <v>170.684</v>
      </c>
      <c r="W1636">
        <v>172.488</v>
      </c>
      <c r="X1636">
        <v>174.26</v>
      </c>
      <c r="Y1636">
        <v>176.74700000000001</v>
      </c>
      <c r="Z1636">
        <v>178.703</v>
      </c>
      <c r="AA1636">
        <v>180.703</v>
      </c>
      <c r="AB1636">
        <v>182.87700000000001</v>
      </c>
      <c r="AC1636">
        <v>184.33699999999999</v>
      </c>
      <c r="AD1636">
        <v>185.77799999999999</v>
      </c>
      <c r="AE1636">
        <v>187.16800000000001</v>
      </c>
      <c r="AF1636">
        <v>187.82400000000001</v>
      </c>
      <c r="AG1636">
        <v>189.68700000000001</v>
      </c>
      <c r="AH1636">
        <v>192.733</v>
      </c>
      <c r="AI1636">
        <v>195.07599999999999</v>
      </c>
      <c r="AJ1636">
        <v>196.92599999999999</v>
      </c>
    </row>
    <row r="1637" spans="3:36" x14ac:dyDescent="0.25">
      <c r="C1637" t="s">
        <v>838</v>
      </c>
      <c r="E1637">
        <v>4627.125</v>
      </c>
      <c r="F1637">
        <v>4705.68</v>
      </c>
      <c r="G1637">
        <v>4885.6710000000003</v>
      </c>
      <c r="H1637">
        <v>4462.93</v>
      </c>
      <c r="I1637">
        <v>4653.7430000000004</v>
      </c>
      <c r="J1637">
        <v>4828.92</v>
      </c>
      <c r="K1637">
        <v>4856.3969999999999</v>
      </c>
      <c r="L1637">
        <v>4869.0929999999998</v>
      </c>
      <c r="M1637">
        <v>4806.5609999999997</v>
      </c>
      <c r="N1637">
        <v>4717.8270000000002</v>
      </c>
      <c r="O1637">
        <v>4699.335</v>
      </c>
      <c r="P1637">
        <v>4730.7049999999999</v>
      </c>
      <c r="Q1637">
        <v>4781.8990000000003</v>
      </c>
      <c r="R1637">
        <v>4847.192</v>
      </c>
      <c r="S1637">
        <v>4888.9669999999996</v>
      </c>
      <c r="T1637">
        <v>4945.8649999999998</v>
      </c>
      <c r="U1637">
        <v>4976.7520000000004</v>
      </c>
      <c r="V1637">
        <v>5023.8609999999999</v>
      </c>
      <c r="W1637">
        <v>5079.0150000000003</v>
      </c>
      <c r="X1637">
        <v>5128.3450000000003</v>
      </c>
      <c r="Y1637">
        <v>5200.8850000000002</v>
      </c>
      <c r="Z1637">
        <v>5254.107</v>
      </c>
      <c r="AA1637">
        <v>5303.6750000000002</v>
      </c>
      <c r="AB1637">
        <v>5358.2820000000002</v>
      </c>
      <c r="AC1637">
        <v>5389.1610000000001</v>
      </c>
      <c r="AD1637">
        <v>5421.3829999999998</v>
      </c>
      <c r="AE1637">
        <v>5449.6170000000002</v>
      </c>
      <c r="AF1637">
        <v>5450.982</v>
      </c>
      <c r="AG1637">
        <v>5501.4030000000002</v>
      </c>
      <c r="AH1637">
        <v>5581.1989999999996</v>
      </c>
      <c r="AI1637">
        <v>5636.1959999999999</v>
      </c>
      <c r="AJ1637">
        <v>5679.2539999999999</v>
      </c>
    </row>
    <row r="1638" spans="3:36" x14ac:dyDescent="0.25">
      <c r="C1638" t="s">
        <v>996</v>
      </c>
    </row>
    <row r="1639" spans="3:36" x14ac:dyDescent="0.25">
      <c r="C1639" t="s">
        <v>1054</v>
      </c>
    </row>
    <row r="1640" spans="3:36" x14ac:dyDescent="0.25">
      <c r="C1640" t="s">
        <v>55</v>
      </c>
      <c r="E1640">
        <v>359.83800000000002</v>
      </c>
      <c r="F1640">
        <v>338.32</v>
      </c>
      <c r="G1640">
        <v>340.17599999999999</v>
      </c>
      <c r="H1640">
        <v>353.07</v>
      </c>
      <c r="I1640">
        <v>365.87299999999999</v>
      </c>
      <c r="J1640">
        <v>372.25900000000001</v>
      </c>
      <c r="K1640">
        <v>377.19</v>
      </c>
      <c r="L1640">
        <v>374.39</v>
      </c>
      <c r="M1640">
        <v>371.99900000000002</v>
      </c>
      <c r="N1640">
        <v>367.06</v>
      </c>
      <c r="O1640">
        <v>362.452</v>
      </c>
      <c r="P1640">
        <v>364.80900000000003</v>
      </c>
      <c r="Q1640">
        <v>367.65800000000002</v>
      </c>
      <c r="R1640">
        <v>368.94799999999998</v>
      </c>
      <c r="S1640">
        <v>372.10199999999998</v>
      </c>
      <c r="T1640">
        <v>375.61599999999999</v>
      </c>
      <c r="U1640">
        <v>378.10599999999999</v>
      </c>
      <c r="V1640">
        <v>381.03800000000001</v>
      </c>
      <c r="W1640">
        <v>383.964</v>
      </c>
      <c r="X1640">
        <v>387.25099999999998</v>
      </c>
      <c r="Y1640">
        <v>391.52199999999999</v>
      </c>
      <c r="Z1640">
        <v>394.86900000000003</v>
      </c>
      <c r="AA1640">
        <v>398.19200000000001</v>
      </c>
      <c r="AB1640">
        <v>401.81299999999999</v>
      </c>
      <c r="AC1640">
        <v>403.99299999999999</v>
      </c>
      <c r="AD1640">
        <v>405.625</v>
      </c>
      <c r="AE1640">
        <v>407.31799999999998</v>
      </c>
      <c r="AF1640">
        <v>408.41399999999999</v>
      </c>
      <c r="AG1640">
        <v>411.53100000000001</v>
      </c>
      <c r="AH1640">
        <v>417.15</v>
      </c>
      <c r="AI1640">
        <v>421.85300000000001</v>
      </c>
      <c r="AJ1640">
        <v>425.40499999999997</v>
      </c>
    </row>
    <row r="1641" spans="3:36" x14ac:dyDescent="0.25">
      <c r="C1641" t="s">
        <v>830</v>
      </c>
      <c r="E1641">
        <v>897.05799999999999</v>
      </c>
      <c r="F1641">
        <v>840.94600000000003</v>
      </c>
      <c r="G1641">
        <v>883.61500000000001</v>
      </c>
      <c r="H1641">
        <v>859.52499999999998</v>
      </c>
      <c r="I1641">
        <v>827.01800000000003</v>
      </c>
      <c r="J1641">
        <v>854.94200000000001</v>
      </c>
      <c r="K1641">
        <v>878.32</v>
      </c>
      <c r="L1641">
        <v>863.99400000000003</v>
      </c>
      <c r="M1641">
        <v>861.62699999999995</v>
      </c>
      <c r="N1641">
        <v>855.16700000000003</v>
      </c>
      <c r="O1641">
        <v>854.20799999999997</v>
      </c>
      <c r="P1641">
        <v>865.31100000000004</v>
      </c>
      <c r="Q1641">
        <v>880.24</v>
      </c>
      <c r="R1641">
        <v>893.28</v>
      </c>
      <c r="S1641">
        <v>906.50099999999998</v>
      </c>
      <c r="T1641">
        <v>920.06399999999996</v>
      </c>
      <c r="U1641">
        <v>928.80899999999997</v>
      </c>
      <c r="V1641">
        <v>939.226</v>
      </c>
      <c r="W1641">
        <v>948.76800000000003</v>
      </c>
      <c r="X1641">
        <v>958.06200000000001</v>
      </c>
      <c r="Y1641">
        <v>971.64099999999996</v>
      </c>
      <c r="Z1641">
        <v>982.11500000000001</v>
      </c>
      <c r="AA1641">
        <v>992.82899999999995</v>
      </c>
      <c r="AB1641">
        <v>1004.086</v>
      </c>
      <c r="AC1641">
        <v>1011.9690000000001</v>
      </c>
      <c r="AD1641">
        <v>1019.985</v>
      </c>
      <c r="AE1641">
        <v>1027.807</v>
      </c>
      <c r="AF1641">
        <v>1031.346</v>
      </c>
      <c r="AG1641">
        <v>1040.3330000000001</v>
      </c>
      <c r="AH1641">
        <v>1055.768</v>
      </c>
      <c r="AI1641">
        <v>1067.0899999999999</v>
      </c>
      <c r="AJ1641">
        <v>1075.8130000000001</v>
      </c>
    </row>
    <row r="1642" spans="3:36" x14ac:dyDescent="0.25">
      <c r="C1642" t="s">
        <v>846</v>
      </c>
      <c r="E1642">
        <v>18.259</v>
      </c>
      <c r="F1642">
        <v>16.402999999999999</v>
      </c>
      <c r="G1642">
        <v>16.384</v>
      </c>
      <c r="H1642">
        <v>14.664999999999999</v>
      </c>
      <c r="I1642">
        <v>14.891999999999999</v>
      </c>
      <c r="J1642">
        <v>11.948</v>
      </c>
      <c r="K1642">
        <v>12.411</v>
      </c>
      <c r="L1642">
        <v>12.000999999999999</v>
      </c>
      <c r="M1642">
        <v>12.026999999999999</v>
      </c>
      <c r="N1642">
        <v>12.068</v>
      </c>
      <c r="O1642">
        <v>12.1</v>
      </c>
      <c r="P1642">
        <v>12.326000000000001</v>
      </c>
      <c r="Q1642">
        <v>12.603999999999999</v>
      </c>
      <c r="R1642">
        <v>12.791</v>
      </c>
      <c r="S1642">
        <v>12.904999999999999</v>
      </c>
      <c r="T1642">
        <v>12.981999999999999</v>
      </c>
      <c r="U1642">
        <v>13.003</v>
      </c>
      <c r="V1642">
        <v>13.005000000000001</v>
      </c>
      <c r="W1642">
        <v>12.967000000000001</v>
      </c>
      <c r="X1642">
        <v>12.932</v>
      </c>
      <c r="Y1642">
        <v>12.952999999999999</v>
      </c>
      <c r="Z1642">
        <v>12.939</v>
      </c>
      <c r="AA1642">
        <v>12.929</v>
      </c>
      <c r="AB1642">
        <v>12.919</v>
      </c>
      <c r="AC1642">
        <v>12.884</v>
      </c>
      <c r="AD1642">
        <v>12.856999999999999</v>
      </c>
      <c r="AE1642">
        <v>12.835000000000001</v>
      </c>
      <c r="AF1642">
        <v>12.776999999999999</v>
      </c>
      <c r="AG1642">
        <v>12.74</v>
      </c>
      <c r="AH1642">
        <v>12.781000000000001</v>
      </c>
      <c r="AI1642">
        <v>12.785</v>
      </c>
      <c r="AJ1642">
        <v>12.769</v>
      </c>
    </row>
    <row r="1643" spans="3:36" x14ac:dyDescent="0.25">
      <c r="C1643" t="s">
        <v>903</v>
      </c>
      <c r="E1643">
        <v>1162.6020000000001</v>
      </c>
      <c r="F1643">
        <v>1072.55</v>
      </c>
      <c r="G1643">
        <v>1074.4100000000001</v>
      </c>
      <c r="H1643">
        <v>1054.81</v>
      </c>
      <c r="I1643">
        <v>1051.5630000000001</v>
      </c>
      <c r="J1643">
        <v>1093.9380000000001</v>
      </c>
      <c r="K1643">
        <v>1112.963</v>
      </c>
      <c r="L1643">
        <v>1080.876</v>
      </c>
      <c r="M1643">
        <v>1067.058</v>
      </c>
      <c r="N1643">
        <v>1049.451</v>
      </c>
      <c r="O1643">
        <v>1041.2840000000001</v>
      </c>
      <c r="P1643">
        <v>1049.221</v>
      </c>
      <c r="Q1643">
        <v>1061.8399999999999</v>
      </c>
      <c r="R1643">
        <v>1072.7570000000001</v>
      </c>
      <c r="S1643">
        <v>1085.21</v>
      </c>
      <c r="T1643">
        <v>1099.3130000000001</v>
      </c>
      <c r="U1643">
        <v>1109.422</v>
      </c>
      <c r="V1643">
        <v>1122.0229999999999</v>
      </c>
      <c r="W1643">
        <v>1134.6110000000001</v>
      </c>
      <c r="X1643">
        <v>1146.867</v>
      </c>
      <c r="Y1643">
        <v>1165.3720000000001</v>
      </c>
      <c r="Z1643">
        <v>1180.182</v>
      </c>
      <c r="AA1643">
        <v>1195.172</v>
      </c>
      <c r="AB1643">
        <v>1211.5419999999999</v>
      </c>
      <c r="AC1643">
        <v>1222.6610000000001</v>
      </c>
      <c r="AD1643">
        <v>1234.0940000000001</v>
      </c>
      <c r="AE1643">
        <v>1245.259</v>
      </c>
      <c r="AF1643">
        <v>1251.335</v>
      </c>
      <c r="AG1643">
        <v>1265.9000000000001</v>
      </c>
      <c r="AH1643">
        <v>1289.232</v>
      </c>
      <c r="AI1643">
        <v>1307.693</v>
      </c>
      <c r="AJ1643">
        <v>1322.7950000000001</v>
      </c>
    </row>
    <row r="1644" spans="3:36" x14ac:dyDescent="0.25">
      <c r="C1644" t="s">
        <v>833</v>
      </c>
      <c r="E1644">
        <v>0.28399999999999997</v>
      </c>
      <c r="F1644">
        <v>0.23799999999999999</v>
      </c>
      <c r="G1644">
        <v>0.26400000000000001</v>
      </c>
      <c r="H1644">
        <v>0.26900000000000002</v>
      </c>
      <c r="I1644">
        <v>0.26400000000000001</v>
      </c>
      <c r="J1644">
        <v>0.26500000000000001</v>
      </c>
      <c r="K1644">
        <v>0.27</v>
      </c>
      <c r="L1644">
        <v>0.26700000000000002</v>
      </c>
      <c r="M1644">
        <v>0.26600000000000001</v>
      </c>
      <c r="N1644">
        <v>0.26400000000000001</v>
      </c>
      <c r="O1644">
        <v>0.26400000000000001</v>
      </c>
      <c r="P1644">
        <v>0.26800000000000002</v>
      </c>
      <c r="Q1644">
        <v>0.27100000000000002</v>
      </c>
      <c r="R1644">
        <v>0.27500000000000002</v>
      </c>
      <c r="S1644">
        <v>0.27800000000000002</v>
      </c>
      <c r="T1644">
        <v>0.28199999999999997</v>
      </c>
      <c r="U1644">
        <v>0.28499999999999998</v>
      </c>
      <c r="V1644">
        <v>0.28699999999999998</v>
      </c>
      <c r="W1644">
        <v>0.28999999999999998</v>
      </c>
      <c r="X1644">
        <v>0.29299999999999998</v>
      </c>
      <c r="Y1644">
        <v>0.29699999999999999</v>
      </c>
      <c r="Z1644">
        <v>0.3</v>
      </c>
      <c r="AA1644">
        <v>0.30399999999999999</v>
      </c>
      <c r="AB1644">
        <v>0.307</v>
      </c>
      <c r="AC1644">
        <v>0.309</v>
      </c>
      <c r="AD1644">
        <v>0.311</v>
      </c>
      <c r="AE1644">
        <v>0.313</v>
      </c>
      <c r="AF1644">
        <v>0.314</v>
      </c>
      <c r="AG1644">
        <v>0.318</v>
      </c>
      <c r="AH1644">
        <v>0.32300000000000001</v>
      </c>
      <c r="AI1644">
        <v>0.32700000000000001</v>
      </c>
      <c r="AJ1644">
        <v>0.33</v>
      </c>
    </row>
    <row r="1645" spans="3:36" x14ac:dyDescent="0.25">
      <c r="C1645" t="s">
        <v>834</v>
      </c>
      <c r="E1645">
        <v>0.13100000000000001</v>
      </c>
      <c r="F1645">
        <v>0.104</v>
      </c>
      <c r="G1645">
        <v>9.0999999999999998E-2</v>
      </c>
      <c r="H1645">
        <v>0.17</v>
      </c>
      <c r="I1645">
        <v>0.154</v>
      </c>
      <c r="J1645">
        <v>5.8999999999999997E-2</v>
      </c>
      <c r="K1645">
        <v>0.13200000000000001</v>
      </c>
      <c r="L1645">
        <v>0.129</v>
      </c>
      <c r="M1645">
        <v>0.127</v>
      </c>
      <c r="N1645">
        <v>0.125</v>
      </c>
      <c r="O1645">
        <v>0.124</v>
      </c>
      <c r="P1645">
        <v>0.125</v>
      </c>
      <c r="Q1645">
        <v>0.127</v>
      </c>
      <c r="R1645">
        <v>0.128</v>
      </c>
      <c r="S1645">
        <v>0.129</v>
      </c>
      <c r="T1645">
        <v>0.13</v>
      </c>
      <c r="U1645">
        <v>0.13100000000000001</v>
      </c>
      <c r="V1645">
        <v>0.13200000000000001</v>
      </c>
      <c r="W1645">
        <v>0.13300000000000001</v>
      </c>
      <c r="X1645">
        <v>0.13400000000000001</v>
      </c>
      <c r="Y1645">
        <v>0.13600000000000001</v>
      </c>
      <c r="Z1645">
        <v>0.13700000000000001</v>
      </c>
      <c r="AA1645">
        <v>0.13800000000000001</v>
      </c>
      <c r="AB1645">
        <v>0.13900000000000001</v>
      </c>
      <c r="AC1645">
        <v>0.14000000000000001</v>
      </c>
      <c r="AD1645">
        <v>0.14099999999999999</v>
      </c>
      <c r="AE1645">
        <v>0.14199999999999999</v>
      </c>
      <c r="AF1645">
        <v>0.14199999999999999</v>
      </c>
      <c r="AG1645">
        <v>0.14299999999999999</v>
      </c>
      <c r="AH1645">
        <v>0.14499999999999999</v>
      </c>
      <c r="AI1645">
        <v>0.14599999999999999</v>
      </c>
      <c r="AJ1645">
        <v>0.14699999999999999</v>
      </c>
    </row>
    <row r="1646" spans="3:36" x14ac:dyDescent="0.25">
      <c r="C1646" t="s">
        <v>1069</v>
      </c>
      <c r="E1646">
        <v>550.77499999999998</v>
      </c>
      <c r="F1646">
        <v>554.63300000000004</v>
      </c>
      <c r="G1646">
        <v>515.68799999999999</v>
      </c>
      <c r="H1646">
        <v>551.20600000000002</v>
      </c>
      <c r="I1646">
        <v>558.86900000000003</v>
      </c>
      <c r="J1646">
        <v>527.57899999999995</v>
      </c>
      <c r="K1646">
        <v>541.87400000000002</v>
      </c>
      <c r="L1646">
        <v>560.22900000000004</v>
      </c>
      <c r="M1646">
        <v>567.66200000000003</v>
      </c>
      <c r="N1646">
        <v>566.67200000000003</v>
      </c>
      <c r="O1646">
        <v>570.39599999999996</v>
      </c>
      <c r="P1646">
        <v>577.65499999999997</v>
      </c>
      <c r="Q1646">
        <v>584.58000000000004</v>
      </c>
      <c r="R1646">
        <v>591.90700000000004</v>
      </c>
      <c r="S1646">
        <v>597.97799999999995</v>
      </c>
      <c r="T1646">
        <v>604.79700000000003</v>
      </c>
      <c r="U1646">
        <v>610.02099999999996</v>
      </c>
      <c r="V1646">
        <v>617.59699999999998</v>
      </c>
      <c r="W1646">
        <v>624.01400000000001</v>
      </c>
      <c r="X1646">
        <v>630.846</v>
      </c>
      <c r="Y1646">
        <v>636.61699999999996</v>
      </c>
      <c r="Z1646">
        <v>641.18100000000004</v>
      </c>
      <c r="AA1646">
        <v>646.46299999999997</v>
      </c>
      <c r="AB1646">
        <v>651.28499999999997</v>
      </c>
      <c r="AC1646">
        <v>656.15599999999995</v>
      </c>
      <c r="AD1646">
        <v>660.64</v>
      </c>
      <c r="AE1646">
        <v>664.91200000000003</v>
      </c>
      <c r="AF1646">
        <v>666.92200000000003</v>
      </c>
      <c r="AG1646">
        <v>671.82299999999998</v>
      </c>
      <c r="AH1646">
        <v>678.00199999999995</v>
      </c>
      <c r="AI1646">
        <v>682.35500000000002</v>
      </c>
      <c r="AJ1646">
        <v>685.83199999999999</v>
      </c>
    </row>
    <row r="1647" spans="3:36" x14ac:dyDescent="0.25">
      <c r="C1647" t="s">
        <v>913</v>
      </c>
      <c r="E1647">
        <v>197.6</v>
      </c>
      <c r="F1647">
        <v>201.1</v>
      </c>
      <c r="G1647">
        <v>213.6</v>
      </c>
      <c r="H1647">
        <v>247.2</v>
      </c>
      <c r="I1647">
        <v>249.6</v>
      </c>
      <c r="J1647">
        <v>266.3</v>
      </c>
      <c r="K1647">
        <v>302</v>
      </c>
      <c r="L1647">
        <v>281.53100000000001</v>
      </c>
      <c r="M1647">
        <v>274.68799999999999</v>
      </c>
      <c r="N1647">
        <v>267.81599999999997</v>
      </c>
      <c r="O1647">
        <v>264.346</v>
      </c>
      <c r="P1647">
        <v>263.19799999999998</v>
      </c>
      <c r="Q1647">
        <v>267.245</v>
      </c>
      <c r="R1647">
        <v>288.09199999999998</v>
      </c>
      <c r="S1647">
        <v>287.46100000000001</v>
      </c>
      <c r="T1647">
        <v>290.82600000000002</v>
      </c>
      <c r="U1647">
        <v>292.63499999999999</v>
      </c>
      <c r="V1647">
        <v>296.697</v>
      </c>
      <c r="W1647">
        <v>306.67599999999999</v>
      </c>
      <c r="X1647">
        <v>316.22199999999998</v>
      </c>
      <c r="Y1647">
        <v>327.18700000000001</v>
      </c>
      <c r="Z1647">
        <v>334.59899999999999</v>
      </c>
      <c r="AA1647">
        <v>338.68200000000002</v>
      </c>
      <c r="AB1647">
        <v>343.125</v>
      </c>
      <c r="AC1647">
        <v>347.2</v>
      </c>
      <c r="AD1647">
        <v>351.80099999999999</v>
      </c>
      <c r="AE1647">
        <v>356.41300000000001</v>
      </c>
      <c r="AF1647">
        <v>358.36099999999999</v>
      </c>
      <c r="AG1647">
        <v>361.78100000000001</v>
      </c>
      <c r="AH1647">
        <v>368.387</v>
      </c>
      <c r="AI1647">
        <v>372.12799999999999</v>
      </c>
      <c r="AJ1647">
        <v>375.73599999999999</v>
      </c>
    </row>
    <row r="1648" spans="3:36" x14ac:dyDescent="0.25">
      <c r="C1648" t="s">
        <v>64</v>
      </c>
      <c r="E1648">
        <v>29.228000000000002</v>
      </c>
      <c r="F1648">
        <v>22.193999999999999</v>
      </c>
      <c r="G1648">
        <v>31.991</v>
      </c>
      <c r="H1648">
        <v>32.058</v>
      </c>
      <c r="I1648">
        <v>27.288</v>
      </c>
      <c r="J1648">
        <v>28.274999999999999</v>
      </c>
      <c r="K1648">
        <v>28.766999999999999</v>
      </c>
      <c r="L1648">
        <v>28.393999999999998</v>
      </c>
      <c r="M1648">
        <v>27.536999999999999</v>
      </c>
      <c r="N1648">
        <v>26.488</v>
      </c>
      <c r="O1648">
        <v>25.213000000000001</v>
      </c>
      <c r="P1648">
        <v>24.126999999999999</v>
      </c>
      <c r="Q1648">
        <v>23.175999999999998</v>
      </c>
      <c r="R1648">
        <v>22.388000000000002</v>
      </c>
      <c r="S1648">
        <v>21.681000000000001</v>
      </c>
      <c r="T1648">
        <v>21.021999999999998</v>
      </c>
      <c r="U1648">
        <v>20.542000000000002</v>
      </c>
      <c r="V1648">
        <v>20.111000000000001</v>
      </c>
      <c r="W1648">
        <v>19.692</v>
      </c>
      <c r="X1648">
        <v>19.292999999999999</v>
      </c>
      <c r="Y1648">
        <v>18.901</v>
      </c>
      <c r="Z1648">
        <v>18.510999999999999</v>
      </c>
      <c r="AA1648">
        <v>18.125</v>
      </c>
      <c r="AB1648">
        <v>17.75</v>
      </c>
      <c r="AC1648">
        <v>17.378</v>
      </c>
      <c r="AD1648">
        <v>17.013000000000002</v>
      </c>
      <c r="AE1648">
        <v>16.640999999999998</v>
      </c>
      <c r="AF1648">
        <v>16.279</v>
      </c>
      <c r="AG1648">
        <v>15.927</v>
      </c>
      <c r="AH1648">
        <v>15.582000000000001</v>
      </c>
      <c r="AI1648">
        <v>15.242000000000001</v>
      </c>
      <c r="AJ1648">
        <v>14.927</v>
      </c>
    </row>
    <row r="1649" spans="3:36" x14ac:dyDescent="0.25">
      <c r="C1649" t="s">
        <v>914</v>
      </c>
      <c r="E1649">
        <v>2975.6</v>
      </c>
      <c r="F1649">
        <v>3109</v>
      </c>
      <c r="G1649">
        <v>3370.5</v>
      </c>
      <c r="H1649">
        <v>3072.5</v>
      </c>
      <c r="I1649">
        <v>3291.8</v>
      </c>
      <c r="J1649">
        <v>3484.9</v>
      </c>
      <c r="K1649">
        <v>3489.8989999999999</v>
      </c>
      <c r="L1649">
        <v>3308.2370000000001</v>
      </c>
      <c r="M1649">
        <v>3242.5279999999998</v>
      </c>
      <c r="N1649">
        <v>3160.3119999999999</v>
      </c>
      <c r="O1649">
        <v>3139.643</v>
      </c>
      <c r="P1649">
        <v>3160.931</v>
      </c>
      <c r="Q1649">
        <v>3196.8890000000001</v>
      </c>
      <c r="R1649">
        <v>3230.3510000000001</v>
      </c>
      <c r="S1649">
        <v>3263.3710000000001</v>
      </c>
      <c r="T1649">
        <v>3307.1190000000001</v>
      </c>
      <c r="U1649">
        <v>3329.069</v>
      </c>
      <c r="V1649">
        <v>3362.828</v>
      </c>
      <c r="W1649">
        <v>3400.2979999999998</v>
      </c>
      <c r="X1649">
        <v>3431.9780000000001</v>
      </c>
      <c r="Y1649">
        <v>3485.7759999999998</v>
      </c>
      <c r="Z1649">
        <v>3525.549</v>
      </c>
      <c r="AA1649">
        <v>3564.2310000000002</v>
      </c>
      <c r="AB1649">
        <v>3607.8820000000001</v>
      </c>
      <c r="AC1649">
        <v>3628.8380000000002</v>
      </c>
      <c r="AD1649">
        <v>3651.01</v>
      </c>
      <c r="AE1649">
        <v>3669.45</v>
      </c>
      <c r="AF1649">
        <v>3666.6779999999999</v>
      </c>
      <c r="AG1649">
        <v>3707.377</v>
      </c>
      <c r="AH1649">
        <v>3771.7890000000002</v>
      </c>
      <c r="AI1649">
        <v>3816.7919999999999</v>
      </c>
      <c r="AJ1649">
        <v>3851.337</v>
      </c>
    </row>
    <row r="1650" spans="3:36" x14ac:dyDescent="0.25">
      <c r="C1650" t="s">
        <v>41</v>
      </c>
      <c r="E1650">
        <v>630.78</v>
      </c>
      <c r="F1650">
        <v>571.61800000000005</v>
      </c>
      <c r="G1650">
        <v>571.71199999999999</v>
      </c>
      <c r="H1650">
        <v>393.24799999999999</v>
      </c>
      <c r="I1650">
        <v>391.41300000000001</v>
      </c>
      <c r="J1650">
        <v>390.52499999999998</v>
      </c>
      <c r="K1650">
        <v>355</v>
      </c>
      <c r="L1650">
        <v>550</v>
      </c>
      <c r="M1650">
        <v>550</v>
      </c>
      <c r="N1650">
        <v>550</v>
      </c>
      <c r="O1650">
        <v>550</v>
      </c>
      <c r="P1650">
        <v>550</v>
      </c>
      <c r="Q1650">
        <v>550</v>
      </c>
      <c r="R1650">
        <v>550</v>
      </c>
      <c r="S1650">
        <v>550</v>
      </c>
      <c r="T1650">
        <v>550</v>
      </c>
      <c r="U1650">
        <v>550</v>
      </c>
      <c r="V1650">
        <v>550</v>
      </c>
      <c r="W1650">
        <v>550</v>
      </c>
      <c r="X1650">
        <v>550</v>
      </c>
      <c r="Y1650">
        <v>550</v>
      </c>
      <c r="Z1650">
        <v>550</v>
      </c>
      <c r="AA1650">
        <v>550</v>
      </c>
      <c r="AB1650">
        <v>550</v>
      </c>
      <c r="AC1650">
        <v>550</v>
      </c>
      <c r="AD1650">
        <v>550</v>
      </c>
      <c r="AE1650">
        <v>550</v>
      </c>
      <c r="AF1650">
        <v>550</v>
      </c>
      <c r="AG1650">
        <v>550</v>
      </c>
      <c r="AH1650">
        <v>550</v>
      </c>
      <c r="AI1650">
        <v>550</v>
      </c>
      <c r="AJ1650">
        <v>550</v>
      </c>
    </row>
    <row r="1651" spans="3:36" x14ac:dyDescent="0.25">
      <c r="C1651" t="s">
        <v>40</v>
      </c>
      <c r="E1651">
        <v>232.97499999999999</v>
      </c>
      <c r="F1651">
        <v>238.084</v>
      </c>
      <c r="G1651">
        <v>173.17599999999999</v>
      </c>
      <c r="H1651">
        <v>158.904</v>
      </c>
      <c r="I1651">
        <v>127.01</v>
      </c>
      <c r="J1651">
        <v>125.05800000000001</v>
      </c>
      <c r="K1651">
        <v>132.42599999999999</v>
      </c>
      <c r="L1651">
        <v>134.61500000000001</v>
      </c>
      <c r="M1651">
        <v>138.11799999999999</v>
      </c>
      <c r="N1651">
        <v>140.542</v>
      </c>
      <c r="O1651">
        <v>143.75299999999999</v>
      </c>
      <c r="P1651">
        <v>148.73400000000001</v>
      </c>
      <c r="Q1651">
        <v>153.86000000000001</v>
      </c>
      <c r="R1651">
        <v>158.26599999999999</v>
      </c>
      <c r="S1651">
        <v>162.32</v>
      </c>
      <c r="T1651">
        <v>166</v>
      </c>
      <c r="U1651">
        <v>168.452</v>
      </c>
      <c r="V1651">
        <v>170.684</v>
      </c>
      <c r="W1651">
        <v>172.488</v>
      </c>
      <c r="X1651">
        <v>174.26</v>
      </c>
      <c r="Y1651">
        <v>176.74700000000001</v>
      </c>
      <c r="Z1651">
        <v>178.703</v>
      </c>
      <c r="AA1651">
        <v>180.703</v>
      </c>
      <c r="AB1651">
        <v>182.87700000000001</v>
      </c>
      <c r="AC1651">
        <v>184.33699999999999</v>
      </c>
      <c r="AD1651">
        <v>185.77799999999999</v>
      </c>
      <c r="AE1651">
        <v>187.16800000000001</v>
      </c>
      <c r="AF1651">
        <v>187.82400000000001</v>
      </c>
      <c r="AG1651">
        <v>189.68700000000001</v>
      </c>
      <c r="AH1651">
        <v>192.733</v>
      </c>
      <c r="AI1651">
        <v>195.07599999999999</v>
      </c>
      <c r="AJ1651">
        <v>196.92599999999999</v>
      </c>
    </row>
    <row r="1652" spans="3:36" x14ac:dyDescent="0.25">
      <c r="C1652" t="s">
        <v>49</v>
      </c>
      <c r="E1652">
        <v>7055.13</v>
      </c>
      <c r="F1652">
        <v>6965.19</v>
      </c>
      <c r="G1652">
        <v>7191.6040000000003</v>
      </c>
      <c r="H1652">
        <v>6737.6239999999998</v>
      </c>
      <c r="I1652">
        <v>6905.7439999999997</v>
      </c>
      <c r="J1652">
        <v>7156.0479999999998</v>
      </c>
      <c r="K1652">
        <v>7231.2510000000002</v>
      </c>
      <c r="L1652">
        <v>7194.6629999999996</v>
      </c>
      <c r="M1652">
        <v>7113.6379999999999</v>
      </c>
      <c r="N1652">
        <v>6995.9639999999999</v>
      </c>
      <c r="O1652">
        <v>6963.7820000000002</v>
      </c>
      <c r="P1652">
        <v>7016.7039999999997</v>
      </c>
      <c r="Q1652">
        <v>7098.4889999999996</v>
      </c>
      <c r="R1652">
        <v>7189.1819999999998</v>
      </c>
      <c r="S1652">
        <v>7259.9369999999999</v>
      </c>
      <c r="T1652">
        <v>7348.15</v>
      </c>
      <c r="U1652">
        <v>7400.4759999999997</v>
      </c>
      <c r="V1652">
        <v>7473.6279999999997</v>
      </c>
      <c r="W1652">
        <v>7553.9009999999998</v>
      </c>
      <c r="X1652">
        <v>7628.1379999999999</v>
      </c>
      <c r="Y1652">
        <v>7737.1480000000001</v>
      </c>
      <c r="Z1652">
        <v>7819.085</v>
      </c>
      <c r="AA1652">
        <v>7897.768</v>
      </c>
      <c r="AB1652">
        <v>7983.7240000000002</v>
      </c>
      <c r="AC1652">
        <v>8035.8649999999998</v>
      </c>
      <c r="AD1652">
        <v>8089.2529999999997</v>
      </c>
      <c r="AE1652">
        <v>8138.2569999999996</v>
      </c>
      <c r="AF1652">
        <v>8150.3919999999998</v>
      </c>
      <c r="AG1652">
        <v>8227.5589999999993</v>
      </c>
      <c r="AH1652">
        <v>8351.8909999999996</v>
      </c>
      <c r="AI1652">
        <v>8441.4850000000006</v>
      </c>
      <c r="AJ1652">
        <v>8512.0159999999996</v>
      </c>
    </row>
    <row r="1653" spans="3:36" x14ac:dyDescent="0.25">
      <c r="C1653" t="s">
        <v>996</v>
      </c>
    </row>
    <row r="1654" spans="3:36" x14ac:dyDescent="0.25">
      <c r="C1654" t="s">
        <v>1004</v>
      </c>
    </row>
    <row r="1655" spans="3:36" x14ac:dyDescent="0.25">
      <c r="C1655" t="s">
        <v>996</v>
      </c>
    </row>
    <row r="1656" spans="3:36" x14ac:dyDescent="0.25">
      <c r="C1656" t="s">
        <v>1005</v>
      </c>
    </row>
    <row r="1657" spans="3:36" x14ac:dyDescent="0.25">
      <c r="C1657" t="s">
        <v>55</v>
      </c>
      <c r="E1657">
        <v>2.2999999999999998</v>
      </c>
      <c r="F1657">
        <v>1.5</v>
      </c>
      <c r="G1657">
        <v>3.9</v>
      </c>
      <c r="H1657">
        <v>6.6</v>
      </c>
      <c r="I1657">
        <v>2.4</v>
      </c>
      <c r="J1657">
        <v>2</v>
      </c>
      <c r="K1657">
        <v>3.7</v>
      </c>
      <c r="L1657">
        <v>5.7</v>
      </c>
      <c r="M1657">
        <v>8.6999999999999993</v>
      </c>
      <c r="N1657">
        <v>13.1</v>
      </c>
      <c r="O1657">
        <v>20</v>
      </c>
      <c r="P1657">
        <v>31.5</v>
      </c>
      <c r="Q1657">
        <v>48</v>
      </c>
      <c r="R1657">
        <v>77.400000000000006</v>
      </c>
      <c r="S1657">
        <v>113.7</v>
      </c>
      <c r="T1657">
        <v>158.4</v>
      </c>
      <c r="U1657">
        <v>238.4</v>
      </c>
      <c r="V1657">
        <v>284.2</v>
      </c>
      <c r="W1657">
        <v>315.10000000000002</v>
      </c>
      <c r="X1657">
        <v>341.1</v>
      </c>
      <c r="Y1657">
        <v>362.7</v>
      </c>
      <c r="Z1657">
        <v>383.2</v>
      </c>
      <c r="AA1657">
        <v>401.3</v>
      </c>
      <c r="AB1657">
        <v>416.6</v>
      </c>
      <c r="AC1657">
        <v>428.6</v>
      </c>
      <c r="AD1657">
        <v>435.9</v>
      </c>
      <c r="AE1657">
        <v>441.7</v>
      </c>
      <c r="AF1657">
        <v>445.3</v>
      </c>
      <c r="AG1657">
        <v>448.4</v>
      </c>
      <c r="AH1657">
        <v>458.9</v>
      </c>
      <c r="AI1657">
        <v>466.4</v>
      </c>
      <c r="AJ1657">
        <v>486.8</v>
      </c>
    </row>
    <row r="1658" spans="3:36" x14ac:dyDescent="0.25">
      <c r="C1658" t="s">
        <v>831</v>
      </c>
      <c r="E1658">
        <v>1237.5</v>
      </c>
      <c r="F1658">
        <v>1187.9000000000001</v>
      </c>
      <c r="G1658">
        <v>1174.8</v>
      </c>
      <c r="H1658">
        <v>1189</v>
      </c>
      <c r="I1658">
        <v>1233.2</v>
      </c>
      <c r="J1658">
        <v>1252.5999999999999</v>
      </c>
      <c r="K1658">
        <v>1264.9000000000001</v>
      </c>
      <c r="L1658">
        <v>1257.3</v>
      </c>
      <c r="M1658">
        <v>1259.0999999999999</v>
      </c>
      <c r="N1658">
        <v>1254.5999999999999</v>
      </c>
      <c r="O1658">
        <v>1252</v>
      </c>
      <c r="P1658">
        <v>1261.7</v>
      </c>
      <c r="Q1658">
        <v>1263.3</v>
      </c>
      <c r="R1658">
        <v>1251.7</v>
      </c>
      <c r="S1658">
        <v>1238</v>
      </c>
      <c r="T1658">
        <v>1221.2</v>
      </c>
      <c r="U1658">
        <v>1177.0999999999999</v>
      </c>
      <c r="V1658">
        <v>1160.4000000000001</v>
      </c>
      <c r="W1658">
        <v>1153</v>
      </c>
      <c r="X1658">
        <v>1148.5999999999999</v>
      </c>
      <c r="Y1658">
        <v>1149.5999999999999</v>
      </c>
      <c r="Z1658">
        <v>1148.9000000000001</v>
      </c>
      <c r="AA1658">
        <v>1148.9000000000001</v>
      </c>
      <c r="AB1658">
        <v>1152</v>
      </c>
      <c r="AC1658">
        <v>1153.9000000000001</v>
      </c>
      <c r="AD1658">
        <v>1159.5999999999999</v>
      </c>
      <c r="AE1658">
        <v>1166.4000000000001</v>
      </c>
      <c r="AF1658">
        <v>1172.0999999999999</v>
      </c>
      <c r="AG1658">
        <v>1183.4000000000001</v>
      </c>
      <c r="AH1658">
        <v>1195.2</v>
      </c>
      <c r="AI1658">
        <v>1206.8</v>
      </c>
      <c r="AJ1658">
        <v>1207.5</v>
      </c>
    </row>
    <row r="1659" spans="3:36" x14ac:dyDescent="0.25">
      <c r="C1659" t="s">
        <v>846</v>
      </c>
      <c r="E1659">
        <v>0</v>
      </c>
      <c r="F1659">
        <v>0</v>
      </c>
      <c r="G1659">
        <v>0</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row>
    <row r="1660" spans="3:36" x14ac:dyDescent="0.25">
      <c r="C1660" t="s">
        <v>64</v>
      </c>
      <c r="E1660">
        <v>0.4</v>
      </c>
      <c r="F1660">
        <v>0.3</v>
      </c>
      <c r="G1660">
        <v>0.6</v>
      </c>
      <c r="H1660">
        <v>0.5</v>
      </c>
      <c r="I1660">
        <v>0.3</v>
      </c>
      <c r="J1660">
        <v>0.4</v>
      </c>
      <c r="K1660">
        <v>0.5</v>
      </c>
      <c r="L1660">
        <v>0.4</v>
      </c>
      <c r="M1660">
        <v>0.3</v>
      </c>
      <c r="N1660">
        <v>0.2</v>
      </c>
      <c r="O1660">
        <v>0.2</v>
      </c>
      <c r="P1660">
        <v>0.2</v>
      </c>
      <c r="Q1660">
        <v>0.2</v>
      </c>
      <c r="R1660">
        <v>0.2</v>
      </c>
      <c r="S1660">
        <v>0.2</v>
      </c>
      <c r="T1660">
        <v>0.2</v>
      </c>
      <c r="U1660">
        <v>0.2</v>
      </c>
      <c r="V1660">
        <v>0.2</v>
      </c>
      <c r="W1660">
        <v>0.2</v>
      </c>
      <c r="X1660">
        <v>0.2</v>
      </c>
      <c r="Y1660">
        <v>0.2</v>
      </c>
      <c r="Z1660">
        <v>0.2</v>
      </c>
      <c r="AA1660">
        <v>0.2</v>
      </c>
      <c r="AB1660">
        <v>0.2</v>
      </c>
      <c r="AC1660">
        <v>0.2</v>
      </c>
      <c r="AD1660">
        <v>0.2</v>
      </c>
      <c r="AE1660">
        <v>0.2</v>
      </c>
      <c r="AF1660">
        <v>0.2</v>
      </c>
      <c r="AG1660">
        <v>0.2</v>
      </c>
      <c r="AH1660">
        <v>0.2</v>
      </c>
      <c r="AI1660">
        <v>0.2</v>
      </c>
      <c r="AJ1660">
        <v>0.2</v>
      </c>
    </row>
    <row r="1661" spans="3:36" x14ac:dyDescent="0.25">
      <c r="C1661" t="s">
        <v>833</v>
      </c>
      <c r="E1661">
        <v>0</v>
      </c>
      <c r="F1661">
        <v>0</v>
      </c>
      <c r="G1661">
        <v>0</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row>
    <row r="1662" spans="3:36" x14ac:dyDescent="0.25">
      <c r="C1662" t="s">
        <v>834</v>
      </c>
      <c r="E1662">
        <v>0</v>
      </c>
      <c r="F1662">
        <v>0</v>
      </c>
      <c r="G1662">
        <v>0</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row>
    <row r="1663" spans="3:36" x14ac:dyDescent="0.25">
      <c r="C1663" t="s">
        <v>42</v>
      </c>
      <c r="E1663">
        <v>0</v>
      </c>
      <c r="F1663">
        <v>0</v>
      </c>
      <c r="G1663">
        <v>0</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row>
    <row r="1664" spans="3:36" x14ac:dyDescent="0.25">
      <c r="C1664" t="s">
        <v>40</v>
      </c>
      <c r="E1664">
        <v>2.1</v>
      </c>
      <c r="F1664">
        <v>3.2</v>
      </c>
      <c r="G1664">
        <v>2.2999999999999998</v>
      </c>
      <c r="H1664">
        <v>1.6</v>
      </c>
      <c r="I1664">
        <v>0.9</v>
      </c>
      <c r="J1664">
        <v>1</v>
      </c>
      <c r="K1664">
        <v>1.1000000000000001</v>
      </c>
      <c r="L1664">
        <v>1</v>
      </c>
      <c r="M1664">
        <v>0.8</v>
      </c>
      <c r="N1664">
        <v>0.6</v>
      </c>
      <c r="O1664">
        <v>0.5</v>
      </c>
      <c r="P1664">
        <v>0.5</v>
      </c>
      <c r="Q1664">
        <v>0.5</v>
      </c>
      <c r="R1664">
        <v>0.6</v>
      </c>
      <c r="S1664">
        <v>0.7</v>
      </c>
      <c r="T1664">
        <v>0.7</v>
      </c>
      <c r="U1664">
        <v>0.6</v>
      </c>
      <c r="V1664">
        <v>0.6</v>
      </c>
      <c r="W1664">
        <v>0.6</v>
      </c>
      <c r="X1664">
        <v>0.6</v>
      </c>
      <c r="Y1664">
        <v>0.6</v>
      </c>
      <c r="Z1664">
        <v>0.6</v>
      </c>
      <c r="AA1664">
        <v>0.6</v>
      </c>
      <c r="AB1664">
        <v>0.6</v>
      </c>
      <c r="AC1664">
        <v>0.6</v>
      </c>
      <c r="AD1664">
        <v>0.6</v>
      </c>
      <c r="AE1664">
        <v>0.6</v>
      </c>
      <c r="AF1664">
        <v>0.6</v>
      </c>
      <c r="AG1664">
        <v>0.6</v>
      </c>
      <c r="AH1664">
        <v>0.6</v>
      </c>
      <c r="AI1664">
        <v>0.6</v>
      </c>
      <c r="AJ1664">
        <v>0.6</v>
      </c>
    </row>
    <row r="1665" spans="3:36" x14ac:dyDescent="0.25">
      <c r="C1665" t="s">
        <v>838</v>
      </c>
      <c r="E1665">
        <v>1242.2</v>
      </c>
      <c r="F1665">
        <v>1193</v>
      </c>
      <c r="G1665">
        <v>1181.5999999999999</v>
      </c>
      <c r="H1665">
        <v>1197.7</v>
      </c>
      <c r="I1665">
        <v>1236.9000000000001</v>
      </c>
      <c r="J1665">
        <v>1256</v>
      </c>
      <c r="K1665">
        <v>1270.2</v>
      </c>
      <c r="L1665">
        <v>1264.3</v>
      </c>
      <c r="M1665">
        <v>1268.9000000000001</v>
      </c>
      <c r="N1665">
        <v>1268.5999999999999</v>
      </c>
      <c r="O1665">
        <v>1272.8</v>
      </c>
      <c r="P1665">
        <v>1293.9000000000001</v>
      </c>
      <c r="Q1665">
        <v>1312</v>
      </c>
      <c r="R1665">
        <v>1329.9</v>
      </c>
      <c r="S1665">
        <v>1352.6</v>
      </c>
      <c r="T1665">
        <v>1380.6</v>
      </c>
      <c r="U1665">
        <v>1416.4</v>
      </c>
      <c r="V1665">
        <v>1445.4</v>
      </c>
      <c r="W1665">
        <v>1469</v>
      </c>
      <c r="X1665">
        <v>1490.5</v>
      </c>
      <c r="Y1665">
        <v>1513</v>
      </c>
      <c r="Z1665">
        <v>1532.9</v>
      </c>
      <c r="AA1665">
        <v>1551</v>
      </c>
      <c r="AB1665">
        <v>1569.4</v>
      </c>
      <c r="AC1665">
        <v>1583.4</v>
      </c>
      <c r="AD1665">
        <v>1596.4</v>
      </c>
      <c r="AE1665">
        <v>1609</v>
      </c>
      <c r="AF1665">
        <v>1618.3</v>
      </c>
      <c r="AG1665">
        <v>1632.7</v>
      </c>
      <c r="AH1665">
        <v>1655</v>
      </c>
      <c r="AI1665">
        <v>1674.1</v>
      </c>
      <c r="AJ1665">
        <v>1695.1</v>
      </c>
    </row>
    <row r="1666" spans="3:36" x14ac:dyDescent="0.25">
      <c r="C1666" t="s">
        <v>996</v>
      </c>
    </row>
    <row r="1667" spans="3:36" x14ac:dyDescent="0.25">
      <c r="C1667" t="s">
        <v>996</v>
      </c>
    </row>
    <row r="1668" spans="3:36" x14ac:dyDescent="0.25">
      <c r="C1668" t="s">
        <v>1006</v>
      </c>
    </row>
    <row r="1669" spans="3:36" x14ac:dyDescent="0.25">
      <c r="C1669" t="s">
        <v>53</v>
      </c>
      <c r="E1669">
        <v>50.5</v>
      </c>
      <c r="F1669">
        <v>44.3</v>
      </c>
      <c r="G1669">
        <v>40.700000000000003</v>
      </c>
      <c r="H1669">
        <v>39.200000000000003</v>
      </c>
      <c r="I1669">
        <v>46.1</v>
      </c>
      <c r="J1669">
        <v>48.6</v>
      </c>
      <c r="K1669">
        <v>48.8</v>
      </c>
      <c r="L1669">
        <v>47.4</v>
      </c>
      <c r="M1669">
        <v>46.9</v>
      </c>
      <c r="N1669">
        <v>45.8</v>
      </c>
      <c r="O1669">
        <v>44.9</v>
      </c>
      <c r="P1669">
        <v>44.5</v>
      </c>
      <c r="Q1669">
        <v>44</v>
      </c>
      <c r="R1669">
        <v>42.6</v>
      </c>
      <c r="S1669">
        <v>41</v>
      </c>
      <c r="T1669">
        <v>39.299999999999997</v>
      </c>
      <c r="U1669">
        <v>35.200000000000003</v>
      </c>
      <c r="V1669">
        <v>33.6</v>
      </c>
      <c r="W1669">
        <v>32.799999999999997</v>
      </c>
      <c r="X1669">
        <v>32.299999999999997</v>
      </c>
      <c r="Y1669">
        <v>32.200000000000003</v>
      </c>
      <c r="Z1669">
        <v>31.9</v>
      </c>
      <c r="AA1669">
        <v>31.7</v>
      </c>
      <c r="AB1669">
        <v>31.8</v>
      </c>
      <c r="AC1669">
        <v>31.7</v>
      </c>
      <c r="AD1669">
        <v>31.9</v>
      </c>
      <c r="AE1669">
        <v>32.200000000000003</v>
      </c>
      <c r="AF1669">
        <v>32.4</v>
      </c>
      <c r="AG1669">
        <v>33.1</v>
      </c>
      <c r="AH1669">
        <v>33.799999999999997</v>
      </c>
      <c r="AI1669">
        <v>34.5</v>
      </c>
      <c r="AJ1669">
        <v>34.299999999999997</v>
      </c>
    </row>
    <row r="1670" spans="3:36" x14ac:dyDescent="0.25">
      <c r="C1670" t="s">
        <v>54</v>
      </c>
      <c r="E1670">
        <v>0.4</v>
      </c>
      <c r="F1670">
        <v>0.3</v>
      </c>
      <c r="G1670">
        <v>0.9</v>
      </c>
      <c r="H1670">
        <v>1</v>
      </c>
      <c r="I1670">
        <v>0.3</v>
      </c>
      <c r="J1670">
        <v>0.3</v>
      </c>
      <c r="K1670">
        <v>0.3</v>
      </c>
      <c r="L1670">
        <v>0.3</v>
      </c>
      <c r="M1670">
        <v>0.3</v>
      </c>
      <c r="N1670">
        <v>0.3</v>
      </c>
      <c r="O1670">
        <v>0.3</v>
      </c>
      <c r="P1670">
        <v>0.3</v>
      </c>
      <c r="Q1670">
        <v>0.3</v>
      </c>
      <c r="R1670">
        <v>0.4</v>
      </c>
      <c r="S1670">
        <v>0.4</v>
      </c>
      <c r="T1670">
        <v>0.4</v>
      </c>
      <c r="U1670">
        <v>0.4</v>
      </c>
      <c r="V1670">
        <v>0.4</v>
      </c>
      <c r="W1670">
        <v>0.4</v>
      </c>
      <c r="X1670">
        <v>0.3</v>
      </c>
      <c r="Y1670">
        <v>0.3</v>
      </c>
      <c r="Z1670">
        <v>0.3</v>
      </c>
      <c r="AA1670">
        <v>0.4</v>
      </c>
      <c r="AB1670">
        <v>0.4</v>
      </c>
      <c r="AC1670">
        <v>0.4</v>
      </c>
      <c r="AD1670">
        <v>0.4</v>
      </c>
      <c r="AE1670">
        <v>0.4</v>
      </c>
      <c r="AF1670">
        <v>0.4</v>
      </c>
      <c r="AG1670">
        <v>0.4</v>
      </c>
      <c r="AH1670">
        <v>0.4</v>
      </c>
      <c r="AI1670">
        <v>0.4</v>
      </c>
      <c r="AJ1670" t="s">
        <v>1055</v>
      </c>
    </row>
    <row r="1671" spans="3:36" x14ac:dyDescent="0.25">
      <c r="C1671" t="s">
        <v>43</v>
      </c>
      <c r="E1671">
        <v>0.1</v>
      </c>
      <c r="F1671">
        <v>0.1</v>
      </c>
      <c r="G1671">
        <v>0.1</v>
      </c>
      <c r="H1671">
        <v>0.1</v>
      </c>
      <c r="I1671">
        <v>0.1</v>
      </c>
      <c r="J1671">
        <v>0.1</v>
      </c>
      <c r="K1671">
        <v>0.1</v>
      </c>
      <c r="L1671">
        <v>0.1</v>
      </c>
      <c r="M1671">
        <v>0</v>
      </c>
      <c r="N1671">
        <v>0</v>
      </c>
      <c r="O1671">
        <v>0</v>
      </c>
      <c r="P1671">
        <v>0</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row>
    <row r="1672" spans="3:36" x14ac:dyDescent="0.25">
      <c r="C1672" t="s">
        <v>847</v>
      </c>
      <c r="E1672">
        <v>0</v>
      </c>
      <c r="F1672">
        <v>0</v>
      </c>
      <c r="G1672">
        <v>0</v>
      </c>
      <c r="H1672">
        <v>0</v>
      </c>
      <c r="I1672">
        <v>0</v>
      </c>
      <c r="J1672">
        <v>0</v>
      </c>
      <c r="K1672">
        <v>0</v>
      </c>
      <c r="L1672">
        <v>0</v>
      </c>
      <c r="M1672">
        <v>0</v>
      </c>
      <c r="N1672">
        <v>0</v>
      </c>
      <c r="O1672">
        <v>0</v>
      </c>
      <c r="P1672">
        <v>0</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row>
    <row r="1673" spans="3:36" x14ac:dyDescent="0.25">
      <c r="C1673" t="s">
        <v>848</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row>
    <row r="1674" spans="3:36" x14ac:dyDescent="0.25">
      <c r="C1674" t="s">
        <v>42</v>
      </c>
      <c r="E1674">
        <v>0.2</v>
      </c>
      <c r="F1674">
        <v>0.1</v>
      </c>
      <c r="G1674">
        <v>0.3</v>
      </c>
      <c r="H1674">
        <v>0.5</v>
      </c>
      <c r="I1674">
        <v>0.2</v>
      </c>
      <c r="J1674">
        <v>0.1</v>
      </c>
      <c r="K1674">
        <v>0.3</v>
      </c>
      <c r="L1674">
        <v>0.4</v>
      </c>
      <c r="M1674">
        <v>0.6</v>
      </c>
      <c r="N1674">
        <v>1</v>
      </c>
      <c r="O1674">
        <v>1.5</v>
      </c>
      <c r="P1674">
        <v>2.4</v>
      </c>
      <c r="Q1674">
        <v>3.6</v>
      </c>
      <c r="R1674">
        <v>5.8</v>
      </c>
      <c r="S1674">
        <v>8.6</v>
      </c>
      <c r="T1674">
        <v>11.9</v>
      </c>
      <c r="U1674">
        <v>17.899999999999999</v>
      </c>
      <c r="V1674">
        <v>21.3</v>
      </c>
      <c r="W1674">
        <v>23.7</v>
      </c>
      <c r="X1674">
        <v>25.6</v>
      </c>
      <c r="Y1674">
        <v>27.2</v>
      </c>
      <c r="Z1674">
        <v>28.8</v>
      </c>
      <c r="AA1674">
        <v>30.1</v>
      </c>
      <c r="AB1674">
        <v>31.2</v>
      </c>
      <c r="AC1674">
        <v>32.1</v>
      </c>
      <c r="AD1674">
        <v>32.700000000000003</v>
      </c>
      <c r="AE1674">
        <v>33.1</v>
      </c>
      <c r="AF1674">
        <v>33.299999999999997</v>
      </c>
      <c r="AG1674">
        <v>33.6</v>
      </c>
      <c r="AH1674">
        <v>34.299999999999997</v>
      </c>
      <c r="AI1674">
        <v>34.9</v>
      </c>
      <c r="AJ1674">
        <v>36.4</v>
      </c>
    </row>
    <row r="1675" spans="3:36" x14ac:dyDescent="0.25">
      <c r="C1675" t="s">
        <v>849</v>
      </c>
      <c r="E1675">
        <v>0</v>
      </c>
      <c r="F1675">
        <v>0</v>
      </c>
      <c r="G1675">
        <v>0</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t="s">
        <v>1008</v>
      </c>
    </row>
    <row r="1676" spans="3:36" x14ac:dyDescent="0.25">
      <c r="C1676" t="s">
        <v>850</v>
      </c>
      <c r="E1676">
        <v>0.2</v>
      </c>
      <c r="F1676">
        <v>0.3</v>
      </c>
      <c r="G1676">
        <v>0.3</v>
      </c>
      <c r="H1676">
        <v>0.2</v>
      </c>
      <c r="I1676">
        <v>0.2</v>
      </c>
      <c r="J1676">
        <v>0.2</v>
      </c>
      <c r="K1676">
        <v>0.2</v>
      </c>
      <c r="L1676">
        <v>0.2</v>
      </c>
      <c r="M1676">
        <v>0.1</v>
      </c>
      <c r="N1676">
        <v>0.1</v>
      </c>
      <c r="O1676">
        <v>0.1</v>
      </c>
      <c r="P1676">
        <v>0.1</v>
      </c>
      <c r="Q1676">
        <v>0.1</v>
      </c>
      <c r="R1676">
        <v>0.1</v>
      </c>
      <c r="S1676">
        <v>0.1</v>
      </c>
      <c r="T1676">
        <v>0.1</v>
      </c>
      <c r="U1676">
        <v>0.1</v>
      </c>
      <c r="V1676">
        <v>0.1</v>
      </c>
      <c r="W1676">
        <v>0.1</v>
      </c>
      <c r="X1676">
        <v>0.1</v>
      </c>
      <c r="Y1676">
        <v>0.1</v>
      </c>
      <c r="Z1676">
        <v>0.1</v>
      </c>
      <c r="AA1676">
        <v>0.1</v>
      </c>
      <c r="AB1676">
        <v>0.1</v>
      </c>
      <c r="AC1676">
        <v>0.1</v>
      </c>
      <c r="AD1676">
        <v>0.1</v>
      </c>
      <c r="AE1676">
        <v>0.1</v>
      </c>
      <c r="AF1676">
        <v>0.1</v>
      </c>
      <c r="AG1676">
        <v>0.1</v>
      </c>
      <c r="AH1676">
        <v>0.1</v>
      </c>
      <c r="AI1676">
        <v>0.1</v>
      </c>
      <c r="AJ1676">
        <v>0.1</v>
      </c>
    </row>
    <row r="1677" spans="3:36" x14ac:dyDescent="0.25">
      <c r="C1677" t="s">
        <v>851</v>
      </c>
      <c r="E1677">
        <v>0</v>
      </c>
      <c r="F1677">
        <v>0</v>
      </c>
      <c r="G1677">
        <v>0</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t="s">
        <v>1009</v>
      </c>
    </row>
    <row r="1678" spans="3:36" x14ac:dyDescent="0.25">
      <c r="C1678" t="s">
        <v>55</v>
      </c>
      <c r="E1678">
        <v>0</v>
      </c>
      <c r="F1678">
        <v>0</v>
      </c>
      <c r="G1678">
        <v>0</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row>
    <row r="1679" spans="3:36" x14ac:dyDescent="0.25">
      <c r="C1679" t="s">
        <v>1010</v>
      </c>
    </row>
    <row r="1680" spans="3:36" x14ac:dyDescent="0.25">
      <c r="C1680" t="s">
        <v>53</v>
      </c>
      <c r="E1680">
        <v>510.7</v>
      </c>
      <c r="F1680">
        <v>447.8</v>
      </c>
      <c r="G1680">
        <v>411.4</v>
      </c>
      <c r="H1680">
        <v>396.8</v>
      </c>
      <c r="I1680">
        <v>466.1</v>
      </c>
      <c r="J1680">
        <v>491.1</v>
      </c>
      <c r="K1680">
        <v>493.8</v>
      </c>
      <c r="L1680">
        <v>479.6</v>
      </c>
      <c r="M1680">
        <v>473.8</v>
      </c>
      <c r="N1680">
        <v>462.9</v>
      </c>
      <c r="O1680">
        <v>454</v>
      </c>
      <c r="P1680">
        <v>449.6</v>
      </c>
      <c r="Q1680">
        <v>445.3</v>
      </c>
      <c r="R1680">
        <v>430.5</v>
      </c>
      <c r="S1680">
        <v>414.7</v>
      </c>
      <c r="T1680">
        <v>397.1</v>
      </c>
      <c r="U1680">
        <v>356.1</v>
      </c>
      <c r="V1680">
        <v>339.9</v>
      </c>
      <c r="W1680">
        <v>332</v>
      </c>
      <c r="X1680">
        <v>326.5</v>
      </c>
      <c r="Y1680">
        <v>325.39999999999998</v>
      </c>
      <c r="Z1680">
        <v>322.89999999999998</v>
      </c>
      <c r="AA1680">
        <v>320.8</v>
      </c>
      <c r="AB1680">
        <v>321.10000000000002</v>
      </c>
      <c r="AC1680">
        <v>320.39999999999998</v>
      </c>
      <c r="AD1680">
        <v>322.7</v>
      </c>
      <c r="AE1680">
        <v>325.8</v>
      </c>
      <c r="AF1680">
        <v>328.1</v>
      </c>
      <c r="AG1680">
        <v>334.8</v>
      </c>
      <c r="AH1680">
        <v>342</v>
      </c>
      <c r="AI1680">
        <v>348.9</v>
      </c>
      <c r="AJ1680">
        <v>346.4</v>
      </c>
    </row>
    <row r="1681" spans="3:36" x14ac:dyDescent="0.25">
      <c r="C1681" t="s">
        <v>54</v>
      </c>
      <c r="E1681">
        <v>42.2</v>
      </c>
      <c r="F1681">
        <v>34.6</v>
      </c>
      <c r="G1681">
        <v>88.7</v>
      </c>
      <c r="H1681">
        <v>96.7</v>
      </c>
      <c r="I1681">
        <v>28.7</v>
      </c>
      <c r="J1681">
        <v>25.2</v>
      </c>
      <c r="K1681">
        <v>33.200000000000003</v>
      </c>
      <c r="L1681">
        <v>30.9</v>
      </c>
      <c r="M1681">
        <v>29.1</v>
      </c>
      <c r="N1681">
        <v>29.3</v>
      </c>
      <c r="O1681">
        <v>30.3</v>
      </c>
      <c r="P1681">
        <v>32.4</v>
      </c>
      <c r="Q1681">
        <v>33.9</v>
      </c>
      <c r="R1681">
        <v>37.6</v>
      </c>
      <c r="S1681">
        <v>39.200000000000003</v>
      </c>
      <c r="T1681">
        <v>39.1</v>
      </c>
      <c r="U1681">
        <v>41.3</v>
      </c>
      <c r="V1681">
        <v>38.6</v>
      </c>
      <c r="W1681">
        <v>36.200000000000003</v>
      </c>
      <c r="X1681">
        <v>34.5</v>
      </c>
      <c r="Y1681">
        <v>33.799999999999997</v>
      </c>
      <c r="Z1681">
        <v>33.9</v>
      </c>
      <c r="AA1681">
        <v>34.799999999999997</v>
      </c>
      <c r="AB1681">
        <v>35.799999999999997</v>
      </c>
      <c r="AC1681">
        <v>36.5</v>
      </c>
      <c r="AD1681">
        <v>37.1</v>
      </c>
      <c r="AE1681">
        <v>37.700000000000003</v>
      </c>
      <c r="AF1681">
        <v>38</v>
      </c>
      <c r="AG1681">
        <v>38.6</v>
      </c>
      <c r="AH1681">
        <v>39.5</v>
      </c>
      <c r="AI1681">
        <v>40.299999999999997</v>
      </c>
      <c r="AJ1681">
        <v>41.1</v>
      </c>
    </row>
    <row r="1682" spans="3:36" x14ac:dyDescent="0.25">
      <c r="C1682" t="s">
        <v>43</v>
      </c>
      <c r="E1682">
        <v>0.5</v>
      </c>
      <c r="F1682">
        <v>0.7</v>
      </c>
      <c r="G1682">
        <v>0.6</v>
      </c>
      <c r="H1682">
        <v>0.5</v>
      </c>
      <c r="I1682">
        <v>0.4</v>
      </c>
      <c r="J1682">
        <v>0.4</v>
      </c>
      <c r="K1682">
        <v>0.4</v>
      </c>
      <c r="L1682">
        <v>0.4</v>
      </c>
      <c r="M1682">
        <v>0.3</v>
      </c>
      <c r="N1682">
        <v>0.2</v>
      </c>
      <c r="O1682">
        <v>0.2</v>
      </c>
      <c r="P1682">
        <v>0.2</v>
      </c>
      <c r="Q1682">
        <v>0.2</v>
      </c>
      <c r="R1682">
        <v>0.2</v>
      </c>
      <c r="S1682">
        <v>0.2</v>
      </c>
      <c r="T1682">
        <v>0.2</v>
      </c>
      <c r="U1682">
        <v>0.2</v>
      </c>
      <c r="V1682">
        <v>0.2</v>
      </c>
      <c r="W1682">
        <v>0.2</v>
      </c>
      <c r="X1682">
        <v>0.2</v>
      </c>
      <c r="Y1682">
        <v>0.2</v>
      </c>
      <c r="Z1682">
        <v>0.2</v>
      </c>
      <c r="AA1682">
        <v>0.2</v>
      </c>
      <c r="AB1682">
        <v>0.2</v>
      </c>
      <c r="AC1682">
        <v>0.2</v>
      </c>
      <c r="AD1682">
        <v>0.2</v>
      </c>
      <c r="AE1682">
        <v>0.2</v>
      </c>
      <c r="AF1682">
        <v>0.2</v>
      </c>
      <c r="AG1682">
        <v>0.2</v>
      </c>
      <c r="AH1682">
        <v>0.2</v>
      </c>
      <c r="AI1682">
        <v>0.2</v>
      </c>
      <c r="AJ1682">
        <v>0.2</v>
      </c>
    </row>
    <row r="1683" spans="3:36" x14ac:dyDescent="0.25">
      <c r="C1683" t="s">
        <v>847</v>
      </c>
      <c r="E1683">
        <v>0</v>
      </c>
      <c r="F1683">
        <v>0</v>
      </c>
      <c r="G1683">
        <v>0</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row>
    <row r="1684" spans="3:36" x14ac:dyDescent="0.25">
      <c r="C1684" t="s">
        <v>848</v>
      </c>
      <c r="E1684">
        <v>0</v>
      </c>
      <c r="F1684">
        <v>0</v>
      </c>
      <c r="G1684">
        <v>0</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row>
    <row r="1685" spans="3:36" x14ac:dyDescent="0.25">
      <c r="C1685" t="s">
        <v>42</v>
      </c>
      <c r="E1685">
        <v>1</v>
      </c>
      <c r="F1685">
        <v>0.7</v>
      </c>
      <c r="G1685">
        <v>1.7</v>
      </c>
      <c r="H1685">
        <v>2.9</v>
      </c>
      <c r="I1685">
        <v>1</v>
      </c>
      <c r="J1685">
        <v>0.8</v>
      </c>
      <c r="K1685">
        <v>1.6</v>
      </c>
      <c r="L1685">
        <v>2.4</v>
      </c>
      <c r="M1685">
        <v>3.7</v>
      </c>
      <c r="N1685">
        <v>5.5</v>
      </c>
      <c r="O1685">
        <v>8.5</v>
      </c>
      <c r="P1685">
        <v>13.4</v>
      </c>
      <c r="Q1685">
        <v>20.5</v>
      </c>
      <c r="R1685">
        <v>33</v>
      </c>
      <c r="S1685">
        <v>48.5</v>
      </c>
      <c r="T1685">
        <v>67.7</v>
      </c>
      <c r="U1685">
        <v>101.5</v>
      </c>
      <c r="V1685">
        <v>121</v>
      </c>
      <c r="W1685">
        <v>134.1</v>
      </c>
      <c r="X1685">
        <v>145.19999999999999</v>
      </c>
      <c r="Y1685">
        <v>154.30000000000001</v>
      </c>
      <c r="Z1685">
        <v>163</v>
      </c>
      <c r="AA1685">
        <v>170.6</v>
      </c>
      <c r="AB1685">
        <v>177.1</v>
      </c>
      <c r="AC1685">
        <v>182</v>
      </c>
      <c r="AD1685">
        <v>185.1</v>
      </c>
      <c r="AE1685">
        <v>187.4</v>
      </c>
      <c r="AF1685">
        <v>188.9</v>
      </c>
      <c r="AG1685">
        <v>190.1</v>
      </c>
      <c r="AH1685">
        <v>194.4</v>
      </c>
      <c r="AI1685">
        <v>197.5</v>
      </c>
      <c r="AJ1685">
        <v>206</v>
      </c>
    </row>
    <row r="1686" spans="3:36" x14ac:dyDescent="0.25">
      <c r="C1686" t="s">
        <v>849</v>
      </c>
      <c r="E1686">
        <v>0</v>
      </c>
      <c r="F1686">
        <v>0</v>
      </c>
      <c r="G1686">
        <v>0</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t="s">
        <v>1008</v>
      </c>
    </row>
    <row r="1687" spans="3:36" x14ac:dyDescent="0.25">
      <c r="C1687" t="s">
        <v>850</v>
      </c>
      <c r="E1687">
        <v>1.3</v>
      </c>
      <c r="F1687">
        <v>1.9</v>
      </c>
      <c r="G1687">
        <v>1.8</v>
      </c>
      <c r="H1687">
        <v>1.4</v>
      </c>
      <c r="I1687">
        <v>1</v>
      </c>
      <c r="J1687">
        <v>1.2</v>
      </c>
      <c r="K1687">
        <v>1.3</v>
      </c>
      <c r="L1687">
        <v>1.1000000000000001</v>
      </c>
      <c r="M1687">
        <v>0.8</v>
      </c>
      <c r="N1687">
        <v>0.6</v>
      </c>
      <c r="O1687">
        <v>0.5</v>
      </c>
      <c r="P1687">
        <v>0.5</v>
      </c>
      <c r="Q1687">
        <v>0.5</v>
      </c>
      <c r="R1687">
        <v>0.6</v>
      </c>
      <c r="S1687">
        <v>0.6</v>
      </c>
      <c r="T1687">
        <v>0.6</v>
      </c>
      <c r="U1687">
        <v>0.6</v>
      </c>
      <c r="V1687">
        <v>0.6</v>
      </c>
      <c r="W1687">
        <v>0.6</v>
      </c>
      <c r="X1687">
        <v>0.5</v>
      </c>
      <c r="Y1687">
        <v>0.5</v>
      </c>
      <c r="Z1687">
        <v>0.5</v>
      </c>
      <c r="AA1687">
        <v>0.5</v>
      </c>
      <c r="AB1687">
        <v>0.6</v>
      </c>
      <c r="AC1687">
        <v>0.6</v>
      </c>
      <c r="AD1687">
        <v>0.6</v>
      </c>
      <c r="AE1687">
        <v>0.6</v>
      </c>
      <c r="AF1687">
        <v>0.6</v>
      </c>
      <c r="AG1687">
        <v>0.6</v>
      </c>
      <c r="AH1687">
        <v>0.6</v>
      </c>
      <c r="AI1687">
        <v>0.6</v>
      </c>
      <c r="AJ1687">
        <v>0.6</v>
      </c>
    </row>
    <row r="1688" spans="3:36" x14ac:dyDescent="0.25">
      <c r="C1688" t="s">
        <v>851</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t="s">
        <v>1009</v>
      </c>
    </row>
    <row r="1689" spans="3:36" x14ac:dyDescent="0.25">
      <c r="C1689" t="s">
        <v>55</v>
      </c>
      <c r="E1689">
        <v>0</v>
      </c>
      <c r="F1689">
        <v>0</v>
      </c>
      <c r="G1689">
        <v>0</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row>
    <row r="1690" spans="3:36" x14ac:dyDescent="0.25">
      <c r="C1690" t="s">
        <v>996</v>
      </c>
    </row>
    <row r="1691" spans="3:36" x14ac:dyDescent="0.25">
      <c r="C1691" t="s">
        <v>852</v>
      </c>
      <c r="E1691">
        <v>1162.5999999999999</v>
      </c>
      <c r="F1691">
        <v>1072.5</v>
      </c>
      <c r="G1691">
        <v>1074.4000000000001</v>
      </c>
      <c r="H1691">
        <v>1054.8</v>
      </c>
      <c r="I1691">
        <v>1051.5999999999999</v>
      </c>
      <c r="J1691">
        <v>1093.9000000000001</v>
      </c>
      <c r="K1691">
        <v>1113</v>
      </c>
      <c r="L1691">
        <v>1080.9000000000001</v>
      </c>
      <c r="M1691">
        <v>1067.0999999999999</v>
      </c>
      <c r="N1691">
        <v>1049.5</v>
      </c>
      <c r="O1691">
        <v>1041.3</v>
      </c>
      <c r="P1691">
        <v>1049.2</v>
      </c>
      <c r="Q1691">
        <v>1061.8</v>
      </c>
      <c r="R1691">
        <v>1072.8</v>
      </c>
      <c r="S1691">
        <v>1085.2</v>
      </c>
      <c r="T1691">
        <v>1099.3</v>
      </c>
      <c r="U1691">
        <v>1109.4000000000001</v>
      </c>
      <c r="V1691">
        <v>1122</v>
      </c>
      <c r="W1691">
        <v>1134.5999999999999</v>
      </c>
      <c r="X1691">
        <v>1146.9000000000001</v>
      </c>
      <c r="Y1691">
        <v>1165.4000000000001</v>
      </c>
      <c r="Z1691">
        <v>1180.2</v>
      </c>
      <c r="AA1691">
        <v>1195.2</v>
      </c>
      <c r="AB1691">
        <v>1211.5</v>
      </c>
      <c r="AC1691">
        <v>1222.7</v>
      </c>
      <c r="AD1691">
        <v>1234.0999999999999</v>
      </c>
      <c r="AE1691">
        <v>1245.3</v>
      </c>
      <c r="AF1691">
        <v>1251.3</v>
      </c>
      <c r="AG1691">
        <v>1265.9000000000001</v>
      </c>
      <c r="AH1691">
        <v>1289.2</v>
      </c>
      <c r="AI1691">
        <v>1307.7</v>
      </c>
      <c r="AJ1691">
        <v>1322.8</v>
      </c>
    </row>
    <row r="1692" spans="3:36" x14ac:dyDescent="0.25">
      <c r="C1692" t="s">
        <v>853</v>
      </c>
      <c r="E1692">
        <v>246.1</v>
      </c>
      <c r="F1692">
        <v>269.10000000000002</v>
      </c>
      <c r="G1692">
        <v>271</v>
      </c>
      <c r="H1692">
        <v>266.10000000000002</v>
      </c>
      <c r="I1692">
        <v>266.60000000000002</v>
      </c>
      <c r="J1692">
        <v>267.2</v>
      </c>
      <c r="K1692">
        <v>267.7</v>
      </c>
      <c r="L1692">
        <v>268.5</v>
      </c>
      <c r="M1692">
        <v>268.8</v>
      </c>
      <c r="N1692">
        <v>269</v>
      </c>
      <c r="O1692">
        <v>269.3</v>
      </c>
      <c r="P1692">
        <v>272.89999999999998</v>
      </c>
      <c r="Q1692">
        <v>273.10000000000002</v>
      </c>
      <c r="R1692">
        <v>273.39999999999998</v>
      </c>
      <c r="S1692">
        <v>273.7</v>
      </c>
      <c r="T1692">
        <v>274</v>
      </c>
      <c r="U1692">
        <v>274.3</v>
      </c>
      <c r="V1692">
        <v>274.60000000000002</v>
      </c>
      <c r="W1692">
        <v>274.89999999999998</v>
      </c>
      <c r="X1692">
        <v>275.2</v>
      </c>
      <c r="Y1692">
        <v>275.5</v>
      </c>
      <c r="Z1692">
        <v>275.8</v>
      </c>
      <c r="AA1692">
        <v>276.2</v>
      </c>
      <c r="AB1692">
        <v>276.60000000000002</v>
      </c>
      <c r="AC1692">
        <v>277.10000000000002</v>
      </c>
      <c r="AD1692">
        <v>277.5</v>
      </c>
      <c r="AE1692">
        <v>278</v>
      </c>
      <c r="AF1692">
        <v>278.5</v>
      </c>
      <c r="AG1692">
        <v>279</v>
      </c>
      <c r="AH1692">
        <v>279.5</v>
      </c>
      <c r="AI1692">
        <v>280.10000000000002</v>
      </c>
      <c r="AJ1692">
        <v>280.60000000000002</v>
      </c>
    </row>
    <row r="1693" spans="3:36" x14ac:dyDescent="0.25">
      <c r="C1693" t="s">
        <v>854</v>
      </c>
      <c r="E1693">
        <v>916.5</v>
      </c>
      <c r="F1693">
        <v>803.5</v>
      </c>
      <c r="G1693">
        <v>803.4</v>
      </c>
      <c r="H1693">
        <v>788.7</v>
      </c>
      <c r="I1693">
        <v>784.9</v>
      </c>
      <c r="J1693">
        <v>826.7</v>
      </c>
      <c r="K1693">
        <v>845.2</v>
      </c>
      <c r="L1693">
        <v>812.4</v>
      </c>
      <c r="M1693">
        <v>798.3</v>
      </c>
      <c r="N1693">
        <v>780.4</v>
      </c>
      <c r="O1693">
        <v>772</v>
      </c>
      <c r="P1693">
        <v>776.4</v>
      </c>
      <c r="Q1693">
        <v>788.7</v>
      </c>
      <c r="R1693">
        <v>799.3</v>
      </c>
      <c r="S1693">
        <v>811.5</v>
      </c>
      <c r="T1693">
        <v>825.3</v>
      </c>
      <c r="U1693">
        <v>835.1</v>
      </c>
      <c r="V1693">
        <v>847.5</v>
      </c>
      <c r="W1693">
        <v>859.8</v>
      </c>
      <c r="X1693">
        <v>871.7</v>
      </c>
      <c r="Y1693">
        <v>889.9</v>
      </c>
      <c r="Z1693">
        <v>904.3</v>
      </c>
      <c r="AA1693">
        <v>919</v>
      </c>
      <c r="AB1693">
        <v>934.9</v>
      </c>
      <c r="AC1693">
        <v>945.6</v>
      </c>
      <c r="AD1693">
        <v>956.6</v>
      </c>
      <c r="AE1693">
        <v>967.3</v>
      </c>
      <c r="AF1693">
        <v>972.8</v>
      </c>
      <c r="AG1693">
        <v>986.9</v>
      </c>
      <c r="AH1693">
        <v>1009.7</v>
      </c>
      <c r="AI1693">
        <v>1027.5999999999999</v>
      </c>
      <c r="AJ1693">
        <v>1042.2</v>
      </c>
    </row>
    <row r="1694" spans="3:36" x14ac:dyDescent="0.25">
      <c r="C1694" t="s">
        <v>855</v>
      </c>
      <c r="E1694">
        <v>916.5</v>
      </c>
      <c r="F1694">
        <v>803.5</v>
      </c>
      <c r="G1694">
        <v>803.4</v>
      </c>
      <c r="H1694">
        <v>788.7</v>
      </c>
      <c r="I1694">
        <v>784.9</v>
      </c>
      <c r="J1694">
        <v>826.7</v>
      </c>
      <c r="K1694">
        <v>845.2</v>
      </c>
      <c r="L1694">
        <v>812.4</v>
      </c>
      <c r="M1694">
        <v>798.3</v>
      </c>
      <c r="N1694">
        <v>780.4</v>
      </c>
      <c r="O1694">
        <v>772</v>
      </c>
      <c r="P1694">
        <v>776.4</v>
      </c>
      <c r="Q1694">
        <v>788.7</v>
      </c>
      <c r="R1694">
        <v>799.3</v>
      </c>
      <c r="S1694">
        <v>811.5</v>
      </c>
      <c r="T1694">
        <v>825.3</v>
      </c>
      <c r="U1694">
        <v>835.1</v>
      </c>
      <c r="V1694">
        <v>847.5</v>
      </c>
      <c r="W1694">
        <v>859.8</v>
      </c>
      <c r="X1694">
        <v>871.7</v>
      </c>
      <c r="Y1694">
        <v>889.9</v>
      </c>
      <c r="Z1694">
        <v>904.3</v>
      </c>
      <c r="AA1694">
        <v>919</v>
      </c>
      <c r="AB1694">
        <v>934.9</v>
      </c>
      <c r="AC1694">
        <v>945.6</v>
      </c>
      <c r="AD1694">
        <v>956.6</v>
      </c>
      <c r="AE1694">
        <v>967.3</v>
      </c>
      <c r="AF1694">
        <v>972.8</v>
      </c>
      <c r="AG1694">
        <v>986.9</v>
      </c>
      <c r="AH1694">
        <v>1009.7</v>
      </c>
      <c r="AI1694">
        <v>1027.5999999999999</v>
      </c>
      <c r="AJ1694">
        <v>1042.2</v>
      </c>
    </row>
    <row r="1695" spans="3:36" x14ac:dyDescent="0.25">
      <c r="C1695" t="s">
        <v>856</v>
      </c>
      <c r="E1695">
        <v>0</v>
      </c>
      <c r="F1695">
        <v>0</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row>
    <row r="1696" spans="3:36" x14ac:dyDescent="0.25">
      <c r="C1696" t="s">
        <v>996</v>
      </c>
    </row>
    <row r="1697" spans="3:36" x14ac:dyDescent="0.25">
      <c r="C1697" t="s">
        <v>1011</v>
      </c>
    </row>
    <row r="1698" spans="3:36" x14ac:dyDescent="0.25">
      <c r="C1698" t="s">
        <v>1012</v>
      </c>
    </row>
    <row r="1699" spans="3:36" x14ac:dyDescent="0.25">
      <c r="C1699" t="s">
        <v>857</v>
      </c>
      <c r="E1699">
        <v>8472.7999999999993</v>
      </c>
      <c r="F1699">
        <v>8424.5</v>
      </c>
      <c r="G1699">
        <v>8722.7000000000007</v>
      </c>
      <c r="H1699">
        <v>8904.5</v>
      </c>
      <c r="I1699">
        <v>9042.2999999999993</v>
      </c>
      <c r="J1699">
        <v>9205.5</v>
      </c>
      <c r="K1699">
        <v>9256.7999999999993</v>
      </c>
      <c r="L1699">
        <v>9302</v>
      </c>
      <c r="M1699">
        <v>9345.2999999999993</v>
      </c>
      <c r="N1699">
        <v>9389</v>
      </c>
      <c r="O1699">
        <v>9432.9</v>
      </c>
      <c r="P1699">
        <v>9544.7000000000007</v>
      </c>
      <c r="Q1699">
        <v>9591</v>
      </c>
      <c r="R1699">
        <v>9638.1</v>
      </c>
      <c r="S1699">
        <v>9686.9</v>
      </c>
      <c r="T1699">
        <v>9737.6</v>
      </c>
      <c r="U1699">
        <v>9783.2999999999993</v>
      </c>
      <c r="V1699">
        <v>9828.9</v>
      </c>
      <c r="W1699">
        <v>9876.7999999999993</v>
      </c>
      <c r="X1699">
        <v>9927</v>
      </c>
      <c r="Y1699">
        <v>9979.9</v>
      </c>
      <c r="Z1699">
        <v>10035.9</v>
      </c>
      <c r="AA1699">
        <v>10095.6</v>
      </c>
      <c r="AB1699">
        <v>10159.200000000001</v>
      </c>
      <c r="AC1699">
        <v>10226.4</v>
      </c>
      <c r="AD1699">
        <v>10297.4</v>
      </c>
      <c r="AE1699">
        <v>10371.6</v>
      </c>
      <c r="AF1699">
        <v>10447.6</v>
      </c>
      <c r="AG1699">
        <v>10525.8</v>
      </c>
      <c r="AH1699">
        <v>10606.5</v>
      </c>
      <c r="AI1699">
        <v>10690</v>
      </c>
      <c r="AJ1699">
        <v>10773.3</v>
      </c>
    </row>
    <row r="1700" spans="3:36" x14ac:dyDescent="0.25">
      <c r="C1700" t="s">
        <v>858</v>
      </c>
      <c r="E1700">
        <v>218.3</v>
      </c>
      <c r="F1700">
        <v>218.3</v>
      </c>
      <c r="G1700">
        <v>218.3</v>
      </c>
      <c r="H1700">
        <v>197.5</v>
      </c>
      <c r="I1700">
        <v>197.5</v>
      </c>
      <c r="J1700">
        <v>197.5</v>
      </c>
      <c r="K1700">
        <v>197.5</v>
      </c>
      <c r="L1700">
        <v>197.5</v>
      </c>
      <c r="M1700">
        <v>197.5</v>
      </c>
      <c r="N1700">
        <v>197.5</v>
      </c>
      <c r="O1700">
        <v>197.5</v>
      </c>
      <c r="P1700">
        <v>197.5</v>
      </c>
      <c r="Q1700">
        <v>197.5</v>
      </c>
      <c r="R1700">
        <v>197.5</v>
      </c>
      <c r="S1700">
        <v>197.5</v>
      </c>
      <c r="T1700">
        <v>197.5</v>
      </c>
      <c r="U1700">
        <v>197.5</v>
      </c>
      <c r="V1700">
        <v>197.5</v>
      </c>
      <c r="W1700">
        <v>197.5</v>
      </c>
      <c r="X1700">
        <v>197.5</v>
      </c>
      <c r="Y1700">
        <v>197.5</v>
      </c>
      <c r="Z1700">
        <v>197.5</v>
      </c>
      <c r="AA1700">
        <v>197.5</v>
      </c>
      <c r="AB1700">
        <v>197.5</v>
      </c>
      <c r="AC1700">
        <v>197.5</v>
      </c>
      <c r="AD1700">
        <v>197.5</v>
      </c>
      <c r="AE1700">
        <v>197.5</v>
      </c>
      <c r="AF1700">
        <v>197.5</v>
      </c>
      <c r="AG1700">
        <v>197.5</v>
      </c>
      <c r="AH1700">
        <v>197.5</v>
      </c>
      <c r="AI1700">
        <v>197.5</v>
      </c>
      <c r="AJ1700">
        <v>197.5</v>
      </c>
    </row>
    <row r="1701" spans="3:36" x14ac:dyDescent="0.25">
      <c r="C1701" t="s">
        <v>859</v>
      </c>
      <c r="E1701">
        <v>24.3</v>
      </c>
      <c r="F1701">
        <v>24.3</v>
      </c>
      <c r="G1701">
        <v>25.1</v>
      </c>
      <c r="H1701">
        <v>24.6</v>
      </c>
      <c r="I1701">
        <v>24.6</v>
      </c>
      <c r="J1701">
        <v>24.6</v>
      </c>
      <c r="K1701">
        <v>24.6</v>
      </c>
      <c r="L1701">
        <v>24.6</v>
      </c>
      <c r="M1701">
        <v>24.6</v>
      </c>
      <c r="N1701">
        <v>24.6</v>
      </c>
      <c r="O1701">
        <v>24.6</v>
      </c>
      <c r="P1701">
        <v>24.6</v>
      </c>
      <c r="Q1701">
        <v>24.6</v>
      </c>
      <c r="R1701">
        <v>24.6</v>
      </c>
      <c r="S1701">
        <v>24.6</v>
      </c>
      <c r="T1701">
        <v>24.6</v>
      </c>
      <c r="U1701">
        <v>24.6</v>
      </c>
      <c r="V1701">
        <v>24.6</v>
      </c>
      <c r="W1701">
        <v>24.6</v>
      </c>
      <c r="X1701">
        <v>24.6</v>
      </c>
      <c r="Y1701">
        <v>24.6</v>
      </c>
      <c r="Z1701">
        <v>24.6</v>
      </c>
      <c r="AA1701">
        <v>24.6</v>
      </c>
      <c r="AB1701">
        <v>24.6</v>
      </c>
      <c r="AC1701">
        <v>24.6</v>
      </c>
      <c r="AD1701">
        <v>24.6</v>
      </c>
      <c r="AE1701">
        <v>24.6</v>
      </c>
      <c r="AF1701">
        <v>24.6</v>
      </c>
      <c r="AG1701">
        <v>24.6</v>
      </c>
      <c r="AH1701">
        <v>24.6</v>
      </c>
      <c r="AI1701">
        <v>24.6</v>
      </c>
      <c r="AJ1701">
        <v>24.6</v>
      </c>
    </row>
    <row r="1702" spans="3:36" x14ac:dyDescent="0.25">
      <c r="C1702" t="s">
        <v>860</v>
      </c>
      <c r="E1702">
        <v>950</v>
      </c>
      <c r="F1702">
        <v>896.5</v>
      </c>
      <c r="G1702">
        <v>823.3</v>
      </c>
      <c r="H1702">
        <v>669.7</v>
      </c>
      <c r="I1702">
        <v>691.1</v>
      </c>
      <c r="J1702">
        <v>693.2</v>
      </c>
      <c r="K1702">
        <v>716.6</v>
      </c>
      <c r="L1702">
        <v>766.6</v>
      </c>
      <c r="M1702">
        <v>766.6</v>
      </c>
      <c r="N1702">
        <v>766.6</v>
      </c>
      <c r="O1702">
        <v>766.6</v>
      </c>
      <c r="P1702">
        <v>766.6</v>
      </c>
      <c r="Q1702">
        <v>766.6</v>
      </c>
      <c r="R1702">
        <v>766.6</v>
      </c>
      <c r="S1702">
        <v>766.6</v>
      </c>
      <c r="T1702">
        <v>766.6</v>
      </c>
      <c r="U1702">
        <v>766.6</v>
      </c>
      <c r="V1702">
        <v>766.6</v>
      </c>
      <c r="W1702">
        <v>766.6</v>
      </c>
      <c r="X1702">
        <v>766.6</v>
      </c>
      <c r="Y1702">
        <v>766.6</v>
      </c>
      <c r="Z1702">
        <v>766.6</v>
      </c>
      <c r="AA1702">
        <v>766.6</v>
      </c>
      <c r="AB1702">
        <v>766.6</v>
      </c>
      <c r="AC1702">
        <v>766.6</v>
      </c>
      <c r="AD1702">
        <v>766.6</v>
      </c>
      <c r="AE1702">
        <v>766.6</v>
      </c>
      <c r="AF1702">
        <v>766.6</v>
      </c>
      <c r="AG1702">
        <v>766.6</v>
      </c>
      <c r="AH1702">
        <v>766.6</v>
      </c>
      <c r="AI1702">
        <v>766.6</v>
      </c>
      <c r="AJ1702">
        <v>766.6</v>
      </c>
    </row>
    <row r="1703" spans="3:36" x14ac:dyDescent="0.25">
      <c r="C1703" t="s">
        <v>838</v>
      </c>
      <c r="E1703">
        <v>9665.4</v>
      </c>
      <c r="F1703">
        <v>9563.6</v>
      </c>
      <c r="G1703">
        <v>9789.4</v>
      </c>
      <c r="H1703">
        <v>9796.2999999999993</v>
      </c>
      <c r="I1703">
        <v>9955.5</v>
      </c>
      <c r="J1703">
        <v>10120.799999999999</v>
      </c>
      <c r="K1703">
        <v>10195.5</v>
      </c>
      <c r="L1703">
        <v>10290.700000000001</v>
      </c>
      <c r="M1703">
        <v>10334</v>
      </c>
      <c r="N1703">
        <v>10377.700000000001</v>
      </c>
      <c r="O1703">
        <v>10421.6</v>
      </c>
      <c r="P1703">
        <v>10533.4</v>
      </c>
      <c r="Q1703">
        <v>10579.7</v>
      </c>
      <c r="R1703">
        <v>10626.8</v>
      </c>
      <c r="S1703">
        <v>10675.6</v>
      </c>
      <c r="T1703">
        <v>10726.3</v>
      </c>
      <c r="U1703">
        <v>10772</v>
      </c>
      <c r="V1703">
        <v>10817.6</v>
      </c>
      <c r="W1703">
        <v>10865.5</v>
      </c>
      <c r="X1703">
        <v>10915.7</v>
      </c>
      <c r="Y1703">
        <v>10968.6</v>
      </c>
      <c r="Z1703">
        <v>11024.6</v>
      </c>
      <c r="AA1703">
        <v>11084.3</v>
      </c>
      <c r="AB1703">
        <v>11147.9</v>
      </c>
      <c r="AC1703">
        <v>11215.1</v>
      </c>
      <c r="AD1703">
        <v>11286.1</v>
      </c>
      <c r="AE1703">
        <v>11360.3</v>
      </c>
      <c r="AF1703">
        <v>11436.3</v>
      </c>
      <c r="AG1703">
        <v>11514.5</v>
      </c>
      <c r="AH1703">
        <v>11595.2</v>
      </c>
      <c r="AI1703">
        <v>11678.7</v>
      </c>
      <c r="AJ1703">
        <v>11762</v>
      </c>
    </row>
    <row r="1704" spans="3:36" x14ac:dyDescent="0.25">
      <c r="C1704" t="s">
        <v>1014</v>
      </c>
    </row>
    <row r="1705" spans="3:36" x14ac:dyDescent="0.25">
      <c r="C1705" t="s">
        <v>861</v>
      </c>
      <c r="E1705">
        <v>54172.9</v>
      </c>
      <c r="F1705">
        <v>50868.4</v>
      </c>
      <c r="G1705">
        <v>49824</v>
      </c>
      <c r="H1705">
        <v>52041.599999999999</v>
      </c>
      <c r="I1705">
        <v>52930.9</v>
      </c>
      <c r="J1705">
        <v>53676.1</v>
      </c>
      <c r="K1705">
        <v>53947.9</v>
      </c>
      <c r="L1705">
        <v>54188.1</v>
      </c>
      <c r="M1705">
        <v>54418.8</v>
      </c>
      <c r="N1705">
        <v>54651.4</v>
      </c>
      <c r="O1705">
        <v>54885.9</v>
      </c>
      <c r="P1705">
        <v>55513.7</v>
      </c>
      <c r="Q1705">
        <v>55761.4</v>
      </c>
      <c r="R1705">
        <v>56013.599999999999</v>
      </c>
      <c r="S1705">
        <v>56275.199999999997</v>
      </c>
      <c r="T1705">
        <v>56547.199999999997</v>
      </c>
      <c r="U1705">
        <v>56795.199999999997</v>
      </c>
      <c r="V1705">
        <v>57044.2</v>
      </c>
      <c r="W1705">
        <v>57305.7</v>
      </c>
      <c r="X1705">
        <v>57580.7</v>
      </c>
      <c r="Y1705">
        <v>57871.7</v>
      </c>
      <c r="Z1705">
        <v>58180.1</v>
      </c>
      <c r="AA1705">
        <v>58509.599999999999</v>
      </c>
      <c r="AB1705">
        <v>58861.2</v>
      </c>
      <c r="AC1705">
        <v>59233.4</v>
      </c>
      <c r="AD1705">
        <v>59626.2</v>
      </c>
      <c r="AE1705">
        <v>60036.800000000003</v>
      </c>
      <c r="AF1705">
        <v>60457.599999999999</v>
      </c>
      <c r="AG1705">
        <v>60889.9</v>
      </c>
      <c r="AH1705">
        <v>61336.3</v>
      </c>
      <c r="AI1705">
        <v>61797.4</v>
      </c>
      <c r="AJ1705">
        <v>62258.2</v>
      </c>
    </row>
    <row r="1706" spans="3:36" x14ac:dyDescent="0.25">
      <c r="C1706" t="s">
        <v>862</v>
      </c>
      <c r="E1706">
        <v>874.3</v>
      </c>
      <c r="F1706">
        <v>849.2</v>
      </c>
      <c r="G1706">
        <v>870.7</v>
      </c>
      <c r="H1706">
        <v>785.2</v>
      </c>
      <c r="I1706">
        <v>763.2</v>
      </c>
      <c r="J1706">
        <v>763.2</v>
      </c>
      <c r="K1706">
        <v>763.2</v>
      </c>
      <c r="L1706">
        <v>763.2</v>
      </c>
      <c r="M1706">
        <v>763.2</v>
      </c>
      <c r="N1706">
        <v>763.2</v>
      </c>
      <c r="O1706">
        <v>763.2</v>
      </c>
      <c r="P1706">
        <v>763.2</v>
      </c>
      <c r="Q1706">
        <v>763.2</v>
      </c>
      <c r="R1706">
        <v>763.2</v>
      </c>
      <c r="S1706">
        <v>763.2</v>
      </c>
      <c r="T1706">
        <v>763.2</v>
      </c>
      <c r="U1706">
        <v>763.2</v>
      </c>
      <c r="V1706">
        <v>763.2</v>
      </c>
      <c r="W1706">
        <v>763.2</v>
      </c>
      <c r="X1706">
        <v>763.2</v>
      </c>
      <c r="Y1706">
        <v>763.2</v>
      </c>
      <c r="Z1706">
        <v>763.2</v>
      </c>
      <c r="AA1706">
        <v>763.2</v>
      </c>
      <c r="AB1706">
        <v>763.2</v>
      </c>
      <c r="AC1706">
        <v>763.2</v>
      </c>
      <c r="AD1706">
        <v>763.2</v>
      </c>
      <c r="AE1706">
        <v>763.2</v>
      </c>
      <c r="AF1706">
        <v>763.2</v>
      </c>
      <c r="AG1706">
        <v>763.2</v>
      </c>
      <c r="AH1706">
        <v>763.2</v>
      </c>
      <c r="AI1706">
        <v>763.2</v>
      </c>
      <c r="AJ1706">
        <v>763.2</v>
      </c>
    </row>
    <row r="1707" spans="3:36" x14ac:dyDescent="0.25">
      <c r="C1707" t="s">
        <v>863</v>
      </c>
      <c r="E1707">
        <v>12.2</v>
      </c>
      <c r="F1707">
        <v>9.6</v>
      </c>
      <c r="G1707">
        <v>8.1999999999999993</v>
      </c>
      <c r="H1707">
        <v>6.3</v>
      </c>
      <c r="I1707">
        <v>6.7</v>
      </c>
      <c r="J1707">
        <v>6.7</v>
      </c>
      <c r="K1707">
        <v>6.7</v>
      </c>
      <c r="L1707">
        <v>6.7</v>
      </c>
      <c r="M1707">
        <v>6.7</v>
      </c>
      <c r="N1707">
        <v>6.7</v>
      </c>
      <c r="O1707">
        <v>6.7</v>
      </c>
      <c r="P1707">
        <v>6.7</v>
      </c>
      <c r="Q1707">
        <v>6.7</v>
      </c>
      <c r="R1707">
        <v>6.7</v>
      </c>
      <c r="S1707">
        <v>6.7</v>
      </c>
      <c r="T1707">
        <v>6.7</v>
      </c>
      <c r="U1707">
        <v>6.7</v>
      </c>
      <c r="V1707">
        <v>6.7</v>
      </c>
      <c r="W1707">
        <v>6.7</v>
      </c>
      <c r="X1707">
        <v>6.7</v>
      </c>
      <c r="Y1707">
        <v>6.7</v>
      </c>
      <c r="Z1707">
        <v>6.7</v>
      </c>
      <c r="AA1707">
        <v>6.7</v>
      </c>
      <c r="AB1707">
        <v>6.7</v>
      </c>
      <c r="AC1707">
        <v>6.7</v>
      </c>
      <c r="AD1707">
        <v>6.7</v>
      </c>
      <c r="AE1707">
        <v>6.7</v>
      </c>
      <c r="AF1707">
        <v>6.7</v>
      </c>
      <c r="AG1707">
        <v>6.7</v>
      </c>
      <c r="AH1707">
        <v>6.7</v>
      </c>
      <c r="AI1707">
        <v>6.7</v>
      </c>
      <c r="AJ1707">
        <v>6.7</v>
      </c>
    </row>
    <row r="1708" spans="3:36" x14ac:dyDescent="0.25">
      <c r="C1708" t="s">
        <v>864</v>
      </c>
      <c r="E1708">
        <v>3819.8</v>
      </c>
      <c r="F1708">
        <v>3477.6</v>
      </c>
      <c r="G1708">
        <v>3033.7</v>
      </c>
      <c r="H1708">
        <v>3117</v>
      </c>
      <c r="I1708">
        <v>3089.5</v>
      </c>
      <c r="J1708">
        <v>3093.1</v>
      </c>
      <c r="K1708">
        <v>3228.4</v>
      </c>
      <c r="L1708">
        <v>3517.5</v>
      </c>
      <c r="M1708">
        <v>3517.5</v>
      </c>
      <c r="N1708">
        <v>3517.5</v>
      </c>
      <c r="O1708">
        <v>3517.5</v>
      </c>
      <c r="P1708">
        <v>3517.5</v>
      </c>
      <c r="Q1708">
        <v>3517.5</v>
      </c>
      <c r="R1708">
        <v>3517.5</v>
      </c>
      <c r="S1708">
        <v>3517.5</v>
      </c>
      <c r="T1708">
        <v>3517.5</v>
      </c>
      <c r="U1708">
        <v>3517.5</v>
      </c>
      <c r="V1708">
        <v>3517.5</v>
      </c>
      <c r="W1708">
        <v>3517.5</v>
      </c>
      <c r="X1708">
        <v>3517.5</v>
      </c>
      <c r="Y1708">
        <v>3517.5</v>
      </c>
      <c r="Z1708">
        <v>3517.5</v>
      </c>
      <c r="AA1708">
        <v>3517.5</v>
      </c>
      <c r="AB1708">
        <v>3517.5</v>
      </c>
      <c r="AC1708">
        <v>3517.5</v>
      </c>
      <c r="AD1708">
        <v>3517.5</v>
      </c>
      <c r="AE1708">
        <v>3517.5</v>
      </c>
      <c r="AF1708">
        <v>3517.5</v>
      </c>
      <c r="AG1708">
        <v>3517.5</v>
      </c>
      <c r="AH1708">
        <v>3517.5</v>
      </c>
      <c r="AI1708">
        <v>3517.5</v>
      </c>
      <c r="AJ1708">
        <v>3517.5</v>
      </c>
    </row>
    <row r="1709" spans="3:36" x14ac:dyDescent="0.25">
      <c r="C1709" t="s">
        <v>838</v>
      </c>
      <c r="E1709">
        <v>58879.199999999997</v>
      </c>
      <c r="F1709">
        <v>55204.9</v>
      </c>
      <c r="G1709">
        <v>53736.7</v>
      </c>
      <c r="H1709">
        <v>55950.2</v>
      </c>
      <c r="I1709">
        <v>56790.3</v>
      </c>
      <c r="J1709">
        <v>57539.199999999997</v>
      </c>
      <c r="K1709">
        <v>57946.3</v>
      </c>
      <c r="L1709">
        <v>58475.5</v>
      </c>
      <c r="M1709">
        <v>58706.2</v>
      </c>
      <c r="N1709">
        <v>58938.8</v>
      </c>
      <c r="O1709">
        <v>59173.3</v>
      </c>
      <c r="P1709">
        <v>59801.1</v>
      </c>
      <c r="Q1709">
        <v>60048.9</v>
      </c>
      <c r="R1709">
        <v>60301</v>
      </c>
      <c r="S1709">
        <v>60562.6</v>
      </c>
      <c r="T1709">
        <v>60834.6</v>
      </c>
      <c r="U1709">
        <v>61082.7</v>
      </c>
      <c r="V1709">
        <v>61331.6</v>
      </c>
      <c r="W1709">
        <v>61593.2</v>
      </c>
      <c r="X1709">
        <v>61868.2</v>
      </c>
      <c r="Y1709">
        <v>62159.1</v>
      </c>
      <c r="Z1709">
        <v>62467.5</v>
      </c>
      <c r="AA1709">
        <v>62797</v>
      </c>
      <c r="AB1709">
        <v>63148.6</v>
      </c>
      <c r="AC1709">
        <v>63520.800000000003</v>
      </c>
      <c r="AD1709">
        <v>63913.599999999999</v>
      </c>
      <c r="AE1709">
        <v>64324.2</v>
      </c>
      <c r="AF1709">
        <v>64745</v>
      </c>
      <c r="AG1709">
        <v>65177.3</v>
      </c>
      <c r="AH1709">
        <v>65623.8</v>
      </c>
      <c r="AI1709">
        <v>66084.899999999994</v>
      </c>
      <c r="AJ1709">
        <v>66545.600000000006</v>
      </c>
    </row>
    <row r="1710" spans="3:36" x14ac:dyDescent="0.25">
      <c r="C1710" t="s">
        <v>996</v>
      </c>
    </row>
    <row r="1711" spans="3:36" x14ac:dyDescent="0.25">
      <c r="C1711" t="s">
        <v>865</v>
      </c>
      <c r="E1711">
        <v>82783.600000000006</v>
      </c>
      <c r="F1711">
        <v>70097.5</v>
      </c>
      <c r="G1711">
        <v>81996.600000000006</v>
      </c>
      <c r="H1711">
        <v>79027.5</v>
      </c>
      <c r="I1711">
        <v>97511.2</v>
      </c>
      <c r="J1711">
        <v>100471.6</v>
      </c>
      <c r="K1711">
        <v>100864.4</v>
      </c>
      <c r="L1711">
        <v>101423.4</v>
      </c>
      <c r="M1711">
        <v>101522.4</v>
      </c>
      <c r="N1711">
        <v>101636.8</v>
      </c>
      <c r="O1711">
        <v>101771.1</v>
      </c>
      <c r="P1711">
        <v>102606.9</v>
      </c>
      <c r="Q1711">
        <v>102807.2</v>
      </c>
      <c r="R1711">
        <v>103042.9</v>
      </c>
      <c r="S1711">
        <v>103325.3</v>
      </c>
      <c r="T1711">
        <v>103658.1</v>
      </c>
      <c r="U1711">
        <v>103991.8</v>
      </c>
      <c r="V1711">
        <v>104365.2</v>
      </c>
      <c r="W1711">
        <v>104778.1</v>
      </c>
      <c r="X1711">
        <v>105212.9</v>
      </c>
      <c r="Y1711">
        <v>105673.8</v>
      </c>
      <c r="Z1711">
        <v>106162.9</v>
      </c>
      <c r="AA1711">
        <v>106686.1</v>
      </c>
      <c r="AB1711">
        <v>107244.6</v>
      </c>
      <c r="AC1711">
        <v>107836.1</v>
      </c>
      <c r="AD1711">
        <v>108460.7</v>
      </c>
      <c r="AE1711">
        <v>109113.4</v>
      </c>
      <c r="AF1711">
        <v>109782</v>
      </c>
      <c r="AG1711">
        <v>110468.2</v>
      </c>
      <c r="AH1711">
        <v>111176.5</v>
      </c>
      <c r="AI1711">
        <v>111907.3</v>
      </c>
      <c r="AJ1711">
        <v>112637.8</v>
      </c>
    </row>
    <row r="1712" spans="3:36" x14ac:dyDescent="0.25">
      <c r="C1712" t="s">
        <v>866</v>
      </c>
      <c r="E1712">
        <v>20120.900000000001</v>
      </c>
      <c r="F1712">
        <v>20335.3</v>
      </c>
      <c r="G1712">
        <v>17555.5</v>
      </c>
      <c r="H1712">
        <v>21547.200000000001</v>
      </c>
      <c r="I1712">
        <v>14555.9</v>
      </c>
      <c r="J1712">
        <v>14746.9</v>
      </c>
      <c r="K1712">
        <v>14854</v>
      </c>
      <c r="L1712">
        <v>14989.4</v>
      </c>
      <c r="M1712">
        <v>15050.6</v>
      </c>
      <c r="N1712">
        <v>15112.4</v>
      </c>
      <c r="O1712">
        <v>15174.6</v>
      </c>
      <c r="P1712">
        <v>15338.3</v>
      </c>
      <c r="Q1712">
        <v>15404</v>
      </c>
      <c r="R1712">
        <v>15470.9</v>
      </c>
      <c r="S1712">
        <v>15540.3</v>
      </c>
      <c r="T1712">
        <v>15612.5</v>
      </c>
      <c r="U1712">
        <v>15678.3</v>
      </c>
      <c r="V1712">
        <v>15744.3</v>
      </c>
      <c r="W1712">
        <v>15813.7</v>
      </c>
      <c r="X1712">
        <v>15886.7</v>
      </c>
      <c r="Y1712">
        <v>15963.8</v>
      </c>
      <c r="Z1712">
        <v>16045.7</v>
      </c>
      <c r="AA1712">
        <v>16133.1</v>
      </c>
      <c r="AB1712">
        <v>16226.4</v>
      </c>
      <c r="AC1712">
        <v>16325.1</v>
      </c>
      <c r="AD1712">
        <v>16429.3</v>
      </c>
      <c r="AE1712">
        <v>16538.2</v>
      </c>
      <c r="AF1712">
        <v>16649.900000000001</v>
      </c>
      <c r="AG1712">
        <v>16764.599999999999</v>
      </c>
      <c r="AH1712">
        <v>16883</v>
      </c>
      <c r="AI1712">
        <v>17005.3</v>
      </c>
      <c r="AJ1712">
        <v>17127.599999999999</v>
      </c>
    </row>
    <row r="1713" spans="3:36" x14ac:dyDescent="0.25">
      <c r="C1713" t="s">
        <v>996</v>
      </c>
    </row>
    <row r="1714" spans="3:36" x14ac:dyDescent="0.25">
      <c r="C1714" t="s">
        <v>1016</v>
      </c>
    </row>
    <row r="1715" spans="3:36" x14ac:dyDescent="0.25">
      <c r="C1715" t="s">
        <v>867</v>
      </c>
      <c r="E1715">
        <v>592.70000000000005</v>
      </c>
      <c r="F1715">
        <v>616</v>
      </c>
      <c r="G1715">
        <v>586.1</v>
      </c>
      <c r="H1715">
        <v>595.29999999999995</v>
      </c>
      <c r="I1715">
        <v>600</v>
      </c>
      <c r="J1715">
        <v>603.20000000000005</v>
      </c>
      <c r="K1715">
        <v>605.1</v>
      </c>
      <c r="L1715">
        <v>606.79999999999995</v>
      </c>
      <c r="M1715">
        <v>608.29999999999995</v>
      </c>
      <c r="N1715">
        <v>609.9</v>
      </c>
      <c r="O1715">
        <v>611.5</v>
      </c>
      <c r="P1715">
        <v>619.6</v>
      </c>
      <c r="Q1715">
        <v>621.29999999999995</v>
      </c>
      <c r="R1715">
        <v>623</v>
      </c>
      <c r="S1715">
        <v>624.79999999999995</v>
      </c>
      <c r="T1715">
        <v>626.6</v>
      </c>
      <c r="U1715">
        <v>628.29999999999995</v>
      </c>
      <c r="V1715">
        <v>630</v>
      </c>
      <c r="W1715">
        <v>631.70000000000005</v>
      </c>
      <c r="X1715">
        <v>633.6</v>
      </c>
      <c r="Y1715">
        <v>635.5</v>
      </c>
      <c r="Z1715">
        <v>637.6</v>
      </c>
      <c r="AA1715">
        <v>639.79999999999995</v>
      </c>
      <c r="AB1715">
        <v>642.20000000000005</v>
      </c>
      <c r="AC1715">
        <v>644.70000000000005</v>
      </c>
      <c r="AD1715">
        <v>647.4</v>
      </c>
      <c r="AE1715">
        <v>650.1</v>
      </c>
      <c r="AF1715">
        <v>653</v>
      </c>
      <c r="AG1715">
        <v>655.9</v>
      </c>
      <c r="AH1715">
        <v>658.9</v>
      </c>
      <c r="AI1715">
        <v>662</v>
      </c>
      <c r="AJ1715">
        <v>665.1</v>
      </c>
    </row>
    <row r="1716" spans="3:36" x14ac:dyDescent="0.25">
      <c r="C1716" t="s">
        <v>868</v>
      </c>
      <c r="E1716">
        <v>36</v>
      </c>
      <c r="F1716">
        <v>35</v>
      </c>
      <c r="G1716">
        <v>37.9</v>
      </c>
      <c r="H1716">
        <v>35.700000000000003</v>
      </c>
      <c r="I1716">
        <v>35.1</v>
      </c>
      <c r="J1716">
        <v>35.1</v>
      </c>
      <c r="K1716">
        <v>35.1</v>
      </c>
      <c r="L1716">
        <v>35.1</v>
      </c>
      <c r="M1716">
        <v>35.1</v>
      </c>
      <c r="N1716">
        <v>35.1</v>
      </c>
      <c r="O1716">
        <v>35.1</v>
      </c>
      <c r="P1716">
        <v>35.1</v>
      </c>
      <c r="Q1716">
        <v>35.1</v>
      </c>
      <c r="R1716">
        <v>35.1</v>
      </c>
      <c r="S1716">
        <v>35.1</v>
      </c>
      <c r="T1716">
        <v>35.1</v>
      </c>
      <c r="U1716">
        <v>35.1</v>
      </c>
      <c r="V1716">
        <v>35.1</v>
      </c>
      <c r="W1716">
        <v>35.1</v>
      </c>
      <c r="X1716">
        <v>35.1</v>
      </c>
      <c r="Y1716">
        <v>35.1</v>
      </c>
      <c r="Z1716">
        <v>35.1</v>
      </c>
      <c r="AA1716">
        <v>35.1</v>
      </c>
      <c r="AB1716">
        <v>35.1</v>
      </c>
      <c r="AC1716">
        <v>35.1</v>
      </c>
      <c r="AD1716">
        <v>35.1</v>
      </c>
      <c r="AE1716">
        <v>35.1</v>
      </c>
      <c r="AF1716">
        <v>35.1</v>
      </c>
      <c r="AG1716">
        <v>35.1</v>
      </c>
      <c r="AH1716">
        <v>35.1</v>
      </c>
      <c r="AI1716">
        <v>35.1</v>
      </c>
      <c r="AJ1716">
        <v>35.1</v>
      </c>
    </row>
    <row r="1717" spans="3:36" x14ac:dyDescent="0.25">
      <c r="C1717" t="s">
        <v>869</v>
      </c>
      <c r="E1717">
        <v>1.4</v>
      </c>
      <c r="F1717">
        <v>0.4</v>
      </c>
      <c r="G1717">
        <v>0.4</v>
      </c>
      <c r="H1717">
        <v>0.3</v>
      </c>
      <c r="I1717">
        <v>0.3</v>
      </c>
      <c r="J1717">
        <v>0.3</v>
      </c>
      <c r="K1717">
        <v>0.3</v>
      </c>
      <c r="L1717">
        <v>0.3</v>
      </c>
      <c r="M1717">
        <v>0.3</v>
      </c>
      <c r="N1717">
        <v>0.3</v>
      </c>
      <c r="O1717">
        <v>0.3</v>
      </c>
      <c r="P1717">
        <v>0.3</v>
      </c>
      <c r="Q1717">
        <v>0.3</v>
      </c>
      <c r="R1717">
        <v>0.3</v>
      </c>
      <c r="S1717">
        <v>0.3</v>
      </c>
      <c r="T1717">
        <v>0.3</v>
      </c>
      <c r="U1717">
        <v>0.3</v>
      </c>
      <c r="V1717">
        <v>0.3</v>
      </c>
      <c r="W1717">
        <v>0.3</v>
      </c>
      <c r="X1717">
        <v>0.3</v>
      </c>
      <c r="Y1717">
        <v>0.3</v>
      </c>
      <c r="Z1717">
        <v>0.3</v>
      </c>
      <c r="AA1717">
        <v>0.3</v>
      </c>
      <c r="AB1717">
        <v>0.3</v>
      </c>
      <c r="AC1717">
        <v>0.3</v>
      </c>
      <c r="AD1717">
        <v>0.3</v>
      </c>
      <c r="AE1717">
        <v>0.3</v>
      </c>
      <c r="AF1717">
        <v>0.3</v>
      </c>
      <c r="AG1717">
        <v>0.3</v>
      </c>
      <c r="AH1717">
        <v>0.3</v>
      </c>
      <c r="AI1717">
        <v>0.3</v>
      </c>
      <c r="AJ1717" t="s">
        <v>1096</v>
      </c>
    </row>
    <row r="1718" spans="3:36" x14ac:dyDescent="0.25">
      <c r="C1718" t="s">
        <v>870</v>
      </c>
      <c r="E1718">
        <v>59.2</v>
      </c>
      <c r="F1718">
        <v>54.1</v>
      </c>
      <c r="G1718">
        <v>48</v>
      </c>
      <c r="H1718">
        <v>39.299999999999997</v>
      </c>
      <c r="I1718">
        <v>40</v>
      </c>
      <c r="J1718">
        <v>40</v>
      </c>
      <c r="K1718">
        <v>42</v>
      </c>
      <c r="L1718">
        <v>46.3</v>
      </c>
      <c r="M1718">
        <v>46.3</v>
      </c>
      <c r="N1718">
        <v>46.3</v>
      </c>
      <c r="O1718">
        <v>46.3</v>
      </c>
      <c r="P1718">
        <v>46.3</v>
      </c>
      <c r="Q1718">
        <v>46.3</v>
      </c>
      <c r="R1718">
        <v>46.3</v>
      </c>
      <c r="S1718">
        <v>46.3</v>
      </c>
      <c r="T1718">
        <v>46.3</v>
      </c>
      <c r="U1718">
        <v>46.3</v>
      </c>
      <c r="V1718">
        <v>46.3</v>
      </c>
      <c r="W1718">
        <v>46.3</v>
      </c>
      <c r="X1718">
        <v>46.3</v>
      </c>
      <c r="Y1718">
        <v>46.3</v>
      </c>
      <c r="Z1718">
        <v>46.3</v>
      </c>
      <c r="AA1718">
        <v>46.3</v>
      </c>
      <c r="AB1718">
        <v>46.3</v>
      </c>
      <c r="AC1718">
        <v>46.3</v>
      </c>
      <c r="AD1718">
        <v>46.3</v>
      </c>
      <c r="AE1718">
        <v>46.3</v>
      </c>
      <c r="AF1718">
        <v>46.3</v>
      </c>
      <c r="AG1718">
        <v>46.3</v>
      </c>
      <c r="AH1718">
        <v>46.3</v>
      </c>
      <c r="AI1718">
        <v>46.3</v>
      </c>
      <c r="AJ1718">
        <v>46.3</v>
      </c>
    </row>
    <row r="1719" spans="3:36" x14ac:dyDescent="0.25">
      <c r="C1719" t="s">
        <v>838</v>
      </c>
      <c r="E1719">
        <v>689.4</v>
      </c>
      <c r="F1719">
        <v>705.5</v>
      </c>
      <c r="G1719">
        <v>672.4</v>
      </c>
      <c r="H1719">
        <v>670.6</v>
      </c>
      <c r="I1719">
        <v>675.4</v>
      </c>
      <c r="J1719">
        <v>678.6</v>
      </c>
      <c r="K1719">
        <v>682.5</v>
      </c>
      <c r="L1719">
        <v>688.4</v>
      </c>
      <c r="M1719">
        <v>690</v>
      </c>
      <c r="N1719">
        <v>691.6</v>
      </c>
      <c r="O1719">
        <v>693.2</v>
      </c>
      <c r="P1719">
        <v>701.2</v>
      </c>
      <c r="Q1719">
        <v>702.9</v>
      </c>
      <c r="R1719">
        <v>704.6</v>
      </c>
      <c r="S1719">
        <v>706.4</v>
      </c>
      <c r="T1719">
        <v>708.3</v>
      </c>
      <c r="U1719">
        <v>709.9</v>
      </c>
      <c r="V1719">
        <v>711.6</v>
      </c>
      <c r="W1719">
        <v>713.4</v>
      </c>
      <c r="X1719">
        <v>715.2</v>
      </c>
      <c r="Y1719">
        <v>717.2</v>
      </c>
      <c r="Z1719">
        <v>719.3</v>
      </c>
      <c r="AA1719">
        <v>721.5</v>
      </c>
      <c r="AB1719">
        <v>723.9</v>
      </c>
      <c r="AC1719">
        <v>726.4</v>
      </c>
      <c r="AD1719">
        <v>729</v>
      </c>
      <c r="AE1719">
        <v>731.8</v>
      </c>
      <c r="AF1719">
        <v>734.7</v>
      </c>
      <c r="AG1719">
        <v>737.6</v>
      </c>
      <c r="AH1719">
        <v>740.6</v>
      </c>
      <c r="AI1719">
        <v>743.7</v>
      </c>
      <c r="AJ1719">
        <v>746.8</v>
      </c>
    </row>
    <row r="1720" spans="3:36" x14ac:dyDescent="0.25">
      <c r="C1720" t="s">
        <v>996</v>
      </c>
    </row>
    <row r="1721" spans="3:36" x14ac:dyDescent="0.25">
      <c r="C1721" t="s">
        <v>1097</v>
      </c>
    </row>
    <row r="1722" spans="3:36" x14ac:dyDescent="0.25">
      <c r="C1722" t="s">
        <v>1017</v>
      </c>
    </row>
    <row r="1723" spans="3:36" x14ac:dyDescent="0.25">
      <c r="E1723">
        <v>2019</v>
      </c>
      <c r="F1723">
        <v>2020</v>
      </c>
      <c r="G1723">
        <v>2021</v>
      </c>
      <c r="H1723">
        <v>2022</v>
      </c>
      <c r="I1723">
        <v>2023</v>
      </c>
      <c r="J1723">
        <v>2024</v>
      </c>
      <c r="K1723">
        <v>2025</v>
      </c>
      <c r="L1723">
        <v>2026</v>
      </c>
      <c r="M1723">
        <v>2027</v>
      </c>
      <c r="N1723">
        <v>2028</v>
      </c>
      <c r="O1723">
        <v>2029</v>
      </c>
      <c r="P1723">
        <v>2030</v>
      </c>
      <c r="Q1723">
        <v>2031</v>
      </c>
      <c r="R1723">
        <v>2032</v>
      </c>
      <c r="S1723">
        <v>2033</v>
      </c>
      <c r="T1723">
        <v>2034</v>
      </c>
      <c r="U1723">
        <v>2035</v>
      </c>
      <c r="V1723">
        <v>2036</v>
      </c>
      <c r="W1723">
        <v>2037</v>
      </c>
      <c r="X1723">
        <v>2038</v>
      </c>
      <c r="Y1723">
        <v>2039</v>
      </c>
      <c r="Z1723">
        <v>2040</v>
      </c>
      <c r="AA1723">
        <v>2041</v>
      </c>
      <c r="AB1723">
        <v>2042</v>
      </c>
      <c r="AC1723">
        <v>2043</v>
      </c>
      <c r="AD1723">
        <v>2044</v>
      </c>
      <c r="AE1723">
        <v>2045</v>
      </c>
      <c r="AF1723">
        <v>2046</v>
      </c>
      <c r="AG1723">
        <v>2047</v>
      </c>
      <c r="AH1723">
        <v>2048</v>
      </c>
      <c r="AI1723">
        <v>2049</v>
      </c>
      <c r="AJ1723">
        <v>2050</v>
      </c>
    </row>
    <row r="1724" spans="3:36" x14ac:dyDescent="0.25">
      <c r="C1724" t="s">
        <v>996</v>
      </c>
    </row>
    <row r="1725" spans="3:36" x14ac:dyDescent="0.25">
      <c r="C1725" t="s">
        <v>1018</v>
      </c>
    </row>
    <row r="1726" spans="3:36" x14ac:dyDescent="0.25">
      <c r="C1726" t="s">
        <v>995</v>
      </c>
      <c r="E1726">
        <v>24.498000000000001</v>
      </c>
      <c r="F1726">
        <v>23.102</v>
      </c>
      <c r="G1726">
        <v>23.111000000000001</v>
      </c>
      <c r="H1726">
        <v>23.178000000000001</v>
      </c>
      <c r="I1726">
        <v>22.265999999999998</v>
      </c>
      <c r="J1726">
        <v>21.451000000000001</v>
      </c>
      <c r="K1726">
        <v>21.29</v>
      </c>
      <c r="L1726">
        <v>21.236000000000001</v>
      </c>
      <c r="M1726">
        <v>21.23</v>
      </c>
      <c r="N1726">
        <v>21.260999999999999</v>
      </c>
      <c r="O1726">
        <v>21.305</v>
      </c>
      <c r="P1726">
        <v>21.366</v>
      </c>
      <c r="Q1726">
        <v>21.463999999999999</v>
      </c>
      <c r="R1726">
        <v>21.591999999999999</v>
      </c>
      <c r="S1726">
        <v>21.733000000000001</v>
      </c>
      <c r="T1726">
        <v>21.873999999999999</v>
      </c>
      <c r="U1726">
        <v>22.023</v>
      </c>
      <c r="V1726">
        <v>22.177</v>
      </c>
      <c r="W1726">
        <v>22.35</v>
      </c>
      <c r="X1726">
        <v>22.547000000000001</v>
      </c>
      <c r="Y1726">
        <v>22.753</v>
      </c>
      <c r="Z1726">
        <v>22.957999999999998</v>
      </c>
      <c r="AA1726">
        <v>23.169</v>
      </c>
      <c r="AB1726">
        <v>23.38</v>
      </c>
      <c r="AC1726">
        <v>23.574999999999999</v>
      </c>
      <c r="AD1726">
        <v>23.742000000000001</v>
      </c>
      <c r="AE1726">
        <v>23.888999999999999</v>
      </c>
      <c r="AF1726">
        <v>24.01</v>
      </c>
      <c r="AG1726">
        <v>24.143000000000001</v>
      </c>
      <c r="AH1726">
        <v>24.318999999999999</v>
      </c>
      <c r="AI1726">
        <v>24.504000000000001</v>
      </c>
      <c r="AJ1726">
        <v>24.678000000000001</v>
      </c>
    </row>
    <row r="1727" spans="3:36" x14ac:dyDescent="0.25">
      <c r="C1727" t="s">
        <v>904</v>
      </c>
      <c r="E1727">
        <v>22.53</v>
      </c>
      <c r="F1727">
        <v>21.251000000000001</v>
      </c>
      <c r="G1727">
        <v>21.262</v>
      </c>
      <c r="H1727">
        <v>21.327000000000002</v>
      </c>
      <c r="I1727">
        <v>20.491</v>
      </c>
      <c r="J1727">
        <v>19.744</v>
      </c>
      <c r="K1727">
        <v>19.600000000000001</v>
      </c>
      <c r="L1727">
        <v>19.553000000000001</v>
      </c>
      <c r="M1727">
        <v>19.55</v>
      </c>
      <c r="N1727">
        <v>19.581</v>
      </c>
      <c r="O1727">
        <v>19.623000000000001</v>
      </c>
      <c r="P1727">
        <v>19.681999999999999</v>
      </c>
      <c r="Q1727">
        <v>19.774000000000001</v>
      </c>
      <c r="R1727">
        <v>19.893999999999998</v>
      </c>
      <c r="S1727">
        <v>20.026</v>
      </c>
      <c r="T1727">
        <v>20.158000000000001</v>
      </c>
      <c r="U1727">
        <v>20.297000000000001</v>
      </c>
      <c r="V1727">
        <v>20.440000000000001</v>
      </c>
      <c r="W1727">
        <v>20.600999999999999</v>
      </c>
      <c r="X1727">
        <v>20.785</v>
      </c>
      <c r="Y1727">
        <v>20.975999999999999</v>
      </c>
      <c r="Z1727">
        <v>21.166</v>
      </c>
      <c r="AA1727">
        <v>21.361999999999998</v>
      </c>
      <c r="AB1727">
        <v>21.558</v>
      </c>
      <c r="AC1727">
        <v>21.741</v>
      </c>
      <c r="AD1727">
        <v>21.896000000000001</v>
      </c>
      <c r="AE1727">
        <v>22.033000000000001</v>
      </c>
      <c r="AF1727">
        <v>22.146000000000001</v>
      </c>
      <c r="AG1727">
        <v>22.271000000000001</v>
      </c>
      <c r="AH1727">
        <v>22.434000000000001</v>
      </c>
      <c r="AI1727">
        <v>22.606000000000002</v>
      </c>
      <c r="AJ1727">
        <v>22.768999999999998</v>
      </c>
    </row>
    <row r="1728" spans="3:36" x14ac:dyDescent="0.25">
      <c r="C1728" t="s">
        <v>829</v>
      </c>
      <c r="E1728">
        <v>80.790000000000006</v>
      </c>
      <c r="F1728">
        <v>77.075999999999993</v>
      </c>
      <c r="G1728">
        <v>77.989999999999995</v>
      </c>
      <c r="H1728">
        <v>81.302999999999997</v>
      </c>
      <c r="I1728">
        <v>83.503</v>
      </c>
      <c r="J1728">
        <v>82.516999999999996</v>
      </c>
      <c r="K1728">
        <v>79.686999999999998</v>
      </c>
      <c r="L1728">
        <v>76.472999999999999</v>
      </c>
      <c r="M1728">
        <v>75.457999999999998</v>
      </c>
      <c r="N1728">
        <v>73.998000000000005</v>
      </c>
      <c r="O1728">
        <v>72.912000000000006</v>
      </c>
      <c r="P1728">
        <v>73.320999999999998</v>
      </c>
      <c r="Q1728">
        <v>73.634</v>
      </c>
      <c r="R1728">
        <v>73.373000000000005</v>
      </c>
      <c r="S1728">
        <v>72.790999999999997</v>
      </c>
      <c r="T1728">
        <v>71.965000000000003</v>
      </c>
      <c r="U1728">
        <v>72.043999999999997</v>
      </c>
      <c r="V1728">
        <v>72.741</v>
      </c>
      <c r="W1728">
        <v>73.754000000000005</v>
      </c>
      <c r="X1728">
        <v>74.960999999999999</v>
      </c>
      <c r="Y1728">
        <v>75.478999999999999</v>
      </c>
      <c r="Z1728">
        <v>74.926000000000002</v>
      </c>
      <c r="AA1728">
        <v>74.016000000000005</v>
      </c>
      <c r="AB1728">
        <v>72.823999999999998</v>
      </c>
      <c r="AC1728">
        <v>71.132000000000005</v>
      </c>
      <c r="AD1728">
        <v>69.837000000000003</v>
      </c>
      <c r="AE1728">
        <v>69.337000000000003</v>
      </c>
      <c r="AF1728">
        <v>68.902000000000001</v>
      </c>
      <c r="AG1728">
        <v>68.290000000000006</v>
      </c>
      <c r="AH1728">
        <v>67.992999999999995</v>
      </c>
      <c r="AI1728">
        <v>67.95</v>
      </c>
      <c r="AJ1728">
        <v>67.792000000000002</v>
      </c>
    </row>
    <row r="1729" spans="1:36" x14ac:dyDescent="0.25">
      <c r="C1729" t="s">
        <v>996</v>
      </c>
    </row>
    <row r="1730" spans="1:36" x14ac:dyDescent="0.25">
      <c r="C1730" t="s">
        <v>997</v>
      </c>
    </row>
    <row r="1731" spans="1:36" x14ac:dyDescent="0.25">
      <c r="A1731" t="s">
        <v>110</v>
      </c>
      <c r="B1731" t="s">
        <v>771</v>
      </c>
      <c r="C1731" t="s">
        <v>55</v>
      </c>
      <c r="E1731">
        <v>59.012</v>
      </c>
      <c r="F1731">
        <v>57.777000000000001</v>
      </c>
      <c r="G1731">
        <v>59.44</v>
      </c>
      <c r="H1731">
        <v>59.609000000000002</v>
      </c>
      <c r="I1731">
        <v>56.917999999999999</v>
      </c>
      <c r="J1731">
        <v>56.862000000000002</v>
      </c>
      <c r="K1731">
        <v>55.408000000000001</v>
      </c>
      <c r="L1731">
        <v>53.982999999999997</v>
      </c>
      <c r="M1731">
        <v>52.88</v>
      </c>
      <c r="N1731">
        <v>52.058999999999997</v>
      </c>
      <c r="O1731">
        <v>51.220999999999997</v>
      </c>
      <c r="P1731">
        <v>50.457999999999998</v>
      </c>
      <c r="Q1731">
        <v>49.834000000000003</v>
      </c>
      <c r="R1731">
        <v>49.293999999999997</v>
      </c>
      <c r="S1731">
        <v>48.832000000000001</v>
      </c>
      <c r="T1731">
        <v>48.445999999999998</v>
      </c>
      <c r="U1731">
        <v>48.146000000000001</v>
      </c>
      <c r="V1731">
        <v>47.932000000000002</v>
      </c>
      <c r="W1731">
        <v>47.792000000000002</v>
      </c>
      <c r="X1731">
        <v>47.683999999999997</v>
      </c>
      <c r="Y1731">
        <v>47.65</v>
      </c>
      <c r="Z1731">
        <v>47.564</v>
      </c>
      <c r="AA1731">
        <v>47.469000000000001</v>
      </c>
      <c r="AB1731">
        <v>47.357999999999997</v>
      </c>
      <c r="AC1731">
        <v>47.238</v>
      </c>
      <c r="AD1731">
        <v>47.070999999999998</v>
      </c>
      <c r="AE1731">
        <v>46.865000000000002</v>
      </c>
      <c r="AF1731">
        <v>46.63</v>
      </c>
      <c r="AG1731">
        <v>46.393999999999998</v>
      </c>
      <c r="AH1731">
        <v>46.225000000000001</v>
      </c>
      <c r="AI1731">
        <v>46.091000000000001</v>
      </c>
      <c r="AJ1731">
        <v>45.96</v>
      </c>
    </row>
    <row r="1732" spans="1:36" x14ac:dyDescent="0.25">
      <c r="A1732" t="s">
        <v>110</v>
      </c>
      <c r="C1732" t="s">
        <v>830</v>
      </c>
      <c r="E1732">
        <v>131.85599999999999</v>
      </c>
      <c r="F1732">
        <v>113.52800000000001</v>
      </c>
      <c r="G1732">
        <v>119.46599999999999</v>
      </c>
      <c r="H1732">
        <v>115.758</v>
      </c>
      <c r="I1732">
        <v>106.173</v>
      </c>
      <c r="J1732">
        <v>107.321</v>
      </c>
      <c r="K1732">
        <v>104.65</v>
      </c>
      <c r="L1732">
        <v>102.114</v>
      </c>
      <c r="M1732">
        <v>100.16500000000001</v>
      </c>
      <c r="N1732">
        <v>98.688999999999993</v>
      </c>
      <c r="O1732">
        <v>97.159000000000006</v>
      </c>
      <c r="P1732">
        <v>95.677999999999997</v>
      </c>
      <c r="Q1732">
        <v>94.363</v>
      </c>
      <c r="R1732">
        <v>93.103999999999999</v>
      </c>
      <c r="S1732">
        <v>91.891999999999996</v>
      </c>
      <c r="T1732">
        <v>90.688000000000002</v>
      </c>
      <c r="U1732">
        <v>89.549000000000007</v>
      </c>
      <c r="V1732">
        <v>88.53</v>
      </c>
      <c r="W1732">
        <v>87.622</v>
      </c>
      <c r="X1732">
        <v>86.813000000000002</v>
      </c>
      <c r="Y1732">
        <v>86.14</v>
      </c>
      <c r="Z1732">
        <v>85.516999999999996</v>
      </c>
      <c r="AA1732">
        <v>84.927999999999997</v>
      </c>
      <c r="AB1732">
        <v>84.331000000000003</v>
      </c>
      <c r="AC1732">
        <v>83.765000000000001</v>
      </c>
      <c r="AD1732">
        <v>83.147999999999996</v>
      </c>
      <c r="AE1732">
        <v>82.483999999999995</v>
      </c>
      <c r="AF1732">
        <v>81.804000000000002</v>
      </c>
      <c r="AG1732">
        <v>81.126999999999995</v>
      </c>
      <c r="AH1732">
        <v>80.558999999999997</v>
      </c>
      <c r="AI1732">
        <v>80.070999999999998</v>
      </c>
      <c r="AJ1732">
        <v>79.613</v>
      </c>
    </row>
    <row r="1733" spans="1:36" x14ac:dyDescent="0.25">
      <c r="A1733" t="s">
        <v>110</v>
      </c>
      <c r="C1733" t="s">
        <v>831</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row>
    <row r="1734" spans="1:36" x14ac:dyDescent="0.25">
      <c r="A1734" t="s">
        <v>110</v>
      </c>
      <c r="B1734" t="s">
        <v>773</v>
      </c>
      <c r="C1734" t="s">
        <v>832</v>
      </c>
      <c r="E1734">
        <v>131.85599999999999</v>
      </c>
      <c r="F1734">
        <v>113.52800000000001</v>
      </c>
      <c r="G1734">
        <v>119.46599999999999</v>
      </c>
      <c r="H1734">
        <v>115.758</v>
      </c>
      <c r="I1734">
        <v>106.173</v>
      </c>
      <c r="J1734">
        <v>107.321</v>
      </c>
      <c r="K1734">
        <v>104.65</v>
      </c>
      <c r="L1734">
        <v>102.114</v>
      </c>
      <c r="M1734">
        <v>100.16500000000001</v>
      </c>
      <c r="N1734">
        <v>98.688999999999993</v>
      </c>
      <c r="O1734">
        <v>97.159000000000006</v>
      </c>
      <c r="P1734">
        <v>95.677999999999997</v>
      </c>
      <c r="Q1734">
        <v>94.363</v>
      </c>
      <c r="R1734">
        <v>93.103999999999999</v>
      </c>
      <c r="S1734">
        <v>91.891999999999996</v>
      </c>
      <c r="T1734">
        <v>90.688000000000002</v>
      </c>
      <c r="U1734">
        <v>89.549000000000007</v>
      </c>
      <c r="V1734">
        <v>88.53</v>
      </c>
      <c r="W1734">
        <v>87.622</v>
      </c>
      <c r="X1734">
        <v>86.813000000000002</v>
      </c>
      <c r="Y1734">
        <v>86.14</v>
      </c>
      <c r="Z1734">
        <v>85.516999999999996</v>
      </c>
      <c r="AA1734">
        <v>84.927999999999997</v>
      </c>
      <c r="AB1734">
        <v>84.331000000000003</v>
      </c>
      <c r="AC1734">
        <v>83.765000000000001</v>
      </c>
      <c r="AD1734">
        <v>83.147999999999996</v>
      </c>
      <c r="AE1734">
        <v>82.483999999999995</v>
      </c>
      <c r="AF1734">
        <v>81.804000000000002</v>
      </c>
      <c r="AG1734">
        <v>81.126999999999995</v>
      </c>
      <c r="AH1734">
        <v>80.558999999999997</v>
      </c>
      <c r="AI1734">
        <v>80.070999999999998</v>
      </c>
      <c r="AJ1734">
        <v>79.613</v>
      </c>
    </row>
    <row r="1735" spans="1:36" x14ac:dyDescent="0.25">
      <c r="A1735" t="s">
        <v>110</v>
      </c>
      <c r="B1735" t="s">
        <v>772</v>
      </c>
      <c r="C1735" t="s">
        <v>846</v>
      </c>
      <c r="E1735">
        <v>0</v>
      </c>
      <c r="F1735">
        <v>0</v>
      </c>
      <c r="G1735">
        <v>0</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row>
    <row r="1736" spans="1:36" x14ac:dyDescent="0.25">
      <c r="A1736" t="s">
        <v>110</v>
      </c>
      <c r="B1736" t="s">
        <v>987</v>
      </c>
      <c r="C1736" t="s">
        <v>64</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row>
    <row r="1737" spans="1:36" x14ac:dyDescent="0.25">
      <c r="A1737" t="s">
        <v>110</v>
      </c>
      <c r="B1737" t="s">
        <v>774</v>
      </c>
      <c r="C1737" t="s">
        <v>833</v>
      </c>
      <c r="E1737">
        <v>0</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row>
    <row r="1738" spans="1:36" x14ac:dyDescent="0.25">
      <c r="A1738" t="s">
        <v>110</v>
      </c>
      <c r="B1738" t="s">
        <v>988</v>
      </c>
      <c r="C1738" t="s">
        <v>834</v>
      </c>
      <c r="E1738">
        <v>0</v>
      </c>
      <c r="F1738">
        <v>0</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row>
    <row r="1739" spans="1:36" x14ac:dyDescent="0.25">
      <c r="A1739" t="s">
        <v>110</v>
      </c>
      <c r="B1739" t="s">
        <v>987</v>
      </c>
      <c r="C1739" t="s">
        <v>40</v>
      </c>
      <c r="E1739">
        <v>0</v>
      </c>
      <c r="F1739">
        <v>0</v>
      </c>
      <c r="G1739">
        <v>0</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row>
    <row r="1740" spans="1:36" x14ac:dyDescent="0.25">
      <c r="C1740" t="s">
        <v>838</v>
      </c>
      <c r="E1740">
        <v>190.86799999999999</v>
      </c>
      <c r="F1740">
        <v>171.30600000000001</v>
      </c>
      <c r="G1740">
        <v>178.90600000000001</v>
      </c>
      <c r="H1740">
        <v>175.36699999999999</v>
      </c>
      <c r="I1740">
        <v>163.09100000000001</v>
      </c>
      <c r="J1740">
        <v>164.18299999999999</v>
      </c>
      <c r="K1740">
        <v>160.05799999999999</v>
      </c>
      <c r="L1740">
        <v>156.09700000000001</v>
      </c>
      <c r="M1740">
        <v>153.04499999999999</v>
      </c>
      <c r="N1740">
        <v>150.749</v>
      </c>
      <c r="O1740">
        <v>148.37899999999999</v>
      </c>
      <c r="P1740">
        <v>146.136</v>
      </c>
      <c r="Q1740">
        <v>144.197</v>
      </c>
      <c r="R1740">
        <v>142.398</v>
      </c>
      <c r="S1740">
        <v>140.72399999999999</v>
      </c>
      <c r="T1740">
        <v>139.13399999999999</v>
      </c>
      <c r="U1740">
        <v>137.696</v>
      </c>
      <c r="V1740">
        <v>136.46199999999999</v>
      </c>
      <c r="W1740">
        <v>135.41499999999999</v>
      </c>
      <c r="X1740">
        <v>134.49799999999999</v>
      </c>
      <c r="Y1740">
        <v>133.791</v>
      </c>
      <c r="Z1740">
        <v>133.08099999999999</v>
      </c>
      <c r="AA1740">
        <v>132.39699999999999</v>
      </c>
      <c r="AB1740">
        <v>131.69</v>
      </c>
      <c r="AC1740">
        <v>131.00200000000001</v>
      </c>
      <c r="AD1740">
        <v>130.21899999999999</v>
      </c>
      <c r="AE1740">
        <v>129.34899999999999</v>
      </c>
      <c r="AF1740">
        <v>128.434</v>
      </c>
      <c r="AG1740">
        <v>127.52</v>
      </c>
      <c r="AH1740">
        <v>126.78400000000001</v>
      </c>
      <c r="AI1740">
        <v>126.16200000000001</v>
      </c>
      <c r="AJ1740">
        <v>125.57299999999999</v>
      </c>
    </row>
    <row r="1741" spans="1:36" x14ac:dyDescent="0.25">
      <c r="C1741" t="s">
        <v>996</v>
      </c>
    </row>
    <row r="1742" spans="1:36" x14ac:dyDescent="0.25">
      <c r="C1742" t="s">
        <v>1058</v>
      </c>
    </row>
    <row r="1743" spans="1:36" x14ac:dyDescent="0.25">
      <c r="C1743" t="s">
        <v>55</v>
      </c>
      <c r="E1743">
        <v>2.6190000000000002</v>
      </c>
      <c r="F1743">
        <v>2.7189999999999999</v>
      </c>
      <c r="G1743">
        <v>2.7959999999999998</v>
      </c>
      <c r="H1743">
        <v>2.7949999999999999</v>
      </c>
      <c r="I1743">
        <v>2.778</v>
      </c>
      <c r="J1743">
        <v>2.88</v>
      </c>
      <c r="K1743">
        <v>2.827</v>
      </c>
      <c r="L1743">
        <v>2.7610000000000001</v>
      </c>
      <c r="M1743">
        <v>2.7050000000000001</v>
      </c>
      <c r="N1743">
        <v>2.6589999999999998</v>
      </c>
      <c r="O1743">
        <v>2.61</v>
      </c>
      <c r="P1743">
        <v>2.5640000000000001</v>
      </c>
      <c r="Q1743">
        <v>2.52</v>
      </c>
      <c r="R1743">
        <v>2.4780000000000002</v>
      </c>
      <c r="S1743">
        <v>2.4380000000000002</v>
      </c>
      <c r="T1743">
        <v>2.403</v>
      </c>
      <c r="U1743">
        <v>2.3719999999999999</v>
      </c>
      <c r="V1743">
        <v>2.3450000000000002</v>
      </c>
      <c r="W1743">
        <v>2.3199999999999998</v>
      </c>
      <c r="X1743">
        <v>2.294</v>
      </c>
      <c r="Y1743">
        <v>2.2719999999999998</v>
      </c>
      <c r="Z1743">
        <v>2.2469999999999999</v>
      </c>
      <c r="AA1743">
        <v>2.222</v>
      </c>
      <c r="AB1743">
        <v>2.1970000000000001</v>
      </c>
      <c r="AC1743">
        <v>2.173</v>
      </c>
      <c r="AD1743">
        <v>2.15</v>
      </c>
      <c r="AE1743">
        <v>2.1269999999999998</v>
      </c>
      <c r="AF1743">
        <v>2.1059999999999999</v>
      </c>
      <c r="AG1743">
        <v>2.0830000000000002</v>
      </c>
      <c r="AH1743">
        <v>2.0609999999999999</v>
      </c>
      <c r="AI1743">
        <v>2.0390000000000001</v>
      </c>
      <c r="AJ1743">
        <v>2.0190000000000001</v>
      </c>
    </row>
    <row r="1744" spans="1:36" x14ac:dyDescent="0.25">
      <c r="C1744" t="s">
        <v>830</v>
      </c>
      <c r="E1744">
        <v>5.8529999999999998</v>
      </c>
      <c r="F1744">
        <v>5.3419999999999996</v>
      </c>
      <c r="G1744">
        <v>5.6189999999999998</v>
      </c>
      <c r="H1744">
        <v>5.4279999999999999</v>
      </c>
      <c r="I1744">
        <v>5.181</v>
      </c>
      <c r="J1744">
        <v>5.4359999999999999</v>
      </c>
      <c r="K1744">
        <v>5.3390000000000004</v>
      </c>
      <c r="L1744">
        <v>5.2220000000000004</v>
      </c>
      <c r="M1744">
        <v>5.1239999999999997</v>
      </c>
      <c r="N1744">
        <v>5.04</v>
      </c>
      <c r="O1744">
        <v>4.9509999999999996</v>
      </c>
      <c r="P1744">
        <v>4.8609999999999998</v>
      </c>
      <c r="Q1744">
        <v>4.7720000000000002</v>
      </c>
      <c r="R1744">
        <v>4.68</v>
      </c>
      <c r="S1744">
        <v>4.5890000000000004</v>
      </c>
      <c r="T1744">
        <v>4.4989999999999997</v>
      </c>
      <c r="U1744">
        <v>4.4119999999999999</v>
      </c>
      <c r="V1744">
        <v>4.3310000000000004</v>
      </c>
      <c r="W1744">
        <v>4.2530000000000001</v>
      </c>
      <c r="X1744">
        <v>4.1769999999999996</v>
      </c>
      <c r="Y1744">
        <v>4.1070000000000002</v>
      </c>
      <c r="Z1744">
        <v>4.04</v>
      </c>
      <c r="AA1744">
        <v>3.976</v>
      </c>
      <c r="AB1744">
        <v>3.9119999999999999</v>
      </c>
      <c r="AC1744">
        <v>3.8530000000000002</v>
      </c>
      <c r="AD1744">
        <v>3.7970000000000002</v>
      </c>
      <c r="AE1744">
        <v>3.7440000000000002</v>
      </c>
      <c r="AF1744">
        <v>3.694</v>
      </c>
      <c r="AG1744">
        <v>3.6429999999999998</v>
      </c>
      <c r="AH1744">
        <v>3.5910000000000002</v>
      </c>
      <c r="AI1744">
        <v>3.5419999999999998</v>
      </c>
      <c r="AJ1744">
        <v>3.4969999999999999</v>
      </c>
    </row>
    <row r="1745" spans="3:36" x14ac:dyDescent="0.25">
      <c r="C1745" t="s">
        <v>831</v>
      </c>
      <c r="E1745">
        <v>0</v>
      </c>
      <c r="F1745">
        <v>0</v>
      </c>
      <c r="G1745">
        <v>0</v>
      </c>
      <c r="H1745">
        <v>0</v>
      </c>
      <c r="I1745">
        <v>0</v>
      </c>
      <c r="J1745">
        <v>0</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row>
    <row r="1746" spans="3:36" x14ac:dyDescent="0.25">
      <c r="C1746" t="s">
        <v>846</v>
      </c>
      <c r="E1746">
        <v>0</v>
      </c>
      <c r="F1746">
        <v>0</v>
      </c>
      <c r="G1746">
        <v>0</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row>
    <row r="1747" spans="3:36" x14ac:dyDescent="0.25">
      <c r="C1747" t="s">
        <v>64</v>
      </c>
      <c r="E1747">
        <v>0</v>
      </c>
      <c r="F1747">
        <v>0</v>
      </c>
      <c r="G1747">
        <v>0</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row>
    <row r="1748" spans="3:36" x14ac:dyDescent="0.25">
      <c r="C1748" t="s">
        <v>833</v>
      </c>
      <c r="E1748">
        <v>0</v>
      </c>
      <c r="F1748">
        <v>0</v>
      </c>
      <c r="G1748">
        <v>0</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row>
    <row r="1749" spans="3:36" x14ac:dyDescent="0.25">
      <c r="C1749" t="s">
        <v>834</v>
      </c>
      <c r="E1749">
        <v>0</v>
      </c>
      <c r="F1749">
        <v>0</v>
      </c>
      <c r="G1749">
        <v>0</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row>
    <row r="1750" spans="3:36" x14ac:dyDescent="0.25">
      <c r="C1750" t="s">
        <v>40</v>
      </c>
      <c r="E1750">
        <v>0</v>
      </c>
      <c r="F1750">
        <v>0</v>
      </c>
      <c r="G1750">
        <v>0</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row>
    <row r="1751" spans="3:36" x14ac:dyDescent="0.25">
      <c r="C1751" t="s">
        <v>996</v>
      </c>
    </row>
    <row r="1752" spans="3:36" x14ac:dyDescent="0.25">
      <c r="C1752" t="s">
        <v>1026</v>
      </c>
    </row>
    <row r="1753" spans="3:36" x14ac:dyDescent="0.25">
      <c r="C1753" t="s">
        <v>996</v>
      </c>
    </row>
    <row r="1754" spans="3:36" x14ac:dyDescent="0.25">
      <c r="C1754" t="s">
        <v>1027</v>
      </c>
    </row>
    <row r="1755" spans="3:36" x14ac:dyDescent="0.25">
      <c r="C1755" t="s">
        <v>876</v>
      </c>
      <c r="E1755">
        <v>3.1890000000000001</v>
      </c>
      <c r="F1755">
        <v>3.117</v>
      </c>
      <c r="G1755">
        <v>3.0750000000000002</v>
      </c>
      <c r="H1755">
        <v>3.0779999999999998</v>
      </c>
      <c r="I1755">
        <v>3.2549999999999999</v>
      </c>
      <c r="J1755">
        <v>3.097</v>
      </c>
      <c r="K1755">
        <v>3.0409999999999999</v>
      </c>
      <c r="L1755">
        <v>3.0760000000000001</v>
      </c>
      <c r="M1755">
        <v>3.12</v>
      </c>
      <c r="N1755">
        <v>3.08</v>
      </c>
      <c r="O1755">
        <v>3.0190000000000001</v>
      </c>
      <c r="P1755">
        <v>3</v>
      </c>
      <c r="Q1755">
        <v>2.972</v>
      </c>
      <c r="R1755">
        <v>2.9430000000000001</v>
      </c>
      <c r="S1755">
        <v>2.8919999999999999</v>
      </c>
      <c r="T1755">
        <v>2.8660000000000001</v>
      </c>
      <c r="U1755">
        <v>2.895</v>
      </c>
      <c r="V1755">
        <v>2.9380000000000002</v>
      </c>
      <c r="W1755">
        <v>2.9830000000000001</v>
      </c>
      <c r="X1755">
        <v>3.032</v>
      </c>
      <c r="Y1755">
        <v>3.0630000000000002</v>
      </c>
      <c r="Z1755">
        <v>3.0510000000000002</v>
      </c>
      <c r="AA1755">
        <v>3.0209999999999999</v>
      </c>
      <c r="AB1755">
        <v>2.98</v>
      </c>
      <c r="AC1755">
        <v>2.9260000000000002</v>
      </c>
      <c r="AD1755">
        <v>2.8839999999999999</v>
      </c>
      <c r="AE1755">
        <v>2.8610000000000002</v>
      </c>
      <c r="AF1755">
        <v>2.84</v>
      </c>
      <c r="AG1755">
        <v>2.8210000000000002</v>
      </c>
      <c r="AH1755">
        <v>2.8210000000000002</v>
      </c>
      <c r="AI1755">
        <v>2.831</v>
      </c>
      <c r="AJ1755">
        <v>2.8479999999999999</v>
      </c>
    </row>
    <row r="1756" spans="3:36" x14ac:dyDescent="0.25">
      <c r="C1756" t="s">
        <v>877</v>
      </c>
      <c r="E1756">
        <v>4.7039999999999997</v>
      </c>
      <c r="F1756">
        <v>4.5979999999999999</v>
      </c>
      <c r="G1756">
        <v>4.5359999999999996</v>
      </c>
      <c r="H1756">
        <v>4.5410000000000004</v>
      </c>
      <c r="I1756">
        <v>4.8010000000000002</v>
      </c>
      <c r="J1756">
        <v>4.5679999999999996</v>
      </c>
      <c r="K1756">
        <v>4.4850000000000003</v>
      </c>
      <c r="L1756">
        <v>4.5369999999999999</v>
      </c>
      <c r="M1756">
        <v>4.601</v>
      </c>
      <c r="N1756">
        <v>4.5430000000000001</v>
      </c>
      <c r="O1756">
        <v>4.4530000000000003</v>
      </c>
      <c r="P1756">
        <v>4.4249999999999998</v>
      </c>
      <c r="Q1756">
        <v>4.3840000000000003</v>
      </c>
      <c r="R1756">
        <v>4.3410000000000002</v>
      </c>
      <c r="S1756">
        <v>4.2649999999999997</v>
      </c>
      <c r="T1756">
        <v>4.2279999999999998</v>
      </c>
      <c r="U1756">
        <v>4.2699999999999996</v>
      </c>
      <c r="V1756">
        <v>4.3330000000000002</v>
      </c>
      <c r="W1756">
        <v>4.4000000000000004</v>
      </c>
      <c r="X1756">
        <v>4.4720000000000004</v>
      </c>
      <c r="Y1756">
        <v>4.5179999999999998</v>
      </c>
      <c r="Z1756">
        <v>4.5010000000000003</v>
      </c>
      <c r="AA1756">
        <v>4.4569999999999999</v>
      </c>
      <c r="AB1756">
        <v>4.3959999999999999</v>
      </c>
      <c r="AC1756">
        <v>4.3159999999999998</v>
      </c>
      <c r="AD1756">
        <v>4.2530000000000001</v>
      </c>
      <c r="AE1756">
        <v>4.2190000000000003</v>
      </c>
      <c r="AF1756">
        <v>4.1890000000000001</v>
      </c>
      <c r="AG1756">
        <v>4.1609999999999996</v>
      </c>
      <c r="AH1756">
        <v>4.1609999999999996</v>
      </c>
      <c r="AI1756">
        <v>4.1760000000000002</v>
      </c>
      <c r="AJ1756">
        <v>4.202</v>
      </c>
    </row>
    <row r="1757" spans="3:36" x14ac:dyDescent="0.25">
      <c r="C1757" t="s">
        <v>878</v>
      </c>
      <c r="E1757">
        <v>6.1280000000000001</v>
      </c>
      <c r="F1757">
        <v>6.5010000000000003</v>
      </c>
      <c r="G1757">
        <v>4.8810000000000002</v>
      </c>
      <c r="H1757">
        <v>4.5940000000000003</v>
      </c>
      <c r="I1757">
        <v>6.4379999999999997</v>
      </c>
      <c r="J1757">
        <v>6.6820000000000004</v>
      </c>
      <c r="K1757">
        <v>5.9329999999999998</v>
      </c>
      <c r="L1757">
        <v>5.88</v>
      </c>
      <c r="M1757">
        <v>5.9489999999999998</v>
      </c>
      <c r="N1757">
        <v>5.8559999999999999</v>
      </c>
      <c r="O1757">
        <v>5.7450000000000001</v>
      </c>
      <c r="P1757">
        <v>5.6849999999999996</v>
      </c>
      <c r="Q1757">
        <v>5.6509999999999998</v>
      </c>
      <c r="R1757">
        <v>5.4390000000000001</v>
      </c>
      <c r="S1757">
        <v>5.2629999999999999</v>
      </c>
      <c r="T1757">
        <v>5.1379999999999999</v>
      </c>
      <c r="U1757">
        <v>5.0659999999999998</v>
      </c>
      <c r="V1757">
        <v>5.1280000000000001</v>
      </c>
      <c r="W1757">
        <v>5.218</v>
      </c>
      <c r="X1757">
        <v>5.31</v>
      </c>
      <c r="Y1757">
        <v>5.3780000000000001</v>
      </c>
      <c r="Z1757">
        <v>5.3419999999999996</v>
      </c>
      <c r="AA1757">
        <v>5.2629999999999999</v>
      </c>
      <c r="AB1757">
        <v>5.1740000000000004</v>
      </c>
      <c r="AC1757">
        <v>5.0679999999999996</v>
      </c>
      <c r="AD1757">
        <v>5.0039999999999996</v>
      </c>
      <c r="AE1757">
        <v>4.9790000000000001</v>
      </c>
      <c r="AF1757">
        <v>4.97</v>
      </c>
      <c r="AG1757">
        <v>4.976</v>
      </c>
      <c r="AH1757">
        <v>4.9809999999999999</v>
      </c>
      <c r="AI1757">
        <v>4.9980000000000002</v>
      </c>
      <c r="AJ1757">
        <v>4.9930000000000003</v>
      </c>
    </row>
    <row r="1758" spans="3:36" x14ac:dyDescent="0.25">
      <c r="C1758" t="s">
        <v>879</v>
      </c>
      <c r="E1758">
        <v>0</v>
      </c>
      <c r="F1758">
        <v>0</v>
      </c>
      <c r="G1758">
        <v>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row>
    <row r="1759" spans="3:36" x14ac:dyDescent="0.25">
      <c r="C1759" t="s">
        <v>880</v>
      </c>
      <c r="E1759">
        <v>0.108</v>
      </c>
      <c r="F1759">
        <v>0.106</v>
      </c>
      <c r="G1759">
        <v>0.104</v>
      </c>
      <c r="H1759">
        <v>0.104</v>
      </c>
      <c r="I1759">
        <v>0.11</v>
      </c>
      <c r="J1759">
        <v>0.105</v>
      </c>
      <c r="K1759">
        <v>0.10299999999999999</v>
      </c>
      <c r="L1759">
        <v>0.104</v>
      </c>
      <c r="M1759">
        <v>0.105</v>
      </c>
      <c r="N1759">
        <v>0.104</v>
      </c>
      <c r="O1759">
        <v>0.10199999999999999</v>
      </c>
      <c r="P1759">
        <v>0.10100000000000001</v>
      </c>
      <c r="Q1759">
        <v>0.1</v>
      </c>
      <c r="R1759">
        <v>9.9000000000000005E-2</v>
      </c>
      <c r="S1759">
        <v>9.8000000000000004E-2</v>
      </c>
      <c r="T1759">
        <v>9.7000000000000003E-2</v>
      </c>
      <c r="U1759">
        <v>9.8000000000000004E-2</v>
      </c>
      <c r="V1759">
        <v>9.9000000000000005E-2</v>
      </c>
      <c r="W1759">
        <v>0.10100000000000001</v>
      </c>
      <c r="X1759">
        <v>0.10199999999999999</v>
      </c>
      <c r="Y1759">
        <v>0.10299999999999999</v>
      </c>
      <c r="Z1759">
        <v>0.10299999999999999</v>
      </c>
      <c r="AA1759">
        <v>0.10199999999999999</v>
      </c>
      <c r="AB1759">
        <v>0.1</v>
      </c>
      <c r="AC1759">
        <v>9.9000000000000005E-2</v>
      </c>
      <c r="AD1759">
        <v>9.7000000000000003E-2</v>
      </c>
      <c r="AE1759">
        <v>9.6000000000000002E-2</v>
      </c>
      <c r="AF1759">
        <v>9.6000000000000002E-2</v>
      </c>
      <c r="AG1759">
        <v>9.5000000000000001E-2</v>
      </c>
      <c r="AH1759">
        <v>9.5000000000000001E-2</v>
      </c>
      <c r="AI1759">
        <v>9.5000000000000001E-2</v>
      </c>
      <c r="AJ1759">
        <v>9.6000000000000002E-2</v>
      </c>
    </row>
    <row r="1760" spans="3:36" x14ac:dyDescent="0.25">
      <c r="C1760" t="s">
        <v>881</v>
      </c>
      <c r="E1760">
        <v>7.2999999999999995E-2</v>
      </c>
      <c r="F1760">
        <v>7.6999999999999999E-2</v>
      </c>
      <c r="G1760">
        <v>5.8000000000000003E-2</v>
      </c>
      <c r="H1760">
        <v>5.3999999999999999E-2</v>
      </c>
      <c r="I1760">
        <v>7.5999999999999998E-2</v>
      </c>
      <c r="J1760">
        <v>7.9000000000000001E-2</v>
      </c>
      <c r="K1760">
        <v>7.0000000000000007E-2</v>
      </c>
      <c r="L1760">
        <v>7.0000000000000007E-2</v>
      </c>
      <c r="M1760">
        <v>7.0999999999999994E-2</v>
      </c>
      <c r="N1760">
        <v>6.9000000000000006E-2</v>
      </c>
      <c r="O1760">
        <v>6.8000000000000005E-2</v>
      </c>
      <c r="P1760">
        <v>6.7000000000000004E-2</v>
      </c>
      <c r="Q1760">
        <v>6.7000000000000004E-2</v>
      </c>
      <c r="R1760">
        <v>6.4000000000000001E-2</v>
      </c>
      <c r="S1760">
        <v>6.2E-2</v>
      </c>
      <c r="T1760">
        <v>6.0999999999999999E-2</v>
      </c>
      <c r="U1760">
        <v>0.06</v>
      </c>
      <c r="V1760">
        <v>0.06</v>
      </c>
      <c r="W1760">
        <v>6.2E-2</v>
      </c>
      <c r="X1760">
        <v>6.3E-2</v>
      </c>
      <c r="Y1760">
        <v>6.3E-2</v>
      </c>
      <c r="Z1760">
        <v>6.3E-2</v>
      </c>
      <c r="AA1760">
        <v>6.2E-2</v>
      </c>
      <c r="AB1760">
        <v>6.0999999999999999E-2</v>
      </c>
      <c r="AC1760">
        <v>0.06</v>
      </c>
      <c r="AD1760">
        <v>5.8999999999999997E-2</v>
      </c>
      <c r="AE1760">
        <v>5.8999999999999997E-2</v>
      </c>
      <c r="AF1760">
        <v>5.8000000000000003E-2</v>
      </c>
      <c r="AG1760">
        <v>5.8999999999999997E-2</v>
      </c>
      <c r="AH1760">
        <v>5.8999999999999997E-2</v>
      </c>
      <c r="AI1760">
        <v>5.8999999999999997E-2</v>
      </c>
      <c r="AJ1760">
        <v>5.8999999999999997E-2</v>
      </c>
    </row>
    <row r="1761" spans="3:36" x14ac:dyDescent="0.25">
      <c r="C1761" t="s">
        <v>882</v>
      </c>
      <c r="E1761">
        <v>8.8999999999999996E-2</v>
      </c>
      <c r="F1761">
        <v>8.6999999999999994E-2</v>
      </c>
      <c r="G1761">
        <v>8.5000000000000006E-2</v>
      </c>
      <c r="H1761">
        <v>8.5000000000000006E-2</v>
      </c>
      <c r="I1761">
        <v>0.09</v>
      </c>
      <c r="J1761">
        <v>8.5000000000000006E-2</v>
      </c>
      <c r="K1761">
        <v>8.4000000000000005E-2</v>
      </c>
      <c r="L1761">
        <v>8.5000000000000006E-2</v>
      </c>
      <c r="M1761">
        <v>8.5999999999999993E-2</v>
      </c>
      <c r="N1761">
        <v>8.5000000000000006E-2</v>
      </c>
      <c r="O1761">
        <v>8.3000000000000004E-2</v>
      </c>
      <c r="P1761">
        <v>8.3000000000000004E-2</v>
      </c>
      <c r="Q1761">
        <v>8.2000000000000003E-2</v>
      </c>
      <c r="R1761">
        <v>8.1000000000000003E-2</v>
      </c>
      <c r="S1761">
        <v>0.08</v>
      </c>
      <c r="T1761">
        <v>7.9000000000000001E-2</v>
      </c>
      <c r="U1761">
        <v>0.08</v>
      </c>
      <c r="V1761">
        <v>8.1000000000000003E-2</v>
      </c>
      <c r="W1761">
        <v>8.2000000000000003E-2</v>
      </c>
      <c r="X1761">
        <v>8.4000000000000005E-2</v>
      </c>
      <c r="Y1761">
        <v>8.4000000000000005E-2</v>
      </c>
      <c r="Z1761">
        <v>8.4000000000000005E-2</v>
      </c>
      <c r="AA1761">
        <v>8.3000000000000004E-2</v>
      </c>
      <c r="AB1761">
        <v>8.2000000000000003E-2</v>
      </c>
      <c r="AC1761">
        <v>8.1000000000000003E-2</v>
      </c>
      <c r="AD1761">
        <v>7.9000000000000001E-2</v>
      </c>
      <c r="AE1761">
        <v>7.9000000000000001E-2</v>
      </c>
      <c r="AF1761">
        <v>7.8E-2</v>
      </c>
      <c r="AG1761">
        <v>7.8E-2</v>
      </c>
      <c r="AH1761">
        <v>7.8E-2</v>
      </c>
      <c r="AI1761">
        <v>7.8E-2</v>
      </c>
      <c r="AJ1761">
        <v>7.8E-2</v>
      </c>
    </row>
    <row r="1762" spans="3:36" x14ac:dyDescent="0.25">
      <c r="C1762" t="s">
        <v>883</v>
      </c>
      <c r="E1762">
        <v>0</v>
      </c>
      <c r="F1762">
        <v>0</v>
      </c>
      <c r="G1762">
        <v>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row>
    <row r="1763" spans="3:36" x14ac:dyDescent="0.25">
      <c r="C1763" t="s">
        <v>884</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row>
    <row r="1764" spans="3:36" x14ac:dyDescent="0.25">
      <c r="C1764" t="s">
        <v>1028</v>
      </c>
      <c r="E1764">
        <v>7.2999999999999995E-2</v>
      </c>
      <c r="F1764">
        <v>7.6999999999999999E-2</v>
      </c>
      <c r="G1764">
        <v>5.8000000000000003E-2</v>
      </c>
      <c r="H1764">
        <v>5.3999999999999999E-2</v>
      </c>
      <c r="I1764">
        <v>7.5999999999999998E-2</v>
      </c>
      <c r="J1764">
        <v>7.9000000000000001E-2</v>
      </c>
      <c r="K1764">
        <v>7.0000000000000007E-2</v>
      </c>
      <c r="L1764">
        <v>7.0000000000000007E-2</v>
      </c>
      <c r="M1764">
        <v>7.0999999999999994E-2</v>
      </c>
      <c r="N1764">
        <v>6.9000000000000006E-2</v>
      </c>
      <c r="O1764">
        <v>6.8000000000000005E-2</v>
      </c>
      <c r="P1764">
        <v>6.7000000000000004E-2</v>
      </c>
      <c r="Q1764">
        <v>6.7000000000000004E-2</v>
      </c>
      <c r="R1764">
        <v>6.4000000000000001E-2</v>
      </c>
      <c r="S1764">
        <v>6.2E-2</v>
      </c>
      <c r="T1764">
        <v>6.0999999999999999E-2</v>
      </c>
      <c r="U1764">
        <v>0.06</v>
      </c>
      <c r="V1764">
        <v>0.06</v>
      </c>
      <c r="W1764">
        <v>6.2E-2</v>
      </c>
      <c r="X1764">
        <v>6.3E-2</v>
      </c>
      <c r="Y1764">
        <v>6.3E-2</v>
      </c>
      <c r="Z1764">
        <v>6.3E-2</v>
      </c>
      <c r="AA1764">
        <v>6.2E-2</v>
      </c>
      <c r="AB1764">
        <v>6.0999999999999999E-2</v>
      </c>
      <c r="AC1764">
        <v>0.06</v>
      </c>
      <c r="AD1764">
        <v>5.8999999999999997E-2</v>
      </c>
      <c r="AE1764">
        <v>5.8999999999999997E-2</v>
      </c>
      <c r="AF1764">
        <v>5.8000000000000003E-2</v>
      </c>
      <c r="AG1764">
        <v>5.8999999999999997E-2</v>
      </c>
      <c r="AH1764">
        <v>5.8999999999999997E-2</v>
      </c>
      <c r="AI1764">
        <v>5.8999999999999997E-2</v>
      </c>
      <c r="AJ1764">
        <v>5.8999999999999997E-2</v>
      </c>
    </row>
    <row r="1765" spans="3:36" x14ac:dyDescent="0.25">
      <c r="C1765" t="s">
        <v>1029</v>
      </c>
      <c r="E1765">
        <v>0</v>
      </c>
      <c r="F1765">
        <v>0</v>
      </c>
      <c r="G1765">
        <v>0</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row>
    <row r="1766" spans="3:36" x14ac:dyDescent="0.25">
      <c r="C1766" t="s">
        <v>1030</v>
      </c>
      <c r="E1766">
        <v>0.16600000000000001</v>
      </c>
      <c r="F1766">
        <v>0.17499999999999999</v>
      </c>
      <c r="G1766">
        <v>0.126</v>
      </c>
      <c r="H1766">
        <v>0.11600000000000001</v>
      </c>
      <c r="I1766">
        <v>0.16800000000000001</v>
      </c>
      <c r="J1766">
        <v>0.17699999999999999</v>
      </c>
      <c r="K1766">
        <v>0.156</v>
      </c>
      <c r="L1766">
        <v>0.154</v>
      </c>
      <c r="M1766">
        <v>0.155</v>
      </c>
      <c r="N1766">
        <v>0.152</v>
      </c>
      <c r="O1766">
        <v>0.14799999999999999</v>
      </c>
      <c r="P1766">
        <v>0.14599999999999999</v>
      </c>
      <c r="Q1766">
        <v>0.14499999999999999</v>
      </c>
      <c r="R1766">
        <v>0.13900000000000001</v>
      </c>
      <c r="S1766">
        <v>0.13400000000000001</v>
      </c>
      <c r="T1766">
        <v>0.13100000000000001</v>
      </c>
      <c r="U1766">
        <v>0.128</v>
      </c>
      <c r="V1766">
        <v>0.129</v>
      </c>
      <c r="W1766">
        <v>0.13100000000000001</v>
      </c>
      <c r="X1766">
        <v>0.13400000000000001</v>
      </c>
      <c r="Y1766">
        <v>0.13500000000000001</v>
      </c>
      <c r="Z1766">
        <v>0.13500000000000001</v>
      </c>
      <c r="AA1766">
        <v>0.13300000000000001</v>
      </c>
      <c r="AB1766">
        <v>0.13</v>
      </c>
      <c r="AC1766">
        <v>0.128</v>
      </c>
      <c r="AD1766">
        <v>0.126</v>
      </c>
      <c r="AE1766">
        <v>0.125</v>
      </c>
      <c r="AF1766">
        <v>0.125</v>
      </c>
      <c r="AG1766">
        <v>0.125</v>
      </c>
      <c r="AH1766">
        <v>0.125</v>
      </c>
      <c r="AI1766">
        <v>0.126</v>
      </c>
      <c r="AJ1766">
        <v>0.126</v>
      </c>
    </row>
    <row r="1767" spans="3:36" x14ac:dyDescent="0.25">
      <c r="C1767" t="s">
        <v>885</v>
      </c>
      <c r="E1767">
        <v>14.53</v>
      </c>
      <c r="F1767">
        <v>14.737</v>
      </c>
      <c r="G1767">
        <v>12.923</v>
      </c>
      <c r="H1767">
        <v>12.627000000000001</v>
      </c>
      <c r="I1767">
        <v>15.015000000000001</v>
      </c>
      <c r="J1767">
        <v>14.872</v>
      </c>
      <c r="K1767">
        <v>13.943</v>
      </c>
      <c r="L1767">
        <v>13.975</v>
      </c>
      <c r="M1767">
        <v>14.157999999999999</v>
      </c>
      <c r="N1767">
        <v>13.959</v>
      </c>
      <c r="O1767">
        <v>13.686</v>
      </c>
      <c r="P1767">
        <v>13.574</v>
      </c>
      <c r="Q1767">
        <v>13.468</v>
      </c>
      <c r="R1767">
        <v>13.170999999999999</v>
      </c>
      <c r="S1767">
        <v>12.856999999999999</v>
      </c>
      <c r="T1767">
        <v>12.66</v>
      </c>
      <c r="U1767">
        <v>12.654999999999999</v>
      </c>
      <c r="V1767">
        <v>12.829000000000001</v>
      </c>
      <c r="W1767">
        <v>13.039</v>
      </c>
      <c r="X1767">
        <v>13.259</v>
      </c>
      <c r="Y1767">
        <v>13.407999999999999</v>
      </c>
      <c r="Z1767">
        <v>13.342000000000001</v>
      </c>
      <c r="AA1767">
        <v>13.183</v>
      </c>
      <c r="AB1767">
        <v>12.984</v>
      </c>
      <c r="AC1767">
        <v>12.736000000000001</v>
      </c>
      <c r="AD1767">
        <v>12.561</v>
      </c>
      <c r="AE1767">
        <v>12.477</v>
      </c>
      <c r="AF1767">
        <v>12.416</v>
      </c>
      <c r="AG1767">
        <v>12.372999999999999</v>
      </c>
      <c r="AH1767">
        <v>12.378</v>
      </c>
      <c r="AI1767">
        <v>12.420999999999999</v>
      </c>
      <c r="AJ1767">
        <v>12.461</v>
      </c>
    </row>
    <row r="1768" spans="3:36" x14ac:dyDescent="0.25">
      <c r="C1768" t="s">
        <v>996</v>
      </c>
    </row>
    <row r="1769" spans="3:36" x14ac:dyDescent="0.25">
      <c r="C1769" t="s">
        <v>998</v>
      </c>
    </row>
    <row r="1770" spans="3:36" x14ac:dyDescent="0.25">
      <c r="C1770" t="s">
        <v>996</v>
      </c>
    </row>
    <row r="1771" spans="3:36" x14ac:dyDescent="0.25">
      <c r="C1771" t="s">
        <v>1059</v>
      </c>
    </row>
    <row r="1772" spans="3:36" x14ac:dyDescent="0.25">
      <c r="C1772" t="s">
        <v>941</v>
      </c>
      <c r="E1772">
        <v>21.876000000000001</v>
      </c>
      <c r="F1772">
        <v>20.635000000000002</v>
      </c>
      <c r="G1772">
        <v>20.645</v>
      </c>
      <c r="H1772">
        <v>20.709</v>
      </c>
      <c r="I1772">
        <v>19.896999999999998</v>
      </c>
      <c r="J1772">
        <v>19.172000000000001</v>
      </c>
      <c r="K1772">
        <v>19.030999999999999</v>
      </c>
      <c r="L1772">
        <v>18.986000000000001</v>
      </c>
      <c r="M1772">
        <v>18.983000000000001</v>
      </c>
      <c r="N1772">
        <v>19.013000000000002</v>
      </c>
      <c r="O1772">
        <v>19.053999999999998</v>
      </c>
      <c r="P1772">
        <v>19.111000000000001</v>
      </c>
      <c r="Q1772">
        <v>19.2</v>
      </c>
      <c r="R1772">
        <v>19.318000000000001</v>
      </c>
      <c r="S1772">
        <v>19.445</v>
      </c>
      <c r="T1772">
        <v>19.573</v>
      </c>
      <c r="U1772">
        <v>19.707999999999998</v>
      </c>
      <c r="V1772">
        <v>19.847000000000001</v>
      </c>
      <c r="W1772">
        <v>20.004000000000001</v>
      </c>
      <c r="X1772">
        <v>20.181999999999999</v>
      </c>
      <c r="Y1772">
        <v>20.367000000000001</v>
      </c>
      <c r="Z1772">
        <v>20.552</v>
      </c>
      <c r="AA1772">
        <v>20.742999999999999</v>
      </c>
      <c r="AB1772">
        <v>20.933</v>
      </c>
      <c r="AC1772">
        <v>21.11</v>
      </c>
      <c r="AD1772">
        <v>21.260999999999999</v>
      </c>
      <c r="AE1772">
        <v>21.393999999999998</v>
      </c>
      <c r="AF1772">
        <v>21.504000000000001</v>
      </c>
      <c r="AG1772">
        <v>21.625</v>
      </c>
      <c r="AH1772">
        <v>21.783000000000001</v>
      </c>
      <c r="AI1772">
        <v>21.951000000000001</v>
      </c>
      <c r="AJ1772">
        <v>22.109000000000002</v>
      </c>
    </row>
    <row r="1773" spans="3:36" x14ac:dyDescent="0.25">
      <c r="C1773" t="s">
        <v>942</v>
      </c>
      <c r="E1773">
        <v>21.876000000000001</v>
      </c>
      <c r="F1773">
        <v>20.635000000000002</v>
      </c>
      <c r="G1773">
        <v>20.645</v>
      </c>
      <c r="H1773">
        <v>20.709</v>
      </c>
      <c r="I1773">
        <v>19.896999999999998</v>
      </c>
      <c r="J1773">
        <v>19.172000000000001</v>
      </c>
      <c r="K1773">
        <v>19.030999999999999</v>
      </c>
      <c r="L1773">
        <v>18.986000000000001</v>
      </c>
      <c r="M1773">
        <v>18.983000000000001</v>
      </c>
      <c r="N1773">
        <v>19.013000000000002</v>
      </c>
      <c r="O1773">
        <v>19.053999999999998</v>
      </c>
      <c r="P1773">
        <v>19.111000000000001</v>
      </c>
      <c r="Q1773">
        <v>19.2</v>
      </c>
      <c r="R1773">
        <v>19.318000000000001</v>
      </c>
      <c r="S1773">
        <v>19.445</v>
      </c>
      <c r="T1773">
        <v>19.573</v>
      </c>
      <c r="U1773">
        <v>19.707999999999998</v>
      </c>
      <c r="V1773">
        <v>19.847000000000001</v>
      </c>
      <c r="W1773">
        <v>20.004000000000001</v>
      </c>
      <c r="X1773">
        <v>20.181999999999999</v>
      </c>
      <c r="Y1773">
        <v>20.367000000000001</v>
      </c>
      <c r="Z1773">
        <v>20.552</v>
      </c>
      <c r="AA1773">
        <v>20.742999999999999</v>
      </c>
      <c r="AB1773">
        <v>20.933</v>
      </c>
      <c r="AC1773">
        <v>21.11</v>
      </c>
      <c r="AD1773">
        <v>21.260999999999999</v>
      </c>
      <c r="AE1773">
        <v>21.393999999999998</v>
      </c>
      <c r="AF1773">
        <v>21.504000000000001</v>
      </c>
      <c r="AG1773">
        <v>21.625</v>
      </c>
      <c r="AH1773">
        <v>21.783000000000001</v>
      </c>
      <c r="AI1773">
        <v>21.951000000000001</v>
      </c>
      <c r="AJ1773">
        <v>22.109000000000002</v>
      </c>
    </row>
    <row r="1774" spans="3:36" x14ac:dyDescent="0.25">
      <c r="C1774" t="s">
        <v>943</v>
      </c>
      <c r="E1774">
        <v>3.085</v>
      </c>
      <c r="F1774">
        <v>2.9089999999999998</v>
      </c>
      <c r="G1774">
        <v>2.911</v>
      </c>
      <c r="H1774">
        <v>2.92</v>
      </c>
      <c r="I1774">
        <v>2.8050000000000002</v>
      </c>
      <c r="J1774">
        <v>2.7029999999999998</v>
      </c>
      <c r="K1774">
        <v>2.6829999999999998</v>
      </c>
      <c r="L1774">
        <v>2.677</v>
      </c>
      <c r="M1774">
        <v>2.677</v>
      </c>
      <c r="N1774">
        <v>2.681</v>
      </c>
      <c r="O1774">
        <v>2.6869999999999998</v>
      </c>
      <c r="P1774">
        <v>2.6949999999999998</v>
      </c>
      <c r="Q1774">
        <v>2.7069999999999999</v>
      </c>
      <c r="R1774">
        <v>2.7240000000000002</v>
      </c>
      <c r="S1774">
        <v>2.742</v>
      </c>
      <c r="T1774">
        <v>2.76</v>
      </c>
      <c r="U1774">
        <v>2.7789999999999999</v>
      </c>
      <c r="V1774">
        <v>2.798</v>
      </c>
      <c r="W1774">
        <v>2.8210000000000002</v>
      </c>
      <c r="X1774">
        <v>2.8460000000000001</v>
      </c>
      <c r="Y1774">
        <v>2.8719999999999999</v>
      </c>
      <c r="Z1774">
        <v>2.8980000000000001</v>
      </c>
      <c r="AA1774">
        <v>2.9249999999999998</v>
      </c>
      <c r="AB1774">
        <v>2.952</v>
      </c>
      <c r="AC1774">
        <v>2.9769999999999999</v>
      </c>
      <c r="AD1774">
        <v>2.9980000000000002</v>
      </c>
      <c r="AE1774">
        <v>3.016</v>
      </c>
      <c r="AF1774">
        <v>3.032</v>
      </c>
      <c r="AG1774">
        <v>3.0489999999999999</v>
      </c>
      <c r="AH1774">
        <v>3.0710000000000002</v>
      </c>
      <c r="AI1774">
        <v>3.0950000000000002</v>
      </c>
      <c r="AJ1774">
        <v>3.117</v>
      </c>
    </row>
    <row r="1775" spans="3:36" x14ac:dyDescent="0.25">
      <c r="C1775" t="s">
        <v>944</v>
      </c>
      <c r="E1775">
        <v>18.792000000000002</v>
      </c>
      <c r="F1775">
        <v>17.725000000000001</v>
      </c>
      <c r="G1775">
        <v>17.734000000000002</v>
      </c>
      <c r="H1775">
        <v>17.789000000000001</v>
      </c>
      <c r="I1775">
        <v>17.091000000000001</v>
      </c>
      <c r="J1775">
        <v>16.468</v>
      </c>
      <c r="K1775">
        <v>16.347999999999999</v>
      </c>
      <c r="L1775">
        <v>16.309000000000001</v>
      </c>
      <c r="M1775">
        <v>16.306000000000001</v>
      </c>
      <c r="N1775">
        <v>16.332000000000001</v>
      </c>
      <c r="O1775">
        <v>16.367999999999999</v>
      </c>
      <c r="P1775">
        <v>16.417000000000002</v>
      </c>
      <c r="Q1775">
        <v>16.492999999999999</v>
      </c>
      <c r="R1775">
        <v>16.594000000000001</v>
      </c>
      <c r="S1775">
        <v>16.704000000000001</v>
      </c>
      <c r="T1775">
        <v>16.812999999999999</v>
      </c>
      <c r="U1775">
        <v>16.928999999999998</v>
      </c>
      <c r="V1775">
        <v>17.048999999999999</v>
      </c>
      <c r="W1775">
        <v>17.183</v>
      </c>
      <c r="X1775">
        <v>17.337</v>
      </c>
      <c r="Y1775">
        <v>17.495999999999999</v>
      </c>
      <c r="Z1775">
        <v>17.654</v>
      </c>
      <c r="AA1775">
        <v>17.818000000000001</v>
      </c>
      <c r="AB1775">
        <v>17.981999999999999</v>
      </c>
      <c r="AC1775">
        <v>18.134</v>
      </c>
      <c r="AD1775">
        <v>18.263000000000002</v>
      </c>
      <c r="AE1775">
        <v>18.376999999999999</v>
      </c>
      <c r="AF1775">
        <v>18.472000000000001</v>
      </c>
      <c r="AG1775">
        <v>18.576000000000001</v>
      </c>
      <c r="AH1775">
        <v>18.712</v>
      </c>
      <c r="AI1775">
        <v>18.856000000000002</v>
      </c>
      <c r="AJ1775">
        <v>18.991</v>
      </c>
    </row>
    <row r="1776" spans="3:36" x14ac:dyDescent="0.25">
      <c r="C1776" t="s">
        <v>945</v>
      </c>
      <c r="E1776">
        <v>2.65</v>
      </c>
      <c r="F1776">
        <v>2.4990000000000001</v>
      </c>
      <c r="G1776">
        <v>2.5009999999999999</v>
      </c>
      <c r="H1776">
        <v>2.508</v>
      </c>
      <c r="I1776">
        <v>2.41</v>
      </c>
      <c r="J1776">
        <v>2.3220000000000001</v>
      </c>
      <c r="K1776">
        <v>2.3050000000000002</v>
      </c>
      <c r="L1776">
        <v>2.2999999999999998</v>
      </c>
      <c r="M1776">
        <v>2.2989999999999999</v>
      </c>
      <c r="N1776">
        <v>2.3029999999999999</v>
      </c>
      <c r="O1776">
        <v>2.3079999999999998</v>
      </c>
      <c r="P1776">
        <v>2.3149999999999999</v>
      </c>
      <c r="Q1776">
        <v>2.3260000000000001</v>
      </c>
      <c r="R1776">
        <v>2.34</v>
      </c>
      <c r="S1776">
        <v>2.355</v>
      </c>
      <c r="T1776">
        <v>2.371</v>
      </c>
      <c r="U1776">
        <v>2.387</v>
      </c>
      <c r="V1776">
        <v>2.4039999999999999</v>
      </c>
      <c r="W1776">
        <v>2.423</v>
      </c>
      <c r="X1776">
        <v>2.444</v>
      </c>
      <c r="Y1776">
        <v>2.4670000000000001</v>
      </c>
      <c r="Z1776">
        <v>2.4889999999999999</v>
      </c>
      <c r="AA1776">
        <v>2.512</v>
      </c>
      <c r="AB1776">
        <v>2.5350000000000001</v>
      </c>
      <c r="AC1776">
        <v>2.5569999999999999</v>
      </c>
      <c r="AD1776">
        <v>2.5750000000000002</v>
      </c>
      <c r="AE1776">
        <v>2.5910000000000002</v>
      </c>
      <c r="AF1776">
        <v>2.605</v>
      </c>
      <c r="AG1776">
        <v>2.6190000000000002</v>
      </c>
      <c r="AH1776">
        <v>2.6379999999999999</v>
      </c>
      <c r="AI1776">
        <v>2.6589999999999998</v>
      </c>
      <c r="AJ1776">
        <v>2.6779999999999999</v>
      </c>
    </row>
    <row r="1777" spans="3:36" x14ac:dyDescent="0.25">
      <c r="C1777" t="s">
        <v>946</v>
      </c>
      <c r="E1777">
        <v>18.792000000000002</v>
      </c>
      <c r="F1777">
        <v>17.725000000000001</v>
      </c>
      <c r="G1777">
        <v>17.734000000000002</v>
      </c>
      <c r="H1777">
        <v>17.789000000000001</v>
      </c>
      <c r="I1777">
        <v>17.091000000000001</v>
      </c>
      <c r="J1777">
        <v>16.468</v>
      </c>
      <c r="K1777">
        <v>16.347999999999999</v>
      </c>
      <c r="L1777">
        <v>16.309000000000001</v>
      </c>
      <c r="M1777">
        <v>16.306000000000001</v>
      </c>
      <c r="N1777">
        <v>16.332000000000001</v>
      </c>
      <c r="O1777">
        <v>16.367999999999999</v>
      </c>
      <c r="P1777">
        <v>16.417000000000002</v>
      </c>
      <c r="Q1777">
        <v>16.492999999999999</v>
      </c>
      <c r="R1777">
        <v>16.594000000000001</v>
      </c>
      <c r="S1777">
        <v>16.704000000000001</v>
      </c>
      <c r="T1777">
        <v>16.812999999999999</v>
      </c>
      <c r="U1777">
        <v>16.928999999999998</v>
      </c>
      <c r="V1777">
        <v>17.048999999999999</v>
      </c>
      <c r="W1777">
        <v>17.183</v>
      </c>
      <c r="X1777">
        <v>17.337</v>
      </c>
      <c r="Y1777">
        <v>17.495999999999999</v>
      </c>
      <c r="Z1777">
        <v>17.654</v>
      </c>
      <c r="AA1777">
        <v>17.818000000000001</v>
      </c>
      <c r="AB1777">
        <v>17.981999999999999</v>
      </c>
      <c r="AC1777">
        <v>18.134</v>
      </c>
      <c r="AD1777">
        <v>18.263000000000002</v>
      </c>
      <c r="AE1777">
        <v>18.376999999999999</v>
      </c>
      <c r="AF1777">
        <v>18.472000000000001</v>
      </c>
      <c r="AG1777">
        <v>18.576000000000001</v>
      </c>
      <c r="AH1777">
        <v>18.712</v>
      </c>
      <c r="AI1777">
        <v>18.856000000000002</v>
      </c>
      <c r="AJ1777">
        <v>18.991</v>
      </c>
    </row>
    <row r="1778" spans="3:36" x14ac:dyDescent="0.25">
      <c r="C1778" t="s">
        <v>996</v>
      </c>
    </row>
    <row r="1779" spans="3:36" x14ac:dyDescent="0.25">
      <c r="C1779" t="s">
        <v>999</v>
      </c>
    </row>
    <row r="1780" spans="3:36" x14ac:dyDescent="0.25">
      <c r="C1780" t="s">
        <v>1098</v>
      </c>
    </row>
    <row r="1781" spans="3:36" x14ac:dyDescent="0.25">
      <c r="C1781" t="s">
        <v>70</v>
      </c>
      <c r="E1781">
        <v>6.8250000000000002</v>
      </c>
      <c r="F1781">
        <v>5.4740000000000002</v>
      </c>
      <c r="G1781">
        <v>5.5119999999999996</v>
      </c>
      <c r="H1781">
        <v>4.899</v>
      </c>
      <c r="I1781">
        <v>4.694</v>
      </c>
      <c r="J1781">
        <v>5.726</v>
      </c>
      <c r="K1781">
        <v>5.6870000000000003</v>
      </c>
      <c r="L1781">
        <v>5.6580000000000004</v>
      </c>
      <c r="M1781">
        <v>5.6260000000000003</v>
      </c>
      <c r="N1781">
        <v>5.5890000000000004</v>
      </c>
      <c r="O1781">
        <v>5.5540000000000003</v>
      </c>
      <c r="P1781">
        <v>5.5220000000000002</v>
      </c>
      <c r="Q1781">
        <v>5.4939999999999998</v>
      </c>
      <c r="R1781">
        <v>5.4720000000000004</v>
      </c>
      <c r="S1781">
        <v>5.45</v>
      </c>
      <c r="T1781">
        <v>5.4279999999999999</v>
      </c>
      <c r="U1781">
        <v>5.4130000000000003</v>
      </c>
      <c r="V1781">
        <v>5.4029999999999996</v>
      </c>
      <c r="W1781">
        <v>5.3979999999999997</v>
      </c>
      <c r="X1781">
        <v>5.3949999999999996</v>
      </c>
      <c r="Y1781">
        <v>5.3929999999999998</v>
      </c>
      <c r="Z1781">
        <v>5.3970000000000002</v>
      </c>
      <c r="AA1781">
        <v>5.4020000000000001</v>
      </c>
      <c r="AB1781">
        <v>5.4050000000000002</v>
      </c>
      <c r="AC1781">
        <v>5.4050000000000002</v>
      </c>
      <c r="AD1781">
        <v>5.3979999999999997</v>
      </c>
      <c r="AE1781">
        <v>5.3840000000000003</v>
      </c>
      <c r="AF1781">
        <v>5.3650000000000002</v>
      </c>
      <c r="AG1781">
        <v>5.3529999999999998</v>
      </c>
      <c r="AH1781">
        <v>5.3470000000000004</v>
      </c>
      <c r="AI1781">
        <v>5.3470000000000004</v>
      </c>
      <c r="AJ1781">
        <v>5.35</v>
      </c>
    </row>
    <row r="1782" spans="3:36" x14ac:dyDescent="0.25">
      <c r="C1782" t="s">
        <v>840</v>
      </c>
      <c r="E1782">
        <v>60.497</v>
      </c>
      <c r="F1782">
        <v>46.222000000000001</v>
      </c>
      <c r="G1782">
        <v>50.026000000000003</v>
      </c>
      <c r="H1782">
        <v>44.829000000000001</v>
      </c>
      <c r="I1782">
        <v>41.125</v>
      </c>
      <c r="J1782">
        <v>48.505000000000003</v>
      </c>
      <c r="K1782">
        <v>48.341999999999999</v>
      </c>
      <c r="L1782">
        <v>48.225000000000001</v>
      </c>
      <c r="M1782">
        <v>48.067</v>
      </c>
      <c r="N1782">
        <v>47.850999999999999</v>
      </c>
      <c r="O1782">
        <v>47.62</v>
      </c>
      <c r="P1782">
        <v>47.381999999999998</v>
      </c>
      <c r="Q1782">
        <v>47.134999999999998</v>
      </c>
      <c r="R1782">
        <v>46.883000000000003</v>
      </c>
      <c r="S1782">
        <v>46.581000000000003</v>
      </c>
      <c r="T1782">
        <v>46.231999999999999</v>
      </c>
      <c r="U1782">
        <v>45.889000000000003</v>
      </c>
      <c r="V1782">
        <v>45.551000000000002</v>
      </c>
      <c r="W1782">
        <v>45.244</v>
      </c>
      <c r="X1782">
        <v>44.963999999999999</v>
      </c>
      <c r="Y1782">
        <v>44.695</v>
      </c>
      <c r="Z1782">
        <v>44.475999999999999</v>
      </c>
      <c r="AA1782">
        <v>44.268999999999998</v>
      </c>
      <c r="AB1782">
        <v>44.051000000000002</v>
      </c>
      <c r="AC1782">
        <v>43.813000000000002</v>
      </c>
      <c r="AD1782">
        <v>43.527000000000001</v>
      </c>
      <c r="AE1782">
        <v>43.192999999999998</v>
      </c>
      <c r="AF1782">
        <v>42.825000000000003</v>
      </c>
      <c r="AG1782">
        <v>42.506999999999998</v>
      </c>
      <c r="AH1782">
        <v>42.247999999999998</v>
      </c>
      <c r="AI1782">
        <v>42.031999999999996</v>
      </c>
      <c r="AJ1782">
        <v>41.832999999999998</v>
      </c>
    </row>
    <row r="1783" spans="3:36" x14ac:dyDescent="0.25">
      <c r="C1783" t="s">
        <v>873</v>
      </c>
      <c r="E1783">
        <v>0</v>
      </c>
      <c r="F1783">
        <v>0</v>
      </c>
      <c r="G1783">
        <v>0</v>
      </c>
      <c r="H1783">
        <v>0</v>
      </c>
      <c r="I1783">
        <v>0</v>
      </c>
      <c r="J1783">
        <v>0</v>
      </c>
      <c r="K1783">
        <v>0</v>
      </c>
      <c r="L1783">
        <v>0</v>
      </c>
      <c r="M1783">
        <v>0</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row>
    <row r="1784" spans="3:36" x14ac:dyDescent="0.25">
      <c r="C1784" t="s">
        <v>841</v>
      </c>
      <c r="E1784">
        <v>0</v>
      </c>
      <c r="F1784">
        <v>0</v>
      </c>
      <c r="G1784">
        <v>0</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row>
    <row r="1785" spans="3:36" x14ac:dyDescent="0.25">
      <c r="C1785" t="s">
        <v>842</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row>
    <row r="1786" spans="3:36" x14ac:dyDescent="0.25">
      <c r="C1786" t="s">
        <v>844</v>
      </c>
      <c r="E1786">
        <v>0</v>
      </c>
      <c r="F1786">
        <v>0</v>
      </c>
      <c r="G1786">
        <v>0</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row>
    <row r="1787" spans="3:36" x14ac:dyDescent="0.25">
      <c r="C1787" t="s">
        <v>1099</v>
      </c>
    </row>
    <row r="1788" spans="3:36" x14ac:dyDescent="0.25">
      <c r="C1788" t="s">
        <v>70</v>
      </c>
      <c r="E1788">
        <v>6.26</v>
      </c>
      <c r="F1788">
        <v>6.0949999999999998</v>
      </c>
      <c r="G1788">
        <v>5.74</v>
      </c>
      <c r="H1788">
        <v>5.8970000000000002</v>
      </c>
      <c r="I1788">
        <v>5.6070000000000002</v>
      </c>
      <c r="J1788">
        <v>5.19</v>
      </c>
      <c r="K1788">
        <v>4.8460000000000001</v>
      </c>
      <c r="L1788">
        <v>4.516</v>
      </c>
      <c r="M1788">
        <v>4.282</v>
      </c>
      <c r="N1788">
        <v>4.1139999999999999</v>
      </c>
      <c r="O1788">
        <v>3.9369999999999998</v>
      </c>
      <c r="P1788">
        <v>3.77</v>
      </c>
      <c r="Q1788">
        <v>3.625</v>
      </c>
      <c r="R1788">
        <v>3.4940000000000002</v>
      </c>
      <c r="S1788">
        <v>3.3809999999999998</v>
      </c>
      <c r="T1788">
        <v>3.278</v>
      </c>
      <c r="U1788">
        <v>3.1890000000000001</v>
      </c>
      <c r="V1788">
        <v>3.113</v>
      </c>
      <c r="W1788">
        <v>3.0470000000000002</v>
      </c>
      <c r="X1788">
        <v>2.99</v>
      </c>
      <c r="Y1788">
        <v>2.9430000000000001</v>
      </c>
      <c r="Z1788">
        <v>2.8780000000000001</v>
      </c>
      <c r="AA1788">
        <v>2.8069999999999999</v>
      </c>
      <c r="AB1788">
        <v>2.7389999999999999</v>
      </c>
      <c r="AC1788">
        <v>2.6749999999999998</v>
      </c>
      <c r="AD1788">
        <v>2.6110000000000002</v>
      </c>
      <c r="AE1788">
        <v>2.548</v>
      </c>
      <c r="AF1788">
        <v>2.4870000000000001</v>
      </c>
      <c r="AG1788">
        <v>2.423</v>
      </c>
      <c r="AH1788">
        <v>2.3620000000000001</v>
      </c>
      <c r="AI1788">
        <v>2.3050000000000002</v>
      </c>
      <c r="AJ1788">
        <v>2.2490000000000001</v>
      </c>
    </row>
    <row r="1789" spans="3:36" x14ac:dyDescent="0.25">
      <c r="C1789" t="s">
        <v>840</v>
      </c>
      <c r="E1789">
        <v>36.594999999999999</v>
      </c>
      <c r="F1789">
        <v>34.186</v>
      </c>
      <c r="G1789">
        <v>34.776000000000003</v>
      </c>
      <c r="H1789">
        <v>35.682000000000002</v>
      </c>
      <c r="I1789">
        <v>32.479999999999997</v>
      </c>
      <c r="J1789">
        <v>29.576000000000001</v>
      </c>
      <c r="K1789">
        <v>27.986999999999998</v>
      </c>
      <c r="L1789">
        <v>26.451000000000001</v>
      </c>
      <c r="M1789">
        <v>25.292000000000002</v>
      </c>
      <c r="N1789">
        <v>24.408000000000001</v>
      </c>
      <c r="O1789">
        <v>23.498999999999999</v>
      </c>
      <c r="P1789">
        <v>22.635000000000002</v>
      </c>
      <c r="Q1789">
        <v>21.861000000000001</v>
      </c>
      <c r="R1789">
        <v>21.143999999999998</v>
      </c>
      <c r="S1789">
        <v>20.495000000000001</v>
      </c>
      <c r="T1789">
        <v>19.885000000000002</v>
      </c>
      <c r="U1789">
        <v>19.327000000000002</v>
      </c>
      <c r="V1789">
        <v>18.824000000000002</v>
      </c>
      <c r="W1789">
        <v>18.370999999999999</v>
      </c>
      <c r="X1789">
        <v>17.972999999999999</v>
      </c>
      <c r="Y1789">
        <v>17.625</v>
      </c>
      <c r="Z1789">
        <v>17.298999999999999</v>
      </c>
      <c r="AA1789">
        <v>16.995000000000001</v>
      </c>
      <c r="AB1789">
        <v>16.712</v>
      </c>
      <c r="AC1789">
        <v>16.463999999999999</v>
      </c>
      <c r="AD1789">
        <v>16.225000000000001</v>
      </c>
      <c r="AE1789">
        <v>15.996</v>
      </c>
      <c r="AF1789">
        <v>15.787000000000001</v>
      </c>
      <c r="AG1789">
        <v>15.56</v>
      </c>
      <c r="AH1789">
        <v>15.364000000000001</v>
      </c>
      <c r="AI1789">
        <v>15.188000000000001</v>
      </c>
      <c r="AJ1789">
        <v>15.026</v>
      </c>
    </row>
    <row r="1790" spans="3:36" x14ac:dyDescent="0.25">
      <c r="C1790" t="s">
        <v>873</v>
      </c>
      <c r="E1790">
        <v>0</v>
      </c>
      <c r="F1790">
        <v>0</v>
      </c>
      <c r="G1790">
        <v>0</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row>
    <row r="1791" spans="3:36" x14ac:dyDescent="0.25">
      <c r="C1791" t="s">
        <v>841</v>
      </c>
      <c r="E1791">
        <v>0</v>
      </c>
      <c r="F1791">
        <v>0</v>
      </c>
      <c r="G1791">
        <v>0</v>
      </c>
      <c r="H1791">
        <v>0</v>
      </c>
      <c r="I1791">
        <v>0</v>
      </c>
      <c r="J1791">
        <v>0</v>
      </c>
      <c r="K1791">
        <v>0</v>
      </c>
      <c r="L1791">
        <v>0</v>
      </c>
      <c r="M1791">
        <v>0</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v>0</v>
      </c>
      <c r="AG1791">
        <v>0</v>
      </c>
      <c r="AH1791">
        <v>0</v>
      </c>
      <c r="AI1791">
        <v>0</v>
      </c>
      <c r="AJ1791">
        <v>0</v>
      </c>
    </row>
    <row r="1792" spans="3:36" x14ac:dyDescent="0.25">
      <c r="C1792" t="s">
        <v>842</v>
      </c>
      <c r="E1792">
        <v>0</v>
      </c>
      <c r="F1792">
        <v>0</v>
      </c>
      <c r="G1792">
        <v>0</v>
      </c>
      <c r="H1792">
        <v>0</v>
      </c>
      <c r="I1792">
        <v>0</v>
      </c>
      <c r="J1792">
        <v>0</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row>
    <row r="1793" spans="3:36" x14ac:dyDescent="0.25">
      <c r="C1793" t="s">
        <v>844</v>
      </c>
      <c r="E1793">
        <v>0</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row>
    <row r="1794" spans="3:36" x14ac:dyDescent="0.25">
      <c r="C1794" t="s">
        <v>1100</v>
      </c>
    </row>
    <row r="1795" spans="3:36" x14ac:dyDescent="0.25">
      <c r="C1795" t="s">
        <v>70</v>
      </c>
      <c r="E1795">
        <v>4.1589999999999998</v>
      </c>
      <c r="F1795">
        <v>4.2080000000000002</v>
      </c>
      <c r="G1795">
        <v>3.9889999999999999</v>
      </c>
      <c r="H1795">
        <v>4.5010000000000003</v>
      </c>
      <c r="I1795">
        <v>4.4279999999999999</v>
      </c>
      <c r="J1795">
        <v>4.2089999999999996</v>
      </c>
      <c r="K1795">
        <v>4.0640000000000001</v>
      </c>
      <c r="L1795">
        <v>3.9289999999999998</v>
      </c>
      <c r="M1795">
        <v>3.847</v>
      </c>
      <c r="N1795">
        <v>3.81</v>
      </c>
      <c r="O1795">
        <v>3.76</v>
      </c>
      <c r="P1795">
        <v>3.7109999999999999</v>
      </c>
      <c r="Q1795">
        <v>3.6720000000000002</v>
      </c>
      <c r="R1795">
        <v>3.6429999999999998</v>
      </c>
      <c r="S1795">
        <v>3.6219999999999999</v>
      </c>
      <c r="T1795">
        <v>3.6070000000000002</v>
      </c>
      <c r="U1795">
        <v>3.605</v>
      </c>
      <c r="V1795">
        <v>3.613</v>
      </c>
      <c r="W1795">
        <v>3.617</v>
      </c>
      <c r="X1795">
        <v>3.6230000000000002</v>
      </c>
      <c r="Y1795">
        <v>3.6309999999999998</v>
      </c>
      <c r="Z1795">
        <v>3.637</v>
      </c>
      <c r="AA1795">
        <v>3.641</v>
      </c>
      <c r="AB1795">
        <v>3.6429999999999998</v>
      </c>
      <c r="AC1795">
        <v>3.6469999999999998</v>
      </c>
      <c r="AD1795">
        <v>3.6459999999999999</v>
      </c>
      <c r="AE1795">
        <v>3.6419999999999999</v>
      </c>
      <c r="AF1795">
        <v>3.6379999999999999</v>
      </c>
      <c r="AG1795">
        <v>3.6230000000000002</v>
      </c>
      <c r="AH1795">
        <v>3.61</v>
      </c>
      <c r="AI1795">
        <v>3.601</v>
      </c>
      <c r="AJ1795">
        <v>3.5939999999999999</v>
      </c>
    </row>
    <row r="1796" spans="3:36" x14ac:dyDescent="0.25">
      <c r="C1796" t="s">
        <v>840</v>
      </c>
      <c r="E1796">
        <v>27.856000000000002</v>
      </c>
      <c r="F1796">
        <v>26.893999999999998</v>
      </c>
      <c r="G1796">
        <v>27.381</v>
      </c>
      <c r="H1796">
        <v>27.893000000000001</v>
      </c>
      <c r="I1796">
        <v>26.245999999999999</v>
      </c>
      <c r="J1796">
        <v>24.021999999999998</v>
      </c>
      <c r="K1796">
        <v>23.169</v>
      </c>
      <c r="L1796">
        <v>22.379000000000001</v>
      </c>
      <c r="M1796">
        <v>21.882000000000001</v>
      </c>
      <c r="N1796">
        <v>21.664000000000001</v>
      </c>
      <c r="O1796">
        <v>21.388999999999999</v>
      </c>
      <c r="P1796">
        <v>21.108000000000001</v>
      </c>
      <c r="Q1796">
        <v>20.885999999999999</v>
      </c>
      <c r="R1796">
        <v>20.69</v>
      </c>
      <c r="S1796">
        <v>20.507000000000001</v>
      </c>
      <c r="T1796">
        <v>20.318999999999999</v>
      </c>
      <c r="U1796">
        <v>20.155999999999999</v>
      </c>
      <c r="V1796">
        <v>20.042000000000002</v>
      </c>
      <c r="W1796">
        <v>19.922000000000001</v>
      </c>
      <c r="X1796">
        <v>19.834</v>
      </c>
      <c r="Y1796">
        <v>19.780999999999999</v>
      </c>
      <c r="Z1796">
        <v>19.722999999999999</v>
      </c>
      <c r="AA1796">
        <v>19.661999999999999</v>
      </c>
      <c r="AB1796">
        <v>19.597000000000001</v>
      </c>
      <c r="AC1796">
        <v>19.553000000000001</v>
      </c>
      <c r="AD1796">
        <v>19.501000000000001</v>
      </c>
      <c r="AE1796">
        <v>19.443000000000001</v>
      </c>
      <c r="AF1796">
        <v>19.391999999999999</v>
      </c>
      <c r="AG1796">
        <v>19.297000000000001</v>
      </c>
      <c r="AH1796">
        <v>19.209</v>
      </c>
      <c r="AI1796">
        <v>19.14</v>
      </c>
      <c r="AJ1796">
        <v>19.079999999999998</v>
      </c>
    </row>
    <row r="1797" spans="3:36" x14ac:dyDescent="0.25">
      <c r="C1797" t="s">
        <v>873</v>
      </c>
      <c r="E1797">
        <v>0</v>
      </c>
      <c r="F1797">
        <v>0</v>
      </c>
      <c r="G1797">
        <v>0</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row>
    <row r="1798" spans="3:36" x14ac:dyDescent="0.25">
      <c r="C1798" t="s">
        <v>841</v>
      </c>
      <c r="E1798">
        <v>0</v>
      </c>
      <c r="F1798">
        <v>0</v>
      </c>
      <c r="G1798">
        <v>0</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row>
    <row r="1799" spans="3:36" x14ac:dyDescent="0.25">
      <c r="C1799" t="s">
        <v>842</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row>
    <row r="1800" spans="3:36" x14ac:dyDescent="0.25">
      <c r="C1800" t="s">
        <v>844</v>
      </c>
      <c r="E1800">
        <v>0</v>
      </c>
      <c r="F1800">
        <v>0</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row>
    <row r="1801" spans="3:36" x14ac:dyDescent="0.25">
      <c r="C1801" t="s">
        <v>1101</v>
      </c>
    </row>
    <row r="1802" spans="3:36" x14ac:dyDescent="0.25">
      <c r="C1802" t="s">
        <v>70</v>
      </c>
      <c r="E1802">
        <v>4.3150000000000004</v>
      </c>
      <c r="F1802">
        <v>3.8740000000000001</v>
      </c>
      <c r="G1802">
        <v>3.9910000000000001</v>
      </c>
      <c r="H1802">
        <v>3.9950000000000001</v>
      </c>
      <c r="I1802">
        <v>3.7130000000000001</v>
      </c>
      <c r="J1802">
        <v>3.4129999999999998</v>
      </c>
      <c r="K1802">
        <v>3.488</v>
      </c>
      <c r="L1802">
        <v>3.51</v>
      </c>
      <c r="M1802">
        <v>3.488</v>
      </c>
      <c r="N1802">
        <v>3.4580000000000002</v>
      </c>
      <c r="O1802">
        <v>3.4390000000000001</v>
      </c>
      <c r="P1802">
        <v>3.427</v>
      </c>
      <c r="Q1802">
        <v>3.4220000000000002</v>
      </c>
      <c r="R1802">
        <v>3.4239999999999999</v>
      </c>
      <c r="S1802">
        <v>3.4289999999999998</v>
      </c>
      <c r="T1802">
        <v>3.4359999999999999</v>
      </c>
      <c r="U1802">
        <v>3.444</v>
      </c>
      <c r="V1802">
        <v>3.45</v>
      </c>
      <c r="W1802">
        <v>3.4630000000000001</v>
      </c>
      <c r="X1802">
        <v>3.4809999999999999</v>
      </c>
      <c r="Y1802">
        <v>3.4990000000000001</v>
      </c>
      <c r="Z1802">
        <v>3.5179999999999998</v>
      </c>
      <c r="AA1802">
        <v>3.5390000000000001</v>
      </c>
      <c r="AB1802">
        <v>3.56</v>
      </c>
      <c r="AC1802">
        <v>3.5760000000000001</v>
      </c>
      <c r="AD1802">
        <v>3.5859999999999999</v>
      </c>
      <c r="AE1802">
        <v>3.5939999999999999</v>
      </c>
      <c r="AF1802">
        <v>3.5950000000000002</v>
      </c>
      <c r="AG1802">
        <v>3.6040000000000001</v>
      </c>
      <c r="AH1802">
        <v>3.621</v>
      </c>
      <c r="AI1802">
        <v>3.637</v>
      </c>
      <c r="AJ1802">
        <v>3.65</v>
      </c>
    </row>
    <row r="1803" spans="3:36" x14ac:dyDescent="0.25">
      <c r="C1803" t="s">
        <v>840</v>
      </c>
      <c r="E1803">
        <v>8.9489999999999998</v>
      </c>
      <c r="F1803">
        <v>7.6619999999999999</v>
      </c>
      <c r="G1803">
        <v>8.4960000000000004</v>
      </c>
      <c r="H1803">
        <v>8.56</v>
      </c>
      <c r="I1803">
        <v>7.6269999999999998</v>
      </c>
      <c r="J1803">
        <v>6.7880000000000003</v>
      </c>
      <c r="K1803">
        <v>6.9720000000000004</v>
      </c>
      <c r="L1803">
        <v>7.0640000000000001</v>
      </c>
      <c r="M1803">
        <v>7.0780000000000003</v>
      </c>
      <c r="N1803">
        <v>7.0620000000000003</v>
      </c>
      <c r="O1803">
        <v>7.07</v>
      </c>
      <c r="P1803">
        <v>7.0880000000000001</v>
      </c>
      <c r="Q1803">
        <v>7.1180000000000003</v>
      </c>
      <c r="R1803">
        <v>7.1539999999999999</v>
      </c>
      <c r="S1803">
        <v>7.19</v>
      </c>
      <c r="T1803">
        <v>7.2229999999999999</v>
      </c>
      <c r="U1803">
        <v>7.2480000000000002</v>
      </c>
      <c r="V1803">
        <v>7.2649999999999997</v>
      </c>
      <c r="W1803">
        <v>7.2930000000000001</v>
      </c>
      <c r="X1803">
        <v>7.3330000000000002</v>
      </c>
      <c r="Y1803">
        <v>7.3730000000000002</v>
      </c>
      <c r="Z1803">
        <v>7.4160000000000004</v>
      </c>
      <c r="AA1803">
        <v>7.4630000000000001</v>
      </c>
      <c r="AB1803">
        <v>7.5110000000000001</v>
      </c>
      <c r="AC1803">
        <v>7.548</v>
      </c>
      <c r="AD1803">
        <v>7.5739999999999998</v>
      </c>
      <c r="AE1803">
        <v>7.5949999999999998</v>
      </c>
      <c r="AF1803">
        <v>7.6020000000000003</v>
      </c>
      <c r="AG1803">
        <v>7.6260000000000003</v>
      </c>
      <c r="AH1803">
        <v>7.6669999999999998</v>
      </c>
      <c r="AI1803">
        <v>7.7069999999999999</v>
      </c>
      <c r="AJ1803">
        <v>7.7389999999999999</v>
      </c>
    </row>
    <row r="1804" spans="3:36" x14ac:dyDescent="0.25">
      <c r="C1804" t="s">
        <v>873</v>
      </c>
      <c r="E1804">
        <v>0</v>
      </c>
      <c r="F1804">
        <v>0</v>
      </c>
      <c r="G1804">
        <v>0</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row>
    <row r="1805" spans="3:36" x14ac:dyDescent="0.25">
      <c r="C1805" t="s">
        <v>841</v>
      </c>
      <c r="E1805">
        <v>0</v>
      </c>
      <c r="F1805">
        <v>0</v>
      </c>
      <c r="G1805">
        <v>0</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row>
    <row r="1806" spans="3:36" x14ac:dyDescent="0.25">
      <c r="C1806" t="s">
        <v>842</v>
      </c>
      <c r="E1806">
        <v>0</v>
      </c>
      <c r="F1806">
        <v>0</v>
      </c>
      <c r="G1806">
        <v>0</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row>
    <row r="1807" spans="3:36" x14ac:dyDescent="0.25">
      <c r="C1807" t="s">
        <v>844</v>
      </c>
      <c r="E1807">
        <v>0</v>
      </c>
      <c r="F1807">
        <v>0</v>
      </c>
      <c r="G1807">
        <v>0</v>
      </c>
      <c r="H1807">
        <v>0</v>
      </c>
      <c r="I1807">
        <v>0</v>
      </c>
      <c r="J1807">
        <v>0</v>
      </c>
      <c r="K1807">
        <v>0</v>
      </c>
      <c r="L1807">
        <v>0</v>
      </c>
      <c r="M1807">
        <v>0</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row>
    <row r="1808" spans="3:36" x14ac:dyDescent="0.25">
      <c r="C1808" t="s">
        <v>1102</v>
      </c>
    </row>
    <row r="1809" spans="3:36" x14ac:dyDescent="0.25">
      <c r="C1809" t="s">
        <v>70</v>
      </c>
      <c r="E1809">
        <v>0.36199999999999999</v>
      </c>
      <c r="F1809">
        <v>0.34599999999999997</v>
      </c>
      <c r="G1809">
        <v>0.34</v>
      </c>
      <c r="H1809">
        <v>0.34399999999999997</v>
      </c>
      <c r="I1809">
        <v>0.33200000000000002</v>
      </c>
      <c r="J1809">
        <v>0.32500000000000001</v>
      </c>
      <c r="K1809">
        <v>0.32200000000000001</v>
      </c>
      <c r="L1809">
        <v>0.32</v>
      </c>
      <c r="M1809">
        <v>0.31900000000000001</v>
      </c>
      <c r="N1809">
        <v>0.31900000000000001</v>
      </c>
      <c r="O1809">
        <v>0.31900000000000001</v>
      </c>
      <c r="P1809">
        <v>0.31900000000000001</v>
      </c>
      <c r="Q1809">
        <v>0.31900000000000001</v>
      </c>
      <c r="R1809">
        <v>0.32</v>
      </c>
      <c r="S1809">
        <v>0.32200000000000001</v>
      </c>
      <c r="T1809">
        <v>0.32300000000000001</v>
      </c>
      <c r="U1809">
        <v>0.32500000000000001</v>
      </c>
      <c r="V1809">
        <v>0.32700000000000001</v>
      </c>
      <c r="W1809">
        <v>0.32900000000000001</v>
      </c>
      <c r="X1809">
        <v>0.33100000000000002</v>
      </c>
      <c r="Y1809">
        <v>0.33400000000000002</v>
      </c>
      <c r="Z1809">
        <v>0.33600000000000002</v>
      </c>
      <c r="AA1809">
        <v>0.33900000000000002</v>
      </c>
      <c r="AB1809">
        <v>0.34200000000000003</v>
      </c>
      <c r="AC1809">
        <v>0.34399999999999997</v>
      </c>
      <c r="AD1809">
        <v>0.34599999999999997</v>
      </c>
      <c r="AE1809">
        <v>0.34699999999999998</v>
      </c>
      <c r="AF1809">
        <v>0.34899999999999998</v>
      </c>
      <c r="AG1809">
        <v>0.35</v>
      </c>
      <c r="AH1809">
        <v>0.35199999999999998</v>
      </c>
      <c r="AI1809">
        <v>0.35399999999999998</v>
      </c>
      <c r="AJ1809">
        <v>0.35599999999999998</v>
      </c>
    </row>
    <row r="1810" spans="3:36" x14ac:dyDescent="0.25">
      <c r="C1810" t="s">
        <v>1103</v>
      </c>
    </row>
    <row r="1811" spans="3:36" x14ac:dyDescent="0.25">
      <c r="C1811" t="s">
        <v>70</v>
      </c>
      <c r="E1811">
        <v>2.9729999999999999</v>
      </c>
      <c r="F1811">
        <v>2.8420000000000001</v>
      </c>
      <c r="G1811">
        <v>2.7909999999999999</v>
      </c>
      <c r="H1811">
        <v>2.827</v>
      </c>
      <c r="I1811">
        <v>2.7269999999999999</v>
      </c>
      <c r="J1811">
        <v>2.673</v>
      </c>
      <c r="K1811">
        <v>2.645</v>
      </c>
      <c r="L1811">
        <v>2.63</v>
      </c>
      <c r="M1811">
        <v>2.621</v>
      </c>
      <c r="N1811">
        <v>2.617</v>
      </c>
      <c r="O1811">
        <v>2.6160000000000001</v>
      </c>
      <c r="P1811">
        <v>2.617</v>
      </c>
      <c r="Q1811">
        <v>2.6230000000000002</v>
      </c>
      <c r="R1811">
        <v>2.6320000000000001</v>
      </c>
      <c r="S1811">
        <v>2.6419999999999999</v>
      </c>
      <c r="T1811">
        <v>2.6539999999999999</v>
      </c>
      <c r="U1811">
        <v>2.6669999999999998</v>
      </c>
      <c r="V1811">
        <v>2.6829999999999998</v>
      </c>
      <c r="W1811">
        <v>2.7</v>
      </c>
      <c r="X1811">
        <v>2.72</v>
      </c>
      <c r="Y1811">
        <v>2.7410000000000001</v>
      </c>
      <c r="Z1811">
        <v>2.762</v>
      </c>
      <c r="AA1811">
        <v>2.7829999999999999</v>
      </c>
      <c r="AB1811">
        <v>2.8050000000000002</v>
      </c>
      <c r="AC1811">
        <v>2.823</v>
      </c>
      <c r="AD1811">
        <v>2.839</v>
      </c>
      <c r="AE1811">
        <v>2.8519999999999999</v>
      </c>
      <c r="AF1811">
        <v>2.863</v>
      </c>
      <c r="AG1811">
        <v>2.875</v>
      </c>
      <c r="AH1811">
        <v>2.8919999999999999</v>
      </c>
      <c r="AI1811">
        <v>2.91</v>
      </c>
      <c r="AJ1811">
        <v>2.927</v>
      </c>
    </row>
    <row r="1812" spans="3:36" x14ac:dyDescent="0.25">
      <c r="C1812" t="s">
        <v>1003</v>
      </c>
    </row>
    <row r="1813" spans="3:36" x14ac:dyDescent="0.25">
      <c r="C1813" t="s">
        <v>70</v>
      </c>
      <c r="E1813">
        <v>24.893999999999998</v>
      </c>
      <c r="F1813">
        <v>22.838999999999999</v>
      </c>
      <c r="G1813">
        <v>22.363</v>
      </c>
      <c r="H1813">
        <v>22.462</v>
      </c>
      <c r="I1813">
        <v>21.5</v>
      </c>
      <c r="J1813">
        <v>21.536000000000001</v>
      </c>
      <c r="K1813">
        <v>21.050999999999998</v>
      </c>
      <c r="L1813">
        <v>20.562999999999999</v>
      </c>
      <c r="M1813">
        <v>20.183</v>
      </c>
      <c r="N1813">
        <v>19.908000000000001</v>
      </c>
      <c r="O1813">
        <v>19.623999999999999</v>
      </c>
      <c r="P1813">
        <v>19.366</v>
      </c>
      <c r="Q1813">
        <v>19.154</v>
      </c>
      <c r="R1813">
        <v>18.986000000000001</v>
      </c>
      <c r="S1813">
        <v>18.846</v>
      </c>
      <c r="T1813">
        <v>18.727</v>
      </c>
      <c r="U1813">
        <v>18.643000000000001</v>
      </c>
      <c r="V1813">
        <v>18.588000000000001</v>
      </c>
      <c r="W1813">
        <v>18.553999999999998</v>
      </c>
      <c r="X1813">
        <v>18.541</v>
      </c>
      <c r="Y1813">
        <v>18.542000000000002</v>
      </c>
      <c r="Z1813">
        <v>18.529</v>
      </c>
      <c r="AA1813">
        <v>18.512</v>
      </c>
      <c r="AB1813">
        <v>18.492999999999999</v>
      </c>
      <c r="AC1813">
        <v>18.469000000000001</v>
      </c>
      <c r="AD1813">
        <v>18.425999999999998</v>
      </c>
      <c r="AE1813">
        <v>18.367999999999999</v>
      </c>
      <c r="AF1813">
        <v>18.297999999999998</v>
      </c>
      <c r="AG1813">
        <v>18.228000000000002</v>
      </c>
      <c r="AH1813">
        <v>18.184999999999999</v>
      </c>
      <c r="AI1813">
        <v>18.155000000000001</v>
      </c>
      <c r="AJ1813">
        <v>18.126000000000001</v>
      </c>
    </row>
    <row r="1814" spans="3:36" x14ac:dyDescent="0.25">
      <c r="C1814" t="s">
        <v>840</v>
      </c>
      <c r="E1814">
        <v>133.898</v>
      </c>
      <c r="F1814">
        <v>114.964</v>
      </c>
      <c r="G1814">
        <v>120.679</v>
      </c>
      <c r="H1814">
        <v>116.96299999999999</v>
      </c>
      <c r="I1814">
        <v>107.47799999999999</v>
      </c>
      <c r="J1814">
        <v>108.892</v>
      </c>
      <c r="K1814">
        <v>106.47</v>
      </c>
      <c r="L1814">
        <v>104.119</v>
      </c>
      <c r="M1814">
        <v>102.319</v>
      </c>
      <c r="N1814">
        <v>100.986</v>
      </c>
      <c r="O1814">
        <v>99.578999999999994</v>
      </c>
      <c r="P1814">
        <v>98.215000000000003</v>
      </c>
      <c r="Q1814">
        <v>97.001000000000005</v>
      </c>
      <c r="R1814">
        <v>95.870999999999995</v>
      </c>
      <c r="S1814">
        <v>94.774000000000001</v>
      </c>
      <c r="T1814">
        <v>93.658000000000001</v>
      </c>
      <c r="U1814">
        <v>92.62</v>
      </c>
      <c r="V1814">
        <v>91.682000000000002</v>
      </c>
      <c r="W1814">
        <v>90.828999999999994</v>
      </c>
      <c r="X1814">
        <v>90.102999999999994</v>
      </c>
      <c r="Y1814">
        <v>89.474999999999994</v>
      </c>
      <c r="Z1814">
        <v>88.914000000000001</v>
      </c>
      <c r="AA1814">
        <v>88.388999999999996</v>
      </c>
      <c r="AB1814">
        <v>87.870999999999995</v>
      </c>
      <c r="AC1814">
        <v>87.376999999999995</v>
      </c>
      <c r="AD1814">
        <v>86.826999999999998</v>
      </c>
      <c r="AE1814">
        <v>86.227000000000004</v>
      </c>
      <c r="AF1814">
        <v>85.605999999999995</v>
      </c>
      <c r="AG1814">
        <v>84.989000000000004</v>
      </c>
      <c r="AH1814">
        <v>84.486999999999995</v>
      </c>
      <c r="AI1814">
        <v>84.066999999999993</v>
      </c>
      <c r="AJ1814">
        <v>83.677999999999997</v>
      </c>
    </row>
    <row r="1815" spans="3:36" x14ac:dyDescent="0.25">
      <c r="C1815" t="s">
        <v>873</v>
      </c>
      <c r="E1815">
        <v>0</v>
      </c>
      <c r="F1815">
        <v>0</v>
      </c>
      <c r="G1815">
        <v>0</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row>
    <row r="1816" spans="3:36" x14ac:dyDescent="0.25">
      <c r="C1816" t="s">
        <v>841</v>
      </c>
      <c r="E1816">
        <v>0</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row>
    <row r="1817" spans="3:36" x14ac:dyDescent="0.25">
      <c r="C1817" t="s">
        <v>842</v>
      </c>
      <c r="E1817">
        <v>0</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row>
    <row r="1818" spans="3:36" x14ac:dyDescent="0.25">
      <c r="C1818" t="s">
        <v>844</v>
      </c>
      <c r="E1818">
        <v>0</v>
      </c>
      <c r="F1818">
        <v>0</v>
      </c>
      <c r="G1818">
        <v>0</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row>
    <row r="1819" spans="3:36" x14ac:dyDescent="0.25">
      <c r="C1819" t="s">
        <v>838</v>
      </c>
      <c r="E1819">
        <v>158.792</v>
      </c>
      <c r="F1819">
        <v>137.803</v>
      </c>
      <c r="G1819">
        <v>143.042</v>
      </c>
      <c r="H1819">
        <v>139.42500000000001</v>
      </c>
      <c r="I1819">
        <v>128.97800000000001</v>
      </c>
      <c r="J1819">
        <v>130.428</v>
      </c>
      <c r="K1819">
        <v>127.521</v>
      </c>
      <c r="L1819">
        <v>124.682</v>
      </c>
      <c r="M1819">
        <v>122.503</v>
      </c>
      <c r="N1819">
        <v>120.893</v>
      </c>
      <c r="O1819">
        <v>119.203</v>
      </c>
      <c r="P1819">
        <v>117.58</v>
      </c>
      <c r="Q1819">
        <v>116.155</v>
      </c>
      <c r="R1819">
        <v>114.857</v>
      </c>
      <c r="S1819">
        <v>113.62</v>
      </c>
      <c r="T1819">
        <v>112.38500000000001</v>
      </c>
      <c r="U1819">
        <v>111.262</v>
      </c>
      <c r="V1819">
        <v>110.27</v>
      </c>
      <c r="W1819">
        <v>109.383</v>
      </c>
      <c r="X1819">
        <v>108.645</v>
      </c>
      <c r="Y1819">
        <v>108.017</v>
      </c>
      <c r="Z1819">
        <v>107.443</v>
      </c>
      <c r="AA1819">
        <v>106.9</v>
      </c>
      <c r="AB1819">
        <v>106.364</v>
      </c>
      <c r="AC1819">
        <v>105.846</v>
      </c>
      <c r="AD1819">
        <v>105.253</v>
      </c>
      <c r="AE1819">
        <v>104.595</v>
      </c>
      <c r="AF1819">
        <v>103.90300000000001</v>
      </c>
      <c r="AG1819">
        <v>103.217</v>
      </c>
      <c r="AH1819">
        <v>102.672</v>
      </c>
      <c r="AI1819">
        <v>102.22199999999999</v>
      </c>
      <c r="AJ1819">
        <v>101.80500000000001</v>
      </c>
    </row>
    <row r="1820" spans="3:36" x14ac:dyDescent="0.25">
      <c r="C1820" t="s">
        <v>996</v>
      </c>
    </row>
    <row r="1821" spans="3:36" x14ac:dyDescent="0.25">
      <c r="C1821" t="s">
        <v>1004</v>
      </c>
    </row>
    <row r="1822" spans="3:36" x14ac:dyDescent="0.25">
      <c r="C1822" t="s">
        <v>996</v>
      </c>
    </row>
    <row r="1823" spans="3:36" x14ac:dyDescent="0.25">
      <c r="C1823" t="s">
        <v>1005</v>
      </c>
    </row>
    <row r="1824" spans="3:36" x14ac:dyDescent="0.25">
      <c r="C1824" t="s">
        <v>55</v>
      </c>
      <c r="E1824">
        <v>0</v>
      </c>
      <c r="F1824">
        <v>0</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row>
    <row r="1825" spans="3:36" x14ac:dyDescent="0.25">
      <c r="C1825" t="s">
        <v>831</v>
      </c>
      <c r="E1825">
        <v>0</v>
      </c>
      <c r="F1825">
        <v>0</v>
      </c>
      <c r="G1825">
        <v>0</v>
      </c>
      <c r="H1825">
        <v>0</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row>
    <row r="1826" spans="3:36" x14ac:dyDescent="0.25">
      <c r="C1826" t="s">
        <v>846</v>
      </c>
      <c r="E1826">
        <v>0</v>
      </c>
      <c r="F1826">
        <v>0</v>
      </c>
      <c r="G1826">
        <v>0</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row>
    <row r="1827" spans="3:36" x14ac:dyDescent="0.25">
      <c r="C1827" t="s">
        <v>64</v>
      </c>
      <c r="E1827">
        <v>0</v>
      </c>
      <c r="F1827">
        <v>0</v>
      </c>
      <c r="G1827">
        <v>0</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row>
    <row r="1828" spans="3:36" x14ac:dyDescent="0.25">
      <c r="C1828" t="s">
        <v>833</v>
      </c>
      <c r="E1828">
        <v>0</v>
      </c>
      <c r="F1828">
        <v>0</v>
      </c>
      <c r="G1828">
        <v>0</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row>
    <row r="1829" spans="3:36" x14ac:dyDescent="0.25">
      <c r="C1829" t="s">
        <v>834</v>
      </c>
      <c r="E1829">
        <v>0</v>
      </c>
      <c r="F1829">
        <v>0</v>
      </c>
      <c r="G1829">
        <v>0</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row>
    <row r="1830" spans="3:36" x14ac:dyDescent="0.25">
      <c r="C1830" t="s">
        <v>42</v>
      </c>
      <c r="E1830">
        <v>0</v>
      </c>
      <c r="F1830">
        <v>0</v>
      </c>
      <c r="G1830">
        <v>0</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row>
    <row r="1831" spans="3:36" x14ac:dyDescent="0.25">
      <c r="C1831" t="s">
        <v>40</v>
      </c>
      <c r="E1831">
        <v>0</v>
      </c>
      <c r="F1831">
        <v>0</v>
      </c>
      <c r="G1831">
        <v>0</v>
      </c>
      <c r="H1831">
        <v>0</v>
      </c>
      <c r="I1831">
        <v>0</v>
      </c>
      <c r="J1831">
        <v>0</v>
      </c>
      <c r="K1831">
        <v>0</v>
      </c>
      <c r="L1831">
        <v>0</v>
      </c>
      <c r="M1831">
        <v>0</v>
      </c>
      <c r="N1831">
        <v>0</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row>
    <row r="1832" spans="3:36" x14ac:dyDescent="0.25">
      <c r="C1832" t="s">
        <v>838</v>
      </c>
      <c r="E1832">
        <v>0</v>
      </c>
      <c r="F1832">
        <v>0</v>
      </c>
      <c r="G1832">
        <v>0</v>
      </c>
      <c r="H1832">
        <v>0</v>
      </c>
      <c r="I1832">
        <v>0</v>
      </c>
      <c r="J1832">
        <v>0</v>
      </c>
      <c r="K1832">
        <v>0</v>
      </c>
      <c r="L1832">
        <v>0</v>
      </c>
      <c r="M1832">
        <v>0</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row>
    <row r="1833" spans="3:36" x14ac:dyDescent="0.25">
      <c r="C1833" t="s">
        <v>996</v>
      </c>
    </row>
    <row r="1834" spans="3:36" x14ac:dyDescent="0.25">
      <c r="C1834" t="s">
        <v>996</v>
      </c>
    </row>
    <row r="1835" spans="3:36" x14ac:dyDescent="0.25">
      <c r="C1835" t="s">
        <v>1006</v>
      </c>
    </row>
    <row r="1836" spans="3:36" x14ac:dyDescent="0.25">
      <c r="C1836" t="s">
        <v>53</v>
      </c>
      <c r="E1836">
        <v>0</v>
      </c>
      <c r="F1836">
        <v>0</v>
      </c>
      <c r="G1836">
        <v>0</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row>
    <row r="1837" spans="3:36" x14ac:dyDescent="0.25">
      <c r="C1837" t="s">
        <v>54</v>
      </c>
      <c r="E1837">
        <v>0</v>
      </c>
      <c r="F1837">
        <v>0</v>
      </c>
      <c r="G1837">
        <v>0</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t="s">
        <v>1007</v>
      </c>
    </row>
    <row r="1838" spans="3:36" x14ac:dyDescent="0.25">
      <c r="C1838" t="s">
        <v>43</v>
      </c>
      <c r="E1838">
        <v>0</v>
      </c>
      <c r="F1838">
        <v>0</v>
      </c>
      <c r="G1838">
        <v>0</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row>
    <row r="1839" spans="3:36" x14ac:dyDescent="0.25">
      <c r="C1839" t="s">
        <v>847</v>
      </c>
      <c r="E1839">
        <v>0</v>
      </c>
      <c r="F1839">
        <v>0</v>
      </c>
      <c r="G1839">
        <v>0</v>
      </c>
      <c r="H1839">
        <v>0</v>
      </c>
      <c r="I1839">
        <v>0</v>
      </c>
      <c r="J1839">
        <v>0</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row>
    <row r="1840" spans="3:36" x14ac:dyDescent="0.25">
      <c r="C1840" t="s">
        <v>848</v>
      </c>
      <c r="E1840">
        <v>0</v>
      </c>
      <c r="F1840">
        <v>0</v>
      </c>
      <c r="G1840">
        <v>0</v>
      </c>
      <c r="H1840">
        <v>0</v>
      </c>
      <c r="I1840">
        <v>0</v>
      </c>
      <c r="J1840">
        <v>0</v>
      </c>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row>
    <row r="1841" spans="3:36" x14ac:dyDescent="0.25">
      <c r="C1841" t="s">
        <v>42</v>
      </c>
      <c r="E1841">
        <v>0</v>
      </c>
      <c r="F1841">
        <v>0</v>
      </c>
      <c r="G1841">
        <v>0</v>
      </c>
      <c r="H1841">
        <v>0</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row>
    <row r="1842" spans="3:36" x14ac:dyDescent="0.25">
      <c r="C1842" t="s">
        <v>849</v>
      </c>
      <c r="E1842">
        <v>0</v>
      </c>
      <c r="F1842">
        <v>0</v>
      </c>
      <c r="G1842">
        <v>0</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t="s">
        <v>1008</v>
      </c>
    </row>
    <row r="1843" spans="3:36" x14ac:dyDescent="0.25">
      <c r="C1843" t="s">
        <v>850</v>
      </c>
      <c r="E1843">
        <v>0</v>
      </c>
      <c r="F1843">
        <v>0</v>
      </c>
      <c r="G1843">
        <v>0</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row>
    <row r="1844" spans="3:36" x14ac:dyDescent="0.25">
      <c r="C1844" t="s">
        <v>851</v>
      </c>
      <c r="E1844">
        <v>0</v>
      </c>
      <c r="F1844">
        <v>0</v>
      </c>
      <c r="G1844">
        <v>0</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t="s">
        <v>1009</v>
      </c>
    </row>
    <row r="1845" spans="3:36" x14ac:dyDescent="0.25">
      <c r="C1845" t="s">
        <v>55</v>
      </c>
      <c r="E1845">
        <v>0</v>
      </c>
      <c r="F1845">
        <v>0</v>
      </c>
      <c r="G1845">
        <v>0</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row>
    <row r="1846" spans="3:36" x14ac:dyDescent="0.25">
      <c r="C1846" t="s">
        <v>1010</v>
      </c>
    </row>
    <row r="1847" spans="3:36" x14ac:dyDescent="0.25">
      <c r="C1847" t="s">
        <v>53</v>
      </c>
      <c r="E1847">
        <v>0</v>
      </c>
      <c r="F1847">
        <v>0</v>
      </c>
      <c r="G1847">
        <v>0</v>
      </c>
      <c r="H1847">
        <v>0</v>
      </c>
      <c r="I1847">
        <v>0</v>
      </c>
      <c r="J1847">
        <v>0</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row>
    <row r="1848" spans="3:36" x14ac:dyDescent="0.25">
      <c r="C1848" t="s">
        <v>54</v>
      </c>
      <c r="E1848">
        <v>0</v>
      </c>
      <c r="F1848">
        <v>0</v>
      </c>
      <c r="G1848">
        <v>0</v>
      </c>
      <c r="H1848">
        <v>0</v>
      </c>
      <c r="I1848">
        <v>0</v>
      </c>
      <c r="J1848">
        <v>0</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t="s">
        <v>1007</v>
      </c>
    </row>
    <row r="1849" spans="3:36" x14ac:dyDescent="0.25">
      <c r="C1849" t="s">
        <v>43</v>
      </c>
      <c r="E1849">
        <v>0</v>
      </c>
      <c r="F1849">
        <v>0</v>
      </c>
      <c r="G1849">
        <v>0</v>
      </c>
      <c r="H1849">
        <v>0</v>
      </c>
      <c r="I1849">
        <v>0</v>
      </c>
      <c r="J1849">
        <v>0</v>
      </c>
      <c r="K1849">
        <v>0</v>
      </c>
      <c r="L1849">
        <v>0</v>
      </c>
      <c r="M1849">
        <v>0</v>
      </c>
      <c r="N1849">
        <v>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row>
    <row r="1850" spans="3:36" x14ac:dyDescent="0.25">
      <c r="C1850" t="s">
        <v>847</v>
      </c>
      <c r="E1850">
        <v>0</v>
      </c>
      <c r="F1850">
        <v>0</v>
      </c>
      <c r="G1850">
        <v>0</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row>
    <row r="1851" spans="3:36" x14ac:dyDescent="0.25">
      <c r="C1851" t="s">
        <v>848</v>
      </c>
      <c r="E1851">
        <v>0</v>
      </c>
      <c r="F1851">
        <v>0</v>
      </c>
      <c r="G1851">
        <v>0</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row>
    <row r="1852" spans="3:36" x14ac:dyDescent="0.25">
      <c r="C1852" t="s">
        <v>42</v>
      </c>
      <c r="E1852">
        <v>0</v>
      </c>
      <c r="F1852">
        <v>0</v>
      </c>
      <c r="G1852">
        <v>0</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row>
    <row r="1853" spans="3:36" x14ac:dyDescent="0.25">
      <c r="C1853" t="s">
        <v>849</v>
      </c>
      <c r="E1853">
        <v>0</v>
      </c>
      <c r="F1853">
        <v>0</v>
      </c>
      <c r="G1853">
        <v>0</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t="s">
        <v>1008</v>
      </c>
    </row>
    <row r="1854" spans="3:36" x14ac:dyDescent="0.25">
      <c r="C1854" t="s">
        <v>850</v>
      </c>
      <c r="E1854">
        <v>0</v>
      </c>
      <c r="F1854">
        <v>0</v>
      </c>
      <c r="G1854">
        <v>0</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row>
    <row r="1855" spans="3:36" x14ac:dyDescent="0.25">
      <c r="C1855" t="s">
        <v>851</v>
      </c>
      <c r="E1855">
        <v>0</v>
      </c>
      <c r="F1855">
        <v>0</v>
      </c>
      <c r="G1855">
        <v>0</v>
      </c>
      <c r="H1855">
        <v>0</v>
      </c>
      <c r="I1855">
        <v>0</v>
      </c>
      <c r="J1855">
        <v>0</v>
      </c>
      <c r="K1855">
        <v>0</v>
      </c>
      <c r="L1855">
        <v>0</v>
      </c>
      <c r="M1855">
        <v>0</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t="s">
        <v>1009</v>
      </c>
    </row>
    <row r="1856" spans="3:36" x14ac:dyDescent="0.25">
      <c r="C1856" t="s">
        <v>55</v>
      </c>
      <c r="E1856">
        <v>0</v>
      </c>
      <c r="F1856">
        <v>0</v>
      </c>
      <c r="G1856">
        <v>0</v>
      </c>
      <c r="H1856">
        <v>0</v>
      </c>
      <c r="I1856">
        <v>0</v>
      </c>
      <c r="J1856">
        <v>0</v>
      </c>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row>
    <row r="1857" spans="3:36" x14ac:dyDescent="0.25">
      <c r="C1857" t="s">
        <v>996</v>
      </c>
    </row>
    <row r="1858" spans="3:36" x14ac:dyDescent="0.25">
      <c r="C1858" t="s">
        <v>852</v>
      </c>
      <c r="E1858">
        <v>0</v>
      </c>
      <c r="F1858">
        <v>0</v>
      </c>
      <c r="G1858">
        <v>0</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row>
    <row r="1859" spans="3:36" x14ac:dyDescent="0.25">
      <c r="C1859" t="s">
        <v>853</v>
      </c>
      <c r="E1859">
        <v>0</v>
      </c>
      <c r="F1859">
        <v>0</v>
      </c>
      <c r="G1859">
        <v>0</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row>
    <row r="1860" spans="3:36" x14ac:dyDescent="0.25">
      <c r="C1860" t="s">
        <v>854</v>
      </c>
      <c r="E1860">
        <v>0</v>
      </c>
      <c r="F1860">
        <v>0</v>
      </c>
      <c r="G1860">
        <v>0</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row>
    <row r="1861" spans="3:36" x14ac:dyDescent="0.25">
      <c r="C1861" t="s">
        <v>855</v>
      </c>
      <c r="E1861">
        <v>0</v>
      </c>
      <c r="F1861">
        <v>0</v>
      </c>
      <c r="G1861">
        <v>0</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row>
    <row r="1862" spans="3:36" x14ac:dyDescent="0.25">
      <c r="C1862" t="s">
        <v>856</v>
      </c>
      <c r="E1862">
        <v>0</v>
      </c>
      <c r="F1862">
        <v>0</v>
      </c>
      <c r="G1862">
        <v>0</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row>
    <row r="1863" spans="3:36" x14ac:dyDescent="0.25">
      <c r="C1863" t="s">
        <v>996</v>
      </c>
    </row>
    <row r="1864" spans="3:36" x14ac:dyDescent="0.25">
      <c r="C1864" t="s">
        <v>1011</v>
      </c>
    </row>
    <row r="1865" spans="3:36" x14ac:dyDescent="0.25">
      <c r="C1865" t="s">
        <v>1012</v>
      </c>
    </row>
    <row r="1866" spans="3:36" x14ac:dyDescent="0.25">
      <c r="C1866" t="s">
        <v>857</v>
      </c>
      <c r="E1866">
        <v>0</v>
      </c>
      <c r="F1866">
        <v>0</v>
      </c>
      <c r="G1866">
        <v>0</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row>
    <row r="1867" spans="3:36" x14ac:dyDescent="0.25">
      <c r="C1867" t="s">
        <v>858</v>
      </c>
      <c r="E1867">
        <v>0</v>
      </c>
      <c r="F1867">
        <v>0</v>
      </c>
      <c r="G1867">
        <v>0</v>
      </c>
      <c r="H1867">
        <v>0</v>
      </c>
      <c r="I1867">
        <v>0</v>
      </c>
      <c r="J1867">
        <v>0</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t="s">
        <v>1013</v>
      </c>
    </row>
    <row r="1868" spans="3:36" x14ac:dyDescent="0.25">
      <c r="C1868" t="s">
        <v>859</v>
      </c>
      <c r="E1868">
        <v>0</v>
      </c>
      <c r="F1868">
        <v>0</v>
      </c>
      <c r="G1868">
        <v>0</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t="s">
        <v>1009</v>
      </c>
    </row>
    <row r="1869" spans="3:36" x14ac:dyDescent="0.25">
      <c r="C1869" t="s">
        <v>860</v>
      </c>
      <c r="E1869">
        <v>0</v>
      </c>
      <c r="F1869">
        <v>0</v>
      </c>
      <c r="G1869">
        <v>0</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row>
    <row r="1870" spans="3:36" x14ac:dyDescent="0.25">
      <c r="C1870" t="s">
        <v>838</v>
      </c>
      <c r="E1870">
        <v>0</v>
      </c>
      <c r="F1870">
        <v>0</v>
      </c>
      <c r="G1870">
        <v>0</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row>
    <row r="1871" spans="3:36" x14ac:dyDescent="0.25">
      <c r="C1871" t="s">
        <v>1014</v>
      </c>
    </row>
    <row r="1872" spans="3:36" x14ac:dyDescent="0.25">
      <c r="C1872" t="s">
        <v>861</v>
      </c>
      <c r="E1872">
        <v>0</v>
      </c>
      <c r="F1872">
        <v>0</v>
      </c>
      <c r="G1872">
        <v>0</v>
      </c>
      <c r="H1872">
        <v>0</v>
      </c>
      <c r="I1872">
        <v>0</v>
      </c>
      <c r="J1872">
        <v>0</v>
      </c>
      <c r="K1872">
        <v>0</v>
      </c>
      <c r="L1872">
        <v>0</v>
      </c>
      <c r="M1872">
        <v>0</v>
      </c>
      <c r="N1872">
        <v>0</v>
      </c>
      <c r="O1872">
        <v>0</v>
      </c>
      <c r="P1872">
        <v>0</v>
      </c>
      <c r="Q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row>
    <row r="1873" spans="3:36" x14ac:dyDescent="0.25">
      <c r="C1873" t="s">
        <v>862</v>
      </c>
      <c r="E1873">
        <v>0</v>
      </c>
      <c r="F1873">
        <v>0</v>
      </c>
      <c r="G1873">
        <v>0</v>
      </c>
      <c r="H1873">
        <v>0</v>
      </c>
      <c r="I1873">
        <v>0</v>
      </c>
      <c r="J1873">
        <v>0</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t="s">
        <v>1013</v>
      </c>
    </row>
    <row r="1874" spans="3:36" x14ac:dyDescent="0.25">
      <c r="C1874" t="s">
        <v>863</v>
      </c>
      <c r="E1874">
        <v>0</v>
      </c>
      <c r="F1874">
        <v>0</v>
      </c>
      <c r="G1874">
        <v>0</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t="s">
        <v>1009</v>
      </c>
    </row>
    <row r="1875" spans="3:36" x14ac:dyDescent="0.25">
      <c r="C1875" t="s">
        <v>864</v>
      </c>
      <c r="E1875">
        <v>0</v>
      </c>
      <c r="F1875">
        <v>0</v>
      </c>
      <c r="G1875">
        <v>0</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row>
    <row r="1876" spans="3:36" x14ac:dyDescent="0.25">
      <c r="C1876" t="s">
        <v>838</v>
      </c>
      <c r="E1876">
        <v>0</v>
      </c>
      <c r="F1876">
        <v>0</v>
      </c>
      <c r="G1876">
        <v>0</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row>
    <row r="1877" spans="3:36" x14ac:dyDescent="0.25">
      <c r="C1877" t="s">
        <v>996</v>
      </c>
    </row>
    <row r="1878" spans="3:36" x14ac:dyDescent="0.25">
      <c r="C1878" t="s">
        <v>865</v>
      </c>
      <c r="E1878">
        <v>0</v>
      </c>
      <c r="F1878">
        <v>0</v>
      </c>
      <c r="G1878">
        <v>0</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row>
    <row r="1879" spans="3:36" x14ac:dyDescent="0.25">
      <c r="C1879" t="s">
        <v>866</v>
      </c>
      <c r="E1879">
        <v>0</v>
      </c>
      <c r="F1879">
        <v>0</v>
      </c>
      <c r="G1879">
        <v>0</v>
      </c>
      <c r="H1879">
        <v>0</v>
      </c>
      <c r="I1879">
        <v>0</v>
      </c>
      <c r="J1879">
        <v>0</v>
      </c>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row>
    <row r="1880" spans="3:36" x14ac:dyDescent="0.25">
      <c r="C1880" t="s">
        <v>996</v>
      </c>
    </row>
    <row r="1881" spans="3:36" x14ac:dyDescent="0.25">
      <c r="C1881" t="s">
        <v>1016</v>
      </c>
    </row>
    <row r="1882" spans="3:36" x14ac:dyDescent="0.25">
      <c r="C1882" t="s">
        <v>867</v>
      </c>
      <c r="E1882">
        <v>0</v>
      </c>
      <c r="F1882">
        <v>0</v>
      </c>
      <c r="G1882">
        <v>0</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row>
    <row r="1883" spans="3:36" x14ac:dyDescent="0.25">
      <c r="C1883" t="s">
        <v>868</v>
      </c>
      <c r="E1883">
        <v>0</v>
      </c>
      <c r="F1883">
        <v>0</v>
      </c>
      <c r="G1883">
        <v>0</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t="s">
        <v>1013</v>
      </c>
    </row>
    <row r="1884" spans="3:36" x14ac:dyDescent="0.25">
      <c r="C1884" t="s">
        <v>869</v>
      </c>
      <c r="E1884">
        <v>0</v>
      </c>
      <c r="F1884">
        <v>0</v>
      </c>
      <c r="G1884">
        <v>0</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t="s">
        <v>1009</v>
      </c>
    </row>
    <row r="1885" spans="3:36" x14ac:dyDescent="0.25">
      <c r="C1885" t="s">
        <v>870</v>
      </c>
      <c r="E1885">
        <v>0</v>
      </c>
      <c r="F1885">
        <v>0</v>
      </c>
      <c r="G1885">
        <v>0</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row>
    <row r="1886" spans="3:36" x14ac:dyDescent="0.25">
      <c r="C1886" t="s">
        <v>838</v>
      </c>
      <c r="E1886">
        <v>0</v>
      </c>
      <c r="F1886">
        <v>0</v>
      </c>
      <c r="G1886">
        <v>0</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row>
    <row r="1887" spans="3:36" x14ac:dyDescent="0.25">
      <c r="C1887" t="s">
        <v>996</v>
      </c>
    </row>
    <row r="1888" spans="3:36" x14ac:dyDescent="0.25">
      <c r="C1888" t="s">
        <v>1104</v>
      </c>
    </row>
    <row r="1889" spans="1:36" x14ac:dyDescent="0.25">
      <c r="C1889" t="s">
        <v>1017</v>
      </c>
    </row>
    <row r="1890" spans="1:36" x14ac:dyDescent="0.25">
      <c r="E1890">
        <v>2019</v>
      </c>
      <c r="F1890">
        <v>2020</v>
      </c>
      <c r="G1890">
        <v>2021</v>
      </c>
      <c r="H1890">
        <v>2022</v>
      </c>
      <c r="I1890">
        <v>2023</v>
      </c>
      <c r="J1890">
        <v>2024</v>
      </c>
      <c r="K1890">
        <v>2025</v>
      </c>
      <c r="L1890">
        <v>2026</v>
      </c>
      <c r="M1890">
        <v>2027</v>
      </c>
      <c r="N1890">
        <v>2028</v>
      </c>
      <c r="O1890">
        <v>2029</v>
      </c>
      <c r="P1890">
        <v>2030</v>
      </c>
      <c r="Q1890">
        <v>2031</v>
      </c>
      <c r="R1890">
        <v>2032</v>
      </c>
      <c r="S1890">
        <v>2033</v>
      </c>
      <c r="T1890">
        <v>2034</v>
      </c>
      <c r="U1890">
        <v>2035</v>
      </c>
      <c r="V1890">
        <v>2036</v>
      </c>
      <c r="W1890">
        <v>2037</v>
      </c>
      <c r="X1890">
        <v>2038</v>
      </c>
      <c r="Y1890">
        <v>2039</v>
      </c>
      <c r="Z1890">
        <v>2040</v>
      </c>
      <c r="AA1890">
        <v>2041</v>
      </c>
      <c r="AB1890">
        <v>2042</v>
      </c>
      <c r="AC1890">
        <v>2043</v>
      </c>
      <c r="AD1890">
        <v>2044</v>
      </c>
      <c r="AE1890">
        <v>2045</v>
      </c>
      <c r="AF1890">
        <v>2046</v>
      </c>
      <c r="AG1890">
        <v>2047</v>
      </c>
      <c r="AH1890">
        <v>2048</v>
      </c>
      <c r="AI1890">
        <v>2049</v>
      </c>
      <c r="AJ1890">
        <v>2050</v>
      </c>
    </row>
    <row r="1891" spans="1:36" x14ac:dyDescent="0.25">
      <c r="C1891" t="s">
        <v>996</v>
      </c>
    </row>
    <row r="1892" spans="1:36" x14ac:dyDescent="0.25">
      <c r="C1892" t="s">
        <v>1018</v>
      </c>
    </row>
    <row r="1893" spans="1:36" x14ac:dyDescent="0.25">
      <c r="C1893" t="s">
        <v>995</v>
      </c>
      <c r="E1893">
        <v>8.609</v>
      </c>
      <c r="F1893">
        <v>8.3819999999999997</v>
      </c>
      <c r="G1893">
        <v>8.51</v>
      </c>
      <c r="H1893">
        <v>9.0540000000000003</v>
      </c>
      <c r="I1893">
        <v>9.2609999999999992</v>
      </c>
      <c r="J1893">
        <v>9.3049999999999997</v>
      </c>
      <c r="K1893">
        <v>9.3420000000000005</v>
      </c>
      <c r="L1893">
        <v>9.27</v>
      </c>
      <c r="M1893">
        <v>9.2789999999999999</v>
      </c>
      <c r="N1893">
        <v>9.35</v>
      </c>
      <c r="O1893">
        <v>9.43</v>
      </c>
      <c r="P1893">
        <v>9.5530000000000008</v>
      </c>
      <c r="Q1893">
        <v>9.6950000000000003</v>
      </c>
      <c r="R1893">
        <v>9.84</v>
      </c>
      <c r="S1893">
        <v>9.9819999999999993</v>
      </c>
      <c r="T1893">
        <v>10.111000000000001</v>
      </c>
      <c r="U1893">
        <v>10.234</v>
      </c>
      <c r="V1893">
        <v>10.356</v>
      </c>
      <c r="W1893">
        <v>10.488</v>
      </c>
      <c r="X1893">
        <v>10.637</v>
      </c>
      <c r="Y1893">
        <v>10.789</v>
      </c>
      <c r="Z1893">
        <v>10.916</v>
      </c>
      <c r="AA1893">
        <v>11.016999999999999</v>
      </c>
      <c r="AB1893">
        <v>11.09</v>
      </c>
      <c r="AC1893">
        <v>11.122</v>
      </c>
      <c r="AD1893">
        <v>11.119</v>
      </c>
      <c r="AE1893">
        <v>11.138</v>
      </c>
      <c r="AF1893">
        <v>11.188000000000001</v>
      </c>
      <c r="AG1893">
        <v>11.265000000000001</v>
      </c>
      <c r="AH1893">
        <v>11.374000000000001</v>
      </c>
      <c r="AI1893">
        <v>11.504</v>
      </c>
      <c r="AJ1893">
        <v>11.643000000000001</v>
      </c>
    </row>
    <row r="1894" spans="1:36" x14ac:dyDescent="0.25">
      <c r="C1894" t="s">
        <v>904</v>
      </c>
      <c r="E1894">
        <v>0.755</v>
      </c>
      <c r="F1894">
        <v>0.73499999999999999</v>
      </c>
      <c r="G1894">
        <v>0.746</v>
      </c>
      <c r="H1894">
        <v>0.79400000000000004</v>
      </c>
      <c r="I1894">
        <v>0.81299999999999994</v>
      </c>
      <c r="J1894">
        <v>0.81699999999999995</v>
      </c>
      <c r="K1894">
        <v>0.82</v>
      </c>
      <c r="L1894">
        <v>0.81399999999999995</v>
      </c>
      <c r="M1894">
        <v>0.81399999999999995</v>
      </c>
      <c r="N1894">
        <v>0.82099999999999995</v>
      </c>
      <c r="O1894">
        <v>0.82799999999999996</v>
      </c>
      <c r="P1894">
        <v>0.83899999999999997</v>
      </c>
      <c r="Q1894">
        <v>0.85099999999999998</v>
      </c>
      <c r="R1894">
        <v>0.86399999999999999</v>
      </c>
      <c r="S1894">
        <v>0.877</v>
      </c>
      <c r="T1894">
        <v>0.88800000000000001</v>
      </c>
      <c r="U1894">
        <v>0.89900000000000002</v>
      </c>
      <c r="V1894">
        <v>0.91</v>
      </c>
      <c r="W1894">
        <v>0.92200000000000004</v>
      </c>
      <c r="X1894">
        <v>0.93500000000000005</v>
      </c>
      <c r="Y1894">
        <v>0.94799999999999995</v>
      </c>
      <c r="Z1894">
        <v>0.96</v>
      </c>
      <c r="AA1894">
        <v>0.96799999999999997</v>
      </c>
      <c r="AB1894">
        <v>0.97499999999999998</v>
      </c>
      <c r="AC1894">
        <v>0.97799999999999998</v>
      </c>
      <c r="AD1894">
        <v>0.97799999999999998</v>
      </c>
      <c r="AE1894">
        <v>0.98</v>
      </c>
      <c r="AF1894">
        <v>0.98399999999999999</v>
      </c>
      <c r="AG1894">
        <v>0.99099999999999999</v>
      </c>
      <c r="AH1894">
        <v>1.0009999999999999</v>
      </c>
      <c r="AI1894">
        <v>1.012</v>
      </c>
      <c r="AJ1894">
        <v>1.0249999999999999</v>
      </c>
    </row>
    <row r="1895" spans="1:36" x14ac:dyDescent="0.25">
      <c r="C1895" t="s">
        <v>829</v>
      </c>
      <c r="E1895">
        <v>105.90600000000001</v>
      </c>
      <c r="F1895">
        <v>101.038</v>
      </c>
      <c r="G1895">
        <v>102.235</v>
      </c>
      <c r="H1895">
        <v>106.578</v>
      </c>
      <c r="I1895">
        <v>109.46299999999999</v>
      </c>
      <c r="J1895">
        <v>108.17</v>
      </c>
      <c r="K1895">
        <v>104.46</v>
      </c>
      <c r="L1895">
        <v>100.247</v>
      </c>
      <c r="M1895">
        <v>98.917000000000002</v>
      </c>
      <c r="N1895">
        <v>97.001999999999995</v>
      </c>
      <c r="O1895">
        <v>95.578999999999994</v>
      </c>
      <c r="P1895">
        <v>96.114999999999995</v>
      </c>
      <c r="Q1895">
        <v>96.525999999999996</v>
      </c>
      <c r="R1895">
        <v>96.183999999999997</v>
      </c>
      <c r="S1895">
        <v>95.42</v>
      </c>
      <c r="T1895">
        <v>94.337000000000003</v>
      </c>
      <c r="U1895">
        <v>94.441000000000003</v>
      </c>
      <c r="V1895">
        <v>95.355000000000004</v>
      </c>
      <c r="W1895">
        <v>96.683000000000007</v>
      </c>
      <c r="X1895">
        <v>98.265000000000001</v>
      </c>
      <c r="Y1895">
        <v>98.944000000000003</v>
      </c>
      <c r="Z1895">
        <v>98.218999999999994</v>
      </c>
      <c r="AA1895">
        <v>97.025999999999996</v>
      </c>
      <c r="AB1895">
        <v>95.463999999999999</v>
      </c>
      <c r="AC1895">
        <v>93.245000000000005</v>
      </c>
      <c r="AD1895">
        <v>91.548000000000002</v>
      </c>
      <c r="AE1895">
        <v>90.891999999999996</v>
      </c>
      <c r="AF1895">
        <v>90.322999999999993</v>
      </c>
      <c r="AG1895">
        <v>89.52</v>
      </c>
      <c r="AH1895">
        <v>89.131</v>
      </c>
      <c r="AI1895">
        <v>89.073999999999998</v>
      </c>
      <c r="AJ1895">
        <v>88.867000000000004</v>
      </c>
    </row>
    <row r="1896" spans="1:36" x14ac:dyDescent="0.25">
      <c r="C1896" t="s">
        <v>996</v>
      </c>
    </row>
    <row r="1897" spans="1:36" x14ac:dyDescent="0.25">
      <c r="C1897" t="s">
        <v>997</v>
      </c>
    </row>
    <row r="1898" spans="1:36" x14ac:dyDescent="0.25">
      <c r="A1898" t="s">
        <v>111</v>
      </c>
      <c r="B1898" t="s">
        <v>771</v>
      </c>
      <c r="C1898" t="s">
        <v>55</v>
      </c>
      <c r="E1898">
        <v>41.353000000000002</v>
      </c>
      <c r="F1898">
        <v>40.773000000000003</v>
      </c>
      <c r="G1898">
        <v>40.802</v>
      </c>
      <c r="H1898">
        <v>44.241999999999997</v>
      </c>
      <c r="I1898">
        <v>45.292999999999999</v>
      </c>
      <c r="J1898">
        <v>46.734999999999999</v>
      </c>
      <c r="K1898">
        <v>46.887999999999998</v>
      </c>
      <c r="L1898">
        <v>46.95</v>
      </c>
      <c r="M1898">
        <v>47.256</v>
      </c>
      <c r="N1898">
        <v>47.719000000000001</v>
      </c>
      <c r="O1898">
        <v>47.347999999999999</v>
      </c>
      <c r="P1898">
        <v>47.158999999999999</v>
      </c>
      <c r="Q1898">
        <v>47.081000000000003</v>
      </c>
      <c r="R1898">
        <v>47.046999999999997</v>
      </c>
      <c r="S1898">
        <v>46.944000000000003</v>
      </c>
      <c r="T1898">
        <v>46.835000000000001</v>
      </c>
      <c r="U1898">
        <v>46.720999999999997</v>
      </c>
      <c r="V1898">
        <v>46.652999999999999</v>
      </c>
      <c r="W1898">
        <v>46.646000000000001</v>
      </c>
      <c r="X1898">
        <v>46.676000000000002</v>
      </c>
      <c r="Y1898">
        <v>46.750999999999998</v>
      </c>
      <c r="Z1898">
        <v>46.610999999999997</v>
      </c>
      <c r="AA1898">
        <v>46.386000000000003</v>
      </c>
      <c r="AB1898">
        <v>46.081000000000003</v>
      </c>
      <c r="AC1898">
        <v>45.634</v>
      </c>
      <c r="AD1898">
        <v>45.066000000000003</v>
      </c>
      <c r="AE1898">
        <v>44.656999999999996</v>
      </c>
      <c r="AF1898">
        <v>44.354999999999997</v>
      </c>
      <c r="AG1898">
        <v>44.146000000000001</v>
      </c>
      <c r="AH1898">
        <v>44.051000000000002</v>
      </c>
      <c r="AI1898">
        <v>44.052</v>
      </c>
      <c r="AJ1898">
        <v>44.148000000000003</v>
      </c>
    </row>
    <row r="1899" spans="1:36" x14ac:dyDescent="0.25">
      <c r="A1899" t="s">
        <v>111</v>
      </c>
      <c r="C1899" t="s">
        <v>830</v>
      </c>
      <c r="E1899">
        <v>83.600999999999999</v>
      </c>
      <c r="F1899">
        <v>88.941000000000003</v>
      </c>
      <c r="G1899">
        <v>102.825</v>
      </c>
      <c r="H1899">
        <v>117.136</v>
      </c>
      <c r="I1899">
        <v>124.319</v>
      </c>
      <c r="J1899">
        <v>133.261</v>
      </c>
      <c r="K1899">
        <v>144.1</v>
      </c>
      <c r="L1899">
        <v>153.79499999999999</v>
      </c>
      <c r="M1899">
        <v>165.25200000000001</v>
      </c>
      <c r="N1899">
        <v>177.084</v>
      </c>
      <c r="O1899">
        <v>180.95400000000001</v>
      </c>
      <c r="P1899">
        <v>185.523</v>
      </c>
      <c r="Q1899">
        <v>190.286</v>
      </c>
      <c r="R1899">
        <v>194.869</v>
      </c>
      <c r="S1899">
        <v>198.25200000000001</v>
      </c>
      <c r="T1899">
        <v>201.61199999999999</v>
      </c>
      <c r="U1899">
        <v>204.874</v>
      </c>
      <c r="V1899">
        <v>208.44399999999999</v>
      </c>
      <c r="W1899">
        <v>212.54</v>
      </c>
      <c r="X1899">
        <v>216.71100000000001</v>
      </c>
      <c r="Y1899">
        <v>218.12700000000001</v>
      </c>
      <c r="Z1899">
        <v>217.15</v>
      </c>
      <c r="AA1899">
        <v>215.73599999999999</v>
      </c>
      <c r="AB1899">
        <v>213.96100000000001</v>
      </c>
      <c r="AC1899">
        <v>211.447</v>
      </c>
      <c r="AD1899">
        <v>208.322</v>
      </c>
      <c r="AE1899">
        <v>206.47300000000001</v>
      </c>
      <c r="AF1899">
        <v>204.87100000000001</v>
      </c>
      <c r="AG1899">
        <v>203.465</v>
      </c>
      <c r="AH1899">
        <v>202.34899999999999</v>
      </c>
      <c r="AI1899">
        <v>200.773</v>
      </c>
      <c r="AJ1899">
        <v>197.11600000000001</v>
      </c>
    </row>
    <row r="1900" spans="1:36" x14ac:dyDescent="0.25">
      <c r="A1900" t="s">
        <v>111</v>
      </c>
      <c r="C1900" t="s">
        <v>831</v>
      </c>
      <c r="E1900">
        <v>1.546</v>
      </c>
      <c r="F1900">
        <v>1.4690000000000001</v>
      </c>
      <c r="G1900">
        <v>1.5549999999999999</v>
      </c>
      <c r="H1900">
        <v>1.4550000000000001</v>
      </c>
      <c r="I1900">
        <v>1.1379999999999999</v>
      </c>
      <c r="J1900">
        <v>1.127</v>
      </c>
      <c r="K1900">
        <v>1.133</v>
      </c>
      <c r="L1900">
        <v>1.1399999999999999</v>
      </c>
      <c r="M1900">
        <v>1.147</v>
      </c>
      <c r="N1900">
        <v>1.153</v>
      </c>
      <c r="O1900">
        <v>1.159</v>
      </c>
      <c r="P1900">
        <v>1.1639999999999999</v>
      </c>
      <c r="Q1900">
        <v>1.1679999999999999</v>
      </c>
      <c r="R1900">
        <v>1.1719999999999999</v>
      </c>
      <c r="S1900">
        <v>1.175</v>
      </c>
      <c r="T1900">
        <v>1.177</v>
      </c>
      <c r="U1900">
        <v>1.179</v>
      </c>
      <c r="V1900">
        <v>1.179</v>
      </c>
      <c r="W1900">
        <v>1.179</v>
      </c>
      <c r="X1900">
        <v>1.179</v>
      </c>
      <c r="Y1900">
        <v>1.179</v>
      </c>
      <c r="Z1900">
        <v>1.179</v>
      </c>
      <c r="AA1900">
        <v>1.179</v>
      </c>
      <c r="AB1900">
        <v>1.179</v>
      </c>
      <c r="AC1900">
        <v>1.179</v>
      </c>
      <c r="AD1900">
        <v>1.179</v>
      </c>
      <c r="AE1900">
        <v>1.179</v>
      </c>
      <c r="AF1900">
        <v>1.179</v>
      </c>
      <c r="AG1900">
        <v>1.179</v>
      </c>
      <c r="AH1900">
        <v>1.179</v>
      </c>
      <c r="AI1900">
        <v>1.179</v>
      </c>
      <c r="AJ1900">
        <v>1.179</v>
      </c>
    </row>
    <row r="1901" spans="1:36" x14ac:dyDescent="0.25">
      <c r="A1901" t="s">
        <v>111</v>
      </c>
      <c r="B1901" t="s">
        <v>773</v>
      </c>
      <c r="C1901" t="s">
        <v>832</v>
      </c>
      <c r="E1901">
        <v>85.147000000000006</v>
      </c>
      <c r="F1901">
        <v>90.41</v>
      </c>
      <c r="G1901">
        <v>104.38</v>
      </c>
      <c r="H1901">
        <v>118.59</v>
      </c>
      <c r="I1901">
        <v>125.45699999999999</v>
      </c>
      <c r="J1901">
        <v>134.387</v>
      </c>
      <c r="K1901">
        <v>145.23400000000001</v>
      </c>
      <c r="L1901">
        <v>154.935</v>
      </c>
      <c r="M1901">
        <v>166.399</v>
      </c>
      <c r="N1901">
        <v>178.23699999999999</v>
      </c>
      <c r="O1901">
        <v>182.11199999999999</v>
      </c>
      <c r="P1901">
        <v>186.68600000000001</v>
      </c>
      <c r="Q1901">
        <v>191.45400000000001</v>
      </c>
      <c r="R1901">
        <v>196.041</v>
      </c>
      <c r="S1901">
        <v>199.42699999999999</v>
      </c>
      <c r="T1901">
        <v>202.79</v>
      </c>
      <c r="U1901">
        <v>206.053</v>
      </c>
      <c r="V1901">
        <v>209.624</v>
      </c>
      <c r="W1901">
        <v>213.71899999999999</v>
      </c>
      <c r="X1901">
        <v>217.89</v>
      </c>
      <c r="Y1901">
        <v>219.30600000000001</v>
      </c>
      <c r="Z1901">
        <v>218.33</v>
      </c>
      <c r="AA1901">
        <v>216.916</v>
      </c>
      <c r="AB1901">
        <v>215.14</v>
      </c>
      <c r="AC1901">
        <v>212.62700000000001</v>
      </c>
      <c r="AD1901">
        <v>209.501</v>
      </c>
      <c r="AE1901">
        <v>207.65199999999999</v>
      </c>
      <c r="AF1901">
        <v>206.05</v>
      </c>
      <c r="AG1901">
        <v>204.64400000000001</v>
      </c>
      <c r="AH1901">
        <v>203.52799999999999</v>
      </c>
      <c r="AI1901">
        <v>201.952</v>
      </c>
      <c r="AJ1901">
        <v>198.29599999999999</v>
      </c>
    </row>
    <row r="1902" spans="1:36" x14ac:dyDescent="0.25">
      <c r="A1902" t="s">
        <v>111</v>
      </c>
      <c r="B1902" t="s">
        <v>772</v>
      </c>
      <c r="C1902" t="s">
        <v>846</v>
      </c>
      <c r="E1902">
        <v>164.36699999999999</v>
      </c>
      <c r="F1902">
        <v>135.5</v>
      </c>
      <c r="G1902">
        <v>143.143</v>
      </c>
      <c r="H1902">
        <v>142.15899999999999</v>
      </c>
      <c r="I1902">
        <v>125.78100000000001</v>
      </c>
      <c r="J1902">
        <v>98.626000000000005</v>
      </c>
      <c r="K1902">
        <v>103.476</v>
      </c>
      <c r="L1902">
        <v>107.47799999999999</v>
      </c>
      <c r="M1902">
        <v>111.985</v>
      </c>
      <c r="N1902">
        <v>115.648</v>
      </c>
      <c r="O1902">
        <v>115.8</v>
      </c>
      <c r="P1902">
        <v>115.738</v>
      </c>
      <c r="Q1902">
        <v>115.321</v>
      </c>
      <c r="R1902">
        <v>114.502</v>
      </c>
      <c r="S1902">
        <v>113.10299999999999</v>
      </c>
      <c r="T1902">
        <v>111.102</v>
      </c>
      <c r="U1902">
        <v>108.58199999999999</v>
      </c>
      <c r="V1902">
        <v>105.404</v>
      </c>
      <c r="W1902">
        <v>101.974</v>
      </c>
      <c r="X1902">
        <v>98.799000000000007</v>
      </c>
      <c r="Y1902">
        <v>96.126999999999995</v>
      </c>
      <c r="Z1902">
        <v>93.424000000000007</v>
      </c>
      <c r="AA1902">
        <v>90.694999999999993</v>
      </c>
      <c r="AB1902">
        <v>87.950999999999993</v>
      </c>
      <c r="AC1902">
        <v>85.134</v>
      </c>
      <c r="AD1902">
        <v>82.290999999999997</v>
      </c>
      <c r="AE1902">
        <v>79.671000000000006</v>
      </c>
      <c r="AF1902">
        <v>77.269000000000005</v>
      </c>
      <c r="AG1902">
        <v>75.063000000000002</v>
      </c>
      <c r="AH1902">
        <v>73.058999999999997</v>
      </c>
      <c r="AI1902">
        <v>71.012</v>
      </c>
      <c r="AJ1902">
        <v>68.435000000000002</v>
      </c>
    </row>
    <row r="1903" spans="1:36" x14ac:dyDescent="0.25">
      <c r="A1903" t="s">
        <v>111</v>
      </c>
      <c r="B1903" t="s">
        <v>772</v>
      </c>
      <c r="C1903" t="s">
        <v>947</v>
      </c>
      <c r="E1903">
        <v>0</v>
      </c>
      <c r="F1903">
        <v>0</v>
      </c>
      <c r="G1903">
        <v>0</v>
      </c>
      <c r="H1903">
        <v>0</v>
      </c>
      <c r="I1903">
        <v>0</v>
      </c>
      <c r="J1903">
        <v>0</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row>
    <row r="1904" spans="1:36" x14ac:dyDescent="0.25">
      <c r="A1904" t="s">
        <v>111</v>
      </c>
      <c r="B1904" t="s">
        <v>987</v>
      </c>
      <c r="C1904" t="s">
        <v>64</v>
      </c>
      <c r="E1904">
        <v>0</v>
      </c>
      <c r="F1904">
        <v>0</v>
      </c>
      <c r="G1904">
        <v>0</v>
      </c>
      <c r="H1904">
        <v>0</v>
      </c>
      <c r="I1904">
        <v>0</v>
      </c>
      <c r="J1904">
        <v>0</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row>
    <row r="1905" spans="1:36" x14ac:dyDescent="0.25">
      <c r="A1905" t="s">
        <v>111</v>
      </c>
      <c r="B1905" t="s">
        <v>774</v>
      </c>
      <c r="C1905" t="s">
        <v>833</v>
      </c>
      <c r="E1905">
        <v>1.86</v>
      </c>
      <c r="F1905">
        <v>1.5840000000000001</v>
      </c>
      <c r="G1905">
        <v>1.375</v>
      </c>
      <c r="H1905">
        <v>1.4359999999999999</v>
      </c>
      <c r="I1905">
        <v>1.3959999999999999</v>
      </c>
      <c r="J1905">
        <v>1.2250000000000001</v>
      </c>
      <c r="K1905">
        <v>1.113</v>
      </c>
      <c r="L1905">
        <v>1.01</v>
      </c>
      <c r="M1905">
        <v>0.91200000000000003</v>
      </c>
      <c r="N1905">
        <v>0.82</v>
      </c>
      <c r="O1905">
        <v>0.73499999999999999</v>
      </c>
      <c r="P1905">
        <v>0.65600000000000003</v>
      </c>
      <c r="Q1905">
        <v>0.58499999999999996</v>
      </c>
      <c r="R1905">
        <v>0.52</v>
      </c>
      <c r="S1905">
        <v>0.46100000000000002</v>
      </c>
      <c r="T1905">
        <v>0.40699999999999997</v>
      </c>
      <c r="U1905">
        <v>0.35799999999999998</v>
      </c>
      <c r="V1905">
        <v>0.314</v>
      </c>
      <c r="W1905">
        <v>0.27300000000000002</v>
      </c>
      <c r="X1905">
        <v>0.23599999999999999</v>
      </c>
      <c r="Y1905">
        <v>0.20899999999999999</v>
      </c>
      <c r="Z1905">
        <v>0.185</v>
      </c>
      <c r="AA1905">
        <v>0.16400000000000001</v>
      </c>
      <c r="AB1905">
        <v>0.14499999999999999</v>
      </c>
      <c r="AC1905">
        <v>0.128</v>
      </c>
      <c r="AD1905">
        <v>0.112</v>
      </c>
      <c r="AE1905">
        <v>9.8000000000000004E-2</v>
      </c>
      <c r="AF1905">
        <v>8.5999999999999993E-2</v>
      </c>
      <c r="AG1905">
        <v>7.3999999999999996E-2</v>
      </c>
      <c r="AH1905">
        <v>6.4000000000000001E-2</v>
      </c>
      <c r="AI1905">
        <v>5.5E-2</v>
      </c>
      <c r="AJ1905">
        <v>4.5999999999999999E-2</v>
      </c>
    </row>
    <row r="1906" spans="1:36" x14ac:dyDescent="0.25">
      <c r="A1906" t="s">
        <v>111</v>
      </c>
      <c r="B1906" t="s">
        <v>988</v>
      </c>
      <c r="C1906" t="s">
        <v>834</v>
      </c>
      <c r="E1906">
        <v>0</v>
      </c>
      <c r="F1906">
        <v>0</v>
      </c>
      <c r="G1906">
        <v>0</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row>
    <row r="1907" spans="1:36" x14ac:dyDescent="0.25">
      <c r="A1907" t="s">
        <v>111</v>
      </c>
      <c r="B1907" t="s">
        <v>774</v>
      </c>
      <c r="C1907" t="s">
        <v>42</v>
      </c>
      <c r="E1907">
        <v>72.819999999999993</v>
      </c>
      <c r="F1907">
        <v>47.573999999999998</v>
      </c>
      <c r="G1907">
        <v>45.845999999999997</v>
      </c>
      <c r="H1907">
        <v>26.062000000000001</v>
      </c>
      <c r="I1907">
        <v>55.78</v>
      </c>
      <c r="J1907">
        <v>27.004999999999999</v>
      </c>
      <c r="K1907">
        <v>24.577000000000002</v>
      </c>
      <c r="L1907">
        <v>22.265999999999998</v>
      </c>
      <c r="M1907">
        <v>20.024999999999999</v>
      </c>
      <c r="N1907">
        <v>17.867999999999999</v>
      </c>
      <c r="O1907">
        <v>15.795999999999999</v>
      </c>
      <c r="P1907">
        <v>13.81</v>
      </c>
      <c r="Q1907">
        <v>11.916</v>
      </c>
      <c r="R1907">
        <v>10.090999999999999</v>
      </c>
      <c r="S1907">
        <v>8.3369999999999997</v>
      </c>
      <c r="T1907">
        <v>6.6379999999999999</v>
      </c>
      <c r="U1907">
        <v>4.976</v>
      </c>
      <c r="V1907">
        <v>3.35</v>
      </c>
      <c r="W1907">
        <v>1.73</v>
      </c>
      <c r="X1907">
        <v>0.109</v>
      </c>
      <c r="Y1907">
        <v>0.109</v>
      </c>
      <c r="Z1907">
        <v>0.109</v>
      </c>
      <c r="AA1907">
        <v>0.109</v>
      </c>
      <c r="AB1907">
        <v>0.109</v>
      </c>
      <c r="AC1907">
        <v>0.109</v>
      </c>
      <c r="AD1907">
        <v>0.109</v>
      </c>
      <c r="AE1907">
        <v>0.109</v>
      </c>
      <c r="AF1907">
        <v>0.109</v>
      </c>
      <c r="AG1907">
        <v>0.109</v>
      </c>
      <c r="AH1907">
        <v>0.109</v>
      </c>
      <c r="AI1907">
        <v>0.109</v>
      </c>
      <c r="AJ1907">
        <v>0.109</v>
      </c>
    </row>
    <row r="1908" spans="1:36" x14ac:dyDescent="0.25">
      <c r="A1908" t="s">
        <v>111</v>
      </c>
      <c r="B1908" t="s">
        <v>987</v>
      </c>
      <c r="C1908" t="s">
        <v>40</v>
      </c>
      <c r="E1908">
        <v>37.201000000000001</v>
      </c>
      <c r="F1908">
        <v>44.796999999999997</v>
      </c>
      <c r="G1908">
        <v>34.972999999999999</v>
      </c>
      <c r="H1908">
        <v>36.514000000000003</v>
      </c>
      <c r="I1908">
        <v>31.47</v>
      </c>
      <c r="J1908">
        <v>31.896999999999998</v>
      </c>
      <c r="K1908">
        <v>35.405999999999999</v>
      </c>
      <c r="L1908">
        <v>38.731999999999999</v>
      </c>
      <c r="M1908">
        <v>42.210999999999999</v>
      </c>
      <c r="N1908">
        <v>45.363999999999997</v>
      </c>
      <c r="O1908">
        <v>46.652999999999999</v>
      </c>
      <c r="P1908">
        <v>47.89</v>
      </c>
      <c r="Q1908">
        <v>49.03</v>
      </c>
      <c r="R1908">
        <v>50.027999999999999</v>
      </c>
      <c r="S1908">
        <v>50.838000000000001</v>
      </c>
      <c r="T1908">
        <v>51.438000000000002</v>
      </c>
      <c r="U1908">
        <v>51.777000000000001</v>
      </c>
      <c r="V1908">
        <v>51.869</v>
      </c>
      <c r="W1908">
        <v>51.872999999999998</v>
      </c>
      <c r="X1908">
        <v>51.933999999999997</v>
      </c>
      <c r="Y1908">
        <v>51.606999999999999</v>
      </c>
      <c r="Z1908">
        <v>51.234999999999999</v>
      </c>
      <c r="AA1908">
        <v>50.787999999999997</v>
      </c>
      <c r="AB1908">
        <v>50.226999999999997</v>
      </c>
      <c r="AC1908">
        <v>49.540999999999997</v>
      </c>
      <c r="AD1908">
        <v>48.738999999999997</v>
      </c>
      <c r="AE1908">
        <v>47.972999999999999</v>
      </c>
      <c r="AF1908">
        <v>47.268000000000001</v>
      </c>
      <c r="AG1908">
        <v>46.610999999999997</v>
      </c>
      <c r="AH1908">
        <v>46.018000000000001</v>
      </c>
      <c r="AI1908">
        <v>45.323</v>
      </c>
      <c r="AJ1908">
        <v>44.165999999999997</v>
      </c>
    </row>
    <row r="1909" spans="1:36" x14ac:dyDescent="0.25">
      <c r="A1909" t="s">
        <v>111</v>
      </c>
      <c r="B1909" t="s">
        <v>57</v>
      </c>
      <c r="C1909" t="s">
        <v>837</v>
      </c>
      <c r="E1909">
        <v>0</v>
      </c>
      <c r="F1909">
        <v>0</v>
      </c>
      <c r="G1909">
        <v>0</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row>
    <row r="1910" spans="1:36" x14ac:dyDescent="0.25">
      <c r="C1910" t="s">
        <v>838</v>
      </c>
      <c r="E1910">
        <v>402.74799999999999</v>
      </c>
      <c r="F1910">
        <v>360.637</v>
      </c>
      <c r="G1910">
        <v>370.52</v>
      </c>
      <c r="H1910">
        <v>369.00400000000002</v>
      </c>
      <c r="I1910">
        <v>385.17700000000002</v>
      </c>
      <c r="J1910">
        <v>339.875</v>
      </c>
      <c r="K1910">
        <v>356.69499999999999</v>
      </c>
      <c r="L1910">
        <v>371.37200000000001</v>
      </c>
      <c r="M1910">
        <v>388.78699999999998</v>
      </c>
      <c r="N1910">
        <v>405.65499999999997</v>
      </c>
      <c r="O1910">
        <v>408.44400000000002</v>
      </c>
      <c r="P1910">
        <v>411.94</v>
      </c>
      <c r="Q1910">
        <v>415.387</v>
      </c>
      <c r="R1910">
        <v>418.22899999999998</v>
      </c>
      <c r="S1910">
        <v>419.11</v>
      </c>
      <c r="T1910">
        <v>419.21</v>
      </c>
      <c r="U1910">
        <v>418.46600000000001</v>
      </c>
      <c r="V1910">
        <v>417.21300000000002</v>
      </c>
      <c r="W1910">
        <v>416.21600000000001</v>
      </c>
      <c r="X1910">
        <v>415.64400000000001</v>
      </c>
      <c r="Y1910">
        <v>414.11</v>
      </c>
      <c r="Z1910">
        <v>409.89299999999997</v>
      </c>
      <c r="AA1910">
        <v>405.05799999999999</v>
      </c>
      <c r="AB1910">
        <v>399.65300000000002</v>
      </c>
      <c r="AC1910">
        <v>393.173</v>
      </c>
      <c r="AD1910">
        <v>385.81900000000002</v>
      </c>
      <c r="AE1910">
        <v>380.161</v>
      </c>
      <c r="AF1910">
        <v>375.137</v>
      </c>
      <c r="AG1910">
        <v>370.64800000000002</v>
      </c>
      <c r="AH1910">
        <v>366.82799999999997</v>
      </c>
      <c r="AI1910">
        <v>362.50299999999999</v>
      </c>
      <c r="AJ1910">
        <v>355.2</v>
      </c>
    </row>
    <row r="1911" spans="1:36" x14ac:dyDescent="0.25">
      <c r="C1911" t="s">
        <v>996</v>
      </c>
    </row>
    <row r="1912" spans="1:36" x14ac:dyDescent="0.25">
      <c r="C1912" t="s">
        <v>1058</v>
      </c>
    </row>
    <row r="1913" spans="1:36" x14ac:dyDescent="0.25">
      <c r="C1913" t="s">
        <v>55</v>
      </c>
      <c r="E1913">
        <v>54.781999999999996</v>
      </c>
      <c r="F1913">
        <v>55.465000000000003</v>
      </c>
      <c r="G1913">
        <v>54.664999999999999</v>
      </c>
      <c r="H1913">
        <v>55.701000000000001</v>
      </c>
      <c r="I1913">
        <v>55.744</v>
      </c>
      <c r="J1913">
        <v>57.234000000000002</v>
      </c>
      <c r="K1913">
        <v>57.195</v>
      </c>
      <c r="L1913">
        <v>57.706000000000003</v>
      </c>
      <c r="M1913">
        <v>58.018999999999998</v>
      </c>
      <c r="N1913">
        <v>58.131999999999998</v>
      </c>
      <c r="O1913">
        <v>57.189</v>
      </c>
      <c r="P1913">
        <v>56.218000000000004</v>
      </c>
      <c r="Q1913">
        <v>55.296999999999997</v>
      </c>
      <c r="R1913">
        <v>54.435000000000002</v>
      </c>
      <c r="S1913">
        <v>53.543999999999997</v>
      </c>
      <c r="T1913">
        <v>52.73</v>
      </c>
      <c r="U1913">
        <v>51.968000000000004</v>
      </c>
      <c r="V1913">
        <v>51.274000000000001</v>
      </c>
      <c r="W1913">
        <v>50.613</v>
      </c>
      <c r="X1913">
        <v>49.936999999999998</v>
      </c>
      <c r="Y1913">
        <v>49.304000000000002</v>
      </c>
      <c r="Z1913">
        <v>48.576000000000001</v>
      </c>
      <c r="AA1913">
        <v>47.896000000000001</v>
      </c>
      <c r="AB1913">
        <v>47.261000000000003</v>
      </c>
      <c r="AC1913">
        <v>46.664999999999999</v>
      </c>
      <c r="AD1913">
        <v>46.09</v>
      </c>
      <c r="AE1913">
        <v>45.587000000000003</v>
      </c>
      <c r="AF1913">
        <v>45.072000000000003</v>
      </c>
      <c r="AG1913">
        <v>44.548999999999999</v>
      </c>
      <c r="AH1913">
        <v>44.021000000000001</v>
      </c>
      <c r="AI1913">
        <v>43.518000000000001</v>
      </c>
      <c r="AJ1913">
        <v>43.088000000000001</v>
      </c>
    </row>
    <row r="1914" spans="1:36" x14ac:dyDescent="0.25">
      <c r="C1914" t="s">
        <v>830</v>
      </c>
      <c r="E1914">
        <v>110.75</v>
      </c>
      <c r="F1914">
        <v>120.992</v>
      </c>
      <c r="G1914">
        <v>137.76</v>
      </c>
      <c r="H1914">
        <v>147.47399999999999</v>
      </c>
      <c r="I1914">
        <v>153.00399999999999</v>
      </c>
      <c r="J1914">
        <v>163.19900000000001</v>
      </c>
      <c r="K1914">
        <v>175.774</v>
      </c>
      <c r="L1914">
        <v>189.02699999999999</v>
      </c>
      <c r="M1914">
        <v>202.89</v>
      </c>
      <c r="N1914">
        <v>215.727</v>
      </c>
      <c r="O1914">
        <v>218.56299999999999</v>
      </c>
      <c r="P1914">
        <v>221.15700000000001</v>
      </c>
      <c r="Q1914">
        <v>223.49600000000001</v>
      </c>
      <c r="R1914">
        <v>225.471</v>
      </c>
      <c r="S1914">
        <v>226.12299999999999</v>
      </c>
      <c r="T1914">
        <v>226.98699999999999</v>
      </c>
      <c r="U1914">
        <v>227.88399999999999</v>
      </c>
      <c r="V1914">
        <v>229.09399999999999</v>
      </c>
      <c r="W1914">
        <v>230.614</v>
      </c>
      <c r="X1914">
        <v>231.85</v>
      </c>
      <c r="Y1914">
        <v>230.03399999999999</v>
      </c>
      <c r="Z1914">
        <v>226.30699999999999</v>
      </c>
      <c r="AA1914">
        <v>222.756</v>
      </c>
      <c r="AB1914">
        <v>219.44200000000001</v>
      </c>
      <c r="AC1914">
        <v>216.22</v>
      </c>
      <c r="AD1914">
        <v>213.05600000000001</v>
      </c>
      <c r="AE1914">
        <v>210.77500000000001</v>
      </c>
      <c r="AF1914">
        <v>208.18199999999999</v>
      </c>
      <c r="AG1914">
        <v>205.322</v>
      </c>
      <c r="AH1914">
        <v>202.215</v>
      </c>
      <c r="AI1914">
        <v>198.34299999999999</v>
      </c>
      <c r="AJ1914">
        <v>192.386</v>
      </c>
    </row>
    <row r="1915" spans="1:36" x14ac:dyDescent="0.25">
      <c r="C1915" t="s">
        <v>831</v>
      </c>
      <c r="E1915">
        <v>2.048</v>
      </c>
      <c r="F1915">
        <v>1.998</v>
      </c>
      <c r="G1915">
        <v>2.0840000000000001</v>
      </c>
      <c r="H1915">
        <v>1.8320000000000001</v>
      </c>
      <c r="I1915">
        <v>1.401</v>
      </c>
      <c r="J1915">
        <v>1.38</v>
      </c>
      <c r="K1915">
        <v>1.383</v>
      </c>
      <c r="L1915">
        <v>1.401</v>
      </c>
      <c r="M1915">
        <v>1.4079999999999999</v>
      </c>
      <c r="N1915">
        <v>1.4039999999999999</v>
      </c>
      <c r="O1915">
        <v>1.399</v>
      </c>
      <c r="P1915">
        <v>1.387</v>
      </c>
      <c r="Q1915">
        <v>1.3720000000000001</v>
      </c>
      <c r="R1915">
        <v>1.3560000000000001</v>
      </c>
      <c r="S1915">
        <v>1.34</v>
      </c>
      <c r="T1915">
        <v>1.3260000000000001</v>
      </c>
      <c r="U1915">
        <v>1.3109999999999999</v>
      </c>
      <c r="V1915">
        <v>1.296</v>
      </c>
      <c r="W1915">
        <v>1.2789999999999999</v>
      </c>
      <c r="X1915">
        <v>1.262</v>
      </c>
      <c r="Y1915">
        <v>1.2430000000000001</v>
      </c>
      <c r="Z1915">
        <v>1.2290000000000001</v>
      </c>
      <c r="AA1915">
        <v>1.2170000000000001</v>
      </c>
      <c r="AB1915">
        <v>1.2090000000000001</v>
      </c>
      <c r="AC1915">
        <v>1.206</v>
      </c>
      <c r="AD1915">
        <v>1.206</v>
      </c>
      <c r="AE1915">
        <v>1.204</v>
      </c>
      <c r="AF1915">
        <v>1.198</v>
      </c>
      <c r="AG1915">
        <v>1.19</v>
      </c>
      <c r="AH1915">
        <v>1.1779999999999999</v>
      </c>
      <c r="AI1915">
        <v>1.165</v>
      </c>
      <c r="AJ1915">
        <v>1.151</v>
      </c>
    </row>
    <row r="1916" spans="1:36" x14ac:dyDescent="0.25">
      <c r="C1916" t="s">
        <v>846</v>
      </c>
      <c r="E1916">
        <v>217.744</v>
      </c>
      <c r="F1916">
        <v>184.328</v>
      </c>
      <c r="G1916">
        <v>191.77699999999999</v>
      </c>
      <c r="H1916">
        <v>178.97900000000001</v>
      </c>
      <c r="I1916">
        <v>154.803</v>
      </c>
      <c r="J1916">
        <v>120.783</v>
      </c>
      <c r="K1916">
        <v>126.221</v>
      </c>
      <c r="L1916">
        <v>132.1</v>
      </c>
      <c r="M1916">
        <v>137.49100000000001</v>
      </c>
      <c r="N1916">
        <v>140.88499999999999</v>
      </c>
      <c r="O1916">
        <v>139.86799999999999</v>
      </c>
      <c r="P1916">
        <v>137.96899999999999</v>
      </c>
      <c r="Q1916">
        <v>135.44800000000001</v>
      </c>
      <c r="R1916">
        <v>132.483</v>
      </c>
      <c r="S1916">
        <v>129.00299999999999</v>
      </c>
      <c r="T1916">
        <v>125.08499999999999</v>
      </c>
      <c r="U1916">
        <v>120.777</v>
      </c>
      <c r="V1916">
        <v>115.846</v>
      </c>
      <c r="W1916">
        <v>110.645</v>
      </c>
      <c r="X1916">
        <v>105.70099999999999</v>
      </c>
      <c r="Y1916">
        <v>101.374</v>
      </c>
      <c r="Z1916">
        <v>97.363</v>
      </c>
      <c r="AA1916">
        <v>93.646000000000001</v>
      </c>
      <c r="AB1916">
        <v>90.203999999999994</v>
      </c>
      <c r="AC1916">
        <v>87.055999999999997</v>
      </c>
      <c r="AD1916">
        <v>84.161000000000001</v>
      </c>
      <c r="AE1916">
        <v>81.331000000000003</v>
      </c>
      <c r="AF1916">
        <v>78.518000000000001</v>
      </c>
      <c r="AG1916">
        <v>75.748000000000005</v>
      </c>
      <c r="AH1916">
        <v>73.010000000000005</v>
      </c>
      <c r="AI1916">
        <v>70.152000000000001</v>
      </c>
      <c r="AJ1916">
        <v>66.793000000000006</v>
      </c>
    </row>
    <row r="1917" spans="1:36" x14ac:dyDescent="0.25">
      <c r="C1917" t="s">
        <v>947</v>
      </c>
      <c r="E1917">
        <v>0</v>
      </c>
      <c r="F1917">
        <v>0</v>
      </c>
      <c r="G1917">
        <v>0</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row>
    <row r="1918" spans="1:36" x14ac:dyDescent="0.25">
      <c r="C1918" t="s">
        <v>64</v>
      </c>
      <c r="E1918">
        <v>0</v>
      </c>
      <c r="F1918">
        <v>0</v>
      </c>
      <c r="G1918">
        <v>0</v>
      </c>
      <c r="H1918">
        <v>0</v>
      </c>
      <c r="I1918">
        <v>0</v>
      </c>
      <c r="J1918">
        <v>0</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row>
    <row r="1919" spans="1:36" x14ac:dyDescent="0.25">
      <c r="C1919" t="s">
        <v>833</v>
      </c>
      <c r="E1919">
        <v>2.464</v>
      </c>
      <c r="F1919">
        <v>2.1539999999999999</v>
      </c>
      <c r="G1919">
        <v>1.843</v>
      </c>
      <c r="H1919">
        <v>1.8069999999999999</v>
      </c>
      <c r="I1919">
        <v>1.718</v>
      </c>
      <c r="J1919">
        <v>1.5</v>
      </c>
      <c r="K1919">
        <v>1.3580000000000001</v>
      </c>
      <c r="L1919">
        <v>1.2410000000000001</v>
      </c>
      <c r="M1919">
        <v>1.119</v>
      </c>
      <c r="N1919">
        <v>0.999</v>
      </c>
      <c r="O1919">
        <v>0.88800000000000001</v>
      </c>
      <c r="P1919">
        <v>0.78200000000000003</v>
      </c>
      <c r="Q1919">
        <v>0.68700000000000006</v>
      </c>
      <c r="R1919">
        <v>0.60199999999999998</v>
      </c>
      <c r="S1919">
        <v>0.52600000000000002</v>
      </c>
      <c r="T1919">
        <v>0.45800000000000002</v>
      </c>
      <c r="U1919">
        <v>0.39800000000000002</v>
      </c>
      <c r="V1919">
        <v>0.34499999999999997</v>
      </c>
      <c r="W1919">
        <v>0.29699999999999999</v>
      </c>
      <c r="X1919">
        <v>0.253</v>
      </c>
      <c r="Y1919">
        <v>0.22</v>
      </c>
      <c r="Z1919">
        <v>0.193</v>
      </c>
      <c r="AA1919">
        <v>0.16900000000000001</v>
      </c>
      <c r="AB1919">
        <v>0.14799999999999999</v>
      </c>
      <c r="AC1919">
        <v>0.13</v>
      </c>
      <c r="AD1919">
        <v>0.115</v>
      </c>
      <c r="AE1919">
        <v>0.1</v>
      </c>
      <c r="AF1919">
        <v>8.6999999999999994E-2</v>
      </c>
      <c r="AG1919">
        <v>7.4999999999999997E-2</v>
      </c>
      <c r="AH1919">
        <v>6.4000000000000001E-2</v>
      </c>
      <c r="AI1919">
        <v>5.3999999999999999E-2</v>
      </c>
      <c r="AJ1919">
        <v>4.4999999999999998E-2</v>
      </c>
    </row>
    <row r="1920" spans="1:36" x14ac:dyDescent="0.25">
      <c r="C1920" t="s">
        <v>834</v>
      </c>
      <c r="E1920">
        <v>0</v>
      </c>
      <c r="F1920">
        <v>0</v>
      </c>
      <c r="G1920">
        <v>0</v>
      </c>
      <c r="H1920">
        <v>0</v>
      </c>
      <c r="I1920">
        <v>0</v>
      </c>
      <c r="J1920">
        <v>0</v>
      </c>
      <c r="K1920">
        <v>0</v>
      </c>
      <c r="L1920">
        <v>0</v>
      </c>
      <c r="M1920">
        <v>0</v>
      </c>
      <c r="N1920">
        <v>0</v>
      </c>
      <c r="O1920">
        <v>0</v>
      </c>
      <c r="P1920">
        <v>0</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row>
    <row r="1921" spans="3:36" x14ac:dyDescent="0.25">
      <c r="C1921" t="s">
        <v>42</v>
      </c>
      <c r="E1921">
        <v>96.468000000000004</v>
      </c>
      <c r="F1921">
        <v>64.718000000000004</v>
      </c>
      <c r="G1921">
        <v>61.421999999999997</v>
      </c>
      <c r="H1921">
        <v>32.813000000000002</v>
      </c>
      <c r="I1921">
        <v>68.650999999999996</v>
      </c>
      <c r="J1921">
        <v>33.072000000000003</v>
      </c>
      <c r="K1921">
        <v>29.978999999999999</v>
      </c>
      <c r="L1921">
        <v>27.367000000000001</v>
      </c>
      <c r="M1921">
        <v>24.585999999999999</v>
      </c>
      <c r="N1921">
        <v>21.766999999999999</v>
      </c>
      <c r="O1921">
        <v>19.079000000000001</v>
      </c>
      <c r="P1921">
        <v>16.463000000000001</v>
      </c>
      <c r="Q1921">
        <v>13.996</v>
      </c>
      <c r="R1921">
        <v>11.676</v>
      </c>
      <c r="S1921">
        <v>9.5090000000000003</v>
      </c>
      <c r="T1921">
        <v>7.4740000000000002</v>
      </c>
      <c r="U1921">
        <v>5.5350000000000001</v>
      </c>
      <c r="V1921">
        <v>3.6819999999999999</v>
      </c>
      <c r="W1921">
        <v>1.8779999999999999</v>
      </c>
      <c r="X1921">
        <v>0.11700000000000001</v>
      </c>
      <c r="Y1921">
        <v>0.115</v>
      </c>
      <c r="Z1921">
        <v>0.114</v>
      </c>
      <c r="AA1921">
        <v>0.113</v>
      </c>
      <c r="AB1921">
        <v>0.112</v>
      </c>
      <c r="AC1921">
        <v>0.112</v>
      </c>
      <c r="AD1921">
        <v>0.112</v>
      </c>
      <c r="AE1921">
        <v>0.111</v>
      </c>
      <c r="AF1921">
        <v>0.111</v>
      </c>
      <c r="AG1921">
        <v>0.11</v>
      </c>
      <c r="AH1921">
        <v>0.109</v>
      </c>
      <c r="AI1921">
        <v>0.108</v>
      </c>
      <c r="AJ1921">
        <v>0.107</v>
      </c>
    </row>
    <row r="1922" spans="3:36" x14ac:dyDescent="0.25">
      <c r="C1922" t="s">
        <v>40</v>
      </c>
      <c r="E1922">
        <v>49.280999999999999</v>
      </c>
      <c r="F1922">
        <v>60.94</v>
      </c>
      <c r="G1922">
        <v>46.856000000000002</v>
      </c>
      <c r="H1922">
        <v>45.970999999999997</v>
      </c>
      <c r="I1922">
        <v>38.731999999999999</v>
      </c>
      <c r="J1922">
        <v>39.063000000000002</v>
      </c>
      <c r="K1922">
        <v>43.188000000000002</v>
      </c>
      <c r="L1922">
        <v>47.603999999999999</v>
      </c>
      <c r="M1922">
        <v>51.825000000000003</v>
      </c>
      <c r="N1922">
        <v>55.262999999999998</v>
      </c>
      <c r="O1922">
        <v>56.348999999999997</v>
      </c>
      <c r="P1922">
        <v>57.088999999999999</v>
      </c>
      <c r="Q1922">
        <v>57.585999999999999</v>
      </c>
      <c r="R1922">
        <v>57.884</v>
      </c>
      <c r="S1922">
        <v>57.984999999999999</v>
      </c>
      <c r="T1922">
        <v>57.911000000000001</v>
      </c>
      <c r="U1922">
        <v>57.591999999999999</v>
      </c>
      <c r="V1922">
        <v>57.006999999999998</v>
      </c>
      <c r="W1922">
        <v>56.283999999999999</v>
      </c>
      <c r="X1922">
        <v>55.561999999999998</v>
      </c>
      <c r="Y1922">
        <v>54.423999999999999</v>
      </c>
      <c r="Z1922">
        <v>53.396000000000001</v>
      </c>
      <c r="AA1922">
        <v>52.441000000000003</v>
      </c>
      <c r="AB1922">
        <v>51.514000000000003</v>
      </c>
      <c r="AC1922">
        <v>50.658999999999999</v>
      </c>
      <c r="AD1922">
        <v>49.847000000000001</v>
      </c>
      <c r="AE1922">
        <v>48.972000000000001</v>
      </c>
      <c r="AF1922">
        <v>48.031999999999996</v>
      </c>
      <c r="AG1922">
        <v>47.036999999999999</v>
      </c>
      <c r="AH1922">
        <v>45.987000000000002</v>
      </c>
      <c r="AI1922">
        <v>44.774000000000001</v>
      </c>
      <c r="AJ1922">
        <v>43.106000000000002</v>
      </c>
    </row>
    <row r="1923" spans="3:36" x14ac:dyDescent="0.25">
      <c r="C1923" t="s">
        <v>837</v>
      </c>
      <c r="E1923">
        <v>0</v>
      </c>
      <c r="F1923">
        <v>0</v>
      </c>
      <c r="G1923">
        <v>0</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row>
    <row r="1924" spans="3:36" x14ac:dyDescent="0.25">
      <c r="C1924" t="s">
        <v>996</v>
      </c>
    </row>
    <row r="1925" spans="3:36" x14ac:dyDescent="0.25">
      <c r="C1925" t="s">
        <v>1026</v>
      </c>
    </row>
    <row r="1926" spans="3:36" x14ac:dyDescent="0.25">
      <c r="C1926" t="s">
        <v>996</v>
      </c>
    </row>
    <row r="1927" spans="3:36" x14ac:dyDescent="0.25">
      <c r="C1927" t="s">
        <v>1027</v>
      </c>
    </row>
    <row r="1928" spans="3:36" x14ac:dyDescent="0.25">
      <c r="C1928" t="s">
        <v>876</v>
      </c>
      <c r="E1928">
        <v>0.86399999999999999</v>
      </c>
      <c r="F1928">
        <v>0.85099999999999998</v>
      </c>
      <c r="G1928">
        <v>0.84599999999999997</v>
      </c>
      <c r="H1928">
        <v>0.86599999999999999</v>
      </c>
      <c r="I1928">
        <v>0.93</v>
      </c>
      <c r="J1928">
        <v>0.90200000000000002</v>
      </c>
      <c r="K1928">
        <v>0.89200000000000002</v>
      </c>
      <c r="L1928">
        <v>0.90500000000000003</v>
      </c>
      <c r="M1928">
        <v>0.91800000000000004</v>
      </c>
      <c r="N1928">
        <v>0.91</v>
      </c>
      <c r="O1928">
        <v>0.89500000000000002</v>
      </c>
      <c r="P1928">
        <v>0.89200000000000002</v>
      </c>
      <c r="Q1928">
        <v>0.88700000000000001</v>
      </c>
      <c r="R1928">
        <v>0.88200000000000001</v>
      </c>
      <c r="S1928">
        <v>0.87</v>
      </c>
      <c r="T1928">
        <v>0.86599999999999999</v>
      </c>
      <c r="U1928">
        <v>0.877</v>
      </c>
      <c r="V1928">
        <v>0.89100000000000001</v>
      </c>
      <c r="W1928">
        <v>0.90700000000000003</v>
      </c>
      <c r="X1928">
        <v>0.92400000000000004</v>
      </c>
      <c r="Y1928">
        <v>0.93400000000000005</v>
      </c>
      <c r="Z1928">
        <v>0.93300000000000005</v>
      </c>
      <c r="AA1928">
        <v>0.92600000000000005</v>
      </c>
      <c r="AB1928">
        <v>0.91500000000000004</v>
      </c>
      <c r="AC1928">
        <v>0.89900000000000002</v>
      </c>
      <c r="AD1928">
        <v>0.88500000000000001</v>
      </c>
      <c r="AE1928">
        <v>0.877</v>
      </c>
      <c r="AF1928">
        <v>0.872</v>
      </c>
      <c r="AG1928">
        <v>0.86699999999999999</v>
      </c>
      <c r="AH1928">
        <v>0.86899999999999999</v>
      </c>
      <c r="AI1928">
        <v>0.874</v>
      </c>
      <c r="AJ1928">
        <v>0.88200000000000001</v>
      </c>
    </row>
    <row r="1929" spans="3:36" x14ac:dyDescent="0.25">
      <c r="C1929" t="s">
        <v>877</v>
      </c>
      <c r="E1929">
        <v>0.9</v>
      </c>
      <c r="F1929">
        <v>0.88700000000000001</v>
      </c>
      <c r="G1929">
        <v>0.88100000000000001</v>
      </c>
      <c r="H1929">
        <v>0.90200000000000002</v>
      </c>
      <c r="I1929">
        <v>0.96899999999999997</v>
      </c>
      <c r="J1929">
        <v>0.94</v>
      </c>
      <c r="K1929">
        <v>0.92900000000000005</v>
      </c>
      <c r="L1929">
        <v>0.94299999999999995</v>
      </c>
      <c r="M1929">
        <v>0.95599999999999996</v>
      </c>
      <c r="N1929">
        <v>0.94799999999999995</v>
      </c>
      <c r="O1929">
        <v>0.93200000000000005</v>
      </c>
      <c r="P1929">
        <v>0.92900000000000005</v>
      </c>
      <c r="Q1929">
        <v>0.92400000000000004</v>
      </c>
      <c r="R1929">
        <v>0.91900000000000004</v>
      </c>
      <c r="S1929">
        <v>0.90700000000000003</v>
      </c>
      <c r="T1929">
        <v>0.90200000000000002</v>
      </c>
      <c r="U1929">
        <v>0.91400000000000003</v>
      </c>
      <c r="V1929">
        <v>0.92900000000000005</v>
      </c>
      <c r="W1929">
        <v>0.94499999999999995</v>
      </c>
      <c r="X1929">
        <v>0.96199999999999997</v>
      </c>
      <c r="Y1929">
        <v>0.97299999999999998</v>
      </c>
      <c r="Z1929">
        <v>0.97199999999999998</v>
      </c>
      <c r="AA1929">
        <v>0.96399999999999997</v>
      </c>
      <c r="AB1929">
        <v>0.95299999999999996</v>
      </c>
      <c r="AC1929">
        <v>0.93600000000000005</v>
      </c>
      <c r="AD1929">
        <v>0.92200000000000004</v>
      </c>
      <c r="AE1929">
        <v>0.91400000000000003</v>
      </c>
      <c r="AF1929">
        <v>0.90800000000000003</v>
      </c>
      <c r="AG1929">
        <v>0.90400000000000003</v>
      </c>
      <c r="AH1929">
        <v>0.90500000000000003</v>
      </c>
      <c r="AI1929">
        <v>0.91100000000000003</v>
      </c>
      <c r="AJ1929">
        <v>0.91900000000000004</v>
      </c>
    </row>
    <row r="1930" spans="3:36" x14ac:dyDescent="0.25">
      <c r="C1930" t="s">
        <v>878</v>
      </c>
      <c r="E1930">
        <v>0.221</v>
      </c>
      <c r="F1930">
        <v>0.24199999999999999</v>
      </c>
      <c r="G1930">
        <v>0.17599999999999999</v>
      </c>
      <c r="H1930">
        <v>0.17100000000000001</v>
      </c>
      <c r="I1930">
        <v>0.246</v>
      </c>
      <c r="J1930">
        <v>0.25900000000000001</v>
      </c>
      <c r="K1930">
        <v>0.23100000000000001</v>
      </c>
      <c r="L1930">
        <v>0.23</v>
      </c>
      <c r="M1930">
        <v>0.23300000000000001</v>
      </c>
      <c r="N1930">
        <v>0.23</v>
      </c>
      <c r="O1930">
        <v>0.22700000000000001</v>
      </c>
      <c r="P1930">
        <v>0.22500000000000001</v>
      </c>
      <c r="Q1930">
        <v>0.22500000000000001</v>
      </c>
      <c r="R1930">
        <v>0.217</v>
      </c>
      <c r="S1930">
        <v>0.21</v>
      </c>
      <c r="T1930">
        <v>0.20599999999999999</v>
      </c>
      <c r="U1930">
        <v>0.20399999999999999</v>
      </c>
      <c r="V1930">
        <v>0.20699999999999999</v>
      </c>
      <c r="W1930">
        <v>0.21099999999999999</v>
      </c>
      <c r="X1930">
        <v>0.215</v>
      </c>
      <c r="Y1930">
        <v>0.219</v>
      </c>
      <c r="Z1930">
        <v>0.218</v>
      </c>
      <c r="AA1930">
        <v>0.215</v>
      </c>
      <c r="AB1930">
        <v>0.21199999999999999</v>
      </c>
      <c r="AC1930">
        <v>0.20799999999999999</v>
      </c>
      <c r="AD1930">
        <v>0.20599999999999999</v>
      </c>
      <c r="AE1930">
        <v>0.20499999999999999</v>
      </c>
      <c r="AF1930">
        <v>0.20499999999999999</v>
      </c>
      <c r="AG1930">
        <v>0.20599999999999999</v>
      </c>
      <c r="AH1930">
        <v>0.20599999999999999</v>
      </c>
      <c r="AI1930">
        <v>0.20799999999999999</v>
      </c>
      <c r="AJ1930">
        <v>0.20799999999999999</v>
      </c>
    </row>
    <row r="1931" spans="3:36" x14ac:dyDescent="0.25">
      <c r="C1931" t="s">
        <v>879</v>
      </c>
      <c r="E1931">
        <v>0</v>
      </c>
      <c r="F1931">
        <v>0</v>
      </c>
      <c r="G1931">
        <v>0</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row>
    <row r="1932" spans="3:36" x14ac:dyDescent="0.25">
      <c r="C1932" t="s">
        <v>880</v>
      </c>
      <c r="E1932">
        <v>2.5999999999999999E-2</v>
      </c>
      <c r="F1932">
        <v>2.5999999999999999E-2</v>
      </c>
      <c r="G1932">
        <v>2.5999999999999999E-2</v>
      </c>
      <c r="H1932">
        <v>2.5999999999999999E-2</v>
      </c>
      <c r="I1932">
        <v>2.8000000000000001E-2</v>
      </c>
      <c r="J1932">
        <v>2.7E-2</v>
      </c>
      <c r="K1932">
        <v>2.7E-2</v>
      </c>
      <c r="L1932">
        <v>2.7E-2</v>
      </c>
      <c r="M1932">
        <v>2.8000000000000001E-2</v>
      </c>
      <c r="N1932">
        <v>2.8000000000000001E-2</v>
      </c>
      <c r="O1932">
        <v>2.7E-2</v>
      </c>
      <c r="P1932">
        <v>2.7E-2</v>
      </c>
      <c r="Q1932">
        <v>2.7E-2</v>
      </c>
      <c r="R1932">
        <v>2.7E-2</v>
      </c>
      <c r="S1932">
        <v>2.5999999999999999E-2</v>
      </c>
      <c r="T1932">
        <v>2.5999999999999999E-2</v>
      </c>
      <c r="U1932">
        <v>2.7E-2</v>
      </c>
      <c r="V1932">
        <v>2.7E-2</v>
      </c>
      <c r="W1932">
        <v>2.7E-2</v>
      </c>
      <c r="X1932">
        <v>2.8000000000000001E-2</v>
      </c>
      <c r="Y1932">
        <v>2.8000000000000001E-2</v>
      </c>
      <c r="Z1932">
        <v>2.8000000000000001E-2</v>
      </c>
      <c r="AA1932">
        <v>2.8000000000000001E-2</v>
      </c>
      <c r="AB1932">
        <v>2.7E-2</v>
      </c>
      <c r="AC1932">
        <v>2.7E-2</v>
      </c>
      <c r="AD1932">
        <v>2.7E-2</v>
      </c>
      <c r="AE1932">
        <v>2.5999999999999999E-2</v>
      </c>
      <c r="AF1932">
        <v>2.5999999999999999E-2</v>
      </c>
      <c r="AG1932">
        <v>2.5999999999999999E-2</v>
      </c>
      <c r="AH1932">
        <v>2.5999999999999999E-2</v>
      </c>
      <c r="AI1932">
        <v>2.5999999999999999E-2</v>
      </c>
      <c r="AJ1932">
        <v>2.5999999999999999E-2</v>
      </c>
    </row>
    <row r="1933" spans="3:36" x14ac:dyDescent="0.25">
      <c r="C1933" t="s">
        <v>881</v>
      </c>
      <c r="E1933">
        <v>4.7E-2</v>
      </c>
      <c r="F1933">
        <v>5.0999999999999997E-2</v>
      </c>
      <c r="G1933">
        <v>3.6999999999999998E-2</v>
      </c>
      <c r="H1933">
        <v>3.5999999999999997E-2</v>
      </c>
      <c r="I1933">
        <v>5.1999999999999998E-2</v>
      </c>
      <c r="J1933">
        <v>5.5E-2</v>
      </c>
      <c r="K1933">
        <v>4.9000000000000002E-2</v>
      </c>
      <c r="L1933">
        <v>4.8000000000000001E-2</v>
      </c>
      <c r="M1933">
        <v>4.9000000000000002E-2</v>
      </c>
      <c r="N1933">
        <v>4.8000000000000001E-2</v>
      </c>
      <c r="O1933">
        <v>4.8000000000000001E-2</v>
      </c>
      <c r="P1933">
        <v>4.7E-2</v>
      </c>
      <c r="Q1933">
        <v>4.7E-2</v>
      </c>
      <c r="R1933">
        <v>4.5999999999999999E-2</v>
      </c>
      <c r="S1933">
        <v>4.3999999999999997E-2</v>
      </c>
      <c r="T1933">
        <v>4.2999999999999997E-2</v>
      </c>
      <c r="U1933">
        <v>4.2999999999999997E-2</v>
      </c>
      <c r="V1933">
        <v>4.2999999999999997E-2</v>
      </c>
      <c r="W1933">
        <v>4.3999999999999997E-2</v>
      </c>
      <c r="X1933">
        <v>4.4999999999999998E-2</v>
      </c>
      <c r="Y1933">
        <v>4.5999999999999999E-2</v>
      </c>
      <c r="Z1933">
        <v>4.4999999999999998E-2</v>
      </c>
      <c r="AA1933">
        <v>4.4999999999999998E-2</v>
      </c>
      <c r="AB1933">
        <v>4.3999999999999997E-2</v>
      </c>
      <c r="AC1933">
        <v>4.2999999999999997E-2</v>
      </c>
      <c r="AD1933">
        <v>4.2999999999999997E-2</v>
      </c>
      <c r="AE1933">
        <v>4.2999999999999997E-2</v>
      </c>
      <c r="AF1933">
        <v>4.2999999999999997E-2</v>
      </c>
      <c r="AG1933">
        <v>4.2999999999999997E-2</v>
      </c>
      <c r="AH1933">
        <v>4.2999999999999997E-2</v>
      </c>
      <c r="AI1933">
        <v>4.2999999999999997E-2</v>
      </c>
      <c r="AJ1933">
        <v>4.2999999999999997E-2</v>
      </c>
    </row>
    <row r="1934" spans="3:36" x14ac:dyDescent="0.25">
      <c r="C1934" t="s">
        <v>882</v>
      </c>
      <c r="E1934">
        <v>2.5999999999999999E-2</v>
      </c>
      <c r="F1934">
        <v>2.5999999999999999E-2</v>
      </c>
      <c r="G1934">
        <v>2.5999999999999999E-2</v>
      </c>
      <c r="H1934">
        <v>2.5999999999999999E-2</v>
      </c>
      <c r="I1934">
        <v>2.8000000000000001E-2</v>
      </c>
      <c r="J1934">
        <v>2.7E-2</v>
      </c>
      <c r="K1934">
        <v>2.7E-2</v>
      </c>
      <c r="L1934">
        <v>2.7E-2</v>
      </c>
      <c r="M1934">
        <v>2.8000000000000001E-2</v>
      </c>
      <c r="N1934">
        <v>2.8000000000000001E-2</v>
      </c>
      <c r="O1934">
        <v>2.7E-2</v>
      </c>
      <c r="P1934">
        <v>2.7E-2</v>
      </c>
      <c r="Q1934">
        <v>2.7E-2</v>
      </c>
      <c r="R1934">
        <v>2.7E-2</v>
      </c>
      <c r="S1934">
        <v>2.5999999999999999E-2</v>
      </c>
      <c r="T1934">
        <v>2.5999999999999999E-2</v>
      </c>
      <c r="U1934">
        <v>2.7E-2</v>
      </c>
      <c r="V1934">
        <v>2.7E-2</v>
      </c>
      <c r="W1934">
        <v>2.7E-2</v>
      </c>
      <c r="X1934">
        <v>2.8000000000000001E-2</v>
      </c>
      <c r="Y1934">
        <v>2.8000000000000001E-2</v>
      </c>
      <c r="Z1934">
        <v>2.8000000000000001E-2</v>
      </c>
      <c r="AA1934">
        <v>2.8000000000000001E-2</v>
      </c>
      <c r="AB1934">
        <v>2.7E-2</v>
      </c>
      <c r="AC1934">
        <v>2.7E-2</v>
      </c>
      <c r="AD1934">
        <v>2.7E-2</v>
      </c>
      <c r="AE1934">
        <v>2.5999999999999999E-2</v>
      </c>
      <c r="AF1934">
        <v>2.5999999999999999E-2</v>
      </c>
      <c r="AG1934">
        <v>2.5999999999999999E-2</v>
      </c>
      <c r="AH1934">
        <v>2.5999999999999999E-2</v>
      </c>
      <c r="AI1934">
        <v>2.5999999999999999E-2</v>
      </c>
      <c r="AJ1934">
        <v>2.5999999999999999E-2</v>
      </c>
    </row>
    <row r="1935" spans="3:36" x14ac:dyDescent="0.25">
      <c r="C1935" t="s">
        <v>883</v>
      </c>
      <c r="E1935">
        <v>0.19900000000000001</v>
      </c>
      <c r="F1935">
        <v>0.20799999999999999</v>
      </c>
      <c r="G1935">
        <v>0.2</v>
      </c>
      <c r="H1935">
        <v>0.182</v>
      </c>
      <c r="I1935">
        <v>0.21299999999999999</v>
      </c>
      <c r="J1935">
        <v>0.216</v>
      </c>
      <c r="K1935">
        <v>0.219</v>
      </c>
      <c r="L1935">
        <v>0.219</v>
      </c>
      <c r="M1935">
        <v>0.221</v>
      </c>
      <c r="N1935">
        <v>0.222</v>
      </c>
      <c r="O1935">
        <v>0.223</v>
      </c>
      <c r="P1935">
        <v>0.22600000000000001</v>
      </c>
      <c r="Q1935">
        <v>0.22700000000000001</v>
      </c>
      <c r="R1935">
        <v>0.22900000000000001</v>
      </c>
      <c r="S1935">
        <v>0.22900000000000001</v>
      </c>
      <c r="T1935">
        <v>0.22600000000000001</v>
      </c>
      <c r="U1935">
        <v>0.22700000000000001</v>
      </c>
      <c r="V1935">
        <v>0.23</v>
      </c>
      <c r="W1935">
        <v>0.23200000000000001</v>
      </c>
      <c r="X1935">
        <v>0.23400000000000001</v>
      </c>
      <c r="Y1935">
        <v>0.23599999999999999</v>
      </c>
      <c r="Z1935">
        <v>0.23499999999999999</v>
      </c>
      <c r="AA1935">
        <v>0.23300000000000001</v>
      </c>
      <c r="AB1935">
        <v>0.23200000000000001</v>
      </c>
      <c r="AC1935">
        <v>0.22700000000000001</v>
      </c>
      <c r="AD1935">
        <v>0.224</v>
      </c>
      <c r="AE1935">
        <v>0.222</v>
      </c>
      <c r="AF1935">
        <v>0.22</v>
      </c>
      <c r="AG1935">
        <v>0.219</v>
      </c>
      <c r="AH1935">
        <v>0.219</v>
      </c>
      <c r="AI1935">
        <v>0.219</v>
      </c>
      <c r="AJ1935">
        <v>0.219</v>
      </c>
    </row>
    <row r="1936" spans="3:36" x14ac:dyDescent="0.25">
      <c r="C1936" t="s">
        <v>884</v>
      </c>
      <c r="E1936">
        <v>0</v>
      </c>
      <c r="F1936">
        <v>0</v>
      </c>
      <c r="G1936">
        <v>0</v>
      </c>
      <c r="H1936">
        <v>0</v>
      </c>
      <c r="I1936">
        <v>0</v>
      </c>
      <c r="J1936">
        <v>0</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row>
    <row r="1937" spans="3:36" x14ac:dyDescent="0.25">
      <c r="C1937" t="s">
        <v>1028</v>
      </c>
      <c r="E1937">
        <v>0</v>
      </c>
      <c r="F1937">
        <v>0</v>
      </c>
      <c r="G1937">
        <v>0</v>
      </c>
      <c r="H1937">
        <v>0</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row>
    <row r="1938" spans="3:36" x14ac:dyDescent="0.25">
      <c r="C1938" t="s">
        <v>1029</v>
      </c>
      <c r="E1938">
        <v>0</v>
      </c>
      <c r="F1938">
        <v>0</v>
      </c>
      <c r="G1938">
        <v>0</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row>
    <row r="1939" spans="3:36" x14ac:dyDescent="0.25">
      <c r="C1939" t="s">
        <v>1030</v>
      </c>
      <c r="E1939">
        <v>0</v>
      </c>
      <c r="F1939">
        <v>0</v>
      </c>
      <c r="G1939">
        <v>0</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row>
    <row r="1940" spans="3:36" x14ac:dyDescent="0.25">
      <c r="C1940" t="s">
        <v>885</v>
      </c>
      <c r="E1940">
        <v>2.2839999999999998</v>
      </c>
      <c r="F1940">
        <v>2.2909999999999999</v>
      </c>
      <c r="G1940">
        <v>2.1920000000000002</v>
      </c>
      <c r="H1940">
        <v>2.21</v>
      </c>
      <c r="I1940">
        <v>2.4649999999999999</v>
      </c>
      <c r="J1940">
        <v>2.4260000000000002</v>
      </c>
      <c r="K1940">
        <v>2.3730000000000002</v>
      </c>
      <c r="L1940">
        <v>2.4</v>
      </c>
      <c r="M1940">
        <v>2.4329999999999998</v>
      </c>
      <c r="N1940">
        <v>2.4129999999999998</v>
      </c>
      <c r="O1940">
        <v>2.3780000000000001</v>
      </c>
      <c r="P1940">
        <v>2.3730000000000002</v>
      </c>
      <c r="Q1940">
        <v>2.363</v>
      </c>
      <c r="R1940">
        <v>2.3450000000000002</v>
      </c>
      <c r="S1940">
        <v>2.3130000000000002</v>
      </c>
      <c r="T1940">
        <v>2.2970000000000002</v>
      </c>
      <c r="U1940">
        <v>2.3170000000000002</v>
      </c>
      <c r="V1940">
        <v>2.3540000000000001</v>
      </c>
      <c r="W1940">
        <v>2.3940000000000001</v>
      </c>
      <c r="X1940">
        <v>2.4359999999999999</v>
      </c>
      <c r="Y1940">
        <v>2.464</v>
      </c>
      <c r="Z1940">
        <v>2.46</v>
      </c>
      <c r="AA1940">
        <v>2.44</v>
      </c>
      <c r="AB1940">
        <v>2.41</v>
      </c>
      <c r="AC1940">
        <v>2.3679999999999999</v>
      </c>
      <c r="AD1940">
        <v>2.3330000000000002</v>
      </c>
      <c r="AE1940">
        <v>2.3119999999999998</v>
      </c>
      <c r="AF1940">
        <v>2.2989999999999999</v>
      </c>
      <c r="AG1940">
        <v>2.2909999999999999</v>
      </c>
      <c r="AH1940">
        <v>2.2949999999999999</v>
      </c>
      <c r="AI1940">
        <v>2.3069999999999999</v>
      </c>
      <c r="AJ1940">
        <v>2.3239999999999998</v>
      </c>
    </row>
    <row r="1941" spans="3:36" x14ac:dyDescent="0.25">
      <c r="C1941" t="s">
        <v>996</v>
      </c>
    </row>
    <row r="1942" spans="3:36" x14ac:dyDescent="0.25">
      <c r="C1942" t="s">
        <v>998</v>
      </c>
    </row>
    <row r="1943" spans="3:36" x14ac:dyDescent="0.25">
      <c r="C1943" t="s">
        <v>996</v>
      </c>
    </row>
    <row r="1944" spans="3:36" x14ac:dyDescent="0.25">
      <c r="C1944" t="s">
        <v>1059</v>
      </c>
    </row>
    <row r="1945" spans="3:36" x14ac:dyDescent="0.25">
      <c r="C1945" t="s">
        <v>1105</v>
      </c>
      <c r="E1945">
        <v>0.755</v>
      </c>
      <c r="F1945">
        <v>0.73499999999999999</v>
      </c>
      <c r="G1945">
        <v>0.746</v>
      </c>
      <c r="H1945">
        <v>0.79400000000000004</v>
      </c>
      <c r="I1945">
        <v>0.81299999999999994</v>
      </c>
      <c r="J1945">
        <v>0.81699999999999995</v>
      </c>
      <c r="K1945">
        <v>0.82</v>
      </c>
      <c r="L1945">
        <v>0.81399999999999995</v>
      </c>
      <c r="M1945">
        <v>0.81399999999999995</v>
      </c>
      <c r="N1945">
        <v>0.82099999999999995</v>
      </c>
      <c r="O1945">
        <v>0.82799999999999996</v>
      </c>
      <c r="P1945">
        <v>0.83899999999999997</v>
      </c>
      <c r="Q1945">
        <v>0.85099999999999998</v>
      </c>
      <c r="R1945">
        <v>0.86399999999999999</v>
      </c>
      <c r="S1945">
        <v>0.877</v>
      </c>
      <c r="T1945">
        <v>0.88800000000000001</v>
      </c>
      <c r="U1945">
        <v>0.89900000000000002</v>
      </c>
      <c r="V1945">
        <v>0.91</v>
      </c>
      <c r="W1945">
        <v>0.92200000000000004</v>
      </c>
      <c r="X1945">
        <v>0.93500000000000005</v>
      </c>
      <c r="Y1945">
        <v>0.94799999999999995</v>
      </c>
      <c r="Z1945">
        <v>0.96</v>
      </c>
      <c r="AA1945">
        <v>0.96799999999999997</v>
      </c>
      <c r="AB1945">
        <v>0.97499999999999998</v>
      </c>
      <c r="AC1945">
        <v>0.97799999999999998</v>
      </c>
      <c r="AD1945">
        <v>0.97799999999999998</v>
      </c>
      <c r="AE1945">
        <v>0.98</v>
      </c>
      <c r="AF1945">
        <v>0.98399999999999999</v>
      </c>
      <c r="AG1945">
        <v>0.99099999999999999</v>
      </c>
      <c r="AH1945">
        <v>1.0009999999999999</v>
      </c>
      <c r="AI1945">
        <v>1.012</v>
      </c>
      <c r="AJ1945">
        <v>1.0249999999999999</v>
      </c>
    </row>
    <row r="1946" spans="3:36" x14ac:dyDescent="0.25">
      <c r="C1946" t="s">
        <v>1106</v>
      </c>
      <c r="E1946">
        <v>0.54200000000000004</v>
      </c>
      <c r="F1946">
        <v>0.52600000000000002</v>
      </c>
      <c r="G1946">
        <v>0.53800000000000003</v>
      </c>
      <c r="H1946">
        <v>0.58299999999999996</v>
      </c>
      <c r="I1946">
        <v>0.60099999999999998</v>
      </c>
      <c r="J1946">
        <v>0.60699999999999998</v>
      </c>
      <c r="K1946">
        <v>0.61099999999999999</v>
      </c>
      <c r="L1946">
        <v>0.60699999999999998</v>
      </c>
      <c r="M1946">
        <v>0.60899999999999999</v>
      </c>
      <c r="N1946">
        <v>0.61699999999999999</v>
      </c>
      <c r="O1946">
        <v>0.625</v>
      </c>
      <c r="P1946">
        <v>0.63600000000000001</v>
      </c>
      <c r="Q1946">
        <v>0.64900000000000002</v>
      </c>
      <c r="R1946">
        <v>0.66200000000000003</v>
      </c>
      <c r="S1946">
        <v>0.67500000000000004</v>
      </c>
      <c r="T1946">
        <v>0.68700000000000006</v>
      </c>
      <c r="U1946">
        <v>0.69799999999999995</v>
      </c>
      <c r="V1946">
        <v>0.70899999999999996</v>
      </c>
      <c r="W1946">
        <v>0.72099999999999997</v>
      </c>
      <c r="X1946">
        <v>0.73499999999999999</v>
      </c>
      <c r="Y1946">
        <v>0.748</v>
      </c>
      <c r="Z1946">
        <v>0.76</v>
      </c>
      <c r="AA1946">
        <v>0.76900000000000002</v>
      </c>
      <c r="AB1946">
        <v>0.77700000000000002</v>
      </c>
      <c r="AC1946">
        <v>0.78</v>
      </c>
      <c r="AD1946">
        <v>0.78200000000000003</v>
      </c>
      <c r="AE1946">
        <v>0.78500000000000003</v>
      </c>
      <c r="AF1946">
        <v>0.79</v>
      </c>
      <c r="AG1946">
        <v>0.79700000000000004</v>
      </c>
      <c r="AH1946">
        <v>0.80800000000000005</v>
      </c>
      <c r="AI1946">
        <v>0.81899999999999995</v>
      </c>
      <c r="AJ1946">
        <v>0.83199999999999996</v>
      </c>
    </row>
    <row r="1947" spans="3:36" x14ac:dyDescent="0.25">
      <c r="C1947" t="s">
        <v>1107</v>
      </c>
      <c r="E1947">
        <v>0.14000000000000001</v>
      </c>
      <c r="F1947">
        <v>0.13700000000000001</v>
      </c>
      <c r="G1947">
        <v>0.13500000000000001</v>
      </c>
      <c r="H1947">
        <v>0.13100000000000001</v>
      </c>
      <c r="I1947">
        <v>0.128</v>
      </c>
      <c r="J1947">
        <v>0.125</v>
      </c>
      <c r="K1947">
        <v>0.122</v>
      </c>
      <c r="L1947">
        <v>0.11899999999999999</v>
      </c>
      <c r="M1947">
        <v>0.11700000000000001</v>
      </c>
      <c r="N1947">
        <v>0.115</v>
      </c>
      <c r="O1947">
        <v>0.112</v>
      </c>
      <c r="P1947">
        <v>0.11</v>
      </c>
      <c r="Q1947">
        <v>0.108</v>
      </c>
      <c r="R1947">
        <v>0.105</v>
      </c>
      <c r="S1947">
        <v>0.10299999999999999</v>
      </c>
      <c r="T1947">
        <v>0.10100000000000001</v>
      </c>
      <c r="U1947">
        <v>9.9000000000000005E-2</v>
      </c>
      <c r="V1947">
        <v>9.6000000000000002E-2</v>
      </c>
      <c r="W1947">
        <v>9.4E-2</v>
      </c>
      <c r="X1947">
        <v>9.1999999999999998E-2</v>
      </c>
      <c r="Y1947">
        <v>0.09</v>
      </c>
      <c r="Z1947">
        <v>8.7999999999999995E-2</v>
      </c>
      <c r="AA1947">
        <v>8.5999999999999993E-2</v>
      </c>
      <c r="AB1947">
        <v>8.4000000000000005E-2</v>
      </c>
      <c r="AC1947">
        <v>8.2000000000000003E-2</v>
      </c>
      <c r="AD1947">
        <v>0.08</v>
      </c>
      <c r="AE1947">
        <v>7.9000000000000001E-2</v>
      </c>
      <c r="AF1947">
        <v>7.6999999999999999E-2</v>
      </c>
      <c r="AG1947">
        <v>7.4999999999999997E-2</v>
      </c>
      <c r="AH1947">
        <v>7.2999999999999995E-2</v>
      </c>
      <c r="AI1947">
        <v>7.1999999999999995E-2</v>
      </c>
      <c r="AJ1947">
        <v>7.0000000000000007E-2</v>
      </c>
    </row>
    <row r="1948" spans="3:36" x14ac:dyDescent="0.25">
      <c r="C1948" t="s">
        <v>948</v>
      </c>
      <c r="E1948">
        <v>6.4000000000000001E-2</v>
      </c>
      <c r="F1948">
        <v>6.4000000000000001E-2</v>
      </c>
      <c r="G1948">
        <v>6.3E-2</v>
      </c>
      <c r="H1948">
        <v>6.2E-2</v>
      </c>
      <c r="I1948">
        <v>6.0999999999999999E-2</v>
      </c>
      <c r="J1948">
        <v>6.0999999999999999E-2</v>
      </c>
      <c r="K1948">
        <v>0.06</v>
      </c>
      <c r="L1948">
        <v>5.8999999999999997E-2</v>
      </c>
      <c r="M1948">
        <v>5.8999999999999997E-2</v>
      </c>
      <c r="N1948">
        <v>5.8000000000000003E-2</v>
      </c>
      <c r="O1948">
        <v>5.7000000000000002E-2</v>
      </c>
      <c r="P1948">
        <v>5.6000000000000001E-2</v>
      </c>
      <c r="Q1948">
        <v>5.6000000000000001E-2</v>
      </c>
      <c r="R1948">
        <v>5.5E-2</v>
      </c>
      <c r="S1948">
        <v>5.3999999999999999E-2</v>
      </c>
      <c r="T1948">
        <v>5.3999999999999999E-2</v>
      </c>
      <c r="U1948">
        <v>5.2999999999999999E-2</v>
      </c>
      <c r="V1948">
        <v>5.2999999999999999E-2</v>
      </c>
      <c r="W1948">
        <v>5.1999999999999998E-2</v>
      </c>
      <c r="X1948">
        <v>5.0999999999999997E-2</v>
      </c>
      <c r="Y1948">
        <v>5.0999999999999997E-2</v>
      </c>
      <c r="Z1948">
        <v>0.05</v>
      </c>
      <c r="AA1948">
        <v>4.9000000000000002E-2</v>
      </c>
      <c r="AB1948">
        <v>4.9000000000000002E-2</v>
      </c>
      <c r="AC1948">
        <v>4.8000000000000001E-2</v>
      </c>
      <c r="AD1948">
        <v>4.8000000000000001E-2</v>
      </c>
      <c r="AE1948">
        <v>4.7E-2</v>
      </c>
      <c r="AF1948">
        <v>4.7E-2</v>
      </c>
      <c r="AG1948">
        <v>4.5999999999999999E-2</v>
      </c>
      <c r="AH1948">
        <v>4.4999999999999998E-2</v>
      </c>
      <c r="AI1948">
        <v>4.4999999999999998E-2</v>
      </c>
      <c r="AJ1948">
        <v>4.3999999999999997E-2</v>
      </c>
    </row>
    <row r="1949" spans="3:36" x14ac:dyDescent="0.25">
      <c r="C1949" t="s">
        <v>1108</v>
      </c>
      <c r="E1949">
        <v>0.221</v>
      </c>
      <c r="F1949">
        <v>0.221</v>
      </c>
      <c r="G1949">
        <v>0.221</v>
      </c>
      <c r="H1949">
        <v>0.221</v>
      </c>
      <c r="I1949">
        <v>0.221</v>
      </c>
      <c r="J1949">
        <v>0.221</v>
      </c>
      <c r="K1949">
        <v>0.221</v>
      </c>
      <c r="L1949">
        <v>0.221</v>
      </c>
      <c r="M1949">
        <v>0.221</v>
      </c>
      <c r="N1949">
        <v>0.221</v>
      </c>
      <c r="O1949">
        <v>0.221</v>
      </c>
      <c r="P1949">
        <v>0.221</v>
      </c>
      <c r="Q1949">
        <v>0.221</v>
      </c>
      <c r="R1949">
        <v>0.221</v>
      </c>
      <c r="S1949">
        <v>0.221</v>
      </c>
      <c r="T1949">
        <v>0.221</v>
      </c>
      <c r="U1949">
        <v>0.221</v>
      </c>
      <c r="V1949">
        <v>0.221</v>
      </c>
      <c r="W1949">
        <v>0.221</v>
      </c>
      <c r="X1949">
        <v>0.221</v>
      </c>
      <c r="Y1949">
        <v>0.221</v>
      </c>
      <c r="Z1949">
        <v>0.221</v>
      </c>
      <c r="AA1949">
        <v>0.221</v>
      </c>
      <c r="AB1949">
        <v>0.221</v>
      </c>
      <c r="AC1949">
        <v>0.221</v>
      </c>
      <c r="AD1949">
        <v>0.221</v>
      </c>
      <c r="AE1949">
        <v>0.221</v>
      </c>
      <c r="AF1949">
        <v>0.221</v>
      </c>
      <c r="AG1949">
        <v>0.221</v>
      </c>
      <c r="AH1949">
        <v>0.221</v>
      </c>
      <c r="AI1949">
        <v>0.221</v>
      </c>
      <c r="AJ1949">
        <v>0.221</v>
      </c>
    </row>
    <row r="1950" spans="3:36" x14ac:dyDescent="0.25">
      <c r="C1950" t="s">
        <v>996</v>
      </c>
    </row>
    <row r="1951" spans="3:36" x14ac:dyDescent="0.25">
      <c r="C1951" t="s">
        <v>999</v>
      </c>
    </row>
    <row r="1952" spans="3:36" x14ac:dyDescent="0.25">
      <c r="C1952" t="s">
        <v>1109</v>
      </c>
    </row>
    <row r="1953" spans="3:36" x14ac:dyDescent="0.25">
      <c r="C1953" t="s">
        <v>70</v>
      </c>
      <c r="E1953">
        <v>18.372</v>
      </c>
      <c r="F1953">
        <v>18.154</v>
      </c>
      <c r="G1953">
        <v>18.443000000000001</v>
      </c>
      <c r="H1953">
        <v>19.388999999999999</v>
      </c>
      <c r="I1953">
        <v>19.120999999999999</v>
      </c>
      <c r="J1953">
        <v>19.056999999999999</v>
      </c>
      <c r="K1953">
        <v>18.629000000000001</v>
      </c>
      <c r="L1953">
        <v>17.988</v>
      </c>
      <c r="M1953">
        <v>17.452000000000002</v>
      </c>
      <c r="N1953">
        <v>17.084</v>
      </c>
      <c r="O1953">
        <v>16.788</v>
      </c>
      <c r="P1953">
        <v>16.585000000000001</v>
      </c>
      <c r="Q1953">
        <v>16.439</v>
      </c>
      <c r="R1953">
        <v>16.329000000000001</v>
      </c>
      <c r="S1953">
        <v>16.239000000000001</v>
      </c>
      <c r="T1953">
        <v>16.158999999999999</v>
      </c>
      <c r="U1953">
        <v>16.087</v>
      </c>
      <c r="V1953">
        <v>16.036000000000001</v>
      </c>
      <c r="W1953">
        <v>16.018999999999998</v>
      </c>
      <c r="X1953">
        <v>16.035</v>
      </c>
      <c r="Y1953">
        <v>16.076000000000001</v>
      </c>
      <c r="Z1953">
        <v>16.091999999999999</v>
      </c>
      <c r="AA1953">
        <v>16.081</v>
      </c>
      <c r="AB1953">
        <v>16.039000000000001</v>
      </c>
      <c r="AC1953">
        <v>15.95</v>
      </c>
      <c r="AD1953">
        <v>15.819000000000001</v>
      </c>
      <c r="AE1953">
        <v>15.721</v>
      </c>
      <c r="AF1953">
        <v>15.67</v>
      </c>
      <c r="AG1953">
        <v>15.661</v>
      </c>
      <c r="AH1953">
        <v>15.702</v>
      </c>
      <c r="AI1953">
        <v>15.778</v>
      </c>
      <c r="AJ1953">
        <v>15.872</v>
      </c>
    </row>
    <row r="1954" spans="3:36" x14ac:dyDescent="0.25">
      <c r="C1954" t="s">
        <v>1110</v>
      </c>
    </row>
    <row r="1955" spans="3:36" x14ac:dyDescent="0.25">
      <c r="C1955" t="s">
        <v>70</v>
      </c>
      <c r="E1955">
        <v>16.071999999999999</v>
      </c>
      <c r="F1955">
        <v>17.277999999999999</v>
      </c>
      <c r="G1955">
        <v>18.957999999999998</v>
      </c>
      <c r="H1955">
        <v>21.373999999999999</v>
      </c>
      <c r="I1955">
        <v>22.739000000000001</v>
      </c>
      <c r="J1955">
        <v>24.402999999999999</v>
      </c>
      <c r="K1955">
        <v>25.620999999999999</v>
      </c>
      <c r="L1955">
        <v>26.606999999999999</v>
      </c>
      <c r="M1955">
        <v>27.67</v>
      </c>
      <c r="N1955">
        <v>28.663</v>
      </c>
      <c r="O1955">
        <v>28.533000000000001</v>
      </c>
      <c r="P1955">
        <v>28.460999999999999</v>
      </c>
      <c r="Q1955">
        <v>28.431999999999999</v>
      </c>
      <c r="R1955">
        <v>28.419</v>
      </c>
      <c r="S1955">
        <v>28.298999999999999</v>
      </c>
      <c r="T1955">
        <v>28.172000000000001</v>
      </c>
      <c r="U1955">
        <v>28.036999999999999</v>
      </c>
      <c r="V1955">
        <v>27.911000000000001</v>
      </c>
      <c r="W1955">
        <v>27.815000000000001</v>
      </c>
      <c r="X1955">
        <v>27.744</v>
      </c>
      <c r="Y1955">
        <v>27.684999999999999</v>
      </c>
      <c r="Z1955">
        <v>27.411000000000001</v>
      </c>
      <c r="AA1955">
        <v>27.097999999999999</v>
      </c>
      <c r="AB1955">
        <v>26.754000000000001</v>
      </c>
      <c r="AC1955">
        <v>26.332999999999998</v>
      </c>
      <c r="AD1955">
        <v>25.85</v>
      </c>
      <c r="AE1955">
        <v>25.518000000000001</v>
      </c>
      <c r="AF1955">
        <v>25.245000000000001</v>
      </c>
      <c r="AG1955">
        <v>25.024999999999999</v>
      </c>
      <c r="AH1955">
        <v>24.870999999999999</v>
      </c>
      <c r="AI1955">
        <v>24.789000000000001</v>
      </c>
      <c r="AJ1955">
        <v>24.806999999999999</v>
      </c>
    </row>
    <row r="1956" spans="3:36" x14ac:dyDescent="0.25">
      <c r="C1956" t="s">
        <v>840</v>
      </c>
      <c r="E1956">
        <v>68.022000000000006</v>
      </c>
      <c r="F1956">
        <v>74.239000000000004</v>
      </c>
      <c r="G1956">
        <v>89.263000000000005</v>
      </c>
      <c r="H1956">
        <v>102.476</v>
      </c>
      <c r="I1956">
        <v>109.212</v>
      </c>
      <c r="J1956">
        <v>118.509</v>
      </c>
      <c r="K1956">
        <v>129.685</v>
      </c>
      <c r="L1956">
        <v>139.91999999999999</v>
      </c>
      <c r="M1956">
        <v>151.226</v>
      </c>
      <c r="N1956">
        <v>162.78399999999999</v>
      </c>
      <c r="O1956">
        <v>166.499</v>
      </c>
      <c r="P1956">
        <v>170.57400000000001</v>
      </c>
      <c r="Q1956">
        <v>174.89</v>
      </c>
      <c r="R1956">
        <v>179.14699999999999</v>
      </c>
      <c r="S1956">
        <v>182.18600000000001</v>
      </c>
      <c r="T1956">
        <v>185.2</v>
      </c>
      <c r="U1956">
        <v>188.268</v>
      </c>
      <c r="V1956">
        <v>191.54300000000001</v>
      </c>
      <c r="W1956">
        <v>195.16200000000001</v>
      </c>
      <c r="X1956">
        <v>199.08799999999999</v>
      </c>
      <c r="Y1956">
        <v>200.01</v>
      </c>
      <c r="Z1956">
        <v>198.761</v>
      </c>
      <c r="AA1956">
        <v>197.15700000000001</v>
      </c>
      <c r="AB1956">
        <v>195.286</v>
      </c>
      <c r="AC1956">
        <v>192.77199999999999</v>
      </c>
      <c r="AD1956">
        <v>189.72300000000001</v>
      </c>
      <c r="AE1956">
        <v>187.86199999999999</v>
      </c>
      <c r="AF1956">
        <v>186.14</v>
      </c>
      <c r="AG1956">
        <v>184.56899999999999</v>
      </c>
      <c r="AH1956">
        <v>183.22200000000001</v>
      </c>
      <c r="AI1956">
        <v>181.40100000000001</v>
      </c>
      <c r="AJ1956">
        <v>177.57400000000001</v>
      </c>
    </row>
    <row r="1957" spans="3:36" x14ac:dyDescent="0.25">
      <c r="C1957" t="s">
        <v>3</v>
      </c>
      <c r="E1957">
        <v>111.949</v>
      </c>
      <c r="F1957">
        <v>123.023</v>
      </c>
      <c r="G1957">
        <v>135.542</v>
      </c>
      <c r="H1957">
        <v>144.90199999999999</v>
      </c>
      <c r="I1957">
        <v>158.25800000000001</v>
      </c>
      <c r="J1957">
        <v>127.675</v>
      </c>
      <c r="K1957">
        <v>137.91300000000001</v>
      </c>
      <c r="L1957">
        <v>147.03299999999999</v>
      </c>
      <c r="M1957">
        <v>156.16900000000001</v>
      </c>
      <c r="N1957">
        <v>163.88800000000001</v>
      </c>
      <c r="O1957">
        <v>165.75700000000001</v>
      </c>
      <c r="P1957">
        <v>167.12</v>
      </c>
      <c r="Q1957">
        <v>167.88900000000001</v>
      </c>
      <c r="R1957">
        <v>168.00800000000001</v>
      </c>
      <c r="S1957">
        <v>167.17699999999999</v>
      </c>
      <c r="T1957">
        <v>165.34800000000001</v>
      </c>
      <c r="U1957">
        <v>162.60400000000001</v>
      </c>
      <c r="V1957">
        <v>158.71700000000001</v>
      </c>
      <c r="W1957">
        <v>154.291</v>
      </c>
      <c r="X1957">
        <v>150.113</v>
      </c>
      <c r="Y1957">
        <v>146.75399999999999</v>
      </c>
      <c r="Z1957">
        <v>143.292</v>
      </c>
      <c r="AA1957">
        <v>139.73099999999999</v>
      </c>
      <c r="AB1957">
        <v>136.09100000000001</v>
      </c>
      <c r="AC1957">
        <v>132.28800000000001</v>
      </c>
      <c r="AD1957">
        <v>128.381</v>
      </c>
      <c r="AE1957">
        <v>124.74299999999999</v>
      </c>
      <c r="AF1957">
        <v>121.383</v>
      </c>
      <c r="AG1957">
        <v>118.28</v>
      </c>
      <c r="AH1957">
        <v>115.45399999999999</v>
      </c>
      <c r="AI1957">
        <v>112.498</v>
      </c>
      <c r="AJ1957">
        <v>108.571</v>
      </c>
    </row>
    <row r="1958" spans="3:36" x14ac:dyDescent="0.25">
      <c r="C1958" t="s">
        <v>949</v>
      </c>
      <c r="E1958">
        <v>0</v>
      </c>
      <c r="F1958">
        <v>0</v>
      </c>
      <c r="G1958">
        <v>0</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row>
    <row r="1959" spans="3:36" x14ac:dyDescent="0.25">
      <c r="C1959" t="s">
        <v>873</v>
      </c>
      <c r="E1959">
        <v>0</v>
      </c>
      <c r="F1959">
        <v>0</v>
      </c>
      <c r="G1959">
        <v>0</v>
      </c>
      <c r="H1959">
        <v>0</v>
      </c>
      <c r="I1959">
        <v>0</v>
      </c>
      <c r="J1959">
        <v>0</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row>
    <row r="1960" spans="3:36" x14ac:dyDescent="0.25">
      <c r="C1960" t="s">
        <v>841</v>
      </c>
      <c r="E1960">
        <v>1.1859999999999999</v>
      </c>
      <c r="F1960">
        <v>1.012</v>
      </c>
      <c r="G1960">
        <v>1.0509999999999999</v>
      </c>
      <c r="H1960">
        <v>1.0489999999999999</v>
      </c>
      <c r="I1960">
        <v>0.97599999999999998</v>
      </c>
      <c r="J1960">
        <v>0.88100000000000001</v>
      </c>
      <c r="K1960">
        <v>0.82299999999999995</v>
      </c>
      <c r="L1960">
        <v>0.76300000000000001</v>
      </c>
      <c r="M1960">
        <v>0.70299999999999996</v>
      </c>
      <c r="N1960">
        <v>0.64200000000000002</v>
      </c>
      <c r="O1960">
        <v>0.58099999999999996</v>
      </c>
      <c r="P1960">
        <v>0.51800000000000002</v>
      </c>
      <c r="Q1960">
        <v>0.45500000000000002</v>
      </c>
      <c r="R1960">
        <v>0.39100000000000001</v>
      </c>
      <c r="S1960">
        <v>0.32700000000000001</v>
      </c>
      <c r="T1960">
        <v>0.26200000000000001</v>
      </c>
      <c r="U1960">
        <v>0.19600000000000001</v>
      </c>
      <c r="V1960">
        <v>0.13100000000000001</v>
      </c>
      <c r="W1960">
        <v>6.6000000000000003E-2</v>
      </c>
      <c r="X1960">
        <v>0</v>
      </c>
      <c r="Y1960">
        <v>0</v>
      </c>
      <c r="Z1960">
        <v>0</v>
      </c>
      <c r="AA1960">
        <v>0</v>
      </c>
      <c r="AB1960">
        <v>0</v>
      </c>
      <c r="AC1960">
        <v>0</v>
      </c>
      <c r="AD1960">
        <v>0</v>
      </c>
      <c r="AE1960">
        <v>0</v>
      </c>
      <c r="AF1960">
        <v>0</v>
      </c>
      <c r="AG1960">
        <v>0</v>
      </c>
      <c r="AH1960">
        <v>0</v>
      </c>
      <c r="AI1960">
        <v>0</v>
      </c>
      <c r="AJ1960">
        <v>0</v>
      </c>
    </row>
    <row r="1961" spans="3:36" x14ac:dyDescent="0.25">
      <c r="C1961" t="s">
        <v>2</v>
      </c>
      <c r="E1961">
        <v>58.9</v>
      </c>
      <c r="F1961">
        <v>37.831000000000003</v>
      </c>
      <c r="G1961">
        <v>36.1</v>
      </c>
      <c r="H1961">
        <v>20.192</v>
      </c>
      <c r="I1961">
        <v>43.350999999999999</v>
      </c>
      <c r="J1961">
        <v>21.035</v>
      </c>
      <c r="K1961">
        <v>19.170999999999999</v>
      </c>
      <c r="L1961">
        <v>17.382999999999999</v>
      </c>
      <c r="M1961">
        <v>15.65</v>
      </c>
      <c r="N1961">
        <v>13.984</v>
      </c>
      <c r="O1961">
        <v>12.377000000000001</v>
      </c>
      <c r="P1961">
        <v>10.837999999999999</v>
      </c>
      <c r="Q1961">
        <v>9.3610000000000007</v>
      </c>
      <c r="R1961">
        <v>7.9290000000000003</v>
      </c>
      <c r="S1961">
        <v>6.5490000000000004</v>
      </c>
      <c r="T1961">
        <v>5.2089999999999996</v>
      </c>
      <c r="U1961">
        <v>3.8889999999999998</v>
      </c>
      <c r="V1961">
        <v>2.5939999999999999</v>
      </c>
      <c r="W1961">
        <v>1.3</v>
      </c>
      <c r="X1961">
        <v>0</v>
      </c>
      <c r="Y1961">
        <v>0</v>
      </c>
      <c r="Z1961">
        <v>0</v>
      </c>
      <c r="AA1961">
        <v>0</v>
      </c>
      <c r="AB1961">
        <v>0</v>
      </c>
      <c r="AC1961">
        <v>0</v>
      </c>
      <c r="AD1961">
        <v>0</v>
      </c>
      <c r="AE1961">
        <v>0</v>
      </c>
      <c r="AF1961">
        <v>0</v>
      </c>
      <c r="AG1961">
        <v>0</v>
      </c>
      <c r="AH1961">
        <v>0</v>
      </c>
      <c r="AI1961">
        <v>0</v>
      </c>
      <c r="AJ1961">
        <v>0</v>
      </c>
    </row>
    <row r="1962" spans="3:36" x14ac:dyDescent="0.25">
      <c r="C1962" t="s">
        <v>843</v>
      </c>
      <c r="E1962">
        <v>117.07899999999999</v>
      </c>
      <c r="F1962">
        <v>139.65799999999999</v>
      </c>
      <c r="G1962">
        <v>114.43600000000001</v>
      </c>
      <c r="H1962">
        <v>123.732</v>
      </c>
      <c r="I1962">
        <v>106.431</v>
      </c>
      <c r="J1962">
        <v>107.66200000000001</v>
      </c>
      <c r="K1962">
        <v>119.333</v>
      </c>
      <c r="L1962">
        <v>130.321</v>
      </c>
      <c r="M1962">
        <v>141.99799999999999</v>
      </c>
      <c r="N1962">
        <v>152.42400000000001</v>
      </c>
      <c r="O1962">
        <v>156.501</v>
      </c>
      <c r="P1962">
        <v>160.51900000000001</v>
      </c>
      <c r="Q1962">
        <v>164.155</v>
      </c>
      <c r="R1962">
        <v>167.25</v>
      </c>
      <c r="S1962">
        <v>169.71799999999999</v>
      </c>
      <c r="T1962">
        <v>171.46899999999999</v>
      </c>
      <c r="U1962">
        <v>172.42599999999999</v>
      </c>
      <c r="V1962">
        <v>172.709</v>
      </c>
      <c r="W1962">
        <v>172.69399999999999</v>
      </c>
      <c r="X1962">
        <v>172.64099999999999</v>
      </c>
      <c r="Y1962">
        <v>171.38800000000001</v>
      </c>
      <c r="Z1962">
        <v>169.92</v>
      </c>
      <c r="AA1962">
        <v>168.22399999999999</v>
      </c>
      <c r="AB1962">
        <v>166.27099999999999</v>
      </c>
      <c r="AC1962">
        <v>163.94300000000001</v>
      </c>
      <c r="AD1962">
        <v>161.245</v>
      </c>
      <c r="AE1962">
        <v>158.63300000000001</v>
      </c>
      <c r="AF1962">
        <v>156.20500000000001</v>
      </c>
      <c r="AG1962">
        <v>153.91399999999999</v>
      </c>
      <c r="AH1962">
        <v>151.822</v>
      </c>
      <c r="AI1962">
        <v>149.37799999999999</v>
      </c>
      <c r="AJ1962">
        <v>145.405</v>
      </c>
    </row>
    <row r="1963" spans="3:36" x14ac:dyDescent="0.25">
      <c r="C1963" t="s">
        <v>845</v>
      </c>
      <c r="E1963">
        <v>0</v>
      </c>
      <c r="F1963">
        <v>0</v>
      </c>
      <c r="G1963">
        <v>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row>
    <row r="1964" spans="3:36" x14ac:dyDescent="0.25">
      <c r="C1964" t="s">
        <v>1111</v>
      </c>
    </row>
    <row r="1965" spans="3:36" x14ac:dyDescent="0.25">
      <c r="C1965" t="s">
        <v>70</v>
      </c>
      <c r="E1965">
        <v>11.616</v>
      </c>
      <c r="F1965">
        <v>11.65</v>
      </c>
      <c r="G1965">
        <v>12.138999999999999</v>
      </c>
      <c r="H1965">
        <v>13.041</v>
      </c>
      <c r="I1965">
        <v>13.177</v>
      </c>
      <c r="J1965">
        <v>13.468</v>
      </c>
      <c r="K1965">
        <v>13.507999999999999</v>
      </c>
      <c r="L1965">
        <v>13.377000000000001</v>
      </c>
      <c r="M1965">
        <v>13.304</v>
      </c>
      <c r="N1965">
        <v>13.337</v>
      </c>
      <c r="O1965">
        <v>13.407</v>
      </c>
      <c r="P1965">
        <v>13.53</v>
      </c>
      <c r="Q1965">
        <v>13.683</v>
      </c>
      <c r="R1965">
        <v>13.847</v>
      </c>
      <c r="S1965">
        <v>14.007999999999999</v>
      </c>
      <c r="T1965">
        <v>14.157</v>
      </c>
      <c r="U1965">
        <v>14.298</v>
      </c>
      <c r="V1965">
        <v>14.438000000000001</v>
      </c>
      <c r="W1965">
        <v>14.587999999999999</v>
      </c>
      <c r="X1965">
        <v>14.753</v>
      </c>
      <c r="Y1965">
        <v>14.92</v>
      </c>
      <c r="Z1965">
        <v>15.05</v>
      </c>
      <c r="AA1965">
        <v>15.14</v>
      </c>
      <c r="AB1965">
        <v>15.189</v>
      </c>
      <c r="AC1965">
        <v>15.180999999999999</v>
      </c>
      <c r="AD1965">
        <v>15.122999999999999</v>
      </c>
      <c r="AE1965">
        <v>15.077999999999999</v>
      </c>
      <c r="AF1965">
        <v>15.058</v>
      </c>
      <c r="AG1965">
        <v>15.057</v>
      </c>
      <c r="AH1965">
        <v>15.082000000000001</v>
      </c>
      <c r="AI1965">
        <v>15.12</v>
      </c>
      <c r="AJ1965">
        <v>15.157</v>
      </c>
    </row>
    <row r="1966" spans="3:36" x14ac:dyDescent="0.25">
      <c r="C1966" t="s">
        <v>840</v>
      </c>
      <c r="E1966">
        <v>3.8719999999999999</v>
      </c>
      <c r="F1966">
        <v>3.8460000000000001</v>
      </c>
      <c r="G1966">
        <v>4.2670000000000003</v>
      </c>
      <c r="H1966">
        <v>4.6429999999999998</v>
      </c>
      <c r="I1966">
        <v>4.5140000000000002</v>
      </c>
      <c r="J1966">
        <v>4.484</v>
      </c>
      <c r="K1966">
        <v>4.5339999999999998</v>
      </c>
      <c r="L1966">
        <v>4.5270000000000001</v>
      </c>
      <c r="M1966">
        <v>4.5380000000000003</v>
      </c>
      <c r="N1966">
        <v>4.5810000000000004</v>
      </c>
      <c r="O1966">
        <v>4.6319999999999997</v>
      </c>
      <c r="P1966">
        <v>4.6980000000000004</v>
      </c>
      <c r="Q1966">
        <v>4.7699999999999996</v>
      </c>
      <c r="R1966">
        <v>4.8419999999999996</v>
      </c>
      <c r="S1966">
        <v>4.907</v>
      </c>
      <c r="T1966">
        <v>4.9640000000000004</v>
      </c>
      <c r="U1966">
        <v>5.0119999999999996</v>
      </c>
      <c r="V1966">
        <v>5.0540000000000003</v>
      </c>
      <c r="W1966">
        <v>5.0960000000000001</v>
      </c>
      <c r="X1966">
        <v>5.1420000000000003</v>
      </c>
      <c r="Y1966">
        <v>5.1849999999999996</v>
      </c>
      <c r="Z1966">
        <v>5.2160000000000002</v>
      </c>
      <c r="AA1966">
        <v>5.2329999999999997</v>
      </c>
      <c r="AB1966">
        <v>5.2370000000000001</v>
      </c>
      <c r="AC1966">
        <v>5.2210000000000001</v>
      </c>
      <c r="AD1966">
        <v>5.19</v>
      </c>
      <c r="AE1966">
        <v>5.1619999999999999</v>
      </c>
      <c r="AF1966">
        <v>5.141</v>
      </c>
      <c r="AG1966">
        <v>5.1269999999999998</v>
      </c>
      <c r="AH1966">
        <v>5.1210000000000004</v>
      </c>
      <c r="AI1966">
        <v>5.1180000000000003</v>
      </c>
      <c r="AJ1966">
        <v>5.1150000000000002</v>
      </c>
    </row>
    <row r="1967" spans="3:36" x14ac:dyDescent="0.25">
      <c r="C1967" t="s">
        <v>3</v>
      </c>
      <c r="E1967">
        <v>0</v>
      </c>
      <c r="F1967">
        <v>0</v>
      </c>
      <c r="G1967">
        <v>0</v>
      </c>
      <c r="H1967">
        <v>0</v>
      </c>
      <c r="I1967">
        <v>0</v>
      </c>
      <c r="J1967">
        <v>0</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row>
    <row r="1968" spans="3:36" x14ac:dyDescent="0.25">
      <c r="C1968" t="s">
        <v>949</v>
      </c>
      <c r="E1968">
        <v>0</v>
      </c>
      <c r="F1968">
        <v>0</v>
      </c>
      <c r="G1968">
        <v>0</v>
      </c>
      <c r="H1968">
        <v>0</v>
      </c>
      <c r="I1968">
        <v>0</v>
      </c>
      <c r="J1968">
        <v>0</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row>
    <row r="1969" spans="3:36" x14ac:dyDescent="0.25">
      <c r="C1969" t="s">
        <v>873</v>
      </c>
      <c r="E1969">
        <v>0</v>
      </c>
      <c r="F1969">
        <v>0</v>
      </c>
      <c r="G1969">
        <v>0</v>
      </c>
      <c r="H1969">
        <v>0</v>
      </c>
      <c r="I1969">
        <v>0</v>
      </c>
      <c r="J1969">
        <v>0</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row>
    <row r="1970" spans="3:36" x14ac:dyDescent="0.25">
      <c r="C1970" t="s">
        <v>841</v>
      </c>
      <c r="E1970">
        <v>0</v>
      </c>
      <c r="F1970">
        <v>0</v>
      </c>
      <c r="G1970">
        <v>0</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row>
    <row r="1971" spans="3:36" x14ac:dyDescent="0.25">
      <c r="C1971" t="s">
        <v>2</v>
      </c>
      <c r="E1971">
        <v>0</v>
      </c>
      <c r="F1971">
        <v>0</v>
      </c>
      <c r="G1971">
        <v>0</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row>
    <row r="1972" spans="3:36" x14ac:dyDescent="0.25">
      <c r="C1972" t="s">
        <v>843</v>
      </c>
      <c r="E1972">
        <v>0</v>
      </c>
      <c r="F1972">
        <v>0</v>
      </c>
      <c r="G1972">
        <v>0</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row>
    <row r="1973" spans="3:36" x14ac:dyDescent="0.25">
      <c r="C1973" t="s">
        <v>844</v>
      </c>
      <c r="E1973">
        <v>0</v>
      </c>
      <c r="F1973">
        <v>0</v>
      </c>
      <c r="G1973">
        <v>0</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row>
    <row r="1974" spans="3:36" x14ac:dyDescent="0.25">
      <c r="C1974" t="s">
        <v>845</v>
      </c>
      <c r="E1974">
        <v>0</v>
      </c>
      <c r="F1974">
        <v>0</v>
      </c>
      <c r="G1974">
        <v>0</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row>
    <row r="1975" spans="3:36" x14ac:dyDescent="0.25">
      <c r="C1975" t="s">
        <v>1112</v>
      </c>
    </row>
    <row r="1976" spans="3:36" x14ac:dyDescent="0.25">
      <c r="C1976" t="s">
        <v>70</v>
      </c>
      <c r="E1976">
        <v>2.605</v>
      </c>
      <c r="F1976">
        <v>2.27</v>
      </c>
      <c r="G1976">
        <v>1.915</v>
      </c>
      <c r="H1976">
        <v>1.9650000000000001</v>
      </c>
      <c r="I1976">
        <v>2.0449999999999999</v>
      </c>
      <c r="J1976">
        <v>1.966</v>
      </c>
      <c r="K1976">
        <v>1.827</v>
      </c>
      <c r="L1976">
        <v>1.6819999999999999</v>
      </c>
      <c r="M1976">
        <v>1.589</v>
      </c>
      <c r="N1976">
        <v>1.5009999999999999</v>
      </c>
      <c r="O1976">
        <v>1.407</v>
      </c>
      <c r="P1976">
        <v>1.329</v>
      </c>
      <c r="Q1976">
        <v>1.2569999999999999</v>
      </c>
      <c r="R1976">
        <v>1.1870000000000001</v>
      </c>
      <c r="S1976">
        <v>1.1220000000000001</v>
      </c>
      <c r="T1976">
        <v>1.0589999999999999</v>
      </c>
      <c r="U1976">
        <v>1</v>
      </c>
      <c r="V1976">
        <v>0.94599999999999995</v>
      </c>
      <c r="W1976">
        <v>0.89800000000000002</v>
      </c>
      <c r="X1976">
        <v>0.85399999999999998</v>
      </c>
      <c r="Y1976">
        <v>0.81299999999999994</v>
      </c>
      <c r="Z1976">
        <v>0.77300000000000002</v>
      </c>
      <c r="AA1976">
        <v>0.73399999999999999</v>
      </c>
      <c r="AB1976">
        <v>0.69599999999999995</v>
      </c>
      <c r="AC1976">
        <v>0.65800000000000003</v>
      </c>
      <c r="AD1976">
        <v>0.622</v>
      </c>
      <c r="AE1976">
        <v>0.59</v>
      </c>
      <c r="AF1976">
        <v>0.56299999999999994</v>
      </c>
      <c r="AG1976">
        <v>0.53900000000000003</v>
      </c>
      <c r="AH1976">
        <v>0.51800000000000002</v>
      </c>
      <c r="AI1976">
        <v>0.499</v>
      </c>
      <c r="AJ1976">
        <v>0.48099999999999998</v>
      </c>
    </row>
    <row r="1977" spans="3:36" x14ac:dyDescent="0.25">
      <c r="C1977" t="s">
        <v>840</v>
      </c>
      <c r="E1977">
        <v>14.698</v>
      </c>
      <c r="F1977">
        <v>12.403</v>
      </c>
      <c r="G1977">
        <v>11.173</v>
      </c>
      <c r="H1977">
        <v>11.528</v>
      </c>
      <c r="I1977">
        <v>11.849</v>
      </c>
      <c r="J1977">
        <v>11.347</v>
      </c>
      <c r="K1977">
        <v>10.851000000000001</v>
      </c>
      <c r="L1977">
        <v>10.252000000000001</v>
      </c>
      <c r="M1977">
        <v>10.183999999999999</v>
      </c>
      <c r="N1977">
        <v>10.132</v>
      </c>
      <c r="O1977">
        <v>9.9450000000000003</v>
      </c>
      <c r="P1977">
        <v>9.8949999999999996</v>
      </c>
      <c r="Q1977">
        <v>9.8520000000000003</v>
      </c>
      <c r="R1977">
        <v>9.7759999999999998</v>
      </c>
      <c r="S1977">
        <v>9.6720000000000006</v>
      </c>
      <c r="T1977">
        <v>9.532</v>
      </c>
      <c r="U1977">
        <v>9.3770000000000007</v>
      </c>
      <c r="V1977">
        <v>9.2240000000000002</v>
      </c>
      <c r="W1977">
        <v>9.0969999999999995</v>
      </c>
      <c r="X1977">
        <v>8.9979999999999993</v>
      </c>
      <c r="Y1977">
        <v>8.9030000000000005</v>
      </c>
      <c r="Z1977">
        <v>8.7620000000000005</v>
      </c>
      <c r="AA1977">
        <v>8.5909999999999993</v>
      </c>
      <c r="AB1977">
        <v>8.3960000000000008</v>
      </c>
      <c r="AC1977">
        <v>8.1639999999999997</v>
      </c>
      <c r="AD1977">
        <v>7.9160000000000004</v>
      </c>
      <c r="AE1977">
        <v>7.73</v>
      </c>
      <c r="AF1977">
        <v>7.5979999999999999</v>
      </c>
      <c r="AG1977">
        <v>7.5010000000000003</v>
      </c>
      <c r="AH1977">
        <v>7.4409999999999998</v>
      </c>
      <c r="AI1977">
        <v>7.3970000000000002</v>
      </c>
      <c r="AJ1977">
        <v>7.3550000000000004</v>
      </c>
    </row>
    <row r="1978" spans="3:36" x14ac:dyDescent="0.25">
      <c r="C1978" t="s">
        <v>3</v>
      </c>
      <c r="E1978">
        <v>82.418000000000006</v>
      </c>
      <c r="F1978">
        <v>72.683999999999997</v>
      </c>
      <c r="G1978">
        <v>60.389000000000003</v>
      </c>
      <c r="H1978">
        <v>57.902000000000001</v>
      </c>
      <c r="I1978">
        <v>62.012</v>
      </c>
      <c r="J1978">
        <v>45.046999999999997</v>
      </c>
      <c r="K1978">
        <v>43.308999999999997</v>
      </c>
      <c r="L1978">
        <v>41.201000000000001</v>
      </c>
      <c r="M1978">
        <v>39.962000000000003</v>
      </c>
      <c r="N1978">
        <v>38.661000000000001</v>
      </c>
      <c r="O1978">
        <v>37.048000000000002</v>
      </c>
      <c r="P1978">
        <v>35.567999999999998</v>
      </c>
      <c r="Q1978">
        <v>34.061</v>
      </c>
      <c r="R1978">
        <v>32.497</v>
      </c>
      <c r="S1978">
        <v>30.867999999999999</v>
      </c>
      <c r="T1978">
        <v>29.183</v>
      </c>
      <c r="U1978">
        <v>27.501999999999999</v>
      </c>
      <c r="V1978">
        <v>25.812000000000001</v>
      </c>
      <c r="W1978">
        <v>24.218</v>
      </c>
      <c r="X1978">
        <v>22.824999999999999</v>
      </c>
      <c r="Y1978">
        <v>21.495000000000001</v>
      </c>
      <c r="Z1978">
        <v>20.213999999999999</v>
      </c>
      <c r="AA1978">
        <v>18.986000000000001</v>
      </c>
      <c r="AB1978">
        <v>17.812000000000001</v>
      </c>
      <c r="AC1978">
        <v>16.672000000000001</v>
      </c>
      <c r="AD1978">
        <v>15.589</v>
      </c>
      <c r="AE1978">
        <v>14.63</v>
      </c>
      <c r="AF1978">
        <v>13.776</v>
      </c>
      <c r="AG1978">
        <v>13.007</v>
      </c>
      <c r="AH1978">
        <v>12.316000000000001</v>
      </c>
      <c r="AI1978">
        <v>11.680999999999999</v>
      </c>
      <c r="AJ1978">
        <v>11.086</v>
      </c>
    </row>
    <row r="1979" spans="3:36" x14ac:dyDescent="0.25">
      <c r="C1979" t="s">
        <v>949</v>
      </c>
      <c r="E1979">
        <v>0</v>
      </c>
      <c r="F1979">
        <v>0</v>
      </c>
      <c r="G1979">
        <v>0</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row>
    <row r="1980" spans="3:36" x14ac:dyDescent="0.25">
      <c r="C1980" t="s">
        <v>873</v>
      </c>
      <c r="E1980">
        <v>0</v>
      </c>
      <c r="F1980">
        <v>0</v>
      </c>
      <c r="G1980">
        <v>0</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row>
    <row r="1981" spans="3:36" x14ac:dyDescent="0.25">
      <c r="C1981" t="s">
        <v>841</v>
      </c>
      <c r="E1981">
        <v>15.64</v>
      </c>
      <c r="F1981">
        <v>12.156000000000001</v>
      </c>
      <c r="G1981">
        <v>11.352</v>
      </c>
      <c r="H1981">
        <v>12.147</v>
      </c>
      <c r="I1981">
        <v>11.941000000000001</v>
      </c>
      <c r="J1981">
        <v>10.505000000000001</v>
      </c>
      <c r="K1981">
        <v>9.5530000000000008</v>
      </c>
      <c r="L1981">
        <v>8.6530000000000005</v>
      </c>
      <c r="M1981">
        <v>7.8150000000000004</v>
      </c>
      <c r="N1981">
        <v>7.04</v>
      </c>
      <c r="O1981">
        <v>6.3289999999999997</v>
      </c>
      <c r="P1981">
        <v>5.681</v>
      </c>
      <c r="Q1981">
        <v>5.0919999999999996</v>
      </c>
      <c r="R1981">
        <v>4.5590000000000002</v>
      </c>
      <c r="S1981">
        <v>4.077</v>
      </c>
      <c r="T1981">
        <v>3.6419999999999999</v>
      </c>
      <c r="U1981">
        <v>3.25</v>
      </c>
      <c r="V1981">
        <v>2.8959999999999999</v>
      </c>
      <c r="W1981">
        <v>2.5790000000000002</v>
      </c>
      <c r="X1981">
        <v>2.294</v>
      </c>
      <c r="Y1981">
        <v>2.0390000000000001</v>
      </c>
      <c r="Z1981">
        <v>1.81</v>
      </c>
      <c r="AA1981">
        <v>1.6040000000000001</v>
      </c>
      <c r="AB1981">
        <v>1.4179999999999999</v>
      </c>
      <c r="AC1981">
        <v>1.2509999999999999</v>
      </c>
      <c r="AD1981">
        <v>1.1000000000000001</v>
      </c>
      <c r="AE1981">
        <v>0.96399999999999997</v>
      </c>
      <c r="AF1981">
        <v>0.84099999999999997</v>
      </c>
      <c r="AG1981">
        <v>0.72899999999999998</v>
      </c>
      <c r="AH1981">
        <v>0.628</v>
      </c>
      <c r="AI1981">
        <v>0.53600000000000003</v>
      </c>
      <c r="AJ1981">
        <v>0.45200000000000001</v>
      </c>
    </row>
    <row r="1982" spans="3:36" x14ac:dyDescent="0.25">
      <c r="C1982" t="s">
        <v>2</v>
      </c>
      <c r="E1982">
        <v>0</v>
      </c>
      <c r="F1982">
        <v>0</v>
      </c>
      <c r="G1982">
        <v>0</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row>
    <row r="1983" spans="3:36" x14ac:dyDescent="0.25">
      <c r="C1983" t="s">
        <v>1113</v>
      </c>
    </row>
    <row r="1984" spans="3:36" x14ac:dyDescent="0.25">
      <c r="C1984" t="s">
        <v>70</v>
      </c>
      <c r="E1984">
        <v>7.1999999999999995E-2</v>
      </c>
      <c r="F1984">
        <v>7.1999999999999995E-2</v>
      </c>
      <c r="G1984">
        <v>7.1999999999999995E-2</v>
      </c>
      <c r="H1984">
        <v>7.2999999999999995E-2</v>
      </c>
      <c r="I1984">
        <v>7.2999999999999995E-2</v>
      </c>
      <c r="J1984">
        <v>7.3999999999999996E-2</v>
      </c>
      <c r="K1984">
        <v>7.3999999999999996E-2</v>
      </c>
      <c r="L1984">
        <v>7.3999999999999996E-2</v>
      </c>
      <c r="M1984">
        <v>7.3999999999999996E-2</v>
      </c>
      <c r="N1984">
        <v>7.2999999999999995E-2</v>
      </c>
      <c r="O1984">
        <v>7.2999999999999995E-2</v>
      </c>
      <c r="P1984">
        <v>7.2999999999999995E-2</v>
      </c>
      <c r="Q1984">
        <v>7.2999999999999995E-2</v>
      </c>
      <c r="R1984">
        <v>7.2999999999999995E-2</v>
      </c>
      <c r="S1984">
        <v>7.2999999999999995E-2</v>
      </c>
      <c r="T1984">
        <v>7.2999999999999995E-2</v>
      </c>
      <c r="U1984">
        <v>7.2999999999999995E-2</v>
      </c>
      <c r="V1984">
        <v>7.2999999999999995E-2</v>
      </c>
      <c r="W1984">
        <v>7.2999999999999995E-2</v>
      </c>
      <c r="X1984">
        <v>7.2999999999999995E-2</v>
      </c>
      <c r="Y1984">
        <v>7.2999999999999995E-2</v>
      </c>
      <c r="Z1984">
        <v>7.2999999999999995E-2</v>
      </c>
      <c r="AA1984">
        <v>7.2999999999999995E-2</v>
      </c>
      <c r="AB1984">
        <v>7.2999999999999995E-2</v>
      </c>
      <c r="AC1984">
        <v>7.2999999999999995E-2</v>
      </c>
      <c r="AD1984">
        <v>7.2999999999999995E-2</v>
      </c>
      <c r="AE1984">
        <v>7.2999999999999995E-2</v>
      </c>
      <c r="AF1984">
        <v>7.2999999999999995E-2</v>
      </c>
      <c r="AG1984">
        <v>7.2999999999999995E-2</v>
      </c>
      <c r="AH1984">
        <v>7.2999999999999995E-2</v>
      </c>
      <c r="AI1984">
        <v>7.2999999999999995E-2</v>
      </c>
      <c r="AJ1984">
        <v>7.2999999999999995E-2</v>
      </c>
    </row>
    <row r="1985" spans="3:36" x14ac:dyDescent="0.25">
      <c r="C1985" t="s">
        <v>840</v>
      </c>
      <c r="E1985">
        <v>5.6000000000000001E-2</v>
      </c>
      <c r="F1985">
        <v>5.3999999999999999E-2</v>
      </c>
      <c r="G1985">
        <v>5.7000000000000002E-2</v>
      </c>
      <c r="H1985">
        <v>5.8999999999999997E-2</v>
      </c>
      <c r="I1985">
        <v>5.7000000000000002E-2</v>
      </c>
      <c r="J1985">
        <v>5.6000000000000001E-2</v>
      </c>
      <c r="K1985">
        <v>5.6000000000000001E-2</v>
      </c>
      <c r="L1985">
        <v>5.7000000000000002E-2</v>
      </c>
      <c r="M1985">
        <v>5.7000000000000002E-2</v>
      </c>
      <c r="N1985">
        <v>5.7000000000000002E-2</v>
      </c>
      <c r="O1985">
        <v>5.8000000000000003E-2</v>
      </c>
      <c r="P1985">
        <v>5.8000000000000003E-2</v>
      </c>
      <c r="Q1985">
        <v>5.8000000000000003E-2</v>
      </c>
      <c r="R1985">
        <v>5.8000000000000003E-2</v>
      </c>
      <c r="S1985">
        <v>5.8000000000000003E-2</v>
      </c>
      <c r="T1985">
        <v>5.8999999999999997E-2</v>
      </c>
      <c r="U1985">
        <v>5.8999999999999997E-2</v>
      </c>
      <c r="V1985">
        <v>5.8999999999999997E-2</v>
      </c>
      <c r="W1985">
        <v>5.8999999999999997E-2</v>
      </c>
      <c r="X1985">
        <v>5.8999999999999997E-2</v>
      </c>
      <c r="Y1985">
        <v>5.8999999999999997E-2</v>
      </c>
      <c r="Z1985">
        <v>5.8999999999999997E-2</v>
      </c>
      <c r="AA1985">
        <v>5.8999999999999997E-2</v>
      </c>
      <c r="AB1985">
        <v>5.8999999999999997E-2</v>
      </c>
      <c r="AC1985">
        <v>5.8999999999999997E-2</v>
      </c>
      <c r="AD1985">
        <v>5.8999999999999997E-2</v>
      </c>
      <c r="AE1985">
        <v>5.8999999999999997E-2</v>
      </c>
      <c r="AF1985">
        <v>5.8999999999999997E-2</v>
      </c>
      <c r="AG1985">
        <v>5.8999999999999997E-2</v>
      </c>
      <c r="AH1985">
        <v>5.8999999999999997E-2</v>
      </c>
      <c r="AI1985">
        <v>5.8999999999999997E-2</v>
      </c>
      <c r="AJ1985">
        <v>5.8999999999999997E-2</v>
      </c>
    </row>
    <row r="1986" spans="3:36" x14ac:dyDescent="0.25">
      <c r="C1986" t="s">
        <v>3</v>
      </c>
      <c r="E1986">
        <v>0.46200000000000002</v>
      </c>
      <c r="F1986">
        <v>0.45900000000000002</v>
      </c>
      <c r="G1986">
        <v>0.45600000000000002</v>
      </c>
      <c r="H1986">
        <v>0.432</v>
      </c>
      <c r="I1986">
        <v>0.44700000000000001</v>
      </c>
      <c r="J1986">
        <v>0.34399999999999997</v>
      </c>
      <c r="K1986">
        <v>0.35499999999999998</v>
      </c>
      <c r="L1986">
        <v>0.36699999999999999</v>
      </c>
      <c r="M1986">
        <v>0.377</v>
      </c>
      <c r="N1986">
        <v>0.38800000000000001</v>
      </c>
      <c r="O1986">
        <v>0.39700000000000002</v>
      </c>
      <c r="P1986">
        <v>0.40600000000000003</v>
      </c>
      <c r="Q1986">
        <v>0.41299999999999998</v>
      </c>
      <c r="R1986">
        <v>0.42</v>
      </c>
      <c r="S1986">
        <v>0.42499999999999999</v>
      </c>
      <c r="T1986">
        <v>0.42899999999999999</v>
      </c>
      <c r="U1986">
        <v>0.43099999999999999</v>
      </c>
      <c r="V1986">
        <v>0.432</v>
      </c>
      <c r="W1986">
        <v>0.432</v>
      </c>
      <c r="X1986">
        <v>0.432</v>
      </c>
      <c r="Y1986">
        <v>0.432</v>
      </c>
      <c r="Z1986">
        <v>0.432</v>
      </c>
      <c r="AA1986">
        <v>0.432</v>
      </c>
      <c r="AB1986">
        <v>0.432</v>
      </c>
      <c r="AC1986">
        <v>0.432</v>
      </c>
      <c r="AD1986">
        <v>0.432</v>
      </c>
      <c r="AE1986">
        <v>0.432</v>
      </c>
      <c r="AF1986">
        <v>0.432</v>
      </c>
      <c r="AG1986">
        <v>0.432</v>
      </c>
      <c r="AH1986">
        <v>0.432</v>
      </c>
      <c r="AI1986">
        <v>0.432</v>
      </c>
      <c r="AJ1986">
        <v>0.432</v>
      </c>
    </row>
    <row r="1987" spans="3:36" x14ac:dyDescent="0.25">
      <c r="C1987" t="s">
        <v>949</v>
      </c>
      <c r="E1987">
        <v>0.26700000000000002</v>
      </c>
      <c r="F1987">
        <v>0.25800000000000001</v>
      </c>
      <c r="G1987">
        <v>0.26500000000000001</v>
      </c>
      <c r="H1987">
        <v>0.254</v>
      </c>
      <c r="I1987">
        <v>0.25700000000000001</v>
      </c>
      <c r="J1987">
        <v>0.25600000000000001</v>
      </c>
      <c r="K1987">
        <v>0.25600000000000001</v>
      </c>
      <c r="L1987">
        <v>0.255</v>
      </c>
      <c r="M1987">
        <v>0.255</v>
      </c>
      <c r="N1987">
        <v>0.255</v>
      </c>
      <c r="O1987">
        <v>0.255</v>
      </c>
      <c r="P1987">
        <v>0.254</v>
      </c>
      <c r="Q1987">
        <v>0.254</v>
      </c>
      <c r="R1987">
        <v>0.254</v>
      </c>
      <c r="S1987">
        <v>0.254</v>
      </c>
      <c r="T1987">
        <v>0.254</v>
      </c>
      <c r="U1987">
        <v>0.254</v>
      </c>
      <c r="V1987">
        <v>0.254</v>
      </c>
      <c r="W1987">
        <v>0.254</v>
      </c>
      <c r="X1987">
        <v>0.254</v>
      </c>
      <c r="Y1987">
        <v>0.254</v>
      </c>
      <c r="Z1987">
        <v>0.254</v>
      </c>
      <c r="AA1987">
        <v>0.254</v>
      </c>
      <c r="AB1987">
        <v>0.254</v>
      </c>
      <c r="AC1987">
        <v>0.254</v>
      </c>
      <c r="AD1987">
        <v>0.254</v>
      </c>
      <c r="AE1987">
        <v>0.254</v>
      </c>
      <c r="AF1987">
        <v>0.254</v>
      </c>
      <c r="AG1987">
        <v>0.254</v>
      </c>
      <c r="AH1987">
        <v>0.254</v>
      </c>
      <c r="AI1987">
        <v>0.254</v>
      </c>
      <c r="AJ1987">
        <v>0.254</v>
      </c>
    </row>
    <row r="1988" spans="3:36" x14ac:dyDescent="0.25">
      <c r="C1988" t="s">
        <v>873</v>
      </c>
      <c r="E1988">
        <v>0</v>
      </c>
      <c r="F1988">
        <v>0</v>
      </c>
      <c r="G1988">
        <v>1E-3</v>
      </c>
      <c r="H1988">
        <v>1E-3</v>
      </c>
      <c r="I1988">
        <v>0</v>
      </c>
      <c r="J1988">
        <v>1E-3</v>
      </c>
      <c r="K1988">
        <v>1E-3</v>
      </c>
      <c r="L1988">
        <v>1E-3</v>
      </c>
      <c r="M1988">
        <v>1E-3</v>
      </c>
      <c r="N1988">
        <v>1E-3</v>
      </c>
      <c r="O1988">
        <v>1E-3</v>
      </c>
      <c r="P1988">
        <v>1E-3</v>
      </c>
      <c r="Q1988">
        <v>1E-3</v>
      </c>
      <c r="R1988">
        <v>1E-3</v>
      </c>
      <c r="S1988">
        <v>1E-3</v>
      </c>
      <c r="T1988">
        <v>1E-3</v>
      </c>
      <c r="U1988">
        <v>1E-3</v>
      </c>
      <c r="V1988">
        <v>1E-3</v>
      </c>
      <c r="W1988">
        <v>1E-3</v>
      </c>
      <c r="X1988">
        <v>1E-3</v>
      </c>
      <c r="Y1988">
        <v>1E-3</v>
      </c>
      <c r="Z1988">
        <v>1E-3</v>
      </c>
      <c r="AA1988">
        <v>1E-3</v>
      </c>
      <c r="AB1988">
        <v>1E-3</v>
      </c>
      <c r="AC1988">
        <v>1E-3</v>
      </c>
      <c r="AD1988">
        <v>1E-3</v>
      </c>
      <c r="AE1988">
        <v>1E-3</v>
      </c>
      <c r="AF1988">
        <v>1E-3</v>
      </c>
      <c r="AG1988">
        <v>1E-3</v>
      </c>
      <c r="AH1988">
        <v>1E-3</v>
      </c>
      <c r="AI1988">
        <v>1E-3</v>
      </c>
      <c r="AJ1988">
        <v>1E-3</v>
      </c>
    </row>
    <row r="1989" spans="3:36" x14ac:dyDescent="0.25">
      <c r="C1989" t="s">
        <v>841</v>
      </c>
      <c r="E1989">
        <v>7.0000000000000001E-3</v>
      </c>
      <c r="F1989">
        <v>7.0000000000000001E-3</v>
      </c>
      <c r="G1989">
        <v>7.0000000000000001E-3</v>
      </c>
      <c r="H1989">
        <v>7.0000000000000001E-3</v>
      </c>
      <c r="I1989">
        <v>7.0000000000000001E-3</v>
      </c>
      <c r="J1989">
        <v>7.0000000000000001E-3</v>
      </c>
      <c r="K1989">
        <v>7.0000000000000001E-3</v>
      </c>
      <c r="L1989">
        <v>7.0000000000000001E-3</v>
      </c>
      <c r="M1989">
        <v>7.0000000000000001E-3</v>
      </c>
      <c r="N1989">
        <v>7.0000000000000001E-3</v>
      </c>
      <c r="O1989">
        <v>7.0000000000000001E-3</v>
      </c>
      <c r="P1989">
        <v>7.0000000000000001E-3</v>
      </c>
      <c r="Q1989">
        <v>7.0000000000000001E-3</v>
      </c>
      <c r="R1989">
        <v>7.0000000000000001E-3</v>
      </c>
      <c r="S1989">
        <v>7.0000000000000001E-3</v>
      </c>
      <c r="T1989">
        <v>7.0000000000000001E-3</v>
      </c>
      <c r="U1989">
        <v>7.0000000000000001E-3</v>
      </c>
      <c r="V1989">
        <v>7.0000000000000001E-3</v>
      </c>
      <c r="W1989">
        <v>7.0000000000000001E-3</v>
      </c>
      <c r="X1989">
        <v>7.0000000000000001E-3</v>
      </c>
      <c r="Y1989">
        <v>7.0000000000000001E-3</v>
      </c>
      <c r="Z1989">
        <v>7.0000000000000001E-3</v>
      </c>
      <c r="AA1989">
        <v>7.0000000000000001E-3</v>
      </c>
      <c r="AB1989">
        <v>7.0000000000000001E-3</v>
      </c>
      <c r="AC1989">
        <v>7.0000000000000001E-3</v>
      </c>
      <c r="AD1989">
        <v>7.0000000000000001E-3</v>
      </c>
      <c r="AE1989">
        <v>7.0000000000000001E-3</v>
      </c>
      <c r="AF1989">
        <v>7.0000000000000001E-3</v>
      </c>
      <c r="AG1989">
        <v>7.0000000000000001E-3</v>
      </c>
      <c r="AH1989">
        <v>7.0000000000000001E-3</v>
      </c>
      <c r="AI1989">
        <v>7.0000000000000001E-3</v>
      </c>
      <c r="AJ1989">
        <v>7.0000000000000001E-3</v>
      </c>
    </row>
    <row r="1990" spans="3:36" x14ac:dyDescent="0.25">
      <c r="C1990" t="s">
        <v>2</v>
      </c>
      <c r="E1990">
        <v>0.16200000000000001</v>
      </c>
      <c r="F1990">
        <v>0.111</v>
      </c>
      <c r="G1990">
        <v>0.12</v>
      </c>
      <c r="H1990">
        <v>7.2999999999999995E-2</v>
      </c>
      <c r="I1990">
        <v>0.16600000000000001</v>
      </c>
      <c r="J1990">
        <v>8.5999999999999993E-2</v>
      </c>
      <c r="K1990">
        <v>8.5000000000000006E-2</v>
      </c>
      <c r="L1990">
        <v>8.3000000000000004E-2</v>
      </c>
      <c r="M1990">
        <v>8.1000000000000003E-2</v>
      </c>
      <c r="N1990">
        <v>0.08</v>
      </c>
      <c r="O1990">
        <v>7.8E-2</v>
      </c>
      <c r="P1990">
        <v>7.6999999999999999E-2</v>
      </c>
      <c r="Q1990">
        <v>7.5999999999999998E-2</v>
      </c>
      <c r="R1990">
        <v>7.4999999999999997E-2</v>
      </c>
      <c r="S1990">
        <v>7.3999999999999996E-2</v>
      </c>
      <c r="T1990">
        <v>7.2999999999999995E-2</v>
      </c>
      <c r="U1990">
        <v>7.2999999999999995E-2</v>
      </c>
      <c r="V1990">
        <v>7.2999999999999995E-2</v>
      </c>
      <c r="W1990">
        <v>7.2999999999999995E-2</v>
      </c>
      <c r="X1990">
        <v>7.2999999999999995E-2</v>
      </c>
      <c r="Y1990">
        <v>7.2999999999999995E-2</v>
      </c>
      <c r="Z1990">
        <v>7.2999999999999995E-2</v>
      </c>
      <c r="AA1990">
        <v>7.2999999999999995E-2</v>
      </c>
      <c r="AB1990">
        <v>7.2999999999999995E-2</v>
      </c>
      <c r="AC1990">
        <v>7.2999999999999995E-2</v>
      </c>
      <c r="AD1990">
        <v>7.2999999999999995E-2</v>
      </c>
      <c r="AE1990">
        <v>7.2999999999999995E-2</v>
      </c>
      <c r="AF1990">
        <v>7.2999999999999995E-2</v>
      </c>
      <c r="AG1990">
        <v>7.2999999999999995E-2</v>
      </c>
      <c r="AH1990">
        <v>7.2999999999999995E-2</v>
      </c>
      <c r="AI1990">
        <v>7.2999999999999995E-2</v>
      </c>
      <c r="AJ1990">
        <v>7.2999999999999995E-2</v>
      </c>
    </row>
    <row r="1991" spans="3:36" x14ac:dyDescent="0.25">
      <c r="C1991" t="s">
        <v>843</v>
      </c>
      <c r="E1991">
        <v>0.154</v>
      </c>
      <c r="F1991">
        <v>0.16700000000000001</v>
      </c>
      <c r="G1991">
        <v>0.121</v>
      </c>
      <c r="H1991">
        <v>0.115</v>
      </c>
      <c r="I1991">
        <v>9.1999999999999998E-2</v>
      </c>
      <c r="J1991">
        <v>8.6999999999999994E-2</v>
      </c>
      <c r="K1991">
        <v>9.0999999999999998E-2</v>
      </c>
      <c r="L1991">
        <v>9.4E-2</v>
      </c>
      <c r="M1991">
        <v>9.8000000000000004E-2</v>
      </c>
      <c r="N1991">
        <v>0.10100000000000001</v>
      </c>
      <c r="O1991">
        <v>0.104</v>
      </c>
      <c r="P1991">
        <v>0.107</v>
      </c>
      <c r="Q1991">
        <v>0.109</v>
      </c>
      <c r="R1991">
        <v>0.111</v>
      </c>
      <c r="S1991">
        <v>0.113</v>
      </c>
      <c r="T1991">
        <v>0.114</v>
      </c>
      <c r="U1991">
        <v>0.115</v>
      </c>
      <c r="V1991">
        <v>0.115</v>
      </c>
      <c r="W1991">
        <v>0.115</v>
      </c>
      <c r="X1991">
        <v>0.115</v>
      </c>
      <c r="Y1991">
        <v>0.115</v>
      </c>
      <c r="Z1991">
        <v>0.115</v>
      </c>
      <c r="AA1991">
        <v>0.115</v>
      </c>
      <c r="AB1991">
        <v>0.115</v>
      </c>
      <c r="AC1991">
        <v>0.115</v>
      </c>
      <c r="AD1991">
        <v>0.115</v>
      </c>
      <c r="AE1991">
        <v>0.115</v>
      </c>
      <c r="AF1991">
        <v>0.115</v>
      </c>
      <c r="AG1991">
        <v>0.115</v>
      </c>
      <c r="AH1991">
        <v>0.115</v>
      </c>
      <c r="AI1991">
        <v>0.115</v>
      </c>
      <c r="AJ1991">
        <v>0.115</v>
      </c>
    </row>
    <row r="1992" spans="3:36" x14ac:dyDescent="0.25">
      <c r="C1992" t="s">
        <v>1003</v>
      </c>
    </row>
    <row r="1993" spans="3:36" x14ac:dyDescent="0.25">
      <c r="C1993" t="s">
        <v>70</v>
      </c>
      <c r="E1993">
        <v>48.737000000000002</v>
      </c>
      <c r="F1993">
        <v>49.424999999999997</v>
      </c>
      <c r="G1993">
        <v>51.527000000000001</v>
      </c>
      <c r="H1993">
        <v>55.841999999999999</v>
      </c>
      <c r="I1993">
        <v>57.155000000000001</v>
      </c>
      <c r="J1993">
        <v>58.968000000000004</v>
      </c>
      <c r="K1993">
        <v>59.658999999999999</v>
      </c>
      <c r="L1993">
        <v>59.728000000000002</v>
      </c>
      <c r="M1993">
        <v>60.088000000000001</v>
      </c>
      <c r="N1993">
        <v>60.658999999999999</v>
      </c>
      <c r="O1993">
        <v>60.207999999999998</v>
      </c>
      <c r="P1993">
        <v>59.978999999999999</v>
      </c>
      <c r="Q1993">
        <v>59.884</v>
      </c>
      <c r="R1993">
        <v>59.854999999999997</v>
      </c>
      <c r="S1993">
        <v>59.741</v>
      </c>
      <c r="T1993">
        <v>59.62</v>
      </c>
      <c r="U1993">
        <v>59.494</v>
      </c>
      <c r="V1993">
        <v>59.404000000000003</v>
      </c>
      <c r="W1993">
        <v>59.393000000000001</v>
      </c>
      <c r="X1993">
        <v>59.459000000000003</v>
      </c>
      <c r="Y1993">
        <v>59.567</v>
      </c>
      <c r="Z1993">
        <v>59.399000000000001</v>
      </c>
      <c r="AA1993">
        <v>59.125999999999998</v>
      </c>
      <c r="AB1993">
        <v>58.750999999999998</v>
      </c>
      <c r="AC1993">
        <v>58.195</v>
      </c>
      <c r="AD1993">
        <v>57.487000000000002</v>
      </c>
      <c r="AE1993">
        <v>56.98</v>
      </c>
      <c r="AF1993">
        <v>56.607999999999997</v>
      </c>
      <c r="AG1993">
        <v>56.353999999999999</v>
      </c>
      <c r="AH1993">
        <v>56.244999999999997</v>
      </c>
      <c r="AI1993">
        <v>56.256999999999998</v>
      </c>
      <c r="AJ1993">
        <v>56.39</v>
      </c>
    </row>
    <row r="1994" spans="3:36" x14ac:dyDescent="0.25">
      <c r="C1994" t="s">
        <v>840</v>
      </c>
      <c r="E1994">
        <v>86.647999999999996</v>
      </c>
      <c r="F1994">
        <v>90.540999999999997</v>
      </c>
      <c r="G1994">
        <v>104.76</v>
      </c>
      <c r="H1994">
        <v>118.70699999999999</v>
      </c>
      <c r="I1994">
        <v>125.63200000000001</v>
      </c>
      <c r="J1994">
        <v>134.39500000000001</v>
      </c>
      <c r="K1994">
        <v>145.126</v>
      </c>
      <c r="L1994">
        <v>154.755</v>
      </c>
      <c r="M1994">
        <v>166.005</v>
      </c>
      <c r="N1994">
        <v>177.554</v>
      </c>
      <c r="O1994">
        <v>181.13399999999999</v>
      </c>
      <c r="P1994">
        <v>185.226</v>
      </c>
      <c r="Q1994">
        <v>189.57</v>
      </c>
      <c r="R1994">
        <v>193.82300000000001</v>
      </c>
      <c r="S1994">
        <v>196.82400000000001</v>
      </c>
      <c r="T1994">
        <v>199.755</v>
      </c>
      <c r="U1994">
        <v>202.715</v>
      </c>
      <c r="V1994">
        <v>205.87899999999999</v>
      </c>
      <c r="W1994">
        <v>209.41300000000001</v>
      </c>
      <c r="X1994">
        <v>213.28800000000001</v>
      </c>
      <c r="Y1994">
        <v>214.15700000000001</v>
      </c>
      <c r="Z1994">
        <v>212.798</v>
      </c>
      <c r="AA1994">
        <v>211.04</v>
      </c>
      <c r="AB1994">
        <v>208.97800000000001</v>
      </c>
      <c r="AC1994">
        <v>206.21600000000001</v>
      </c>
      <c r="AD1994">
        <v>202.887</v>
      </c>
      <c r="AE1994">
        <v>200.81200000000001</v>
      </c>
      <c r="AF1994">
        <v>198.93700000000001</v>
      </c>
      <c r="AG1994">
        <v>197.256</v>
      </c>
      <c r="AH1994">
        <v>195.84200000000001</v>
      </c>
      <c r="AI1994">
        <v>193.976</v>
      </c>
      <c r="AJ1994">
        <v>190.102</v>
      </c>
    </row>
    <row r="1995" spans="3:36" x14ac:dyDescent="0.25">
      <c r="C1995" t="s">
        <v>3</v>
      </c>
      <c r="E1995">
        <v>194.82900000000001</v>
      </c>
      <c r="F1995">
        <v>196.16499999999999</v>
      </c>
      <c r="G1995">
        <v>196.387</v>
      </c>
      <c r="H1995">
        <v>203.23599999999999</v>
      </c>
      <c r="I1995">
        <v>220.71600000000001</v>
      </c>
      <c r="J1995">
        <v>173.066</v>
      </c>
      <c r="K1995">
        <v>181.578</v>
      </c>
      <c r="L1995">
        <v>188.6</v>
      </c>
      <c r="M1995">
        <v>196.50800000000001</v>
      </c>
      <c r="N1995">
        <v>202.93600000000001</v>
      </c>
      <c r="O1995">
        <v>203.202</v>
      </c>
      <c r="P1995">
        <v>203.09399999999999</v>
      </c>
      <c r="Q1995">
        <v>202.363</v>
      </c>
      <c r="R1995">
        <v>200.92500000000001</v>
      </c>
      <c r="S1995">
        <v>198.47</v>
      </c>
      <c r="T1995">
        <v>194.959</v>
      </c>
      <c r="U1995">
        <v>190.53700000000001</v>
      </c>
      <c r="V1995">
        <v>184.96100000000001</v>
      </c>
      <c r="W1995">
        <v>178.941</v>
      </c>
      <c r="X1995">
        <v>173.37</v>
      </c>
      <c r="Y1995">
        <v>168.68100000000001</v>
      </c>
      <c r="Z1995">
        <v>163.93700000000001</v>
      </c>
      <c r="AA1995">
        <v>159.149</v>
      </c>
      <c r="AB1995">
        <v>154.334</v>
      </c>
      <c r="AC1995">
        <v>149.39099999999999</v>
      </c>
      <c r="AD1995">
        <v>144.40100000000001</v>
      </c>
      <c r="AE1995">
        <v>139.80500000000001</v>
      </c>
      <c r="AF1995">
        <v>135.59</v>
      </c>
      <c r="AG1995">
        <v>131.71799999999999</v>
      </c>
      <c r="AH1995">
        <v>128.202</v>
      </c>
      <c r="AI1995">
        <v>124.61</v>
      </c>
      <c r="AJ1995">
        <v>120.089</v>
      </c>
    </row>
    <row r="1996" spans="3:36" x14ac:dyDescent="0.25">
      <c r="C1996" t="s">
        <v>949</v>
      </c>
      <c r="E1996">
        <v>0.26700000000000002</v>
      </c>
      <c r="F1996">
        <v>0.25800000000000001</v>
      </c>
      <c r="G1996">
        <v>0.26500000000000001</v>
      </c>
      <c r="H1996">
        <v>0.254</v>
      </c>
      <c r="I1996">
        <v>0.25700000000000001</v>
      </c>
      <c r="J1996">
        <v>0.25600000000000001</v>
      </c>
      <c r="K1996">
        <v>0.25600000000000001</v>
      </c>
      <c r="L1996">
        <v>0.255</v>
      </c>
      <c r="M1996">
        <v>0.255</v>
      </c>
      <c r="N1996">
        <v>0.255</v>
      </c>
      <c r="O1996">
        <v>0.255</v>
      </c>
      <c r="P1996">
        <v>0.254</v>
      </c>
      <c r="Q1996">
        <v>0.254</v>
      </c>
      <c r="R1996">
        <v>0.254</v>
      </c>
      <c r="S1996">
        <v>0.254</v>
      </c>
      <c r="T1996">
        <v>0.254</v>
      </c>
      <c r="U1996">
        <v>0.254</v>
      </c>
      <c r="V1996">
        <v>0.254</v>
      </c>
      <c r="W1996">
        <v>0.254</v>
      </c>
      <c r="X1996">
        <v>0.254</v>
      </c>
      <c r="Y1996">
        <v>0.254</v>
      </c>
      <c r="Z1996">
        <v>0.254</v>
      </c>
      <c r="AA1996">
        <v>0.254</v>
      </c>
      <c r="AB1996">
        <v>0.254</v>
      </c>
      <c r="AC1996">
        <v>0.254</v>
      </c>
      <c r="AD1996">
        <v>0.254</v>
      </c>
      <c r="AE1996">
        <v>0.254</v>
      </c>
      <c r="AF1996">
        <v>0.254</v>
      </c>
      <c r="AG1996">
        <v>0.254</v>
      </c>
      <c r="AH1996">
        <v>0.254</v>
      </c>
      <c r="AI1996">
        <v>0.254</v>
      </c>
      <c r="AJ1996">
        <v>0.254</v>
      </c>
    </row>
    <row r="1997" spans="3:36" x14ac:dyDescent="0.25">
      <c r="C1997" t="s">
        <v>873</v>
      </c>
      <c r="E1997">
        <v>0</v>
      </c>
      <c r="F1997">
        <v>0</v>
      </c>
      <c r="G1997">
        <v>1E-3</v>
      </c>
      <c r="H1997">
        <v>1E-3</v>
      </c>
      <c r="I1997">
        <v>0</v>
      </c>
      <c r="J1997">
        <v>1E-3</v>
      </c>
      <c r="K1997">
        <v>1E-3</v>
      </c>
      <c r="L1997">
        <v>1E-3</v>
      </c>
      <c r="M1997">
        <v>1E-3</v>
      </c>
      <c r="N1997">
        <v>1E-3</v>
      </c>
      <c r="O1997">
        <v>1E-3</v>
      </c>
      <c r="P1997">
        <v>1E-3</v>
      </c>
      <c r="Q1997">
        <v>1E-3</v>
      </c>
      <c r="R1997">
        <v>1E-3</v>
      </c>
      <c r="S1997">
        <v>1E-3</v>
      </c>
      <c r="T1997">
        <v>1E-3</v>
      </c>
      <c r="U1997">
        <v>1E-3</v>
      </c>
      <c r="V1997">
        <v>1E-3</v>
      </c>
      <c r="W1997">
        <v>1E-3</v>
      </c>
      <c r="X1997">
        <v>1E-3</v>
      </c>
      <c r="Y1997">
        <v>1E-3</v>
      </c>
      <c r="Z1997">
        <v>1E-3</v>
      </c>
      <c r="AA1997">
        <v>1E-3</v>
      </c>
      <c r="AB1997">
        <v>1E-3</v>
      </c>
      <c r="AC1997">
        <v>1E-3</v>
      </c>
      <c r="AD1997">
        <v>1E-3</v>
      </c>
      <c r="AE1997">
        <v>1E-3</v>
      </c>
      <c r="AF1997">
        <v>1E-3</v>
      </c>
      <c r="AG1997">
        <v>1E-3</v>
      </c>
      <c r="AH1997">
        <v>1E-3</v>
      </c>
      <c r="AI1997">
        <v>1E-3</v>
      </c>
      <c r="AJ1997">
        <v>1E-3</v>
      </c>
    </row>
    <row r="1998" spans="3:36" x14ac:dyDescent="0.25">
      <c r="C1998" t="s">
        <v>841</v>
      </c>
      <c r="E1998">
        <v>16.832999999999998</v>
      </c>
      <c r="F1998">
        <v>13.175000000000001</v>
      </c>
      <c r="G1998">
        <v>12.41</v>
      </c>
      <c r="H1998">
        <v>13.202999999999999</v>
      </c>
      <c r="I1998">
        <v>12.923</v>
      </c>
      <c r="J1998">
        <v>11.394</v>
      </c>
      <c r="K1998">
        <v>10.382999999999999</v>
      </c>
      <c r="L1998">
        <v>9.4239999999999995</v>
      </c>
      <c r="M1998">
        <v>8.5250000000000004</v>
      </c>
      <c r="N1998">
        <v>7.6890000000000001</v>
      </c>
      <c r="O1998">
        <v>6.9169999999999998</v>
      </c>
      <c r="P1998">
        <v>6.2060000000000004</v>
      </c>
      <c r="Q1998">
        <v>5.5540000000000003</v>
      </c>
      <c r="R1998">
        <v>4.9569999999999999</v>
      </c>
      <c r="S1998">
        <v>4.4109999999999996</v>
      </c>
      <c r="T1998">
        <v>3.911</v>
      </c>
      <c r="U1998">
        <v>3.4529999999999998</v>
      </c>
      <c r="V1998">
        <v>3.0350000000000001</v>
      </c>
      <c r="W1998">
        <v>2.6520000000000001</v>
      </c>
      <c r="X1998">
        <v>2.302</v>
      </c>
      <c r="Y1998">
        <v>2.0459999999999998</v>
      </c>
      <c r="Z1998">
        <v>1.8169999999999999</v>
      </c>
      <c r="AA1998">
        <v>1.611</v>
      </c>
      <c r="AB1998">
        <v>1.4259999999999999</v>
      </c>
      <c r="AC1998">
        <v>1.258</v>
      </c>
      <c r="AD1998">
        <v>1.1080000000000001</v>
      </c>
      <c r="AE1998">
        <v>0.97099999999999997</v>
      </c>
      <c r="AF1998">
        <v>0.84799999999999998</v>
      </c>
      <c r="AG1998">
        <v>0.73599999999999999</v>
      </c>
      <c r="AH1998">
        <v>0.63500000000000001</v>
      </c>
      <c r="AI1998">
        <v>0.54300000000000004</v>
      </c>
      <c r="AJ1998">
        <v>0.45900000000000002</v>
      </c>
    </row>
    <row r="1999" spans="3:36" x14ac:dyDescent="0.25">
      <c r="C1999" t="s">
        <v>2</v>
      </c>
      <c r="E1999">
        <v>59.061999999999998</v>
      </c>
      <c r="F1999">
        <v>37.942</v>
      </c>
      <c r="G1999">
        <v>36.22</v>
      </c>
      <c r="H1999">
        <v>20.265000000000001</v>
      </c>
      <c r="I1999">
        <v>43.518000000000001</v>
      </c>
      <c r="J1999">
        <v>21.120999999999999</v>
      </c>
      <c r="K1999">
        <v>19.254999999999999</v>
      </c>
      <c r="L1999">
        <v>17.466000000000001</v>
      </c>
      <c r="M1999">
        <v>15.731999999999999</v>
      </c>
      <c r="N1999">
        <v>14.064</v>
      </c>
      <c r="O1999">
        <v>12.455</v>
      </c>
      <c r="P1999">
        <v>10.914999999999999</v>
      </c>
      <c r="Q1999">
        <v>9.4359999999999999</v>
      </c>
      <c r="R1999">
        <v>8.0039999999999996</v>
      </c>
      <c r="S1999">
        <v>6.6230000000000002</v>
      </c>
      <c r="T1999">
        <v>5.282</v>
      </c>
      <c r="U1999">
        <v>3.9620000000000002</v>
      </c>
      <c r="V1999">
        <v>2.6669999999999998</v>
      </c>
      <c r="W1999">
        <v>1.373</v>
      </c>
      <c r="X1999">
        <v>7.2999999999999995E-2</v>
      </c>
      <c r="Y1999">
        <v>7.2999999999999995E-2</v>
      </c>
      <c r="Z1999">
        <v>7.2999999999999995E-2</v>
      </c>
      <c r="AA1999">
        <v>7.2999999999999995E-2</v>
      </c>
      <c r="AB1999">
        <v>7.2999999999999995E-2</v>
      </c>
      <c r="AC1999">
        <v>7.2999999999999995E-2</v>
      </c>
      <c r="AD1999">
        <v>7.2999999999999995E-2</v>
      </c>
      <c r="AE1999">
        <v>7.2999999999999995E-2</v>
      </c>
      <c r="AF1999">
        <v>7.2999999999999995E-2</v>
      </c>
      <c r="AG1999">
        <v>7.2999999999999995E-2</v>
      </c>
      <c r="AH1999">
        <v>7.2999999999999995E-2</v>
      </c>
      <c r="AI1999">
        <v>7.2999999999999995E-2</v>
      </c>
      <c r="AJ1999">
        <v>7.2999999999999995E-2</v>
      </c>
    </row>
    <row r="2000" spans="3:36" x14ac:dyDescent="0.25">
      <c r="C2000" t="s">
        <v>843</v>
      </c>
      <c r="E2000">
        <v>117.233</v>
      </c>
      <c r="F2000">
        <v>139.82599999999999</v>
      </c>
      <c r="G2000">
        <v>114.557</v>
      </c>
      <c r="H2000">
        <v>123.84699999999999</v>
      </c>
      <c r="I2000">
        <v>106.523</v>
      </c>
      <c r="J2000">
        <v>107.749</v>
      </c>
      <c r="K2000">
        <v>119.42400000000001</v>
      </c>
      <c r="L2000">
        <v>130.416</v>
      </c>
      <c r="M2000">
        <v>142.096</v>
      </c>
      <c r="N2000">
        <v>152.52500000000001</v>
      </c>
      <c r="O2000">
        <v>156.60499999999999</v>
      </c>
      <c r="P2000">
        <v>160.626</v>
      </c>
      <c r="Q2000">
        <v>164.26400000000001</v>
      </c>
      <c r="R2000">
        <v>167.36099999999999</v>
      </c>
      <c r="S2000">
        <v>169.83099999999999</v>
      </c>
      <c r="T2000">
        <v>171.583</v>
      </c>
      <c r="U2000">
        <v>172.54</v>
      </c>
      <c r="V2000">
        <v>172.82400000000001</v>
      </c>
      <c r="W2000">
        <v>172.809</v>
      </c>
      <c r="X2000">
        <v>172.755</v>
      </c>
      <c r="Y2000">
        <v>171.50299999999999</v>
      </c>
      <c r="Z2000">
        <v>170.035</v>
      </c>
      <c r="AA2000">
        <v>168.339</v>
      </c>
      <c r="AB2000">
        <v>166.386</v>
      </c>
      <c r="AC2000">
        <v>164.05799999999999</v>
      </c>
      <c r="AD2000">
        <v>161.36000000000001</v>
      </c>
      <c r="AE2000">
        <v>158.74799999999999</v>
      </c>
      <c r="AF2000">
        <v>156.32</v>
      </c>
      <c r="AG2000">
        <v>154.029</v>
      </c>
      <c r="AH2000">
        <v>151.93700000000001</v>
      </c>
      <c r="AI2000">
        <v>149.49299999999999</v>
      </c>
      <c r="AJ2000">
        <v>145.52000000000001</v>
      </c>
    </row>
    <row r="2001" spans="3:36" x14ac:dyDescent="0.25">
      <c r="C2001" t="s">
        <v>845</v>
      </c>
      <c r="E2001">
        <v>0</v>
      </c>
      <c r="F2001">
        <v>0</v>
      </c>
      <c r="G2001">
        <v>0</v>
      </c>
      <c r="H2001">
        <v>0</v>
      </c>
      <c r="I2001">
        <v>0</v>
      </c>
      <c r="J2001">
        <v>0</v>
      </c>
      <c r="K2001">
        <v>0</v>
      </c>
      <c r="L2001">
        <v>0</v>
      </c>
      <c r="M2001">
        <v>0</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row>
    <row r="2002" spans="3:36" x14ac:dyDescent="0.25">
      <c r="C2002" t="s">
        <v>844</v>
      </c>
      <c r="E2002">
        <v>0</v>
      </c>
      <c r="F2002">
        <v>0</v>
      </c>
      <c r="G2002">
        <v>0</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row>
    <row r="2003" spans="3:36" x14ac:dyDescent="0.25">
      <c r="C2003" t="s">
        <v>838</v>
      </c>
      <c r="E2003">
        <v>523.60900000000004</v>
      </c>
      <c r="F2003">
        <v>527.33199999999999</v>
      </c>
      <c r="G2003">
        <v>516.12699999999995</v>
      </c>
      <c r="H2003">
        <v>535.35299999999995</v>
      </c>
      <c r="I2003">
        <v>566.72500000000002</v>
      </c>
      <c r="J2003">
        <v>506.95</v>
      </c>
      <c r="K2003">
        <v>535.68200000000002</v>
      </c>
      <c r="L2003">
        <v>560.64499999999998</v>
      </c>
      <c r="M2003">
        <v>589.21</v>
      </c>
      <c r="N2003">
        <v>615.68299999999999</v>
      </c>
      <c r="O2003">
        <v>620.77599999999995</v>
      </c>
      <c r="P2003">
        <v>626.29999999999995</v>
      </c>
      <c r="Q2003">
        <v>631.327</v>
      </c>
      <c r="R2003">
        <v>635.17999999999995</v>
      </c>
      <c r="S2003">
        <v>636.154</v>
      </c>
      <c r="T2003">
        <v>635.36400000000003</v>
      </c>
      <c r="U2003">
        <v>632.95600000000002</v>
      </c>
      <c r="V2003">
        <v>629.024</v>
      </c>
      <c r="W2003">
        <v>624.83500000000004</v>
      </c>
      <c r="X2003">
        <v>621.5</v>
      </c>
      <c r="Y2003">
        <v>616.28099999999995</v>
      </c>
      <c r="Z2003">
        <v>608.31299999999999</v>
      </c>
      <c r="AA2003">
        <v>599.59199999999998</v>
      </c>
      <c r="AB2003">
        <v>590.20100000000002</v>
      </c>
      <c r="AC2003">
        <v>579.44500000000005</v>
      </c>
      <c r="AD2003">
        <v>567.57000000000005</v>
      </c>
      <c r="AE2003">
        <v>557.64300000000003</v>
      </c>
      <c r="AF2003">
        <v>548.63</v>
      </c>
      <c r="AG2003">
        <v>540.42100000000005</v>
      </c>
      <c r="AH2003">
        <v>533.18799999999999</v>
      </c>
      <c r="AI2003">
        <v>525.20600000000002</v>
      </c>
      <c r="AJ2003">
        <v>512.88699999999994</v>
      </c>
    </row>
    <row r="2004" spans="3:36" x14ac:dyDescent="0.25">
      <c r="C2004" t="s">
        <v>996</v>
      </c>
    </row>
    <row r="2005" spans="3:36" x14ac:dyDescent="0.25">
      <c r="C2005" t="s">
        <v>1004</v>
      </c>
    </row>
    <row r="2006" spans="3:36" x14ac:dyDescent="0.25">
      <c r="C2006" t="s">
        <v>996</v>
      </c>
    </row>
    <row r="2007" spans="3:36" x14ac:dyDescent="0.25">
      <c r="C2007" t="s">
        <v>1005</v>
      </c>
    </row>
    <row r="2008" spans="3:36" x14ac:dyDescent="0.25">
      <c r="C2008" t="s">
        <v>55</v>
      </c>
      <c r="E2008">
        <v>0</v>
      </c>
      <c r="F2008">
        <v>0</v>
      </c>
      <c r="G2008">
        <v>0</v>
      </c>
      <c r="H2008">
        <v>0</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row>
    <row r="2009" spans="3:36" x14ac:dyDescent="0.25">
      <c r="C2009" t="s">
        <v>831</v>
      </c>
      <c r="E2009">
        <v>1.5</v>
      </c>
      <c r="F2009">
        <v>1.5</v>
      </c>
      <c r="G2009">
        <v>1.6</v>
      </c>
      <c r="H2009">
        <v>1.5</v>
      </c>
      <c r="I2009">
        <v>1.1000000000000001</v>
      </c>
      <c r="J2009">
        <v>1.1000000000000001</v>
      </c>
      <c r="K2009">
        <v>1.1000000000000001</v>
      </c>
      <c r="L2009">
        <v>1.1000000000000001</v>
      </c>
      <c r="M2009">
        <v>1.1000000000000001</v>
      </c>
      <c r="N2009">
        <v>1.2</v>
      </c>
      <c r="O2009">
        <v>1.2</v>
      </c>
      <c r="P2009">
        <v>1.2</v>
      </c>
      <c r="Q2009">
        <v>1.2</v>
      </c>
      <c r="R2009">
        <v>1.2</v>
      </c>
      <c r="S2009">
        <v>1.2</v>
      </c>
      <c r="T2009">
        <v>1.2</v>
      </c>
      <c r="U2009">
        <v>1.2</v>
      </c>
      <c r="V2009">
        <v>1.2</v>
      </c>
      <c r="W2009">
        <v>1.2</v>
      </c>
      <c r="X2009">
        <v>1.2</v>
      </c>
      <c r="Y2009">
        <v>1.2</v>
      </c>
      <c r="Z2009">
        <v>1.2</v>
      </c>
      <c r="AA2009">
        <v>1.2</v>
      </c>
      <c r="AB2009">
        <v>1.2</v>
      </c>
      <c r="AC2009">
        <v>1.2</v>
      </c>
      <c r="AD2009">
        <v>1.2</v>
      </c>
      <c r="AE2009">
        <v>1.2</v>
      </c>
      <c r="AF2009">
        <v>1.2</v>
      </c>
      <c r="AG2009">
        <v>1.2</v>
      </c>
      <c r="AH2009">
        <v>1.2</v>
      </c>
      <c r="AI2009">
        <v>1.2</v>
      </c>
      <c r="AJ2009">
        <v>1.2</v>
      </c>
    </row>
    <row r="2010" spans="3:36" x14ac:dyDescent="0.25">
      <c r="C2010" t="s">
        <v>846</v>
      </c>
      <c r="E2010">
        <v>0.2</v>
      </c>
      <c r="F2010">
        <v>0</v>
      </c>
      <c r="G2010">
        <v>0</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row>
    <row r="2011" spans="3:36" x14ac:dyDescent="0.25">
      <c r="C2011" t="s">
        <v>64</v>
      </c>
      <c r="E2011">
        <v>0</v>
      </c>
      <c r="F2011">
        <v>0</v>
      </c>
      <c r="G2011">
        <v>0</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row>
    <row r="2012" spans="3:36" x14ac:dyDescent="0.25">
      <c r="C2012" t="s">
        <v>833</v>
      </c>
      <c r="E2012">
        <v>0</v>
      </c>
      <c r="F2012">
        <v>0</v>
      </c>
      <c r="G2012">
        <v>0</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row>
    <row r="2013" spans="3:36" x14ac:dyDescent="0.25">
      <c r="C2013" t="s">
        <v>834</v>
      </c>
      <c r="E2013">
        <v>0</v>
      </c>
      <c r="F2013">
        <v>0</v>
      </c>
      <c r="G2013">
        <v>0</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row>
    <row r="2014" spans="3:36" x14ac:dyDescent="0.25">
      <c r="C2014" t="s">
        <v>42</v>
      </c>
      <c r="E2014">
        <v>0</v>
      </c>
      <c r="F2014">
        <v>0</v>
      </c>
      <c r="G2014">
        <v>0</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row>
    <row r="2015" spans="3:36" x14ac:dyDescent="0.25">
      <c r="C2015" t="s">
        <v>40</v>
      </c>
      <c r="E2015">
        <v>0</v>
      </c>
      <c r="F2015">
        <v>0</v>
      </c>
      <c r="G2015">
        <v>0</v>
      </c>
      <c r="H2015">
        <v>0</v>
      </c>
      <c r="I2015">
        <v>0</v>
      </c>
      <c r="J2015">
        <v>0</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row>
    <row r="2016" spans="3:36" x14ac:dyDescent="0.25">
      <c r="C2016" t="s">
        <v>838</v>
      </c>
      <c r="E2016">
        <v>1.7</v>
      </c>
      <c r="F2016">
        <v>1.5</v>
      </c>
      <c r="G2016">
        <v>1.6</v>
      </c>
      <c r="H2016">
        <v>1.5</v>
      </c>
      <c r="I2016">
        <v>1.1000000000000001</v>
      </c>
      <c r="J2016">
        <v>1.1000000000000001</v>
      </c>
      <c r="K2016">
        <v>1.1000000000000001</v>
      </c>
      <c r="L2016">
        <v>1.1000000000000001</v>
      </c>
      <c r="M2016">
        <v>1.1000000000000001</v>
      </c>
      <c r="N2016">
        <v>1.2</v>
      </c>
      <c r="O2016">
        <v>1.2</v>
      </c>
      <c r="P2016">
        <v>1.2</v>
      </c>
      <c r="Q2016">
        <v>1.2</v>
      </c>
      <c r="R2016">
        <v>1.2</v>
      </c>
      <c r="S2016">
        <v>1.2</v>
      </c>
      <c r="T2016">
        <v>1.2</v>
      </c>
      <c r="U2016">
        <v>1.2</v>
      </c>
      <c r="V2016">
        <v>1.2</v>
      </c>
      <c r="W2016">
        <v>1.2</v>
      </c>
      <c r="X2016">
        <v>1.2</v>
      </c>
      <c r="Y2016">
        <v>1.2</v>
      </c>
      <c r="Z2016">
        <v>1.2</v>
      </c>
      <c r="AA2016">
        <v>1.2</v>
      </c>
      <c r="AB2016">
        <v>1.2</v>
      </c>
      <c r="AC2016">
        <v>1.2</v>
      </c>
      <c r="AD2016">
        <v>1.2</v>
      </c>
      <c r="AE2016">
        <v>1.2</v>
      </c>
      <c r="AF2016">
        <v>1.2</v>
      </c>
      <c r="AG2016">
        <v>1.2</v>
      </c>
      <c r="AH2016">
        <v>1.2</v>
      </c>
      <c r="AI2016">
        <v>1.2</v>
      </c>
      <c r="AJ2016">
        <v>1.2</v>
      </c>
    </row>
    <row r="2017" spans="3:36" x14ac:dyDescent="0.25">
      <c r="C2017" t="s">
        <v>996</v>
      </c>
    </row>
    <row r="2018" spans="3:36" x14ac:dyDescent="0.25">
      <c r="C2018" t="s">
        <v>996</v>
      </c>
    </row>
    <row r="2019" spans="3:36" x14ac:dyDescent="0.25">
      <c r="C2019" t="s">
        <v>1006</v>
      </c>
    </row>
    <row r="2020" spans="3:36" x14ac:dyDescent="0.25">
      <c r="C2020" t="s">
        <v>53</v>
      </c>
      <c r="E2020">
        <v>0</v>
      </c>
      <c r="F2020">
        <v>0</v>
      </c>
      <c r="G2020">
        <v>0</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row>
    <row r="2021" spans="3:36" x14ac:dyDescent="0.25">
      <c r="C2021" t="s">
        <v>54</v>
      </c>
      <c r="E2021">
        <v>0</v>
      </c>
      <c r="F2021">
        <v>0</v>
      </c>
      <c r="G2021">
        <v>0</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t="s">
        <v>1007</v>
      </c>
    </row>
    <row r="2022" spans="3:36" x14ac:dyDescent="0.25">
      <c r="C2022" t="s">
        <v>43</v>
      </c>
      <c r="E2022">
        <v>0</v>
      </c>
      <c r="F2022">
        <v>0</v>
      </c>
      <c r="G2022">
        <v>0</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row>
    <row r="2023" spans="3:36" x14ac:dyDescent="0.25">
      <c r="C2023" t="s">
        <v>847</v>
      </c>
      <c r="E2023">
        <v>0</v>
      </c>
      <c r="F2023">
        <v>0</v>
      </c>
      <c r="G2023">
        <v>0</v>
      </c>
      <c r="H2023">
        <v>0</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row>
    <row r="2024" spans="3:36" x14ac:dyDescent="0.25">
      <c r="C2024" t="s">
        <v>848</v>
      </c>
      <c r="E2024">
        <v>0</v>
      </c>
      <c r="F2024">
        <v>0</v>
      </c>
      <c r="G2024">
        <v>0</v>
      </c>
      <c r="H2024">
        <v>0</v>
      </c>
      <c r="I2024">
        <v>0</v>
      </c>
      <c r="J2024">
        <v>0</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row>
    <row r="2025" spans="3:36" x14ac:dyDescent="0.25">
      <c r="C2025" t="s">
        <v>42</v>
      </c>
      <c r="E2025">
        <v>0</v>
      </c>
      <c r="F2025">
        <v>0</v>
      </c>
      <c r="G2025">
        <v>0</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row>
    <row r="2026" spans="3:36" x14ac:dyDescent="0.25">
      <c r="C2026" t="s">
        <v>849</v>
      </c>
      <c r="E2026">
        <v>0</v>
      </c>
      <c r="F2026">
        <v>0</v>
      </c>
      <c r="G2026">
        <v>0</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t="s">
        <v>1008</v>
      </c>
    </row>
    <row r="2027" spans="3:36" x14ac:dyDescent="0.25">
      <c r="C2027" t="s">
        <v>850</v>
      </c>
      <c r="E2027">
        <v>0</v>
      </c>
      <c r="F2027">
        <v>0</v>
      </c>
      <c r="G2027">
        <v>0</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c r="AI2027">
        <v>0</v>
      </c>
      <c r="AJ2027">
        <v>0</v>
      </c>
    </row>
    <row r="2028" spans="3:36" x14ac:dyDescent="0.25">
      <c r="C2028" t="s">
        <v>851</v>
      </c>
      <c r="E2028">
        <v>0</v>
      </c>
      <c r="F2028">
        <v>0</v>
      </c>
      <c r="G2028">
        <v>0</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t="s">
        <v>1009</v>
      </c>
    </row>
    <row r="2029" spans="3:36" x14ac:dyDescent="0.25">
      <c r="C2029" t="s">
        <v>55</v>
      </c>
      <c r="E2029">
        <v>0</v>
      </c>
      <c r="F2029">
        <v>0</v>
      </c>
      <c r="G2029">
        <v>0</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row>
    <row r="2030" spans="3:36" x14ac:dyDescent="0.25">
      <c r="C2030" t="s">
        <v>1010</v>
      </c>
    </row>
    <row r="2031" spans="3:36" x14ac:dyDescent="0.25">
      <c r="C2031" t="s">
        <v>53</v>
      </c>
      <c r="E2031">
        <v>0</v>
      </c>
      <c r="F2031">
        <v>0</v>
      </c>
      <c r="G2031">
        <v>0</v>
      </c>
      <c r="H2031">
        <v>0</v>
      </c>
      <c r="I2031">
        <v>0</v>
      </c>
      <c r="J2031">
        <v>0</v>
      </c>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row>
    <row r="2032" spans="3:36" x14ac:dyDescent="0.25">
      <c r="C2032" t="s">
        <v>54</v>
      </c>
      <c r="E2032">
        <v>0</v>
      </c>
      <c r="F2032">
        <v>0</v>
      </c>
      <c r="G2032">
        <v>0</v>
      </c>
      <c r="H2032">
        <v>0</v>
      </c>
      <c r="I2032">
        <v>0</v>
      </c>
      <c r="J2032">
        <v>0</v>
      </c>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t="s">
        <v>1007</v>
      </c>
    </row>
    <row r="2033" spans="3:36" x14ac:dyDescent="0.25">
      <c r="C2033" t="s">
        <v>43</v>
      </c>
      <c r="E2033">
        <v>0</v>
      </c>
      <c r="F2033">
        <v>0</v>
      </c>
      <c r="G2033">
        <v>0</v>
      </c>
      <c r="H2033">
        <v>0</v>
      </c>
      <c r="I2033">
        <v>0</v>
      </c>
      <c r="J2033">
        <v>0</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row>
    <row r="2034" spans="3:36" x14ac:dyDescent="0.25">
      <c r="C2034" t="s">
        <v>847</v>
      </c>
      <c r="E2034">
        <v>0</v>
      </c>
      <c r="F2034">
        <v>0</v>
      </c>
      <c r="G2034">
        <v>0</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row>
    <row r="2035" spans="3:36" x14ac:dyDescent="0.25">
      <c r="C2035" t="s">
        <v>848</v>
      </c>
      <c r="E2035">
        <v>0</v>
      </c>
      <c r="F2035">
        <v>0</v>
      </c>
      <c r="G2035">
        <v>0</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row>
    <row r="2036" spans="3:36" x14ac:dyDescent="0.25">
      <c r="C2036" t="s">
        <v>42</v>
      </c>
      <c r="E2036">
        <v>0</v>
      </c>
      <c r="F2036">
        <v>0</v>
      </c>
      <c r="G2036">
        <v>0</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row>
    <row r="2037" spans="3:36" x14ac:dyDescent="0.25">
      <c r="C2037" t="s">
        <v>849</v>
      </c>
      <c r="E2037">
        <v>0</v>
      </c>
      <c r="F2037">
        <v>0</v>
      </c>
      <c r="G2037">
        <v>0</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t="s">
        <v>1008</v>
      </c>
    </row>
    <row r="2038" spans="3:36" x14ac:dyDescent="0.25">
      <c r="C2038" t="s">
        <v>850</v>
      </c>
      <c r="E2038">
        <v>0</v>
      </c>
      <c r="F2038">
        <v>0</v>
      </c>
      <c r="G2038">
        <v>0</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row>
    <row r="2039" spans="3:36" x14ac:dyDescent="0.25">
      <c r="C2039" t="s">
        <v>851</v>
      </c>
      <c r="E2039">
        <v>0</v>
      </c>
      <c r="F2039">
        <v>0</v>
      </c>
      <c r="G2039">
        <v>0</v>
      </c>
      <c r="H2039">
        <v>0</v>
      </c>
      <c r="I2039">
        <v>0</v>
      </c>
      <c r="J2039">
        <v>0</v>
      </c>
      <c r="K2039">
        <v>0</v>
      </c>
      <c r="L2039">
        <v>0</v>
      </c>
      <c r="M2039">
        <v>0</v>
      </c>
      <c r="N2039">
        <v>0</v>
      </c>
      <c r="O2039">
        <v>0</v>
      </c>
      <c r="P2039">
        <v>0</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t="s">
        <v>1009</v>
      </c>
    </row>
    <row r="2040" spans="3:36" x14ac:dyDescent="0.25">
      <c r="C2040" t="s">
        <v>55</v>
      </c>
      <c r="E2040">
        <v>0</v>
      </c>
      <c r="F2040">
        <v>0</v>
      </c>
      <c r="G2040">
        <v>0</v>
      </c>
      <c r="H2040">
        <v>0</v>
      </c>
      <c r="I2040">
        <v>0</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row>
    <row r="2041" spans="3:36" x14ac:dyDescent="0.25">
      <c r="C2041" t="s">
        <v>996</v>
      </c>
    </row>
    <row r="2042" spans="3:36" x14ac:dyDescent="0.25">
      <c r="C2042" t="s">
        <v>852</v>
      </c>
      <c r="E2042">
        <v>0</v>
      </c>
      <c r="F2042">
        <v>0</v>
      </c>
      <c r="G2042">
        <v>0</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row>
    <row r="2043" spans="3:36" x14ac:dyDescent="0.25">
      <c r="C2043" t="s">
        <v>853</v>
      </c>
      <c r="E2043">
        <v>2.4</v>
      </c>
      <c r="F2043">
        <v>2.4</v>
      </c>
      <c r="G2043">
        <v>2.6</v>
      </c>
      <c r="H2043">
        <v>2.6</v>
      </c>
      <c r="I2043">
        <v>2.4</v>
      </c>
      <c r="J2043">
        <v>2.4</v>
      </c>
      <c r="K2043">
        <v>2.6</v>
      </c>
      <c r="L2043">
        <v>2.6</v>
      </c>
      <c r="M2043">
        <v>2.6</v>
      </c>
      <c r="N2043">
        <v>2.6</v>
      </c>
      <c r="O2043">
        <v>2.6</v>
      </c>
      <c r="P2043">
        <v>2.6</v>
      </c>
      <c r="Q2043">
        <v>2.6</v>
      </c>
      <c r="R2043">
        <v>2.6</v>
      </c>
      <c r="S2043">
        <v>2.6</v>
      </c>
      <c r="T2043">
        <v>2.6</v>
      </c>
      <c r="U2043">
        <v>2.6</v>
      </c>
      <c r="V2043">
        <v>2.6</v>
      </c>
      <c r="W2043">
        <v>2.6</v>
      </c>
      <c r="X2043">
        <v>2.6</v>
      </c>
      <c r="Y2043">
        <v>2.6</v>
      </c>
      <c r="Z2043">
        <v>2.6</v>
      </c>
      <c r="AA2043">
        <v>2.6</v>
      </c>
      <c r="AB2043">
        <v>2.6</v>
      </c>
      <c r="AC2043">
        <v>2.6</v>
      </c>
      <c r="AD2043">
        <v>2.6</v>
      </c>
      <c r="AE2043">
        <v>2.6</v>
      </c>
      <c r="AF2043">
        <v>2.6</v>
      </c>
      <c r="AG2043">
        <v>2.6</v>
      </c>
      <c r="AH2043">
        <v>2.6</v>
      </c>
      <c r="AI2043">
        <v>2.6</v>
      </c>
      <c r="AJ2043">
        <v>2.6</v>
      </c>
    </row>
    <row r="2044" spans="3:36" x14ac:dyDescent="0.25">
      <c r="C2044" t="s">
        <v>854</v>
      </c>
      <c r="E2044">
        <v>0</v>
      </c>
      <c r="F2044">
        <v>0</v>
      </c>
      <c r="G2044">
        <v>0</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row>
    <row r="2045" spans="3:36" x14ac:dyDescent="0.25">
      <c r="C2045" t="s">
        <v>855</v>
      </c>
      <c r="E2045">
        <v>0</v>
      </c>
      <c r="F2045">
        <v>0</v>
      </c>
      <c r="G2045">
        <v>0</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row>
    <row r="2046" spans="3:36" x14ac:dyDescent="0.25">
      <c r="C2046" t="s">
        <v>856</v>
      </c>
      <c r="E2046">
        <v>0.9</v>
      </c>
      <c r="F2046">
        <v>0.8</v>
      </c>
      <c r="G2046">
        <v>0.9</v>
      </c>
      <c r="H2046">
        <v>1.3</v>
      </c>
      <c r="I2046">
        <v>1.5</v>
      </c>
      <c r="J2046">
        <v>1.6</v>
      </c>
      <c r="K2046">
        <v>1.6</v>
      </c>
      <c r="L2046">
        <v>1.6</v>
      </c>
      <c r="M2046">
        <v>1.6</v>
      </c>
      <c r="N2046">
        <v>1.7</v>
      </c>
      <c r="O2046">
        <v>1.8</v>
      </c>
      <c r="P2046">
        <v>2</v>
      </c>
      <c r="Q2046">
        <v>2.2000000000000002</v>
      </c>
      <c r="R2046">
        <v>2.4</v>
      </c>
      <c r="S2046">
        <v>2.6</v>
      </c>
      <c r="T2046">
        <v>2.9</v>
      </c>
      <c r="U2046">
        <v>3.1</v>
      </c>
      <c r="V2046">
        <v>3.3</v>
      </c>
      <c r="W2046">
        <v>3.6</v>
      </c>
      <c r="X2046">
        <v>3.9</v>
      </c>
      <c r="Y2046">
        <v>4.3</v>
      </c>
      <c r="Z2046">
        <v>4.7</v>
      </c>
      <c r="AA2046">
        <v>5.0999999999999996</v>
      </c>
      <c r="AB2046">
        <v>5.3</v>
      </c>
      <c r="AC2046">
        <v>5.5</v>
      </c>
      <c r="AD2046">
        <v>5.6</v>
      </c>
      <c r="AE2046">
        <v>5.8</v>
      </c>
      <c r="AF2046">
        <v>6.1</v>
      </c>
      <c r="AG2046">
        <v>6.4</v>
      </c>
      <c r="AH2046">
        <v>6.9</v>
      </c>
      <c r="AI2046">
        <v>7.4</v>
      </c>
      <c r="AJ2046">
        <v>8.1</v>
      </c>
    </row>
    <row r="2047" spans="3:36" x14ac:dyDescent="0.25">
      <c r="C2047" t="s">
        <v>996</v>
      </c>
    </row>
    <row r="2048" spans="3:36" x14ac:dyDescent="0.25">
      <c r="C2048" t="s">
        <v>1011</v>
      </c>
    </row>
    <row r="2049" spans="3:36" x14ac:dyDescent="0.25">
      <c r="C2049" t="s">
        <v>1012</v>
      </c>
    </row>
    <row r="2050" spans="3:36" x14ac:dyDescent="0.25">
      <c r="C2050" t="s">
        <v>857</v>
      </c>
      <c r="E2050">
        <v>8.3000000000000007</v>
      </c>
      <c r="F2050">
        <v>8.3000000000000007</v>
      </c>
      <c r="G2050">
        <v>8.3000000000000007</v>
      </c>
      <c r="H2050">
        <v>8.3000000000000007</v>
      </c>
      <c r="I2050">
        <v>8.3000000000000007</v>
      </c>
      <c r="J2050">
        <v>8.3000000000000007</v>
      </c>
      <c r="K2050">
        <v>8.3000000000000007</v>
      </c>
      <c r="L2050">
        <v>8.3000000000000007</v>
      </c>
      <c r="M2050">
        <v>8.3000000000000007</v>
      </c>
      <c r="N2050">
        <v>8.3000000000000007</v>
      </c>
      <c r="O2050">
        <v>8.3000000000000007</v>
      </c>
      <c r="P2050">
        <v>8.3000000000000007</v>
      </c>
      <c r="Q2050">
        <v>8.3000000000000007</v>
      </c>
      <c r="R2050">
        <v>8.3000000000000007</v>
      </c>
      <c r="S2050">
        <v>8.3000000000000007</v>
      </c>
      <c r="T2050">
        <v>8.3000000000000007</v>
      </c>
      <c r="U2050">
        <v>8.3000000000000007</v>
      </c>
      <c r="V2050">
        <v>8.3000000000000007</v>
      </c>
      <c r="W2050">
        <v>8.3000000000000007</v>
      </c>
      <c r="X2050">
        <v>8.3000000000000007</v>
      </c>
      <c r="Y2050">
        <v>8.3000000000000007</v>
      </c>
      <c r="Z2050">
        <v>8.3000000000000007</v>
      </c>
      <c r="AA2050">
        <v>8.3000000000000007</v>
      </c>
      <c r="AB2050">
        <v>8.3000000000000007</v>
      </c>
      <c r="AC2050">
        <v>8.3000000000000007</v>
      </c>
      <c r="AD2050">
        <v>8.3000000000000007</v>
      </c>
      <c r="AE2050">
        <v>8.3000000000000007</v>
      </c>
      <c r="AF2050">
        <v>8.3000000000000007</v>
      </c>
      <c r="AG2050">
        <v>8.3000000000000007</v>
      </c>
      <c r="AH2050">
        <v>8.3000000000000007</v>
      </c>
      <c r="AI2050">
        <v>8.3000000000000007</v>
      </c>
      <c r="AJ2050">
        <v>8.3000000000000007</v>
      </c>
    </row>
    <row r="2051" spans="3:36" x14ac:dyDescent="0.25">
      <c r="C2051" t="s">
        <v>858</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t="s">
        <v>1013</v>
      </c>
    </row>
    <row r="2052" spans="3:36" x14ac:dyDescent="0.25">
      <c r="C2052" t="s">
        <v>859</v>
      </c>
      <c r="E2052">
        <v>67.599999999999994</v>
      </c>
      <c r="F2052">
        <v>67.599999999999994</v>
      </c>
      <c r="G2052">
        <v>67.599999999999994</v>
      </c>
      <c r="H2052">
        <v>67.599999999999994</v>
      </c>
      <c r="I2052">
        <v>67.599999999999994</v>
      </c>
      <c r="J2052">
        <v>67.599999999999994</v>
      </c>
      <c r="K2052">
        <v>67.599999999999994</v>
      </c>
      <c r="L2052">
        <v>67.599999999999994</v>
      </c>
      <c r="M2052">
        <v>67.599999999999994</v>
      </c>
      <c r="N2052">
        <v>67.599999999999994</v>
      </c>
      <c r="O2052">
        <v>67.599999999999994</v>
      </c>
      <c r="P2052">
        <v>67.599999999999994</v>
      </c>
      <c r="Q2052">
        <v>67.599999999999994</v>
      </c>
      <c r="R2052">
        <v>67.599999999999994</v>
      </c>
      <c r="S2052">
        <v>67.599999999999994</v>
      </c>
      <c r="T2052">
        <v>67.599999999999994</v>
      </c>
      <c r="U2052">
        <v>67.599999999999994</v>
      </c>
      <c r="V2052">
        <v>67.599999999999994</v>
      </c>
      <c r="W2052">
        <v>67.599999999999994</v>
      </c>
      <c r="X2052">
        <v>67.599999999999994</v>
      </c>
      <c r="Y2052">
        <v>67.599999999999994</v>
      </c>
      <c r="Z2052">
        <v>67.599999999999994</v>
      </c>
      <c r="AA2052">
        <v>67.599999999999994</v>
      </c>
      <c r="AB2052">
        <v>67.599999999999994</v>
      </c>
      <c r="AC2052">
        <v>67.599999999999994</v>
      </c>
      <c r="AD2052">
        <v>67.599999999999994</v>
      </c>
      <c r="AE2052">
        <v>67.599999999999994</v>
      </c>
      <c r="AF2052">
        <v>67.599999999999994</v>
      </c>
      <c r="AG2052">
        <v>67.599999999999994</v>
      </c>
      <c r="AH2052">
        <v>67.599999999999994</v>
      </c>
      <c r="AI2052">
        <v>67.599999999999994</v>
      </c>
      <c r="AJ2052">
        <v>67.599999999999994</v>
      </c>
    </row>
    <row r="2053" spans="3:36" x14ac:dyDescent="0.25">
      <c r="C2053" t="s">
        <v>860</v>
      </c>
      <c r="E2053">
        <v>0</v>
      </c>
      <c r="F2053">
        <v>4.5</v>
      </c>
      <c r="G2053">
        <v>4.5</v>
      </c>
      <c r="H2053">
        <v>5.5</v>
      </c>
      <c r="I2053">
        <v>5.5</v>
      </c>
      <c r="J2053">
        <v>5.5</v>
      </c>
      <c r="K2053">
        <v>25.6</v>
      </c>
      <c r="L2053">
        <v>25.6</v>
      </c>
      <c r="M2053">
        <v>25.6</v>
      </c>
      <c r="N2053">
        <v>25.6</v>
      </c>
      <c r="O2053">
        <v>25.6</v>
      </c>
      <c r="P2053">
        <v>25.6</v>
      </c>
      <c r="Q2053">
        <v>25.6</v>
      </c>
      <c r="R2053">
        <v>25.6</v>
      </c>
      <c r="S2053">
        <v>25.6</v>
      </c>
      <c r="T2053">
        <v>25.6</v>
      </c>
      <c r="U2053">
        <v>25.6</v>
      </c>
      <c r="V2053">
        <v>25.6</v>
      </c>
      <c r="W2053">
        <v>25.6</v>
      </c>
      <c r="X2053">
        <v>25.6</v>
      </c>
      <c r="Y2053">
        <v>25.6</v>
      </c>
      <c r="Z2053">
        <v>25.6</v>
      </c>
      <c r="AA2053">
        <v>25.6</v>
      </c>
      <c r="AB2053">
        <v>25.6</v>
      </c>
      <c r="AC2053">
        <v>25.6</v>
      </c>
      <c r="AD2053">
        <v>25.6</v>
      </c>
      <c r="AE2053">
        <v>25.6</v>
      </c>
      <c r="AF2053">
        <v>25.6</v>
      </c>
      <c r="AG2053">
        <v>25.6</v>
      </c>
      <c r="AH2053">
        <v>25.6</v>
      </c>
      <c r="AI2053">
        <v>25.6</v>
      </c>
      <c r="AJ2053">
        <v>25.6</v>
      </c>
    </row>
    <row r="2054" spans="3:36" x14ac:dyDescent="0.25">
      <c r="C2054" t="s">
        <v>838</v>
      </c>
      <c r="E2054">
        <v>75.900000000000006</v>
      </c>
      <c r="F2054">
        <v>80.400000000000006</v>
      </c>
      <c r="G2054">
        <v>80.400000000000006</v>
      </c>
      <c r="H2054">
        <v>81.400000000000006</v>
      </c>
      <c r="I2054">
        <v>81.400000000000006</v>
      </c>
      <c r="J2054">
        <v>81.400000000000006</v>
      </c>
      <c r="K2054">
        <v>101.5</v>
      </c>
      <c r="L2054">
        <v>101.5</v>
      </c>
      <c r="M2054">
        <v>101.5</v>
      </c>
      <c r="N2054">
        <v>101.5</v>
      </c>
      <c r="O2054">
        <v>101.5</v>
      </c>
      <c r="P2054">
        <v>101.5</v>
      </c>
      <c r="Q2054">
        <v>101.5</v>
      </c>
      <c r="R2054">
        <v>101.5</v>
      </c>
      <c r="S2054">
        <v>101.5</v>
      </c>
      <c r="T2054">
        <v>101.5</v>
      </c>
      <c r="U2054">
        <v>101.5</v>
      </c>
      <c r="V2054">
        <v>101.5</v>
      </c>
      <c r="W2054">
        <v>101.5</v>
      </c>
      <c r="X2054">
        <v>101.5</v>
      </c>
      <c r="Y2054">
        <v>101.5</v>
      </c>
      <c r="Z2054">
        <v>101.5</v>
      </c>
      <c r="AA2054">
        <v>101.5</v>
      </c>
      <c r="AB2054">
        <v>101.5</v>
      </c>
      <c r="AC2054">
        <v>101.5</v>
      </c>
      <c r="AD2054">
        <v>101.5</v>
      </c>
      <c r="AE2054">
        <v>101.5</v>
      </c>
      <c r="AF2054">
        <v>101.5</v>
      </c>
      <c r="AG2054">
        <v>101.5</v>
      </c>
      <c r="AH2054">
        <v>101.5</v>
      </c>
      <c r="AI2054">
        <v>101.5</v>
      </c>
      <c r="AJ2054">
        <v>101.5</v>
      </c>
    </row>
    <row r="2055" spans="3:36" x14ac:dyDescent="0.25">
      <c r="C2055" t="s">
        <v>1014</v>
      </c>
    </row>
    <row r="2056" spans="3:36" x14ac:dyDescent="0.25">
      <c r="C2056" t="s">
        <v>861</v>
      </c>
      <c r="E2056">
        <v>61.7</v>
      </c>
      <c r="F2056">
        <v>63.2</v>
      </c>
      <c r="G2056">
        <v>61.5</v>
      </c>
      <c r="H2056">
        <v>50.7</v>
      </c>
      <c r="I2056">
        <v>46.6</v>
      </c>
      <c r="J2056">
        <v>46.6</v>
      </c>
      <c r="K2056">
        <v>46.6</v>
      </c>
      <c r="L2056">
        <v>46.6</v>
      </c>
      <c r="M2056">
        <v>46.6</v>
      </c>
      <c r="N2056">
        <v>46.6</v>
      </c>
      <c r="O2056">
        <v>46.6</v>
      </c>
      <c r="P2056">
        <v>46.6</v>
      </c>
      <c r="Q2056">
        <v>46.6</v>
      </c>
      <c r="R2056">
        <v>46.6</v>
      </c>
      <c r="S2056">
        <v>46.6</v>
      </c>
      <c r="T2056">
        <v>46.6</v>
      </c>
      <c r="U2056">
        <v>46.6</v>
      </c>
      <c r="V2056">
        <v>46.6</v>
      </c>
      <c r="W2056">
        <v>46.6</v>
      </c>
      <c r="X2056">
        <v>46.6</v>
      </c>
      <c r="Y2056">
        <v>46.6</v>
      </c>
      <c r="Z2056">
        <v>46.6</v>
      </c>
      <c r="AA2056">
        <v>46.6</v>
      </c>
      <c r="AB2056">
        <v>46.6</v>
      </c>
      <c r="AC2056">
        <v>46.6</v>
      </c>
      <c r="AD2056">
        <v>46.6</v>
      </c>
      <c r="AE2056">
        <v>46.6</v>
      </c>
      <c r="AF2056">
        <v>46.6</v>
      </c>
      <c r="AG2056">
        <v>46.6</v>
      </c>
      <c r="AH2056">
        <v>46.6</v>
      </c>
      <c r="AI2056">
        <v>46.6</v>
      </c>
      <c r="AJ2056">
        <v>46.6</v>
      </c>
    </row>
    <row r="2057" spans="3:36" x14ac:dyDescent="0.25">
      <c r="C2057" t="s">
        <v>862</v>
      </c>
      <c r="E2057">
        <v>15</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row>
    <row r="2058" spans="3:36" x14ac:dyDescent="0.25">
      <c r="C2058" t="s">
        <v>863</v>
      </c>
      <c r="E2058">
        <v>149.19999999999999</v>
      </c>
      <c r="F2058">
        <v>162.19999999999999</v>
      </c>
      <c r="G2058">
        <v>149.1</v>
      </c>
      <c r="H2058">
        <v>150.69999999999999</v>
      </c>
      <c r="I2058">
        <v>158.69999999999999</v>
      </c>
      <c r="J2058">
        <v>158.69999999999999</v>
      </c>
      <c r="K2058">
        <v>158.69999999999999</v>
      </c>
      <c r="L2058">
        <v>158.69999999999999</v>
      </c>
      <c r="M2058">
        <v>158.69999999999999</v>
      </c>
      <c r="N2058">
        <v>158.69999999999999</v>
      </c>
      <c r="O2058">
        <v>158.69999999999999</v>
      </c>
      <c r="P2058">
        <v>158.69999999999999</v>
      </c>
      <c r="Q2058">
        <v>158.69999999999999</v>
      </c>
      <c r="R2058">
        <v>158.69999999999999</v>
      </c>
      <c r="S2058">
        <v>158.69999999999999</v>
      </c>
      <c r="T2058">
        <v>158.69999999999999</v>
      </c>
      <c r="U2058">
        <v>158.69999999999999</v>
      </c>
      <c r="V2058">
        <v>158.69999999999999</v>
      </c>
      <c r="W2058">
        <v>158.69999999999999</v>
      </c>
      <c r="X2058">
        <v>158.69999999999999</v>
      </c>
      <c r="Y2058">
        <v>158.69999999999999</v>
      </c>
      <c r="Z2058">
        <v>158.69999999999999</v>
      </c>
      <c r="AA2058">
        <v>158.69999999999999</v>
      </c>
      <c r="AB2058">
        <v>158.69999999999999</v>
      </c>
      <c r="AC2058">
        <v>158.69999999999999</v>
      </c>
      <c r="AD2058">
        <v>158.69999999999999</v>
      </c>
      <c r="AE2058">
        <v>158.69999999999999</v>
      </c>
      <c r="AF2058">
        <v>158.69999999999999</v>
      </c>
      <c r="AG2058">
        <v>158.69999999999999</v>
      </c>
      <c r="AH2058">
        <v>158.69999999999999</v>
      </c>
      <c r="AI2058">
        <v>158.69999999999999</v>
      </c>
      <c r="AJ2058">
        <v>158.69999999999999</v>
      </c>
    </row>
    <row r="2059" spans="3:36" x14ac:dyDescent="0.25">
      <c r="C2059" t="s">
        <v>864</v>
      </c>
      <c r="E2059">
        <v>0.3</v>
      </c>
      <c r="F2059">
        <v>4.7</v>
      </c>
      <c r="G2059">
        <v>11.3</v>
      </c>
      <c r="H2059">
        <v>14.5</v>
      </c>
      <c r="I2059">
        <v>12.8</v>
      </c>
      <c r="J2059">
        <v>12.8</v>
      </c>
      <c r="K2059">
        <v>129</v>
      </c>
      <c r="L2059">
        <v>129</v>
      </c>
      <c r="M2059">
        <v>129</v>
      </c>
      <c r="N2059">
        <v>129</v>
      </c>
      <c r="O2059">
        <v>129</v>
      </c>
      <c r="P2059">
        <v>129</v>
      </c>
      <c r="Q2059">
        <v>129</v>
      </c>
      <c r="R2059">
        <v>129</v>
      </c>
      <c r="S2059">
        <v>129</v>
      </c>
      <c r="T2059">
        <v>129</v>
      </c>
      <c r="U2059">
        <v>129</v>
      </c>
      <c r="V2059">
        <v>129</v>
      </c>
      <c r="W2059">
        <v>129</v>
      </c>
      <c r="X2059">
        <v>129</v>
      </c>
      <c r="Y2059">
        <v>129</v>
      </c>
      <c r="Z2059">
        <v>129</v>
      </c>
      <c r="AA2059">
        <v>129</v>
      </c>
      <c r="AB2059">
        <v>129</v>
      </c>
      <c r="AC2059">
        <v>129</v>
      </c>
      <c r="AD2059">
        <v>129</v>
      </c>
      <c r="AE2059">
        <v>129</v>
      </c>
      <c r="AF2059">
        <v>129</v>
      </c>
      <c r="AG2059">
        <v>129</v>
      </c>
      <c r="AH2059">
        <v>129</v>
      </c>
      <c r="AI2059">
        <v>129</v>
      </c>
      <c r="AJ2059">
        <v>129</v>
      </c>
    </row>
    <row r="2060" spans="3:36" x14ac:dyDescent="0.25">
      <c r="C2060" t="s">
        <v>838</v>
      </c>
      <c r="E2060">
        <v>226.2</v>
      </c>
      <c r="F2060">
        <v>230.1</v>
      </c>
      <c r="G2060">
        <v>221.9</v>
      </c>
      <c r="H2060">
        <v>216</v>
      </c>
      <c r="I2060">
        <v>218.1</v>
      </c>
      <c r="J2060">
        <v>218.1</v>
      </c>
      <c r="K2060">
        <v>334.3</v>
      </c>
      <c r="L2060">
        <v>334.3</v>
      </c>
      <c r="M2060">
        <v>334.3</v>
      </c>
      <c r="N2060">
        <v>334.3</v>
      </c>
      <c r="O2060">
        <v>334.3</v>
      </c>
      <c r="P2060">
        <v>334.3</v>
      </c>
      <c r="Q2060">
        <v>334.3</v>
      </c>
      <c r="R2060">
        <v>334.3</v>
      </c>
      <c r="S2060">
        <v>334.3</v>
      </c>
      <c r="T2060">
        <v>334.3</v>
      </c>
      <c r="U2060">
        <v>334.3</v>
      </c>
      <c r="V2060">
        <v>334.3</v>
      </c>
      <c r="W2060">
        <v>334.3</v>
      </c>
      <c r="X2060">
        <v>334.3</v>
      </c>
      <c r="Y2060">
        <v>334.3</v>
      </c>
      <c r="Z2060">
        <v>334.3</v>
      </c>
      <c r="AA2060">
        <v>334.3</v>
      </c>
      <c r="AB2060">
        <v>334.3</v>
      </c>
      <c r="AC2060">
        <v>334.3</v>
      </c>
      <c r="AD2060">
        <v>334.3</v>
      </c>
      <c r="AE2060">
        <v>334.3</v>
      </c>
      <c r="AF2060">
        <v>334.3</v>
      </c>
      <c r="AG2060">
        <v>334.3</v>
      </c>
      <c r="AH2060">
        <v>334.3</v>
      </c>
      <c r="AI2060">
        <v>334.3</v>
      </c>
      <c r="AJ2060">
        <v>334.3</v>
      </c>
    </row>
    <row r="2061" spans="3:36" x14ac:dyDescent="0.25">
      <c r="C2061" t="s">
        <v>996</v>
      </c>
    </row>
    <row r="2062" spans="3:36" x14ac:dyDescent="0.25">
      <c r="C2062" t="s">
        <v>865</v>
      </c>
      <c r="E2062">
        <v>189.5</v>
      </c>
      <c r="F2062">
        <v>193.1</v>
      </c>
      <c r="G2062">
        <v>173.9</v>
      </c>
      <c r="H2062">
        <v>166.8</v>
      </c>
      <c r="I2062">
        <v>168.3</v>
      </c>
      <c r="J2062">
        <v>171.2</v>
      </c>
      <c r="K2062">
        <v>289.2</v>
      </c>
      <c r="L2062">
        <v>288.39999999999998</v>
      </c>
      <c r="M2062">
        <v>287.7</v>
      </c>
      <c r="N2062">
        <v>287</v>
      </c>
      <c r="O2062">
        <v>286.3</v>
      </c>
      <c r="P2062">
        <v>285.7</v>
      </c>
      <c r="Q2062">
        <v>285.2</v>
      </c>
      <c r="R2062">
        <v>284.7</v>
      </c>
      <c r="S2062">
        <v>284.39999999999998</v>
      </c>
      <c r="T2062">
        <v>284.10000000000002</v>
      </c>
      <c r="U2062">
        <v>284</v>
      </c>
      <c r="V2062">
        <v>283.89999999999998</v>
      </c>
      <c r="W2062">
        <v>283.89999999999998</v>
      </c>
      <c r="X2062">
        <v>283.89999999999998</v>
      </c>
      <c r="Y2062">
        <v>283.89999999999998</v>
      </c>
      <c r="Z2062">
        <v>283.89999999999998</v>
      </c>
      <c r="AA2062">
        <v>283.89999999999998</v>
      </c>
      <c r="AB2062">
        <v>283.89999999999998</v>
      </c>
      <c r="AC2062">
        <v>283.89999999999998</v>
      </c>
      <c r="AD2062">
        <v>283.89999999999998</v>
      </c>
      <c r="AE2062">
        <v>283.89999999999998</v>
      </c>
      <c r="AF2062">
        <v>283.89999999999998</v>
      </c>
      <c r="AG2062">
        <v>283.89999999999998</v>
      </c>
      <c r="AH2062">
        <v>283.89999999999998</v>
      </c>
      <c r="AI2062">
        <v>283.89999999999998</v>
      </c>
      <c r="AJ2062">
        <v>283.89999999999998</v>
      </c>
    </row>
    <row r="2063" spans="3:36" x14ac:dyDescent="0.25">
      <c r="C2063" t="s">
        <v>866</v>
      </c>
      <c r="E2063">
        <v>34.799999999999997</v>
      </c>
      <c r="F2063">
        <v>30.7</v>
      </c>
      <c r="G2063">
        <v>32.1</v>
      </c>
      <c r="H2063">
        <v>34.9</v>
      </c>
      <c r="I2063">
        <v>35.299999999999997</v>
      </c>
      <c r="J2063">
        <v>35.299999999999997</v>
      </c>
      <c r="K2063">
        <v>35.299999999999997</v>
      </c>
      <c r="L2063">
        <v>35.299999999999997</v>
      </c>
      <c r="M2063">
        <v>35.299999999999997</v>
      </c>
      <c r="N2063">
        <v>35.299999999999997</v>
      </c>
      <c r="O2063">
        <v>35.299999999999997</v>
      </c>
      <c r="P2063">
        <v>35.299999999999997</v>
      </c>
      <c r="Q2063">
        <v>35.299999999999997</v>
      </c>
      <c r="R2063">
        <v>35.299999999999997</v>
      </c>
      <c r="S2063">
        <v>35.299999999999997</v>
      </c>
      <c r="T2063">
        <v>35.299999999999997</v>
      </c>
      <c r="U2063">
        <v>35.299999999999997</v>
      </c>
      <c r="V2063">
        <v>35.299999999999997</v>
      </c>
      <c r="W2063">
        <v>35.299999999999997</v>
      </c>
      <c r="X2063">
        <v>35.299999999999997</v>
      </c>
      <c r="Y2063">
        <v>35.299999999999997</v>
      </c>
      <c r="Z2063">
        <v>35.299999999999997</v>
      </c>
      <c r="AA2063">
        <v>35.299999999999997</v>
      </c>
      <c r="AB2063">
        <v>35.299999999999997</v>
      </c>
      <c r="AC2063">
        <v>35.299999999999997</v>
      </c>
      <c r="AD2063">
        <v>35.299999999999997</v>
      </c>
      <c r="AE2063">
        <v>35.299999999999997</v>
      </c>
      <c r="AF2063">
        <v>35.299999999999997</v>
      </c>
      <c r="AG2063">
        <v>35.299999999999997</v>
      </c>
      <c r="AH2063">
        <v>35.299999999999997</v>
      </c>
      <c r="AI2063">
        <v>35.299999999999997</v>
      </c>
      <c r="AJ2063">
        <v>35.299999999999997</v>
      </c>
    </row>
    <row r="2064" spans="3:36" x14ac:dyDescent="0.25">
      <c r="C2064" t="s">
        <v>996</v>
      </c>
    </row>
    <row r="2065" spans="3:36" x14ac:dyDescent="0.25">
      <c r="C2065" t="s">
        <v>1016</v>
      </c>
    </row>
    <row r="2066" spans="3:36" x14ac:dyDescent="0.25">
      <c r="C2066" t="s">
        <v>867</v>
      </c>
      <c r="E2066">
        <v>1.2</v>
      </c>
      <c r="F2066">
        <v>1.3</v>
      </c>
      <c r="G2066">
        <v>1.3</v>
      </c>
      <c r="H2066">
        <v>1.2</v>
      </c>
      <c r="I2066">
        <v>1.1000000000000001</v>
      </c>
      <c r="J2066">
        <v>1.1000000000000001</v>
      </c>
      <c r="K2066">
        <v>1.1000000000000001</v>
      </c>
      <c r="L2066">
        <v>1.1000000000000001</v>
      </c>
      <c r="M2066">
        <v>1.1000000000000001</v>
      </c>
      <c r="N2066">
        <v>1.1000000000000001</v>
      </c>
      <c r="O2066">
        <v>1.1000000000000001</v>
      </c>
      <c r="P2066">
        <v>1.1000000000000001</v>
      </c>
      <c r="Q2066">
        <v>1.1000000000000001</v>
      </c>
      <c r="R2066">
        <v>1.1000000000000001</v>
      </c>
      <c r="S2066">
        <v>1.1000000000000001</v>
      </c>
      <c r="T2066">
        <v>1.1000000000000001</v>
      </c>
      <c r="U2066">
        <v>1.1000000000000001</v>
      </c>
      <c r="V2066">
        <v>1.1000000000000001</v>
      </c>
      <c r="W2066">
        <v>1.1000000000000001</v>
      </c>
      <c r="X2066">
        <v>1.1000000000000001</v>
      </c>
      <c r="Y2066">
        <v>1.1000000000000001</v>
      </c>
      <c r="Z2066">
        <v>1.1000000000000001</v>
      </c>
      <c r="AA2066">
        <v>1.1000000000000001</v>
      </c>
      <c r="AB2066">
        <v>1.1000000000000001</v>
      </c>
      <c r="AC2066">
        <v>1.1000000000000001</v>
      </c>
      <c r="AD2066">
        <v>1.1000000000000001</v>
      </c>
      <c r="AE2066">
        <v>1.1000000000000001</v>
      </c>
      <c r="AF2066">
        <v>1.1000000000000001</v>
      </c>
      <c r="AG2066">
        <v>1.1000000000000001</v>
      </c>
      <c r="AH2066">
        <v>1.1000000000000001</v>
      </c>
      <c r="AI2066">
        <v>1.1000000000000001</v>
      </c>
      <c r="AJ2066">
        <v>1.1000000000000001</v>
      </c>
    </row>
    <row r="2067" spans="3:36" x14ac:dyDescent="0.25">
      <c r="C2067" t="s">
        <v>868</v>
      </c>
      <c r="E2067">
        <v>0.4</v>
      </c>
      <c r="F2067">
        <v>0</v>
      </c>
      <c r="G2067">
        <v>0</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t="s">
        <v>1013</v>
      </c>
    </row>
    <row r="2068" spans="3:36" x14ac:dyDescent="0.25">
      <c r="C2068" t="s">
        <v>869</v>
      </c>
      <c r="E2068">
        <v>4</v>
      </c>
      <c r="F2068">
        <v>4.4000000000000004</v>
      </c>
      <c r="G2068">
        <v>4.4000000000000004</v>
      </c>
      <c r="H2068">
        <v>4.5</v>
      </c>
      <c r="I2068">
        <v>4.4000000000000004</v>
      </c>
      <c r="J2068">
        <v>4.4000000000000004</v>
      </c>
      <c r="K2068">
        <v>4.4000000000000004</v>
      </c>
      <c r="L2068">
        <v>4.4000000000000004</v>
      </c>
      <c r="M2068">
        <v>4.4000000000000004</v>
      </c>
      <c r="N2068">
        <v>4.4000000000000004</v>
      </c>
      <c r="O2068">
        <v>4.4000000000000004</v>
      </c>
      <c r="P2068">
        <v>4.4000000000000004</v>
      </c>
      <c r="Q2068">
        <v>4.4000000000000004</v>
      </c>
      <c r="R2068">
        <v>4.4000000000000004</v>
      </c>
      <c r="S2068">
        <v>4.4000000000000004</v>
      </c>
      <c r="T2068">
        <v>4.4000000000000004</v>
      </c>
      <c r="U2068">
        <v>4.4000000000000004</v>
      </c>
      <c r="V2068">
        <v>4.4000000000000004</v>
      </c>
      <c r="W2068">
        <v>4.4000000000000004</v>
      </c>
      <c r="X2068">
        <v>4.4000000000000004</v>
      </c>
      <c r="Y2068">
        <v>4.4000000000000004</v>
      </c>
      <c r="Z2068">
        <v>4.4000000000000004</v>
      </c>
      <c r="AA2068">
        <v>4.4000000000000004</v>
      </c>
      <c r="AB2068">
        <v>4.4000000000000004</v>
      </c>
      <c r="AC2068">
        <v>4.4000000000000004</v>
      </c>
      <c r="AD2068">
        <v>4.4000000000000004</v>
      </c>
      <c r="AE2068">
        <v>4.4000000000000004</v>
      </c>
      <c r="AF2068">
        <v>4.4000000000000004</v>
      </c>
      <c r="AG2068">
        <v>4.4000000000000004</v>
      </c>
      <c r="AH2068">
        <v>4.4000000000000004</v>
      </c>
      <c r="AI2068">
        <v>4.4000000000000004</v>
      </c>
      <c r="AJ2068" t="s">
        <v>1114</v>
      </c>
    </row>
    <row r="2069" spans="3:36" x14ac:dyDescent="0.25">
      <c r="C2069" t="s">
        <v>870</v>
      </c>
      <c r="E2069">
        <v>0</v>
      </c>
      <c r="F2069">
        <v>0</v>
      </c>
      <c r="G2069">
        <v>0.1</v>
      </c>
      <c r="H2069">
        <v>0</v>
      </c>
      <c r="I2069">
        <v>0</v>
      </c>
      <c r="J2069">
        <v>0</v>
      </c>
      <c r="K2069">
        <v>1.8</v>
      </c>
      <c r="L2069">
        <v>1.8</v>
      </c>
      <c r="M2069">
        <v>1.8</v>
      </c>
      <c r="N2069">
        <v>1.8</v>
      </c>
      <c r="O2069">
        <v>1.8</v>
      </c>
      <c r="P2069">
        <v>1.8</v>
      </c>
      <c r="Q2069">
        <v>1.8</v>
      </c>
      <c r="R2069">
        <v>1.8</v>
      </c>
      <c r="S2069">
        <v>1.8</v>
      </c>
      <c r="T2069">
        <v>1.8</v>
      </c>
      <c r="U2069">
        <v>1.8</v>
      </c>
      <c r="V2069">
        <v>1.8</v>
      </c>
      <c r="W2069">
        <v>1.8</v>
      </c>
      <c r="X2069">
        <v>1.8</v>
      </c>
      <c r="Y2069">
        <v>1.8</v>
      </c>
      <c r="Z2069">
        <v>1.8</v>
      </c>
      <c r="AA2069">
        <v>1.8</v>
      </c>
      <c r="AB2069">
        <v>1.8</v>
      </c>
      <c r="AC2069">
        <v>1.8</v>
      </c>
      <c r="AD2069">
        <v>1.8</v>
      </c>
      <c r="AE2069">
        <v>1.8</v>
      </c>
      <c r="AF2069">
        <v>1.8</v>
      </c>
      <c r="AG2069">
        <v>1.8</v>
      </c>
      <c r="AH2069">
        <v>1.8</v>
      </c>
      <c r="AI2069">
        <v>1.8</v>
      </c>
      <c r="AJ2069">
        <v>1.8</v>
      </c>
    </row>
    <row r="2070" spans="3:36" x14ac:dyDescent="0.25">
      <c r="C2070" t="s">
        <v>838</v>
      </c>
      <c r="E2070">
        <v>5.6</v>
      </c>
      <c r="F2070">
        <v>5.7</v>
      </c>
      <c r="G2070">
        <v>5.8</v>
      </c>
      <c r="H2070">
        <v>5.7</v>
      </c>
      <c r="I2070">
        <v>5.5</v>
      </c>
      <c r="J2070">
        <v>5.5</v>
      </c>
      <c r="K2070">
        <v>7.2</v>
      </c>
      <c r="L2070">
        <v>7.2</v>
      </c>
      <c r="M2070">
        <v>7.2</v>
      </c>
      <c r="N2070">
        <v>7.2</v>
      </c>
      <c r="O2070">
        <v>7.2</v>
      </c>
      <c r="P2070">
        <v>7.2</v>
      </c>
      <c r="Q2070">
        <v>7.2</v>
      </c>
      <c r="R2070">
        <v>7.2</v>
      </c>
      <c r="S2070">
        <v>7.2</v>
      </c>
      <c r="T2070">
        <v>7.2</v>
      </c>
      <c r="U2070">
        <v>7.2</v>
      </c>
      <c r="V2070">
        <v>7.2</v>
      </c>
      <c r="W2070">
        <v>7.2</v>
      </c>
      <c r="X2070">
        <v>7.2</v>
      </c>
      <c r="Y2070">
        <v>7.2</v>
      </c>
      <c r="Z2070">
        <v>7.2</v>
      </c>
      <c r="AA2070">
        <v>7.2</v>
      </c>
      <c r="AB2070">
        <v>7.2</v>
      </c>
      <c r="AC2070">
        <v>7.2</v>
      </c>
      <c r="AD2070">
        <v>7.2</v>
      </c>
      <c r="AE2070">
        <v>7.2</v>
      </c>
      <c r="AF2070">
        <v>7.2</v>
      </c>
      <c r="AG2070">
        <v>7.2</v>
      </c>
      <c r="AH2070">
        <v>7.2</v>
      </c>
      <c r="AI2070">
        <v>7.2</v>
      </c>
      <c r="AJ2070">
        <v>7.2</v>
      </c>
    </row>
    <row r="2071" spans="3:36" x14ac:dyDescent="0.25">
      <c r="C2071" t="s">
        <v>996</v>
      </c>
    </row>
    <row r="2072" spans="3:36" x14ac:dyDescent="0.25">
      <c r="C2072" t="s">
        <v>1115</v>
      </c>
    </row>
    <row r="2073" spans="3:36" x14ac:dyDescent="0.25">
      <c r="C2073" t="s">
        <v>950</v>
      </c>
      <c r="E2073">
        <v>3.9E-2</v>
      </c>
      <c r="F2073">
        <v>3.9E-2</v>
      </c>
      <c r="G2073">
        <v>4.1000000000000002E-2</v>
      </c>
      <c r="H2073">
        <v>4.3999999999999997E-2</v>
      </c>
      <c r="I2073">
        <v>4.3999999999999997E-2</v>
      </c>
      <c r="J2073">
        <v>4.3999999999999997E-2</v>
      </c>
      <c r="K2073">
        <v>4.3999999999999997E-2</v>
      </c>
      <c r="L2073">
        <v>4.3999999999999997E-2</v>
      </c>
      <c r="M2073">
        <v>4.3999999999999997E-2</v>
      </c>
      <c r="N2073">
        <v>4.3999999999999997E-2</v>
      </c>
      <c r="O2073">
        <v>4.3999999999999997E-2</v>
      </c>
      <c r="P2073">
        <v>4.4999999999999998E-2</v>
      </c>
      <c r="Q2073">
        <v>4.4999999999999998E-2</v>
      </c>
      <c r="R2073">
        <v>4.5999999999999999E-2</v>
      </c>
      <c r="S2073">
        <v>4.7E-2</v>
      </c>
      <c r="T2073">
        <v>4.7E-2</v>
      </c>
      <c r="U2073">
        <v>4.8000000000000001E-2</v>
      </c>
      <c r="V2073">
        <v>4.8000000000000001E-2</v>
      </c>
      <c r="W2073">
        <v>4.9000000000000002E-2</v>
      </c>
      <c r="X2073">
        <v>0.05</v>
      </c>
      <c r="Y2073">
        <v>0.05</v>
      </c>
      <c r="Z2073">
        <v>5.0999999999999997E-2</v>
      </c>
      <c r="AA2073">
        <v>5.0999999999999997E-2</v>
      </c>
      <c r="AB2073">
        <v>5.1999999999999998E-2</v>
      </c>
      <c r="AC2073">
        <v>5.1999999999999998E-2</v>
      </c>
      <c r="AD2073">
        <v>5.1999999999999998E-2</v>
      </c>
      <c r="AE2073">
        <v>5.1999999999999998E-2</v>
      </c>
      <c r="AF2073">
        <v>5.1999999999999998E-2</v>
      </c>
      <c r="AG2073">
        <v>5.1999999999999998E-2</v>
      </c>
      <c r="AH2073">
        <v>5.2999999999999999E-2</v>
      </c>
      <c r="AI2073">
        <v>5.2999999999999999E-2</v>
      </c>
      <c r="AJ2073">
        <v>5.3999999999999999E-2</v>
      </c>
    </row>
    <row r="2074" spans="3:36" x14ac:dyDescent="0.25">
      <c r="C2074" t="s">
        <v>951</v>
      </c>
      <c r="E2074">
        <v>1.4E-2</v>
      </c>
      <c r="F2074">
        <v>1.2999999999999999E-2</v>
      </c>
      <c r="G2074">
        <v>1.2E-2</v>
      </c>
      <c r="H2074">
        <v>1.2E-2</v>
      </c>
      <c r="I2074">
        <v>1.4E-2</v>
      </c>
      <c r="J2074">
        <v>1.4E-2</v>
      </c>
      <c r="K2074">
        <v>1.4E-2</v>
      </c>
      <c r="L2074">
        <v>1.4E-2</v>
      </c>
      <c r="M2074">
        <v>1.4E-2</v>
      </c>
      <c r="N2074">
        <v>1.4E-2</v>
      </c>
      <c r="O2074">
        <v>1.4E-2</v>
      </c>
      <c r="P2074">
        <v>1.4999999999999999E-2</v>
      </c>
      <c r="Q2074">
        <v>1.4999999999999999E-2</v>
      </c>
      <c r="R2074">
        <v>1.4999999999999999E-2</v>
      </c>
      <c r="S2074">
        <v>1.4999999999999999E-2</v>
      </c>
      <c r="T2074">
        <v>1.6E-2</v>
      </c>
      <c r="U2074">
        <v>1.6E-2</v>
      </c>
      <c r="V2074">
        <v>1.6E-2</v>
      </c>
      <c r="W2074">
        <v>1.6E-2</v>
      </c>
      <c r="X2074">
        <v>1.7000000000000001E-2</v>
      </c>
      <c r="Y2074">
        <v>1.7000000000000001E-2</v>
      </c>
      <c r="Z2074">
        <v>1.7000000000000001E-2</v>
      </c>
      <c r="AA2074">
        <v>1.7000000000000001E-2</v>
      </c>
      <c r="AB2074">
        <v>1.7999999999999999E-2</v>
      </c>
      <c r="AC2074">
        <v>1.7999999999999999E-2</v>
      </c>
      <c r="AD2074">
        <v>1.7999999999999999E-2</v>
      </c>
      <c r="AE2074">
        <v>1.7999999999999999E-2</v>
      </c>
      <c r="AF2074">
        <v>1.7999999999999999E-2</v>
      </c>
      <c r="AG2074">
        <v>1.7999999999999999E-2</v>
      </c>
      <c r="AH2074">
        <v>1.7999999999999999E-2</v>
      </c>
      <c r="AI2074">
        <v>1.9E-2</v>
      </c>
      <c r="AJ2074">
        <v>1.9E-2</v>
      </c>
    </row>
    <row r="2075" spans="3:36" x14ac:dyDescent="0.25">
      <c r="C2075" t="s">
        <v>996</v>
      </c>
    </row>
    <row r="2076" spans="3:36" x14ac:dyDescent="0.25">
      <c r="C2076" t="s">
        <v>1116</v>
      </c>
    </row>
    <row r="2077" spans="3:36" x14ac:dyDescent="0.25">
      <c r="C2077" t="s">
        <v>1017</v>
      </c>
    </row>
    <row r="2078" spans="3:36" x14ac:dyDescent="0.25">
      <c r="E2078">
        <v>2019</v>
      </c>
      <c r="F2078">
        <v>2020</v>
      </c>
      <c r="G2078">
        <v>2021</v>
      </c>
      <c r="H2078">
        <v>2022</v>
      </c>
      <c r="I2078">
        <v>2023</v>
      </c>
      <c r="J2078">
        <v>2024</v>
      </c>
      <c r="K2078">
        <v>2025</v>
      </c>
      <c r="L2078">
        <v>2026</v>
      </c>
      <c r="M2078">
        <v>2027</v>
      </c>
      <c r="N2078">
        <v>2028</v>
      </c>
      <c r="O2078">
        <v>2029</v>
      </c>
      <c r="P2078">
        <v>2030</v>
      </c>
      <c r="Q2078">
        <v>2031</v>
      </c>
      <c r="R2078">
        <v>2032</v>
      </c>
      <c r="S2078">
        <v>2033</v>
      </c>
      <c r="T2078">
        <v>2034</v>
      </c>
      <c r="U2078">
        <v>2035</v>
      </c>
      <c r="V2078">
        <v>2036</v>
      </c>
      <c r="W2078">
        <v>2037</v>
      </c>
      <c r="X2078">
        <v>2038</v>
      </c>
      <c r="Y2078">
        <v>2039</v>
      </c>
      <c r="Z2078">
        <v>2040</v>
      </c>
      <c r="AA2078">
        <v>2041</v>
      </c>
      <c r="AB2078">
        <v>2042</v>
      </c>
      <c r="AC2078">
        <v>2043</v>
      </c>
      <c r="AD2078">
        <v>2044</v>
      </c>
      <c r="AE2078">
        <v>2045</v>
      </c>
      <c r="AF2078">
        <v>2046</v>
      </c>
      <c r="AG2078">
        <v>2047</v>
      </c>
      <c r="AH2078">
        <v>2048</v>
      </c>
      <c r="AI2078">
        <v>2049</v>
      </c>
      <c r="AJ2078">
        <v>2050</v>
      </c>
    </row>
    <row r="2079" spans="3:36" x14ac:dyDescent="0.25">
      <c r="C2079" t="s">
        <v>996</v>
      </c>
    </row>
    <row r="2080" spans="3:36" x14ac:dyDescent="0.25">
      <c r="C2080" t="s">
        <v>1018</v>
      </c>
    </row>
    <row r="2081" spans="1:36" x14ac:dyDescent="0.25">
      <c r="C2081" t="s">
        <v>995</v>
      </c>
      <c r="E2081">
        <v>129.245</v>
      </c>
      <c r="F2081">
        <v>119.321</v>
      </c>
      <c r="G2081">
        <v>131.02500000000001</v>
      </c>
      <c r="H2081">
        <v>129.46899999999999</v>
      </c>
      <c r="I2081">
        <v>131.71100000000001</v>
      </c>
      <c r="J2081">
        <v>131.32599999999999</v>
      </c>
      <c r="K2081">
        <v>134.90100000000001</v>
      </c>
      <c r="L2081">
        <v>141.155</v>
      </c>
      <c r="M2081">
        <v>143.137</v>
      </c>
      <c r="N2081">
        <v>141.43</v>
      </c>
      <c r="O2081">
        <v>141.73500000000001</v>
      </c>
      <c r="P2081">
        <v>143.517</v>
      </c>
      <c r="Q2081">
        <v>145.96</v>
      </c>
      <c r="R2081">
        <v>149.102</v>
      </c>
      <c r="S2081">
        <v>149.84899999999999</v>
      </c>
      <c r="T2081">
        <v>150.809</v>
      </c>
      <c r="U2081">
        <v>152.595</v>
      </c>
      <c r="V2081">
        <v>154.51400000000001</v>
      </c>
      <c r="W2081">
        <v>157.327</v>
      </c>
      <c r="X2081">
        <v>160.48699999999999</v>
      </c>
      <c r="Y2081">
        <v>162.57400000000001</v>
      </c>
      <c r="Z2081">
        <v>165.80799999999999</v>
      </c>
      <c r="AA2081">
        <v>168.81800000000001</v>
      </c>
      <c r="AB2081">
        <v>170.75899999999999</v>
      </c>
      <c r="AC2081">
        <v>174.07900000000001</v>
      </c>
      <c r="AD2081">
        <v>175.88900000000001</v>
      </c>
      <c r="AE2081">
        <v>177.45400000000001</v>
      </c>
      <c r="AF2081">
        <v>177.13</v>
      </c>
      <c r="AG2081">
        <v>180.06100000000001</v>
      </c>
      <c r="AH2081">
        <v>182.48099999999999</v>
      </c>
      <c r="AI2081">
        <v>183.142</v>
      </c>
      <c r="AJ2081">
        <v>183.761</v>
      </c>
    </row>
    <row r="2082" spans="1:36" x14ac:dyDescent="0.25">
      <c r="C2082" t="s">
        <v>904</v>
      </c>
      <c r="E2082">
        <v>81.375</v>
      </c>
      <c r="F2082">
        <v>75.388000000000005</v>
      </c>
      <c r="G2082">
        <v>82.686000000000007</v>
      </c>
      <c r="H2082">
        <v>81.462000000000003</v>
      </c>
      <c r="I2082">
        <v>82.879000000000005</v>
      </c>
      <c r="J2082">
        <v>82.697999999999993</v>
      </c>
      <c r="K2082">
        <v>84.835999999999999</v>
      </c>
      <c r="L2082">
        <v>88.662999999999997</v>
      </c>
      <c r="M2082">
        <v>89.884</v>
      </c>
      <c r="N2082">
        <v>88.825000000000003</v>
      </c>
      <c r="O2082">
        <v>89.037999999999997</v>
      </c>
      <c r="P2082">
        <v>90.168000000000006</v>
      </c>
      <c r="Q2082">
        <v>91.724000000000004</v>
      </c>
      <c r="R2082">
        <v>93.695999999999998</v>
      </c>
      <c r="S2082">
        <v>94.15</v>
      </c>
      <c r="T2082">
        <v>94.706999999999994</v>
      </c>
      <c r="U2082">
        <v>95.816999999999993</v>
      </c>
      <c r="V2082">
        <v>97.025000000000006</v>
      </c>
      <c r="W2082">
        <v>98.781000000000006</v>
      </c>
      <c r="X2082">
        <v>100.754</v>
      </c>
      <c r="Y2082">
        <v>102.05200000000001</v>
      </c>
      <c r="Z2082">
        <v>104.062</v>
      </c>
      <c r="AA2082">
        <v>105.92700000000001</v>
      </c>
      <c r="AB2082">
        <v>107.13</v>
      </c>
      <c r="AC2082">
        <v>109.199</v>
      </c>
      <c r="AD2082">
        <v>110.31699999999999</v>
      </c>
      <c r="AE2082">
        <v>111.297</v>
      </c>
      <c r="AF2082">
        <v>111.09699999999999</v>
      </c>
      <c r="AG2082">
        <v>112.937</v>
      </c>
      <c r="AH2082">
        <v>114.461</v>
      </c>
      <c r="AI2082">
        <v>114.88800000000001</v>
      </c>
      <c r="AJ2082">
        <v>115.294</v>
      </c>
    </row>
    <row r="2083" spans="1:36" x14ac:dyDescent="0.25">
      <c r="C2083" t="s">
        <v>829</v>
      </c>
      <c r="E2083">
        <v>148.75800000000001</v>
      </c>
      <c r="F2083">
        <v>135.82</v>
      </c>
      <c r="G2083">
        <v>134.76900000000001</v>
      </c>
      <c r="H2083">
        <v>139.36600000000001</v>
      </c>
      <c r="I2083">
        <v>142.01</v>
      </c>
      <c r="J2083">
        <v>141.94800000000001</v>
      </c>
      <c r="K2083">
        <v>136.137</v>
      </c>
      <c r="L2083">
        <v>131.40299999999999</v>
      </c>
      <c r="M2083">
        <v>130.148</v>
      </c>
      <c r="N2083">
        <v>122.607</v>
      </c>
      <c r="O2083">
        <v>115.524</v>
      </c>
      <c r="P2083">
        <v>111.93</v>
      </c>
      <c r="Q2083">
        <v>111.584</v>
      </c>
      <c r="R2083">
        <v>110.227</v>
      </c>
      <c r="S2083">
        <v>107.744</v>
      </c>
      <c r="T2083">
        <v>104.426</v>
      </c>
      <c r="U2083">
        <v>103.29</v>
      </c>
      <c r="V2083">
        <v>103.55500000000001</v>
      </c>
      <c r="W2083">
        <v>104.258</v>
      </c>
      <c r="X2083">
        <v>105.10899999999999</v>
      </c>
      <c r="Y2083">
        <v>105.82899999999999</v>
      </c>
      <c r="Z2083">
        <v>106.158</v>
      </c>
      <c r="AA2083">
        <v>106.21599999999999</v>
      </c>
      <c r="AB2083">
        <v>105.636</v>
      </c>
      <c r="AC2083">
        <v>104.904</v>
      </c>
      <c r="AD2083">
        <v>104.095</v>
      </c>
      <c r="AE2083">
        <v>103.76</v>
      </c>
      <c r="AF2083">
        <v>103.375</v>
      </c>
      <c r="AG2083">
        <v>102.646</v>
      </c>
      <c r="AH2083">
        <v>102.996</v>
      </c>
      <c r="AI2083">
        <v>103.304</v>
      </c>
      <c r="AJ2083">
        <v>102.74299999999999</v>
      </c>
    </row>
    <row r="2084" spans="1:36" x14ac:dyDescent="0.25">
      <c r="C2084" t="s">
        <v>996</v>
      </c>
    </row>
    <row r="2085" spans="1:36" x14ac:dyDescent="0.25">
      <c r="C2085" t="s">
        <v>1117</v>
      </c>
    </row>
    <row r="2086" spans="1:36" x14ac:dyDescent="0.25">
      <c r="A2086" t="s">
        <v>112</v>
      </c>
      <c r="B2086" t="s">
        <v>771</v>
      </c>
      <c r="C2086" t="s">
        <v>55</v>
      </c>
      <c r="E2086">
        <v>200.887</v>
      </c>
      <c r="F2086">
        <v>175.35599999999999</v>
      </c>
      <c r="G2086">
        <v>199.52199999999999</v>
      </c>
      <c r="H2086">
        <v>200.80099999999999</v>
      </c>
      <c r="I2086">
        <v>204.488</v>
      </c>
      <c r="J2086">
        <v>206.70599999999999</v>
      </c>
      <c r="K2086">
        <v>211.74199999999999</v>
      </c>
      <c r="L2086">
        <v>220.55699999999999</v>
      </c>
      <c r="M2086">
        <v>222.62299999999999</v>
      </c>
      <c r="N2086">
        <v>219.34299999999999</v>
      </c>
      <c r="O2086">
        <v>218.93799999999999</v>
      </c>
      <c r="P2086">
        <v>220.76900000000001</v>
      </c>
      <c r="Q2086">
        <v>223.55099999999999</v>
      </c>
      <c r="R2086">
        <v>227.54</v>
      </c>
      <c r="S2086">
        <v>228.36099999999999</v>
      </c>
      <c r="T2086">
        <v>229.86799999999999</v>
      </c>
      <c r="U2086">
        <v>232.483</v>
      </c>
      <c r="V2086">
        <v>235.25700000000001</v>
      </c>
      <c r="W2086">
        <v>239.38200000000001</v>
      </c>
      <c r="X2086">
        <v>244.06</v>
      </c>
      <c r="Y2086">
        <v>247.33799999999999</v>
      </c>
      <c r="Z2086">
        <v>252.23</v>
      </c>
      <c r="AA2086">
        <v>256.56599999999997</v>
      </c>
      <c r="AB2086">
        <v>259.38499999999999</v>
      </c>
      <c r="AC2086">
        <v>264.07600000000002</v>
      </c>
      <c r="AD2086">
        <v>266.74200000000002</v>
      </c>
      <c r="AE2086">
        <v>268.98899999999998</v>
      </c>
      <c r="AF2086">
        <v>268.65499999999997</v>
      </c>
      <c r="AG2086">
        <v>272.71300000000002</v>
      </c>
      <c r="AH2086">
        <v>276.04199999999997</v>
      </c>
      <c r="AI2086">
        <v>276.976</v>
      </c>
      <c r="AJ2086">
        <v>277.83</v>
      </c>
    </row>
    <row r="2087" spans="1:36" s="15" customFormat="1" x14ac:dyDescent="0.25">
      <c r="A2087" t="s">
        <v>112</v>
      </c>
      <c r="B2087" t="s">
        <v>992</v>
      </c>
      <c r="C2087" t="s">
        <v>1069</v>
      </c>
      <c r="D2087"/>
      <c r="E2087">
        <v>3.2000000000000001E-2</v>
      </c>
      <c r="F2087">
        <v>3.1E-2</v>
      </c>
      <c r="G2087">
        <v>0.03</v>
      </c>
      <c r="H2087">
        <v>2.9000000000000001E-2</v>
      </c>
      <c r="I2087">
        <v>2.9000000000000001E-2</v>
      </c>
      <c r="J2087">
        <v>3.4000000000000002E-2</v>
      </c>
      <c r="K2087">
        <v>0.04</v>
      </c>
      <c r="L2087">
        <v>4.8000000000000001E-2</v>
      </c>
      <c r="M2087">
        <v>5.7000000000000002E-2</v>
      </c>
      <c r="N2087">
        <v>6.8000000000000005E-2</v>
      </c>
      <c r="O2087">
        <v>8.1000000000000003E-2</v>
      </c>
      <c r="P2087">
        <v>9.6000000000000002E-2</v>
      </c>
      <c r="Q2087">
        <v>0.114</v>
      </c>
      <c r="R2087">
        <v>0.13400000000000001</v>
      </c>
      <c r="S2087">
        <v>0.157</v>
      </c>
      <c r="T2087">
        <v>0.182</v>
      </c>
      <c r="U2087">
        <v>0.20899999999999999</v>
      </c>
      <c r="V2087">
        <v>0.24</v>
      </c>
      <c r="W2087">
        <v>0.27500000000000002</v>
      </c>
      <c r="X2087">
        <v>0.311</v>
      </c>
      <c r="Y2087">
        <v>0.35099999999999998</v>
      </c>
      <c r="Z2087">
        <v>0.39400000000000002</v>
      </c>
      <c r="AA2087">
        <v>0.44</v>
      </c>
      <c r="AB2087">
        <v>0.49099999999999999</v>
      </c>
      <c r="AC2087">
        <v>0.55300000000000005</v>
      </c>
      <c r="AD2087">
        <v>0.61699999999999999</v>
      </c>
      <c r="AE2087">
        <v>0.68700000000000006</v>
      </c>
      <c r="AF2087">
        <v>0.76700000000000002</v>
      </c>
      <c r="AG2087">
        <v>0.85099999999999998</v>
      </c>
      <c r="AH2087">
        <v>0.94199999999999995</v>
      </c>
      <c r="AI2087">
        <v>1.04</v>
      </c>
      <c r="AJ2087">
        <v>1.1479999999999999</v>
      </c>
    </row>
    <row r="2088" spans="1:36" x14ac:dyDescent="0.25">
      <c r="A2088" t="s">
        <v>112</v>
      </c>
      <c r="C2088" t="s">
        <v>830</v>
      </c>
      <c r="E2088">
        <v>400.91300000000001</v>
      </c>
      <c r="F2088">
        <v>376.6</v>
      </c>
      <c r="G2088">
        <v>422.072</v>
      </c>
      <c r="H2088">
        <v>424.44200000000001</v>
      </c>
      <c r="I2088">
        <v>413.37299999999999</v>
      </c>
      <c r="J2088">
        <v>404.89600000000002</v>
      </c>
      <c r="K2088">
        <v>414.39400000000001</v>
      </c>
      <c r="L2088">
        <v>430.45299999999997</v>
      </c>
      <c r="M2088">
        <v>435.04</v>
      </c>
      <c r="N2088">
        <v>430.61599999999999</v>
      </c>
      <c r="O2088">
        <v>431.26499999999999</v>
      </c>
      <c r="P2088">
        <v>435.30700000000002</v>
      </c>
      <c r="Q2088">
        <v>440.79</v>
      </c>
      <c r="R2088">
        <v>447.89699999999999</v>
      </c>
      <c r="S2088">
        <v>449.58199999999999</v>
      </c>
      <c r="T2088">
        <v>452.18200000000002</v>
      </c>
      <c r="U2088">
        <v>456.34500000000003</v>
      </c>
      <c r="V2088">
        <v>460.48700000000002</v>
      </c>
      <c r="W2088">
        <v>466.803</v>
      </c>
      <c r="X2088">
        <v>474.32400000000001</v>
      </c>
      <c r="Y2088">
        <v>479.726</v>
      </c>
      <c r="Z2088">
        <v>487.94299999999998</v>
      </c>
      <c r="AA2088">
        <v>495.68200000000002</v>
      </c>
      <c r="AB2088">
        <v>501.01499999999999</v>
      </c>
      <c r="AC2088">
        <v>509.61</v>
      </c>
      <c r="AD2088">
        <v>514.92999999999995</v>
      </c>
      <c r="AE2088">
        <v>519.70500000000004</v>
      </c>
      <c r="AF2088">
        <v>520.18600000000004</v>
      </c>
      <c r="AG2088">
        <v>528.31299999999999</v>
      </c>
      <c r="AH2088">
        <v>535.25900000000001</v>
      </c>
      <c r="AI2088">
        <v>538.18700000000001</v>
      </c>
      <c r="AJ2088">
        <v>541.053</v>
      </c>
    </row>
    <row r="2089" spans="1:36" x14ac:dyDescent="0.25">
      <c r="A2089" t="s">
        <v>112</v>
      </c>
      <c r="C2089" t="s">
        <v>831</v>
      </c>
      <c r="E2089">
        <v>64.831999999999994</v>
      </c>
      <c r="F2089">
        <v>60.505000000000003</v>
      </c>
      <c r="G2089">
        <v>72.739000000000004</v>
      </c>
      <c r="H2089">
        <v>73.266000000000005</v>
      </c>
      <c r="I2089">
        <v>71.715000000000003</v>
      </c>
      <c r="J2089">
        <v>70.528999999999996</v>
      </c>
      <c r="K2089">
        <v>72.441999999999993</v>
      </c>
      <c r="L2089">
        <v>75.677999999999997</v>
      </c>
      <c r="M2089">
        <v>76.751999999999995</v>
      </c>
      <c r="N2089">
        <v>75.808999999999997</v>
      </c>
      <c r="O2089">
        <v>75.855000000000004</v>
      </c>
      <c r="P2089">
        <v>76.641000000000005</v>
      </c>
      <c r="Q2089">
        <v>77.710999999999999</v>
      </c>
      <c r="R2089">
        <v>79.05</v>
      </c>
      <c r="S2089">
        <v>79.007000000000005</v>
      </c>
      <c r="T2089">
        <v>78.956000000000003</v>
      </c>
      <c r="U2089">
        <v>79.281000000000006</v>
      </c>
      <c r="V2089">
        <v>79.605999999999995</v>
      </c>
      <c r="W2089">
        <v>80.286000000000001</v>
      </c>
      <c r="X2089">
        <v>81.063000000000002</v>
      </c>
      <c r="Y2089">
        <v>81.283000000000001</v>
      </c>
      <c r="Z2089">
        <v>82.004000000000005</v>
      </c>
      <c r="AA2089">
        <v>82.576999999999998</v>
      </c>
      <c r="AB2089">
        <v>82.623000000000005</v>
      </c>
      <c r="AC2089">
        <v>83.248000000000005</v>
      </c>
      <c r="AD2089">
        <v>83.158000000000001</v>
      </c>
      <c r="AE2089">
        <v>82.924000000000007</v>
      </c>
      <c r="AF2089">
        <v>81.856999999999999</v>
      </c>
      <c r="AG2089">
        <v>82.146000000000001</v>
      </c>
      <c r="AH2089">
        <v>82.203000000000003</v>
      </c>
      <c r="AI2089">
        <v>81.492000000000004</v>
      </c>
      <c r="AJ2089">
        <v>80.741</v>
      </c>
    </row>
    <row r="2090" spans="1:36" x14ac:dyDescent="0.25">
      <c r="A2090" t="s">
        <v>112</v>
      </c>
      <c r="B2090" t="s">
        <v>773</v>
      </c>
      <c r="C2090" t="s">
        <v>832</v>
      </c>
      <c r="E2090">
        <v>465.74400000000003</v>
      </c>
      <c r="F2090">
        <v>437.10500000000002</v>
      </c>
      <c r="G2090">
        <v>494.81099999999998</v>
      </c>
      <c r="H2090">
        <v>497.709</v>
      </c>
      <c r="I2090">
        <v>485.08800000000002</v>
      </c>
      <c r="J2090">
        <v>475.42500000000001</v>
      </c>
      <c r="K2090">
        <v>486.83600000000001</v>
      </c>
      <c r="L2090">
        <v>506.13099999999997</v>
      </c>
      <c r="M2090">
        <v>511.79199999999997</v>
      </c>
      <c r="N2090">
        <v>506.42399999999998</v>
      </c>
      <c r="O2090">
        <v>507.12</v>
      </c>
      <c r="P2090">
        <v>511.94799999999998</v>
      </c>
      <c r="Q2090">
        <v>518.50099999999998</v>
      </c>
      <c r="R2090">
        <v>526.947</v>
      </c>
      <c r="S2090">
        <v>528.58900000000006</v>
      </c>
      <c r="T2090">
        <v>531.13800000000003</v>
      </c>
      <c r="U2090">
        <v>535.62599999999998</v>
      </c>
      <c r="V2090">
        <v>540.09400000000005</v>
      </c>
      <c r="W2090">
        <v>547.08900000000006</v>
      </c>
      <c r="X2090">
        <v>555.38599999999997</v>
      </c>
      <c r="Y2090">
        <v>561.00900000000001</v>
      </c>
      <c r="Z2090">
        <v>569.94799999999998</v>
      </c>
      <c r="AA2090">
        <v>578.25900000000001</v>
      </c>
      <c r="AB2090">
        <v>583.63800000000003</v>
      </c>
      <c r="AC2090">
        <v>592.85799999999995</v>
      </c>
      <c r="AD2090">
        <v>598.08799999999997</v>
      </c>
      <c r="AE2090">
        <v>602.62900000000002</v>
      </c>
      <c r="AF2090">
        <v>602.04300000000001</v>
      </c>
      <c r="AG2090">
        <v>610.45899999999995</v>
      </c>
      <c r="AH2090">
        <v>617.46299999999997</v>
      </c>
      <c r="AI2090">
        <v>619.67899999999997</v>
      </c>
      <c r="AJ2090">
        <v>621.79399999999998</v>
      </c>
    </row>
    <row r="2091" spans="1:36" x14ac:dyDescent="0.25">
      <c r="A2091" t="s">
        <v>112</v>
      </c>
      <c r="B2091" t="s">
        <v>772</v>
      </c>
      <c r="C2091" t="s">
        <v>846</v>
      </c>
      <c r="E2091">
        <v>79.700999999999993</v>
      </c>
      <c r="F2091">
        <v>69.558999999999997</v>
      </c>
      <c r="G2091">
        <v>68.468999999999994</v>
      </c>
      <c r="H2091">
        <v>59.036000000000001</v>
      </c>
      <c r="I2091">
        <v>51.466999999999999</v>
      </c>
      <c r="J2091">
        <v>37.470999999999997</v>
      </c>
      <c r="K2091">
        <v>37.651000000000003</v>
      </c>
      <c r="L2091">
        <v>38.463999999999999</v>
      </c>
      <c r="M2091">
        <v>38.063000000000002</v>
      </c>
      <c r="N2091">
        <v>36.606000000000002</v>
      </c>
      <c r="O2091">
        <v>35.606999999999999</v>
      </c>
      <c r="P2091">
        <v>34.917999999999999</v>
      </c>
      <c r="Q2091">
        <v>34.295999999999999</v>
      </c>
      <c r="R2091">
        <v>33.722000000000001</v>
      </c>
      <c r="S2091">
        <v>32.478999999999999</v>
      </c>
      <c r="T2091">
        <v>31.207000000000001</v>
      </c>
      <c r="U2091">
        <v>30.061</v>
      </c>
      <c r="V2091">
        <v>28.884</v>
      </c>
      <c r="W2091">
        <v>27.847999999999999</v>
      </c>
      <c r="X2091">
        <v>26.888000000000002</v>
      </c>
      <c r="Y2091">
        <v>25.776</v>
      </c>
      <c r="Z2091">
        <v>24.875</v>
      </c>
      <c r="AA2091">
        <v>23.96</v>
      </c>
      <c r="AB2091">
        <v>22.925000000000001</v>
      </c>
      <c r="AC2091">
        <v>22.103000000000002</v>
      </c>
      <c r="AD2091">
        <v>21.114999999999998</v>
      </c>
      <c r="AE2091">
        <v>20.137</v>
      </c>
      <c r="AF2091">
        <v>18.997</v>
      </c>
      <c r="AG2091">
        <v>18.247</v>
      </c>
      <c r="AH2091">
        <v>17.471</v>
      </c>
      <c r="AI2091">
        <v>16.562999999999999</v>
      </c>
      <c r="AJ2091">
        <v>15.694000000000001</v>
      </c>
    </row>
    <row r="2092" spans="1:36" x14ac:dyDescent="0.25">
      <c r="A2092" t="s">
        <v>112</v>
      </c>
      <c r="B2092" t="s">
        <v>772</v>
      </c>
      <c r="C2092" t="s">
        <v>947</v>
      </c>
      <c r="E2092">
        <v>514.53800000000001</v>
      </c>
      <c r="F2092">
        <v>413.42099999999999</v>
      </c>
      <c r="G2092">
        <v>504.154</v>
      </c>
      <c r="H2092">
        <v>458.90800000000002</v>
      </c>
      <c r="I2092">
        <v>457.37299999999999</v>
      </c>
      <c r="J2092">
        <v>439.91800000000001</v>
      </c>
      <c r="K2092">
        <v>435.565</v>
      </c>
      <c r="L2092">
        <v>437.64499999999998</v>
      </c>
      <c r="M2092">
        <v>429.154</v>
      </c>
      <c r="N2092">
        <v>410.41699999999997</v>
      </c>
      <c r="O2092">
        <v>397.27199999999999</v>
      </c>
      <c r="P2092">
        <v>388.6</v>
      </c>
      <c r="Q2092">
        <v>381.87700000000001</v>
      </c>
      <c r="R2092">
        <v>376.81</v>
      </c>
      <c r="S2092">
        <v>366.43400000000003</v>
      </c>
      <c r="T2092">
        <v>356.34100000000001</v>
      </c>
      <c r="U2092">
        <v>348.3</v>
      </c>
      <c r="V2092">
        <v>340.89</v>
      </c>
      <c r="W2092">
        <v>335.49599999999998</v>
      </c>
      <c r="X2092">
        <v>330.40600000000001</v>
      </c>
      <c r="Y2092">
        <v>323.43299999999999</v>
      </c>
      <c r="Z2092">
        <v>318.34899999999999</v>
      </c>
      <c r="AA2092">
        <v>312.99799999999999</v>
      </c>
      <c r="AB2092">
        <v>306.10000000000002</v>
      </c>
      <c r="AC2092">
        <v>301.14699999999999</v>
      </c>
      <c r="AD2092">
        <v>294.31200000000001</v>
      </c>
      <c r="AE2092">
        <v>287.10000000000002</v>
      </c>
      <c r="AF2092">
        <v>277.82400000000001</v>
      </c>
      <c r="AG2092">
        <v>272.476</v>
      </c>
      <c r="AH2092">
        <v>266.93799999999999</v>
      </c>
      <c r="AI2092">
        <v>259.42200000000003</v>
      </c>
      <c r="AJ2092">
        <v>251.994</v>
      </c>
    </row>
    <row r="2093" spans="1:36" x14ac:dyDescent="0.25">
      <c r="A2093" t="s">
        <v>112</v>
      </c>
      <c r="B2093" t="s">
        <v>772</v>
      </c>
      <c r="C2093" t="s">
        <v>952</v>
      </c>
      <c r="E2093">
        <v>-21.122</v>
      </c>
      <c r="F2093">
        <v>-12.939</v>
      </c>
      <c r="G2093">
        <v>-48.756</v>
      </c>
      <c r="H2093">
        <v>-55.826000000000001</v>
      </c>
      <c r="I2093">
        <v>-32.298000000000002</v>
      </c>
      <c r="J2093">
        <v>-38.963999999999999</v>
      </c>
      <c r="K2093">
        <v>-23.885000000000002</v>
      </c>
      <c r="L2093">
        <v>-23.050999999999998</v>
      </c>
      <c r="M2093">
        <v>-23.074000000000002</v>
      </c>
      <c r="N2093">
        <v>-22.742999999999999</v>
      </c>
      <c r="O2093">
        <v>-22.088000000000001</v>
      </c>
      <c r="P2093">
        <v>-21.678000000000001</v>
      </c>
      <c r="Q2093">
        <v>-21.370999999999999</v>
      </c>
      <c r="R2093">
        <v>-21.024999999999999</v>
      </c>
      <c r="S2093">
        <v>-20.614000000000001</v>
      </c>
      <c r="T2093">
        <v>-20.097000000000001</v>
      </c>
      <c r="U2093">
        <v>-19.702000000000002</v>
      </c>
      <c r="V2093">
        <v>-19.337</v>
      </c>
      <c r="W2093">
        <v>-18.984999999999999</v>
      </c>
      <c r="X2093">
        <v>-18.504000000000001</v>
      </c>
      <c r="Y2093">
        <v>-18.183</v>
      </c>
      <c r="Z2093">
        <v>-17.686</v>
      </c>
      <c r="AA2093">
        <v>-17.288</v>
      </c>
      <c r="AB2093">
        <v>-17.004999999999999</v>
      </c>
      <c r="AC2093">
        <v>-16.483000000000001</v>
      </c>
      <c r="AD2093">
        <v>-16.260999999999999</v>
      </c>
      <c r="AE2093">
        <v>-15.942</v>
      </c>
      <c r="AF2093">
        <v>-15.936</v>
      </c>
      <c r="AG2093">
        <v>-15.34</v>
      </c>
      <c r="AH2093">
        <v>-15.042999999999999</v>
      </c>
      <c r="AI2093">
        <v>-14.888999999999999</v>
      </c>
      <c r="AJ2093">
        <v>-14.683</v>
      </c>
    </row>
    <row r="2094" spans="1:36" x14ac:dyDescent="0.25">
      <c r="A2094" t="s">
        <v>112</v>
      </c>
      <c r="B2094" t="s">
        <v>987</v>
      </c>
      <c r="C2094" t="s">
        <v>64</v>
      </c>
      <c r="E2094">
        <v>0</v>
      </c>
      <c r="F2094">
        <v>0</v>
      </c>
      <c r="G2094">
        <v>0</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row>
    <row r="2095" spans="1:36" x14ac:dyDescent="0.25">
      <c r="A2095" t="s">
        <v>112</v>
      </c>
      <c r="B2095" t="s">
        <v>774</v>
      </c>
      <c r="C2095" t="s">
        <v>833</v>
      </c>
      <c r="E2095">
        <v>0</v>
      </c>
      <c r="F2095">
        <v>0</v>
      </c>
      <c r="G2095">
        <v>0</v>
      </c>
      <c r="H2095">
        <v>0</v>
      </c>
      <c r="I2095">
        <v>0</v>
      </c>
      <c r="J2095">
        <v>0</v>
      </c>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0</v>
      </c>
      <c r="AJ2095">
        <v>0</v>
      </c>
    </row>
    <row r="2096" spans="1:36" x14ac:dyDescent="0.25">
      <c r="A2096" t="s">
        <v>112</v>
      </c>
      <c r="B2096" t="s">
        <v>988</v>
      </c>
      <c r="C2096" t="s">
        <v>834</v>
      </c>
      <c r="E2096">
        <v>0</v>
      </c>
      <c r="F2096">
        <v>0</v>
      </c>
      <c r="G2096">
        <v>0</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row>
    <row r="2097" spans="1:36" x14ac:dyDescent="0.25">
      <c r="A2097" t="s">
        <v>112</v>
      </c>
      <c r="B2097" t="s">
        <v>987</v>
      </c>
      <c r="C2097" t="s">
        <v>40</v>
      </c>
      <c r="E2097">
        <v>0</v>
      </c>
      <c r="F2097">
        <v>0</v>
      </c>
      <c r="G2097">
        <v>0</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row>
    <row r="2098" spans="1:36" x14ac:dyDescent="0.25">
      <c r="A2098" t="s">
        <v>112</v>
      </c>
      <c r="C2098" t="s">
        <v>835</v>
      </c>
      <c r="E2098">
        <v>0</v>
      </c>
      <c r="F2098">
        <v>0</v>
      </c>
      <c r="G2098">
        <v>0</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row>
    <row r="2099" spans="1:36" x14ac:dyDescent="0.25">
      <c r="C2099" t="s">
        <v>838</v>
      </c>
      <c r="E2099">
        <v>1239.7809999999999</v>
      </c>
      <c r="F2099">
        <v>1082.5329999999999</v>
      </c>
      <c r="G2099">
        <v>1218.231</v>
      </c>
      <c r="H2099">
        <v>1160.6569999999999</v>
      </c>
      <c r="I2099">
        <v>1166.1479999999999</v>
      </c>
      <c r="J2099">
        <v>1120.5909999999999</v>
      </c>
      <c r="K2099">
        <v>1147.9480000000001</v>
      </c>
      <c r="L2099">
        <v>1179.7929999999999</v>
      </c>
      <c r="M2099">
        <v>1178.617</v>
      </c>
      <c r="N2099">
        <v>1150.115</v>
      </c>
      <c r="O2099">
        <v>1136.931</v>
      </c>
      <c r="P2099">
        <v>1134.653</v>
      </c>
      <c r="Q2099">
        <v>1136.9670000000001</v>
      </c>
      <c r="R2099">
        <v>1144.127</v>
      </c>
      <c r="S2099">
        <v>1135.4059999999999</v>
      </c>
      <c r="T2099">
        <v>1128.6389999999999</v>
      </c>
      <c r="U2099">
        <v>1126.9770000000001</v>
      </c>
      <c r="V2099">
        <v>1126.027</v>
      </c>
      <c r="W2099">
        <v>1131.106</v>
      </c>
      <c r="X2099">
        <v>1138.547</v>
      </c>
      <c r="Y2099">
        <v>1139.723</v>
      </c>
      <c r="Z2099">
        <v>1148.1089999999999</v>
      </c>
      <c r="AA2099">
        <v>1154.9349999999999</v>
      </c>
      <c r="AB2099">
        <v>1155.5340000000001</v>
      </c>
      <c r="AC2099">
        <v>1164.2539999999999</v>
      </c>
      <c r="AD2099">
        <v>1164.6130000000001</v>
      </c>
      <c r="AE2099">
        <v>1163.5999999999999</v>
      </c>
      <c r="AF2099">
        <v>1152.3489999999999</v>
      </c>
      <c r="AG2099">
        <v>1159.404</v>
      </c>
      <c r="AH2099">
        <v>1163.8130000000001</v>
      </c>
      <c r="AI2099">
        <v>1158.789</v>
      </c>
      <c r="AJ2099">
        <v>1153.777</v>
      </c>
    </row>
    <row r="2100" spans="1:36" x14ac:dyDescent="0.25">
      <c r="C2100" t="s">
        <v>996</v>
      </c>
    </row>
    <row r="2101" spans="1:36" x14ac:dyDescent="0.25">
      <c r="C2101" t="s">
        <v>1058</v>
      </c>
    </row>
    <row r="2102" spans="1:36" x14ac:dyDescent="0.25">
      <c r="C2102" t="s">
        <v>55</v>
      </c>
      <c r="E2102">
        <v>2.4689999999999999</v>
      </c>
      <c r="F2102">
        <v>2.3260000000000001</v>
      </c>
      <c r="G2102">
        <v>2.4129999999999998</v>
      </c>
      <c r="H2102">
        <v>2.4649999999999999</v>
      </c>
      <c r="I2102">
        <v>2.4670000000000001</v>
      </c>
      <c r="J2102">
        <v>2.5</v>
      </c>
      <c r="K2102">
        <v>2.496</v>
      </c>
      <c r="L2102">
        <v>2.488</v>
      </c>
      <c r="M2102">
        <v>2.4769999999999999</v>
      </c>
      <c r="N2102">
        <v>2.4689999999999999</v>
      </c>
      <c r="O2102">
        <v>2.4590000000000001</v>
      </c>
      <c r="P2102">
        <v>2.448</v>
      </c>
      <c r="Q2102">
        <v>2.4369999999999998</v>
      </c>
      <c r="R2102">
        <v>2.4279999999999999</v>
      </c>
      <c r="S2102">
        <v>2.4249999999999998</v>
      </c>
      <c r="T2102">
        <v>2.427</v>
      </c>
      <c r="U2102">
        <v>2.4260000000000002</v>
      </c>
      <c r="V2102">
        <v>2.4249999999999998</v>
      </c>
      <c r="W2102">
        <v>2.423</v>
      </c>
      <c r="X2102">
        <v>2.4220000000000002</v>
      </c>
      <c r="Y2102">
        <v>2.4239999999999999</v>
      </c>
      <c r="Z2102">
        <v>2.4239999999999999</v>
      </c>
      <c r="AA2102">
        <v>2.4220000000000002</v>
      </c>
      <c r="AB2102">
        <v>2.4209999999999998</v>
      </c>
      <c r="AC2102">
        <v>2.4180000000000001</v>
      </c>
      <c r="AD2102">
        <v>2.4180000000000001</v>
      </c>
      <c r="AE2102">
        <v>2.4169999999999998</v>
      </c>
      <c r="AF2102">
        <v>2.4180000000000001</v>
      </c>
      <c r="AG2102">
        <v>2.415</v>
      </c>
      <c r="AH2102">
        <v>2.4119999999999999</v>
      </c>
      <c r="AI2102">
        <v>2.411</v>
      </c>
      <c r="AJ2102">
        <v>2.41</v>
      </c>
    </row>
    <row r="2103" spans="1:36" x14ac:dyDescent="0.25">
      <c r="C2103" t="s">
        <v>1069</v>
      </c>
      <c r="E2103">
        <v>0</v>
      </c>
      <c r="F2103">
        <v>0</v>
      </c>
      <c r="G2103">
        <v>0</v>
      </c>
      <c r="H2103">
        <v>0</v>
      </c>
      <c r="I2103">
        <v>0</v>
      </c>
      <c r="J2103">
        <v>0</v>
      </c>
      <c r="K2103">
        <v>0</v>
      </c>
      <c r="L2103">
        <v>1E-3</v>
      </c>
      <c r="M2103">
        <v>1E-3</v>
      </c>
      <c r="N2103">
        <v>1E-3</v>
      </c>
      <c r="O2103">
        <v>1E-3</v>
      </c>
      <c r="P2103">
        <v>1E-3</v>
      </c>
      <c r="Q2103">
        <v>1E-3</v>
      </c>
      <c r="R2103">
        <v>1E-3</v>
      </c>
      <c r="S2103">
        <v>2E-3</v>
      </c>
      <c r="T2103">
        <v>2E-3</v>
      </c>
      <c r="U2103">
        <v>2E-3</v>
      </c>
      <c r="V2103">
        <v>2E-3</v>
      </c>
      <c r="W2103">
        <v>3.0000000000000001E-3</v>
      </c>
      <c r="X2103">
        <v>3.0000000000000001E-3</v>
      </c>
      <c r="Y2103">
        <v>3.0000000000000001E-3</v>
      </c>
      <c r="Z2103">
        <v>4.0000000000000001E-3</v>
      </c>
      <c r="AA2103">
        <v>4.0000000000000001E-3</v>
      </c>
      <c r="AB2103">
        <v>5.0000000000000001E-3</v>
      </c>
      <c r="AC2103">
        <v>5.0000000000000001E-3</v>
      </c>
      <c r="AD2103">
        <v>6.0000000000000001E-3</v>
      </c>
      <c r="AE2103">
        <v>6.0000000000000001E-3</v>
      </c>
      <c r="AF2103">
        <v>7.0000000000000001E-3</v>
      </c>
      <c r="AG2103">
        <v>8.0000000000000002E-3</v>
      </c>
      <c r="AH2103">
        <v>8.0000000000000002E-3</v>
      </c>
      <c r="AI2103">
        <v>8.9999999999999993E-3</v>
      </c>
      <c r="AJ2103">
        <v>0.01</v>
      </c>
    </row>
    <row r="2104" spans="1:36" x14ac:dyDescent="0.25">
      <c r="C2104" t="s">
        <v>830</v>
      </c>
      <c r="E2104">
        <v>4.9269999999999996</v>
      </c>
      <c r="F2104">
        <v>4.9950000000000001</v>
      </c>
      <c r="G2104">
        <v>5.1040000000000001</v>
      </c>
      <c r="H2104">
        <v>5.21</v>
      </c>
      <c r="I2104">
        <v>4.9880000000000004</v>
      </c>
      <c r="J2104">
        <v>4.8959999999999999</v>
      </c>
      <c r="K2104">
        <v>4.8849999999999998</v>
      </c>
      <c r="L2104">
        <v>4.8550000000000004</v>
      </c>
      <c r="M2104">
        <v>4.84</v>
      </c>
      <c r="N2104">
        <v>4.8479999999999999</v>
      </c>
      <c r="O2104">
        <v>4.8440000000000003</v>
      </c>
      <c r="P2104">
        <v>4.8280000000000003</v>
      </c>
      <c r="Q2104">
        <v>4.806</v>
      </c>
      <c r="R2104">
        <v>4.78</v>
      </c>
      <c r="S2104">
        <v>4.7750000000000004</v>
      </c>
      <c r="T2104">
        <v>4.7750000000000004</v>
      </c>
      <c r="U2104">
        <v>4.7629999999999999</v>
      </c>
      <c r="V2104">
        <v>4.7460000000000004</v>
      </c>
      <c r="W2104">
        <v>4.726</v>
      </c>
      <c r="X2104">
        <v>4.7080000000000002</v>
      </c>
      <c r="Y2104">
        <v>4.7009999999999996</v>
      </c>
      <c r="Z2104">
        <v>4.6890000000000001</v>
      </c>
      <c r="AA2104">
        <v>4.6790000000000003</v>
      </c>
      <c r="AB2104">
        <v>4.6769999999999996</v>
      </c>
      <c r="AC2104">
        <v>4.6669999999999998</v>
      </c>
      <c r="AD2104">
        <v>4.6680000000000001</v>
      </c>
      <c r="AE2104">
        <v>4.67</v>
      </c>
      <c r="AF2104">
        <v>4.6820000000000004</v>
      </c>
      <c r="AG2104">
        <v>4.6779999999999999</v>
      </c>
      <c r="AH2104">
        <v>4.6760000000000002</v>
      </c>
      <c r="AI2104">
        <v>4.6840000000000002</v>
      </c>
      <c r="AJ2104">
        <v>4.6929999999999996</v>
      </c>
    </row>
    <row r="2105" spans="1:36" x14ac:dyDescent="0.25">
      <c r="C2105" t="s">
        <v>831</v>
      </c>
      <c r="E2105">
        <v>0.79700000000000004</v>
      </c>
      <c r="F2105">
        <v>0.80300000000000005</v>
      </c>
      <c r="G2105">
        <v>0.88</v>
      </c>
      <c r="H2105">
        <v>0.89900000000000002</v>
      </c>
      <c r="I2105">
        <v>0.86499999999999999</v>
      </c>
      <c r="J2105">
        <v>0.85299999999999998</v>
      </c>
      <c r="K2105">
        <v>0.85399999999999998</v>
      </c>
      <c r="L2105">
        <v>0.85399999999999998</v>
      </c>
      <c r="M2105">
        <v>0.85399999999999998</v>
      </c>
      <c r="N2105">
        <v>0.85299999999999998</v>
      </c>
      <c r="O2105">
        <v>0.85199999999999998</v>
      </c>
      <c r="P2105">
        <v>0.85</v>
      </c>
      <c r="Q2105">
        <v>0.84699999999999998</v>
      </c>
      <c r="R2105">
        <v>0.84399999999999997</v>
      </c>
      <c r="S2105">
        <v>0.83899999999999997</v>
      </c>
      <c r="T2105">
        <v>0.83399999999999996</v>
      </c>
      <c r="U2105">
        <v>0.82699999999999996</v>
      </c>
      <c r="V2105">
        <v>0.82</v>
      </c>
      <c r="W2105">
        <v>0.81299999999999994</v>
      </c>
      <c r="X2105">
        <v>0.80500000000000005</v>
      </c>
      <c r="Y2105">
        <v>0.79600000000000004</v>
      </c>
      <c r="Z2105">
        <v>0.78800000000000003</v>
      </c>
      <c r="AA2105">
        <v>0.78</v>
      </c>
      <c r="AB2105">
        <v>0.77100000000000002</v>
      </c>
      <c r="AC2105">
        <v>0.76200000000000001</v>
      </c>
      <c r="AD2105">
        <v>0.754</v>
      </c>
      <c r="AE2105">
        <v>0.745</v>
      </c>
      <c r="AF2105">
        <v>0.73699999999999999</v>
      </c>
      <c r="AG2105">
        <v>0.72699999999999998</v>
      </c>
      <c r="AH2105">
        <v>0.71799999999999997</v>
      </c>
      <c r="AI2105">
        <v>0.70899999999999996</v>
      </c>
      <c r="AJ2105">
        <v>0.7</v>
      </c>
    </row>
    <row r="2106" spans="1:36" x14ac:dyDescent="0.25">
      <c r="C2106" t="s">
        <v>846</v>
      </c>
      <c r="E2106">
        <v>0.97899999999999998</v>
      </c>
      <c r="F2106">
        <v>0.92300000000000004</v>
      </c>
      <c r="G2106">
        <v>0.82799999999999996</v>
      </c>
      <c r="H2106">
        <v>0.72499999999999998</v>
      </c>
      <c r="I2106">
        <v>0.621</v>
      </c>
      <c r="J2106">
        <v>0.45300000000000001</v>
      </c>
      <c r="K2106">
        <v>0.44400000000000001</v>
      </c>
      <c r="L2106">
        <v>0.434</v>
      </c>
      <c r="M2106">
        <v>0.42299999999999999</v>
      </c>
      <c r="N2106">
        <v>0.41199999999999998</v>
      </c>
      <c r="O2106">
        <v>0.4</v>
      </c>
      <c r="P2106">
        <v>0.38700000000000001</v>
      </c>
      <c r="Q2106">
        <v>0.374</v>
      </c>
      <c r="R2106">
        <v>0.36</v>
      </c>
      <c r="S2106">
        <v>0.34499999999999997</v>
      </c>
      <c r="T2106">
        <v>0.33</v>
      </c>
      <c r="U2106">
        <v>0.314</v>
      </c>
      <c r="V2106">
        <v>0.29799999999999999</v>
      </c>
      <c r="W2106">
        <v>0.28199999999999997</v>
      </c>
      <c r="X2106">
        <v>0.26700000000000002</v>
      </c>
      <c r="Y2106">
        <v>0.253</v>
      </c>
      <c r="Z2106">
        <v>0.23899999999999999</v>
      </c>
      <c r="AA2106">
        <v>0.22600000000000001</v>
      </c>
      <c r="AB2106">
        <v>0.214</v>
      </c>
      <c r="AC2106">
        <v>0.20200000000000001</v>
      </c>
      <c r="AD2106">
        <v>0.191</v>
      </c>
      <c r="AE2106">
        <v>0.18099999999999999</v>
      </c>
      <c r="AF2106">
        <v>0.17100000000000001</v>
      </c>
      <c r="AG2106">
        <v>0.16200000000000001</v>
      </c>
      <c r="AH2106">
        <v>0.153</v>
      </c>
      <c r="AI2106">
        <v>0.14399999999999999</v>
      </c>
      <c r="AJ2106">
        <v>0.13600000000000001</v>
      </c>
    </row>
    <row r="2107" spans="1:36" x14ac:dyDescent="0.25">
      <c r="C2107" t="s">
        <v>947</v>
      </c>
      <c r="E2107">
        <v>6.3230000000000004</v>
      </c>
      <c r="F2107">
        <v>5.484</v>
      </c>
      <c r="G2107">
        <v>6.0970000000000004</v>
      </c>
      <c r="H2107">
        <v>5.633</v>
      </c>
      <c r="I2107">
        <v>5.5190000000000001</v>
      </c>
      <c r="J2107">
        <v>5.32</v>
      </c>
      <c r="K2107">
        <v>5.1340000000000003</v>
      </c>
      <c r="L2107">
        <v>4.9359999999999999</v>
      </c>
      <c r="M2107">
        <v>4.7750000000000004</v>
      </c>
      <c r="N2107">
        <v>4.6210000000000004</v>
      </c>
      <c r="O2107">
        <v>4.4619999999999997</v>
      </c>
      <c r="P2107">
        <v>4.3099999999999996</v>
      </c>
      <c r="Q2107">
        <v>4.1630000000000003</v>
      </c>
      <c r="R2107">
        <v>4.0220000000000002</v>
      </c>
      <c r="S2107">
        <v>3.8919999999999999</v>
      </c>
      <c r="T2107">
        <v>3.7629999999999999</v>
      </c>
      <c r="U2107">
        <v>3.6349999999999998</v>
      </c>
      <c r="V2107">
        <v>3.5129999999999999</v>
      </c>
      <c r="W2107">
        <v>3.3959999999999999</v>
      </c>
      <c r="X2107">
        <v>3.2789999999999999</v>
      </c>
      <c r="Y2107">
        <v>3.169</v>
      </c>
      <c r="Z2107">
        <v>3.0590000000000002</v>
      </c>
      <c r="AA2107">
        <v>2.9550000000000001</v>
      </c>
      <c r="AB2107">
        <v>2.8570000000000002</v>
      </c>
      <c r="AC2107">
        <v>2.758</v>
      </c>
      <c r="AD2107">
        <v>2.6680000000000001</v>
      </c>
      <c r="AE2107">
        <v>2.58</v>
      </c>
      <c r="AF2107">
        <v>2.5009999999999999</v>
      </c>
      <c r="AG2107">
        <v>2.4129999999999998</v>
      </c>
      <c r="AH2107">
        <v>2.3319999999999999</v>
      </c>
      <c r="AI2107">
        <v>2.258</v>
      </c>
      <c r="AJ2107">
        <v>2.1859999999999999</v>
      </c>
    </row>
    <row r="2108" spans="1:36" x14ac:dyDescent="0.25">
      <c r="C2108" t="s">
        <v>952</v>
      </c>
      <c r="E2108">
        <v>-0.26</v>
      </c>
      <c r="F2108">
        <v>-0.17199999999999999</v>
      </c>
      <c r="G2108">
        <v>-0.59</v>
      </c>
      <c r="H2108">
        <v>-0.68500000000000005</v>
      </c>
      <c r="I2108">
        <v>-0.39</v>
      </c>
      <c r="J2108">
        <v>-0.47099999999999997</v>
      </c>
      <c r="K2108">
        <v>-0.28199999999999997</v>
      </c>
      <c r="L2108">
        <v>-0.26</v>
      </c>
      <c r="M2108">
        <v>-0.25700000000000001</v>
      </c>
      <c r="N2108">
        <v>-0.25600000000000001</v>
      </c>
      <c r="O2108">
        <v>-0.248</v>
      </c>
      <c r="P2108">
        <v>-0.24</v>
      </c>
      <c r="Q2108">
        <v>-0.23300000000000001</v>
      </c>
      <c r="R2108">
        <v>-0.224</v>
      </c>
      <c r="S2108">
        <v>-0.219</v>
      </c>
      <c r="T2108">
        <v>-0.21199999999999999</v>
      </c>
      <c r="U2108">
        <v>-0.20599999999999999</v>
      </c>
      <c r="V2108">
        <v>-0.19900000000000001</v>
      </c>
      <c r="W2108">
        <v>-0.192</v>
      </c>
      <c r="X2108">
        <v>-0.184</v>
      </c>
      <c r="Y2108">
        <v>-0.17799999999999999</v>
      </c>
      <c r="Z2108">
        <v>-0.17</v>
      </c>
      <c r="AA2108">
        <v>-0.16300000000000001</v>
      </c>
      <c r="AB2108">
        <v>-0.159</v>
      </c>
      <c r="AC2108">
        <v>-0.151</v>
      </c>
      <c r="AD2108">
        <v>-0.14699999999999999</v>
      </c>
      <c r="AE2108">
        <v>-0.14299999999999999</v>
      </c>
      <c r="AF2108">
        <v>-0.14299999999999999</v>
      </c>
      <c r="AG2108">
        <v>-0.13600000000000001</v>
      </c>
      <c r="AH2108">
        <v>-0.13100000000000001</v>
      </c>
      <c r="AI2108">
        <v>-0.13</v>
      </c>
      <c r="AJ2108">
        <v>-0.127</v>
      </c>
    </row>
    <row r="2109" spans="1:36" x14ac:dyDescent="0.25">
      <c r="C2109" t="s">
        <v>64</v>
      </c>
      <c r="E2109">
        <v>0</v>
      </c>
      <c r="F2109">
        <v>0</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row>
    <row r="2110" spans="1:36" x14ac:dyDescent="0.25">
      <c r="C2110" t="s">
        <v>833</v>
      </c>
      <c r="E2110">
        <v>0</v>
      </c>
      <c r="F2110">
        <v>0</v>
      </c>
      <c r="G2110">
        <v>0</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row>
    <row r="2111" spans="1:36" x14ac:dyDescent="0.25">
      <c r="C2111" t="s">
        <v>834</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v>
      </c>
      <c r="AJ2111">
        <v>0</v>
      </c>
    </row>
    <row r="2112" spans="1:36" x14ac:dyDescent="0.25">
      <c r="C2112" t="s">
        <v>40</v>
      </c>
      <c r="E2112">
        <v>0</v>
      </c>
      <c r="F2112">
        <v>0</v>
      </c>
      <c r="G2112">
        <v>0</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row>
    <row r="2113" spans="3:36" x14ac:dyDescent="0.25">
      <c r="C2113" t="s">
        <v>835</v>
      </c>
      <c r="E2113">
        <v>0</v>
      </c>
      <c r="F2113">
        <v>0</v>
      </c>
      <c r="G2113">
        <v>0</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row>
    <row r="2114" spans="3:36" x14ac:dyDescent="0.25">
      <c r="C2114" t="s">
        <v>996</v>
      </c>
    </row>
    <row r="2115" spans="3:36" x14ac:dyDescent="0.25">
      <c r="C2115" t="s">
        <v>1026</v>
      </c>
    </row>
    <row r="2116" spans="3:36" x14ac:dyDescent="0.25">
      <c r="C2116" t="s">
        <v>996</v>
      </c>
    </row>
    <row r="2117" spans="3:36" x14ac:dyDescent="0.25">
      <c r="C2117" t="s">
        <v>1027</v>
      </c>
    </row>
    <row r="2118" spans="3:36" x14ac:dyDescent="0.25">
      <c r="C2118" t="s">
        <v>876</v>
      </c>
      <c r="E2118">
        <v>5.9640000000000004</v>
      </c>
      <c r="F2118">
        <v>5.6139999999999999</v>
      </c>
      <c r="G2118">
        <v>5.5449999999999999</v>
      </c>
      <c r="H2118">
        <v>5.4960000000000004</v>
      </c>
      <c r="I2118">
        <v>5.8170000000000002</v>
      </c>
      <c r="J2118">
        <v>5.6459999999999999</v>
      </c>
      <c r="K2118">
        <v>5.5940000000000003</v>
      </c>
      <c r="L2118">
        <v>5.8470000000000004</v>
      </c>
      <c r="M2118">
        <v>6.008</v>
      </c>
      <c r="N2118">
        <v>5.782</v>
      </c>
      <c r="O2118">
        <v>5.53</v>
      </c>
      <c r="P2118">
        <v>5.399</v>
      </c>
      <c r="Q2118">
        <v>5.3609999999999998</v>
      </c>
      <c r="R2118">
        <v>5.3230000000000004</v>
      </c>
      <c r="S2118">
        <v>5.2039999999999997</v>
      </c>
      <c r="T2118">
        <v>5.1150000000000002</v>
      </c>
      <c r="U2118">
        <v>5.1440000000000001</v>
      </c>
      <c r="V2118">
        <v>5.218</v>
      </c>
      <c r="W2118">
        <v>5.298</v>
      </c>
      <c r="X2118">
        <v>5.3860000000000001</v>
      </c>
      <c r="Y2118">
        <v>5.4589999999999996</v>
      </c>
      <c r="Z2118">
        <v>5.5179999999999998</v>
      </c>
      <c r="AA2118">
        <v>5.5490000000000004</v>
      </c>
      <c r="AB2118">
        <v>5.5439999999999996</v>
      </c>
      <c r="AC2118">
        <v>5.5590000000000002</v>
      </c>
      <c r="AD2118">
        <v>5.5460000000000003</v>
      </c>
      <c r="AE2118">
        <v>5.5439999999999996</v>
      </c>
      <c r="AF2118">
        <v>5.5119999999999996</v>
      </c>
      <c r="AG2118">
        <v>5.5229999999999997</v>
      </c>
      <c r="AH2118">
        <v>5.577</v>
      </c>
      <c r="AI2118">
        <v>5.6050000000000004</v>
      </c>
      <c r="AJ2118">
        <v>5.6289999999999996</v>
      </c>
    </row>
    <row r="2119" spans="3:36" x14ac:dyDescent="0.25">
      <c r="C2119" t="s">
        <v>877</v>
      </c>
      <c r="E2119">
        <v>5.1230000000000002</v>
      </c>
      <c r="F2119">
        <v>4.8230000000000004</v>
      </c>
      <c r="G2119">
        <v>4.7629999999999999</v>
      </c>
      <c r="H2119">
        <v>4.7220000000000004</v>
      </c>
      <c r="I2119">
        <v>4.9969999999999999</v>
      </c>
      <c r="J2119">
        <v>4.8499999999999996</v>
      </c>
      <c r="K2119">
        <v>4.8049999999999997</v>
      </c>
      <c r="L2119">
        <v>5.0229999999999997</v>
      </c>
      <c r="M2119">
        <v>5.1609999999999996</v>
      </c>
      <c r="N2119">
        <v>4.9669999999999996</v>
      </c>
      <c r="O2119">
        <v>4.75</v>
      </c>
      <c r="P2119">
        <v>4.6369999999999996</v>
      </c>
      <c r="Q2119">
        <v>4.6050000000000004</v>
      </c>
      <c r="R2119">
        <v>4.5720000000000001</v>
      </c>
      <c r="S2119">
        <v>4.47</v>
      </c>
      <c r="T2119">
        <v>4.3940000000000001</v>
      </c>
      <c r="U2119">
        <v>4.4189999999999996</v>
      </c>
      <c r="V2119">
        <v>4.4820000000000002</v>
      </c>
      <c r="W2119">
        <v>4.5510000000000002</v>
      </c>
      <c r="X2119">
        <v>4.6269999999999998</v>
      </c>
      <c r="Y2119">
        <v>4.6890000000000001</v>
      </c>
      <c r="Z2119">
        <v>4.7389999999999999</v>
      </c>
      <c r="AA2119">
        <v>4.7670000000000003</v>
      </c>
      <c r="AB2119">
        <v>4.7619999999999996</v>
      </c>
      <c r="AC2119">
        <v>4.7750000000000004</v>
      </c>
      <c r="AD2119">
        <v>4.7640000000000002</v>
      </c>
      <c r="AE2119">
        <v>4.7619999999999996</v>
      </c>
      <c r="AF2119">
        <v>4.7350000000000003</v>
      </c>
      <c r="AG2119">
        <v>4.7439999999999998</v>
      </c>
      <c r="AH2119">
        <v>4.79</v>
      </c>
      <c r="AI2119">
        <v>4.8140000000000001</v>
      </c>
      <c r="AJ2119">
        <v>4.835</v>
      </c>
    </row>
    <row r="2120" spans="3:36" x14ac:dyDescent="0.25">
      <c r="C2120" t="s">
        <v>878</v>
      </c>
      <c r="E2120">
        <v>21.702000000000002</v>
      </c>
      <c r="F2120">
        <v>21.975000000000001</v>
      </c>
      <c r="G2120">
        <v>16.751999999999999</v>
      </c>
      <c r="H2120">
        <v>15.423</v>
      </c>
      <c r="I2120">
        <v>21.975000000000001</v>
      </c>
      <c r="J2120">
        <v>23.178000000000001</v>
      </c>
      <c r="K2120">
        <v>20.896000000000001</v>
      </c>
      <c r="L2120">
        <v>21.222000000000001</v>
      </c>
      <c r="M2120">
        <v>21.677</v>
      </c>
      <c r="N2120">
        <v>20.779</v>
      </c>
      <c r="O2120">
        <v>19.882000000000001</v>
      </c>
      <c r="P2120">
        <v>19.312999999999999</v>
      </c>
      <c r="Q2120">
        <v>19.242999999999999</v>
      </c>
      <c r="R2120">
        <v>18.597999999999999</v>
      </c>
      <c r="S2120">
        <v>17.920000000000002</v>
      </c>
      <c r="T2120">
        <v>17.366</v>
      </c>
      <c r="U2120">
        <v>16.791</v>
      </c>
      <c r="V2120">
        <v>16.971</v>
      </c>
      <c r="W2120">
        <v>17.3</v>
      </c>
      <c r="X2120">
        <v>17.631</v>
      </c>
      <c r="Y2120">
        <v>17.931999999999999</v>
      </c>
      <c r="Z2120">
        <v>18.085000000000001</v>
      </c>
      <c r="AA2120">
        <v>18.117999999999999</v>
      </c>
      <c r="AB2120">
        <v>18.047999999999998</v>
      </c>
      <c r="AC2120">
        <v>18.053999999999998</v>
      </c>
      <c r="AD2120">
        <v>18.062000000000001</v>
      </c>
      <c r="AE2120">
        <v>18.12</v>
      </c>
      <c r="AF2120">
        <v>18.138999999999999</v>
      </c>
      <c r="AG2120">
        <v>18.347999999999999</v>
      </c>
      <c r="AH2120">
        <v>18.567</v>
      </c>
      <c r="AI2120">
        <v>18.702000000000002</v>
      </c>
      <c r="AJ2120">
        <v>18.651</v>
      </c>
    </row>
    <row r="2121" spans="3:36" x14ac:dyDescent="0.25">
      <c r="C2121" t="s">
        <v>879</v>
      </c>
      <c r="E2121">
        <v>0</v>
      </c>
      <c r="F2121">
        <v>0</v>
      </c>
      <c r="G2121">
        <v>0</v>
      </c>
      <c r="H2121">
        <v>0</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row>
    <row r="2122" spans="3:36" x14ac:dyDescent="0.25">
      <c r="C2122" t="s">
        <v>880</v>
      </c>
      <c r="E2122">
        <v>1.01</v>
      </c>
      <c r="F2122">
        <v>0.95099999999999996</v>
      </c>
      <c r="G2122">
        <v>0.93899999999999995</v>
      </c>
      <c r="H2122">
        <v>0.93100000000000005</v>
      </c>
      <c r="I2122">
        <v>0.98499999999999999</v>
      </c>
      <c r="J2122">
        <v>0.95599999999999996</v>
      </c>
      <c r="K2122">
        <v>0.94799999999999995</v>
      </c>
      <c r="L2122">
        <v>0.99099999999999999</v>
      </c>
      <c r="M2122">
        <v>1.018</v>
      </c>
      <c r="N2122">
        <v>0.98</v>
      </c>
      <c r="O2122">
        <v>0.93700000000000006</v>
      </c>
      <c r="P2122">
        <v>0.91500000000000004</v>
      </c>
      <c r="Q2122">
        <v>0.90800000000000003</v>
      </c>
      <c r="R2122">
        <v>0.90200000000000002</v>
      </c>
      <c r="S2122">
        <v>0.88200000000000001</v>
      </c>
      <c r="T2122">
        <v>0.86699999999999999</v>
      </c>
      <c r="U2122">
        <v>0.871</v>
      </c>
      <c r="V2122">
        <v>0.88400000000000001</v>
      </c>
      <c r="W2122">
        <v>0.89800000000000002</v>
      </c>
      <c r="X2122">
        <v>0.91200000000000003</v>
      </c>
      <c r="Y2122">
        <v>0.92500000000000004</v>
      </c>
      <c r="Z2122">
        <v>0.93500000000000005</v>
      </c>
      <c r="AA2122">
        <v>0.94</v>
      </c>
      <c r="AB2122">
        <v>0.93899999999999995</v>
      </c>
      <c r="AC2122">
        <v>0.94199999999999995</v>
      </c>
      <c r="AD2122">
        <v>0.94</v>
      </c>
      <c r="AE2122">
        <v>0.93899999999999995</v>
      </c>
      <c r="AF2122">
        <v>0.93400000000000005</v>
      </c>
      <c r="AG2122">
        <v>0.93600000000000005</v>
      </c>
      <c r="AH2122">
        <v>0.94499999999999995</v>
      </c>
      <c r="AI2122">
        <v>0.95</v>
      </c>
      <c r="AJ2122">
        <v>0.95399999999999996</v>
      </c>
    </row>
    <row r="2123" spans="3:36" x14ac:dyDescent="0.25">
      <c r="C2123" t="s">
        <v>881</v>
      </c>
      <c r="E2123">
        <v>1.425</v>
      </c>
      <c r="F2123">
        <v>1.4430000000000001</v>
      </c>
      <c r="G2123">
        <v>1.1000000000000001</v>
      </c>
      <c r="H2123">
        <v>1.0129999999999999</v>
      </c>
      <c r="I2123">
        <v>1.4430000000000001</v>
      </c>
      <c r="J2123">
        <v>1.522</v>
      </c>
      <c r="K2123">
        <v>1.3720000000000001</v>
      </c>
      <c r="L2123">
        <v>1.393</v>
      </c>
      <c r="M2123">
        <v>1.423</v>
      </c>
      <c r="N2123">
        <v>1.3640000000000001</v>
      </c>
      <c r="O2123">
        <v>1.3049999999999999</v>
      </c>
      <c r="P2123">
        <v>1.268</v>
      </c>
      <c r="Q2123">
        <v>1.2629999999999999</v>
      </c>
      <c r="R2123">
        <v>1.2210000000000001</v>
      </c>
      <c r="S2123">
        <v>1.177</v>
      </c>
      <c r="T2123">
        <v>1.1399999999999999</v>
      </c>
      <c r="U2123">
        <v>1.103</v>
      </c>
      <c r="V2123">
        <v>1.115</v>
      </c>
      <c r="W2123">
        <v>1.1359999999999999</v>
      </c>
      <c r="X2123">
        <v>1.1579999999999999</v>
      </c>
      <c r="Y2123">
        <v>1.1779999999999999</v>
      </c>
      <c r="Z2123">
        <v>1.1879999999999999</v>
      </c>
      <c r="AA2123">
        <v>1.19</v>
      </c>
      <c r="AB2123">
        <v>1.1859999999999999</v>
      </c>
      <c r="AC2123">
        <v>1.1859999999999999</v>
      </c>
      <c r="AD2123">
        <v>1.1870000000000001</v>
      </c>
      <c r="AE2123">
        <v>1.19</v>
      </c>
      <c r="AF2123">
        <v>1.1919999999999999</v>
      </c>
      <c r="AG2123">
        <v>1.2050000000000001</v>
      </c>
      <c r="AH2123">
        <v>1.22</v>
      </c>
      <c r="AI2123">
        <v>1.2290000000000001</v>
      </c>
      <c r="AJ2123">
        <v>1.2250000000000001</v>
      </c>
    </row>
    <row r="2124" spans="3:36" x14ac:dyDescent="0.25">
      <c r="C2124" t="s">
        <v>882</v>
      </c>
      <c r="E2124">
        <v>0.126</v>
      </c>
      <c r="F2124">
        <v>0.11899999999999999</v>
      </c>
      <c r="G2124">
        <v>0.11700000000000001</v>
      </c>
      <c r="H2124">
        <v>0.11600000000000001</v>
      </c>
      <c r="I2124">
        <v>0.123</v>
      </c>
      <c r="J2124">
        <v>0.11899999999999999</v>
      </c>
      <c r="K2124">
        <v>0.11799999999999999</v>
      </c>
      <c r="L2124">
        <v>0.123</v>
      </c>
      <c r="M2124">
        <v>0.127</v>
      </c>
      <c r="N2124">
        <v>0.122</v>
      </c>
      <c r="O2124">
        <v>0.11700000000000001</v>
      </c>
      <c r="P2124">
        <v>0.114</v>
      </c>
      <c r="Q2124">
        <v>0.113</v>
      </c>
      <c r="R2124">
        <v>0.113</v>
      </c>
      <c r="S2124">
        <v>0.11</v>
      </c>
      <c r="T2124">
        <v>0.108</v>
      </c>
      <c r="U2124">
        <v>0.109</v>
      </c>
      <c r="V2124">
        <v>0.11</v>
      </c>
      <c r="W2124">
        <v>0.112</v>
      </c>
      <c r="X2124">
        <v>0.114</v>
      </c>
      <c r="Y2124">
        <v>0.115</v>
      </c>
      <c r="Z2124">
        <v>0.11700000000000001</v>
      </c>
      <c r="AA2124">
        <v>0.11700000000000001</v>
      </c>
      <c r="AB2124">
        <v>0.11700000000000001</v>
      </c>
      <c r="AC2124">
        <v>0.11799999999999999</v>
      </c>
      <c r="AD2124">
        <v>0.11700000000000001</v>
      </c>
      <c r="AE2124">
        <v>0.11700000000000001</v>
      </c>
      <c r="AF2124">
        <v>0.11700000000000001</v>
      </c>
      <c r="AG2124">
        <v>0.11700000000000001</v>
      </c>
      <c r="AH2124">
        <v>0.11799999999999999</v>
      </c>
      <c r="AI2124">
        <v>0.11899999999999999</v>
      </c>
      <c r="AJ2124">
        <v>0.11899999999999999</v>
      </c>
    </row>
    <row r="2125" spans="3:36" x14ac:dyDescent="0.25">
      <c r="C2125" t="s">
        <v>883</v>
      </c>
      <c r="E2125">
        <v>0</v>
      </c>
      <c r="F2125">
        <v>0</v>
      </c>
      <c r="G2125">
        <v>0</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row>
    <row r="2126" spans="3:36" x14ac:dyDescent="0.25">
      <c r="C2126" t="s">
        <v>884</v>
      </c>
      <c r="E2126">
        <v>0</v>
      </c>
      <c r="F2126">
        <v>0</v>
      </c>
      <c r="G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row>
    <row r="2127" spans="3:36" x14ac:dyDescent="0.25">
      <c r="C2127" t="s">
        <v>1028</v>
      </c>
      <c r="E2127">
        <v>7.2999999999999995E-2</v>
      </c>
      <c r="F2127">
        <v>7.2999999999999995E-2</v>
      </c>
      <c r="G2127">
        <v>5.6000000000000001E-2</v>
      </c>
      <c r="H2127">
        <v>5.0999999999999997E-2</v>
      </c>
      <c r="I2127">
        <v>7.2999999999999995E-2</v>
      </c>
      <c r="J2127">
        <v>7.6999999999999999E-2</v>
      </c>
      <c r="K2127">
        <v>6.9000000000000006E-2</v>
      </c>
      <c r="L2127">
        <v>7.0999999999999994E-2</v>
      </c>
      <c r="M2127">
        <v>7.1999999999999995E-2</v>
      </c>
      <c r="N2127">
        <v>6.9000000000000006E-2</v>
      </c>
      <c r="O2127">
        <v>6.6000000000000003E-2</v>
      </c>
      <c r="P2127">
        <v>6.4000000000000001E-2</v>
      </c>
      <c r="Q2127">
        <v>6.4000000000000001E-2</v>
      </c>
      <c r="R2127">
        <v>6.2E-2</v>
      </c>
      <c r="S2127">
        <v>5.8999999999999997E-2</v>
      </c>
      <c r="T2127">
        <v>5.7000000000000002E-2</v>
      </c>
      <c r="U2127">
        <v>5.5E-2</v>
      </c>
      <c r="V2127">
        <v>5.6000000000000001E-2</v>
      </c>
      <c r="W2127">
        <v>5.7000000000000002E-2</v>
      </c>
      <c r="X2127">
        <v>5.8000000000000003E-2</v>
      </c>
      <c r="Y2127">
        <v>5.8999999999999997E-2</v>
      </c>
      <c r="Z2127">
        <v>5.8999999999999997E-2</v>
      </c>
      <c r="AA2127">
        <v>0.06</v>
      </c>
      <c r="AB2127">
        <v>5.8999999999999997E-2</v>
      </c>
      <c r="AC2127">
        <v>5.8999999999999997E-2</v>
      </c>
      <c r="AD2127">
        <v>5.8999999999999997E-2</v>
      </c>
      <c r="AE2127">
        <v>5.8999999999999997E-2</v>
      </c>
      <c r="AF2127">
        <v>5.8999999999999997E-2</v>
      </c>
      <c r="AG2127">
        <v>0.06</v>
      </c>
      <c r="AH2127">
        <v>6.0999999999999999E-2</v>
      </c>
      <c r="AI2127">
        <v>6.0999999999999999E-2</v>
      </c>
      <c r="AJ2127">
        <v>6.0999999999999999E-2</v>
      </c>
    </row>
    <row r="2128" spans="3:36" x14ac:dyDescent="0.25">
      <c r="C2128" t="s">
        <v>1029</v>
      </c>
      <c r="E2128">
        <v>0.26200000000000001</v>
      </c>
      <c r="F2128">
        <v>0.245</v>
      </c>
      <c r="G2128">
        <v>0.246</v>
      </c>
      <c r="H2128">
        <v>0.24099999999999999</v>
      </c>
      <c r="I2128">
        <v>0.255</v>
      </c>
      <c r="J2128">
        <v>0.24199999999999999</v>
      </c>
      <c r="K2128">
        <v>0.24</v>
      </c>
      <c r="L2128">
        <v>0.25</v>
      </c>
      <c r="M2128">
        <v>0.25700000000000001</v>
      </c>
      <c r="N2128">
        <v>0.248</v>
      </c>
      <c r="O2128">
        <v>0.23799999999999999</v>
      </c>
      <c r="P2128">
        <v>0.23200000000000001</v>
      </c>
      <c r="Q2128">
        <v>0.23100000000000001</v>
      </c>
      <c r="R2128">
        <v>0.23</v>
      </c>
      <c r="S2128">
        <v>0.22500000000000001</v>
      </c>
      <c r="T2128">
        <v>0.221</v>
      </c>
      <c r="U2128">
        <v>0.222</v>
      </c>
      <c r="V2128">
        <v>0.22600000000000001</v>
      </c>
      <c r="W2128">
        <v>0.22900000000000001</v>
      </c>
      <c r="X2128">
        <v>0.23300000000000001</v>
      </c>
      <c r="Y2128">
        <v>0.23599999999999999</v>
      </c>
      <c r="Z2128">
        <v>0.23799999999999999</v>
      </c>
      <c r="AA2128">
        <v>0.24</v>
      </c>
      <c r="AB2128">
        <v>0.23899999999999999</v>
      </c>
      <c r="AC2128">
        <v>0.24</v>
      </c>
      <c r="AD2128">
        <v>0.23899999999999999</v>
      </c>
      <c r="AE2128">
        <v>0.23899999999999999</v>
      </c>
      <c r="AF2128">
        <v>0.23699999999999999</v>
      </c>
      <c r="AG2128">
        <v>0.23799999999999999</v>
      </c>
      <c r="AH2128">
        <v>0.24</v>
      </c>
      <c r="AI2128">
        <v>0.24099999999999999</v>
      </c>
      <c r="AJ2128">
        <v>0.24199999999999999</v>
      </c>
    </row>
    <row r="2129" spans="3:36" x14ac:dyDescent="0.25">
      <c r="C2129" t="s">
        <v>1030</v>
      </c>
      <c r="E2129">
        <v>2.302</v>
      </c>
      <c r="F2129">
        <v>2.335</v>
      </c>
      <c r="G2129">
        <v>1.71</v>
      </c>
      <c r="H2129">
        <v>1.556</v>
      </c>
      <c r="I2129">
        <v>2.282</v>
      </c>
      <c r="J2129">
        <v>2.4369999999999998</v>
      </c>
      <c r="K2129">
        <v>2.1779999999999999</v>
      </c>
      <c r="L2129">
        <v>2.1960000000000002</v>
      </c>
      <c r="M2129">
        <v>2.2309999999999999</v>
      </c>
      <c r="N2129">
        <v>2.1269999999999998</v>
      </c>
      <c r="O2129">
        <v>2.0249999999999999</v>
      </c>
      <c r="P2129">
        <v>1.9590000000000001</v>
      </c>
      <c r="Q2129">
        <v>1.944</v>
      </c>
      <c r="R2129">
        <v>1.8720000000000001</v>
      </c>
      <c r="S2129">
        <v>1.798</v>
      </c>
      <c r="T2129">
        <v>1.738</v>
      </c>
      <c r="U2129">
        <v>1.6970000000000001</v>
      </c>
      <c r="V2129">
        <v>1.716</v>
      </c>
      <c r="W2129">
        <v>1.748</v>
      </c>
      <c r="X2129">
        <v>1.7809999999999999</v>
      </c>
      <c r="Y2129">
        <v>1.81</v>
      </c>
      <c r="Z2129">
        <v>1.825</v>
      </c>
      <c r="AA2129">
        <v>1.8260000000000001</v>
      </c>
      <c r="AB2129">
        <v>1.8180000000000001</v>
      </c>
      <c r="AC2129">
        <v>1.8169999999999999</v>
      </c>
      <c r="AD2129">
        <v>1.8169999999999999</v>
      </c>
      <c r="AE2129">
        <v>1.8220000000000001</v>
      </c>
      <c r="AF2129">
        <v>1.8220000000000001</v>
      </c>
      <c r="AG2129">
        <v>1.8420000000000001</v>
      </c>
      <c r="AH2129">
        <v>1.8640000000000001</v>
      </c>
      <c r="AI2129">
        <v>1.877</v>
      </c>
      <c r="AJ2129">
        <v>1.8740000000000001</v>
      </c>
    </row>
    <row r="2130" spans="3:36" x14ac:dyDescent="0.25">
      <c r="C2130" t="s">
        <v>885</v>
      </c>
      <c r="E2130">
        <v>37.987000000000002</v>
      </c>
      <c r="F2130">
        <v>37.579000000000001</v>
      </c>
      <c r="G2130">
        <v>31.228000000000002</v>
      </c>
      <c r="H2130">
        <v>29.548999999999999</v>
      </c>
      <c r="I2130">
        <v>37.948999999999998</v>
      </c>
      <c r="J2130">
        <v>39.027000000000001</v>
      </c>
      <c r="K2130">
        <v>36.22</v>
      </c>
      <c r="L2130">
        <v>37.115000000000002</v>
      </c>
      <c r="M2130">
        <v>37.973999999999997</v>
      </c>
      <c r="N2130">
        <v>36.439</v>
      </c>
      <c r="O2130">
        <v>34.848999999999997</v>
      </c>
      <c r="P2130">
        <v>33.901000000000003</v>
      </c>
      <c r="Q2130">
        <v>33.731999999999999</v>
      </c>
      <c r="R2130">
        <v>32.892000000000003</v>
      </c>
      <c r="S2130">
        <v>31.844000000000001</v>
      </c>
      <c r="T2130">
        <v>31.007000000000001</v>
      </c>
      <c r="U2130">
        <v>30.411999999999999</v>
      </c>
      <c r="V2130">
        <v>30.777999999999999</v>
      </c>
      <c r="W2130">
        <v>31.33</v>
      </c>
      <c r="X2130">
        <v>31.9</v>
      </c>
      <c r="Y2130">
        <v>32.402000000000001</v>
      </c>
      <c r="Z2130">
        <v>32.703000000000003</v>
      </c>
      <c r="AA2130">
        <v>32.807000000000002</v>
      </c>
      <c r="AB2130">
        <v>32.713000000000001</v>
      </c>
      <c r="AC2130">
        <v>32.75</v>
      </c>
      <c r="AD2130">
        <v>32.731000000000002</v>
      </c>
      <c r="AE2130">
        <v>32.792999999999999</v>
      </c>
      <c r="AF2130">
        <v>32.747</v>
      </c>
      <c r="AG2130">
        <v>33.012999999999998</v>
      </c>
      <c r="AH2130">
        <v>33.381</v>
      </c>
      <c r="AI2130">
        <v>33.597000000000001</v>
      </c>
      <c r="AJ2130">
        <v>33.588999999999999</v>
      </c>
    </row>
    <row r="2131" spans="3:36" x14ac:dyDescent="0.25">
      <c r="C2131" t="s">
        <v>996</v>
      </c>
    </row>
    <row r="2132" spans="3:36" x14ac:dyDescent="0.25">
      <c r="C2132" t="s">
        <v>998</v>
      </c>
    </row>
    <row r="2133" spans="3:36" x14ac:dyDescent="0.25">
      <c r="C2133" t="s">
        <v>996</v>
      </c>
    </row>
    <row r="2134" spans="3:36" x14ac:dyDescent="0.25">
      <c r="C2134" t="s">
        <v>1059</v>
      </c>
    </row>
    <row r="2135" spans="3:36" x14ac:dyDescent="0.25">
      <c r="C2135" t="s">
        <v>953</v>
      </c>
      <c r="E2135">
        <v>85.198999999999998</v>
      </c>
      <c r="F2135">
        <v>78.932000000000002</v>
      </c>
      <c r="G2135">
        <v>86.572999999999993</v>
      </c>
      <c r="H2135">
        <v>85.290999999999997</v>
      </c>
      <c r="I2135">
        <v>86.775000000000006</v>
      </c>
      <c r="J2135">
        <v>86.584999999999994</v>
      </c>
      <c r="K2135">
        <v>88.822999999999993</v>
      </c>
      <c r="L2135">
        <v>92.83</v>
      </c>
      <c r="M2135">
        <v>94.108999999999995</v>
      </c>
      <c r="N2135">
        <v>93</v>
      </c>
      <c r="O2135">
        <v>93.222999999999999</v>
      </c>
      <c r="P2135">
        <v>94.405000000000001</v>
      </c>
      <c r="Q2135">
        <v>96.034999999999997</v>
      </c>
      <c r="R2135">
        <v>98.1</v>
      </c>
      <c r="S2135">
        <v>98.575000000000003</v>
      </c>
      <c r="T2135">
        <v>99.158000000000001</v>
      </c>
      <c r="U2135">
        <v>100.321</v>
      </c>
      <c r="V2135">
        <v>101.586</v>
      </c>
      <c r="W2135">
        <v>103.423</v>
      </c>
      <c r="X2135">
        <v>105.489</v>
      </c>
      <c r="Y2135">
        <v>106.849</v>
      </c>
      <c r="Z2135">
        <v>108.953</v>
      </c>
      <c r="AA2135">
        <v>110.90600000000001</v>
      </c>
      <c r="AB2135">
        <v>112.16500000000001</v>
      </c>
      <c r="AC2135">
        <v>114.331</v>
      </c>
      <c r="AD2135">
        <v>115.502</v>
      </c>
      <c r="AE2135">
        <v>116.527</v>
      </c>
      <c r="AF2135">
        <v>116.319</v>
      </c>
      <c r="AG2135">
        <v>118.245</v>
      </c>
      <c r="AH2135">
        <v>119.84</v>
      </c>
      <c r="AI2135">
        <v>120.288</v>
      </c>
      <c r="AJ2135">
        <v>120.71299999999999</v>
      </c>
    </row>
    <row r="2136" spans="3:36" x14ac:dyDescent="0.25">
      <c r="C2136" t="s">
        <v>954</v>
      </c>
      <c r="E2136">
        <v>35.17</v>
      </c>
      <c r="F2136">
        <v>30.725999999999999</v>
      </c>
      <c r="G2136">
        <v>34.387999999999998</v>
      </c>
      <c r="H2136">
        <v>35.594999999999999</v>
      </c>
      <c r="I2136">
        <v>36.168999999999997</v>
      </c>
      <c r="J2136">
        <v>35.661000000000001</v>
      </c>
      <c r="K2136">
        <v>37.392000000000003</v>
      </c>
      <c r="L2136">
        <v>39.835000000000001</v>
      </c>
      <c r="M2136">
        <v>40.552</v>
      </c>
      <c r="N2136">
        <v>39.993000000000002</v>
      </c>
      <c r="O2136">
        <v>39.94</v>
      </c>
      <c r="P2136">
        <v>40.377000000000002</v>
      </c>
      <c r="Q2136">
        <v>40.926000000000002</v>
      </c>
      <c r="R2136">
        <v>41.83</v>
      </c>
      <c r="S2136">
        <v>42.143999999999998</v>
      </c>
      <c r="T2136">
        <v>42.728999999999999</v>
      </c>
      <c r="U2136">
        <v>43.313000000000002</v>
      </c>
      <c r="V2136">
        <v>43.844000000000001</v>
      </c>
      <c r="W2136">
        <v>44.722000000000001</v>
      </c>
      <c r="X2136">
        <v>45.695999999999998</v>
      </c>
      <c r="Y2136">
        <v>46.378</v>
      </c>
      <c r="Z2136">
        <v>47.444000000000003</v>
      </c>
      <c r="AA2136">
        <v>48.470999999999997</v>
      </c>
      <c r="AB2136">
        <v>49.131999999999998</v>
      </c>
      <c r="AC2136">
        <v>50.188000000000002</v>
      </c>
      <c r="AD2136">
        <v>50.83</v>
      </c>
      <c r="AE2136">
        <v>51.301000000000002</v>
      </c>
      <c r="AF2136">
        <v>51.189</v>
      </c>
      <c r="AG2136">
        <v>52.036999999999999</v>
      </c>
      <c r="AH2136">
        <v>52.698999999999998</v>
      </c>
      <c r="AI2136">
        <v>52.81</v>
      </c>
      <c r="AJ2136">
        <v>52.881999999999998</v>
      </c>
    </row>
    <row r="2137" spans="3:36" x14ac:dyDescent="0.25">
      <c r="C2137" t="s">
        <v>955</v>
      </c>
      <c r="E2137">
        <v>81.28</v>
      </c>
      <c r="F2137">
        <v>75.301000000000002</v>
      </c>
      <c r="G2137">
        <v>82.59</v>
      </c>
      <c r="H2137">
        <v>81.367999999999995</v>
      </c>
      <c r="I2137">
        <v>82.783000000000001</v>
      </c>
      <c r="J2137">
        <v>82.602000000000004</v>
      </c>
      <c r="K2137">
        <v>84.736999999999995</v>
      </c>
      <c r="L2137">
        <v>88.56</v>
      </c>
      <c r="M2137">
        <v>89.78</v>
      </c>
      <c r="N2137">
        <v>88.721999999999994</v>
      </c>
      <c r="O2137">
        <v>88.935000000000002</v>
      </c>
      <c r="P2137">
        <v>90.063000000000002</v>
      </c>
      <c r="Q2137">
        <v>91.617999999999995</v>
      </c>
      <c r="R2137">
        <v>93.587000000000003</v>
      </c>
      <c r="S2137">
        <v>94.040999999999997</v>
      </c>
      <c r="T2137">
        <v>94.596999999999994</v>
      </c>
      <c r="U2137">
        <v>95.706000000000003</v>
      </c>
      <c r="V2137">
        <v>96.912999999999997</v>
      </c>
      <c r="W2137">
        <v>98.665999999999997</v>
      </c>
      <c r="X2137">
        <v>100.637</v>
      </c>
      <c r="Y2137">
        <v>101.934</v>
      </c>
      <c r="Z2137">
        <v>103.941</v>
      </c>
      <c r="AA2137">
        <v>105.804</v>
      </c>
      <c r="AB2137">
        <v>107.006</v>
      </c>
      <c r="AC2137">
        <v>109.072</v>
      </c>
      <c r="AD2137">
        <v>110.18899999999999</v>
      </c>
      <c r="AE2137">
        <v>111.167</v>
      </c>
      <c r="AF2137">
        <v>110.968</v>
      </c>
      <c r="AG2137">
        <v>112.80500000000001</v>
      </c>
      <c r="AH2137">
        <v>114.328</v>
      </c>
      <c r="AI2137">
        <v>114.755</v>
      </c>
      <c r="AJ2137">
        <v>115.16</v>
      </c>
    </row>
    <row r="2138" spans="3:36" x14ac:dyDescent="0.25">
      <c r="C2138" t="s">
        <v>956</v>
      </c>
      <c r="E2138">
        <v>25.51</v>
      </c>
      <c r="F2138">
        <v>23.507999999999999</v>
      </c>
      <c r="G2138">
        <v>25.66</v>
      </c>
      <c r="H2138">
        <v>24.782</v>
      </c>
      <c r="I2138">
        <v>24.69</v>
      </c>
      <c r="J2138">
        <v>24.120999999999999</v>
      </c>
      <c r="K2138">
        <v>24.227</v>
      </c>
      <c r="L2138">
        <v>24.794</v>
      </c>
      <c r="M2138">
        <v>24.616</v>
      </c>
      <c r="N2138">
        <v>23.803999999999998</v>
      </c>
      <c r="O2138">
        <v>23.36</v>
      </c>
      <c r="P2138">
        <v>23.164999999999999</v>
      </c>
      <c r="Q2138">
        <v>23.076000000000001</v>
      </c>
      <c r="R2138">
        <v>23.084</v>
      </c>
      <c r="S2138">
        <v>22.71</v>
      </c>
      <c r="T2138">
        <v>22.359000000000002</v>
      </c>
      <c r="U2138">
        <v>22.137</v>
      </c>
      <c r="V2138">
        <v>21.94</v>
      </c>
      <c r="W2138">
        <v>21.863</v>
      </c>
      <c r="X2138">
        <v>21.818999999999999</v>
      </c>
      <c r="Y2138">
        <v>21.622</v>
      </c>
      <c r="Z2138">
        <v>21.574000000000002</v>
      </c>
      <c r="AA2138">
        <v>21.49</v>
      </c>
      <c r="AB2138">
        <v>21.268999999999998</v>
      </c>
      <c r="AC2138">
        <v>21.216999999999999</v>
      </c>
      <c r="AD2138">
        <v>20.975000000000001</v>
      </c>
      <c r="AE2138">
        <v>20.707000000000001</v>
      </c>
      <c r="AF2138">
        <v>20.225000000000001</v>
      </c>
      <c r="AG2138">
        <v>20.12</v>
      </c>
      <c r="AH2138">
        <v>19.954999999999998</v>
      </c>
      <c r="AI2138">
        <v>19.600999999999999</v>
      </c>
      <c r="AJ2138">
        <v>19.248000000000001</v>
      </c>
    </row>
    <row r="2139" spans="3:36" x14ac:dyDescent="0.25">
      <c r="C2139" t="s">
        <v>957</v>
      </c>
      <c r="E2139">
        <v>55.862000000000002</v>
      </c>
      <c r="F2139">
        <v>51.88</v>
      </c>
      <c r="G2139">
        <v>57.029000000000003</v>
      </c>
      <c r="H2139">
        <v>56.685000000000002</v>
      </c>
      <c r="I2139">
        <v>58.19</v>
      </c>
      <c r="J2139">
        <v>58.575000000000003</v>
      </c>
      <c r="K2139">
        <v>60.603000000000002</v>
      </c>
      <c r="L2139">
        <v>63.860999999999997</v>
      </c>
      <c r="M2139">
        <v>65.259</v>
      </c>
      <c r="N2139">
        <v>65.004999999999995</v>
      </c>
      <c r="O2139">
        <v>65.658000000000001</v>
      </c>
      <c r="P2139">
        <v>66.98</v>
      </c>
      <c r="Q2139">
        <v>68.622</v>
      </c>
      <c r="R2139">
        <v>70.582999999999998</v>
      </c>
      <c r="S2139">
        <v>71.406000000000006</v>
      </c>
      <c r="T2139">
        <v>72.305999999999997</v>
      </c>
      <c r="U2139">
        <v>73.631</v>
      </c>
      <c r="V2139">
        <v>75.03</v>
      </c>
      <c r="W2139">
        <v>76.855000000000004</v>
      </c>
      <c r="X2139">
        <v>78.864000000000004</v>
      </c>
      <c r="Y2139">
        <v>80.349000000000004</v>
      </c>
      <c r="Z2139">
        <v>82.397000000000006</v>
      </c>
      <c r="AA2139">
        <v>84.337999999999994</v>
      </c>
      <c r="AB2139">
        <v>85.753</v>
      </c>
      <c r="AC2139">
        <v>87.864999999999995</v>
      </c>
      <c r="AD2139">
        <v>89.215999999999994</v>
      </c>
      <c r="AE2139">
        <v>90.453999999999994</v>
      </c>
      <c r="AF2139">
        <v>90.727999999999994</v>
      </c>
      <c r="AG2139">
        <v>92.662999999999997</v>
      </c>
      <c r="AH2139">
        <v>94.341999999999999</v>
      </c>
      <c r="AI2139">
        <v>95.114999999999995</v>
      </c>
      <c r="AJ2139">
        <v>95.864000000000004</v>
      </c>
    </row>
    <row r="2140" spans="3:36" x14ac:dyDescent="0.25">
      <c r="C2140" t="s">
        <v>958</v>
      </c>
      <c r="E2140">
        <v>4.4950000000000001</v>
      </c>
      <c r="F2140">
        <v>6.093</v>
      </c>
      <c r="G2140">
        <v>6.1230000000000002</v>
      </c>
      <c r="H2140">
        <v>6.2460000000000004</v>
      </c>
      <c r="I2140">
        <v>6.3710000000000004</v>
      </c>
      <c r="J2140">
        <v>6.4980000000000002</v>
      </c>
      <c r="K2140">
        <v>6.6280000000000001</v>
      </c>
      <c r="L2140">
        <v>6.7610000000000001</v>
      </c>
      <c r="M2140">
        <v>6.8959999999999999</v>
      </c>
      <c r="N2140">
        <v>7.0339999999999998</v>
      </c>
      <c r="O2140">
        <v>7.1740000000000004</v>
      </c>
      <c r="P2140">
        <v>7.3170000000000002</v>
      </c>
      <c r="Q2140">
        <v>7.4619999999999997</v>
      </c>
      <c r="R2140">
        <v>7.6109999999999998</v>
      </c>
      <c r="S2140">
        <v>7.7619999999999996</v>
      </c>
      <c r="T2140">
        <v>7.9169999999999998</v>
      </c>
      <c r="U2140">
        <v>8.0749999999999993</v>
      </c>
      <c r="V2140">
        <v>8.2370000000000001</v>
      </c>
      <c r="W2140">
        <v>8.4009999999999998</v>
      </c>
      <c r="X2140">
        <v>8.5690000000000008</v>
      </c>
      <c r="Y2140">
        <v>8.74</v>
      </c>
      <c r="Z2140">
        <v>8.9149999999999991</v>
      </c>
      <c r="AA2140">
        <v>9.093</v>
      </c>
      <c r="AB2140">
        <v>9.2750000000000004</v>
      </c>
      <c r="AC2140">
        <v>9.4600000000000009</v>
      </c>
      <c r="AD2140">
        <v>9.65</v>
      </c>
      <c r="AE2140">
        <v>9.8420000000000005</v>
      </c>
      <c r="AF2140">
        <v>10.039</v>
      </c>
      <c r="AG2140">
        <v>10.24</v>
      </c>
      <c r="AH2140">
        <v>10.445</v>
      </c>
      <c r="AI2140">
        <v>10.654</v>
      </c>
      <c r="AJ2140">
        <v>10.867000000000001</v>
      </c>
    </row>
    <row r="2141" spans="3:36" x14ac:dyDescent="0.25">
      <c r="C2141" t="s">
        <v>959</v>
      </c>
      <c r="E2141">
        <v>9.6669999999999998</v>
      </c>
      <c r="F2141">
        <v>8.8930000000000007</v>
      </c>
      <c r="G2141">
        <v>9.68</v>
      </c>
      <c r="H2141">
        <v>9.2370000000000001</v>
      </c>
      <c r="I2141">
        <v>9.1</v>
      </c>
      <c r="J2141">
        <v>8.7940000000000005</v>
      </c>
      <c r="K2141">
        <v>8.7360000000000007</v>
      </c>
      <c r="L2141">
        <v>8.8439999999999994</v>
      </c>
      <c r="M2141">
        <v>8.6880000000000006</v>
      </c>
      <c r="N2141">
        <v>8.3190000000000008</v>
      </c>
      <c r="O2141">
        <v>8.0790000000000006</v>
      </c>
      <c r="P2141">
        <v>7.9290000000000003</v>
      </c>
      <c r="Q2141">
        <v>7.8170000000000002</v>
      </c>
      <c r="R2141">
        <v>7.7409999999999997</v>
      </c>
      <c r="S2141">
        <v>7.54</v>
      </c>
      <c r="T2141">
        <v>7.351</v>
      </c>
      <c r="U2141">
        <v>7.2060000000000004</v>
      </c>
      <c r="V2141">
        <v>7.0730000000000004</v>
      </c>
      <c r="W2141">
        <v>6.98</v>
      </c>
      <c r="X2141">
        <v>6.9009999999999998</v>
      </c>
      <c r="Y2141">
        <v>6.7729999999999997</v>
      </c>
      <c r="Z2141">
        <v>6.6929999999999996</v>
      </c>
      <c r="AA2141">
        <v>6.6040000000000001</v>
      </c>
      <c r="AB2141">
        <v>6.4729999999999999</v>
      </c>
      <c r="AC2141">
        <v>6.3940000000000001</v>
      </c>
      <c r="AD2141">
        <v>6.2610000000000001</v>
      </c>
      <c r="AE2141">
        <v>6.1210000000000004</v>
      </c>
      <c r="AF2141">
        <v>5.9219999999999997</v>
      </c>
      <c r="AG2141">
        <v>5.8339999999999996</v>
      </c>
      <c r="AH2141">
        <v>5.7309999999999999</v>
      </c>
      <c r="AI2141">
        <v>5.5750000000000002</v>
      </c>
      <c r="AJ2141">
        <v>5.4219999999999997</v>
      </c>
    </row>
    <row r="2142" spans="3:36" x14ac:dyDescent="0.25">
      <c r="C2142" t="s">
        <v>996</v>
      </c>
    </row>
    <row r="2143" spans="3:36" x14ac:dyDescent="0.25">
      <c r="C2143" t="s">
        <v>999</v>
      </c>
    </row>
    <row r="2144" spans="3:36" x14ac:dyDescent="0.25">
      <c r="C2144" t="s">
        <v>1118</v>
      </c>
    </row>
    <row r="2145" spans="3:36" x14ac:dyDescent="0.25">
      <c r="C2145" t="s">
        <v>70</v>
      </c>
      <c r="E2145">
        <v>60.031999999999996</v>
      </c>
      <c r="F2145">
        <v>56.148000000000003</v>
      </c>
      <c r="G2145">
        <v>61.408000000000001</v>
      </c>
      <c r="H2145">
        <v>61.325000000000003</v>
      </c>
      <c r="I2145">
        <v>62.774000000000001</v>
      </c>
      <c r="J2145">
        <v>63.84</v>
      </c>
      <c r="K2145">
        <v>65.453000000000003</v>
      </c>
      <c r="L2145">
        <v>68.364999999999995</v>
      </c>
      <c r="M2145">
        <v>69.274000000000001</v>
      </c>
      <c r="N2145">
        <v>68.447999999999993</v>
      </c>
      <c r="O2145">
        <v>68.606999999999999</v>
      </c>
      <c r="P2145">
        <v>69.489000000000004</v>
      </c>
      <c r="Q2145">
        <v>70.715999999999994</v>
      </c>
      <c r="R2145">
        <v>72.299000000000007</v>
      </c>
      <c r="S2145">
        <v>72.730999999999995</v>
      </c>
      <c r="T2145">
        <v>73.274000000000001</v>
      </c>
      <c r="U2145">
        <v>74.277000000000001</v>
      </c>
      <c r="V2145">
        <v>75.376000000000005</v>
      </c>
      <c r="W2145">
        <v>76.902000000000001</v>
      </c>
      <c r="X2145">
        <v>78.594999999999999</v>
      </c>
      <c r="Y2145">
        <v>79.763000000000005</v>
      </c>
      <c r="Z2145">
        <v>81.478999999999999</v>
      </c>
      <c r="AA2145">
        <v>82.704999999999998</v>
      </c>
      <c r="AB2145">
        <v>83.411000000000001</v>
      </c>
      <c r="AC2145">
        <v>84.768000000000001</v>
      </c>
      <c r="AD2145">
        <v>85.385999999999996</v>
      </c>
      <c r="AE2145">
        <v>85.89</v>
      </c>
      <c r="AF2145">
        <v>85.497</v>
      </c>
      <c r="AG2145">
        <v>86.623999999999995</v>
      </c>
      <c r="AH2145">
        <v>87.501000000000005</v>
      </c>
      <c r="AI2145">
        <v>87.552999999999997</v>
      </c>
      <c r="AJ2145">
        <v>87.582999999999998</v>
      </c>
    </row>
    <row r="2146" spans="3:36" x14ac:dyDescent="0.25">
      <c r="C2146" t="s">
        <v>840</v>
      </c>
      <c r="E2146">
        <v>318.089</v>
      </c>
      <c r="F2146">
        <v>284.00299999999999</v>
      </c>
      <c r="G2146">
        <v>325.76400000000001</v>
      </c>
      <c r="H2146">
        <v>322.45100000000002</v>
      </c>
      <c r="I2146">
        <v>310.60700000000003</v>
      </c>
      <c r="J2146">
        <v>300.44200000000001</v>
      </c>
      <c r="K2146">
        <v>303.34500000000003</v>
      </c>
      <c r="L2146">
        <v>311.95999999999998</v>
      </c>
      <c r="M2146">
        <v>311.54300000000001</v>
      </c>
      <c r="N2146">
        <v>303.55500000000001</v>
      </c>
      <c r="O2146">
        <v>300.05500000000001</v>
      </c>
      <c r="P2146">
        <v>299.68799999999999</v>
      </c>
      <c r="Q2146">
        <v>300.78100000000001</v>
      </c>
      <c r="R2146">
        <v>303.10599999999999</v>
      </c>
      <c r="S2146">
        <v>300.77999999999997</v>
      </c>
      <c r="T2146">
        <v>298.85300000000001</v>
      </c>
      <c r="U2146">
        <v>298.66000000000003</v>
      </c>
      <c r="V2146">
        <v>298.863</v>
      </c>
      <c r="W2146">
        <v>300.851</v>
      </c>
      <c r="X2146">
        <v>303.721</v>
      </c>
      <c r="Y2146">
        <v>304.83999999999997</v>
      </c>
      <c r="Z2146">
        <v>308.214</v>
      </c>
      <c r="AA2146">
        <v>311.154</v>
      </c>
      <c r="AB2146">
        <v>312.34199999999998</v>
      </c>
      <c r="AC2146">
        <v>316.12200000000001</v>
      </c>
      <c r="AD2146">
        <v>317.35300000000001</v>
      </c>
      <c r="AE2146">
        <v>318.33</v>
      </c>
      <c r="AF2146">
        <v>316.13799999999998</v>
      </c>
      <c r="AG2146">
        <v>319.79300000000001</v>
      </c>
      <c r="AH2146">
        <v>322.66300000000001</v>
      </c>
      <c r="AI2146">
        <v>322.56900000000002</v>
      </c>
      <c r="AJ2146">
        <v>322.50700000000001</v>
      </c>
    </row>
    <row r="2147" spans="3:36" x14ac:dyDescent="0.25">
      <c r="C2147" t="s">
        <v>873</v>
      </c>
      <c r="E2147">
        <v>0</v>
      </c>
      <c r="F2147">
        <v>0</v>
      </c>
      <c r="G2147">
        <v>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row>
    <row r="2148" spans="3:36" x14ac:dyDescent="0.25">
      <c r="C2148" t="s">
        <v>843</v>
      </c>
      <c r="E2148">
        <v>0</v>
      </c>
      <c r="F2148">
        <v>0</v>
      </c>
      <c r="G2148">
        <v>0</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row>
    <row r="2149" spans="3:36" x14ac:dyDescent="0.25">
      <c r="C2149" t="s">
        <v>1119</v>
      </c>
    </row>
    <row r="2150" spans="3:36" x14ac:dyDescent="0.25">
      <c r="C2150" t="s">
        <v>70</v>
      </c>
      <c r="E2150">
        <v>55.177</v>
      </c>
      <c r="F2150">
        <v>48.503999999999998</v>
      </c>
      <c r="G2150">
        <v>53.944000000000003</v>
      </c>
      <c r="H2150">
        <v>56.481000000000002</v>
      </c>
      <c r="I2150">
        <v>57.645000000000003</v>
      </c>
      <c r="J2150">
        <v>57.826999999999998</v>
      </c>
      <c r="K2150">
        <v>60.509</v>
      </c>
      <c r="L2150">
        <v>64.33</v>
      </c>
      <c r="M2150">
        <v>65.335999999999999</v>
      </c>
      <c r="N2150">
        <v>64.296000000000006</v>
      </c>
      <c r="O2150">
        <v>64.075999999999993</v>
      </c>
      <c r="P2150">
        <v>64.66</v>
      </c>
      <c r="Q2150">
        <v>65.429000000000002</v>
      </c>
      <c r="R2150">
        <v>66.784999999999997</v>
      </c>
      <c r="S2150">
        <v>67.215999999999994</v>
      </c>
      <c r="T2150">
        <v>68.111999999999995</v>
      </c>
      <c r="U2150">
        <v>69.028999999999996</v>
      </c>
      <c r="V2150">
        <v>69.881</v>
      </c>
      <c r="W2150">
        <v>71.296999999999997</v>
      </c>
      <c r="X2150">
        <v>72.870999999999995</v>
      </c>
      <c r="Y2150">
        <v>73.978999999999999</v>
      </c>
      <c r="Z2150">
        <v>75.706000000000003</v>
      </c>
      <c r="AA2150">
        <v>77.372</v>
      </c>
      <c r="AB2150">
        <v>78.447999999999993</v>
      </c>
      <c r="AC2150">
        <v>80.156000000000006</v>
      </c>
      <c r="AD2150">
        <v>81.204999999999998</v>
      </c>
      <c r="AE2150">
        <v>81.977999999999994</v>
      </c>
      <c r="AF2150">
        <v>81.819000000000003</v>
      </c>
      <c r="AG2150">
        <v>83.194999999999993</v>
      </c>
      <c r="AH2150">
        <v>84.27</v>
      </c>
      <c r="AI2150">
        <v>84.465999999999994</v>
      </c>
      <c r="AJ2150">
        <v>84.597999999999999</v>
      </c>
    </row>
    <row r="2151" spans="3:36" x14ac:dyDescent="0.25">
      <c r="C2151" t="s">
        <v>840</v>
      </c>
      <c r="E2151">
        <v>71.978999999999999</v>
      </c>
      <c r="F2151">
        <v>61.491</v>
      </c>
      <c r="G2151">
        <v>73.611000000000004</v>
      </c>
      <c r="H2151">
        <v>78.296000000000006</v>
      </c>
      <c r="I2151">
        <v>76.872</v>
      </c>
      <c r="J2151">
        <v>74.950999999999993</v>
      </c>
      <c r="K2151">
        <v>79.090999999999994</v>
      </c>
      <c r="L2151">
        <v>84.789000000000001</v>
      </c>
      <c r="M2151">
        <v>86.832999999999998</v>
      </c>
      <c r="N2151">
        <v>86.111999999999995</v>
      </c>
      <c r="O2151">
        <v>86.436999999999998</v>
      </c>
      <c r="P2151">
        <v>87.795000000000002</v>
      </c>
      <c r="Q2151">
        <v>89.355999999999995</v>
      </c>
      <c r="R2151">
        <v>91.66</v>
      </c>
      <c r="S2151">
        <v>92.620999999999995</v>
      </c>
      <c r="T2151">
        <v>94.12</v>
      </c>
      <c r="U2151">
        <v>95.543000000000006</v>
      </c>
      <c r="V2151">
        <v>96.781000000000006</v>
      </c>
      <c r="W2151">
        <v>98.754999999999995</v>
      </c>
      <c r="X2151">
        <v>100.944</v>
      </c>
      <c r="Y2151">
        <v>102.482</v>
      </c>
      <c r="Z2151">
        <v>104.878</v>
      </c>
      <c r="AA2151">
        <v>107.19</v>
      </c>
      <c r="AB2151">
        <v>108.687</v>
      </c>
      <c r="AC2151">
        <v>111.06100000000001</v>
      </c>
      <c r="AD2151">
        <v>112.52200000000001</v>
      </c>
      <c r="AE2151">
        <v>113.601</v>
      </c>
      <c r="AF2151">
        <v>113.38800000000001</v>
      </c>
      <c r="AG2151">
        <v>115.30500000000001</v>
      </c>
      <c r="AH2151">
        <v>116.807</v>
      </c>
      <c r="AI2151">
        <v>117.09099999999999</v>
      </c>
      <c r="AJ2151">
        <v>117.28700000000001</v>
      </c>
    </row>
    <row r="2152" spans="3:36" x14ac:dyDescent="0.25">
      <c r="C2152" t="s">
        <v>873</v>
      </c>
      <c r="E2152">
        <v>0</v>
      </c>
      <c r="F2152">
        <v>0</v>
      </c>
      <c r="G2152">
        <v>0</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row>
    <row r="2153" spans="3:36" x14ac:dyDescent="0.25">
      <c r="C2153" t="s">
        <v>843</v>
      </c>
      <c r="E2153">
        <v>0</v>
      </c>
      <c r="F2153">
        <v>0</v>
      </c>
      <c r="G2153">
        <v>0</v>
      </c>
      <c r="H2153">
        <v>0</v>
      </c>
      <c r="I2153">
        <v>0</v>
      </c>
      <c r="J2153">
        <v>0</v>
      </c>
      <c r="K2153">
        <v>0</v>
      </c>
      <c r="L2153">
        <v>0</v>
      </c>
      <c r="M2153">
        <v>0</v>
      </c>
      <c r="N2153">
        <v>0</v>
      </c>
      <c r="O2153">
        <v>0</v>
      </c>
      <c r="P2153">
        <v>0</v>
      </c>
      <c r="Q2153">
        <v>0</v>
      </c>
      <c r="R2153">
        <v>0</v>
      </c>
      <c r="S2153">
        <v>0</v>
      </c>
      <c r="T2153">
        <v>0</v>
      </c>
      <c r="U2153">
        <v>0</v>
      </c>
      <c r="V2153">
        <v>0</v>
      </c>
      <c r="W2153">
        <v>0</v>
      </c>
      <c r="X2153">
        <v>0</v>
      </c>
      <c r="Y2153">
        <v>0</v>
      </c>
      <c r="Z2153">
        <v>0</v>
      </c>
      <c r="AA2153">
        <v>0</v>
      </c>
      <c r="AB2153">
        <v>0</v>
      </c>
      <c r="AC2153">
        <v>0</v>
      </c>
      <c r="AD2153">
        <v>0</v>
      </c>
      <c r="AE2153">
        <v>0</v>
      </c>
      <c r="AF2153">
        <v>0</v>
      </c>
      <c r="AG2153">
        <v>0</v>
      </c>
      <c r="AH2153">
        <v>0</v>
      </c>
      <c r="AI2153">
        <v>0</v>
      </c>
      <c r="AJ2153">
        <v>0</v>
      </c>
    </row>
    <row r="2154" spans="3:36" x14ac:dyDescent="0.25">
      <c r="C2154" t="s">
        <v>1120</v>
      </c>
    </row>
    <row r="2155" spans="3:36" x14ac:dyDescent="0.25">
      <c r="C2155" t="s">
        <v>70</v>
      </c>
      <c r="E2155">
        <v>25.721</v>
      </c>
      <c r="F2155">
        <v>23.509</v>
      </c>
      <c r="G2155">
        <v>24.957999999999998</v>
      </c>
      <c r="H2155">
        <v>24.14</v>
      </c>
      <c r="I2155">
        <v>23.872</v>
      </c>
      <c r="J2155">
        <v>23.434999999999999</v>
      </c>
      <c r="K2155">
        <v>23.135999999999999</v>
      </c>
      <c r="L2155">
        <v>23.242000000000001</v>
      </c>
      <c r="M2155">
        <v>22.693999999999999</v>
      </c>
      <c r="N2155">
        <v>21.655000000000001</v>
      </c>
      <c r="O2155">
        <v>20.962</v>
      </c>
      <c r="P2155">
        <v>20.513000000000002</v>
      </c>
      <c r="Q2155">
        <v>20.186</v>
      </c>
      <c r="R2155">
        <v>19.974</v>
      </c>
      <c r="S2155">
        <v>19.504999999999999</v>
      </c>
      <c r="T2155">
        <v>19.100000000000001</v>
      </c>
      <c r="U2155">
        <v>18.834</v>
      </c>
      <c r="V2155">
        <v>18.616</v>
      </c>
      <c r="W2155">
        <v>18.513000000000002</v>
      </c>
      <c r="X2155">
        <v>18.463000000000001</v>
      </c>
      <c r="Y2155">
        <v>18.321999999999999</v>
      </c>
      <c r="Z2155">
        <v>18.309000000000001</v>
      </c>
      <c r="AA2155">
        <v>18.286999999999999</v>
      </c>
      <c r="AB2155">
        <v>18.18</v>
      </c>
      <c r="AC2155">
        <v>18.213000000000001</v>
      </c>
      <c r="AD2155">
        <v>18.12</v>
      </c>
      <c r="AE2155">
        <v>18.018999999999998</v>
      </c>
      <c r="AF2155">
        <v>17.763999999999999</v>
      </c>
      <c r="AG2155">
        <v>17.805</v>
      </c>
      <c r="AH2155">
        <v>17.809000000000001</v>
      </c>
      <c r="AI2155">
        <v>17.672999999999998</v>
      </c>
      <c r="AJ2155">
        <v>17.542000000000002</v>
      </c>
    </row>
    <row r="2156" spans="3:36" x14ac:dyDescent="0.25">
      <c r="C2156" t="s">
        <v>840</v>
      </c>
      <c r="E2156">
        <v>46.008000000000003</v>
      </c>
      <c r="F2156">
        <v>41.643000000000001</v>
      </c>
      <c r="G2156">
        <v>48.927999999999997</v>
      </c>
      <c r="H2156">
        <v>49.509</v>
      </c>
      <c r="I2156">
        <v>48.875999999999998</v>
      </c>
      <c r="J2156">
        <v>48.348999999999997</v>
      </c>
      <c r="K2156">
        <v>50.186</v>
      </c>
      <c r="L2156">
        <v>53.179000000000002</v>
      </c>
      <c r="M2156">
        <v>54.415999999999997</v>
      </c>
      <c r="N2156">
        <v>54.070999999999998</v>
      </c>
      <c r="O2156">
        <v>54.591000000000001</v>
      </c>
      <c r="P2156">
        <v>55.731000000000002</v>
      </c>
      <c r="Q2156">
        <v>57.142000000000003</v>
      </c>
      <c r="R2156">
        <v>58.8</v>
      </c>
      <c r="S2156">
        <v>59.328000000000003</v>
      </c>
      <c r="T2156">
        <v>59.88</v>
      </c>
      <c r="U2156">
        <v>60.773000000000003</v>
      </c>
      <c r="V2156">
        <v>61.686999999999998</v>
      </c>
      <c r="W2156">
        <v>62.957000000000001</v>
      </c>
      <c r="X2156">
        <v>64.37</v>
      </c>
      <c r="Y2156">
        <v>65.293000000000006</v>
      </c>
      <c r="Z2156">
        <v>66.703999999999994</v>
      </c>
      <c r="AA2156">
        <v>67.998999999999995</v>
      </c>
      <c r="AB2156">
        <v>68.819000000000003</v>
      </c>
      <c r="AC2156">
        <v>70.228999999999999</v>
      </c>
      <c r="AD2156">
        <v>70.974999999999994</v>
      </c>
      <c r="AE2156">
        <v>71.620999999999995</v>
      </c>
      <c r="AF2156">
        <v>71.462000000000003</v>
      </c>
      <c r="AG2156">
        <v>72.694000000000003</v>
      </c>
      <c r="AH2156">
        <v>73.706000000000003</v>
      </c>
      <c r="AI2156">
        <v>73.972999999999999</v>
      </c>
      <c r="AJ2156">
        <v>74.227000000000004</v>
      </c>
    </row>
    <row r="2157" spans="3:36" x14ac:dyDescent="0.25">
      <c r="C2157" t="s">
        <v>873</v>
      </c>
      <c r="E2157">
        <v>0</v>
      </c>
      <c r="F2157">
        <v>0</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row>
    <row r="2158" spans="3:36" x14ac:dyDescent="0.25">
      <c r="C2158" t="s">
        <v>843</v>
      </c>
      <c r="E2158">
        <v>0</v>
      </c>
      <c r="F2158">
        <v>0</v>
      </c>
      <c r="G2158">
        <v>0</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row>
    <row r="2159" spans="3:36" x14ac:dyDescent="0.25">
      <c r="C2159" t="s">
        <v>1121</v>
      </c>
    </row>
    <row r="2160" spans="3:36" x14ac:dyDescent="0.25">
      <c r="C2160" t="s">
        <v>70</v>
      </c>
      <c r="E2160">
        <v>12.138</v>
      </c>
      <c r="F2160">
        <v>11.180999999999999</v>
      </c>
      <c r="G2160">
        <v>12.13</v>
      </c>
      <c r="H2160">
        <v>11.776</v>
      </c>
      <c r="I2160">
        <v>11.712999999999999</v>
      </c>
      <c r="J2160">
        <v>11.574</v>
      </c>
      <c r="K2160">
        <v>11.53</v>
      </c>
      <c r="L2160">
        <v>11.707000000000001</v>
      </c>
      <c r="M2160">
        <v>11.534000000000001</v>
      </c>
      <c r="N2160">
        <v>11.073</v>
      </c>
      <c r="O2160">
        <v>10.792999999999999</v>
      </c>
      <c r="P2160">
        <v>10.638999999999999</v>
      </c>
      <c r="Q2160">
        <v>10.542</v>
      </c>
      <c r="R2160">
        <v>10.497</v>
      </c>
      <c r="S2160">
        <v>10.284000000000001</v>
      </c>
      <c r="T2160">
        <v>10.090999999999999</v>
      </c>
      <c r="U2160">
        <v>9.9649999999999999</v>
      </c>
      <c r="V2160">
        <v>9.8569999999999993</v>
      </c>
      <c r="W2160">
        <v>9.8089999999999993</v>
      </c>
      <c r="X2160">
        <v>9.7780000000000005</v>
      </c>
      <c r="Y2160">
        <v>9.68</v>
      </c>
      <c r="Z2160">
        <v>9.6519999999999992</v>
      </c>
      <c r="AA2160">
        <v>9.609</v>
      </c>
      <c r="AB2160">
        <v>9.5060000000000002</v>
      </c>
      <c r="AC2160">
        <v>9.48</v>
      </c>
      <c r="AD2160">
        <v>9.3710000000000004</v>
      </c>
      <c r="AE2160">
        <v>9.25</v>
      </c>
      <c r="AF2160">
        <v>9.0350000000000001</v>
      </c>
      <c r="AG2160">
        <v>8.99</v>
      </c>
      <c r="AH2160">
        <v>8.9190000000000005</v>
      </c>
      <c r="AI2160">
        <v>8.7629999999999999</v>
      </c>
      <c r="AJ2160">
        <v>8.609</v>
      </c>
    </row>
    <row r="2161" spans="3:36" x14ac:dyDescent="0.25">
      <c r="C2161" t="s">
        <v>840</v>
      </c>
      <c r="E2161">
        <v>13.282</v>
      </c>
      <c r="F2161">
        <v>11.849</v>
      </c>
      <c r="G2161">
        <v>13.83</v>
      </c>
      <c r="H2161">
        <v>13.629</v>
      </c>
      <c r="I2161">
        <v>12.586</v>
      </c>
      <c r="J2161">
        <v>11.922000000000001</v>
      </c>
      <c r="K2161">
        <v>10.951000000000001</v>
      </c>
      <c r="L2161">
        <v>9.5419999999999998</v>
      </c>
      <c r="M2161">
        <v>8.7010000000000005</v>
      </c>
      <c r="N2161">
        <v>8.2769999999999992</v>
      </c>
      <c r="O2161">
        <v>7.798</v>
      </c>
      <c r="P2161">
        <v>6.8310000000000004</v>
      </c>
      <c r="Q2161">
        <v>5.6849999999999996</v>
      </c>
      <c r="R2161">
        <v>4.3319999999999999</v>
      </c>
      <c r="S2161">
        <v>3.4769999999999999</v>
      </c>
      <c r="T2161">
        <v>2.5590000000000002</v>
      </c>
      <c r="U2161">
        <v>1.4159999999999999</v>
      </c>
      <c r="V2161">
        <v>0.218</v>
      </c>
      <c r="W2161">
        <v>-1.1930000000000001</v>
      </c>
      <c r="X2161">
        <v>-2.673</v>
      </c>
      <c r="Y2161">
        <v>-3.9</v>
      </c>
      <c r="Z2161">
        <v>-5.4039999999999999</v>
      </c>
      <c r="AA2161">
        <v>-6.8639999999999999</v>
      </c>
      <c r="AB2161">
        <v>-8.0890000000000004</v>
      </c>
      <c r="AC2161">
        <v>-9.6430000000000007</v>
      </c>
      <c r="AD2161">
        <v>-10.849</v>
      </c>
      <c r="AE2161">
        <v>-12.010999999999999</v>
      </c>
      <c r="AF2161">
        <v>-12.766999999999999</v>
      </c>
      <c r="AG2161">
        <v>-14.250999999999999</v>
      </c>
      <c r="AH2161">
        <v>-15.625</v>
      </c>
      <c r="AI2161">
        <v>-16.635000000000002</v>
      </c>
      <c r="AJ2161">
        <v>-17.654</v>
      </c>
    </row>
    <row r="2162" spans="3:36" x14ac:dyDescent="0.25">
      <c r="C2162" t="s">
        <v>3</v>
      </c>
      <c r="E2162">
        <v>10.185</v>
      </c>
      <c r="F2162">
        <v>9.2089999999999996</v>
      </c>
      <c r="G2162">
        <v>9.9090000000000007</v>
      </c>
      <c r="H2162">
        <v>8.7609999999999992</v>
      </c>
      <c r="I2162">
        <v>8.9939999999999998</v>
      </c>
      <c r="J2162">
        <v>6.734</v>
      </c>
      <c r="K2162">
        <v>6.9740000000000002</v>
      </c>
      <c r="L2162">
        <v>7.3620000000000001</v>
      </c>
      <c r="M2162">
        <v>7.5069999999999997</v>
      </c>
      <c r="N2162">
        <v>7.431</v>
      </c>
      <c r="O2162">
        <v>7.4509999999999996</v>
      </c>
      <c r="P2162">
        <v>7.5439999999999996</v>
      </c>
      <c r="Q2162">
        <v>7.657</v>
      </c>
      <c r="R2162">
        <v>7.7880000000000003</v>
      </c>
      <c r="S2162">
        <v>7.7510000000000003</v>
      </c>
      <c r="T2162">
        <v>7.702</v>
      </c>
      <c r="U2162">
        <v>7.6790000000000003</v>
      </c>
      <c r="V2162">
        <v>7.6420000000000003</v>
      </c>
      <c r="W2162">
        <v>7.6390000000000002</v>
      </c>
      <c r="X2162">
        <v>7.6520000000000001</v>
      </c>
      <c r="Y2162">
        <v>7.6079999999999997</v>
      </c>
      <c r="Z2162">
        <v>7.6239999999999997</v>
      </c>
      <c r="AA2162">
        <v>7.6269999999999998</v>
      </c>
      <c r="AB2162">
        <v>7.5780000000000003</v>
      </c>
      <c r="AC2162">
        <v>7.5960000000000001</v>
      </c>
      <c r="AD2162">
        <v>7.5419999999999998</v>
      </c>
      <c r="AE2162">
        <v>7.4779999999999998</v>
      </c>
      <c r="AF2162">
        <v>7.3310000000000004</v>
      </c>
      <c r="AG2162">
        <v>7.3330000000000002</v>
      </c>
      <c r="AH2162">
        <v>7.3109999999999999</v>
      </c>
      <c r="AI2162">
        <v>7.2160000000000002</v>
      </c>
      <c r="AJ2162">
        <v>7.1219999999999999</v>
      </c>
    </row>
    <row r="2163" spans="3:36" x14ac:dyDescent="0.25">
      <c r="C2163" t="s">
        <v>873</v>
      </c>
      <c r="E2163">
        <v>0</v>
      </c>
      <c r="F2163">
        <v>0</v>
      </c>
      <c r="G2163">
        <v>0</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row>
    <row r="2164" spans="3:36" x14ac:dyDescent="0.25">
      <c r="C2164" t="s">
        <v>843</v>
      </c>
      <c r="E2164">
        <v>0</v>
      </c>
      <c r="F2164">
        <v>0</v>
      </c>
      <c r="G2164">
        <v>0</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row>
    <row r="2165" spans="3:36" x14ac:dyDescent="0.25">
      <c r="C2165" t="s">
        <v>1122</v>
      </c>
    </row>
    <row r="2166" spans="3:36" x14ac:dyDescent="0.25">
      <c r="C2166" t="s">
        <v>70</v>
      </c>
      <c r="E2166">
        <v>92.622</v>
      </c>
      <c r="F2166">
        <v>86.343000000000004</v>
      </c>
      <c r="G2166">
        <v>93.543000000000006</v>
      </c>
      <c r="H2166">
        <v>93.337999999999994</v>
      </c>
      <c r="I2166">
        <v>95.515000000000001</v>
      </c>
      <c r="J2166">
        <v>97.131</v>
      </c>
      <c r="K2166">
        <v>99.483999999999995</v>
      </c>
      <c r="L2166">
        <v>103.783</v>
      </c>
      <c r="M2166">
        <v>105.081</v>
      </c>
      <c r="N2166">
        <v>103.8</v>
      </c>
      <c r="O2166">
        <v>103.995</v>
      </c>
      <c r="P2166">
        <v>105.27200000000001</v>
      </c>
      <c r="Q2166">
        <v>107.071</v>
      </c>
      <c r="R2166">
        <v>109.38</v>
      </c>
      <c r="S2166">
        <v>109.99299999999999</v>
      </c>
      <c r="T2166">
        <v>110.77800000000001</v>
      </c>
      <c r="U2166">
        <v>112.252</v>
      </c>
      <c r="V2166">
        <v>113.88</v>
      </c>
      <c r="W2166">
        <v>116.14400000000001</v>
      </c>
      <c r="X2166">
        <v>118.673</v>
      </c>
      <c r="Y2166">
        <v>120.446</v>
      </c>
      <c r="Z2166">
        <v>123.017</v>
      </c>
      <c r="AA2166">
        <v>125.422</v>
      </c>
      <c r="AB2166">
        <v>127.072</v>
      </c>
      <c r="AC2166">
        <v>129.684</v>
      </c>
      <c r="AD2166">
        <v>131.22399999999999</v>
      </c>
      <c r="AE2166">
        <v>132.601</v>
      </c>
      <c r="AF2166">
        <v>132.649</v>
      </c>
      <c r="AG2166">
        <v>134.95699999999999</v>
      </c>
      <c r="AH2166">
        <v>136.90799999999999</v>
      </c>
      <c r="AI2166">
        <v>137.62799999999999</v>
      </c>
      <c r="AJ2166">
        <v>138.31200000000001</v>
      </c>
    </row>
    <row r="2167" spans="3:36" x14ac:dyDescent="0.25">
      <c r="C2167" t="s">
        <v>840</v>
      </c>
      <c r="E2167">
        <v>25.831</v>
      </c>
      <c r="F2167">
        <v>23.401</v>
      </c>
      <c r="G2167">
        <v>27.274000000000001</v>
      </c>
      <c r="H2167">
        <v>27.654</v>
      </c>
      <c r="I2167">
        <v>27.254000000000001</v>
      </c>
      <c r="J2167">
        <v>26.95</v>
      </c>
      <c r="K2167">
        <v>27.866</v>
      </c>
      <c r="L2167">
        <v>29.347999999999999</v>
      </c>
      <c r="M2167">
        <v>29.978000000000002</v>
      </c>
      <c r="N2167">
        <v>29.850999999999999</v>
      </c>
      <c r="O2167">
        <v>30.135000000000002</v>
      </c>
      <c r="P2167">
        <v>30.716999999999999</v>
      </c>
      <c r="Q2167">
        <v>31.434999999999999</v>
      </c>
      <c r="R2167">
        <v>32.283000000000001</v>
      </c>
      <c r="S2167">
        <v>32.601999999999997</v>
      </c>
      <c r="T2167">
        <v>32.936999999999998</v>
      </c>
      <c r="U2167">
        <v>33.44</v>
      </c>
      <c r="V2167">
        <v>33.954000000000001</v>
      </c>
      <c r="W2167">
        <v>34.640999999999998</v>
      </c>
      <c r="X2167">
        <v>35.405999999999999</v>
      </c>
      <c r="Y2167">
        <v>35.942</v>
      </c>
      <c r="Z2167">
        <v>36.716999999999999</v>
      </c>
      <c r="AA2167">
        <v>37.442999999999998</v>
      </c>
      <c r="AB2167">
        <v>37.941000000000003</v>
      </c>
      <c r="AC2167">
        <v>38.726999999999997</v>
      </c>
      <c r="AD2167">
        <v>39.192</v>
      </c>
      <c r="AE2167">
        <v>39.606999999999999</v>
      </c>
      <c r="AF2167">
        <v>39.625</v>
      </c>
      <c r="AG2167">
        <v>40.317999999999998</v>
      </c>
      <c r="AH2167">
        <v>40.904000000000003</v>
      </c>
      <c r="AI2167">
        <v>41.122</v>
      </c>
      <c r="AJ2167">
        <v>41.329000000000001</v>
      </c>
    </row>
    <row r="2168" spans="3:36" x14ac:dyDescent="0.25">
      <c r="C2168" t="s">
        <v>1123</v>
      </c>
    </row>
    <row r="2169" spans="3:36" x14ac:dyDescent="0.25">
      <c r="C2169" t="s">
        <v>70</v>
      </c>
      <c r="E2169">
        <v>12.651</v>
      </c>
      <c r="F2169">
        <v>16.257000000000001</v>
      </c>
      <c r="G2169">
        <v>16.460999999999999</v>
      </c>
      <c r="H2169">
        <v>16.957999999999998</v>
      </c>
      <c r="I2169">
        <v>17.292999999999999</v>
      </c>
      <c r="J2169">
        <v>17.864999999999998</v>
      </c>
      <c r="K2169">
        <v>18.091999999999999</v>
      </c>
      <c r="L2169">
        <v>18.324999999999999</v>
      </c>
      <c r="M2169">
        <v>18.565000000000001</v>
      </c>
      <c r="N2169">
        <v>18.815000000000001</v>
      </c>
      <c r="O2169">
        <v>19.076000000000001</v>
      </c>
      <c r="P2169">
        <v>19.347999999999999</v>
      </c>
      <c r="Q2169">
        <v>19.634</v>
      </c>
      <c r="R2169">
        <v>19.934000000000001</v>
      </c>
      <c r="S2169">
        <v>20.251000000000001</v>
      </c>
      <c r="T2169">
        <v>20.584</v>
      </c>
      <c r="U2169">
        <v>20.933</v>
      </c>
      <c r="V2169">
        <v>21.300999999999998</v>
      </c>
      <c r="W2169">
        <v>21.683</v>
      </c>
      <c r="X2169">
        <v>22.076000000000001</v>
      </c>
      <c r="Y2169">
        <v>22.478999999999999</v>
      </c>
      <c r="Z2169">
        <v>22.891999999999999</v>
      </c>
      <c r="AA2169">
        <v>23.315999999999999</v>
      </c>
      <c r="AB2169">
        <v>23.748999999999999</v>
      </c>
      <c r="AC2169">
        <v>24.193999999999999</v>
      </c>
      <c r="AD2169">
        <v>24.649000000000001</v>
      </c>
      <c r="AE2169">
        <v>25.114999999999998</v>
      </c>
      <c r="AF2169">
        <v>25.591000000000001</v>
      </c>
      <c r="AG2169">
        <v>26.079000000000001</v>
      </c>
      <c r="AH2169">
        <v>26.577000000000002</v>
      </c>
      <c r="AI2169">
        <v>27.085999999999999</v>
      </c>
      <c r="AJ2169">
        <v>27.606999999999999</v>
      </c>
    </row>
    <row r="2170" spans="3:36" x14ac:dyDescent="0.25">
      <c r="C2170" t="s">
        <v>1071</v>
      </c>
      <c r="E2170">
        <v>3.2000000000000001E-2</v>
      </c>
      <c r="F2170">
        <v>3.1E-2</v>
      </c>
      <c r="G2170">
        <v>0.03</v>
      </c>
      <c r="H2170">
        <v>2.9000000000000001E-2</v>
      </c>
      <c r="I2170">
        <v>2.9000000000000001E-2</v>
      </c>
      <c r="J2170">
        <v>3.4000000000000002E-2</v>
      </c>
      <c r="K2170">
        <v>0.04</v>
      </c>
      <c r="L2170">
        <v>4.8000000000000001E-2</v>
      </c>
      <c r="M2170">
        <v>5.7000000000000002E-2</v>
      </c>
      <c r="N2170">
        <v>6.8000000000000005E-2</v>
      </c>
      <c r="O2170">
        <v>8.1000000000000003E-2</v>
      </c>
      <c r="P2170">
        <v>9.6000000000000002E-2</v>
      </c>
      <c r="Q2170">
        <v>0.114</v>
      </c>
      <c r="R2170">
        <v>0.13400000000000001</v>
      </c>
      <c r="S2170">
        <v>0.157</v>
      </c>
      <c r="T2170">
        <v>0.182</v>
      </c>
      <c r="U2170">
        <v>0.20899999999999999</v>
      </c>
      <c r="V2170">
        <v>0.24</v>
      </c>
      <c r="W2170">
        <v>0.27500000000000002</v>
      </c>
      <c r="X2170">
        <v>0.311</v>
      </c>
      <c r="Y2170">
        <v>0.35099999999999998</v>
      </c>
      <c r="Z2170">
        <v>0.39400000000000002</v>
      </c>
      <c r="AA2170">
        <v>0.44</v>
      </c>
      <c r="AB2170">
        <v>0.49099999999999999</v>
      </c>
      <c r="AC2170">
        <v>0.55300000000000005</v>
      </c>
      <c r="AD2170">
        <v>0.61699999999999999</v>
      </c>
      <c r="AE2170">
        <v>0.68700000000000006</v>
      </c>
      <c r="AF2170">
        <v>0.76700000000000002</v>
      </c>
      <c r="AG2170">
        <v>0.85099999999999998</v>
      </c>
      <c r="AH2170">
        <v>0.94199999999999995</v>
      </c>
      <c r="AI2170">
        <v>1.04</v>
      </c>
      <c r="AJ2170">
        <v>1.1479999999999999</v>
      </c>
    </row>
    <row r="2171" spans="3:36" x14ac:dyDescent="0.25">
      <c r="C2171" t="s">
        <v>840</v>
      </c>
      <c r="E2171">
        <v>46.145000000000003</v>
      </c>
      <c r="F2171">
        <v>63.280999999999999</v>
      </c>
      <c r="G2171">
        <v>66.396000000000001</v>
      </c>
      <c r="H2171">
        <v>68.441000000000003</v>
      </c>
      <c r="I2171">
        <v>67.179000000000002</v>
      </c>
      <c r="J2171">
        <v>67.468000000000004</v>
      </c>
      <c r="K2171">
        <v>68.936000000000007</v>
      </c>
      <c r="L2171">
        <v>70.430999999999997</v>
      </c>
      <c r="M2171">
        <v>71.953000000000003</v>
      </c>
      <c r="N2171">
        <v>73.495999999999995</v>
      </c>
      <c r="O2171">
        <v>75.055000000000007</v>
      </c>
      <c r="P2171">
        <v>76.623000000000005</v>
      </c>
      <c r="Q2171">
        <v>78.195999999999998</v>
      </c>
      <c r="R2171">
        <v>79.766000000000005</v>
      </c>
      <c r="S2171">
        <v>81.331999999999994</v>
      </c>
      <c r="T2171">
        <v>82.887</v>
      </c>
      <c r="U2171">
        <v>84.423000000000002</v>
      </c>
      <c r="V2171">
        <v>85.936999999999998</v>
      </c>
      <c r="W2171">
        <v>87.456000000000003</v>
      </c>
      <c r="X2171">
        <v>89.016000000000005</v>
      </c>
      <c r="Y2171">
        <v>90.613</v>
      </c>
      <c r="Z2171">
        <v>92.245999999999995</v>
      </c>
      <c r="AA2171">
        <v>93.918000000000006</v>
      </c>
      <c r="AB2171">
        <v>95.626000000000005</v>
      </c>
      <c r="AC2171">
        <v>97.361000000000004</v>
      </c>
      <c r="AD2171">
        <v>99.134</v>
      </c>
      <c r="AE2171">
        <v>100.944</v>
      </c>
      <c r="AF2171">
        <v>102.783</v>
      </c>
      <c r="AG2171">
        <v>104.661</v>
      </c>
      <c r="AH2171">
        <v>106.57299999999999</v>
      </c>
      <c r="AI2171">
        <v>108.52</v>
      </c>
      <c r="AJ2171">
        <v>110.499</v>
      </c>
    </row>
    <row r="2172" spans="3:36" x14ac:dyDescent="0.25">
      <c r="C2172" t="s">
        <v>939</v>
      </c>
      <c r="E2172">
        <v>0</v>
      </c>
      <c r="F2172">
        <v>0</v>
      </c>
      <c r="G2172">
        <v>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row>
    <row r="2173" spans="3:36" x14ac:dyDescent="0.25">
      <c r="C2173" t="s">
        <v>3</v>
      </c>
      <c r="E2173">
        <v>0</v>
      </c>
      <c r="F2173">
        <v>0</v>
      </c>
      <c r="G2173">
        <v>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row>
    <row r="2174" spans="3:36" x14ac:dyDescent="0.25">
      <c r="C2174" t="s">
        <v>949</v>
      </c>
      <c r="E2174">
        <v>0</v>
      </c>
      <c r="F2174">
        <v>0</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row>
    <row r="2175" spans="3:36" x14ac:dyDescent="0.25">
      <c r="C2175" t="s">
        <v>873</v>
      </c>
      <c r="E2175">
        <v>0</v>
      </c>
      <c r="F2175">
        <v>0</v>
      </c>
      <c r="G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row>
    <row r="2176" spans="3:36" x14ac:dyDescent="0.25">
      <c r="C2176" t="s">
        <v>1124</v>
      </c>
    </row>
    <row r="2177" spans="3:36" x14ac:dyDescent="0.25">
      <c r="C2177" t="s">
        <v>70</v>
      </c>
      <c r="E2177">
        <v>1.329</v>
      </c>
      <c r="F2177">
        <v>1.2030000000000001</v>
      </c>
      <c r="G2177">
        <v>1.357</v>
      </c>
      <c r="H2177">
        <v>1.3069999999999999</v>
      </c>
      <c r="I2177">
        <v>1.2929999999999999</v>
      </c>
      <c r="J2177">
        <v>1.272</v>
      </c>
      <c r="K2177">
        <v>1.26</v>
      </c>
      <c r="L2177">
        <v>1.2669999999999999</v>
      </c>
      <c r="M2177">
        <v>1.244</v>
      </c>
      <c r="N2177">
        <v>1.1919999999999999</v>
      </c>
      <c r="O2177">
        <v>1.155</v>
      </c>
      <c r="P2177">
        <v>1.131</v>
      </c>
      <c r="Q2177">
        <v>1.1140000000000001</v>
      </c>
      <c r="R2177">
        <v>1.101</v>
      </c>
      <c r="S2177">
        <v>1.071</v>
      </c>
      <c r="T2177">
        <v>1.044</v>
      </c>
      <c r="U2177">
        <v>1.0229999999999999</v>
      </c>
      <c r="V2177">
        <v>1.004</v>
      </c>
      <c r="W2177">
        <v>0.99099999999999999</v>
      </c>
      <c r="X2177">
        <v>0.97799999999999998</v>
      </c>
      <c r="Y2177">
        <v>0.96099999999999997</v>
      </c>
      <c r="Z2177">
        <v>0.94799999999999995</v>
      </c>
      <c r="AA2177">
        <v>0.93500000000000005</v>
      </c>
      <c r="AB2177">
        <v>0.91700000000000004</v>
      </c>
      <c r="AC2177">
        <v>0.90500000000000003</v>
      </c>
      <c r="AD2177">
        <v>0.88700000000000001</v>
      </c>
      <c r="AE2177">
        <v>0.86699999999999999</v>
      </c>
      <c r="AF2177">
        <v>0.84199999999999997</v>
      </c>
      <c r="AG2177">
        <v>0.82799999999999996</v>
      </c>
      <c r="AH2177">
        <v>0.81299999999999994</v>
      </c>
      <c r="AI2177">
        <v>0.79200000000000004</v>
      </c>
      <c r="AJ2177">
        <v>0.77200000000000002</v>
      </c>
    </row>
    <row r="2178" spans="3:36" x14ac:dyDescent="0.25">
      <c r="C2178" t="s">
        <v>840</v>
      </c>
      <c r="E2178">
        <v>-70.584000000000003</v>
      </c>
      <c r="F2178">
        <v>-62.680999999999997</v>
      </c>
      <c r="G2178">
        <v>-76.081000000000003</v>
      </c>
      <c r="H2178">
        <v>-74.933000000000007</v>
      </c>
      <c r="I2178">
        <v>-71.341999999999999</v>
      </c>
      <c r="J2178">
        <v>-68.183000000000007</v>
      </c>
      <c r="K2178">
        <v>-68.150999999999996</v>
      </c>
      <c r="L2178">
        <v>-69.114999999999995</v>
      </c>
      <c r="M2178">
        <v>-68.394999999999996</v>
      </c>
      <c r="N2178">
        <v>-66.025000000000006</v>
      </c>
      <c r="O2178">
        <v>-64.447000000000003</v>
      </c>
      <c r="P2178">
        <v>-63.540999999999997</v>
      </c>
      <c r="Q2178">
        <v>-62.890999999999998</v>
      </c>
      <c r="R2178">
        <v>-62.46</v>
      </c>
      <c r="S2178">
        <v>-61.04</v>
      </c>
      <c r="T2178">
        <v>-59.634</v>
      </c>
      <c r="U2178">
        <v>-58.54</v>
      </c>
      <c r="V2178">
        <v>-57.488999999999997</v>
      </c>
      <c r="W2178">
        <v>-56.72</v>
      </c>
      <c r="X2178">
        <v>-56.018999999999998</v>
      </c>
      <c r="Y2178">
        <v>-54.996000000000002</v>
      </c>
      <c r="Z2178">
        <v>-54.289000000000001</v>
      </c>
      <c r="AA2178">
        <v>-53.53</v>
      </c>
      <c r="AB2178">
        <v>-52.496000000000002</v>
      </c>
      <c r="AC2178">
        <v>-51.786000000000001</v>
      </c>
      <c r="AD2178">
        <v>-50.747999999999998</v>
      </c>
      <c r="AE2178">
        <v>-49.642000000000003</v>
      </c>
      <c r="AF2178">
        <v>-48.173000000000002</v>
      </c>
      <c r="AG2178">
        <v>-47.374000000000002</v>
      </c>
      <c r="AH2178">
        <v>-46.536000000000001</v>
      </c>
      <c r="AI2178">
        <v>-45.348999999999997</v>
      </c>
      <c r="AJ2178">
        <v>-44.170999999999999</v>
      </c>
    </row>
    <row r="2179" spans="3:36" x14ac:dyDescent="0.25">
      <c r="C2179" t="s">
        <v>3</v>
      </c>
      <c r="E2179">
        <v>0</v>
      </c>
      <c r="F2179">
        <v>0</v>
      </c>
      <c r="G2179">
        <v>0</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row>
    <row r="2180" spans="3:36" x14ac:dyDescent="0.25">
      <c r="C2180" t="s">
        <v>949</v>
      </c>
      <c r="E2180">
        <v>572.64800000000002</v>
      </c>
      <c r="F2180">
        <v>440.83300000000003</v>
      </c>
      <c r="G2180">
        <v>559.39</v>
      </c>
      <c r="H2180">
        <v>525.29600000000005</v>
      </c>
      <c r="I2180">
        <v>523.78300000000002</v>
      </c>
      <c r="J2180">
        <v>503.98700000000002</v>
      </c>
      <c r="K2180">
        <v>499.14600000000002</v>
      </c>
      <c r="L2180">
        <v>501.76600000000002</v>
      </c>
      <c r="M2180">
        <v>492.30599999999998</v>
      </c>
      <c r="N2180">
        <v>471.33100000000002</v>
      </c>
      <c r="O2180">
        <v>456.57400000000001</v>
      </c>
      <c r="P2180">
        <v>446.92099999999999</v>
      </c>
      <c r="Q2180">
        <v>439.47800000000001</v>
      </c>
      <c r="R2180">
        <v>434.06200000000001</v>
      </c>
      <c r="S2180">
        <v>422.642</v>
      </c>
      <c r="T2180">
        <v>411.53199999999998</v>
      </c>
      <c r="U2180">
        <v>402.68700000000001</v>
      </c>
      <c r="V2180">
        <v>394.59100000000001</v>
      </c>
      <c r="W2180">
        <v>388.88499999999999</v>
      </c>
      <c r="X2180">
        <v>383.60500000000002</v>
      </c>
      <c r="Y2180">
        <v>375.988</v>
      </c>
      <c r="Z2180">
        <v>370.608</v>
      </c>
      <c r="AA2180">
        <v>364.89699999999999</v>
      </c>
      <c r="AB2180">
        <v>357.32900000000001</v>
      </c>
      <c r="AC2180">
        <v>352.02199999999999</v>
      </c>
      <c r="AD2180">
        <v>344.51100000000002</v>
      </c>
      <c r="AE2180">
        <v>336.54599999999999</v>
      </c>
      <c r="AF2180">
        <v>326.13099999999997</v>
      </c>
      <c r="AG2180">
        <v>320.29399999999998</v>
      </c>
      <c r="AH2180">
        <v>314.21800000000002</v>
      </c>
      <c r="AI2180">
        <v>305.8</v>
      </c>
      <c r="AJ2180">
        <v>297.46600000000001</v>
      </c>
    </row>
    <row r="2181" spans="3:36" x14ac:dyDescent="0.25">
      <c r="C2181" t="s">
        <v>873</v>
      </c>
      <c r="E2181">
        <v>0</v>
      </c>
      <c r="F2181">
        <v>0</v>
      </c>
      <c r="G2181">
        <v>0</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row>
    <row r="2182" spans="3:36" x14ac:dyDescent="0.25">
      <c r="C2182" t="s">
        <v>843</v>
      </c>
      <c r="E2182">
        <v>0</v>
      </c>
      <c r="F2182">
        <v>0</v>
      </c>
      <c r="G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row>
    <row r="2183" spans="3:36" x14ac:dyDescent="0.25">
      <c r="C2183" t="s">
        <v>1003</v>
      </c>
    </row>
    <row r="2184" spans="3:36" x14ac:dyDescent="0.25">
      <c r="C2184" t="s">
        <v>70</v>
      </c>
      <c r="E2184">
        <v>259.67</v>
      </c>
      <c r="F2184">
        <v>243.14500000000001</v>
      </c>
      <c r="G2184">
        <v>263.80200000000002</v>
      </c>
      <c r="H2184">
        <v>265.32600000000002</v>
      </c>
      <c r="I2184">
        <v>270.10700000000003</v>
      </c>
      <c r="J2184">
        <v>272.94400000000002</v>
      </c>
      <c r="K2184">
        <v>279.46600000000001</v>
      </c>
      <c r="L2184">
        <v>291.02</v>
      </c>
      <c r="M2184">
        <v>293.72899999999998</v>
      </c>
      <c r="N2184">
        <v>289.279</v>
      </c>
      <c r="O2184">
        <v>288.66500000000002</v>
      </c>
      <c r="P2184">
        <v>291.05200000000002</v>
      </c>
      <c r="Q2184">
        <v>294.69099999999997</v>
      </c>
      <c r="R2184">
        <v>299.97000000000003</v>
      </c>
      <c r="S2184">
        <v>301.05</v>
      </c>
      <c r="T2184">
        <v>302.983</v>
      </c>
      <c r="U2184">
        <v>306.31200000000001</v>
      </c>
      <c r="V2184">
        <v>309.916</v>
      </c>
      <c r="W2184">
        <v>315.339</v>
      </c>
      <c r="X2184">
        <v>321.435</v>
      </c>
      <c r="Y2184">
        <v>325.63</v>
      </c>
      <c r="Z2184">
        <v>332.00400000000002</v>
      </c>
      <c r="AA2184">
        <v>337.64600000000002</v>
      </c>
      <c r="AB2184">
        <v>341.28399999999999</v>
      </c>
      <c r="AC2184">
        <v>347.4</v>
      </c>
      <c r="AD2184">
        <v>350.84100000000001</v>
      </c>
      <c r="AE2184">
        <v>353.72</v>
      </c>
      <c r="AF2184">
        <v>353.19799999999998</v>
      </c>
      <c r="AG2184">
        <v>358.47699999999998</v>
      </c>
      <c r="AH2184">
        <v>362.798</v>
      </c>
      <c r="AI2184">
        <v>363.96199999999999</v>
      </c>
      <c r="AJ2184">
        <v>365.02199999999999</v>
      </c>
    </row>
    <row r="2185" spans="3:36" x14ac:dyDescent="0.25">
      <c r="C2185" t="s">
        <v>1071</v>
      </c>
      <c r="E2185">
        <v>3.2000000000000001E-2</v>
      </c>
      <c r="F2185">
        <v>3.1E-2</v>
      </c>
      <c r="G2185">
        <v>0.03</v>
      </c>
      <c r="H2185">
        <v>2.9000000000000001E-2</v>
      </c>
      <c r="I2185">
        <v>2.9000000000000001E-2</v>
      </c>
      <c r="J2185">
        <v>3.4000000000000002E-2</v>
      </c>
      <c r="K2185">
        <v>0.04</v>
      </c>
      <c r="L2185">
        <v>4.8000000000000001E-2</v>
      </c>
      <c r="M2185">
        <v>5.7000000000000002E-2</v>
      </c>
      <c r="N2185">
        <v>6.8000000000000005E-2</v>
      </c>
      <c r="O2185">
        <v>8.1000000000000003E-2</v>
      </c>
      <c r="P2185">
        <v>9.6000000000000002E-2</v>
      </c>
      <c r="Q2185">
        <v>0.114</v>
      </c>
      <c r="R2185">
        <v>0.13400000000000001</v>
      </c>
      <c r="S2185">
        <v>0.157</v>
      </c>
      <c r="T2185">
        <v>0.182</v>
      </c>
      <c r="U2185">
        <v>0.20899999999999999</v>
      </c>
      <c r="V2185">
        <v>0.24</v>
      </c>
      <c r="W2185">
        <v>0.27500000000000002</v>
      </c>
      <c r="X2185">
        <v>0.311</v>
      </c>
      <c r="Y2185">
        <v>0.35099999999999998</v>
      </c>
      <c r="Z2185">
        <v>0.39400000000000002</v>
      </c>
      <c r="AA2185">
        <v>0.44</v>
      </c>
      <c r="AB2185">
        <v>0.49099999999999999</v>
      </c>
      <c r="AC2185">
        <v>0.55300000000000005</v>
      </c>
      <c r="AD2185">
        <v>0.61699999999999999</v>
      </c>
      <c r="AE2185">
        <v>0.68700000000000006</v>
      </c>
      <c r="AF2185">
        <v>0.76700000000000002</v>
      </c>
      <c r="AG2185">
        <v>0.85099999999999998</v>
      </c>
      <c r="AH2185">
        <v>0.94199999999999995</v>
      </c>
      <c r="AI2185">
        <v>1.04</v>
      </c>
      <c r="AJ2185">
        <v>1.1479999999999999</v>
      </c>
    </row>
    <row r="2186" spans="3:36" x14ac:dyDescent="0.25">
      <c r="C2186" t="s">
        <v>840</v>
      </c>
      <c r="E2186">
        <v>450.75</v>
      </c>
      <c r="F2186">
        <v>422.988</v>
      </c>
      <c r="G2186">
        <v>479.721</v>
      </c>
      <c r="H2186">
        <v>485.04599999999999</v>
      </c>
      <c r="I2186">
        <v>472.03</v>
      </c>
      <c r="J2186">
        <v>461.9</v>
      </c>
      <c r="K2186">
        <v>472.22300000000001</v>
      </c>
      <c r="L2186">
        <v>490.13299999999998</v>
      </c>
      <c r="M2186">
        <v>495.02800000000002</v>
      </c>
      <c r="N2186">
        <v>489.33699999999999</v>
      </c>
      <c r="O2186">
        <v>489.62400000000002</v>
      </c>
      <c r="P2186">
        <v>493.84300000000002</v>
      </c>
      <c r="Q2186">
        <v>499.70400000000001</v>
      </c>
      <c r="R2186">
        <v>507.48700000000002</v>
      </c>
      <c r="S2186">
        <v>509.1</v>
      </c>
      <c r="T2186">
        <v>511.60300000000001</v>
      </c>
      <c r="U2186">
        <v>515.71500000000003</v>
      </c>
      <c r="V2186">
        <v>519.95100000000002</v>
      </c>
      <c r="W2186">
        <v>526.74699999999996</v>
      </c>
      <c r="X2186">
        <v>534.76700000000005</v>
      </c>
      <c r="Y2186">
        <v>540.27300000000002</v>
      </c>
      <c r="Z2186">
        <v>549.06600000000003</v>
      </c>
      <c r="AA2186">
        <v>557.30899999999997</v>
      </c>
      <c r="AB2186">
        <v>562.83000000000004</v>
      </c>
      <c r="AC2186">
        <v>572.07100000000003</v>
      </c>
      <c r="AD2186">
        <v>577.57899999999995</v>
      </c>
      <c r="AE2186">
        <v>582.45100000000002</v>
      </c>
      <c r="AF2186">
        <v>582.45600000000002</v>
      </c>
      <c r="AG2186">
        <v>591.14599999999996</v>
      </c>
      <c r="AH2186">
        <v>598.49099999999999</v>
      </c>
      <c r="AI2186">
        <v>601.29200000000003</v>
      </c>
      <c r="AJ2186">
        <v>604.02300000000002</v>
      </c>
    </row>
    <row r="2187" spans="3:36" x14ac:dyDescent="0.25">
      <c r="C2187" t="s">
        <v>3</v>
      </c>
      <c r="E2187">
        <v>10.185</v>
      </c>
      <c r="F2187">
        <v>9.2089999999999996</v>
      </c>
      <c r="G2187">
        <v>9.9090000000000007</v>
      </c>
      <c r="H2187">
        <v>8.7609999999999992</v>
      </c>
      <c r="I2187">
        <v>8.9939999999999998</v>
      </c>
      <c r="J2187">
        <v>6.734</v>
      </c>
      <c r="K2187">
        <v>6.9740000000000002</v>
      </c>
      <c r="L2187">
        <v>7.3620000000000001</v>
      </c>
      <c r="M2187">
        <v>7.5069999999999997</v>
      </c>
      <c r="N2187">
        <v>7.431</v>
      </c>
      <c r="O2187">
        <v>7.4509999999999996</v>
      </c>
      <c r="P2187">
        <v>7.5439999999999996</v>
      </c>
      <c r="Q2187">
        <v>7.657</v>
      </c>
      <c r="R2187">
        <v>7.7880000000000003</v>
      </c>
      <c r="S2187">
        <v>7.7510000000000003</v>
      </c>
      <c r="T2187">
        <v>7.702</v>
      </c>
      <c r="U2187">
        <v>7.6790000000000003</v>
      </c>
      <c r="V2187">
        <v>7.6420000000000003</v>
      </c>
      <c r="W2187">
        <v>7.6390000000000002</v>
      </c>
      <c r="X2187">
        <v>7.6520000000000001</v>
      </c>
      <c r="Y2187">
        <v>7.6079999999999997</v>
      </c>
      <c r="Z2187">
        <v>7.6239999999999997</v>
      </c>
      <c r="AA2187">
        <v>7.6269999999999998</v>
      </c>
      <c r="AB2187">
        <v>7.5780000000000003</v>
      </c>
      <c r="AC2187">
        <v>7.5960000000000001</v>
      </c>
      <c r="AD2187">
        <v>7.5419999999999998</v>
      </c>
      <c r="AE2187">
        <v>7.4779999999999998</v>
      </c>
      <c r="AF2187">
        <v>7.3310000000000004</v>
      </c>
      <c r="AG2187">
        <v>7.3330000000000002</v>
      </c>
      <c r="AH2187">
        <v>7.3109999999999999</v>
      </c>
      <c r="AI2187">
        <v>7.2160000000000002</v>
      </c>
      <c r="AJ2187">
        <v>7.1219999999999999</v>
      </c>
    </row>
    <row r="2188" spans="3:36" x14ac:dyDescent="0.25">
      <c r="C2188" t="s">
        <v>949</v>
      </c>
      <c r="E2188">
        <v>572.64800000000002</v>
      </c>
      <c r="F2188">
        <v>440.83300000000003</v>
      </c>
      <c r="G2188">
        <v>559.39</v>
      </c>
      <c r="H2188">
        <v>525.29600000000005</v>
      </c>
      <c r="I2188">
        <v>523.78300000000002</v>
      </c>
      <c r="J2188">
        <v>503.98700000000002</v>
      </c>
      <c r="K2188">
        <v>499.14600000000002</v>
      </c>
      <c r="L2188">
        <v>501.76600000000002</v>
      </c>
      <c r="M2188">
        <v>492.30599999999998</v>
      </c>
      <c r="N2188">
        <v>471.33100000000002</v>
      </c>
      <c r="O2188">
        <v>456.57400000000001</v>
      </c>
      <c r="P2188">
        <v>446.92099999999999</v>
      </c>
      <c r="Q2188">
        <v>439.47800000000001</v>
      </c>
      <c r="R2188">
        <v>434.06200000000001</v>
      </c>
      <c r="S2188">
        <v>422.642</v>
      </c>
      <c r="T2188">
        <v>411.53199999999998</v>
      </c>
      <c r="U2188">
        <v>402.68700000000001</v>
      </c>
      <c r="V2188">
        <v>394.59100000000001</v>
      </c>
      <c r="W2188">
        <v>388.88499999999999</v>
      </c>
      <c r="X2188">
        <v>383.60500000000002</v>
      </c>
      <c r="Y2188">
        <v>375.988</v>
      </c>
      <c r="Z2188">
        <v>370.608</v>
      </c>
      <c r="AA2188">
        <v>364.89699999999999</v>
      </c>
      <c r="AB2188">
        <v>357.32900000000001</v>
      </c>
      <c r="AC2188">
        <v>352.02199999999999</v>
      </c>
      <c r="AD2188">
        <v>344.51100000000002</v>
      </c>
      <c r="AE2188">
        <v>336.54599999999999</v>
      </c>
      <c r="AF2188">
        <v>326.13099999999997</v>
      </c>
      <c r="AG2188">
        <v>320.29399999999998</v>
      </c>
      <c r="AH2188">
        <v>314.21800000000002</v>
      </c>
      <c r="AI2188">
        <v>305.8</v>
      </c>
      <c r="AJ2188">
        <v>297.46600000000001</v>
      </c>
    </row>
    <row r="2189" spans="3:36" x14ac:dyDescent="0.25">
      <c r="C2189" t="s">
        <v>873</v>
      </c>
      <c r="E2189">
        <v>0</v>
      </c>
      <c r="F2189">
        <v>0</v>
      </c>
      <c r="G2189">
        <v>0</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row>
    <row r="2190" spans="3:36" x14ac:dyDescent="0.25">
      <c r="C2190" t="s">
        <v>843</v>
      </c>
      <c r="E2190">
        <v>0</v>
      </c>
      <c r="F2190">
        <v>0</v>
      </c>
      <c r="G2190">
        <v>0</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row>
    <row r="2191" spans="3:36" x14ac:dyDescent="0.25">
      <c r="C2191" t="s">
        <v>838</v>
      </c>
      <c r="E2191">
        <v>1293.2850000000001</v>
      </c>
      <c r="F2191">
        <v>1116.2059999999999</v>
      </c>
      <c r="G2191">
        <v>1312.8530000000001</v>
      </c>
      <c r="H2191">
        <v>1284.4580000000001</v>
      </c>
      <c r="I2191">
        <v>1274.943</v>
      </c>
      <c r="J2191">
        <v>1245.5989999999999</v>
      </c>
      <c r="K2191">
        <v>1257.8489999999999</v>
      </c>
      <c r="L2191">
        <v>1290.328</v>
      </c>
      <c r="M2191">
        <v>1288.6279999999999</v>
      </c>
      <c r="N2191">
        <v>1257.4459999999999</v>
      </c>
      <c r="O2191">
        <v>1242.395</v>
      </c>
      <c r="P2191">
        <v>1239.4559999999999</v>
      </c>
      <c r="Q2191">
        <v>1241.644</v>
      </c>
      <c r="R2191">
        <v>1249.441</v>
      </c>
      <c r="S2191">
        <v>1240.7</v>
      </c>
      <c r="T2191">
        <v>1234.001</v>
      </c>
      <c r="U2191">
        <v>1232.6030000000001</v>
      </c>
      <c r="V2191">
        <v>1232.3389999999999</v>
      </c>
      <c r="W2191">
        <v>1238.886</v>
      </c>
      <c r="X2191">
        <v>1247.77</v>
      </c>
      <c r="Y2191">
        <v>1249.8499999999999</v>
      </c>
      <c r="Z2191">
        <v>1259.6959999999999</v>
      </c>
      <c r="AA2191">
        <v>1267.92</v>
      </c>
      <c r="AB2191">
        <v>1269.5119999999999</v>
      </c>
      <c r="AC2191">
        <v>1279.6420000000001</v>
      </c>
      <c r="AD2191">
        <v>1281.0909999999999</v>
      </c>
      <c r="AE2191">
        <v>1280.8820000000001</v>
      </c>
      <c r="AF2191">
        <v>1269.883</v>
      </c>
      <c r="AG2191">
        <v>1278.0999999999999</v>
      </c>
      <c r="AH2191">
        <v>1283.76</v>
      </c>
      <c r="AI2191">
        <v>1279.309</v>
      </c>
      <c r="AJ2191">
        <v>1274.7809999999999</v>
      </c>
    </row>
    <row r="2192" spans="3:36" x14ac:dyDescent="0.25">
      <c r="C2192" t="s">
        <v>996</v>
      </c>
    </row>
    <row r="2193" spans="3:36" x14ac:dyDescent="0.25">
      <c r="C2193" t="s">
        <v>1004</v>
      </c>
    </row>
    <row r="2194" spans="3:36" x14ac:dyDescent="0.25">
      <c r="C2194" t="s">
        <v>996</v>
      </c>
    </row>
    <row r="2195" spans="3:36" x14ac:dyDescent="0.25">
      <c r="C2195" t="s">
        <v>1005</v>
      </c>
    </row>
    <row r="2196" spans="3:36" x14ac:dyDescent="0.25">
      <c r="C2196" t="s">
        <v>55</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row>
    <row r="2197" spans="3:36" x14ac:dyDescent="0.25">
      <c r="C2197" t="s">
        <v>831</v>
      </c>
      <c r="E2197">
        <v>64.8</v>
      </c>
      <c r="F2197">
        <v>60.5</v>
      </c>
      <c r="G2197">
        <v>72.7</v>
      </c>
      <c r="H2197">
        <v>73.3</v>
      </c>
      <c r="I2197">
        <v>71.7</v>
      </c>
      <c r="J2197">
        <v>70.5</v>
      </c>
      <c r="K2197">
        <v>72.400000000000006</v>
      </c>
      <c r="L2197">
        <v>75.7</v>
      </c>
      <c r="M2197">
        <v>76.8</v>
      </c>
      <c r="N2197">
        <v>75.8</v>
      </c>
      <c r="O2197">
        <v>75.900000000000006</v>
      </c>
      <c r="P2197">
        <v>76.599999999999994</v>
      </c>
      <c r="Q2197">
        <v>77.7</v>
      </c>
      <c r="R2197">
        <v>79.099999999999994</v>
      </c>
      <c r="S2197">
        <v>79</v>
      </c>
      <c r="T2197">
        <v>79</v>
      </c>
      <c r="U2197">
        <v>79.3</v>
      </c>
      <c r="V2197">
        <v>79.599999999999994</v>
      </c>
      <c r="W2197">
        <v>80.3</v>
      </c>
      <c r="X2197">
        <v>81.099999999999994</v>
      </c>
      <c r="Y2197">
        <v>81.3</v>
      </c>
      <c r="Z2197">
        <v>82</v>
      </c>
      <c r="AA2197">
        <v>82.6</v>
      </c>
      <c r="AB2197">
        <v>82.6</v>
      </c>
      <c r="AC2197">
        <v>83.2</v>
      </c>
      <c r="AD2197">
        <v>83.2</v>
      </c>
      <c r="AE2197">
        <v>82.9</v>
      </c>
      <c r="AF2197">
        <v>81.900000000000006</v>
      </c>
      <c r="AG2197">
        <v>82.1</v>
      </c>
      <c r="AH2197">
        <v>82.2</v>
      </c>
      <c r="AI2197">
        <v>81.5</v>
      </c>
      <c r="AJ2197">
        <v>80.7</v>
      </c>
    </row>
    <row r="2198" spans="3:36" x14ac:dyDescent="0.25">
      <c r="C2198" t="s">
        <v>846</v>
      </c>
      <c r="E2198">
        <v>64.3</v>
      </c>
      <c r="F2198">
        <v>55.7</v>
      </c>
      <c r="G2198">
        <v>54.6</v>
      </c>
      <c r="H2198">
        <v>46.7</v>
      </c>
      <c r="I2198">
        <v>40.4</v>
      </c>
      <c r="J2198">
        <v>29.2</v>
      </c>
      <c r="K2198">
        <v>29.1</v>
      </c>
      <c r="L2198">
        <v>29.4</v>
      </c>
      <c r="M2198">
        <v>28.8</v>
      </c>
      <c r="N2198">
        <v>27.5</v>
      </c>
      <c r="O2198">
        <v>26.4</v>
      </c>
      <c r="P2198">
        <v>25.6</v>
      </c>
      <c r="Q2198">
        <v>24.9</v>
      </c>
      <c r="R2198">
        <v>24.1</v>
      </c>
      <c r="S2198">
        <v>22.9</v>
      </c>
      <c r="T2198">
        <v>21.7</v>
      </c>
      <c r="U2198">
        <v>20.6</v>
      </c>
      <c r="V2198">
        <v>19.5</v>
      </c>
      <c r="W2198">
        <v>18.5</v>
      </c>
      <c r="X2198">
        <v>17.5</v>
      </c>
      <c r="Y2198">
        <v>16.399999999999999</v>
      </c>
      <c r="Z2198">
        <v>15.5</v>
      </c>
      <c r="AA2198">
        <v>14.6</v>
      </c>
      <c r="AB2198">
        <v>13.6</v>
      </c>
      <c r="AC2198">
        <v>12.8</v>
      </c>
      <c r="AD2198">
        <v>11.8</v>
      </c>
      <c r="AE2198">
        <v>10.9</v>
      </c>
      <c r="AF2198">
        <v>10</v>
      </c>
      <c r="AG2198">
        <v>9.1999999999999993</v>
      </c>
      <c r="AH2198">
        <v>8.5</v>
      </c>
      <c r="AI2198">
        <v>7.7</v>
      </c>
      <c r="AJ2198">
        <v>6.9</v>
      </c>
    </row>
    <row r="2199" spans="3:36" x14ac:dyDescent="0.25">
      <c r="C2199" t="s">
        <v>64</v>
      </c>
      <c r="E2199">
        <v>0</v>
      </c>
      <c r="F2199">
        <v>0</v>
      </c>
      <c r="G2199">
        <v>0</v>
      </c>
      <c r="H2199">
        <v>0</v>
      </c>
      <c r="I2199">
        <v>0</v>
      </c>
      <c r="J2199">
        <v>0</v>
      </c>
      <c r="K2199">
        <v>0</v>
      </c>
      <c r="L2199">
        <v>0</v>
      </c>
      <c r="M2199">
        <v>0</v>
      </c>
      <c r="N2199">
        <v>0</v>
      </c>
      <c r="O2199">
        <v>0</v>
      </c>
      <c r="P2199">
        <v>0</v>
      </c>
      <c r="Q2199">
        <v>0</v>
      </c>
      <c r="R2199">
        <v>0</v>
      </c>
      <c r="S2199">
        <v>0</v>
      </c>
      <c r="T2199">
        <v>0</v>
      </c>
      <c r="U2199">
        <v>0</v>
      </c>
      <c r="V2199">
        <v>0</v>
      </c>
      <c r="W2199">
        <v>0</v>
      </c>
      <c r="X2199">
        <v>0</v>
      </c>
      <c r="Y2199">
        <v>0</v>
      </c>
      <c r="Z2199">
        <v>0</v>
      </c>
      <c r="AA2199">
        <v>0</v>
      </c>
      <c r="AB2199">
        <v>0</v>
      </c>
      <c r="AC2199">
        <v>0</v>
      </c>
      <c r="AD2199">
        <v>0</v>
      </c>
      <c r="AE2199">
        <v>0</v>
      </c>
      <c r="AF2199">
        <v>0</v>
      </c>
      <c r="AG2199">
        <v>0</v>
      </c>
      <c r="AH2199">
        <v>0</v>
      </c>
      <c r="AI2199">
        <v>0</v>
      </c>
      <c r="AJ2199">
        <v>0</v>
      </c>
    </row>
    <row r="2200" spans="3:36" x14ac:dyDescent="0.25">
      <c r="C2200" t="s">
        <v>833</v>
      </c>
      <c r="E2200">
        <v>0</v>
      </c>
      <c r="F2200">
        <v>0</v>
      </c>
      <c r="G2200">
        <v>0</v>
      </c>
      <c r="H2200">
        <v>0</v>
      </c>
      <c r="I2200">
        <v>0</v>
      </c>
      <c r="J2200">
        <v>0</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row>
    <row r="2201" spans="3:36" x14ac:dyDescent="0.25">
      <c r="C2201" t="s">
        <v>834</v>
      </c>
      <c r="E2201">
        <v>0</v>
      </c>
      <c r="F2201">
        <v>0</v>
      </c>
      <c r="G2201">
        <v>0</v>
      </c>
      <c r="H2201">
        <v>0</v>
      </c>
      <c r="I2201">
        <v>0</v>
      </c>
      <c r="J2201">
        <v>0</v>
      </c>
      <c r="K2201">
        <v>0</v>
      </c>
      <c r="L2201">
        <v>0</v>
      </c>
      <c r="M2201">
        <v>0</v>
      </c>
      <c r="N2201">
        <v>0</v>
      </c>
      <c r="O2201">
        <v>0</v>
      </c>
      <c r="P2201">
        <v>0</v>
      </c>
      <c r="Q2201">
        <v>0</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row>
    <row r="2202" spans="3:36" x14ac:dyDescent="0.25">
      <c r="C2202" t="s">
        <v>42</v>
      </c>
      <c r="E2202">
        <v>0</v>
      </c>
      <c r="F2202">
        <v>0</v>
      </c>
      <c r="G2202">
        <v>0</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row>
    <row r="2203" spans="3:36" x14ac:dyDescent="0.25">
      <c r="C2203" t="s">
        <v>40</v>
      </c>
      <c r="E2203">
        <v>0</v>
      </c>
      <c r="F2203">
        <v>0</v>
      </c>
      <c r="G2203">
        <v>0</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row>
    <row r="2204" spans="3:36" x14ac:dyDescent="0.25">
      <c r="C2204" t="s">
        <v>838</v>
      </c>
      <c r="E2204">
        <v>129.1</v>
      </c>
      <c r="F2204">
        <v>116.2</v>
      </c>
      <c r="G2204">
        <v>127.3</v>
      </c>
      <c r="H2204">
        <v>120</v>
      </c>
      <c r="I2204">
        <v>112.1</v>
      </c>
      <c r="J2204">
        <v>99.7</v>
      </c>
      <c r="K2204">
        <v>101.5</v>
      </c>
      <c r="L2204">
        <v>105.1</v>
      </c>
      <c r="M2204">
        <v>105.6</v>
      </c>
      <c r="N2204">
        <v>103.3</v>
      </c>
      <c r="O2204">
        <v>102.3</v>
      </c>
      <c r="P2204">
        <v>102.3</v>
      </c>
      <c r="Q2204">
        <v>102.6</v>
      </c>
      <c r="R2204">
        <v>103.2</v>
      </c>
      <c r="S2204">
        <v>102</v>
      </c>
      <c r="T2204">
        <v>100.7</v>
      </c>
      <c r="U2204">
        <v>99.9</v>
      </c>
      <c r="V2204">
        <v>99.1</v>
      </c>
      <c r="W2204">
        <v>98.7</v>
      </c>
      <c r="X2204">
        <v>98.5</v>
      </c>
      <c r="Y2204">
        <v>97.7</v>
      </c>
      <c r="Z2204">
        <v>97.5</v>
      </c>
      <c r="AA2204">
        <v>97.2</v>
      </c>
      <c r="AB2204">
        <v>96.2</v>
      </c>
      <c r="AC2204">
        <v>96</v>
      </c>
      <c r="AD2204">
        <v>95</v>
      </c>
      <c r="AE2204">
        <v>93.9</v>
      </c>
      <c r="AF2204">
        <v>91.8</v>
      </c>
      <c r="AG2204">
        <v>91.4</v>
      </c>
      <c r="AH2204">
        <v>90.7</v>
      </c>
      <c r="AI2204">
        <v>89.2</v>
      </c>
      <c r="AJ2204">
        <v>87.7</v>
      </c>
    </row>
    <row r="2205" spans="3:36" x14ac:dyDescent="0.25">
      <c r="C2205" t="s">
        <v>996</v>
      </c>
    </row>
    <row r="2206" spans="3:36" x14ac:dyDescent="0.25">
      <c r="C2206" t="s">
        <v>996</v>
      </c>
    </row>
    <row r="2207" spans="3:36" x14ac:dyDescent="0.25">
      <c r="C2207" t="s">
        <v>1006</v>
      </c>
    </row>
    <row r="2208" spans="3:36" x14ac:dyDescent="0.25">
      <c r="C2208" t="s">
        <v>53</v>
      </c>
      <c r="E2208">
        <v>0</v>
      </c>
      <c r="F2208">
        <v>0</v>
      </c>
      <c r="G2208">
        <v>0</v>
      </c>
      <c r="H2208">
        <v>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row>
    <row r="2209" spans="3:36" x14ac:dyDescent="0.25">
      <c r="C2209" t="s">
        <v>54</v>
      </c>
      <c r="E2209">
        <v>0</v>
      </c>
      <c r="F2209">
        <v>0</v>
      </c>
      <c r="G2209">
        <v>0</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t="s">
        <v>1007</v>
      </c>
    </row>
    <row r="2210" spans="3:36" x14ac:dyDescent="0.25">
      <c r="C2210" t="s">
        <v>43</v>
      </c>
      <c r="E2210">
        <v>0</v>
      </c>
      <c r="F2210">
        <v>0</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row>
    <row r="2211" spans="3:36" x14ac:dyDescent="0.25">
      <c r="C2211" t="s">
        <v>847</v>
      </c>
      <c r="E2211">
        <v>0</v>
      </c>
      <c r="F2211">
        <v>0</v>
      </c>
      <c r="G2211">
        <v>0</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row>
    <row r="2212" spans="3:36" x14ac:dyDescent="0.25">
      <c r="C2212" t="s">
        <v>848</v>
      </c>
      <c r="E2212">
        <v>0</v>
      </c>
      <c r="F2212">
        <v>0</v>
      </c>
      <c r="G2212">
        <v>0</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row>
    <row r="2213" spans="3:36" x14ac:dyDescent="0.25">
      <c r="C2213" t="s">
        <v>42</v>
      </c>
      <c r="E2213">
        <v>0</v>
      </c>
      <c r="F2213">
        <v>0</v>
      </c>
      <c r="G2213">
        <v>0</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row>
    <row r="2214" spans="3:36" x14ac:dyDescent="0.25">
      <c r="C2214" t="s">
        <v>849</v>
      </c>
      <c r="E2214">
        <v>0</v>
      </c>
      <c r="F2214">
        <v>0</v>
      </c>
      <c r="G2214">
        <v>0</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t="s">
        <v>1008</v>
      </c>
    </row>
    <row r="2215" spans="3:36" x14ac:dyDescent="0.25">
      <c r="C2215" t="s">
        <v>850</v>
      </c>
      <c r="E2215">
        <v>0</v>
      </c>
      <c r="F2215">
        <v>0</v>
      </c>
      <c r="G2215">
        <v>0</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row>
    <row r="2216" spans="3:36" x14ac:dyDescent="0.25">
      <c r="C2216" t="s">
        <v>851</v>
      </c>
      <c r="E2216">
        <v>0</v>
      </c>
      <c r="F2216">
        <v>0</v>
      </c>
      <c r="G2216">
        <v>0</v>
      </c>
      <c r="H2216">
        <v>0</v>
      </c>
      <c r="I2216">
        <v>0</v>
      </c>
      <c r="J2216">
        <v>0</v>
      </c>
      <c r="K2216">
        <v>0</v>
      </c>
      <c r="L2216">
        <v>0</v>
      </c>
      <c r="M2216">
        <v>0</v>
      </c>
      <c r="N2216">
        <v>0</v>
      </c>
      <c r="O2216">
        <v>0</v>
      </c>
      <c r="P2216">
        <v>0</v>
      </c>
      <c r="Q2216">
        <v>0</v>
      </c>
      <c r="R2216">
        <v>0</v>
      </c>
      <c r="S2216">
        <v>0</v>
      </c>
      <c r="T2216">
        <v>0</v>
      </c>
      <c r="U2216">
        <v>0</v>
      </c>
      <c r="V2216">
        <v>0</v>
      </c>
      <c r="W2216">
        <v>0</v>
      </c>
      <c r="X2216">
        <v>0</v>
      </c>
      <c r="Y2216">
        <v>0</v>
      </c>
      <c r="Z2216">
        <v>0</v>
      </c>
      <c r="AA2216">
        <v>0</v>
      </c>
      <c r="AB2216">
        <v>0</v>
      </c>
      <c r="AC2216">
        <v>0</v>
      </c>
      <c r="AD2216">
        <v>0</v>
      </c>
      <c r="AE2216">
        <v>0</v>
      </c>
      <c r="AF2216">
        <v>0</v>
      </c>
      <c r="AG2216">
        <v>0</v>
      </c>
      <c r="AH2216">
        <v>0</v>
      </c>
      <c r="AI2216">
        <v>0</v>
      </c>
      <c r="AJ2216" t="s">
        <v>1009</v>
      </c>
    </row>
    <row r="2217" spans="3:36" x14ac:dyDescent="0.25">
      <c r="C2217" t="s">
        <v>55</v>
      </c>
      <c r="E2217">
        <v>0</v>
      </c>
      <c r="F2217">
        <v>0</v>
      </c>
      <c r="G2217">
        <v>0</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row>
    <row r="2218" spans="3:36" x14ac:dyDescent="0.25">
      <c r="C2218" t="s">
        <v>1010</v>
      </c>
    </row>
    <row r="2219" spans="3:36" x14ac:dyDescent="0.25">
      <c r="C2219" t="s">
        <v>53</v>
      </c>
      <c r="E2219">
        <v>0</v>
      </c>
      <c r="F2219">
        <v>0</v>
      </c>
      <c r="G2219">
        <v>0</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row>
    <row r="2220" spans="3:36" x14ac:dyDescent="0.25">
      <c r="C2220" t="s">
        <v>54</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t="s">
        <v>1007</v>
      </c>
    </row>
    <row r="2221" spans="3:36" x14ac:dyDescent="0.25">
      <c r="C2221" t="s">
        <v>43</v>
      </c>
      <c r="E2221">
        <v>0</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row>
    <row r="2222" spans="3:36" x14ac:dyDescent="0.25">
      <c r="C2222" t="s">
        <v>847</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row>
    <row r="2223" spans="3:36" x14ac:dyDescent="0.25">
      <c r="C2223" t="s">
        <v>848</v>
      </c>
      <c r="E2223">
        <v>0</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row>
    <row r="2224" spans="3:36" x14ac:dyDescent="0.25">
      <c r="C2224" t="s">
        <v>42</v>
      </c>
      <c r="E2224">
        <v>0</v>
      </c>
      <c r="F2224">
        <v>0</v>
      </c>
      <c r="G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row>
    <row r="2225" spans="3:36" x14ac:dyDescent="0.25">
      <c r="C2225" t="s">
        <v>849</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t="s">
        <v>1008</v>
      </c>
    </row>
    <row r="2226" spans="3:36" x14ac:dyDescent="0.25">
      <c r="C2226" t="s">
        <v>850</v>
      </c>
      <c r="E2226">
        <v>0</v>
      </c>
      <c r="F2226">
        <v>0</v>
      </c>
      <c r="G2226">
        <v>0</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row>
    <row r="2227" spans="3:36" x14ac:dyDescent="0.25">
      <c r="C2227" t="s">
        <v>851</v>
      </c>
      <c r="E2227">
        <v>0</v>
      </c>
      <c r="F2227">
        <v>0</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t="s">
        <v>1009</v>
      </c>
    </row>
    <row r="2228" spans="3:36" x14ac:dyDescent="0.25">
      <c r="C2228" t="s">
        <v>55</v>
      </c>
      <c r="E2228">
        <v>0</v>
      </c>
      <c r="F2228">
        <v>0</v>
      </c>
      <c r="G2228">
        <v>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row>
    <row r="2229" spans="3:36" x14ac:dyDescent="0.25">
      <c r="C2229" t="s">
        <v>996</v>
      </c>
    </row>
    <row r="2230" spans="3:36" x14ac:dyDescent="0.25">
      <c r="C2230" t="s">
        <v>852</v>
      </c>
      <c r="E2230">
        <v>109.3</v>
      </c>
      <c r="F2230">
        <v>99.8</v>
      </c>
      <c r="G2230">
        <v>109.5</v>
      </c>
      <c r="H2230">
        <v>105</v>
      </c>
      <c r="I2230">
        <v>103.9</v>
      </c>
      <c r="J2230">
        <v>100.8</v>
      </c>
      <c r="K2230">
        <v>100.5</v>
      </c>
      <c r="L2230">
        <v>102</v>
      </c>
      <c r="M2230">
        <v>100.7</v>
      </c>
      <c r="N2230">
        <v>96.8</v>
      </c>
      <c r="O2230">
        <v>94.4</v>
      </c>
      <c r="P2230">
        <v>93.1</v>
      </c>
      <c r="Q2230">
        <v>92.2</v>
      </c>
      <c r="R2230">
        <v>91.7</v>
      </c>
      <c r="S2230">
        <v>89.8</v>
      </c>
      <c r="T2230">
        <v>88</v>
      </c>
      <c r="U2230">
        <v>86.7</v>
      </c>
      <c r="V2230">
        <v>85.6</v>
      </c>
      <c r="W2230">
        <v>84.9</v>
      </c>
      <c r="X2230">
        <v>84.3</v>
      </c>
      <c r="Y2230">
        <v>83.3</v>
      </c>
      <c r="Z2230">
        <v>82.7</v>
      </c>
      <c r="AA2230">
        <v>82.1</v>
      </c>
      <c r="AB2230">
        <v>80.900000000000006</v>
      </c>
      <c r="AC2230">
        <v>80.400000000000006</v>
      </c>
      <c r="AD2230">
        <v>79.2</v>
      </c>
      <c r="AE2230">
        <v>78</v>
      </c>
      <c r="AF2230">
        <v>76</v>
      </c>
      <c r="AG2230">
        <v>75.3</v>
      </c>
      <c r="AH2230">
        <v>74.400000000000006</v>
      </c>
      <c r="AI2230">
        <v>72.900000000000006</v>
      </c>
      <c r="AJ2230">
        <v>71.3</v>
      </c>
    </row>
    <row r="2231" spans="3:36" x14ac:dyDescent="0.25">
      <c r="C2231" t="s">
        <v>853</v>
      </c>
      <c r="E2231">
        <v>50.2</v>
      </c>
      <c r="F2231">
        <v>46.8</v>
      </c>
      <c r="G2231">
        <v>52.4</v>
      </c>
      <c r="H2231">
        <v>51.2</v>
      </c>
      <c r="I2231">
        <v>51.6</v>
      </c>
      <c r="J2231">
        <v>51</v>
      </c>
      <c r="K2231">
        <v>51.8</v>
      </c>
      <c r="L2231">
        <v>53.6</v>
      </c>
      <c r="M2231">
        <v>53.8</v>
      </c>
      <c r="N2231">
        <v>52.6</v>
      </c>
      <c r="O2231">
        <v>52.2</v>
      </c>
      <c r="P2231">
        <v>52.3</v>
      </c>
      <c r="Q2231">
        <v>52.7</v>
      </c>
      <c r="R2231">
        <v>53.3</v>
      </c>
      <c r="S2231">
        <v>53</v>
      </c>
      <c r="T2231">
        <v>52.8</v>
      </c>
      <c r="U2231">
        <v>52.8</v>
      </c>
      <c r="V2231">
        <v>52.9</v>
      </c>
      <c r="W2231">
        <v>53.3</v>
      </c>
      <c r="X2231">
        <v>53.8</v>
      </c>
      <c r="Y2231">
        <v>53.9</v>
      </c>
      <c r="Z2231">
        <v>54.3</v>
      </c>
      <c r="AA2231">
        <v>54.6</v>
      </c>
      <c r="AB2231">
        <v>54.6</v>
      </c>
      <c r="AC2231">
        <v>55</v>
      </c>
      <c r="AD2231">
        <v>55</v>
      </c>
      <c r="AE2231">
        <v>54.8</v>
      </c>
      <c r="AF2231">
        <v>54.1</v>
      </c>
      <c r="AG2231">
        <v>54.3</v>
      </c>
      <c r="AH2231">
        <v>54.4</v>
      </c>
      <c r="AI2231">
        <v>54</v>
      </c>
      <c r="AJ2231">
        <v>53.5</v>
      </c>
    </row>
    <row r="2232" spans="3:36" x14ac:dyDescent="0.25">
      <c r="C2232" t="s">
        <v>854</v>
      </c>
      <c r="E2232">
        <v>59.1</v>
      </c>
      <c r="F2232">
        <v>53</v>
      </c>
      <c r="G2232">
        <v>57.2</v>
      </c>
      <c r="H2232">
        <v>53.8</v>
      </c>
      <c r="I2232">
        <v>52.3</v>
      </c>
      <c r="J2232">
        <v>49.8</v>
      </c>
      <c r="K2232">
        <v>48.7</v>
      </c>
      <c r="L2232">
        <v>48.5</v>
      </c>
      <c r="M2232">
        <v>46.9</v>
      </c>
      <c r="N2232">
        <v>44.2</v>
      </c>
      <c r="O2232">
        <v>42.2</v>
      </c>
      <c r="P2232">
        <v>40.700000000000003</v>
      </c>
      <c r="Q2232">
        <v>39.5</v>
      </c>
      <c r="R2232">
        <v>38.4</v>
      </c>
      <c r="S2232">
        <v>36.799999999999997</v>
      </c>
      <c r="T2232">
        <v>35.200000000000003</v>
      </c>
      <c r="U2232">
        <v>33.9</v>
      </c>
      <c r="V2232">
        <v>32.6</v>
      </c>
      <c r="W2232">
        <v>31.6</v>
      </c>
      <c r="X2232">
        <v>30.6</v>
      </c>
      <c r="Y2232">
        <v>29.4</v>
      </c>
      <c r="Z2232">
        <v>28.4</v>
      </c>
      <c r="AA2232">
        <v>27.4</v>
      </c>
      <c r="AB2232">
        <v>26.3</v>
      </c>
      <c r="AC2232">
        <v>25.4</v>
      </c>
      <c r="AD2232">
        <v>24.3</v>
      </c>
      <c r="AE2232">
        <v>23.1</v>
      </c>
      <c r="AF2232">
        <v>21.8</v>
      </c>
      <c r="AG2232">
        <v>20.9</v>
      </c>
      <c r="AH2232">
        <v>20</v>
      </c>
      <c r="AI2232">
        <v>18.899999999999999</v>
      </c>
      <c r="AJ2232">
        <v>17.8</v>
      </c>
    </row>
    <row r="2233" spans="3:36" x14ac:dyDescent="0.25">
      <c r="C2233" t="s">
        <v>855</v>
      </c>
      <c r="E2233">
        <v>0</v>
      </c>
      <c r="F2233">
        <v>0</v>
      </c>
      <c r="G2233">
        <v>0</v>
      </c>
      <c r="H2233">
        <v>0</v>
      </c>
      <c r="I2233">
        <v>0</v>
      </c>
      <c r="J2233">
        <v>0</v>
      </c>
      <c r="K2233">
        <v>0</v>
      </c>
      <c r="L2233">
        <v>0</v>
      </c>
      <c r="M2233">
        <v>0</v>
      </c>
      <c r="N2233">
        <v>0</v>
      </c>
      <c r="O2233">
        <v>0</v>
      </c>
      <c r="P2233">
        <v>0</v>
      </c>
      <c r="Q2233">
        <v>0</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row>
    <row r="2234" spans="3:36" x14ac:dyDescent="0.25">
      <c r="C2234" t="s">
        <v>856</v>
      </c>
      <c r="E2234">
        <v>0.4</v>
      </c>
      <c r="F2234">
        <v>0.4</v>
      </c>
      <c r="G2234">
        <v>0.4</v>
      </c>
      <c r="H2234">
        <v>0.4</v>
      </c>
      <c r="I2234">
        <v>0.4</v>
      </c>
      <c r="J2234">
        <v>0.4</v>
      </c>
      <c r="K2234">
        <v>0.4</v>
      </c>
      <c r="L2234">
        <v>0.4</v>
      </c>
      <c r="M2234">
        <v>0.4</v>
      </c>
      <c r="N2234">
        <v>0.4</v>
      </c>
      <c r="O2234">
        <v>0.4</v>
      </c>
      <c r="P2234">
        <v>0.4</v>
      </c>
      <c r="Q2234">
        <v>0.4</v>
      </c>
      <c r="R2234">
        <v>0.4</v>
      </c>
      <c r="S2234">
        <v>0.4</v>
      </c>
      <c r="T2234">
        <v>0.4</v>
      </c>
      <c r="U2234">
        <v>0.4</v>
      </c>
      <c r="V2234">
        <v>0.4</v>
      </c>
      <c r="W2234">
        <v>0.4</v>
      </c>
      <c r="X2234">
        <v>0.4</v>
      </c>
      <c r="Y2234">
        <v>0.4</v>
      </c>
      <c r="Z2234">
        <v>0.4</v>
      </c>
      <c r="AA2234">
        <v>0.4</v>
      </c>
      <c r="AB2234">
        <v>0.4</v>
      </c>
      <c r="AC2234">
        <v>0.4</v>
      </c>
      <c r="AD2234">
        <v>0.4</v>
      </c>
      <c r="AE2234">
        <v>0.4</v>
      </c>
      <c r="AF2234">
        <v>0.4</v>
      </c>
      <c r="AG2234">
        <v>0.4</v>
      </c>
      <c r="AH2234">
        <v>0.4</v>
      </c>
      <c r="AI2234">
        <v>0.4</v>
      </c>
      <c r="AJ2234">
        <v>0.4</v>
      </c>
    </row>
    <row r="2235" spans="3:36" x14ac:dyDescent="0.25">
      <c r="C2235" t="s">
        <v>996</v>
      </c>
    </row>
    <row r="2236" spans="3:36" x14ac:dyDescent="0.25">
      <c r="C2236" t="s">
        <v>1011</v>
      </c>
    </row>
    <row r="2237" spans="3:36" x14ac:dyDescent="0.25">
      <c r="C2237" t="s">
        <v>1012</v>
      </c>
    </row>
    <row r="2238" spans="3:36" x14ac:dyDescent="0.25">
      <c r="C2238" t="s">
        <v>857</v>
      </c>
      <c r="E2238">
        <v>0</v>
      </c>
      <c r="F2238">
        <v>0</v>
      </c>
      <c r="G2238">
        <v>0</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row>
    <row r="2239" spans="3:36" x14ac:dyDescent="0.25">
      <c r="C2239" t="s">
        <v>858</v>
      </c>
      <c r="E2239">
        <v>0</v>
      </c>
      <c r="F2239">
        <v>0</v>
      </c>
      <c r="G2239">
        <v>0</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t="s">
        <v>1013</v>
      </c>
    </row>
    <row r="2240" spans="3:36" x14ac:dyDescent="0.25">
      <c r="C2240" t="s">
        <v>859</v>
      </c>
      <c r="E2240">
        <v>0</v>
      </c>
      <c r="F2240">
        <v>0</v>
      </c>
      <c r="G2240">
        <v>0</v>
      </c>
      <c r="H2240">
        <v>0</v>
      </c>
      <c r="I2240">
        <v>0</v>
      </c>
      <c r="J2240">
        <v>0</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t="s">
        <v>1009</v>
      </c>
    </row>
    <row r="2241" spans="3:36" x14ac:dyDescent="0.25">
      <c r="C2241" t="s">
        <v>860</v>
      </c>
      <c r="E2241">
        <v>0</v>
      </c>
      <c r="F2241">
        <v>0</v>
      </c>
      <c r="G2241">
        <v>0</v>
      </c>
      <c r="H2241">
        <v>0</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row>
    <row r="2242" spans="3:36" x14ac:dyDescent="0.25">
      <c r="C2242" t="s">
        <v>838</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row>
    <row r="2243" spans="3:36" x14ac:dyDescent="0.25">
      <c r="C2243" t="s">
        <v>1014</v>
      </c>
    </row>
    <row r="2244" spans="3:36" x14ac:dyDescent="0.25">
      <c r="C2244" t="s">
        <v>861</v>
      </c>
      <c r="E2244">
        <v>0</v>
      </c>
      <c r="F2244">
        <v>0</v>
      </c>
      <c r="G2244">
        <v>0</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row>
    <row r="2245" spans="3:36" x14ac:dyDescent="0.25">
      <c r="C2245" t="s">
        <v>862</v>
      </c>
      <c r="E2245">
        <v>0</v>
      </c>
      <c r="F2245">
        <v>0</v>
      </c>
      <c r="G2245">
        <v>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t="s">
        <v>1013</v>
      </c>
    </row>
    <row r="2246" spans="3:36" x14ac:dyDescent="0.25">
      <c r="C2246" t="s">
        <v>863</v>
      </c>
      <c r="E2246">
        <v>0</v>
      </c>
      <c r="F2246">
        <v>0</v>
      </c>
      <c r="G2246">
        <v>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t="s">
        <v>1009</v>
      </c>
    </row>
    <row r="2247" spans="3:36" x14ac:dyDescent="0.25">
      <c r="C2247" t="s">
        <v>864</v>
      </c>
      <c r="E2247">
        <v>0</v>
      </c>
      <c r="F2247">
        <v>0</v>
      </c>
      <c r="G2247">
        <v>0</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row>
    <row r="2248" spans="3:36" x14ac:dyDescent="0.25">
      <c r="C2248" t="s">
        <v>838</v>
      </c>
      <c r="E2248">
        <v>0</v>
      </c>
      <c r="F2248">
        <v>0</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row>
    <row r="2249" spans="3:36" x14ac:dyDescent="0.25">
      <c r="C2249" t="s">
        <v>996</v>
      </c>
    </row>
    <row r="2250" spans="3:36" x14ac:dyDescent="0.25">
      <c r="C2250" t="s">
        <v>865</v>
      </c>
      <c r="E2250">
        <v>4205.5</v>
      </c>
      <c r="F2250">
        <v>4193.1000000000004</v>
      </c>
      <c r="G2250">
        <v>4192.8</v>
      </c>
      <c r="H2250">
        <v>4077.7</v>
      </c>
      <c r="I2250">
        <v>3699.1</v>
      </c>
      <c r="J2250">
        <v>1779.4</v>
      </c>
      <c r="K2250">
        <v>1794.2</v>
      </c>
      <c r="L2250">
        <v>1813.6</v>
      </c>
      <c r="M2250">
        <v>1799.7</v>
      </c>
      <c r="N2250">
        <v>1759.9</v>
      </c>
      <c r="O2250">
        <v>1736.8</v>
      </c>
      <c r="P2250">
        <v>1725.5</v>
      </c>
      <c r="Q2250">
        <v>1721.3</v>
      </c>
      <c r="R2250">
        <v>1720.6</v>
      </c>
      <c r="S2250">
        <v>1705.4</v>
      </c>
      <c r="T2250">
        <v>1691.2</v>
      </c>
      <c r="U2250">
        <v>1682.9</v>
      </c>
      <c r="V2250">
        <v>1677.5</v>
      </c>
      <c r="W2250">
        <v>1675.7</v>
      </c>
      <c r="X2250">
        <v>1676.1</v>
      </c>
      <c r="Y2250">
        <v>1671.2</v>
      </c>
      <c r="Z2250">
        <v>1671.5</v>
      </c>
      <c r="AA2250">
        <v>1670.2</v>
      </c>
      <c r="AB2250">
        <v>1663.1</v>
      </c>
      <c r="AC2250">
        <v>1661.8</v>
      </c>
      <c r="AD2250">
        <v>1654</v>
      </c>
      <c r="AE2250">
        <v>1644.6</v>
      </c>
      <c r="AF2250">
        <v>1626.2</v>
      </c>
      <c r="AG2250">
        <v>1622.6</v>
      </c>
      <c r="AH2250">
        <v>1617.5</v>
      </c>
      <c r="AI2250">
        <v>1604.4</v>
      </c>
      <c r="AJ2250">
        <v>1590.7</v>
      </c>
    </row>
    <row r="2251" spans="3:36" x14ac:dyDescent="0.25">
      <c r="C2251" t="s">
        <v>866</v>
      </c>
      <c r="E2251">
        <v>1928.4</v>
      </c>
      <c r="F2251">
        <v>1894.7</v>
      </c>
      <c r="G2251">
        <v>1819.6</v>
      </c>
      <c r="H2251">
        <v>1655.1</v>
      </c>
      <c r="I2251">
        <v>1911.2</v>
      </c>
      <c r="J2251">
        <v>915</v>
      </c>
      <c r="K2251">
        <v>908.5</v>
      </c>
      <c r="L2251">
        <v>920.8</v>
      </c>
      <c r="M2251">
        <v>914.7</v>
      </c>
      <c r="N2251">
        <v>896.6</v>
      </c>
      <c r="O2251">
        <v>888.2</v>
      </c>
      <c r="P2251">
        <v>885</v>
      </c>
      <c r="Q2251">
        <v>884.7</v>
      </c>
      <c r="R2251">
        <v>885.8</v>
      </c>
      <c r="S2251">
        <v>878.6</v>
      </c>
      <c r="T2251">
        <v>872.5</v>
      </c>
      <c r="U2251">
        <v>869.1</v>
      </c>
      <c r="V2251">
        <v>866.6</v>
      </c>
      <c r="W2251">
        <v>865.9</v>
      </c>
      <c r="X2251">
        <v>866.1</v>
      </c>
      <c r="Y2251">
        <v>863.4</v>
      </c>
      <c r="Z2251">
        <v>863.7</v>
      </c>
      <c r="AA2251">
        <v>862.9</v>
      </c>
      <c r="AB2251">
        <v>859.1</v>
      </c>
      <c r="AC2251">
        <v>858.7</v>
      </c>
      <c r="AD2251">
        <v>854.5</v>
      </c>
      <c r="AE2251">
        <v>849.8</v>
      </c>
      <c r="AF2251">
        <v>840.3</v>
      </c>
      <c r="AG2251">
        <v>839.2</v>
      </c>
      <c r="AH2251">
        <v>836.5</v>
      </c>
      <c r="AI2251">
        <v>829.7</v>
      </c>
      <c r="AJ2251">
        <v>822.9</v>
      </c>
    </row>
    <row r="2252" spans="3:36" x14ac:dyDescent="0.25">
      <c r="C2252" t="s">
        <v>996</v>
      </c>
    </row>
    <row r="2253" spans="3:36" x14ac:dyDescent="0.25">
      <c r="C2253" t="s">
        <v>1016</v>
      </c>
    </row>
    <row r="2254" spans="3:36" x14ac:dyDescent="0.25">
      <c r="C2254" t="s">
        <v>867</v>
      </c>
      <c r="E2254">
        <v>0</v>
      </c>
      <c r="F2254">
        <v>0</v>
      </c>
      <c r="G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row>
    <row r="2255" spans="3:36" x14ac:dyDescent="0.25">
      <c r="C2255" t="s">
        <v>868</v>
      </c>
      <c r="E2255">
        <v>0</v>
      </c>
      <c r="F2255">
        <v>0</v>
      </c>
      <c r="G2255">
        <v>0</v>
      </c>
      <c r="H2255">
        <v>0</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t="s">
        <v>1013</v>
      </c>
    </row>
    <row r="2256" spans="3:36" x14ac:dyDescent="0.25">
      <c r="C2256" t="s">
        <v>869</v>
      </c>
      <c r="E2256">
        <v>0</v>
      </c>
      <c r="F2256">
        <v>0</v>
      </c>
      <c r="G2256">
        <v>0</v>
      </c>
      <c r="H2256">
        <v>0</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t="s">
        <v>1009</v>
      </c>
    </row>
    <row r="2257" spans="1:36" x14ac:dyDescent="0.25">
      <c r="C2257" t="s">
        <v>870</v>
      </c>
      <c r="E2257">
        <v>0</v>
      </c>
      <c r="F2257">
        <v>0</v>
      </c>
      <c r="G2257">
        <v>0</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row>
    <row r="2258" spans="1:36" x14ac:dyDescent="0.25">
      <c r="C2258" t="s">
        <v>838</v>
      </c>
      <c r="E2258">
        <v>0</v>
      </c>
      <c r="F2258">
        <v>0</v>
      </c>
      <c r="G2258">
        <v>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row>
    <row r="2259" spans="1:36" x14ac:dyDescent="0.25">
      <c r="C2259" t="s">
        <v>996</v>
      </c>
    </row>
    <row r="2260" spans="1:36" x14ac:dyDescent="0.25">
      <c r="C2260" t="s">
        <v>1125</v>
      </c>
    </row>
    <row r="2261" spans="1:36" x14ac:dyDescent="0.25">
      <c r="C2261" t="s">
        <v>1017</v>
      </c>
    </row>
    <row r="2262" spans="1:36" x14ac:dyDescent="0.25">
      <c r="E2262">
        <v>2019</v>
      </c>
      <c r="F2262">
        <v>2020</v>
      </c>
      <c r="G2262">
        <v>2021</v>
      </c>
      <c r="H2262">
        <v>2022</v>
      </c>
      <c r="I2262">
        <v>2023</v>
      </c>
      <c r="J2262">
        <v>2024</v>
      </c>
      <c r="K2262">
        <v>2025</v>
      </c>
      <c r="L2262">
        <v>2026</v>
      </c>
      <c r="M2262">
        <v>2027</v>
      </c>
      <c r="N2262">
        <v>2028</v>
      </c>
      <c r="O2262">
        <v>2029</v>
      </c>
      <c r="P2262">
        <v>2030</v>
      </c>
      <c r="Q2262">
        <v>2031</v>
      </c>
      <c r="R2262">
        <v>2032</v>
      </c>
      <c r="S2262">
        <v>2033</v>
      </c>
      <c r="T2262">
        <v>2034</v>
      </c>
      <c r="U2262">
        <v>2035</v>
      </c>
      <c r="V2262">
        <v>2036</v>
      </c>
      <c r="W2262">
        <v>2037</v>
      </c>
      <c r="X2262">
        <v>2038</v>
      </c>
      <c r="Y2262">
        <v>2039</v>
      </c>
      <c r="Z2262">
        <v>2040</v>
      </c>
      <c r="AA2262">
        <v>2041</v>
      </c>
      <c r="AB2262">
        <v>2042</v>
      </c>
      <c r="AC2262">
        <v>2043</v>
      </c>
      <c r="AD2262">
        <v>2044</v>
      </c>
      <c r="AE2262">
        <v>2045</v>
      </c>
      <c r="AF2262">
        <v>2046</v>
      </c>
      <c r="AG2262">
        <v>2047</v>
      </c>
      <c r="AH2262">
        <v>2048</v>
      </c>
      <c r="AI2262">
        <v>2049</v>
      </c>
      <c r="AJ2262">
        <v>2050</v>
      </c>
    </row>
    <row r="2263" spans="1:36" x14ac:dyDescent="0.25">
      <c r="C2263" t="s">
        <v>996</v>
      </c>
    </row>
    <row r="2264" spans="1:36" x14ac:dyDescent="0.25">
      <c r="C2264" t="s">
        <v>1018</v>
      </c>
    </row>
    <row r="2265" spans="1:36" x14ac:dyDescent="0.25">
      <c r="C2265" t="s">
        <v>995</v>
      </c>
      <c r="E2265">
        <v>36.838999999999999</v>
      </c>
      <c r="F2265">
        <v>32.857999999999997</v>
      </c>
      <c r="G2265">
        <v>35.518999999999998</v>
      </c>
      <c r="H2265">
        <v>36.024000000000001</v>
      </c>
      <c r="I2265">
        <v>34.929000000000002</v>
      </c>
      <c r="J2265">
        <v>34.597999999999999</v>
      </c>
      <c r="K2265">
        <v>34.167000000000002</v>
      </c>
      <c r="L2265">
        <v>34.704999999999998</v>
      </c>
      <c r="M2265">
        <v>35.322000000000003</v>
      </c>
      <c r="N2265">
        <v>35.801000000000002</v>
      </c>
      <c r="O2265">
        <v>36.353000000000002</v>
      </c>
      <c r="P2265">
        <v>36.859000000000002</v>
      </c>
      <c r="Q2265">
        <v>37.402000000000001</v>
      </c>
      <c r="R2265">
        <v>38.003</v>
      </c>
      <c r="S2265">
        <v>38.624000000000002</v>
      </c>
      <c r="T2265">
        <v>39.268999999999998</v>
      </c>
      <c r="U2265">
        <v>39.956000000000003</v>
      </c>
      <c r="V2265">
        <v>40.664999999999999</v>
      </c>
      <c r="W2265">
        <v>41.405000000000001</v>
      </c>
      <c r="X2265">
        <v>42.161999999999999</v>
      </c>
      <c r="Y2265">
        <v>42.914000000000001</v>
      </c>
      <c r="Z2265">
        <v>43.643999999999998</v>
      </c>
      <c r="AA2265">
        <v>44.365000000000002</v>
      </c>
      <c r="AB2265">
        <v>45.07</v>
      </c>
      <c r="AC2265">
        <v>45.732999999999997</v>
      </c>
      <c r="AD2265">
        <v>46.322000000000003</v>
      </c>
      <c r="AE2265">
        <v>46.820999999999998</v>
      </c>
      <c r="AF2265">
        <v>47.225999999999999</v>
      </c>
      <c r="AG2265">
        <v>47.58</v>
      </c>
      <c r="AH2265">
        <v>47.926000000000002</v>
      </c>
      <c r="AI2265">
        <v>48.256</v>
      </c>
      <c r="AJ2265">
        <v>48.552999999999997</v>
      </c>
    </row>
    <row r="2266" spans="1:36" x14ac:dyDescent="0.25">
      <c r="C2266" t="s">
        <v>904</v>
      </c>
      <c r="E2266">
        <v>4.7370000000000001</v>
      </c>
      <c r="F2266">
        <v>4.226</v>
      </c>
      <c r="G2266">
        <v>4.5679999999999996</v>
      </c>
      <c r="H2266">
        <v>4.6340000000000003</v>
      </c>
      <c r="I2266">
        <v>4.4930000000000003</v>
      </c>
      <c r="J2266">
        <v>4.4509999999999996</v>
      </c>
      <c r="K2266">
        <v>4.3959999999999999</v>
      </c>
      <c r="L2266">
        <v>4.4649999999999999</v>
      </c>
      <c r="M2266">
        <v>4.5449999999999999</v>
      </c>
      <c r="N2266">
        <v>4.6059999999999999</v>
      </c>
      <c r="O2266">
        <v>4.6779999999999999</v>
      </c>
      <c r="P2266">
        <v>4.7430000000000003</v>
      </c>
      <c r="Q2266">
        <v>4.8129999999999997</v>
      </c>
      <c r="R2266">
        <v>4.891</v>
      </c>
      <c r="S2266">
        <v>4.9710000000000001</v>
      </c>
      <c r="T2266">
        <v>5.0540000000000003</v>
      </c>
      <c r="U2266">
        <v>5.1429999999999998</v>
      </c>
      <c r="V2266">
        <v>5.234</v>
      </c>
      <c r="W2266">
        <v>5.3289999999999997</v>
      </c>
      <c r="X2266">
        <v>5.4269999999999996</v>
      </c>
      <c r="Y2266">
        <v>5.524</v>
      </c>
      <c r="Z2266">
        <v>5.6180000000000003</v>
      </c>
      <c r="AA2266">
        <v>5.7110000000000003</v>
      </c>
      <c r="AB2266">
        <v>5.8019999999999996</v>
      </c>
      <c r="AC2266">
        <v>5.8879999999999999</v>
      </c>
      <c r="AD2266">
        <v>5.9640000000000004</v>
      </c>
      <c r="AE2266">
        <v>6.0279999999999996</v>
      </c>
      <c r="AF2266">
        <v>6.08</v>
      </c>
      <c r="AG2266">
        <v>6.1260000000000003</v>
      </c>
      <c r="AH2266">
        <v>6.1710000000000003</v>
      </c>
      <c r="AI2266">
        <v>6.2140000000000004</v>
      </c>
      <c r="AJ2266">
        <v>6.2519999999999998</v>
      </c>
    </row>
    <row r="2267" spans="1:36" x14ac:dyDescent="0.25">
      <c r="C2267" t="s">
        <v>829</v>
      </c>
      <c r="E2267">
        <v>96.016999999999996</v>
      </c>
      <c r="F2267">
        <v>87.588999999999999</v>
      </c>
      <c r="G2267">
        <v>86.948999999999998</v>
      </c>
      <c r="H2267">
        <v>90.003</v>
      </c>
      <c r="I2267">
        <v>91.754999999999995</v>
      </c>
      <c r="J2267">
        <v>91.608000000000004</v>
      </c>
      <c r="K2267">
        <v>87.783000000000001</v>
      </c>
      <c r="L2267">
        <v>84.706999999999994</v>
      </c>
      <c r="M2267">
        <v>83.926000000000002</v>
      </c>
      <c r="N2267">
        <v>78.962000000000003</v>
      </c>
      <c r="O2267">
        <v>74.293999999999997</v>
      </c>
      <c r="P2267">
        <v>71.936999999999998</v>
      </c>
      <c r="Q2267">
        <v>71.769000000000005</v>
      </c>
      <c r="R2267">
        <v>70.94</v>
      </c>
      <c r="S2267">
        <v>69.361999999999995</v>
      </c>
      <c r="T2267">
        <v>67.230999999999995</v>
      </c>
      <c r="U2267">
        <v>66.534999999999997</v>
      </c>
      <c r="V2267">
        <v>66.756</v>
      </c>
      <c r="W2267">
        <v>67.263999999999996</v>
      </c>
      <c r="X2267">
        <v>67.870999999999995</v>
      </c>
      <c r="Y2267">
        <v>68.384</v>
      </c>
      <c r="Z2267">
        <v>68.632999999999996</v>
      </c>
      <c r="AA2267">
        <v>68.698999999999998</v>
      </c>
      <c r="AB2267">
        <v>68.343999999999994</v>
      </c>
      <c r="AC2267">
        <v>67.89</v>
      </c>
      <c r="AD2267">
        <v>67.382999999999996</v>
      </c>
      <c r="AE2267">
        <v>67.188000000000002</v>
      </c>
      <c r="AF2267">
        <v>66.959000000000003</v>
      </c>
      <c r="AG2267">
        <v>66.501999999999995</v>
      </c>
      <c r="AH2267">
        <v>66.762</v>
      </c>
      <c r="AI2267">
        <v>66.992000000000004</v>
      </c>
      <c r="AJ2267">
        <v>66.641000000000005</v>
      </c>
    </row>
    <row r="2268" spans="1:36" x14ac:dyDescent="0.25">
      <c r="C2268" t="s">
        <v>996</v>
      </c>
    </row>
    <row r="2269" spans="1:36" x14ac:dyDescent="0.25">
      <c r="C2269" t="s">
        <v>997</v>
      </c>
    </row>
    <row r="2270" spans="1:36" x14ac:dyDescent="0.25">
      <c r="A2270" t="s">
        <v>113</v>
      </c>
      <c r="B2270" t="s">
        <v>771</v>
      </c>
      <c r="C2270" t="s">
        <v>55</v>
      </c>
      <c r="E2270">
        <v>71.296999999999997</v>
      </c>
      <c r="F2270">
        <v>58.209000000000003</v>
      </c>
      <c r="G2270">
        <v>61.598999999999997</v>
      </c>
      <c r="H2270">
        <v>63.482999999999997</v>
      </c>
      <c r="I2270">
        <v>61.792999999999999</v>
      </c>
      <c r="J2270">
        <v>63.393000000000001</v>
      </c>
      <c r="K2270">
        <v>62.158000000000001</v>
      </c>
      <c r="L2270">
        <v>60.887</v>
      </c>
      <c r="M2270">
        <v>60.837000000000003</v>
      </c>
      <c r="N2270">
        <v>61.103000000000002</v>
      </c>
      <c r="O2270">
        <v>61.762999999999998</v>
      </c>
      <c r="P2270">
        <v>62.345999999999997</v>
      </c>
      <c r="Q2270">
        <v>63.088000000000001</v>
      </c>
      <c r="R2270">
        <v>63.984999999999999</v>
      </c>
      <c r="S2270">
        <v>64.873000000000005</v>
      </c>
      <c r="T2270">
        <v>65.778999999999996</v>
      </c>
      <c r="U2270">
        <v>66.795000000000002</v>
      </c>
      <c r="V2270">
        <v>67.781000000000006</v>
      </c>
      <c r="W2270">
        <v>68.418000000000006</v>
      </c>
      <c r="X2270">
        <v>68.471999999999994</v>
      </c>
      <c r="Y2270">
        <v>68.436999999999998</v>
      </c>
      <c r="Z2270">
        <v>68.358000000000004</v>
      </c>
      <c r="AA2270">
        <v>68.292000000000002</v>
      </c>
      <c r="AB2270">
        <v>68.215000000000003</v>
      </c>
      <c r="AC2270">
        <v>68.022999999999996</v>
      </c>
      <c r="AD2270">
        <v>67.789000000000001</v>
      </c>
      <c r="AE2270">
        <v>67.382999999999996</v>
      </c>
      <c r="AF2270">
        <v>66.944000000000003</v>
      </c>
      <c r="AG2270">
        <v>66.409000000000006</v>
      </c>
      <c r="AH2270">
        <v>65.817999999999998</v>
      </c>
      <c r="AI2270">
        <v>65.272000000000006</v>
      </c>
      <c r="AJ2270">
        <v>64.658000000000001</v>
      </c>
    </row>
    <row r="2271" spans="1:36" x14ac:dyDescent="0.25">
      <c r="A2271" t="s">
        <v>113</v>
      </c>
      <c r="C2271" t="s">
        <v>830</v>
      </c>
      <c r="E2271">
        <v>121.658</v>
      </c>
      <c r="F2271">
        <v>107.08499999999999</v>
      </c>
      <c r="G2271">
        <v>121.621</v>
      </c>
      <c r="H2271">
        <v>125.074</v>
      </c>
      <c r="I2271">
        <v>116.22499999999999</v>
      </c>
      <c r="J2271">
        <v>113.483</v>
      </c>
      <c r="K2271">
        <v>111.617</v>
      </c>
      <c r="L2271">
        <v>112.486</v>
      </c>
      <c r="M2271">
        <v>113.97199999999999</v>
      </c>
      <c r="N2271">
        <v>115.41200000000001</v>
      </c>
      <c r="O2271">
        <v>117.01300000000001</v>
      </c>
      <c r="P2271">
        <v>118.608</v>
      </c>
      <c r="Q2271">
        <v>120.226</v>
      </c>
      <c r="R2271">
        <v>122.05800000000001</v>
      </c>
      <c r="S2271">
        <v>123.857</v>
      </c>
      <c r="T2271">
        <v>125.574</v>
      </c>
      <c r="U2271">
        <v>127.506</v>
      </c>
      <c r="V2271">
        <v>129.40299999999999</v>
      </c>
      <c r="W2271">
        <v>131.285</v>
      </c>
      <c r="X2271">
        <v>133.251</v>
      </c>
      <c r="Y2271">
        <v>135.137</v>
      </c>
      <c r="Z2271">
        <v>137.072</v>
      </c>
      <c r="AA2271">
        <v>139.01499999999999</v>
      </c>
      <c r="AB2271">
        <v>140.887</v>
      </c>
      <c r="AC2271">
        <v>142.59899999999999</v>
      </c>
      <c r="AD2271">
        <v>144.11799999999999</v>
      </c>
      <c r="AE2271">
        <v>145.37799999999999</v>
      </c>
      <c r="AF2271">
        <v>146.33600000000001</v>
      </c>
      <c r="AG2271">
        <v>147.18899999999999</v>
      </c>
      <c r="AH2271">
        <v>148.005</v>
      </c>
      <c r="AI2271">
        <v>148.80199999999999</v>
      </c>
      <c r="AJ2271">
        <v>149.49100000000001</v>
      </c>
    </row>
    <row r="2272" spans="1:36" x14ac:dyDescent="0.25">
      <c r="A2272" t="s">
        <v>113</v>
      </c>
      <c r="C2272" t="s">
        <v>831</v>
      </c>
      <c r="E2272">
        <v>2.8919999999999999</v>
      </c>
      <c r="F2272">
        <v>2.0409999999999999</v>
      </c>
      <c r="G2272">
        <v>0</v>
      </c>
      <c r="H2272">
        <v>0</v>
      </c>
      <c r="I2272">
        <v>0</v>
      </c>
      <c r="J2272">
        <v>0</v>
      </c>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row>
    <row r="2273" spans="1:36" x14ac:dyDescent="0.25">
      <c r="A2273" t="s">
        <v>113</v>
      </c>
      <c r="B2273" t="s">
        <v>773</v>
      </c>
      <c r="C2273" t="s">
        <v>832</v>
      </c>
      <c r="E2273">
        <v>124.55</v>
      </c>
      <c r="F2273">
        <v>109.126</v>
      </c>
      <c r="G2273">
        <v>121.621</v>
      </c>
      <c r="H2273">
        <v>125.074</v>
      </c>
      <c r="I2273">
        <v>116.22499999999999</v>
      </c>
      <c r="J2273">
        <v>113.483</v>
      </c>
      <c r="K2273">
        <v>111.617</v>
      </c>
      <c r="L2273">
        <v>112.486</v>
      </c>
      <c r="M2273">
        <v>113.97199999999999</v>
      </c>
      <c r="N2273">
        <v>115.41200000000001</v>
      </c>
      <c r="O2273">
        <v>117.01300000000001</v>
      </c>
      <c r="P2273">
        <v>118.608</v>
      </c>
      <c r="Q2273">
        <v>120.226</v>
      </c>
      <c r="R2273">
        <v>122.05800000000001</v>
      </c>
      <c r="S2273">
        <v>123.857</v>
      </c>
      <c r="T2273">
        <v>125.574</v>
      </c>
      <c r="U2273">
        <v>127.506</v>
      </c>
      <c r="V2273">
        <v>129.40299999999999</v>
      </c>
      <c r="W2273">
        <v>131.285</v>
      </c>
      <c r="X2273">
        <v>133.251</v>
      </c>
      <c r="Y2273">
        <v>135.137</v>
      </c>
      <c r="Z2273">
        <v>137.072</v>
      </c>
      <c r="AA2273">
        <v>139.01499999999999</v>
      </c>
      <c r="AB2273">
        <v>140.887</v>
      </c>
      <c r="AC2273">
        <v>142.59899999999999</v>
      </c>
      <c r="AD2273">
        <v>144.11799999999999</v>
      </c>
      <c r="AE2273">
        <v>145.37799999999999</v>
      </c>
      <c r="AF2273">
        <v>146.33600000000001</v>
      </c>
      <c r="AG2273">
        <v>147.18899999999999</v>
      </c>
      <c r="AH2273">
        <v>148.005</v>
      </c>
      <c r="AI2273">
        <v>148.80199999999999</v>
      </c>
      <c r="AJ2273">
        <v>149.49100000000001</v>
      </c>
    </row>
    <row r="2274" spans="1:36" x14ac:dyDescent="0.25">
      <c r="A2274" t="s">
        <v>113</v>
      </c>
      <c r="B2274" t="s">
        <v>772</v>
      </c>
      <c r="C2274" t="s">
        <v>846</v>
      </c>
      <c r="E2274">
        <v>0</v>
      </c>
      <c r="F2274">
        <v>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row>
    <row r="2275" spans="1:36" x14ac:dyDescent="0.25">
      <c r="A2275" t="s">
        <v>113</v>
      </c>
      <c r="B2275" t="s">
        <v>987</v>
      </c>
      <c r="C2275" t="s">
        <v>64</v>
      </c>
      <c r="E2275">
        <v>0</v>
      </c>
      <c r="F2275">
        <v>0</v>
      </c>
      <c r="G2275">
        <v>0</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row>
    <row r="2276" spans="1:36" x14ac:dyDescent="0.25">
      <c r="A2276" t="s">
        <v>113</v>
      </c>
      <c r="B2276" t="s">
        <v>774</v>
      </c>
      <c r="C2276" t="s">
        <v>833</v>
      </c>
      <c r="E2276">
        <v>0</v>
      </c>
      <c r="F2276">
        <v>0</v>
      </c>
      <c r="G2276">
        <v>0</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row>
    <row r="2277" spans="1:36" x14ac:dyDescent="0.25">
      <c r="A2277" t="s">
        <v>113</v>
      </c>
      <c r="B2277" t="s">
        <v>988</v>
      </c>
      <c r="C2277" t="s">
        <v>834</v>
      </c>
      <c r="E2277">
        <v>0</v>
      </c>
      <c r="F2277">
        <v>0</v>
      </c>
      <c r="G2277">
        <v>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row>
    <row r="2278" spans="1:36" x14ac:dyDescent="0.25">
      <c r="A2278" t="s">
        <v>113</v>
      </c>
      <c r="B2278" t="s">
        <v>774</v>
      </c>
      <c r="C2278" t="s">
        <v>42</v>
      </c>
      <c r="E2278">
        <v>9.1340000000000003</v>
      </c>
      <c r="F2278">
        <v>5.4909999999999997</v>
      </c>
      <c r="G2278">
        <v>5.399</v>
      </c>
      <c r="H2278">
        <v>3.5430000000000001</v>
      </c>
      <c r="I2278">
        <v>8.0739999999999998</v>
      </c>
      <c r="J2278">
        <v>4.5179999999999998</v>
      </c>
      <c r="K2278">
        <v>4.3529999999999998</v>
      </c>
      <c r="L2278">
        <v>3.6469999999999998</v>
      </c>
      <c r="M2278">
        <v>3.3250000000000002</v>
      </c>
      <c r="N2278">
        <v>3.1949999999999998</v>
      </c>
      <c r="O2278">
        <v>3.1749999999999998</v>
      </c>
      <c r="P2278">
        <v>3.1549999999999998</v>
      </c>
      <c r="Q2278">
        <v>3.1720000000000002</v>
      </c>
      <c r="R2278">
        <v>3.2160000000000002</v>
      </c>
      <c r="S2278">
        <v>3.2429999999999999</v>
      </c>
      <c r="T2278">
        <v>3.2749999999999999</v>
      </c>
      <c r="U2278">
        <v>3.32</v>
      </c>
      <c r="V2278">
        <v>3.3359999999999999</v>
      </c>
      <c r="W2278">
        <v>3.3980000000000001</v>
      </c>
      <c r="X2278">
        <v>3.4489999999999998</v>
      </c>
      <c r="Y2278">
        <v>3.484</v>
      </c>
      <c r="Z2278">
        <v>3.5129999999999999</v>
      </c>
      <c r="AA2278">
        <v>3.556</v>
      </c>
      <c r="AB2278">
        <v>3.61</v>
      </c>
      <c r="AC2278">
        <v>3.6419999999999999</v>
      </c>
      <c r="AD2278">
        <v>3.6909999999999998</v>
      </c>
      <c r="AE2278">
        <v>3.71</v>
      </c>
      <c r="AF2278">
        <v>3.758</v>
      </c>
      <c r="AG2278">
        <v>3.7909999999999999</v>
      </c>
      <c r="AH2278">
        <v>3.8050000000000002</v>
      </c>
      <c r="AI2278">
        <v>3.8439999999999999</v>
      </c>
      <c r="AJ2278">
        <v>3.87</v>
      </c>
    </row>
    <row r="2279" spans="1:36" x14ac:dyDescent="0.25">
      <c r="A2279" t="s">
        <v>113</v>
      </c>
      <c r="B2279" t="s">
        <v>987</v>
      </c>
      <c r="C2279" t="s">
        <v>40</v>
      </c>
      <c r="E2279">
        <v>0</v>
      </c>
      <c r="F2279">
        <v>0</v>
      </c>
      <c r="G2279">
        <v>0</v>
      </c>
      <c r="H2279">
        <v>0</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row>
    <row r="2280" spans="1:36" x14ac:dyDescent="0.25">
      <c r="B2280" t="s">
        <v>993</v>
      </c>
      <c r="C2280" t="s">
        <v>835</v>
      </c>
      <c r="E2280">
        <v>0</v>
      </c>
      <c r="F2280">
        <v>0</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row>
    <row r="2281" spans="1:36" x14ac:dyDescent="0.25">
      <c r="C2281" t="s">
        <v>838</v>
      </c>
      <c r="E2281">
        <v>204.98099999999999</v>
      </c>
      <c r="F2281">
        <v>172.82599999999999</v>
      </c>
      <c r="G2281">
        <v>188.619</v>
      </c>
      <c r="H2281">
        <v>192.1</v>
      </c>
      <c r="I2281">
        <v>186.09200000000001</v>
      </c>
      <c r="J2281">
        <v>181.39400000000001</v>
      </c>
      <c r="K2281">
        <v>178.12700000000001</v>
      </c>
      <c r="L2281">
        <v>177.02</v>
      </c>
      <c r="M2281">
        <v>178.13399999999999</v>
      </c>
      <c r="N2281">
        <v>179.71</v>
      </c>
      <c r="O2281">
        <v>181.95099999999999</v>
      </c>
      <c r="P2281">
        <v>184.108</v>
      </c>
      <c r="Q2281">
        <v>186.48599999999999</v>
      </c>
      <c r="R2281">
        <v>189.25800000000001</v>
      </c>
      <c r="S2281">
        <v>191.97200000000001</v>
      </c>
      <c r="T2281">
        <v>194.62799999999999</v>
      </c>
      <c r="U2281">
        <v>197.62100000000001</v>
      </c>
      <c r="V2281">
        <v>200.52</v>
      </c>
      <c r="W2281">
        <v>203.101</v>
      </c>
      <c r="X2281">
        <v>205.172</v>
      </c>
      <c r="Y2281">
        <v>207.05699999999999</v>
      </c>
      <c r="Z2281">
        <v>208.94399999999999</v>
      </c>
      <c r="AA2281">
        <v>210.86199999999999</v>
      </c>
      <c r="AB2281">
        <v>212.71199999999999</v>
      </c>
      <c r="AC2281">
        <v>214.26400000000001</v>
      </c>
      <c r="AD2281">
        <v>215.59800000000001</v>
      </c>
      <c r="AE2281">
        <v>216.471</v>
      </c>
      <c r="AF2281">
        <v>217.03800000000001</v>
      </c>
      <c r="AG2281">
        <v>217.38900000000001</v>
      </c>
      <c r="AH2281">
        <v>217.62899999999999</v>
      </c>
      <c r="AI2281">
        <v>217.91800000000001</v>
      </c>
      <c r="AJ2281">
        <v>218.01900000000001</v>
      </c>
    </row>
    <row r="2282" spans="1:36" x14ac:dyDescent="0.25">
      <c r="C2282" t="s">
        <v>996</v>
      </c>
    </row>
    <row r="2283" spans="1:36" x14ac:dyDescent="0.25">
      <c r="C2283" t="s">
        <v>1058</v>
      </c>
    </row>
    <row r="2284" spans="1:36" x14ac:dyDescent="0.25">
      <c r="C2284" t="s">
        <v>55</v>
      </c>
      <c r="E2284">
        <v>15.05</v>
      </c>
      <c r="F2284">
        <v>13.775</v>
      </c>
      <c r="G2284">
        <v>13.484</v>
      </c>
      <c r="H2284">
        <v>13.701000000000001</v>
      </c>
      <c r="I2284">
        <v>13.753</v>
      </c>
      <c r="J2284">
        <v>14.243</v>
      </c>
      <c r="K2284">
        <v>14.141</v>
      </c>
      <c r="L2284">
        <v>13.637</v>
      </c>
      <c r="M2284">
        <v>13.387</v>
      </c>
      <c r="N2284">
        <v>13.265000000000001</v>
      </c>
      <c r="O2284">
        <v>13.202999999999999</v>
      </c>
      <c r="P2284">
        <v>13.145</v>
      </c>
      <c r="Q2284">
        <v>13.106999999999999</v>
      </c>
      <c r="R2284">
        <v>13.083</v>
      </c>
      <c r="S2284">
        <v>13.051</v>
      </c>
      <c r="T2284">
        <v>13.015000000000001</v>
      </c>
      <c r="U2284">
        <v>12.988</v>
      </c>
      <c r="V2284">
        <v>12.95</v>
      </c>
      <c r="W2284">
        <v>12.837999999999999</v>
      </c>
      <c r="X2284">
        <v>12.617000000000001</v>
      </c>
      <c r="Y2284">
        <v>12.388999999999999</v>
      </c>
      <c r="Z2284">
        <v>12.167999999999999</v>
      </c>
      <c r="AA2284">
        <v>11.958</v>
      </c>
      <c r="AB2284">
        <v>11.757</v>
      </c>
      <c r="AC2284">
        <v>11.554</v>
      </c>
      <c r="AD2284">
        <v>11.367000000000001</v>
      </c>
      <c r="AE2284">
        <v>11.178000000000001</v>
      </c>
      <c r="AF2284">
        <v>11.01</v>
      </c>
      <c r="AG2284">
        <v>10.84</v>
      </c>
      <c r="AH2284">
        <v>10.666</v>
      </c>
      <c r="AI2284">
        <v>10.505000000000001</v>
      </c>
      <c r="AJ2284">
        <v>10.342000000000001</v>
      </c>
    </row>
    <row r="2285" spans="1:36" x14ac:dyDescent="0.25">
      <c r="C2285" t="s">
        <v>830</v>
      </c>
      <c r="E2285">
        <v>25.68</v>
      </c>
      <c r="F2285">
        <v>25.341000000000001</v>
      </c>
      <c r="G2285">
        <v>26.623000000000001</v>
      </c>
      <c r="H2285">
        <v>26.992999999999999</v>
      </c>
      <c r="I2285">
        <v>25.867999999999999</v>
      </c>
      <c r="J2285">
        <v>25.498000000000001</v>
      </c>
      <c r="K2285">
        <v>25.393000000000001</v>
      </c>
      <c r="L2285">
        <v>25.193000000000001</v>
      </c>
      <c r="M2285">
        <v>25.079000000000001</v>
      </c>
      <c r="N2285">
        <v>25.053999999999998</v>
      </c>
      <c r="O2285">
        <v>25.015000000000001</v>
      </c>
      <c r="P2285">
        <v>25.007000000000001</v>
      </c>
      <c r="Q2285">
        <v>24.978999999999999</v>
      </c>
      <c r="R2285">
        <v>24.957000000000001</v>
      </c>
      <c r="S2285">
        <v>24.917000000000002</v>
      </c>
      <c r="T2285">
        <v>24.846</v>
      </c>
      <c r="U2285">
        <v>24.794</v>
      </c>
      <c r="V2285">
        <v>24.722999999999999</v>
      </c>
      <c r="W2285">
        <v>24.634</v>
      </c>
      <c r="X2285">
        <v>24.553000000000001</v>
      </c>
      <c r="Y2285">
        <v>24.463999999999999</v>
      </c>
      <c r="Z2285">
        <v>24.398</v>
      </c>
      <c r="AA2285">
        <v>24.341000000000001</v>
      </c>
      <c r="AB2285">
        <v>24.282</v>
      </c>
      <c r="AC2285">
        <v>24.22</v>
      </c>
      <c r="AD2285">
        <v>24.166</v>
      </c>
      <c r="AE2285">
        <v>24.117000000000001</v>
      </c>
      <c r="AF2285">
        <v>24.067</v>
      </c>
      <c r="AG2285">
        <v>24.027000000000001</v>
      </c>
      <c r="AH2285">
        <v>23.984999999999999</v>
      </c>
      <c r="AI2285">
        <v>23.948</v>
      </c>
      <c r="AJ2285">
        <v>23.911000000000001</v>
      </c>
    </row>
    <row r="2286" spans="1:36" x14ac:dyDescent="0.25">
      <c r="C2286" t="s">
        <v>831</v>
      </c>
      <c r="E2286">
        <v>0.61</v>
      </c>
      <c r="F2286">
        <v>0.48299999999999998</v>
      </c>
      <c r="G2286">
        <v>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row>
    <row r="2287" spans="1:36" x14ac:dyDescent="0.25">
      <c r="C2287" t="s">
        <v>846</v>
      </c>
      <c r="E2287">
        <v>0</v>
      </c>
      <c r="F2287">
        <v>0</v>
      </c>
      <c r="G2287">
        <v>0</v>
      </c>
      <c r="H2287">
        <v>0</v>
      </c>
      <c r="I2287">
        <v>0</v>
      </c>
      <c r="J2287">
        <v>0</v>
      </c>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row>
    <row r="2288" spans="1:36" x14ac:dyDescent="0.25">
      <c r="C2288" t="s">
        <v>64</v>
      </c>
      <c r="E2288">
        <v>0</v>
      </c>
      <c r="F2288">
        <v>0</v>
      </c>
      <c r="G2288">
        <v>0</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row>
    <row r="2289" spans="3:36" x14ac:dyDescent="0.25">
      <c r="C2289" t="s">
        <v>833</v>
      </c>
      <c r="E2289">
        <v>0</v>
      </c>
      <c r="F2289">
        <v>0</v>
      </c>
      <c r="G2289">
        <v>0</v>
      </c>
      <c r="H2289">
        <v>0</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row>
    <row r="2290" spans="3:36" x14ac:dyDescent="0.25">
      <c r="C2290" t="s">
        <v>834</v>
      </c>
      <c r="E2290">
        <v>0</v>
      </c>
      <c r="F2290">
        <v>0</v>
      </c>
      <c r="G2290">
        <v>0</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row>
    <row r="2291" spans="3:36" x14ac:dyDescent="0.25">
      <c r="C2291" t="s">
        <v>42</v>
      </c>
      <c r="E2291">
        <v>1.9279999999999999</v>
      </c>
      <c r="F2291">
        <v>1.2989999999999999</v>
      </c>
      <c r="G2291">
        <v>1.1819999999999999</v>
      </c>
      <c r="H2291">
        <v>0.76500000000000001</v>
      </c>
      <c r="I2291">
        <v>1.7969999999999999</v>
      </c>
      <c r="J2291">
        <v>1.0149999999999999</v>
      </c>
      <c r="K2291">
        <v>0.99</v>
      </c>
      <c r="L2291">
        <v>0.81699999999999995</v>
      </c>
      <c r="M2291">
        <v>0.73199999999999998</v>
      </c>
      <c r="N2291">
        <v>0.69399999999999995</v>
      </c>
      <c r="O2291">
        <v>0.67900000000000005</v>
      </c>
      <c r="P2291">
        <v>0.66500000000000004</v>
      </c>
      <c r="Q2291">
        <v>0.65900000000000003</v>
      </c>
      <c r="R2291">
        <v>0.65800000000000003</v>
      </c>
      <c r="S2291">
        <v>0.65200000000000002</v>
      </c>
      <c r="T2291">
        <v>0.64800000000000002</v>
      </c>
      <c r="U2291">
        <v>0.64600000000000002</v>
      </c>
      <c r="V2291">
        <v>0.63700000000000001</v>
      </c>
      <c r="W2291">
        <v>0.63800000000000001</v>
      </c>
      <c r="X2291">
        <v>0.63600000000000001</v>
      </c>
      <c r="Y2291">
        <v>0.63100000000000001</v>
      </c>
      <c r="Z2291">
        <v>0.625</v>
      </c>
      <c r="AA2291">
        <v>0.623</v>
      </c>
      <c r="AB2291">
        <v>0.622</v>
      </c>
      <c r="AC2291">
        <v>0.61899999999999999</v>
      </c>
      <c r="AD2291">
        <v>0.61899999999999999</v>
      </c>
      <c r="AE2291">
        <v>0.61499999999999999</v>
      </c>
      <c r="AF2291">
        <v>0.61799999999999999</v>
      </c>
      <c r="AG2291">
        <v>0.61899999999999999</v>
      </c>
      <c r="AH2291">
        <v>0.61699999999999999</v>
      </c>
      <c r="AI2291">
        <v>0.61899999999999999</v>
      </c>
      <c r="AJ2291">
        <v>0.61899999999999999</v>
      </c>
    </row>
    <row r="2292" spans="3:36" x14ac:dyDescent="0.25">
      <c r="C2292" t="s">
        <v>40</v>
      </c>
      <c r="E2292">
        <v>0</v>
      </c>
      <c r="F2292">
        <v>0</v>
      </c>
      <c r="G2292">
        <v>0</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row>
    <row r="2293" spans="3:36" x14ac:dyDescent="0.25">
      <c r="C2293" t="s">
        <v>835</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row>
    <row r="2294" spans="3:36" x14ac:dyDescent="0.25">
      <c r="C2294" t="s">
        <v>996</v>
      </c>
    </row>
    <row r="2295" spans="3:36" x14ac:dyDescent="0.25">
      <c r="C2295" t="s">
        <v>1026</v>
      </c>
    </row>
    <row r="2296" spans="3:36" x14ac:dyDescent="0.25">
      <c r="C2296" t="s">
        <v>996</v>
      </c>
    </row>
    <row r="2297" spans="3:36" x14ac:dyDescent="0.25">
      <c r="C2297" t="s">
        <v>1027</v>
      </c>
    </row>
    <row r="2298" spans="3:36" x14ac:dyDescent="0.25">
      <c r="C2298" t="s">
        <v>876</v>
      </c>
      <c r="E2298">
        <v>3.0670000000000002</v>
      </c>
      <c r="F2298">
        <v>2.8559999999999999</v>
      </c>
      <c r="G2298">
        <v>2.831</v>
      </c>
      <c r="H2298">
        <v>2.8330000000000002</v>
      </c>
      <c r="I2298">
        <v>2.976</v>
      </c>
      <c r="J2298">
        <v>2.8769999999999998</v>
      </c>
      <c r="K2298">
        <v>2.8069999999999999</v>
      </c>
      <c r="L2298">
        <v>2.875</v>
      </c>
      <c r="M2298">
        <v>2.948</v>
      </c>
      <c r="N2298">
        <v>2.847</v>
      </c>
      <c r="O2298">
        <v>2.7240000000000002</v>
      </c>
      <c r="P2298">
        <v>2.653</v>
      </c>
      <c r="Q2298">
        <v>2.63</v>
      </c>
      <c r="R2298">
        <v>2.6059999999999999</v>
      </c>
      <c r="S2298">
        <v>2.5529999999999999</v>
      </c>
      <c r="T2298">
        <v>2.5169999999999999</v>
      </c>
      <c r="U2298">
        <v>2.5390000000000001</v>
      </c>
      <c r="V2298">
        <v>2.581</v>
      </c>
      <c r="W2298">
        <v>2.6219999999999999</v>
      </c>
      <c r="X2298">
        <v>2.6640000000000001</v>
      </c>
      <c r="Y2298">
        <v>2.7050000000000001</v>
      </c>
      <c r="Z2298">
        <v>2.7290000000000001</v>
      </c>
      <c r="AA2298">
        <v>2.74</v>
      </c>
      <c r="AB2298">
        <v>2.7389999999999999</v>
      </c>
      <c r="AC2298">
        <v>2.7360000000000002</v>
      </c>
      <c r="AD2298">
        <v>2.7309999999999999</v>
      </c>
      <c r="AE2298">
        <v>2.7280000000000002</v>
      </c>
      <c r="AF2298">
        <v>2.7229999999999999</v>
      </c>
      <c r="AG2298">
        <v>2.7160000000000002</v>
      </c>
      <c r="AH2298">
        <v>2.7349999999999999</v>
      </c>
      <c r="AI2298">
        <v>2.7549999999999999</v>
      </c>
      <c r="AJ2298">
        <v>2.7709999999999999</v>
      </c>
    </row>
    <row r="2299" spans="3:36" x14ac:dyDescent="0.25">
      <c r="C2299" t="s">
        <v>877</v>
      </c>
      <c r="E2299">
        <v>2.0339999999999998</v>
      </c>
      <c r="F2299">
        <v>1.893</v>
      </c>
      <c r="G2299">
        <v>1.877</v>
      </c>
      <c r="H2299">
        <v>1.8779999999999999</v>
      </c>
      <c r="I2299">
        <v>1.9730000000000001</v>
      </c>
      <c r="J2299">
        <v>1.907</v>
      </c>
      <c r="K2299">
        <v>1.861</v>
      </c>
      <c r="L2299">
        <v>1.9059999999999999</v>
      </c>
      <c r="M2299">
        <v>1.954</v>
      </c>
      <c r="N2299">
        <v>1.887</v>
      </c>
      <c r="O2299">
        <v>1.806</v>
      </c>
      <c r="P2299">
        <v>1.7589999999999999</v>
      </c>
      <c r="Q2299">
        <v>1.7430000000000001</v>
      </c>
      <c r="R2299">
        <v>1.7270000000000001</v>
      </c>
      <c r="S2299">
        <v>1.6930000000000001</v>
      </c>
      <c r="T2299">
        <v>1.6679999999999999</v>
      </c>
      <c r="U2299">
        <v>1.6830000000000001</v>
      </c>
      <c r="V2299">
        <v>1.7110000000000001</v>
      </c>
      <c r="W2299">
        <v>1.7390000000000001</v>
      </c>
      <c r="X2299">
        <v>1.7669999999999999</v>
      </c>
      <c r="Y2299">
        <v>1.7929999999999999</v>
      </c>
      <c r="Z2299">
        <v>1.8089999999999999</v>
      </c>
      <c r="AA2299">
        <v>1.8169999999999999</v>
      </c>
      <c r="AB2299">
        <v>1.8160000000000001</v>
      </c>
      <c r="AC2299">
        <v>1.8140000000000001</v>
      </c>
      <c r="AD2299">
        <v>1.81</v>
      </c>
      <c r="AE2299">
        <v>1.8089999999999999</v>
      </c>
      <c r="AF2299">
        <v>1.8049999999999999</v>
      </c>
      <c r="AG2299">
        <v>1.8009999999999999</v>
      </c>
      <c r="AH2299">
        <v>1.8140000000000001</v>
      </c>
      <c r="AI2299">
        <v>1.8260000000000001</v>
      </c>
      <c r="AJ2299">
        <v>1.837</v>
      </c>
    </row>
    <row r="2300" spans="3:36" x14ac:dyDescent="0.25">
      <c r="C2300" t="s">
        <v>878</v>
      </c>
      <c r="E2300">
        <v>14.541</v>
      </c>
      <c r="F2300">
        <v>14.388999999999999</v>
      </c>
      <c r="G2300">
        <v>11.058</v>
      </c>
      <c r="H2300">
        <v>10.297000000000001</v>
      </c>
      <c r="I2300">
        <v>14.394</v>
      </c>
      <c r="J2300">
        <v>15.157</v>
      </c>
      <c r="K2300">
        <v>13.438000000000001</v>
      </c>
      <c r="L2300">
        <v>13.473000000000001</v>
      </c>
      <c r="M2300">
        <v>13.759</v>
      </c>
      <c r="N2300">
        <v>13.243</v>
      </c>
      <c r="O2300">
        <v>12.677</v>
      </c>
      <c r="P2300">
        <v>12.295</v>
      </c>
      <c r="Q2300">
        <v>12.23</v>
      </c>
      <c r="R2300">
        <v>11.782999999999999</v>
      </c>
      <c r="S2300">
        <v>11.385</v>
      </c>
      <c r="T2300">
        <v>11.055999999999999</v>
      </c>
      <c r="U2300">
        <v>10.750999999999999</v>
      </c>
      <c r="V2300">
        <v>10.881</v>
      </c>
      <c r="W2300">
        <v>11.082000000000001</v>
      </c>
      <c r="X2300">
        <v>11.273999999999999</v>
      </c>
      <c r="Y2300">
        <v>11.468999999999999</v>
      </c>
      <c r="Z2300">
        <v>11.536</v>
      </c>
      <c r="AA2300">
        <v>11.526999999999999</v>
      </c>
      <c r="AB2300">
        <v>11.483000000000001</v>
      </c>
      <c r="AC2300">
        <v>11.446999999999999</v>
      </c>
      <c r="AD2300">
        <v>11.446</v>
      </c>
      <c r="AE2300">
        <v>11.471</v>
      </c>
      <c r="AF2300">
        <v>11.513</v>
      </c>
      <c r="AG2300">
        <v>11.58</v>
      </c>
      <c r="AH2300">
        <v>11.676</v>
      </c>
      <c r="AI2300">
        <v>11.769</v>
      </c>
      <c r="AJ2300">
        <v>11.741</v>
      </c>
    </row>
    <row r="2301" spans="3:36" x14ac:dyDescent="0.25">
      <c r="C2301" t="s">
        <v>879</v>
      </c>
      <c r="E2301">
        <v>0</v>
      </c>
      <c r="F2301">
        <v>0</v>
      </c>
      <c r="G2301">
        <v>0</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row>
    <row r="2302" spans="3:36" x14ac:dyDescent="0.25">
      <c r="C2302" t="s">
        <v>880</v>
      </c>
      <c r="E2302">
        <v>0</v>
      </c>
      <c r="F2302">
        <v>0</v>
      </c>
      <c r="G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row>
    <row r="2303" spans="3:36" x14ac:dyDescent="0.25">
      <c r="C2303" t="s">
        <v>881</v>
      </c>
      <c r="E2303">
        <v>1.8129999999999999</v>
      </c>
      <c r="F2303">
        <v>1.7949999999999999</v>
      </c>
      <c r="G2303">
        <v>1.379</v>
      </c>
      <c r="H2303">
        <v>1.284</v>
      </c>
      <c r="I2303">
        <v>1.7949999999999999</v>
      </c>
      <c r="J2303">
        <v>1.891</v>
      </c>
      <c r="K2303">
        <v>1.6759999999999999</v>
      </c>
      <c r="L2303">
        <v>1.68</v>
      </c>
      <c r="M2303">
        <v>1.716</v>
      </c>
      <c r="N2303">
        <v>1.6519999999999999</v>
      </c>
      <c r="O2303">
        <v>1.581</v>
      </c>
      <c r="P2303">
        <v>1.5329999999999999</v>
      </c>
      <c r="Q2303">
        <v>1.5249999999999999</v>
      </c>
      <c r="R2303">
        <v>1.47</v>
      </c>
      <c r="S2303">
        <v>1.42</v>
      </c>
      <c r="T2303">
        <v>1.379</v>
      </c>
      <c r="U2303">
        <v>1.341</v>
      </c>
      <c r="V2303">
        <v>1.3580000000000001</v>
      </c>
      <c r="W2303">
        <v>1.383</v>
      </c>
      <c r="X2303">
        <v>1.407</v>
      </c>
      <c r="Y2303">
        <v>1.431</v>
      </c>
      <c r="Z2303">
        <v>1.4390000000000001</v>
      </c>
      <c r="AA2303">
        <v>1.4379999999999999</v>
      </c>
      <c r="AB2303">
        <v>1.4330000000000001</v>
      </c>
      <c r="AC2303">
        <v>1.4279999999999999</v>
      </c>
      <c r="AD2303">
        <v>1.4279999999999999</v>
      </c>
      <c r="AE2303">
        <v>1.431</v>
      </c>
      <c r="AF2303">
        <v>1.4359999999999999</v>
      </c>
      <c r="AG2303">
        <v>1.4450000000000001</v>
      </c>
      <c r="AH2303">
        <v>1.4570000000000001</v>
      </c>
      <c r="AI2303">
        <v>1.468</v>
      </c>
      <c r="AJ2303">
        <v>1.4650000000000001</v>
      </c>
    </row>
    <row r="2304" spans="3:36" x14ac:dyDescent="0.25">
      <c r="C2304" t="s">
        <v>882</v>
      </c>
      <c r="E2304">
        <v>4.9000000000000002E-2</v>
      </c>
      <c r="F2304">
        <v>4.5999999999999999E-2</v>
      </c>
      <c r="G2304">
        <v>4.4999999999999998E-2</v>
      </c>
      <c r="H2304">
        <v>4.4999999999999998E-2</v>
      </c>
      <c r="I2304">
        <v>4.7E-2</v>
      </c>
      <c r="J2304">
        <v>4.4999999999999998E-2</v>
      </c>
      <c r="K2304">
        <v>4.3999999999999997E-2</v>
      </c>
      <c r="L2304">
        <v>4.4999999999999998E-2</v>
      </c>
      <c r="M2304">
        <v>4.7E-2</v>
      </c>
      <c r="N2304">
        <v>4.4999999999999998E-2</v>
      </c>
      <c r="O2304">
        <v>4.2999999999999997E-2</v>
      </c>
      <c r="P2304">
        <v>4.2000000000000003E-2</v>
      </c>
      <c r="Q2304">
        <v>4.2000000000000003E-2</v>
      </c>
      <c r="R2304">
        <v>4.1000000000000002E-2</v>
      </c>
      <c r="S2304">
        <v>4.1000000000000002E-2</v>
      </c>
      <c r="T2304">
        <v>0.04</v>
      </c>
      <c r="U2304">
        <v>0.04</v>
      </c>
      <c r="V2304">
        <v>4.1000000000000002E-2</v>
      </c>
      <c r="W2304">
        <v>4.2000000000000003E-2</v>
      </c>
      <c r="X2304">
        <v>4.2000000000000003E-2</v>
      </c>
      <c r="Y2304">
        <v>4.2999999999999997E-2</v>
      </c>
      <c r="Z2304">
        <v>4.2999999999999997E-2</v>
      </c>
      <c r="AA2304">
        <v>4.3999999999999997E-2</v>
      </c>
      <c r="AB2304">
        <v>4.3999999999999997E-2</v>
      </c>
      <c r="AC2304">
        <v>4.3999999999999997E-2</v>
      </c>
      <c r="AD2304">
        <v>4.3999999999999997E-2</v>
      </c>
      <c r="AE2304">
        <v>4.3999999999999997E-2</v>
      </c>
      <c r="AF2304">
        <v>4.2999999999999997E-2</v>
      </c>
      <c r="AG2304">
        <v>4.2999999999999997E-2</v>
      </c>
      <c r="AH2304">
        <v>4.3999999999999997E-2</v>
      </c>
      <c r="AI2304">
        <v>4.3999999999999997E-2</v>
      </c>
      <c r="AJ2304">
        <v>4.3999999999999997E-2</v>
      </c>
    </row>
    <row r="2305" spans="3:36" x14ac:dyDescent="0.25">
      <c r="C2305" t="s">
        <v>883</v>
      </c>
      <c r="E2305">
        <v>0</v>
      </c>
      <c r="F2305">
        <v>0</v>
      </c>
      <c r="G2305">
        <v>0</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row>
    <row r="2306" spans="3:36" x14ac:dyDescent="0.25">
      <c r="C2306" t="s">
        <v>884</v>
      </c>
      <c r="E2306">
        <v>0</v>
      </c>
      <c r="F2306">
        <v>0</v>
      </c>
      <c r="G2306">
        <v>0</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row>
    <row r="2307" spans="3:36" x14ac:dyDescent="0.25">
      <c r="C2307" t="s">
        <v>1028</v>
      </c>
      <c r="E2307">
        <v>7.8E-2</v>
      </c>
      <c r="F2307">
        <v>7.5999999999999998E-2</v>
      </c>
      <c r="G2307">
        <v>5.8999999999999997E-2</v>
      </c>
      <c r="H2307">
        <v>5.5E-2</v>
      </c>
      <c r="I2307">
        <v>7.6999999999999999E-2</v>
      </c>
      <c r="J2307">
        <v>8.1000000000000003E-2</v>
      </c>
      <c r="K2307">
        <v>7.1999999999999995E-2</v>
      </c>
      <c r="L2307">
        <v>7.1999999999999995E-2</v>
      </c>
      <c r="M2307">
        <v>7.2999999999999995E-2</v>
      </c>
      <c r="N2307">
        <v>7.0999999999999994E-2</v>
      </c>
      <c r="O2307">
        <v>6.8000000000000005E-2</v>
      </c>
      <c r="P2307">
        <v>6.6000000000000003E-2</v>
      </c>
      <c r="Q2307">
        <v>6.5000000000000002E-2</v>
      </c>
      <c r="R2307">
        <v>6.3E-2</v>
      </c>
      <c r="S2307">
        <v>6.0999999999999999E-2</v>
      </c>
      <c r="T2307">
        <v>5.8999999999999997E-2</v>
      </c>
      <c r="U2307">
        <v>5.7000000000000002E-2</v>
      </c>
      <c r="V2307">
        <v>5.7000000000000002E-2</v>
      </c>
      <c r="W2307">
        <v>5.8000000000000003E-2</v>
      </c>
      <c r="X2307">
        <v>5.8999999999999997E-2</v>
      </c>
      <c r="Y2307">
        <v>0.06</v>
      </c>
      <c r="Z2307">
        <v>6.0999999999999999E-2</v>
      </c>
      <c r="AA2307">
        <v>6.0999999999999999E-2</v>
      </c>
      <c r="AB2307">
        <v>0.06</v>
      </c>
      <c r="AC2307">
        <v>0.06</v>
      </c>
      <c r="AD2307">
        <v>0.06</v>
      </c>
      <c r="AE2307">
        <v>0.06</v>
      </c>
      <c r="AF2307">
        <v>6.0999999999999999E-2</v>
      </c>
      <c r="AG2307">
        <v>6.0999999999999999E-2</v>
      </c>
      <c r="AH2307">
        <v>6.0999999999999999E-2</v>
      </c>
      <c r="AI2307">
        <v>6.2E-2</v>
      </c>
      <c r="AJ2307">
        <v>6.2E-2</v>
      </c>
    </row>
    <row r="2308" spans="3:36" x14ac:dyDescent="0.25">
      <c r="C2308" t="s">
        <v>1029</v>
      </c>
      <c r="E2308">
        <v>1.0649999999999999</v>
      </c>
      <c r="F2308">
        <v>0.98399999999999999</v>
      </c>
      <c r="G2308">
        <v>0.98299999999999998</v>
      </c>
      <c r="H2308">
        <v>0.97199999999999998</v>
      </c>
      <c r="I2308">
        <v>1.014</v>
      </c>
      <c r="J2308">
        <v>0.96</v>
      </c>
      <c r="K2308">
        <v>0.93899999999999995</v>
      </c>
      <c r="L2308">
        <v>0.96699999999999997</v>
      </c>
      <c r="M2308">
        <v>0.996</v>
      </c>
      <c r="N2308">
        <v>0.96499999999999997</v>
      </c>
      <c r="O2308">
        <v>0.92600000000000005</v>
      </c>
      <c r="P2308">
        <v>0.90500000000000003</v>
      </c>
      <c r="Q2308">
        <v>0.89900000000000002</v>
      </c>
      <c r="R2308">
        <v>0.89200000000000002</v>
      </c>
      <c r="S2308">
        <v>0.876</v>
      </c>
      <c r="T2308">
        <v>0.86399999999999999</v>
      </c>
      <c r="U2308">
        <v>0.872</v>
      </c>
      <c r="V2308">
        <v>0.88600000000000001</v>
      </c>
      <c r="W2308">
        <v>0.9</v>
      </c>
      <c r="X2308">
        <v>0.91400000000000003</v>
      </c>
      <c r="Y2308">
        <v>0.92800000000000005</v>
      </c>
      <c r="Z2308">
        <v>0.93600000000000005</v>
      </c>
      <c r="AA2308">
        <v>0.94</v>
      </c>
      <c r="AB2308">
        <v>0.94</v>
      </c>
      <c r="AC2308">
        <v>0.93899999999999995</v>
      </c>
      <c r="AD2308">
        <v>0.93700000000000006</v>
      </c>
      <c r="AE2308">
        <v>0.93700000000000006</v>
      </c>
      <c r="AF2308">
        <v>0.93500000000000005</v>
      </c>
      <c r="AG2308">
        <v>0.93300000000000005</v>
      </c>
      <c r="AH2308">
        <v>0.93899999999999995</v>
      </c>
      <c r="AI2308">
        <v>0.94499999999999995</v>
      </c>
      <c r="AJ2308">
        <v>0.95</v>
      </c>
    </row>
    <row r="2309" spans="3:36" x14ac:dyDescent="0.25">
      <c r="C2309" t="s">
        <v>1030</v>
      </c>
      <c r="E2309">
        <v>0</v>
      </c>
      <c r="F2309">
        <v>0</v>
      </c>
      <c r="G2309">
        <v>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row>
    <row r="2310" spans="3:36" x14ac:dyDescent="0.25">
      <c r="C2310" t="s">
        <v>885</v>
      </c>
      <c r="E2310">
        <v>22.648</v>
      </c>
      <c r="F2310">
        <v>22.039000000000001</v>
      </c>
      <c r="G2310">
        <v>18.231999999999999</v>
      </c>
      <c r="H2310">
        <v>17.364000000000001</v>
      </c>
      <c r="I2310">
        <v>22.276</v>
      </c>
      <c r="J2310">
        <v>22.917999999999999</v>
      </c>
      <c r="K2310">
        <v>20.837</v>
      </c>
      <c r="L2310">
        <v>21.018999999999998</v>
      </c>
      <c r="M2310">
        <v>21.492999999999999</v>
      </c>
      <c r="N2310">
        <v>20.709</v>
      </c>
      <c r="O2310">
        <v>19.824000000000002</v>
      </c>
      <c r="P2310">
        <v>19.253</v>
      </c>
      <c r="Q2310">
        <v>19.134</v>
      </c>
      <c r="R2310">
        <v>18.582999999999998</v>
      </c>
      <c r="S2310">
        <v>18.027999999999999</v>
      </c>
      <c r="T2310">
        <v>17.582999999999998</v>
      </c>
      <c r="U2310">
        <v>17.283999999999999</v>
      </c>
      <c r="V2310">
        <v>17.515000000000001</v>
      </c>
      <c r="W2310">
        <v>17.824999999999999</v>
      </c>
      <c r="X2310">
        <v>18.126999999999999</v>
      </c>
      <c r="Y2310">
        <v>18.43</v>
      </c>
      <c r="Z2310">
        <v>18.553999999999998</v>
      </c>
      <c r="AA2310">
        <v>18.565999999999999</v>
      </c>
      <c r="AB2310">
        <v>18.515000000000001</v>
      </c>
      <c r="AC2310">
        <v>18.469000000000001</v>
      </c>
      <c r="AD2310">
        <v>18.456</v>
      </c>
      <c r="AE2310">
        <v>18.478999999999999</v>
      </c>
      <c r="AF2310">
        <v>18.515999999999998</v>
      </c>
      <c r="AG2310">
        <v>18.579000000000001</v>
      </c>
      <c r="AH2310">
        <v>18.725999999999999</v>
      </c>
      <c r="AI2310">
        <v>18.869</v>
      </c>
      <c r="AJ2310">
        <v>18.87</v>
      </c>
    </row>
    <row r="2311" spans="3:36" x14ac:dyDescent="0.25">
      <c r="C2311" t="s">
        <v>996</v>
      </c>
    </row>
    <row r="2312" spans="3:36" x14ac:dyDescent="0.25">
      <c r="C2312" t="s">
        <v>998</v>
      </c>
    </row>
    <row r="2313" spans="3:36" x14ac:dyDescent="0.25">
      <c r="C2313" t="s">
        <v>996</v>
      </c>
    </row>
    <row r="2314" spans="3:36" x14ac:dyDescent="0.25">
      <c r="C2314" t="s">
        <v>1059</v>
      </c>
    </row>
    <row r="2315" spans="3:36" x14ac:dyDescent="0.25">
      <c r="C2315" t="s">
        <v>960</v>
      </c>
      <c r="E2315">
        <v>3.52</v>
      </c>
      <c r="F2315">
        <v>3.1360000000000001</v>
      </c>
      <c r="G2315">
        <v>3.3879999999999999</v>
      </c>
      <c r="H2315">
        <v>3.4350000000000001</v>
      </c>
      <c r="I2315">
        <v>3.3290000000000002</v>
      </c>
      <c r="J2315">
        <v>3.2919999999999998</v>
      </c>
      <c r="K2315">
        <v>3.246</v>
      </c>
      <c r="L2315">
        <v>3.2919999999999998</v>
      </c>
      <c r="M2315">
        <v>3.3490000000000002</v>
      </c>
      <c r="N2315">
        <v>3.3889999999999998</v>
      </c>
      <c r="O2315">
        <v>3.4420000000000002</v>
      </c>
      <c r="P2315">
        <v>3.4849999999999999</v>
      </c>
      <c r="Q2315">
        <v>3.5339999999999998</v>
      </c>
      <c r="R2315">
        <v>3.585</v>
      </c>
      <c r="S2315">
        <v>3.64</v>
      </c>
      <c r="T2315">
        <v>3.6989999999999998</v>
      </c>
      <c r="U2315">
        <v>3.7589999999999999</v>
      </c>
      <c r="V2315">
        <v>3.8239999999999998</v>
      </c>
      <c r="W2315">
        <v>3.8929999999999998</v>
      </c>
      <c r="X2315">
        <v>3.9630000000000001</v>
      </c>
      <c r="Y2315">
        <v>4.0369999999999999</v>
      </c>
      <c r="Z2315">
        <v>4.1029999999999998</v>
      </c>
      <c r="AA2315">
        <v>4.1680000000000001</v>
      </c>
      <c r="AB2315">
        <v>4.2329999999999997</v>
      </c>
      <c r="AC2315">
        <v>4.2939999999999996</v>
      </c>
      <c r="AD2315">
        <v>4.3490000000000002</v>
      </c>
      <c r="AE2315">
        <v>4.3949999999999996</v>
      </c>
      <c r="AF2315">
        <v>4.4329999999999998</v>
      </c>
      <c r="AG2315">
        <v>4.4649999999999999</v>
      </c>
      <c r="AH2315">
        <v>4.4969999999999999</v>
      </c>
      <c r="AI2315">
        <v>4.5270000000000001</v>
      </c>
      <c r="AJ2315">
        <v>4.5540000000000003</v>
      </c>
    </row>
    <row r="2316" spans="3:36" x14ac:dyDescent="0.25">
      <c r="C2316" t="s">
        <v>961</v>
      </c>
      <c r="E2316">
        <v>1.59</v>
      </c>
      <c r="F2316">
        <v>1.4179999999999999</v>
      </c>
      <c r="G2316">
        <v>1.534</v>
      </c>
      <c r="H2316">
        <v>1.556</v>
      </c>
      <c r="I2316">
        <v>1.51</v>
      </c>
      <c r="J2316">
        <v>1.496</v>
      </c>
      <c r="K2316">
        <v>1.4770000000000001</v>
      </c>
      <c r="L2316">
        <v>1.4990000000000001</v>
      </c>
      <c r="M2316">
        <v>1.526</v>
      </c>
      <c r="N2316">
        <v>1.546</v>
      </c>
      <c r="O2316">
        <v>1.57</v>
      </c>
      <c r="P2316">
        <v>1.591</v>
      </c>
      <c r="Q2316">
        <v>1.615</v>
      </c>
      <c r="R2316">
        <v>1.64</v>
      </c>
      <c r="S2316">
        <v>1.667</v>
      </c>
      <c r="T2316">
        <v>1.694</v>
      </c>
      <c r="U2316">
        <v>1.7230000000000001</v>
      </c>
      <c r="V2316">
        <v>1.7529999999999999</v>
      </c>
      <c r="W2316">
        <v>1.7849999999999999</v>
      </c>
      <c r="X2316">
        <v>1.8169999999999999</v>
      </c>
      <c r="Y2316">
        <v>1.85</v>
      </c>
      <c r="Z2316">
        <v>1.881</v>
      </c>
      <c r="AA2316">
        <v>1.911</v>
      </c>
      <c r="AB2316">
        <v>1.9410000000000001</v>
      </c>
      <c r="AC2316">
        <v>1.9690000000000001</v>
      </c>
      <c r="AD2316">
        <v>1.994</v>
      </c>
      <c r="AE2316">
        <v>2.016</v>
      </c>
      <c r="AF2316">
        <v>2.0329999999999999</v>
      </c>
      <c r="AG2316">
        <v>2.048</v>
      </c>
      <c r="AH2316">
        <v>2.0619999999999998</v>
      </c>
      <c r="AI2316">
        <v>2.0760000000000001</v>
      </c>
      <c r="AJ2316">
        <v>2.089</v>
      </c>
    </row>
    <row r="2317" spans="3:36" x14ac:dyDescent="0.25">
      <c r="C2317" t="s">
        <v>962</v>
      </c>
      <c r="E2317">
        <v>2.1459999999999999</v>
      </c>
      <c r="F2317">
        <v>1.9319999999999999</v>
      </c>
      <c r="G2317">
        <v>2.0790000000000002</v>
      </c>
      <c r="H2317">
        <v>2.2549999999999999</v>
      </c>
      <c r="I2317">
        <v>2.2770000000000001</v>
      </c>
      <c r="J2317">
        <v>2.3959999999999999</v>
      </c>
      <c r="K2317">
        <v>2.3450000000000002</v>
      </c>
      <c r="L2317">
        <v>2.0840000000000001</v>
      </c>
      <c r="M2317">
        <v>1.9419999999999999</v>
      </c>
      <c r="N2317">
        <v>1.9159999999999999</v>
      </c>
      <c r="O2317">
        <v>1.95</v>
      </c>
      <c r="P2317">
        <v>2.0110000000000001</v>
      </c>
      <c r="Q2317">
        <v>2.0670000000000002</v>
      </c>
      <c r="R2317">
        <v>2.129</v>
      </c>
      <c r="S2317">
        <v>2.194</v>
      </c>
      <c r="T2317">
        <v>2.2360000000000002</v>
      </c>
      <c r="U2317">
        <v>2.2909999999999999</v>
      </c>
      <c r="V2317">
        <v>2.339</v>
      </c>
      <c r="W2317">
        <v>2.3719999999999999</v>
      </c>
      <c r="X2317">
        <v>2.407</v>
      </c>
      <c r="Y2317">
        <v>2.4500000000000002</v>
      </c>
      <c r="Z2317">
        <v>2.488</v>
      </c>
      <c r="AA2317">
        <v>2.5470000000000002</v>
      </c>
      <c r="AB2317">
        <v>2.6019999999999999</v>
      </c>
      <c r="AC2317">
        <v>2.649</v>
      </c>
      <c r="AD2317">
        <v>2.7</v>
      </c>
      <c r="AE2317">
        <v>2.7509999999999999</v>
      </c>
      <c r="AF2317">
        <v>2.7770000000000001</v>
      </c>
      <c r="AG2317">
        <v>2.827</v>
      </c>
      <c r="AH2317">
        <v>2.867</v>
      </c>
      <c r="AI2317">
        <v>2.903</v>
      </c>
      <c r="AJ2317">
        <v>2.93</v>
      </c>
    </row>
    <row r="2318" spans="3:36" x14ac:dyDescent="0.25">
      <c r="C2318" t="s">
        <v>963</v>
      </c>
      <c r="E2318">
        <v>1.835</v>
      </c>
      <c r="F2318">
        <v>1.6220000000000001</v>
      </c>
      <c r="G2318">
        <v>1.7649999999999999</v>
      </c>
      <c r="H2318">
        <v>1.6459999999999999</v>
      </c>
      <c r="I2318">
        <v>1.5089999999999999</v>
      </c>
      <c r="J2318">
        <v>1.357</v>
      </c>
      <c r="K2318">
        <v>1.365</v>
      </c>
      <c r="L2318">
        <v>1.6870000000000001</v>
      </c>
      <c r="M2318">
        <v>1.8979999999999999</v>
      </c>
      <c r="N2318">
        <v>1.9790000000000001</v>
      </c>
      <c r="O2318">
        <v>2.0059999999999998</v>
      </c>
      <c r="P2318">
        <v>2.0019999999999998</v>
      </c>
      <c r="Q2318">
        <v>2.0070000000000001</v>
      </c>
      <c r="R2318">
        <v>2.0129999999999999</v>
      </c>
      <c r="S2318">
        <v>2.0169999999999999</v>
      </c>
      <c r="T2318">
        <v>2.048</v>
      </c>
      <c r="U2318">
        <v>2.0699999999999998</v>
      </c>
      <c r="V2318">
        <v>2.101</v>
      </c>
      <c r="W2318">
        <v>2.15</v>
      </c>
      <c r="X2318">
        <v>2.198</v>
      </c>
      <c r="Y2318">
        <v>2.238</v>
      </c>
      <c r="Z2318">
        <v>2.2810000000000001</v>
      </c>
      <c r="AA2318">
        <v>2.3029999999999999</v>
      </c>
      <c r="AB2318">
        <v>2.3260000000000001</v>
      </c>
      <c r="AC2318">
        <v>2.3530000000000002</v>
      </c>
      <c r="AD2318">
        <v>2.3679999999999999</v>
      </c>
      <c r="AE2318">
        <v>2.3730000000000002</v>
      </c>
      <c r="AF2318">
        <v>2.3919999999999999</v>
      </c>
      <c r="AG2318">
        <v>2.3820000000000001</v>
      </c>
      <c r="AH2318">
        <v>2.3820000000000001</v>
      </c>
      <c r="AI2318">
        <v>2.383</v>
      </c>
      <c r="AJ2318">
        <v>2.39</v>
      </c>
    </row>
    <row r="2319" spans="3:36" x14ac:dyDescent="0.25">
      <c r="C2319" t="s">
        <v>964</v>
      </c>
      <c r="E2319">
        <v>2.9359999999999999</v>
      </c>
      <c r="F2319">
        <v>2.5950000000000002</v>
      </c>
      <c r="G2319">
        <v>2.8239999999999998</v>
      </c>
      <c r="H2319">
        <v>2.6339999999999999</v>
      </c>
      <c r="I2319">
        <v>2.415</v>
      </c>
      <c r="J2319">
        <v>2.1709999999999998</v>
      </c>
      <c r="K2319">
        <v>2.1840000000000002</v>
      </c>
      <c r="L2319">
        <v>2.698</v>
      </c>
      <c r="M2319">
        <v>3.036</v>
      </c>
      <c r="N2319">
        <v>3.1659999999999999</v>
      </c>
      <c r="O2319">
        <v>3.2090000000000001</v>
      </c>
      <c r="P2319">
        <v>3.2029999999999998</v>
      </c>
      <c r="Q2319">
        <v>3.2120000000000002</v>
      </c>
      <c r="R2319">
        <v>3.2210000000000001</v>
      </c>
      <c r="S2319">
        <v>3.2280000000000002</v>
      </c>
      <c r="T2319">
        <v>3.2770000000000001</v>
      </c>
      <c r="U2319">
        <v>3.3119999999999998</v>
      </c>
      <c r="V2319">
        <v>3.3620000000000001</v>
      </c>
      <c r="W2319">
        <v>3.44</v>
      </c>
      <c r="X2319">
        <v>3.5169999999999999</v>
      </c>
      <c r="Y2319">
        <v>3.581</v>
      </c>
      <c r="Z2319">
        <v>3.65</v>
      </c>
      <c r="AA2319">
        <v>3.6840000000000002</v>
      </c>
      <c r="AB2319">
        <v>3.722</v>
      </c>
      <c r="AC2319">
        <v>3.7650000000000001</v>
      </c>
      <c r="AD2319">
        <v>3.7890000000000001</v>
      </c>
      <c r="AE2319">
        <v>3.7970000000000002</v>
      </c>
      <c r="AF2319">
        <v>3.827</v>
      </c>
      <c r="AG2319">
        <v>3.8119999999999998</v>
      </c>
      <c r="AH2319">
        <v>3.8109999999999999</v>
      </c>
      <c r="AI2319">
        <v>3.8140000000000001</v>
      </c>
      <c r="AJ2319">
        <v>3.8239999999999998</v>
      </c>
    </row>
    <row r="2320" spans="3:36" x14ac:dyDescent="0.25">
      <c r="C2320" t="s">
        <v>996</v>
      </c>
    </row>
    <row r="2321" spans="3:36" x14ac:dyDescent="0.25">
      <c r="C2321" t="s">
        <v>999</v>
      </c>
    </row>
    <row r="2322" spans="3:36" x14ac:dyDescent="0.25">
      <c r="C2322" t="s">
        <v>1126</v>
      </c>
    </row>
    <row r="2323" spans="3:36" x14ac:dyDescent="0.25">
      <c r="C2323" t="s">
        <v>70</v>
      </c>
      <c r="E2323">
        <v>25.347000000000001</v>
      </c>
      <c r="F2323">
        <v>22.814</v>
      </c>
      <c r="G2323">
        <v>24.452000000000002</v>
      </c>
      <c r="H2323">
        <v>25.024999999999999</v>
      </c>
      <c r="I2323">
        <v>24.350999999999999</v>
      </c>
      <c r="J2323">
        <v>24.529</v>
      </c>
      <c r="K2323">
        <v>24.15</v>
      </c>
      <c r="L2323">
        <v>24.456</v>
      </c>
      <c r="M2323">
        <v>24.821999999999999</v>
      </c>
      <c r="N2323">
        <v>25.09</v>
      </c>
      <c r="O2323">
        <v>25.413</v>
      </c>
      <c r="P2323">
        <v>25.710999999999999</v>
      </c>
      <c r="Q2323">
        <v>26.036999999999999</v>
      </c>
      <c r="R2323">
        <v>26.408000000000001</v>
      </c>
      <c r="S2323">
        <v>26.800999999999998</v>
      </c>
      <c r="T2323">
        <v>27.221</v>
      </c>
      <c r="U2323">
        <v>27.68</v>
      </c>
      <c r="V2323">
        <v>28.164999999999999</v>
      </c>
      <c r="W2323">
        <v>28.675999999999998</v>
      </c>
      <c r="X2323">
        <v>29.2</v>
      </c>
      <c r="Y2323">
        <v>29.719000000000001</v>
      </c>
      <c r="Z2323">
        <v>30.224</v>
      </c>
      <c r="AA2323">
        <v>30.724</v>
      </c>
      <c r="AB2323">
        <v>31.210999999999999</v>
      </c>
      <c r="AC2323">
        <v>31.67</v>
      </c>
      <c r="AD2323">
        <v>32.076999999999998</v>
      </c>
      <c r="AE2323">
        <v>32.420999999999999</v>
      </c>
      <c r="AF2323">
        <v>32.701000000000001</v>
      </c>
      <c r="AG2323">
        <v>32.945</v>
      </c>
      <c r="AH2323">
        <v>33.183999999999997</v>
      </c>
      <c r="AI2323">
        <v>33.411999999999999</v>
      </c>
      <c r="AJ2323">
        <v>33.616999999999997</v>
      </c>
    </row>
    <row r="2324" spans="3:36" x14ac:dyDescent="0.25">
      <c r="C2324" t="s">
        <v>840</v>
      </c>
      <c r="E2324">
        <v>75.102999999999994</v>
      </c>
      <c r="F2324">
        <v>66.727999999999994</v>
      </c>
      <c r="G2324">
        <v>76.537999999999997</v>
      </c>
      <c r="H2324">
        <v>79.972999999999999</v>
      </c>
      <c r="I2324">
        <v>74.95</v>
      </c>
      <c r="J2324">
        <v>73.424999999999997</v>
      </c>
      <c r="K2324">
        <v>72.962000000000003</v>
      </c>
      <c r="L2324">
        <v>74.555000000000007</v>
      </c>
      <c r="M2324">
        <v>76.326999999999998</v>
      </c>
      <c r="N2324">
        <v>77.78</v>
      </c>
      <c r="O2324">
        <v>79.391000000000005</v>
      </c>
      <c r="P2324">
        <v>80.858000000000004</v>
      </c>
      <c r="Q2324">
        <v>82.381</v>
      </c>
      <c r="R2324">
        <v>83.977999999999994</v>
      </c>
      <c r="S2324">
        <v>85.576999999999998</v>
      </c>
      <c r="T2324">
        <v>87.182000000000002</v>
      </c>
      <c r="U2324">
        <v>88.808999999999997</v>
      </c>
      <c r="V2324">
        <v>90.429000000000002</v>
      </c>
      <c r="W2324">
        <v>92.084000000000003</v>
      </c>
      <c r="X2324">
        <v>93.778000000000006</v>
      </c>
      <c r="Y2324">
        <v>95.472999999999999</v>
      </c>
      <c r="Z2324">
        <v>97.106999999999999</v>
      </c>
      <c r="AA2324">
        <v>98.721999999999994</v>
      </c>
      <c r="AB2324">
        <v>100.30200000000001</v>
      </c>
      <c r="AC2324">
        <v>101.79</v>
      </c>
      <c r="AD2324">
        <v>103.116</v>
      </c>
      <c r="AE2324">
        <v>104.241</v>
      </c>
      <c r="AF2324">
        <v>105.157</v>
      </c>
      <c r="AG2324">
        <v>105.958</v>
      </c>
      <c r="AH2324">
        <v>106.742</v>
      </c>
      <c r="AI2324">
        <v>107.492</v>
      </c>
      <c r="AJ2324">
        <v>108.16800000000001</v>
      </c>
    </row>
    <row r="2325" spans="3:36" x14ac:dyDescent="0.25">
      <c r="C2325" t="s">
        <v>841</v>
      </c>
      <c r="E2325">
        <v>0</v>
      </c>
      <c r="F2325">
        <v>0</v>
      </c>
      <c r="G2325">
        <v>0</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row>
    <row r="2326" spans="3:36" x14ac:dyDescent="0.25">
      <c r="C2326" t="s">
        <v>842</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row>
    <row r="2327" spans="3:36" x14ac:dyDescent="0.25">
      <c r="C2327" t="s">
        <v>1127</v>
      </c>
    </row>
    <row r="2328" spans="3:36" x14ac:dyDescent="0.25">
      <c r="C2328" t="s">
        <v>70</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row>
    <row r="2329" spans="3:36" x14ac:dyDescent="0.25">
      <c r="C2329" t="s">
        <v>840</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row>
    <row r="2330" spans="3:36" x14ac:dyDescent="0.25">
      <c r="C2330" t="s">
        <v>841</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row>
    <row r="2331" spans="3:36" x14ac:dyDescent="0.25">
      <c r="C2331" t="s">
        <v>842</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row>
    <row r="2332" spans="3:36" x14ac:dyDescent="0.25">
      <c r="C2332" t="s">
        <v>1128</v>
      </c>
    </row>
    <row r="2333" spans="3:36" x14ac:dyDescent="0.25">
      <c r="C2333" t="s">
        <v>70</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row>
    <row r="2334" spans="3:36" x14ac:dyDescent="0.25">
      <c r="C2334" t="s">
        <v>840</v>
      </c>
      <c r="E2334">
        <v>19.776</v>
      </c>
      <c r="F2334">
        <v>16.754000000000001</v>
      </c>
      <c r="G2334">
        <v>18.702000000000002</v>
      </c>
      <c r="H2334">
        <v>18.866</v>
      </c>
      <c r="I2334">
        <v>17.228999999999999</v>
      </c>
      <c r="J2334">
        <v>16.245000000000001</v>
      </c>
      <c r="K2334">
        <v>15.749000000000001</v>
      </c>
      <c r="L2334">
        <v>15.811999999999999</v>
      </c>
      <c r="M2334">
        <v>15.801</v>
      </c>
      <c r="N2334">
        <v>15.656000000000001</v>
      </c>
      <c r="O2334">
        <v>15.541</v>
      </c>
      <c r="P2334">
        <v>15.411</v>
      </c>
      <c r="Q2334">
        <v>15.308999999999999</v>
      </c>
      <c r="R2334">
        <v>15.242000000000001</v>
      </c>
      <c r="S2334">
        <v>15.192</v>
      </c>
      <c r="T2334">
        <v>15.182</v>
      </c>
      <c r="U2334">
        <v>15.173</v>
      </c>
      <c r="V2334">
        <v>15.172000000000001</v>
      </c>
      <c r="W2334">
        <v>15.196</v>
      </c>
      <c r="X2334">
        <v>15.244999999999999</v>
      </c>
      <c r="Y2334">
        <v>15.305</v>
      </c>
      <c r="Z2334">
        <v>15.363</v>
      </c>
      <c r="AA2334">
        <v>15.423999999999999</v>
      </c>
      <c r="AB2334">
        <v>15.494</v>
      </c>
      <c r="AC2334">
        <v>15.567</v>
      </c>
      <c r="AD2334">
        <v>15.616</v>
      </c>
      <c r="AE2334">
        <v>15.641</v>
      </c>
      <c r="AF2334">
        <v>15.645</v>
      </c>
      <c r="AG2334">
        <v>15.634</v>
      </c>
      <c r="AH2334">
        <v>15.631</v>
      </c>
      <c r="AI2334">
        <v>15.622</v>
      </c>
      <c r="AJ2334">
        <v>15.611000000000001</v>
      </c>
    </row>
    <row r="2335" spans="3:36" x14ac:dyDescent="0.25">
      <c r="C2335" t="s">
        <v>841</v>
      </c>
      <c r="E2335">
        <v>0</v>
      </c>
      <c r="F2335">
        <v>0</v>
      </c>
      <c r="G2335">
        <v>0</v>
      </c>
      <c r="H2335">
        <v>0</v>
      </c>
      <c r="I2335">
        <v>0</v>
      </c>
      <c r="J2335">
        <v>0</v>
      </c>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row>
    <row r="2336" spans="3:36" x14ac:dyDescent="0.25">
      <c r="C2336" t="s">
        <v>842</v>
      </c>
      <c r="E2336">
        <v>0</v>
      </c>
      <c r="F2336">
        <v>0</v>
      </c>
      <c r="G2336">
        <v>0</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row>
    <row r="2337" spans="3:36" x14ac:dyDescent="0.25">
      <c r="C2337" t="s">
        <v>1129</v>
      </c>
    </row>
    <row r="2338" spans="3:36" x14ac:dyDescent="0.25">
      <c r="C2338" t="s">
        <v>70</v>
      </c>
      <c r="E2338">
        <v>58.591000000000001</v>
      </c>
      <c r="F2338">
        <v>53.762999999999998</v>
      </c>
      <c r="G2338">
        <v>57.363</v>
      </c>
      <c r="H2338">
        <v>58.716000000000001</v>
      </c>
      <c r="I2338">
        <v>56.33</v>
      </c>
      <c r="J2338">
        <v>57.67</v>
      </c>
      <c r="K2338">
        <v>56.055999999999997</v>
      </c>
      <c r="L2338">
        <v>56.350999999999999</v>
      </c>
      <c r="M2338">
        <v>57.241</v>
      </c>
      <c r="N2338">
        <v>57.886000000000003</v>
      </c>
      <c r="O2338">
        <v>58.555</v>
      </c>
      <c r="P2338">
        <v>59.097000000000001</v>
      </c>
      <c r="Q2338">
        <v>59.701999999999998</v>
      </c>
      <c r="R2338">
        <v>60.348999999999997</v>
      </c>
      <c r="S2338">
        <v>61.125999999999998</v>
      </c>
      <c r="T2338">
        <v>61.834000000000003</v>
      </c>
      <c r="U2338">
        <v>62.706000000000003</v>
      </c>
      <c r="V2338">
        <v>63.792999999999999</v>
      </c>
      <c r="W2338">
        <v>64.19</v>
      </c>
      <c r="X2338">
        <v>63.817</v>
      </c>
      <c r="Y2338">
        <v>63.402000000000001</v>
      </c>
      <c r="Z2338">
        <v>62.947000000000003</v>
      </c>
      <c r="AA2338">
        <v>62.445999999999998</v>
      </c>
      <c r="AB2338">
        <v>61.866999999999997</v>
      </c>
      <c r="AC2338">
        <v>61.212000000000003</v>
      </c>
      <c r="AD2338">
        <v>60.472999999999999</v>
      </c>
      <c r="AE2338">
        <v>59.668999999999997</v>
      </c>
      <c r="AF2338">
        <v>58.731999999999999</v>
      </c>
      <c r="AG2338">
        <v>57.746000000000002</v>
      </c>
      <c r="AH2338">
        <v>56.756</v>
      </c>
      <c r="AI2338">
        <v>55.771000000000001</v>
      </c>
      <c r="AJ2338">
        <v>54.752000000000002</v>
      </c>
    </row>
    <row r="2339" spans="3:36" x14ac:dyDescent="0.25">
      <c r="C2339" t="s">
        <v>840</v>
      </c>
      <c r="E2339">
        <v>1.5740000000000001</v>
      </c>
      <c r="F2339">
        <v>1.3740000000000001</v>
      </c>
      <c r="G2339">
        <v>1.5740000000000001</v>
      </c>
      <c r="H2339">
        <v>1.6339999999999999</v>
      </c>
      <c r="I2339">
        <v>1.5269999999999999</v>
      </c>
      <c r="J2339">
        <v>1.52</v>
      </c>
      <c r="K2339">
        <v>1.496</v>
      </c>
      <c r="L2339">
        <v>1.5009999999999999</v>
      </c>
      <c r="M2339">
        <v>1.5289999999999999</v>
      </c>
      <c r="N2339">
        <v>1.5580000000000001</v>
      </c>
      <c r="O2339">
        <v>1.591</v>
      </c>
      <c r="P2339">
        <v>1.62</v>
      </c>
      <c r="Q2339">
        <v>1.651</v>
      </c>
      <c r="R2339">
        <v>1.6830000000000001</v>
      </c>
      <c r="S2339">
        <v>1.7150000000000001</v>
      </c>
      <c r="T2339">
        <v>1.7450000000000001</v>
      </c>
      <c r="U2339">
        <v>1.7769999999999999</v>
      </c>
      <c r="V2339">
        <v>1.81</v>
      </c>
      <c r="W2339">
        <v>1.829</v>
      </c>
      <c r="X2339">
        <v>1.8480000000000001</v>
      </c>
      <c r="Y2339">
        <v>1.881</v>
      </c>
      <c r="Z2339">
        <v>1.9139999999999999</v>
      </c>
      <c r="AA2339">
        <v>1.946</v>
      </c>
      <c r="AB2339">
        <v>1.9770000000000001</v>
      </c>
      <c r="AC2339">
        <v>2.0049999999999999</v>
      </c>
      <c r="AD2339">
        <v>2.032</v>
      </c>
      <c r="AE2339">
        <v>2.0550000000000002</v>
      </c>
      <c r="AF2339">
        <v>2.0739999999999998</v>
      </c>
      <c r="AG2339">
        <v>2.09</v>
      </c>
      <c r="AH2339">
        <v>2.105</v>
      </c>
      <c r="AI2339">
        <v>2.121</v>
      </c>
      <c r="AJ2339">
        <v>2.1349999999999998</v>
      </c>
    </row>
    <row r="2340" spans="3:36" x14ac:dyDescent="0.25">
      <c r="C2340" t="s">
        <v>841</v>
      </c>
      <c r="E2340">
        <v>0</v>
      </c>
      <c r="F2340">
        <v>0</v>
      </c>
      <c r="G2340">
        <v>0</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c r="AI2340">
        <v>0</v>
      </c>
      <c r="AJ2340">
        <v>0</v>
      </c>
    </row>
    <row r="2341" spans="3:36" x14ac:dyDescent="0.25">
      <c r="C2341" t="s">
        <v>842</v>
      </c>
      <c r="E2341">
        <v>0</v>
      </c>
      <c r="F2341">
        <v>0</v>
      </c>
      <c r="G2341">
        <v>0</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row>
    <row r="2342" spans="3:36" x14ac:dyDescent="0.25">
      <c r="C2342" t="s">
        <v>2</v>
      </c>
      <c r="E2342">
        <v>25.960999999999999</v>
      </c>
      <c r="F2342">
        <v>14.765000000000001</v>
      </c>
      <c r="G2342">
        <v>16.367999999999999</v>
      </c>
      <c r="H2342">
        <v>9.7010000000000005</v>
      </c>
      <c r="I2342">
        <v>21.599</v>
      </c>
      <c r="J2342">
        <v>12.449</v>
      </c>
      <c r="K2342">
        <v>11.772</v>
      </c>
      <c r="L2342">
        <v>9.8119999999999994</v>
      </c>
      <c r="M2342">
        <v>9.0329999999999995</v>
      </c>
      <c r="N2342">
        <v>8.7439999999999998</v>
      </c>
      <c r="O2342">
        <v>8.7059999999999995</v>
      </c>
      <c r="P2342">
        <v>8.6440000000000001</v>
      </c>
      <c r="Q2342">
        <v>8.6790000000000003</v>
      </c>
      <c r="R2342">
        <v>8.7629999999999999</v>
      </c>
      <c r="S2342">
        <v>8.8290000000000006</v>
      </c>
      <c r="T2342">
        <v>8.8689999999999998</v>
      </c>
      <c r="U2342">
        <v>8.968</v>
      </c>
      <c r="V2342">
        <v>9.0459999999999994</v>
      </c>
      <c r="W2342">
        <v>9.23</v>
      </c>
      <c r="X2342">
        <v>9.3770000000000007</v>
      </c>
      <c r="Y2342">
        <v>9.4809999999999999</v>
      </c>
      <c r="Z2342">
        <v>9.5730000000000004</v>
      </c>
      <c r="AA2342">
        <v>9.6940000000000008</v>
      </c>
      <c r="AB2342">
        <v>9.8330000000000002</v>
      </c>
      <c r="AC2342">
        <v>9.9079999999999995</v>
      </c>
      <c r="AD2342">
        <v>10.025</v>
      </c>
      <c r="AE2342">
        <v>10.076000000000001</v>
      </c>
      <c r="AF2342">
        <v>10.188000000000001</v>
      </c>
      <c r="AG2342">
        <v>10.263999999999999</v>
      </c>
      <c r="AH2342">
        <v>10.294</v>
      </c>
      <c r="AI2342">
        <v>10.398999999999999</v>
      </c>
      <c r="AJ2342">
        <v>10.472</v>
      </c>
    </row>
    <row r="2343" spans="3:36" x14ac:dyDescent="0.25">
      <c r="C2343" t="s">
        <v>844</v>
      </c>
      <c r="E2343">
        <v>0</v>
      </c>
      <c r="F2343">
        <v>0</v>
      </c>
      <c r="G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row>
    <row r="2344" spans="3:36" x14ac:dyDescent="0.25">
      <c r="C2344" t="s">
        <v>1130</v>
      </c>
    </row>
    <row r="2345" spans="3:36" x14ac:dyDescent="0.25">
      <c r="C2345" t="s">
        <v>70</v>
      </c>
      <c r="E2345">
        <v>0</v>
      </c>
      <c r="F2345">
        <v>0</v>
      </c>
      <c r="G2345">
        <v>0</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row>
    <row r="2346" spans="3:36" x14ac:dyDescent="0.25">
      <c r="C2346" t="s">
        <v>840</v>
      </c>
      <c r="E2346">
        <v>0</v>
      </c>
      <c r="F2346">
        <v>0</v>
      </c>
      <c r="G2346">
        <v>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row>
    <row r="2347" spans="3:36" x14ac:dyDescent="0.25">
      <c r="C2347" t="s">
        <v>841</v>
      </c>
      <c r="E2347">
        <v>0</v>
      </c>
      <c r="F2347">
        <v>0</v>
      </c>
      <c r="G2347">
        <v>0</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row>
    <row r="2348" spans="3:36" x14ac:dyDescent="0.25">
      <c r="C2348" t="s">
        <v>842</v>
      </c>
      <c r="E2348">
        <v>0</v>
      </c>
      <c r="F2348">
        <v>0</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row>
    <row r="2349" spans="3:36" x14ac:dyDescent="0.25">
      <c r="C2349" t="s">
        <v>844</v>
      </c>
      <c r="E2349">
        <v>0</v>
      </c>
      <c r="F2349">
        <v>0</v>
      </c>
      <c r="G2349">
        <v>0</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row>
    <row r="2350" spans="3:36" x14ac:dyDescent="0.25">
      <c r="C2350" t="s">
        <v>1003</v>
      </c>
    </row>
    <row r="2351" spans="3:36" x14ac:dyDescent="0.25">
      <c r="C2351" t="s">
        <v>70</v>
      </c>
      <c r="E2351">
        <v>83.938000000000002</v>
      </c>
      <c r="F2351">
        <v>76.578000000000003</v>
      </c>
      <c r="G2351">
        <v>81.814999999999998</v>
      </c>
      <c r="H2351">
        <v>83.741</v>
      </c>
      <c r="I2351">
        <v>80.680999999999997</v>
      </c>
      <c r="J2351">
        <v>82.197999999999993</v>
      </c>
      <c r="K2351">
        <v>80.206000000000003</v>
      </c>
      <c r="L2351">
        <v>80.807000000000002</v>
      </c>
      <c r="M2351">
        <v>82.063000000000002</v>
      </c>
      <c r="N2351">
        <v>82.975999999999999</v>
      </c>
      <c r="O2351">
        <v>83.968000000000004</v>
      </c>
      <c r="P2351">
        <v>84.808000000000007</v>
      </c>
      <c r="Q2351">
        <v>85.739000000000004</v>
      </c>
      <c r="R2351">
        <v>86.757000000000005</v>
      </c>
      <c r="S2351">
        <v>87.927000000000007</v>
      </c>
      <c r="T2351">
        <v>89.055000000000007</v>
      </c>
      <c r="U2351">
        <v>90.385999999999996</v>
      </c>
      <c r="V2351">
        <v>91.957999999999998</v>
      </c>
      <c r="W2351">
        <v>92.866</v>
      </c>
      <c r="X2351">
        <v>93.016999999999996</v>
      </c>
      <c r="Y2351">
        <v>93.120999999999995</v>
      </c>
      <c r="Z2351">
        <v>93.171000000000006</v>
      </c>
      <c r="AA2351">
        <v>93.17</v>
      </c>
      <c r="AB2351">
        <v>93.078000000000003</v>
      </c>
      <c r="AC2351">
        <v>92.882000000000005</v>
      </c>
      <c r="AD2351">
        <v>92.55</v>
      </c>
      <c r="AE2351">
        <v>92.090999999999994</v>
      </c>
      <c r="AF2351">
        <v>91.433000000000007</v>
      </c>
      <c r="AG2351">
        <v>90.691000000000003</v>
      </c>
      <c r="AH2351">
        <v>89.94</v>
      </c>
      <c r="AI2351">
        <v>89.183000000000007</v>
      </c>
      <c r="AJ2351">
        <v>88.367999999999995</v>
      </c>
    </row>
    <row r="2352" spans="3:36" x14ac:dyDescent="0.25">
      <c r="C2352" t="s">
        <v>840</v>
      </c>
      <c r="E2352">
        <v>96.453000000000003</v>
      </c>
      <c r="F2352">
        <v>84.855000000000004</v>
      </c>
      <c r="G2352">
        <v>96.813999999999993</v>
      </c>
      <c r="H2352">
        <v>100.474</v>
      </c>
      <c r="I2352">
        <v>93.706999999999994</v>
      </c>
      <c r="J2352">
        <v>91.19</v>
      </c>
      <c r="K2352">
        <v>90.206999999999994</v>
      </c>
      <c r="L2352">
        <v>91.867999999999995</v>
      </c>
      <c r="M2352">
        <v>93.656999999999996</v>
      </c>
      <c r="N2352">
        <v>94.994</v>
      </c>
      <c r="O2352">
        <v>96.522999999999996</v>
      </c>
      <c r="P2352">
        <v>97.89</v>
      </c>
      <c r="Q2352">
        <v>99.340999999999994</v>
      </c>
      <c r="R2352">
        <v>100.90300000000001</v>
      </c>
      <c r="S2352">
        <v>102.485</v>
      </c>
      <c r="T2352">
        <v>104.10899999999999</v>
      </c>
      <c r="U2352">
        <v>105.76</v>
      </c>
      <c r="V2352">
        <v>107.411</v>
      </c>
      <c r="W2352">
        <v>109.11</v>
      </c>
      <c r="X2352">
        <v>110.871</v>
      </c>
      <c r="Y2352">
        <v>112.65900000000001</v>
      </c>
      <c r="Z2352">
        <v>114.384</v>
      </c>
      <c r="AA2352">
        <v>116.092</v>
      </c>
      <c r="AB2352">
        <v>117.773</v>
      </c>
      <c r="AC2352">
        <v>119.363</v>
      </c>
      <c r="AD2352">
        <v>120.764</v>
      </c>
      <c r="AE2352">
        <v>121.937</v>
      </c>
      <c r="AF2352">
        <v>122.875</v>
      </c>
      <c r="AG2352">
        <v>123.682</v>
      </c>
      <c r="AH2352">
        <v>124.479</v>
      </c>
      <c r="AI2352">
        <v>125.236</v>
      </c>
      <c r="AJ2352">
        <v>125.91500000000001</v>
      </c>
    </row>
    <row r="2353" spans="3:36" x14ac:dyDescent="0.25">
      <c r="C2353" t="s">
        <v>841</v>
      </c>
      <c r="E2353">
        <v>0</v>
      </c>
      <c r="F2353">
        <v>0</v>
      </c>
      <c r="G2353">
        <v>0</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row>
    <row r="2354" spans="3:36" x14ac:dyDescent="0.25">
      <c r="C2354" t="s">
        <v>842</v>
      </c>
      <c r="E2354">
        <v>0</v>
      </c>
      <c r="F2354">
        <v>0</v>
      </c>
      <c r="G2354">
        <v>0</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row>
    <row r="2355" spans="3:36" x14ac:dyDescent="0.25">
      <c r="C2355" t="s">
        <v>2</v>
      </c>
      <c r="E2355">
        <v>25.960999999999999</v>
      </c>
      <c r="F2355">
        <v>14.765000000000001</v>
      </c>
      <c r="G2355">
        <v>16.367999999999999</v>
      </c>
      <c r="H2355">
        <v>9.7010000000000005</v>
      </c>
      <c r="I2355">
        <v>21.599</v>
      </c>
      <c r="J2355">
        <v>12.449</v>
      </c>
      <c r="K2355">
        <v>11.772</v>
      </c>
      <c r="L2355">
        <v>9.8119999999999994</v>
      </c>
      <c r="M2355">
        <v>9.0329999999999995</v>
      </c>
      <c r="N2355">
        <v>8.7439999999999998</v>
      </c>
      <c r="O2355">
        <v>8.7059999999999995</v>
      </c>
      <c r="P2355">
        <v>8.6440000000000001</v>
      </c>
      <c r="Q2355">
        <v>8.6790000000000003</v>
      </c>
      <c r="R2355">
        <v>8.7629999999999999</v>
      </c>
      <c r="S2355">
        <v>8.8290000000000006</v>
      </c>
      <c r="T2355">
        <v>8.8689999999999998</v>
      </c>
      <c r="U2355">
        <v>8.968</v>
      </c>
      <c r="V2355">
        <v>9.0459999999999994</v>
      </c>
      <c r="W2355">
        <v>9.23</v>
      </c>
      <c r="X2355">
        <v>9.3770000000000007</v>
      </c>
      <c r="Y2355">
        <v>9.4809999999999999</v>
      </c>
      <c r="Z2355">
        <v>9.5730000000000004</v>
      </c>
      <c r="AA2355">
        <v>9.6940000000000008</v>
      </c>
      <c r="AB2355">
        <v>9.8330000000000002</v>
      </c>
      <c r="AC2355">
        <v>9.9079999999999995</v>
      </c>
      <c r="AD2355">
        <v>10.025</v>
      </c>
      <c r="AE2355">
        <v>10.076000000000001</v>
      </c>
      <c r="AF2355">
        <v>10.188000000000001</v>
      </c>
      <c r="AG2355">
        <v>10.263999999999999</v>
      </c>
      <c r="AH2355">
        <v>10.294</v>
      </c>
      <c r="AI2355">
        <v>10.398999999999999</v>
      </c>
      <c r="AJ2355">
        <v>10.472</v>
      </c>
    </row>
    <row r="2356" spans="3:36" x14ac:dyDescent="0.25">
      <c r="C2356" t="s">
        <v>844</v>
      </c>
      <c r="E2356">
        <v>0</v>
      </c>
      <c r="F2356">
        <v>0</v>
      </c>
      <c r="G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row>
    <row r="2357" spans="3:36" x14ac:dyDescent="0.25">
      <c r="C2357" t="s">
        <v>838</v>
      </c>
      <c r="E2357">
        <v>206.352</v>
      </c>
      <c r="F2357">
        <v>176.19800000000001</v>
      </c>
      <c r="G2357">
        <v>194.99700000000001</v>
      </c>
      <c r="H2357">
        <v>193.916</v>
      </c>
      <c r="I2357">
        <v>195.98699999999999</v>
      </c>
      <c r="J2357">
        <v>185.83699999999999</v>
      </c>
      <c r="K2357">
        <v>182.185</v>
      </c>
      <c r="L2357">
        <v>182.488</v>
      </c>
      <c r="M2357">
        <v>184.75299999999999</v>
      </c>
      <c r="N2357">
        <v>186.714</v>
      </c>
      <c r="O2357">
        <v>189.196</v>
      </c>
      <c r="P2357">
        <v>191.34200000000001</v>
      </c>
      <c r="Q2357">
        <v>193.75899999999999</v>
      </c>
      <c r="R2357">
        <v>196.422</v>
      </c>
      <c r="S2357">
        <v>199.24</v>
      </c>
      <c r="T2357">
        <v>202.03200000000001</v>
      </c>
      <c r="U2357">
        <v>205.114</v>
      </c>
      <c r="V2357">
        <v>208.41499999999999</v>
      </c>
      <c r="W2357">
        <v>211.20599999999999</v>
      </c>
      <c r="X2357">
        <v>213.26400000000001</v>
      </c>
      <c r="Y2357">
        <v>215.262</v>
      </c>
      <c r="Z2357">
        <v>217.12799999999999</v>
      </c>
      <c r="AA2357">
        <v>218.95500000000001</v>
      </c>
      <c r="AB2357">
        <v>220.684</v>
      </c>
      <c r="AC2357">
        <v>222.15199999999999</v>
      </c>
      <c r="AD2357">
        <v>223.339</v>
      </c>
      <c r="AE2357">
        <v>224.10300000000001</v>
      </c>
      <c r="AF2357">
        <v>224.49600000000001</v>
      </c>
      <c r="AG2357">
        <v>224.637</v>
      </c>
      <c r="AH2357">
        <v>224.71299999999999</v>
      </c>
      <c r="AI2357">
        <v>224.81800000000001</v>
      </c>
      <c r="AJ2357">
        <v>224.755</v>
      </c>
    </row>
    <row r="2358" spans="3:36" x14ac:dyDescent="0.25">
      <c r="C2358" t="s">
        <v>996</v>
      </c>
    </row>
    <row r="2359" spans="3:36" x14ac:dyDescent="0.25">
      <c r="C2359" t="s">
        <v>1004</v>
      </c>
    </row>
    <row r="2360" spans="3:36" x14ac:dyDescent="0.25">
      <c r="C2360" t="s">
        <v>996</v>
      </c>
    </row>
    <row r="2361" spans="3:36" x14ac:dyDescent="0.25">
      <c r="C2361" t="s">
        <v>1005</v>
      </c>
    </row>
    <row r="2362" spans="3:36" x14ac:dyDescent="0.25">
      <c r="C2362" t="s">
        <v>55</v>
      </c>
      <c r="E2362">
        <v>0</v>
      </c>
      <c r="F2362">
        <v>0</v>
      </c>
      <c r="G2362">
        <v>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row>
    <row r="2363" spans="3:36" x14ac:dyDescent="0.25">
      <c r="C2363" t="s">
        <v>831</v>
      </c>
      <c r="E2363">
        <v>2.9</v>
      </c>
      <c r="F2363">
        <v>2</v>
      </c>
      <c r="G2363">
        <v>0</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row>
    <row r="2364" spans="3:36" x14ac:dyDescent="0.25">
      <c r="C2364" t="s">
        <v>846</v>
      </c>
      <c r="E2364">
        <v>0</v>
      </c>
      <c r="F2364">
        <v>0</v>
      </c>
      <c r="G2364">
        <v>0</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row>
    <row r="2365" spans="3:36" x14ac:dyDescent="0.25">
      <c r="C2365" t="s">
        <v>64</v>
      </c>
      <c r="E2365">
        <v>0</v>
      </c>
      <c r="F2365">
        <v>0</v>
      </c>
      <c r="G2365">
        <v>0</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row>
    <row r="2366" spans="3:36" x14ac:dyDescent="0.25">
      <c r="C2366" t="s">
        <v>833</v>
      </c>
      <c r="E2366">
        <v>0</v>
      </c>
      <c r="F2366">
        <v>0</v>
      </c>
      <c r="G2366">
        <v>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row>
    <row r="2367" spans="3:36" x14ac:dyDescent="0.25">
      <c r="C2367" t="s">
        <v>834</v>
      </c>
      <c r="E2367">
        <v>0</v>
      </c>
      <c r="F2367">
        <v>0</v>
      </c>
      <c r="G2367">
        <v>0</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row>
    <row r="2368" spans="3:36" x14ac:dyDescent="0.25">
      <c r="C2368" t="s">
        <v>42</v>
      </c>
      <c r="E2368">
        <v>0</v>
      </c>
      <c r="F2368">
        <v>0</v>
      </c>
      <c r="G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row>
    <row r="2369" spans="3:36" x14ac:dyDescent="0.25">
      <c r="C2369" t="s">
        <v>40</v>
      </c>
      <c r="E2369">
        <v>0</v>
      </c>
      <c r="F2369">
        <v>0</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row>
    <row r="2370" spans="3:36" x14ac:dyDescent="0.25">
      <c r="C2370" t="s">
        <v>838</v>
      </c>
      <c r="E2370">
        <v>2.9</v>
      </c>
      <c r="F2370">
        <v>2</v>
      </c>
      <c r="G2370">
        <v>0</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row>
    <row r="2371" spans="3:36" x14ac:dyDescent="0.25">
      <c r="C2371" t="s">
        <v>996</v>
      </c>
    </row>
    <row r="2372" spans="3:36" x14ac:dyDescent="0.25">
      <c r="C2372" t="s">
        <v>996</v>
      </c>
    </row>
    <row r="2373" spans="3:36" x14ac:dyDescent="0.25">
      <c r="C2373" t="s">
        <v>1006</v>
      </c>
    </row>
    <row r="2374" spans="3:36" x14ac:dyDescent="0.25">
      <c r="C2374" t="s">
        <v>53</v>
      </c>
      <c r="E2374">
        <v>0</v>
      </c>
      <c r="F2374">
        <v>0</v>
      </c>
      <c r="G2374">
        <v>0</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row>
    <row r="2375" spans="3:36" x14ac:dyDescent="0.25">
      <c r="C2375" t="s">
        <v>54</v>
      </c>
      <c r="E2375">
        <v>0</v>
      </c>
      <c r="F2375">
        <v>0</v>
      </c>
      <c r="G2375">
        <v>0</v>
      </c>
      <c r="H2375">
        <v>0</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t="s">
        <v>1007</v>
      </c>
    </row>
    <row r="2376" spans="3:36" x14ac:dyDescent="0.25">
      <c r="C2376" t="s">
        <v>43</v>
      </c>
      <c r="E2376">
        <v>0</v>
      </c>
      <c r="F2376">
        <v>0</v>
      </c>
      <c r="G2376">
        <v>0</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row>
    <row r="2377" spans="3:36" x14ac:dyDescent="0.25">
      <c r="C2377" t="s">
        <v>847</v>
      </c>
      <c r="E2377">
        <v>0</v>
      </c>
      <c r="F2377">
        <v>0</v>
      </c>
      <c r="G2377">
        <v>0</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row>
    <row r="2378" spans="3:36" x14ac:dyDescent="0.25">
      <c r="C2378" t="s">
        <v>848</v>
      </c>
      <c r="E2378">
        <v>0</v>
      </c>
      <c r="F2378">
        <v>0</v>
      </c>
      <c r="G2378">
        <v>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row>
    <row r="2379" spans="3:36" x14ac:dyDescent="0.25">
      <c r="C2379" t="s">
        <v>42</v>
      </c>
      <c r="E2379">
        <v>0</v>
      </c>
      <c r="F2379">
        <v>0</v>
      </c>
      <c r="G2379">
        <v>0</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c r="AI2379">
        <v>0</v>
      </c>
      <c r="AJ2379">
        <v>0</v>
      </c>
    </row>
    <row r="2380" spans="3:36" x14ac:dyDescent="0.25">
      <c r="C2380" t="s">
        <v>849</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t="s">
        <v>1008</v>
      </c>
    </row>
    <row r="2381" spans="3:36" x14ac:dyDescent="0.25">
      <c r="C2381" t="s">
        <v>850</v>
      </c>
      <c r="E2381">
        <v>0</v>
      </c>
      <c r="F2381">
        <v>0</v>
      </c>
      <c r="G2381">
        <v>0</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c r="AI2381">
        <v>0</v>
      </c>
      <c r="AJ2381">
        <v>0</v>
      </c>
    </row>
    <row r="2382" spans="3:36" x14ac:dyDescent="0.25">
      <c r="C2382" t="s">
        <v>851</v>
      </c>
      <c r="E2382">
        <v>0</v>
      </c>
      <c r="F2382">
        <v>0</v>
      </c>
      <c r="G2382">
        <v>0</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t="s">
        <v>1009</v>
      </c>
    </row>
    <row r="2383" spans="3:36" x14ac:dyDescent="0.25">
      <c r="C2383" t="s">
        <v>55</v>
      </c>
      <c r="E2383">
        <v>0</v>
      </c>
      <c r="F2383">
        <v>0</v>
      </c>
      <c r="G2383">
        <v>0</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row>
    <row r="2384" spans="3:36" x14ac:dyDescent="0.25">
      <c r="C2384" t="s">
        <v>1010</v>
      </c>
    </row>
    <row r="2385" spans="3:36" x14ac:dyDescent="0.25">
      <c r="C2385" t="s">
        <v>53</v>
      </c>
      <c r="E2385">
        <v>0</v>
      </c>
      <c r="F2385">
        <v>0</v>
      </c>
      <c r="G2385">
        <v>0</v>
      </c>
      <c r="H2385">
        <v>0</v>
      </c>
      <c r="I2385">
        <v>0</v>
      </c>
      <c r="J2385">
        <v>0</v>
      </c>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row>
    <row r="2386" spans="3:36" x14ac:dyDescent="0.25">
      <c r="C2386" t="s">
        <v>54</v>
      </c>
      <c r="E2386">
        <v>0</v>
      </c>
      <c r="F2386">
        <v>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t="s">
        <v>1007</v>
      </c>
    </row>
    <row r="2387" spans="3:36" x14ac:dyDescent="0.25">
      <c r="C2387" t="s">
        <v>43</v>
      </c>
      <c r="E2387">
        <v>0</v>
      </c>
      <c r="F2387">
        <v>0</v>
      </c>
      <c r="G2387">
        <v>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row>
    <row r="2388" spans="3:36" x14ac:dyDescent="0.25">
      <c r="C2388" t="s">
        <v>847</v>
      </c>
      <c r="E2388">
        <v>0</v>
      </c>
      <c r="F2388">
        <v>0</v>
      </c>
      <c r="G2388">
        <v>0</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row>
    <row r="2389" spans="3:36" x14ac:dyDescent="0.25">
      <c r="C2389" t="s">
        <v>848</v>
      </c>
      <c r="E2389">
        <v>0</v>
      </c>
      <c r="F2389">
        <v>0</v>
      </c>
      <c r="G2389">
        <v>0</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row>
    <row r="2390" spans="3:36" x14ac:dyDescent="0.25">
      <c r="C2390" t="s">
        <v>42</v>
      </c>
      <c r="E2390">
        <v>0</v>
      </c>
      <c r="F2390">
        <v>0</v>
      </c>
      <c r="G2390">
        <v>0</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row>
    <row r="2391" spans="3:36" x14ac:dyDescent="0.25">
      <c r="C2391" t="s">
        <v>849</v>
      </c>
      <c r="E2391">
        <v>0</v>
      </c>
      <c r="F2391">
        <v>0</v>
      </c>
      <c r="G2391">
        <v>0</v>
      </c>
      <c r="H2391">
        <v>0</v>
      </c>
      <c r="I2391">
        <v>0</v>
      </c>
      <c r="J2391">
        <v>0</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t="s">
        <v>1008</v>
      </c>
    </row>
    <row r="2392" spans="3:36" x14ac:dyDescent="0.25">
      <c r="C2392" t="s">
        <v>850</v>
      </c>
      <c r="E2392">
        <v>0</v>
      </c>
      <c r="F2392">
        <v>0</v>
      </c>
      <c r="G2392">
        <v>0</v>
      </c>
      <c r="H2392">
        <v>0</v>
      </c>
      <c r="I2392">
        <v>0</v>
      </c>
      <c r="J2392">
        <v>0</v>
      </c>
      <c r="K2392">
        <v>0</v>
      </c>
      <c r="L2392">
        <v>0</v>
      </c>
      <c r="M2392">
        <v>0</v>
      </c>
      <c r="N2392">
        <v>0</v>
      </c>
      <c r="O2392">
        <v>0</v>
      </c>
      <c r="P2392">
        <v>0</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row>
    <row r="2393" spans="3:36" x14ac:dyDescent="0.25">
      <c r="C2393" t="s">
        <v>851</v>
      </c>
      <c r="E2393">
        <v>0</v>
      </c>
      <c r="F2393">
        <v>0</v>
      </c>
      <c r="G2393">
        <v>0</v>
      </c>
      <c r="H2393">
        <v>0</v>
      </c>
      <c r="I2393">
        <v>0</v>
      </c>
      <c r="J2393">
        <v>0</v>
      </c>
      <c r="K2393">
        <v>0</v>
      </c>
      <c r="L2393">
        <v>0</v>
      </c>
      <c r="M2393">
        <v>0</v>
      </c>
      <c r="N2393">
        <v>0</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t="s">
        <v>1009</v>
      </c>
    </row>
    <row r="2394" spans="3:36" x14ac:dyDescent="0.25">
      <c r="C2394" t="s">
        <v>55</v>
      </c>
      <c r="E2394">
        <v>0</v>
      </c>
      <c r="F2394">
        <v>0</v>
      </c>
      <c r="G2394">
        <v>0</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row>
    <row r="2395" spans="3:36" x14ac:dyDescent="0.25">
      <c r="C2395" t="s">
        <v>996</v>
      </c>
    </row>
    <row r="2396" spans="3:36" x14ac:dyDescent="0.25">
      <c r="C2396" t="s">
        <v>852</v>
      </c>
      <c r="E2396">
        <v>0</v>
      </c>
      <c r="F2396">
        <v>0</v>
      </c>
      <c r="G2396">
        <v>0</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row>
    <row r="2397" spans="3:36" x14ac:dyDescent="0.25">
      <c r="C2397" t="s">
        <v>853</v>
      </c>
      <c r="E2397">
        <v>1.3</v>
      </c>
      <c r="F2397">
        <v>0.9</v>
      </c>
      <c r="G2397">
        <v>0</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row>
    <row r="2398" spans="3:36" x14ac:dyDescent="0.25">
      <c r="C2398" t="s">
        <v>854</v>
      </c>
      <c r="E2398">
        <v>0</v>
      </c>
      <c r="F2398">
        <v>0</v>
      </c>
      <c r="G2398">
        <v>0</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row>
    <row r="2399" spans="3:36" x14ac:dyDescent="0.25">
      <c r="C2399" t="s">
        <v>855</v>
      </c>
      <c r="E2399">
        <v>0</v>
      </c>
      <c r="F2399">
        <v>0</v>
      </c>
      <c r="G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row>
    <row r="2400" spans="3:36" x14ac:dyDescent="0.25">
      <c r="C2400" t="s">
        <v>856</v>
      </c>
      <c r="E2400">
        <v>0</v>
      </c>
      <c r="F2400">
        <v>0</v>
      </c>
      <c r="G2400">
        <v>0</v>
      </c>
      <c r="H2400">
        <v>0</v>
      </c>
      <c r="I2400">
        <v>0</v>
      </c>
      <c r="J2400">
        <v>0</v>
      </c>
      <c r="K2400">
        <v>0</v>
      </c>
      <c r="L2400">
        <v>0</v>
      </c>
      <c r="M2400">
        <v>0</v>
      </c>
      <c r="N2400">
        <v>0</v>
      </c>
      <c r="O2400">
        <v>0</v>
      </c>
      <c r="P2400">
        <v>0</v>
      </c>
      <c r="Q2400">
        <v>0</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row>
    <row r="2401" spans="3:36" x14ac:dyDescent="0.25">
      <c r="C2401" t="s">
        <v>996</v>
      </c>
    </row>
    <row r="2402" spans="3:36" x14ac:dyDescent="0.25">
      <c r="C2402" t="s">
        <v>1011</v>
      </c>
    </row>
    <row r="2403" spans="3:36" x14ac:dyDescent="0.25">
      <c r="C2403" t="s">
        <v>1012</v>
      </c>
    </row>
    <row r="2404" spans="3:36" x14ac:dyDescent="0.25">
      <c r="C2404" t="s">
        <v>857</v>
      </c>
      <c r="E2404">
        <v>12</v>
      </c>
      <c r="F2404">
        <v>24</v>
      </c>
      <c r="G2404">
        <v>0</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row>
    <row r="2405" spans="3:36" x14ac:dyDescent="0.25">
      <c r="C2405" t="s">
        <v>858</v>
      </c>
      <c r="E2405">
        <v>0</v>
      </c>
      <c r="F2405">
        <v>0</v>
      </c>
      <c r="G2405">
        <v>0</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c r="AI2405">
        <v>0</v>
      </c>
      <c r="AJ2405" t="s">
        <v>1013</v>
      </c>
    </row>
    <row r="2406" spans="3:36" x14ac:dyDescent="0.25">
      <c r="C2406" t="s">
        <v>859</v>
      </c>
      <c r="E2406">
        <v>0</v>
      </c>
      <c r="F2406">
        <v>0</v>
      </c>
      <c r="G2406">
        <v>0</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t="s">
        <v>1009</v>
      </c>
    </row>
    <row r="2407" spans="3:36" x14ac:dyDescent="0.25">
      <c r="C2407" t="s">
        <v>860</v>
      </c>
      <c r="E2407">
        <v>0</v>
      </c>
      <c r="F2407">
        <v>0</v>
      </c>
      <c r="G2407">
        <v>0</v>
      </c>
      <c r="H2407">
        <v>0</v>
      </c>
      <c r="I2407">
        <v>0</v>
      </c>
      <c r="J2407">
        <v>0</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row>
    <row r="2408" spans="3:36" x14ac:dyDescent="0.25">
      <c r="C2408" t="s">
        <v>838</v>
      </c>
      <c r="E2408">
        <v>12</v>
      </c>
      <c r="F2408">
        <v>24</v>
      </c>
      <c r="G2408">
        <v>0</v>
      </c>
      <c r="H2408">
        <v>0</v>
      </c>
      <c r="I2408">
        <v>0</v>
      </c>
      <c r="J2408">
        <v>0</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row>
    <row r="2409" spans="3:36" x14ac:dyDescent="0.25">
      <c r="C2409" t="s">
        <v>1014</v>
      </c>
    </row>
    <row r="2410" spans="3:36" x14ac:dyDescent="0.25">
      <c r="C2410" t="s">
        <v>861</v>
      </c>
      <c r="E2410">
        <v>54.2</v>
      </c>
      <c r="F2410">
        <v>35.9</v>
      </c>
      <c r="G2410">
        <v>0</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row>
    <row r="2411" spans="3:36" x14ac:dyDescent="0.25">
      <c r="C2411" t="s">
        <v>862</v>
      </c>
      <c r="E2411">
        <v>0</v>
      </c>
      <c r="F2411">
        <v>0</v>
      </c>
      <c r="G2411">
        <v>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t="s">
        <v>1013</v>
      </c>
    </row>
    <row r="2412" spans="3:36" x14ac:dyDescent="0.25">
      <c r="C2412" t="s">
        <v>863</v>
      </c>
      <c r="E2412">
        <v>0</v>
      </c>
      <c r="F2412">
        <v>0</v>
      </c>
      <c r="G2412">
        <v>0</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t="s">
        <v>1009</v>
      </c>
    </row>
    <row r="2413" spans="3:36" x14ac:dyDescent="0.25">
      <c r="C2413" t="s">
        <v>864</v>
      </c>
      <c r="E2413">
        <v>0</v>
      </c>
      <c r="F2413">
        <v>0</v>
      </c>
      <c r="G2413">
        <v>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row>
    <row r="2414" spans="3:36" x14ac:dyDescent="0.25">
      <c r="C2414" t="s">
        <v>838</v>
      </c>
      <c r="E2414">
        <v>54.2</v>
      </c>
      <c r="F2414">
        <v>35.9</v>
      </c>
      <c r="G2414">
        <v>0</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row>
    <row r="2415" spans="3:36" x14ac:dyDescent="0.25">
      <c r="C2415" t="s">
        <v>996</v>
      </c>
    </row>
    <row r="2416" spans="3:36" x14ac:dyDescent="0.25">
      <c r="C2416" t="s">
        <v>865</v>
      </c>
      <c r="E2416">
        <v>43.3</v>
      </c>
      <c r="F2416">
        <v>25.2</v>
      </c>
      <c r="G2416">
        <v>0</v>
      </c>
      <c r="H2416">
        <v>0</v>
      </c>
      <c r="I2416">
        <v>0</v>
      </c>
      <c r="J2416">
        <v>0</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row>
    <row r="2417" spans="3:36" x14ac:dyDescent="0.25">
      <c r="C2417" t="s">
        <v>866</v>
      </c>
      <c r="E2417">
        <v>14</v>
      </c>
      <c r="F2417">
        <v>9.8000000000000007</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row>
    <row r="2418" spans="3:36" x14ac:dyDescent="0.25">
      <c r="C2418" t="s">
        <v>996</v>
      </c>
    </row>
    <row r="2419" spans="3:36" x14ac:dyDescent="0.25">
      <c r="C2419" t="s">
        <v>1016</v>
      </c>
    </row>
    <row r="2420" spans="3:36" x14ac:dyDescent="0.25">
      <c r="C2420" t="s">
        <v>867</v>
      </c>
      <c r="E2420">
        <v>2</v>
      </c>
      <c r="F2420">
        <v>1.3</v>
      </c>
      <c r="G2420">
        <v>0</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row>
    <row r="2421" spans="3:36" x14ac:dyDescent="0.25">
      <c r="C2421" t="s">
        <v>868</v>
      </c>
      <c r="E2421">
        <v>0</v>
      </c>
      <c r="F2421">
        <v>0</v>
      </c>
      <c r="G2421">
        <v>0</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t="s">
        <v>1013</v>
      </c>
    </row>
    <row r="2422" spans="3:36" x14ac:dyDescent="0.25">
      <c r="C2422" t="s">
        <v>869</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t="s">
        <v>1009</v>
      </c>
    </row>
    <row r="2423" spans="3:36" x14ac:dyDescent="0.25">
      <c r="C2423" t="s">
        <v>870</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row>
    <row r="2424" spans="3:36" x14ac:dyDescent="0.25">
      <c r="C2424" t="s">
        <v>838</v>
      </c>
      <c r="E2424">
        <v>2</v>
      </c>
      <c r="F2424">
        <v>1.3</v>
      </c>
      <c r="G2424">
        <v>0</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row>
    <row r="2425" spans="3:36" x14ac:dyDescent="0.25">
      <c r="C2425" t="s">
        <v>996</v>
      </c>
    </row>
    <row r="2426" spans="3:36" x14ac:dyDescent="0.25">
      <c r="C2426" t="s">
        <v>1131</v>
      </c>
    </row>
    <row r="2427" spans="3:36" x14ac:dyDescent="0.25">
      <c r="C2427" t="s">
        <v>1017</v>
      </c>
    </row>
    <row r="2428" spans="3:36" x14ac:dyDescent="0.25">
      <c r="E2428">
        <v>2019</v>
      </c>
      <c r="F2428">
        <v>2020</v>
      </c>
      <c r="G2428">
        <v>2021</v>
      </c>
      <c r="H2428">
        <v>2022</v>
      </c>
      <c r="I2428">
        <v>2023</v>
      </c>
      <c r="J2428">
        <v>2024</v>
      </c>
      <c r="K2428">
        <v>2025</v>
      </c>
      <c r="L2428">
        <v>2026</v>
      </c>
      <c r="M2428">
        <v>2027</v>
      </c>
      <c r="N2428">
        <v>2028</v>
      </c>
      <c r="O2428">
        <v>2029</v>
      </c>
      <c r="P2428">
        <v>2030</v>
      </c>
      <c r="Q2428">
        <v>2031</v>
      </c>
      <c r="R2428">
        <v>2032</v>
      </c>
      <c r="S2428">
        <v>2033</v>
      </c>
      <c r="T2428">
        <v>2034</v>
      </c>
      <c r="U2428">
        <v>2035</v>
      </c>
      <c r="V2428">
        <v>2036</v>
      </c>
      <c r="W2428">
        <v>2037</v>
      </c>
      <c r="X2428">
        <v>2038</v>
      </c>
      <c r="Y2428">
        <v>2039</v>
      </c>
      <c r="Z2428">
        <v>2040</v>
      </c>
      <c r="AA2428">
        <v>2041</v>
      </c>
      <c r="AB2428">
        <v>2042</v>
      </c>
      <c r="AC2428">
        <v>2043</v>
      </c>
      <c r="AD2428">
        <v>2044</v>
      </c>
      <c r="AE2428">
        <v>2045</v>
      </c>
      <c r="AF2428">
        <v>2046</v>
      </c>
      <c r="AG2428">
        <v>2047</v>
      </c>
      <c r="AH2428">
        <v>2048</v>
      </c>
      <c r="AI2428">
        <v>2049</v>
      </c>
      <c r="AJ2428">
        <v>2050</v>
      </c>
    </row>
    <row r="2429" spans="3:36" x14ac:dyDescent="0.25">
      <c r="C2429" t="s">
        <v>996</v>
      </c>
    </row>
    <row r="2430" spans="3:36" x14ac:dyDescent="0.25">
      <c r="C2430" t="s">
        <v>1018</v>
      </c>
    </row>
    <row r="2431" spans="3:36" x14ac:dyDescent="0.25">
      <c r="C2431" t="s">
        <v>995</v>
      </c>
      <c r="E2431">
        <v>342.92599999999999</v>
      </c>
      <c r="F2431">
        <v>314.49700000000001</v>
      </c>
      <c r="G2431">
        <v>321.173</v>
      </c>
      <c r="H2431">
        <v>315.87099999999998</v>
      </c>
      <c r="I2431">
        <v>304.21499999999997</v>
      </c>
      <c r="J2431">
        <v>302.45400000000001</v>
      </c>
      <c r="K2431">
        <v>308.423</v>
      </c>
      <c r="L2431">
        <v>320.41199999999998</v>
      </c>
      <c r="M2431">
        <v>328.82</v>
      </c>
      <c r="N2431">
        <v>328.61099999999999</v>
      </c>
      <c r="O2431">
        <v>329.69200000000001</v>
      </c>
      <c r="P2431">
        <v>331.86</v>
      </c>
      <c r="Q2431">
        <v>334.09800000000001</v>
      </c>
      <c r="R2431">
        <v>337.44299999999998</v>
      </c>
      <c r="S2431">
        <v>339.06299999999999</v>
      </c>
      <c r="T2431">
        <v>341.67200000000003</v>
      </c>
      <c r="U2431">
        <v>343.02100000000002</v>
      </c>
      <c r="V2431">
        <v>345.95400000000001</v>
      </c>
      <c r="W2431">
        <v>349.8</v>
      </c>
      <c r="X2431">
        <v>353.786</v>
      </c>
      <c r="Y2431">
        <v>357.09300000000002</v>
      </c>
      <c r="Z2431">
        <v>360.334</v>
      </c>
      <c r="AA2431">
        <v>363.67200000000003</v>
      </c>
      <c r="AB2431">
        <v>366.81</v>
      </c>
      <c r="AC2431">
        <v>368.87200000000001</v>
      </c>
      <c r="AD2431">
        <v>371.005</v>
      </c>
      <c r="AE2431">
        <v>371.93099999999998</v>
      </c>
      <c r="AF2431">
        <v>372.15699999999998</v>
      </c>
      <c r="AG2431">
        <v>374.14499999999998</v>
      </c>
      <c r="AH2431">
        <v>377.68299999999999</v>
      </c>
      <c r="AI2431">
        <v>380.47399999999999</v>
      </c>
      <c r="AJ2431">
        <v>380.99700000000001</v>
      </c>
    </row>
    <row r="2432" spans="3:36" x14ac:dyDescent="0.25">
      <c r="C2432" t="s">
        <v>829</v>
      </c>
      <c r="E2432">
        <v>1485.3330000000001</v>
      </c>
      <c r="F2432">
        <v>1386.0250000000001</v>
      </c>
      <c r="G2432">
        <v>1382</v>
      </c>
      <c r="H2432">
        <v>1432.058</v>
      </c>
      <c r="I2432">
        <v>1453.2550000000001</v>
      </c>
      <c r="J2432">
        <v>1464.441</v>
      </c>
      <c r="K2432">
        <v>1429.3710000000001</v>
      </c>
      <c r="L2432">
        <v>1374.78</v>
      </c>
      <c r="M2432">
        <v>1358.7850000000001</v>
      </c>
      <c r="N2432">
        <v>1323.415</v>
      </c>
      <c r="O2432">
        <v>1298.4829999999999</v>
      </c>
      <c r="P2432">
        <v>1291.047</v>
      </c>
      <c r="Q2432">
        <v>1305.854</v>
      </c>
      <c r="R2432">
        <v>1315.6179999999999</v>
      </c>
      <c r="S2432">
        <v>1319.547</v>
      </c>
      <c r="T2432">
        <v>1314.0229999999999</v>
      </c>
      <c r="U2432">
        <v>1331.1379999999999</v>
      </c>
      <c r="V2432">
        <v>1367.316</v>
      </c>
      <c r="W2432">
        <v>1409.2919999999999</v>
      </c>
      <c r="X2432">
        <v>1454.105</v>
      </c>
      <c r="Y2432">
        <v>1489.6890000000001</v>
      </c>
      <c r="Z2432">
        <v>1519.258</v>
      </c>
      <c r="AA2432">
        <v>1546.4</v>
      </c>
      <c r="AB2432">
        <v>1567.402</v>
      </c>
      <c r="AC2432">
        <v>1585.8309999999999</v>
      </c>
      <c r="AD2432">
        <v>1599.95</v>
      </c>
      <c r="AE2432">
        <v>1611.963</v>
      </c>
      <c r="AF2432">
        <v>1616.02</v>
      </c>
      <c r="AG2432">
        <v>1623.8440000000001</v>
      </c>
      <c r="AH2432">
        <v>1643.9349999999999</v>
      </c>
      <c r="AI2432">
        <v>1658.8130000000001</v>
      </c>
      <c r="AJ2432">
        <v>1660.125</v>
      </c>
    </row>
    <row r="2433" spans="1:36" x14ac:dyDescent="0.25">
      <c r="C2433" t="s">
        <v>996</v>
      </c>
    </row>
    <row r="2434" spans="1:36" x14ac:dyDescent="0.25">
      <c r="C2434" t="s">
        <v>997</v>
      </c>
    </row>
    <row r="2435" spans="1:36" x14ac:dyDescent="0.25">
      <c r="A2435" t="s">
        <v>114</v>
      </c>
      <c r="B2435" t="s">
        <v>771</v>
      </c>
      <c r="C2435" t="s">
        <v>55</v>
      </c>
      <c r="E2435">
        <v>148.251</v>
      </c>
      <c r="F2435">
        <v>134.50299999999999</v>
      </c>
      <c r="G2435">
        <v>142.45400000000001</v>
      </c>
      <c r="H2435">
        <v>142.14599999999999</v>
      </c>
      <c r="I2435">
        <v>135.566</v>
      </c>
      <c r="J2435">
        <v>136.679</v>
      </c>
      <c r="K2435">
        <v>139.33099999999999</v>
      </c>
      <c r="L2435">
        <v>144.53</v>
      </c>
      <c r="M2435">
        <v>148.02799999999999</v>
      </c>
      <c r="N2435">
        <v>147.72900000000001</v>
      </c>
      <c r="O2435">
        <v>148.042</v>
      </c>
      <c r="P2435">
        <v>148.98099999999999</v>
      </c>
      <c r="Q2435">
        <v>150.119</v>
      </c>
      <c r="R2435">
        <v>152.19399999999999</v>
      </c>
      <c r="S2435">
        <v>153.584</v>
      </c>
      <c r="T2435">
        <v>155.542</v>
      </c>
      <c r="U2435">
        <v>157.27600000000001</v>
      </c>
      <c r="V2435">
        <v>159.33699999999999</v>
      </c>
      <c r="W2435">
        <v>161.63200000000001</v>
      </c>
      <c r="X2435">
        <v>163.90799999999999</v>
      </c>
      <c r="Y2435">
        <v>165.70599999999999</v>
      </c>
      <c r="Z2435">
        <v>167.48699999999999</v>
      </c>
      <c r="AA2435">
        <v>169.29</v>
      </c>
      <c r="AB2435">
        <v>170.935</v>
      </c>
      <c r="AC2435">
        <v>172.041</v>
      </c>
      <c r="AD2435">
        <v>173.08500000000001</v>
      </c>
      <c r="AE2435">
        <v>173.535</v>
      </c>
      <c r="AF2435">
        <v>173.631</v>
      </c>
      <c r="AG2435">
        <v>174.49299999999999</v>
      </c>
      <c r="AH2435">
        <v>176.209</v>
      </c>
      <c r="AI2435">
        <v>177.58199999999999</v>
      </c>
      <c r="AJ2435">
        <v>178.00299999999999</v>
      </c>
    </row>
    <row r="2436" spans="1:36" x14ac:dyDescent="0.25">
      <c r="A2436" t="s">
        <v>114</v>
      </c>
      <c r="C2436" t="s">
        <v>830</v>
      </c>
      <c r="E2436">
        <v>78.710999999999999</v>
      </c>
      <c r="F2436">
        <v>72.06</v>
      </c>
      <c r="G2436">
        <v>76.245999999999995</v>
      </c>
      <c r="H2436">
        <v>75.245999999999995</v>
      </c>
      <c r="I2436">
        <v>70.09</v>
      </c>
      <c r="J2436">
        <v>68.944999999999993</v>
      </c>
      <c r="K2436">
        <v>70.75</v>
      </c>
      <c r="L2436">
        <v>73.951999999999998</v>
      </c>
      <c r="M2436">
        <v>76.305999999999997</v>
      </c>
      <c r="N2436">
        <v>76.694000000000003</v>
      </c>
      <c r="O2436">
        <v>77.337000000000003</v>
      </c>
      <c r="P2436">
        <v>78.188999999999993</v>
      </c>
      <c r="Q2436">
        <v>79.039000000000001</v>
      </c>
      <c r="R2436">
        <v>80.061000000000007</v>
      </c>
      <c r="S2436">
        <v>80.59</v>
      </c>
      <c r="T2436">
        <v>81.228999999999999</v>
      </c>
      <c r="U2436">
        <v>81.197999999999993</v>
      </c>
      <c r="V2436">
        <v>81.447000000000003</v>
      </c>
      <c r="W2436">
        <v>81.921999999999997</v>
      </c>
      <c r="X2436">
        <v>82.483999999999995</v>
      </c>
      <c r="Y2436">
        <v>82.887</v>
      </c>
      <c r="Z2436">
        <v>83.275999999999996</v>
      </c>
      <c r="AA2436">
        <v>83.653000000000006</v>
      </c>
      <c r="AB2436">
        <v>83.950999999999993</v>
      </c>
      <c r="AC2436">
        <v>83.986999999999995</v>
      </c>
      <c r="AD2436">
        <v>84.034999999999997</v>
      </c>
      <c r="AE2436">
        <v>83.825000000000003</v>
      </c>
      <c r="AF2436">
        <v>83.480999999999995</v>
      </c>
      <c r="AG2436">
        <v>83.549000000000007</v>
      </c>
      <c r="AH2436">
        <v>83.951999999999998</v>
      </c>
      <c r="AI2436">
        <v>84.206000000000003</v>
      </c>
      <c r="AJ2436">
        <v>83.971999999999994</v>
      </c>
    </row>
    <row r="2437" spans="1:36" x14ac:dyDescent="0.25">
      <c r="A2437" t="s">
        <v>114</v>
      </c>
      <c r="C2437" t="s">
        <v>831</v>
      </c>
      <c r="E2437">
        <v>13.955</v>
      </c>
      <c r="F2437">
        <v>14.452999999999999</v>
      </c>
      <c r="G2437">
        <v>11.846</v>
      </c>
      <c r="H2437">
        <v>10.56</v>
      </c>
      <c r="I2437">
        <v>13.504</v>
      </c>
      <c r="J2437">
        <v>14.125999999999999</v>
      </c>
      <c r="K2437">
        <v>13.356</v>
      </c>
      <c r="L2437">
        <v>13.177</v>
      </c>
      <c r="M2437">
        <v>12.991</v>
      </c>
      <c r="N2437">
        <v>12.503</v>
      </c>
      <c r="O2437">
        <v>12.05</v>
      </c>
      <c r="P2437">
        <v>11.6</v>
      </c>
      <c r="Q2437">
        <v>11.407999999999999</v>
      </c>
      <c r="R2437">
        <v>10.878</v>
      </c>
      <c r="S2437">
        <v>10.227</v>
      </c>
      <c r="T2437">
        <v>9.4770000000000003</v>
      </c>
      <c r="U2437">
        <v>8.5289999999999999</v>
      </c>
      <c r="V2437">
        <v>8.1560000000000006</v>
      </c>
      <c r="W2437">
        <v>7.9649999999999999</v>
      </c>
      <c r="X2437">
        <v>7.8520000000000003</v>
      </c>
      <c r="Y2437">
        <v>7.819</v>
      </c>
      <c r="Z2437">
        <v>7.7480000000000002</v>
      </c>
      <c r="AA2437">
        <v>7.6740000000000004</v>
      </c>
      <c r="AB2437">
        <v>7.633</v>
      </c>
      <c r="AC2437">
        <v>7.6139999999999999</v>
      </c>
      <c r="AD2437">
        <v>7.649</v>
      </c>
      <c r="AE2437">
        <v>7.6820000000000004</v>
      </c>
      <c r="AF2437">
        <v>7.76</v>
      </c>
      <c r="AG2437">
        <v>7.89</v>
      </c>
      <c r="AH2437">
        <v>7.95</v>
      </c>
      <c r="AI2437">
        <v>7.9779999999999998</v>
      </c>
      <c r="AJ2437">
        <v>7.835</v>
      </c>
    </row>
    <row r="2438" spans="1:36" x14ac:dyDescent="0.25">
      <c r="A2438" t="s">
        <v>114</v>
      </c>
      <c r="B2438" t="s">
        <v>773</v>
      </c>
      <c r="C2438" t="s">
        <v>832</v>
      </c>
      <c r="E2438">
        <v>92.667000000000002</v>
      </c>
      <c r="F2438">
        <v>86.513000000000005</v>
      </c>
      <c r="G2438">
        <v>88.091999999999999</v>
      </c>
      <c r="H2438">
        <v>85.805999999999997</v>
      </c>
      <c r="I2438">
        <v>83.593000000000004</v>
      </c>
      <c r="J2438">
        <v>83.070999999999998</v>
      </c>
      <c r="K2438">
        <v>84.105999999999995</v>
      </c>
      <c r="L2438">
        <v>87.128</v>
      </c>
      <c r="M2438">
        <v>89.296999999999997</v>
      </c>
      <c r="N2438">
        <v>89.197999999999993</v>
      </c>
      <c r="O2438">
        <v>89.387</v>
      </c>
      <c r="P2438">
        <v>89.789000000000001</v>
      </c>
      <c r="Q2438">
        <v>90.447000000000003</v>
      </c>
      <c r="R2438">
        <v>90.938999999999993</v>
      </c>
      <c r="S2438">
        <v>90.816999999999993</v>
      </c>
      <c r="T2438">
        <v>90.706000000000003</v>
      </c>
      <c r="U2438">
        <v>89.727000000000004</v>
      </c>
      <c r="V2438">
        <v>89.602999999999994</v>
      </c>
      <c r="W2438">
        <v>89.887</v>
      </c>
      <c r="X2438">
        <v>90.335999999999999</v>
      </c>
      <c r="Y2438">
        <v>90.706999999999994</v>
      </c>
      <c r="Z2438">
        <v>91.024000000000001</v>
      </c>
      <c r="AA2438">
        <v>91.326999999999998</v>
      </c>
      <c r="AB2438">
        <v>91.584000000000003</v>
      </c>
      <c r="AC2438">
        <v>91.602000000000004</v>
      </c>
      <c r="AD2438">
        <v>91.683999999999997</v>
      </c>
      <c r="AE2438">
        <v>91.507000000000005</v>
      </c>
      <c r="AF2438">
        <v>91.241</v>
      </c>
      <c r="AG2438">
        <v>91.438999999999993</v>
      </c>
      <c r="AH2438">
        <v>91.900999999999996</v>
      </c>
      <c r="AI2438">
        <v>92.183999999999997</v>
      </c>
      <c r="AJ2438">
        <v>91.807000000000002</v>
      </c>
    </row>
    <row r="2439" spans="1:36" x14ac:dyDescent="0.25">
      <c r="A2439" t="s">
        <v>114</v>
      </c>
      <c r="B2439" t="s">
        <v>772</v>
      </c>
      <c r="C2439" t="s">
        <v>846</v>
      </c>
      <c r="E2439">
        <v>0</v>
      </c>
      <c r="F2439">
        <v>0</v>
      </c>
      <c r="G2439">
        <v>0</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row>
    <row r="2440" spans="1:36" x14ac:dyDescent="0.25">
      <c r="A2440" t="s">
        <v>114</v>
      </c>
      <c r="B2440" t="s">
        <v>987</v>
      </c>
      <c r="C2440" t="s">
        <v>64</v>
      </c>
      <c r="E2440">
        <v>1E-3</v>
      </c>
      <c r="F2440">
        <v>1E-3</v>
      </c>
      <c r="G2440">
        <v>1E-3</v>
      </c>
      <c r="H2440">
        <v>0</v>
      </c>
      <c r="I2440">
        <v>0</v>
      </c>
      <c r="J2440">
        <v>1E-3</v>
      </c>
      <c r="K2440">
        <v>1E-3</v>
      </c>
      <c r="L2440">
        <v>1E-3</v>
      </c>
      <c r="M2440">
        <v>0</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row>
    <row r="2441" spans="1:36" x14ac:dyDescent="0.25">
      <c r="A2441" t="s">
        <v>114</v>
      </c>
      <c r="B2441" t="s">
        <v>774</v>
      </c>
      <c r="C2441" t="s">
        <v>833</v>
      </c>
      <c r="E2441">
        <v>0</v>
      </c>
      <c r="F2441">
        <v>0</v>
      </c>
      <c r="G2441">
        <v>0</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row>
    <row r="2442" spans="1:36" x14ac:dyDescent="0.25">
      <c r="A2442" t="s">
        <v>114</v>
      </c>
      <c r="B2442" t="s">
        <v>988</v>
      </c>
      <c r="C2442" t="s">
        <v>834</v>
      </c>
      <c r="E2442">
        <v>0.108</v>
      </c>
      <c r="F2442">
        <v>8.2000000000000003E-2</v>
      </c>
      <c r="G2442">
        <v>7.3999999999999996E-2</v>
      </c>
      <c r="H2442">
        <v>0.13600000000000001</v>
      </c>
      <c r="I2442">
        <v>0.11899999999999999</v>
      </c>
      <c r="J2442">
        <v>4.2999999999999997E-2</v>
      </c>
      <c r="K2442">
        <v>0.09</v>
      </c>
      <c r="L2442">
        <v>9.2999999999999999E-2</v>
      </c>
      <c r="M2442">
        <v>9.6000000000000002E-2</v>
      </c>
      <c r="N2442">
        <v>9.6000000000000002E-2</v>
      </c>
      <c r="O2442">
        <v>9.6000000000000002E-2</v>
      </c>
      <c r="P2442">
        <v>9.7000000000000003E-2</v>
      </c>
      <c r="Q2442">
        <v>9.7000000000000003E-2</v>
      </c>
      <c r="R2442">
        <v>9.8000000000000004E-2</v>
      </c>
      <c r="S2442">
        <v>9.9000000000000005E-2</v>
      </c>
      <c r="T2442">
        <v>9.9000000000000005E-2</v>
      </c>
      <c r="U2442">
        <v>0.1</v>
      </c>
      <c r="V2442">
        <v>0.10100000000000001</v>
      </c>
      <c r="W2442">
        <v>0.10199999999999999</v>
      </c>
      <c r="X2442">
        <v>0.10299999999999999</v>
      </c>
      <c r="Y2442">
        <v>0.104</v>
      </c>
      <c r="Z2442">
        <v>0.105</v>
      </c>
      <c r="AA2442">
        <v>0.106</v>
      </c>
      <c r="AB2442">
        <v>0.107</v>
      </c>
      <c r="AC2442">
        <v>0.108</v>
      </c>
      <c r="AD2442">
        <v>0.109</v>
      </c>
      <c r="AE2442">
        <v>0.109</v>
      </c>
      <c r="AF2442">
        <v>0.109</v>
      </c>
      <c r="AG2442">
        <v>0.11</v>
      </c>
      <c r="AH2442">
        <v>0.111</v>
      </c>
      <c r="AI2442">
        <v>0.112</v>
      </c>
      <c r="AJ2442">
        <v>0.112</v>
      </c>
    </row>
    <row r="2443" spans="1:36" x14ac:dyDescent="0.25">
      <c r="A2443" t="s">
        <v>114</v>
      </c>
      <c r="B2443" t="s">
        <v>987</v>
      </c>
      <c r="C2443" t="s">
        <v>40</v>
      </c>
      <c r="E2443">
        <v>14.382999999999999</v>
      </c>
      <c r="F2443">
        <v>14.41</v>
      </c>
      <c r="G2443">
        <v>10.688000000000001</v>
      </c>
      <c r="H2443">
        <v>9.9209999999999994</v>
      </c>
      <c r="I2443">
        <v>7.6539999999999999</v>
      </c>
      <c r="J2443">
        <v>7.2240000000000002</v>
      </c>
      <c r="K2443">
        <v>7.6740000000000004</v>
      </c>
      <c r="L2443">
        <v>8.2889999999999997</v>
      </c>
      <c r="M2443">
        <v>8.82</v>
      </c>
      <c r="N2443">
        <v>9.1120000000000001</v>
      </c>
      <c r="O2443">
        <v>9.4190000000000005</v>
      </c>
      <c r="P2443">
        <v>9.7330000000000005</v>
      </c>
      <c r="Q2443">
        <v>10.023999999999999</v>
      </c>
      <c r="R2443">
        <v>10.317</v>
      </c>
      <c r="S2443">
        <v>10.523999999999999</v>
      </c>
      <c r="T2443">
        <v>10.723000000000001</v>
      </c>
      <c r="U2443">
        <v>10.842000000000001</v>
      </c>
      <c r="V2443">
        <v>10.965999999999999</v>
      </c>
      <c r="W2443">
        <v>11.097</v>
      </c>
      <c r="X2443">
        <v>11.238</v>
      </c>
      <c r="Y2443">
        <v>11.353</v>
      </c>
      <c r="Z2443">
        <v>11.468</v>
      </c>
      <c r="AA2443">
        <v>11.587</v>
      </c>
      <c r="AB2443">
        <v>11.698</v>
      </c>
      <c r="AC2443">
        <v>11.775</v>
      </c>
      <c r="AD2443">
        <v>11.856</v>
      </c>
      <c r="AE2443">
        <v>11.897</v>
      </c>
      <c r="AF2443">
        <v>11.917</v>
      </c>
      <c r="AG2443">
        <v>11.992000000000001</v>
      </c>
      <c r="AH2443">
        <v>12.118</v>
      </c>
      <c r="AI2443">
        <v>12.22</v>
      </c>
      <c r="AJ2443">
        <v>12.249000000000001</v>
      </c>
    </row>
    <row r="2444" spans="1:36" x14ac:dyDescent="0.25">
      <c r="A2444" t="s">
        <v>114</v>
      </c>
      <c r="B2444" t="s">
        <v>993</v>
      </c>
      <c r="C2444" t="s">
        <v>835</v>
      </c>
      <c r="E2444">
        <v>0</v>
      </c>
      <c r="F2444">
        <v>0</v>
      </c>
      <c r="G2444">
        <v>0</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c r="AI2444">
        <v>0</v>
      </c>
      <c r="AJ2444">
        <v>0</v>
      </c>
    </row>
    <row r="2445" spans="1:36" x14ac:dyDescent="0.25">
      <c r="A2445" t="s">
        <v>114</v>
      </c>
      <c r="B2445" t="s">
        <v>57</v>
      </c>
      <c r="C2445" t="s">
        <v>836</v>
      </c>
      <c r="E2445">
        <v>0</v>
      </c>
      <c r="F2445">
        <v>0</v>
      </c>
      <c r="G2445">
        <v>0</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row>
    <row r="2446" spans="1:36" x14ac:dyDescent="0.25">
      <c r="C2446" t="s">
        <v>838</v>
      </c>
      <c r="E2446">
        <v>255.41</v>
      </c>
      <c r="F2446">
        <v>235.51</v>
      </c>
      <c r="G2446">
        <v>241.309</v>
      </c>
      <c r="H2446">
        <v>238.00899999999999</v>
      </c>
      <c r="I2446">
        <v>226.93299999999999</v>
      </c>
      <c r="J2446">
        <v>227.018</v>
      </c>
      <c r="K2446">
        <v>231.202</v>
      </c>
      <c r="L2446">
        <v>240.042</v>
      </c>
      <c r="M2446">
        <v>246.24100000000001</v>
      </c>
      <c r="N2446">
        <v>246.13499999999999</v>
      </c>
      <c r="O2446">
        <v>246.94499999999999</v>
      </c>
      <c r="P2446">
        <v>248.59899999999999</v>
      </c>
      <c r="Q2446">
        <v>250.68700000000001</v>
      </c>
      <c r="R2446">
        <v>253.54900000000001</v>
      </c>
      <c r="S2446">
        <v>255.023</v>
      </c>
      <c r="T2446">
        <v>257.07</v>
      </c>
      <c r="U2446">
        <v>257.94499999999999</v>
      </c>
      <c r="V2446">
        <v>260.00700000000001</v>
      </c>
      <c r="W2446">
        <v>262.71899999999999</v>
      </c>
      <c r="X2446">
        <v>265.58499999999998</v>
      </c>
      <c r="Y2446">
        <v>267.87099999999998</v>
      </c>
      <c r="Z2446">
        <v>270.084</v>
      </c>
      <c r="AA2446">
        <v>272.31</v>
      </c>
      <c r="AB2446">
        <v>274.32499999999999</v>
      </c>
      <c r="AC2446">
        <v>275.52600000000001</v>
      </c>
      <c r="AD2446">
        <v>276.733</v>
      </c>
      <c r="AE2446">
        <v>277.04899999999998</v>
      </c>
      <c r="AF2446">
        <v>276.89800000000002</v>
      </c>
      <c r="AG2446">
        <v>278.03500000000003</v>
      </c>
      <c r="AH2446">
        <v>280.33999999999997</v>
      </c>
      <c r="AI2446">
        <v>282.09899999999999</v>
      </c>
      <c r="AJ2446">
        <v>282.17200000000003</v>
      </c>
    </row>
    <row r="2447" spans="1:36" x14ac:dyDescent="0.25">
      <c r="C2447" t="s">
        <v>996</v>
      </c>
    </row>
    <row r="2448" spans="1:36" x14ac:dyDescent="0.25">
      <c r="C2448" t="s">
        <v>1019</v>
      </c>
    </row>
    <row r="2449" spans="3:36" x14ac:dyDescent="0.25">
      <c r="C2449" t="s">
        <v>55</v>
      </c>
      <c r="E2449">
        <v>0.432</v>
      </c>
      <c r="F2449">
        <v>0.42799999999999999</v>
      </c>
      <c r="G2449">
        <v>0.44400000000000001</v>
      </c>
      <c r="H2449">
        <v>0.45</v>
      </c>
      <c r="I2449">
        <v>0.44600000000000001</v>
      </c>
      <c r="J2449">
        <v>0.45200000000000001</v>
      </c>
      <c r="K2449">
        <v>0.45200000000000001</v>
      </c>
      <c r="L2449">
        <v>0.45100000000000001</v>
      </c>
      <c r="M2449">
        <v>0.45</v>
      </c>
      <c r="N2449">
        <v>0.45</v>
      </c>
      <c r="O2449">
        <v>0.44900000000000001</v>
      </c>
      <c r="P2449">
        <v>0.44900000000000001</v>
      </c>
      <c r="Q2449">
        <v>0.44900000000000001</v>
      </c>
      <c r="R2449">
        <v>0.45100000000000001</v>
      </c>
      <c r="S2449">
        <v>0.45300000000000001</v>
      </c>
      <c r="T2449">
        <v>0.45500000000000002</v>
      </c>
      <c r="U2449">
        <v>0.45900000000000002</v>
      </c>
      <c r="V2449">
        <v>0.46100000000000002</v>
      </c>
      <c r="W2449">
        <v>0.46200000000000002</v>
      </c>
      <c r="X2449">
        <v>0.46300000000000002</v>
      </c>
      <c r="Y2449">
        <v>0.46400000000000002</v>
      </c>
      <c r="Z2449">
        <v>0.46500000000000002</v>
      </c>
      <c r="AA2449">
        <v>0.46600000000000003</v>
      </c>
      <c r="AB2449">
        <v>0.46600000000000003</v>
      </c>
      <c r="AC2449">
        <v>0.46600000000000003</v>
      </c>
      <c r="AD2449">
        <v>0.46700000000000003</v>
      </c>
      <c r="AE2449">
        <v>0.46700000000000003</v>
      </c>
      <c r="AF2449">
        <v>0.46700000000000003</v>
      </c>
      <c r="AG2449">
        <v>0.46600000000000003</v>
      </c>
      <c r="AH2449">
        <v>0.46700000000000003</v>
      </c>
      <c r="AI2449">
        <v>0.46700000000000003</v>
      </c>
      <c r="AJ2449">
        <v>0.46700000000000003</v>
      </c>
    </row>
    <row r="2450" spans="3:36" x14ac:dyDescent="0.25">
      <c r="C2450" t="s">
        <v>830</v>
      </c>
      <c r="E2450">
        <v>0.23</v>
      </c>
      <c r="F2450">
        <v>0.22900000000000001</v>
      </c>
      <c r="G2450">
        <v>0.23699999999999999</v>
      </c>
      <c r="H2450">
        <v>0.23799999999999999</v>
      </c>
      <c r="I2450">
        <v>0.23</v>
      </c>
      <c r="J2450">
        <v>0.22800000000000001</v>
      </c>
      <c r="K2450">
        <v>0.22900000000000001</v>
      </c>
      <c r="L2450">
        <v>0.23100000000000001</v>
      </c>
      <c r="M2450">
        <v>0.23200000000000001</v>
      </c>
      <c r="N2450">
        <v>0.23300000000000001</v>
      </c>
      <c r="O2450">
        <v>0.23499999999999999</v>
      </c>
      <c r="P2450">
        <v>0.23599999999999999</v>
      </c>
      <c r="Q2450">
        <v>0.23699999999999999</v>
      </c>
      <c r="R2450">
        <v>0.23699999999999999</v>
      </c>
      <c r="S2450">
        <v>0.23799999999999999</v>
      </c>
      <c r="T2450">
        <v>0.23799999999999999</v>
      </c>
      <c r="U2450">
        <v>0.23699999999999999</v>
      </c>
      <c r="V2450">
        <v>0.23499999999999999</v>
      </c>
      <c r="W2450">
        <v>0.23400000000000001</v>
      </c>
      <c r="X2450">
        <v>0.23300000000000001</v>
      </c>
      <c r="Y2450">
        <v>0.23200000000000001</v>
      </c>
      <c r="Z2450">
        <v>0.23100000000000001</v>
      </c>
      <c r="AA2450">
        <v>0.23</v>
      </c>
      <c r="AB2450">
        <v>0.22900000000000001</v>
      </c>
      <c r="AC2450">
        <v>0.22800000000000001</v>
      </c>
      <c r="AD2450">
        <v>0.22700000000000001</v>
      </c>
      <c r="AE2450">
        <v>0.22500000000000001</v>
      </c>
      <c r="AF2450">
        <v>0.224</v>
      </c>
      <c r="AG2450">
        <v>0.223</v>
      </c>
      <c r="AH2450">
        <v>0.222</v>
      </c>
      <c r="AI2450">
        <v>0.221</v>
      </c>
      <c r="AJ2450">
        <v>0.22</v>
      </c>
    </row>
    <row r="2451" spans="3:36" x14ac:dyDescent="0.25">
      <c r="C2451" t="s">
        <v>831</v>
      </c>
      <c r="E2451">
        <v>4.1000000000000002E-2</v>
      </c>
      <c r="F2451">
        <v>4.5999999999999999E-2</v>
      </c>
      <c r="G2451">
        <v>3.6999999999999998E-2</v>
      </c>
      <c r="H2451">
        <v>3.3000000000000002E-2</v>
      </c>
      <c r="I2451">
        <v>4.3999999999999997E-2</v>
      </c>
      <c r="J2451">
        <v>4.7E-2</v>
      </c>
      <c r="K2451">
        <v>4.2999999999999997E-2</v>
      </c>
      <c r="L2451">
        <v>4.1000000000000002E-2</v>
      </c>
      <c r="M2451">
        <v>0.04</v>
      </c>
      <c r="N2451">
        <v>3.7999999999999999E-2</v>
      </c>
      <c r="O2451">
        <v>3.6999999999999998E-2</v>
      </c>
      <c r="P2451">
        <v>3.5000000000000003E-2</v>
      </c>
      <c r="Q2451">
        <v>3.4000000000000002E-2</v>
      </c>
      <c r="R2451">
        <v>3.2000000000000001E-2</v>
      </c>
      <c r="S2451">
        <v>0.03</v>
      </c>
      <c r="T2451">
        <v>2.8000000000000001E-2</v>
      </c>
      <c r="U2451">
        <v>2.5000000000000001E-2</v>
      </c>
      <c r="V2451">
        <v>2.4E-2</v>
      </c>
      <c r="W2451">
        <v>2.3E-2</v>
      </c>
      <c r="X2451">
        <v>2.1999999999999999E-2</v>
      </c>
      <c r="Y2451">
        <v>2.1999999999999999E-2</v>
      </c>
      <c r="Z2451">
        <v>2.1999999999999999E-2</v>
      </c>
      <c r="AA2451">
        <v>2.1000000000000001E-2</v>
      </c>
      <c r="AB2451">
        <v>2.1000000000000001E-2</v>
      </c>
      <c r="AC2451">
        <v>2.1000000000000001E-2</v>
      </c>
      <c r="AD2451">
        <v>2.1000000000000001E-2</v>
      </c>
      <c r="AE2451">
        <v>2.1000000000000001E-2</v>
      </c>
      <c r="AF2451">
        <v>2.1000000000000001E-2</v>
      </c>
      <c r="AG2451">
        <v>2.1000000000000001E-2</v>
      </c>
      <c r="AH2451">
        <v>2.1000000000000001E-2</v>
      </c>
      <c r="AI2451">
        <v>2.1000000000000001E-2</v>
      </c>
      <c r="AJ2451">
        <v>2.1000000000000001E-2</v>
      </c>
    </row>
    <row r="2452" spans="3:36" x14ac:dyDescent="0.25">
      <c r="C2452" t="s">
        <v>846</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row>
    <row r="2453" spans="3:36" x14ac:dyDescent="0.25">
      <c r="C2453" t="s">
        <v>64</v>
      </c>
      <c r="E2453">
        <v>0</v>
      </c>
      <c r="F2453">
        <v>0</v>
      </c>
      <c r="G2453">
        <v>0</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row>
    <row r="2454" spans="3:36" x14ac:dyDescent="0.25">
      <c r="C2454" t="s">
        <v>833</v>
      </c>
      <c r="E2454">
        <v>0</v>
      </c>
      <c r="F2454">
        <v>0</v>
      </c>
      <c r="G2454">
        <v>0</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row>
    <row r="2455" spans="3:36" x14ac:dyDescent="0.25">
      <c r="C2455" t="s">
        <v>834</v>
      </c>
      <c r="E2455">
        <v>0</v>
      </c>
      <c r="F2455">
        <v>0</v>
      </c>
      <c r="G2455">
        <v>0</v>
      </c>
      <c r="H2455">
        <v>0</v>
      </c>
      <c r="I2455">
        <v>0</v>
      </c>
      <c r="J2455">
        <v>0</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row>
    <row r="2456" spans="3:36" x14ac:dyDescent="0.25">
      <c r="C2456" t="s">
        <v>40</v>
      </c>
      <c r="E2456">
        <v>4.2000000000000003E-2</v>
      </c>
      <c r="F2456">
        <v>4.5999999999999999E-2</v>
      </c>
      <c r="G2456">
        <v>3.3000000000000002E-2</v>
      </c>
      <c r="H2456">
        <v>3.1E-2</v>
      </c>
      <c r="I2456">
        <v>2.5000000000000001E-2</v>
      </c>
      <c r="J2456">
        <v>2.4E-2</v>
      </c>
      <c r="K2456">
        <v>2.5000000000000001E-2</v>
      </c>
      <c r="L2456">
        <v>2.5999999999999999E-2</v>
      </c>
      <c r="M2456">
        <v>2.7E-2</v>
      </c>
      <c r="N2456">
        <v>2.8000000000000001E-2</v>
      </c>
      <c r="O2456">
        <v>2.9000000000000001E-2</v>
      </c>
      <c r="P2456">
        <v>2.9000000000000001E-2</v>
      </c>
      <c r="Q2456">
        <v>0.03</v>
      </c>
      <c r="R2456">
        <v>3.1E-2</v>
      </c>
      <c r="S2456">
        <v>3.1E-2</v>
      </c>
      <c r="T2456">
        <v>3.1E-2</v>
      </c>
      <c r="U2456">
        <v>3.2000000000000001E-2</v>
      </c>
      <c r="V2456">
        <v>3.2000000000000001E-2</v>
      </c>
      <c r="W2456">
        <v>3.2000000000000001E-2</v>
      </c>
      <c r="X2456">
        <v>3.2000000000000001E-2</v>
      </c>
      <c r="Y2456">
        <v>3.2000000000000001E-2</v>
      </c>
      <c r="Z2456">
        <v>3.2000000000000001E-2</v>
      </c>
      <c r="AA2456">
        <v>3.2000000000000001E-2</v>
      </c>
      <c r="AB2456">
        <v>3.2000000000000001E-2</v>
      </c>
      <c r="AC2456">
        <v>3.2000000000000001E-2</v>
      </c>
      <c r="AD2456">
        <v>3.2000000000000001E-2</v>
      </c>
      <c r="AE2456">
        <v>3.2000000000000001E-2</v>
      </c>
      <c r="AF2456">
        <v>3.2000000000000001E-2</v>
      </c>
      <c r="AG2456">
        <v>3.2000000000000001E-2</v>
      </c>
      <c r="AH2456">
        <v>3.2000000000000001E-2</v>
      </c>
      <c r="AI2456">
        <v>3.2000000000000001E-2</v>
      </c>
      <c r="AJ2456">
        <v>3.2000000000000001E-2</v>
      </c>
    </row>
    <row r="2457" spans="3:36" x14ac:dyDescent="0.25">
      <c r="C2457" t="s">
        <v>835</v>
      </c>
      <c r="E2457">
        <v>0</v>
      </c>
      <c r="F2457">
        <v>0</v>
      </c>
      <c r="G2457">
        <v>0</v>
      </c>
      <c r="H2457">
        <v>0</v>
      </c>
      <c r="I2457">
        <v>0</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row>
    <row r="2458" spans="3:36" x14ac:dyDescent="0.25">
      <c r="C2458" t="s">
        <v>836</v>
      </c>
      <c r="E2458">
        <v>0</v>
      </c>
      <c r="F2458">
        <v>0</v>
      </c>
      <c r="G2458">
        <v>0</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row>
    <row r="2459" spans="3:36" x14ac:dyDescent="0.25">
      <c r="C2459" t="s">
        <v>996</v>
      </c>
    </row>
    <row r="2460" spans="3:36" x14ac:dyDescent="0.25">
      <c r="C2460" t="s">
        <v>1026</v>
      </c>
    </row>
    <row r="2461" spans="3:36" x14ac:dyDescent="0.25">
      <c r="C2461" t="s">
        <v>996</v>
      </c>
    </row>
    <row r="2462" spans="3:36" x14ac:dyDescent="0.25">
      <c r="C2462" t="s">
        <v>1027</v>
      </c>
    </row>
    <row r="2463" spans="3:36" x14ac:dyDescent="0.25">
      <c r="C2463" t="s">
        <v>876</v>
      </c>
      <c r="E2463">
        <v>14.496</v>
      </c>
      <c r="F2463">
        <v>13.848000000000001</v>
      </c>
      <c r="G2463">
        <v>13.523999999999999</v>
      </c>
      <c r="H2463">
        <v>13.391999999999999</v>
      </c>
      <c r="I2463">
        <v>13.971</v>
      </c>
      <c r="J2463">
        <v>13.554</v>
      </c>
      <c r="K2463">
        <v>13.53</v>
      </c>
      <c r="L2463">
        <v>13.944000000000001</v>
      </c>
      <c r="M2463">
        <v>14.313000000000001</v>
      </c>
      <c r="N2463">
        <v>14.077</v>
      </c>
      <c r="O2463">
        <v>13.781000000000001</v>
      </c>
      <c r="P2463">
        <v>13.612</v>
      </c>
      <c r="Q2463">
        <v>13.571999999999999</v>
      </c>
      <c r="R2463">
        <v>13.565</v>
      </c>
      <c r="S2463">
        <v>13.444000000000001</v>
      </c>
      <c r="T2463">
        <v>13.407999999999999</v>
      </c>
      <c r="U2463">
        <v>13.629</v>
      </c>
      <c r="V2463">
        <v>13.994999999999999</v>
      </c>
      <c r="W2463">
        <v>14.374000000000001</v>
      </c>
      <c r="X2463">
        <v>14.771000000000001</v>
      </c>
      <c r="Y2463">
        <v>15.096</v>
      </c>
      <c r="Z2463">
        <v>15.33</v>
      </c>
      <c r="AA2463">
        <v>15.499000000000001</v>
      </c>
      <c r="AB2463">
        <v>15.609</v>
      </c>
      <c r="AC2463">
        <v>15.696999999999999</v>
      </c>
      <c r="AD2463">
        <v>15.757999999999999</v>
      </c>
      <c r="AE2463">
        <v>15.779</v>
      </c>
      <c r="AF2463">
        <v>15.744</v>
      </c>
      <c r="AG2463">
        <v>15.778</v>
      </c>
      <c r="AH2463">
        <v>15.967000000000001</v>
      </c>
      <c r="AI2463">
        <v>16.119</v>
      </c>
      <c r="AJ2463">
        <v>16.21</v>
      </c>
    </row>
    <row r="2464" spans="3:36" x14ac:dyDescent="0.25">
      <c r="C2464" t="s">
        <v>877</v>
      </c>
      <c r="E2464">
        <v>18.97</v>
      </c>
      <c r="F2464">
        <v>18.123000000000001</v>
      </c>
      <c r="G2464">
        <v>17.698</v>
      </c>
      <c r="H2464">
        <v>17.526</v>
      </c>
      <c r="I2464">
        <v>18.283000000000001</v>
      </c>
      <c r="J2464">
        <v>17.738</v>
      </c>
      <c r="K2464">
        <v>17.704999999999998</v>
      </c>
      <c r="L2464">
        <v>18.247</v>
      </c>
      <c r="M2464">
        <v>18.73</v>
      </c>
      <c r="N2464">
        <v>18.420999999999999</v>
      </c>
      <c r="O2464">
        <v>18.033999999999999</v>
      </c>
      <c r="P2464">
        <v>17.812999999999999</v>
      </c>
      <c r="Q2464">
        <v>17.760000000000002</v>
      </c>
      <c r="R2464">
        <v>17.751999999999999</v>
      </c>
      <c r="S2464">
        <v>17.593</v>
      </c>
      <c r="T2464">
        <v>17.545999999999999</v>
      </c>
      <c r="U2464">
        <v>17.835999999999999</v>
      </c>
      <c r="V2464">
        <v>18.314</v>
      </c>
      <c r="W2464">
        <v>18.809999999999999</v>
      </c>
      <c r="X2464">
        <v>19.329999999999998</v>
      </c>
      <c r="Y2464">
        <v>19.754999999999999</v>
      </c>
      <c r="Z2464">
        <v>20.059999999999999</v>
      </c>
      <c r="AA2464">
        <v>20.282</v>
      </c>
      <c r="AB2464">
        <v>20.425000000000001</v>
      </c>
      <c r="AC2464">
        <v>20.542000000000002</v>
      </c>
      <c r="AD2464">
        <v>20.620999999999999</v>
      </c>
      <c r="AE2464">
        <v>20.649000000000001</v>
      </c>
      <c r="AF2464">
        <v>20.602</v>
      </c>
      <c r="AG2464">
        <v>20.648</v>
      </c>
      <c r="AH2464">
        <v>20.893999999999998</v>
      </c>
      <c r="AI2464">
        <v>21.094000000000001</v>
      </c>
      <c r="AJ2464">
        <v>21.213000000000001</v>
      </c>
    </row>
    <row r="2465" spans="3:36" x14ac:dyDescent="0.25">
      <c r="C2465" t="s">
        <v>878</v>
      </c>
      <c r="E2465">
        <v>37.091000000000001</v>
      </c>
      <c r="F2465">
        <v>38.167000000000002</v>
      </c>
      <c r="G2465">
        <v>28.741</v>
      </c>
      <c r="H2465">
        <v>26.658000000000001</v>
      </c>
      <c r="I2465">
        <v>37.073999999999998</v>
      </c>
      <c r="J2465">
        <v>39.319000000000003</v>
      </c>
      <c r="K2465">
        <v>35.566000000000003</v>
      </c>
      <c r="L2465">
        <v>35.762</v>
      </c>
      <c r="M2465">
        <v>36.533999999999999</v>
      </c>
      <c r="N2465">
        <v>35.817999999999998</v>
      </c>
      <c r="O2465">
        <v>35.076999999999998</v>
      </c>
      <c r="P2465">
        <v>34.484000000000002</v>
      </c>
      <c r="Q2465">
        <v>34.476999999999997</v>
      </c>
      <c r="R2465">
        <v>33.515000000000001</v>
      </c>
      <c r="S2465">
        <v>32.713999999999999</v>
      </c>
      <c r="T2465">
        <v>32.134999999999998</v>
      </c>
      <c r="U2465">
        <v>31.776</v>
      </c>
      <c r="V2465">
        <v>32.542999999999999</v>
      </c>
      <c r="W2465">
        <v>33.523000000000003</v>
      </c>
      <c r="X2465">
        <v>34.505000000000003</v>
      </c>
      <c r="Y2465">
        <v>35.353999999999999</v>
      </c>
      <c r="Z2465">
        <v>35.795000000000002</v>
      </c>
      <c r="AA2465">
        <v>36.012</v>
      </c>
      <c r="AB2465">
        <v>36.151000000000003</v>
      </c>
      <c r="AC2465">
        <v>36.268999999999998</v>
      </c>
      <c r="AD2465">
        <v>36.484000000000002</v>
      </c>
      <c r="AE2465">
        <v>36.643000000000001</v>
      </c>
      <c r="AF2465">
        <v>36.747</v>
      </c>
      <c r="AG2465">
        <v>37.134</v>
      </c>
      <c r="AH2465">
        <v>37.631999999999998</v>
      </c>
      <c r="AI2465">
        <v>38.015999999999998</v>
      </c>
      <c r="AJ2465">
        <v>37.978000000000002</v>
      </c>
    </row>
    <row r="2466" spans="3:36" x14ac:dyDescent="0.25">
      <c r="C2466" t="s">
        <v>879</v>
      </c>
      <c r="E2466">
        <v>8.1110000000000007</v>
      </c>
      <c r="F2466">
        <v>8.6240000000000006</v>
      </c>
      <c r="G2466">
        <v>7.024</v>
      </c>
      <c r="H2466">
        <v>6.1580000000000004</v>
      </c>
      <c r="I2466">
        <v>7.76</v>
      </c>
      <c r="J2466">
        <v>8.1769999999999996</v>
      </c>
      <c r="K2466">
        <v>7.6539999999999999</v>
      </c>
      <c r="L2466">
        <v>7.4349999999999996</v>
      </c>
      <c r="M2466">
        <v>7.2190000000000003</v>
      </c>
      <c r="N2466">
        <v>6.86</v>
      </c>
      <c r="O2466">
        <v>6.5460000000000003</v>
      </c>
      <c r="P2466">
        <v>6.3079999999999998</v>
      </c>
      <c r="Q2466">
        <v>6.335</v>
      </c>
      <c r="R2466">
        <v>6.351</v>
      </c>
      <c r="S2466">
        <v>6.3109999999999999</v>
      </c>
      <c r="T2466">
        <v>6.24</v>
      </c>
      <c r="U2466">
        <v>6.1710000000000003</v>
      </c>
      <c r="V2466">
        <v>6.3079999999999998</v>
      </c>
      <c r="W2466">
        <v>6.4589999999999996</v>
      </c>
      <c r="X2466">
        <v>6.5949999999999998</v>
      </c>
      <c r="Y2466">
        <v>6.7229999999999999</v>
      </c>
      <c r="Z2466">
        <v>6.8150000000000004</v>
      </c>
      <c r="AA2466">
        <v>6.8920000000000003</v>
      </c>
      <c r="AB2466">
        <v>6.9550000000000001</v>
      </c>
      <c r="AC2466">
        <v>7.0069999999999997</v>
      </c>
      <c r="AD2466">
        <v>7.0430000000000001</v>
      </c>
      <c r="AE2466">
        <v>7.0510000000000002</v>
      </c>
      <c r="AF2466">
        <v>7.0780000000000003</v>
      </c>
      <c r="AG2466">
        <v>7.1219999999999999</v>
      </c>
      <c r="AH2466">
        <v>7.1950000000000003</v>
      </c>
      <c r="AI2466">
        <v>7.2409999999999997</v>
      </c>
      <c r="AJ2466">
        <v>7.2</v>
      </c>
    </row>
    <row r="2467" spans="3:36" x14ac:dyDescent="0.25">
      <c r="C2467" t="s">
        <v>880</v>
      </c>
      <c r="E2467">
        <v>3.347</v>
      </c>
      <c r="F2467">
        <v>3.198</v>
      </c>
      <c r="G2467">
        <v>3.1230000000000002</v>
      </c>
      <c r="H2467">
        <v>3.093</v>
      </c>
      <c r="I2467">
        <v>3.226</v>
      </c>
      <c r="J2467">
        <v>3.13</v>
      </c>
      <c r="K2467">
        <v>3.125</v>
      </c>
      <c r="L2467">
        <v>3.22</v>
      </c>
      <c r="M2467">
        <v>3.306</v>
      </c>
      <c r="N2467">
        <v>3.2509999999999999</v>
      </c>
      <c r="O2467">
        <v>3.1829999999999998</v>
      </c>
      <c r="P2467">
        <v>3.1440000000000001</v>
      </c>
      <c r="Q2467">
        <v>3.1339999999999999</v>
      </c>
      <c r="R2467">
        <v>3.133</v>
      </c>
      <c r="S2467">
        <v>3.105</v>
      </c>
      <c r="T2467">
        <v>3.097</v>
      </c>
      <c r="U2467">
        <v>3.1480000000000001</v>
      </c>
      <c r="V2467">
        <v>3.2320000000000002</v>
      </c>
      <c r="W2467">
        <v>3.32</v>
      </c>
      <c r="X2467">
        <v>3.411</v>
      </c>
      <c r="Y2467">
        <v>3.4860000000000002</v>
      </c>
      <c r="Z2467">
        <v>3.54</v>
      </c>
      <c r="AA2467">
        <v>3.5790000000000002</v>
      </c>
      <c r="AB2467">
        <v>3.605</v>
      </c>
      <c r="AC2467">
        <v>3.625</v>
      </c>
      <c r="AD2467">
        <v>3.6389999999999998</v>
      </c>
      <c r="AE2467">
        <v>3.6440000000000001</v>
      </c>
      <c r="AF2467">
        <v>3.6360000000000001</v>
      </c>
      <c r="AG2467">
        <v>3.6440000000000001</v>
      </c>
      <c r="AH2467">
        <v>3.6880000000000002</v>
      </c>
      <c r="AI2467">
        <v>3.7229999999999999</v>
      </c>
      <c r="AJ2467">
        <v>3.7440000000000002</v>
      </c>
    </row>
    <row r="2468" spans="3:36" x14ac:dyDescent="0.25">
      <c r="C2468" t="s">
        <v>881</v>
      </c>
      <c r="E2468">
        <v>2.4049999999999998</v>
      </c>
      <c r="F2468">
        <v>2.4740000000000002</v>
      </c>
      <c r="G2468">
        <v>1.8640000000000001</v>
      </c>
      <c r="H2468">
        <v>1.7290000000000001</v>
      </c>
      <c r="I2468">
        <v>2.4039999999999999</v>
      </c>
      <c r="J2468">
        <v>2.5489999999999999</v>
      </c>
      <c r="K2468">
        <v>2.306</v>
      </c>
      <c r="L2468">
        <v>2.319</v>
      </c>
      <c r="M2468">
        <v>2.3690000000000002</v>
      </c>
      <c r="N2468">
        <v>2.3220000000000001</v>
      </c>
      <c r="O2468">
        <v>2.274</v>
      </c>
      <c r="P2468">
        <v>2.2360000000000002</v>
      </c>
      <c r="Q2468">
        <v>2.2360000000000002</v>
      </c>
      <c r="R2468">
        <v>2.173</v>
      </c>
      <c r="S2468">
        <v>2.121</v>
      </c>
      <c r="T2468">
        <v>2.0840000000000001</v>
      </c>
      <c r="U2468">
        <v>2.06</v>
      </c>
      <c r="V2468">
        <v>2.11</v>
      </c>
      <c r="W2468">
        <v>2.1739999999999999</v>
      </c>
      <c r="X2468">
        <v>2.2370000000000001</v>
      </c>
      <c r="Y2468">
        <v>2.2919999999999998</v>
      </c>
      <c r="Z2468">
        <v>2.3210000000000002</v>
      </c>
      <c r="AA2468">
        <v>2.335</v>
      </c>
      <c r="AB2468">
        <v>2.3439999999999999</v>
      </c>
      <c r="AC2468">
        <v>2.3519999999999999</v>
      </c>
      <c r="AD2468">
        <v>2.3660000000000001</v>
      </c>
      <c r="AE2468">
        <v>2.3759999999999999</v>
      </c>
      <c r="AF2468">
        <v>2.383</v>
      </c>
      <c r="AG2468">
        <v>2.4079999999999999</v>
      </c>
      <c r="AH2468">
        <v>2.44</v>
      </c>
      <c r="AI2468">
        <v>2.4649999999999999</v>
      </c>
      <c r="AJ2468">
        <v>2.4630000000000001</v>
      </c>
    </row>
    <row r="2469" spans="3:36" x14ac:dyDescent="0.25">
      <c r="C2469" t="s">
        <v>882</v>
      </c>
      <c r="E2469">
        <v>1.117</v>
      </c>
      <c r="F2469">
        <v>1.0669999999999999</v>
      </c>
      <c r="G2469">
        <v>1.042</v>
      </c>
      <c r="H2469">
        <v>1.0309999999999999</v>
      </c>
      <c r="I2469">
        <v>1.0760000000000001</v>
      </c>
      <c r="J2469">
        <v>1.044</v>
      </c>
      <c r="K2469">
        <v>1.042</v>
      </c>
      <c r="L2469">
        <v>1.0740000000000001</v>
      </c>
      <c r="M2469">
        <v>1.103</v>
      </c>
      <c r="N2469">
        <v>1.0840000000000001</v>
      </c>
      <c r="O2469">
        <v>1.0620000000000001</v>
      </c>
      <c r="P2469">
        <v>1.0489999999999999</v>
      </c>
      <c r="Q2469">
        <v>1.0449999999999999</v>
      </c>
      <c r="R2469">
        <v>1.0449999999999999</v>
      </c>
      <c r="S2469">
        <v>1.036</v>
      </c>
      <c r="T2469">
        <v>1.0329999999999999</v>
      </c>
      <c r="U2469">
        <v>1.05</v>
      </c>
      <c r="V2469">
        <v>1.0780000000000001</v>
      </c>
      <c r="W2469">
        <v>1.107</v>
      </c>
      <c r="X2469">
        <v>1.1379999999999999</v>
      </c>
      <c r="Y2469">
        <v>1.163</v>
      </c>
      <c r="Z2469">
        <v>1.181</v>
      </c>
      <c r="AA2469">
        <v>1.194</v>
      </c>
      <c r="AB2469">
        <v>1.202</v>
      </c>
      <c r="AC2469">
        <v>1.2090000000000001</v>
      </c>
      <c r="AD2469">
        <v>1.214</v>
      </c>
      <c r="AE2469">
        <v>1.2150000000000001</v>
      </c>
      <c r="AF2469">
        <v>1.2130000000000001</v>
      </c>
      <c r="AG2469">
        <v>1.2150000000000001</v>
      </c>
      <c r="AH2469">
        <v>1.23</v>
      </c>
      <c r="AI2469">
        <v>1.2410000000000001</v>
      </c>
      <c r="AJ2469">
        <v>1.248</v>
      </c>
    </row>
    <row r="2470" spans="3:36" x14ac:dyDescent="0.25">
      <c r="C2470" t="s">
        <v>883</v>
      </c>
      <c r="E2470">
        <v>0</v>
      </c>
      <c r="F2470">
        <v>0</v>
      </c>
      <c r="G2470">
        <v>0</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row>
    <row r="2471" spans="3:36" x14ac:dyDescent="0.25">
      <c r="C2471" t="s">
        <v>884</v>
      </c>
      <c r="E2471">
        <v>2.6829999999999998</v>
      </c>
      <c r="F2471">
        <v>2.2549999999999999</v>
      </c>
      <c r="G2471">
        <v>1.57</v>
      </c>
      <c r="H2471">
        <v>2.2890000000000001</v>
      </c>
      <c r="I2471">
        <v>2.6</v>
      </c>
      <c r="J2471">
        <v>1.0469999999999999</v>
      </c>
      <c r="K2471">
        <v>2.1859999999999999</v>
      </c>
      <c r="L2471">
        <v>2.0830000000000002</v>
      </c>
      <c r="M2471">
        <v>2.097</v>
      </c>
      <c r="N2471">
        <v>2.0510000000000002</v>
      </c>
      <c r="O2471">
        <v>2.0030000000000001</v>
      </c>
      <c r="P2471">
        <v>1.964</v>
      </c>
      <c r="Q2471">
        <v>1.9550000000000001</v>
      </c>
      <c r="R2471">
        <v>1.92</v>
      </c>
      <c r="S2471">
        <v>1.873</v>
      </c>
      <c r="T2471">
        <v>1.825</v>
      </c>
      <c r="U2471">
        <v>1.821</v>
      </c>
      <c r="V2471">
        <v>1.855</v>
      </c>
      <c r="W2471">
        <v>1.8959999999999999</v>
      </c>
      <c r="X2471">
        <v>1.9410000000000001</v>
      </c>
      <c r="Y2471">
        <v>1.9730000000000001</v>
      </c>
      <c r="Z2471">
        <v>1.9990000000000001</v>
      </c>
      <c r="AA2471">
        <v>2.0129999999999999</v>
      </c>
      <c r="AB2471">
        <v>2.0249999999999999</v>
      </c>
      <c r="AC2471">
        <v>2.0289999999999999</v>
      </c>
      <c r="AD2471">
        <v>2.0339999999999998</v>
      </c>
      <c r="AE2471">
        <v>2.0339999999999998</v>
      </c>
      <c r="AF2471">
        <v>2.0139999999999998</v>
      </c>
      <c r="AG2471">
        <v>2.0230000000000001</v>
      </c>
      <c r="AH2471">
        <v>2.0419999999999998</v>
      </c>
      <c r="AI2471">
        <v>2.0470000000000002</v>
      </c>
      <c r="AJ2471">
        <v>2.032</v>
      </c>
    </row>
    <row r="2472" spans="3:36" x14ac:dyDescent="0.25">
      <c r="C2472" t="s">
        <v>1028</v>
      </c>
      <c r="E2472">
        <v>0.13100000000000001</v>
      </c>
      <c r="F2472">
        <v>0.13300000000000001</v>
      </c>
      <c r="G2472">
        <v>0.10199999999999999</v>
      </c>
      <c r="H2472">
        <v>9.4E-2</v>
      </c>
      <c r="I2472">
        <v>0.13100000000000001</v>
      </c>
      <c r="J2472">
        <v>0.13800000000000001</v>
      </c>
      <c r="K2472">
        <v>0.126</v>
      </c>
      <c r="L2472">
        <v>0.126</v>
      </c>
      <c r="M2472">
        <v>0.129</v>
      </c>
      <c r="N2472">
        <v>0.126</v>
      </c>
      <c r="O2472">
        <v>0.124</v>
      </c>
      <c r="P2472">
        <v>0.122</v>
      </c>
      <c r="Q2472">
        <v>0.122</v>
      </c>
      <c r="R2472">
        <v>0.11899999999999999</v>
      </c>
      <c r="S2472">
        <v>0.11600000000000001</v>
      </c>
      <c r="T2472">
        <v>0.114</v>
      </c>
      <c r="U2472">
        <v>0.112</v>
      </c>
      <c r="V2472">
        <v>0.115</v>
      </c>
      <c r="W2472">
        <v>0.11799999999999999</v>
      </c>
      <c r="X2472">
        <v>0.122</v>
      </c>
      <c r="Y2472">
        <v>0.125</v>
      </c>
      <c r="Z2472">
        <v>0.126</v>
      </c>
      <c r="AA2472">
        <v>0.127</v>
      </c>
      <c r="AB2472">
        <v>0.128</v>
      </c>
      <c r="AC2472">
        <v>0.128</v>
      </c>
      <c r="AD2472">
        <v>0.129</v>
      </c>
      <c r="AE2472">
        <v>0.129</v>
      </c>
      <c r="AF2472">
        <v>0.13</v>
      </c>
      <c r="AG2472">
        <v>0.13100000000000001</v>
      </c>
      <c r="AH2472">
        <v>0.13300000000000001</v>
      </c>
      <c r="AI2472">
        <v>0.13400000000000001</v>
      </c>
      <c r="AJ2472">
        <v>0.13400000000000001</v>
      </c>
    </row>
    <row r="2473" spans="3:36" x14ac:dyDescent="0.25">
      <c r="C2473" t="s">
        <v>1029</v>
      </c>
      <c r="E2473">
        <v>0.106</v>
      </c>
      <c r="F2473">
        <v>0.10100000000000001</v>
      </c>
      <c r="G2473">
        <v>9.9000000000000005E-2</v>
      </c>
      <c r="H2473">
        <v>9.7000000000000003E-2</v>
      </c>
      <c r="I2473">
        <v>0.10100000000000001</v>
      </c>
      <c r="J2473">
        <v>9.6000000000000002E-2</v>
      </c>
      <c r="K2473">
        <v>9.7000000000000003E-2</v>
      </c>
      <c r="L2473">
        <v>0.1</v>
      </c>
      <c r="M2473">
        <v>0.10299999999999999</v>
      </c>
      <c r="N2473">
        <v>0.10100000000000001</v>
      </c>
      <c r="O2473">
        <v>9.9000000000000005E-2</v>
      </c>
      <c r="P2473">
        <v>9.8000000000000004E-2</v>
      </c>
      <c r="Q2473">
        <v>9.8000000000000004E-2</v>
      </c>
      <c r="R2473">
        <v>9.8000000000000004E-2</v>
      </c>
      <c r="S2473">
        <v>9.8000000000000004E-2</v>
      </c>
      <c r="T2473">
        <v>9.8000000000000004E-2</v>
      </c>
      <c r="U2473">
        <v>9.9000000000000005E-2</v>
      </c>
      <c r="V2473">
        <v>0.10199999999999999</v>
      </c>
      <c r="W2473">
        <v>0.105</v>
      </c>
      <c r="X2473">
        <v>0.108</v>
      </c>
      <c r="Y2473">
        <v>0.11</v>
      </c>
      <c r="Z2473">
        <v>0.112</v>
      </c>
      <c r="AA2473">
        <v>0.113</v>
      </c>
      <c r="AB2473">
        <v>0.114</v>
      </c>
      <c r="AC2473">
        <v>0.114</v>
      </c>
      <c r="AD2473">
        <v>0.115</v>
      </c>
      <c r="AE2473">
        <v>0.115</v>
      </c>
      <c r="AF2473">
        <v>0.115</v>
      </c>
      <c r="AG2473">
        <v>0.115</v>
      </c>
      <c r="AH2473">
        <v>0.11600000000000001</v>
      </c>
      <c r="AI2473">
        <v>0.11799999999999999</v>
      </c>
      <c r="AJ2473">
        <v>0.11799999999999999</v>
      </c>
    </row>
    <row r="2474" spans="3:36" x14ac:dyDescent="0.25">
      <c r="C2474" t="s">
        <v>1030</v>
      </c>
      <c r="E2474">
        <v>0</v>
      </c>
      <c r="F2474">
        <v>0</v>
      </c>
      <c r="G2474">
        <v>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row>
    <row r="2475" spans="3:36" x14ac:dyDescent="0.25">
      <c r="C2475" t="s">
        <v>885</v>
      </c>
      <c r="E2475">
        <v>88.456000000000003</v>
      </c>
      <c r="F2475">
        <v>87.988</v>
      </c>
      <c r="G2475">
        <v>74.786000000000001</v>
      </c>
      <c r="H2475">
        <v>72.066999999999993</v>
      </c>
      <c r="I2475">
        <v>86.626000000000005</v>
      </c>
      <c r="J2475">
        <v>86.792000000000002</v>
      </c>
      <c r="K2475">
        <v>83.335999999999999</v>
      </c>
      <c r="L2475">
        <v>84.31</v>
      </c>
      <c r="M2475">
        <v>85.900999999999996</v>
      </c>
      <c r="N2475">
        <v>84.113</v>
      </c>
      <c r="O2475">
        <v>82.182000000000002</v>
      </c>
      <c r="P2475">
        <v>80.828999999999994</v>
      </c>
      <c r="Q2475">
        <v>80.733999999999995</v>
      </c>
      <c r="R2475">
        <v>79.671000000000006</v>
      </c>
      <c r="S2475">
        <v>78.411000000000001</v>
      </c>
      <c r="T2475">
        <v>77.58</v>
      </c>
      <c r="U2475">
        <v>77.701999999999998</v>
      </c>
      <c r="V2475">
        <v>79.652000000000001</v>
      </c>
      <c r="W2475">
        <v>81.885000000000005</v>
      </c>
      <c r="X2475">
        <v>84.158000000000001</v>
      </c>
      <c r="Y2475">
        <v>86.076999999999998</v>
      </c>
      <c r="Z2475">
        <v>87.278999999999996</v>
      </c>
      <c r="AA2475">
        <v>88.043999999999997</v>
      </c>
      <c r="AB2475">
        <v>88.557000000000002</v>
      </c>
      <c r="AC2475">
        <v>88.972999999999999</v>
      </c>
      <c r="AD2475">
        <v>89.403000000000006</v>
      </c>
      <c r="AE2475">
        <v>89.635999999999996</v>
      </c>
      <c r="AF2475">
        <v>89.661000000000001</v>
      </c>
      <c r="AG2475">
        <v>90.218999999999994</v>
      </c>
      <c r="AH2475">
        <v>91.337000000000003</v>
      </c>
      <c r="AI2475">
        <v>92.197999999999993</v>
      </c>
      <c r="AJ2475">
        <v>92.34</v>
      </c>
    </row>
    <row r="2476" spans="3:36" x14ac:dyDescent="0.25">
      <c r="C2476" t="s">
        <v>886</v>
      </c>
      <c r="E2476">
        <v>80.344999999999999</v>
      </c>
      <c r="F2476">
        <v>79.364000000000004</v>
      </c>
      <c r="G2476">
        <v>67.762</v>
      </c>
      <c r="H2476">
        <v>65.909000000000006</v>
      </c>
      <c r="I2476">
        <v>78.864999999999995</v>
      </c>
      <c r="J2476">
        <v>78.616</v>
      </c>
      <c r="K2476">
        <v>75.682000000000002</v>
      </c>
      <c r="L2476">
        <v>76.873999999999995</v>
      </c>
      <c r="M2476">
        <v>78.682000000000002</v>
      </c>
      <c r="N2476">
        <v>77.251999999999995</v>
      </c>
      <c r="O2476">
        <v>75.635999999999996</v>
      </c>
      <c r="P2476">
        <v>74.521000000000001</v>
      </c>
      <c r="Q2476">
        <v>74.399000000000001</v>
      </c>
      <c r="R2476">
        <v>73.319999999999993</v>
      </c>
      <c r="S2476">
        <v>72.099000000000004</v>
      </c>
      <c r="T2476">
        <v>71.34</v>
      </c>
      <c r="U2476">
        <v>71.531000000000006</v>
      </c>
      <c r="V2476">
        <v>73.343999999999994</v>
      </c>
      <c r="W2476">
        <v>75.426000000000002</v>
      </c>
      <c r="X2476">
        <v>77.563000000000002</v>
      </c>
      <c r="Y2476">
        <v>79.353999999999999</v>
      </c>
      <c r="Z2476">
        <v>80.463999999999999</v>
      </c>
      <c r="AA2476">
        <v>81.153000000000006</v>
      </c>
      <c r="AB2476">
        <v>81.602000000000004</v>
      </c>
      <c r="AC2476">
        <v>81.965000000000003</v>
      </c>
      <c r="AD2476">
        <v>82.36</v>
      </c>
      <c r="AE2476">
        <v>82.585999999999999</v>
      </c>
      <c r="AF2476">
        <v>82.582999999999998</v>
      </c>
      <c r="AG2476">
        <v>83.096999999999994</v>
      </c>
      <c r="AH2476">
        <v>84.141999999999996</v>
      </c>
      <c r="AI2476">
        <v>84.956999999999994</v>
      </c>
      <c r="AJ2476">
        <v>85.14</v>
      </c>
    </row>
    <row r="2477" spans="3:36" x14ac:dyDescent="0.25">
      <c r="C2477" t="s">
        <v>996</v>
      </c>
    </row>
    <row r="2478" spans="3:36" x14ac:dyDescent="0.25">
      <c r="C2478" t="s">
        <v>998</v>
      </c>
    </row>
    <row r="2479" spans="3:36" x14ac:dyDescent="0.25">
      <c r="C2479" t="s">
        <v>996</v>
      </c>
    </row>
    <row r="2480" spans="3:36" x14ac:dyDescent="0.25">
      <c r="C2480" t="s">
        <v>1031</v>
      </c>
    </row>
    <row r="2481" spans="3:36" x14ac:dyDescent="0.25">
      <c r="C2481" t="s">
        <v>965</v>
      </c>
      <c r="E2481">
        <v>342.92599999999999</v>
      </c>
      <c r="F2481">
        <v>314.49700000000001</v>
      </c>
      <c r="G2481">
        <v>321.173</v>
      </c>
      <c r="H2481">
        <v>315.87099999999998</v>
      </c>
      <c r="I2481">
        <v>304.21499999999997</v>
      </c>
      <c r="J2481">
        <v>302.45400000000001</v>
      </c>
      <c r="K2481">
        <v>308.423</v>
      </c>
      <c r="L2481">
        <v>320.41199999999998</v>
      </c>
      <c r="M2481">
        <v>328.82</v>
      </c>
      <c r="N2481">
        <v>328.61099999999999</v>
      </c>
      <c r="O2481">
        <v>329.69200000000001</v>
      </c>
      <c r="P2481">
        <v>331.86</v>
      </c>
      <c r="Q2481">
        <v>334.09800000000001</v>
      </c>
      <c r="R2481">
        <v>337.44299999999998</v>
      </c>
      <c r="S2481">
        <v>339.06299999999999</v>
      </c>
      <c r="T2481">
        <v>341.67200000000003</v>
      </c>
      <c r="U2481">
        <v>343.02100000000002</v>
      </c>
      <c r="V2481">
        <v>345.95400000000001</v>
      </c>
      <c r="W2481">
        <v>349.8</v>
      </c>
      <c r="X2481">
        <v>353.786</v>
      </c>
      <c r="Y2481">
        <v>357.09300000000002</v>
      </c>
      <c r="Z2481">
        <v>360.334</v>
      </c>
      <c r="AA2481">
        <v>363.67200000000003</v>
      </c>
      <c r="AB2481">
        <v>366.81</v>
      </c>
      <c r="AC2481">
        <v>368.87200000000001</v>
      </c>
      <c r="AD2481">
        <v>371.005</v>
      </c>
      <c r="AE2481">
        <v>371.93099999999998</v>
      </c>
      <c r="AF2481">
        <v>372.15699999999998</v>
      </c>
      <c r="AG2481">
        <v>374.14499999999998</v>
      </c>
      <c r="AH2481">
        <v>377.68299999999999</v>
      </c>
      <c r="AI2481">
        <v>380.47399999999999</v>
      </c>
      <c r="AJ2481">
        <v>380.99700000000001</v>
      </c>
    </row>
    <row r="2482" spans="3:36" x14ac:dyDescent="0.25">
      <c r="C2482" t="s">
        <v>966</v>
      </c>
      <c r="E2482">
        <v>342.92599999999999</v>
      </c>
      <c r="F2482">
        <v>314.49700000000001</v>
      </c>
      <c r="G2482">
        <v>321.173</v>
      </c>
      <c r="H2482">
        <v>315.87099999999998</v>
      </c>
      <c r="I2482">
        <v>304.21499999999997</v>
      </c>
      <c r="J2482">
        <v>302.45400000000001</v>
      </c>
      <c r="K2482">
        <v>308.423</v>
      </c>
      <c r="L2482">
        <v>320.41199999999998</v>
      </c>
      <c r="M2482">
        <v>328.82</v>
      </c>
      <c r="N2482">
        <v>328.61099999999999</v>
      </c>
      <c r="O2482">
        <v>329.69200000000001</v>
      </c>
      <c r="P2482">
        <v>331.86</v>
      </c>
      <c r="Q2482">
        <v>334.09800000000001</v>
      </c>
      <c r="R2482">
        <v>337.44299999999998</v>
      </c>
      <c r="S2482">
        <v>339.06299999999999</v>
      </c>
      <c r="T2482">
        <v>341.67200000000003</v>
      </c>
      <c r="U2482">
        <v>343.02100000000002</v>
      </c>
      <c r="V2482">
        <v>345.95400000000001</v>
      </c>
      <c r="W2482">
        <v>349.8</v>
      </c>
      <c r="X2482">
        <v>353.786</v>
      </c>
      <c r="Y2482">
        <v>357.09300000000002</v>
      </c>
      <c r="Z2482">
        <v>360.334</v>
      </c>
      <c r="AA2482">
        <v>363.67200000000003</v>
      </c>
      <c r="AB2482">
        <v>366.81</v>
      </c>
      <c r="AC2482">
        <v>368.87200000000001</v>
      </c>
      <c r="AD2482">
        <v>371.005</v>
      </c>
      <c r="AE2482">
        <v>371.93099999999998</v>
      </c>
      <c r="AF2482">
        <v>372.15699999999998</v>
      </c>
      <c r="AG2482">
        <v>374.14499999999998</v>
      </c>
      <c r="AH2482">
        <v>377.68299999999999</v>
      </c>
      <c r="AI2482">
        <v>380.47399999999999</v>
      </c>
      <c r="AJ2482">
        <v>380.99700000000001</v>
      </c>
    </row>
    <row r="2483" spans="3:36" x14ac:dyDescent="0.25">
      <c r="C2483" t="s">
        <v>967</v>
      </c>
      <c r="E2483">
        <v>342.92599999999999</v>
      </c>
      <c r="F2483">
        <v>314.49700000000001</v>
      </c>
      <c r="G2483">
        <v>321.173</v>
      </c>
      <c r="H2483">
        <v>315.87099999999998</v>
      </c>
      <c r="I2483">
        <v>304.21499999999997</v>
      </c>
      <c r="J2483">
        <v>302.45400000000001</v>
      </c>
      <c r="K2483">
        <v>308.423</v>
      </c>
      <c r="L2483">
        <v>320.41199999999998</v>
      </c>
      <c r="M2483">
        <v>328.82</v>
      </c>
      <c r="N2483">
        <v>328.61099999999999</v>
      </c>
      <c r="O2483">
        <v>329.69200000000001</v>
      </c>
      <c r="P2483">
        <v>331.86</v>
      </c>
      <c r="Q2483">
        <v>334.09800000000001</v>
      </c>
      <c r="R2483">
        <v>337.44299999999998</v>
      </c>
      <c r="S2483">
        <v>339.06299999999999</v>
      </c>
      <c r="T2483">
        <v>341.67200000000003</v>
      </c>
      <c r="U2483">
        <v>343.02100000000002</v>
      </c>
      <c r="V2483">
        <v>345.95400000000001</v>
      </c>
      <c r="W2483">
        <v>349.8</v>
      </c>
      <c r="X2483">
        <v>353.786</v>
      </c>
      <c r="Y2483">
        <v>357.09300000000002</v>
      </c>
      <c r="Z2483">
        <v>360.334</v>
      </c>
      <c r="AA2483">
        <v>363.67200000000003</v>
      </c>
      <c r="AB2483">
        <v>366.81</v>
      </c>
      <c r="AC2483">
        <v>368.87200000000001</v>
      </c>
      <c r="AD2483">
        <v>371.005</v>
      </c>
      <c r="AE2483">
        <v>371.93099999999998</v>
      </c>
      <c r="AF2483">
        <v>372.15699999999998</v>
      </c>
      <c r="AG2483">
        <v>374.14499999999998</v>
      </c>
      <c r="AH2483">
        <v>377.68299999999999</v>
      </c>
      <c r="AI2483">
        <v>380.47399999999999</v>
      </c>
      <c r="AJ2483">
        <v>380.99700000000001</v>
      </c>
    </row>
    <row r="2484" spans="3:36" x14ac:dyDescent="0.25">
      <c r="C2484" t="s">
        <v>968</v>
      </c>
      <c r="E2484">
        <v>342.92599999999999</v>
      </c>
      <c r="F2484">
        <v>314.49700000000001</v>
      </c>
      <c r="G2484">
        <v>321.173</v>
      </c>
      <c r="H2484">
        <v>315.87099999999998</v>
      </c>
      <c r="I2484">
        <v>304.21499999999997</v>
      </c>
      <c r="J2484">
        <v>302.45400000000001</v>
      </c>
      <c r="K2484">
        <v>308.423</v>
      </c>
      <c r="L2484">
        <v>320.41199999999998</v>
      </c>
      <c r="M2484">
        <v>328.82</v>
      </c>
      <c r="N2484">
        <v>328.61099999999999</v>
      </c>
      <c r="O2484">
        <v>329.69200000000001</v>
      </c>
      <c r="P2484">
        <v>331.86</v>
      </c>
      <c r="Q2484">
        <v>334.09800000000001</v>
      </c>
      <c r="R2484">
        <v>337.44299999999998</v>
      </c>
      <c r="S2484">
        <v>339.06299999999999</v>
      </c>
      <c r="T2484">
        <v>341.67200000000003</v>
      </c>
      <c r="U2484">
        <v>343.02100000000002</v>
      </c>
      <c r="V2484">
        <v>345.95400000000001</v>
      </c>
      <c r="W2484">
        <v>349.8</v>
      </c>
      <c r="X2484">
        <v>353.786</v>
      </c>
      <c r="Y2484">
        <v>357.09300000000002</v>
      </c>
      <c r="Z2484">
        <v>360.334</v>
      </c>
      <c r="AA2484">
        <v>363.67200000000003</v>
      </c>
      <c r="AB2484">
        <v>366.81</v>
      </c>
      <c r="AC2484">
        <v>368.87200000000001</v>
      </c>
      <c r="AD2484">
        <v>371.005</v>
      </c>
      <c r="AE2484">
        <v>371.93099999999998</v>
      </c>
      <c r="AF2484">
        <v>372.15699999999998</v>
      </c>
      <c r="AG2484">
        <v>374.14499999999998</v>
      </c>
      <c r="AH2484">
        <v>377.68299999999999</v>
      </c>
      <c r="AI2484">
        <v>380.47399999999999</v>
      </c>
      <c r="AJ2484">
        <v>380.99700000000001</v>
      </c>
    </row>
    <row r="2485" spans="3:36" x14ac:dyDescent="0.25">
      <c r="C2485" t="s">
        <v>969</v>
      </c>
      <c r="E2485">
        <v>342.92599999999999</v>
      </c>
      <c r="F2485">
        <v>314.49700000000001</v>
      </c>
      <c r="G2485">
        <v>321.173</v>
      </c>
      <c r="H2485">
        <v>315.87099999999998</v>
      </c>
      <c r="I2485">
        <v>304.21499999999997</v>
      </c>
      <c r="J2485">
        <v>302.45400000000001</v>
      </c>
      <c r="K2485">
        <v>308.423</v>
      </c>
      <c r="L2485">
        <v>320.41199999999998</v>
      </c>
      <c r="M2485">
        <v>328.82</v>
      </c>
      <c r="N2485">
        <v>328.61099999999999</v>
      </c>
      <c r="O2485">
        <v>329.69200000000001</v>
      </c>
      <c r="P2485">
        <v>331.86</v>
      </c>
      <c r="Q2485">
        <v>334.09800000000001</v>
      </c>
      <c r="R2485">
        <v>337.44299999999998</v>
      </c>
      <c r="S2485">
        <v>339.06299999999999</v>
      </c>
      <c r="T2485">
        <v>341.67200000000003</v>
      </c>
      <c r="U2485">
        <v>343.02100000000002</v>
      </c>
      <c r="V2485">
        <v>345.95400000000001</v>
      </c>
      <c r="W2485">
        <v>349.8</v>
      </c>
      <c r="X2485">
        <v>353.786</v>
      </c>
      <c r="Y2485">
        <v>357.09300000000002</v>
      </c>
      <c r="Z2485">
        <v>360.334</v>
      </c>
      <c r="AA2485">
        <v>363.67200000000003</v>
      </c>
      <c r="AB2485">
        <v>366.81</v>
      </c>
      <c r="AC2485">
        <v>368.87200000000001</v>
      </c>
      <c r="AD2485">
        <v>371.005</v>
      </c>
      <c r="AE2485">
        <v>371.93099999999998</v>
      </c>
      <c r="AF2485">
        <v>372.15699999999998</v>
      </c>
      <c r="AG2485">
        <v>374.14499999999998</v>
      </c>
      <c r="AH2485">
        <v>377.68299999999999</v>
      </c>
      <c r="AI2485">
        <v>380.47399999999999</v>
      </c>
      <c r="AJ2485">
        <v>380.99700000000001</v>
      </c>
    </row>
    <row r="2486" spans="3:36" x14ac:dyDescent="0.25">
      <c r="C2486" t="s">
        <v>1132</v>
      </c>
      <c r="E2486">
        <v>342.92599999999999</v>
      </c>
      <c r="F2486">
        <v>314.49700000000001</v>
      </c>
      <c r="G2486">
        <v>321.173</v>
      </c>
      <c r="H2486">
        <v>315.87099999999998</v>
      </c>
      <c r="I2486">
        <v>304.21499999999997</v>
      </c>
      <c r="J2486">
        <v>302.45400000000001</v>
      </c>
      <c r="K2486">
        <v>308.423</v>
      </c>
      <c r="L2486">
        <v>320.41199999999998</v>
      </c>
      <c r="M2486">
        <v>328.82</v>
      </c>
      <c r="N2486">
        <v>328.61099999999999</v>
      </c>
      <c r="O2486">
        <v>329.69200000000001</v>
      </c>
      <c r="P2486">
        <v>331.86</v>
      </c>
      <c r="Q2486">
        <v>334.09800000000001</v>
      </c>
      <c r="R2486">
        <v>337.44299999999998</v>
      </c>
      <c r="S2486">
        <v>339.06299999999999</v>
      </c>
      <c r="T2486">
        <v>341.67200000000003</v>
      </c>
      <c r="U2486">
        <v>343.02100000000002</v>
      </c>
      <c r="V2486">
        <v>345.95400000000001</v>
      </c>
      <c r="W2486">
        <v>349.8</v>
      </c>
      <c r="X2486">
        <v>353.786</v>
      </c>
      <c r="Y2486">
        <v>357.09300000000002</v>
      </c>
      <c r="Z2486">
        <v>360.334</v>
      </c>
      <c r="AA2486">
        <v>363.67200000000003</v>
      </c>
      <c r="AB2486">
        <v>366.81</v>
      </c>
      <c r="AC2486">
        <v>368.87200000000001</v>
      </c>
      <c r="AD2486">
        <v>371.005</v>
      </c>
      <c r="AE2486">
        <v>371.93099999999998</v>
      </c>
      <c r="AF2486">
        <v>372.15699999999998</v>
      </c>
      <c r="AG2486">
        <v>374.14499999999998</v>
      </c>
      <c r="AH2486">
        <v>377.68299999999999</v>
      </c>
      <c r="AI2486">
        <v>380.47399999999999</v>
      </c>
      <c r="AJ2486">
        <v>380.99700000000001</v>
      </c>
    </row>
    <row r="2487" spans="3:36" x14ac:dyDescent="0.25">
      <c r="C2487" t="s">
        <v>996</v>
      </c>
    </row>
    <row r="2488" spans="3:36" x14ac:dyDescent="0.25">
      <c r="C2488" t="s">
        <v>999</v>
      </c>
    </row>
    <row r="2489" spans="3:36" x14ac:dyDescent="0.25">
      <c r="C2489" t="s">
        <v>1133</v>
      </c>
    </row>
    <row r="2490" spans="3:36" x14ac:dyDescent="0.25">
      <c r="C2490" t="s">
        <v>70</v>
      </c>
      <c r="E2490">
        <v>20.824999999999999</v>
      </c>
      <c r="F2490">
        <v>19.280999999999999</v>
      </c>
      <c r="G2490">
        <v>19.483000000000001</v>
      </c>
      <c r="H2490">
        <v>19.38</v>
      </c>
      <c r="I2490">
        <v>18.742000000000001</v>
      </c>
      <c r="J2490">
        <v>18.951000000000001</v>
      </c>
      <c r="K2490">
        <v>19.271000000000001</v>
      </c>
      <c r="L2490">
        <v>19.972000000000001</v>
      </c>
      <c r="M2490">
        <v>20.445</v>
      </c>
      <c r="N2490">
        <v>20.387</v>
      </c>
      <c r="O2490">
        <v>20.411000000000001</v>
      </c>
      <c r="P2490">
        <v>20.504999999999999</v>
      </c>
      <c r="Q2490">
        <v>20.611999999999998</v>
      </c>
      <c r="R2490">
        <v>20.789000000000001</v>
      </c>
      <c r="S2490">
        <v>20.867999999999999</v>
      </c>
      <c r="T2490">
        <v>21.015999999999998</v>
      </c>
      <c r="U2490">
        <v>21.096</v>
      </c>
      <c r="V2490">
        <v>21.277999999999999</v>
      </c>
      <c r="W2490">
        <v>21.521999999999998</v>
      </c>
      <c r="X2490">
        <v>21.780999999999999</v>
      </c>
      <c r="Y2490">
        <v>21.991</v>
      </c>
      <c r="Z2490">
        <v>22.2</v>
      </c>
      <c r="AA2490">
        <v>22.414999999999999</v>
      </c>
      <c r="AB2490">
        <v>22.617999999999999</v>
      </c>
      <c r="AC2490">
        <v>22.754999999999999</v>
      </c>
      <c r="AD2490">
        <v>22.896000000000001</v>
      </c>
      <c r="AE2490">
        <v>22.963999999999999</v>
      </c>
      <c r="AF2490">
        <v>22.986999999999998</v>
      </c>
      <c r="AG2490">
        <v>23.119</v>
      </c>
      <c r="AH2490">
        <v>23.347000000000001</v>
      </c>
      <c r="AI2490">
        <v>23.529</v>
      </c>
      <c r="AJ2490">
        <v>23.571999999999999</v>
      </c>
    </row>
    <row r="2491" spans="3:36" x14ac:dyDescent="0.25">
      <c r="C2491" t="s">
        <v>840</v>
      </c>
      <c r="E2491">
        <v>74.343000000000004</v>
      </c>
      <c r="F2491">
        <v>68.049000000000007</v>
      </c>
      <c r="G2491">
        <v>72.037999999999997</v>
      </c>
      <c r="H2491">
        <v>71.097999999999999</v>
      </c>
      <c r="I2491">
        <v>66.186000000000007</v>
      </c>
      <c r="J2491">
        <v>65.094999999999999</v>
      </c>
      <c r="K2491">
        <v>66.816000000000003</v>
      </c>
      <c r="L2491">
        <v>69.846000000000004</v>
      </c>
      <c r="M2491">
        <v>72.075000000000003</v>
      </c>
      <c r="N2491">
        <v>72.445999999999998</v>
      </c>
      <c r="O2491">
        <v>73.058999999999997</v>
      </c>
      <c r="P2491">
        <v>73.869</v>
      </c>
      <c r="Q2491">
        <v>74.674999999999997</v>
      </c>
      <c r="R2491">
        <v>75.647999999999996</v>
      </c>
      <c r="S2491">
        <v>76.153000000000006</v>
      </c>
      <c r="T2491">
        <v>76.762</v>
      </c>
      <c r="U2491">
        <v>76.734999999999999</v>
      </c>
      <c r="V2491">
        <v>76.971000000000004</v>
      </c>
      <c r="W2491">
        <v>77.418999999999997</v>
      </c>
      <c r="X2491">
        <v>77.948999999999998</v>
      </c>
      <c r="Y2491">
        <v>78.328999999999994</v>
      </c>
      <c r="Z2491">
        <v>78.697000000000003</v>
      </c>
      <c r="AA2491">
        <v>79.054000000000002</v>
      </c>
      <c r="AB2491">
        <v>79.337000000000003</v>
      </c>
      <c r="AC2491">
        <v>79.372</v>
      </c>
      <c r="AD2491">
        <v>79.417000000000002</v>
      </c>
      <c r="AE2491">
        <v>79.218000000000004</v>
      </c>
      <c r="AF2491">
        <v>78.893000000000001</v>
      </c>
      <c r="AG2491">
        <v>78.956999999999994</v>
      </c>
      <c r="AH2491">
        <v>79.335999999999999</v>
      </c>
      <c r="AI2491">
        <v>79.576999999999998</v>
      </c>
      <c r="AJ2491">
        <v>79.355000000000004</v>
      </c>
    </row>
    <row r="2492" spans="3:36" x14ac:dyDescent="0.25">
      <c r="C2492" t="s">
        <v>844</v>
      </c>
      <c r="E2492">
        <v>3.4239999999999999</v>
      </c>
      <c r="F2492">
        <v>3.1419999999999999</v>
      </c>
      <c r="G2492">
        <v>3.2040000000000002</v>
      </c>
      <c r="H2492">
        <v>3.1280000000000001</v>
      </c>
      <c r="I2492">
        <v>3.012</v>
      </c>
      <c r="J2492">
        <v>2.996</v>
      </c>
      <c r="K2492">
        <v>3.056</v>
      </c>
      <c r="L2492">
        <v>3.173</v>
      </c>
      <c r="M2492">
        <v>3.25</v>
      </c>
      <c r="N2492">
        <v>3.242</v>
      </c>
      <c r="O2492">
        <v>3.2410000000000001</v>
      </c>
      <c r="P2492">
        <v>3.246</v>
      </c>
      <c r="Q2492">
        <v>3.254</v>
      </c>
      <c r="R2492">
        <v>3.2709999999999999</v>
      </c>
      <c r="S2492">
        <v>3.2709999999999999</v>
      </c>
      <c r="T2492">
        <v>3.2789999999999999</v>
      </c>
      <c r="U2492">
        <v>3.2770000000000001</v>
      </c>
      <c r="V2492">
        <v>3.2879999999999998</v>
      </c>
      <c r="W2492">
        <v>3.3079999999999998</v>
      </c>
      <c r="X2492">
        <v>3.3319999999999999</v>
      </c>
      <c r="Y2492">
        <v>3.3479999999999999</v>
      </c>
      <c r="Z2492">
        <v>3.3650000000000002</v>
      </c>
      <c r="AA2492">
        <v>3.3809999999999998</v>
      </c>
      <c r="AB2492">
        <v>3.3959999999999999</v>
      </c>
      <c r="AC2492">
        <v>3.403</v>
      </c>
      <c r="AD2492">
        <v>3.41</v>
      </c>
      <c r="AE2492">
        <v>3.407</v>
      </c>
      <c r="AF2492">
        <v>3.3980000000000001</v>
      </c>
      <c r="AG2492">
        <v>3.4049999999999998</v>
      </c>
      <c r="AH2492">
        <v>3.427</v>
      </c>
      <c r="AI2492">
        <v>3.4420000000000002</v>
      </c>
      <c r="AJ2492">
        <v>3.4359999999999999</v>
      </c>
    </row>
    <row r="2493" spans="3:36" x14ac:dyDescent="0.25">
      <c r="C2493" t="s">
        <v>1134</v>
      </c>
    </row>
    <row r="2494" spans="3:36" x14ac:dyDescent="0.25">
      <c r="C2494" t="s">
        <v>70</v>
      </c>
      <c r="E2494">
        <v>5.2060000000000004</v>
      </c>
      <c r="F2494">
        <v>4.82</v>
      </c>
      <c r="G2494">
        <v>4.8710000000000004</v>
      </c>
      <c r="H2494">
        <v>4.8449999999999998</v>
      </c>
      <c r="I2494">
        <v>4.6849999999999996</v>
      </c>
      <c r="J2494">
        <v>4.7380000000000004</v>
      </c>
      <c r="K2494">
        <v>4.8179999999999996</v>
      </c>
      <c r="L2494">
        <v>4.9930000000000003</v>
      </c>
      <c r="M2494">
        <v>5.1109999999999998</v>
      </c>
      <c r="N2494">
        <v>5.0970000000000004</v>
      </c>
      <c r="O2494">
        <v>5.1029999999999998</v>
      </c>
      <c r="P2494">
        <v>5.1260000000000003</v>
      </c>
      <c r="Q2494">
        <v>5.1529999999999996</v>
      </c>
      <c r="R2494">
        <v>5.1980000000000004</v>
      </c>
      <c r="S2494">
        <v>5.218</v>
      </c>
      <c r="T2494">
        <v>5.2539999999999996</v>
      </c>
      <c r="U2494">
        <v>5.2750000000000004</v>
      </c>
      <c r="V2494">
        <v>5.32</v>
      </c>
      <c r="W2494">
        <v>5.3810000000000002</v>
      </c>
      <c r="X2494">
        <v>5.4459999999999997</v>
      </c>
      <c r="Y2494">
        <v>5.4989999999999997</v>
      </c>
      <c r="Z2494">
        <v>5.5510000000000002</v>
      </c>
      <c r="AA2494">
        <v>5.6050000000000004</v>
      </c>
      <c r="AB2494">
        <v>5.6559999999999997</v>
      </c>
      <c r="AC2494">
        <v>5.69</v>
      </c>
      <c r="AD2494">
        <v>5.726</v>
      </c>
      <c r="AE2494">
        <v>5.742</v>
      </c>
      <c r="AF2494">
        <v>5.7480000000000002</v>
      </c>
      <c r="AG2494">
        <v>5.7809999999999997</v>
      </c>
      <c r="AH2494">
        <v>5.8380000000000001</v>
      </c>
      <c r="AI2494">
        <v>5.8840000000000003</v>
      </c>
      <c r="AJ2494">
        <v>5.8949999999999996</v>
      </c>
    </row>
    <row r="2495" spans="3:36" x14ac:dyDescent="0.25">
      <c r="C2495" t="s">
        <v>840</v>
      </c>
      <c r="E2495">
        <v>0.105</v>
      </c>
      <c r="F2495">
        <v>9.6000000000000002E-2</v>
      </c>
      <c r="G2495">
        <v>0.10199999999999999</v>
      </c>
      <c r="H2495">
        <v>0.10100000000000001</v>
      </c>
      <c r="I2495">
        <v>9.4E-2</v>
      </c>
      <c r="J2495">
        <v>9.1999999999999998E-2</v>
      </c>
      <c r="K2495">
        <v>9.5000000000000001E-2</v>
      </c>
      <c r="L2495">
        <v>9.9000000000000005E-2</v>
      </c>
      <c r="M2495">
        <v>0.10199999999999999</v>
      </c>
      <c r="N2495">
        <v>0.10199999999999999</v>
      </c>
      <c r="O2495">
        <v>0.10299999999999999</v>
      </c>
      <c r="P2495">
        <v>0.104</v>
      </c>
      <c r="Q2495">
        <v>0.105</v>
      </c>
      <c r="R2495">
        <v>0.106</v>
      </c>
      <c r="S2495">
        <v>0.107</v>
      </c>
      <c r="T2495">
        <v>0.108</v>
      </c>
      <c r="U2495">
        <v>0.107</v>
      </c>
      <c r="V2495">
        <v>0.108</v>
      </c>
      <c r="W2495">
        <v>0.108</v>
      </c>
      <c r="X2495">
        <v>0.109</v>
      </c>
      <c r="Y2495">
        <v>0.11</v>
      </c>
      <c r="Z2495">
        <v>0.11</v>
      </c>
      <c r="AA2495">
        <v>0.11</v>
      </c>
      <c r="AB2495">
        <v>0.111</v>
      </c>
      <c r="AC2495">
        <v>0.111</v>
      </c>
      <c r="AD2495">
        <v>0.111</v>
      </c>
      <c r="AE2495">
        <v>0.11</v>
      </c>
      <c r="AF2495">
        <v>0.11</v>
      </c>
      <c r="AG2495">
        <v>0.11</v>
      </c>
      <c r="AH2495">
        <v>0.111</v>
      </c>
      <c r="AI2495">
        <v>0.111</v>
      </c>
      <c r="AJ2495">
        <v>0.11</v>
      </c>
    </row>
    <row r="2496" spans="3:36" x14ac:dyDescent="0.25">
      <c r="C2496" t="s">
        <v>1135</v>
      </c>
    </row>
    <row r="2497" spans="3:36" x14ac:dyDescent="0.25">
      <c r="C2497" t="s">
        <v>70</v>
      </c>
      <c r="E2497">
        <v>53.100999999999999</v>
      </c>
      <c r="F2497">
        <v>49.164000000000001</v>
      </c>
      <c r="G2497">
        <v>49.677999999999997</v>
      </c>
      <c r="H2497">
        <v>49.415999999999997</v>
      </c>
      <c r="I2497">
        <v>47.787999999999997</v>
      </c>
      <c r="J2497">
        <v>48.311</v>
      </c>
      <c r="K2497">
        <v>49.116</v>
      </c>
      <c r="L2497">
        <v>50.895000000000003</v>
      </c>
      <c r="M2497">
        <v>52.098999999999997</v>
      </c>
      <c r="N2497">
        <v>51.953000000000003</v>
      </c>
      <c r="O2497">
        <v>52.014000000000003</v>
      </c>
      <c r="P2497">
        <v>52.250999999999998</v>
      </c>
      <c r="Q2497">
        <v>52.521999999999998</v>
      </c>
      <c r="R2497">
        <v>52.972999999999999</v>
      </c>
      <c r="S2497">
        <v>53.173000000000002</v>
      </c>
      <c r="T2497">
        <v>53.548000000000002</v>
      </c>
      <c r="U2497">
        <v>53.753</v>
      </c>
      <c r="V2497">
        <v>54.216999999999999</v>
      </c>
      <c r="W2497">
        <v>54.838000000000001</v>
      </c>
      <c r="X2497">
        <v>55.494999999999997</v>
      </c>
      <c r="Y2497">
        <v>56.03</v>
      </c>
      <c r="Z2497">
        <v>56.561999999999998</v>
      </c>
      <c r="AA2497">
        <v>57.11</v>
      </c>
      <c r="AB2497">
        <v>57.625999999999998</v>
      </c>
      <c r="AC2497">
        <v>57.972999999999999</v>
      </c>
      <c r="AD2497">
        <v>58.332000000000001</v>
      </c>
      <c r="AE2497">
        <v>58.503</v>
      </c>
      <c r="AF2497">
        <v>58.561999999999998</v>
      </c>
      <c r="AG2497">
        <v>58.896999999999998</v>
      </c>
      <c r="AH2497">
        <v>59.475000000000001</v>
      </c>
      <c r="AI2497">
        <v>59.936999999999998</v>
      </c>
      <c r="AJ2497">
        <v>60.045000000000002</v>
      </c>
    </row>
    <row r="2498" spans="3:36" x14ac:dyDescent="0.25">
      <c r="C2498" t="s">
        <v>840</v>
      </c>
      <c r="E2498">
        <v>0.41199999999999998</v>
      </c>
      <c r="F2498">
        <v>0.377</v>
      </c>
      <c r="G2498">
        <v>0.4</v>
      </c>
      <c r="H2498">
        <v>0.39600000000000002</v>
      </c>
      <c r="I2498">
        <v>0.36899999999999999</v>
      </c>
      <c r="J2498">
        <v>0.36299999999999999</v>
      </c>
      <c r="K2498">
        <v>0.372</v>
      </c>
      <c r="L2498">
        <v>0.38800000000000001</v>
      </c>
      <c r="M2498">
        <v>0.4</v>
      </c>
      <c r="N2498">
        <v>0.40100000000000002</v>
      </c>
      <c r="O2498">
        <v>0.40400000000000003</v>
      </c>
      <c r="P2498">
        <v>0.40799999999999997</v>
      </c>
      <c r="Q2498">
        <v>0.41199999999999998</v>
      </c>
      <c r="R2498">
        <v>0.41699999999999998</v>
      </c>
      <c r="S2498">
        <v>0.41899999999999998</v>
      </c>
      <c r="T2498">
        <v>0.42199999999999999</v>
      </c>
      <c r="U2498">
        <v>0.42199999999999999</v>
      </c>
      <c r="V2498">
        <v>0.42299999999999999</v>
      </c>
      <c r="W2498">
        <v>0.42499999999999999</v>
      </c>
      <c r="X2498">
        <v>0.42799999999999999</v>
      </c>
      <c r="Y2498">
        <v>0.42899999999999999</v>
      </c>
      <c r="Z2498">
        <v>0.43099999999999999</v>
      </c>
      <c r="AA2498">
        <v>0.433</v>
      </c>
      <c r="AB2498">
        <v>0.434</v>
      </c>
      <c r="AC2498">
        <v>0.434</v>
      </c>
      <c r="AD2498">
        <v>0.434</v>
      </c>
      <c r="AE2498">
        <v>0.433</v>
      </c>
      <c r="AF2498">
        <v>0.43099999999999999</v>
      </c>
      <c r="AG2498">
        <v>0.43099999999999999</v>
      </c>
      <c r="AH2498">
        <v>0.433</v>
      </c>
      <c r="AI2498">
        <v>0.434</v>
      </c>
      <c r="AJ2498">
        <v>0.432</v>
      </c>
    </row>
    <row r="2499" spans="3:36" x14ac:dyDescent="0.25">
      <c r="C2499" t="s">
        <v>842</v>
      </c>
      <c r="E2499">
        <v>0.108</v>
      </c>
      <c r="F2499">
        <v>8.2000000000000003E-2</v>
      </c>
      <c r="G2499">
        <v>7.3999999999999996E-2</v>
      </c>
      <c r="H2499">
        <v>0.13600000000000001</v>
      </c>
      <c r="I2499">
        <v>0.11899999999999999</v>
      </c>
      <c r="J2499">
        <v>4.2999999999999997E-2</v>
      </c>
      <c r="K2499">
        <v>0.09</v>
      </c>
      <c r="L2499">
        <v>9.2999999999999999E-2</v>
      </c>
      <c r="M2499">
        <v>9.6000000000000002E-2</v>
      </c>
      <c r="N2499">
        <v>9.6000000000000002E-2</v>
      </c>
      <c r="O2499">
        <v>9.6000000000000002E-2</v>
      </c>
      <c r="P2499">
        <v>9.7000000000000003E-2</v>
      </c>
      <c r="Q2499">
        <v>9.7000000000000003E-2</v>
      </c>
      <c r="R2499">
        <v>9.8000000000000004E-2</v>
      </c>
      <c r="S2499">
        <v>9.9000000000000005E-2</v>
      </c>
      <c r="T2499">
        <v>9.9000000000000005E-2</v>
      </c>
      <c r="U2499">
        <v>0.1</v>
      </c>
      <c r="V2499">
        <v>0.10100000000000001</v>
      </c>
      <c r="W2499">
        <v>0.10199999999999999</v>
      </c>
      <c r="X2499">
        <v>0.10299999999999999</v>
      </c>
      <c r="Y2499">
        <v>0.104</v>
      </c>
      <c r="Z2499">
        <v>0.105</v>
      </c>
      <c r="AA2499">
        <v>0.106</v>
      </c>
      <c r="AB2499">
        <v>0.107</v>
      </c>
      <c r="AC2499">
        <v>0.108</v>
      </c>
      <c r="AD2499">
        <v>0.109</v>
      </c>
      <c r="AE2499">
        <v>0.109</v>
      </c>
      <c r="AF2499">
        <v>0.109</v>
      </c>
      <c r="AG2499">
        <v>0.11</v>
      </c>
      <c r="AH2499">
        <v>0.111</v>
      </c>
      <c r="AI2499">
        <v>0.112</v>
      </c>
      <c r="AJ2499">
        <v>0.112</v>
      </c>
    </row>
    <row r="2500" spans="3:36" x14ac:dyDescent="0.25">
      <c r="C2500" t="s">
        <v>1136</v>
      </c>
    </row>
    <row r="2501" spans="3:36" x14ac:dyDescent="0.25">
      <c r="C2501" t="s">
        <v>70</v>
      </c>
      <c r="E2501">
        <v>6.24</v>
      </c>
      <c r="F2501">
        <v>5.7770000000000001</v>
      </c>
      <c r="G2501">
        <v>5.8380000000000001</v>
      </c>
      <c r="H2501">
        <v>5.8049999999999997</v>
      </c>
      <c r="I2501">
        <v>5.6120000000000001</v>
      </c>
      <c r="J2501">
        <v>5.6639999999999997</v>
      </c>
      <c r="K2501">
        <v>5.75</v>
      </c>
      <c r="L2501">
        <v>5.9539999999999997</v>
      </c>
      <c r="M2501">
        <v>6.0890000000000004</v>
      </c>
      <c r="N2501">
        <v>6.0709999999999997</v>
      </c>
      <c r="O2501">
        <v>6.0759999999999996</v>
      </c>
      <c r="P2501">
        <v>6.101</v>
      </c>
      <c r="Q2501">
        <v>6.13</v>
      </c>
      <c r="R2501">
        <v>6.1790000000000003</v>
      </c>
      <c r="S2501">
        <v>6.2</v>
      </c>
      <c r="T2501">
        <v>6.2409999999999997</v>
      </c>
      <c r="U2501">
        <v>6.2619999999999996</v>
      </c>
      <c r="V2501">
        <v>6.3129999999999997</v>
      </c>
      <c r="W2501">
        <v>6.3819999999999997</v>
      </c>
      <c r="X2501">
        <v>6.4560000000000004</v>
      </c>
      <c r="Y2501">
        <v>6.5149999999999997</v>
      </c>
      <c r="Z2501">
        <v>6.5739999999999998</v>
      </c>
      <c r="AA2501">
        <v>6.6349999999999998</v>
      </c>
      <c r="AB2501">
        <v>6.6920000000000002</v>
      </c>
      <c r="AC2501">
        <v>6.73</v>
      </c>
      <c r="AD2501">
        <v>6.7690000000000001</v>
      </c>
      <c r="AE2501">
        <v>6.7869999999999999</v>
      </c>
      <c r="AF2501">
        <v>6.7910000000000004</v>
      </c>
      <c r="AG2501">
        <v>6.8259999999999996</v>
      </c>
      <c r="AH2501">
        <v>6.8890000000000002</v>
      </c>
      <c r="AI2501">
        <v>6.94</v>
      </c>
      <c r="AJ2501">
        <v>6.95</v>
      </c>
    </row>
    <row r="2502" spans="3:36" x14ac:dyDescent="0.25">
      <c r="C2502" t="s">
        <v>1137</v>
      </c>
    </row>
    <row r="2503" spans="3:36" x14ac:dyDescent="0.25">
      <c r="C2503" t="s">
        <v>70</v>
      </c>
      <c r="E2503">
        <v>2.0819999999999999</v>
      </c>
      <c r="F2503">
        <v>1.9279999999999999</v>
      </c>
      <c r="G2503">
        <v>1.948</v>
      </c>
      <c r="H2503">
        <v>1.9379999999999999</v>
      </c>
      <c r="I2503">
        <v>1.8740000000000001</v>
      </c>
      <c r="J2503">
        <v>1.895</v>
      </c>
      <c r="K2503">
        <v>1.927</v>
      </c>
      <c r="L2503">
        <v>1.9970000000000001</v>
      </c>
      <c r="M2503">
        <v>2.044</v>
      </c>
      <c r="N2503">
        <v>2.0390000000000001</v>
      </c>
      <c r="O2503">
        <v>2.0409999999999999</v>
      </c>
      <c r="P2503">
        <v>2.0499999999999998</v>
      </c>
      <c r="Q2503">
        <v>2.0609999999999999</v>
      </c>
      <c r="R2503">
        <v>2.0790000000000002</v>
      </c>
      <c r="S2503">
        <v>2.0870000000000002</v>
      </c>
      <c r="T2503">
        <v>2.101</v>
      </c>
      <c r="U2503">
        <v>2.109</v>
      </c>
      <c r="V2503">
        <v>2.1280000000000001</v>
      </c>
      <c r="W2503">
        <v>2.1520000000000001</v>
      </c>
      <c r="X2503">
        <v>2.1779999999999999</v>
      </c>
      <c r="Y2503">
        <v>2.1989999999999998</v>
      </c>
      <c r="Z2503">
        <v>2.2200000000000002</v>
      </c>
      <c r="AA2503">
        <v>2.2410000000000001</v>
      </c>
      <c r="AB2503">
        <v>2.262</v>
      </c>
      <c r="AC2503">
        <v>2.2749999999999999</v>
      </c>
      <c r="AD2503">
        <v>2.29</v>
      </c>
      <c r="AE2503">
        <v>2.2959999999999998</v>
      </c>
      <c r="AF2503">
        <v>2.2989999999999999</v>
      </c>
      <c r="AG2503">
        <v>2.3119999999999998</v>
      </c>
      <c r="AH2503">
        <v>2.335</v>
      </c>
      <c r="AI2503">
        <v>2.3530000000000002</v>
      </c>
      <c r="AJ2503">
        <v>2.3570000000000002</v>
      </c>
    </row>
    <row r="2504" spans="3:36" x14ac:dyDescent="0.25">
      <c r="C2504" t="s">
        <v>840</v>
      </c>
      <c r="E2504">
        <v>3.72</v>
      </c>
      <c r="F2504">
        <v>3.4049999999999998</v>
      </c>
      <c r="G2504">
        <v>3.6040000000000001</v>
      </c>
      <c r="H2504">
        <v>3.5569999999999999</v>
      </c>
      <c r="I2504">
        <v>3.3109999999999999</v>
      </c>
      <c r="J2504">
        <v>3.2559999999999998</v>
      </c>
      <c r="K2504">
        <v>3.3420000000000001</v>
      </c>
      <c r="L2504">
        <v>3.492</v>
      </c>
      <c r="M2504">
        <v>3.601</v>
      </c>
      <c r="N2504">
        <v>3.6179999999999999</v>
      </c>
      <c r="O2504">
        <v>3.6469999999999998</v>
      </c>
      <c r="P2504">
        <v>3.6859999999999999</v>
      </c>
      <c r="Q2504">
        <v>3.7250000000000001</v>
      </c>
      <c r="R2504">
        <v>3.7709999999999999</v>
      </c>
      <c r="S2504">
        <v>3.7949999999999999</v>
      </c>
      <c r="T2504">
        <v>3.8239999999999998</v>
      </c>
      <c r="U2504">
        <v>3.8210000000000002</v>
      </c>
      <c r="V2504">
        <v>3.831</v>
      </c>
      <c r="W2504">
        <v>3.8519999999999999</v>
      </c>
      <c r="X2504">
        <v>3.8769999999999998</v>
      </c>
      <c r="Y2504">
        <v>3.8940000000000001</v>
      </c>
      <c r="Z2504">
        <v>3.9119999999999999</v>
      </c>
      <c r="AA2504">
        <v>3.9279999999999999</v>
      </c>
      <c r="AB2504">
        <v>3.9420000000000002</v>
      </c>
      <c r="AC2504">
        <v>3.9430000000000001</v>
      </c>
      <c r="AD2504">
        <v>3.944</v>
      </c>
      <c r="AE2504">
        <v>3.9340000000000002</v>
      </c>
      <c r="AF2504">
        <v>3.9169999999999998</v>
      </c>
      <c r="AG2504">
        <v>3.92</v>
      </c>
      <c r="AH2504">
        <v>3.9390000000000001</v>
      </c>
      <c r="AI2504">
        <v>3.9510000000000001</v>
      </c>
      <c r="AJ2504">
        <v>3.94</v>
      </c>
    </row>
    <row r="2505" spans="3:36" x14ac:dyDescent="0.25">
      <c r="C2505" t="s">
        <v>1138</v>
      </c>
    </row>
    <row r="2506" spans="3:36" x14ac:dyDescent="0.25">
      <c r="C2506" t="s">
        <v>843</v>
      </c>
      <c r="E2506">
        <v>14.382999999999999</v>
      </c>
      <c r="F2506">
        <v>14.41</v>
      </c>
      <c r="G2506">
        <v>10.688000000000001</v>
      </c>
      <c r="H2506">
        <v>9.9209999999999994</v>
      </c>
      <c r="I2506">
        <v>7.6539999999999999</v>
      </c>
      <c r="J2506">
        <v>7.2240000000000002</v>
      </c>
      <c r="K2506">
        <v>7.6740000000000004</v>
      </c>
      <c r="L2506">
        <v>8.2889999999999997</v>
      </c>
      <c r="M2506">
        <v>8.82</v>
      </c>
      <c r="N2506">
        <v>9.1120000000000001</v>
      </c>
      <c r="O2506">
        <v>9.4190000000000005</v>
      </c>
      <c r="P2506">
        <v>9.7330000000000005</v>
      </c>
      <c r="Q2506">
        <v>10.023999999999999</v>
      </c>
      <c r="R2506">
        <v>10.317</v>
      </c>
      <c r="S2506">
        <v>10.523999999999999</v>
      </c>
      <c r="T2506">
        <v>10.723000000000001</v>
      </c>
      <c r="U2506">
        <v>10.842000000000001</v>
      </c>
      <c r="V2506">
        <v>10.965999999999999</v>
      </c>
      <c r="W2506">
        <v>11.097</v>
      </c>
      <c r="X2506">
        <v>11.238</v>
      </c>
      <c r="Y2506">
        <v>11.353</v>
      </c>
      <c r="Z2506">
        <v>11.468</v>
      </c>
      <c r="AA2506">
        <v>11.587</v>
      </c>
      <c r="AB2506">
        <v>11.698</v>
      </c>
      <c r="AC2506">
        <v>11.775</v>
      </c>
      <c r="AD2506">
        <v>11.856</v>
      </c>
      <c r="AE2506">
        <v>11.897</v>
      </c>
      <c r="AF2506">
        <v>11.917</v>
      </c>
      <c r="AG2506">
        <v>11.992000000000001</v>
      </c>
      <c r="AH2506">
        <v>12.118</v>
      </c>
      <c r="AI2506">
        <v>12.22</v>
      </c>
      <c r="AJ2506">
        <v>12.249000000000001</v>
      </c>
    </row>
    <row r="2507" spans="3:36" x14ac:dyDescent="0.25">
      <c r="C2507" t="s">
        <v>1003</v>
      </c>
    </row>
    <row r="2508" spans="3:36" x14ac:dyDescent="0.25">
      <c r="C2508" t="s">
        <v>70</v>
      </c>
      <c r="E2508">
        <v>87.454999999999998</v>
      </c>
      <c r="F2508">
        <v>80.97</v>
      </c>
      <c r="G2508">
        <v>81.817999999999998</v>
      </c>
      <c r="H2508">
        <v>81.382999999999996</v>
      </c>
      <c r="I2508">
        <v>78.700999999999993</v>
      </c>
      <c r="J2508">
        <v>79.558000000000007</v>
      </c>
      <c r="K2508">
        <v>80.882999999999996</v>
      </c>
      <c r="L2508">
        <v>83.811000000000007</v>
      </c>
      <c r="M2508">
        <v>85.789000000000001</v>
      </c>
      <c r="N2508">
        <v>85.546999999999997</v>
      </c>
      <c r="O2508">
        <v>85.644999999999996</v>
      </c>
      <c r="P2508">
        <v>86.033000000000001</v>
      </c>
      <c r="Q2508">
        <v>86.477999999999994</v>
      </c>
      <c r="R2508">
        <v>87.218000000000004</v>
      </c>
      <c r="S2508">
        <v>87.545000000000002</v>
      </c>
      <c r="T2508">
        <v>88.16</v>
      </c>
      <c r="U2508">
        <v>88.495000000000005</v>
      </c>
      <c r="V2508">
        <v>89.257000000000005</v>
      </c>
      <c r="W2508">
        <v>90.275999999999996</v>
      </c>
      <c r="X2508">
        <v>91.355999999999995</v>
      </c>
      <c r="Y2508">
        <v>92.233999999999995</v>
      </c>
      <c r="Z2508">
        <v>93.108000000000004</v>
      </c>
      <c r="AA2508">
        <v>94.007000000000005</v>
      </c>
      <c r="AB2508">
        <v>94.853999999999999</v>
      </c>
      <c r="AC2508">
        <v>95.423000000000002</v>
      </c>
      <c r="AD2508">
        <v>96.012</v>
      </c>
      <c r="AE2508">
        <v>96.292000000000002</v>
      </c>
      <c r="AF2508">
        <v>96.387</v>
      </c>
      <c r="AG2508">
        <v>96.936000000000007</v>
      </c>
      <c r="AH2508">
        <v>97.884</v>
      </c>
      <c r="AI2508">
        <v>98.641999999999996</v>
      </c>
      <c r="AJ2508">
        <v>98.817999999999998</v>
      </c>
    </row>
    <row r="2509" spans="3:36" x14ac:dyDescent="0.25">
      <c r="C2509" t="s">
        <v>840</v>
      </c>
      <c r="E2509">
        <v>78.58</v>
      </c>
      <c r="F2509">
        <v>71.927000000000007</v>
      </c>
      <c r="G2509">
        <v>76.144000000000005</v>
      </c>
      <c r="H2509">
        <v>75.152000000000001</v>
      </c>
      <c r="I2509">
        <v>69.959000000000003</v>
      </c>
      <c r="J2509">
        <v>68.805999999999997</v>
      </c>
      <c r="K2509">
        <v>70.625</v>
      </c>
      <c r="L2509">
        <v>73.825999999999993</v>
      </c>
      <c r="M2509">
        <v>76.177000000000007</v>
      </c>
      <c r="N2509">
        <v>76.567999999999998</v>
      </c>
      <c r="O2509">
        <v>77.212999999999994</v>
      </c>
      <c r="P2509">
        <v>78.066999999999993</v>
      </c>
      <c r="Q2509">
        <v>78.917000000000002</v>
      </c>
      <c r="R2509">
        <v>79.942999999999998</v>
      </c>
      <c r="S2509">
        <v>80.474000000000004</v>
      </c>
      <c r="T2509">
        <v>81.114999999999995</v>
      </c>
      <c r="U2509">
        <v>81.085999999999999</v>
      </c>
      <c r="V2509">
        <v>81.331999999999994</v>
      </c>
      <c r="W2509">
        <v>81.804000000000002</v>
      </c>
      <c r="X2509">
        <v>82.361999999999995</v>
      </c>
      <c r="Y2509">
        <v>82.763000000000005</v>
      </c>
      <c r="Z2509">
        <v>83.149000000000001</v>
      </c>
      <c r="AA2509">
        <v>83.525999999999996</v>
      </c>
      <c r="AB2509">
        <v>83.823999999999998</v>
      </c>
      <c r="AC2509">
        <v>83.858999999999995</v>
      </c>
      <c r="AD2509">
        <v>83.906000000000006</v>
      </c>
      <c r="AE2509">
        <v>83.694999999999993</v>
      </c>
      <c r="AF2509">
        <v>83.350999999999999</v>
      </c>
      <c r="AG2509">
        <v>83.418000000000006</v>
      </c>
      <c r="AH2509">
        <v>83.819000000000003</v>
      </c>
      <c r="AI2509">
        <v>84.072000000000003</v>
      </c>
      <c r="AJ2509">
        <v>83.837999999999994</v>
      </c>
    </row>
    <row r="2510" spans="3:36" x14ac:dyDescent="0.25">
      <c r="C2510" t="s">
        <v>844</v>
      </c>
      <c r="E2510">
        <v>3.4239999999999999</v>
      </c>
      <c r="F2510">
        <v>3.1419999999999999</v>
      </c>
      <c r="G2510">
        <v>3.2040000000000002</v>
      </c>
      <c r="H2510">
        <v>3.1280000000000001</v>
      </c>
      <c r="I2510">
        <v>3.012</v>
      </c>
      <c r="J2510">
        <v>2.996</v>
      </c>
      <c r="K2510">
        <v>3.056</v>
      </c>
      <c r="L2510">
        <v>3.173</v>
      </c>
      <c r="M2510">
        <v>3.25</v>
      </c>
      <c r="N2510">
        <v>3.242</v>
      </c>
      <c r="O2510">
        <v>3.2410000000000001</v>
      </c>
      <c r="P2510">
        <v>3.246</v>
      </c>
      <c r="Q2510">
        <v>3.254</v>
      </c>
      <c r="R2510">
        <v>3.2709999999999999</v>
      </c>
      <c r="S2510">
        <v>3.2709999999999999</v>
      </c>
      <c r="T2510">
        <v>3.2789999999999999</v>
      </c>
      <c r="U2510">
        <v>3.2770000000000001</v>
      </c>
      <c r="V2510">
        <v>3.2879999999999998</v>
      </c>
      <c r="W2510">
        <v>3.3079999999999998</v>
      </c>
      <c r="X2510">
        <v>3.3319999999999999</v>
      </c>
      <c r="Y2510">
        <v>3.3479999999999999</v>
      </c>
      <c r="Z2510">
        <v>3.3650000000000002</v>
      </c>
      <c r="AA2510">
        <v>3.3809999999999998</v>
      </c>
      <c r="AB2510">
        <v>3.3959999999999999</v>
      </c>
      <c r="AC2510">
        <v>3.403</v>
      </c>
      <c r="AD2510">
        <v>3.41</v>
      </c>
      <c r="AE2510">
        <v>3.407</v>
      </c>
      <c r="AF2510">
        <v>3.3980000000000001</v>
      </c>
      <c r="AG2510">
        <v>3.4049999999999998</v>
      </c>
      <c r="AH2510">
        <v>3.427</v>
      </c>
      <c r="AI2510">
        <v>3.4420000000000002</v>
      </c>
      <c r="AJ2510">
        <v>3.4359999999999999</v>
      </c>
    </row>
    <row r="2511" spans="3:36" x14ac:dyDescent="0.25">
      <c r="C2511" t="s">
        <v>842</v>
      </c>
      <c r="E2511">
        <v>0.108</v>
      </c>
      <c r="F2511">
        <v>8.2000000000000003E-2</v>
      </c>
      <c r="G2511">
        <v>7.3999999999999996E-2</v>
      </c>
      <c r="H2511">
        <v>0.13600000000000001</v>
      </c>
      <c r="I2511">
        <v>0.11899999999999999</v>
      </c>
      <c r="J2511">
        <v>4.2999999999999997E-2</v>
      </c>
      <c r="K2511">
        <v>0.09</v>
      </c>
      <c r="L2511">
        <v>9.2999999999999999E-2</v>
      </c>
      <c r="M2511">
        <v>9.6000000000000002E-2</v>
      </c>
      <c r="N2511">
        <v>9.6000000000000002E-2</v>
      </c>
      <c r="O2511">
        <v>9.6000000000000002E-2</v>
      </c>
      <c r="P2511">
        <v>9.7000000000000003E-2</v>
      </c>
      <c r="Q2511">
        <v>9.7000000000000003E-2</v>
      </c>
      <c r="R2511">
        <v>9.8000000000000004E-2</v>
      </c>
      <c r="S2511">
        <v>9.9000000000000005E-2</v>
      </c>
      <c r="T2511">
        <v>9.9000000000000005E-2</v>
      </c>
      <c r="U2511">
        <v>0.1</v>
      </c>
      <c r="V2511">
        <v>0.10100000000000001</v>
      </c>
      <c r="W2511">
        <v>0.10199999999999999</v>
      </c>
      <c r="X2511">
        <v>0.10299999999999999</v>
      </c>
      <c r="Y2511">
        <v>0.104</v>
      </c>
      <c r="Z2511">
        <v>0.105</v>
      </c>
      <c r="AA2511">
        <v>0.106</v>
      </c>
      <c r="AB2511">
        <v>0.107</v>
      </c>
      <c r="AC2511">
        <v>0.108</v>
      </c>
      <c r="AD2511">
        <v>0.109</v>
      </c>
      <c r="AE2511">
        <v>0.109</v>
      </c>
      <c r="AF2511">
        <v>0.109</v>
      </c>
      <c r="AG2511">
        <v>0.11</v>
      </c>
      <c r="AH2511">
        <v>0.111</v>
      </c>
      <c r="AI2511">
        <v>0.112</v>
      </c>
      <c r="AJ2511">
        <v>0.112</v>
      </c>
    </row>
    <row r="2512" spans="3:36" x14ac:dyDescent="0.25">
      <c r="C2512" t="s">
        <v>843</v>
      </c>
      <c r="E2512">
        <v>14.382999999999999</v>
      </c>
      <c r="F2512">
        <v>14.41</v>
      </c>
      <c r="G2512">
        <v>10.688000000000001</v>
      </c>
      <c r="H2512">
        <v>9.9209999999999994</v>
      </c>
      <c r="I2512">
        <v>7.6539999999999999</v>
      </c>
      <c r="J2512">
        <v>7.2240000000000002</v>
      </c>
      <c r="K2512">
        <v>7.6740000000000004</v>
      </c>
      <c r="L2512">
        <v>8.2889999999999997</v>
      </c>
      <c r="M2512">
        <v>8.82</v>
      </c>
      <c r="N2512">
        <v>9.1120000000000001</v>
      </c>
      <c r="O2512">
        <v>9.4190000000000005</v>
      </c>
      <c r="P2512">
        <v>9.7330000000000005</v>
      </c>
      <c r="Q2512">
        <v>10.023999999999999</v>
      </c>
      <c r="R2512">
        <v>10.317</v>
      </c>
      <c r="S2512">
        <v>10.523999999999999</v>
      </c>
      <c r="T2512">
        <v>10.723000000000001</v>
      </c>
      <c r="U2512">
        <v>10.842000000000001</v>
      </c>
      <c r="V2512">
        <v>10.965999999999999</v>
      </c>
      <c r="W2512">
        <v>11.097</v>
      </c>
      <c r="X2512">
        <v>11.238</v>
      </c>
      <c r="Y2512">
        <v>11.353</v>
      </c>
      <c r="Z2512">
        <v>11.468</v>
      </c>
      <c r="AA2512">
        <v>11.587</v>
      </c>
      <c r="AB2512">
        <v>11.698</v>
      </c>
      <c r="AC2512">
        <v>11.775</v>
      </c>
      <c r="AD2512">
        <v>11.856</v>
      </c>
      <c r="AE2512">
        <v>11.897</v>
      </c>
      <c r="AF2512">
        <v>11.917</v>
      </c>
      <c r="AG2512">
        <v>11.992000000000001</v>
      </c>
      <c r="AH2512">
        <v>12.118</v>
      </c>
      <c r="AI2512">
        <v>12.22</v>
      </c>
      <c r="AJ2512">
        <v>12.249000000000001</v>
      </c>
    </row>
    <row r="2513" spans="3:36" x14ac:dyDescent="0.25">
      <c r="C2513" t="s">
        <v>838</v>
      </c>
      <c r="E2513">
        <v>183.95099999999999</v>
      </c>
      <c r="F2513">
        <v>170.53200000000001</v>
      </c>
      <c r="G2513">
        <v>171.928</v>
      </c>
      <c r="H2513">
        <v>169.72</v>
      </c>
      <c r="I2513">
        <v>159.446</v>
      </c>
      <c r="J2513">
        <v>158.62799999999999</v>
      </c>
      <c r="K2513">
        <v>162.328</v>
      </c>
      <c r="L2513">
        <v>169.19200000000001</v>
      </c>
      <c r="M2513">
        <v>174.13200000000001</v>
      </c>
      <c r="N2513">
        <v>174.56399999999999</v>
      </c>
      <c r="O2513">
        <v>175.614</v>
      </c>
      <c r="P2513">
        <v>177.17599999999999</v>
      </c>
      <c r="Q2513">
        <v>178.77099999999999</v>
      </c>
      <c r="R2513">
        <v>180.84700000000001</v>
      </c>
      <c r="S2513">
        <v>181.91300000000001</v>
      </c>
      <c r="T2513">
        <v>183.376</v>
      </c>
      <c r="U2513">
        <v>183.79900000000001</v>
      </c>
      <c r="V2513">
        <v>184.94399999999999</v>
      </c>
      <c r="W2513">
        <v>186.58799999999999</v>
      </c>
      <c r="X2513">
        <v>188.39099999999999</v>
      </c>
      <c r="Y2513">
        <v>189.80199999999999</v>
      </c>
      <c r="Z2513">
        <v>191.19499999999999</v>
      </c>
      <c r="AA2513">
        <v>192.607</v>
      </c>
      <c r="AB2513">
        <v>193.87899999999999</v>
      </c>
      <c r="AC2513">
        <v>194.56800000000001</v>
      </c>
      <c r="AD2513">
        <v>195.292</v>
      </c>
      <c r="AE2513">
        <v>195.40100000000001</v>
      </c>
      <c r="AF2513">
        <v>195.16200000000001</v>
      </c>
      <c r="AG2513">
        <v>195.86099999999999</v>
      </c>
      <c r="AH2513">
        <v>197.35900000000001</v>
      </c>
      <c r="AI2513">
        <v>198.488</v>
      </c>
      <c r="AJ2513">
        <v>198.45400000000001</v>
      </c>
    </row>
    <row r="2514" spans="3:36" x14ac:dyDescent="0.25">
      <c r="C2514" t="s">
        <v>996</v>
      </c>
    </row>
    <row r="2515" spans="3:36" x14ac:dyDescent="0.25">
      <c r="C2515" t="s">
        <v>1004</v>
      </c>
    </row>
    <row r="2516" spans="3:36" x14ac:dyDescent="0.25">
      <c r="C2516" t="s">
        <v>996</v>
      </c>
    </row>
    <row r="2517" spans="3:36" x14ac:dyDescent="0.25">
      <c r="C2517" t="s">
        <v>1005</v>
      </c>
    </row>
    <row r="2518" spans="3:36" x14ac:dyDescent="0.25">
      <c r="C2518" t="s">
        <v>55</v>
      </c>
      <c r="E2518">
        <v>1.3</v>
      </c>
      <c r="F2518">
        <v>1</v>
      </c>
      <c r="G2518">
        <v>2.7</v>
      </c>
      <c r="H2518">
        <v>3.2</v>
      </c>
      <c r="I2518">
        <v>1.2</v>
      </c>
      <c r="J2518">
        <v>0.8</v>
      </c>
      <c r="K2518">
        <v>1.2</v>
      </c>
      <c r="L2518">
        <v>1.4</v>
      </c>
      <c r="M2518">
        <v>1.5</v>
      </c>
      <c r="N2518">
        <v>1.6</v>
      </c>
      <c r="O2518">
        <v>1.7</v>
      </c>
      <c r="P2518">
        <v>2</v>
      </c>
      <c r="Q2518">
        <v>2.4</v>
      </c>
      <c r="R2518">
        <v>3.2</v>
      </c>
      <c r="S2518">
        <v>4</v>
      </c>
      <c r="T2518">
        <v>4.9000000000000004</v>
      </c>
      <c r="U2518">
        <v>6.1</v>
      </c>
      <c r="V2518">
        <v>6.9</v>
      </c>
      <c r="W2518">
        <v>7.4</v>
      </c>
      <c r="X2518">
        <v>7.8</v>
      </c>
      <c r="Y2518">
        <v>8.1</v>
      </c>
      <c r="Z2518">
        <v>8.4</v>
      </c>
      <c r="AA2518">
        <v>8.6999999999999993</v>
      </c>
      <c r="AB2518">
        <v>8.9</v>
      </c>
      <c r="AC2518">
        <v>9</v>
      </c>
      <c r="AD2518">
        <v>9</v>
      </c>
      <c r="AE2518">
        <v>9</v>
      </c>
      <c r="AF2518">
        <v>8.9</v>
      </c>
      <c r="AG2518">
        <v>8.9</v>
      </c>
      <c r="AH2518">
        <v>9</v>
      </c>
      <c r="AI2518">
        <v>9</v>
      </c>
      <c r="AJ2518">
        <v>9.1999999999999993</v>
      </c>
    </row>
    <row r="2519" spans="3:36" x14ac:dyDescent="0.25">
      <c r="C2519" t="s">
        <v>831</v>
      </c>
      <c r="E2519">
        <v>14</v>
      </c>
      <c r="F2519">
        <v>14.5</v>
      </c>
      <c r="G2519">
        <v>11.8</v>
      </c>
      <c r="H2519">
        <v>10.6</v>
      </c>
      <c r="I2519">
        <v>13.5</v>
      </c>
      <c r="J2519">
        <v>14.1</v>
      </c>
      <c r="K2519">
        <v>13.4</v>
      </c>
      <c r="L2519">
        <v>13.2</v>
      </c>
      <c r="M2519">
        <v>13</v>
      </c>
      <c r="N2519">
        <v>12.5</v>
      </c>
      <c r="O2519">
        <v>12.1</v>
      </c>
      <c r="P2519">
        <v>11.6</v>
      </c>
      <c r="Q2519">
        <v>11.4</v>
      </c>
      <c r="R2519">
        <v>10.9</v>
      </c>
      <c r="S2519">
        <v>10.199999999999999</v>
      </c>
      <c r="T2519">
        <v>9.5</v>
      </c>
      <c r="U2519">
        <v>8.5</v>
      </c>
      <c r="V2519">
        <v>8.1999999999999993</v>
      </c>
      <c r="W2519">
        <v>8</v>
      </c>
      <c r="X2519">
        <v>7.9</v>
      </c>
      <c r="Y2519">
        <v>7.8</v>
      </c>
      <c r="Z2519">
        <v>7.7</v>
      </c>
      <c r="AA2519">
        <v>7.7</v>
      </c>
      <c r="AB2519">
        <v>7.6</v>
      </c>
      <c r="AC2519">
        <v>7.6</v>
      </c>
      <c r="AD2519">
        <v>7.6</v>
      </c>
      <c r="AE2519">
        <v>7.7</v>
      </c>
      <c r="AF2519">
        <v>7.8</v>
      </c>
      <c r="AG2519">
        <v>7.9</v>
      </c>
      <c r="AH2519">
        <v>7.9</v>
      </c>
      <c r="AI2519">
        <v>8</v>
      </c>
      <c r="AJ2519">
        <v>7.8</v>
      </c>
    </row>
    <row r="2520" spans="3:36" x14ac:dyDescent="0.25">
      <c r="C2520" t="s">
        <v>846</v>
      </c>
      <c r="E2520">
        <v>0</v>
      </c>
      <c r="F2520">
        <v>0</v>
      </c>
      <c r="G2520">
        <v>0</v>
      </c>
      <c r="H2520">
        <v>0</v>
      </c>
      <c r="I2520">
        <v>0</v>
      </c>
      <c r="J2520">
        <v>0</v>
      </c>
      <c r="K2520">
        <v>0</v>
      </c>
      <c r="L2520">
        <v>0</v>
      </c>
      <c r="M2520">
        <v>0</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row>
    <row r="2521" spans="3:36" x14ac:dyDescent="0.25">
      <c r="C2521" t="s">
        <v>64</v>
      </c>
      <c r="E2521">
        <v>0</v>
      </c>
      <c r="F2521">
        <v>0</v>
      </c>
      <c r="G2521">
        <v>0</v>
      </c>
      <c r="H2521">
        <v>0</v>
      </c>
      <c r="I2521">
        <v>0</v>
      </c>
      <c r="J2521">
        <v>0</v>
      </c>
      <c r="K2521">
        <v>0</v>
      </c>
      <c r="L2521">
        <v>0</v>
      </c>
      <c r="M2521">
        <v>0</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row>
    <row r="2522" spans="3:36" x14ac:dyDescent="0.25">
      <c r="C2522" t="s">
        <v>833</v>
      </c>
      <c r="E2522">
        <v>0</v>
      </c>
      <c r="F2522">
        <v>0</v>
      </c>
      <c r="G2522">
        <v>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row>
    <row r="2523" spans="3:36" x14ac:dyDescent="0.25">
      <c r="C2523" t="s">
        <v>834</v>
      </c>
      <c r="E2523">
        <v>0</v>
      </c>
      <c r="F2523">
        <v>0</v>
      </c>
      <c r="G2523">
        <v>0</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row>
    <row r="2524" spans="3:36" x14ac:dyDescent="0.25">
      <c r="C2524" t="s">
        <v>42</v>
      </c>
      <c r="E2524">
        <v>0</v>
      </c>
      <c r="F2524">
        <v>0</v>
      </c>
      <c r="G2524">
        <v>0</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row>
    <row r="2525" spans="3:36" x14ac:dyDescent="0.25">
      <c r="C2525" t="s">
        <v>40</v>
      </c>
      <c r="E2525">
        <v>0</v>
      </c>
      <c r="F2525">
        <v>0</v>
      </c>
      <c r="G2525">
        <v>0</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row>
    <row r="2526" spans="3:36" x14ac:dyDescent="0.25">
      <c r="C2526" t="s">
        <v>838</v>
      </c>
      <c r="E2526">
        <v>15.3</v>
      </c>
      <c r="F2526">
        <v>15.5</v>
      </c>
      <c r="G2526">
        <v>14.6</v>
      </c>
      <c r="H2526">
        <v>13.7</v>
      </c>
      <c r="I2526">
        <v>14.7</v>
      </c>
      <c r="J2526">
        <v>14.9</v>
      </c>
      <c r="K2526">
        <v>14.6</v>
      </c>
      <c r="L2526">
        <v>14.6</v>
      </c>
      <c r="M2526">
        <v>14.5</v>
      </c>
      <c r="N2526">
        <v>14.1</v>
      </c>
      <c r="O2526">
        <v>13.8</v>
      </c>
      <c r="P2526">
        <v>13.6</v>
      </c>
      <c r="Q2526">
        <v>13.8</v>
      </c>
      <c r="R2526">
        <v>14.1</v>
      </c>
      <c r="S2526">
        <v>14.3</v>
      </c>
      <c r="T2526">
        <v>14.4</v>
      </c>
      <c r="U2526">
        <v>14.6</v>
      </c>
      <c r="V2526">
        <v>15</v>
      </c>
      <c r="W2526">
        <v>15.4</v>
      </c>
      <c r="X2526">
        <v>15.7</v>
      </c>
      <c r="Y2526">
        <v>15.9</v>
      </c>
      <c r="Z2526">
        <v>16.2</v>
      </c>
      <c r="AA2526">
        <v>16.3</v>
      </c>
      <c r="AB2526">
        <v>16.5</v>
      </c>
      <c r="AC2526">
        <v>16.600000000000001</v>
      </c>
      <c r="AD2526">
        <v>16.7</v>
      </c>
      <c r="AE2526">
        <v>16.7</v>
      </c>
      <c r="AF2526">
        <v>16.7</v>
      </c>
      <c r="AG2526">
        <v>16.8</v>
      </c>
      <c r="AH2526">
        <v>16.899999999999999</v>
      </c>
      <c r="AI2526">
        <v>17</v>
      </c>
      <c r="AJ2526">
        <v>17</v>
      </c>
    </row>
    <row r="2527" spans="3:36" x14ac:dyDescent="0.25">
      <c r="C2527" t="s">
        <v>996</v>
      </c>
    </row>
    <row r="2528" spans="3:36" x14ac:dyDescent="0.25">
      <c r="C2528" t="s">
        <v>996</v>
      </c>
    </row>
    <row r="2529" spans="3:36" x14ac:dyDescent="0.25">
      <c r="C2529" t="s">
        <v>1006</v>
      </c>
    </row>
    <row r="2530" spans="3:36" x14ac:dyDescent="0.25">
      <c r="C2530" t="s">
        <v>53</v>
      </c>
      <c r="E2530">
        <v>3</v>
      </c>
      <c r="F2530">
        <v>3.1</v>
      </c>
      <c r="G2530">
        <v>2.4</v>
      </c>
      <c r="H2530">
        <v>2.1</v>
      </c>
      <c r="I2530">
        <v>2.8</v>
      </c>
      <c r="J2530">
        <v>3</v>
      </c>
      <c r="K2530">
        <v>2.8</v>
      </c>
      <c r="L2530">
        <v>2.7</v>
      </c>
      <c r="M2530">
        <v>2.7</v>
      </c>
      <c r="N2530">
        <v>2.6</v>
      </c>
      <c r="O2530">
        <v>2.4</v>
      </c>
      <c r="P2530">
        <v>2.2999999999999998</v>
      </c>
      <c r="Q2530">
        <v>2.2999999999999998</v>
      </c>
      <c r="R2530">
        <v>2.2000000000000002</v>
      </c>
      <c r="S2530">
        <v>2</v>
      </c>
      <c r="T2530">
        <v>1.8</v>
      </c>
      <c r="U2530">
        <v>1.6</v>
      </c>
      <c r="V2530">
        <v>1.5</v>
      </c>
      <c r="W2530">
        <v>1.5</v>
      </c>
      <c r="X2530">
        <v>1.5</v>
      </c>
      <c r="Y2530">
        <v>1.5</v>
      </c>
      <c r="Z2530">
        <v>1.4</v>
      </c>
      <c r="AA2530">
        <v>1.4</v>
      </c>
      <c r="AB2530">
        <v>1.4</v>
      </c>
      <c r="AC2530">
        <v>1.4</v>
      </c>
      <c r="AD2530">
        <v>1.4</v>
      </c>
      <c r="AE2530">
        <v>1.4</v>
      </c>
      <c r="AF2530">
        <v>1.4</v>
      </c>
      <c r="AG2530">
        <v>1.5</v>
      </c>
      <c r="AH2530">
        <v>1.5</v>
      </c>
      <c r="AI2530">
        <v>1.5</v>
      </c>
      <c r="AJ2530">
        <v>1.5</v>
      </c>
    </row>
    <row r="2531" spans="3:36" x14ac:dyDescent="0.25">
      <c r="C2531" t="s">
        <v>54</v>
      </c>
      <c r="E2531">
        <v>0</v>
      </c>
      <c r="F2531">
        <v>0</v>
      </c>
      <c r="G2531">
        <v>0</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t="s">
        <v>1007</v>
      </c>
    </row>
    <row r="2532" spans="3:36" x14ac:dyDescent="0.25">
      <c r="C2532" t="s">
        <v>43</v>
      </c>
      <c r="E2532">
        <v>0</v>
      </c>
      <c r="F2532">
        <v>0</v>
      </c>
      <c r="G2532">
        <v>0</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row>
    <row r="2533" spans="3:36" x14ac:dyDescent="0.25">
      <c r="C2533" t="s">
        <v>847</v>
      </c>
      <c r="E2533">
        <v>0</v>
      </c>
      <c r="F2533">
        <v>0</v>
      </c>
      <c r="G2533">
        <v>0</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row>
    <row r="2534" spans="3:36" x14ac:dyDescent="0.25">
      <c r="C2534" t="s">
        <v>848</v>
      </c>
      <c r="E2534">
        <v>0</v>
      </c>
      <c r="F2534">
        <v>0</v>
      </c>
      <c r="G2534">
        <v>0</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row>
    <row r="2535" spans="3:36" x14ac:dyDescent="0.25">
      <c r="C2535" t="s">
        <v>42</v>
      </c>
      <c r="E2535">
        <v>0</v>
      </c>
      <c r="F2535">
        <v>0</v>
      </c>
      <c r="G2535">
        <v>0</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row>
    <row r="2536" spans="3:36" x14ac:dyDescent="0.25">
      <c r="C2536" t="s">
        <v>849</v>
      </c>
      <c r="E2536">
        <v>0</v>
      </c>
      <c r="F2536">
        <v>0</v>
      </c>
      <c r="G2536">
        <v>0</v>
      </c>
      <c r="H2536">
        <v>0</v>
      </c>
      <c r="I2536">
        <v>0</v>
      </c>
      <c r="J2536">
        <v>0</v>
      </c>
      <c r="K2536">
        <v>0</v>
      </c>
      <c r="L2536">
        <v>0</v>
      </c>
      <c r="M2536">
        <v>0</v>
      </c>
      <c r="N2536">
        <v>0</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t="s">
        <v>1008</v>
      </c>
    </row>
    <row r="2537" spans="3:36" x14ac:dyDescent="0.25">
      <c r="C2537" t="s">
        <v>850</v>
      </c>
      <c r="E2537">
        <v>0</v>
      </c>
      <c r="F2537">
        <v>0</v>
      </c>
      <c r="G2537">
        <v>0</v>
      </c>
      <c r="H2537">
        <v>0</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row>
    <row r="2538" spans="3:36" x14ac:dyDescent="0.25">
      <c r="C2538" t="s">
        <v>851</v>
      </c>
      <c r="E2538">
        <v>0</v>
      </c>
      <c r="F2538">
        <v>0</v>
      </c>
      <c r="G2538">
        <v>0</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t="s">
        <v>1009</v>
      </c>
    </row>
    <row r="2539" spans="3:36" x14ac:dyDescent="0.25">
      <c r="C2539" t="s">
        <v>55</v>
      </c>
      <c r="E2539">
        <v>0</v>
      </c>
      <c r="F2539">
        <v>0</v>
      </c>
      <c r="G2539">
        <v>0</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row>
    <row r="2540" spans="3:36" x14ac:dyDescent="0.25">
      <c r="C2540" t="s">
        <v>1010</v>
      </c>
    </row>
    <row r="2541" spans="3:36" x14ac:dyDescent="0.25">
      <c r="C2541" t="s">
        <v>53</v>
      </c>
      <c r="E2541">
        <v>9</v>
      </c>
      <c r="F2541">
        <v>9.4</v>
      </c>
      <c r="G2541">
        <v>7.2</v>
      </c>
      <c r="H2541">
        <v>6.2</v>
      </c>
      <c r="I2541">
        <v>8.5</v>
      </c>
      <c r="J2541">
        <v>9</v>
      </c>
      <c r="K2541">
        <v>8.4</v>
      </c>
      <c r="L2541">
        <v>8.1999999999999993</v>
      </c>
      <c r="M2541">
        <v>8.1</v>
      </c>
      <c r="N2541">
        <v>7.7</v>
      </c>
      <c r="O2541">
        <v>7.3</v>
      </c>
      <c r="P2541">
        <v>7</v>
      </c>
      <c r="Q2541">
        <v>6.8</v>
      </c>
      <c r="R2541">
        <v>6.5</v>
      </c>
      <c r="S2541">
        <v>6</v>
      </c>
      <c r="T2541">
        <v>5.5</v>
      </c>
      <c r="U2541">
        <v>4.8</v>
      </c>
      <c r="V2541">
        <v>4.5999999999999996</v>
      </c>
      <c r="W2541">
        <v>4.5</v>
      </c>
      <c r="X2541">
        <v>4.4000000000000004</v>
      </c>
      <c r="Y2541">
        <v>4.4000000000000004</v>
      </c>
      <c r="Z2541">
        <v>4.3</v>
      </c>
      <c r="AA2541">
        <v>4.3</v>
      </c>
      <c r="AB2541">
        <v>4.2</v>
      </c>
      <c r="AC2541">
        <v>4.2</v>
      </c>
      <c r="AD2541">
        <v>4.2</v>
      </c>
      <c r="AE2541">
        <v>4.3</v>
      </c>
      <c r="AF2541">
        <v>4.3</v>
      </c>
      <c r="AG2541">
        <v>4.4000000000000004</v>
      </c>
      <c r="AH2541">
        <v>4.4000000000000004</v>
      </c>
      <c r="AI2541">
        <v>4.4000000000000004</v>
      </c>
      <c r="AJ2541">
        <v>4.4000000000000004</v>
      </c>
    </row>
    <row r="2542" spans="3:36" x14ac:dyDescent="0.25">
      <c r="C2542" t="s">
        <v>54</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t="s">
        <v>1007</v>
      </c>
    </row>
    <row r="2543" spans="3:36" x14ac:dyDescent="0.25">
      <c r="C2543" t="s">
        <v>43</v>
      </c>
      <c r="E2543">
        <v>0</v>
      </c>
      <c r="F2543">
        <v>0</v>
      </c>
      <c r="G2543">
        <v>0</v>
      </c>
      <c r="H2543">
        <v>0</v>
      </c>
      <c r="I2543">
        <v>0</v>
      </c>
      <c r="J2543">
        <v>0</v>
      </c>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row>
    <row r="2544" spans="3:36" x14ac:dyDescent="0.25">
      <c r="C2544" t="s">
        <v>847</v>
      </c>
      <c r="E2544">
        <v>0</v>
      </c>
      <c r="F2544">
        <v>0</v>
      </c>
      <c r="G2544">
        <v>0</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row>
    <row r="2545" spans="3:36" x14ac:dyDescent="0.25">
      <c r="C2545" t="s">
        <v>848</v>
      </c>
      <c r="E2545">
        <v>0</v>
      </c>
      <c r="F2545">
        <v>0</v>
      </c>
      <c r="G2545">
        <v>0</v>
      </c>
      <c r="H2545">
        <v>0</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row>
    <row r="2546" spans="3:36" x14ac:dyDescent="0.25">
      <c r="C2546" t="s">
        <v>42</v>
      </c>
      <c r="E2546">
        <v>0.7</v>
      </c>
      <c r="F2546">
        <v>0.6</v>
      </c>
      <c r="G2546">
        <v>1.5</v>
      </c>
      <c r="H2546">
        <v>1.7</v>
      </c>
      <c r="I2546">
        <v>0.6</v>
      </c>
      <c r="J2546">
        <v>0.4</v>
      </c>
      <c r="K2546">
        <v>0.6</v>
      </c>
      <c r="L2546">
        <v>0.7</v>
      </c>
      <c r="M2546">
        <v>0.8</v>
      </c>
      <c r="N2546">
        <v>0.9</v>
      </c>
      <c r="O2546">
        <v>0.9</v>
      </c>
      <c r="P2546">
        <v>1.1000000000000001</v>
      </c>
      <c r="Q2546">
        <v>1.3</v>
      </c>
      <c r="R2546">
        <v>1.7</v>
      </c>
      <c r="S2546">
        <v>2.1</v>
      </c>
      <c r="T2546">
        <v>2.6</v>
      </c>
      <c r="U2546">
        <v>3.2</v>
      </c>
      <c r="V2546">
        <v>3.6</v>
      </c>
      <c r="W2546">
        <v>3.9</v>
      </c>
      <c r="X2546">
        <v>4.2</v>
      </c>
      <c r="Y2546">
        <v>4.3</v>
      </c>
      <c r="Z2546">
        <v>4.5</v>
      </c>
      <c r="AA2546">
        <v>4.5999999999999996</v>
      </c>
      <c r="AB2546">
        <v>4.7</v>
      </c>
      <c r="AC2546">
        <v>4.8</v>
      </c>
      <c r="AD2546">
        <v>4.8</v>
      </c>
      <c r="AE2546">
        <v>4.8</v>
      </c>
      <c r="AF2546">
        <v>4.8</v>
      </c>
      <c r="AG2546">
        <v>4.7</v>
      </c>
      <c r="AH2546">
        <v>4.8</v>
      </c>
      <c r="AI2546">
        <v>4.8</v>
      </c>
      <c r="AJ2546">
        <v>4.9000000000000004</v>
      </c>
    </row>
    <row r="2547" spans="3:36" x14ac:dyDescent="0.25">
      <c r="C2547" t="s">
        <v>849</v>
      </c>
      <c r="E2547">
        <v>0</v>
      </c>
      <c r="F2547">
        <v>0</v>
      </c>
      <c r="G2547">
        <v>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c r="AI2547">
        <v>0</v>
      </c>
      <c r="AJ2547" t="s">
        <v>1008</v>
      </c>
    </row>
    <row r="2548" spans="3:36" x14ac:dyDescent="0.25">
      <c r="C2548" t="s">
        <v>850</v>
      </c>
      <c r="E2548">
        <v>0</v>
      </c>
      <c r="F2548">
        <v>0</v>
      </c>
      <c r="G2548">
        <v>0</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c r="AI2548">
        <v>0</v>
      </c>
      <c r="AJ2548">
        <v>0</v>
      </c>
    </row>
    <row r="2549" spans="3:36" x14ac:dyDescent="0.25">
      <c r="C2549" t="s">
        <v>851</v>
      </c>
      <c r="E2549">
        <v>0</v>
      </c>
      <c r="F2549">
        <v>0</v>
      </c>
      <c r="G2549">
        <v>0</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t="s">
        <v>1009</v>
      </c>
    </row>
    <row r="2550" spans="3:36" x14ac:dyDescent="0.25">
      <c r="C2550" t="s">
        <v>55</v>
      </c>
      <c r="E2550">
        <v>0</v>
      </c>
      <c r="F2550">
        <v>0</v>
      </c>
      <c r="G2550">
        <v>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row>
    <row r="2551" spans="3:36" x14ac:dyDescent="0.25">
      <c r="C2551" t="s">
        <v>996</v>
      </c>
    </row>
    <row r="2552" spans="3:36" x14ac:dyDescent="0.25">
      <c r="C2552" t="s">
        <v>852</v>
      </c>
      <c r="E2552">
        <v>11.5</v>
      </c>
      <c r="F2552">
        <v>11.8</v>
      </c>
      <c r="G2552">
        <v>10.199999999999999</v>
      </c>
      <c r="H2552">
        <v>9.3000000000000007</v>
      </c>
      <c r="I2552">
        <v>10.8</v>
      </c>
      <c r="J2552">
        <v>11.2</v>
      </c>
      <c r="K2552">
        <v>10.7</v>
      </c>
      <c r="L2552">
        <v>10.6</v>
      </c>
      <c r="M2552">
        <v>10.5</v>
      </c>
      <c r="N2552">
        <v>10.1</v>
      </c>
      <c r="O2552">
        <v>9.8000000000000007</v>
      </c>
      <c r="P2552">
        <v>9.6</v>
      </c>
      <c r="Q2552">
        <v>9.6</v>
      </c>
      <c r="R2552">
        <v>9.6</v>
      </c>
      <c r="S2552">
        <v>9.6</v>
      </c>
      <c r="T2552">
        <v>9.5</v>
      </c>
      <c r="U2552">
        <v>9.4</v>
      </c>
      <c r="V2552">
        <v>9.6</v>
      </c>
      <c r="W2552">
        <v>9.8000000000000007</v>
      </c>
      <c r="X2552">
        <v>9.9</v>
      </c>
      <c r="Y2552">
        <v>10.1</v>
      </c>
      <c r="Z2552">
        <v>10.199999999999999</v>
      </c>
      <c r="AA2552">
        <v>10.3</v>
      </c>
      <c r="AB2552">
        <v>10.4</v>
      </c>
      <c r="AC2552">
        <v>10.4</v>
      </c>
      <c r="AD2552">
        <v>10.5</v>
      </c>
      <c r="AE2552">
        <v>10.5</v>
      </c>
      <c r="AF2552">
        <v>10.5</v>
      </c>
      <c r="AG2552">
        <v>10.5</v>
      </c>
      <c r="AH2552">
        <v>10.6</v>
      </c>
      <c r="AI2552">
        <v>10.7</v>
      </c>
      <c r="AJ2552">
        <v>10.6</v>
      </c>
    </row>
    <row r="2553" spans="3:36" x14ac:dyDescent="0.25">
      <c r="C2553" t="s">
        <v>853</v>
      </c>
      <c r="E2553">
        <v>0.5</v>
      </c>
      <c r="F2553">
        <v>0.5</v>
      </c>
      <c r="G2553">
        <v>0.5</v>
      </c>
      <c r="H2553">
        <v>0.5</v>
      </c>
      <c r="I2553">
        <v>0.5</v>
      </c>
      <c r="J2553">
        <v>0.5</v>
      </c>
      <c r="K2553">
        <v>0.5</v>
      </c>
      <c r="L2553">
        <v>0.5</v>
      </c>
      <c r="M2553">
        <v>0.5</v>
      </c>
      <c r="N2553">
        <v>0.5</v>
      </c>
      <c r="O2553">
        <v>0.5</v>
      </c>
      <c r="P2553">
        <v>0.5</v>
      </c>
      <c r="Q2553">
        <v>0.5</v>
      </c>
      <c r="R2553">
        <v>0.5</v>
      </c>
      <c r="S2553">
        <v>0.5</v>
      </c>
      <c r="T2553">
        <v>0.5</v>
      </c>
      <c r="U2553">
        <v>0.5</v>
      </c>
      <c r="V2553">
        <v>0.5</v>
      </c>
      <c r="W2553">
        <v>0.5</v>
      </c>
      <c r="X2553">
        <v>0.5</v>
      </c>
      <c r="Y2553">
        <v>0.5</v>
      </c>
      <c r="Z2553">
        <v>0.5</v>
      </c>
      <c r="AA2553">
        <v>0.5</v>
      </c>
      <c r="AB2553">
        <v>0.5</v>
      </c>
      <c r="AC2553">
        <v>0.5</v>
      </c>
      <c r="AD2553">
        <v>0.5</v>
      </c>
      <c r="AE2553">
        <v>0.5</v>
      </c>
      <c r="AF2553">
        <v>0.5</v>
      </c>
      <c r="AG2553">
        <v>0.5</v>
      </c>
      <c r="AH2553">
        <v>0.5</v>
      </c>
      <c r="AI2553">
        <v>0.5</v>
      </c>
      <c r="AJ2553">
        <v>0.5</v>
      </c>
    </row>
    <row r="2554" spans="3:36" x14ac:dyDescent="0.25">
      <c r="C2554" t="s">
        <v>854</v>
      </c>
      <c r="E2554">
        <v>11</v>
      </c>
      <c r="F2554">
        <v>11.2</v>
      </c>
      <c r="G2554">
        <v>9.6999999999999993</v>
      </c>
      <c r="H2554">
        <v>8.8000000000000007</v>
      </c>
      <c r="I2554">
        <v>10.3</v>
      </c>
      <c r="J2554">
        <v>10.7</v>
      </c>
      <c r="K2554">
        <v>10.199999999999999</v>
      </c>
      <c r="L2554">
        <v>10.1</v>
      </c>
      <c r="M2554">
        <v>10</v>
      </c>
      <c r="N2554">
        <v>9.6</v>
      </c>
      <c r="O2554">
        <v>9.3000000000000007</v>
      </c>
      <c r="P2554">
        <v>9.1</v>
      </c>
      <c r="Q2554">
        <v>9.1</v>
      </c>
      <c r="R2554">
        <v>9.1</v>
      </c>
      <c r="S2554">
        <v>9.1</v>
      </c>
      <c r="T2554">
        <v>9</v>
      </c>
      <c r="U2554">
        <v>9</v>
      </c>
      <c r="V2554">
        <v>9.1</v>
      </c>
      <c r="W2554">
        <v>9.3000000000000007</v>
      </c>
      <c r="X2554">
        <v>9.4</v>
      </c>
      <c r="Y2554">
        <v>9.6</v>
      </c>
      <c r="Z2554">
        <v>9.6999999999999993</v>
      </c>
      <c r="AA2554">
        <v>9.8000000000000007</v>
      </c>
      <c r="AB2554">
        <v>9.9</v>
      </c>
      <c r="AC2554">
        <v>9.9</v>
      </c>
      <c r="AD2554">
        <v>10</v>
      </c>
      <c r="AE2554">
        <v>10</v>
      </c>
      <c r="AF2554">
        <v>10</v>
      </c>
      <c r="AG2554">
        <v>10</v>
      </c>
      <c r="AH2554">
        <v>10.1</v>
      </c>
      <c r="AI2554">
        <v>10.199999999999999</v>
      </c>
      <c r="AJ2554">
        <v>10.1</v>
      </c>
    </row>
    <row r="2555" spans="3:36" x14ac:dyDescent="0.25">
      <c r="C2555" t="s">
        <v>855</v>
      </c>
      <c r="E2555">
        <v>11</v>
      </c>
      <c r="F2555">
        <v>11.2</v>
      </c>
      <c r="G2555">
        <v>9.6999999999999993</v>
      </c>
      <c r="H2555">
        <v>8.8000000000000007</v>
      </c>
      <c r="I2555">
        <v>10.3</v>
      </c>
      <c r="J2555">
        <v>10.7</v>
      </c>
      <c r="K2555">
        <v>10.199999999999999</v>
      </c>
      <c r="L2555">
        <v>10.1</v>
      </c>
      <c r="M2555">
        <v>10</v>
      </c>
      <c r="N2555">
        <v>9.6</v>
      </c>
      <c r="O2555">
        <v>9.3000000000000007</v>
      </c>
      <c r="P2555">
        <v>9.1</v>
      </c>
      <c r="Q2555">
        <v>9.1</v>
      </c>
      <c r="R2555">
        <v>9.1</v>
      </c>
      <c r="S2555">
        <v>9.1</v>
      </c>
      <c r="T2555">
        <v>9</v>
      </c>
      <c r="U2555">
        <v>9</v>
      </c>
      <c r="V2555">
        <v>9.1</v>
      </c>
      <c r="W2555">
        <v>9.3000000000000007</v>
      </c>
      <c r="X2555">
        <v>9.4</v>
      </c>
      <c r="Y2555">
        <v>9.6</v>
      </c>
      <c r="Z2555">
        <v>9.6999999999999993</v>
      </c>
      <c r="AA2555">
        <v>9.8000000000000007</v>
      </c>
      <c r="AB2555">
        <v>9.9</v>
      </c>
      <c r="AC2555">
        <v>9.9</v>
      </c>
      <c r="AD2555">
        <v>10</v>
      </c>
      <c r="AE2555">
        <v>10</v>
      </c>
      <c r="AF2555">
        <v>10</v>
      </c>
      <c r="AG2555">
        <v>10</v>
      </c>
      <c r="AH2555">
        <v>10.1</v>
      </c>
      <c r="AI2555">
        <v>10.199999999999999</v>
      </c>
      <c r="AJ2555">
        <v>10.1</v>
      </c>
    </row>
    <row r="2556" spans="3:36" x14ac:dyDescent="0.25">
      <c r="C2556" t="s">
        <v>856</v>
      </c>
      <c r="E2556">
        <v>0</v>
      </c>
      <c r="F2556">
        <v>0</v>
      </c>
      <c r="G2556">
        <v>0</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row>
    <row r="2557" spans="3:36" x14ac:dyDescent="0.25">
      <c r="C2557" t="s">
        <v>996</v>
      </c>
    </row>
    <row r="2558" spans="3:36" x14ac:dyDescent="0.25">
      <c r="C2558" t="s">
        <v>1011</v>
      </c>
    </row>
    <row r="2559" spans="3:36" x14ac:dyDescent="0.25">
      <c r="C2559" t="s">
        <v>1012</v>
      </c>
    </row>
    <row r="2560" spans="3:36" x14ac:dyDescent="0.25">
      <c r="C2560" t="s">
        <v>857</v>
      </c>
      <c r="E2560">
        <v>20.100000000000001</v>
      </c>
      <c r="F2560">
        <v>20.100000000000001</v>
      </c>
      <c r="G2560">
        <v>20.100000000000001</v>
      </c>
      <c r="H2560">
        <v>20.100000000000001</v>
      </c>
      <c r="I2560">
        <v>20.100000000000001</v>
      </c>
      <c r="J2560">
        <v>20.100000000000001</v>
      </c>
      <c r="K2560">
        <v>20.2</v>
      </c>
      <c r="L2560">
        <v>20.2</v>
      </c>
      <c r="M2560">
        <v>20.2</v>
      </c>
      <c r="N2560">
        <v>20.2</v>
      </c>
      <c r="O2560">
        <v>20.2</v>
      </c>
      <c r="P2560">
        <v>20.2</v>
      </c>
      <c r="Q2560">
        <v>20.2</v>
      </c>
      <c r="R2560">
        <v>20.3</v>
      </c>
      <c r="S2560">
        <v>20.3</v>
      </c>
      <c r="T2560">
        <v>20.3</v>
      </c>
      <c r="U2560">
        <v>20.3</v>
      </c>
      <c r="V2560">
        <v>20.3</v>
      </c>
      <c r="W2560">
        <v>20.3</v>
      </c>
      <c r="X2560">
        <v>20.399999999999999</v>
      </c>
      <c r="Y2560">
        <v>20.399999999999999</v>
      </c>
      <c r="Z2560">
        <v>20.399999999999999</v>
      </c>
      <c r="AA2560">
        <v>20.399999999999999</v>
      </c>
      <c r="AB2560">
        <v>20.5</v>
      </c>
      <c r="AC2560">
        <v>20.5</v>
      </c>
      <c r="AD2560">
        <v>20.5</v>
      </c>
      <c r="AE2560">
        <v>20.5</v>
      </c>
      <c r="AF2560">
        <v>20.6</v>
      </c>
      <c r="AG2560">
        <v>20.6</v>
      </c>
      <c r="AH2560">
        <v>20.6</v>
      </c>
      <c r="AI2560">
        <v>20.6</v>
      </c>
      <c r="AJ2560">
        <v>20.7</v>
      </c>
    </row>
    <row r="2561" spans="3:36" x14ac:dyDescent="0.25">
      <c r="C2561" t="s">
        <v>858</v>
      </c>
      <c r="E2561">
        <v>0</v>
      </c>
      <c r="F2561">
        <v>0</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0</v>
      </c>
      <c r="AI2561">
        <v>0</v>
      </c>
      <c r="AJ2561" t="s">
        <v>1013</v>
      </c>
    </row>
    <row r="2562" spans="3:36" x14ac:dyDescent="0.25">
      <c r="C2562" t="s">
        <v>859</v>
      </c>
      <c r="E2562">
        <v>2</v>
      </c>
      <c r="F2562">
        <v>2</v>
      </c>
      <c r="G2562">
        <v>2</v>
      </c>
      <c r="H2562">
        <v>2</v>
      </c>
      <c r="I2562">
        <v>2</v>
      </c>
      <c r="J2562">
        <v>2</v>
      </c>
      <c r="K2562">
        <v>2</v>
      </c>
      <c r="L2562">
        <v>2</v>
      </c>
      <c r="M2562">
        <v>2</v>
      </c>
      <c r="N2562">
        <v>2</v>
      </c>
      <c r="O2562">
        <v>2</v>
      </c>
      <c r="P2562">
        <v>2</v>
      </c>
      <c r="Q2562">
        <v>2</v>
      </c>
      <c r="R2562">
        <v>2</v>
      </c>
      <c r="S2562">
        <v>2</v>
      </c>
      <c r="T2562">
        <v>2</v>
      </c>
      <c r="U2562">
        <v>2</v>
      </c>
      <c r="V2562">
        <v>2</v>
      </c>
      <c r="W2562">
        <v>2</v>
      </c>
      <c r="X2562">
        <v>2</v>
      </c>
      <c r="Y2562">
        <v>2</v>
      </c>
      <c r="Z2562">
        <v>2</v>
      </c>
      <c r="AA2562">
        <v>2</v>
      </c>
      <c r="AB2562">
        <v>2</v>
      </c>
      <c r="AC2562">
        <v>2</v>
      </c>
      <c r="AD2562">
        <v>2</v>
      </c>
      <c r="AE2562">
        <v>2</v>
      </c>
      <c r="AF2562">
        <v>2</v>
      </c>
      <c r="AG2562">
        <v>2</v>
      </c>
      <c r="AH2562">
        <v>2</v>
      </c>
      <c r="AI2562">
        <v>2</v>
      </c>
      <c r="AJ2562" t="s">
        <v>1139</v>
      </c>
    </row>
    <row r="2563" spans="3:36" x14ac:dyDescent="0.25">
      <c r="C2563" t="s">
        <v>860</v>
      </c>
      <c r="E2563">
        <v>4.5</v>
      </c>
      <c r="F2563">
        <v>9</v>
      </c>
      <c r="G2563">
        <v>9</v>
      </c>
      <c r="H2563">
        <v>9</v>
      </c>
      <c r="I2563">
        <v>9</v>
      </c>
      <c r="J2563">
        <v>9</v>
      </c>
      <c r="K2563">
        <v>9</v>
      </c>
      <c r="L2563">
        <v>9</v>
      </c>
      <c r="M2563">
        <v>9</v>
      </c>
      <c r="N2563">
        <v>9</v>
      </c>
      <c r="O2563">
        <v>9</v>
      </c>
      <c r="P2563">
        <v>9</v>
      </c>
      <c r="Q2563">
        <v>9</v>
      </c>
      <c r="R2563">
        <v>9</v>
      </c>
      <c r="S2563">
        <v>9</v>
      </c>
      <c r="T2563">
        <v>9</v>
      </c>
      <c r="U2563">
        <v>9</v>
      </c>
      <c r="V2563">
        <v>9</v>
      </c>
      <c r="W2563">
        <v>9</v>
      </c>
      <c r="X2563">
        <v>9</v>
      </c>
      <c r="Y2563">
        <v>9</v>
      </c>
      <c r="Z2563">
        <v>9</v>
      </c>
      <c r="AA2563">
        <v>9</v>
      </c>
      <c r="AB2563">
        <v>9</v>
      </c>
      <c r="AC2563">
        <v>9</v>
      </c>
      <c r="AD2563">
        <v>9</v>
      </c>
      <c r="AE2563">
        <v>9</v>
      </c>
      <c r="AF2563">
        <v>9</v>
      </c>
      <c r="AG2563">
        <v>9</v>
      </c>
      <c r="AH2563">
        <v>9</v>
      </c>
      <c r="AI2563">
        <v>9</v>
      </c>
      <c r="AJ2563">
        <v>9</v>
      </c>
    </row>
    <row r="2564" spans="3:36" x14ac:dyDescent="0.25">
      <c r="C2564" t="s">
        <v>838</v>
      </c>
      <c r="E2564">
        <v>26.6</v>
      </c>
      <c r="F2564">
        <v>31.1</v>
      </c>
      <c r="G2564">
        <v>31.1</v>
      </c>
      <c r="H2564">
        <v>31.1</v>
      </c>
      <c r="I2564">
        <v>31.1</v>
      </c>
      <c r="J2564">
        <v>31.1</v>
      </c>
      <c r="K2564">
        <v>31.2</v>
      </c>
      <c r="L2564">
        <v>31.2</v>
      </c>
      <c r="M2564">
        <v>31.2</v>
      </c>
      <c r="N2564">
        <v>31.2</v>
      </c>
      <c r="O2564">
        <v>31.2</v>
      </c>
      <c r="P2564">
        <v>31.2</v>
      </c>
      <c r="Q2564">
        <v>31.2</v>
      </c>
      <c r="R2564">
        <v>31.3</v>
      </c>
      <c r="S2564">
        <v>31.3</v>
      </c>
      <c r="T2564">
        <v>31.3</v>
      </c>
      <c r="U2564">
        <v>31.3</v>
      </c>
      <c r="V2564">
        <v>31.3</v>
      </c>
      <c r="W2564">
        <v>31.3</v>
      </c>
      <c r="X2564">
        <v>31.4</v>
      </c>
      <c r="Y2564">
        <v>31.4</v>
      </c>
      <c r="Z2564">
        <v>31.4</v>
      </c>
      <c r="AA2564">
        <v>31.4</v>
      </c>
      <c r="AB2564">
        <v>31.5</v>
      </c>
      <c r="AC2564">
        <v>31.5</v>
      </c>
      <c r="AD2564">
        <v>31.5</v>
      </c>
      <c r="AE2564">
        <v>31.5</v>
      </c>
      <c r="AF2564">
        <v>31.6</v>
      </c>
      <c r="AG2564">
        <v>31.6</v>
      </c>
      <c r="AH2564">
        <v>31.6</v>
      </c>
      <c r="AI2564">
        <v>31.6</v>
      </c>
      <c r="AJ2564">
        <v>31.7</v>
      </c>
    </row>
    <row r="2565" spans="3:36" x14ac:dyDescent="0.25">
      <c r="C2565" t="s">
        <v>1014</v>
      </c>
    </row>
    <row r="2566" spans="3:36" x14ac:dyDescent="0.25">
      <c r="C2566" t="s">
        <v>861</v>
      </c>
      <c r="E2566">
        <v>77.900000000000006</v>
      </c>
      <c r="F2566">
        <v>78.599999999999994</v>
      </c>
      <c r="G2566">
        <v>81.099999999999994</v>
      </c>
      <c r="H2566">
        <v>77.400000000000006</v>
      </c>
      <c r="I2566">
        <v>70</v>
      </c>
      <c r="J2566">
        <v>70.099999999999994</v>
      </c>
      <c r="K2566">
        <v>70.2</v>
      </c>
      <c r="L2566">
        <v>70.3</v>
      </c>
      <c r="M2566">
        <v>70.400000000000006</v>
      </c>
      <c r="N2566">
        <v>70.5</v>
      </c>
      <c r="O2566">
        <v>70.599999999999994</v>
      </c>
      <c r="P2566">
        <v>70.599999999999994</v>
      </c>
      <c r="Q2566">
        <v>70.7</v>
      </c>
      <c r="R2566">
        <v>70.8</v>
      </c>
      <c r="S2566">
        <v>70.8</v>
      </c>
      <c r="T2566">
        <v>70.900000000000006</v>
      </c>
      <c r="U2566">
        <v>71</v>
      </c>
      <c r="V2566">
        <v>71.099999999999994</v>
      </c>
      <c r="W2566">
        <v>71.099999999999994</v>
      </c>
      <c r="X2566">
        <v>71.2</v>
      </c>
      <c r="Y2566">
        <v>71.3</v>
      </c>
      <c r="Z2566">
        <v>71.400000000000006</v>
      </c>
      <c r="AA2566">
        <v>71.599999999999994</v>
      </c>
      <c r="AB2566">
        <v>71.7</v>
      </c>
      <c r="AC2566">
        <v>71.8</v>
      </c>
      <c r="AD2566">
        <v>71.900000000000006</v>
      </c>
      <c r="AE2566">
        <v>72</v>
      </c>
      <c r="AF2566">
        <v>72.2</v>
      </c>
      <c r="AG2566">
        <v>72.3</v>
      </c>
      <c r="AH2566">
        <v>72.400000000000006</v>
      </c>
      <c r="AI2566">
        <v>72.599999999999994</v>
      </c>
      <c r="AJ2566">
        <v>72.7</v>
      </c>
    </row>
    <row r="2567" spans="3:36" x14ac:dyDescent="0.25">
      <c r="C2567" t="s">
        <v>862</v>
      </c>
      <c r="E2567">
        <v>0</v>
      </c>
      <c r="F2567">
        <v>0</v>
      </c>
      <c r="G2567">
        <v>0</v>
      </c>
      <c r="H2567">
        <v>0</v>
      </c>
      <c r="I2567">
        <v>0</v>
      </c>
      <c r="J2567">
        <v>0</v>
      </c>
      <c r="K2567">
        <v>0</v>
      </c>
      <c r="L2567">
        <v>0</v>
      </c>
      <c r="M2567">
        <v>0</v>
      </c>
      <c r="N2567">
        <v>0</v>
      </c>
      <c r="O2567">
        <v>0</v>
      </c>
      <c r="P2567">
        <v>0</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0</v>
      </c>
      <c r="AJ2567" t="s">
        <v>1013</v>
      </c>
    </row>
    <row r="2568" spans="3:36" x14ac:dyDescent="0.25">
      <c r="C2568" t="s">
        <v>863</v>
      </c>
      <c r="E2568">
        <v>0</v>
      </c>
      <c r="F2568">
        <v>0.4</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t="s">
        <v>1009</v>
      </c>
    </row>
    <row r="2569" spans="3:36" x14ac:dyDescent="0.25">
      <c r="C2569" t="s">
        <v>864</v>
      </c>
      <c r="E2569">
        <v>11.1</v>
      </c>
      <c r="F2569">
        <v>15.7</v>
      </c>
      <c r="G2569">
        <v>20.8</v>
      </c>
      <c r="H2569">
        <v>24.2</v>
      </c>
      <c r="I2569">
        <v>20.5</v>
      </c>
      <c r="J2569">
        <v>20.5</v>
      </c>
      <c r="K2569">
        <v>20.5</v>
      </c>
      <c r="L2569">
        <v>20.5</v>
      </c>
      <c r="M2569">
        <v>20.5</v>
      </c>
      <c r="N2569">
        <v>20.5</v>
      </c>
      <c r="O2569">
        <v>20.5</v>
      </c>
      <c r="P2569">
        <v>20.5</v>
      </c>
      <c r="Q2569">
        <v>20.5</v>
      </c>
      <c r="R2569">
        <v>20.5</v>
      </c>
      <c r="S2569">
        <v>20.5</v>
      </c>
      <c r="T2569">
        <v>20.5</v>
      </c>
      <c r="U2569">
        <v>20.5</v>
      </c>
      <c r="V2569">
        <v>20.5</v>
      </c>
      <c r="W2569">
        <v>20.5</v>
      </c>
      <c r="X2569">
        <v>20.5</v>
      </c>
      <c r="Y2569">
        <v>20.5</v>
      </c>
      <c r="Z2569">
        <v>20.5</v>
      </c>
      <c r="AA2569">
        <v>20.5</v>
      </c>
      <c r="AB2569">
        <v>20.5</v>
      </c>
      <c r="AC2569">
        <v>20.5</v>
      </c>
      <c r="AD2569">
        <v>20.5</v>
      </c>
      <c r="AE2569">
        <v>20.5</v>
      </c>
      <c r="AF2569">
        <v>20.5</v>
      </c>
      <c r="AG2569">
        <v>20.5</v>
      </c>
      <c r="AH2569">
        <v>20.5</v>
      </c>
      <c r="AI2569">
        <v>20.5</v>
      </c>
      <c r="AJ2569">
        <v>20.5</v>
      </c>
    </row>
    <row r="2570" spans="3:36" x14ac:dyDescent="0.25">
      <c r="C2570" t="s">
        <v>838</v>
      </c>
      <c r="E2570">
        <v>89.1</v>
      </c>
      <c r="F2570">
        <v>94.8</v>
      </c>
      <c r="G2570">
        <v>101.9</v>
      </c>
      <c r="H2570">
        <v>101.6</v>
      </c>
      <c r="I2570">
        <v>90.5</v>
      </c>
      <c r="J2570">
        <v>90.6</v>
      </c>
      <c r="K2570">
        <v>90.7</v>
      </c>
      <c r="L2570">
        <v>90.8</v>
      </c>
      <c r="M2570">
        <v>90.9</v>
      </c>
      <c r="N2570">
        <v>91</v>
      </c>
      <c r="O2570">
        <v>91.1</v>
      </c>
      <c r="P2570">
        <v>91.1</v>
      </c>
      <c r="Q2570">
        <v>91.2</v>
      </c>
      <c r="R2570">
        <v>91.3</v>
      </c>
      <c r="S2570">
        <v>91.3</v>
      </c>
      <c r="T2570">
        <v>91.4</v>
      </c>
      <c r="U2570">
        <v>91.5</v>
      </c>
      <c r="V2570">
        <v>91.6</v>
      </c>
      <c r="W2570">
        <v>91.7</v>
      </c>
      <c r="X2570">
        <v>91.7</v>
      </c>
      <c r="Y2570">
        <v>91.8</v>
      </c>
      <c r="Z2570">
        <v>92</v>
      </c>
      <c r="AA2570">
        <v>92.1</v>
      </c>
      <c r="AB2570">
        <v>92.2</v>
      </c>
      <c r="AC2570">
        <v>92.3</v>
      </c>
      <c r="AD2570">
        <v>92.4</v>
      </c>
      <c r="AE2570">
        <v>92.6</v>
      </c>
      <c r="AF2570">
        <v>92.7</v>
      </c>
      <c r="AG2570">
        <v>92.8</v>
      </c>
      <c r="AH2570">
        <v>93</v>
      </c>
      <c r="AI2570">
        <v>93.1</v>
      </c>
      <c r="AJ2570">
        <v>93.2</v>
      </c>
    </row>
    <row r="2571" spans="3:36" x14ac:dyDescent="0.25">
      <c r="C2571" t="s">
        <v>996</v>
      </c>
    </row>
    <row r="2572" spans="3:36" x14ac:dyDescent="0.25">
      <c r="C2572" t="s">
        <v>865</v>
      </c>
      <c r="E2572">
        <v>110.9</v>
      </c>
      <c r="F2572">
        <v>116.3</v>
      </c>
      <c r="G2572">
        <v>128</v>
      </c>
      <c r="H2572">
        <v>121.4</v>
      </c>
      <c r="I2572">
        <v>118.3</v>
      </c>
      <c r="J2572">
        <v>120.6</v>
      </c>
      <c r="K2572">
        <v>120.5</v>
      </c>
      <c r="L2572">
        <v>120.3</v>
      </c>
      <c r="M2572">
        <v>120.1</v>
      </c>
      <c r="N2572">
        <v>120</v>
      </c>
      <c r="O2572">
        <v>119.8</v>
      </c>
      <c r="P2572">
        <v>119.7</v>
      </c>
      <c r="Q2572">
        <v>119.6</v>
      </c>
      <c r="R2572">
        <v>119.5</v>
      </c>
      <c r="S2572">
        <v>119.5</v>
      </c>
      <c r="T2572">
        <v>119.5</v>
      </c>
      <c r="U2572">
        <v>119.5</v>
      </c>
      <c r="V2572">
        <v>119.7</v>
      </c>
      <c r="W2572">
        <v>119.8</v>
      </c>
      <c r="X2572">
        <v>120</v>
      </c>
      <c r="Y2572">
        <v>120.1</v>
      </c>
      <c r="Z2572">
        <v>120.3</v>
      </c>
      <c r="AA2572">
        <v>120.5</v>
      </c>
      <c r="AB2572">
        <v>120.7</v>
      </c>
      <c r="AC2572">
        <v>120.9</v>
      </c>
      <c r="AD2572">
        <v>121.1</v>
      </c>
      <c r="AE2572">
        <v>121.3</v>
      </c>
      <c r="AF2572">
        <v>121.6</v>
      </c>
      <c r="AG2572">
        <v>121.8</v>
      </c>
      <c r="AH2572">
        <v>122</v>
      </c>
      <c r="AI2572">
        <v>122.3</v>
      </c>
      <c r="AJ2572">
        <v>122.5</v>
      </c>
    </row>
    <row r="2573" spans="3:36" x14ac:dyDescent="0.25">
      <c r="C2573" t="s">
        <v>866</v>
      </c>
      <c r="E2573">
        <v>22.9</v>
      </c>
      <c r="F2573">
        <v>25.8</v>
      </c>
      <c r="G2573">
        <v>25.7</v>
      </c>
      <c r="H2573">
        <v>29.3</v>
      </c>
      <c r="I2573">
        <v>20.399999999999999</v>
      </c>
      <c r="J2573">
        <v>20.399999999999999</v>
      </c>
      <c r="K2573">
        <v>20.399999999999999</v>
      </c>
      <c r="L2573">
        <v>20.399999999999999</v>
      </c>
      <c r="M2573">
        <v>20.399999999999999</v>
      </c>
      <c r="N2573">
        <v>20.399999999999999</v>
      </c>
      <c r="O2573">
        <v>20.399999999999999</v>
      </c>
      <c r="P2573">
        <v>20.399999999999999</v>
      </c>
      <c r="Q2573">
        <v>20.399999999999999</v>
      </c>
      <c r="R2573">
        <v>20.399999999999999</v>
      </c>
      <c r="S2573">
        <v>20.399999999999999</v>
      </c>
      <c r="T2573">
        <v>20.399999999999999</v>
      </c>
      <c r="U2573">
        <v>20.399999999999999</v>
      </c>
      <c r="V2573">
        <v>20.399999999999999</v>
      </c>
      <c r="W2573">
        <v>20.399999999999999</v>
      </c>
      <c r="X2573">
        <v>20.399999999999999</v>
      </c>
      <c r="Y2573">
        <v>20.399999999999999</v>
      </c>
      <c r="Z2573">
        <v>20.399999999999999</v>
      </c>
      <c r="AA2573">
        <v>20.399999999999999</v>
      </c>
      <c r="AB2573">
        <v>20.399999999999999</v>
      </c>
      <c r="AC2573">
        <v>20.399999999999999</v>
      </c>
      <c r="AD2573">
        <v>20.399999999999999</v>
      </c>
      <c r="AE2573">
        <v>20.399999999999999</v>
      </c>
      <c r="AF2573">
        <v>20.399999999999999</v>
      </c>
      <c r="AG2573">
        <v>20.399999999999999</v>
      </c>
      <c r="AH2573">
        <v>20.399999999999999</v>
      </c>
      <c r="AI2573">
        <v>20.399999999999999</v>
      </c>
      <c r="AJ2573">
        <v>20.399999999999999</v>
      </c>
    </row>
    <row r="2574" spans="3:36" x14ac:dyDescent="0.25">
      <c r="C2574" t="s">
        <v>996</v>
      </c>
    </row>
    <row r="2575" spans="3:36" x14ac:dyDescent="0.25">
      <c r="C2575" t="s">
        <v>1016</v>
      </c>
    </row>
    <row r="2576" spans="3:36" x14ac:dyDescent="0.25">
      <c r="C2576" t="s">
        <v>867</v>
      </c>
      <c r="E2576">
        <v>1</v>
      </c>
      <c r="F2576">
        <v>1</v>
      </c>
      <c r="G2576">
        <v>1</v>
      </c>
      <c r="H2576">
        <v>0.9</v>
      </c>
      <c r="I2576">
        <v>0.9</v>
      </c>
      <c r="J2576">
        <v>0.9</v>
      </c>
      <c r="K2576">
        <v>0.9</v>
      </c>
      <c r="L2576">
        <v>0.9</v>
      </c>
      <c r="M2576">
        <v>0.9</v>
      </c>
      <c r="N2576">
        <v>0.9</v>
      </c>
      <c r="O2576">
        <v>0.9</v>
      </c>
      <c r="P2576">
        <v>0.9</v>
      </c>
      <c r="Q2576">
        <v>0.9</v>
      </c>
      <c r="R2576">
        <v>0.9</v>
      </c>
      <c r="S2576">
        <v>0.9</v>
      </c>
      <c r="T2576">
        <v>0.9</v>
      </c>
      <c r="U2576">
        <v>0.9</v>
      </c>
      <c r="V2576">
        <v>0.9</v>
      </c>
      <c r="W2576">
        <v>0.9</v>
      </c>
      <c r="X2576">
        <v>0.9</v>
      </c>
      <c r="Y2576">
        <v>0.9</v>
      </c>
      <c r="Z2576">
        <v>0.9</v>
      </c>
      <c r="AA2576">
        <v>0.9</v>
      </c>
      <c r="AB2576">
        <v>0.9</v>
      </c>
      <c r="AC2576">
        <v>0.9</v>
      </c>
      <c r="AD2576">
        <v>0.9</v>
      </c>
      <c r="AE2576">
        <v>0.9</v>
      </c>
      <c r="AF2576">
        <v>0.9</v>
      </c>
      <c r="AG2576">
        <v>0.9</v>
      </c>
      <c r="AH2576">
        <v>0.9</v>
      </c>
      <c r="AI2576">
        <v>0.9</v>
      </c>
      <c r="AJ2576">
        <v>0.9</v>
      </c>
    </row>
    <row r="2577" spans="1:36" x14ac:dyDescent="0.25">
      <c r="C2577" t="s">
        <v>868</v>
      </c>
      <c r="E2577">
        <v>0</v>
      </c>
      <c r="F2577">
        <v>0</v>
      </c>
      <c r="G2577">
        <v>0</v>
      </c>
      <c r="H2577">
        <v>0</v>
      </c>
      <c r="I2577">
        <v>0</v>
      </c>
      <c r="J2577">
        <v>0</v>
      </c>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c r="AD2577">
        <v>0</v>
      </c>
      <c r="AE2577">
        <v>0</v>
      </c>
      <c r="AF2577">
        <v>0</v>
      </c>
      <c r="AG2577">
        <v>0</v>
      </c>
      <c r="AH2577">
        <v>0</v>
      </c>
      <c r="AI2577">
        <v>0</v>
      </c>
      <c r="AJ2577" t="s">
        <v>1013</v>
      </c>
    </row>
    <row r="2578" spans="1:36" x14ac:dyDescent="0.25">
      <c r="C2578" t="s">
        <v>869</v>
      </c>
      <c r="E2578">
        <v>0</v>
      </c>
      <c r="F2578">
        <v>0</v>
      </c>
      <c r="G2578">
        <v>0</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t="s">
        <v>1009</v>
      </c>
    </row>
    <row r="2579" spans="1:36" x14ac:dyDescent="0.25">
      <c r="C2579" t="s">
        <v>870</v>
      </c>
      <c r="E2579">
        <v>0.1</v>
      </c>
      <c r="F2579">
        <v>0.1</v>
      </c>
      <c r="G2579">
        <v>0.2</v>
      </c>
      <c r="H2579">
        <v>0.1</v>
      </c>
      <c r="I2579">
        <v>0.1</v>
      </c>
      <c r="J2579">
        <v>0.1</v>
      </c>
      <c r="K2579">
        <v>0.1</v>
      </c>
      <c r="L2579">
        <v>0.1</v>
      </c>
      <c r="M2579">
        <v>0.1</v>
      </c>
      <c r="N2579">
        <v>0.1</v>
      </c>
      <c r="O2579">
        <v>0.1</v>
      </c>
      <c r="P2579">
        <v>0.1</v>
      </c>
      <c r="Q2579">
        <v>0.1</v>
      </c>
      <c r="R2579">
        <v>0.1</v>
      </c>
      <c r="S2579">
        <v>0.1</v>
      </c>
      <c r="T2579">
        <v>0.1</v>
      </c>
      <c r="U2579">
        <v>0.1</v>
      </c>
      <c r="V2579">
        <v>0.1</v>
      </c>
      <c r="W2579">
        <v>0.1</v>
      </c>
      <c r="X2579">
        <v>0.1</v>
      </c>
      <c r="Y2579">
        <v>0.1</v>
      </c>
      <c r="Z2579">
        <v>0.1</v>
      </c>
      <c r="AA2579">
        <v>0.1</v>
      </c>
      <c r="AB2579">
        <v>0.1</v>
      </c>
      <c r="AC2579">
        <v>0.1</v>
      </c>
      <c r="AD2579">
        <v>0.1</v>
      </c>
      <c r="AE2579">
        <v>0.1</v>
      </c>
      <c r="AF2579">
        <v>0.1</v>
      </c>
      <c r="AG2579">
        <v>0.1</v>
      </c>
      <c r="AH2579">
        <v>0.1</v>
      </c>
      <c r="AI2579">
        <v>0.1</v>
      </c>
      <c r="AJ2579">
        <v>0.1</v>
      </c>
    </row>
    <row r="2580" spans="1:36" x14ac:dyDescent="0.25">
      <c r="C2580" t="s">
        <v>838</v>
      </c>
      <c r="E2580">
        <v>1.1000000000000001</v>
      </c>
      <c r="F2580">
        <v>1.1000000000000001</v>
      </c>
      <c r="G2580">
        <v>1.2</v>
      </c>
      <c r="H2580">
        <v>1</v>
      </c>
      <c r="I2580">
        <v>1</v>
      </c>
      <c r="J2580">
        <v>1</v>
      </c>
      <c r="K2580">
        <v>1</v>
      </c>
      <c r="L2580">
        <v>1</v>
      </c>
      <c r="M2580">
        <v>1</v>
      </c>
      <c r="N2580">
        <v>1</v>
      </c>
      <c r="O2580">
        <v>1</v>
      </c>
      <c r="P2580">
        <v>1</v>
      </c>
      <c r="Q2580">
        <v>1</v>
      </c>
      <c r="R2580">
        <v>1</v>
      </c>
      <c r="S2580">
        <v>1</v>
      </c>
      <c r="T2580">
        <v>1</v>
      </c>
      <c r="U2580">
        <v>1</v>
      </c>
      <c r="V2580">
        <v>1</v>
      </c>
      <c r="W2580">
        <v>1</v>
      </c>
      <c r="X2580">
        <v>1</v>
      </c>
      <c r="Y2580">
        <v>1</v>
      </c>
      <c r="Z2580">
        <v>1</v>
      </c>
      <c r="AA2580">
        <v>1</v>
      </c>
      <c r="AB2580">
        <v>1</v>
      </c>
      <c r="AC2580">
        <v>1</v>
      </c>
      <c r="AD2580">
        <v>1</v>
      </c>
      <c r="AE2580">
        <v>1</v>
      </c>
      <c r="AF2580">
        <v>1</v>
      </c>
      <c r="AG2580">
        <v>1</v>
      </c>
      <c r="AH2580">
        <v>1</v>
      </c>
      <c r="AI2580">
        <v>1</v>
      </c>
      <c r="AJ2580">
        <v>1</v>
      </c>
    </row>
    <row r="2581" spans="1:36" x14ac:dyDescent="0.25">
      <c r="C2581" t="s">
        <v>996</v>
      </c>
    </row>
    <row r="2582" spans="1:36" s="15" customFormat="1" x14ac:dyDescent="0.25">
      <c r="A2582"/>
      <c r="B2582"/>
      <c r="C2582" t="s">
        <v>1140</v>
      </c>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row>
    <row r="2583" spans="1:36" s="15" customFormat="1" x14ac:dyDescent="0.25">
      <c r="A2583"/>
      <c r="B2583"/>
      <c r="C2583" t="s">
        <v>1017</v>
      </c>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row>
    <row r="2584" spans="1:36" s="15" customFormat="1" x14ac:dyDescent="0.25">
      <c r="A2584"/>
      <c r="B2584"/>
      <c r="C2584"/>
      <c r="D2584"/>
      <c r="E2584">
        <v>2019</v>
      </c>
      <c r="F2584">
        <v>2020</v>
      </c>
      <c r="G2584">
        <v>2021</v>
      </c>
      <c r="H2584">
        <v>2022</v>
      </c>
      <c r="I2584">
        <v>2023</v>
      </c>
      <c r="J2584">
        <v>2024</v>
      </c>
      <c r="K2584">
        <v>2025</v>
      </c>
      <c r="L2584">
        <v>2026</v>
      </c>
      <c r="M2584">
        <v>2027</v>
      </c>
      <c r="N2584">
        <v>2028</v>
      </c>
      <c r="O2584">
        <v>2029</v>
      </c>
      <c r="P2584">
        <v>2030</v>
      </c>
      <c r="Q2584">
        <v>2031</v>
      </c>
      <c r="R2584">
        <v>2032</v>
      </c>
      <c r="S2584">
        <v>2033</v>
      </c>
      <c r="T2584">
        <v>2034</v>
      </c>
      <c r="U2584">
        <v>2035</v>
      </c>
      <c r="V2584">
        <v>2036</v>
      </c>
      <c r="W2584">
        <v>2037</v>
      </c>
      <c r="X2584">
        <v>2038</v>
      </c>
      <c r="Y2584">
        <v>2039</v>
      </c>
      <c r="Z2584">
        <v>2040</v>
      </c>
      <c r="AA2584">
        <v>2041</v>
      </c>
      <c r="AB2584">
        <v>2042</v>
      </c>
      <c r="AC2584">
        <v>2043</v>
      </c>
      <c r="AD2584">
        <v>2044</v>
      </c>
      <c r="AE2584">
        <v>2045</v>
      </c>
      <c r="AF2584">
        <v>2046</v>
      </c>
      <c r="AG2584">
        <v>2047</v>
      </c>
      <c r="AH2584">
        <v>2048</v>
      </c>
      <c r="AI2584">
        <v>2049</v>
      </c>
      <c r="AJ2584">
        <v>2050</v>
      </c>
    </row>
    <row r="2585" spans="1:36" s="15" customFormat="1" x14ac:dyDescent="0.25">
      <c r="A2585"/>
      <c r="B2585"/>
      <c r="C2585" t="s">
        <v>996</v>
      </c>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row>
    <row r="2586" spans="1:36" s="15" customFormat="1" x14ac:dyDescent="0.25">
      <c r="A2586"/>
      <c r="B2586"/>
      <c r="C2586" t="s">
        <v>1018</v>
      </c>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row>
    <row r="2587" spans="1:36" s="15" customFormat="1" x14ac:dyDescent="0.25">
      <c r="A2587"/>
      <c r="B2587"/>
      <c r="C2587" t="s">
        <v>995</v>
      </c>
      <c r="D2587"/>
      <c r="E2587">
        <v>339.46</v>
      </c>
      <c r="F2587">
        <v>300.17</v>
      </c>
      <c r="G2587">
        <v>319.077</v>
      </c>
      <c r="H2587">
        <v>318.72000000000003</v>
      </c>
      <c r="I2587">
        <v>299.98200000000003</v>
      </c>
      <c r="J2587">
        <v>298.00799999999998</v>
      </c>
      <c r="K2587">
        <v>301.47300000000001</v>
      </c>
      <c r="L2587">
        <v>307.45999999999998</v>
      </c>
      <c r="M2587">
        <v>319.41899999999998</v>
      </c>
      <c r="N2587">
        <v>325.70499999999998</v>
      </c>
      <c r="O2587">
        <v>331.76</v>
      </c>
      <c r="P2587">
        <v>338.23500000000001</v>
      </c>
      <c r="Q2587">
        <v>342.988</v>
      </c>
      <c r="R2587">
        <v>347.90300000000002</v>
      </c>
      <c r="S2587">
        <v>349.959</v>
      </c>
      <c r="T2587">
        <v>352.904</v>
      </c>
      <c r="U2587">
        <v>355.726</v>
      </c>
      <c r="V2587">
        <v>359.05900000000003</v>
      </c>
      <c r="W2587">
        <v>362.30700000000002</v>
      </c>
      <c r="X2587">
        <v>364.28899999999999</v>
      </c>
      <c r="Y2587">
        <v>365.447</v>
      </c>
      <c r="Z2587">
        <v>366.68299999999999</v>
      </c>
      <c r="AA2587">
        <v>368.04899999999998</v>
      </c>
      <c r="AB2587">
        <v>369.44099999999997</v>
      </c>
      <c r="AC2587">
        <v>370.17500000000001</v>
      </c>
      <c r="AD2587">
        <v>370.73599999999999</v>
      </c>
      <c r="AE2587">
        <v>370.93700000000001</v>
      </c>
      <c r="AF2587">
        <v>371.25599999999997</v>
      </c>
      <c r="AG2587">
        <v>373.17899999999997</v>
      </c>
      <c r="AH2587">
        <v>374.49700000000001</v>
      </c>
      <c r="AI2587">
        <v>375.54</v>
      </c>
      <c r="AJ2587">
        <v>375.91199999999998</v>
      </c>
    </row>
    <row r="2588" spans="1:36" s="15" customFormat="1" x14ac:dyDescent="0.25">
      <c r="A2588"/>
      <c r="B2588"/>
      <c r="C2588" t="s">
        <v>829</v>
      </c>
      <c r="D2588"/>
      <c r="E2588">
        <v>1126.2829999999999</v>
      </c>
      <c r="F2588">
        <v>1054.9000000000001</v>
      </c>
      <c r="G2588">
        <v>1056.5</v>
      </c>
      <c r="H2588">
        <v>1104.625</v>
      </c>
      <c r="I2588">
        <v>1132.3130000000001</v>
      </c>
      <c r="J2588">
        <v>1132.222</v>
      </c>
      <c r="K2588">
        <v>1066.646</v>
      </c>
      <c r="L2588">
        <v>998.255</v>
      </c>
      <c r="M2588">
        <v>992.52300000000002</v>
      </c>
      <c r="N2588">
        <v>976.31899999999996</v>
      </c>
      <c r="O2588">
        <v>957.73900000000003</v>
      </c>
      <c r="P2588">
        <v>947.73</v>
      </c>
      <c r="Q2588">
        <v>946.53800000000001</v>
      </c>
      <c r="R2588">
        <v>938.59</v>
      </c>
      <c r="S2588">
        <v>927.41399999999999</v>
      </c>
      <c r="T2588">
        <v>912.91899999999998</v>
      </c>
      <c r="U2588">
        <v>915.15599999999995</v>
      </c>
      <c r="V2588">
        <v>930.86300000000006</v>
      </c>
      <c r="W2588">
        <v>947.42700000000002</v>
      </c>
      <c r="X2588">
        <v>964.34100000000001</v>
      </c>
      <c r="Y2588">
        <v>977.19899999999996</v>
      </c>
      <c r="Z2588">
        <v>985.30899999999997</v>
      </c>
      <c r="AA2588">
        <v>991.12699999999995</v>
      </c>
      <c r="AB2588">
        <v>994.10400000000004</v>
      </c>
      <c r="AC2588">
        <v>998.00699999999995</v>
      </c>
      <c r="AD2588">
        <v>1002.199</v>
      </c>
      <c r="AE2588">
        <v>1006.5359999999999</v>
      </c>
      <c r="AF2588">
        <v>1009.674</v>
      </c>
      <c r="AG2588">
        <v>1009.817</v>
      </c>
      <c r="AH2588">
        <v>1013.225</v>
      </c>
      <c r="AI2588">
        <v>1017.057</v>
      </c>
      <c r="AJ2588">
        <v>1016.177</v>
      </c>
    </row>
    <row r="2589" spans="1:36" s="15" customFormat="1" x14ac:dyDescent="0.25">
      <c r="A2589"/>
      <c r="B2589"/>
      <c r="C2589" t="s">
        <v>996</v>
      </c>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row>
    <row r="2590" spans="1:36" s="15" customFormat="1" x14ac:dyDescent="0.25">
      <c r="A2590"/>
      <c r="B2590"/>
      <c r="C2590" t="s">
        <v>997</v>
      </c>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row>
    <row r="2591" spans="1:36" s="15" customFormat="1" x14ac:dyDescent="0.25">
      <c r="A2591" t="s">
        <v>117</v>
      </c>
      <c r="B2591" t="s">
        <v>771</v>
      </c>
      <c r="C2591" t="s">
        <v>55</v>
      </c>
      <c r="D2591"/>
      <c r="E2591">
        <v>89.12</v>
      </c>
      <c r="F2591">
        <v>80.378</v>
      </c>
      <c r="G2591">
        <v>85.346000000000004</v>
      </c>
      <c r="H2591">
        <v>86.471000000000004</v>
      </c>
      <c r="I2591">
        <v>80.227000000000004</v>
      </c>
      <c r="J2591">
        <v>80.733000000000004</v>
      </c>
      <c r="K2591">
        <v>81.828000000000003</v>
      </c>
      <c r="L2591">
        <v>83.415000000000006</v>
      </c>
      <c r="M2591">
        <v>86.575999999999993</v>
      </c>
      <c r="N2591">
        <v>88.22</v>
      </c>
      <c r="O2591">
        <v>89.804000000000002</v>
      </c>
      <c r="P2591">
        <v>91.606999999999999</v>
      </c>
      <c r="Q2591">
        <v>93.025000000000006</v>
      </c>
      <c r="R2591">
        <v>94.793000000000006</v>
      </c>
      <c r="S2591">
        <v>95.795000000000002</v>
      </c>
      <c r="T2591">
        <v>97.116</v>
      </c>
      <c r="U2591">
        <v>98.581000000000003</v>
      </c>
      <c r="V2591">
        <v>99.974999999999994</v>
      </c>
      <c r="W2591">
        <v>101.236</v>
      </c>
      <c r="X2591">
        <v>102.092</v>
      </c>
      <c r="Y2591">
        <v>102.687</v>
      </c>
      <c r="Z2591">
        <v>103.313</v>
      </c>
      <c r="AA2591">
        <v>103.964</v>
      </c>
      <c r="AB2591">
        <v>104.568</v>
      </c>
      <c r="AC2591">
        <v>104.96899999999999</v>
      </c>
      <c r="AD2591">
        <v>105.27800000000001</v>
      </c>
      <c r="AE2591">
        <v>105.471</v>
      </c>
      <c r="AF2591">
        <v>105.68899999999999</v>
      </c>
      <c r="AG2591">
        <v>106.32</v>
      </c>
      <c r="AH2591">
        <v>106.855</v>
      </c>
      <c r="AI2591">
        <v>107.322</v>
      </c>
      <c r="AJ2591">
        <v>107.65</v>
      </c>
    </row>
    <row r="2592" spans="1:36" s="15" customFormat="1" x14ac:dyDescent="0.25">
      <c r="A2592" t="s">
        <v>117</v>
      </c>
      <c r="B2592"/>
      <c r="C2592" t="s">
        <v>830</v>
      </c>
      <c r="D2592"/>
      <c r="E2592">
        <v>25.638999999999999</v>
      </c>
      <c r="F2592">
        <v>22.702000000000002</v>
      </c>
      <c r="G2592">
        <v>24.97</v>
      </c>
      <c r="H2592">
        <v>25.03</v>
      </c>
      <c r="I2592">
        <v>22.856000000000002</v>
      </c>
      <c r="J2592">
        <v>22.506</v>
      </c>
      <c r="K2592">
        <v>22.931000000000001</v>
      </c>
      <c r="L2592">
        <v>23.555</v>
      </c>
      <c r="M2592">
        <v>24.634</v>
      </c>
      <c r="N2592">
        <v>25.282</v>
      </c>
      <c r="O2592">
        <v>25.902000000000001</v>
      </c>
      <c r="P2592">
        <v>26.553000000000001</v>
      </c>
      <c r="Q2592">
        <v>27.065999999999999</v>
      </c>
      <c r="R2592">
        <v>27.574000000000002</v>
      </c>
      <c r="S2592">
        <v>27.824000000000002</v>
      </c>
      <c r="T2592">
        <v>28.105</v>
      </c>
      <c r="U2592">
        <v>28.236000000000001</v>
      </c>
      <c r="V2592">
        <v>28.376999999999999</v>
      </c>
      <c r="W2592">
        <v>28.518000000000001</v>
      </c>
      <c r="X2592">
        <v>28.571000000000002</v>
      </c>
      <c r="Y2592">
        <v>28.577999999999999</v>
      </c>
      <c r="Z2592">
        <v>28.588000000000001</v>
      </c>
      <c r="AA2592">
        <v>28.597000000000001</v>
      </c>
      <c r="AB2592">
        <v>28.594000000000001</v>
      </c>
      <c r="AC2592">
        <v>28.533999999999999</v>
      </c>
      <c r="AD2592">
        <v>28.46</v>
      </c>
      <c r="AE2592">
        <v>28.361000000000001</v>
      </c>
      <c r="AF2592">
        <v>28.279</v>
      </c>
      <c r="AG2592">
        <v>28.324000000000002</v>
      </c>
      <c r="AH2592">
        <v>28.33</v>
      </c>
      <c r="AI2592">
        <v>28.321000000000002</v>
      </c>
      <c r="AJ2592">
        <v>28.257000000000001</v>
      </c>
    </row>
    <row r="2593" spans="1:36" s="15" customFormat="1" x14ac:dyDescent="0.25">
      <c r="A2593" t="s">
        <v>117</v>
      </c>
      <c r="B2593"/>
      <c r="C2593" t="s">
        <v>831</v>
      </c>
      <c r="D2593"/>
      <c r="E2593">
        <v>6.87</v>
      </c>
      <c r="F2593">
        <v>7.173</v>
      </c>
      <c r="G2593">
        <v>5.4269999999999996</v>
      </c>
      <c r="H2593">
        <v>6.0369999999999999</v>
      </c>
      <c r="I2593">
        <v>8.1669999999999998</v>
      </c>
      <c r="J2593">
        <v>8.6259999999999994</v>
      </c>
      <c r="K2593">
        <v>7.944</v>
      </c>
      <c r="L2593">
        <v>7.6660000000000004</v>
      </c>
      <c r="M2593">
        <v>7.6180000000000003</v>
      </c>
      <c r="N2593">
        <v>7.4589999999999996</v>
      </c>
      <c r="O2593">
        <v>7.2750000000000004</v>
      </c>
      <c r="P2593">
        <v>7.0650000000000004</v>
      </c>
      <c r="Q2593">
        <v>6.9619999999999997</v>
      </c>
      <c r="R2593">
        <v>6.6349999999999998</v>
      </c>
      <c r="S2593">
        <v>6.2610000000000001</v>
      </c>
      <c r="T2593">
        <v>5.85</v>
      </c>
      <c r="U2593">
        <v>5.3579999999999997</v>
      </c>
      <c r="V2593">
        <v>5.1619999999999999</v>
      </c>
      <c r="W2593">
        <v>5.0519999999999996</v>
      </c>
      <c r="X2593">
        <v>4.9669999999999996</v>
      </c>
      <c r="Y2593">
        <v>4.9279999999999999</v>
      </c>
      <c r="Z2593">
        <v>4.8680000000000003</v>
      </c>
      <c r="AA2593">
        <v>4.806</v>
      </c>
      <c r="AB2593">
        <v>4.7670000000000003</v>
      </c>
      <c r="AC2593">
        <v>4.7430000000000003</v>
      </c>
      <c r="AD2593">
        <v>4.7530000000000001</v>
      </c>
      <c r="AE2593">
        <v>4.766</v>
      </c>
      <c r="AF2593">
        <v>4.8140000000000001</v>
      </c>
      <c r="AG2593">
        <v>4.8819999999999997</v>
      </c>
      <c r="AH2593">
        <v>4.8920000000000003</v>
      </c>
      <c r="AI2593">
        <v>4.8920000000000003</v>
      </c>
      <c r="AJ2593">
        <v>4.8230000000000004</v>
      </c>
    </row>
    <row r="2594" spans="1:36" s="15" customFormat="1" x14ac:dyDescent="0.25">
      <c r="A2594" t="s">
        <v>117</v>
      </c>
      <c r="B2594" t="s">
        <v>773</v>
      </c>
      <c r="C2594" t="s">
        <v>832</v>
      </c>
      <c r="D2594"/>
      <c r="E2594">
        <v>32.509</v>
      </c>
      <c r="F2594">
        <v>29.875</v>
      </c>
      <c r="G2594">
        <v>30.398</v>
      </c>
      <c r="H2594">
        <v>31.068000000000001</v>
      </c>
      <c r="I2594">
        <v>31.023</v>
      </c>
      <c r="J2594">
        <v>31.132000000000001</v>
      </c>
      <c r="K2594">
        <v>30.873999999999999</v>
      </c>
      <c r="L2594">
        <v>31.221</v>
      </c>
      <c r="M2594">
        <v>32.253</v>
      </c>
      <c r="N2594">
        <v>32.741</v>
      </c>
      <c r="O2594">
        <v>33.177</v>
      </c>
      <c r="P2594">
        <v>33.618000000000002</v>
      </c>
      <c r="Q2594">
        <v>34.027999999999999</v>
      </c>
      <c r="R2594">
        <v>34.21</v>
      </c>
      <c r="S2594">
        <v>34.085000000000001</v>
      </c>
      <c r="T2594">
        <v>33.956000000000003</v>
      </c>
      <c r="U2594">
        <v>33.593000000000004</v>
      </c>
      <c r="V2594">
        <v>33.539000000000001</v>
      </c>
      <c r="W2594">
        <v>33.57</v>
      </c>
      <c r="X2594">
        <v>33.537999999999997</v>
      </c>
      <c r="Y2594">
        <v>33.506</v>
      </c>
      <c r="Z2594">
        <v>33.456000000000003</v>
      </c>
      <c r="AA2594">
        <v>33.402999999999999</v>
      </c>
      <c r="AB2594">
        <v>33.360999999999997</v>
      </c>
      <c r="AC2594">
        <v>33.277000000000001</v>
      </c>
      <c r="AD2594">
        <v>33.213000000000001</v>
      </c>
      <c r="AE2594">
        <v>33.128</v>
      </c>
      <c r="AF2594">
        <v>33.093000000000004</v>
      </c>
      <c r="AG2594">
        <v>33.206000000000003</v>
      </c>
      <c r="AH2594">
        <v>33.222000000000001</v>
      </c>
      <c r="AI2594">
        <v>33.213000000000001</v>
      </c>
      <c r="AJ2594">
        <v>33.08</v>
      </c>
    </row>
    <row r="2595" spans="1:36" s="15" customFormat="1" x14ac:dyDescent="0.25">
      <c r="A2595" t="s">
        <v>117</v>
      </c>
      <c r="B2595" t="s">
        <v>772</v>
      </c>
      <c r="C2595" t="s">
        <v>846</v>
      </c>
      <c r="D2595"/>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row>
    <row r="2596" spans="1:36" s="15" customFormat="1" x14ac:dyDescent="0.25">
      <c r="A2596" t="s">
        <v>117</v>
      </c>
      <c r="B2596" t="s">
        <v>987</v>
      </c>
      <c r="C2596" t="s">
        <v>64</v>
      </c>
      <c r="D2596"/>
      <c r="E2596">
        <v>0</v>
      </c>
      <c r="F2596">
        <v>0</v>
      </c>
      <c r="G2596">
        <v>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row>
    <row r="2597" spans="1:36" s="15" customFormat="1" x14ac:dyDescent="0.25">
      <c r="A2597" t="s">
        <v>117</v>
      </c>
      <c r="B2597" t="s">
        <v>774</v>
      </c>
      <c r="C2597" t="s">
        <v>833</v>
      </c>
      <c r="D2597"/>
      <c r="E2597">
        <v>1.08</v>
      </c>
      <c r="F2597">
        <v>0.85299999999999998</v>
      </c>
      <c r="G2597">
        <v>1.002</v>
      </c>
      <c r="H2597">
        <v>0.98799999999999999</v>
      </c>
      <c r="I2597">
        <v>0.90700000000000003</v>
      </c>
      <c r="J2597">
        <v>0.86399999999999999</v>
      </c>
      <c r="K2597">
        <v>0.875</v>
      </c>
      <c r="L2597">
        <v>0.89500000000000002</v>
      </c>
      <c r="M2597">
        <v>0.93200000000000005</v>
      </c>
      <c r="N2597">
        <v>0.95299999999999996</v>
      </c>
      <c r="O2597">
        <v>0.97299999999999998</v>
      </c>
      <c r="P2597">
        <v>0.995</v>
      </c>
      <c r="Q2597">
        <v>1.0109999999999999</v>
      </c>
      <c r="R2597">
        <v>1.028</v>
      </c>
      <c r="S2597">
        <v>1.0349999999999999</v>
      </c>
      <c r="T2597">
        <v>1.0449999999999999</v>
      </c>
      <c r="U2597">
        <v>1.0529999999999999</v>
      </c>
      <c r="V2597">
        <v>1.0620000000000001</v>
      </c>
      <c r="W2597">
        <v>1.07</v>
      </c>
      <c r="X2597">
        <v>1.075</v>
      </c>
      <c r="Y2597">
        <v>1.077</v>
      </c>
      <c r="Z2597">
        <v>1.08</v>
      </c>
      <c r="AA2597">
        <v>1.0820000000000001</v>
      </c>
      <c r="AB2597">
        <v>1.085</v>
      </c>
      <c r="AC2597">
        <v>1.0860000000000001</v>
      </c>
      <c r="AD2597">
        <v>1.0860000000000001</v>
      </c>
      <c r="AE2597">
        <v>1.0840000000000001</v>
      </c>
      <c r="AF2597">
        <v>1.083</v>
      </c>
      <c r="AG2597">
        <v>1.087</v>
      </c>
      <c r="AH2597">
        <v>1.0880000000000001</v>
      </c>
      <c r="AI2597">
        <v>1.089</v>
      </c>
      <c r="AJ2597">
        <v>1.0880000000000001</v>
      </c>
    </row>
    <row r="2598" spans="1:36" s="15" customFormat="1" x14ac:dyDescent="0.25">
      <c r="A2598" t="s">
        <v>117</v>
      </c>
      <c r="B2598" t="s">
        <v>988</v>
      </c>
      <c r="C2598" t="s">
        <v>834</v>
      </c>
      <c r="D2598"/>
      <c r="E2598">
        <v>0.108</v>
      </c>
      <c r="F2598">
        <v>7.6999999999999999E-2</v>
      </c>
      <c r="G2598">
        <v>7.0000000000000007E-2</v>
      </c>
      <c r="H2598">
        <v>0.123</v>
      </c>
      <c r="I2598">
        <v>0.105</v>
      </c>
      <c r="J2598">
        <v>3.7999999999999999E-2</v>
      </c>
      <c r="K2598">
        <v>9.0999999999999998E-2</v>
      </c>
      <c r="L2598">
        <v>9.2999999999999999E-2</v>
      </c>
      <c r="M2598">
        <v>9.7000000000000003E-2</v>
      </c>
      <c r="N2598">
        <v>9.9000000000000005E-2</v>
      </c>
      <c r="O2598">
        <v>0.10100000000000001</v>
      </c>
      <c r="P2598">
        <v>0.10299999999999999</v>
      </c>
      <c r="Q2598">
        <v>0.105</v>
      </c>
      <c r="R2598">
        <v>0.107</v>
      </c>
      <c r="S2598">
        <v>0.108</v>
      </c>
      <c r="T2598">
        <v>0.109</v>
      </c>
      <c r="U2598">
        <v>0.11</v>
      </c>
      <c r="V2598">
        <v>0.112</v>
      </c>
      <c r="W2598">
        <v>0.113</v>
      </c>
      <c r="X2598">
        <v>0.114</v>
      </c>
      <c r="Y2598">
        <v>0.115</v>
      </c>
      <c r="Z2598">
        <v>0.11600000000000001</v>
      </c>
      <c r="AA2598">
        <v>0.11700000000000001</v>
      </c>
      <c r="AB2598">
        <v>0.11799999999999999</v>
      </c>
      <c r="AC2598">
        <v>0.11799999999999999</v>
      </c>
      <c r="AD2598">
        <v>0.11899999999999999</v>
      </c>
      <c r="AE2598">
        <v>0.11899999999999999</v>
      </c>
      <c r="AF2598">
        <v>0.12</v>
      </c>
      <c r="AG2598">
        <v>0.121</v>
      </c>
      <c r="AH2598">
        <v>0.122</v>
      </c>
      <c r="AI2598">
        <v>0.123</v>
      </c>
      <c r="AJ2598">
        <v>0.123</v>
      </c>
    </row>
    <row r="2599" spans="1:36" s="15" customFormat="1" x14ac:dyDescent="0.25">
      <c r="A2599" t="s">
        <v>117</v>
      </c>
      <c r="B2599" t="s">
        <v>993</v>
      </c>
      <c r="C2599" t="s">
        <v>40</v>
      </c>
      <c r="D2599"/>
      <c r="E2599">
        <v>6.782</v>
      </c>
      <c r="F2599">
        <v>6.569</v>
      </c>
      <c r="G2599">
        <v>5.085</v>
      </c>
      <c r="H2599">
        <v>4.8040000000000003</v>
      </c>
      <c r="I2599">
        <v>3.6280000000000001</v>
      </c>
      <c r="J2599">
        <v>3.427</v>
      </c>
      <c r="K2599">
        <v>3.6160000000000001</v>
      </c>
      <c r="L2599">
        <v>3.839</v>
      </c>
      <c r="M2599">
        <v>4.1390000000000002</v>
      </c>
      <c r="N2599">
        <v>4.3680000000000003</v>
      </c>
      <c r="O2599">
        <v>4.59</v>
      </c>
      <c r="P2599">
        <v>4.8099999999999996</v>
      </c>
      <c r="Q2599">
        <v>4.9960000000000004</v>
      </c>
      <c r="R2599">
        <v>5.173</v>
      </c>
      <c r="S2599">
        <v>5.2889999999999997</v>
      </c>
      <c r="T2599">
        <v>5.4009999999999998</v>
      </c>
      <c r="U2599">
        <v>5.49</v>
      </c>
      <c r="V2599">
        <v>5.5650000000000004</v>
      </c>
      <c r="W2599">
        <v>5.6269999999999998</v>
      </c>
      <c r="X2599">
        <v>5.67</v>
      </c>
      <c r="Y2599">
        <v>5.7</v>
      </c>
      <c r="Z2599">
        <v>5.7329999999999997</v>
      </c>
      <c r="AA2599">
        <v>5.7670000000000003</v>
      </c>
      <c r="AB2599">
        <v>5.8019999999999996</v>
      </c>
      <c r="AC2599">
        <v>5.8259999999999996</v>
      </c>
      <c r="AD2599">
        <v>5.8479999999999999</v>
      </c>
      <c r="AE2599">
        <v>5.8650000000000002</v>
      </c>
      <c r="AF2599">
        <v>5.883</v>
      </c>
      <c r="AG2599">
        <v>5.9269999999999996</v>
      </c>
      <c r="AH2599">
        <v>5.9610000000000003</v>
      </c>
      <c r="AI2599">
        <v>5.992</v>
      </c>
      <c r="AJ2599">
        <v>6.0110000000000001</v>
      </c>
    </row>
    <row r="2600" spans="1:36" s="15" customFormat="1" x14ac:dyDescent="0.25">
      <c r="A2600" t="s">
        <v>117</v>
      </c>
      <c r="B2600" t="s">
        <v>57</v>
      </c>
      <c r="C2600" t="s">
        <v>835</v>
      </c>
      <c r="D2600"/>
      <c r="E2600">
        <v>0</v>
      </c>
      <c r="F2600">
        <v>0</v>
      </c>
      <c r="G2600">
        <v>0</v>
      </c>
      <c r="H2600">
        <v>0</v>
      </c>
      <c r="I2600">
        <v>0</v>
      </c>
      <c r="J2600">
        <v>0</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row>
    <row r="2601" spans="1:36" s="15" customFormat="1" x14ac:dyDescent="0.25">
      <c r="A2601"/>
      <c r="B2601"/>
      <c r="C2601" t="s">
        <v>836</v>
      </c>
      <c r="D2601"/>
      <c r="E2601">
        <v>0</v>
      </c>
      <c r="F2601">
        <v>0</v>
      </c>
      <c r="G2601">
        <v>0</v>
      </c>
      <c r="H2601">
        <v>0</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row>
    <row r="2602" spans="1:36" s="15" customFormat="1" x14ac:dyDescent="0.25">
      <c r="A2602"/>
      <c r="B2602"/>
      <c r="C2602" t="s">
        <v>838</v>
      </c>
      <c r="D2602"/>
      <c r="E2602">
        <v>129.59899999999999</v>
      </c>
      <c r="F2602">
        <v>117.753</v>
      </c>
      <c r="G2602">
        <v>121.9</v>
      </c>
      <c r="H2602">
        <v>123.45399999999999</v>
      </c>
      <c r="I2602">
        <v>115.89</v>
      </c>
      <c r="J2602">
        <v>116.194</v>
      </c>
      <c r="K2602">
        <v>117.28400000000001</v>
      </c>
      <c r="L2602">
        <v>119.462</v>
      </c>
      <c r="M2602">
        <v>123.997</v>
      </c>
      <c r="N2602">
        <v>126.38200000000001</v>
      </c>
      <c r="O2602">
        <v>128.64500000000001</v>
      </c>
      <c r="P2602">
        <v>131.13300000000001</v>
      </c>
      <c r="Q2602">
        <v>133.166</v>
      </c>
      <c r="R2602">
        <v>135.31</v>
      </c>
      <c r="S2602">
        <v>136.31200000000001</v>
      </c>
      <c r="T2602">
        <v>137.62700000000001</v>
      </c>
      <c r="U2602">
        <v>138.828</v>
      </c>
      <c r="V2602">
        <v>140.25299999999999</v>
      </c>
      <c r="W2602">
        <v>141.61799999999999</v>
      </c>
      <c r="X2602">
        <v>142.489</v>
      </c>
      <c r="Y2602">
        <v>143.08500000000001</v>
      </c>
      <c r="Z2602">
        <v>143.697</v>
      </c>
      <c r="AA2602">
        <v>144.333</v>
      </c>
      <c r="AB2602">
        <v>144.93299999999999</v>
      </c>
      <c r="AC2602">
        <v>145.27600000000001</v>
      </c>
      <c r="AD2602">
        <v>145.54400000000001</v>
      </c>
      <c r="AE2602">
        <v>145.667</v>
      </c>
      <c r="AF2602">
        <v>145.86799999999999</v>
      </c>
      <c r="AG2602">
        <v>146.661</v>
      </c>
      <c r="AH2602">
        <v>147.24799999999999</v>
      </c>
      <c r="AI2602">
        <v>147.738</v>
      </c>
      <c r="AJ2602">
        <v>147.952</v>
      </c>
    </row>
    <row r="2603" spans="1:36" s="15" customFormat="1" x14ac:dyDescent="0.25">
      <c r="A2603"/>
      <c r="B2603"/>
      <c r="C2603" t="s">
        <v>996</v>
      </c>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row>
    <row r="2604" spans="1:36" s="15" customFormat="1" x14ac:dyDescent="0.25">
      <c r="A2604"/>
      <c r="B2604"/>
      <c r="C2604" t="s">
        <v>1019</v>
      </c>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row>
    <row r="2605" spans="1:36" s="15" customFormat="1" x14ac:dyDescent="0.25">
      <c r="A2605"/>
      <c r="B2605"/>
      <c r="C2605" t="s">
        <v>55</v>
      </c>
      <c r="D2605"/>
      <c r="E2605">
        <v>0.26300000000000001</v>
      </c>
      <c r="F2605">
        <v>0.26800000000000002</v>
      </c>
      <c r="G2605">
        <v>0.26700000000000002</v>
      </c>
      <c r="H2605">
        <v>0.27100000000000002</v>
      </c>
      <c r="I2605">
        <v>0.26700000000000002</v>
      </c>
      <c r="J2605">
        <v>0.27100000000000002</v>
      </c>
      <c r="K2605">
        <v>0.27100000000000002</v>
      </c>
      <c r="L2605">
        <v>0.27100000000000002</v>
      </c>
      <c r="M2605">
        <v>0.27100000000000002</v>
      </c>
      <c r="N2605">
        <v>0.27100000000000002</v>
      </c>
      <c r="O2605">
        <v>0.27100000000000002</v>
      </c>
      <c r="P2605">
        <v>0.27100000000000002</v>
      </c>
      <c r="Q2605">
        <v>0.27100000000000002</v>
      </c>
      <c r="R2605">
        <v>0.27200000000000002</v>
      </c>
      <c r="S2605">
        <v>0.27400000000000002</v>
      </c>
      <c r="T2605">
        <v>0.27500000000000002</v>
      </c>
      <c r="U2605">
        <v>0.27700000000000002</v>
      </c>
      <c r="V2605">
        <v>0.27800000000000002</v>
      </c>
      <c r="W2605">
        <v>0.27900000000000003</v>
      </c>
      <c r="X2605">
        <v>0.28000000000000003</v>
      </c>
      <c r="Y2605">
        <v>0.28100000000000003</v>
      </c>
      <c r="Z2605">
        <v>0.28199999999999997</v>
      </c>
      <c r="AA2605">
        <v>0.28199999999999997</v>
      </c>
      <c r="AB2605">
        <v>0.28299999999999997</v>
      </c>
      <c r="AC2605">
        <v>0.28399999999999997</v>
      </c>
      <c r="AD2605">
        <v>0.28399999999999997</v>
      </c>
      <c r="AE2605">
        <v>0.28399999999999997</v>
      </c>
      <c r="AF2605">
        <v>0.28499999999999998</v>
      </c>
      <c r="AG2605">
        <v>0.28499999999999998</v>
      </c>
      <c r="AH2605">
        <v>0.28499999999999998</v>
      </c>
      <c r="AI2605">
        <v>0.28599999999999998</v>
      </c>
      <c r="AJ2605">
        <v>0.28599999999999998</v>
      </c>
    </row>
    <row r="2606" spans="1:36" s="15" customFormat="1" x14ac:dyDescent="0.25">
      <c r="A2606"/>
      <c r="B2606"/>
      <c r="C2606" t="s">
        <v>830</v>
      </c>
      <c r="D2606"/>
      <c r="E2606">
        <v>7.5999999999999998E-2</v>
      </c>
      <c r="F2606">
        <v>7.5999999999999998E-2</v>
      </c>
      <c r="G2606">
        <v>7.8E-2</v>
      </c>
      <c r="H2606">
        <v>7.9000000000000001E-2</v>
      </c>
      <c r="I2606">
        <v>7.5999999999999998E-2</v>
      </c>
      <c r="J2606">
        <v>7.5999999999999998E-2</v>
      </c>
      <c r="K2606">
        <v>7.5999999999999998E-2</v>
      </c>
      <c r="L2606">
        <v>7.6999999999999999E-2</v>
      </c>
      <c r="M2606">
        <v>7.6999999999999999E-2</v>
      </c>
      <c r="N2606">
        <v>7.8E-2</v>
      </c>
      <c r="O2606">
        <v>7.8E-2</v>
      </c>
      <c r="P2606">
        <v>7.9000000000000001E-2</v>
      </c>
      <c r="Q2606">
        <v>7.9000000000000001E-2</v>
      </c>
      <c r="R2606">
        <v>7.9000000000000001E-2</v>
      </c>
      <c r="S2606">
        <v>0.08</v>
      </c>
      <c r="T2606">
        <v>0.08</v>
      </c>
      <c r="U2606">
        <v>7.9000000000000001E-2</v>
      </c>
      <c r="V2606">
        <v>7.9000000000000001E-2</v>
      </c>
      <c r="W2606">
        <v>7.9000000000000001E-2</v>
      </c>
      <c r="X2606">
        <v>7.8E-2</v>
      </c>
      <c r="Y2606">
        <v>7.8E-2</v>
      </c>
      <c r="Z2606">
        <v>7.8E-2</v>
      </c>
      <c r="AA2606">
        <v>7.8E-2</v>
      </c>
      <c r="AB2606">
        <v>7.6999999999999999E-2</v>
      </c>
      <c r="AC2606">
        <v>7.6999999999999999E-2</v>
      </c>
      <c r="AD2606">
        <v>7.6999999999999999E-2</v>
      </c>
      <c r="AE2606">
        <v>7.5999999999999998E-2</v>
      </c>
      <c r="AF2606">
        <v>7.5999999999999998E-2</v>
      </c>
      <c r="AG2606">
        <v>7.5999999999999998E-2</v>
      </c>
      <c r="AH2606">
        <v>7.5999999999999998E-2</v>
      </c>
      <c r="AI2606">
        <v>7.4999999999999997E-2</v>
      </c>
      <c r="AJ2606">
        <v>7.4999999999999997E-2</v>
      </c>
    </row>
    <row r="2607" spans="1:36" s="15" customFormat="1" x14ac:dyDescent="0.25">
      <c r="A2607"/>
      <c r="B2607"/>
      <c r="C2607" t="s">
        <v>831</v>
      </c>
      <c r="D2607"/>
      <c r="E2607">
        <v>0.02</v>
      </c>
      <c r="F2607">
        <v>2.4E-2</v>
      </c>
      <c r="G2607">
        <v>1.7000000000000001E-2</v>
      </c>
      <c r="H2607">
        <v>1.9E-2</v>
      </c>
      <c r="I2607">
        <v>2.7E-2</v>
      </c>
      <c r="J2607">
        <v>2.9000000000000001E-2</v>
      </c>
      <c r="K2607">
        <v>2.5999999999999999E-2</v>
      </c>
      <c r="L2607">
        <v>2.5000000000000001E-2</v>
      </c>
      <c r="M2607">
        <v>2.4E-2</v>
      </c>
      <c r="N2607">
        <v>2.3E-2</v>
      </c>
      <c r="O2607">
        <v>2.1999999999999999E-2</v>
      </c>
      <c r="P2607">
        <v>2.1000000000000001E-2</v>
      </c>
      <c r="Q2607">
        <v>0.02</v>
      </c>
      <c r="R2607">
        <v>1.9E-2</v>
      </c>
      <c r="S2607">
        <v>1.7999999999999999E-2</v>
      </c>
      <c r="T2607">
        <v>1.7000000000000001E-2</v>
      </c>
      <c r="U2607">
        <v>1.4999999999999999E-2</v>
      </c>
      <c r="V2607">
        <v>1.4E-2</v>
      </c>
      <c r="W2607">
        <v>1.4E-2</v>
      </c>
      <c r="X2607">
        <v>1.4E-2</v>
      </c>
      <c r="Y2607">
        <v>1.2999999999999999E-2</v>
      </c>
      <c r="Z2607">
        <v>1.2999999999999999E-2</v>
      </c>
      <c r="AA2607">
        <v>1.2999999999999999E-2</v>
      </c>
      <c r="AB2607">
        <v>1.2999999999999999E-2</v>
      </c>
      <c r="AC2607">
        <v>1.2999999999999999E-2</v>
      </c>
      <c r="AD2607">
        <v>1.2999999999999999E-2</v>
      </c>
      <c r="AE2607">
        <v>1.2999999999999999E-2</v>
      </c>
      <c r="AF2607">
        <v>1.2999999999999999E-2</v>
      </c>
      <c r="AG2607">
        <v>1.2999999999999999E-2</v>
      </c>
      <c r="AH2607">
        <v>1.2999999999999999E-2</v>
      </c>
      <c r="AI2607">
        <v>1.2999999999999999E-2</v>
      </c>
      <c r="AJ2607">
        <v>1.2999999999999999E-2</v>
      </c>
    </row>
    <row r="2608" spans="1:36" s="15" customFormat="1" x14ac:dyDescent="0.25">
      <c r="A2608"/>
      <c r="B2608"/>
      <c r="C2608" t="s">
        <v>846</v>
      </c>
      <c r="D2608"/>
      <c r="E2608">
        <v>0</v>
      </c>
      <c r="F2608">
        <v>0</v>
      </c>
      <c r="G2608">
        <v>0</v>
      </c>
      <c r="H2608">
        <v>0</v>
      </c>
      <c r="I2608">
        <v>0</v>
      </c>
      <c r="J2608">
        <v>0</v>
      </c>
      <c r="K2608">
        <v>0</v>
      </c>
      <c r="L2608">
        <v>0</v>
      </c>
      <c r="M2608">
        <v>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row>
    <row r="2609" spans="1:36" s="15" customFormat="1" x14ac:dyDescent="0.25">
      <c r="A2609"/>
      <c r="B2609"/>
      <c r="C2609" t="s">
        <v>64</v>
      </c>
      <c r="D2609"/>
      <c r="E2609">
        <v>0</v>
      </c>
      <c r="F2609">
        <v>0</v>
      </c>
      <c r="G2609">
        <v>0</v>
      </c>
      <c r="H2609">
        <v>0</v>
      </c>
      <c r="I2609">
        <v>0</v>
      </c>
      <c r="J2609">
        <v>0</v>
      </c>
      <c r="K2609">
        <v>0</v>
      </c>
      <c r="L2609">
        <v>0</v>
      </c>
      <c r="M2609">
        <v>0</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row>
    <row r="2610" spans="1:36" s="15" customFormat="1" x14ac:dyDescent="0.25">
      <c r="A2610"/>
      <c r="B2610"/>
      <c r="C2610" t="s">
        <v>833</v>
      </c>
      <c r="D2610"/>
      <c r="E2610">
        <v>3.0000000000000001E-3</v>
      </c>
      <c r="F2610">
        <v>3.0000000000000001E-3</v>
      </c>
      <c r="G2610">
        <v>3.0000000000000001E-3</v>
      </c>
      <c r="H2610">
        <v>3.0000000000000001E-3</v>
      </c>
      <c r="I2610">
        <v>3.0000000000000001E-3</v>
      </c>
      <c r="J2610">
        <v>3.0000000000000001E-3</v>
      </c>
      <c r="K2610">
        <v>3.0000000000000001E-3</v>
      </c>
      <c r="L2610">
        <v>3.0000000000000001E-3</v>
      </c>
      <c r="M2610">
        <v>3.0000000000000001E-3</v>
      </c>
      <c r="N2610">
        <v>3.0000000000000001E-3</v>
      </c>
      <c r="O2610">
        <v>3.0000000000000001E-3</v>
      </c>
      <c r="P2610">
        <v>3.0000000000000001E-3</v>
      </c>
      <c r="Q2610">
        <v>3.0000000000000001E-3</v>
      </c>
      <c r="R2610">
        <v>3.0000000000000001E-3</v>
      </c>
      <c r="S2610">
        <v>3.0000000000000001E-3</v>
      </c>
      <c r="T2610">
        <v>3.0000000000000001E-3</v>
      </c>
      <c r="U2610">
        <v>3.0000000000000001E-3</v>
      </c>
      <c r="V2610">
        <v>3.0000000000000001E-3</v>
      </c>
      <c r="W2610">
        <v>3.0000000000000001E-3</v>
      </c>
      <c r="X2610">
        <v>3.0000000000000001E-3</v>
      </c>
      <c r="Y2610">
        <v>3.0000000000000001E-3</v>
      </c>
      <c r="Z2610">
        <v>3.0000000000000001E-3</v>
      </c>
      <c r="AA2610">
        <v>3.0000000000000001E-3</v>
      </c>
      <c r="AB2610">
        <v>3.0000000000000001E-3</v>
      </c>
      <c r="AC2610">
        <v>3.0000000000000001E-3</v>
      </c>
      <c r="AD2610">
        <v>3.0000000000000001E-3</v>
      </c>
      <c r="AE2610">
        <v>3.0000000000000001E-3</v>
      </c>
      <c r="AF2610">
        <v>3.0000000000000001E-3</v>
      </c>
      <c r="AG2610">
        <v>3.0000000000000001E-3</v>
      </c>
      <c r="AH2610">
        <v>3.0000000000000001E-3</v>
      </c>
      <c r="AI2610">
        <v>3.0000000000000001E-3</v>
      </c>
      <c r="AJ2610">
        <v>3.0000000000000001E-3</v>
      </c>
    </row>
    <row r="2611" spans="1:36" s="15" customFormat="1" x14ac:dyDescent="0.25">
      <c r="A2611"/>
      <c r="B2611"/>
      <c r="C2611" t="s">
        <v>834</v>
      </c>
      <c r="D2611"/>
      <c r="E2611">
        <v>0</v>
      </c>
      <c r="F2611">
        <v>0</v>
      </c>
      <c r="G2611">
        <v>0</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row>
    <row r="2612" spans="1:36" s="15" customFormat="1" x14ac:dyDescent="0.25">
      <c r="A2612"/>
      <c r="B2612"/>
      <c r="C2612" t="s">
        <v>40</v>
      </c>
      <c r="D2612"/>
      <c r="E2612">
        <v>0.02</v>
      </c>
      <c r="F2612">
        <v>2.1999999999999999E-2</v>
      </c>
      <c r="G2612">
        <v>1.6E-2</v>
      </c>
      <c r="H2612">
        <v>1.4999999999999999E-2</v>
      </c>
      <c r="I2612">
        <v>1.2E-2</v>
      </c>
      <c r="J2612">
        <v>1.0999999999999999E-2</v>
      </c>
      <c r="K2612">
        <v>1.2E-2</v>
      </c>
      <c r="L2612">
        <v>1.2E-2</v>
      </c>
      <c r="M2612">
        <v>1.2999999999999999E-2</v>
      </c>
      <c r="N2612">
        <v>1.2999999999999999E-2</v>
      </c>
      <c r="O2612">
        <v>1.4E-2</v>
      </c>
      <c r="P2612">
        <v>1.4E-2</v>
      </c>
      <c r="Q2612">
        <v>1.4999999999999999E-2</v>
      </c>
      <c r="R2612">
        <v>1.4999999999999999E-2</v>
      </c>
      <c r="S2612">
        <v>1.4999999999999999E-2</v>
      </c>
      <c r="T2612">
        <v>1.4999999999999999E-2</v>
      </c>
      <c r="U2612">
        <v>1.4999999999999999E-2</v>
      </c>
      <c r="V2612">
        <v>1.4999999999999999E-2</v>
      </c>
      <c r="W2612">
        <v>1.6E-2</v>
      </c>
      <c r="X2612">
        <v>1.6E-2</v>
      </c>
      <c r="Y2612">
        <v>1.6E-2</v>
      </c>
      <c r="Z2612">
        <v>1.6E-2</v>
      </c>
      <c r="AA2612">
        <v>1.6E-2</v>
      </c>
      <c r="AB2612">
        <v>1.6E-2</v>
      </c>
      <c r="AC2612">
        <v>1.6E-2</v>
      </c>
      <c r="AD2612">
        <v>1.6E-2</v>
      </c>
      <c r="AE2612">
        <v>1.6E-2</v>
      </c>
      <c r="AF2612">
        <v>1.6E-2</v>
      </c>
      <c r="AG2612">
        <v>1.6E-2</v>
      </c>
      <c r="AH2612">
        <v>1.6E-2</v>
      </c>
      <c r="AI2612">
        <v>1.6E-2</v>
      </c>
      <c r="AJ2612">
        <v>1.6E-2</v>
      </c>
    </row>
    <row r="2613" spans="1:36" s="15" customFormat="1" x14ac:dyDescent="0.25">
      <c r="A2613"/>
      <c r="B2613"/>
      <c r="C2613" t="s">
        <v>835</v>
      </c>
      <c r="D2613"/>
      <c r="E2613">
        <v>0</v>
      </c>
      <c r="F2613">
        <v>0</v>
      </c>
      <c r="G2613">
        <v>0</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row>
    <row r="2614" spans="1:36" s="15" customFormat="1" x14ac:dyDescent="0.25">
      <c r="A2614"/>
      <c r="B2614"/>
      <c r="C2614" t="s">
        <v>836</v>
      </c>
      <c r="D2614"/>
      <c r="E2614">
        <v>0</v>
      </c>
      <c r="F2614">
        <v>0</v>
      </c>
      <c r="G2614">
        <v>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row>
    <row r="2615" spans="1:36" s="15" customFormat="1" x14ac:dyDescent="0.25">
      <c r="A2615"/>
      <c r="B2615"/>
      <c r="C2615" t="s">
        <v>996</v>
      </c>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row>
    <row r="2616" spans="1:36" s="15" customFormat="1" x14ac:dyDescent="0.25">
      <c r="A2616"/>
      <c r="B2616"/>
      <c r="C2616" t="s">
        <v>1026</v>
      </c>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row>
    <row r="2617" spans="1:36" s="15" customFormat="1" x14ac:dyDescent="0.25">
      <c r="A2617"/>
      <c r="B2617"/>
      <c r="C2617" t="s">
        <v>996</v>
      </c>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row>
    <row r="2618" spans="1:36" s="15" customFormat="1" x14ac:dyDescent="0.25">
      <c r="A2618"/>
      <c r="B2618"/>
      <c r="C2618" t="s">
        <v>1027</v>
      </c>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row>
    <row r="2619" spans="1:36" s="15" customFormat="1" x14ac:dyDescent="0.25">
      <c r="A2619"/>
      <c r="B2619"/>
      <c r="C2619" t="s">
        <v>876</v>
      </c>
      <c r="D2619"/>
      <c r="E2619">
        <v>9.9740000000000002</v>
      </c>
      <c r="F2619">
        <v>9.4640000000000004</v>
      </c>
      <c r="G2619">
        <v>9.3800000000000008</v>
      </c>
      <c r="H2619">
        <v>9.3960000000000008</v>
      </c>
      <c r="I2619">
        <v>9.8290000000000006</v>
      </c>
      <c r="J2619">
        <v>9.4890000000000008</v>
      </c>
      <c r="K2619">
        <v>9.2129999999999992</v>
      </c>
      <c r="L2619">
        <v>9.26</v>
      </c>
      <c r="M2619">
        <v>9.5809999999999995</v>
      </c>
      <c r="N2619">
        <v>9.5500000000000007</v>
      </c>
      <c r="O2619">
        <v>9.3970000000000002</v>
      </c>
      <c r="P2619">
        <v>9.2959999999999994</v>
      </c>
      <c r="Q2619">
        <v>9.2170000000000005</v>
      </c>
      <c r="R2619">
        <v>9.1359999999999992</v>
      </c>
      <c r="S2619">
        <v>8.9749999999999996</v>
      </c>
      <c r="T2619">
        <v>8.8930000000000007</v>
      </c>
      <c r="U2619">
        <v>8.9949999999999992</v>
      </c>
      <c r="V2619">
        <v>9.1829999999999998</v>
      </c>
      <c r="W2619">
        <v>9.3490000000000002</v>
      </c>
      <c r="X2619">
        <v>9.4990000000000006</v>
      </c>
      <c r="Y2619">
        <v>9.6199999999999992</v>
      </c>
      <c r="Z2619">
        <v>9.6790000000000003</v>
      </c>
      <c r="AA2619">
        <v>9.6950000000000003</v>
      </c>
      <c r="AB2619">
        <v>9.6850000000000005</v>
      </c>
      <c r="AC2619">
        <v>9.6809999999999992</v>
      </c>
      <c r="AD2619">
        <v>9.6780000000000008</v>
      </c>
      <c r="AE2619">
        <v>9.6679999999999993</v>
      </c>
      <c r="AF2619">
        <v>9.6549999999999994</v>
      </c>
      <c r="AG2619">
        <v>9.6509999999999998</v>
      </c>
      <c r="AH2619">
        <v>9.6940000000000008</v>
      </c>
      <c r="AI2619">
        <v>9.7430000000000003</v>
      </c>
      <c r="AJ2619">
        <v>9.7929999999999993</v>
      </c>
    </row>
    <row r="2620" spans="1:36" s="15" customFormat="1" x14ac:dyDescent="0.25">
      <c r="A2620"/>
      <c r="B2620"/>
      <c r="C2620" t="s">
        <v>877</v>
      </c>
      <c r="D2620"/>
      <c r="E2620">
        <v>14.397</v>
      </c>
      <c r="F2620">
        <v>13.66</v>
      </c>
      <c r="G2620">
        <v>13.54</v>
      </c>
      <c r="H2620">
        <v>13.563000000000001</v>
      </c>
      <c r="I2620">
        <v>14.189</v>
      </c>
      <c r="J2620">
        <v>13.699</v>
      </c>
      <c r="K2620">
        <v>13.3</v>
      </c>
      <c r="L2620">
        <v>13.368</v>
      </c>
      <c r="M2620">
        <v>13.83</v>
      </c>
      <c r="N2620">
        <v>13.786</v>
      </c>
      <c r="O2620">
        <v>13.564</v>
      </c>
      <c r="P2620">
        <v>13.42</v>
      </c>
      <c r="Q2620">
        <v>13.305</v>
      </c>
      <c r="R2620">
        <v>13.189</v>
      </c>
      <c r="S2620">
        <v>12.955</v>
      </c>
      <c r="T2620">
        <v>12.837999999999999</v>
      </c>
      <c r="U2620">
        <v>12.984999999999999</v>
      </c>
      <c r="V2620">
        <v>13.256</v>
      </c>
      <c r="W2620">
        <v>13.496</v>
      </c>
      <c r="X2620">
        <v>13.712999999999999</v>
      </c>
      <c r="Y2620">
        <v>13.887</v>
      </c>
      <c r="Z2620">
        <v>13.973000000000001</v>
      </c>
      <c r="AA2620">
        <v>13.996</v>
      </c>
      <c r="AB2620">
        <v>13.98</v>
      </c>
      <c r="AC2620">
        <v>13.975</v>
      </c>
      <c r="AD2620">
        <v>13.971</v>
      </c>
      <c r="AE2620">
        <v>13.957000000000001</v>
      </c>
      <c r="AF2620">
        <v>13.936999999999999</v>
      </c>
      <c r="AG2620">
        <v>13.932</v>
      </c>
      <c r="AH2620">
        <v>13.994999999999999</v>
      </c>
      <c r="AI2620">
        <v>14.065</v>
      </c>
      <c r="AJ2620">
        <v>14.137</v>
      </c>
    </row>
    <row r="2621" spans="1:36" s="15" customFormat="1" x14ac:dyDescent="0.25">
      <c r="A2621"/>
      <c r="B2621"/>
      <c r="C2621" t="s">
        <v>878</v>
      </c>
      <c r="D2621"/>
      <c r="E2621">
        <v>29.795000000000002</v>
      </c>
      <c r="F2621">
        <v>30.515999999999998</v>
      </c>
      <c r="G2621">
        <v>23.297000000000001</v>
      </c>
      <c r="H2621">
        <v>21.890999999999998</v>
      </c>
      <c r="I2621">
        <v>30.536999999999999</v>
      </c>
      <c r="J2621">
        <v>32.238999999999997</v>
      </c>
      <c r="K2621">
        <v>28.361999999999998</v>
      </c>
      <c r="L2621">
        <v>27.827999999999999</v>
      </c>
      <c r="M2621">
        <v>28.664000000000001</v>
      </c>
      <c r="N2621">
        <v>28.484000000000002</v>
      </c>
      <c r="O2621">
        <v>28.042000000000002</v>
      </c>
      <c r="P2621">
        <v>27.614000000000001</v>
      </c>
      <c r="Q2621">
        <v>27.459</v>
      </c>
      <c r="R2621">
        <v>26.474</v>
      </c>
      <c r="S2621">
        <v>25.614000000000001</v>
      </c>
      <c r="T2621">
        <v>25.003</v>
      </c>
      <c r="U2621">
        <v>24.611000000000001</v>
      </c>
      <c r="V2621">
        <v>25.059000000000001</v>
      </c>
      <c r="W2621">
        <v>25.588000000000001</v>
      </c>
      <c r="X2621">
        <v>26.038</v>
      </c>
      <c r="Y2621">
        <v>26.437000000000001</v>
      </c>
      <c r="Z2621">
        <v>26.521000000000001</v>
      </c>
      <c r="AA2621">
        <v>26.434000000000001</v>
      </c>
      <c r="AB2621">
        <v>26.318000000000001</v>
      </c>
      <c r="AC2621">
        <v>26.245000000000001</v>
      </c>
      <c r="AD2621">
        <v>26.29</v>
      </c>
      <c r="AE2621">
        <v>26.341999999999999</v>
      </c>
      <c r="AF2621">
        <v>26.446000000000002</v>
      </c>
      <c r="AG2621">
        <v>26.658999999999999</v>
      </c>
      <c r="AH2621">
        <v>26.815000000000001</v>
      </c>
      <c r="AI2621">
        <v>26.965</v>
      </c>
      <c r="AJ2621">
        <v>26.92</v>
      </c>
    </row>
    <row r="2622" spans="1:36" s="15" customFormat="1" x14ac:dyDescent="0.25">
      <c r="A2622"/>
      <c r="B2622"/>
      <c r="C2622" t="s">
        <v>879</v>
      </c>
      <c r="D2622"/>
      <c r="E2622">
        <v>4.6050000000000004</v>
      </c>
      <c r="F2622">
        <v>4.867</v>
      </c>
      <c r="G2622">
        <v>4.0220000000000002</v>
      </c>
      <c r="H2622">
        <v>3.5710000000000002</v>
      </c>
      <c r="I2622">
        <v>4.5129999999999999</v>
      </c>
      <c r="J2622">
        <v>4.7320000000000002</v>
      </c>
      <c r="K2622">
        <v>4.3090000000000002</v>
      </c>
      <c r="L2622">
        <v>4.0839999999999996</v>
      </c>
      <c r="M2622">
        <v>3.9969999999999999</v>
      </c>
      <c r="N2622">
        <v>3.85</v>
      </c>
      <c r="O2622">
        <v>3.6930000000000001</v>
      </c>
      <c r="P2622">
        <v>3.5649999999999999</v>
      </c>
      <c r="Q2622">
        <v>3.56</v>
      </c>
      <c r="R2622">
        <v>3.5409999999999999</v>
      </c>
      <c r="S2622">
        <v>3.4889999999999999</v>
      </c>
      <c r="T2622">
        <v>3.4289999999999998</v>
      </c>
      <c r="U2622">
        <v>3.375</v>
      </c>
      <c r="V2622">
        <v>3.431</v>
      </c>
      <c r="W2622">
        <v>3.4830000000000001</v>
      </c>
      <c r="X2622">
        <v>3.516</v>
      </c>
      <c r="Y2622">
        <v>3.5529999999999999</v>
      </c>
      <c r="Z2622">
        <v>3.569</v>
      </c>
      <c r="AA2622">
        <v>3.5760000000000001</v>
      </c>
      <c r="AB2622">
        <v>3.581</v>
      </c>
      <c r="AC2622">
        <v>3.5859999999999999</v>
      </c>
      <c r="AD2622">
        <v>3.5910000000000002</v>
      </c>
      <c r="AE2622">
        <v>3.5870000000000002</v>
      </c>
      <c r="AF2622">
        <v>3.605</v>
      </c>
      <c r="AG2622">
        <v>3.6190000000000002</v>
      </c>
      <c r="AH2622">
        <v>3.63</v>
      </c>
      <c r="AI2622">
        <v>3.637</v>
      </c>
      <c r="AJ2622">
        <v>3.6150000000000002</v>
      </c>
    </row>
    <row r="2623" spans="1:36" s="15" customFormat="1" x14ac:dyDescent="0.25">
      <c r="A2623"/>
      <c r="B2623"/>
      <c r="C2623" t="s">
        <v>880</v>
      </c>
      <c r="D2623"/>
      <c r="E2623">
        <v>3.3239999999999998</v>
      </c>
      <c r="F2623">
        <v>3.1539999999999999</v>
      </c>
      <c r="G2623">
        <v>3.1259999999999999</v>
      </c>
      <c r="H2623">
        <v>3.1320000000000001</v>
      </c>
      <c r="I2623">
        <v>3.2759999999999998</v>
      </c>
      <c r="J2623">
        <v>3.1640000000000001</v>
      </c>
      <c r="K2623">
        <v>3.0710000000000002</v>
      </c>
      <c r="L2623">
        <v>3.0870000000000002</v>
      </c>
      <c r="M2623">
        <v>3.194</v>
      </c>
      <c r="N2623">
        <v>3.1840000000000002</v>
      </c>
      <c r="O2623">
        <v>3.133</v>
      </c>
      <c r="P2623">
        <v>3.0990000000000002</v>
      </c>
      <c r="Q2623">
        <v>3.073</v>
      </c>
      <c r="R2623">
        <v>3.0459999999999998</v>
      </c>
      <c r="S2623">
        <v>2.992</v>
      </c>
      <c r="T2623">
        <v>2.9649999999999999</v>
      </c>
      <c r="U2623">
        <v>2.9990000000000001</v>
      </c>
      <c r="V2623">
        <v>3.0609999999999999</v>
      </c>
      <c r="W2623">
        <v>3.117</v>
      </c>
      <c r="X2623">
        <v>3.1669999999999998</v>
      </c>
      <c r="Y2623">
        <v>3.2069999999999999</v>
      </c>
      <c r="Z2623">
        <v>3.2269999999999999</v>
      </c>
      <c r="AA2623">
        <v>3.2320000000000002</v>
      </c>
      <c r="AB2623">
        <v>3.2290000000000001</v>
      </c>
      <c r="AC2623">
        <v>3.2269999999999999</v>
      </c>
      <c r="AD2623">
        <v>3.226</v>
      </c>
      <c r="AE2623">
        <v>3.2229999999999999</v>
      </c>
      <c r="AF2623">
        <v>3.2189999999999999</v>
      </c>
      <c r="AG2623">
        <v>3.218</v>
      </c>
      <c r="AH2623">
        <v>3.2320000000000002</v>
      </c>
      <c r="AI2623">
        <v>3.2480000000000002</v>
      </c>
      <c r="AJ2623">
        <v>3.2650000000000001</v>
      </c>
    </row>
    <row r="2624" spans="1:36" s="15" customFormat="1" x14ac:dyDescent="0.25">
      <c r="A2624"/>
      <c r="B2624"/>
      <c r="C2624" t="s">
        <v>881</v>
      </c>
      <c r="D2624"/>
      <c r="E2624">
        <v>1.1919999999999999</v>
      </c>
      <c r="F2624">
        <v>1.2210000000000001</v>
      </c>
      <c r="G2624">
        <v>0.93200000000000005</v>
      </c>
      <c r="H2624">
        <v>0.876</v>
      </c>
      <c r="I2624">
        <v>1.222</v>
      </c>
      <c r="J2624">
        <v>1.29</v>
      </c>
      <c r="K2624">
        <v>1.135</v>
      </c>
      <c r="L2624">
        <v>1.1140000000000001</v>
      </c>
      <c r="M2624">
        <v>1.147</v>
      </c>
      <c r="N2624">
        <v>1.1399999999999999</v>
      </c>
      <c r="O2624">
        <v>1.1220000000000001</v>
      </c>
      <c r="P2624">
        <v>1.105</v>
      </c>
      <c r="Q2624">
        <v>1.099</v>
      </c>
      <c r="R2624">
        <v>1.06</v>
      </c>
      <c r="S2624">
        <v>1.0249999999999999</v>
      </c>
      <c r="T2624">
        <v>1.0009999999999999</v>
      </c>
      <c r="U2624">
        <v>0.98499999999999999</v>
      </c>
      <c r="V2624">
        <v>1.0029999999999999</v>
      </c>
      <c r="W2624">
        <v>1.024</v>
      </c>
      <c r="X2624">
        <v>1.0429999999999999</v>
      </c>
      <c r="Y2624">
        <v>1.0580000000000001</v>
      </c>
      <c r="Z2624">
        <v>1.0620000000000001</v>
      </c>
      <c r="AA2624">
        <v>1.0580000000000001</v>
      </c>
      <c r="AB2624">
        <v>1.054</v>
      </c>
      <c r="AC2624">
        <v>1.0509999999999999</v>
      </c>
      <c r="AD2624">
        <v>1.0529999999999999</v>
      </c>
      <c r="AE2624">
        <v>1.0549999999999999</v>
      </c>
      <c r="AF2624">
        <v>1.0589999999999999</v>
      </c>
      <c r="AG2624">
        <v>1.0669999999999999</v>
      </c>
      <c r="AH2624">
        <v>1.0740000000000001</v>
      </c>
      <c r="AI2624">
        <v>1.08</v>
      </c>
      <c r="AJ2624">
        <v>1.0780000000000001</v>
      </c>
    </row>
    <row r="2625" spans="1:36" s="15" customFormat="1" x14ac:dyDescent="0.25">
      <c r="A2625"/>
      <c r="B2625"/>
      <c r="C2625" t="s">
        <v>882</v>
      </c>
      <c r="D2625"/>
      <c r="E2625">
        <v>1.109</v>
      </c>
      <c r="F2625">
        <v>1.052</v>
      </c>
      <c r="G2625">
        <v>1.0429999999999999</v>
      </c>
      <c r="H2625">
        <v>1.0449999999999999</v>
      </c>
      <c r="I2625">
        <v>1.093</v>
      </c>
      <c r="J2625">
        <v>1.0549999999999999</v>
      </c>
      <c r="K2625">
        <v>1.0249999999999999</v>
      </c>
      <c r="L2625">
        <v>1.03</v>
      </c>
      <c r="M2625">
        <v>1.0660000000000001</v>
      </c>
      <c r="N2625">
        <v>1.0620000000000001</v>
      </c>
      <c r="O2625">
        <v>1.0449999999999999</v>
      </c>
      <c r="P2625">
        <v>1.034</v>
      </c>
      <c r="Q2625">
        <v>1.0249999999999999</v>
      </c>
      <c r="R2625">
        <v>1.016</v>
      </c>
      <c r="S2625">
        <v>0.998</v>
      </c>
      <c r="T2625">
        <v>0.98899999999999999</v>
      </c>
      <c r="U2625">
        <v>1</v>
      </c>
      <c r="V2625">
        <v>1.0209999999999999</v>
      </c>
      <c r="W2625">
        <v>1.04</v>
      </c>
      <c r="X2625">
        <v>1.0569999999999999</v>
      </c>
      <c r="Y2625">
        <v>1.07</v>
      </c>
      <c r="Z2625">
        <v>1.077</v>
      </c>
      <c r="AA2625">
        <v>1.0780000000000001</v>
      </c>
      <c r="AB2625">
        <v>1.077</v>
      </c>
      <c r="AC2625">
        <v>1.077</v>
      </c>
      <c r="AD2625">
        <v>1.0760000000000001</v>
      </c>
      <c r="AE2625">
        <v>1.075</v>
      </c>
      <c r="AF2625">
        <v>1.0740000000000001</v>
      </c>
      <c r="AG2625">
        <v>1.073</v>
      </c>
      <c r="AH2625">
        <v>1.0780000000000001</v>
      </c>
      <c r="AI2625">
        <v>1.0840000000000001</v>
      </c>
      <c r="AJ2625">
        <v>1.089</v>
      </c>
    </row>
    <row r="2626" spans="1:36" s="15" customFormat="1" x14ac:dyDescent="0.25">
      <c r="A2626"/>
      <c r="B2626"/>
      <c r="C2626" t="s">
        <v>883</v>
      </c>
      <c r="D2626"/>
      <c r="E2626">
        <v>0.69599999999999995</v>
      </c>
      <c r="F2626">
        <v>0.63900000000000001</v>
      </c>
      <c r="G2626">
        <v>0.66500000000000004</v>
      </c>
      <c r="H2626">
        <v>0.59299999999999997</v>
      </c>
      <c r="I2626">
        <v>0.67500000000000004</v>
      </c>
      <c r="J2626">
        <v>0.68300000000000005</v>
      </c>
      <c r="K2626">
        <v>0.68</v>
      </c>
      <c r="L2626">
        <v>0.67200000000000004</v>
      </c>
      <c r="M2626">
        <v>0.68799999999999994</v>
      </c>
      <c r="N2626">
        <v>0.69399999999999995</v>
      </c>
      <c r="O2626">
        <v>0.69499999999999995</v>
      </c>
      <c r="P2626">
        <v>0.70099999999999996</v>
      </c>
      <c r="Q2626">
        <v>0.70199999999999996</v>
      </c>
      <c r="R2626">
        <v>0.70599999999999996</v>
      </c>
      <c r="S2626">
        <v>0.70199999999999996</v>
      </c>
      <c r="T2626">
        <v>0.69299999999999995</v>
      </c>
      <c r="U2626">
        <v>0.69599999999999995</v>
      </c>
      <c r="V2626">
        <v>0.70799999999999996</v>
      </c>
      <c r="W2626">
        <v>0.71499999999999997</v>
      </c>
      <c r="X2626">
        <v>0.72299999999999998</v>
      </c>
      <c r="Y2626">
        <v>0.72699999999999998</v>
      </c>
      <c r="Z2626">
        <v>0.73</v>
      </c>
      <c r="AA2626">
        <v>0.73399999999999999</v>
      </c>
      <c r="AB2626">
        <v>0.73699999999999999</v>
      </c>
      <c r="AC2626">
        <v>0.73699999999999999</v>
      </c>
      <c r="AD2626">
        <v>0.73699999999999999</v>
      </c>
      <c r="AE2626">
        <v>0.73499999999999999</v>
      </c>
      <c r="AF2626">
        <v>0.73399999999999999</v>
      </c>
      <c r="AG2626">
        <v>0.73599999999999999</v>
      </c>
      <c r="AH2626">
        <v>0.73799999999999999</v>
      </c>
      <c r="AI2626">
        <v>0.73799999999999999</v>
      </c>
      <c r="AJ2626">
        <v>0.73399999999999999</v>
      </c>
    </row>
    <row r="2627" spans="1:36" s="15" customFormat="1" x14ac:dyDescent="0.25">
      <c r="A2627"/>
      <c r="B2627"/>
      <c r="C2627" t="s">
        <v>884</v>
      </c>
      <c r="D2627"/>
      <c r="E2627">
        <v>0</v>
      </c>
      <c r="F2627">
        <v>0</v>
      </c>
      <c r="G2627">
        <v>0</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row>
    <row r="2628" spans="1:36" s="15" customFormat="1" x14ac:dyDescent="0.25">
      <c r="A2628"/>
      <c r="B2628"/>
      <c r="C2628" t="s">
        <v>1028</v>
      </c>
      <c r="D2628"/>
      <c r="E2628">
        <v>0.13</v>
      </c>
      <c r="F2628">
        <v>0.13200000000000001</v>
      </c>
      <c r="G2628">
        <v>0.10199999999999999</v>
      </c>
      <c r="H2628">
        <v>9.6000000000000002E-2</v>
      </c>
      <c r="I2628">
        <v>0.13300000000000001</v>
      </c>
      <c r="J2628">
        <v>0.14000000000000001</v>
      </c>
      <c r="K2628">
        <v>0.124</v>
      </c>
      <c r="L2628">
        <v>0.121</v>
      </c>
      <c r="M2628">
        <v>0.125</v>
      </c>
      <c r="N2628">
        <v>0.124</v>
      </c>
      <c r="O2628">
        <v>0.122</v>
      </c>
      <c r="P2628">
        <v>0.12</v>
      </c>
      <c r="Q2628">
        <v>0.12</v>
      </c>
      <c r="R2628">
        <v>0.115</v>
      </c>
      <c r="S2628">
        <v>0.112</v>
      </c>
      <c r="T2628">
        <v>0.109</v>
      </c>
      <c r="U2628">
        <v>0.107</v>
      </c>
      <c r="V2628">
        <v>0.109</v>
      </c>
      <c r="W2628">
        <v>0.111</v>
      </c>
      <c r="X2628">
        <v>0.113</v>
      </c>
      <c r="Y2628">
        <v>0.115</v>
      </c>
      <c r="Z2628">
        <v>0.115</v>
      </c>
      <c r="AA2628">
        <v>0.115</v>
      </c>
      <c r="AB2628">
        <v>0.114</v>
      </c>
      <c r="AC2628">
        <v>0.114</v>
      </c>
      <c r="AD2628">
        <v>0.114</v>
      </c>
      <c r="AE2628">
        <v>0.114</v>
      </c>
      <c r="AF2628">
        <v>0.115</v>
      </c>
      <c r="AG2628">
        <v>0.11600000000000001</v>
      </c>
      <c r="AH2628">
        <v>0.11600000000000001</v>
      </c>
      <c r="AI2628">
        <v>0.11700000000000001</v>
      </c>
      <c r="AJ2628">
        <v>0.11700000000000001</v>
      </c>
    </row>
    <row r="2629" spans="1:36" s="15" customFormat="1" x14ac:dyDescent="0.25">
      <c r="A2629"/>
      <c r="B2629"/>
      <c r="C2629" t="s">
        <v>1029</v>
      </c>
      <c r="D2629"/>
      <c r="E2629">
        <v>0.105</v>
      </c>
      <c r="F2629">
        <v>9.9000000000000005E-2</v>
      </c>
      <c r="G2629">
        <v>9.9000000000000005E-2</v>
      </c>
      <c r="H2629">
        <v>9.8000000000000004E-2</v>
      </c>
      <c r="I2629">
        <v>0.10199999999999999</v>
      </c>
      <c r="J2629">
        <v>9.7000000000000003E-2</v>
      </c>
      <c r="K2629">
        <v>9.5000000000000001E-2</v>
      </c>
      <c r="L2629">
        <v>9.5000000000000001E-2</v>
      </c>
      <c r="M2629">
        <v>9.9000000000000005E-2</v>
      </c>
      <c r="N2629">
        <v>9.9000000000000005E-2</v>
      </c>
      <c r="O2629">
        <v>9.8000000000000004E-2</v>
      </c>
      <c r="P2629">
        <v>9.7000000000000003E-2</v>
      </c>
      <c r="Q2629">
        <v>9.6000000000000002E-2</v>
      </c>
      <c r="R2629">
        <v>9.5000000000000001E-2</v>
      </c>
      <c r="S2629">
        <v>9.4E-2</v>
      </c>
      <c r="T2629">
        <v>9.2999999999999999E-2</v>
      </c>
      <c r="U2629">
        <v>9.4E-2</v>
      </c>
      <c r="V2629">
        <v>9.6000000000000002E-2</v>
      </c>
      <c r="W2629">
        <v>9.8000000000000004E-2</v>
      </c>
      <c r="X2629">
        <v>9.9000000000000005E-2</v>
      </c>
      <c r="Y2629">
        <v>0.10100000000000001</v>
      </c>
      <c r="Z2629">
        <v>0.10100000000000001</v>
      </c>
      <c r="AA2629">
        <v>0.10100000000000001</v>
      </c>
      <c r="AB2629">
        <v>0.10100000000000001</v>
      </c>
      <c r="AC2629">
        <v>0.10100000000000001</v>
      </c>
      <c r="AD2629">
        <v>0.10100000000000001</v>
      </c>
      <c r="AE2629">
        <v>0.10100000000000001</v>
      </c>
      <c r="AF2629">
        <v>0.10100000000000001</v>
      </c>
      <c r="AG2629">
        <v>0.10100000000000001</v>
      </c>
      <c r="AH2629">
        <v>0.10100000000000001</v>
      </c>
      <c r="AI2629">
        <v>0.10199999999999999</v>
      </c>
      <c r="AJ2629">
        <v>0.10199999999999999</v>
      </c>
    </row>
    <row r="2630" spans="1:36" s="15" customFormat="1" x14ac:dyDescent="0.25">
      <c r="A2630"/>
      <c r="B2630"/>
      <c r="C2630" t="s">
        <v>1030</v>
      </c>
      <c r="D2630"/>
      <c r="E2630">
        <v>0</v>
      </c>
      <c r="F2630">
        <v>0</v>
      </c>
      <c r="G2630">
        <v>0</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row>
    <row r="2631" spans="1:36" s="15" customFormat="1" x14ac:dyDescent="0.25">
      <c r="A2631"/>
      <c r="B2631"/>
      <c r="C2631" t="s">
        <v>885</v>
      </c>
      <c r="D2631"/>
      <c r="E2631">
        <v>65.328999999999994</v>
      </c>
      <c r="F2631">
        <v>64.805000000000007</v>
      </c>
      <c r="G2631">
        <v>56.207000000000001</v>
      </c>
      <c r="H2631">
        <v>54.261000000000003</v>
      </c>
      <c r="I2631">
        <v>65.569000000000003</v>
      </c>
      <c r="J2631">
        <v>66.588999999999999</v>
      </c>
      <c r="K2631">
        <v>61.314</v>
      </c>
      <c r="L2631">
        <v>60.658000000000001</v>
      </c>
      <c r="M2631">
        <v>62.39</v>
      </c>
      <c r="N2631">
        <v>61.972999999999999</v>
      </c>
      <c r="O2631">
        <v>60.91</v>
      </c>
      <c r="P2631">
        <v>60.051000000000002</v>
      </c>
      <c r="Q2631">
        <v>59.655000000000001</v>
      </c>
      <c r="R2631">
        <v>58.378</v>
      </c>
      <c r="S2631">
        <v>56.956000000000003</v>
      </c>
      <c r="T2631">
        <v>56.012</v>
      </c>
      <c r="U2631">
        <v>55.847999999999999</v>
      </c>
      <c r="V2631">
        <v>56.927999999999997</v>
      </c>
      <c r="W2631">
        <v>58.018999999999998</v>
      </c>
      <c r="X2631">
        <v>58.966000000000001</v>
      </c>
      <c r="Y2631">
        <v>59.774999999999999</v>
      </c>
      <c r="Z2631">
        <v>60.054000000000002</v>
      </c>
      <c r="AA2631">
        <v>60.02</v>
      </c>
      <c r="AB2631">
        <v>59.875999999999998</v>
      </c>
      <c r="AC2631">
        <v>59.793999999999997</v>
      </c>
      <c r="AD2631">
        <v>59.838000000000001</v>
      </c>
      <c r="AE2631">
        <v>59.857999999999997</v>
      </c>
      <c r="AF2631">
        <v>59.945</v>
      </c>
      <c r="AG2631">
        <v>60.173000000000002</v>
      </c>
      <c r="AH2631">
        <v>60.472999999999999</v>
      </c>
      <c r="AI2631">
        <v>60.779000000000003</v>
      </c>
      <c r="AJ2631">
        <v>60.850999999999999</v>
      </c>
    </row>
    <row r="2632" spans="1:36" s="15" customFormat="1" x14ac:dyDescent="0.25">
      <c r="A2632"/>
      <c r="B2632"/>
      <c r="C2632" t="s">
        <v>886</v>
      </c>
      <c r="D2632"/>
      <c r="E2632">
        <v>60.723999999999997</v>
      </c>
      <c r="F2632">
        <v>59.936999999999998</v>
      </c>
      <c r="G2632">
        <v>52.185000000000002</v>
      </c>
      <c r="H2632">
        <v>50.69</v>
      </c>
      <c r="I2632">
        <v>61.055999999999997</v>
      </c>
      <c r="J2632">
        <v>61.856999999999999</v>
      </c>
      <c r="K2632">
        <v>57.003999999999998</v>
      </c>
      <c r="L2632">
        <v>56.573999999999998</v>
      </c>
      <c r="M2632">
        <v>58.393000000000001</v>
      </c>
      <c r="N2632">
        <v>58.122999999999998</v>
      </c>
      <c r="O2632">
        <v>57.216999999999999</v>
      </c>
      <c r="P2632">
        <v>56.485999999999997</v>
      </c>
      <c r="Q2632">
        <v>56.094000000000001</v>
      </c>
      <c r="R2632">
        <v>54.837000000000003</v>
      </c>
      <c r="S2632">
        <v>53.466999999999999</v>
      </c>
      <c r="T2632">
        <v>52.582999999999998</v>
      </c>
      <c r="U2632">
        <v>52.472000000000001</v>
      </c>
      <c r="V2632">
        <v>53.497</v>
      </c>
      <c r="W2632">
        <v>54.536999999999999</v>
      </c>
      <c r="X2632">
        <v>55.451000000000001</v>
      </c>
      <c r="Y2632">
        <v>56.222000000000001</v>
      </c>
      <c r="Z2632">
        <v>56.484999999999999</v>
      </c>
      <c r="AA2632">
        <v>56.444000000000003</v>
      </c>
      <c r="AB2632">
        <v>56.295000000000002</v>
      </c>
      <c r="AC2632">
        <v>56.207999999999998</v>
      </c>
      <c r="AD2632">
        <v>56.247</v>
      </c>
      <c r="AE2632">
        <v>56.271000000000001</v>
      </c>
      <c r="AF2632">
        <v>56.34</v>
      </c>
      <c r="AG2632">
        <v>56.554000000000002</v>
      </c>
      <c r="AH2632">
        <v>56.843000000000004</v>
      </c>
      <c r="AI2632">
        <v>57.142000000000003</v>
      </c>
      <c r="AJ2632">
        <v>57.235999999999997</v>
      </c>
    </row>
    <row r="2633" spans="1:36" s="15" customFormat="1" x14ac:dyDescent="0.25">
      <c r="A2633"/>
      <c r="B2633"/>
      <c r="C2633" t="s">
        <v>996</v>
      </c>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row>
    <row r="2634" spans="1:36" s="15" customFormat="1" x14ac:dyDescent="0.25">
      <c r="A2634"/>
      <c r="B2634"/>
      <c r="C2634" t="s">
        <v>998</v>
      </c>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row>
    <row r="2635" spans="1:36" s="15" customFormat="1" x14ac:dyDescent="0.25">
      <c r="A2635"/>
      <c r="B2635"/>
      <c r="C2635" t="s">
        <v>996</v>
      </c>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row>
    <row r="2636" spans="1:36" s="15" customFormat="1" x14ac:dyDescent="0.25">
      <c r="A2636"/>
      <c r="B2636"/>
      <c r="C2636" t="s">
        <v>1031</v>
      </c>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row>
    <row r="2637" spans="1:36" s="15" customFormat="1" x14ac:dyDescent="0.25">
      <c r="A2637"/>
      <c r="B2637"/>
      <c r="C2637" t="s">
        <v>965</v>
      </c>
      <c r="D2637"/>
      <c r="E2637">
        <v>339.46</v>
      </c>
      <c r="F2637">
        <v>300.17</v>
      </c>
      <c r="G2637">
        <v>319.077</v>
      </c>
      <c r="H2637">
        <v>318.72000000000003</v>
      </c>
      <c r="I2637">
        <v>299.98200000000003</v>
      </c>
      <c r="J2637">
        <v>298.00799999999998</v>
      </c>
      <c r="K2637">
        <v>301.47300000000001</v>
      </c>
      <c r="L2637">
        <v>307.45999999999998</v>
      </c>
      <c r="M2637">
        <v>319.41899999999998</v>
      </c>
      <c r="N2637">
        <v>325.70499999999998</v>
      </c>
      <c r="O2637">
        <v>331.76</v>
      </c>
      <c r="P2637">
        <v>338.23500000000001</v>
      </c>
      <c r="Q2637">
        <v>342.988</v>
      </c>
      <c r="R2637">
        <v>347.90300000000002</v>
      </c>
      <c r="S2637">
        <v>349.959</v>
      </c>
      <c r="T2637">
        <v>352.904</v>
      </c>
      <c r="U2637">
        <v>355.726</v>
      </c>
      <c r="V2637">
        <v>359.05900000000003</v>
      </c>
      <c r="W2637">
        <v>362.30700000000002</v>
      </c>
      <c r="X2637">
        <v>364.28899999999999</v>
      </c>
      <c r="Y2637">
        <v>365.447</v>
      </c>
      <c r="Z2637">
        <v>366.68299999999999</v>
      </c>
      <c r="AA2637">
        <v>368.04899999999998</v>
      </c>
      <c r="AB2637">
        <v>369.44099999999997</v>
      </c>
      <c r="AC2637">
        <v>370.17500000000001</v>
      </c>
      <c r="AD2637">
        <v>370.73599999999999</v>
      </c>
      <c r="AE2637">
        <v>370.93599999999998</v>
      </c>
      <c r="AF2637">
        <v>371.25599999999997</v>
      </c>
      <c r="AG2637">
        <v>373.17899999999997</v>
      </c>
      <c r="AH2637">
        <v>374.49700000000001</v>
      </c>
      <c r="AI2637">
        <v>375.54</v>
      </c>
      <c r="AJ2637">
        <v>375.91199999999998</v>
      </c>
    </row>
    <row r="2638" spans="1:36" s="15" customFormat="1" x14ac:dyDescent="0.25">
      <c r="A2638"/>
      <c r="B2638"/>
      <c r="C2638" t="s">
        <v>966</v>
      </c>
      <c r="D2638"/>
      <c r="E2638">
        <v>339.46</v>
      </c>
      <c r="F2638">
        <v>300.17</v>
      </c>
      <c r="G2638">
        <v>319.077</v>
      </c>
      <c r="H2638">
        <v>318.72000000000003</v>
      </c>
      <c r="I2638">
        <v>299.98200000000003</v>
      </c>
      <c r="J2638">
        <v>298.00799999999998</v>
      </c>
      <c r="K2638">
        <v>301.47300000000001</v>
      </c>
      <c r="L2638">
        <v>307.45999999999998</v>
      </c>
      <c r="M2638">
        <v>319.41899999999998</v>
      </c>
      <c r="N2638">
        <v>325.70499999999998</v>
      </c>
      <c r="O2638">
        <v>331.76</v>
      </c>
      <c r="P2638">
        <v>338.23500000000001</v>
      </c>
      <c r="Q2638">
        <v>342.988</v>
      </c>
      <c r="R2638">
        <v>347.90300000000002</v>
      </c>
      <c r="S2638">
        <v>349.959</v>
      </c>
      <c r="T2638">
        <v>352.904</v>
      </c>
      <c r="U2638">
        <v>355.726</v>
      </c>
      <c r="V2638">
        <v>359.05900000000003</v>
      </c>
      <c r="W2638">
        <v>362.30700000000002</v>
      </c>
      <c r="X2638">
        <v>364.28899999999999</v>
      </c>
      <c r="Y2638">
        <v>365.447</v>
      </c>
      <c r="Z2638">
        <v>366.68299999999999</v>
      </c>
      <c r="AA2638">
        <v>368.04899999999998</v>
      </c>
      <c r="AB2638">
        <v>369.44099999999997</v>
      </c>
      <c r="AC2638">
        <v>370.17500000000001</v>
      </c>
      <c r="AD2638">
        <v>370.73599999999999</v>
      </c>
      <c r="AE2638">
        <v>370.93700000000001</v>
      </c>
      <c r="AF2638">
        <v>371.25599999999997</v>
      </c>
      <c r="AG2638">
        <v>373.17899999999997</v>
      </c>
      <c r="AH2638">
        <v>374.49700000000001</v>
      </c>
      <c r="AI2638">
        <v>375.54</v>
      </c>
      <c r="AJ2638">
        <v>375.91199999999998</v>
      </c>
    </row>
    <row r="2639" spans="1:36" s="15" customFormat="1" x14ac:dyDescent="0.25">
      <c r="A2639"/>
      <c r="B2639"/>
      <c r="C2639" t="s">
        <v>967</v>
      </c>
      <c r="D2639"/>
      <c r="E2639">
        <v>339.46</v>
      </c>
      <c r="F2639">
        <v>300.17</v>
      </c>
      <c r="G2639">
        <v>319.077</v>
      </c>
      <c r="H2639">
        <v>318.72000000000003</v>
      </c>
      <c r="I2639">
        <v>299.98200000000003</v>
      </c>
      <c r="J2639">
        <v>298.00799999999998</v>
      </c>
      <c r="K2639">
        <v>301.47300000000001</v>
      </c>
      <c r="L2639">
        <v>307.45999999999998</v>
      </c>
      <c r="M2639">
        <v>319.41899999999998</v>
      </c>
      <c r="N2639">
        <v>325.70499999999998</v>
      </c>
      <c r="O2639">
        <v>331.76</v>
      </c>
      <c r="P2639">
        <v>338.23500000000001</v>
      </c>
      <c r="Q2639">
        <v>342.988</v>
      </c>
      <c r="R2639">
        <v>347.90300000000002</v>
      </c>
      <c r="S2639">
        <v>349.959</v>
      </c>
      <c r="T2639">
        <v>352.904</v>
      </c>
      <c r="U2639">
        <v>355.726</v>
      </c>
      <c r="V2639">
        <v>359.05900000000003</v>
      </c>
      <c r="W2639">
        <v>362.30700000000002</v>
      </c>
      <c r="X2639">
        <v>364.28899999999999</v>
      </c>
      <c r="Y2639">
        <v>365.447</v>
      </c>
      <c r="Z2639">
        <v>366.68299999999999</v>
      </c>
      <c r="AA2639">
        <v>368.04899999999998</v>
      </c>
      <c r="AB2639">
        <v>369.44099999999997</v>
      </c>
      <c r="AC2639">
        <v>370.17500000000001</v>
      </c>
      <c r="AD2639">
        <v>370.73599999999999</v>
      </c>
      <c r="AE2639">
        <v>370.93700000000001</v>
      </c>
      <c r="AF2639">
        <v>371.25599999999997</v>
      </c>
      <c r="AG2639">
        <v>373.17899999999997</v>
      </c>
      <c r="AH2639">
        <v>374.49700000000001</v>
      </c>
      <c r="AI2639">
        <v>375.54</v>
      </c>
      <c r="AJ2639">
        <v>375.91199999999998</v>
      </c>
    </row>
    <row r="2640" spans="1:36" s="15" customFormat="1" x14ac:dyDescent="0.25">
      <c r="A2640"/>
      <c r="B2640"/>
      <c r="C2640" t="s">
        <v>968</v>
      </c>
      <c r="D2640"/>
      <c r="E2640">
        <v>339.46</v>
      </c>
      <c r="F2640">
        <v>300.17</v>
      </c>
      <c r="G2640">
        <v>319.077</v>
      </c>
      <c r="H2640">
        <v>318.72000000000003</v>
      </c>
      <c r="I2640">
        <v>299.98200000000003</v>
      </c>
      <c r="J2640">
        <v>298.00799999999998</v>
      </c>
      <c r="K2640">
        <v>301.47300000000001</v>
      </c>
      <c r="L2640">
        <v>307.45999999999998</v>
      </c>
      <c r="M2640">
        <v>319.41899999999998</v>
      </c>
      <c r="N2640">
        <v>325.70499999999998</v>
      </c>
      <c r="O2640">
        <v>331.76</v>
      </c>
      <c r="P2640">
        <v>338.23500000000001</v>
      </c>
      <c r="Q2640">
        <v>342.988</v>
      </c>
      <c r="R2640">
        <v>347.90300000000002</v>
      </c>
      <c r="S2640">
        <v>349.959</v>
      </c>
      <c r="T2640">
        <v>352.904</v>
      </c>
      <c r="U2640">
        <v>355.726</v>
      </c>
      <c r="V2640">
        <v>359.05900000000003</v>
      </c>
      <c r="W2640">
        <v>362.30700000000002</v>
      </c>
      <c r="X2640">
        <v>364.28899999999999</v>
      </c>
      <c r="Y2640">
        <v>365.447</v>
      </c>
      <c r="Z2640">
        <v>366.68299999999999</v>
      </c>
      <c r="AA2640">
        <v>368.04899999999998</v>
      </c>
      <c r="AB2640">
        <v>369.44099999999997</v>
      </c>
      <c r="AC2640">
        <v>370.17500000000001</v>
      </c>
      <c r="AD2640">
        <v>370.73599999999999</v>
      </c>
      <c r="AE2640">
        <v>370.93700000000001</v>
      </c>
      <c r="AF2640">
        <v>371.25599999999997</v>
      </c>
      <c r="AG2640">
        <v>373.17899999999997</v>
      </c>
      <c r="AH2640">
        <v>374.49700000000001</v>
      </c>
      <c r="AI2640">
        <v>375.54</v>
      </c>
      <c r="AJ2640">
        <v>375.91199999999998</v>
      </c>
    </row>
    <row r="2641" spans="1:36" s="15" customFormat="1" x14ac:dyDescent="0.25">
      <c r="A2641"/>
      <c r="B2641"/>
      <c r="C2641" t="s">
        <v>969</v>
      </c>
      <c r="D2641"/>
      <c r="E2641">
        <v>339.46</v>
      </c>
      <c r="F2641">
        <v>300.17</v>
      </c>
      <c r="G2641">
        <v>319.077</v>
      </c>
      <c r="H2641">
        <v>318.72000000000003</v>
      </c>
      <c r="I2641">
        <v>299.98200000000003</v>
      </c>
      <c r="J2641">
        <v>298.00799999999998</v>
      </c>
      <c r="K2641">
        <v>301.47300000000001</v>
      </c>
      <c r="L2641">
        <v>307.45999999999998</v>
      </c>
      <c r="M2641">
        <v>319.41899999999998</v>
      </c>
      <c r="N2641">
        <v>325.70499999999998</v>
      </c>
      <c r="O2641">
        <v>331.76</v>
      </c>
      <c r="P2641">
        <v>338.23500000000001</v>
      </c>
      <c r="Q2641">
        <v>342.988</v>
      </c>
      <c r="R2641">
        <v>347.90300000000002</v>
      </c>
      <c r="S2641">
        <v>349.959</v>
      </c>
      <c r="T2641">
        <v>352.904</v>
      </c>
      <c r="U2641">
        <v>355.726</v>
      </c>
      <c r="V2641">
        <v>359.05900000000003</v>
      </c>
      <c r="W2641">
        <v>362.30700000000002</v>
      </c>
      <c r="X2641">
        <v>364.28899999999999</v>
      </c>
      <c r="Y2641">
        <v>365.447</v>
      </c>
      <c r="Z2641">
        <v>366.68299999999999</v>
      </c>
      <c r="AA2641">
        <v>368.04899999999998</v>
      </c>
      <c r="AB2641">
        <v>369.44099999999997</v>
      </c>
      <c r="AC2641">
        <v>370.17500000000001</v>
      </c>
      <c r="AD2641">
        <v>370.73599999999999</v>
      </c>
      <c r="AE2641">
        <v>370.93700000000001</v>
      </c>
      <c r="AF2641">
        <v>371.25599999999997</v>
      </c>
      <c r="AG2641">
        <v>373.17899999999997</v>
      </c>
      <c r="AH2641">
        <v>374.49700000000001</v>
      </c>
      <c r="AI2641">
        <v>375.54</v>
      </c>
      <c r="AJ2641">
        <v>375.91199999999998</v>
      </c>
    </row>
    <row r="2642" spans="1:36" s="15" customFormat="1" x14ac:dyDescent="0.25">
      <c r="A2642"/>
      <c r="B2642"/>
      <c r="C2642" t="s">
        <v>1132</v>
      </c>
      <c r="D2642"/>
      <c r="E2642">
        <v>339.46</v>
      </c>
      <c r="F2642">
        <v>300.17</v>
      </c>
      <c r="G2642">
        <v>319.077</v>
      </c>
      <c r="H2642">
        <v>318.72000000000003</v>
      </c>
      <c r="I2642">
        <v>299.98200000000003</v>
      </c>
      <c r="J2642">
        <v>298.00799999999998</v>
      </c>
      <c r="K2642">
        <v>301.47300000000001</v>
      </c>
      <c r="L2642">
        <v>307.45999999999998</v>
      </c>
      <c r="M2642">
        <v>319.41899999999998</v>
      </c>
      <c r="N2642">
        <v>325.70499999999998</v>
      </c>
      <c r="O2642">
        <v>331.76</v>
      </c>
      <c r="P2642">
        <v>338.23500000000001</v>
      </c>
      <c r="Q2642">
        <v>342.988</v>
      </c>
      <c r="R2642">
        <v>347.90300000000002</v>
      </c>
      <c r="S2642">
        <v>349.959</v>
      </c>
      <c r="T2642">
        <v>352.904</v>
      </c>
      <c r="U2642">
        <v>355.726</v>
      </c>
      <c r="V2642">
        <v>359.05900000000003</v>
      </c>
      <c r="W2642">
        <v>362.30700000000002</v>
      </c>
      <c r="X2642">
        <v>364.28899999999999</v>
      </c>
      <c r="Y2642">
        <v>365.447</v>
      </c>
      <c r="Z2642">
        <v>366.68299999999999</v>
      </c>
      <c r="AA2642">
        <v>368.04899999999998</v>
      </c>
      <c r="AB2642">
        <v>369.44099999999997</v>
      </c>
      <c r="AC2642">
        <v>370.17500000000001</v>
      </c>
      <c r="AD2642">
        <v>370.73599999999999</v>
      </c>
      <c r="AE2642">
        <v>370.93700000000001</v>
      </c>
      <c r="AF2642">
        <v>371.25599999999997</v>
      </c>
      <c r="AG2642">
        <v>373.17899999999997</v>
      </c>
      <c r="AH2642">
        <v>374.49700000000001</v>
      </c>
      <c r="AI2642">
        <v>375.54</v>
      </c>
      <c r="AJ2642">
        <v>375.91199999999998</v>
      </c>
    </row>
    <row r="2643" spans="1:36" s="15" customFormat="1" x14ac:dyDescent="0.25">
      <c r="A2643"/>
      <c r="B2643"/>
      <c r="C2643" t="s">
        <v>996</v>
      </c>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row>
    <row r="2644" spans="1:36" s="15" customFormat="1" x14ac:dyDescent="0.25">
      <c r="A2644"/>
      <c r="B2644"/>
      <c r="C2644" t="s">
        <v>999</v>
      </c>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row>
    <row r="2645" spans="1:36" s="15" customFormat="1" x14ac:dyDescent="0.25">
      <c r="A2645"/>
      <c r="B2645"/>
      <c r="C2645" t="s">
        <v>1133</v>
      </c>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row>
    <row r="2646" spans="1:36" s="15" customFormat="1" x14ac:dyDescent="0.25">
      <c r="A2646"/>
      <c r="B2646"/>
      <c r="C2646" t="s">
        <v>70</v>
      </c>
      <c r="D2646"/>
      <c r="E2646">
        <v>4.1230000000000002</v>
      </c>
      <c r="F2646">
        <v>3.6829999999999998</v>
      </c>
      <c r="G2646">
        <v>3.8769999999999998</v>
      </c>
      <c r="H2646">
        <v>3.919</v>
      </c>
      <c r="I2646">
        <v>3.7080000000000002</v>
      </c>
      <c r="J2646">
        <v>3.7490000000000001</v>
      </c>
      <c r="K2646">
        <v>3.7850000000000001</v>
      </c>
      <c r="L2646">
        <v>3.8530000000000002</v>
      </c>
      <c r="M2646">
        <v>3.9969999999999999</v>
      </c>
      <c r="N2646">
        <v>4.0709999999999997</v>
      </c>
      <c r="O2646">
        <v>4.141</v>
      </c>
      <c r="P2646">
        <v>4.218</v>
      </c>
      <c r="Q2646">
        <v>4.2750000000000004</v>
      </c>
      <c r="R2646">
        <v>4.3360000000000003</v>
      </c>
      <c r="S2646">
        <v>4.3620000000000001</v>
      </c>
      <c r="T2646">
        <v>4.4020000000000001</v>
      </c>
      <c r="U2646">
        <v>4.4420000000000002</v>
      </c>
      <c r="V2646">
        <v>4.4889999999999999</v>
      </c>
      <c r="W2646">
        <v>4.5359999999999996</v>
      </c>
      <c r="X2646">
        <v>4.5679999999999996</v>
      </c>
      <c r="Y2646">
        <v>4.59</v>
      </c>
      <c r="Z2646">
        <v>4.6139999999999999</v>
      </c>
      <c r="AA2646">
        <v>4.6399999999999997</v>
      </c>
      <c r="AB2646">
        <v>4.665</v>
      </c>
      <c r="AC2646">
        <v>4.681</v>
      </c>
      <c r="AD2646">
        <v>4.6959999999999997</v>
      </c>
      <c r="AE2646">
        <v>4.7060000000000004</v>
      </c>
      <c r="AF2646">
        <v>4.7169999999999996</v>
      </c>
      <c r="AG2646">
        <v>4.7489999999999997</v>
      </c>
      <c r="AH2646">
        <v>4.7729999999999997</v>
      </c>
      <c r="AI2646">
        <v>4.7939999999999996</v>
      </c>
      <c r="AJ2646">
        <v>4.8070000000000004</v>
      </c>
    </row>
    <row r="2647" spans="1:36" s="15" customFormat="1" x14ac:dyDescent="0.25">
      <c r="A2647"/>
      <c r="B2647"/>
      <c r="C2647" t="s">
        <v>840</v>
      </c>
      <c r="D2647"/>
      <c r="E2647">
        <v>19.995000000000001</v>
      </c>
      <c r="F2647">
        <v>17.695</v>
      </c>
      <c r="G2647">
        <v>19.492999999999999</v>
      </c>
      <c r="H2647">
        <v>19.55</v>
      </c>
      <c r="I2647">
        <v>17.815999999999999</v>
      </c>
      <c r="J2647">
        <v>17.536000000000001</v>
      </c>
      <c r="K2647">
        <v>17.882000000000001</v>
      </c>
      <c r="L2647">
        <v>18.373999999999999</v>
      </c>
      <c r="M2647">
        <v>19.218</v>
      </c>
      <c r="N2647">
        <v>19.725999999999999</v>
      </c>
      <c r="O2647">
        <v>20.215</v>
      </c>
      <c r="P2647">
        <v>20.728000000000002</v>
      </c>
      <c r="Q2647">
        <v>21.132000000000001</v>
      </c>
      <c r="R2647">
        <v>21.533999999999999</v>
      </c>
      <c r="S2647">
        <v>21.733000000000001</v>
      </c>
      <c r="T2647">
        <v>21.956</v>
      </c>
      <c r="U2647">
        <v>22.06</v>
      </c>
      <c r="V2647">
        <v>22.17</v>
      </c>
      <c r="W2647">
        <v>22.279</v>
      </c>
      <c r="X2647">
        <v>22.318999999999999</v>
      </c>
      <c r="Y2647">
        <v>22.323</v>
      </c>
      <c r="Z2647">
        <v>22.331</v>
      </c>
      <c r="AA2647">
        <v>22.338999999999999</v>
      </c>
      <c r="AB2647">
        <v>22.337</v>
      </c>
      <c r="AC2647">
        <v>22.291</v>
      </c>
      <c r="AD2647">
        <v>22.233000000000001</v>
      </c>
      <c r="AE2647">
        <v>22.155000000000001</v>
      </c>
      <c r="AF2647">
        <v>22.091000000000001</v>
      </c>
      <c r="AG2647">
        <v>22.126000000000001</v>
      </c>
      <c r="AH2647">
        <v>22.131</v>
      </c>
      <c r="AI2647">
        <v>22.123000000000001</v>
      </c>
      <c r="AJ2647">
        <v>22.074000000000002</v>
      </c>
    </row>
    <row r="2648" spans="1:36" s="15" customFormat="1" x14ac:dyDescent="0.25">
      <c r="A2648"/>
      <c r="B2648"/>
      <c r="C2648" t="s">
        <v>844</v>
      </c>
      <c r="D2648"/>
      <c r="E2648">
        <v>1.94</v>
      </c>
      <c r="F2648">
        <v>1.72</v>
      </c>
      <c r="G2648">
        <v>1.829</v>
      </c>
      <c r="H2648">
        <v>1.8180000000000001</v>
      </c>
      <c r="I2648">
        <v>1.714</v>
      </c>
      <c r="J2648">
        <v>1.706</v>
      </c>
      <c r="K2648">
        <v>1.728</v>
      </c>
      <c r="L2648">
        <v>1.764</v>
      </c>
      <c r="M2648">
        <v>1.8320000000000001</v>
      </c>
      <c r="N2648">
        <v>1.865</v>
      </c>
      <c r="O2648">
        <v>1.895</v>
      </c>
      <c r="P2648">
        <v>1.925</v>
      </c>
      <c r="Q2648">
        <v>1.946</v>
      </c>
      <c r="R2648">
        <v>1.968</v>
      </c>
      <c r="S2648">
        <v>1.974</v>
      </c>
      <c r="T2648">
        <v>1.9850000000000001</v>
      </c>
      <c r="U2648">
        <v>1.996</v>
      </c>
      <c r="V2648">
        <v>2.008</v>
      </c>
      <c r="W2648">
        <v>2.0209999999999999</v>
      </c>
      <c r="X2648">
        <v>2.0270000000000001</v>
      </c>
      <c r="Y2648">
        <v>2.0299999999999998</v>
      </c>
      <c r="Z2648">
        <v>2.0339999999999998</v>
      </c>
      <c r="AA2648">
        <v>2.0379999999999998</v>
      </c>
      <c r="AB2648">
        <v>2.0419999999999998</v>
      </c>
      <c r="AC2648">
        <v>2.0430000000000001</v>
      </c>
      <c r="AD2648">
        <v>2.044</v>
      </c>
      <c r="AE2648">
        <v>2.0430000000000001</v>
      </c>
      <c r="AF2648">
        <v>2.0430000000000001</v>
      </c>
      <c r="AG2648">
        <v>2.0510000000000002</v>
      </c>
      <c r="AH2648">
        <v>2.0569999999999999</v>
      </c>
      <c r="AI2648">
        <v>2.0619999999999998</v>
      </c>
      <c r="AJ2648">
        <v>2.0630000000000002</v>
      </c>
    </row>
    <row r="2649" spans="1:36" s="15" customFormat="1" x14ac:dyDescent="0.25">
      <c r="A2649"/>
      <c r="B2649"/>
      <c r="C2649" t="s">
        <v>1134</v>
      </c>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row>
    <row r="2650" spans="1:36" s="15" customFormat="1" x14ac:dyDescent="0.25">
      <c r="A2650"/>
      <c r="B2650"/>
      <c r="C2650" t="s">
        <v>70</v>
      </c>
      <c r="D2650"/>
      <c r="E2650">
        <v>3.0920000000000001</v>
      </c>
      <c r="F2650">
        <v>2.7610000000000001</v>
      </c>
      <c r="G2650">
        <v>2.907</v>
      </c>
      <c r="H2650">
        <v>2.9390000000000001</v>
      </c>
      <c r="I2650">
        <v>2.7810000000000001</v>
      </c>
      <c r="J2650">
        <v>2.8109999999999999</v>
      </c>
      <c r="K2650">
        <v>2.8380000000000001</v>
      </c>
      <c r="L2650">
        <v>2.89</v>
      </c>
      <c r="M2650">
        <v>2.9980000000000002</v>
      </c>
      <c r="N2650">
        <v>3.0529999999999999</v>
      </c>
      <c r="O2650">
        <v>3.1059999999999999</v>
      </c>
      <c r="P2650">
        <v>3.1629999999999998</v>
      </c>
      <c r="Q2650">
        <v>3.206</v>
      </c>
      <c r="R2650">
        <v>3.2519999999999998</v>
      </c>
      <c r="S2650">
        <v>3.2719999999999998</v>
      </c>
      <c r="T2650">
        <v>3.3010000000000002</v>
      </c>
      <c r="U2650">
        <v>3.331</v>
      </c>
      <c r="V2650">
        <v>3.367</v>
      </c>
      <c r="W2650">
        <v>3.4020000000000001</v>
      </c>
      <c r="X2650">
        <v>3.4260000000000002</v>
      </c>
      <c r="Y2650">
        <v>3.4430000000000001</v>
      </c>
      <c r="Z2650">
        <v>3.46</v>
      </c>
      <c r="AA2650">
        <v>3.48</v>
      </c>
      <c r="AB2650">
        <v>3.4980000000000002</v>
      </c>
      <c r="AC2650">
        <v>3.5110000000000001</v>
      </c>
      <c r="AD2650">
        <v>3.5219999999999998</v>
      </c>
      <c r="AE2650">
        <v>3.53</v>
      </c>
      <c r="AF2650">
        <v>3.5379999999999998</v>
      </c>
      <c r="AG2650">
        <v>3.5619999999999998</v>
      </c>
      <c r="AH2650">
        <v>3.58</v>
      </c>
      <c r="AI2650">
        <v>3.5960000000000001</v>
      </c>
      <c r="AJ2650">
        <v>3.605</v>
      </c>
    </row>
    <row r="2651" spans="1:36" s="15" customFormat="1" x14ac:dyDescent="0.25">
      <c r="A2651"/>
      <c r="B2651"/>
      <c r="C2651" t="s">
        <v>840</v>
      </c>
      <c r="D2651"/>
      <c r="E2651">
        <v>0.105</v>
      </c>
      <c r="F2651">
        <v>9.2999999999999999E-2</v>
      </c>
      <c r="G2651">
        <v>0.10199999999999999</v>
      </c>
      <c r="H2651">
        <v>0.10299999999999999</v>
      </c>
      <c r="I2651">
        <v>9.4E-2</v>
      </c>
      <c r="J2651">
        <v>9.2999999999999999E-2</v>
      </c>
      <c r="K2651">
        <v>9.4E-2</v>
      </c>
      <c r="L2651">
        <v>9.7000000000000003E-2</v>
      </c>
      <c r="M2651">
        <v>0.10100000000000001</v>
      </c>
      <c r="N2651">
        <v>0.104</v>
      </c>
      <c r="O2651">
        <v>0.106</v>
      </c>
      <c r="P2651">
        <v>0.108</v>
      </c>
      <c r="Q2651">
        <v>0.11</v>
      </c>
      <c r="R2651">
        <v>0.112</v>
      </c>
      <c r="S2651">
        <v>0.113</v>
      </c>
      <c r="T2651">
        <v>0.114</v>
      </c>
      <c r="U2651">
        <v>0.115</v>
      </c>
      <c r="V2651">
        <v>0.115</v>
      </c>
      <c r="W2651">
        <v>0.11600000000000001</v>
      </c>
      <c r="X2651">
        <v>0.11600000000000001</v>
      </c>
      <c r="Y2651">
        <v>0.11600000000000001</v>
      </c>
      <c r="Z2651">
        <v>0.11600000000000001</v>
      </c>
      <c r="AA2651">
        <v>0.11600000000000001</v>
      </c>
      <c r="AB2651">
        <v>0.11600000000000001</v>
      </c>
      <c r="AC2651">
        <v>0.11600000000000001</v>
      </c>
      <c r="AD2651">
        <v>0.11600000000000001</v>
      </c>
      <c r="AE2651">
        <v>0.115</v>
      </c>
      <c r="AF2651">
        <v>0.115</v>
      </c>
      <c r="AG2651">
        <v>0.115</v>
      </c>
      <c r="AH2651">
        <v>0.115</v>
      </c>
      <c r="AI2651">
        <v>0.115</v>
      </c>
      <c r="AJ2651">
        <v>0.115</v>
      </c>
    </row>
    <row r="2652" spans="1:36" s="15" customFormat="1" x14ac:dyDescent="0.25">
      <c r="A2652"/>
      <c r="B2652"/>
      <c r="C2652" t="s">
        <v>1135</v>
      </c>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row>
    <row r="2653" spans="1:36" s="15" customFormat="1" x14ac:dyDescent="0.25">
      <c r="A2653"/>
      <c r="B2653"/>
      <c r="C2653" t="s">
        <v>70</v>
      </c>
      <c r="D2653"/>
      <c r="E2653">
        <v>42.244999999999997</v>
      </c>
      <c r="F2653">
        <v>37.734999999999999</v>
      </c>
      <c r="G2653">
        <v>39.728000000000002</v>
      </c>
      <c r="H2653">
        <v>40.161000000000001</v>
      </c>
      <c r="I2653">
        <v>37.996000000000002</v>
      </c>
      <c r="J2653">
        <v>38.417999999999999</v>
      </c>
      <c r="K2653">
        <v>38.783999999999999</v>
      </c>
      <c r="L2653">
        <v>39.488</v>
      </c>
      <c r="M2653">
        <v>40.963000000000001</v>
      </c>
      <c r="N2653">
        <v>41.716000000000001</v>
      </c>
      <c r="O2653">
        <v>42.438000000000002</v>
      </c>
      <c r="P2653">
        <v>43.226999999999997</v>
      </c>
      <c r="Q2653">
        <v>43.811</v>
      </c>
      <c r="R2653">
        <v>44.433999999999997</v>
      </c>
      <c r="S2653">
        <v>44.703000000000003</v>
      </c>
      <c r="T2653">
        <v>45.11</v>
      </c>
      <c r="U2653">
        <v>45.521000000000001</v>
      </c>
      <c r="V2653">
        <v>46.006</v>
      </c>
      <c r="W2653">
        <v>46.487000000000002</v>
      </c>
      <c r="X2653">
        <v>46.811</v>
      </c>
      <c r="Y2653">
        <v>47.037999999999997</v>
      </c>
      <c r="Z2653">
        <v>47.283000000000001</v>
      </c>
      <c r="AA2653">
        <v>47.545000000000002</v>
      </c>
      <c r="AB2653">
        <v>47.802</v>
      </c>
      <c r="AC2653">
        <v>47.972000000000001</v>
      </c>
      <c r="AD2653">
        <v>48.122</v>
      </c>
      <c r="AE2653">
        <v>48.225999999999999</v>
      </c>
      <c r="AF2653">
        <v>48.344999999999999</v>
      </c>
      <c r="AG2653">
        <v>48.670999999999999</v>
      </c>
      <c r="AH2653">
        <v>48.917999999999999</v>
      </c>
      <c r="AI2653">
        <v>49.131</v>
      </c>
      <c r="AJ2653">
        <v>49.259</v>
      </c>
    </row>
    <row r="2654" spans="1:36" s="15" customFormat="1" x14ac:dyDescent="0.25">
      <c r="A2654"/>
      <c r="B2654"/>
      <c r="C2654" t="s">
        <v>840</v>
      </c>
      <c r="D2654"/>
      <c r="E2654">
        <v>3.1560000000000001</v>
      </c>
      <c r="F2654">
        <v>2.794</v>
      </c>
      <c r="G2654">
        <v>3.077</v>
      </c>
      <c r="H2654">
        <v>3.0779999999999998</v>
      </c>
      <c r="I2654">
        <v>2.8050000000000002</v>
      </c>
      <c r="J2654">
        <v>2.7610000000000001</v>
      </c>
      <c r="K2654">
        <v>2.8149999999999999</v>
      </c>
      <c r="L2654">
        <v>2.8929999999999998</v>
      </c>
      <c r="M2654">
        <v>3.0259999999999998</v>
      </c>
      <c r="N2654">
        <v>3.1059999999999999</v>
      </c>
      <c r="O2654">
        <v>3.1829999999999998</v>
      </c>
      <c r="P2654">
        <v>3.2629999999999999</v>
      </c>
      <c r="Q2654">
        <v>3.3260000000000001</v>
      </c>
      <c r="R2654">
        <v>3.3889999999999998</v>
      </c>
      <c r="S2654">
        <v>3.4209999999999998</v>
      </c>
      <c r="T2654">
        <v>3.456</v>
      </c>
      <c r="U2654">
        <v>3.472</v>
      </c>
      <c r="V2654">
        <v>3.488</v>
      </c>
      <c r="W2654">
        <v>3.5049999999999999</v>
      </c>
      <c r="X2654">
        <v>3.5110000000000001</v>
      </c>
      <c r="Y2654">
        <v>3.5110000000000001</v>
      </c>
      <c r="Z2654">
        <v>3.512</v>
      </c>
      <c r="AA2654">
        <v>3.512</v>
      </c>
      <c r="AB2654">
        <v>3.5110000000000001</v>
      </c>
      <c r="AC2654">
        <v>3.5030000000000001</v>
      </c>
      <c r="AD2654">
        <v>3.4940000000000002</v>
      </c>
      <c r="AE2654">
        <v>3.4809999999999999</v>
      </c>
      <c r="AF2654">
        <v>3.47</v>
      </c>
      <c r="AG2654">
        <v>3.4750000000000001</v>
      </c>
      <c r="AH2654">
        <v>3.4750000000000001</v>
      </c>
      <c r="AI2654">
        <v>3.4729999999999999</v>
      </c>
      <c r="AJ2654">
        <v>3.4649999999999999</v>
      </c>
    </row>
    <row r="2655" spans="1:36" s="15" customFormat="1" x14ac:dyDescent="0.25">
      <c r="A2655"/>
      <c r="B2655"/>
      <c r="C2655" t="s">
        <v>841</v>
      </c>
      <c r="D2655"/>
      <c r="E2655">
        <v>0.1</v>
      </c>
      <c r="F2655">
        <v>7.9000000000000001E-2</v>
      </c>
      <c r="G2655">
        <v>9.2999999999999999E-2</v>
      </c>
      <c r="H2655">
        <v>9.7000000000000003E-2</v>
      </c>
      <c r="I2655">
        <v>0.09</v>
      </c>
      <c r="J2655">
        <v>8.6999999999999994E-2</v>
      </c>
      <c r="K2655">
        <v>8.7999999999999995E-2</v>
      </c>
      <c r="L2655">
        <v>0.09</v>
      </c>
      <c r="M2655">
        <v>9.4E-2</v>
      </c>
      <c r="N2655">
        <v>9.6000000000000002E-2</v>
      </c>
      <c r="O2655">
        <v>9.8000000000000004E-2</v>
      </c>
      <c r="P2655">
        <v>0.1</v>
      </c>
      <c r="Q2655">
        <v>0.10100000000000001</v>
      </c>
      <c r="R2655">
        <v>0.10299999999999999</v>
      </c>
      <c r="S2655">
        <v>0.10299999999999999</v>
      </c>
      <c r="T2655">
        <v>0.104</v>
      </c>
      <c r="U2655">
        <v>0.105</v>
      </c>
      <c r="V2655">
        <v>0.106</v>
      </c>
      <c r="W2655">
        <v>0.106</v>
      </c>
      <c r="X2655">
        <v>0.107</v>
      </c>
      <c r="Y2655">
        <v>0.107</v>
      </c>
      <c r="Z2655">
        <v>0.107</v>
      </c>
      <c r="AA2655">
        <v>0.108</v>
      </c>
      <c r="AB2655">
        <v>0.108</v>
      </c>
      <c r="AC2655">
        <v>0.108</v>
      </c>
      <c r="AD2655">
        <v>0.108</v>
      </c>
      <c r="AE2655">
        <v>0.108</v>
      </c>
      <c r="AF2655">
        <v>0.108</v>
      </c>
      <c r="AG2655">
        <v>0.108</v>
      </c>
      <c r="AH2655">
        <v>0.108</v>
      </c>
      <c r="AI2655">
        <v>0.109</v>
      </c>
      <c r="AJ2655">
        <v>0.108</v>
      </c>
    </row>
    <row r="2656" spans="1:36" s="15" customFormat="1" x14ac:dyDescent="0.25">
      <c r="A2656"/>
      <c r="B2656"/>
      <c r="C2656" t="s">
        <v>842</v>
      </c>
      <c r="D2656"/>
      <c r="E2656">
        <v>0.108</v>
      </c>
      <c r="F2656">
        <v>7.6999999999999999E-2</v>
      </c>
      <c r="G2656">
        <v>7.0000000000000007E-2</v>
      </c>
      <c r="H2656">
        <v>0.123</v>
      </c>
      <c r="I2656">
        <v>0.105</v>
      </c>
      <c r="J2656">
        <v>3.7999999999999999E-2</v>
      </c>
      <c r="K2656">
        <v>9.0999999999999998E-2</v>
      </c>
      <c r="L2656">
        <v>9.2999999999999999E-2</v>
      </c>
      <c r="M2656">
        <v>9.7000000000000003E-2</v>
      </c>
      <c r="N2656">
        <v>9.9000000000000005E-2</v>
      </c>
      <c r="O2656">
        <v>0.10100000000000001</v>
      </c>
      <c r="P2656">
        <v>0.10299999999999999</v>
      </c>
      <c r="Q2656">
        <v>0.105</v>
      </c>
      <c r="R2656">
        <v>0.107</v>
      </c>
      <c r="S2656">
        <v>0.108</v>
      </c>
      <c r="T2656">
        <v>0.109</v>
      </c>
      <c r="U2656">
        <v>0.11</v>
      </c>
      <c r="V2656">
        <v>0.112</v>
      </c>
      <c r="W2656">
        <v>0.113</v>
      </c>
      <c r="X2656">
        <v>0.114</v>
      </c>
      <c r="Y2656">
        <v>0.115</v>
      </c>
      <c r="Z2656">
        <v>0.11600000000000001</v>
      </c>
      <c r="AA2656">
        <v>0.11700000000000001</v>
      </c>
      <c r="AB2656">
        <v>0.11799999999999999</v>
      </c>
      <c r="AC2656">
        <v>0.11799999999999999</v>
      </c>
      <c r="AD2656">
        <v>0.11899999999999999</v>
      </c>
      <c r="AE2656">
        <v>0.11899999999999999</v>
      </c>
      <c r="AF2656">
        <v>0.12</v>
      </c>
      <c r="AG2656">
        <v>0.121</v>
      </c>
      <c r="AH2656">
        <v>0.122</v>
      </c>
      <c r="AI2656">
        <v>0.123</v>
      </c>
      <c r="AJ2656">
        <v>0.123</v>
      </c>
    </row>
    <row r="2657" spans="1:36" s="15" customFormat="1" x14ac:dyDescent="0.25">
      <c r="A2657"/>
      <c r="B2657"/>
      <c r="C2657" t="s">
        <v>1136</v>
      </c>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row>
    <row r="2658" spans="1:36" s="15" customFormat="1" x14ac:dyDescent="0.25">
      <c r="A2658"/>
      <c r="B2658"/>
      <c r="C2658" t="s">
        <v>70</v>
      </c>
      <c r="D2658"/>
      <c r="E2658">
        <v>9.7000000000000003E-2</v>
      </c>
      <c r="F2658">
        <v>8.5999999999999993E-2</v>
      </c>
      <c r="G2658">
        <v>0.09</v>
      </c>
      <c r="H2658">
        <v>9.0999999999999998E-2</v>
      </c>
      <c r="I2658">
        <v>8.5999999999999993E-2</v>
      </c>
      <c r="J2658">
        <v>8.6999999999999994E-2</v>
      </c>
      <c r="K2658">
        <v>8.6999999999999994E-2</v>
      </c>
      <c r="L2658">
        <v>8.8999999999999996E-2</v>
      </c>
      <c r="M2658">
        <v>9.1999999999999998E-2</v>
      </c>
      <c r="N2658">
        <v>9.2999999999999999E-2</v>
      </c>
      <c r="O2658">
        <v>9.4E-2</v>
      </c>
      <c r="P2658">
        <v>9.6000000000000002E-2</v>
      </c>
      <c r="Q2658">
        <v>9.7000000000000003E-2</v>
      </c>
      <c r="R2658">
        <v>9.8000000000000004E-2</v>
      </c>
      <c r="S2658">
        <v>9.8000000000000004E-2</v>
      </c>
      <c r="T2658">
        <v>9.9000000000000005E-2</v>
      </c>
      <c r="U2658">
        <v>9.9000000000000005E-2</v>
      </c>
      <c r="V2658">
        <v>0.1</v>
      </c>
      <c r="W2658">
        <v>0.1</v>
      </c>
      <c r="X2658">
        <v>0.10100000000000001</v>
      </c>
      <c r="Y2658">
        <v>0.10100000000000001</v>
      </c>
      <c r="Z2658">
        <v>0.10100000000000001</v>
      </c>
      <c r="AA2658">
        <v>0.10100000000000001</v>
      </c>
      <c r="AB2658">
        <v>0.10199999999999999</v>
      </c>
      <c r="AC2658">
        <v>0.10199999999999999</v>
      </c>
      <c r="AD2658">
        <v>0.10100000000000001</v>
      </c>
      <c r="AE2658">
        <v>0.10100000000000001</v>
      </c>
      <c r="AF2658">
        <v>0.10100000000000001</v>
      </c>
      <c r="AG2658">
        <v>0.10199999999999999</v>
      </c>
      <c r="AH2658">
        <v>0.10199999999999999</v>
      </c>
      <c r="AI2658">
        <v>0.10199999999999999</v>
      </c>
      <c r="AJ2658">
        <v>0.10199999999999999</v>
      </c>
    </row>
    <row r="2659" spans="1:36" s="15" customFormat="1" x14ac:dyDescent="0.25">
      <c r="A2659"/>
      <c r="B2659"/>
      <c r="C2659" t="s">
        <v>840</v>
      </c>
      <c r="D2659"/>
      <c r="E2659">
        <v>0.14699999999999999</v>
      </c>
      <c r="F2659">
        <v>0.126</v>
      </c>
      <c r="G2659">
        <v>0.14299999999999999</v>
      </c>
      <c r="H2659">
        <v>0.14599999999999999</v>
      </c>
      <c r="I2659">
        <v>0.13300000000000001</v>
      </c>
      <c r="J2659">
        <v>0.13</v>
      </c>
      <c r="K2659">
        <v>0.13300000000000001</v>
      </c>
      <c r="L2659">
        <v>0.13600000000000001</v>
      </c>
      <c r="M2659">
        <v>0.14199999999999999</v>
      </c>
      <c r="N2659">
        <v>0.14499999999999999</v>
      </c>
      <c r="O2659">
        <v>0.14799999999999999</v>
      </c>
      <c r="P2659">
        <v>0.151</v>
      </c>
      <c r="Q2659">
        <v>0.154</v>
      </c>
      <c r="R2659">
        <v>0.156</v>
      </c>
      <c r="S2659">
        <v>0.157</v>
      </c>
      <c r="T2659">
        <v>0.159</v>
      </c>
      <c r="U2659">
        <v>0.16</v>
      </c>
      <c r="V2659">
        <v>0.161</v>
      </c>
      <c r="W2659">
        <v>0.16200000000000001</v>
      </c>
      <c r="X2659">
        <v>0.16200000000000001</v>
      </c>
      <c r="Y2659">
        <v>0.16200000000000001</v>
      </c>
      <c r="Z2659">
        <v>0.16200000000000001</v>
      </c>
      <c r="AA2659">
        <v>0.16300000000000001</v>
      </c>
      <c r="AB2659">
        <v>0.16300000000000001</v>
      </c>
      <c r="AC2659">
        <v>0.16300000000000001</v>
      </c>
      <c r="AD2659">
        <v>0.16300000000000001</v>
      </c>
      <c r="AE2659">
        <v>0.16200000000000001</v>
      </c>
      <c r="AF2659">
        <v>0.16200000000000001</v>
      </c>
      <c r="AG2659">
        <v>0.16200000000000001</v>
      </c>
      <c r="AH2659">
        <v>0.16300000000000001</v>
      </c>
      <c r="AI2659">
        <v>0.16300000000000001</v>
      </c>
      <c r="AJ2659">
        <v>0.16200000000000001</v>
      </c>
    </row>
    <row r="2660" spans="1:36" s="15" customFormat="1" x14ac:dyDescent="0.25">
      <c r="A2660"/>
      <c r="B2660"/>
      <c r="C2660" t="s">
        <v>1137</v>
      </c>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row>
    <row r="2661" spans="1:36" s="15" customFormat="1" x14ac:dyDescent="0.25">
      <c r="A2661"/>
      <c r="B2661"/>
      <c r="C2661" t="s">
        <v>70</v>
      </c>
      <c r="D2661"/>
      <c r="E2661">
        <v>1.0309999999999999</v>
      </c>
      <c r="F2661">
        <v>0.92100000000000004</v>
      </c>
      <c r="G2661">
        <v>0.96899999999999997</v>
      </c>
      <c r="H2661">
        <v>0.98</v>
      </c>
      <c r="I2661">
        <v>0.92700000000000005</v>
      </c>
      <c r="J2661">
        <v>0.93700000000000006</v>
      </c>
      <c r="K2661">
        <v>0.94599999999999995</v>
      </c>
      <c r="L2661">
        <v>0.96299999999999997</v>
      </c>
      <c r="M2661">
        <v>1</v>
      </c>
      <c r="N2661">
        <v>1.018</v>
      </c>
      <c r="O2661">
        <v>1.036</v>
      </c>
      <c r="P2661">
        <v>1.0549999999999999</v>
      </c>
      <c r="Q2661">
        <v>1.069</v>
      </c>
      <c r="R2661">
        <v>1.085</v>
      </c>
      <c r="S2661">
        <v>1.091</v>
      </c>
      <c r="T2661">
        <v>1.101</v>
      </c>
      <c r="U2661">
        <v>1.111</v>
      </c>
      <c r="V2661">
        <v>1.123</v>
      </c>
      <c r="W2661">
        <v>1.135</v>
      </c>
      <c r="X2661">
        <v>1.143</v>
      </c>
      <c r="Y2661">
        <v>1.149</v>
      </c>
      <c r="Z2661">
        <v>1.155</v>
      </c>
      <c r="AA2661">
        <v>1.161</v>
      </c>
      <c r="AB2661">
        <v>1.167</v>
      </c>
      <c r="AC2661">
        <v>1.1719999999999999</v>
      </c>
      <c r="AD2661">
        <v>1.175</v>
      </c>
      <c r="AE2661">
        <v>1.1779999999999999</v>
      </c>
      <c r="AF2661">
        <v>1.181</v>
      </c>
      <c r="AG2661">
        <v>1.1890000000000001</v>
      </c>
      <c r="AH2661">
        <v>1.1950000000000001</v>
      </c>
      <c r="AI2661">
        <v>1.2</v>
      </c>
      <c r="AJ2661">
        <v>1.2030000000000001</v>
      </c>
    </row>
    <row r="2662" spans="1:36" s="15" customFormat="1" x14ac:dyDescent="0.25">
      <c r="A2662"/>
      <c r="B2662"/>
      <c r="C2662" t="s">
        <v>840</v>
      </c>
      <c r="D2662"/>
      <c r="E2662">
        <v>2.105</v>
      </c>
      <c r="F2662">
        <v>1.863</v>
      </c>
      <c r="G2662">
        <v>2.052</v>
      </c>
      <c r="H2662">
        <v>2.0579999999999998</v>
      </c>
      <c r="I2662">
        <v>1.8759999999999999</v>
      </c>
      <c r="J2662">
        <v>1.8460000000000001</v>
      </c>
      <c r="K2662">
        <v>1.883</v>
      </c>
      <c r="L2662">
        <v>1.9339999999999999</v>
      </c>
      <c r="M2662">
        <v>2.0230000000000001</v>
      </c>
      <c r="N2662">
        <v>2.0760000000000001</v>
      </c>
      <c r="O2662">
        <v>2.1280000000000001</v>
      </c>
      <c r="P2662">
        <v>2.1819999999999999</v>
      </c>
      <c r="Q2662">
        <v>2.2250000000000001</v>
      </c>
      <c r="R2662">
        <v>2.2669999999999999</v>
      </c>
      <c r="S2662">
        <v>2.2879999999999998</v>
      </c>
      <c r="T2662">
        <v>2.3119999999999998</v>
      </c>
      <c r="U2662">
        <v>2.323</v>
      </c>
      <c r="V2662">
        <v>2.3340000000000001</v>
      </c>
      <c r="W2662">
        <v>2.3460000000000001</v>
      </c>
      <c r="X2662">
        <v>2.35</v>
      </c>
      <c r="Y2662">
        <v>2.351</v>
      </c>
      <c r="Z2662">
        <v>2.351</v>
      </c>
      <c r="AA2662">
        <v>2.3519999999999999</v>
      </c>
      <c r="AB2662">
        <v>2.3519999999999999</v>
      </c>
      <c r="AC2662">
        <v>2.347</v>
      </c>
      <c r="AD2662">
        <v>2.3410000000000002</v>
      </c>
      <c r="AE2662">
        <v>2.3330000000000002</v>
      </c>
      <c r="AF2662">
        <v>2.3260000000000001</v>
      </c>
      <c r="AG2662">
        <v>2.33</v>
      </c>
      <c r="AH2662">
        <v>2.33</v>
      </c>
      <c r="AI2662">
        <v>2.33</v>
      </c>
      <c r="AJ2662">
        <v>2.3239999999999998</v>
      </c>
    </row>
    <row r="2663" spans="1:36" s="15" customFormat="1" x14ac:dyDescent="0.25">
      <c r="A2663"/>
      <c r="B2663"/>
      <c r="C2663" t="s">
        <v>841</v>
      </c>
      <c r="D2663"/>
      <c r="E2663">
        <v>0.98099999999999998</v>
      </c>
      <c r="F2663">
        <v>0.77500000000000002</v>
      </c>
      <c r="G2663">
        <v>0.90900000000000003</v>
      </c>
      <c r="H2663">
        <v>0.89100000000000001</v>
      </c>
      <c r="I2663">
        <v>0.81599999999999995</v>
      </c>
      <c r="J2663">
        <v>0.77700000000000002</v>
      </c>
      <c r="K2663">
        <v>0.78700000000000003</v>
      </c>
      <c r="L2663">
        <v>0.80400000000000005</v>
      </c>
      <c r="M2663">
        <v>0.83799999999999997</v>
      </c>
      <c r="N2663">
        <v>0.85699999999999998</v>
      </c>
      <c r="O2663">
        <v>0.876</v>
      </c>
      <c r="P2663">
        <v>0.89500000000000002</v>
      </c>
      <c r="Q2663">
        <v>0.91</v>
      </c>
      <c r="R2663">
        <v>0.92500000000000004</v>
      </c>
      <c r="S2663">
        <v>0.93200000000000005</v>
      </c>
      <c r="T2663">
        <v>0.94099999999999995</v>
      </c>
      <c r="U2663">
        <v>0.94799999999999995</v>
      </c>
      <c r="V2663">
        <v>0.95599999999999996</v>
      </c>
      <c r="W2663">
        <v>0.96399999999999997</v>
      </c>
      <c r="X2663">
        <v>0.96799999999999997</v>
      </c>
      <c r="Y2663">
        <v>0.97</v>
      </c>
      <c r="Z2663">
        <v>0.97199999999999998</v>
      </c>
      <c r="AA2663">
        <v>0.97499999999999998</v>
      </c>
      <c r="AB2663">
        <v>0.97699999999999998</v>
      </c>
      <c r="AC2663">
        <v>0.97799999999999998</v>
      </c>
      <c r="AD2663">
        <v>0.97799999999999998</v>
      </c>
      <c r="AE2663">
        <v>0.97699999999999998</v>
      </c>
      <c r="AF2663">
        <v>0.97499999999999998</v>
      </c>
      <c r="AG2663">
        <v>0.97899999999999998</v>
      </c>
      <c r="AH2663">
        <v>0.98</v>
      </c>
      <c r="AI2663">
        <v>0.98099999999999998</v>
      </c>
      <c r="AJ2663">
        <v>0.98</v>
      </c>
    </row>
    <row r="2664" spans="1:36" s="15" customFormat="1" x14ac:dyDescent="0.25">
      <c r="A2664"/>
      <c r="B2664"/>
      <c r="C2664" t="s">
        <v>1138</v>
      </c>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row>
    <row r="2665" spans="1:36" s="15" customFormat="1" x14ac:dyDescent="0.25">
      <c r="A2665"/>
      <c r="B2665"/>
      <c r="C2665" t="s">
        <v>843</v>
      </c>
      <c r="D2665"/>
      <c r="E2665">
        <v>6.782</v>
      </c>
      <c r="F2665">
        <v>6.569</v>
      </c>
      <c r="G2665">
        <v>5.085</v>
      </c>
      <c r="H2665">
        <v>4.8040000000000003</v>
      </c>
      <c r="I2665">
        <v>3.6280000000000001</v>
      </c>
      <c r="J2665">
        <v>3.427</v>
      </c>
      <c r="K2665">
        <v>3.6160000000000001</v>
      </c>
      <c r="L2665">
        <v>3.839</v>
      </c>
      <c r="M2665">
        <v>4.1390000000000002</v>
      </c>
      <c r="N2665">
        <v>4.3680000000000003</v>
      </c>
      <c r="O2665">
        <v>4.59</v>
      </c>
      <c r="P2665">
        <v>4.8099999999999996</v>
      </c>
      <c r="Q2665">
        <v>4.9960000000000004</v>
      </c>
      <c r="R2665">
        <v>5.173</v>
      </c>
      <c r="S2665">
        <v>5.2889999999999997</v>
      </c>
      <c r="T2665">
        <v>5.4009999999999998</v>
      </c>
      <c r="U2665">
        <v>5.49</v>
      </c>
      <c r="V2665">
        <v>5.5650000000000004</v>
      </c>
      <c r="W2665">
        <v>5.6269999999999998</v>
      </c>
      <c r="X2665">
        <v>5.67</v>
      </c>
      <c r="Y2665">
        <v>5.7</v>
      </c>
      <c r="Z2665">
        <v>5.7329999999999997</v>
      </c>
      <c r="AA2665">
        <v>5.7670000000000003</v>
      </c>
      <c r="AB2665">
        <v>5.8019999999999996</v>
      </c>
      <c r="AC2665">
        <v>5.8259999999999996</v>
      </c>
      <c r="AD2665">
        <v>5.8479999999999999</v>
      </c>
      <c r="AE2665">
        <v>5.8650000000000002</v>
      </c>
      <c r="AF2665">
        <v>5.883</v>
      </c>
      <c r="AG2665">
        <v>5.9269999999999996</v>
      </c>
      <c r="AH2665">
        <v>5.9610000000000003</v>
      </c>
      <c r="AI2665">
        <v>5.992</v>
      </c>
      <c r="AJ2665">
        <v>6.0110000000000001</v>
      </c>
    </row>
    <row r="2666" spans="1:36" s="15" customFormat="1" x14ac:dyDescent="0.25">
      <c r="A2666"/>
      <c r="B2666"/>
      <c r="C2666" t="s">
        <v>1003</v>
      </c>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row>
    <row r="2667" spans="1:36" s="15" customFormat="1" x14ac:dyDescent="0.25">
      <c r="A2667"/>
      <c r="B2667"/>
      <c r="C2667" t="s">
        <v>70</v>
      </c>
      <c r="D2667"/>
      <c r="E2667">
        <v>50.587000000000003</v>
      </c>
      <c r="F2667">
        <v>45.186</v>
      </c>
      <c r="G2667">
        <v>47.570999999999998</v>
      </c>
      <c r="H2667">
        <v>48.09</v>
      </c>
      <c r="I2667">
        <v>45.497</v>
      </c>
      <c r="J2667">
        <v>46.002000000000002</v>
      </c>
      <c r="K2667">
        <v>46.44</v>
      </c>
      <c r="L2667">
        <v>47.283000000000001</v>
      </c>
      <c r="M2667">
        <v>49.048999999999999</v>
      </c>
      <c r="N2667">
        <v>49.95</v>
      </c>
      <c r="O2667">
        <v>50.814</v>
      </c>
      <c r="P2667">
        <v>51.76</v>
      </c>
      <c r="Q2667">
        <v>52.459000000000003</v>
      </c>
      <c r="R2667">
        <v>53.204999999999998</v>
      </c>
      <c r="S2667">
        <v>53.526000000000003</v>
      </c>
      <c r="T2667">
        <v>54.012999999999998</v>
      </c>
      <c r="U2667">
        <v>54.505000000000003</v>
      </c>
      <c r="V2667">
        <v>55.085999999999999</v>
      </c>
      <c r="W2667">
        <v>55.661999999999999</v>
      </c>
      <c r="X2667">
        <v>56.048999999999999</v>
      </c>
      <c r="Y2667">
        <v>56.320999999999998</v>
      </c>
      <c r="Z2667">
        <v>56.613999999999997</v>
      </c>
      <c r="AA2667">
        <v>56.927</v>
      </c>
      <c r="AB2667">
        <v>57.234000000000002</v>
      </c>
      <c r="AC2667">
        <v>57.438000000000002</v>
      </c>
      <c r="AD2667">
        <v>57.616</v>
      </c>
      <c r="AE2667">
        <v>57.74</v>
      </c>
      <c r="AF2667">
        <v>57.883000000000003</v>
      </c>
      <c r="AG2667">
        <v>58.273000000000003</v>
      </c>
      <c r="AH2667">
        <v>58.569000000000003</v>
      </c>
      <c r="AI2667">
        <v>58.823</v>
      </c>
      <c r="AJ2667">
        <v>58.975999999999999</v>
      </c>
    </row>
    <row r="2668" spans="1:36" s="15" customFormat="1" x14ac:dyDescent="0.25">
      <c r="A2668"/>
      <c r="B2668"/>
      <c r="C2668" t="s">
        <v>840</v>
      </c>
      <c r="D2668"/>
      <c r="E2668">
        <v>25.509</v>
      </c>
      <c r="F2668">
        <v>22.571000000000002</v>
      </c>
      <c r="G2668">
        <v>24.867999999999999</v>
      </c>
      <c r="H2668">
        <v>24.934999999999999</v>
      </c>
      <c r="I2668">
        <v>22.722999999999999</v>
      </c>
      <c r="J2668">
        <v>22.366</v>
      </c>
      <c r="K2668">
        <v>22.806999999999999</v>
      </c>
      <c r="L2668">
        <v>23.433</v>
      </c>
      <c r="M2668">
        <v>24.51</v>
      </c>
      <c r="N2668">
        <v>25.157</v>
      </c>
      <c r="O2668">
        <v>25.78</v>
      </c>
      <c r="P2668">
        <v>26.433</v>
      </c>
      <c r="Q2668">
        <v>26.946999999999999</v>
      </c>
      <c r="R2668">
        <v>27.459</v>
      </c>
      <c r="S2668">
        <v>27.712</v>
      </c>
      <c r="T2668">
        <v>27.995999999999999</v>
      </c>
      <c r="U2668">
        <v>28.129000000000001</v>
      </c>
      <c r="V2668">
        <v>28.268000000000001</v>
      </c>
      <c r="W2668">
        <v>28.407</v>
      </c>
      <c r="X2668">
        <v>28.457999999999998</v>
      </c>
      <c r="Y2668">
        <v>28.463000000000001</v>
      </c>
      <c r="Z2668">
        <v>28.472999999999999</v>
      </c>
      <c r="AA2668">
        <v>28.481999999999999</v>
      </c>
      <c r="AB2668">
        <v>28.48</v>
      </c>
      <c r="AC2668">
        <v>28.42</v>
      </c>
      <c r="AD2668">
        <v>28.346</v>
      </c>
      <c r="AE2668">
        <v>28.247</v>
      </c>
      <c r="AF2668">
        <v>28.164000000000001</v>
      </c>
      <c r="AG2668">
        <v>28.207999999999998</v>
      </c>
      <c r="AH2668">
        <v>28.213999999999999</v>
      </c>
      <c r="AI2668">
        <v>28.204000000000001</v>
      </c>
      <c r="AJ2668">
        <v>28.14</v>
      </c>
    </row>
    <row r="2669" spans="1:36" s="15" customFormat="1" x14ac:dyDescent="0.25">
      <c r="A2669"/>
      <c r="B2669"/>
      <c r="C2669" t="s">
        <v>844</v>
      </c>
      <c r="D2669"/>
      <c r="E2669">
        <v>1.94</v>
      </c>
      <c r="F2669">
        <v>1.72</v>
      </c>
      <c r="G2669">
        <v>1.829</v>
      </c>
      <c r="H2669">
        <v>1.8180000000000001</v>
      </c>
      <c r="I2669">
        <v>1.714</v>
      </c>
      <c r="J2669">
        <v>1.706</v>
      </c>
      <c r="K2669">
        <v>1.728</v>
      </c>
      <c r="L2669">
        <v>1.764</v>
      </c>
      <c r="M2669">
        <v>1.8320000000000001</v>
      </c>
      <c r="N2669">
        <v>1.865</v>
      </c>
      <c r="O2669">
        <v>1.895</v>
      </c>
      <c r="P2669">
        <v>1.925</v>
      </c>
      <c r="Q2669">
        <v>1.946</v>
      </c>
      <c r="R2669">
        <v>1.968</v>
      </c>
      <c r="S2669">
        <v>1.974</v>
      </c>
      <c r="T2669">
        <v>1.9850000000000001</v>
      </c>
      <c r="U2669">
        <v>1.996</v>
      </c>
      <c r="V2669">
        <v>2.008</v>
      </c>
      <c r="W2669">
        <v>2.0209999999999999</v>
      </c>
      <c r="X2669">
        <v>2.0270000000000001</v>
      </c>
      <c r="Y2669">
        <v>2.0299999999999998</v>
      </c>
      <c r="Z2669">
        <v>2.0339999999999998</v>
      </c>
      <c r="AA2669">
        <v>2.0379999999999998</v>
      </c>
      <c r="AB2669">
        <v>2.0419999999999998</v>
      </c>
      <c r="AC2669">
        <v>2.0430000000000001</v>
      </c>
      <c r="AD2669">
        <v>2.044</v>
      </c>
      <c r="AE2669">
        <v>2.0430000000000001</v>
      </c>
      <c r="AF2669">
        <v>2.0430000000000001</v>
      </c>
      <c r="AG2669">
        <v>2.0510000000000002</v>
      </c>
      <c r="AH2669">
        <v>2.0569999999999999</v>
      </c>
      <c r="AI2669">
        <v>2.0619999999999998</v>
      </c>
      <c r="AJ2669">
        <v>2.0630000000000002</v>
      </c>
    </row>
    <row r="2670" spans="1:36" s="15" customFormat="1" x14ac:dyDescent="0.25">
      <c r="A2670"/>
      <c r="B2670"/>
      <c r="C2670" t="s">
        <v>841</v>
      </c>
      <c r="D2670"/>
      <c r="E2670">
        <v>1.08</v>
      </c>
      <c r="F2670">
        <v>0.85299999999999998</v>
      </c>
      <c r="G2670">
        <v>1.002</v>
      </c>
      <c r="H2670">
        <v>0.98799999999999999</v>
      </c>
      <c r="I2670">
        <v>0.90700000000000003</v>
      </c>
      <c r="J2670">
        <v>0.86399999999999999</v>
      </c>
      <c r="K2670">
        <v>0.875</v>
      </c>
      <c r="L2670">
        <v>0.89500000000000002</v>
      </c>
      <c r="M2670">
        <v>0.93200000000000005</v>
      </c>
      <c r="N2670">
        <v>0.95299999999999996</v>
      </c>
      <c r="O2670">
        <v>0.97299999999999998</v>
      </c>
      <c r="P2670">
        <v>0.995</v>
      </c>
      <c r="Q2670">
        <v>1.0109999999999999</v>
      </c>
      <c r="R2670">
        <v>1.028</v>
      </c>
      <c r="S2670">
        <v>1.0349999999999999</v>
      </c>
      <c r="T2670">
        <v>1.0449999999999999</v>
      </c>
      <c r="U2670">
        <v>1.0529999999999999</v>
      </c>
      <c r="V2670">
        <v>1.0620000000000001</v>
      </c>
      <c r="W2670">
        <v>1.07</v>
      </c>
      <c r="X2670">
        <v>1.075</v>
      </c>
      <c r="Y2670">
        <v>1.077</v>
      </c>
      <c r="Z2670">
        <v>1.08</v>
      </c>
      <c r="AA2670">
        <v>1.0820000000000001</v>
      </c>
      <c r="AB2670">
        <v>1.085</v>
      </c>
      <c r="AC2670">
        <v>1.0860000000000001</v>
      </c>
      <c r="AD2670">
        <v>1.0860000000000001</v>
      </c>
      <c r="AE2670">
        <v>1.0840000000000001</v>
      </c>
      <c r="AF2670">
        <v>1.083</v>
      </c>
      <c r="AG2670">
        <v>1.087</v>
      </c>
      <c r="AH2670">
        <v>1.0880000000000001</v>
      </c>
      <c r="AI2670">
        <v>1.089</v>
      </c>
      <c r="AJ2670">
        <v>1.0880000000000001</v>
      </c>
    </row>
    <row r="2671" spans="1:36" s="15" customFormat="1" x14ac:dyDescent="0.25">
      <c r="A2671"/>
      <c r="B2671"/>
      <c r="C2671" t="s">
        <v>842</v>
      </c>
      <c r="D2671"/>
      <c r="E2671">
        <v>0.108</v>
      </c>
      <c r="F2671">
        <v>7.6999999999999999E-2</v>
      </c>
      <c r="G2671">
        <v>7.0000000000000007E-2</v>
      </c>
      <c r="H2671">
        <v>0.123</v>
      </c>
      <c r="I2671">
        <v>0.105</v>
      </c>
      <c r="J2671">
        <v>3.7999999999999999E-2</v>
      </c>
      <c r="K2671">
        <v>9.0999999999999998E-2</v>
      </c>
      <c r="L2671">
        <v>9.2999999999999999E-2</v>
      </c>
      <c r="M2671">
        <v>9.7000000000000003E-2</v>
      </c>
      <c r="N2671">
        <v>9.9000000000000005E-2</v>
      </c>
      <c r="O2671">
        <v>0.10100000000000001</v>
      </c>
      <c r="P2671">
        <v>0.10299999999999999</v>
      </c>
      <c r="Q2671">
        <v>0.105</v>
      </c>
      <c r="R2671">
        <v>0.107</v>
      </c>
      <c r="S2671">
        <v>0.108</v>
      </c>
      <c r="T2671">
        <v>0.109</v>
      </c>
      <c r="U2671">
        <v>0.11</v>
      </c>
      <c r="V2671">
        <v>0.112</v>
      </c>
      <c r="W2671">
        <v>0.113</v>
      </c>
      <c r="X2671">
        <v>0.114</v>
      </c>
      <c r="Y2671">
        <v>0.115</v>
      </c>
      <c r="Z2671">
        <v>0.11600000000000001</v>
      </c>
      <c r="AA2671">
        <v>0.11700000000000001</v>
      </c>
      <c r="AB2671">
        <v>0.11799999999999999</v>
      </c>
      <c r="AC2671">
        <v>0.11799999999999999</v>
      </c>
      <c r="AD2671">
        <v>0.11899999999999999</v>
      </c>
      <c r="AE2671">
        <v>0.11899999999999999</v>
      </c>
      <c r="AF2671">
        <v>0.12</v>
      </c>
      <c r="AG2671">
        <v>0.121</v>
      </c>
      <c r="AH2671">
        <v>0.122</v>
      </c>
      <c r="AI2671">
        <v>0.123</v>
      </c>
      <c r="AJ2671">
        <v>0.123</v>
      </c>
    </row>
    <row r="2672" spans="1:36" s="15" customFormat="1" x14ac:dyDescent="0.25">
      <c r="A2672"/>
      <c r="B2672"/>
      <c r="C2672" t="s">
        <v>843</v>
      </c>
      <c r="D2672"/>
      <c r="E2672">
        <v>6.782</v>
      </c>
      <c r="F2672">
        <v>6.569</v>
      </c>
      <c r="G2672">
        <v>5.085</v>
      </c>
      <c r="H2672">
        <v>4.8040000000000003</v>
      </c>
      <c r="I2672">
        <v>3.6280000000000001</v>
      </c>
      <c r="J2672">
        <v>3.427</v>
      </c>
      <c r="K2672">
        <v>3.6160000000000001</v>
      </c>
      <c r="L2672">
        <v>3.839</v>
      </c>
      <c r="M2672">
        <v>4.1390000000000002</v>
      </c>
      <c r="N2672">
        <v>4.3680000000000003</v>
      </c>
      <c r="O2672">
        <v>4.59</v>
      </c>
      <c r="P2672">
        <v>4.8099999999999996</v>
      </c>
      <c r="Q2672">
        <v>4.9960000000000004</v>
      </c>
      <c r="R2672">
        <v>5.173</v>
      </c>
      <c r="S2672">
        <v>5.2889999999999997</v>
      </c>
      <c r="T2672">
        <v>5.4009999999999998</v>
      </c>
      <c r="U2672">
        <v>5.49</v>
      </c>
      <c r="V2672">
        <v>5.5650000000000004</v>
      </c>
      <c r="W2672">
        <v>5.6269999999999998</v>
      </c>
      <c r="X2672">
        <v>5.67</v>
      </c>
      <c r="Y2672">
        <v>5.7</v>
      </c>
      <c r="Z2672">
        <v>5.7329999999999997</v>
      </c>
      <c r="AA2672">
        <v>5.7670000000000003</v>
      </c>
      <c r="AB2672">
        <v>5.8019999999999996</v>
      </c>
      <c r="AC2672">
        <v>5.8259999999999996</v>
      </c>
      <c r="AD2672">
        <v>5.8479999999999999</v>
      </c>
      <c r="AE2672">
        <v>5.8650000000000002</v>
      </c>
      <c r="AF2672">
        <v>5.883</v>
      </c>
      <c r="AG2672">
        <v>5.9269999999999996</v>
      </c>
      <c r="AH2672">
        <v>5.9610000000000003</v>
      </c>
      <c r="AI2672">
        <v>5.992</v>
      </c>
      <c r="AJ2672">
        <v>6.0110000000000001</v>
      </c>
    </row>
    <row r="2673" spans="1:36" s="15" customFormat="1" x14ac:dyDescent="0.25">
      <c r="A2673"/>
      <c r="B2673"/>
      <c r="C2673" t="s">
        <v>838</v>
      </c>
      <c r="D2673"/>
      <c r="E2673">
        <v>86.006</v>
      </c>
      <c r="F2673">
        <v>76.975999999999999</v>
      </c>
      <c r="G2673">
        <v>80.424000000000007</v>
      </c>
      <c r="H2673">
        <v>80.757000000000005</v>
      </c>
      <c r="I2673">
        <v>74.573999999999998</v>
      </c>
      <c r="J2673">
        <v>74.402000000000001</v>
      </c>
      <c r="K2673">
        <v>75.558000000000007</v>
      </c>
      <c r="L2673">
        <v>77.307000000000002</v>
      </c>
      <c r="M2673">
        <v>80.558999999999997</v>
      </c>
      <c r="N2673">
        <v>82.393000000000001</v>
      </c>
      <c r="O2673">
        <v>84.153000000000006</v>
      </c>
      <c r="P2673">
        <v>86.025999999999996</v>
      </c>
      <c r="Q2673">
        <v>87.463999999999999</v>
      </c>
      <c r="R2673">
        <v>88.938999999999993</v>
      </c>
      <c r="S2673">
        <v>89.644999999999996</v>
      </c>
      <c r="T2673">
        <v>90.548000000000002</v>
      </c>
      <c r="U2673">
        <v>91.283000000000001</v>
      </c>
      <c r="V2673">
        <v>92.100999999999999</v>
      </c>
      <c r="W2673">
        <v>92.900999999999996</v>
      </c>
      <c r="X2673">
        <v>93.393000000000001</v>
      </c>
      <c r="Y2673">
        <v>93.706000000000003</v>
      </c>
      <c r="Z2673">
        <v>94.048000000000002</v>
      </c>
      <c r="AA2673">
        <v>94.414000000000001</v>
      </c>
      <c r="AB2673">
        <v>94.76</v>
      </c>
      <c r="AC2673">
        <v>94.930999999999997</v>
      </c>
      <c r="AD2673">
        <v>95.058999999999997</v>
      </c>
      <c r="AE2673">
        <v>95.097999999999999</v>
      </c>
      <c r="AF2673">
        <v>95.174999999999997</v>
      </c>
      <c r="AG2673">
        <v>95.667000000000002</v>
      </c>
      <c r="AH2673">
        <v>96.010999999999996</v>
      </c>
      <c r="AI2673">
        <v>96.293000000000006</v>
      </c>
      <c r="AJ2673">
        <v>96.402000000000001</v>
      </c>
    </row>
    <row r="2674" spans="1:36" s="15" customFormat="1" x14ac:dyDescent="0.25">
      <c r="A2674"/>
      <c r="B2674"/>
      <c r="C2674" t="s">
        <v>996</v>
      </c>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row>
    <row r="2675" spans="1:36" s="15" customFormat="1" x14ac:dyDescent="0.25">
      <c r="A2675"/>
      <c r="B2675"/>
      <c r="C2675" t="s">
        <v>1004</v>
      </c>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row>
    <row r="2676" spans="1:36" s="15" customFormat="1" x14ac:dyDescent="0.25">
      <c r="A2676"/>
      <c r="B2676"/>
      <c r="C2676" t="s">
        <v>996</v>
      </c>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row>
    <row r="2677" spans="1:36" s="15" customFormat="1" x14ac:dyDescent="0.25">
      <c r="A2677"/>
      <c r="B2677"/>
      <c r="C2677" t="s">
        <v>1005</v>
      </c>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row>
    <row r="2678" spans="1:36" s="15" customFormat="1" x14ac:dyDescent="0.25">
      <c r="A2678"/>
      <c r="B2678"/>
      <c r="C2678" t="s">
        <v>55</v>
      </c>
      <c r="D2678"/>
      <c r="E2678">
        <v>1.4</v>
      </c>
      <c r="F2678">
        <v>1.1000000000000001</v>
      </c>
      <c r="G2678">
        <v>2.6</v>
      </c>
      <c r="H2678">
        <v>3</v>
      </c>
      <c r="I2678">
        <v>1.2</v>
      </c>
      <c r="J2678">
        <v>0.8</v>
      </c>
      <c r="K2678">
        <v>1.2</v>
      </c>
      <c r="L2678">
        <v>1.3</v>
      </c>
      <c r="M2678">
        <v>1.4</v>
      </c>
      <c r="N2678">
        <v>1.5</v>
      </c>
      <c r="O2678">
        <v>1.6</v>
      </c>
      <c r="P2678">
        <v>1.7</v>
      </c>
      <c r="Q2678">
        <v>1.9</v>
      </c>
      <c r="R2678">
        <v>2.4</v>
      </c>
      <c r="S2678">
        <v>2.8</v>
      </c>
      <c r="T2678">
        <v>3.3</v>
      </c>
      <c r="U2678">
        <v>3.9</v>
      </c>
      <c r="V2678">
        <v>4.3</v>
      </c>
      <c r="W2678">
        <v>4.5999999999999996</v>
      </c>
      <c r="X2678">
        <v>4.7</v>
      </c>
      <c r="Y2678">
        <v>4.9000000000000004</v>
      </c>
      <c r="Z2678">
        <v>5</v>
      </c>
      <c r="AA2678">
        <v>5.0999999999999996</v>
      </c>
      <c r="AB2678">
        <v>5.2</v>
      </c>
      <c r="AC2678">
        <v>5.2</v>
      </c>
      <c r="AD2678">
        <v>5.2</v>
      </c>
      <c r="AE2678">
        <v>5.2</v>
      </c>
      <c r="AF2678">
        <v>5.2</v>
      </c>
      <c r="AG2678">
        <v>5.0999999999999996</v>
      </c>
      <c r="AH2678">
        <v>5.0999999999999996</v>
      </c>
      <c r="AI2678">
        <v>5.2</v>
      </c>
      <c r="AJ2678">
        <v>5.2</v>
      </c>
    </row>
    <row r="2679" spans="1:36" s="15" customFormat="1" x14ac:dyDescent="0.25">
      <c r="A2679"/>
      <c r="B2679"/>
      <c r="C2679" t="s">
        <v>831</v>
      </c>
      <c r="D2679"/>
      <c r="E2679">
        <v>6.9</v>
      </c>
      <c r="F2679">
        <v>7.2</v>
      </c>
      <c r="G2679">
        <v>5.4</v>
      </c>
      <c r="H2679">
        <v>6</v>
      </c>
      <c r="I2679">
        <v>8.1999999999999993</v>
      </c>
      <c r="J2679">
        <v>8.6</v>
      </c>
      <c r="K2679">
        <v>7.9</v>
      </c>
      <c r="L2679">
        <v>7.7</v>
      </c>
      <c r="M2679">
        <v>7.6</v>
      </c>
      <c r="N2679">
        <v>7.5</v>
      </c>
      <c r="O2679">
        <v>7.3</v>
      </c>
      <c r="P2679">
        <v>7.1</v>
      </c>
      <c r="Q2679">
        <v>7</v>
      </c>
      <c r="R2679">
        <v>6.6</v>
      </c>
      <c r="S2679">
        <v>6.3</v>
      </c>
      <c r="T2679">
        <v>5.9</v>
      </c>
      <c r="U2679">
        <v>5.4</v>
      </c>
      <c r="V2679">
        <v>5.2</v>
      </c>
      <c r="W2679">
        <v>5.0999999999999996</v>
      </c>
      <c r="X2679">
        <v>5</v>
      </c>
      <c r="Y2679">
        <v>4.9000000000000004</v>
      </c>
      <c r="Z2679">
        <v>4.9000000000000004</v>
      </c>
      <c r="AA2679">
        <v>4.8</v>
      </c>
      <c r="AB2679">
        <v>4.8</v>
      </c>
      <c r="AC2679">
        <v>4.7</v>
      </c>
      <c r="AD2679">
        <v>4.8</v>
      </c>
      <c r="AE2679">
        <v>4.8</v>
      </c>
      <c r="AF2679">
        <v>4.8</v>
      </c>
      <c r="AG2679">
        <v>4.9000000000000004</v>
      </c>
      <c r="AH2679">
        <v>4.9000000000000004</v>
      </c>
      <c r="AI2679">
        <v>4.9000000000000004</v>
      </c>
      <c r="AJ2679">
        <v>4.8</v>
      </c>
    </row>
    <row r="2680" spans="1:36" s="15" customFormat="1" x14ac:dyDescent="0.25">
      <c r="A2680"/>
      <c r="B2680"/>
      <c r="C2680" t="s">
        <v>846</v>
      </c>
      <c r="D2680"/>
      <c r="E2680">
        <v>0</v>
      </c>
      <c r="F2680">
        <v>0</v>
      </c>
      <c r="G2680">
        <v>0</v>
      </c>
      <c r="H2680">
        <v>0</v>
      </c>
      <c r="I2680">
        <v>0</v>
      </c>
      <c r="J2680">
        <v>0</v>
      </c>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row>
    <row r="2681" spans="1:36" s="15" customFormat="1" x14ac:dyDescent="0.25">
      <c r="A2681"/>
      <c r="B2681"/>
      <c r="C2681" t="s">
        <v>64</v>
      </c>
      <c r="D2681"/>
      <c r="E2681">
        <v>0</v>
      </c>
      <c r="F2681">
        <v>0</v>
      </c>
      <c r="G2681">
        <v>0</v>
      </c>
      <c r="H2681">
        <v>0</v>
      </c>
      <c r="I2681">
        <v>0</v>
      </c>
      <c r="J2681">
        <v>0</v>
      </c>
      <c r="K2681">
        <v>0</v>
      </c>
      <c r="L2681">
        <v>0</v>
      </c>
      <c r="M2681">
        <v>0</v>
      </c>
      <c r="N2681">
        <v>0</v>
      </c>
      <c r="O2681">
        <v>0</v>
      </c>
      <c r="P2681">
        <v>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row>
    <row r="2682" spans="1:36" s="15" customFormat="1" x14ac:dyDescent="0.25">
      <c r="A2682"/>
      <c r="B2682"/>
      <c r="C2682" t="s">
        <v>833</v>
      </c>
      <c r="D2682"/>
      <c r="E2682">
        <v>0</v>
      </c>
      <c r="F2682">
        <v>0</v>
      </c>
      <c r="G2682">
        <v>0</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row>
    <row r="2683" spans="1:36" s="15" customFormat="1" x14ac:dyDescent="0.25">
      <c r="A2683"/>
      <c r="B2683"/>
      <c r="C2683" t="s">
        <v>834</v>
      </c>
      <c r="D2683"/>
      <c r="E2683">
        <v>0</v>
      </c>
      <c r="F2683">
        <v>0</v>
      </c>
      <c r="G2683">
        <v>0</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row>
    <row r="2684" spans="1:36" s="15" customFormat="1" x14ac:dyDescent="0.25">
      <c r="A2684"/>
      <c r="B2684"/>
      <c r="C2684" t="s">
        <v>42</v>
      </c>
      <c r="D2684"/>
      <c r="E2684">
        <v>0</v>
      </c>
      <c r="F2684">
        <v>0</v>
      </c>
      <c r="G2684">
        <v>0</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row>
    <row r="2685" spans="1:36" s="15" customFormat="1" x14ac:dyDescent="0.25">
      <c r="A2685"/>
      <c r="B2685"/>
      <c r="C2685" t="s">
        <v>40</v>
      </c>
      <c r="D2685"/>
      <c r="E2685">
        <v>0</v>
      </c>
      <c r="F2685">
        <v>0</v>
      </c>
      <c r="G2685">
        <v>0</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row>
    <row r="2686" spans="1:36" s="15" customFormat="1" x14ac:dyDescent="0.25">
      <c r="A2686"/>
      <c r="B2686"/>
      <c r="C2686" t="s">
        <v>838</v>
      </c>
      <c r="D2686"/>
      <c r="E2686">
        <v>8.3000000000000007</v>
      </c>
      <c r="F2686">
        <v>8.3000000000000007</v>
      </c>
      <c r="G2686">
        <v>8</v>
      </c>
      <c r="H2686">
        <v>9</v>
      </c>
      <c r="I2686">
        <v>9.4</v>
      </c>
      <c r="J2686">
        <v>9.5</v>
      </c>
      <c r="K2686">
        <v>9.1</v>
      </c>
      <c r="L2686">
        <v>9</v>
      </c>
      <c r="M2686">
        <v>9</v>
      </c>
      <c r="N2686">
        <v>8.9</v>
      </c>
      <c r="O2686">
        <v>8.8000000000000007</v>
      </c>
      <c r="P2686">
        <v>8.8000000000000007</v>
      </c>
      <c r="Q2686">
        <v>8.9</v>
      </c>
      <c r="R2686">
        <v>9</v>
      </c>
      <c r="S2686">
        <v>9.1</v>
      </c>
      <c r="T2686">
        <v>9.1999999999999993</v>
      </c>
      <c r="U2686">
        <v>9.3000000000000007</v>
      </c>
      <c r="V2686">
        <v>9.5</v>
      </c>
      <c r="W2686">
        <v>9.6</v>
      </c>
      <c r="X2686">
        <v>9.6999999999999993</v>
      </c>
      <c r="Y2686">
        <v>9.8000000000000007</v>
      </c>
      <c r="Z2686">
        <v>9.8000000000000007</v>
      </c>
      <c r="AA2686">
        <v>9.9</v>
      </c>
      <c r="AB2686">
        <v>9.9</v>
      </c>
      <c r="AC2686">
        <v>9.9</v>
      </c>
      <c r="AD2686">
        <v>10</v>
      </c>
      <c r="AE2686">
        <v>10</v>
      </c>
      <c r="AF2686">
        <v>10</v>
      </c>
      <c r="AG2686">
        <v>10</v>
      </c>
      <c r="AH2686">
        <v>10</v>
      </c>
      <c r="AI2686">
        <v>10</v>
      </c>
      <c r="AJ2686">
        <v>10</v>
      </c>
    </row>
    <row r="2687" spans="1:36" s="15" customFormat="1" x14ac:dyDescent="0.25">
      <c r="A2687"/>
      <c r="B2687"/>
      <c r="C2687" t="s">
        <v>996</v>
      </c>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row>
    <row r="2688" spans="1:36" s="15" customFormat="1" x14ac:dyDescent="0.25">
      <c r="A2688"/>
      <c r="B2688"/>
      <c r="C2688" t="s">
        <v>996</v>
      </c>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row>
    <row r="2689" spans="1:36" s="15" customFormat="1" x14ac:dyDescent="0.25">
      <c r="A2689"/>
      <c r="B2689"/>
      <c r="C2689" t="s">
        <v>1006</v>
      </c>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row>
    <row r="2690" spans="1:36" s="15" customFormat="1" x14ac:dyDescent="0.25">
      <c r="A2690"/>
      <c r="B2690"/>
      <c r="C2690" t="s">
        <v>53</v>
      </c>
      <c r="D2690"/>
      <c r="E2690">
        <v>1.6</v>
      </c>
      <c r="F2690">
        <v>1.7</v>
      </c>
      <c r="G2690">
        <v>1.2</v>
      </c>
      <c r="H2690">
        <v>1</v>
      </c>
      <c r="I2690">
        <v>1.5</v>
      </c>
      <c r="J2690">
        <v>1.7</v>
      </c>
      <c r="K2690">
        <v>1.5</v>
      </c>
      <c r="L2690">
        <v>1.4</v>
      </c>
      <c r="M2690">
        <v>1.4</v>
      </c>
      <c r="N2690">
        <v>1.4</v>
      </c>
      <c r="O2690">
        <v>1.3</v>
      </c>
      <c r="P2690">
        <v>1.3</v>
      </c>
      <c r="Q2690">
        <v>1.2</v>
      </c>
      <c r="R2690">
        <v>1.2</v>
      </c>
      <c r="S2690">
        <v>1.1000000000000001</v>
      </c>
      <c r="T2690">
        <v>1</v>
      </c>
      <c r="U2690">
        <v>0.9</v>
      </c>
      <c r="V2690">
        <v>0.8</v>
      </c>
      <c r="W2690">
        <v>0.8</v>
      </c>
      <c r="X2690">
        <v>0.8</v>
      </c>
      <c r="Y2690">
        <v>0.8</v>
      </c>
      <c r="Z2690">
        <v>0.8</v>
      </c>
      <c r="AA2690">
        <v>0.7</v>
      </c>
      <c r="AB2690">
        <v>0.7</v>
      </c>
      <c r="AC2690">
        <v>0.7</v>
      </c>
      <c r="AD2690">
        <v>0.7</v>
      </c>
      <c r="AE2690">
        <v>0.7</v>
      </c>
      <c r="AF2690">
        <v>0.7</v>
      </c>
      <c r="AG2690">
        <v>0.7</v>
      </c>
      <c r="AH2690">
        <v>0.8</v>
      </c>
      <c r="AI2690">
        <v>0.8</v>
      </c>
      <c r="AJ2690">
        <v>0.7</v>
      </c>
    </row>
    <row r="2691" spans="1:36" s="15" customFormat="1" x14ac:dyDescent="0.25">
      <c r="A2691"/>
      <c r="B2691"/>
      <c r="C2691" t="s">
        <v>54</v>
      </c>
      <c r="D2691"/>
      <c r="E2691">
        <v>0</v>
      </c>
      <c r="F2691">
        <v>0</v>
      </c>
      <c r="G2691">
        <v>0</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t="s">
        <v>1007</v>
      </c>
    </row>
    <row r="2692" spans="1:36" s="15" customFormat="1" x14ac:dyDescent="0.25">
      <c r="A2692"/>
      <c r="B2692"/>
      <c r="C2692" t="s">
        <v>43</v>
      </c>
      <c r="D2692"/>
      <c r="E2692">
        <v>0</v>
      </c>
      <c r="F2692">
        <v>0</v>
      </c>
      <c r="G2692">
        <v>0</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row>
    <row r="2693" spans="1:36" s="15" customFormat="1" x14ac:dyDescent="0.25">
      <c r="A2693"/>
      <c r="B2693"/>
      <c r="C2693" t="s">
        <v>847</v>
      </c>
      <c r="D2693"/>
      <c r="E2693">
        <v>0</v>
      </c>
      <c r="F2693">
        <v>0</v>
      </c>
      <c r="G2693">
        <v>0</v>
      </c>
      <c r="H2693">
        <v>0</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row>
    <row r="2694" spans="1:36" s="15" customFormat="1" x14ac:dyDescent="0.25">
      <c r="A2694"/>
      <c r="B2694"/>
      <c r="C2694" t="s">
        <v>848</v>
      </c>
      <c r="D2694"/>
      <c r="E2694">
        <v>0</v>
      </c>
      <c r="F2694">
        <v>0</v>
      </c>
      <c r="G2694">
        <v>0</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row>
    <row r="2695" spans="1:36" s="15" customFormat="1" x14ac:dyDescent="0.25">
      <c r="A2695"/>
      <c r="B2695"/>
      <c r="C2695" t="s">
        <v>42</v>
      </c>
      <c r="D2695"/>
      <c r="E2695">
        <v>0</v>
      </c>
      <c r="F2695">
        <v>0</v>
      </c>
      <c r="G2695">
        <v>0</v>
      </c>
      <c r="H2695">
        <v>0</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row>
    <row r="2696" spans="1:36" s="15" customFormat="1" x14ac:dyDescent="0.25">
      <c r="A2696"/>
      <c r="B2696"/>
      <c r="C2696" t="s">
        <v>849</v>
      </c>
      <c r="D2696"/>
      <c r="E2696">
        <v>0</v>
      </c>
      <c r="F2696">
        <v>0</v>
      </c>
      <c r="G2696">
        <v>0</v>
      </c>
      <c r="H2696">
        <v>0</v>
      </c>
      <c r="I2696">
        <v>0</v>
      </c>
      <c r="J2696">
        <v>0</v>
      </c>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t="s">
        <v>1008</v>
      </c>
    </row>
    <row r="2697" spans="1:36" s="15" customFormat="1" x14ac:dyDescent="0.25">
      <c r="A2697"/>
      <c r="B2697"/>
      <c r="C2697" t="s">
        <v>850</v>
      </c>
      <c r="D2697"/>
      <c r="E2697">
        <v>0</v>
      </c>
      <c r="F2697">
        <v>0</v>
      </c>
      <c r="G2697">
        <v>0</v>
      </c>
      <c r="H2697">
        <v>0</v>
      </c>
      <c r="I2697">
        <v>0</v>
      </c>
      <c r="J2697">
        <v>0</v>
      </c>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row>
    <row r="2698" spans="1:36" s="15" customFormat="1" x14ac:dyDescent="0.25">
      <c r="A2698"/>
      <c r="B2698"/>
      <c r="C2698" t="s">
        <v>851</v>
      </c>
      <c r="D2698"/>
      <c r="E2698">
        <v>0</v>
      </c>
      <c r="F2698">
        <v>0</v>
      </c>
      <c r="G2698">
        <v>0</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t="s">
        <v>1009</v>
      </c>
    </row>
    <row r="2699" spans="1:36" s="15" customFormat="1" x14ac:dyDescent="0.25">
      <c r="A2699"/>
      <c r="B2699"/>
      <c r="C2699" t="s">
        <v>55</v>
      </c>
      <c r="D2699"/>
      <c r="E2699">
        <v>0</v>
      </c>
      <c r="F2699">
        <v>0</v>
      </c>
      <c r="G2699">
        <v>0</v>
      </c>
      <c r="H2699">
        <v>0</v>
      </c>
      <c r="I2699">
        <v>0</v>
      </c>
      <c r="J2699">
        <v>0</v>
      </c>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row>
    <row r="2700" spans="1:36" s="15" customFormat="1" x14ac:dyDescent="0.25">
      <c r="A2700"/>
      <c r="B2700"/>
      <c r="C2700" t="s">
        <v>1010</v>
      </c>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row>
    <row r="2701" spans="1:36" s="15" customFormat="1" x14ac:dyDescent="0.25">
      <c r="A2701"/>
      <c r="B2701"/>
      <c r="C2701" t="s">
        <v>53</v>
      </c>
      <c r="D2701"/>
      <c r="E2701">
        <v>4.8</v>
      </c>
      <c r="F2701">
        <v>5</v>
      </c>
      <c r="G2701">
        <v>3.6</v>
      </c>
      <c r="H2701">
        <v>3.1</v>
      </c>
      <c r="I2701">
        <v>4.5999999999999996</v>
      </c>
      <c r="J2701">
        <v>5</v>
      </c>
      <c r="K2701">
        <v>4.5</v>
      </c>
      <c r="L2701">
        <v>4.3</v>
      </c>
      <c r="M2701">
        <v>4.2</v>
      </c>
      <c r="N2701">
        <v>4.0999999999999996</v>
      </c>
      <c r="O2701">
        <v>3.9</v>
      </c>
      <c r="P2701">
        <v>3.8</v>
      </c>
      <c r="Q2701">
        <v>3.7</v>
      </c>
      <c r="R2701">
        <v>3.5</v>
      </c>
      <c r="S2701">
        <v>3.2</v>
      </c>
      <c r="T2701">
        <v>2.9</v>
      </c>
      <c r="U2701">
        <v>2.6</v>
      </c>
      <c r="V2701">
        <v>2.5</v>
      </c>
      <c r="W2701">
        <v>2.4</v>
      </c>
      <c r="X2701">
        <v>2.2999999999999998</v>
      </c>
      <c r="Y2701">
        <v>2.2999999999999998</v>
      </c>
      <c r="Z2701">
        <v>2.2999999999999998</v>
      </c>
      <c r="AA2701">
        <v>2.2000000000000002</v>
      </c>
      <c r="AB2701">
        <v>2.2000000000000002</v>
      </c>
      <c r="AC2701">
        <v>2.2000000000000002</v>
      </c>
      <c r="AD2701">
        <v>2.2000000000000002</v>
      </c>
      <c r="AE2701">
        <v>2.2000000000000002</v>
      </c>
      <c r="AF2701">
        <v>2.2000000000000002</v>
      </c>
      <c r="AG2701">
        <v>2.2000000000000002</v>
      </c>
      <c r="AH2701">
        <v>2.2999999999999998</v>
      </c>
      <c r="AI2701">
        <v>2.2999999999999998</v>
      </c>
      <c r="AJ2701">
        <v>2.2000000000000002</v>
      </c>
    </row>
    <row r="2702" spans="1:36" s="15" customFormat="1" x14ac:dyDescent="0.25">
      <c r="A2702"/>
      <c r="B2702"/>
      <c r="C2702" t="s">
        <v>54</v>
      </c>
      <c r="D2702"/>
      <c r="E2702">
        <v>0</v>
      </c>
      <c r="F2702">
        <v>0</v>
      </c>
      <c r="G2702">
        <v>0</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t="s">
        <v>1007</v>
      </c>
    </row>
    <row r="2703" spans="1:36" s="15" customFormat="1" x14ac:dyDescent="0.25">
      <c r="A2703"/>
      <c r="B2703"/>
      <c r="C2703" t="s">
        <v>43</v>
      </c>
      <c r="D2703"/>
      <c r="E2703">
        <v>0</v>
      </c>
      <c r="F2703">
        <v>0</v>
      </c>
      <c r="G2703">
        <v>0</v>
      </c>
      <c r="H2703">
        <v>0</v>
      </c>
      <c r="I2703">
        <v>0</v>
      </c>
      <c r="J2703">
        <v>0</v>
      </c>
      <c r="K2703">
        <v>0</v>
      </c>
      <c r="L2703">
        <v>0</v>
      </c>
      <c r="M2703">
        <v>0</v>
      </c>
      <c r="N2703">
        <v>0</v>
      </c>
      <c r="O2703">
        <v>0</v>
      </c>
      <c r="P2703">
        <v>0</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row>
    <row r="2704" spans="1:36" s="15" customFormat="1" x14ac:dyDescent="0.25">
      <c r="A2704"/>
      <c r="B2704"/>
      <c r="C2704" t="s">
        <v>847</v>
      </c>
      <c r="D2704"/>
      <c r="E2704">
        <v>0</v>
      </c>
      <c r="F2704">
        <v>0</v>
      </c>
      <c r="G2704">
        <v>0</v>
      </c>
      <c r="H2704">
        <v>0</v>
      </c>
      <c r="I2704">
        <v>0</v>
      </c>
      <c r="J2704">
        <v>0</v>
      </c>
      <c r="K2704">
        <v>0</v>
      </c>
      <c r="L2704">
        <v>0</v>
      </c>
      <c r="M2704">
        <v>0</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row>
    <row r="2705" spans="1:36" s="15" customFormat="1" x14ac:dyDescent="0.25">
      <c r="A2705"/>
      <c r="B2705"/>
      <c r="C2705" t="s">
        <v>848</v>
      </c>
      <c r="D2705"/>
      <c r="E2705">
        <v>0</v>
      </c>
      <c r="F2705">
        <v>0</v>
      </c>
      <c r="G2705">
        <v>0</v>
      </c>
      <c r="H2705">
        <v>0</v>
      </c>
      <c r="I2705">
        <v>0</v>
      </c>
      <c r="J2705">
        <v>0</v>
      </c>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row>
    <row r="2706" spans="1:36" s="15" customFormat="1" x14ac:dyDescent="0.25">
      <c r="A2706"/>
      <c r="B2706"/>
      <c r="C2706" t="s">
        <v>42</v>
      </c>
      <c r="D2706"/>
      <c r="E2706">
        <v>0.8</v>
      </c>
      <c r="F2706">
        <v>0.6</v>
      </c>
      <c r="G2706">
        <v>1.4</v>
      </c>
      <c r="H2706">
        <v>1.6</v>
      </c>
      <c r="I2706">
        <v>0.6</v>
      </c>
      <c r="J2706">
        <v>0.4</v>
      </c>
      <c r="K2706">
        <v>0.6</v>
      </c>
      <c r="L2706">
        <v>0.7</v>
      </c>
      <c r="M2706">
        <v>0.7</v>
      </c>
      <c r="N2706">
        <v>0.8</v>
      </c>
      <c r="O2706">
        <v>0.8</v>
      </c>
      <c r="P2706">
        <v>0.9</v>
      </c>
      <c r="Q2706">
        <v>1</v>
      </c>
      <c r="R2706">
        <v>1.3</v>
      </c>
      <c r="S2706">
        <v>1.5</v>
      </c>
      <c r="T2706">
        <v>1.7</v>
      </c>
      <c r="U2706">
        <v>2.1</v>
      </c>
      <c r="V2706">
        <v>2.2999999999999998</v>
      </c>
      <c r="W2706">
        <v>2.4</v>
      </c>
      <c r="X2706">
        <v>2.5</v>
      </c>
      <c r="Y2706">
        <v>2.5</v>
      </c>
      <c r="Z2706">
        <v>2.6</v>
      </c>
      <c r="AA2706">
        <v>2.7</v>
      </c>
      <c r="AB2706">
        <v>2.7</v>
      </c>
      <c r="AC2706">
        <v>2.7</v>
      </c>
      <c r="AD2706">
        <v>2.7</v>
      </c>
      <c r="AE2706">
        <v>2.7</v>
      </c>
      <c r="AF2706">
        <v>2.7</v>
      </c>
      <c r="AG2706">
        <v>2.7</v>
      </c>
      <c r="AH2706">
        <v>2.7</v>
      </c>
      <c r="AI2706">
        <v>2.7</v>
      </c>
      <c r="AJ2706">
        <v>2.7</v>
      </c>
    </row>
    <row r="2707" spans="1:36" s="15" customFormat="1" x14ac:dyDescent="0.25">
      <c r="A2707"/>
      <c r="B2707"/>
      <c r="C2707" t="s">
        <v>849</v>
      </c>
      <c r="D2707"/>
      <c r="E2707">
        <v>0</v>
      </c>
      <c r="F2707">
        <v>0</v>
      </c>
      <c r="G2707">
        <v>0</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t="s">
        <v>1008</v>
      </c>
    </row>
    <row r="2708" spans="1:36" s="15" customFormat="1" x14ac:dyDescent="0.25">
      <c r="A2708"/>
      <c r="B2708"/>
      <c r="C2708" t="s">
        <v>850</v>
      </c>
      <c r="D2708"/>
      <c r="E2708">
        <v>0</v>
      </c>
      <c r="F2708">
        <v>0</v>
      </c>
      <c r="G2708">
        <v>0</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row>
    <row r="2709" spans="1:36" s="15" customFormat="1" x14ac:dyDescent="0.25">
      <c r="A2709"/>
      <c r="B2709"/>
      <c r="C2709" t="s">
        <v>851</v>
      </c>
      <c r="D2709"/>
      <c r="E2709">
        <v>0</v>
      </c>
      <c r="F2709">
        <v>0</v>
      </c>
      <c r="G2709">
        <v>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t="s">
        <v>1009</v>
      </c>
    </row>
    <row r="2710" spans="1:36" s="15" customFormat="1" x14ac:dyDescent="0.25">
      <c r="A2710"/>
      <c r="B2710"/>
      <c r="C2710" t="s">
        <v>55</v>
      </c>
      <c r="D2710"/>
      <c r="E2710">
        <v>0</v>
      </c>
      <c r="F2710">
        <v>0</v>
      </c>
      <c r="G2710">
        <v>0</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row>
    <row r="2711" spans="1:36" s="15" customFormat="1" x14ac:dyDescent="0.25">
      <c r="A2711"/>
      <c r="B2711"/>
      <c r="C2711" t="s">
        <v>996</v>
      </c>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row>
    <row r="2712" spans="1:36" s="15" customFormat="1" x14ac:dyDescent="0.25">
      <c r="A2712"/>
      <c r="B2712"/>
      <c r="C2712" t="s">
        <v>852</v>
      </c>
      <c r="D2712"/>
      <c r="E2712">
        <v>6.5</v>
      </c>
      <c r="F2712">
        <v>6.6</v>
      </c>
      <c r="G2712">
        <v>5.9</v>
      </c>
      <c r="H2712">
        <v>5.4</v>
      </c>
      <c r="I2712">
        <v>6.2</v>
      </c>
      <c r="J2712">
        <v>6.4</v>
      </c>
      <c r="K2712">
        <v>6</v>
      </c>
      <c r="L2712">
        <v>5.8</v>
      </c>
      <c r="M2712">
        <v>5.8</v>
      </c>
      <c r="N2712">
        <v>5.7</v>
      </c>
      <c r="O2712">
        <v>5.6</v>
      </c>
      <c r="P2712">
        <v>5.5</v>
      </c>
      <c r="Q2712">
        <v>5.5</v>
      </c>
      <c r="R2712">
        <v>5.5</v>
      </c>
      <c r="S2712">
        <v>5.5</v>
      </c>
      <c r="T2712">
        <v>5.4</v>
      </c>
      <c r="U2712">
        <v>5.4</v>
      </c>
      <c r="V2712">
        <v>5.4</v>
      </c>
      <c r="W2712">
        <v>5.5</v>
      </c>
      <c r="X2712">
        <v>5.5</v>
      </c>
      <c r="Y2712">
        <v>5.6</v>
      </c>
      <c r="Z2712">
        <v>5.6</v>
      </c>
      <c r="AA2712">
        <v>5.6</v>
      </c>
      <c r="AB2712">
        <v>5.6</v>
      </c>
      <c r="AC2712">
        <v>5.6</v>
      </c>
      <c r="AD2712">
        <v>5.6</v>
      </c>
      <c r="AE2712">
        <v>5.6</v>
      </c>
      <c r="AF2712">
        <v>5.6</v>
      </c>
      <c r="AG2712">
        <v>5.7</v>
      </c>
      <c r="AH2712">
        <v>5.7</v>
      </c>
      <c r="AI2712">
        <v>5.7</v>
      </c>
      <c r="AJ2712">
        <v>5.7</v>
      </c>
    </row>
    <row r="2713" spans="1:36" s="15" customFormat="1" x14ac:dyDescent="0.25">
      <c r="A2713"/>
      <c r="B2713"/>
      <c r="C2713" t="s">
        <v>853</v>
      </c>
      <c r="D2713"/>
      <c r="E2713">
        <v>0</v>
      </c>
      <c r="F2713">
        <v>0</v>
      </c>
      <c r="G2713">
        <v>0</v>
      </c>
      <c r="H2713">
        <v>0</v>
      </c>
      <c r="I2713">
        <v>0</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row>
    <row r="2714" spans="1:36" s="15" customFormat="1" x14ac:dyDescent="0.25">
      <c r="A2714"/>
      <c r="B2714"/>
      <c r="C2714" t="s">
        <v>854</v>
      </c>
      <c r="D2714"/>
      <c r="E2714">
        <v>6.5</v>
      </c>
      <c r="F2714">
        <v>6.6</v>
      </c>
      <c r="G2714">
        <v>5.9</v>
      </c>
      <c r="H2714">
        <v>5.4</v>
      </c>
      <c r="I2714">
        <v>6.2</v>
      </c>
      <c r="J2714">
        <v>6.4</v>
      </c>
      <c r="K2714">
        <v>6</v>
      </c>
      <c r="L2714">
        <v>5.8</v>
      </c>
      <c r="M2714">
        <v>5.8</v>
      </c>
      <c r="N2714">
        <v>5.7</v>
      </c>
      <c r="O2714">
        <v>5.6</v>
      </c>
      <c r="P2714">
        <v>5.5</v>
      </c>
      <c r="Q2714">
        <v>5.5</v>
      </c>
      <c r="R2714">
        <v>5.5</v>
      </c>
      <c r="S2714">
        <v>5.5</v>
      </c>
      <c r="T2714">
        <v>5.4</v>
      </c>
      <c r="U2714">
        <v>5.4</v>
      </c>
      <c r="V2714">
        <v>5.4</v>
      </c>
      <c r="W2714">
        <v>5.5</v>
      </c>
      <c r="X2714">
        <v>5.5</v>
      </c>
      <c r="Y2714">
        <v>5.6</v>
      </c>
      <c r="Z2714">
        <v>5.6</v>
      </c>
      <c r="AA2714">
        <v>5.6</v>
      </c>
      <c r="AB2714">
        <v>5.6</v>
      </c>
      <c r="AC2714">
        <v>5.6</v>
      </c>
      <c r="AD2714">
        <v>5.6</v>
      </c>
      <c r="AE2714">
        <v>5.6</v>
      </c>
      <c r="AF2714">
        <v>5.6</v>
      </c>
      <c r="AG2714">
        <v>5.7</v>
      </c>
      <c r="AH2714">
        <v>5.7</v>
      </c>
      <c r="AI2714">
        <v>5.7</v>
      </c>
      <c r="AJ2714">
        <v>5.7</v>
      </c>
    </row>
    <row r="2715" spans="1:36" s="15" customFormat="1" x14ac:dyDescent="0.25">
      <c r="A2715"/>
      <c r="B2715"/>
      <c r="C2715" t="s">
        <v>855</v>
      </c>
      <c r="D2715"/>
      <c r="E2715">
        <v>6.5</v>
      </c>
      <c r="F2715">
        <v>6.6</v>
      </c>
      <c r="G2715">
        <v>5.9</v>
      </c>
      <c r="H2715">
        <v>5.4</v>
      </c>
      <c r="I2715">
        <v>6.2</v>
      </c>
      <c r="J2715">
        <v>6.4</v>
      </c>
      <c r="K2715">
        <v>6</v>
      </c>
      <c r="L2715">
        <v>5.8</v>
      </c>
      <c r="M2715">
        <v>5.8</v>
      </c>
      <c r="N2715">
        <v>5.7</v>
      </c>
      <c r="O2715">
        <v>5.6</v>
      </c>
      <c r="P2715">
        <v>5.5</v>
      </c>
      <c r="Q2715">
        <v>5.5</v>
      </c>
      <c r="R2715">
        <v>5.5</v>
      </c>
      <c r="S2715">
        <v>5.5</v>
      </c>
      <c r="T2715">
        <v>5.4</v>
      </c>
      <c r="U2715">
        <v>5.4</v>
      </c>
      <c r="V2715">
        <v>5.4</v>
      </c>
      <c r="W2715">
        <v>5.5</v>
      </c>
      <c r="X2715">
        <v>5.5</v>
      </c>
      <c r="Y2715">
        <v>5.6</v>
      </c>
      <c r="Z2715">
        <v>5.6</v>
      </c>
      <c r="AA2715">
        <v>5.6</v>
      </c>
      <c r="AB2715">
        <v>5.6</v>
      </c>
      <c r="AC2715">
        <v>5.6</v>
      </c>
      <c r="AD2715">
        <v>5.6</v>
      </c>
      <c r="AE2715">
        <v>5.6</v>
      </c>
      <c r="AF2715">
        <v>5.6</v>
      </c>
      <c r="AG2715">
        <v>5.7</v>
      </c>
      <c r="AH2715">
        <v>5.7</v>
      </c>
      <c r="AI2715">
        <v>5.7</v>
      </c>
      <c r="AJ2715">
        <v>5.7</v>
      </c>
    </row>
    <row r="2716" spans="1:36" s="15" customFormat="1" x14ac:dyDescent="0.25">
      <c r="A2716"/>
      <c r="B2716"/>
      <c r="C2716" t="s">
        <v>856</v>
      </c>
      <c r="D2716"/>
      <c r="E2716">
        <v>0</v>
      </c>
      <c r="F2716">
        <v>0</v>
      </c>
      <c r="G2716">
        <v>0</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c r="AI2716">
        <v>0</v>
      </c>
      <c r="AJ2716">
        <v>0</v>
      </c>
    </row>
    <row r="2717" spans="1:36" s="15" customFormat="1" x14ac:dyDescent="0.25">
      <c r="A2717"/>
      <c r="B2717"/>
      <c r="C2717" t="s">
        <v>996</v>
      </c>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row>
    <row r="2718" spans="1:36" s="15" customFormat="1" x14ac:dyDescent="0.25">
      <c r="A2718"/>
      <c r="B2718"/>
      <c r="C2718" t="s">
        <v>1011</v>
      </c>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row>
    <row r="2719" spans="1:36" s="15" customFormat="1" x14ac:dyDescent="0.25">
      <c r="A2719"/>
      <c r="B2719"/>
      <c r="C2719" t="s">
        <v>1012</v>
      </c>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row>
    <row r="2720" spans="1:36" s="15" customFormat="1" x14ac:dyDescent="0.25">
      <c r="A2720"/>
      <c r="B2720"/>
      <c r="C2720" t="s">
        <v>857</v>
      </c>
      <c r="D2720"/>
      <c r="E2720">
        <v>0</v>
      </c>
      <c r="F2720">
        <v>0</v>
      </c>
      <c r="G2720">
        <v>11.9</v>
      </c>
      <c r="H2720">
        <v>11.9</v>
      </c>
      <c r="I2720">
        <v>11.9</v>
      </c>
      <c r="J2720">
        <v>11.9</v>
      </c>
      <c r="K2720">
        <v>12</v>
      </c>
      <c r="L2720">
        <v>12</v>
      </c>
      <c r="M2720">
        <v>12</v>
      </c>
      <c r="N2720">
        <v>12.1</v>
      </c>
      <c r="O2720">
        <v>12.1</v>
      </c>
      <c r="P2720">
        <v>12.1</v>
      </c>
      <c r="Q2720">
        <v>12.2</v>
      </c>
      <c r="R2720">
        <v>12.2</v>
      </c>
      <c r="S2720">
        <v>12.2</v>
      </c>
      <c r="T2720">
        <v>12.3</v>
      </c>
      <c r="U2720">
        <v>12.3</v>
      </c>
      <c r="V2720">
        <v>12.3</v>
      </c>
      <c r="W2720">
        <v>12.3</v>
      </c>
      <c r="X2720">
        <v>12.4</v>
      </c>
      <c r="Y2720">
        <v>12.4</v>
      </c>
      <c r="Z2720">
        <v>12.4</v>
      </c>
      <c r="AA2720">
        <v>12.5</v>
      </c>
      <c r="AB2720">
        <v>12.5</v>
      </c>
      <c r="AC2720">
        <v>12.6</v>
      </c>
      <c r="AD2720">
        <v>12.6</v>
      </c>
      <c r="AE2720">
        <v>12.6</v>
      </c>
      <c r="AF2720">
        <v>12.7</v>
      </c>
      <c r="AG2720">
        <v>12.7</v>
      </c>
      <c r="AH2720">
        <v>12.8</v>
      </c>
      <c r="AI2720">
        <v>12.8</v>
      </c>
      <c r="AJ2720">
        <v>12.8</v>
      </c>
    </row>
    <row r="2721" spans="1:36" s="15" customFormat="1" x14ac:dyDescent="0.25">
      <c r="A2721"/>
      <c r="B2721"/>
      <c r="C2721" t="s">
        <v>858</v>
      </c>
      <c r="D2721"/>
      <c r="E2721">
        <v>0</v>
      </c>
      <c r="F2721">
        <v>0</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t="s">
        <v>1013</v>
      </c>
    </row>
    <row r="2722" spans="1:36" s="15" customFormat="1" x14ac:dyDescent="0.25">
      <c r="A2722"/>
      <c r="B2722"/>
      <c r="C2722" t="s">
        <v>859</v>
      </c>
      <c r="D2722"/>
      <c r="E2722">
        <v>8.4</v>
      </c>
      <c r="F2722">
        <v>8.4</v>
      </c>
      <c r="G2722">
        <v>8.4</v>
      </c>
      <c r="H2722">
        <v>8.4</v>
      </c>
      <c r="I2722">
        <v>8.4</v>
      </c>
      <c r="J2722">
        <v>8.4</v>
      </c>
      <c r="K2722">
        <v>8.4</v>
      </c>
      <c r="L2722">
        <v>8.4</v>
      </c>
      <c r="M2722">
        <v>8.4</v>
      </c>
      <c r="N2722">
        <v>8.4</v>
      </c>
      <c r="O2722">
        <v>8.4</v>
      </c>
      <c r="P2722">
        <v>8.4</v>
      </c>
      <c r="Q2722">
        <v>8.4</v>
      </c>
      <c r="R2722">
        <v>8.4</v>
      </c>
      <c r="S2722">
        <v>8.4</v>
      </c>
      <c r="T2722">
        <v>8.4</v>
      </c>
      <c r="U2722">
        <v>8.4</v>
      </c>
      <c r="V2722">
        <v>8.4</v>
      </c>
      <c r="W2722">
        <v>8.4</v>
      </c>
      <c r="X2722">
        <v>8.4</v>
      </c>
      <c r="Y2722">
        <v>8.4</v>
      </c>
      <c r="Z2722">
        <v>8.4</v>
      </c>
      <c r="AA2722">
        <v>8.4</v>
      </c>
      <c r="AB2722">
        <v>8.4</v>
      </c>
      <c r="AC2722">
        <v>8.4</v>
      </c>
      <c r="AD2722">
        <v>8.4</v>
      </c>
      <c r="AE2722">
        <v>8.4</v>
      </c>
      <c r="AF2722">
        <v>8.4</v>
      </c>
      <c r="AG2722">
        <v>8.4</v>
      </c>
      <c r="AH2722">
        <v>8.4</v>
      </c>
      <c r="AI2722">
        <v>8.4</v>
      </c>
      <c r="AJ2722" t="s">
        <v>1141</v>
      </c>
    </row>
    <row r="2723" spans="1:36" s="15" customFormat="1" x14ac:dyDescent="0.25">
      <c r="A2723"/>
      <c r="B2723"/>
      <c r="C2723" t="s">
        <v>860</v>
      </c>
      <c r="D2723"/>
      <c r="E2723">
        <v>2.5</v>
      </c>
      <c r="F2723">
        <v>2.5</v>
      </c>
      <c r="G2723">
        <v>2.5</v>
      </c>
      <c r="H2723">
        <v>3.5</v>
      </c>
      <c r="I2723">
        <v>3.5</v>
      </c>
      <c r="J2723">
        <v>3.5</v>
      </c>
      <c r="K2723">
        <v>3.5</v>
      </c>
      <c r="L2723">
        <v>3.5</v>
      </c>
      <c r="M2723">
        <v>3.5</v>
      </c>
      <c r="N2723">
        <v>3.5</v>
      </c>
      <c r="O2723">
        <v>3.5</v>
      </c>
      <c r="P2723">
        <v>3.5</v>
      </c>
      <c r="Q2723">
        <v>3.5</v>
      </c>
      <c r="R2723">
        <v>3.5</v>
      </c>
      <c r="S2723">
        <v>3.5</v>
      </c>
      <c r="T2723">
        <v>3.5</v>
      </c>
      <c r="U2723">
        <v>3.5</v>
      </c>
      <c r="V2723">
        <v>3.5</v>
      </c>
      <c r="W2723">
        <v>3.5</v>
      </c>
      <c r="X2723">
        <v>3.5</v>
      </c>
      <c r="Y2723">
        <v>3.5</v>
      </c>
      <c r="Z2723">
        <v>3.5</v>
      </c>
      <c r="AA2723">
        <v>3.5</v>
      </c>
      <c r="AB2723">
        <v>3.5</v>
      </c>
      <c r="AC2723">
        <v>3.5</v>
      </c>
      <c r="AD2723">
        <v>3.5</v>
      </c>
      <c r="AE2723">
        <v>3.5</v>
      </c>
      <c r="AF2723">
        <v>3.5</v>
      </c>
      <c r="AG2723">
        <v>3.5</v>
      </c>
      <c r="AH2723">
        <v>3.5</v>
      </c>
      <c r="AI2723">
        <v>3.5</v>
      </c>
      <c r="AJ2723">
        <v>3.5</v>
      </c>
    </row>
    <row r="2724" spans="1:36" s="15" customFormat="1" x14ac:dyDescent="0.25">
      <c r="A2724"/>
      <c r="B2724"/>
      <c r="C2724" t="s">
        <v>838</v>
      </c>
      <c r="D2724"/>
      <c r="E2724">
        <v>10.9</v>
      </c>
      <c r="F2724">
        <v>10.9</v>
      </c>
      <c r="G2724">
        <v>22.8</v>
      </c>
      <c r="H2724">
        <v>23.8</v>
      </c>
      <c r="I2724">
        <v>23.8</v>
      </c>
      <c r="J2724">
        <v>23.8</v>
      </c>
      <c r="K2724">
        <v>23.9</v>
      </c>
      <c r="L2724">
        <v>23.9</v>
      </c>
      <c r="M2724">
        <v>23.9</v>
      </c>
      <c r="N2724">
        <v>24</v>
      </c>
      <c r="O2724">
        <v>24</v>
      </c>
      <c r="P2724">
        <v>24</v>
      </c>
      <c r="Q2724">
        <v>24.1</v>
      </c>
      <c r="R2724">
        <v>24.1</v>
      </c>
      <c r="S2724">
        <v>24.1</v>
      </c>
      <c r="T2724">
        <v>24.2</v>
      </c>
      <c r="U2724">
        <v>24.2</v>
      </c>
      <c r="V2724">
        <v>24.2</v>
      </c>
      <c r="W2724">
        <v>24.2</v>
      </c>
      <c r="X2724">
        <v>24.3</v>
      </c>
      <c r="Y2724">
        <v>24.3</v>
      </c>
      <c r="Z2724">
        <v>24.3</v>
      </c>
      <c r="AA2724">
        <v>24.4</v>
      </c>
      <c r="AB2724">
        <v>24.4</v>
      </c>
      <c r="AC2724">
        <v>24.5</v>
      </c>
      <c r="AD2724">
        <v>24.5</v>
      </c>
      <c r="AE2724">
        <v>24.5</v>
      </c>
      <c r="AF2724">
        <v>24.6</v>
      </c>
      <c r="AG2724">
        <v>24.6</v>
      </c>
      <c r="AH2724">
        <v>24.7</v>
      </c>
      <c r="AI2724">
        <v>24.7</v>
      </c>
      <c r="AJ2724">
        <v>24.7</v>
      </c>
    </row>
    <row r="2725" spans="1:36" s="15" customFormat="1" x14ac:dyDescent="0.25">
      <c r="A2725"/>
      <c r="B2725"/>
      <c r="C2725" t="s">
        <v>1014</v>
      </c>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row>
    <row r="2726" spans="1:36" s="15" customFormat="1" x14ac:dyDescent="0.25">
      <c r="A2726"/>
      <c r="B2726"/>
      <c r="C2726" t="s">
        <v>861</v>
      </c>
      <c r="D2726"/>
      <c r="E2726">
        <v>0</v>
      </c>
      <c r="F2726">
        <v>0</v>
      </c>
      <c r="G2726">
        <v>0</v>
      </c>
      <c r="H2726">
        <v>114.3</v>
      </c>
      <c r="I2726">
        <v>113.4</v>
      </c>
      <c r="J2726">
        <v>113.7</v>
      </c>
      <c r="K2726">
        <v>113.9</v>
      </c>
      <c r="L2726">
        <v>114</v>
      </c>
      <c r="M2726">
        <v>114.2</v>
      </c>
      <c r="N2726">
        <v>114.4</v>
      </c>
      <c r="O2726">
        <v>114.5</v>
      </c>
      <c r="P2726">
        <v>114.7</v>
      </c>
      <c r="Q2726">
        <v>114.8</v>
      </c>
      <c r="R2726">
        <v>115</v>
      </c>
      <c r="S2726">
        <v>115.1</v>
      </c>
      <c r="T2726">
        <v>115.3</v>
      </c>
      <c r="U2726">
        <v>115.4</v>
      </c>
      <c r="V2726">
        <v>115.6</v>
      </c>
      <c r="W2726">
        <v>115.8</v>
      </c>
      <c r="X2726">
        <v>115.9</v>
      </c>
      <c r="Y2726">
        <v>116.1</v>
      </c>
      <c r="Z2726">
        <v>116.3</v>
      </c>
      <c r="AA2726">
        <v>116.4</v>
      </c>
      <c r="AB2726">
        <v>116.6</v>
      </c>
      <c r="AC2726">
        <v>116.8</v>
      </c>
      <c r="AD2726">
        <v>117</v>
      </c>
      <c r="AE2726">
        <v>117.2</v>
      </c>
      <c r="AF2726">
        <v>117.4</v>
      </c>
      <c r="AG2726">
        <v>117.7</v>
      </c>
      <c r="AH2726">
        <v>117.9</v>
      </c>
      <c r="AI2726">
        <v>118.1</v>
      </c>
      <c r="AJ2726">
        <v>118.3</v>
      </c>
    </row>
    <row r="2727" spans="1:36" s="15" customFormat="1" x14ac:dyDescent="0.25">
      <c r="A2727"/>
      <c r="B2727"/>
      <c r="C2727" t="s">
        <v>862</v>
      </c>
      <c r="D2727"/>
      <c r="E2727">
        <v>0</v>
      </c>
      <c r="F2727">
        <v>0</v>
      </c>
      <c r="G2727">
        <v>0</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t="s">
        <v>1013</v>
      </c>
    </row>
    <row r="2728" spans="1:36" s="15" customFormat="1" x14ac:dyDescent="0.25">
      <c r="A2728"/>
      <c r="B2728"/>
      <c r="C2728" t="s">
        <v>863</v>
      </c>
      <c r="D2728"/>
      <c r="E2728">
        <v>0</v>
      </c>
      <c r="F2728">
        <v>0.1</v>
      </c>
      <c r="G2728">
        <v>0.1</v>
      </c>
      <c r="H2728">
        <v>0.1</v>
      </c>
      <c r="I2728">
        <v>0.1</v>
      </c>
      <c r="J2728">
        <v>0.1</v>
      </c>
      <c r="K2728">
        <v>0.1</v>
      </c>
      <c r="L2728">
        <v>0.1</v>
      </c>
      <c r="M2728">
        <v>0.1</v>
      </c>
      <c r="N2728">
        <v>0.1</v>
      </c>
      <c r="O2728">
        <v>0.1</v>
      </c>
      <c r="P2728">
        <v>0.1</v>
      </c>
      <c r="Q2728">
        <v>0.1</v>
      </c>
      <c r="R2728">
        <v>0.1</v>
      </c>
      <c r="S2728">
        <v>0.1</v>
      </c>
      <c r="T2728">
        <v>0.1</v>
      </c>
      <c r="U2728">
        <v>0.1</v>
      </c>
      <c r="V2728">
        <v>0.1</v>
      </c>
      <c r="W2728">
        <v>0.1</v>
      </c>
      <c r="X2728">
        <v>0.1</v>
      </c>
      <c r="Y2728">
        <v>0.1</v>
      </c>
      <c r="Z2728">
        <v>0.1</v>
      </c>
      <c r="AA2728">
        <v>0.1</v>
      </c>
      <c r="AB2728">
        <v>0.1</v>
      </c>
      <c r="AC2728">
        <v>0.1</v>
      </c>
      <c r="AD2728">
        <v>0.1</v>
      </c>
      <c r="AE2728">
        <v>0.1</v>
      </c>
      <c r="AF2728">
        <v>0.1</v>
      </c>
      <c r="AG2728">
        <v>0.1</v>
      </c>
      <c r="AH2728">
        <v>0.1</v>
      </c>
      <c r="AI2728">
        <v>0.1</v>
      </c>
      <c r="AJ2728" t="s">
        <v>1142</v>
      </c>
    </row>
    <row r="2729" spans="1:36" s="15" customFormat="1" x14ac:dyDescent="0.25">
      <c r="A2729"/>
      <c r="B2729"/>
      <c r="C2729" t="s">
        <v>864</v>
      </c>
      <c r="D2729"/>
      <c r="E2729">
        <v>5.3</v>
      </c>
      <c r="F2729">
        <v>3.9</v>
      </c>
      <c r="G2729">
        <v>3.7</v>
      </c>
      <c r="H2729">
        <v>6.8</v>
      </c>
      <c r="I2729">
        <v>5.9</v>
      </c>
      <c r="J2729">
        <v>5.9</v>
      </c>
      <c r="K2729">
        <v>5.9</v>
      </c>
      <c r="L2729">
        <v>5.9</v>
      </c>
      <c r="M2729">
        <v>5.9</v>
      </c>
      <c r="N2729">
        <v>5.9</v>
      </c>
      <c r="O2729">
        <v>5.9</v>
      </c>
      <c r="P2729">
        <v>5.9</v>
      </c>
      <c r="Q2729">
        <v>5.9</v>
      </c>
      <c r="R2729">
        <v>5.9</v>
      </c>
      <c r="S2729">
        <v>5.9</v>
      </c>
      <c r="T2729">
        <v>5.9</v>
      </c>
      <c r="U2729">
        <v>5.9</v>
      </c>
      <c r="V2729">
        <v>5.9</v>
      </c>
      <c r="W2729">
        <v>5.9</v>
      </c>
      <c r="X2729">
        <v>5.9</v>
      </c>
      <c r="Y2729">
        <v>5.9</v>
      </c>
      <c r="Z2729">
        <v>5.9</v>
      </c>
      <c r="AA2729">
        <v>5.9</v>
      </c>
      <c r="AB2729">
        <v>5.9</v>
      </c>
      <c r="AC2729">
        <v>5.9</v>
      </c>
      <c r="AD2729">
        <v>5.9</v>
      </c>
      <c r="AE2729">
        <v>5.9</v>
      </c>
      <c r="AF2729">
        <v>5.9</v>
      </c>
      <c r="AG2729">
        <v>5.9</v>
      </c>
      <c r="AH2729">
        <v>5.9</v>
      </c>
      <c r="AI2729">
        <v>5.9</v>
      </c>
      <c r="AJ2729">
        <v>5.9</v>
      </c>
    </row>
    <row r="2730" spans="1:36" s="15" customFormat="1" x14ac:dyDescent="0.25">
      <c r="A2730"/>
      <c r="B2730"/>
      <c r="C2730" t="s">
        <v>838</v>
      </c>
      <c r="D2730"/>
      <c r="E2730">
        <v>5.4</v>
      </c>
      <c r="F2730">
        <v>3.9</v>
      </c>
      <c r="G2730">
        <v>3.8</v>
      </c>
      <c r="H2730">
        <v>121.2</v>
      </c>
      <c r="I2730">
        <v>119.5</v>
      </c>
      <c r="J2730">
        <v>119.7</v>
      </c>
      <c r="K2730">
        <v>119.9</v>
      </c>
      <c r="L2730">
        <v>120.1</v>
      </c>
      <c r="M2730">
        <v>120.2</v>
      </c>
      <c r="N2730">
        <v>120.4</v>
      </c>
      <c r="O2730">
        <v>120.6</v>
      </c>
      <c r="P2730">
        <v>120.7</v>
      </c>
      <c r="Q2730">
        <v>120.9</v>
      </c>
      <c r="R2730">
        <v>121</v>
      </c>
      <c r="S2730">
        <v>121.2</v>
      </c>
      <c r="T2730">
        <v>121.3</v>
      </c>
      <c r="U2730">
        <v>121.5</v>
      </c>
      <c r="V2730">
        <v>121.6</v>
      </c>
      <c r="W2730">
        <v>121.8</v>
      </c>
      <c r="X2730">
        <v>122</v>
      </c>
      <c r="Y2730">
        <v>122.1</v>
      </c>
      <c r="Z2730">
        <v>122.3</v>
      </c>
      <c r="AA2730">
        <v>122.5</v>
      </c>
      <c r="AB2730">
        <v>122.7</v>
      </c>
      <c r="AC2730">
        <v>122.9</v>
      </c>
      <c r="AD2730">
        <v>123.1</v>
      </c>
      <c r="AE2730">
        <v>123.3</v>
      </c>
      <c r="AF2730">
        <v>123.5</v>
      </c>
      <c r="AG2730">
        <v>123.7</v>
      </c>
      <c r="AH2730">
        <v>123.9</v>
      </c>
      <c r="AI2730">
        <v>124.1</v>
      </c>
      <c r="AJ2730">
        <v>124.4</v>
      </c>
    </row>
    <row r="2731" spans="1:36" s="15" customFormat="1" x14ac:dyDescent="0.25">
      <c r="A2731"/>
      <c r="B2731"/>
      <c r="C2731" t="s">
        <v>996</v>
      </c>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row>
    <row r="2732" spans="1:36" s="15" customFormat="1" x14ac:dyDescent="0.25">
      <c r="A2732"/>
      <c r="B2732"/>
      <c r="C2732" t="s">
        <v>865</v>
      </c>
      <c r="D2732"/>
      <c r="E2732">
        <v>6.5</v>
      </c>
      <c r="F2732">
        <v>4.7</v>
      </c>
      <c r="G2732">
        <v>4.7</v>
      </c>
      <c r="H2732">
        <v>43.6</v>
      </c>
      <c r="I2732">
        <v>39.5</v>
      </c>
      <c r="J2732">
        <v>40.6</v>
      </c>
      <c r="K2732">
        <v>40.799999999999997</v>
      </c>
      <c r="L2732">
        <v>40.9</v>
      </c>
      <c r="M2732">
        <v>41.1</v>
      </c>
      <c r="N2732">
        <v>41.3</v>
      </c>
      <c r="O2732">
        <v>41.4</v>
      </c>
      <c r="P2732">
        <v>41.6</v>
      </c>
      <c r="Q2732">
        <v>41.8</v>
      </c>
      <c r="R2732">
        <v>42</v>
      </c>
      <c r="S2732">
        <v>42.2</v>
      </c>
      <c r="T2732">
        <v>42.4</v>
      </c>
      <c r="U2732">
        <v>42.6</v>
      </c>
      <c r="V2732">
        <v>42.9</v>
      </c>
      <c r="W2732">
        <v>43.1</v>
      </c>
      <c r="X2732">
        <v>43.4</v>
      </c>
      <c r="Y2732">
        <v>43.7</v>
      </c>
      <c r="Z2732">
        <v>44</v>
      </c>
      <c r="AA2732">
        <v>44.3</v>
      </c>
      <c r="AB2732">
        <v>44.6</v>
      </c>
      <c r="AC2732">
        <v>44.9</v>
      </c>
      <c r="AD2732">
        <v>45.2</v>
      </c>
      <c r="AE2732">
        <v>45.6</v>
      </c>
      <c r="AF2732">
        <v>45.9</v>
      </c>
      <c r="AG2732">
        <v>46.3</v>
      </c>
      <c r="AH2732">
        <v>46.6</v>
      </c>
      <c r="AI2732">
        <v>47</v>
      </c>
      <c r="AJ2732">
        <v>47.3</v>
      </c>
    </row>
    <row r="2733" spans="1:36" s="15" customFormat="1" x14ac:dyDescent="0.25">
      <c r="A2733"/>
      <c r="B2733"/>
      <c r="C2733" t="s">
        <v>866</v>
      </c>
      <c r="D2733"/>
      <c r="E2733">
        <v>1.4</v>
      </c>
      <c r="F2733">
        <v>1.1000000000000001</v>
      </c>
      <c r="G2733">
        <v>1</v>
      </c>
      <c r="H2733">
        <v>94.8</v>
      </c>
      <c r="I2733">
        <v>95.7</v>
      </c>
      <c r="J2733">
        <v>95.7</v>
      </c>
      <c r="K2733">
        <v>95.7</v>
      </c>
      <c r="L2733">
        <v>95.7</v>
      </c>
      <c r="M2733">
        <v>95.7</v>
      </c>
      <c r="N2733">
        <v>95.7</v>
      </c>
      <c r="O2733">
        <v>95.7</v>
      </c>
      <c r="P2733">
        <v>95.7</v>
      </c>
      <c r="Q2733">
        <v>95.7</v>
      </c>
      <c r="R2733">
        <v>95.7</v>
      </c>
      <c r="S2733">
        <v>95.7</v>
      </c>
      <c r="T2733">
        <v>95.7</v>
      </c>
      <c r="U2733">
        <v>95.7</v>
      </c>
      <c r="V2733">
        <v>95.7</v>
      </c>
      <c r="W2733">
        <v>95.7</v>
      </c>
      <c r="X2733">
        <v>95.7</v>
      </c>
      <c r="Y2733">
        <v>95.7</v>
      </c>
      <c r="Z2733">
        <v>95.7</v>
      </c>
      <c r="AA2733">
        <v>95.7</v>
      </c>
      <c r="AB2733">
        <v>95.7</v>
      </c>
      <c r="AC2733">
        <v>95.7</v>
      </c>
      <c r="AD2733">
        <v>95.7</v>
      </c>
      <c r="AE2733">
        <v>95.7</v>
      </c>
      <c r="AF2733">
        <v>95.7</v>
      </c>
      <c r="AG2733">
        <v>95.7</v>
      </c>
      <c r="AH2733">
        <v>95.7</v>
      </c>
      <c r="AI2733">
        <v>95.7</v>
      </c>
      <c r="AJ2733">
        <v>95.7</v>
      </c>
    </row>
    <row r="2734" spans="1:36" s="15" customFormat="1" x14ac:dyDescent="0.25">
      <c r="A2734"/>
      <c r="B2734"/>
      <c r="C2734" t="s">
        <v>996</v>
      </c>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row>
    <row r="2735" spans="1:36" s="15" customFormat="1" x14ac:dyDescent="0.25">
      <c r="A2735"/>
      <c r="B2735"/>
      <c r="C2735" t="s">
        <v>1016</v>
      </c>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row>
    <row r="2736" spans="1:36" s="15" customFormat="1" x14ac:dyDescent="0.25">
      <c r="A2736"/>
      <c r="B2736"/>
      <c r="C2736" t="s">
        <v>867</v>
      </c>
      <c r="D2736"/>
      <c r="E2736">
        <v>0</v>
      </c>
      <c r="F2736">
        <v>0</v>
      </c>
      <c r="G2736">
        <v>0</v>
      </c>
      <c r="H2736">
        <v>1.3</v>
      </c>
      <c r="I2736">
        <v>1.3</v>
      </c>
      <c r="J2736">
        <v>1.3</v>
      </c>
      <c r="K2736">
        <v>1.3</v>
      </c>
      <c r="L2736">
        <v>1.3</v>
      </c>
      <c r="M2736">
        <v>1.3</v>
      </c>
      <c r="N2736">
        <v>1.3</v>
      </c>
      <c r="O2736">
        <v>1.3</v>
      </c>
      <c r="P2736">
        <v>1.3</v>
      </c>
      <c r="Q2736">
        <v>1.3</v>
      </c>
      <c r="R2736">
        <v>1.3</v>
      </c>
      <c r="S2736">
        <v>1.3</v>
      </c>
      <c r="T2736">
        <v>1.3</v>
      </c>
      <c r="U2736">
        <v>1.3</v>
      </c>
      <c r="V2736">
        <v>1.3</v>
      </c>
      <c r="W2736">
        <v>1.3</v>
      </c>
      <c r="X2736">
        <v>1.3</v>
      </c>
      <c r="Y2736">
        <v>1.3</v>
      </c>
      <c r="Z2736">
        <v>1.3</v>
      </c>
      <c r="AA2736">
        <v>1.3</v>
      </c>
      <c r="AB2736">
        <v>1.3</v>
      </c>
      <c r="AC2736">
        <v>1.3</v>
      </c>
      <c r="AD2736">
        <v>1.3</v>
      </c>
      <c r="AE2736">
        <v>1.3</v>
      </c>
      <c r="AF2736">
        <v>1.3</v>
      </c>
      <c r="AG2736">
        <v>1.3</v>
      </c>
      <c r="AH2736">
        <v>1.3</v>
      </c>
      <c r="AI2736">
        <v>1.3</v>
      </c>
      <c r="AJ2736">
        <v>1.3</v>
      </c>
    </row>
    <row r="2737" spans="1:36" s="15" customFormat="1" x14ac:dyDescent="0.25">
      <c r="A2737"/>
      <c r="B2737"/>
      <c r="C2737" t="s">
        <v>868</v>
      </c>
      <c r="D2737"/>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t="s">
        <v>1013</v>
      </c>
    </row>
    <row r="2738" spans="1:36" s="15" customFormat="1" x14ac:dyDescent="0.25">
      <c r="A2738"/>
      <c r="B2738"/>
      <c r="C2738" t="s">
        <v>869</v>
      </c>
      <c r="D2738"/>
      <c r="E2738">
        <v>0</v>
      </c>
      <c r="F2738">
        <v>0</v>
      </c>
      <c r="G2738">
        <v>0</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t="s">
        <v>1009</v>
      </c>
    </row>
    <row r="2739" spans="1:36" s="15" customFormat="1" x14ac:dyDescent="0.25">
      <c r="A2739"/>
      <c r="B2739"/>
      <c r="C2739" t="s">
        <v>870</v>
      </c>
      <c r="D2739"/>
      <c r="E2739">
        <v>0</v>
      </c>
      <c r="F2739">
        <v>0</v>
      </c>
      <c r="G2739">
        <v>0</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row>
    <row r="2740" spans="1:36" s="15" customFormat="1" x14ac:dyDescent="0.25">
      <c r="A2740"/>
      <c r="B2740"/>
      <c r="C2740" t="s">
        <v>838</v>
      </c>
      <c r="D2740"/>
      <c r="E2740">
        <v>0</v>
      </c>
      <c r="F2740">
        <v>0</v>
      </c>
      <c r="G2740">
        <v>0</v>
      </c>
      <c r="H2740">
        <v>1.3</v>
      </c>
      <c r="I2740">
        <v>1.3</v>
      </c>
      <c r="J2740">
        <v>1.3</v>
      </c>
      <c r="K2740">
        <v>1.3</v>
      </c>
      <c r="L2740">
        <v>1.3</v>
      </c>
      <c r="M2740">
        <v>1.3</v>
      </c>
      <c r="N2740">
        <v>1.3</v>
      </c>
      <c r="O2740">
        <v>1.3</v>
      </c>
      <c r="P2740">
        <v>1.3</v>
      </c>
      <c r="Q2740">
        <v>1.3</v>
      </c>
      <c r="R2740">
        <v>1.3</v>
      </c>
      <c r="S2740">
        <v>1.3</v>
      </c>
      <c r="T2740">
        <v>1.3</v>
      </c>
      <c r="U2740">
        <v>1.3</v>
      </c>
      <c r="V2740">
        <v>1.3</v>
      </c>
      <c r="W2740">
        <v>1.3</v>
      </c>
      <c r="X2740">
        <v>1.3</v>
      </c>
      <c r="Y2740">
        <v>1.3</v>
      </c>
      <c r="Z2740">
        <v>1.3</v>
      </c>
      <c r="AA2740">
        <v>1.3</v>
      </c>
      <c r="AB2740">
        <v>1.3</v>
      </c>
      <c r="AC2740">
        <v>1.3</v>
      </c>
      <c r="AD2740">
        <v>1.3</v>
      </c>
      <c r="AE2740">
        <v>1.3</v>
      </c>
      <c r="AF2740">
        <v>1.3</v>
      </c>
      <c r="AG2740">
        <v>1.3</v>
      </c>
      <c r="AH2740">
        <v>1.3</v>
      </c>
      <c r="AI2740">
        <v>1.3</v>
      </c>
      <c r="AJ2740">
        <v>1.3</v>
      </c>
    </row>
    <row r="2741" spans="1:36" x14ac:dyDescent="0.25">
      <c r="C2741" t="s">
        <v>996</v>
      </c>
    </row>
    <row r="2742" spans="1:36" x14ac:dyDescent="0.25">
      <c r="C2742" t="s">
        <v>1143</v>
      </c>
    </row>
    <row r="2743" spans="1:36" x14ac:dyDescent="0.25">
      <c r="C2743" t="s">
        <v>1017</v>
      </c>
    </row>
    <row r="2744" spans="1:36" x14ac:dyDescent="0.25">
      <c r="E2744">
        <v>2019</v>
      </c>
      <c r="F2744">
        <v>2020</v>
      </c>
      <c r="G2744">
        <v>2021</v>
      </c>
      <c r="H2744">
        <v>2022</v>
      </c>
      <c r="I2744">
        <v>2023</v>
      </c>
      <c r="J2744">
        <v>2024</v>
      </c>
      <c r="K2744">
        <v>2025</v>
      </c>
      <c r="L2744">
        <v>2026</v>
      </c>
      <c r="M2744">
        <v>2027</v>
      </c>
      <c r="N2744">
        <v>2028</v>
      </c>
      <c r="O2744">
        <v>2029</v>
      </c>
      <c r="P2744">
        <v>2030</v>
      </c>
      <c r="Q2744">
        <v>2031</v>
      </c>
      <c r="R2744">
        <v>2032</v>
      </c>
      <c r="S2744">
        <v>2033</v>
      </c>
      <c r="T2744">
        <v>2034</v>
      </c>
      <c r="U2744">
        <v>2035</v>
      </c>
      <c r="V2744">
        <v>2036</v>
      </c>
      <c r="W2744">
        <v>2037</v>
      </c>
      <c r="X2744">
        <v>2038</v>
      </c>
      <c r="Y2744">
        <v>2039</v>
      </c>
      <c r="Z2744">
        <v>2040</v>
      </c>
      <c r="AA2744">
        <v>2041</v>
      </c>
      <c r="AB2744">
        <v>2042</v>
      </c>
      <c r="AC2744">
        <v>2043</v>
      </c>
      <c r="AD2744">
        <v>2044</v>
      </c>
      <c r="AE2744">
        <v>2045</v>
      </c>
      <c r="AF2744">
        <v>2046</v>
      </c>
      <c r="AG2744">
        <v>2047</v>
      </c>
      <c r="AH2744">
        <v>2048</v>
      </c>
      <c r="AI2744">
        <v>2049</v>
      </c>
      <c r="AJ2744">
        <v>2050</v>
      </c>
    </row>
    <row r="2745" spans="1:36" x14ac:dyDescent="0.25">
      <c r="C2745" t="s">
        <v>996</v>
      </c>
    </row>
    <row r="2746" spans="1:36" x14ac:dyDescent="0.25">
      <c r="C2746" t="s">
        <v>1018</v>
      </c>
    </row>
    <row r="2747" spans="1:36" x14ac:dyDescent="0.25">
      <c r="C2747" t="s">
        <v>995</v>
      </c>
      <c r="E2747">
        <v>396.108</v>
      </c>
      <c r="F2747">
        <v>394.15300000000002</v>
      </c>
      <c r="G2747">
        <v>401.71499999999997</v>
      </c>
      <c r="H2747">
        <v>406.79700000000003</v>
      </c>
      <c r="I2747">
        <v>418.48899999999998</v>
      </c>
      <c r="J2747">
        <v>440.02199999999999</v>
      </c>
      <c r="K2747">
        <v>457.77499999999998</v>
      </c>
      <c r="L2747">
        <v>467.21100000000001</v>
      </c>
      <c r="M2747">
        <v>485.55</v>
      </c>
      <c r="N2747">
        <v>505.41500000000002</v>
      </c>
      <c r="O2747">
        <v>521.65899999999999</v>
      </c>
      <c r="P2747">
        <v>536.95899999999995</v>
      </c>
      <c r="Q2747">
        <v>551.74</v>
      </c>
      <c r="R2747">
        <v>567.88400000000001</v>
      </c>
      <c r="S2747">
        <v>580.97699999999998</v>
      </c>
      <c r="T2747">
        <v>595.36699999999996</v>
      </c>
      <c r="U2747">
        <v>612.16200000000003</v>
      </c>
      <c r="V2747">
        <v>631.17499999999995</v>
      </c>
      <c r="W2747">
        <v>651.053</v>
      </c>
      <c r="X2747">
        <v>671.73199999999997</v>
      </c>
      <c r="Y2747">
        <v>693.72</v>
      </c>
      <c r="Z2747">
        <v>717.63</v>
      </c>
      <c r="AA2747">
        <v>742.58900000000006</v>
      </c>
      <c r="AB2747">
        <v>768.30100000000004</v>
      </c>
      <c r="AC2747">
        <v>793.774</v>
      </c>
      <c r="AD2747">
        <v>819.98900000000003</v>
      </c>
      <c r="AE2747">
        <v>846.28899999999999</v>
      </c>
      <c r="AF2747">
        <v>873.10299999999995</v>
      </c>
      <c r="AG2747">
        <v>902.60400000000004</v>
      </c>
      <c r="AH2747">
        <v>933.86599999999999</v>
      </c>
      <c r="AI2747">
        <v>966.06799999999998</v>
      </c>
      <c r="AJ2747">
        <v>999.02</v>
      </c>
    </row>
    <row r="2748" spans="1:36" x14ac:dyDescent="0.25">
      <c r="C2748" t="s">
        <v>829</v>
      </c>
      <c r="E2748">
        <v>1075.3420000000001</v>
      </c>
      <c r="F2748">
        <v>1062.875</v>
      </c>
      <c r="G2748">
        <v>1059.6420000000001</v>
      </c>
      <c r="H2748">
        <v>1087.7329999999999</v>
      </c>
      <c r="I2748">
        <v>1101.4169999999999</v>
      </c>
      <c r="J2748">
        <v>1100.51</v>
      </c>
      <c r="K2748">
        <v>1088.846</v>
      </c>
      <c r="L2748">
        <v>1078.2460000000001</v>
      </c>
      <c r="M2748">
        <v>1077.366</v>
      </c>
      <c r="N2748">
        <v>1067.537</v>
      </c>
      <c r="O2748">
        <v>1051.424</v>
      </c>
      <c r="P2748">
        <v>1037.75</v>
      </c>
      <c r="Q2748">
        <v>1031.7380000000001</v>
      </c>
      <c r="R2748">
        <v>1029.636</v>
      </c>
      <c r="S2748">
        <v>1028.8779999999999</v>
      </c>
      <c r="T2748">
        <v>1029.7180000000001</v>
      </c>
      <c r="U2748">
        <v>1030.7639999999999</v>
      </c>
      <c r="V2748">
        <v>1032.085</v>
      </c>
      <c r="W2748">
        <v>1034.0160000000001</v>
      </c>
      <c r="X2748">
        <v>1036.829</v>
      </c>
      <c r="Y2748">
        <v>1040.0940000000001</v>
      </c>
      <c r="Z2748">
        <v>1043.953</v>
      </c>
      <c r="AA2748">
        <v>1048.1199999999999</v>
      </c>
      <c r="AB2748">
        <v>1052.472</v>
      </c>
      <c r="AC2748">
        <v>1057.135</v>
      </c>
      <c r="AD2748">
        <v>1062.172</v>
      </c>
      <c r="AE2748">
        <v>1067.2460000000001</v>
      </c>
      <c r="AF2748">
        <v>1072.3800000000001</v>
      </c>
      <c r="AG2748">
        <v>1077.6610000000001</v>
      </c>
      <c r="AH2748">
        <v>1083.3330000000001</v>
      </c>
      <c r="AI2748">
        <v>1086.923</v>
      </c>
      <c r="AJ2748">
        <v>1089.001</v>
      </c>
    </row>
    <row r="2749" spans="1:36" x14ac:dyDescent="0.25">
      <c r="C2749" t="s">
        <v>996</v>
      </c>
    </row>
    <row r="2750" spans="1:36" x14ac:dyDescent="0.25">
      <c r="C2750" t="s">
        <v>997</v>
      </c>
    </row>
    <row r="2751" spans="1:36" x14ac:dyDescent="0.25">
      <c r="A2751" s="96" t="s">
        <v>115</v>
      </c>
      <c r="B2751" t="s">
        <v>771</v>
      </c>
      <c r="C2751" t="s">
        <v>55</v>
      </c>
      <c r="E2751">
        <v>159.416</v>
      </c>
      <c r="F2751">
        <v>162.964</v>
      </c>
      <c r="G2751">
        <v>166.78200000000001</v>
      </c>
      <c r="H2751">
        <v>171.31299999999999</v>
      </c>
      <c r="I2751">
        <v>170.636</v>
      </c>
      <c r="J2751">
        <v>180.63</v>
      </c>
      <c r="K2751">
        <v>187.892</v>
      </c>
      <c r="L2751">
        <v>191.38800000000001</v>
      </c>
      <c r="M2751">
        <v>198.251</v>
      </c>
      <c r="N2751">
        <v>205.71</v>
      </c>
      <c r="O2751">
        <v>211.77099999999999</v>
      </c>
      <c r="P2751">
        <v>217.75200000000001</v>
      </c>
      <c r="Q2751">
        <v>223.83199999999999</v>
      </c>
      <c r="R2751">
        <v>231.59899999999999</v>
      </c>
      <c r="S2751">
        <v>238.298</v>
      </c>
      <c r="T2751">
        <v>245.88</v>
      </c>
      <c r="U2751">
        <v>255.18199999999999</v>
      </c>
      <c r="V2751">
        <v>264.16500000000002</v>
      </c>
      <c r="W2751">
        <v>272.86399999999998</v>
      </c>
      <c r="X2751">
        <v>281.49799999999999</v>
      </c>
      <c r="Y2751">
        <v>290.27</v>
      </c>
      <c r="Z2751">
        <v>299.84100000000001</v>
      </c>
      <c r="AA2751">
        <v>309.74700000000001</v>
      </c>
      <c r="AB2751">
        <v>319.78399999999999</v>
      </c>
      <c r="AC2751">
        <v>329.59100000000001</v>
      </c>
      <c r="AD2751">
        <v>339.38099999999997</v>
      </c>
      <c r="AE2751">
        <v>349.03100000000001</v>
      </c>
      <c r="AF2751">
        <v>358.779</v>
      </c>
      <c r="AG2751">
        <v>369.37900000000002</v>
      </c>
      <c r="AH2751">
        <v>381.01100000000002</v>
      </c>
      <c r="AI2751">
        <v>392.97899999999998</v>
      </c>
      <c r="AJ2751">
        <v>405.58100000000002</v>
      </c>
    </row>
    <row r="2752" spans="1:36" x14ac:dyDescent="0.25">
      <c r="A2752" s="96" t="s">
        <v>115</v>
      </c>
      <c r="C2752" t="s">
        <v>830</v>
      </c>
      <c r="E2752">
        <v>2.2730000000000001</v>
      </c>
      <c r="F2752">
        <v>2.2629999999999999</v>
      </c>
      <c r="G2752">
        <v>2.3410000000000002</v>
      </c>
      <c r="H2752">
        <v>2.3610000000000002</v>
      </c>
      <c r="I2752">
        <v>2.3769999999999998</v>
      </c>
      <c r="J2752">
        <v>2.4630000000000001</v>
      </c>
      <c r="K2752">
        <v>2.5470000000000002</v>
      </c>
      <c r="L2752">
        <v>2.6059999999999999</v>
      </c>
      <c r="M2752">
        <v>2.7130000000000001</v>
      </c>
      <c r="N2752">
        <v>2.8220000000000001</v>
      </c>
      <c r="O2752">
        <v>2.911</v>
      </c>
      <c r="P2752">
        <v>2.9929999999999999</v>
      </c>
      <c r="Q2752">
        <v>3.0720000000000001</v>
      </c>
      <c r="R2752">
        <v>3.15</v>
      </c>
      <c r="S2752">
        <v>3.21</v>
      </c>
      <c r="T2752">
        <v>3.2749999999999999</v>
      </c>
      <c r="U2752">
        <v>3.3380000000000001</v>
      </c>
      <c r="V2752">
        <v>3.4140000000000001</v>
      </c>
      <c r="W2752">
        <v>3.4929999999999999</v>
      </c>
      <c r="X2752">
        <v>3.5760000000000001</v>
      </c>
      <c r="Y2752">
        <v>3.6640000000000001</v>
      </c>
      <c r="Z2752">
        <v>3.758</v>
      </c>
      <c r="AA2752">
        <v>3.8540000000000001</v>
      </c>
      <c r="AB2752">
        <v>3.952</v>
      </c>
      <c r="AC2752">
        <v>4.0469999999999997</v>
      </c>
      <c r="AD2752">
        <v>4.1440000000000001</v>
      </c>
      <c r="AE2752">
        <v>4.24</v>
      </c>
      <c r="AF2752">
        <v>4.3360000000000003</v>
      </c>
      <c r="AG2752">
        <v>4.4450000000000003</v>
      </c>
      <c r="AH2752">
        <v>4.5590000000000002</v>
      </c>
      <c r="AI2752">
        <v>4.6760000000000002</v>
      </c>
      <c r="AJ2752">
        <v>4.7919999999999998</v>
      </c>
    </row>
    <row r="2753" spans="1:36" x14ac:dyDescent="0.25">
      <c r="A2753" s="96" t="s">
        <v>115</v>
      </c>
      <c r="C2753" t="s">
        <v>831</v>
      </c>
      <c r="E2753">
        <v>11.656000000000001</v>
      </c>
      <c r="F2753">
        <v>12.984</v>
      </c>
      <c r="G2753">
        <v>10.29</v>
      </c>
      <c r="H2753">
        <v>9.0169999999999995</v>
      </c>
      <c r="I2753">
        <v>12.512</v>
      </c>
      <c r="J2753">
        <v>13.504</v>
      </c>
      <c r="K2753">
        <v>12.925000000000001</v>
      </c>
      <c r="L2753">
        <v>12.798</v>
      </c>
      <c r="M2753">
        <v>12.757999999999999</v>
      </c>
      <c r="N2753">
        <v>12.638</v>
      </c>
      <c r="O2753">
        <v>12.384</v>
      </c>
      <c r="P2753">
        <v>12.018000000000001</v>
      </c>
      <c r="Q2753">
        <v>11.853999999999999</v>
      </c>
      <c r="R2753">
        <v>11.33</v>
      </c>
      <c r="S2753">
        <v>10.686999999999999</v>
      </c>
      <c r="T2753">
        <v>9.9580000000000002</v>
      </c>
      <c r="U2753">
        <v>8.9459999999999997</v>
      </c>
      <c r="V2753">
        <v>8.5350000000000001</v>
      </c>
      <c r="W2753">
        <v>8.3239999999999998</v>
      </c>
      <c r="X2753">
        <v>8.1920000000000002</v>
      </c>
      <c r="Y2753">
        <v>8.1880000000000006</v>
      </c>
      <c r="Z2753">
        <v>8.1690000000000005</v>
      </c>
      <c r="AA2753">
        <v>8.157</v>
      </c>
      <c r="AB2753">
        <v>8.2070000000000007</v>
      </c>
      <c r="AC2753">
        <v>8.2899999999999991</v>
      </c>
      <c r="AD2753">
        <v>8.4570000000000007</v>
      </c>
      <c r="AE2753">
        <v>8.6349999999999998</v>
      </c>
      <c r="AF2753">
        <v>8.8940000000000001</v>
      </c>
      <c r="AG2753">
        <v>9.2159999999999993</v>
      </c>
      <c r="AH2753">
        <v>9.4120000000000008</v>
      </c>
      <c r="AI2753">
        <v>9.5879999999999992</v>
      </c>
      <c r="AJ2753">
        <v>9.5960000000000001</v>
      </c>
    </row>
    <row r="2754" spans="1:36" x14ac:dyDescent="0.25">
      <c r="A2754" s="96" t="s">
        <v>115</v>
      </c>
      <c r="B2754" t="s">
        <v>773</v>
      </c>
      <c r="C2754" t="s">
        <v>832</v>
      </c>
      <c r="E2754">
        <v>13.929</v>
      </c>
      <c r="F2754">
        <v>15.247999999999999</v>
      </c>
      <c r="G2754">
        <v>12.63</v>
      </c>
      <c r="H2754">
        <v>11.378</v>
      </c>
      <c r="I2754">
        <v>14.89</v>
      </c>
      <c r="J2754">
        <v>15.967000000000001</v>
      </c>
      <c r="K2754">
        <v>15.471</v>
      </c>
      <c r="L2754">
        <v>15.404999999999999</v>
      </c>
      <c r="M2754">
        <v>15.471</v>
      </c>
      <c r="N2754">
        <v>15.46</v>
      </c>
      <c r="O2754">
        <v>15.295</v>
      </c>
      <c r="P2754">
        <v>15.01</v>
      </c>
      <c r="Q2754">
        <v>14.926</v>
      </c>
      <c r="R2754">
        <v>14.48</v>
      </c>
      <c r="S2754">
        <v>13.898</v>
      </c>
      <c r="T2754">
        <v>13.233000000000001</v>
      </c>
      <c r="U2754">
        <v>12.285</v>
      </c>
      <c r="V2754">
        <v>11.949</v>
      </c>
      <c r="W2754">
        <v>11.817</v>
      </c>
      <c r="X2754">
        <v>11.768000000000001</v>
      </c>
      <c r="Y2754">
        <v>11.852</v>
      </c>
      <c r="Z2754">
        <v>11.927</v>
      </c>
      <c r="AA2754">
        <v>12.012</v>
      </c>
      <c r="AB2754">
        <v>12.159000000000001</v>
      </c>
      <c r="AC2754">
        <v>12.337999999999999</v>
      </c>
      <c r="AD2754">
        <v>12.601000000000001</v>
      </c>
      <c r="AE2754">
        <v>12.874000000000001</v>
      </c>
      <c r="AF2754">
        <v>13.231</v>
      </c>
      <c r="AG2754">
        <v>13.661</v>
      </c>
      <c r="AH2754">
        <v>13.971</v>
      </c>
      <c r="AI2754">
        <v>14.263999999999999</v>
      </c>
      <c r="AJ2754">
        <v>14.388</v>
      </c>
    </row>
    <row r="2755" spans="1:36" x14ac:dyDescent="0.25">
      <c r="A2755" s="96" t="s">
        <v>115</v>
      </c>
      <c r="B2755" t="s">
        <v>772</v>
      </c>
      <c r="C2755" t="s">
        <v>846</v>
      </c>
      <c r="E2755">
        <v>0</v>
      </c>
      <c r="F2755">
        <v>0</v>
      </c>
      <c r="G2755">
        <v>0</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row>
    <row r="2756" spans="1:36" x14ac:dyDescent="0.25">
      <c r="A2756" s="96" t="s">
        <v>115</v>
      </c>
      <c r="B2756" t="s">
        <v>987</v>
      </c>
      <c r="C2756" t="s">
        <v>64</v>
      </c>
      <c r="E2756">
        <v>0</v>
      </c>
      <c r="F2756">
        <v>0</v>
      </c>
      <c r="G2756">
        <v>0</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row>
    <row r="2757" spans="1:36" x14ac:dyDescent="0.25">
      <c r="A2757" s="96" t="s">
        <v>115</v>
      </c>
      <c r="B2757" t="s">
        <v>774</v>
      </c>
      <c r="C2757" t="s">
        <v>833</v>
      </c>
      <c r="E2757">
        <v>0</v>
      </c>
      <c r="F2757">
        <v>0</v>
      </c>
      <c r="G2757">
        <v>0</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row>
    <row r="2758" spans="1:36" x14ac:dyDescent="0.25">
      <c r="A2758" s="96" t="s">
        <v>115</v>
      </c>
      <c r="B2758" t="s">
        <v>988</v>
      </c>
      <c r="C2758" t="s">
        <v>834</v>
      </c>
      <c r="E2758">
        <v>0</v>
      </c>
      <c r="F2758">
        <v>0</v>
      </c>
      <c r="G2758">
        <v>0</v>
      </c>
      <c r="H2758">
        <v>0</v>
      </c>
      <c r="I2758">
        <v>0</v>
      </c>
      <c r="J2758">
        <v>0</v>
      </c>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row>
    <row r="2759" spans="1:36" x14ac:dyDescent="0.25">
      <c r="A2759" s="96" t="s">
        <v>115</v>
      </c>
      <c r="B2759" t="s">
        <v>987</v>
      </c>
      <c r="C2759" t="s">
        <v>40</v>
      </c>
      <c r="E2759">
        <v>3.524</v>
      </c>
      <c r="F2759">
        <v>3.8220000000000001</v>
      </c>
      <c r="G2759">
        <v>2.8220000000000001</v>
      </c>
      <c r="H2759">
        <v>2.6880000000000002</v>
      </c>
      <c r="I2759">
        <v>2.2090000000000001</v>
      </c>
      <c r="J2759">
        <v>2.1989999999999998</v>
      </c>
      <c r="K2759">
        <v>2.3769999999999998</v>
      </c>
      <c r="L2759">
        <v>2.5169999999999999</v>
      </c>
      <c r="M2759">
        <v>2.7069999999999999</v>
      </c>
      <c r="N2759">
        <v>2.907</v>
      </c>
      <c r="O2759">
        <v>3.085</v>
      </c>
      <c r="P2759">
        <v>3.2519999999999998</v>
      </c>
      <c r="Q2759">
        <v>3.41</v>
      </c>
      <c r="R2759">
        <v>3.5649999999999999</v>
      </c>
      <c r="S2759">
        <v>3.69</v>
      </c>
      <c r="T2759">
        <v>3.8109999999999999</v>
      </c>
      <c r="U2759">
        <v>3.9329999999999998</v>
      </c>
      <c r="V2759">
        <v>4.0540000000000003</v>
      </c>
      <c r="W2759">
        <v>4.173</v>
      </c>
      <c r="X2759">
        <v>4.2960000000000003</v>
      </c>
      <c r="Y2759">
        <v>4.4240000000000004</v>
      </c>
      <c r="Z2759">
        <v>4.5650000000000004</v>
      </c>
      <c r="AA2759">
        <v>4.7119999999999997</v>
      </c>
      <c r="AB2759">
        <v>4.8630000000000004</v>
      </c>
      <c r="AC2759">
        <v>5.0110000000000001</v>
      </c>
      <c r="AD2759">
        <v>5.1639999999999997</v>
      </c>
      <c r="AE2759">
        <v>5.3159999999999998</v>
      </c>
      <c r="AF2759">
        <v>5.47</v>
      </c>
      <c r="AG2759">
        <v>5.6390000000000002</v>
      </c>
      <c r="AH2759">
        <v>5.819</v>
      </c>
      <c r="AI2759">
        <v>6.0030000000000001</v>
      </c>
      <c r="AJ2759">
        <v>6.1920000000000002</v>
      </c>
    </row>
    <row r="2760" spans="1:36" x14ac:dyDescent="0.25">
      <c r="A2760" s="96" t="s">
        <v>115</v>
      </c>
      <c r="B2760" t="s">
        <v>993</v>
      </c>
      <c r="C2760" t="s">
        <v>835</v>
      </c>
      <c r="E2760">
        <v>0</v>
      </c>
      <c r="F2760">
        <v>0</v>
      </c>
      <c r="G2760">
        <v>0</v>
      </c>
      <c r="H2760">
        <v>0</v>
      </c>
      <c r="I2760">
        <v>0</v>
      </c>
      <c r="J2760">
        <v>0</v>
      </c>
      <c r="K2760">
        <v>0</v>
      </c>
      <c r="L2760">
        <v>0</v>
      </c>
      <c r="M2760">
        <v>0</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row>
    <row r="2761" spans="1:36" x14ac:dyDescent="0.25">
      <c r="A2761" s="96" t="s">
        <v>115</v>
      </c>
      <c r="B2761" t="s">
        <v>57</v>
      </c>
      <c r="C2761" t="s">
        <v>836</v>
      </c>
      <c r="E2761">
        <v>0</v>
      </c>
      <c r="F2761">
        <v>0</v>
      </c>
      <c r="G2761">
        <v>0</v>
      </c>
      <c r="H2761">
        <v>0</v>
      </c>
      <c r="I2761">
        <v>0</v>
      </c>
      <c r="J2761">
        <v>0</v>
      </c>
      <c r="K2761">
        <v>0</v>
      </c>
      <c r="L2761">
        <v>0</v>
      </c>
      <c r="M2761">
        <v>0</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row>
    <row r="2762" spans="1:36" x14ac:dyDescent="0.25">
      <c r="C2762" t="s">
        <v>838</v>
      </c>
      <c r="E2762">
        <v>176.87</v>
      </c>
      <c r="F2762">
        <v>182.03399999999999</v>
      </c>
      <c r="G2762">
        <v>182.23500000000001</v>
      </c>
      <c r="H2762">
        <v>185.38</v>
      </c>
      <c r="I2762">
        <v>187.73400000000001</v>
      </c>
      <c r="J2762">
        <v>198.79599999999999</v>
      </c>
      <c r="K2762">
        <v>205.74100000000001</v>
      </c>
      <c r="L2762">
        <v>209.309</v>
      </c>
      <c r="M2762">
        <v>216.429</v>
      </c>
      <c r="N2762">
        <v>224.078</v>
      </c>
      <c r="O2762">
        <v>230.15100000000001</v>
      </c>
      <c r="P2762">
        <v>236.01400000000001</v>
      </c>
      <c r="Q2762">
        <v>242.16900000000001</v>
      </c>
      <c r="R2762">
        <v>249.64500000000001</v>
      </c>
      <c r="S2762">
        <v>255.886</v>
      </c>
      <c r="T2762">
        <v>262.92500000000001</v>
      </c>
      <c r="U2762">
        <v>271.39999999999998</v>
      </c>
      <c r="V2762">
        <v>280.16800000000001</v>
      </c>
      <c r="W2762">
        <v>288.85300000000001</v>
      </c>
      <c r="X2762">
        <v>297.56200000000001</v>
      </c>
      <c r="Y2762">
        <v>306.54599999999999</v>
      </c>
      <c r="Z2762">
        <v>316.33300000000003</v>
      </c>
      <c r="AA2762">
        <v>326.471</v>
      </c>
      <c r="AB2762">
        <v>336.80500000000001</v>
      </c>
      <c r="AC2762">
        <v>346.94</v>
      </c>
      <c r="AD2762">
        <v>357.14600000000002</v>
      </c>
      <c r="AE2762">
        <v>367.221</v>
      </c>
      <c r="AF2762">
        <v>377.47899999999998</v>
      </c>
      <c r="AG2762">
        <v>388.67899999999997</v>
      </c>
      <c r="AH2762">
        <v>400.80099999999999</v>
      </c>
      <c r="AI2762">
        <v>413.24599999999998</v>
      </c>
      <c r="AJ2762">
        <v>426.161</v>
      </c>
    </row>
    <row r="2763" spans="1:36" x14ac:dyDescent="0.25">
      <c r="C2763" t="s">
        <v>996</v>
      </c>
    </row>
    <row r="2764" spans="1:36" x14ac:dyDescent="0.25">
      <c r="C2764" t="s">
        <v>1019</v>
      </c>
    </row>
    <row r="2765" spans="1:36" x14ac:dyDescent="0.25">
      <c r="C2765" t="s">
        <v>55</v>
      </c>
      <c r="E2765">
        <v>0.40200000000000002</v>
      </c>
      <c r="F2765">
        <v>0.41299999999999998</v>
      </c>
      <c r="G2765">
        <v>0.41499999999999998</v>
      </c>
      <c r="H2765">
        <v>0.42099999999999999</v>
      </c>
      <c r="I2765">
        <v>0.40799999999999997</v>
      </c>
      <c r="J2765">
        <v>0.41099999999999998</v>
      </c>
      <c r="K2765">
        <v>0.41</v>
      </c>
      <c r="L2765">
        <v>0.41</v>
      </c>
      <c r="M2765">
        <v>0.40799999999999997</v>
      </c>
      <c r="N2765">
        <v>0.40699999999999997</v>
      </c>
      <c r="O2765">
        <v>0.40600000000000003</v>
      </c>
      <c r="P2765">
        <v>0.40600000000000003</v>
      </c>
      <c r="Q2765">
        <v>0.40600000000000003</v>
      </c>
      <c r="R2765">
        <v>0.40799999999999997</v>
      </c>
      <c r="S2765">
        <v>0.41</v>
      </c>
      <c r="T2765">
        <v>0.41299999999999998</v>
      </c>
      <c r="U2765">
        <v>0.41699999999999998</v>
      </c>
      <c r="V2765">
        <v>0.41899999999999998</v>
      </c>
      <c r="W2765">
        <v>0.41899999999999998</v>
      </c>
      <c r="X2765">
        <v>0.41899999999999998</v>
      </c>
      <c r="Y2765">
        <v>0.41799999999999998</v>
      </c>
      <c r="Z2765">
        <v>0.41799999999999998</v>
      </c>
      <c r="AA2765">
        <v>0.41699999999999998</v>
      </c>
      <c r="AB2765">
        <v>0.41599999999999998</v>
      </c>
      <c r="AC2765">
        <v>0.41499999999999998</v>
      </c>
      <c r="AD2765">
        <v>0.41399999999999998</v>
      </c>
      <c r="AE2765">
        <v>0.41199999999999998</v>
      </c>
      <c r="AF2765">
        <v>0.41099999999999998</v>
      </c>
      <c r="AG2765">
        <v>0.40899999999999997</v>
      </c>
      <c r="AH2765">
        <v>0.40799999999999997</v>
      </c>
      <c r="AI2765">
        <v>0.40699999999999997</v>
      </c>
      <c r="AJ2765">
        <v>0.40600000000000003</v>
      </c>
    </row>
    <row r="2766" spans="1:36" x14ac:dyDescent="0.25">
      <c r="C2766" t="s">
        <v>830</v>
      </c>
      <c r="E2766">
        <v>6.0000000000000001E-3</v>
      </c>
      <c r="F2766">
        <v>6.0000000000000001E-3</v>
      </c>
      <c r="G2766">
        <v>6.0000000000000001E-3</v>
      </c>
      <c r="H2766">
        <v>6.0000000000000001E-3</v>
      </c>
      <c r="I2766">
        <v>6.0000000000000001E-3</v>
      </c>
      <c r="J2766">
        <v>6.0000000000000001E-3</v>
      </c>
      <c r="K2766">
        <v>6.0000000000000001E-3</v>
      </c>
      <c r="L2766">
        <v>6.0000000000000001E-3</v>
      </c>
      <c r="M2766">
        <v>6.0000000000000001E-3</v>
      </c>
      <c r="N2766">
        <v>6.0000000000000001E-3</v>
      </c>
      <c r="O2766">
        <v>6.0000000000000001E-3</v>
      </c>
      <c r="P2766">
        <v>6.0000000000000001E-3</v>
      </c>
      <c r="Q2766">
        <v>6.0000000000000001E-3</v>
      </c>
      <c r="R2766">
        <v>6.0000000000000001E-3</v>
      </c>
      <c r="S2766">
        <v>6.0000000000000001E-3</v>
      </c>
      <c r="T2766">
        <v>6.0000000000000001E-3</v>
      </c>
      <c r="U2766">
        <v>5.0000000000000001E-3</v>
      </c>
      <c r="V2766">
        <v>5.0000000000000001E-3</v>
      </c>
      <c r="W2766">
        <v>5.0000000000000001E-3</v>
      </c>
      <c r="X2766">
        <v>5.0000000000000001E-3</v>
      </c>
      <c r="Y2766">
        <v>5.0000000000000001E-3</v>
      </c>
      <c r="Z2766">
        <v>5.0000000000000001E-3</v>
      </c>
      <c r="AA2766">
        <v>5.0000000000000001E-3</v>
      </c>
      <c r="AB2766">
        <v>5.0000000000000001E-3</v>
      </c>
      <c r="AC2766">
        <v>5.0000000000000001E-3</v>
      </c>
      <c r="AD2766">
        <v>5.0000000000000001E-3</v>
      </c>
      <c r="AE2766">
        <v>5.0000000000000001E-3</v>
      </c>
      <c r="AF2766">
        <v>5.0000000000000001E-3</v>
      </c>
      <c r="AG2766">
        <v>5.0000000000000001E-3</v>
      </c>
      <c r="AH2766">
        <v>5.0000000000000001E-3</v>
      </c>
      <c r="AI2766">
        <v>5.0000000000000001E-3</v>
      </c>
      <c r="AJ2766">
        <v>5.0000000000000001E-3</v>
      </c>
    </row>
    <row r="2767" spans="1:36" x14ac:dyDescent="0.25">
      <c r="C2767" t="s">
        <v>831</v>
      </c>
      <c r="E2767">
        <v>2.9000000000000001E-2</v>
      </c>
      <c r="F2767">
        <v>3.3000000000000002E-2</v>
      </c>
      <c r="G2767">
        <v>2.5999999999999999E-2</v>
      </c>
      <c r="H2767">
        <v>2.1999999999999999E-2</v>
      </c>
      <c r="I2767">
        <v>0.03</v>
      </c>
      <c r="J2767">
        <v>3.1E-2</v>
      </c>
      <c r="K2767">
        <v>2.8000000000000001E-2</v>
      </c>
      <c r="L2767">
        <v>2.7E-2</v>
      </c>
      <c r="M2767">
        <v>2.5999999999999999E-2</v>
      </c>
      <c r="N2767">
        <v>2.5000000000000001E-2</v>
      </c>
      <c r="O2767">
        <v>2.4E-2</v>
      </c>
      <c r="P2767">
        <v>2.1999999999999999E-2</v>
      </c>
      <c r="Q2767">
        <v>2.1000000000000001E-2</v>
      </c>
      <c r="R2767">
        <v>0.02</v>
      </c>
      <c r="S2767">
        <v>1.7999999999999999E-2</v>
      </c>
      <c r="T2767">
        <v>1.7000000000000001E-2</v>
      </c>
      <c r="U2767">
        <v>1.4999999999999999E-2</v>
      </c>
      <c r="V2767">
        <v>1.4E-2</v>
      </c>
      <c r="W2767">
        <v>1.2999999999999999E-2</v>
      </c>
      <c r="X2767">
        <v>1.2E-2</v>
      </c>
      <c r="Y2767">
        <v>1.2E-2</v>
      </c>
      <c r="Z2767">
        <v>1.0999999999999999E-2</v>
      </c>
      <c r="AA2767">
        <v>1.0999999999999999E-2</v>
      </c>
      <c r="AB2767">
        <v>1.0999999999999999E-2</v>
      </c>
      <c r="AC2767">
        <v>0.01</v>
      </c>
      <c r="AD2767">
        <v>0.01</v>
      </c>
      <c r="AE2767">
        <v>0.01</v>
      </c>
      <c r="AF2767">
        <v>0.01</v>
      </c>
      <c r="AG2767">
        <v>0.01</v>
      </c>
      <c r="AH2767">
        <v>0.01</v>
      </c>
      <c r="AI2767">
        <v>0.01</v>
      </c>
      <c r="AJ2767">
        <v>0.01</v>
      </c>
    </row>
    <row r="2768" spans="1:36" x14ac:dyDescent="0.25">
      <c r="C2768" t="s">
        <v>846</v>
      </c>
      <c r="E2768">
        <v>0</v>
      </c>
      <c r="F2768">
        <v>0</v>
      </c>
      <c r="G2768">
        <v>0</v>
      </c>
      <c r="H2768">
        <v>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row>
    <row r="2769" spans="3:36" x14ac:dyDescent="0.25">
      <c r="C2769" t="s">
        <v>64</v>
      </c>
      <c r="E2769">
        <v>0</v>
      </c>
      <c r="F2769">
        <v>0</v>
      </c>
      <c r="G2769">
        <v>0</v>
      </c>
      <c r="H2769">
        <v>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row>
    <row r="2770" spans="3:36" x14ac:dyDescent="0.25">
      <c r="C2770" t="s">
        <v>833</v>
      </c>
      <c r="E2770">
        <v>0</v>
      </c>
      <c r="F2770">
        <v>0</v>
      </c>
      <c r="G2770">
        <v>0</v>
      </c>
      <c r="H2770">
        <v>0</v>
      </c>
      <c r="I2770">
        <v>0</v>
      </c>
      <c r="J2770">
        <v>0</v>
      </c>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row>
    <row r="2771" spans="3:36" x14ac:dyDescent="0.25">
      <c r="C2771" t="s">
        <v>834</v>
      </c>
      <c r="E2771">
        <v>0</v>
      </c>
      <c r="F2771">
        <v>0</v>
      </c>
      <c r="G2771">
        <v>0</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row>
    <row r="2772" spans="3:36" x14ac:dyDescent="0.25">
      <c r="C2772" t="s">
        <v>40</v>
      </c>
      <c r="E2772">
        <v>8.9999999999999993E-3</v>
      </c>
      <c r="F2772">
        <v>0.01</v>
      </c>
      <c r="G2772">
        <v>7.0000000000000001E-3</v>
      </c>
      <c r="H2772">
        <v>7.0000000000000001E-3</v>
      </c>
      <c r="I2772">
        <v>5.0000000000000001E-3</v>
      </c>
      <c r="J2772">
        <v>5.0000000000000001E-3</v>
      </c>
      <c r="K2772">
        <v>5.0000000000000001E-3</v>
      </c>
      <c r="L2772">
        <v>5.0000000000000001E-3</v>
      </c>
      <c r="M2772">
        <v>6.0000000000000001E-3</v>
      </c>
      <c r="N2772">
        <v>6.0000000000000001E-3</v>
      </c>
      <c r="O2772">
        <v>6.0000000000000001E-3</v>
      </c>
      <c r="P2772">
        <v>6.0000000000000001E-3</v>
      </c>
      <c r="Q2772">
        <v>6.0000000000000001E-3</v>
      </c>
      <c r="R2772">
        <v>6.0000000000000001E-3</v>
      </c>
      <c r="S2772">
        <v>6.0000000000000001E-3</v>
      </c>
      <c r="T2772">
        <v>6.0000000000000001E-3</v>
      </c>
      <c r="U2772">
        <v>6.0000000000000001E-3</v>
      </c>
      <c r="V2772">
        <v>6.0000000000000001E-3</v>
      </c>
      <c r="W2772">
        <v>6.0000000000000001E-3</v>
      </c>
      <c r="X2772">
        <v>6.0000000000000001E-3</v>
      </c>
      <c r="Y2772">
        <v>6.0000000000000001E-3</v>
      </c>
      <c r="Z2772">
        <v>6.0000000000000001E-3</v>
      </c>
      <c r="AA2772">
        <v>6.0000000000000001E-3</v>
      </c>
      <c r="AB2772">
        <v>6.0000000000000001E-3</v>
      </c>
      <c r="AC2772">
        <v>6.0000000000000001E-3</v>
      </c>
      <c r="AD2772">
        <v>6.0000000000000001E-3</v>
      </c>
      <c r="AE2772">
        <v>6.0000000000000001E-3</v>
      </c>
      <c r="AF2772">
        <v>6.0000000000000001E-3</v>
      </c>
      <c r="AG2772">
        <v>6.0000000000000001E-3</v>
      </c>
      <c r="AH2772">
        <v>6.0000000000000001E-3</v>
      </c>
      <c r="AI2772">
        <v>6.0000000000000001E-3</v>
      </c>
      <c r="AJ2772">
        <v>6.0000000000000001E-3</v>
      </c>
    </row>
    <row r="2773" spans="3:36" x14ac:dyDescent="0.25">
      <c r="C2773" t="s">
        <v>835</v>
      </c>
      <c r="E2773">
        <v>0</v>
      </c>
      <c r="F2773">
        <v>0</v>
      </c>
      <c r="G2773">
        <v>0</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row>
    <row r="2774" spans="3:36" x14ac:dyDescent="0.25">
      <c r="C2774" t="s">
        <v>836</v>
      </c>
      <c r="E2774">
        <v>0</v>
      </c>
      <c r="F2774">
        <v>0</v>
      </c>
      <c r="G2774">
        <v>0</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row>
    <row r="2775" spans="3:36" x14ac:dyDescent="0.25">
      <c r="C2775" t="s">
        <v>996</v>
      </c>
    </row>
    <row r="2776" spans="3:36" x14ac:dyDescent="0.25">
      <c r="C2776" t="s">
        <v>1026</v>
      </c>
    </row>
    <row r="2777" spans="3:36" x14ac:dyDescent="0.25">
      <c r="C2777" t="s">
        <v>996</v>
      </c>
    </row>
    <row r="2778" spans="3:36" x14ac:dyDescent="0.25">
      <c r="C2778" t="s">
        <v>1027</v>
      </c>
    </row>
    <row r="2779" spans="3:36" x14ac:dyDescent="0.25">
      <c r="C2779" t="s">
        <v>876</v>
      </c>
      <c r="E2779">
        <v>6.694</v>
      </c>
      <c r="F2779">
        <v>6.8220000000000001</v>
      </c>
      <c r="G2779">
        <v>6.6559999999999997</v>
      </c>
      <c r="H2779">
        <v>6.5990000000000002</v>
      </c>
      <c r="I2779">
        <v>7</v>
      </c>
      <c r="J2779">
        <v>6.8639999999999999</v>
      </c>
      <c r="K2779">
        <v>6.9749999999999996</v>
      </c>
      <c r="L2779">
        <v>7.3140000000000001</v>
      </c>
      <c r="M2779">
        <v>7.609</v>
      </c>
      <c r="N2779">
        <v>7.6859999999999999</v>
      </c>
      <c r="O2779">
        <v>7.6280000000000001</v>
      </c>
      <c r="P2779">
        <v>7.5679999999999996</v>
      </c>
      <c r="Q2779">
        <v>7.5209999999999999</v>
      </c>
      <c r="R2779">
        <v>7.5270000000000001</v>
      </c>
      <c r="S2779">
        <v>7.4939999999999998</v>
      </c>
      <c r="T2779">
        <v>7.55</v>
      </c>
      <c r="U2779">
        <v>7.6840000000000002</v>
      </c>
      <c r="V2779">
        <v>7.827</v>
      </c>
      <c r="W2779">
        <v>7.9550000000000001</v>
      </c>
      <c r="X2779">
        <v>8.0890000000000004</v>
      </c>
      <c r="Y2779">
        <v>8.2319999999999993</v>
      </c>
      <c r="Z2779">
        <v>8.36</v>
      </c>
      <c r="AA2779">
        <v>8.4670000000000005</v>
      </c>
      <c r="AB2779">
        <v>8.5709999999999997</v>
      </c>
      <c r="AC2779">
        <v>8.6809999999999992</v>
      </c>
      <c r="AD2779">
        <v>8.7949999999999999</v>
      </c>
      <c r="AE2779">
        <v>8.9030000000000005</v>
      </c>
      <c r="AF2779">
        <v>9.0150000000000006</v>
      </c>
      <c r="AG2779">
        <v>9.1519999999999992</v>
      </c>
      <c r="AH2779">
        <v>9.327</v>
      </c>
      <c r="AI2779">
        <v>9.5009999999999994</v>
      </c>
      <c r="AJ2779">
        <v>9.7059999999999995</v>
      </c>
    </row>
    <row r="2780" spans="3:36" x14ac:dyDescent="0.25">
      <c r="C2780" t="s">
        <v>877</v>
      </c>
      <c r="E2780">
        <v>21.199000000000002</v>
      </c>
      <c r="F2780">
        <v>21.602</v>
      </c>
      <c r="G2780">
        <v>21.08</v>
      </c>
      <c r="H2780">
        <v>20.9</v>
      </c>
      <c r="I2780">
        <v>22.167999999999999</v>
      </c>
      <c r="J2780">
        <v>21.741</v>
      </c>
      <c r="K2780">
        <v>22.091000000000001</v>
      </c>
      <c r="L2780">
        <v>23.163</v>
      </c>
      <c r="M2780">
        <v>24.099</v>
      </c>
      <c r="N2780">
        <v>24.341000000000001</v>
      </c>
      <c r="O2780">
        <v>24.158999999999999</v>
      </c>
      <c r="P2780">
        <v>23.966999999999999</v>
      </c>
      <c r="Q2780">
        <v>23.818000000000001</v>
      </c>
      <c r="R2780">
        <v>23.838000000000001</v>
      </c>
      <c r="S2780">
        <v>23.731999999999999</v>
      </c>
      <c r="T2780">
        <v>23.911000000000001</v>
      </c>
      <c r="U2780">
        <v>24.335000000000001</v>
      </c>
      <c r="V2780">
        <v>24.788</v>
      </c>
      <c r="W2780">
        <v>25.195</v>
      </c>
      <c r="X2780">
        <v>25.617000000000001</v>
      </c>
      <c r="Y2780">
        <v>26.071000000000002</v>
      </c>
      <c r="Z2780">
        <v>26.477</v>
      </c>
      <c r="AA2780">
        <v>26.815000000000001</v>
      </c>
      <c r="AB2780">
        <v>27.143999999999998</v>
      </c>
      <c r="AC2780">
        <v>27.492000000000001</v>
      </c>
      <c r="AD2780">
        <v>27.852</v>
      </c>
      <c r="AE2780">
        <v>28.195</v>
      </c>
      <c r="AF2780">
        <v>28.550999999999998</v>
      </c>
      <c r="AG2780">
        <v>28.983000000000001</v>
      </c>
      <c r="AH2780">
        <v>29.536999999999999</v>
      </c>
      <c r="AI2780">
        <v>30.088999999999999</v>
      </c>
      <c r="AJ2780">
        <v>30.738</v>
      </c>
    </row>
    <row r="2781" spans="3:36" x14ac:dyDescent="0.25">
      <c r="C2781" t="s">
        <v>878</v>
      </c>
      <c r="E2781">
        <v>17.901</v>
      </c>
      <c r="F2781">
        <v>19.629000000000001</v>
      </c>
      <c r="G2781">
        <v>14.784000000000001</v>
      </c>
      <c r="H2781">
        <v>13.723000000000001</v>
      </c>
      <c r="I2781">
        <v>19.401</v>
      </c>
      <c r="J2781">
        <v>20.798999999999999</v>
      </c>
      <c r="K2781">
        <v>19.155999999999999</v>
      </c>
      <c r="L2781">
        <v>19.59</v>
      </c>
      <c r="M2781">
        <v>20.279</v>
      </c>
      <c r="N2781">
        <v>20.414999999999999</v>
      </c>
      <c r="O2781">
        <v>20.268000000000001</v>
      </c>
      <c r="P2781">
        <v>20.007000000000001</v>
      </c>
      <c r="Q2781">
        <v>19.934000000000001</v>
      </c>
      <c r="R2781">
        <v>19.399000000000001</v>
      </c>
      <c r="S2781">
        <v>19.013999999999999</v>
      </c>
      <c r="T2781">
        <v>18.864000000000001</v>
      </c>
      <c r="U2781">
        <v>18.654</v>
      </c>
      <c r="V2781">
        <v>18.943999999999999</v>
      </c>
      <c r="W2781">
        <v>19.305</v>
      </c>
      <c r="X2781">
        <v>19.651</v>
      </c>
      <c r="Y2781">
        <v>20.04</v>
      </c>
      <c r="Z2781">
        <v>20.28</v>
      </c>
      <c r="AA2781">
        <v>20.425999999999998</v>
      </c>
      <c r="AB2781">
        <v>20.597999999999999</v>
      </c>
      <c r="AC2781">
        <v>20.797999999999998</v>
      </c>
      <c r="AD2781">
        <v>21.100999999999999</v>
      </c>
      <c r="AE2781">
        <v>21.408999999999999</v>
      </c>
      <c r="AF2781">
        <v>21.774999999999999</v>
      </c>
      <c r="AG2781">
        <v>22.271999999999998</v>
      </c>
      <c r="AH2781">
        <v>22.716000000000001</v>
      </c>
      <c r="AI2781">
        <v>23.141999999999999</v>
      </c>
      <c r="AJ2781">
        <v>23.466000000000001</v>
      </c>
    </row>
    <row r="2782" spans="3:36" x14ac:dyDescent="0.25">
      <c r="C2782" t="s">
        <v>879</v>
      </c>
      <c r="E2782">
        <v>6.9420000000000002</v>
      </c>
      <c r="F2782">
        <v>7.87</v>
      </c>
      <c r="G2782">
        <v>6.407</v>
      </c>
      <c r="H2782">
        <v>5.6210000000000004</v>
      </c>
      <c r="I2782">
        <v>7.2039999999999997</v>
      </c>
      <c r="J2782">
        <v>7.6749999999999998</v>
      </c>
      <c r="K2782">
        <v>7.3150000000000004</v>
      </c>
      <c r="L2782">
        <v>7.2279999999999998</v>
      </c>
      <c r="M2782">
        <v>7.1120000000000001</v>
      </c>
      <c r="N2782">
        <v>6.9409999999999998</v>
      </c>
      <c r="O2782">
        <v>6.7140000000000004</v>
      </c>
      <c r="P2782">
        <v>6.4989999999999997</v>
      </c>
      <c r="Q2782">
        <v>6.5039999999999996</v>
      </c>
      <c r="R2782">
        <v>6.5279999999999996</v>
      </c>
      <c r="S2782">
        <v>6.5149999999999997</v>
      </c>
      <c r="T2782">
        <v>6.5069999999999997</v>
      </c>
      <c r="U2782">
        <v>6.4379999999999997</v>
      </c>
      <c r="V2782">
        <v>6.5259999999999998</v>
      </c>
      <c r="W2782">
        <v>6.6130000000000004</v>
      </c>
      <c r="X2782">
        <v>6.6790000000000003</v>
      </c>
      <c r="Y2782">
        <v>6.7789999999999999</v>
      </c>
      <c r="Z2782">
        <v>6.8710000000000004</v>
      </c>
      <c r="AA2782">
        <v>6.9569999999999999</v>
      </c>
      <c r="AB2782">
        <v>7.0549999999999997</v>
      </c>
      <c r="AC2782">
        <v>7.1559999999999997</v>
      </c>
      <c r="AD2782">
        <v>7.2560000000000002</v>
      </c>
      <c r="AE2782">
        <v>7.34</v>
      </c>
      <c r="AF2782">
        <v>7.476</v>
      </c>
      <c r="AG2782">
        <v>7.6159999999999997</v>
      </c>
      <c r="AH2782">
        <v>7.7460000000000004</v>
      </c>
      <c r="AI2782">
        <v>7.8650000000000002</v>
      </c>
      <c r="AJ2782">
        <v>7.9409999999999998</v>
      </c>
    </row>
    <row r="2783" spans="3:36" x14ac:dyDescent="0.25">
      <c r="C2783" t="s">
        <v>880</v>
      </c>
      <c r="E2783">
        <v>3.347</v>
      </c>
      <c r="F2783">
        <v>3.41</v>
      </c>
      <c r="G2783">
        <v>3.3279999999999998</v>
      </c>
      <c r="H2783">
        <v>3.3</v>
      </c>
      <c r="I2783">
        <v>3.5</v>
      </c>
      <c r="J2783">
        <v>3.4329999999999998</v>
      </c>
      <c r="K2783">
        <v>3.488</v>
      </c>
      <c r="L2783">
        <v>3.657</v>
      </c>
      <c r="M2783">
        <v>3.8050000000000002</v>
      </c>
      <c r="N2783">
        <v>3.843</v>
      </c>
      <c r="O2783">
        <v>3.8140000000000001</v>
      </c>
      <c r="P2783">
        <v>3.7839999999999998</v>
      </c>
      <c r="Q2783">
        <v>3.7610000000000001</v>
      </c>
      <c r="R2783">
        <v>3.7639999999999998</v>
      </c>
      <c r="S2783">
        <v>3.7469999999999999</v>
      </c>
      <c r="T2783">
        <v>3.7749999999999999</v>
      </c>
      <c r="U2783">
        <v>3.8420000000000001</v>
      </c>
      <c r="V2783">
        <v>3.9140000000000001</v>
      </c>
      <c r="W2783">
        <v>3.9780000000000002</v>
      </c>
      <c r="X2783">
        <v>4.0449999999999999</v>
      </c>
      <c r="Y2783">
        <v>4.117</v>
      </c>
      <c r="Z2783">
        <v>4.181</v>
      </c>
      <c r="AA2783">
        <v>4.234</v>
      </c>
      <c r="AB2783">
        <v>4.2859999999999996</v>
      </c>
      <c r="AC2783">
        <v>4.3410000000000002</v>
      </c>
      <c r="AD2783">
        <v>4.3979999999999997</v>
      </c>
      <c r="AE2783">
        <v>4.452</v>
      </c>
      <c r="AF2783">
        <v>4.508</v>
      </c>
      <c r="AG2783">
        <v>4.5759999999999996</v>
      </c>
      <c r="AH2783">
        <v>4.6639999999999997</v>
      </c>
      <c r="AI2783">
        <v>4.7510000000000003</v>
      </c>
      <c r="AJ2783">
        <v>4.8540000000000001</v>
      </c>
    </row>
    <row r="2784" spans="3:36" x14ac:dyDescent="0.25">
      <c r="C2784" t="s">
        <v>881</v>
      </c>
      <c r="E2784">
        <v>1.194</v>
      </c>
      <c r="F2784">
        <v>1.31</v>
      </c>
      <c r="G2784">
        <v>0.98599999999999999</v>
      </c>
      <c r="H2784">
        <v>0.91600000000000004</v>
      </c>
      <c r="I2784">
        <v>1.2949999999999999</v>
      </c>
      <c r="J2784">
        <v>1.3879999999999999</v>
      </c>
      <c r="K2784">
        <v>1.278</v>
      </c>
      <c r="L2784">
        <v>1.3069999999999999</v>
      </c>
      <c r="M2784">
        <v>1.353</v>
      </c>
      <c r="N2784">
        <v>1.3620000000000001</v>
      </c>
      <c r="O2784">
        <v>1.3520000000000001</v>
      </c>
      <c r="P2784">
        <v>1.335</v>
      </c>
      <c r="Q2784">
        <v>1.33</v>
      </c>
      <c r="R2784">
        <v>1.294</v>
      </c>
      <c r="S2784">
        <v>1.2689999999999999</v>
      </c>
      <c r="T2784">
        <v>1.2589999999999999</v>
      </c>
      <c r="U2784">
        <v>1.2450000000000001</v>
      </c>
      <c r="V2784">
        <v>1.2649999999999999</v>
      </c>
      <c r="W2784">
        <v>1.2889999999999999</v>
      </c>
      <c r="X2784">
        <v>1.3120000000000001</v>
      </c>
      <c r="Y2784">
        <v>1.3380000000000001</v>
      </c>
      <c r="Z2784">
        <v>1.3540000000000001</v>
      </c>
      <c r="AA2784">
        <v>1.3640000000000001</v>
      </c>
      <c r="AB2784">
        <v>1.375</v>
      </c>
      <c r="AC2784">
        <v>1.3879999999999999</v>
      </c>
      <c r="AD2784">
        <v>1.409</v>
      </c>
      <c r="AE2784">
        <v>1.429</v>
      </c>
      <c r="AF2784">
        <v>1.454</v>
      </c>
      <c r="AG2784">
        <v>1.4870000000000001</v>
      </c>
      <c r="AH2784">
        <v>1.516</v>
      </c>
      <c r="AI2784">
        <v>1.5449999999999999</v>
      </c>
      <c r="AJ2784">
        <v>1.5669999999999999</v>
      </c>
    </row>
    <row r="2785" spans="3:36" x14ac:dyDescent="0.25">
      <c r="C2785" t="s">
        <v>882</v>
      </c>
      <c r="E2785">
        <v>0.111</v>
      </c>
      <c r="F2785">
        <v>0.114</v>
      </c>
      <c r="G2785">
        <v>0.111</v>
      </c>
      <c r="H2785">
        <v>0.11</v>
      </c>
      <c r="I2785">
        <v>0.11700000000000001</v>
      </c>
      <c r="J2785">
        <v>0.114</v>
      </c>
      <c r="K2785">
        <v>0.11600000000000001</v>
      </c>
      <c r="L2785">
        <v>0.122</v>
      </c>
      <c r="M2785">
        <v>0.127</v>
      </c>
      <c r="N2785">
        <v>0.128</v>
      </c>
      <c r="O2785">
        <v>0.127</v>
      </c>
      <c r="P2785">
        <v>0.126</v>
      </c>
      <c r="Q2785">
        <v>0.125</v>
      </c>
      <c r="R2785">
        <v>0.125</v>
      </c>
      <c r="S2785">
        <v>0.125</v>
      </c>
      <c r="T2785">
        <v>0.126</v>
      </c>
      <c r="U2785">
        <v>0.128</v>
      </c>
      <c r="V2785">
        <v>0.13100000000000001</v>
      </c>
      <c r="W2785">
        <v>0.13300000000000001</v>
      </c>
      <c r="X2785">
        <v>0.13500000000000001</v>
      </c>
      <c r="Y2785">
        <v>0.13700000000000001</v>
      </c>
      <c r="Z2785">
        <v>0.13900000000000001</v>
      </c>
      <c r="AA2785">
        <v>0.14099999999999999</v>
      </c>
      <c r="AB2785">
        <v>0.14299999999999999</v>
      </c>
      <c r="AC2785">
        <v>0.14499999999999999</v>
      </c>
      <c r="AD2785">
        <v>0.14699999999999999</v>
      </c>
      <c r="AE2785">
        <v>0.14899999999999999</v>
      </c>
      <c r="AF2785">
        <v>0.15</v>
      </c>
      <c r="AG2785">
        <v>0.153</v>
      </c>
      <c r="AH2785">
        <v>0.156</v>
      </c>
      <c r="AI2785">
        <v>0.159</v>
      </c>
      <c r="AJ2785">
        <v>0.16200000000000001</v>
      </c>
    </row>
    <row r="2786" spans="3:36" x14ac:dyDescent="0.25">
      <c r="C2786" t="s">
        <v>883</v>
      </c>
      <c r="E2786">
        <v>0</v>
      </c>
      <c r="F2786">
        <v>0</v>
      </c>
      <c r="G2786">
        <v>0</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row>
    <row r="2787" spans="3:36" x14ac:dyDescent="0.25">
      <c r="C2787" t="s">
        <v>884</v>
      </c>
      <c r="E2787">
        <v>0</v>
      </c>
      <c r="F2787">
        <v>0</v>
      </c>
      <c r="G2787">
        <v>0</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row>
    <row r="2788" spans="3:36" x14ac:dyDescent="0.25">
      <c r="C2788" t="s">
        <v>1028</v>
      </c>
      <c r="E2788">
        <v>0.13100000000000001</v>
      </c>
      <c r="F2788">
        <v>0.14199999999999999</v>
      </c>
      <c r="G2788">
        <v>0.109</v>
      </c>
      <c r="H2788">
        <v>0.1</v>
      </c>
      <c r="I2788">
        <v>0.14199999999999999</v>
      </c>
      <c r="J2788">
        <v>0.152</v>
      </c>
      <c r="K2788">
        <v>0.14000000000000001</v>
      </c>
      <c r="L2788">
        <v>0.14299999999999999</v>
      </c>
      <c r="M2788">
        <v>0.14799999999999999</v>
      </c>
      <c r="N2788">
        <v>0.14899999999999999</v>
      </c>
      <c r="O2788">
        <v>0.14799999999999999</v>
      </c>
      <c r="P2788">
        <v>0.14599999999999999</v>
      </c>
      <c r="Q2788">
        <v>0.14599999999999999</v>
      </c>
      <c r="R2788">
        <v>0.14199999999999999</v>
      </c>
      <c r="S2788">
        <v>0.13900000000000001</v>
      </c>
      <c r="T2788">
        <v>0.13800000000000001</v>
      </c>
      <c r="U2788">
        <v>0.13700000000000001</v>
      </c>
      <c r="V2788">
        <v>0.13900000000000001</v>
      </c>
      <c r="W2788">
        <v>0.14099999999999999</v>
      </c>
      <c r="X2788">
        <v>0.14399999999999999</v>
      </c>
      <c r="Y2788">
        <v>0.14699999999999999</v>
      </c>
      <c r="Z2788">
        <v>0.14799999999999999</v>
      </c>
      <c r="AA2788">
        <v>0.15</v>
      </c>
      <c r="AB2788">
        <v>0.151</v>
      </c>
      <c r="AC2788">
        <v>0.152</v>
      </c>
      <c r="AD2788">
        <v>0.155</v>
      </c>
      <c r="AE2788">
        <v>0.157</v>
      </c>
      <c r="AF2788">
        <v>0.16</v>
      </c>
      <c r="AG2788">
        <v>0.16300000000000001</v>
      </c>
      <c r="AH2788">
        <v>0.16700000000000001</v>
      </c>
      <c r="AI2788">
        <v>0.17</v>
      </c>
      <c r="AJ2788">
        <v>0.17199999999999999</v>
      </c>
    </row>
    <row r="2789" spans="3:36" x14ac:dyDescent="0.25">
      <c r="C2789" t="s">
        <v>1029</v>
      </c>
      <c r="E2789">
        <v>1.0629999999999999</v>
      </c>
      <c r="F2789">
        <v>1.073</v>
      </c>
      <c r="G2789">
        <v>1.0589999999999999</v>
      </c>
      <c r="H2789">
        <v>1.04</v>
      </c>
      <c r="I2789">
        <v>1.097</v>
      </c>
      <c r="J2789">
        <v>1.0569999999999999</v>
      </c>
      <c r="K2789">
        <v>1.077</v>
      </c>
      <c r="L2789">
        <v>1.1319999999999999</v>
      </c>
      <c r="M2789">
        <v>1.181</v>
      </c>
      <c r="N2789">
        <v>1.196</v>
      </c>
      <c r="O2789">
        <v>1.19</v>
      </c>
      <c r="P2789">
        <v>1.1830000000000001</v>
      </c>
      <c r="Q2789">
        <v>1.1779999999999999</v>
      </c>
      <c r="R2789">
        <v>1.181</v>
      </c>
      <c r="S2789">
        <v>1.1779999999999999</v>
      </c>
      <c r="T2789">
        <v>1.1879999999999999</v>
      </c>
      <c r="U2789">
        <v>1.21</v>
      </c>
      <c r="V2789">
        <v>1.2330000000000001</v>
      </c>
      <c r="W2789">
        <v>1.2529999999999999</v>
      </c>
      <c r="X2789">
        <v>1.274</v>
      </c>
      <c r="Y2789">
        <v>1.296</v>
      </c>
      <c r="Z2789">
        <v>1.3169999999999999</v>
      </c>
      <c r="AA2789">
        <v>1.3340000000000001</v>
      </c>
      <c r="AB2789">
        <v>1.35</v>
      </c>
      <c r="AC2789">
        <v>1.3680000000000001</v>
      </c>
      <c r="AD2789">
        <v>1.3859999999999999</v>
      </c>
      <c r="AE2789">
        <v>1.403</v>
      </c>
      <c r="AF2789">
        <v>1.421</v>
      </c>
      <c r="AG2789">
        <v>1.4430000000000001</v>
      </c>
      <c r="AH2789">
        <v>1.4710000000000001</v>
      </c>
      <c r="AI2789">
        <v>1.498</v>
      </c>
      <c r="AJ2789">
        <v>1.53</v>
      </c>
    </row>
    <row r="2790" spans="3:36" x14ac:dyDescent="0.25">
      <c r="C2790" t="s">
        <v>1030</v>
      </c>
      <c r="E2790">
        <v>0</v>
      </c>
      <c r="F2790">
        <v>0</v>
      </c>
      <c r="G2790">
        <v>0</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row>
    <row r="2791" spans="3:36" x14ac:dyDescent="0.25">
      <c r="C2791" t="s">
        <v>885</v>
      </c>
      <c r="E2791">
        <v>58.582999999999998</v>
      </c>
      <c r="F2791">
        <v>61.970999999999997</v>
      </c>
      <c r="G2791">
        <v>54.52</v>
      </c>
      <c r="H2791">
        <v>52.308999999999997</v>
      </c>
      <c r="I2791">
        <v>61.923000000000002</v>
      </c>
      <c r="J2791">
        <v>63.222999999999999</v>
      </c>
      <c r="K2791">
        <v>61.637</v>
      </c>
      <c r="L2791">
        <v>63.655999999999999</v>
      </c>
      <c r="M2791">
        <v>65.712999999999994</v>
      </c>
      <c r="N2791">
        <v>66.06</v>
      </c>
      <c r="O2791">
        <v>65.402000000000001</v>
      </c>
      <c r="P2791">
        <v>64.616</v>
      </c>
      <c r="Q2791">
        <v>64.316000000000003</v>
      </c>
      <c r="R2791">
        <v>63.798999999999999</v>
      </c>
      <c r="S2791">
        <v>63.212000000000003</v>
      </c>
      <c r="T2791">
        <v>63.319000000000003</v>
      </c>
      <c r="U2791">
        <v>63.671999999999997</v>
      </c>
      <c r="V2791">
        <v>64.766000000000005</v>
      </c>
      <c r="W2791">
        <v>65.861000000000004</v>
      </c>
      <c r="X2791">
        <v>66.945999999999998</v>
      </c>
      <c r="Y2791">
        <v>68.156999999999996</v>
      </c>
      <c r="Z2791">
        <v>69.126999999999995</v>
      </c>
      <c r="AA2791">
        <v>69.887</v>
      </c>
      <c r="AB2791">
        <v>70.674000000000007</v>
      </c>
      <c r="AC2791">
        <v>71.522000000000006</v>
      </c>
      <c r="AD2791">
        <v>72.498000000000005</v>
      </c>
      <c r="AE2791">
        <v>73.436999999999998</v>
      </c>
      <c r="AF2791">
        <v>74.509</v>
      </c>
      <c r="AG2791">
        <v>75.844999999999999</v>
      </c>
      <c r="AH2791">
        <v>77.3</v>
      </c>
      <c r="AI2791">
        <v>78.718000000000004</v>
      </c>
      <c r="AJ2791">
        <v>80.135999999999996</v>
      </c>
    </row>
    <row r="2792" spans="3:36" x14ac:dyDescent="0.25">
      <c r="C2792" t="s">
        <v>886</v>
      </c>
      <c r="E2792">
        <v>51.640999999999998</v>
      </c>
      <c r="F2792">
        <v>54.100999999999999</v>
      </c>
      <c r="G2792">
        <v>48.113999999999997</v>
      </c>
      <c r="H2792">
        <v>46.688000000000002</v>
      </c>
      <c r="I2792">
        <v>54.718000000000004</v>
      </c>
      <c r="J2792">
        <v>55.548000000000002</v>
      </c>
      <c r="K2792">
        <v>54.322000000000003</v>
      </c>
      <c r="L2792">
        <v>56.427999999999997</v>
      </c>
      <c r="M2792">
        <v>58.600999999999999</v>
      </c>
      <c r="N2792">
        <v>59.12</v>
      </c>
      <c r="O2792">
        <v>58.686999999999998</v>
      </c>
      <c r="P2792">
        <v>58.116999999999997</v>
      </c>
      <c r="Q2792">
        <v>57.811999999999998</v>
      </c>
      <c r="R2792">
        <v>57.271000000000001</v>
      </c>
      <c r="S2792">
        <v>56.697000000000003</v>
      </c>
      <c r="T2792">
        <v>56.811999999999998</v>
      </c>
      <c r="U2792">
        <v>57.234000000000002</v>
      </c>
      <c r="V2792">
        <v>58.238999999999997</v>
      </c>
      <c r="W2792">
        <v>59.249000000000002</v>
      </c>
      <c r="X2792">
        <v>60.267000000000003</v>
      </c>
      <c r="Y2792">
        <v>61.378</v>
      </c>
      <c r="Z2792">
        <v>62.256</v>
      </c>
      <c r="AA2792">
        <v>62.93</v>
      </c>
      <c r="AB2792">
        <v>63.619</v>
      </c>
      <c r="AC2792">
        <v>64.366</v>
      </c>
      <c r="AD2792">
        <v>65.242000000000004</v>
      </c>
      <c r="AE2792">
        <v>66.096999999999994</v>
      </c>
      <c r="AF2792">
        <v>67.034000000000006</v>
      </c>
      <c r="AG2792">
        <v>68.228999999999999</v>
      </c>
      <c r="AH2792">
        <v>69.552999999999997</v>
      </c>
      <c r="AI2792">
        <v>70.853999999999999</v>
      </c>
      <c r="AJ2792">
        <v>72.194999999999993</v>
      </c>
    </row>
    <row r="2793" spans="3:36" x14ac:dyDescent="0.25">
      <c r="C2793" t="s">
        <v>996</v>
      </c>
    </row>
    <row r="2794" spans="3:36" x14ac:dyDescent="0.25">
      <c r="C2794" t="s">
        <v>998</v>
      </c>
    </row>
    <row r="2795" spans="3:36" x14ac:dyDescent="0.25">
      <c r="C2795" t="s">
        <v>996</v>
      </c>
    </row>
    <row r="2796" spans="3:36" x14ac:dyDescent="0.25">
      <c r="C2796" t="s">
        <v>1031</v>
      </c>
    </row>
    <row r="2797" spans="3:36" x14ac:dyDescent="0.25">
      <c r="C2797" t="s">
        <v>965</v>
      </c>
      <c r="E2797">
        <v>396.108</v>
      </c>
      <c r="F2797">
        <v>394.15300000000002</v>
      </c>
      <c r="G2797">
        <v>401.71499999999997</v>
      </c>
      <c r="H2797">
        <v>406.79700000000003</v>
      </c>
      <c r="I2797">
        <v>418.48899999999998</v>
      </c>
      <c r="J2797">
        <v>440.02199999999999</v>
      </c>
      <c r="K2797">
        <v>457.77499999999998</v>
      </c>
      <c r="L2797">
        <v>467.21100000000001</v>
      </c>
      <c r="M2797">
        <v>485.55</v>
      </c>
      <c r="N2797">
        <v>505.41500000000002</v>
      </c>
      <c r="O2797">
        <v>521.65899999999999</v>
      </c>
      <c r="P2797">
        <v>536.95899999999995</v>
      </c>
      <c r="Q2797">
        <v>551.74</v>
      </c>
      <c r="R2797">
        <v>567.88400000000001</v>
      </c>
      <c r="S2797">
        <v>580.97699999999998</v>
      </c>
      <c r="T2797">
        <v>595.36699999999996</v>
      </c>
      <c r="U2797">
        <v>612.16200000000003</v>
      </c>
      <c r="V2797">
        <v>631.17499999999995</v>
      </c>
      <c r="W2797">
        <v>651.053</v>
      </c>
      <c r="X2797">
        <v>671.73199999999997</v>
      </c>
      <c r="Y2797">
        <v>693.72</v>
      </c>
      <c r="Z2797">
        <v>717.63</v>
      </c>
      <c r="AA2797">
        <v>742.58900000000006</v>
      </c>
      <c r="AB2797">
        <v>768.30100000000004</v>
      </c>
      <c r="AC2797">
        <v>793.774</v>
      </c>
      <c r="AD2797">
        <v>819.98900000000003</v>
      </c>
      <c r="AE2797">
        <v>846.28899999999999</v>
      </c>
      <c r="AF2797">
        <v>873.10299999999995</v>
      </c>
      <c r="AG2797">
        <v>902.60400000000004</v>
      </c>
      <c r="AH2797">
        <v>933.86599999999999</v>
      </c>
      <c r="AI2797">
        <v>966.06799999999998</v>
      </c>
      <c r="AJ2797">
        <v>999.02</v>
      </c>
    </row>
    <row r="2798" spans="3:36" x14ac:dyDescent="0.25">
      <c r="C2798" t="s">
        <v>966</v>
      </c>
      <c r="E2798">
        <v>396.108</v>
      </c>
      <c r="F2798">
        <v>394.15300000000002</v>
      </c>
      <c r="G2798">
        <v>401.71499999999997</v>
      </c>
      <c r="H2798">
        <v>406.79700000000003</v>
      </c>
      <c r="I2798">
        <v>418.48899999999998</v>
      </c>
      <c r="J2798">
        <v>440.02199999999999</v>
      </c>
      <c r="K2798">
        <v>457.77499999999998</v>
      </c>
      <c r="L2798">
        <v>467.21100000000001</v>
      </c>
      <c r="M2798">
        <v>485.55</v>
      </c>
      <c r="N2798">
        <v>505.41500000000002</v>
      </c>
      <c r="O2798">
        <v>521.65899999999999</v>
      </c>
      <c r="P2798">
        <v>536.95899999999995</v>
      </c>
      <c r="Q2798">
        <v>551.74</v>
      </c>
      <c r="R2798">
        <v>567.88400000000001</v>
      </c>
      <c r="S2798">
        <v>580.97699999999998</v>
      </c>
      <c r="T2798">
        <v>595.36699999999996</v>
      </c>
      <c r="U2798">
        <v>612.16200000000003</v>
      </c>
      <c r="V2798">
        <v>631.17499999999995</v>
      </c>
      <c r="W2798">
        <v>651.053</v>
      </c>
      <c r="X2798">
        <v>671.73199999999997</v>
      </c>
      <c r="Y2798">
        <v>693.72</v>
      </c>
      <c r="Z2798">
        <v>717.63</v>
      </c>
      <c r="AA2798">
        <v>742.58900000000006</v>
      </c>
      <c r="AB2798">
        <v>768.30100000000004</v>
      </c>
      <c r="AC2798">
        <v>793.774</v>
      </c>
      <c r="AD2798">
        <v>819.98900000000003</v>
      </c>
      <c r="AE2798">
        <v>846.28899999999999</v>
      </c>
      <c r="AF2798">
        <v>873.10299999999995</v>
      </c>
      <c r="AG2798">
        <v>902.60400000000004</v>
      </c>
      <c r="AH2798">
        <v>933.86599999999999</v>
      </c>
      <c r="AI2798">
        <v>966.06799999999998</v>
      </c>
      <c r="AJ2798">
        <v>999.02</v>
      </c>
    </row>
    <row r="2799" spans="3:36" x14ac:dyDescent="0.25">
      <c r="C2799" t="s">
        <v>967</v>
      </c>
      <c r="E2799">
        <v>396.108</v>
      </c>
      <c r="F2799">
        <v>394.15300000000002</v>
      </c>
      <c r="G2799">
        <v>401.71499999999997</v>
      </c>
      <c r="H2799">
        <v>406.79700000000003</v>
      </c>
      <c r="I2799">
        <v>418.48899999999998</v>
      </c>
      <c r="J2799">
        <v>440.02199999999999</v>
      </c>
      <c r="K2799">
        <v>457.77499999999998</v>
      </c>
      <c r="L2799">
        <v>467.21100000000001</v>
      </c>
      <c r="M2799">
        <v>485.55</v>
      </c>
      <c r="N2799">
        <v>505.41500000000002</v>
      </c>
      <c r="O2799">
        <v>521.65899999999999</v>
      </c>
      <c r="P2799">
        <v>536.95899999999995</v>
      </c>
      <c r="Q2799">
        <v>551.74</v>
      </c>
      <c r="R2799">
        <v>567.88400000000001</v>
      </c>
      <c r="S2799">
        <v>580.97699999999998</v>
      </c>
      <c r="T2799">
        <v>595.36699999999996</v>
      </c>
      <c r="U2799">
        <v>612.16200000000003</v>
      </c>
      <c r="V2799">
        <v>631.17499999999995</v>
      </c>
      <c r="W2799">
        <v>651.053</v>
      </c>
      <c r="X2799">
        <v>671.73199999999997</v>
      </c>
      <c r="Y2799">
        <v>693.72</v>
      </c>
      <c r="Z2799">
        <v>717.63</v>
      </c>
      <c r="AA2799">
        <v>742.58900000000006</v>
      </c>
      <c r="AB2799">
        <v>768.30100000000004</v>
      </c>
      <c r="AC2799">
        <v>793.774</v>
      </c>
      <c r="AD2799">
        <v>819.98900000000003</v>
      </c>
      <c r="AE2799">
        <v>846.28899999999999</v>
      </c>
      <c r="AF2799">
        <v>873.10299999999995</v>
      </c>
      <c r="AG2799">
        <v>902.60400000000004</v>
      </c>
      <c r="AH2799">
        <v>933.86599999999999</v>
      </c>
      <c r="AI2799">
        <v>966.06799999999998</v>
      </c>
      <c r="AJ2799">
        <v>999.02</v>
      </c>
    </row>
    <row r="2800" spans="3:36" x14ac:dyDescent="0.25">
      <c r="C2800" t="s">
        <v>968</v>
      </c>
      <c r="E2800">
        <v>396.108</v>
      </c>
      <c r="F2800">
        <v>394.15300000000002</v>
      </c>
      <c r="G2800">
        <v>401.71499999999997</v>
      </c>
      <c r="H2800">
        <v>406.79700000000003</v>
      </c>
      <c r="I2800">
        <v>418.48899999999998</v>
      </c>
      <c r="J2800">
        <v>440.02199999999999</v>
      </c>
      <c r="K2800">
        <v>457.77499999999998</v>
      </c>
      <c r="L2800">
        <v>467.21100000000001</v>
      </c>
      <c r="M2800">
        <v>485.55</v>
      </c>
      <c r="N2800">
        <v>505.41500000000002</v>
      </c>
      <c r="O2800">
        <v>521.65899999999999</v>
      </c>
      <c r="P2800">
        <v>536.95899999999995</v>
      </c>
      <c r="Q2800">
        <v>551.74</v>
      </c>
      <c r="R2800">
        <v>567.88400000000001</v>
      </c>
      <c r="S2800">
        <v>580.97699999999998</v>
      </c>
      <c r="T2800">
        <v>595.36699999999996</v>
      </c>
      <c r="U2800">
        <v>612.16200000000003</v>
      </c>
      <c r="V2800">
        <v>631.17499999999995</v>
      </c>
      <c r="W2800">
        <v>651.053</v>
      </c>
      <c r="X2800">
        <v>671.73199999999997</v>
      </c>
      <c r="Y2800">
        <v>693.72</v>
      </c>
      <c r="Z2800">
        <v>717.63</v>
      </c>
      <c r="AA2800">
        <v>742.58900000000006</v>
      </c>
      <c r="AB2800">
        <v>768.30100000000004</v>
      </c>
      <c r="AC2800">
        <v>793.774</v>
      </c>
      <c r="AD2800">
        <v>819.98900000000003</v>
      </c>
      <c r="AE2800">
        <v>846.28899999999999</v>
      </c>
      <c r="AF2800">
        <v>873.10299999999995</v>
      </c>
      <c r="AG2800">
        <v>902.60400000000004</v>
      </c>
      <c r="AH2800">
        <v>933.86599999999999</v>
      </c>
      <c r="AI2800">
        <v>966.06799999999998</v>
      </c>
      <c r="AJ2800">
        <v>999.02</v>
      </c>
    </row>
    <row r="2801" spans="3:36" x14ac:dyDescent="0.25">
      <c r="C2801" t="s">
        <v>969</v>
      </c>
      <c r="E2801">
        <v>396.108</v>
      </c>
      <c r="F2801">
        <v>394.15300000000002</v>
      </c>
      <c r="G2801">
        <v>401.71499999999997</v>
      </c>
      <c r="H2801">
        <v>406.79700000000003</v>
      </c>
      <c r="I2801">
        <v>418.48899999999998</v>
      </c>
      <c r="J2801">
        <v>440.02199999999999</v>
      </c>
      <c r="K2801">
        <v>457.77499999999998</v>
      </c>
      <c r="L2801">
        <v>467.21100000000001</v>
      </c>
      <c r="M2801">
        <v>485.55</v>
      </c>
      <c r="N2801">
        <v>505.41500000000002</v>
      </c>
      <c r="O2801">
        <v>521.65899999999999</v>
      </c>
      <c r="P2801">
        <v>536.95899999999995</v>
      </c>
      <c r="Q2801">
        <v>551.74</v>
      </c>
      <c r="R2801">
        <v>567.88400000000001</v>
      </c>
      <c r="S2801">
        <v>580.97699999999998</v>
      </c>
      <c r="T2801">
        <v>595.36699999999996</v>
      </c>
      <c r="U2801">
        <v>612.16200000000003</v>
      </c>
      <c r="V2801">
        <v>631.17499999999995</v>
      </c>
      <c r="W2801">
        <v>651.053</v>
      </c>
      <c r="X2801">
        <v>671.73199999999997</v>
      </c>
      <c r="Y2801">
        <v>693.72</v>
      </c>
      <c r="Z2801">
        <v>717.63</v>
      </c>
      <c r="AA2801">
        <v>742.58900000000006</v>
      </c>
      <c r="AB2801">
        <v>768.30100000000004</v>
      </c>
      <c r="AC2801">
        <v>793.774</v>
      </c>
      <c r="AD2801">
        <v>819.98900000000003</v>
      </c>
      <c r="AE2801">
        <v>846.28899999999999</v>
      </c>
      <c r="AF2801">
        <v>873.10299999999995</v>
      </c>
      <c r="AG2801">
        <v>902.60400000000004</v>
      </c>
      <c r="AH2801">
        <v>933.86599999999999</v>
      </c>
      <c r="AI2801">
        <v>966.06799999999998</v>
      </c>
      <c r="AJ2801">
        <v>999.02</v>
      </c>
    </row>
    <row r="2802" spans="3:36" x14ac:dyDescent="0.25">
      <c r="C2802" t="s">
        <v>1132</v>
      </c>
      <c r="E2802">
        <v>396.108</v>
      </c>
      <c r="F2802">
        <v>394.15300000000002</v>
      </c>
      <c r="G2802">
        <v>401.71499999999997</v>
      </c>
      <c r="H2802">
        <v>406.79700000000003</v>
      </c>
      <c r="I2802">
        <v>418.48899999999998</v>
      </c>
      <c r="J2802">
        <v>440.02199999999999</v>
      </c>
      <c r="K2802">
        <v>457.77499999999998</v>
      </c>
      <c r="L2802">
        <v>467.21100000000001</v>
      </c>
      <c r="M2802">
        <v>485.55</v>
      </c>
      <c r="N2802">
        <v>505.41500000000002</v>
      </c>
      <c r="O2802">
        <v>521.65899999999999</v>
      </c>
      <c r="P2802">
        <v>536.95899999999995</v>
      </c>
      <c r="Q2802">
        <v>551.74</v>
      </c>
      <c r="R2802">
        <v>567.88400000000001</v>
      </c>
      <c r="S2802">
        <v>580.97699999999998</v>
      </c>
      <c r="T2802">
        <v>595.36699999999996</v>
      </c>
      <c r="U2802">
        <v>612.16200000000003</v>
      </c>
      <c r="V2802">
        <v>631.17499999999995</v>
      </c>
      <c r="W2802">
        <v>651.053</v>
      </c>
      <c r="X2802">
        <v>671.73199999999997</v>
      </c>
      <c r="Y2802">
        <v>693.72</v>
      </c>
      <c r="Z2802">
        <v>717.63</v>
      </c>
      <c r="AA2802">
        <v>742.58900000000006</v>
      </c>
      <c r="AB2802">
        <v>768.30100000000004</v>
      </c>
      <c r="AC2802">
        <v>793.774</v>
      </c>
      <c r="AD2802">
        <v>819.98900000000003</v>
      </c>
      <c r="AE2802">
        <v>846.28899999999999</v>
      </c>
      <c r="AF2802">
        <v>873.10299999999995</v>
      </c>
      <c r="AG2802">
        <v>902.60400000000004</v>
      </c>
      <c r="AH2802">
        <v>933.86599999999999</v>
      </c>
      <c r="AI2802">
        <v>966.06799999999998</v>
      </c>
      <c r="AJ2802">
        <v>999.02</v>
      </c>
    </row>
    <row r="2803" spans="3:36" x14ac:dyDescent="0.25">
      <c r="C2803" t="s">
        <v>996</v>
      </c>
    </row>
    <row r="2804" spans="3:36" x14ac:dyDescent="0.25">
      <c r="C2804" t="s">
        <v>999</v>
      </c>
    </row>
    <row r="2805" spans="3:36" x14ac:dyDescent="0.25">
      <c r="C2805" t="s">
        <v>1133</v>
      </c>
    </row>
    <row r="2806" spans="3:36" x14ac:dyDescent="0.25">
      <c r="C2806" t="s">
        <v>844</v>
      </c>
      <c r="E2806">
        <v>2.9710000000000001</v>
      </c>
      <c r="F2806">
        <v>2.9529999999999998</v>
      </c>
      <c r="G2806">
        <v>2.9940000000000002</v>
      </c>
      <c r="H2806">
        <v>3</v>
      </c>
      <c r="I2806">
        <v>3.0739999999999998</v>
      </c>
      <c r="J2806">
        <v>3.2210000000000001</v>
      </c>
      <c r="K2806">
        <v>3.339</v>
      </c>
      <c r="L2806">
        <v>3.4</v>
      </c>
      <c r="M2806">
        <v>3.5209999999999999</v>
      </c>
      <c r="N2806">
        <v>3.65</v>
      </c>
      <c r="O2806">
        <v>3.7490000000000001</v>
      </c>
      <c r="P2806">
        <v>3.835</v>
      </c>
      <c r="Q2806">
        <v>3.919</v>
      </c>
      <c r="R2806">
        <v>4.008</v>
      </c>
      <c r="S2806">
        <v>4.0750000000000002</v>
      </c>
      <c r="T2806">
        <v>4.149</v>
      </c>
      <c r="U2806">
        <v>4.2380000000000004</v>
      </c>
      <c r="V2806">
        <v>4.3419999999999996</v>
      </c>
      <c r="W2806">
        <v>4.4509999999999996</v>
      </c>
      <c r="X2806">
        <v>4.5659999999999998</v>
      </c>
      <c r="Y2806">
        <v>4.6859999999999999</v>
      </c>
      <c r="Z2806">
        <v>4.8179999999999996</v>
      </c>
      <c r="AA2806">
        <v>4.9550000000000001</v>
      </c>
      <c r="AB2806">
        <v>5.0949999999999998</v>
      </c>
      <c r="AC2806">
        <v>5.234</v>
      </c>
      <c r="AD2806">
        <v>5.3769999999999998</v>
      </c>
      <c r="AE2806">
        <v>5.5179999999999998</v>
      </c>
      <c r="AF2806">
        <v>5.6609999999999996</v>
      </c>
      <c r="AG2806">
        <v>5.819</v>
      </c>
      <c r="AH2806">
        <v>5.9859999999999998</v>
      </c>
      <c r="AI2806">
        <v>6.1589999999999998</v>
      </c>
      <c r="AJ2806">
        <v>6.3330000000000002</v>
      </c>
    </row>
    <row r="2807" spans="3:36" x14ac:dyDescent="0.25">
      <c r="C2807" t="s">
        <v>1134</v>
      </c>
    </row>
    <row r="2808" spans="3:36" x14ac:dyDescent="0.25">
      <c r="C2808" t="s">
        <v>70</v>
      </c>
      <c r="E2808">
        <v>12.654</v>
      </c>
      <c r="F2808">
        <v>12.693</v>
      </c>
      <c r="G2808">
        <v>12.765000000000001</v>
      </c>
      <c r="H2808">
        <v>13.034000000000001</v>
      </c>
      <c r="I2808">
        <v>13.420999999999999</v>
      </c>
      <c r="J2808">
        <v>14.303000000000001</v>
      </c>
      <c r="K2808">
        <v>14.79</v>
      </c>
      <c r="L2808">
        <v>15.023999999999999</v>
      </c>
      <c r="M2808">
        <v>15.542</v>
      </c>
      <c r="N2808">
        <v>16.103000000000002</v>
      </c>
      <c r="O2808">
        <v>16.548999999999999</v>
      </c>
      <c r="P2808">
        <v>16.962</v>
      </c>
      <c r="Q2808">
        <v>17.361999999999998</v>
      </c>
      <c r="R2808">
        <v>17.795000000000002</v>
      </c>
      <c r="S2808">
        <v>18.137</v>
      </c>
      <c r="T2808">
        <v>18.524999999999999</v>
      </c>
      <c r="U2808">
        <v>18.988</v>
      </c>
      <c r="V2808">
        <v>19.529</v>
      </c>
      <c r="W2808">
        <v>20.100000000000001</v>
      </c>
      <c r="X2808">
        <v>20.692</v>
      </c>
      <c r="Y2808">
        <v>21.314</v>
      </c>
      <c r="Z2808">
        <v>21.995000000000001</v>
      </c>
      <c r="AA2808">
        <v>22.704999999999998</v>
      </c>
      <c r="AB2808">
        <v>23.434999999999999</v>
      </c>
      <c r="AC2808">
        <v>24.155999999999999</v>
      </c>
      <c r="AD2808">
        <v>24.895</v>
      </c>
      <c r="AE2808">
        <v>25.632999999999999</v>
      </c>
      <c r="AF2808">
        <v>26.382000000000001</v>
      </c>
      <c r="AG2808">
        <v>27.207000000000001</v>
      </c>
      <c r="AH2808">
        <v>28.081</v>
      </c>
      <c r="AI2808">
        <v>28.981000000000002</v>
      </c>
      <c r="AJ2808">
        <v>29.899000000000001</v>
      </c>
    </row>
    <row r="2809" spans="3:36" x14ac:dyDescent="0.25">
      <c r="C2809" t="s">
        <v>840</v>
      </c>
      <c r="E2809">
        <v>0.107</v>
      </c>
      <c r="F2809">
        <v>0.106</v>
      </c>
      <c r="G2809">
        <v>0.112</v>
      </c>
      <c r="H2809">
        <v>0.113</v>
      </c>
      <c r="I2809">
        <v>0.112</v>
      </c>
      <c r="J2809">
        <v>0.11600000000000001</v>
      </c>
      <c r="K2809">
        <v>0.121</v>
      </c>
      <c r="L2809">
        <v>0.123</v>
      </c>
      <c r="M2809">
        <v>0.129</v>
      </c>
      <c r="N2809">
        <v>0.13400000000000001</v>
      </c>
      <c r="O2809">
        <v>0.13900000000000001</v>
      </c>
      <c r="P2809">
        <v>0.14299999999999999</v>
      </c>
      <c r="Q2809">
        <v>0.14699999999999999</v>
      </c>
      <c r="R2809">
        <v>0.151</v>
      </c>
      <c r="S2809">
        <v>0.154</v>
      </c>
      <c r="T2809">
        <v>0.157</v>
      </c>
      <c r="U2809">
        <v>0.161</v>
      </c>
      <c r="V2809">
        <v>0.16400000000000001</v>
      </c>
      <c r="W2809">
        <v>0.16800000000000001</v>
      </c>
      <c r="X2809">
        <v>0.17199999999999999</v>
      </c>
      <c r="Y2809">
        <v>0.17699999999999999</v>
      </c>
      <c r="Z2809">
        <v>0.18099999999999999</v>
      </c>
      <c r="AA2809">
        <v>0.186</v>
      </c>
      <c r="AB2809">
        <v>0.191</v>
      </c>
      <c r="AC2809">
        <v>0.19600000000000001</v>
      </c>
      <c r="AD2809">
        <v>0.20100000000000001</v>
      </c>
      <c r="AE2809">
        <v>0.20499999999999999</v>
      </c>
      <c r="AF2809">
        <v>0.21</v>
      </c>
      <c r="AG2809">
        <v>0.215</v>
      </c>
      <c r="AH2809">
        <v>0.221</v>
      </c>
      <c r="AI2809">
        <v>0.22700000000000001</v>
      </c>
      <c r="AJ2809">
        <v>0.23200000000000001</v>
      </c>
    </row>
    <row r="2810" spans="3:36" x14ac:dyDescent="0.25">
      <c r="C2810" t="s">
        <v>1135</v>
      </c>
    </row>
    <row r="2811" spans="3:36" x14ac:dyDescent="0.25">
      <c r="C2811" t="s">
        <v>70</v>
      </c>
      <c r="E2811">
        <v>14.760999999999999</v>
      </c>
      <c r="F2811">
        <v>14.807</v>
      </c>
      <c r="G2811">
        <v>14.891</v>
      </c>
      <c r="H2811">
        <v>15.204000000000001</v>
      </c>
      <c r="I2811">
        <v>15.656000000000001</v>
      </c>
      <c r="J2811">
        <v>16.684999999999999</v>
      </c>
      <c r="K2811">
        <v>17.253</v>
      </c>
      <c r="L2811">
        <v>17.526</v>
      </c>
      <c r="M2811">
        <v>18.13</v>
      </c>
      <c r="N2811">
        <v>18.783999999999999</v>
      </c>
      <c r="O2811">
        <v>19.305</v>
      </c>
      <c r="P2811">
        <v>19.786000000000001</v>
      </c>
      <c r="Q2811">
        <v>20.253</v>
      </c>
      <c r="R2811">
        <v>20.759</v>
      </c>
      <c r="S2811">
        <v>21.157</v>
      </c>
      <c r="T2811">
        <v>21.61</v>
      </c>
      <c r="U2811">
        <v>22.15</v>
      </c>
      <c r="V2811">
        <v>22.78</v>
      </c>
      <c r="W2811">
        <v>23.446000000000002</v>
      </c>
      <c r="X2811">
        <v>24.137</v>
      </c>
      <c r="Y2811">
        <v>24.863</v>
      </c>
      <c r="Z2811">
        <v>25.657</v>
      </c>
      <c r="AA2811">
        <v>26.484999999999999</v>
      </c>
      <c r="AB2811">
        <v>27.335999999999999</v>
      </c>
      <c r="AC2811">
        <v>28.177</v>
      </c>
      <c r="AD2811">
        <v>29.04</v>
      </c>
      <c r="AE2811">
        <v>29.901</v>
      </c>
      <c r="AF2811">
        <v>30.774000000000001</v>
      </c>
      <c r="AG2811">
        <v>31.736000000000001</v>
      </c>
      <c r="AH2811">
        <v>32.756</v>
      </c>
      <c r="AI2811">
        <v>33.805</v>
      </c>
      <c r="AJ2811">
        <v>34.877000000000002</v>
      </c>
    </row>
    <row r="2812" spans="3:36" x14ac:dyDescent="0.25">
      <c r="C2812" t="s">
        <v>840</v>
      </c>
      <c r="E2812">
        <v>0.96299999999999997</v>
      </c>
      <c r="F2812">
        <v>0.95299999999999996</v>
      </c>
      <c r="G2812">
        <v>1.0049999999999999</v>
      </c>
      <c r="H2812">
        <v>1.0189999999999999</v>
      </c>
      <c r="I2812">
        <v>1.0069999999999999</v>
      </c>
      <c r="J2812">
        <v>1.04</v>
      </c>
      <c r="K2812">
        <v>1.0820000000000001</v>
      </c>
      <c r="L2812">
        <v>1.1060000000000001</v>
      </c>
      <c r="M2812">
        <v>1.151</v>
      </c>
      <c r="N2812">
        <v>1.198</v>
      </c>
      <c r="O2812">
        <v>1.238</v>
      </c>
      <c r="P2812">
        <v>1.274</v>
      </c>
      <c r="Q2812">
        <v>1.3089999999999999</v>
      </c>
      <c r="R2812">
        <v>1.345</v>
      </c>
      <c r="S2812">
        <v>1.373</v>
      </c>
      <c r="T2812">
        <v>1.4019999999999999</v>
      </c>
      <c r="U2812">
        <v>1.431</v>
      </c>
      <c r="V2812">
        <v>1.464</v>
      </c>
      <c r="W2812">
        <v>1.498</v>
      </c>
      <c r="X2812">
        <v>1.534</v>
      </c>
      <c r="Y2812">
        <v>1.571</v>
      </c>
      <c r="Z2812">
        <v>1.613</v>
      </c>
      <c r="AA2812">
        <v>1.655</v>
      </c>
      <c r="AB2812">
        <v>1.698</v>
      </c>
      <c r="AC2812">
        <v>1.74</v>
      </c>
      <c r="AD2812">
        <v>1.782</v>
      </c>
      <c r="AE2812">
        <v>1.8240000000000001</v>
      </c>
      <c r="AF2812">
        <v>1.8660000000000001</v>
      </c>
      <c r="AG2812">
        <v>1.913</v>
      </c>
      <c r="AH2812">
        <v>1.962</v>
      </c>
      <c r="AI2812">
        <v>2.0129999999999999</v>
      </c>
      <c r="AJ2812">
        <v>2.0640000000000001</v>
      </c>
    </row>
    <row r="2813" spans="3:36" x14ac:dyDescent="0.25">
      <c r="C2813" t="s">
        <v>1136</v>
      </c>
    </row>
    <row r="2814" spans="3:36" x14ac:dyDescent="0.25">
      <c r="C2814" t="s">
        <v>70</v>
      </c>
      <c r="E2814">
        <v>2.1070000000000002</v>
      </c>
      <c r="F2814">
        <v>2.1139999999999999</v>
      </c>
      <c r="G2814">
        <v>2.1259999999999999</v>
      </c>
      <c r="H2814">
        <v>2.1709999999999998</v>
      </c>
      <c r="I2814">
        <v>2.2349999999999999</v>
      </c>
      <c r="J2814">
        <v>2.3820000000000001</v>
      </c>
      <c r="K2814">
        <v>2.4630000000000001</v>
      </c>
      <c r="L2814">
        <v>2.5019999999999998</v>
      </c>
      <c r="M2814">
        <v>2.5880000000000001</v>
      </c>
      <c r="N2814">
        <v>2.681</v>
      </c>
      <c r="O2814">
        <v>2.7559999999999998</v>
      </c>
      <c r="P2814">
        <v>2.8239999999999998</v>
      </c>
      <c r="Q2814">
        <v>2.891</v>
      </c>
      <c r="R2814">
        <v>2.9630000000000001</v>
      </c>
      <c r="S2814">
        <v>3.02</v>
      </c>
      <c r="T2814">
        <v>3.0840000000000001</v>
      </c>
      <c r="U2814">
        <v>3.161</v>
      </c>
      <c r="V2814">
        <v>3.2509999999999999</v>
      </c>
      <c r="W2814">
        <v>3.3460000000000001</v>
      </c>
      <c r="X2814">
        <v>3.4449999999999998</v>
      </c>
      <c r="Y2814">
        <v>3.5489999999999999</v>
      </c>
      <c r="Z2814">
        <v>3.6619999999999999</v>
      </c>
      <c r="AA2814">
        <v>3.78</v>
      </c>
      <c r="AB2814">
        <v>3.9009999999999998</v>
      </c>
      <c r="AC2814">
        <v>4.0209999999999999</v>
      </c>
      <c r="AD2814">
        <v>4.1449999999999996</v>
      </c>
      <c r="AE2814">
        <v>4.2670000000000003</v>
      </c>
      <c r="AF2814">
        <v>4.3920000000000003</v>
      </c>
      <c r="AG2814">
        <v>4.5289999999999999</v>
      </c>
      <c r="AH2814">
        <v>4.6749999999999998</v>
      </c>
      <c r="AI2814">
        <v>4.8250000000000002</v>
      </c>
      <c r="AJ2814">
        <v>4.9770000000000003</v>
      </c>
    </row>
    <row r="2815" spans="3:36" x14ac:dyDescent="0.25">
      <c r="C2815" t="s">
        <v>1137</v>
      </c>
    </row>
    <row r="2816" spans="3:36" x14ac:dyDescent="0.25">
      <c r="C2816" t="s">
        <v>70</v>
      </c>
      <c r="E2816">
        <v>7.3819999999999997</v>
      </c>
      <c r="F2816">
        <v>7.4050000000000002</v>
      </c>
      <c r="G2816">
        <v>7.4459999999999997</v>
      </c>
      <c r="H2816">
        <v>7.6029999999999998</v>
      </c>
      <c r="I2816">
        <v>7.8289999999999997</v>
      </c>
      <c r="J2816">
        <v>8.343</v>
      </c>
      <c r="K2816">
        <v>8.6270000000000007</v>
      </c>
      <c r="L2816">
        <v>8.7629999999999999</v>
      </c>
      <c r="M2816">
        <v>9.0649999999999995</v>
      </c>
      <c r="N2816">
        <v>9.3919999999999995</v>
      </c>
      <c r="O2816">
        <v>9.6519999999999992</v>
      </c>
      <c r="P2816">
        <v>9.8930000000000007</v>
      </c>
      <c r="Q2816">
        <v>10.125999999999999</v>
      </c>
      <c r="R2816">
        <v>10.379</v>
      </c>
      <c r="S2816">
        <v>10.577999999999999</v>
      </c>
      <c r="T2816">
        <v>10.804</v>
      </c>
      <c r="U2816">
        <v>11.074</v>
      </c>
      <c r="V2816">
        <v>11.388999999999999</v>
      </c>
      <c r="W2816">
        <v>11.722</v>
      </c>
      <c r="X2816">
        <v>12.067</v>
      </c>
      <c r="Y2816">
        <v>12.43</v>
      </c>
      <c r="Z2816">
        <v>12.827</v>
      </c>
      <c r="AA2816">
        <v>13.24</v>
      </c>
      <c r="AB2816">
        <v>13.666</v>
      </c>
      <c r="AC2816">
        <v>14.086</v>
      </c>
      <c r="AD2816">
        <v>14.516999999999999</v>
      </c>
      <c r="AE2816">
        <v>14.946999999999999</v>
      </c>
      <c r="AF2816">
        <v>15.384</v>
      </c>
      <c r="AG2816">
        <v>15.865</v>
      </c>
      <c r="AH2816">
        <v>16.373999999999999</v>
      </c>
      <c r="AI2816">
        <v>16.899000000000001</v>
      </c>
      <c r="AJ2816">
        <v>17.434000000000001</v>
      </c>
    </row>
    <row r="2817" spans="3:36" x14ac:dyDescent="0.25">
      <c r="C2817" t="s">
        <v>840</v>
      </c>
      <c r="E2817">
        <v>1.073</v>
      </c>
      <c r="F2817">
        <v>1.0620000000000001</v>
      </c>
      <c r="G2817">
        <v>1.1160000000000001</v>
      </c>
      <c r="H2817">
        <v>1.1279999999999999</v>
      </c>
      <c r="I2817">
        <v>1.1160000000000001</v>
      </c>
      <c r="J2817">
        <v>1.155</v>
      </c>
      <c r="K2817">
        <v>1.204</v>
      </c>
      <c r="L2817">
        <v>1.234</v>
      </c>
      <c r="M2817">
        <v>1.2849999999999999</v>
      </c>
      <c r="N2817">
        <v>1.341</v>
      </c>
      <c r="O2817">
        <v>1.387</v>
      </c>
      <c r="P2817">
        <v>1.429</v>
      </c>
      <c r="Q2817">
        <v>1.47</v>
      </c>
      <c r="R2817">
        <v>1.512</v>
      </c>
      <c r="S2817">
        <v>1.544</v>
      </c>
      <c r="T2817">
        <v>1.5780000000000001</v>
      </c>
      <c r="U2817">
        <v>1.61</v>
      </c>
      <c r="V2817">
        <v>1.647</v>
      </c>
      <c r="W2817">
        <v>1.6859999999999999</v>
      </c>
      <c r="X2817">
        <v>1.726</v>
      </c>
      <c r="Y2817">
        <v>1.7689999999999999</v>
      </c>
      <c r="Z2817">
        <v>1.8149999999999999</v>
      </c>
      <c r="AA2817">
        <v>1.863</v>
      </c>
      <c r="AB2817">
        <v>1.9119999999999999</v>
      </c>
      <c r="AC2817">
        <v>1.9590000000000001</v>
      </c>
      <c r="AD2817">
        <v>2.0070000000000001</v>
      </c>
      <c r="AE2817">
        <v>2.0529999999999999</v>
      </c>
      <c r="AF2817">
        <v>2.101</v>
      </c>
      <c r="AG2817">
        <v>2.153</v>
      </c>
      <c r="AH2817">
        <v>2.2090000000000001</v>
      </c>
      <c r="AI2817">
        <v>2.2669999999999999</v>
      </c>
      <c r="AJ2817">
        <v>2.3239999999999998</v>
      </c>
    </row>
    <row r="2818" spans="3:36" x14ac:dyDescent="0.25">
      <c r="C2818" t="s">
        <v>1138</v>
      </c>
    </row>
    <row r="2819" spans="3:36" x14ac:dyDescent="0.25">
      <c r="C2819" t="s">
        <v>843</v>
      </c>
      <c r="E2819">
        <v>3.524</v>
      </c>
      <c r="F2819">
        <v>3.8220000000000001</v>
      </c>
      <c r="G2819">
        <v>2.8220000000000001</v>
      </c>
      <c r="H2819">
        <v>2.6880000000000002</v>
      </c>
      <c r="I2819">
        <v>2.2090000000000001</v>
      </c>
      <c r="J2819">
        <v>2.1989999999999998</v>
      </c>
      <c r="K2819">
        <v>2.3769999999999998</v>
      </c>
      <c r="L2819">
        <v>2.5169999999999999</v>
      </c>
      <c r="M2819">
        <v>2.7069999999999999</v>
      </c>
      <c r="N2819">
        <v>2.907</v>
      </c>
      <c r="O2819">
        <v>3.085</v>
      </c>
      <c r="P2819">
        <v>3.2519999999999998</v>
      </c>
      <c r="Q2819">
        <v>3.41</v>
      </c>
      <c r="R2819">
        <v>3.5649999999999999</v>
      </c>
      <c r="S2819">
        <v>3.69</v>
      </c>
      <c r="T2819">
        <v>3.8109999999999999</v>
      </c>
      <c r="U2819">
        <v>3.9329999999999998</v>
      </c>
      <c r="V2819">
        <v>4.0540000000000003</v>
      </c>
      <c r="W2819">
        <v>4.173</v>
      </c>
      <c r="X2819">
        <v>4.2960000000000003</v>
      </c>
      <c r="Y2819">
        <v>4.4240000000000004</v>
      </c>
      <c r="Z2819">
        <v>4.5650000000000004</v>
      </c>
      <c r="AA2819">
        <v>4.7119999999999997</v>
      </c>
      <c r="AB2819">
        <v>4.8630000000000004</v>
      </c>
      <c r="AC2819">
        <v>5.0110000000000001</v>
      </c>
      <c r="AD2819">
        <v>5.1639999999999997</v>
      </c>
      <c r="AE2819">
        <v>5.3159999999999998</v>
      </c>
      <c r="AF2819">
        <v>5.47</v>
      </c>
      <c r="AG2819">
        <v>5.6390000000000002</v>
      </c>
      <c r="AH2819">
        <v>5.819</v>
      </c>
      <c r="AI2819">
        <v>6.0030000000000001</v>
      </c>
      <c r="AJ2819">
        <v>6.1920000000000002</v>
      </c>
    </row>
    <row r="2820" spans="3:36" x14ac:dyDescent="0.25">
      <c r="C2820" t="s">
        <v>1003</v>
      </c>
    </row>
    <row r="2821" spans="3:36" x14ac:dyDescent="0.25">
      <c r="C2821" t="s">
        <v>844</v>
      </c>
      <c r="E2821">
        <v>2.9710000000000001</v>
      </c>
      <c r="F2821">
        <v>2.9529999999999998</v>
      </c>
      <c r="G2821">
        <v>2.9940000000000002</v>
      </c>
      <c r="H2821">
        <v>3</v>
      </c>
      <c r="I2821">
        <v>3.0739999999999998</v>
      </c>
      <c r="J2821">
        <v>3.2210000000000001</v>
      </c>
      <c r="K2821">
        <v>3.339</v>
      </c>
      <c r="L2821">
        <v>3.4</v>
      </c>
      <c r="M2821">
        <v>3.5209999999999999</v>
      </c>
      <c r="N2821">
        <v>3.65</v>
      </c>
      <c r="O2821">
        <v>3.7490000000000001</v>
      </c>
      <c r="P2821">
        <v>3.835</v>
      </c>
      <c r="Q2821">
        <v>3.919</v>
      </c>
      <c r="R2821">
        <v>4.008</v>
      </c>
      <c r="S2821">
        <v>4.0750000000000002</v>
      </c>
      <c r="T2821">
        <v>4.149</v>
      </c>
      <c r="U2821">
        <v>4.2380000000000004</v>
      </c>
      <c r="V2821">
        <v>4.3419999999999996</v>
      </c>
      <c r="W2821">
        <v>4.4509999999999996</v>
      </c>
      <c r="X2821">
        <v>4.5659999999999998</v>
      </c>
      <c r="Y2821">
        <v>4.6859999999999999</v>
      </c>
      <c r="Z2821">
        <v>4.8179999999999996</v>
      </c>
      <c r="AA2821">
        <v>4.9550000000000001</v>
      </c>
      <c r="AB2821">
        <v>5.0949999999999998</v>
      </c>
      <c r="AC2821">
        <v>5.234</v>
      </c>
      <c r="AD2821">
        <v>5.3769999999999998</v>
      </c>
      <c r="AE2821">
        <v>5.5179999999999998</v>
      </c>
      <c r="AF2821">
        <v>5.6609999999999996</v>
      </c>
      <c r="AG2821">
        <v>5.819</v>
      </c>
      <c r="AH2821">
        <v>5.9859999999999998</v>
      </c>
      <c r="AI2821">
        <v>6.1589999999999998</v>
      </c>
      <c r="AJ2821">
        <v>6.3330000000000002</v>
      </c>
    </row>
    <row r="2822" spans="3:36" x14ac:dyDescent="0.25">
      <c r="C2822" t="s">
        <v>70</v>
      </c>
      <c r="E2822">
        <v>36.904000000000003</v>
      </c>
      <c r="F2822">
        <v>37.018999999999998</v>
      </c>
      <c r="G2822">
        <v>37.228999999999999</v>
      </c>
      <c r="H2822">
        <v>38.012</v>
      </c>
      <c r="I2822">
        <v>39.14</v>
      </c>
      <c r="J2822">
        <v>41.713000000000001</v>
      </c>
      <c r="K2822">
        <v>43.131999999999998</v>
      </c>
      <c r="L2822">
        <v>43.814</v>
      </c>
      <c r="M2822">
        <v>45.323999999999998</v>
      </c>
      <c r="N2822">
        <v>46.960999999999999</v>
      </c>
      <c r="O2822">
        <v>48.262</v>
      </c>
      <c r="P2822">
        <v>49.465000000000003</v>
      </c>
      <c r="Q2822">
        <v>50.631999999999998</v>
      </c>
      <c r="R2822">
        <v>51.896000000000001</v>
      </c>
      <c r="S2822">
        <v>52.892000000000003</v>
      </c>
      <c r="T2822">
        <v>54.023000000000003</v>
      </c>
      <c r="U2822">
        <v>55.372999999999998</v>
      </c>
      <c r="V2822">
        <v>56.95</v>
      </c>
      <c r="W2822">
        <v>58.613999999999997</v>
      </c>
      <c r="X2822">
        <v>60.341000000000001</v>
      </c>
      <c r="Y2822">
        <v>62.155999999999999</v>
      </c>
      <c r="Z2822">
        <v>64.141000000000005</v>
      </c>
      <c r="AA2822">
        <v>66.209000000000003</v>
      </c>
      <c r="AB2822">
        <v>68.337999999999994</v>
      </c>
      <c r="AC2822">
        <v>70.44</v>
      </c>
      <c r="AD2822">
        <v>72.596999999999994</v>
      </c>
      <c r="AE2822">
        <v>74.748000000000005</v>
      </c>
      <c r="AF2822">
        <v>76.930999999999997</v>
      </c>
      <c r="AG2822">
        <v>79.337000000000003</v>
      </c>
      <c r="AH2822">
        <v>81.887</v>
      </c>
      <c r="AI2822">
        <v>84.509</v>
      </c>
      <c r="AJ2822">
        <v>87.186999999999998</v>
      </c>
    </row>
    <row r="2823" spans="3:36" x14ac:dyDescent="0.25">
      <c r="C2823" t="s">
        <v>840</v>
      </c>
      <c r="E2823">
        <v>2.1419999999999999</v>
      </c>
      <c r="F2823">
        <v>2.1219999999999999</v>
      </c>
      <c r="G2823">
        <v>2.2320000000000002</v>
      </c>
      <c r="H2823">
        <v>2.2610000000000001</v>
      </c>
      <c r="I2823">
        <v>2.2360000000000002</v>
      </c>
      <c r="J2823">
        <v>2.3109999999999999</v>
      </c>
      <c r="K2823">
        <v>2.407</v>
      </c>
      <c r="L2823">
        <v>2.464</v>
      </c>
      <c r="M2823">
        <v>2.5649999999999999</v>
      </c>
      <c r="N2823">
        <v>2.673</v>
      </c>
      <c r="O2823">
        <v>2.7629999999999999</v>
      </c>
      <c r="P2823">
        <v>2.8460000000000001</v>
      </c>
      <c r="Q2823">
        <v>2.9260000000000002</v>
      </c>
      <c r="R2823">
        <v>3.008</v>
      </c>
      <c r="S2823">
        <v>3.0710000000000002</v>
      </c>
      <c r="T2823">
        <v>3.137</v>
      </c>
      <c r="U2823">
        <v>3.202</v>
      </c>
      <c r="V2823">
        <v>3.2749999999999999</v>
      </c>
      <c r="W2823">
        <v>3.3519999999999999</v>
      </c>
      <c r="X2823">
        <v>3.4319999999999999</v>
      </c>
      <c r="Y2823">
        <v>3.5169999999999999</v>
      </c>
      <c r="Z2823">
        <v>3.61</v>
      </c>
      <c r="AA2823">
        <v>3.7050000000000001</v>
      </c>
      <c r="AB2823">
        <v>3.8010000000000002</v>
      </c>
      <c r="AC2823">
        <v>3.895</v>
      </c>
      <c r="AD2823">
        <v>3.99</v>
      </c>
      <c r="AE2823">
        <v>4.0830000000000002</v>
      </c>
      <c r="AF2823">
        <v>4.1769999999999996</v>
      </c>
      <c r="AG2823">
        <v>4.2809999999999997</v>
      </c>
      <c r="AH2823">
        <v>4.3920000000000003</v>
      </c>
      <c r="AI2823">
        <v>4.5060000000000002</v>
      </c>
      <c r="AJ2823">
        <v>4.62</v>
      </c>
    </row>
    <row r="2824" spans="3:36" x14ac:dyDescent="0.25">
      <c r="C2824" t="s">
        <v>843</v>
      </c>
      <c r="E2824">
        <v>3.524</v>
      </c>
      <c r="F2824">
        <v>3.8220000000000001</v>
      </c>
      <c r="G2824">
        <v>2.8220000000000001</v>
      </c>
      <c r="H2824">
        <v>2.6880000000000002</v>
      </c>
      <c r="I2824">
        <v>2.2090000000000001</v>
      </c>
      <c r="J2824">
        <v>2.1989999999999998</v>
      </c>
      <c r="K2824">
        <v>2.3769999999999998</v>
      </c>
      <c r="L2824">
        <v>2.5169999999999999</v>
      </c>
      <c r="M2824">
        <v>2.7069999999999999</v>
      </c>
      <c r="N2824">
        <v>2.907</v>
      </c>
      <c r="O2824">
        <v>3.085</v>
      </c>
      <c r="P2824">
        <v>3.2519999999999998</v>
      </c>
      <c r="Q2824">
        <v>3.41</v>
      </c>
      <c r="R2824">
        <v>3.5649999999999999</v>
      </c>
      <c r="S2824">
        <v>3.69</v>
      </c>
      <c r="T2824">
        <v>3.8109999999999999</v>
      </c>
      <c r="U2824">
        <v>3.9329999999999998</v>
      </c>
      <c r="V2824">
        <v>4.0540000000000003</v>
      </c>
      <c r="W2824">
        <v>4.173</v>
      </c>
      <c r="X2824">
        <v>4.2960000000000003</v>
      </c>
      <c r="Y2824">
        <v>4.4240000000000004</v>
      </c>
      <c r="Z2824">
        <v>4.5650000000000004</v>
      </c>
      <c r="AA2824">
        <v>4.7119999999999997</v>
      </c>
      <c r="AB2824">
        <v>4.8630000000000004</v>
      </c>
      <c r="AC2824">
        <v>5.0110000000000001</v>
      </c>
      <c r="AD2824">
        <v>5.1639999999999997</v>
      </c>
      <c r="AE2824">
        <v>5.3159999999999998</v>
      </c>
      <c r="AF2824">
        <v>5.47</v>
      </c>
      <c r="AG2824">
        <v>5.6390000000000002</v>
      </c>
      <c r="AH2824">
        <v>5.819</v>
      </c>
      <c r="AI2824">
        <v>6.0030000000000001</v>
      </c>
      <c r="AJ2824">
        <v>6.1920000000000002</v>
      </c>
    </row>
    <row r="2825" spans="3:36" x14ac:dyDescent="0.25">
      <c r="C2825" t="s">
        <v>838</v>
      </c>
      <c r="E2825">
        <v>45.542000000000002</v>
      </c>
      <c r="F2825">
        <v>45.915999999999997</v>
      </c>
      <c r="G2825">
        <v>45.277999999999999</v>
      </c>
      <c r="H2825">
        <v>45.96</v>
      </c>
      <c r="I2825">
        <v>46.658999999999999</v>
      </c>
      <c r="J2825">
        <v>49.444000000000003</v>
      </c>
      <c r="K2825">
        <v>51.255000000000003</v>
      </c>
      <c r="L2825">
        <v>52.195</v>
      </c>
      <c r="M2825">
        <v>54.116999999999997</v>
      </c>
      <c r="N2825">
        <v>56.191000000000003</v>
      </c>
      <c r="O2825">
        <v>57.857999999999997</v>
      </c>
      <c r="P2825">
        <v>59.398000000000003</v>
      </c>
      <c r="Q2825">
        <v>60.887</v>
      </c>
      <c r="R2825">
        <v>62.476999999999997</v>
      </c>
      <c r="S2825">
        <v>63.726999999999997</v>
      </c>
      <c r="T2825">
        <v>65.120999999999995</v>
      </c>
      <c r="U2825">
        <v>66.745000000000005</v>
      </c>
      <c r="V2825">
        <v>68.620999999999995</v>
      </c>
      <c r="W2825">
        <v>70.59</v>
      </c>
      <c r="X2825">
        <v>72.635000000000005</v>
      </c>
      <c r="Y2825">
        <v>74.781999999999996</v>
      </c>
      <c r="Z2825">
        <v>77.132999999999996</v>
      </c>
      <c r="AA2825">
        <v>79.581000000000003</v>
      </c>
      <c r="AB2825">
        <v>82.097999999999999</v>
      </c>
      <c r="AC2825">
        <v>84.581000000000003</v>
      </c>
      <c r="AD2825">
        <v>87.128</v>
      </c>
      <c r="AE2825">
        <v>89.664000000000001</v>
      </c>
      <c r="AF2825">
        <v>92.236999999999995</v>
      </c>
      <c r="AG2825">
        <v>95.075999999999993</v>
      </c>
      <c r="AH2825">
        <v>98.084000000000003</v>
      </c>
      <c r="AI2825">
        <v>101.17700000000001</v>
      </c>
      <c r="AJ2825">
        <v>104.333</v>
      </c>
    </row>
    <row r="2826" spans="3:36" x14ac:dyDescent="0.25">
      <c r="C2826" t="s">
        <v>996</v>
      </c>
    </row>
    <row r="2827" spans="3:36" x14ac:dyDescent="0.25">
      <c r="C2827" t="s">
        <v>1004</v>
      </c>
    </row>
    <row r="2828" spans="3:36" x14ac:dyDescent="0.25">
      <c r="C2828" t="s">
        <v>996</v>
      </c>
    </row>
    <row r="2829" spans="3:36" x14ac:dyDescent="0.25">
      <c r="C2829" t="s">
        <v>1005</v>
      </c>
    </row>
    <row r="2830" spans="3:36" x14ac:dyDescent="0.25">
      <c r="C2830" t="s">
        <v>55</v>
      </c>
      <c r="E2830">
        <v>3.7</v>
      </c>
      <c r="F2830">
        <v>3.1</v>
      </c>
      <c r="G2830">
        <v>7.7</v>
      </c>
      <c r="H2830">
        <v>9</v>
      </c>
      <c r="I2830">
        <v>3.5</v>
      </c>
      <c r="J2830">
        <v>2.5</v>
      </c>
      <c r="K2830">
        <v>3.7</v>
      </c>
      <c r="L2830">
        <v>4.2</v>
      </c>
      <c r="M2830">
        <v>4.5999999999999996</v>
      </c>
      <c r="N2830">
        <v>5</v>
      </c>
      <c r="O2830">
        <v>5.5</v>
      </c>
      <c r="P2830">
        <v>6.3</v>
      </c>
      <c r="Q2830">
        <v>7.4</v>
      </c>
      <c r="R2830">
        <v>9.8000000000000007</v>
      </c>
      <c r="S2830">
        <v>12.2</v>
      </c>
      <c r="T2830">
        <v>14.9</v>
      </c>
      <c r="U2830">
        <v>18.399999999999999</v>
      </c>
      <c r="V2830">
        <v>20.7</v>
      </c>
      <c r="W2830">
        <v>22.2</v>
      </c>
      <c r="X2830">
        <v>23.4</v>
      </c>
      <c r="Y2830">
        <v>24.4</v>
      </c>
      <c r="Z2830">
        <v>25.5</v>
      </c>
      <c r="AA2830">
        <v>26.5</v>
      </c>
      <c r="AB2830">
        <v>27.4</v>
      </c>
      <c r="AC2830">
        <v>28.2</v>
      </c>
      <c r="AD2830">
        <v>28.8</v>
      </c>
      <c r="AE2830">
        <v>29.2</v>
      </c>
      <c r="AF2830">
        <v>29.6</v>
      </c>
      <c r="AG2830">
        <v>29.8</v>
      </c>
      <c r="AH2830">
        <v>30.5</v>
      </c>
      <c r="AI2830">
        <v>31.3</v>
      </c>
      <c r="AJ2830">
        <v>32.4</v>
      </c>
    </row>
    <row r="2831" spans="3:36" x14ac:dyDescent="0.25">
      <c r="C2831" t="s">
        <v>831</v>
      </c>
      <c r="E2831">
        <v>11.7</v>
      </c>
      <c r="F2831">
        <v>13</v>
      </c>
      <c r="G2831">
        <v>10.3</v>
      </c>
      <c r="H2831">
        <v>9</v>
      </c>
      <c r="I2831">
        <v>12.5</v>
      </c>
      <c r="J2831">
        <v>13.5</v>
      </c>
      <c r="K2831">
        <v>12.9</v>
      </c>
      <c r="L2831">
        <v>12.8</v>
      </c>
      <c r="M2831">
        <v>12.8</v>
      </c>
      <c r="N2831">
        <v>12.6</v>
      </c>
      <c r="O2831">
        <v>12.4</v>
      </c>
      <c r="P2831">
        <v>12</v>
      </c>
      <c r="Q2831">
        <v>11.9</v>
      </c>
      <c r="R2831">
        <v>11.3</v>
      </c>
      <c r="S2831">
        <v>10.7</v>
      </c>
      <c r="T2831">
        <v>10</v>
      </c>
      <c r="U2831">
        <v>8.9</v>
      </c>
      <c r="V2831">
        <v>8.5</v>
      </c>
      <c r="W2831">
        <v>8.3000000000000007</v>
      </c>
      <c r="X2831">
        <v>8.1999999999999993</v>
      </c>
      <c r="Y2831">
        <v>8.1999999999999993</v>
      </c>
      <c r="Z2831">
        <v>8.1999999999999993</v>
      </c>
      <c r="AA2831">
        <v>8.1999999999999993</v>
      </c>
      <c r="AB2831">
        <v>8.1999999999999993</v>
      </c>
      <c r="AC2831">
        <v>8.3000000000000007</v>
      </c>
      <c r="AD2831">
        <v>8.5</v>
      </c>
      <c r="AE2831">
        <v>8.6</v>
      </c>
      <c r="AF2831">
        <v>8.9</v>
      </c>
      <c r="AG2831">
        <v>9.1999999999999993</v>
      </c>
      <c r="AH2831">
        <v>9.4</v>
      </c>
      <c r="AI2831">
        <v>9.6</v>
      </c>
      <c r="AJ2831">
        <v>9.6</v>
      </c>
    </row>
    <row r="2832" spans="3:36" x14ac:dyDescent="0.25">
      <c r="C2832" t="s">
        <v>846</v>
      </c>
      <c r="E2832">
        <v>0</v>
      </c>
      <c r="F2832">
        <v>0</v>
      </c>
      <c r="G2832">
        <v>0</v>
      </c>
      <c r="H2832">
        <v>0</v>
      </c>
      <c r="I2832">
        <v>0</v>
      </c>
      <c r="J2832">
        <v>0</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row>
    <row r="2833" spans="3:36" x14ac:dyDescent="0.25">
      <c r="C2833" t="s">
        <v>64</v>
      </c>
      <c r="E2833">
        <v>0</v>
      </c>
      <c r="F2833">
        <v>0</v>
      </c>
      <c r="G2833">
        <v>0</v>
      </c>
      <c r="H2833">
        <v>0</v>
      </c>
      <c r="I2833">
        <v>0</v>
      </c>
      <c r="J2833">
        <v>0</v>
      </c>
      <c r="K2833">
        <v>0</v>
      </c>
      <c r="L2833">
        <v>0</v>
      </c>
      <c r="M2833">
        <v>0</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row>
    <row r="2834" spans="3:36" x14ac:dyDescent="0.25">
      <c r="C2834" t="s">
        <v>833</v>
      </c>
      <c r="E2834">
        <v>0</v>
      </c>
      <c r="F2834">
        <v>0</v>
      </c>
      <c r="G2834">
        <v>0</v>
      </c>
      <c r="H2834">
        <v>0</v>
      </c>
      <c r="I2834">
        <v>0</v>
      </c>
      <c r="J2834">
        <v>0</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row>
    <row r="2835" spans="3:36" x14ac:dyDescent="0.25">
      <c r="C2835" t="s">
        <v>834</v>
      </c>
      <c r="E2835">
        <v>0</v>
      </c>
      <c r="F2835">
        <v>0</v>
      </c>
      <c r="G2835">
        <v>0</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row>
    <row r="2836" spans="3:36" x14ac:dyDescent="0.25">
      <c r="C2836" t="s">
        <v>42</v>
      </c>
      <c r="E2836">
        <v>0</v>
      </c>
      <c r="F2836">
        <v>0</v>
      </c>
      <c r="G2836">
        <v>0</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row>
    <row r="2837" spans="3:36" x14ac:dyDescent="0.25">
      <c r="C2837" t="s">
        <v>40</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row>
    <row r="2838" spans="3:36" x14ac:dyDescent="0.25">
      <c r="C2838" t="s">
        <v>838</v>
      </c>
      <c r="E2838">
        <v>15.3</v>
      </c>
      <c r="F2838">
        <v>16.100000000000001</v>
      </c>
      <c r="G2838">
        <v>18</v>
      </c>
      <c r="H2838">
        <v>18</v>
      </c>
      <c r="I2838">
        <v>16</v>
      </c>
      <c r="J2838">
        <v>16</v>
      </c>
      <c r="K2838">
        <v>16.600000000000001</v>
      </c>
      <c r="L2838">
        <v>17</v>
      </c>
      <c r="M2838">
        <v>17.399999999999999</v>
      </c>
      <c r="N2838">
        <v>17.7</v>
      </c>
      <c r="O2838">
        <v>17.899999999999999</v>
      </c>
      <c r="P2838">
        <v>18.399999999999999</v>
      </c>
      <c r="Q2838">
        <v>19.3</v>
      </c>
      <c r="R2838">
        <v>21.1</v>
      </c>
      <c r="S2838">
        <v>22.9</v>
      </c>
      <c r="T2838">
        <v>24.9</v>
      </c>
      <c r="U2838">
        <v>27.4</v>
      </c>
      <c r="V2838">
        <v>29.2</v>
      </c>
      <c r="W2838">
        <v>30.5</v>
      </c>
      <c r="X2838">
        <v>31.6</v>
      </c>
      <c r="Y2838">
        <v>32.6</v>
      </c>
      <c r="Z2838">
        <v>33.700000000000003</v>
      </c>
      <c r="AA2838">
        <v>34.700000000000003</v>
      </c>
      <c r="AB2838">
        <v>35.6</v>
      </c>
      <c r="AC2838">
        <v>36.5</v>
      </c>
      <c r="AD2838">
        <v>37.200000000000003</v>
      </c>
      <c r="AE2838">
        <v>37.799999999999997</v>
      </c>
      <c r="AF2838">
        <v>38.5</v>
      </c>
      <c r="AG2838">
        <v>39.1</v>
      </c>
      <c r="AH2838">
        <v>40</v>
      </c>
      <c r="AI2838">
        <v>40.9</v>
      </c>
      <c r="AJ2838">
        <v>42</v>
      </c>
    </row>
    <row r="2839" spans="3:36" x14ac:dyDescent="0.25">
      <c r="C2839" t="s">
        <v>996</v>
      </c>
    </row>
    <row r="2840" spans="3:36" x14ac:dyDescent="0.25">
      <c r="C2840" t="s">
        <v>996</v>
      </c>
    </row>
    <row r="2841" spans="3:36" x14ac:dyDescent="0.25">
      <c r="C2841" t="s">
        <v>1006</v>
      </c>
    </row>
    <row r="2842" spans="3:36" x14ac:dyDescent="0.25">
      <c r="C2842" t="s">
        <v>53</v>
      </c>
      <c r="E2842">
        <v>2.7</v>
      </c>
      <c r="F2842">
        <v>3</v>
      </c>
      <c r="G2842">
        <v>2.2999999999999998</v>
      </c>
      <c r="H2842">
        <v>1.9</v>
      </c>
      <c r="I2842">
        <v>2.8</v>
      </c>
      <c r="J2842">
        <v>3.1</v>
      </c>
      <c r="K2842">
        <v>2.9</v>
      </c>
      <c r="L2842">
        <v>2.9</v>
      </c>
      <c r="M2842">
        <v>2.8</v>
      </c>
      <c r="N2842">
        <v>2.8</v>
      </c>
      <c r="O2842">
        <v>2.7</v>
      </c>
      <c r="P2842">
        <v>2.6</v>
      </c>
      <c r="Q2842">
        <v>2.6</v>
      </c>
      <c r="R2842">
        <v>2.5</v>
      </c>
      <c r="S2842">
        <v>2.2999999999999998</v>
      </c>
      <c r="T2842">
        <v>2.1</v>
      </c>
      <c r="U2842">
        <v>1.9</v>
      </c>
      <c r="V2842">
        <v>1.8</v>
      </c>
      <c r="W2842">
        <v>1.8</v>
      </c>
      <c r="X2842">
        <v>1.7</v>
      </c>
      <c r="Y2842">
        <v>1.7</v>
      </c>
      <c r="Z2842">
        <v>1.7</v>
      </c>
      <c r="AA2842">
        <v>1.7</v>
      </c>
      <c r="AB2842">
        <v>1.7</v>
      </c>
      <c r="AC2842">
        <v>1.8</v>
      </c>
      <c r="AD2842">
        <v>1.8</v>
      </c>
      <c r="AE2842">
        <v>1.8</v>
      </c>
      <c r="AF2842">
        <v>1.9</v>
      </c>
      <c r="AG2842">
        <v>2</v>
      </c>
      <c r="AH2842">
        <v>2</v>
      </c>
      <c r="AI2842">
        <v>2</v>
      </c>
      <c r="AJ2842">
        <v>2</v>
      </c>
    </row>
    <row r="2843" spans="3:36" x14ac:dyDescent="0.25">
      <c r="C2843" t="s">
        <v>54</v>
      </c>
      <c r="E2843">
        <v>0</v>
      </c>
      <c r="F2843">
        <v>0</v>
      </c>
      <c r="G2843">
        <v>0</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t="s">
        <v>1007</v>
      </c>
    </row>
    <row r="2844" spans="3:36" x14ac:dyDescent="0.25">
      <c r="C2844" t="s">
        <v>43</v>
      </c>
      <c r="E2844">
        <v>0</v>
      </c>
      <c r="F2844">
        <v>0</v>
      </c>
      <c r="G2844">
        <v>0</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row>
    <row r="2845" spans="3:36" x14ac:dyDescent="0.25">
      <c r="C2845" t="s">
        <v>847</v>
      </c>
      <c r="E2845">
        <v>0</v>
      </c>
      <c r="F2845">
        <v>0</v>
      </c>
      <c r="G2845">
        <v>0</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row>
    <row r="2846" spans="3:36" x14ac:dyDescent="0.25">
      <c r="C2846" t="s">
        <v>848</v>
      </c>
      <c r="E2846">
        <v>0</v>
      </c>
      <c r="F2846">
        <v>0</v>
      </c>
      <c r="G2846">
        <v>0</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row>
    <row r="2847" spans="3:36" x14ac:dyDescent="0.25">
      <c r="C2847" t="s">
        <v>42</v>
      </c>
      <c r="E2847">
        <v>0</v>
      </c>
      <c r="F2847">
        <v>0</v>
      </c>
      <c r="G2847">
        <v>0</v>
      </c>
      <c r="H2847">
        <v>0</v>
      </c>
      <c r="I2847">
        <v>0</v>
      </c>
      <c r="J2847">
        <v>0</v>
      </c>
      <c r="K2847">
        <v>0</v>
      </c>
      <c r="L2847">
        <v>0</v>
      </c>
      <c r="M2847">
        <v>0</v>
      </c>
      <c r="N2847">
        <v>0</v>
      </c>
      <c r="O2847">
        <v>0</v>
      </c>
      <c r="P2847">
        <v>0</v>
      </c>
      <c r="Q2847">
        <v>0</v>
      </c>
      <c r="R2847">
        <v>0</v>
      </c>
      <c r="S2847">
        <v>0</v>
      </c>
      <c r="T2847">
        <v>0</v>
      </c>
      <c r="U2847">
        <v>0</v>
      </c>
      <c r="V2847">
        <v>0</v>
      </c>
      <c r="W2847">
        <v>0</v>
      </c>
      <c r="X2847">
        <v>0.1</v>
      </c>
      <c r="Y2847">
        <v>0.1</v>
      </c>
      <c r="Z2847">
        <v>0.1</v>
      </c>
      <c r="AA2847">
        <v>0.1</v>
      </c>
      <c r="AB2847">
        <v>0.1</v>
      </c>
      <c r="AC2847">
        <v>0.1</v>
      </c>
      <c r="AD2847">
        <v>0.1</v>
      </c>
      <c r="AE2847">
        <v>0.1</v>
      </c>
      <c r="AF2847">
        <v>0.1</v>
      </c>
      <c r="AG2847">
        <v>0.1</v>
      </c>
      <c r="AH2847">
        <v>0.1</v>
      </c>
      <c r="AI2847">
        <v>0.1</v>
      </c>
      <c r="AJ2847">
        <v>0.1</v>
      </c>
    </row>
    <row r="2848" spans="3:36" x14ac:dyDescent="0.25">
      <c r="C2848" t="s">
        <v>849</v>
      </c>
      <c r="E2848">
        <v>0</v>
      </c>
      <c r="F2848">
        <v>0</v>
      </c>
      <c r="G2848">
        <v>0</v>
      </c>
      <c r="H2848">
        <v>0</v>
      </c>
      <c r="I2848">
        <v>0</v>
      </c>
      <c r="J2848">
        <v>0</v>
      </c>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t="s">
        <v>1008</v>
      </c>
    </row>
    <row r="2849" spans="3:36" x14ac:dyDescent="0.25">
      <c r="C2849" t="s">
        <v>850</v>
      </c>
      <c r="E2849">
        <v>0</v>
      </c>
      <c r="F2849">
        <v>0</v>
      </c>
      <c r="G2849">
        <v>0</v>
      </c>
      <c r="H2849">
        <v>0</v>
      </c>
      <c r="I2849">
        <v>0</v>
      </c>
      <c r="J2849">
        <v>0</v>
      </c>
      <c r="K2849">
        <v>0</v>
      </c>
      <c r="L2849">
        <v>0</v>
      </c>
      <c r="M2849">
        <v>0</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row>
    <row r="2850" spans="3:36" x14ac:dyDescent="0.25">
      <c r="C2850" t="s">
        <v>851</v>
      </c>
      <c r="E2850">
        <v>0</v>
      </c>
      <c r="F2850">
        <v>0</v>
      </c>
      <c r="G2850">
        <v>0</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t="s">
        <v>1009</v>
      </c>
    </row>
    <row r="2851" spans="3:36" x14ac:dyDescent="0.25">
      <c r="C2851" t="s">
        <v>55</v>
      </c>
      <c r="E2851">
        <v>0</v>
      </c>
      <c r="F2851">
        <v>0</v>
      </c>
      <c r="G2851">
        <v>0</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row>
    <row r="2852" spans="3:36" x14ac:dyDescent="0.25">
      <c r="C2852" t="s">
        <v>1010</v>
      </c>
    </row>
    <row r="2853" spans="3:36" x14ac:dyDescent="0.25">
      <c r="C2853" t="s">
        <v>53</v>
      </c>
      <c r="E2853">
        <v>8</v>
      </c>
      <c r="F2853">
        <v>9</v>
      </c>
      <c r="G2853">
        <v>6.8</v>
      </c>
      <c r="H2853">
        <v>5.8</v>
      </c>
      <c r="I2853">
        <v>8.4</v>
      </c>
      <c r="J2853">
        <v>9.1999999999999993</v>
      </c>
      <c r="K2853">
        <v>8.6999999999999993</v>
      </c>
      <c r="L2853">
        <v>8.6</v>
      </c>
      <c r="M2853">
        <v>8.5</v>
      </c>
      <c r="N2853">
        <v>8.4</v>
      </c>
      <c r="O2853">
        <v>8.1999999999999993</v>
      </c>
      <c r="P2853">
        <v>7.9</v>
      </c>
      <c r="Q2853">
        <v>7.8</v>
      </c>
      <c r="R2853">
        <v>7.4</v>
      </c>
      <c r="S2853">
        <v>6.9</v>
      </c>
      <c r="T2853">
        <v>6.4</v>
      </c>
      <c r="U2853">
        <v>5.7</v>
      </c>
      <c r="V2853">
        <v>5.5</v>
      </c>
      <c r="W2853">
        <v>5.3</v>
      </c>
      <c r="X2853">
        <v>5.2</v>
      </c>
      <c r="Y2853">
        <v>5.2</v>
      </c>
      <c r="Z2853">
        <v>5.2</v>
      </c>
      <c r="AA2853">
        <v>5.2</v>
      </c>
      <c r="AB2853">
        <v>5.2</v>
      </c>
      <c r="AC2853">
        <v>5.3</v>
      </c>
      <c r="AD2853">
        <v>5.4</v>
      </c>
      <c r="AE2853">
        <v>5.5</v>
      </c>
      <c r="AF2853">
        <v>5.7</v>
      </c>
      <c r="AG2853">
        <v>5.9</v>
      </c>
      <c r="AH2853">
        <v>6</v>
      </c>
      <c r="AI2853">
        <v>6.1</v>
      </c>
      <c r="AJ2853">
        <v>6.1</v>
      </c>
    </row>
    <row r="2854" spans="3:36" x14ac:dyDescent="0.25">
      <c r="C2854" t="s">
        <v>54</v>
      </c>
      <c r="E2854">
        <v>0</v>
      </c>
      <c r="F2854">
        <v>0</v>
      </c>
      <c r="G2854">
        <v>0</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t="s">
        <v>1007</v>
      </c>
    </row>
    <row r="2855" spans="3:36" x14ac:dyDescent="0.25">
      <c r="C2855" t="s">
        <v>43</v>
      </c>
      <c r="E2855">
        <v>0</v>
      </c>
      <c r="F2855">
        <v>0</v>
      </c>
      <c r="G2855">
        <v>0</v>
      </c>
      <c r="H2855">
        <v>0</v>
      </c>
      <c r="I2855">
        <v>0</v>
      </c>
      <c r="J2855">
        <v>0</v>
      </c>
      <c r="K2855">
        <v>0</v>
      </c>
      <c r="L2855">
        <v>0</v>
      </c>
      <c r="M2855">
        <v>0</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row>
    <row r="2856" spans="3:36" x14ac:dyDescent="0.25">
      <c r="C2856" t="s">
        <v>847</v>
      </c>
      <c r="E2856">
        <v>0</v>
      </c>
      <c r="F2856">
        <v>0</v>
      </c>
      <c r="G2856">
        <v>0</v>
      </c>
      <c r="H2856">
        <v>0</v>
      </c>
      <c r="I2856">
        <v>0</v>
      </c>
      <c r="J2856">
        <v>0</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row>
    <row r="2857" spans="3:36" x14ac:dyDescent="0.25">
      <c r="C2857" t="s">
        <v>848</v>
      </c>
      <c r="E2857">
        <v>0</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row>
    <row r="2858" spans="3:36" x14ac:dyDescent="0.25">
      <c r="C2858" t="s">
        <v>42</v>
      </c>
      <c r="E2858">
        <v>0.8</v>
      </c>
      <c r="F2858">
        <v>0.7</v>
      </c>
      <c r="G2858">
        <v>1.7</v>
      </c>
      <c r="H2858">
        <v>1.9</v>
      </c>
      <c r="I2858">
        <v>0.8</v>
      </c>
      <c r="J2858">
        <v>0.5</v>
      </c>
      <c r="K2858">
        <v>0.8</v>
      </c>
      <c r="L2858">
        <v>0.9</v>
      </c>
      <c r="M2858">
        <v>1</v>
      </c>
      <c r="N2858">
        <v>1.1000000000000001</v>
      </c>
      <c r="O2858">
        <v>1.2</v>
      </c>
      <c r="P2858">
        <v>1.4</v>
      </c>
      <c r="Q2858">
        <v>1.6</v>
      </c>
      <c r="R2858">
        <v>2.1</v>
      </c>
      <c r="S2858">
        <v>2.6</v>
      </c>
      <c r="T2858">
        <v>3.2</v>
      </c>
      <c r="U2858">
        <v>3.9</v>
      </c>
      <c r="V2858">
        <v>4.4000000000000004</v>
      </c>
      <c r="W2858">
        <v>4.7</v>
      </c>
      <c r="X2858">
        <v>5</v>
      </c>
      <c r="Y2858">
        <v>5.2</v>
      </c>
      <c r="Z2858">
        <v>5.4</v>
      </c>
      <c r="AA2858">
        <v>5.7</v>
      </c>
      <c r="AB2858">
        <v>5.9</v>
      </c>
      <c r="AC2858">
        <v>6</v>
      </c>
      <c r="AD2858">
        <v>6.1</v>
      </c>
      <c r="AE2858">
        <v>6.2</v>
      </c>
      <c r="AF2858">
        <v>6.3</v>
      </c>
      <c r="AG2858">
        <v>6.4</v>
      </c>
      <c r="AH2858">
        <v>6.5</v>
      </c>
      <c r="AI2858">
        <v>6.7</v>
      </c>
      <c r="AJ2858">
        <v>6.9</v>
      </c>
    </row>
    <row r="2859" spans="3:36" x14ac:dyDescent="0.25">
      <c r="C2859" t="s">
        <v>849</v>
      </c>
      <c r="E2859">
        <v>0</v>
      </c>
      <c r="F2859">
        <v>0</v>
      </c>
      <c r="G2859">
        <v>0</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t="s">
        <v>1008</v>
      </c>
    </row>
    <row r="2860" spans="3:36" x14ac:dyDescent="0.25">
      <c r="C2860" t="s">
        <v>850</v>
      </c>
      <c r="E2860">
        <v>0</v>
      </c>
      <c r="F2860">
        <v>0</v>
      </c>
      <c r="G2860">
        <v>0</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row>
    <row r="2861" spans="3:36" x14ac:dyDescent="0.25">
      <c r="C2861" t="s">
        <v>851</v>
      </c>
      <c r="E2861">
        <v>0</v>
      </c>
      <c r="F2861">
        <v>0</v>
      </c>
      <c r="G2861">
        <v>0</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t="s">
        <v>1009</v>
      </c>
    </row>
    <row r="2862" spans="3:36" x14ac:dyDescent="0.25">
      <c r="C2862" t="s">
        <v>55</v>
      </c>
      <c r="E2862">
        <v>0</v>
      </c>
      <c r="F2862">
        <v>0</v>
      </c>
      <c r="G2862">
        <v>0</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row>
    <row r="2863" spans="3:36" x14ac:dyDescent="0.25">
      <c r="C2863" t="s">
        <v>996</v>
      </c>
    </row>
    <row r="2864" spans="3:36" x14ac:dyDescent="0.25">
      <c r="C2864" t="s">
        <v>852</v>
      </c>
      <c r="E2864">
        <v>9.9</v>
      </c>
      <c r="F2864">
        <v>10.8</v>
      </c>
      <c r="G2864">
        <v>9.4</v>
      </c>
      <c r="H2864">
        <v>8.6</v>
      </c>
      <c r="I2864">
        <v>10.3</v>
      </c>
      <c r="J2864">
        <v>10.9</v>
      </c>
      <c r="K2864">
        <v>10.7</v>
      </c>
      <c r="L2864">
        <v>10.6</v>
      </c>
      <c r="M2864">
        <v>10.6</v>
      </c>
      <c r="N2864">
        <v>10.6</v>
      </c>
      <c r="O2864">
        <v>10.5</v>
      </c>
      <c r="P2864">
        <v>10.3</v>
      </c>
      <c r="Q2864">
        <v>10.4</v>
      </c>
      <c r="R2864">
        <v>10.5</v>
      </c>
      <c r="S2864">
        <v>10.6</v>
      </c>
      <c r="T2864">
        <v>10.7</v>
      </c>
      <c r="U2864">
        <v>10.7</v>
      </c>
      <c r="V2864">
        <v>10.9</v>
      </c>
      <c r="W2864">
        <v>11.1</v>
      </c>
      <c r="X2864">
        <v>11.2</v>
      </c>
      <c r="Y2864">
        <v>11.5</v>
      </c>
      <c r="Z2864">
        <v>11.7</v>
      </c>
      <c r="AA2864">
        <v>11.9</v>
      </c>
      <c r="AB2864">
        <v>12.2</v>
      </c>
      <c r="AC2864">
        <v>12.4</v>
      </c>
      <c r="AD2864">
        <v>12.6</v>
      </c>
      <c r="AE2864">
        <v>12.9</v>
      </c>
      <c r="AF2864">
        <v>13.1</v>
      </c>
      <c r="AG2864">
        <v>13.4</v>
      </c>
      <c r="AH2864">
        <v>13.7</v>
      </c>
      <c r="AI2864">
        <v>14</v>
      </c>
      <c r="AJ2864">
        <v>14.3</v>
      </c>
    </row>
    <row r="2865" spans="3:36" x14ac:dyDescent="0.25">
      <c r="C2865" t="s">
        <v>853</v>
      </c>
      <c r="E2865">
        <v>0</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row>
    <row r="2866" spans="3:36" x14ac:dyDescent="0.25">
      <c r="C2866" t="s">
        <v>854</v>
      </c>
      <c r="E2866">
        <v>9.9</v>
      </c>
      <c r="F2866">
        <v>10.8</v>
      </c>
      <c r="G2866">
        <v>9.4</v>
      </c>
      <c r="H2866">
        <v>8.6</v>
      </c>
      <c r="I2866">
        <v>10.3</v>
      </c>
      <c r="J2866">
        <v>10.9</v>
      </c>
      <c r="K2866">
        <v>10.6</v>
      </c>
      <c r="L2866">
        <v>10.6</v>
      </c>
      <c r="M2866">
        <v>10.6</v>
      </c>
      <c r="N2866">
        <v>10.6</v>
      </c>
      <c r="O2866">
        <v>10.5</v>
      </c>
      <c r="P2866">
        <v>10.3</v>
      </c>
      <c r="Q2866">
        <v>10.4</v>
      </c>
      <c r="R2866">
        <v>10.5</v>
      </c>
      <c r="S2866">
        <v>10.6</v>
      </c>
      <c r="T2866">
        <v>10.6</v>
      </c>
      <c r="U2866">
        <v>10.7</v>
      </c>
      <c r="V2866">
        <v>10.9</v>
      </c>
      <c r="W2866">
        <v>11.1</v>
      </c>
      <c r="X2866">
        <v>11.2</v>
      </c>
      <c r="Y2866">
        <v>11.5</v>
      </c>
      <c r="Z2866">
        <v>11.7</v>
      </c>
      <c r="AA2866">
        <v>11.9</v>
      </c>
      <c r="AB2866">
        <v>12.1</v>
      </c>
      <c r="AC2866">
        <v>12.4</v>
      </c>
      <c r="AD2866">
        <v>12.6</v>
      </c>
      <c r="AE2866">
        <v>12.8</v>
      </c>
      <c r="AF2866">
        <v>13.1</v>
      </c>
      <c r="AG2866">
        <v>13.4</v>
      </c>
      <c r="AH2866">
        <v>13.7</v>
      </c>
      <c r="AI2866">
        <v>14</v>
      </c>
      <c r="AJ2866">
        <v>14.3</v>
      </c>
    </row>
    <row r="2867" spans="3:36" x14ac:dyDescent="0.25">
      <c r="C2867" t="s">
        <v>855</v>
      </c>
      <c r="E2867">
        <v>9.9</v>
      </c>
      <c r="F2867">
        <v>10.8</v>
      </c>
      <c r="G2867">
        <v>9.4</v>
      </c>
      <c r="H2867">
        <v>8.6</v>
      </c>
      <c r="I2867">
        <v>10.3</v>
      </c>
      <c r="J2867">
        <v>10.9</v>
      </c>
      <c r="K2867">
        <v>10.6</v>
      </c>
      <c r="L2867">
        <v>10.6</v>
      </c>
      <c r="M2867">
        <v>10.6</v>
      </c>
      <c r="N2867">
        <v>10.6</v>
      </c>
      <c r="O2867">
        <v>10.5</v>
      </c>
      <c r="P2867">
        <v>10.3</v>
      </c>
      <c r="Q2867">
        <v>10.4</v>
      </c>
      <c r="R2867">
        <v>10.5</v>
      </c>
      <c r="S2867">
        <v>10.6</v>
      </c>
      <c r="T2867">
        <v>10.6</v>
      </c>
      <c r="U2867">
        <v>10.7</v>
      </c>
      <c r="V2867">
        <v>10.9</v>
      </c>
      <c r="W2867">
        <v>11.1</v>
      </c>
      <c r="X2867">
        <v>11.2</v>
      </c>
      <c r="Y2867">
        <v>11.5</v>
      </c>
      <c r="Z2867">
        <v>11.7</v>
      </c>
      <c r="AA2867">
        <v>11.9</v>
      </c>
      <c r="AB2867">
        <v>12.1</v>
      </c>
      <c r="AC2867">
        <v>12.4</v>
      </c>
      <c r="AD2867">
        <v>12.6</v>
      </c>
      <c r="AE2867">
        <v>12.8</v>
      </c>
      <c r="AF2867">
        <v>13.1</v>
      </c>
      <c r="AG2867">
        <v>13.4</v>
      </c>
      <c r="AH2867">
        <v>13.7</v>
      </c>
      <c r="AI2867">
        <v>14</v>
      </c>
      <c r="AJ2867">
        <v>14.3</v>
      </c>
    </row>
    <row r="2868" spans="3:36" x14ac:dyDescent="0.25">
      <c r="C2868" t="s">
        <v>856</v>
      </c>
      <c r="E2868">
        <v>0</v>
      </c>
      <c r="F2868">
        <v>0</v>
      </c>
      <c r="G2868">
        <v>0</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row>
    <row r="2869" spans="3:36" x14ac:dyDescent="0.25">
      <c r="C2869" t="s">
        <v>996</v>
      </c>
    </row>
    <row r="2870" spans="3:36" x14ac:dyDescent="0.25">
      <c r="C2870" t="s">
        <v>1011</v>
      </c>
    </row>
    <row r="2871" spans="3:36" x14ac:dyDescent="0.25">
      <c r="C2871" t="s">
        <v>1012</v>
      </c>
    </row>
    <row r="2872" spans="3:36" x14ac:dyDescent="0.25">
      <c r="C2872" t="s">
        <v>857</v>
      </c>
      <c r="E2872">
        <v>3.8</v>
      </c>
      <c r="F2872">
        <v>5.9</v>
      </c>
      <c r="G2872">
        <v>5.9</v>
      </c>
      <c r="H2872">
        <v>5.9</v>
      </c>
      <c r="I2872">
        <v>5.9</v>
      </c>
      <c r="J2872">
        <v>5.9</v>
      </c>
      <c r="K2872">
        <v>5.9</v>
      </c>
      <c r="L2872">
        <v>5.9</v>
      </c>
      <c r="M2872">
        <v>5.9</v>
      </c>
      <c r="N2872">
        <v>5.9</v>
      </c>
      <c r="O2872">
        <v>5.9</v>
      </c>
      <c r="P2872">
        <v>5.9</v>
      </c>
      <c r="Q2872">
        <v>5.9</v>
      </c>
      <c r="R2872">
        <v>5.9</v>
      </c>
      <c r="S2872">
        <v>5.9</v>
      </c>
      <c r="T2872">
        <v>5.9</v>
      </c>
      <c r="U2872">
        <v>5.9</v>
      </c>
      <c r="V2872">
        <v>5.9</v>
      </c>
      <c r="W2872">
        <v>5.9</v>
      </c>
      <c r="X2872">
        <v>5.9</v>
      </c>
      <c r="Y2872">
        <v>5.9</v>
      </c>
      <c r="Z2872">
        <v>5.9</v>
      </c>
      <c r="AA2872">
        <v>5.9</v>
      </c>
      <c r="AB2872">
        <v>5.9</v>
      </c>
      <c r="AC2872">
        <v>5.9</v>
      </c>
      <c r="AD2872">
        <v>5.9</v>
      </c>
      <c r="AE2872">
        <v>5.9</v>
      </c>
      <c r="AF2872">
        <v>5.9</v>
      </c>
      <c r="AG2872">
        <v>5.9</v>
      </c>
      <c r="AH2872">
        <v>5.9</v>
      </c>
      <c r="AI2872">
        <v>5.9</v>
      </c>
      <c r="AJ2872">
        <v>5.9</v>
      </c>
    </row>
    <row r="2873" spans="3:36" x14ac:dyDescent="0.25">
      <c r="C2873" t="s">
        <v>858</v>
      </c>
      <c r="E2873">
        <v>0</v>
      </c>
      <c r="F2873">
        <v>0</v>
      </c>
      <c r="G2873">
        <v>0</v>
      </c>
      <c r="H2873">
        <v>0</v>
      </c>
      <c r="I2873">
        <v>0</v>
      </c>
      <c r="J2873">
        <v>0</v>
      </c>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t="s">
        <v>1013</v>
      </c>
    </row>
    <row r="2874" spans="3:36" x14ac:dyDescent="0.25">
      <c r="C2874" t="s">
        <v>859</v>
      </c>
      <c r="E2874">
        <v>0</v>
      </c>
      <c r="F2874">
        <v>0.6</v>
      </c>
      <c r="G2874">
        <v>0.6</v>
      </c>
      <c r="H2874">
        <v>0.6</v>
      </c>
      <c r="I2874">
        <v>0.6</v>
      </c>
      <c r="J2874">
        <v>0.6</v>
      </c>
      <c r="K2874">
        <v>0.6</v>
      </c>
      <c r="L2874">
        <v>0.6</v>
      </c>
      <c r="M2874">
        <v>0.6</v>
      </c>
      <c r="N2874">
        <v>0.6</v>
      </c>
      <c r="O2874">
        <v>0.6</v>
      </c>
      <c r="P2874">
        <v>0.6</v>
      </c>
      <c r="Q2874">
        <v>0.6</v>
      </c>
      <c r="R2874">
        <v>0.6</v>
      </c>
      <c r="S2874">
        <v>0.6</v>
      </c>
      <c r="T2874">
        <v>0.6</v>
      </c>
      <c r="U2874">
        <v>0.6</v>
      </c>
      <c r="V2874">
        <v>0.6</v>
      </c>
      <c r="W2874">
        <v>0.6</v>
      </c>
      <c r="X2874">
        <v>0.6</v>
      </c>
      <c r="Y2874">
        <v>0.6</v>
      </c>
      <c r="Z2874">
        <v>0.6</v>
      </c>
      <c r="AA2874">
        <v>0.6</v>
      </c>
      <c r="AB2874">
        <v>0.6</v>
      </c>
      <c r="AC2874">
        <v>0.6</v>
      </c>
      <c r="AD2874">
        <v>0.6</v>
      </c>
      <c r="AE2874">
        <v>0.6</v>
      </c>
      <c r="AF2874">
        <v>0.6</v>
      </c>
      <c r="AG2874">
        <v>0.6</v>
      </c>
      <c r="AH2874">
        <v>0.6</v>
      </c>
      <c r="AI2874">
        <v>0.6</v>
      </c>
      <c r="AJ2874" t="s">
        <v>1144</v>
      </c>
    </row>
    <row r="2875" spans="3:36" x14ac:dyDescent="0.25">
      <c r="C2875" t="s">
        <v>860</v>
      </c>
      <c r="E2875">
        <v>18.399999999999999</v>
      </c>
      <c r="F2875">
        <v>18.399999999999999</v>
      </c>
      <c r="G2875">
        <v>18.399999999999999</v>
      </c>
      <c r="H2875">
        <v>16.399999999999999</v>
      </c>
      <c r="I2875">
        <v>16.399999999999999</v>
      </c>
      <c r="J2875">
        <v>16.399999999999999</v>
      </c>
      <c r="K2875">
        <v>16.399999999999999</v>
      </c>
      <c r="L2875">
        <v>16.399999999999999</v>
      </c>
      <c r="M2875">
        <v>16.399999999999999</v>
      </c>
      <c r="N2875">
        <v>16.399999999999999</v>
      </c>
      <c r="O2875">
        <v>16.399999999999999</v>
      </c>
      <c r="P2875">
        <v>16.399999999999999</v>
      </c>
      <c r="Q2875">
        <v>16.399999999999999</v>
      </c>
      <c r="R2875">
        <v>16.399999999999999</v>
      </c>
      <c r="S2875">
        <v>16.399999999999999</v>
      </c>
      <c r="T2875">
        <v>16.399999999999999</v>
      </c>
      <c r="U2875">
        <v>16.399999999999999</v>
      </c>
      <c r="V2875">
        <v>16.399999999999999</v>
      </c>
      <c r="W2875">
        <v>16.399999999999999</v>
      </c>
      <c r="X2875">
        <v>16.399999999999999</v>
      </c>
      <c r="Y2875">
        <v>16.399999999999999</v>
      </c>
      <c r="Z2875">
        <v>16.399999999999999</v>
      </c>
      <c r="AA2875">
        <v>16.399999999999999</v>
      </c>
      <c r="AB2875">
        <v>16.399999999999999</v>
      </c>
      <c r="AC2875">
        <v>16.399999999999999</v>
      </c>
      <c r="AD2875">
        <v>16.399999999999999</v>
      </c>
      <c r="AE2875">
        <v>16.399999999999999</v>
      </c>
      <c r="AF2875">
        <v>16.399999999999999</v>
      </c>
      <c r="AG2875">
        <v>16.399999999999999</v>
      </c>
      <c r="AH2875">
        <v>16.399999999999999</v>
      </c>
      <c r="AI2875">
        <v>16.399999999999999</v>
      </c>
      <c r="AJ2875">
        <v>16.399999999999999</v>
      </c>
    </row>
    <row r="2876" spans="3:36" x14ac:dyDescent="0.25">
      <c r="C2876" t="s">
        <v>838</v>
      </c>
      <c r="E2876">
        <v>22.2</v>
      </c>
      <c r="F2876">
        <v>24.9</v>
      </c>
      <c r="G2876">
        <v>24.9</v>
      </c>
      <c r="H2876">
        <v>22.9</v>
      </c>
      <c r="I2876">
        <v>22.9</v>
      </c>
      <c r="J2876">
        <v>22.9</v>
      </c>
      <c r="K2876">
        <v>22.9</v>
      </c>
      <c r="L2876">
        <v>22.9</v>
      </c>
      <c r="M2876">
        <v>22.9</v>
      </c>
      <c r="N2876">
        <v>22.9</v>
      </c>
      <c r="O2876">
        <v>22.9</v>
      </c>
      <c r="P2876">
        <v>22.9</v>
      </c>
      <c r="Q2876">
        <v>22.9</v>
      </c>
      <c r="R2876">
        <v>22.9</v>
      </c>
      <c r="S2876">
        <v>22.9</v>
      </c>
      <c r="T2876">
        <v>22.9</v>
      </c>
      <c r="U2876">
        <v>22.9</v>
      </c>
      <c r="V2876">
        <v>22.9</v>
      </c>
      <c r="W2876">
        <v>22.9</v>
      </c>
      <c r="X2876">
        <v>22.9</v>
      </c>
      <c r="Y2876">
        <v>22.9</v>
      </c>
      <c r="Z2876">
        <v>22.9</v>
      </c>
      <c r="AA2876">
        <v>22.9</v>
      </c>
      <c r="AB2876">
        <v>22.9</v>
      </c>
      <c r="AC2876">
        <v>22.9</v>
      </c>
      <c r="AD2876">
        <v>22.9</v>
      </c>
      <c r="AE2876">
        <v>22.9</v>
      </c>
      <c r="AF2876">
        <v>22.9</v>
      </c>
      <c r="AG2876">
        <v>22.9</v>
      </c>
      <c r="AH2876">
        <v>22.9</v>
      </c>
      <c r="AI2876">
        <v>22.9</v>
      </c>
      <c r="AJ2876">
        <v>22.9</v>
      </c>
    </row>
    <row r="2877" spans="3:36" x14ac:dyDescent="0.25">
      <c r="C2877" t="s">
        <v>1014</v>
      </c>
    </row>
    <row r="2878" spans="3:36" x14ac:dyDescent="0.25">
      <c r="C2878" t="s">
        <v>861</v>
      </c>
      <c r="E2878">
        <v>12.1</v>
      </c>
      <c r="F2878">
        <v>12</v>
      </c>
      <c r="G2878">
        <v>10.5</v>
      </c>
      <c r="H2878">
        <v>10.7</v>
      </c>
      <c r="I2878">
        <v>9.3000000000000007</v>
      </c>
      <c r="J2878">
        <v>9.3000000000000007</v>
      </c>
      <c r="K2878">
        <v>9.3000000000000007</v>
      </c>
      <c r="L2878">
        <v>9.3000000000000007</v>
      </c>
      <c r="M2878">
        <v>9.3000000000000007</v>
      </c>
      <c r="N2878">
        <v>9.3000000000000007</v>
      </c>
      <c r="O2878">
        <v>9.3000000000000007</v>
      </c>
      <c r="P2878">
        <v>9.3000000000000007</v>
      </c>
      <c r="Q2878">
        <v>9.3000000000000007</v>
      </c>
      <c r="R2878">
        <v>9.3000000000000007</v>
      </c>
      <c r="S2878">
        <v>9.3000000000000007</v>
      </c>
      <c r="T2878">
        <v>9.3000000000000007</v>
      </c>
      <c r="U2878">
        <v>9.3000000000000007</v>
      </c>
      <c r="V2878">
        <v>9.3000000000000007</v>
      </c>
      <c r="W2878">
        <v>9.3000000000000007</v>
      </c>
      <c r="X2878">
        <v>9.3000000000000007</v>
      </c>
      <c r="Y2878">
        <v>9.3000000000000007</v>
      </c>
      <c r="Z2878">
        <v>9.3000000000000007</v>
      </c>
      <c r="AA2878">
        <v>9.3000000000000007</v>
      </c>
      <c r="AB2878">
        <v>9.3000000000000007</v>
      </c>
      <c r="AC2878">
        <v>9.3000000000000007</v>
      </c>
      <c r="AD2878">
        <v>9.3000000000000007</v>
      </c>
      <c r="AE2878">
        <v>9.3000000000000007</v>
      </c>
      <c r="AF2878">
        <v>9.3000000000000007</v>
      </c>
      <c r="AG2878">
        <v>9.3000000000000007</v>
      </c>
      <c r="AH2878">
        <v>9.3000000000000007</v>
      </c>
      <c r="AI2878">
        <v>9.3000000000000007</v>
      </c>
      <c r="AJ2878">
        <v>9.3000000000000007</v>
      </c>
    </row>
    <row r="2879" spans="3:36" x14ac:dyDescent="0.25">
      <c r="C2879" t="s">
        <v>862</v>
      </c>
      <c r="E2879">
        <v>0</v>
      </c>
      <c r="F2879">
        <v>0</v>
      </c>
      <c r="G2879">
        <v>0</v>
      </c>
      <c r="H2879">
        <v>0</v>
      </c>
      <c r="I2879">
        <v>0</v>
      </c>
      <c r="J2879">
        <v>0</v>
      </c>
      <c r="K2879">
        <v>0</v>
      </c>
      <c r="L2879">
        <v>0</v>
      </c>
      <c r="M2879">
        <v>0</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t="s">
        <v>1013</v>
      </c>
    </row>
    <row r="2880" spans="3:36" x14ac:dyDescent="0.25">
      <c r="C2880" t="s">
        <v>863</v>
      </c>
      <c r="E2880">
        <v>0</v>
      </c>
      <c r="F2880">
        <v>0</v>
      </c>
      <c r="G2880">
        <v>0</v>
      </c>
      <c r="H2880">
        <v>0</v>
      </c>
      <c r="I2880">
        <v>0</v>
      </c>
      <c r="J2880">
        <v>0</v>
      </c>
      <c r="K2880">
        <v>0</v>
      </c>
      <c r="L2880">
        <v>0</v>
      </c>
      <c r="M2880">
        <v>0</v>
      </c>
      <c r="N2880">
        <v>0</v>
      </c>
      <c r="O2880">
        <v>0</v>
      </c>
      <c r="P2880">
        <v>0</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t="s">
        <v>1009</v>
      </c>
    </row>
    <row r="2881" spans="3:36" x14ac:dyDescent="0.25">
      <c r="C2881" t="s">
        <v>864</v>
      </c>
      <c r="E2881">
        <v>34.9</v>
      </c>
      <c r="F2881">
        <v>36.799999999999997</v>
      </c>
      <c r="G2881">
        <v>30.3</v>
      </c>
      <c r="H2881">
        <v>38.700000000000003</v>
      </c>
      <c r="I2881">
        <v>41.6</v>
      </c>
      <c r="J2881">
        <v>41.6</v>
      </c>
      <c r="K2881">
        <v>41.6</v>
      </c>
      <c r="L2881">
        <v>41.6</v>
      </c>
      <c r="M2881">
        <v>41.6</v>
      </c>
      <c r="N2881">
        <v>41.6</v>
      </c>
      <c r="O2881">
        <v>41.6</v>
      </c>
      <c r="P2881">
        <v>41.6</v>
      </c>
      <c r="Q2881">
        <v>41.6</v>
      </c>
      <c r="R2881">
        <v>41.6</v>
      </c>
      <c r="S2881">
        <v>41.6</v>
      </c>
      <c r="T2881">
        <v>41.6</v>
      </c>
      <c r="U2881">
        <v>41.6</v>
      </c>
      <c r="V2881">
        <v>41.6</v>
      </c>
      <c r="W2881">
        <v>41.6</v>
      </c>
      <c r="X2881">
        <v>41.6</v>
      </c>
      <c r="Y2881">
        <v>41.6</v>
      </c>
      <c r="Z2881">
        <v>41.6</v>
      </c>
      <c r="AA2881">
        <v>41.6</v>
      </c>
      <c r="AB2881">
        <v>41.6</v>
      </c>
      <c r="AC2881">
        <v>41.6</v>
      </c>
      <c r="AD2881">
        <v>41.6</v>
      </c>
      <c r="AE2881">
        <v>41.6</v>
      </c>
      <c r="AF2881">
        <v>41.6</v>
      </c>
      <c r="AG2881">
        <v>41.6</v>
      </c>
      <c r="AH2881">
        <v>41.6</v>
      </c>
      <c r="AI2881">
        <v>41.6</v>
      </c>
      <c r="AJ2881">
        <v>41.6</v>
      </c>
    </row>
    <row r="2882" spans="3:36" x14ac:dyDescent="0.25">
      <c r="C2882" t="s">
        <v>838</v>
      </c>
      <c r="E2882">
        <v>47</v>
      </c>
      <c r="F2882">
        <v>48.8</v>
      </c>
      <c r="G2882">
        <v>40.799999999999997</v>
      </c>
      <c r="H2882">
        <v>49.4</v>
      </c>
      <c r="I2882">
        <v>50.9</v>
      </c>
      <c r="J2882">
        <v>50.9</v>
      </c>
      <c r="K2882">
        <v>50.9</v>
      </c>
      <c r="L2882">
        <v>50.9</v>
      </c>
      <c r="M2882">
        <v>50.9</v>
      </c>
      <c r="N2882">
        <v>50.9</v>
      </c>
      <c r="O2882">
        <v>50.9</v>
      </c>
      <c r="P2882">
        <v>50.9</v>
      </c>
      <c r="Q2882">
        <v>50.9</v>
      </c>
      <c r="R2882">
        <v>50.9</v>
      </c>
      <c r="S2882">
        <v>50.9</v>
      </c>
      <c r="T2882">
        <v>50.9</v>
      </c>
      <c r="U2882">
        <v>50.9</v>
      </c>
      <c r="V2882">
        <v>50.9</v>
      </c>
      <c r="W2882">
        <v>50.9</v>
      </c>
      <c r="X2882">
        <v>50.9</v>
      </c>
      <c r="Y2882">
        <v>50.9</v>
      </c>
      <c r="Z2882">
        <v>50.9</v>
      </c>
      <c r="AA2882">
        <v>50.9</v>
      </c>
      <c r="AB2882">
        <v>50.9</v>
      </c>
      <c r="AC2882">
        <v>50.9</v>
      </c>
      <c r="AD2882">
        <v>50.9</v>
      </c>
      <c r="AE2882">
        <v>50.9</v>
      </c>
      <c r="AF2882">
        <v>50.9</v>
      </c>
      <c r="AG2882">
        <v>50.9</v>
      </c>
      <c r="AH2882">
        <v>50.9</v>
      </c>
      <c r="AI2882">
        <v>50.9</v>
      </c>
      <c r="AJ2882">
        <v>50.9</v>
      </c>
    </row>
    <row r="2883" spans="3:36" x14ac:dyDescent="0.25">
      <c r="C2883" t="s">
        <v>996</v>
      </c>
    </row>
    <row r="2884" spans="3:36" x14ac:dyDescent="0.25">
      <c r="C2884" t="s">
        <v>865</v>
      </c>
      <c r="E2884">
        <v>201.2</v>
      </c>
      <c r="F2884">
        <v>216.4</v>
      </c>
      <c r="G2884">
        <v>167</v>
      </c>
      <c r="H2884">
        <v>206.1</v>
      </c>
      <c r="I2884">
        <v>217.1</v>
      </c>
      <c r="J2884">
        <v>221</v>
      </c>
      <c r="K2884">
        <v>220.4</v>
      </c>
      <c r="L2884">
        <v>219.8</v>
      </c>
      <c r="M2884">
        <v>219.2</v>
      </c>
      <c r="N2884">
        <v>218.7</v>
      </c>
      <c r="O2884">
        <v>218.2</v>
      </c>
      <c r="P2884">
        <v>217.7</v>
      </c>
      <c r="Q2884">
        <v>217.3</v>
      </c>
      <c r="R2884">
        <v>217</v>
      </c>
      <c r="S2884">
        <v>216.7</v>
      </c>
      <c r="T2884">
        <v>216.5</v>
      </c>
      <c r="U2884">
        <v>216.4</v>
      </c>
      <c r="V2884">
        <v>216.3</v>
      </c>
      <c r="W2884">
        <v>216.3</v>
      </c>
      <c r="X2884">
        <v>216.3</v>
      </c>
      <c r="Y2884">
        <v>216.3</v>
      </c>
      <c r="Z2884">
        <v>216.3</v>
      </c>
      <c r="AA2884">
        <v>216.3</v>
      </c>
      <c r="AB2884">
        <v>216.3</v>
      </c>
      <c r="AC2884">
        <v>216.3</v>
      </c>
      <c r="AD2884">
        <v>216.3</v>
      </c>
      <c r="AE2884">
        <v>216.3</v>
      </c>
      <c r="AF2884">
        <v>216.3</v>
      </c>
      <c r="AG2884">
        <v>216.3</v>
      </c>
      <c r="AH2884">
        <v>216.3</v>
      </c>
      <c r="AI2884">
        <v>216.3</v>
      </c>
      <c r="AJ2884">
        <v>216.3</v>
      </c>
    </row>
    <row r="2885" spans="3:36" x14ac:dyDescent="0.25">
      <c r="C2885" t="s">
        <v>866</v>
      </c>
      <c r="E2885">
        <v>1.8</v>
      </c>
      <c r="F2885">
        <v>2.8</v>
      </c>
      <c r="G2885">
        <v>2.7</v>
      </c>
      <c r="H2885">
        <v>2.9</v>
      </c>
      <c r="I2885">
        <v>2</v>
      </c>
      <c r="J2885">
        <v>2</v>
      </c>
      <c r="K2885">
        <v>2</v>
      </c>
      <c r="L2885">
        <v>2</v>
      </c>
      <c r="M2885">
        <v>2</v>
      </c>
      <c r="N2885">
        <v>2</v>
      </c>
      <c r="O2885">
        <v>2</v>
      </c>
      <c r="P2885">
        <v>2</v>
      </c>
      <c r="Q2885">
        <v>2</v>
      </c>
      <c r="R2885">
        <v>2</v>
      </c>
      <c r="S2885">
        <v>2</v>
      </c>
      <c r="T2885">
        <v>2</v>
      </c>
      <c r="U2885">
        <v>2</v>
      </c>
      <c r="V2885">
        <v>2</v>
      </c>
      <c r="W2885">
        <v>2</v>
      </c>
      <c r="X2885">
        <v>2</v>
      </c>
      <c r="Y2885">
        <v>2</v>
      </c>
      <c r="Z2885">
        <v>2</v>
      </c>
      <c r="AA2885">
        <v>2</v>
      </c>
      <c r="AB2885">
        <v>2</v>
      </c>
      <c r="AC2885">
        <v>2</v>
      </c>
      <c r="AD2885">
        <v>2</v>
      </c>
      <c r="AE2885">
        <v>2</v>
      </c>
      <c r="AF2885">
        <v>2</v>
      </c>
      <c r="AG2885">
        <v>2</v>
      </c>
      <c r="AH2885">
        <v>2</v>
      </c>
      <c r="AI2885">
        <v>2</v>
      </c>
      <c r="AJ2885">
        <v>2</v>
      </c>
    </row>
    <row r="2886" spans="3:36" x14ac:dyDescent="0.25">
      <c r="C2886" t="s">
        <v>996</v>
      </c>
    </row>
    <row r="2887" spans="3:36" x14ac:dyDescent="0.25">
      <c r="C2887" t="s">
        <v>1016</v>
      </c>
    </row>
    <row r="2888" spans="3:36" x14ac:dyDescent="0.25">
      <c r="C2888" t="s">
        <v>867</v>
      </c>
      <c r="E2888">
        <v>0.1</v>
      </c>
      <c r="F2888">
        <v>0.1</v>
      </c>
      <c r="G2888">
        <v>0.1</v>
      </c>
      <c r="H2888">
        <v>0.1</v>
      </c>
      <c r="I2888">
        <v>0.1</v>
      </c>
      <c r="J2888">
        <v>0.1</v>
      </c>
      <c r="K2888">
        <v>0.1</v>
      </c>
      <c r="L2888">
        <v>0.1</v>
      </c>
      <c r="M2888">
        <v>0.1</v>
      </c>
      <c r="N2888">
        <v>0.1</v>
      </c>
      <c r="O2888">
        <v>0.1</v>
      </c>
      <c r="P2888">
        <v>0.1</v>
      </c>
      <c r="Q2888">
        <v>0.1</v>
      </c>
      <c r="R2888">
        <v>0.1</v>
      </c>
      <c r="S2888">
        <v>0.1</v>
      </c>
      <c r="T2888">
        <v>0.1</v>
      </c>
      <c r="U2888">
        <v>0.1</v>
      </c>
      <c r="V2888">
        <v>0.1</v>
      </c>
      <c r="W2888">
        <v>0.1</v>
      </c>
      <c r="X2888">
        <v>0.1</v>
      </c>
      <c r="Y2888">
        <v>0.1</v>
      </c>
      <c r="Z2888">
        <v>0.1</v>
      </c>
      <c r="AA2888">
        <v>0.1</v>
      </c>
      <c r="AB2888">
        <v>0.1</v>
      </c>
      <c r="AC2888">
        <v>0.1</v>
      </c>
      <c r="AD2888">
        <v>0.1</v>
      </c>
      <c r="AE2888">
        <v>0.1</v>
      </c>
      <c r="AF2888">
        <v>0.1</v>
      </c>
      <c r="AG2888">
        <v>0.1</v>
      </c>
      <c r="AH2888">
        <v>0.1</v>
      </c>
      <c r="AI2888">
        <v>0.1</v>
      </c>
      <c r="AJ2888">
        <v>0.1</v>
      </c>
    </row>
    <row r="2889" spans="3:36" x14ac:dyDescent="0.25">
      <c r="C2889" t="s">
        <v>868</v>
      </c>
      <c r="E2889">
        <v>0</v>
      </c>
      <c r="F2889">
        <v>0</v>
      </c>
      <c r="G2889">
        <v>0</v>
      </c>
      <c r="H2889">
        <v>0</v>
      </c>
      <c r="I2889">
        <v>0</v>
      </c>
      <c r="J2889">
        <v>0</v>
      </c>
      <c r="K2889">
        <v>0</v>
      </c>
      <c r="L2889">
        <v>0</v>
      </c>
      <c r="M2889">
        <v>0</v>
      </c>
      <c r="N2889">
        <v>0</v>
      </c>
      <c r="O2889">
        <v>0</v>
      </c>
      <c r="P2889">
        <v>0</v>
      </c>
      <c r="Q2889">
        <v>0</v>
      </c>
      <c r="R2889">
        <v>0</v>
      </c>
      <c r="S2889">
        <v>0</v>
      </c>
      <c r="T2889">
        <v>0</v>
      </c>
      <c r="U2889">
        <v>0</v>
      </c>
      <c r="V2889">
        <v>0</v>
      </c>
      <c r="W2889">
        <v>0</v>
      </c>
      <c r="X2889">
        <v>0</v>
      </c>
      <c r="Y2889">
        <v>0</v>
      </c>
      <c r="Z2889">
        <v>0</v>
      </c>
      <c r="AA2889">
        <v>0</v>
      </c>
      <c r="AB2889">
        <v>0</v>
      </c>
      <c r="AC2889">
        <v>0</v>
      </c>
      <c r="AD2889">
        <v>0</v>
      </c>
      <c r="AE2889">
        <v>0</v>
      </c>
      <c r="AF2889">
        <v>0</v>
      </c>
      <c r="AG2889">
        <v>0</v>
      </c>
      <c r="AH2889">
        <v>0</v>
      </c>
      <c r="AI2889">
        <v>0</v>
      </c>
      <c r="AJ2889" t="s">
        <v>1013</v>
      </c>
    </row>
    <row r="2890" spans="3:36" x14ac:dyDescent="0.25">
      <c r="C2890" t="s">
        <v>869</v>
      </c>
      <c r="E2890">
        <v>0</v>
      </c>
      <c r="F2890">
        <v>0</v>
      </c>
      <c r="G2890">
        <v>0</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t="s">
        <v>1009</v>
      </c>
    </row>
    <row r="2891" spans="3:36" x14ac:dyDescent="0.25">
      <c r="C2891" t="s">
        <v>870</v>
      </c>
      <c r="E2891">
        <v>0.4</v>
      </c>
      <c r="F2891">
        <v>0.4</v>
      </c>
      <c r="G2891">
        <v>0.3</v>
      </c>
      <c r="H2891">
        <v>0.2</v>
      </c>
      <c r="I2891">
        <v>0.3</v>
      </c>
      <c r="J2891">
        <v>0.3</v>
      </c>
      <c r="K2891">
        <v>0.3</v>
      </c>
      <c r="L2891">
        <v>0.3</v>
      </c>
      <c r="M2891">
        <v>0.3</v>
      </c>
      <c r="N2891">
        <v>0.3</v>
      </c>
      <c r="O2891">
        <v>0.3</v>
      </c>
      <c r="P2891">
        <v>0.3</v>
      </c>
      <c r="Q2891">
        <v>0.3</v>
      </c>
      <c r="R2891">
        <v>0.3</v>
      </c>
      <c r="S2891">
        <v>0.3</v>
      </c>
      <c r="T2891">
        <v>0.3</v>
      </c>
      <c r="U2891">
        <v>0.3</v>
      </c>
      <c r="V2891">
        <v>0.3</v>
      </c>
      <c r="W2891">
        <v>0.3</v>
      </c>
      <c r="X2891">
        <v>0.3</v>
      </c>
      <c r="Y2891">
        <v>0.3</v>
      </c>
      <c r="Z2891">
        <v>0.3</v>
      </c>
      <c r="AA2891">
        <v>0.3</v>
      </c>
      <c r="AB2891">
        <v>0.3</v>
      </c>
      <c r="AC2891">
        <v>0.3</v>
      </c>
      <c r="AD2891">
        <v>0.3</v>
      </c>
      <c r="AE2891">
        <v>0.3</v>
      </c>
      <c r="AF2891">
        <v>0.3</v>
      </c>
      <c r="AG2891">
        <v>0.3</v>
      </c>
      <c r="AH2891">
        <v>0.3</v>
      </c>
      <c r="AI2891">
        <v>0.3</v>
      </c>
      <c r="AJ2891">
        <v>0.3</v>
      </c>
    </row>
    <row r="2892" spans="3:36" x14ac:dyDescent="0.25">
      <c r="C2892" t="s">
        <v>838</v>
      </c>
      <c r="E2892">
        <v>0.5</v>
      </c>
      <c r="F2892">
        <v>0.5</v>
      </c>
      <c r="G2892">
        <v>0.5</v>
      </c>
      <c r="H2892">
        <v>0.4</v>
      </c>
      <c r="I2892">
        <v>0.4</v>
      </c>
      <c r="J2892">
        <v>0.4</v>
      </c>
      <c r="K2892">
        <v>0.4</v>
      </c>
      <c r="L2892">
        <v>0.4</v>
      </c>
      <c r="M2892">
        <v>0.4</v>
      </c>
      <c r="N2892">
        <v>0.4</v>
      </c>
      <c r="O2892">
        <v>0.4</v>
      </c>
      <c r="P2892">
        <v>0.4</v>
      </c>
      <c r="Q2892">
        <v>0.4</v>
      </c>
      <c r="R2892">
        <v>0.4</v>
      </c>
      <c r="S2892">
        <v>0.4</v>
      </c>
      <c r="T2892">
        <v>0.4</v>
      </c>
      <c r="U2892">
        <v>0.4</v>
      </c>
      <c r="V2892">
        <v>0.4</v>
      </c>
      <c r="W2892">
        <v>0.4</v>
      </c>
      <c r="X2892">
        <v>0.4</v>
      </c>
      <c r="Y2892">
        <v>0.4</v>
      </c>
      <c r="Z2892">
        <v>0.4</v>
      </c>
      <c r="AA2892">
        <v>0.4</v>
      </c>
      <c r="AB2892">
        <v>0.4</v>
      </c>
      <c r="AC2892">
        <v>0.4</v>
      </c>
      <c r="AD2892">
        <v>0.4</v>
      </c>
      <c r="AE2892">
        <v>0.4</v>
      </c>
      <c r="AF2892">
        <v>0.4</v>
      </c>
      <c r="AG2892">
        <v>0.4</v>
      </c>
      <c r="AH2892">
        <v>0.4</v>
      </c>
      <c r="AI2892">
        <v>0.4</v>
      </c>
      <c r="AJ2892">
        <v>0.4</v>
      </c>
    </row>
    <row r="2893" spans="3:36" x14ac:dyDescent="0.25">
      <c r="C2893" t="s">
        <v>996</v>
      </c>
    </row>
    <row r="2894" spans="3:36" x14ac:dyDescent="0.25">
      <c r="C2894" t="s">
        <v>1145</v>
      </c>
    </row>
    <row r="2895" spans="3:36" x14ac:dyDescent="0.25">
      <c r="C2895" t="s">
        <v>1017</v>
      </c>
    </row>
    <row r="2896" spans="3:36" x14ac:dyDescent="0.25">
      <c r="E2896">
        <v>2019</v>
      </c>
      <c r="F2896">
        <v>2020</v>
      </c>
      <c r="G2896">
        <v>2021</v>
      </c>
      <c r="H2896">
        <v>2022</v>
      </c>
      <c r="I2896">
        <v>2023</v>
      </c>
      <c r="J2896">
        <v>2024</v>
      </c>
      <c r="K2896">
        <v>2025</v>
      </c>
      <c r="L2896">
        <v>2026</v>
      </c>
      <c r="M2896">
        <v>2027</v>
      </c>
      <c r="N2896">
        <v>2028</v>
      </c>
      <c r="O2896">
        <v>2029</v>
      </c>
      <c r="P2896">
        <v>2030</v>
      </c>
      <c r="Q2896">
        <v>2031</v>
      </c>
      <c r="R2896">
        <v>2032</v>
      </c>
      <c r="S2896">
        <v>2033</v>
      </c>
      <c r="T2896">
        <v>2034</v>
      </c>
      <c r="U2896">
        <v>2035</v>
      </c>
      <c r="V2896">
        <v>2036</v>
      </c>
      <c r="W2896">
        <v>2037</v>
      </c>
      <c r="X2896">
        <v>2038</v>
      </c>
      <c r="Y2896">
        <v>2039</v>
      </c>
      <c r="Z2896">
        <v>2040</v>
      </c>
      <c r="AA2896">
        <v>2041</v>
      </c>
      <c r="AB2896">
        <v>2042</v>
      </c>
      <c r="AC2896">
        <v>2043</v>
      </c>
      <c r="AD2896">
        <v>2044</v>
      </c>
      <c r="AE2896">
        <v>2045</v>
      </c>
      <c r="AF2896">
        <v>2046</v>
      </c>
      <c r="AG2896">
        <v>2047</v>
      </c>
      <c r="AH2896">
        <v>2048</v>
      </c>
      <c r="AI2896">
        <v>2049</v>
      </c>
      <c r="AJ2896">
        <v>2050</v>
      </c>
    </row>
    <row r="2897" spans="1:36" x14ac:dyDescent="0.25">
      <c r="C2897" t="s">
        <v>996</v>
      </c>
    </row>
    <row r="2898" spans="1:36" x14ac:dyDescent="0.25">
      <c r="C2898" t="s">
        <v>1018</v>
      </c>
    </row>
    <row r="2899" spans="1:36" x14ac:dyDescent="0.25">
      <c r="C2899" t="s">
        <v>995</v>
      </c>
      <c r="E2899">
        <v>977.41</v>
      </c>
      <c r="F2899">
        <v>861.39700000000005</v>
      </c>
      <c r="G2899">
        <v>924.04200000000003</v>
      </c>
      <c r="H2899">
        <v>1003.672</v>
      </c>
      <c r="I2899">
        <v>1065.547</v>
      </c>
      <c r="J2899">
        <v>1067.69</v>
      </c>
      <c r="K2899">
        <v>1135.0909999999999</v>
      </c>
      <c r="L2899">
        <v>1211.425</v>
      </c>
      <c r="M2899">
        <v>1234.4179999999999</v>
      </c>
      <c r="N2899">
        <v>1259.8510000000001</v>
      </c>
      <c r="O2899">
        <v>1282.951</v>
      </c>
      <c r="P2899">
        <v>1295.904</v>
      </c>
      <c r="Q2899">
        <v>1295.3699999999999</v>
      </c>
      <c r="R2899">
        <v>1306.4059999999999</v>
      </c>
      <c r="S2899">
        <v>1319.825</v>
      </c>
      <c r="T2899">
        <v>1347.2529999999999</v>
      </c>
      <c r="U2899">
        <v>1364.5219999999999</v>
      </c>
      <c r="V2899">
        <v>1376.5609999999999</v>
      </c>
      <c r="W2899">
        <v>1391.5550000000001</v>
      </c>
      <c r="X2899">
        <v>1410.16</v>
      </c>
      <c r="Y2899">
        <v>1428.62</v>
      </c>
      <c r="Z2899">
        <v>1445.529</v>
      </c>
      <c r="AA2899">
        <v>1461.41</v>
      </c>
      <c r="AB2899">
        <v>1479.1420000000001</v>
      </c>
      <c r="AC2899">
        <v>1493.345</v>
      </c>
      <c r="AD2899">
        <v>1507.597</v>
      </c>
      <c r="AE2899">
        <v>1522.018</v>
      </c>
      <c r="AF2899">
        <v>1535.057</v>
      </c>
      <c r="AG2899">
        <v>1550.9449999999999</v>
      </c>
      <c r="AH2899">
        <v>1568.097</v>
      </c>
      <c r="AI2899">
        <v>1582.0219999999999</v>
      </c>
      <c r="AJ2899">
        <v>1590.212</v>
      </c>
    </row>
    <row r="2900" spans="1:36" x14ac:dyDescent="0.25">
      <c r="C2900" t="s">
        <v>829</v>
      </c>
      <c r="E2900">
        <v>1729.05</v>
      </c>
      <c r="F2900">
        <v>1590.758</v>
      </c>
      <c r="G2900">
        <v>1645.4670000000001</v>
      </c>
      <c r="H2900">
        <v>1725.367</v>
      </c>
      <c r="I2900">
        <v>1811.4169999999999</v>
      </c>
      <c r="J2900">
        <v>1851.796</v>
      </c>
      <c r="K2900">
        <v>1806.366</v>
      </c>
      <c r="L2900">
        <v>1783.653</v>
      </c>
      <c r="M2900">
        <v>1733.27</v>
      </c>
      <c r="N2900">
        <v>1703.24</v>
      </c>
      <c r="O2900">
        <v>1678.029</v>
      </c>
      <c r="P2900">
        <v>1647.9559999999999</v>
      </c>
      <c r="Q2900">
        <v>1610.8789999999999</v>
      </c>
      <c r="R2900">
        <v>1573.6959999999999</v>
      </c>
      <c r="S2900">
        <v>1536.5039999999999</v>
      </c>
      <c r="T2900">
        <v>1511.4359999999999</v>
      </c>
      <c r="U2900">
        <v>1500.3150000000001</v>
      </c>
      <c r="V2900">
        <v>1492.6</v>
      </c>
      <c r="W2900">
        <v>1486.5350000000001</v>
      </c>
      <c r="X2900">
        <v>1484.414</v>
      </c>
      <c r="Y2900">
        <v>1479.5</v>
      </c>
      <c r="Z2900">
        <v>1466.925</v>
      </c>
      <c r="AA2900">
        <v>1448.136</v>
      </c>
      <c r="AB2900">
        <v>1427.952</v>
      </c>
      <c r="AC2900">
        <v>1405.7919999999999</v>
      </c>
      <c r="AD2900">
        <v>1383.4570000000001</v>
      </c>
      <c r="AE2900">
        <v>1362.1279999999999</v>
      </c>
      <c r="AF2900">
        <v>1339.3620000000001</v>
      </c>
      <c r="AG2900">
        <v>1311.8</v>
      </c>
      <c r="AH2900">
        <v>1291.991</v>
      </c>
      <c r="AI2900">
        <v>1272.385</v>
      </c>
      <c r="AJ2900">
        <v>1243.8699999999999</v>
      </c>
    </row>
    <row r="2901" spans="1:36" x14ac:dyDescent="0.25">
      <c r="C2901" t="s">
        <v>996</v>
      </c>
    </row>
    <row r="2902" spans="1:36" x14ac:dyDescent="0.25">
      <c r="C2902" t="s">
        <v>997</v>
      </c>
    </row>
    <row r="2903" spans="1:36" x14ac:dyDescent="0.25">
      <c r="A2903" t="s">
        <v>118</v>
      </c>
      <c r="B2903" t="s">
        <v>771</v>
      </c>
      <c r="C2903" t="s">
        <v>55</v>
      </c>
      <c r="E2903">
        <v>166.357</v>
      </c>
      <c r="F2903">
        <v>169.64</v>
      </c>
      <c r="G2903">
        <v>179.34399999999999</v>
      </c>
      <c r="H2903">
        <v>198.74</v>
      </c>
      <c r="I2903">
        <v>209.672</v>
      </c>
      <c r="J2903">
        <v>213.69800000000001</v>
      </c>
      <c r="K2903">
        <v>227.08699999999999</v>
      </c>
      <c r="L2903">
        <v>242.203</v>
      </c>
      <c r="M2903">
        <v>246.66399999999999</v>
      </c>
      <c r="N2903">
        <v>251.749</v>
      </c>
      <c r="O2903">
        <v>255.886</v>
      </c>
      <c r="P2903">
        <v>259.63900000000001</v>
      </c>
      <c r="Q2903">
        <v>260.34699999999998</v>
      </c>
      <c r="R2903">
        <v>264.15100000000001</v>
      </c>
      <c r="S2903">
        <v>268.62599999999998</v>
      </c>
      <c r="T2903">
        <v>276.29199999999997</v>
      </c>
      <c r="U2903">
        <v>282.59899999999999</v>
      </c>
      <c r="V2903">
        <v>286.89299999999997</v>
      </c>
      <c r="W2903">
        <v>288.23</v>
      </c>
      <c r="X2903">
        <v>295.89600000000002</v>
      </c>
      <c r="Y2903">
        <v>300.31400000000002</v>
      </c>
      <c r="Z2903">
        <v>304.52100000000002</v>
      </c>
      <c r="AA2903">
        <v>308.44600000000003</v>
      </c>
      <c r="AB2903">
        <v>312.55</v>
      </c>
      <c r="AC2903">
        <v>315.81700000000001</v>
      </c>
      <c r="AD2903">
        <v>318.90100000000001</v>
      </c>
      <c r="AE2903">
        <v>321.94400000000002</v>
      </c>
      <c r="AF2903">
        <v>324.66899999999998</v>
      </c>
      <c r="AG2903">
        <v>324.678</v>
      </c>
      <c r="AH2903">
        <v>331.649</v>
      </c>
      <c r="AI2903">
        <v>334.76299999999998</v>
      </c>
      <c r="AJ2903">
        <v>336.90699999999998</v>
      </c>
    </row>
    <row r="2904" spans="1:36" x14ac:dyDescent="0.25">
      <c r="A2904" t="s">
        <v>118</v>
      </c>
      <c r="C2904" t="s">
        <v>830</v>
      </c>
      <c r="E2904">
        <v>71.894999999999996</v>
      </c>
      <c r="F2904">
        <v>63.241999999999997</v>
      </c>
      <c r="G2904">
        <v>70.563999999999993</v>
      </c>
      <c r="H2904">
        <v>77.325000000000003</v>
      </c>
      <c r="I2904">
        <v>79.534000000000006</v>
      </c>
      <c r="J2904">
        <v>79.052000000000007</v>
      </c>
      <c r="K2904">
        <v>84.510999999999996</v>
      </c>
      <c r="L2904">
        <v>90.75</v>
      </c>
      <c r="M2904">
        <v>93.128</v>
      </c>
      <c r="N2904">
        <v>95.691999999999993</v>
      </c>
      <c r="O2904">
        <v>98.070999999999998</v>
      </c>
      <c r="P2904">
        <v>99.686000000000007</v>
      </c>
      <c r="Q2904">
        <v>100.235</v>
      </c>
      <c r="R2904">
        <v>101.506</v>
      </c>
      <c r="S2904">
        <v>102.839</v>
      </c>
      <c r="T2904">
        <v>105.14700000000001</v>
      </c>
      <c r="U2904">
        <v>106.358</v>
      </c>
      <c r="V2904">
        <v>107.083</v>
      </c>
      <c r="W2904">
        <v>108.023</v>
      </c>
      <c r="X2904">
        <v>109.221</v>
      </c>
      <c r="Y2904">
        <v>110.441</v>
      </c>
      <c r="Z2904">
        <v>111.59099999999999</v>
      </c>
      <c r="AA2904">
        <v>112.639</v>
      </c>
      <c r="AB2904">
        <v>113.755</v>
      </c>
      <c r="AC2904">
        <v>114.59</v>
      </c>
      <c r="AD2904">
        <v>115.422</v>
      </c>
      <c r="AE2904">
        <v>116.26300000000001</v>
      </c>
      <c r="AF2904">
        <v>117.017</v>
      </c>
      <c r="AG2904">
        <v>118.002</v>
      </c>
      <c r="AH2904">
        <v>119.07599999999999</v>
      </c>
      <c r="AI2904">
        <v>119.92400000000001</v>
      </c>
      <c r="AJ2904">
        <v>120.349</v>
      </c>
    </row>
    <row r="2905" spans="1:36" x14ac:dyDescent="0.25">
      <c r="A2905" t="s">
        <v>118</v>
      </c>
      <c r="C2905" t="s">
        <v>831</v>
      </c>
      <c r="E2905">
        <v>29.303999999999998</v>
      </c>
      <c r="F2905">
        <v>28.387</v>
      </c>
      <c r="G2905">
        <v>25.454999999999998</v>
      </c>
      <c r="H2905">
        <v>23.972000000000001</v>
      </c>
      <c r="I2905">
        <v>31.335999999999999</v>
      </c>
      <c r="J2905">
        <v>32.774999999999999</v>
      </c>
      <c r="K2905">
        <v>32.01</v>
      </c>
      <c r="L2905">
        <v>32.613999999999997</v>
      </c>
      <c r="M2905">
        <v>31.98</v>
      </c>
      <c r="N2905">
        <v>31.395</v>
      </c>
      <c r="O2905">
        <v>26.678000000000001</v>
      </c>
      <c r="P2905">
        <v>29.629000000000001</v>
      </c>
      <c r="Q2905">
        <v>28.728000000000002</v>
      </c>
      <c r="R2905">
        <v>27.24</v>
      </c>
      <c r="S2905">
        <v>25.548999999999999</v>
      </c>
      <c r="T2905">
        <v>23.856000000000002</v>
      </c>
      <c r="U2905">
        <v>21.547999999999998</v>
      </c>
      <c r="V2905">
        <v>20.382000000000001</v>
      </c>
      <c r="W2905">
        <v>15.68</v>
      </c>
      <c r="X2905">
        <v>19.172999999999998</v>
      </c>
      <c r="Y2905">
        <v>18.948</v>
      </c>
      <c r="Z2905">
        <v>18.649000000000001</v>
      </c>
      <c r="AA2905">
        <v>18.338000000000001</v>
      </c>
      <c r="AB2905">
        <v>18.146999999999998</v>
      </c>
      <c r="AC2905">
        <v>18.013000000000002</v>
      </c>
      <c r="AD2905">
        <v>18.018999999999998</v>
      </c>
      <c r="AE2905">
        <v>18.062999999999999</v>
      </c>
      <c r="AF2905">
        <v>18.234999999999999</v>
      </c>
      <c r="AG2905">
        <v>15.223000000000001</v>
      </c>
      <c r="AH2905">
        <v>18.501999999999999</v>
      </c>
      <c r="AI2905">
        <v>18.489000000000001</v>
      </c>
      <c r="AJ2905">
        <v>18.140999999999998</v>
      </c>
    </row>
    <row r="2906" spans="1:36" x14ac:dyDescent="0.25">
      <c r="A2906" t="s">
        <v>118</v>
      </c>
      <c r="B2906" t="s">
        <v>773</v>
      </c>
      <c r="C2906" t="s">
        <v>832</v>
      </c>
      <c r="E2906">
        <v>101.199</v>
      </c>
      <c r="F2906">
        <v>91.629000000000005</v>
      </c>
      <c r="G2906">
        <v>96.019000000000005</v>
      </c>
      <c r="H2906">
        <v>101.297</v>
      </c>
      <c r="I2906">
        <v>110.87</v>
      </c>
      <c r="J2906">
        <v>111.827</v>
      </c>
      <c r="K2906">
        <v>116.521</v>
      </c>
      <c r="L2906">
        <v>123.36499999999999</v>
      </c>
      <c r="M2906">
        <v>125.108</v>
      </c>
      <c r="N2906">
        <v>127.087</v>
      </c>
      <c r="O2906">
        <v>124.749</v>
      </c>
      <c r="P2906">
        <v>129.316</v>
      </c>
      <c r="Q2906">
        <v>128.96299999999999</v>
      </c>
      <c r="R2906">
        <v>128.74600000000001</v>
      </c>
      <c r="S2906">
        <v>128.38800000000001</v>
      </c>
      <c r="T2906">
        <v>129.00299999999999</v>
      </c>
      <c r="U2906">
        <v>127.90600000000001</v>
      </c>
      <c r="V2906">
        <v>127.464</v>
      </c>
      <c r="W2906">
        <v>123.70399999999999</v>
      </c>
      <c r="X2906">
        <v>128.39400000000001</v>
      </c>
      <c r="Y2906">
        <v>129.38900000000001</v>
      </c>
      <c r="Z2906">
        <v>130.24</v>
      </c>
      <c r="AA2906">
        <v>130.977</v>
      </c>
      <c r="AB2906">
        <v>131.90299999999999</v>
      </c>
      <c r="AC2906">
        <v>132.60300000000001</v>
      </c>
      <c r="AD2906">
        <v>133.441</v>
      </c>
      <c r="AE2906">
        <v>134.32599999999999</v>
      </c>
      <c r="AF2906">
        <v>135.25200000000001</v>
      </c>
      <c r="AG2906">
        <v>133.226</v>
      </c>
      <c r="AH2906">
        <v>137.578</v>
      </c>
      <c r="AI2906">
        <v>138.41300000000001</v>
      </c>
      <c r="AJ2906">
        <v>138.49</v>
      </c>
    </row>
    <row r="2907" spans="1:36" x14ac:dyDescent="0.25">
      <c r="A2907" t="s">
        <v>118</v>
      </c>
      <c r="B2907" t="s">
        <v>772</v>
      </c>
      <c r="C2907" t="s">
        <v>846</v>
      </c>
      <c r="E2907">
        <v>0</v>
      </c>
      <c r="F2907">
        <v>0</v>
      </c>
      <c r="G2907">
        <v>0</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row>
    <row r="2908" spans="1:36" x14ac:dyDescent="0.25">
      <c r="A2908" t="s">
        <v>118</v>
      </c>
      <c r="B2908" t="s">
        <v>987</v>
      </c>
      <c r="C2908" t="s">
        <v>64</v>
      </c>
      <c r="E2908">
        <v>5.0000000000000001E-3</v>
      </c>
      <c r="F2908">
        <v>7.0000000000000001E-3</v>
      </c>
      <c r="G2908">
        <v>1.4999999999999999E-2</v>
      </c>
      <c r="H2908">
        <v>1.6E-2</v>
      </c>
      <c r="I2908">
        <v>1.2E-2</v>
      </c>
      <c r="J2908">
        <v>1.6E-2</v>
      </c>
      <c r="K2908">
        <v>1.6E-2</v>
      </c>
      <c r="L2908">
        <v>1.4999999999999999E-2</v>
      </c>
      <c r="M2908">
        <v>1.2E-2</v>
      </c>
      <c r="N2908">
        <v>0.01</v>
      </c>
      <c r="O2908">
        <v>7.0000000000000001E-3</v>
      </c>
      <c r="P2908">
        <v>8.0000000000000002E-3</v>
      </c>
      <c r="Q2908">
        <v>8.0000000000000002E-3</v>
      </c>
      <c r="R2908">
        <v>8.9999999999999993E-3</v>
      </c>
      <c r="S2908">
        <v>8.9999999999999993E-3</v>
      </c>
      <c r="T2908">
        <v>8.9999999999999993E-3</v>
      </c>
      <c r="U2908">
        <v>8.0000000000000002E-3</v>
      </c>
      <c r="V2908">
        <v>8.0000000000000002E-3</v>
      </c>
      <c r="W2908">
        <v>8.0000000000000002E-3</v>
      </c>
      <c r="X2908">
        <v>8.0000000000000002E-3</v>
      </c>
      <c r="Y2908">
        <v>7.0000000000000001E-3</v>
      </c>
      <c r="Z2908">
        <v>7.0000000000000001E-3</v>
      </c>
      <c r="AA2908">
        <v>7.0000000000000001E-3</v>
      </c>
      <c r="AB2908">
        <v>8.0000000000000002E-3</v>
      </c>
      <c r="AC2908">
        <v>8.0000000000000002E-3</v>
      </c>
      <c r="AD2908">
        <v>7.0000000000000001E-3</v>
      </c>
      <c r="AE2908">
        <v>7.0000000000000001E-3</v>
      </c>
      <c r="AF2908">
        <v>7.0000000000000001E-3</v>
      </c>
      <c r="AG2908">
        <v>7.0000000000000001E-3</v>
      </c>
      <c r="AH2908">
        <v>7.0000000000000001E-3</v>
      </c>
      <c r="AI2908">
        <v>7.0000000000000001E-3</v>
      </c>
      <c r="AJ2908">
        <v>7.0000000000000001E-3</v>
      </c>
    </row>
    <row r="2909" spans="1:36" x14ac:dyDescent="0.25">
      <c r="A2909" t="s">
        <v>118</v>
      </c>
      <c r="B2909" t="s">
        <v>774</v>
      </c>
      <c r="C2909" t="s">
        <v>833</v>
      </c>
      <c r="E2909">
        <v>2.0619999999999998</v>
      </c>
      <c r="F2909">
        <v>1.621</v>
      </c>
      <c r="G2909">
        <v>1.9279999999999999</v>
      </c>
      <c r="H2909">
        <v>2.1869999999999998</v>
      </c>
      <c r="I2909">
        <v>2.2839999999999998</v>
      </c>
      <c r="J2909">
        <v>2.2080000000000002</v>
      </c>
      <c r="K2909">
        <v>2.347</v>
      </c>
      <c r="L2909">
        <v>2.5059999999999998</v>
      </c>
      <c r="M2909">
        <v>2.5619999999999998</v>
      </c>
      <c r="N2909">
        <v>2.6230000000000002</v>
      </c>
      <c r="O2909">
        <v>2.68</v>
      </c>
      <c r="P2909">
        <v>2.7160000000000002</v>
      </c>
      <c r="Q2909">
        <v>2.7240000000000002</v>
      </c>
      <c r="R2909">
        <v>2.7530000000000001</v>
      </c>
      <c r="S2909">
        <v>2.7839999999999998</v>
      </c>
      <c r="T2909">
        <v>2.8420000000000001</v>
      </c>
      <c r="U2909">
        <v>2.879</v>
      </c>
      <c r="V2909">
        <v>2.903</v>
      </c>
      <c r="W2909">
        <v>2.931</v>
      </c>
      <c r="X2909">
        <v>2.9660000000000002</v>
      </c>
      <c r="Y2909">
        <v>3.0009999999999999</v>
      </c>
      <c r="Z2909">
        <v>3.0329999999999999</v>
      </c>
      <c r="AA2909">
        <v>3.0640000000000001</v>
      </c>
      <c r="AB2909">
        <v>3.097</v>
      </c>
      <c r="AC2909">
        <v>3.1230000000000002</v>
      </c>
      <c r="AD2909">
        <v>3.149</v>
      </c>
      <c r="AE2909">
        <v>3.1749999999999998</v>
      </c>
      <c r="AF2909">
        <v>3.198</v>
      </c>
      <c r="AG2909">
        <v>3.2269999999999999</v>
      </c>
      <c r="AH2909">
        <v>3.258</v>
      </c>
      <c r="AI2909">
        <v>3.2829999999999999</v>
      </c>
      <c r="AJ2909">
        <v>3.2959999999999998</v>
      </c>
    </row>
    <row r="2910" spans="1:36" x14ac:dyDescent="0.25">
      <c r="A2910" t="s">
        <v>118</v>
      </c>
      <c r="B2910" t="s">
        <v>988</v>
      </c>
      <c r="C2910" t="s">
        <v>834</v>
      </c>
      <c r="E2910">
        <v>0</v>
      </c>
      <c r="F2910">
        <v>0</v>
      </c>
      <c r="G2910">
        <v>0</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row>
    <row r="2911" spans="1:36" x14ac:dyDescent="0.25">
      <c r="A2911" t="s">
        <v>118</v>
      </c>
      <c r="B2911" t="s">
        <v>987</v>
      </c>
      <c r="C2911" t="s">
        <v>40</v>
      </c>
      <c r="E2911">
        <v>17.846</v>
      </c>
      <c r="F2911">
        <v>17.184000000000001</v>
      </c>
      <c r="G2911">
        <v>13.394</v>
      </c>
      <c r="H2911">
        <v>13.773</v>
      </c>
      <c r="I2911">
        <v>11.759</v>
      </c>
      <c r="J2911">
        <v>11.218</v>
      </c>
      <c r="K2911">
        <v>12.442</v>
      </c>
      <c r="L2911">
        <v>13.83</v>
      </c>
      <c r="M2911">
        <v>14.638999999999999</v>
      </c>
      <c r="N2911">
        <v>15.474</v>
      </c>
      <c r="O2911">
        <v>16.265999999999998</v>
      </c>
      <c r="P2911">
        <v>16.902000000000001</v>
      </c>
      <c r="Q2911">
        <v>17.318000000000001</v>
      </c>
      <c r="R2911">
        <v>17.82</v>
      </c>
      <c r="S2911">
        <v>18.291</v>
      </c>
      <c r="T2911">
        <v>18.899000000000001</v>
      </c>
      <c r="U2911">
        <v>19.294</v>
      </c>
      <c r="V2911">
        <v>19.536000000000001</v>
      </c>
      <c r="W2911">
        <v>19.786000000000001</v>
      </c>
      <c r="X2911">
        <v>20.082000000000001</v>
      </c>
      <c r="Y2911">
        <v>20.379000000000001</v>
      </c>
      <c r="Z2911">
        <v>20.666</v>
      </c>
      <c r="AA2911">
        <v>20.939</v>
      </c>
      <c r="AB2911">
        <v>21.23</v>
      </c>
      <c r="AC2911">
        <v>21.472000000000001</v>
      </c>
      <c r="AD2911">
        <v>21.716000000000001</v>
      </c>
      <c r="AE2911">
        <v>21.963000000000001</v>
      </c>
      <c r="AF2911">
        <v>22.192</v>
      </c>
      <c r="AG2911">
        <v>22.463000000000001</v>
      </c>
      <c r="AH2911">
        <v>22.751999999999999</v>
      </c>
      <c r="AI2911">
        <v>22.995000000000001</v>
      </c>
      <c r="AJ2911">
        <v>23.155000000000001</v>
      </c>
    </row>
    <row r="2912" spans="1:36" x14ac:dyDescent="0.25">
      <c r="A2912" t="s">
        <v>118</v>
      </c>
      <c r="B2912" t="s">
        <v>993</v>
      </c>
      <c r="C2912" t="s">
        <v>835</v>
      </c>
      <c r="E2912">
        <v>0</v>
      </c>
      <c r="F2912">
        <v>0</v>
      </c>
      <c r="G2912">
        <v>0</v>
      </c>
      <c r="H2912">
        <v>0</v>
      </c>
      <c r="I2912">
        <v>0</v>
      </c>
      <c r="J2912">
        <v>0</v>
      </c>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row>
    <row r="2913" spans="1:36" x14ac:dyDescent="0.25">
      <c r="A2913" t="s">
        <v>118</v>
      </c>
      <c r="B2913" t="s">
        <v>57</v>
      </c>
      <c r="C2913" t="s">
        <v>836</v>
      </c>
      <c r="E2913">
        <v>0</v>
      </c>
      <c r="F2913">
        <v>0</v>
      </c>
      <c r="G2913">
        <v>0</v>
      </c>
      <c r="H2913">
        <v>0</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row>
    <row r="2914" spans="1:36" x14ac:dyDescent="0.25">
      <c r="C2914" t="s">
        <v>838</v>
      </c>
      <c r="E2914">
        <v>287.46899999999999</v>
      </c>
      <c r="F2914">
        <v>280.08100000000002</v>
      </c>
      <c r="G2914">
        <v>290.7</v>
      </c>
      <c r="H2914">
        <v>316.01299999999998</v>
      </c>
      <c r="I2914">
        <v>334.59800000000001</v>
      </c>
      <c r="J2914">
        <v>338.96800000000002</v>
      </c>
      <c r="K2914">
        <v>358.41199999999998</v>
      </c>
      <c r="L2914">
        <v>381.91899999999998</v>
      </c>
      <c r="M2914">
        <v>388.98500000000001</v>
      </c>
      <c r="N2914">
        <v>396.94299999999998</v>
      </c>
      <c r="O2914">
        <v>399.58699999999999</v>
      </c>
      <c r="P2914">
        <v>408.58100000000002</v>
      </c>
      <c r="Q2914">
        <v>409.36</v>
      </c>
      <c r="R2914">
        <v>413.47800000000001</v>
      </c>
      <c r="S2914">
        <v>418.09800000000001</v>
      </c>
      <c r="T2914">
        <v>427.04399999999998</v>
      </c>
      <c r="U2914">
        <v>432.685</v>
      </c>
      <c r="V2914">
        <v>436.803</v>
      </c>
      <c r="W2914">
        <v>434.65899999999999</v>
      </c>
      <c r="X2914">
        <v>447.34500000000003</v>
      </c>
      <c r="Y2914">
        <v>453.09100000000001</v>
      </c>
      <c r="Z2914">
        <v>458.46800000000002</v>
      </c>
      <c r="AA2914">
        <v>463.43299999999999</v>
      </c>
      <c r="AB2914">
        <v>468.78800000000001</v>
      </c>
      <c r="AC2914">
        <v>473.02300000000002</v>
      </c>
      <c r="AD2914">
        <v>477.21499999999997</v>
      </c>
      <c r="AE2914">
        <v>481.41500000000002</v>
      </c>
      <c r="AF2914">
        <v>485.31900000000002</v>
      </c>
      <c r="AG2914">
        <v>483.6</v>
      </c>
      <c r="AH2914">
        <v>495.24400000000003</v>
      </c>
      <c r="AI2914">
        <v>499.46100000000001</v>
      </c>
      <c r="AJ2914">
        <v>501.85500000000002</v>
      </c>
    </row>
    <row r="2915" spans="1:36" x14ac:dyDescent="0.25">
      <c r="C2915" t="s">
        <v>996</v>
      </c>
    </row>
    <row r="2916" spans="1:36" x14ac:dyDescent="0.25">
      <c r="C2916" t="s">
        <v>1019</v>
      </c>
    </row>
    <row r="2917" spans="1:36" x14ac:dyDescent="0.25">
      <c r="C2917" t="s">
        <v>55</v>
      </c>
      <c r="E2917">
        <v>0.17</v>
      </c>
      <c r="F2917">
        <v>0.19700000000000001</v>
      </c>
      <c r="G2917">
        <v>0.19400000000000001</v>
      </c>
      <c r="H2917">
        <v>0.19800000000000001</v>
      </c>
      <c r="I2917">
        <v>0.19700000000000001</v>
      </c>
      <c r="J2917">
        <v>0.2</v>
      </c>
      <c r="K2917">
        <v>0.2</v>
      </c>
      <c r="L2917">
        <v>0.2</v>
      </c>
      <c r="M2917">
        <v>0.2</v>
      </c>
      <c r="N2917">
        <v>0.2</v>
      </c>
      <c r="O2917">
        <v>0.19900000000000001</v>
      </c>
      <c r="P2917">
        <v>0.2</v>
      </c>
      <c r="Q2917">
        <v>0.20100000000000001</v>
      </c>
      <c r="R2917">
        <v>0.20200000000000001</v>
      </c>
      <c r="S2917">
        <v>0.20399999999999999</v>
      </c>
      <c r="T2917">
        <v>0.20499999999999999</v>
      </c>
      <c r="U2917">
        <v>0.20699999999999999</v>
      </c>
      <c r="V2917">
        <v>0.20799999999999999</v>
      </c>
      <c r="W2917">
        <v>0.20699999999999999</v>
      </c>
      <c r="X2917">
        <v>0.21</v>
      </c>
      <c r="Y2917">
        <v>0.21</v>
      </c>
      <c r="Z2917">
        <v>0.21099999999999999</v>
      </c>
      <c r="AA2917">
        <v>0.21099999999999999</v>
      </c>
      <c r="AB2917">
        <v>0.21099999999999999</v>
      </c>
      <c r="AC2917">
        <v>0.21099999999999999</v>
      </c>
      <c r="AD2917">
        <v>0.21199999999999999</v>
      </c>
      <c r="AE2917">
        <v>0.21199999999999999</v>
      </c>
      <c r="AF2917">
        <v>0.21199999999999999</v>
      </c>
      <c r="AG2917">
        <v>0.20899999999999999</v>
      </c>
      <c r="AH2917">
        <v>0.21099999999999999</v>
      </c>
      <c r="AI2917">
        <v>0.21199999999999999</v>
      </c>
      <c r="AJ2917">
        <v>0.21199999999999999</v>
      </c>
    </row>
    <row r="2918" spans="1:36" x14ac:dyDescent="0.25">
      <c r="C2918" t="s">
        <v>830</v>
      </c>
      <c r="E2918">
        <v>7.3999999999999996E-2</v>
      </c>
      <c r="F2918">
        <v>7.2999999999999995E-2</v>
      </c>
      <c r="G2918">
        <v>7.5999999999999998E-2</v>
      </c>
      <c r="H2918">
        <v>7.6999999999999999E-2</v>
      </c>
      <c r="I2918">
        <v>7.4999999999999997E-2</v>
      </c>
      <c r="J2918">
        <v>7.3999999999999996E-2</v>
      </c>
      <c r="K2918">
        <v>7.3999999999999996E-2</v>
      </c>
      <c r="L2918">
        <v>7.4999999999999997E-2</v>
      </c>
      <c r="M2918">
        <v>7.4999999999999997E-2</v>
      </c>
      <c r="N2918">
        <v>7.5999999999999998E-2</v>
      </c>
      <c r="O2918">
        <v>7.5999999999999998E-2</v>
      </c>
      <c r="P2918">
        <v>7.6999999999999999E-2</v>
      </c>
      <c r="Q2918">
        <v>7.6999999999999999E-2</v>
      </c>
      <c r="R2918">
        <v>7.8E-2</v>
      </c>
      <c r="S2918">
        <v>7.8E-2</v>
      </c>
      <c r="T2918">
        <v>7.8E-2</v>
      </c>
      <c r="U2918">
        <v>7.8E-2</v>
      </c>
      <c r="V2918">
        <v>7.8E-2</v>
      </c>
      <c r="W2918">
        <v>7.8E-2</v>
      </c>
      <c r="X2918">
        <v>7.6999999999999999E-2</v>
      </c>
      <c r="Y2918">
        <v>7.6999999999999999E-2</v>
      </c>
      <c r="Z2918">
        <v>7.6999999999999999E-2</v>
      </c>
      <c r="AA2918">
        <v>7.6999999999999999E-2</v>
      </c>
      <c r="AB2918">
        <v>7.6999999999999999E-2</v>
      </c>
      <c r="AC2918">
        <v>7.6999999999999999E-2</v>
      </c>
      <c r="AD2918">
        <v>7.6999999999999999E-2</v>
      </c>
      <c r="AE2918">
        <v>7.5999999999999998E-2</v>
      </c>
      <c r="AF2918">
        <v>7.5999999999999998E-2</v>
      </c>
      <c r="AG2918">
        <v>7.5999999999999998E-2</v>
      </c>
      <c r="AH2918">
        <v>7.5999999999999998E-2</v>
      </c>
      <c r="AI2918">
        <v>7.5999999999999998E-2</v>
      </c>
      <c r="AJ2918">
        <v>7.5999999999999998E-2</v>
      </c>
    </row>
    <row r="2919" spans="1:36" x14ac:dyDescent="0.25">
      <c r="C2919" t="s">
        <v>831</v>
      </c>
      <c r="E2919">
        <v>0.03</v>
      </c>
      <c r="F2919">
        <v>3.3000000000000002E-2</v>
      </c>
      <c r="G2919">
        <v>2.8000000000000001E-2</v>
      </c>
      <c r="H2919">
        <v>2.4E-2</v>
      </c>
      <c r="I2919">
        <v>2.9000000000000001E-2</v>
      </c>
      <c r="J2919">
        <v>3.1E-2</v>
      </c>
      <c r="K2919">
        <v>2.8000000000000001E-2</v>
      </c>
      <c r="L2919">
        <v>2.7E-2</v>
      </c>
      <c r="M2919">
        <v>2.5999999999999999E-2</v>
      </c>
      <c r="N2919">
        <v>2.5000000000000001E-2</v>
      </c>
      <c r="O2919">
        <v>2.1000000000000001E-2</v>
      </c>
      <c r="P2919">
        <v>2.3E-2</v>
      </c>
      <c r="Q2919">
        <v>2.1999999999999999E-2</v>
      </c>
      <c r="R2919">
        <v>2.1000000000000001E-2</v>
      </c>
      <c r="S2919">
        <v>1.9E-2</v>
      </c>
      <c r="T2919">
        <v>1.7999999999999999E-2</v>
      </c>
      <c r="U2919">
        <v>1.6E-2</v>
      </c>
      <c r="V2919">
        <v>1.4999999999999999E-2</v>
      </c>
      <c r="W2919">
        <v>1.0999999999999999E-2</v>
      </c>
      <c r="X2919">
        <v>1.4E-2</v>
      </c>
      <c r="Y2919">
        <v>1.2999999999999999E-2</v>
      </c>
      <c r="Z2919">
        <v>1.2999999999999999E-2</v>
      </c>
      <c r="AA2919">
        <v>1.2999999999999999E-2</v>
      </c>
      <c r="AB2919">
        <v>1.2E-2</v>
      </c>
      <c r="AC2919">
        <v>1.2E-2</v>
      </c>
      <c r="AD2919">
        <v>1.2E-2</v>
      </c>
      <c r="AE2919">
        <v>1.2E-2</v>
      </c>
      <c r="AF2919">
        <v>1.2E-2</v>
      </c>
      <c r="AG2919">
        <v>0.01</v>
      </c>
      <c r="AH2919">
        <v>1.2E-2</v>
      </c>
      <c r="AI2919">
        <v>1.2E-2</v>
      </c>
      <c r="AJ2919">
        <v>1.0999999999999999E-2</v>
      </c>
    </row>
    <row r="2920" spans="1:36" x14ac:dyDescent="0.25">
      <c r="C2920" t="s">
        <v>846</v>
      </c>
      <c r="E2920">
        <v>0</v>
      </c>
      <c r="F2920">
        <v>0</v>
      </c>
      <c r="G2920">
        <v>0</v>
      </c>
      <c r="H2920">
        <v>0</v>
      </c>
      <c r="I2920">
        <v>0</v>
      </c>
      <c r="J2920">
        <v>0</v>
      </c>
      <c r="K2920">
        <v>0</v>
      </c>
      <c r="L2920">
        <v>0</v>
      </c>
      <c r="M2920">
        <v>0</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row>
    <row r="2921" spans="1:36" x14ac:dyDescent="0.25">
      <c r="C2921" t="s">
        <v>64</v>
      </c>
      <c r="E2921">
        <v>0</v>
      </c>
      <c r="F2921">
        <v>0</v>
      </c>
      <c r="G2921">
        <v>0</v>
      </c>
      <c r="H2921">
        <v>0</v>
      </c>
      <c r="I2921">
        <v>0</v>
      </c>
      <c r="J2921">
        <v>0</v>
      </c>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row>
    <row r="2922" spans="1:36" x14ac:dyDescent="0.25">
      <c r="C2922" t="s">
        <v>833</v>
      </c>
      <c r="E2922">
        <v>2E-3</v>
      </c>
      <c r="F2922">
        <v>2E-3</v>
      </c>
      <c r="G2922">
        <v>2E-3</v>
      </c>
      <c r="H2922">
        <v>2E-3</v>
      </c>
      <c r="I2922">
        <v>2E-3</v>
      </c>
      <c r="J2922">
        <v>2E-3</v>
      </c>
      <c r="K2922">
        <v>2E-3</v>
      </c>
      <c r="L2922">
        <v>2E-3</v>
      </c>
      <c r="M2922">
        <v>2E-3</v>
      </c>
      <c r="N2922">
        <v>2E-3</v>
      </c>
      <c r="O2922">
        <v>2E-3</v>
      </c>
      <c r="P2922">
        <v>2E-3</v>
      </c>
      <c r="Q2922">
        <v>2E-3</v>
      </c>
      <c r="R2922">
        <v>2E-3</v>
      </c>
      <c r="S2922">
        <v>2E-3</v>
      </c>
      <c r="T2922">
        <v>2E-3</v>
      </c>
      <c r="U2922">
        <v>2E-3</v>
      </c>
      <c r="V2922">
        <v>2E-3</v>
      </c>
      <c r="W2922">
        <v>2E-3</v>
      </c>
      <c r="X2922">
        <v>2E-3</v>
      </c>
      <c r="Y2922">
        <v>2E-3</v>
      </c>
      <c r="Z2922">
        <v>2E-3</v>
      </c>
      <c r="AA2922">
        <v>2E-3</v>
      </c>
      <c r="AB2922">
        <v>2E-3</v>
      </c>
      <c r="AC2922">
        <v>2E-3</v>
      </c>
      <c r="AD2922">
        <v>2E-3</v>
      </c>
      <c r="AE2922">
        <v>2E-3</v>
      </c>
      <c r="AF2922">
        <v>2E-3</v>
      </c>
      <c r="AG2922">
        <v>2E-3</v>
      </c>
      <c r="AH2922">
        <v>2E-3</v>
      </c>
      <c r="AI2922">
        <v>2E-3</v>
      </c>
      <c r="AJ2922">
        <v>2E-3</v>
      </c>
    </row>
    <row r="2923" spans="1:36" x14ac:dyDescent="0.25">
      <c r="C2923" t="s">
        <v>834</v>
      </c>
      <c r="E2923">
        <v>0</v>
      </c>
      <c r="F2923">
        <v>0</v>
      </c>
      <c r="G2923">
        <v>0</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row>
    <row r="2924" spans="1:36" x14ac:dyDescent="0.25">
      <c r="C2924" t="s">
        <v>40</v>
      </c>
      <c r="E2924">
        <v>1.7999999999999999E-2</v>
      </c>
      <c r="F2924">
        <v>0.02</v>
      </c>
      <c r="G2924">
        <v>1.4E-2</v>
      </c>
      <c r="H2924">
        <v>1.4E-2</v>
      </c>
      <c r="I2924">
        <v>1.0999999999999999E-2</v>
      </c>
      <c r="J2924">
        <v>1.0999999999999999E-2</v>
      </c>
      <c r="K2924">
        <v>1.0999999999999999E-2</v>
      </c>
      <c r="L2924">
        <v>1.0999999999999999E-2</v>
      </c>
      <c r="M2924">
        <v>1.2E-2</v>
      </c>
      <c r="N2924">
        <v>1.2E-2</v>
      </c>
      <c r="O2924">
        <v>1.2999999999999999E-2</v>
      </c>
      <c r="P2924">
        <v>1.2999999999999999E-2</v>
      </c>
      <c r="Q2924">
        <v>1.2999999999999999E-2</v>
      </c>
      <c r="R2924">
        <v>1.4E-2</v>
      </c>
      <c r="S2924">
        <v>1.4E-2</v>
      </c>
      <c r="T2924">
        <v>1.4E-2</v>
      </c>
      <c r="U2924">
        <v>1.4E-2</v>
      </c>
      <c r="V2924">
        <v>1.4E-2</v>
      </c>
      <c r="W2924">
        <v>1.4E-2</v>
      </c>
      <c r="X2924">
        <v>1.4E-2</v>
      </c>
      <c r="Y2924">
        <v>1.4E-2</v>
      </c>
      <c r="Z2924">
        <v>1.4E-2</v>
      </c>
      <c r="AA2924">
        <v>1.4E-2</v>
      </c>
      <c r="AB2924">
        <v>1.4E-2</v>
      </c>
      <c r="AC2924">
        <v>1.4E-2</v>
      </c>
      <c r="AD2924">
        <v>1.4E-2</v>
      </c>
      <c r="AE2924">
        <v>1.4E-2</v>
      </c>
      <c r="AF2924">
        <v>1.4E-2</v>
      </c>
      <c r="AG2924">
        <v>1.4E-2</v>
      </c>
      <c r="AH2924">
        <v>1.4999999999999999E-2</v>
      </c>
      <c r="AI2924">
        <v>1.4999999999999999E-2</v>
      </c>
      <c r="AJ2924">
        <v>1.4999999999999999E-2</v>
      </c>
    </row>
    <row r="2925" spans="1:36" x14ac:dyDescent="0.25">
      <c r="C2925" t="s">
        <v>835</v>
      </c>
      <c r="E2925">
        <v>0</v>
      </c>
      <c r="F2925">
        <v>0</v>
      </c>
      <c r="G2925">
        <v>0</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row>
    <row r="2926" spans="1:36" x14ac:dyDescent="0.25">
      <c r="C2926" t="s">
        <v>836</v>
      </c>
      <c r="E2926">
        <v>0</v>
      </c>
      <c r="F2926">
        <v>0</v>
      </c>
      <c r="G2926">
        <v>0</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row>
    <row r="2927" spans="1:36" x14ac:dyDescent="0.25">
      <c r="C2927" t="s">
        <v>996</v>
      </c>
    </row>
    <row r="2928" spans="1:36" x14ac:dyDescent="0.25">
      <c r="C2928" t="s">
        <v>1026</v>
      </c>
    </row>
    <row r="2929" spans="3:36" x14ac:dyDescent="0.25">
      <c r="C2929" t="s">
        <v>996</v>
      </c>
    </row>
    <row r="2930" spans="3:36" x14ac:dyDescent="0.25">
      <c r="C2930" t="s">
        <v>1027</v>
      </c>
    </row>
    <row r="2931" spans="3:36" x14ac:dyDescent="0.25">
      <c r="C2931" t="s">
        <v>876</v>
      </c>
      <c r="E2931">
        <v>22.385999999999999</v>
      </c>
      <c r="F2931">
        <v>20.895</v>
      </c>
      <c r="G2931">
        <v>21.24</v>
      </c>
      <c r="H2931">
        <v>21.888000000000002</v>
      </c>
      <c r="I2931">
        <v>24.126000000000001</v>
      </c>
      <c r="J2931">
        <v>23.733000000000001</v>
      </c>
      <c r="K2931">
        <v>24.024000000000001</v>
      </c>
      <c r="L2931">
        <v>25.492000000000001</v>
      </c>
      <c r="M2931">
        <v>25.856000000000002</v>
      </c>
      <c r="N2931">
        <v>25.806999999999999</v>
      </c>
      <c r="O2931">
        <v>25.503</v>
      </c>
      <c r="P2931">
        <v>25.062000000000001</v>
      </c>
      <c r="Q2931">
        <v>24.402999999999999</v>
      </c>
      <c r="R2931">
        <v>23.931000000000001</v>
      </c>
      <c r="S2931">
        <v>23.388000000000002</v>
      </c>
      <c r="T2931">
        <v>23.295000000000002</v>
      </c>
      <c r="U2931">
        <v>23.460999999999999</v>
      </c>
      <c r="V2931">
        <v>23.611999999999998</v>
      </c>
      <c r="W2931">
        <v>23.728999999999999</v>
      </c>
      <c r="X2931">
        <v>23.887</v>
      </c>
      <c r="Y2931">
        <v>24.03</v>
      </c>
      <c r="Z2931">
        <v>24.018000000000001</v>
      </c>
      <c r="AA2931">
        <v>23.867000000000001</v>
      </c>
      <c r="AB2931">
        <v>23.695</v>
      </c>
      <c r="AC2931">
        <v>23.501000000000001</v>
      </c>
      <c r="AD2931">
        <v>23.306000000000001</v>
      </c>
      <c r="AE2931">
        <v>23.116</v>
      </c>
      <c r="AF2931">
        <v>22.91</v>
      </c>
      <c r="AG2931">
        <v>22.713000000000001</v>
      </c>
      <c r="AH2931">
        <v>22.669</v>
      </c>
      <c r="AI2931">
        <v>22.614000000000001</v>
      </c>
      <c r="AJ2931">
        <v>22.515999999999998</v>
      </c>
    </row>
    <row r="2932" spans="3:36" x14ac:dyDescent="0.25">
      <c r="C2932" t="s">
        <v>877</v>
      </c>
      <c r="E2932">
        <v>34.713999999999999</v>
      </c>
      <c r="F2932">
        <v>32.402000000000001</v>
      </c>
      <c r="G2932">
        <v>32.936999999999998</v>
      </c>
      <c r="H2932">
        <v>33.942999999999998</v>
      </c>
      <c r="I2932">
        <v>37.412999999999997</v>
      </c>
      <c r="J2932">
        <v>36.802999999999997</v>
      </c>
      <c r="K2932">
        <v>37.255000000000003</v>
      </c>
      <c r="L2932">
        <v>39.531999999999996</v>
      </c>
      <c r="M2932">
        <v>40.095999999999997</v>
      </c>
      <c r="N2932">
        <v>40.020000000000003</v>
      </c>
      <c r="O2932">
        <v>39.549999999999997</v>
      </c>
      <c r="P2932">
        <v>38.865000000000002</v>
      </c>
      <c r="Q2932">
        <v>37.841999999999999</v>
      </c>
      <c r="R2932">
        <v>37.110999999999997</v>
      </c>
      <c r="S2932">
        <v>36.270000000000003</v>
      </c>
      <c r="T2932">
        <v>36.125</v>
      </c>
      <c r="U2932">
        <v>36.381999999999998</v>
      </c>
      <c r="V2932">
        <v>36.616999999999997</v>
      </c>
      <c r="W2932">
        <v>36.798000000000002</v>
      </c>
      <c r="X2932">
        <v>37.042999999999999</v>
      </c>
      <c r="Y2932">
        <v>37.265000000000001</v>
      </c>
      <c r="Z2932">
        <v>37.246000000000002</v>
      </c>
      <c r="AA2932">
        <v>37.012</v>
      </c>
      <c r="AB2932">
        <v>36.744999999999997</v>
      </c>
      <c r="AC2932">
        <v>36.444000000000003</v>
      </c>
      <c r="AD2932">
        <v>36.142000000000003</v>
      </c>
      <c r="AE2932">
        <v>35.847000000000001</v>
      </c>
      <c r="AF2932">
        <v>35.527999999999999</v>
      </c>
      <c r="AG2932">
        <v>35.222999999999999</v>
      </c>
      <c r="AH2932">
        <v>35.155000000000001</v>
      </c>
      <c r="AI2932">
        <v>35.067999999999998</v>
      </c>
      <c r="AJ2932">
        <v>34.917000000000002</v>
      </c>
    </row>
    <row r="2933" spans="3:36" x14ac:dyDescent="0.25">
      <c r="C2933" t="s">
        <v>878</v>
      </c>
      <c r="E2933">
        <v>69.606999999999999</v>
      </c>
      <c r="F2933">
        <v>70.064999999999998</v>
      </c>
      <c r="G2933">
        <v>54.927999999999997</v>
      </c>
      <c r="H2933">
        <v>53.045000000000002</v>
      </c>
      <c r="I2933">
        <v>77.959999999999994</v>
      </c>
      <c r="J2933">
        <v>83.850999999999999</v>
      </c>
      <c r="K2933">
        <v>76.929000000000002</v>
      </c>
      <c r="L2933">
        <v>79.671000000000006</v>
      </c>
      <c r="M2933">
        <v>80.459000000000003</v>
      </c>
      <c r="N2933">
        <v>80.063000000000002</v>
      </c>
      <c r="O2933">
        <v>79.171000000000006</v>
      </c>
      <c r="P2933">
        <v>77.433000000000007</v>
      </c>
      <c r="Q2933">
        <v>75.61</v>
      </c>
      <c r="R2933">
        <v>72.102000000000004</v>
      </c>
      <c r="S2933">
        <v>69.382999999999996</v>
      </c>
      <c r="T2933">
        <v>68.049000000000007</v>
      </c>
      <c r="U2933">
        <v>66.626999999999995</v>
      </c>
      <c r="V2933">
        <v>66.83</v>
      </c>
      <c r="W2933">
        <v>67.302999999999997</v>
      </c>
      <c r="X2933">
        <v>67.786000000000001</v>
      </c>
      <c r="Y2933">
        <v>68.293999999999997</v>
      </c>
      <c r="Z2933">
        <v>67.97</v>
      </c>
      <c r="AA2933">
        <v>67.12</v>
      </c>
      <c r="AB2933">
        <v>66.338999999999999</v>
      </c>
      <c r="AC2933">
        <v>65.543000000000006</v>
      </c>
      <c r="AD2933">
        <v>65.040999999999997</v>
      </c>
      <c r="AE2933">
        <v>64.597999999999999</v>
      </c>
      <c r="AF2933">
        <v>64.256</v>
      </c>
      <c r="AG2933">
        <v>64.137</v>
      </c>
      <c r="AH2933">
        <v>63.994999999999997</v>
      </c>
      <c r="AI2933">
        <v>63.774000000000001</v>
      </c>
      <c r="AJ2933">
        <v>62.951000000000001</v>
      </c>
    </row>
    <row r="2934" spans="3:36" x14ac:dyDescent="0.25">
      <c r="C2934" t="s">
        <v>879</v>
      </c>
      <c r="E2934">
        <v>15.116</v>
      </c>
      <c r="F2934">
        <v>15.718999999999999</v>
      </c>
      <c r="G2934">
        <v>13.324999999999999</v>
      </c>
      <c r="H2934">
        <v>12.162000000000001</v>
      </c>
      <c r="I2934">
        <v>16.202000000000002</v>
      </c>
      <c r="J2934">
        <v>17.312000000000001</v>
      </c>
      <c r="K2934">
        <v>16.440000000000001</v>
      </c>
      <c r="L2934">
        <v>16.443000000000001</v>
      </c>
      <c r="M2934">
        <v>15.778</v>
      </c>
      <c r="N2934">
        <v>15.218</v>
      </c>
      <c r="O2934">
        <v>14.661</v>
      </c>
      <c r="P2934">
        <v>14.06</v>
      </c>
      <c r="Q2934">
        <v>13.788</v>
      </c>
      <c r="R2934">
        <v>13.564</v>
      </c>
      <c r="S2934">
        <v>13.294</v>
      </c>
      <c r="T2934">
        <v>13.127000000000001</v>
      </c>
      <c r="U2934">
        <v>12.862</v>
      </c>
      <c r="V2934">
        <v>12.882</v>
      </c>
      <c r="W2934">
        <v>12.901</v>
      </c>
      <c r="X2934">
        <v>12.896000000000001</v>
      </c>
      <c r="Y2934">
        <v>12.933999999999999</v>
      </c>
      <c r="Z2934">
        <v>12.896000000000001</v>
      </c>
      <c r="AA2934">
        <v>12.807</v>
      </c>
      <c r="AB2934">
        <v>12.734</v>
      </c>
      <c r="AC2934">
        <v>12.641</v>
      </c>
      <c r="AD2934">
        <v>12.542</v>
      </c>
      <c r="AE2934">
        <v>12.423999999999999</v>
      </c>
      <c r="AF2934">
        <v>12.38</v>
      </c>
      <c r="AG2934">
        <v>12.313000000000001</v>
      </c>
      <c r="AH2934">
        <v>12.26</v>
      </c>
      <c r="AI2934">
        <v>12.183</v>
      </c>
      <c r="AJ2934">
        <v>11.981999999999999</v>
      </c>
    </row>
    <row r="2935" spans="3:36" x14ac:dyDescent="0.25">
      <c r="C2935" t="s">
        <v>880</v>
      </c>
      <c r="E2935">
        <v>5.6109999999999998</v>
      </c>
      <c r="F2935">
        <v>5.2370000000000001</v>
      </c>
      <c r="G2935">
        <v>5.3230000000000004</v>
      </c>
      <c r="H2935">
        <v>5.4859999999999998</v>
      </c>
      <c r="I2935">
        <v>6.0469999999999997</v>
      </c>
      <c r="J2935">
        <v>5.9480000000000004</v>
      </c>
      <c r="K2935">
        <v>6.0209999999999999</v>
      </c>
      <c r="L2935">
        <v>6.3890000000000002</v>
      </c>
      <c r="M2935">
        <v>6.48</v>
      </c>
      <c r="N2935">
        <v>6.4669999999999996</v>
      </c>
      <c r="O2935">
        <v>6.391</v>
      </c>
      <c r="P2935">
        <v>6.2809999999999997</v>
      </c>
      <c r="Q2935">
        <v>6.1159999999999997</v>
      </c>
      <c r="R2935">
        <v>5.9969999999999999</v>
      </c>
      <c r="S2935">
        <v>5.8609999999999998</v>
      </c>
      <c r="T2935">
        <v>5.8380000000000001</v>
      </c>
      <c r="U2935">
        <v>5.88</v>
      </c>
      <c r="V2935">
        <v>5.9180000000000001</v>
      </c>
      <c r="W2935">
        <v>5.9470000000000001</v>
      </c>
      <c r="X2935">
        <v>5.9859999999999998</v>
      </c>
      <c r="Y2935">
        <v>6.0220000000000002</v>
      </c>
      <c r="Z2935">
        <v>6.0190000000000001</v>
      </c>
      <c r="AA2935">
        <v>5.9809999999999999</v>
      </c>
      <c r="AB2935">
        <v>5.9379999999999997</v>
      </c>
      <c r="AC2935">
        <v>5.89</v>
      </c>
      <c r="AD2935">
        <v>5.8410000000000002</v>
      </c>
      <c r="AE2935">
        <v>5.7930000000000001</v>
      </c>
      <c r="AF2935">
        <v>5.742</v>
      </c>
      <c r="AG2935">
        <v>5.6929999999999996</v>
      </c>
      <c r="AH2935">
        <v>5.6820000000000004</v>
      </c>
      <c r="AI2935">
        <v>5.6680000000000001</v>
      </c>
      <c r="AJ2935">
        <v>5.6429999999999998</v>
      </c>
    </row>
    <row r="2936" spans="3:36" x14ac:dyDescent="0.25">
      <c r="C2936" t="s">
        <v>881</v>
      </c>
      <c r="E2936">
        <v>2.4119999999999999</v>
      </c>
      <c r="F2936">
        <v>2.427</v>
      </c>
      <c r="G2936">
        <v>1.9039999999999999</v>
      </c>
      <c r="H2936">
        <v>1.8380000000000001</v>
      </c>
      <c r="I2936">
        <v>2.702</v>
      </c>
      <c r="J2936">
        <v>2.9049999999999998</v>
      </c>
      <c r="K2936">
        <v>2.6659999999999999</v>
      </c>
      <c r="L2936">
        <v>2.7610000000000001</v>
      </c>
      <c r="M2936">
        <v>2.7879999999999998</v>
      </c>
      <c r="N2936">
        <v>2.774</v>
      </c>
      <c r="O2936">
        <v>2.7429999999999999</v>
      </c>
      <c r="P2936">
        <v>2.6829999999999998</v>
      </c>
      <c r="Q2936">
        <v>2.62</v>
      </c>
      <c r="R2936">
        <v>2.4990000000000001</v>
      </c>
      <c r="S2936">
        <v>2.4049999999999998</v>
      </c>
      <c r="T2936">
        <v>2.3580000000000001</v>
      </c>
      <c r="U2936">
        <v>2.3090000000000002</v>
      </c>
      <c r="V2936">
        <v>2.3159999999999998</v>
      </c>
      <c r="W2936">
        <v>2.3319999999999999</v>
      </c>
      <c r="X2936">
        <v>2.3490000000000002</v>
      </c>
      <c r="Y2936">
        <v>2.367</v>
      </c>
      <c r="Z2936">
        <v>2.3559999999999999</v>
      </c>
      <c r="AA2936">
        <v>2.3260000000000001</v>
      </c>
      <c r="AB2936">
        <v>2.2989999999999999</v>
      </c>
      <c r="AC2936">
        <v>2.2719999999999998</v>
      </c>
      <c r="AD2936">
        <v>2.2549999999999999</v>
      </c>
      <c r="AE2936">
        <v>2.2389999999999999</v>
      </c>
      <c r="AF2936">
        <v>2.2269999999999999</v>
      </c>
      <c r="AG2936">
        <v>2.2229999999999999</v>
      </c>
      <c r="AH2936">
        <v>2.218</v>
      </c>
      <c r="AI2936">
        <v>2.2109999999999999</v>
      </c>
      <c r="AJ2936">
        <v>2.1819999999999999</v>
      </c>
    </row>
    <row r="2937" spans="3:36" x14ac:dyDescent="0.25">
      <c r="C2937" t="s">
        <v>882</v>
      </c>
      <c r="E2937">
        <v>2.2290000000000001</v>
      </c>
      <c r="F2937">
        <v>2.08</v>
      </c>
      <c r="G2937">
        <v>2.1139999999999999</v>
      </c>
      <c r="H2937">
        <v>2.1789999999999998</v>
      </c>
      <c r="I2937">
        <v>2.4020000000000001</v>
      </c>
      <c r="J2937">
        <v>2.363</v>
      </c>
      <c r="K2937">
        <v>2.3919999999999999</v>
      </c>
      <c r="L2937">
        <v>2.5379999999999998</v>
      </c>
      <c r="M2937">
        <v>2.5739999999999998</v>
      </c>
      <c r="N2937">
        <v>2.569</v>
      </c>
      <c r="O2937">
        <v>2.5390000000000001</v>
      </c>
      <c r="P2937">
        <v>2.4950000000000001</v>
      </c>
      <c r="Q2937">
        <v>2.4300000000000002</v>
      </c>
      <c r="R2937">
        <v>2.383</v>
      </c>
      <c r="S2937">
        <v>2.3290000000000002</v>
      </c>
      <c r="T2937">
        <v>2.319</v>
      </c>
      <c r="U2937">
        <v>2.3359999999999999</v>
      </c>
      <c r="V2937">
        <v>2.351</v>
      </c>
      <c r="W2937">
        <v>2.363</v>
      </c>
      <c r="X2937">
        <v>2.3780000000000001</v>
      </c>
      <c r="Y2937">
        <v>2.3929999999999998</v>
      </c>
      <c r="Z2937">
        <v>2.391</v>
      </c>
      <c r="AA2937">
        <v>2.3759999999999999</v>
      </c>
      <c r="AB2937">
        <v>2.359</v>
      </c>
      <c r="AC2937">
        <v>2.34</v>
      </c>
      <c r="AD2937">
        <v>2.3210000000000002</v>
      </c>
      <c r="AE2937">
        <v>2.302</v>
      </c>
      <c r="AF2937">
        <v>2.2810000000000001</v>
      </c>
      <c r="AG2937">
        <v>2.262</v>
      </c>
      <c r="AH2937">
        <v>2.258</v>
      </c>
      <c r="AI2937">
        <v>2.2519999999999998</v>
      </c>
      <c r="AJ2937">
        <v>2.242</v>
      </c>
    </row>
    <row r="2938" spans="3:36" x14ac:dyDescent="0.25">
      <c r="C2938" t="s">
        <v>883</v>
      </c>
      <c r="E2938">
        <v>1.002</v>
      </c>
      <c r="F2938">
        <v>0.90600000000000003</v>
      </c>
      <c r="G2938">
        <v>0.96599999999999997</v>
      </c>
      <c r="H2938">
        <v>0.88600000000000001</v>
      </c>
      <c r="I2938">
        <v>1.0620000000000001</v>
      </c>
      <c r="J2938">
        <v>1.095</v>
      </c>
      <c r="K2938">
        <v>1.1359999999999999</v>
      </c>
      <c r="L2938">
        <v>1.1850000000000001</v>
      </c>
      <c r="M2938">
        <v>1.19</v>
      </c>
      <c r="N2938">
        <v>1.2010000000000001</v>
      </c>
      <c r="O2938">
        <v>1.208</v>
      </c>
      <c r="P2938">
        <v>1.2090000000000001</v>
      </c>
      <c r="Q2938">
        <v>1.1890000000000001</v>
      </c>
      <c r="R2938">
        <v>1.1839999999999999</v>
      </c>
      <c r="S2938">
        <v>1.171</v>
      </c>
      <c r="T2938">
        <v>1.1619999999999999</v>
      </c>
      <c r="U2938">
        <v>1.1619999999999999</v>
      </c>
      <c r="V2938">
        <v>1.1659999999999999</v>
      </c>
      <c r="W2938">
        <v>1.163</v>
      </c>
      <c r="X2938">
        <v>1.165</v>
      </c>
      <c r="Y2938">
        <v>1.165</v>
      </c>
      <c r="Z2938">
        <v>1.1619999999999999</v>
      </c>
      <c r="AA2938">
        <v>1.1579999999999999</v>
      </c>
      <c r="AB2938">
        <v>1.1559999999999999</v>
      </c>
      <c r="AC2938">
        <v>1.147</v>
      </c>
      <c r="AD2938">
        <v>1.139</v>
      </c>
      <c r="AE2938">
        <v>1.127</v>
      </c>
      <c r="AF2938">
        <v>1.1180000000000001</v>
      </c>
      <c r="AG2938">
        <v>1.1120000000000001</v>
      </c>
      <c r="AH2938">
        <v>1.1080000000000001</v>
      </c>
      <c r="AI2938">
        <v>1.101</v>
      </c>
      <c r="AJ2938">
        <v>1.0860000000000001</v>
      </c>
    </row>
    <row r="2939" spans="3:36" x14ac:dyDescent="0.25">
      <c r="C2939" t="s">
        <v>884</v>
      </c>
      <c r="E2939">
        <v>0</v>
      </c>
      <c r="F2939">
        <v>0</v>
      </c>
      <c r="G2939">
        <v>0</v>
      </c>
      <c r="H2939">
        <v>0</v>
      </c>
      <c r="I2939">
        <v>0</v>
      </c>
      <c r="J2939">
        <v>0</v>
      </c>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0</v>
      </c>
    </row>
    <row r="2940" spans="3:36" x14ac:dyDescent="0.25">
      <c r="C2940" t="s">
        <v>1028</v>
      </c>
      <c r="E2940">
        <v>0.13100000000000001</v>
      </c>
      <c r="F2940">
        <v>0.13100000000000001</v>
      </c>
      <c r="G2940">
        <v>0.104</v>
      </c>
      <c r="H2940">
        <v>0.1</v>
      </c>
      <c r="I2940">
        <v>0.14699999999999999</v>
      </c>
      <c r="J2940">
        <v>0.158</v>
      </c>
      <c r="K2940">
        <v>0.14499999999999999</v>
      </c>
      <c r="L2940">
        <v>0.15</v>
      </c>
      <c r="M2940">
        <v>0.151</v>
      </c>
      <c r="N2940">
        <v>0.151</v>
      </c>
      <c r="O2940">
        <v>0.14899999999999999</v>
      </c>
      <c r="P2940">
        <v>0.14599999999999999</v>
      </c>
      <c r="Q2940">
        <v>0.14199999999999999</v>
      </c>
      <c r="R2940">
        <v>0.13600000000000001</v>
      </c>
      <c r="S2940">
        <v>0.13100000000000001</v>
      </c>
      <c r="T2940">
        <v>0.128</v>
      </c>
      <c r="U2940">
        <v>0.125</v>
      </c>
      <c r="V2940">
        <v>0.126</v>
      </c>
      <c r="W2940">
        <v>0.127</v>
      </c>
      <c r="X2940">
        <v>0.128</v>
      </c>
      <c r="Y2940">
        <v>0.129</v>
      </c>
      <c r="Z2940">
        <v>0.128</v>
      </c>
      <c r="AA2940">
        <v>0.127</v>
      </c>
      <c r="AB2940">
        <v>0.125</v>
      </c>
      <c r="AC2940">
        <v>0.124</v>
      </c>
      <c r="AD2940">
        <v>0.123</v>
      </c>
      <c r="AE2940">
        <v>0.122</v>
      </c>
      <c r="AF2940">
        <v>0.122</v>
      </c>
      <c r="AG2940">
        <v>0.121</v>
      </c>
      <c r="AH2940">
        <v>0.121</v>
      </c>
      <c r="AI2940">
        <v>0.121</v>
      </c>
      <c r="AJ2940">
        <v>0.11899999999999999</v>
      </c>
    </row>
    <row r="2941" spans="3:36" x14ac:dyDescent="0.25">
      <c r="C2941" t="s">
        <v>1029</v>
      </c>
      <c r="E2941">
        <v>1.0660000000000001</v>
      </c>
      <c r="F2941">
        <v>0.98599999999999999</v>
      </c>
      <c r="G2941">
        <v>1.014</v>
      </c>
      <c r="H2941">
        <v>1.034</v>
      </c>
      <c r="I2941">
        <v>1.133</v>
      </c>
      <c r="J2941">
        <v>1.0940000000000001</v>
      </c>
      <c r="K2941">
        <v>1.111</v>
      </c>
      <c r="L2941">
        <v>1.1819999999999999</v>
      </c>
      <c r="M2941">
        <v>1.202</v>
      </c>
      <c r="N2941">
        <v>1.202</v>
      </c>
      <c r="O2941">
        <v>1.1910000000000001</v>
      </c>
      <c r="P2941">
        <v>1.173</v>
      </c>
      <c r="Q2941">
        <v>1.1439999999999999</v>
      </c>
      <c r="R2941">
        <v>1.123</v>
      </c>
      <c r="S2941">
        <v>1.099</v>
      </c>
      <c r="T2941">
        <v>1.0960000000000001</v>
      </c>
      <c r="U2941">
        <v>1.105</v>
      </c>
      <c r="V2941">
        <v>1.1120000000000001</v>
      </c>
      <c r="W2941">
        <v>1.117</v>
      </c>
      <c r="X2941">
        <v>1.125</v>
      </c>
      <c r="Y2941">
        <v>1.1319999999999999</v>
      </c>
      <c r="Z2941">
        <v>1.131</v>
      </c>
      <c r="AA2941">
        <v>1.1240000000000001</v>
      </c>
      <c r="AB2941">
        <v>1.117</v>
      </c>
      <c r="AC2941">
        <v>1.1080000000000001</v>
      </c>
      <c r="AD2941">
        <v>1.099</v>
      </c>
      <c r="AE2941">
        <v>1.0900000000000001</v>
      </c>
      <c r="AF2941">
        <v>1.08</v>
      </c>
      <c r="AG2941">
        <v>1.071</v>
      </c>
      <c r="AH2941">
        <v>1.069</v>
      </c>
      <c r="AI2941">
        <v>1.0660000000000001</v>
      </c>
      <c r="AJ2941">
        <v>1.0620000000000001</v>
      </c>
    </row>
    <row r="2942" spans="3:36" x14ac:dyDescent="0.25">
      <c r="C2942" t="s">
        <v>1030</v>
      </c>
      <c r="E2942">
        <v>1.121</v>
      </c>
      <c r="F2942">
        <v>1.127</v>
      </c>
      <c r="G2942">
        <v>0.84399999999999997</v>
      </c>
      <c r="H2942">
        <v>0.79900000000000004</v>
      </c>
      <c r="I2942">
        <v>1.2150000000000001</v>
      </c>
      <c r="J2942">
        <v>1.3220000000000001</v>
      </c>
      <c r="K2942">
        <v>1.206</v>
      </c>
      <c r="L2942">
        <v>1.2410000000000001</v>
      </c>
      <c r="M2942">
        <v>1.246</v>
      </c>
      <c r="N2942">
        <v>1.2330000000000001</v>
      </c>
      <c r="O2942">
        <v>1.2130000000000001</v>
      </c>
      <c r="P2942">
        <v>1.181</v>
      </c>
      <c r="Q2942">
        <v>1.149</v>
      </c>
      <c r="R2942">
        <v>1.0920000000000001</v>
      </c>
      <c r="S2942">
        <v>1.0489999999999999</v>
      </c>
      <c r="T2942">
        <v>1.0269999999999999</v>
      </c>
      <c r="U2942">
        <v>1.0029999999999999</v>
      </c>
      <c r="V2942">
        <v>1.0049999999999999</v>
      </c>
      <c r="W2942">
        <v>1.012</v>
      </c>
      <c r="X2942">
        <v>1.0189999999999999</v>
      </c>
      <c r="Y2942">
        <v>1.0269999999999999</v>
      </c>
      <c r="Z2942">
        <v>1.022</v>
      </c>
      <c r="AA2942">
        <v>1.0089999999999999</v>
      </c>
      <c r="AB2942">
        <v>0.998</v>
      </c>
      <c r="AC2942">
        <v>0.98599999999999999</v>
      </c>
      <c r="AD2942">
        <v>0.97799999999999998</v>
      </c>
      <c r="AE2942">
        <v>0.97199999999999998</v>
      </c>
      <c r="AF2942">
        <v>0.96699999999999997</v>
      </c>
      <c r="AG2942">
        <v>0.96499999999999997</v>
      </c>
      <c r="AH2942">
        <v>0.96299999999999997</v>
      </c>
      <c r="AI2942">
        <v>0.96</v>
      </c>
      <c r="AJ2942">
        <v>0.94699999999999995</v>
      </c>
    </row>
    <row r="2943" spans="3:36" x14ac:dyDescent="0.25">
      <c r="C2943" t="s">
        <v>885</v>
      </c>
      <c r="E2943">
        <v>155.39500000000001</v>
      </c>
      <c r="F2943">
        <v>151.976</v>
      </c>
      <c r="G2943">
        <v>134.69999999999999</v>
      </c>
      <c r="H2943">
        <v>133.36099999999999</v>
      </c>
      <c r="I2943">
        <v>170.40700000000001</v>
      </c>
      <c r="J2943">
        <v>176.584</v>
      </c>
      <c r="K2943">
        <v>169.32300000000001</v>
      </c>
      <c r="L2943">
        <v>176.584</v>
      </c>
      <c r="M2943">
        <v>177.82</v>
      </c>
      <c r="N2943">
        <v>176.70400000000001</v>
      </c>
      <c r="O2943">
        <v>174.321</v>
      </c>
      <c r="P2943">
        <v>170.589</v>
      </c>
      <c r="Q2943">
        <v>166.43199999999999</v>
      </c>
      <c r="R2943">
        <v>161.12200000000001</v>
      </c>
      <c r="S2943">
        <v>156.37899999999999</v>
      </c>
      <c r="T2943">
        <v>154.52600000000001</v>
      </c>
      <c r="U2943">
        <v>153.251</v>
      </c>
      <c r="V2943">
        <v>153.934</v>
      </c>
      <c r="W2943">
        <v>154.792</v>
      </c>
      <c r="X2943">
        <v>155.76300000000001</v>
      </c>
      <c r="Y2943">
        <v>156.75800000000001</v>
      </c>
      <c r="Z2943">
        <v>156.34</v>
      </c>
      <c r="AA2943">
        <v>154.90799999999999</v>
      </c>
      <c r="AB2943">
        <v>153.505</v>
      </c>
      <c r="AC2943">
        <v>151.994</v>
      </c>
      <c r="AD2943">
        <v>150.785</v>
      </c>
      <c r="AE2943">
        <v>149.631</v>
      </c>
      <c r="AF2943">
        <v>148.61099999999999</v>
      </c>
      <c r="AG2943">
        <v>147.833</v>
      </c>
      <c r="AH2943">
        <v>147.49799999999999</v>
      </c>
      <c r="AI2943">
        <v>147.017</v>
      </c>
      <c r="AJ2943">
        <v>145.648</v>
      </c>
    </row>
    <row r="2944" spans="3:36" x14ac:dyDescent="0.25">
      <c r="C2944" t="s">
        <v>886</v>
      </c>
      <c r="E2944">
        <v>140.279</v>
      </c>
      <c r="F2944">
        <v>136.25700000000001</v>
      </c>
      <c r="G2944">
        <v>121.375</v>
      </c>
      <c r="H2944">
        <v>121.199</v>
      </c>
      <c r="I2944">
        <v>154.20500000000001</v>
      </c>
      <c r="J2944">
        <v>159.27199999999999</v>
      </c>
      <c r="K2944">
        <v>152.88300000000001</v>
      </c>
      <c r="L2944">
        <v>160.13999999999999</v>
      </c>
      <c r="M2944">
        <v>162.042</v>
      </c>
      <c r="N2944">
        <v>161.48599999999999</v>
      </c>
      <c r="O2944">
        <v>159.65899999999999</v>
      </c>
      <c r="P2944">
        <v>156.529</v>
      </c>
      <c r="Q2944">
        <v>152.64400000000001</v>
      </c>
      <c r="R2944">
        <v>147.55799999999999</v>
      </c>
      <c r="S2944">
        <v>143.08600000000001</v>
      </c>
      <c r="T2944">
        <v>141.398</v>
      </c>
      <c r="U2944">
        <v>140.38900000000001</v>
      </c>
      <c r="V2944">
        <v>141.05199999999999</v>
      </c>
      <c r="W2944">
        <v>141.89099999999999</v>
      </c>
      <c r="X2944">
        <v>142.86699999999999</v>
      </c>
      <c r="Y2944">
        <v>143.82400000000001</v>
      </c>
      <c r="Z2944">
        <v>143.44399999999999</v>
      </c>
      <c r="AA2944">
        <v>142.102</v>
      </c>
      <c r="AB2944">
        <v>140.77099999999999</v>
      </c>
      <c r="AC2944">
        <v>139.35300000000001</v>
      </c>
      <c r="AD2944">
        <v>138.24299999999999</v>
      </c>
      <c r="AE2944">
        <v>137.20599999999999</v>
      </c>
      <c r="AF2944">
        <v>136.23099999999999</v>
      </c>
      <c r="AG2944">
        <v>135.52000000000001</v>
      </c>
      <c r="AH2944">
        <v>135.238</v>
      </c>
      <c r="AI2944">
        <v>134.834</v>
      </c>
      <c r="AJ2944">
        <v>133.66499999999999</v>
      </c>
    </row>
    <row r="2945" spans="3:36" x14ac:dyDescent="0.25">
      <c r="C2945" t="s">
        <v>996</v>
      </c>
    </row>
    <row r="2946" spans="3:36" x14ac:dyDescent="0.25">
      <c r="C2946" t="s">
        <v>998</v>
      </c>
    </row>
    <row r="2947" spans="3:36" x14ac:dyDescent="0.25">
      <c r="C2947" t="s">
        <v>996</v>
      </c>
    </row>
    <row r="2948" spans="3:36" x14ac:dyDescent="0.25">
      <c r="C2948" t="s">
        <v>1031</v>
      </c>
    </row>
    <row r="2949" spans="3:36" x14ac:dyDescent="0.25">
      <c r="C2949" t="s">
        <v>965</v>
      </c>
      <c r="E2949">
        <v>977.41</v>
      </c>
      <c r="F2949">
        <v>861.39700000000005</v>
      </c>
      <c r="G2949">
        <v>924.04200000000003</v>
      </c>
      <c r="H2949">
        <v>1003.672</v>
      </c>
      <c r="I2949">
        <v>1065.547</v>
      </c>
      <c r="J2949">
        <v>1067.69</v>
      </c>
      <c r="K2949">
        <v>1135.0909999999999</v>
      </c>
      <c r="L2949">
        <v>1211.425</v>
      </c>
      <c r="M2949">
        <v>1234.4179999999999</v>
      </c>
      <c r="N2949">
        <v>1259.8510000000001</v>
      </c>
      <c r="O2949">
        <v>1282.951</v>
      </c>
      <c r="P2949">
        <v>1295.904</v>
      </c>
      <c r="Q2949">
        <v>1295.3699999999999</v>
      </c>
      <c r="R2949">
        <v>1306.4059999999999</v>
      </c>
      <c r="S2949">
        <v>1319.825</v>
      </c>
      <c r="T2949">
        <v>1347.2529999999999</v>
      </c>
      <c r="U2949">
        <v>1364.5219999999999</v>
      </c>
      <c r="V2949">
        <v>1376.5609999999999</v>
      </c>
      <c r="W2949">
        <v>1391.556</v>
      </c>
      <c r="X2949">
        <v>1410.16</v>
      </c>
      <c r="Y2949">
        <v>1428.62</v>
      </c>
      <c r="Z2949">
        <v>1445.529</v>
      </c>
      <c r="AA2949">
        <v>1461.41</v>
      </c>
      <c r="AB2949">
        <v>1479.1420000000001</v>
      </c>
      <c r="AC2949">
        <v>1493.345</v>
      </c>
      <c r="AD2949">
        <v>1507.597</v>
      </c>
      <c r="AE2949">
        <v>1522.018</v>
      </c>
      <c r="AF2949">
        <v>1535.057</v>
      </c>
      <c r="AG2949">
        <v>1550.9449999999999</v>
      </c>
      <c r="AH2949">
        <v>1568.097</v>
      </c>
      <c r="AI2949">
        <v>1582.0219999999999</v>
      </c>
      <c r="AJ2949">
        <v>1590.212</v>
      </c>
    </row>
    <row r="2950" spans="3:36" x14ac:dyDescent="0.25">
      <c r="C2950" t="s">
        <v>966</v>
      </c>
      <c r="E2950">
        <v>977.41</v>
      </c>
      <c r="F2950">
        <v>861.39700000000005</v>
      </c>
      <c r="G2950">
        <v>924.04200000000003</v>
      </c>
      <c r="H2950">
        <v>1003.672</v>
      </c>
      <c r="I2950">
        <v>1065.547</v>
      </c>
      <c r="J2950">
        <v>1067.69</v>
      </c>
      <c r="K2950">
        <v>1135.0909999999999</v>
      </c>
      <c r="L2950">
        <v>1211.425</v>
      </c>
      <c r="M2950">
        <v>1234.4179999999999</v>
      </c>
      <c r="N2950">
        <v>1259.8510000000001</v>
      </c>
      <c r="O2950">
        <v>1282.951</v>
      </c>
      <c r="P2950">
        <v>1295.904</v>
      </c>
      <c r="Q2950">
        <v>1295.3699999999999</v>
      </c>
      <c r="R2950">
        <v>1306.4059999999999</v>
      </c>
      <c r="S2950">
        <v>1319.825</v>
      </c>
      <c r="T2950">
        <v>1347.2529999999999</v>
      </c>
      <c r="U2950">
        <v>1364.5219999999999</v>
      </c>
      <c r="V2950">
        <v>1376.5609999999999</v>
      </c>
      <c r="W2950">
        <v>1391.5550000000001</v>
      </c>
      <c r="X2950">
        <v>1410.16</v>
      </c>
      <c r="Y2950">
        <v>1428.62</v>
      </c>
      <c r="Z2950">
        <v>1445.529</v>
      </c>
      <c r="AA2950">
        <v>1461.41</v>
      </c>
      <c r="AB2950">
        <v>1479.1420000000001</v>
      </c>
      <c r="AC2950">
        <v>1493.345</v>
      </c>
      <c r="AD2950">
        <v>1507.597</v>
      </c>
      <c r="AE2950">
        <v>1522.018</v>
      </c>
      <c r="AF2950">
        <v>1535.057</v>
      </c>
      <c r="AG2950">
        <v>1550.9449999999999</v>
      </c>
      <c r="AH2950">
        <v>1568.097</v>
      </c>
      <c r="AI2950">
        <v>1582.0219999999999</v>
      </c>
      <c r="AJ2950">
        <v>1590.212</v>
      </c>
    </row>
    <row r="2951" spans="3:36" x14ac:dyDescent="0.25">
      <c r="C2951" t="s">
        <v>967</v>
      </c>
      <c r="E2951">
        <v>977.41</v>
      </c>
      <c r="F2951">
        <v>861.39700000000005</v>
      </c>
      <c r="G2951">
        <v>924.04200000000003</v>
      </c>
      <c r="H2951">
        <v>1003.672</v>
      </c>
      <c r="I2951">
        <v>1065.547</v>
      </c>
      <c r="J2951">
        <v>1067.69</v>
      </c>
      <c r="K2951">
        <v>1135.0909999999999</v>
      </c>
      <c r="L2951">
        <v>1211.425</v>
      </c>
      <c r="M2951">
        <v>1234.4179999999999</v>
      </c>
      <c r="N2951">
        <v>1259.8510000000001</v>
      </c>
      <c r="O2951">
        <v>1282.951</v>
      </c>
      <c r="P2951">
        <v>1295.904</v>
      </c>
      <c r="Q2951">
        <v>1295.3699999999999</v>
      </c>
      <c r="R2951">
        <v>1306.4059999999999</v>
      </c>
      <c r="S2951">
        <v>1319.825</v>
      </c>
      <c r="T2951">
        <v>1347.2529999999999</v>
      </c>
      <c r="U2951">
        <v>1364.5219999999999</v>
      </c>
      <c r="V2951">
        <v>1376.5609999999999</v>
      </c>
      <c r="W2951">
        <v>1391.5550000000001</v>
      </c>
      <c r="X2951">
        <v>1410.16</v>
      </c>
      <c r="Y2951">
        <v>1428.62</v>
      </c>
      <c r="Z2951">
        <v>1445.529</v>
      </c>
      <c r="AA2951">
        <v>1461.41</v>
      </c>
      <c r="AB2951">
        <v>1479.1420000000001</v>
      </c>
      <c r="AC2951">
        <v>1493.345</v>
      </c>
      <c r="AD2951">
        <v>1507.597</v>
      </c>
      <c r="AE2951">
        <v>1522.018</v>
      </c>
      <c r="AF2951">
        <v>1535.057</v>
      </c>
      <c r="AG2951">
        <v>1550.9449999999999</v>
      </c>
      <c r="AH2951">
        <v>1568.097</v>
      </c>
      <c r="AI2951">
        <v>1582.0219999999999</v>
      </c>
      <c r="AJ2951">
        <v>1590.212</v>
      </c>
    </row>
    <row r="2952" spans="3:36" x14ac:dyDescent="0.25">
      <c r="C2952" t="s">
        <v>968</v>
      </c>
      <c r="E2952">
        <v>977.41</v>
      </c>
      <c r="F2952">
        <v>861.39700000000005</v>
      </c>
      <c r="G2952">
        <v>924.04200000000003</v>
      </c>
      <c r="H2952">
        <v>1003.672</v>
      </c>
      <c r="I2952">
        <v>1065.547</v>
      </c>
      <c r="J2952">
        <v>1067.69</v>
      </c>
      <c r="K2952">
        <v>1135.0909999999999</v>
      </c>
      <c r="L2952">
        <v>1211.425</v>
      </c>
      <c r="M2952">
        <v>1234.4179999999999</v>
      </c>
      <c r="N2952">
        <v>1259.8510000000001</v>
      </c>
      <c r="O2952">
        <v>1282.951</v>
      </c>
      <c r="P2952">
        <v>1295.904</v>
      </c>
      <c r="Q2952">
        <v>1295.3699999999999</v>
      </c>
      <c r="R2952">
        <v>1306.4059999999999</v>
      </c>
      <c r="S2952">
        <v>1319.825</v>
      </c>
      <c r="T2952">
        <v>1347.2529999999999</v>
      </c>
      <c r="U2952">
        <v>1364.5219999999999</v>
      </c>
      <c r="V2952">
        <v>1376.5609999999999</v>
      </c>
      <c r="W2952">
        <v>1391.5550000000001</v>
      </c>
      <c r="X2952">
        <v>1410.16</v>
      </c>
      <c r="Y2952">
        <v>1428.62</v>
      </c>
      <c r="Z2952">
        <v>1445.529</v>
      </c>
      <c r="AA2952">
        <v>1461.41</v>
      </c>
      <c r="AB2952">
        <v>1479.1420000000001</v>
      </c>
      <c r="AC2952">
        <v>1493.345</v>
      </c>
      <c r="AD2952">
        <v>1507.597</v>
      </c>
      <c r="AE2952">
        <v>1522.018</v>
      </c>
      <c r="AF2952">
        <v>1535.057</v>
      </c>
      <c r="AG2952">
        <v>1550.9449999999999</v>
      </c>
      <c r="AH2952">
        <v>1568.097</v>
      </c>
      <c r="AI2952">
        <v>1582.0219999999999</v>
      </c>
      <c r="AJ2952">
        <v>1590.212</v>
      </c>
    </row>
    <row r="2953" spans="3:36" x14ac:dyDescent="0.25">
      <c r="C2953" t="s">
        <v>969</v>
      </c>
      <c r="E2953">
        <v>977.41</v>
      </c>
      <c r="F2953">
        <v>861.39700000000005</v>
      </c>
      <c r="G2953">
        <v>924.04200000000003</v>
      </c>
      <c r="H2953">
        <v>1003.672</v>
      </c>
      <c r="I2953">
        <v>1065.547</v>
      </c>
      <c r="J2953">
        <v>1067.69</v>
      </c>
      <c r="K2953">
        <v>1135.0909999999999</v>
      </c>
      <c r="L2953">
        <v>1211.425</v>
      </c>
      <c r="M2953">
        <v>1234.4179999999999</v>
      </c>
      <c r="N2953">
        <v>1259.8510000000001</v>
      </c>
      <c r="O2953">
        <v>1282.951</v>
      </c>
      <c r="P2953">
        <v>1295.904</v>
      </c>
      <c r="Q2953">
        <v>1295.3699999999999</v>
      </c>
      <c r="R2953">
        <v>1306.4059999999999</v>
      </c>
      <c r="S2953">
        <v>1319.825</v>
      </c>
      <c r="T2953">
        <v>1347.2529999999999</v>
      </c>
      <c r="U2953">
        <v>1364.5219999999999</v>
      </c>
      <c r="V2953">
        <v>1376.5609999999999</v>
      </c>
      <c r="W2953">
        <v>1391.556</v>
      </c>
      <c r="X2953">
        <v>1410.16</v>
      </c>
      <c r="Y2953">
        <v>1428.62</v>
      </c>
      <c r="Z2953">
        <v>1445.529</v>
      </c>
      <c r="AA2953">
        <v>1461.41</v>
      </c>
      <c r="AB2953">
        <v>1479.1420000000001</v>
      </c>
      <c r="AC2953">
        <v>1493.345</v>
      </c>
      <c r="AD2953">
        <v>1507.597</v>
      </c>
      <c r="AE2953">
        <v>1522.018</v>
      </c>
      <c r="AF2953">
        <v>1535.057</v>
      </c>
      <c r="AG2953">
        <v>1550.9449999999999</v>
      </c>
      <c r="AH2953">
        <v>1568.097</v>
      </c>
      <c r="AI2953">
        <v>1582.0219999999999</v>
      </c>
      <c r="AJ2953">
        <v>1590.212</v>
      </c>
    </row>
    <row r="2954" spans="3:36" x14ac:dyDescent="0.25">
      <c r="C2954" t="s">
        <v>1132</v>
      </c>
      <c r="E2954">
        <v>977.41</v>
      </c>
      <c r="F2954">
        <v>861.39700000000005</v>
      </c>
      <c r="G2954">
        <v>924.04200000000003</v>
      </c>
      <c r="H2954">
        <v>1003.672</v>
      </c>
      <c r="I2954">
        <v>1065.547</v>
      </c>
      <c r="J2954">
        <v>1067.69</v>
      </c>
      <c r="K2954">
        <v>1135.0909999999999</v>
      </c>
      <c r="L2954">
        <v>1211.425</v>
      </c>
      <c r="M2954">
        <v>1234.4179999999999</v>
      </c>
      <c r="N2954">
        <v>1259.8510000000001</v>
      </c>
      <c r="O2954">
        <v>1282.951</v>
      </c>
      <c r="P2954">
        <v>1295.904</v>
      </c>
      <c r="Q2954">
        <v>1295.3699999999999</v>
      </c>
      <c r="R2954">
        <v>1306.4059999999999</v>
      </c>
      <c r="S2954">
        <v>1319.825</v>
      </c>
      <c r="T2954">
        <v>1347.2529999999999</v>
      </c>
      <c r="U2954">
        <v>1364.5219999999999</v>
      </c>
      <c r="V2954">
        <v>1376.5609999999999</v>
      </c>
      <c r="W2954">
        <v>1391.5550000000001</v>
      </c>
      <c r="X2954">
        <v>1410.16</v>
      </c>
      <c r="Y2954">
        <v>1428.62</v>
      </c>
      <c r="Z2954">
        <v>1445.529</v>
      </c>
      <c r="AA2954">
        <v>1461.41</v>
      </c>
      <c r="AB2954">
        <v>1479.1420000000001</v>
      </c>
      <c r="AC2954">
        <v>1493.345</v>
      </c>
      <c r="AD2954">
        <v>1507.597</v>
      </c>
      <c r="AE2954">
        <v>1522.018</v>
      </c>
      <c r="AF2954">
        <v>1535.057</v>
      </c>
      <c r="AG2954">
        <v>1550.9449999999999</v>
      </c>
      <c r="AH2954">
        <v>1568.097</v>
      </c>
      <c r="AI2954">
        <v>1582.0219999999999</v>
      </c>
      <c r="AJ2954">
        <v>1590.212</v>
      </c>
    </row>
    <row r="2955" spans="3:36" x14ac:dyDescent="0.25">
      <c r="C2955" t="s">
        <v>996</v>
      </c>
    </row>
    <row r="2956" spans="3:36" x14ac:dyDescent="0.25">
      <c r="C2956" t="s">
        <v>999</v>
      </c>
    </row>
    <row r="2957" spans="3:36" x14ac:dyDescent="0.25">
      <c r="C2957" t="s">
        <v>1133</v>
      </c>
    </row>
    <row r="2958" spans="3:36" x14ac:dyDescent="0.25">
      <c r="C2958" t="s">
        <v>70</v>
      </c>
      <c r="E2958">
        <v>16.329000000000001</v>
      </c>
      <c r="F2958">
        <v>14.522</v>
      </c>
      <c r="G2958">
        <v>15.417</v>
      </c>
      <c r="H2958">
        <v>16.986999999999998</v>
      </c>
      <c r="I2958">
        <v>18.170000000000002</v>
      </c>
      <c r="J2958">
        <v>18.559000000000001</v>
      </c>
      <c r="K2958">
        <v>19.673999999999999</v>
      </c>
      <c r="L2958">
        <v>20.956</v>
      </c>
      <c r="M2958">
        <v>21.326000000000001</v>
      </c>
      <c r="N2958">
        <v>21.74</v>
      </c>
      <c r="O2958">
        <v>22.117000000000001</v>
      </c>
      <c r="P2958">
        <v>22.332000000000001</v>
      </c>
      <c r="Q2958">
        <v>22.318999999999999</v>
      </c>
      <c r="R2958">
        <v>22.495999999999999</v>
      </c>
      <c r="S2958">
        <v>22.716999999999999</v>
      </c>
      <c r="T2958">
        <v>23.189</v>
      </c>
      <c r="U2958">
        <v>23.495000000000001</v>
      </c>
      <c r="V2958">
        <v>23.722000000000001</v>
      </c>
      <c r="W2958">
        <v>24.003</v>
      </c>
      <c r="X2958">
        <v>24.338999999999999</v>
      </c>
      <c r="Y2958">
        <v>24.675999999999998</v>
      </c>
      <c r="Z2958">
        <v>24.998000000000001</v>
      </c>
      <c r="AA2958">
        <v>25.303000000000001</v>
      </c>
      <c r="AB2958">
        <v>25.632999999999999</v>
      </c>
      <c r="AC2958">
        <v>25.902999999999999</v>
      </c>
      <c r="AD2958">
        <v>26.173999999999999</v>
      </c>
      <c r="AE2958">
        <v>26.448</v>
      </c>
      <c r="AF2958">
        <v>26.699000000000002</v>
      </c>
      <c r="AG2958">
        <v>27</v>
      </c>
      <c r="AH2958">
        <v>27.321999999999999</v>
      </c>
      <c r="AI2958">
        <v>27.59</v>
      </c>
      <c r="AJ2958">
        <v>27.757999999999999</v>
      </c>
    </row>
    <row r="2959" spans="3:36" x14ac:dyDescent="0.25">
      <c r="C2959" t="s">
        <v>840</v>
      </c>
      <c r="E2959">
        <v>65.525000000000006</v>
      </c>
      <c r="F2959">
        <v>57.625</v>
      </c>
      <c r="G2959">
        <v>64.334000000000003</v>
      </c>
      <c r="H2959">
        <v>70.509</v>
      </c>
      <c r="I2959">
        <v>72.484999999999999</v>
      </c>
      <c r="J2959">
        <v>72.036000000000001</v>
      </c>
      <c r="K2959">
        <v>77.033000000000001</v>
      </c>
      <c r="L2959">
        <v>82.727000000000004</v>
      </c>
      <c r="M2959">
        <v>84.897000000000006</v>
      </c>
      <c r="N2959">
        <v>87.24</v>
      </c>
      <c r="O2959">
        <v>89.414000000000001</v>
      </c>
      <c r="P2959">
        <v>90.893000000000001</v>
      </c>
      <c r="Q2959">
        <v>91.397000000000006</v>
      </c>
      <c r="R2959">
        <v>92.563000000000002</v>
      </c>
      <c r="S2959">
        <v>93.786000000000001</v>
      </c>
      <c r="T2959">
        <v>95.896000000000001</v>
      </c>
      <c r="U2959">
        <v>97.004999999999995</v>
      </c>
      <c r="V2959">
        <v>97.665999999999997</v>
      </c>
      <c r="W2959">
        <v>98.525000000000006</v>
      </c>
      <c r="X2959">
        <v>99.617999999999995</v>
      </c>
      <c r="Y2959">
        <v>100.732</v>
      </c>
      <c r="Z2959">
        <v>101.783</v>
      </c>
      <c r="AA2959">
        <v>102.742</v>
      </c>
      <c r="AB2959">
        <v>103.76300000000001</v>
      </c>
      <c r="AC2959">
        <v>104.527</v>
      </c>
      <c r="AD2959">
        <v>105.289</v>
      </c>
      <c r="AE2959">
        <v>106.05800000000001</v>
      </c>
      <c r="AF2959">
        <v>106.749</v>
      </c>
      <c r="AG2959">
        <v>107.649</v>
      </c>
      <c r="AH2959">
        <v>108.63</v>
      </c>
      <c r="AI2959">
        <v>109.407</v>
      </c>
      <c r="AJ2959">
        <v>109.798</v>
      </c>
    </row>
    <row r="2960" spans="3:36" x14ac:dyDescent="0.25">
      <c r="C2960" t="s">
        <v>844</v>
      </c>
      <c r="E2960">
        <v>6.2359999999999998</v>
      </c>
      <c r="F2960">
        <v>5.4989999999999997</v>
      </c>
      <c r="G2960">
        <v>5.8970000000000002</v>
      </c>
      <c r="H2960">
        <v>6.3869999999999996</v>
      </c>
      <c r="I2960">
        <v>6.7949999999999999</v>
      </c>
      <c r="J2960">
        <v>6.8280000000000003</v>
      </c>
      <c r="K2960">
        <v>7.2569999999999997</v>
      </c>
      <c r="L2960">
        <v>7.7439999999999998</v>
      </c>
      <c r="M2960">
        <v>7.8949999999999996</v>
      </c>
      <c r="N2960">
        <v>8.0579999999999998</v>
      </c>
      <c r="O2960">
        <v>8.1999999999999993</v>
      </c>
      <c r="P2960">
        <v>8.2750000000000004</v>
      </c>
      <c r="Q2960">
        <v>8.2680000000000007</v>
      </c>
      <c r="R2960">
        <v>8.3249999999999993</v>
      </c>
      <c r="S2960">
        <v>8.3949999999999996</v>
      </c>
      <c r="T2960">
        <v>8.5510000000000002</v>
      </c>
      <c r="U2960">
        <v>8.6460000000000008</v>
      </c>
      <c r="V2960">
        <v>8.7080000000000002</v>
      </c>
      <c r="W2960">
        <v>8.7889999999999997</v>
      </c>
      <c r="X2960">
        <v>8.89</v>
      </c>
      <c r="Y2960">
        <v>8.9909999999999997</v>
      </c>
      <c r="Z2960">
        <v>9.09</v>
      </c>
      <c r="AA2960">
        <v>9.1820000000000004</v>
      </c>
      <c r="AB2960">
        <v>9.2810000000000006</v>
      </c>
      <c r="AC2960">
        <v>9.3610000000000007</v>
      </c>
      <c r="AD2960">
        <v>9.4420000000000002</v>
      </c>
      <c r="AE2960">
        <v>9.5229999999999997</v>
      </c>
      <c r="AF2960">
        <v>9.5980000000000008</v>
      </c>
      <c r="AG2960">
        <v>9.6920000000000002</v>
      </c>
      <c r="AH2960">
        <v>9.7929999999999993</v>
      </c>
      <c r="AI2960">
        <v>9.8759999999999994</v>
      </c>
      <c r="AJ2960">
        <v>9.923</v>
      </c>
    </row>
    <row r="2961" spans="3:36" x14ac:dyDescent="0.25">
      <c r="C2961" t="s">
        <v>1134</v>
      </c>
    </row>
    <row r="2962" spans="3:36" x14ac:dyDescent="0.25">
      <c r="C2962" t="s">
        <v>70</v>
      </c>
      <c r="E2962">
        <v>11.23</v>
      </c>
      <c r="F2962">
        <v>9.9870000000000001</v>
      </c>
      <c r="G2962">
        <v>10.603</v>
      </c>
      <c r="H2962">
        <v>11.683</v>
      </c>
      <c r="I2962">
        <v>12.496</v>
      </c>
      <c r="J2962">
        <v>12.766999999999999</v>
      </c>
      <c r="K2962">
        <v>13.535</v>
      </c>
      <c r="L2962">
        <v>14.417</v>
      </c>
      <c r="M2962">
        <v>14.670999999999999</v>
      </c>
      <c r="N2962">
        <v>14.956</v>
      </c>
      <c r="O2962">
        <v>15.215</v>
      </c>
      <c r="P2962">
        <v>15.363</v>
      </c>
      <c r="Q2962">
        <v>15.353999999999999</v>
      </c>
      <c r="R2962">
        <v>15.476000000000001</v>
      </c>
      <c r="S2962">
        <v>15.627000000000001</v>
      </c>
      <c r="T2962">
        <v>15.951000000000001</v>
      </c>
      <c r="U2962">
        <v>16.161999999999999</v>
      </c>
      <c r="V2962">
        <v>16.318000000000001</v>
      </c>
      <c r="W2962">
        <v>16.510999999999999</v>
      </c>
      <c r="X2962">
        <v>16.742000000000001</v>
      </c>
      <c r="Y2962">
        <v>16.972999999999999</v>
      </c>
      <c r="Z2962">
        <v>17.195</v>
      </c>
      <c r="AA2962">
        <v>17.405000000000001</v>
      </c>
      <c r="AB2962">
        <v>17.632000000000001</v>
      </c>
      <c r="AC2962">
        <v>17.817</v>
      </c>
      <c r="AD2962">
        <v>18.003</v>
      </c>
      <c r="AE2962">
        <v>18.190999999999999</v>
      </c>
      <c r="AF2962">
        <v>18.363</v>
      </c>
      <c r="AG2962">
        <v>18.57</v>
      </c>
      <c r="AH2962">
        <v>18.791</v>
      </c>
      <c r="AI2962">
        <v>18.974</v>
      </c>
      <c r="AJ2962">
        <v>19.09</v>
      </c>
    </row>
    <row r="2963" spans="3:36" x14ac:dyDescent="0.25">
      <c r="C2963" t="s">
        <v>840</v>
      </c>
      <c r="E2963">
        <v>2.08</v>
      </c>
      <c r="F2963">
        <v>1.829</v>
      </c>
      <c r="G2963">
        <v>2.0430000000000001</v>
      </c>
      <c r="H2963">
        <v>2.2389999999999999</v>
      </c>
      <c r="I2963">
        <v>2.3010000000000002</v>
      </c>
      <c r="J2963">
        <v>2.2869999999999999</v>
      </c>
      <c r="K2963">
        <v>2.444</v>
      </c>
      <c r="L2963">
        <v>2.6240000000000001</v>
      </c>
      <c r="M2963">
        <v>2.6920000000000002</v>
      </c>
      <c r="N2963">
        <v>2.766</v>
      </c>
      <c r="O2963">
        <v>2.8340000000000001</v>
      </c>
      <c r="P2963">
        <v>2.8809999999999998</v>
      </c>
      <c r="Q2963">
        <v>2.8969999999999998</v>
      </c>
      <c r="R2963">
        <v>2.9340000000000002</v>
      </c>
      <c r="S2963">
        <v>2.972</v>
      </c>
      <c r="T2963">
        <v>3.0390000000000001</v>
      </c>
      <c r="U2963">
        <v>3.0739999999999998</v>
      </c>
      <c r="V2963">
        <v>3.0950000000000002</v>
      </c>
      <c r="W2963">
        <v>3.1219999999999999</v>
      </c>
      <c r="X2963">
        <v>3.1560000000000001</v>
      </c>
      <c r="Y2963">
        <v>3.1909999999999998</v>
      </c>
      <c r="Z2963">
        <v>3.2240000000000002</v>
      </c>
      <c r="AA2963">
        <v>3.254</v>
      </c>
      <c r="AB2963">
        <v>3.286</v>
      </c>
      <c r="AC2963">
        <v>3.31</v>
      </c>
      <c r="AD2963">
        <v>3.3340000000000001</v>
      </c>
      <c r="AE2963">
        <v>3.3580000000000001</v>
      </c>
      <c r="AF2963">
        <v>3.379</v>
      </c>
      <c r="AG2963">
        <v>3.407</v>
      </c>
      <c r="AH2963">
        <v>3.4380000000000002</v>
      </c>
      <c r="AI2963">
        <v>3.4620000000000002</v>
      </c>
      <c r="AJ2963">
        <v>3.4740000000000002</v>
      </c>
    </row>
    <row r="2964" spans="3:36" x14ac:dyDescent="0.25">
      <c r="C2964" t="s">
        <v>1135</v>
      </c>
    </row>
    <row r="2965" spans="3:36" x14ac:dyDescent="0.25">
      <c r="C2965" t="s">
        <v>70</v>
      </c>
      <c r="E2965">
        <v>76.551000000000002</v>
      </c>
      <c r="F2965">
        <v>68.078999999999994</v>
      </c>
      <c r="G2965">
        <v>72.274000000000001</v>
      </c>
      <c r="H2965">
        <v>79.64</v>
      </c>
      <c r="I2965">
        <v>85.186000000000007</v>
      </c>
      <c r="J2965">
        <v>87.028000000000006</v>
      </c>
      <c r="K2965">
        <v>92.269000000000005</v>
      </c>
      <c r="L2965">
        <v>98.284999999999997</v>
      </c>
      <c r="M2965">
        <v>100.02</v>
      </c>
      <c r="N2965">
        <v>101.962</v>
      </c>
      <c r="O2965">
        <v>103.73</v>
      </c>
      <c r="P2965">
        <v>104.73699999999999</v>
      </c>
      <c r="Q2965">
        <v>104.678</v>
      </c>
      <c r="R2965">
        <v>105.50700000000001</v>
      </c>
      <c r="S2965">
        <v>106.541</v>
      </c>
      <c r="T2965">
        <v>108.752</v>
      </c>
      <c r="U2965">
        <v>110.188</v>
      </c>
      <c r="V2965">
        <v>111.254</v>
      </c>
      <c r="W2965">
        <v>112.571</v>
      </c>
      <c r="X2965">
        <v>114.14400000000001</v>
      </c>
      <c r="Y2965">
        <v>115.724</v>
      </c>
      <c r="Z2965">
        <v>117.236</v>
      </c>
      <c r="AA2965">
        <v>118.667</v>
      </c>
      <c r="AB2965">
        <v>120.215</v>
      </c>
      <c r="AC2965">
        <v>121.48</v>
      </c>
      <c r="AD2965">
        <v>122.747</v>
      </c>
      <c r="AE2965">
        <v>124.029</v>
      </c>
      <c r="AF2965">
        <v>125.20399999999999</v>
      </c>
      <c r="AG2965">
        <v>126.61199999999999</v>
      </c>
      <c r="AH2965">
        <v>128.12100000000001</v>
      </c>
      <c r="AI2965">
        <v>129.37100000000001</v>
      </c>
      <c r="AJ2965">
        <v>130.16</v>
      </c>
    </row>
    <row r="2966" spans="3:36" x14ac:dyDescent="0.25">
      <c r="C2966" t="s">
        <v>840</v>
      </c>
      <c r="E2966">
        <v>1.0409999999999999</v>
      </c>
      <c r="F2966">
        <v>0.91500000000000004</v>
      </c>
      <c r="G2966">
        <v>1.022</v>
      </c>
      <c r="H2966">
        <v>1.121</v>
      </c>
      <c r="I2966">
        <v>1.1519999999999999</v>
      </c>
      <c r="J2966">
        <v>1.145</v>
      </c>
      <c r="K2966">
        <v>1.224</v>
      </c>
      <c r="L2966">
        <v>1.3140000000000001</v>
      </c>
      <c r="M2966">
        <v>1.3480000000000001</v>
      </c>
      <c r="N2966">
        <v>1.385</v>
      </c>
      <c r="O2966">
        <v>1.419</v>
      </c>
      <c r="P2966">
        <v>1.4419999999999999</v>
      </c>
      <c r="Q2966">
        <v>1.45</v>
      </c>
      <c r="R2966">
        <v>1.4690000000000001</v>
      </c>
      <c r="S2966">
        <v>1.488</v>
      </c>
      <c r="T2966">
        <v>1.5209999999999999</v>
      </c>
      <c r="U2966">
        <v>1.5389999999999999</v>
      </c>
      <c r="V2966">
        <v>1.5489999999999999</v>
      </c>
      <c r="W2966">
        <v>1.5620000000000001</v>
      </c>
      <c r="X2966">
        <v>1.58</v>
      </c>
      <c r="Y2966">
        <v>1.597</v>
      </c>
      <c r="Z2966">
        <v>1.6140000000000001</v>
      </c>
      <c r="AA2966">
        <v>1.629</v>
      </c>
      <c r="AB2966">
        <v>1.645</v>
      </c>
      <c r="AC2966">
        <v>1.6559999999999999</v>
      </c>
      <c r="AD2966">
        <v>1.6679999999999999</v>
      </c>
      <c r="AE2966">
        <v>1.68</v>
      </c>
      <c r="AF2966">
        <v>1.6910000000000001</v>
      </c>
      <c r="AG2966">
        <v>1.7050000000000001</v>
      </c>
      <c r="AH2966">
        <v>1.72</v>
      </c>
      <c r="AI2966">
        <v>1.732</v>
      </c>
      <c r="AJ2966">
        <v>1.738</v>
      </c>
    </row>
    <row r="2967" spans="3:36" x14ac:dyDescent="0.25">
      <c r="C2967" t="s">
        <v>841</v>
      </c>
      <c r="E2967">
        <v>1.968</v>
      </c>
      <c r="F2967">
        <v>1.5469999999999999</v>
      </c>
      <c r="G2967">
        <v>1.84</v>
      </c>
      <c r="H2967">
        <v>2.0939999999999999</v>
      </c>
      <c r="I2967">
        <v>2.1890000000000001</v>
      </c>
      <c r="J2967">
        <v>2.1179999999999999</v>
      </c>
      <c r="K2967">
        <v>2.2519999999999998</v>
      </c>
      <c r="L2967">
        <v>2.4060000000000001</v>
      </c>
      <c r="M2967">
        <v>2.46</v>
      </c>
      <c r="N2967">
        <v>2.5190000000000001</v>
      </c>
      <c r="O2967">
        <v>2.5739999999999998</v>
      </c>
      <c r="P2967">
        <v>2.609</v>
      </c>
      <c r="Q2967">
        <v>2.617</v>
      </c>
      <c r="R2967">
        <v>2.645</v>
      </c>
      <c r="S2967">
        <v>2.6749999999999998</v>
      </c>
      <c r="T2967">
        <v>2.7320000000000002</v>
      </c>
      <c r="U2967">
        <v>2.7669999999999999</v>
      </c>
      <c r="V2967">
        <v>2.79</v>
      </c>
      <c r="W2967">
        <v>2.8180000000000001</v>
      </c>
      <c r="X2967">
        <v>2.8519999999999999</v>
      </c>
      <c r="Y2967">
        <v>2.8860000000000001</v>
      </c>
      <c r="Z2967">
        <v>2.9169999999999998</v>
      </c>
      <c r="AA2967">
        <v>2.9470000000000001</v>
      </c>
      <c r="AB2967">
        <v>2.98</v>
      </c>
      <c r="AC2967">
        <v>3.0049999999999999</v>
      </c>
      <c r="AD2967">
        <v>3.0310000000000001</v>
      </c>
      <c r="AE2967">
        <v>3.056</v>
      </c>
      <c r="AF2967">
        <v>3.0790000000000002</v>
      </c>
      <c r="AG2967">
        <v>3.1070000000000002</v>
      </c>
      <c r="AH2967">
        <v>3.1379999999999999</v>
      </c>
      <c r="AI2967">
        <v>3.1619999999999999</v>
      </c>
      <c r="AJ2967">
        <v>3.1749999999999998</v>
      </c>
    </row>
    <row r="2968" spans="3:36" x14ac:dyDescent="0.25">
      <c r="C2968" t="s">
        <v>1136</v>
      </c>
    </row>
    <row r="2969" spans="3:36" x14ac:dyDescent="0.25">
      <c r="C2969" t="s">
        <v>70</v>
      </c>
      <c r="E2969">
        <v>1.02</v>
      </c>
      <c r="F2969">
        <v>0.90700000000000003</v>
      </c>
      <c r="G2969">
        <v>0.96299999999999997</v>
      </c>
      <c r="H2969">
        <v>1.0609999999999999</v>
      </c>
      <c r="I2969">
        <v>1.135</v>
      </c>
      <c r="J2969">
        <v>1.159</v>
      </c>
      <c r="K2969">
        <v>1.2290000000000001</v>
      </c>
      <c r="L2969">
        <v>1.3089999999999999</v>
      </c>
      <c r="M2969">
        <v>1.3320000000000001</v>
      </c>
      <c r="N2969">
        <v>1.3580000000000001</v>
      </c>
      <c r="O2969">
        <v>1.3819999999999999</v>
      </c>
      <c r="P2969">
        <v>1.395</v>
      </c>
      <c r="Q2969">
        <v>1.3939999999999999</v>
      </c>
      <c r="R2969">
        <v>1.4059999999999999</v>
      </c>
      <c r="S2969">
        <v>1.419</v>
      </c>
      <c r="T2969">
        <v>1.4490000000000001</v>
      </c>
      <c r="U2969">
        <v>1.468</v>
      </c>
      <c r="V2969">
        <v>1.482</v>
      </c>
      <c r="W2969">
        <v>1.5</v>
      </c>
      <c r="X2969">
        <v>1.5209999999999999</v>
      </c>
      <c r="Y2969">
        <v>1.542</v>
      </c>
      <c r="Z2969">
        <v>1.5620000000000001</v>
      </c>
      <c r="AA2969">
        <v>1.581</v>
      </c>
      <c r="AB2969">
        <v>1.6020000000000001</v>
      </c>
      <c r="AC2969">
        <v>1.6180000000000001</v>
      </c>
      <c r="AD2969">
        <v>1.635</v>
      </c>
      <c r="AE2969">
        <v>1.6519999999999999</v>
      </c>
      <c r="AF2969">
        <v>1.6679999999999999</v>
      </c>
      <c r="AG2969">
        <v>1.6870000000000001</v>
      </c>
      <c r="AH2969">
        <v>1.7070000000000001</v>
      </c>
      <c r="AI2969">
        <v>1.724</v>
      </c>
      <c r="AJ2969">
        <v>1.734</v>
      </c>
    </row>
    <row r="2970" spans="3:36" x14ac:dyDescent="0.25">
      <c r="C2970" t="s">
        <v>1137</v>
      </c>
    </row>
    <row r="2971" spans="3:36" x14ac:dyDescent="0.25">
      <c r="C2971" t="s">
        <v>70</v>
      </c>
      <c r="E2971">
        <v>7.1420000000000003</v>
      </c>
      <c r="F2971">
        <v>6.3520000000000003</v>
      </c>
      <c r="G2971">
        <v>6.7430000000000003</v>
      </c>
      <c r="H2971">
        <v>7.43</v>
      </c>
      <c r="I2971">
        <v>7.9480000000000004</v>
      </c>
      <c r="J2971">
        <v>8.1199999999999992</v>
      </c>
      <c r="K2971">
        <v>8.609</v>
      </c>
      <c r="L2971">
        <v>9.17</v>
      </c>
      <c r="M2971">
        <v>9.3320000000000007</v>
      </c>
      <c r="N2971">
        <v>9.5129999999999999</v>
      </c>
      <c r="O2971">
        <v>9.6780000000000008</v>
      </c>
      <c r="P2971">
        <v>9.7710000000000008</v>
      </c>
      <c r="Q2971">
        <v>9.766</v>
      </c>
      <c r="R2971">
        <v>9.843</v>
      </c>
      <c r="S2971">
        <v>9.94</v>
      </c>
      <c r="T2971">
        <v>10.146000000000001</v>
      </c>
      <c r="U2971">
        <v>10.28</v>
      </c>
      <c r="V2971">
        <v>10.379</v>
      </c>
      <c r="W2971">
        <v>10.502000000000001</v>
      </c>
      <c r="X2971">
        <v>10.648999999999999</v>
      </c>
      <c r="Y2971">
        <v>10.795999999999999</v>
      </c>
      <c r="Z2971">
        <v>10.936999999999999</v>
      </c>
      <c r="AA2971">
        <v>11.071</v>
      </c>
      <c r="AB2971">
        <v>11.215</v>
      </c>
      <c r="AC2971">
        <v>11.333</v>
      </c>
      <c r="AD2971">
        <v>11.451000000000001</v>
      </c>
      <c r="AE2971">
        <v>11.571</v>
      </c>
      <c r="AF2971">
        <v>11.68</v>
      </c>
      <c r="AG2971">
        <v>11.811999999999999</v>
      </c>
      <c r="AH2971">
        <v>11.952</v>
      </c>
      <c r="AI2971">
        <v>12.069000000000001</v>
      </c>
      <c r="AJ2971">
        <v>12.141999999999999</v>
      </c>
    </row>
    <row r="2972" spans="3:36" x14ac:dyDescent="0.25">
      <c r="C2972" t="s">
        <v>840</v>
      </c>
      <c r="E2972">
        <v>3.1179999999999999</v>
      </c>
      <c r="F2972">
        <v>2.742</v>
      </c>
      <c r="G2972">
        <v>3.0609999999999999</v>
      </c>
      <c r="H2972">
        <v>3.355</v>
      </c>
      <c r="I2972">
        <v>3.4489999999999998</v>
      </c>
      <c r="J2972">
        <v>3.427</v>
      </c>
      <c r="K2972">
        <v>3.665</v>
      </c>
      <c r="L2972">
        <v>3.9359999999999999</v>
      </c>
      <c r="M2972">
        <v>4.04</v>
      </c>
      <c r="N2972">
        <v>4.1509999999999998</v>
      </c>
      <c r="O2972">
        <v>4.2539999999999996</v>
      </c>
      <c r="P2972">
        <v>4.3250000000000002</v>
      </c>
      <c r="Q2972">
        <v>4.3490000000000002</v>
      </c>
      <c r="R2972">
        <v>4.4039999999999999</v>
      </c>
      <c r="S2972">
        <v>4.4630000000000001</v>
      </c>
      <c r="T2972">
        <v>4.5629999999999997</v>
      </c>
      <c r="U2972">
        <v>4.6159999999999997</v>
      </c>
      <c r="V2972">
        <v>4.6470000000000002</v>
      </c>
      <c r="W2972">
        <v>4.6879999999999997</v>
      </c>
      <c r="X2972">
        <v>4.74</v>
      </c>
      <c r="Y2972">
        <v>4.7930000000000001</v>
      </c>
      <c r="Z2972">
        <v>4.843</v>
      </c>
      <c r="AA2972">
        <v>4.8879999999999999</v>
      </c>
      <c r="AB2972">
        <v>4.9359999999999999</v>
      </c>
      <c r="AC2972">
        <v>4.9720000000000004</v>
      </c>
      <c r="AD2972">
        <v>5.008</v>
      </c>
      <c r="AE2972">
        <v>5.0439999999999996</v>
      </c>
      <c r="AF2972">
        <v>5.077</v>
      </c>
      <c r="AG2972">
        <v>5.1189999999999998</v>
      </c>
      <c r="AH2972">
        <v>5.1660000000000004</v>
      </c>
      <c r="AI2972">
        <v>5.202</v>
      </c>
      <c r="AJ2972">
        <v>5.22</v>
      </c>
    </row>
    <row r="2973" spans="3:36" x14ac:dyDescent="0.25">
      <c r="C2973" t="s">
        <v>841</v>
      </c>
      <c r="E2973">
        <v>9.4E-2</v>
      </c>
      <c r="F2973">
        <v>7.3999999999999996E-2</v>
      </c>
      <c r="G2973">
        <v>8.7999999999999995E-2</v>
      </c>
      <c r="H2973">
        <v>9.2999999999999999E-2</v>
      </c>
      <c r="I2973">
        <v>9.4E-2</v>
      </c>
      <c r="J2973">
        <v>0.09</v>
      </c>
      <c r="K2973">
        <v>9.5000000000000001E-2</v>
      </c>
      <c r="L2973">
        <v>0.1</v>
      </c>
      <c r="M2973">
        <v>0.10199999999999999</v>
      </c>
      <c r="N2973">
        <v>0.104</v>
      </c>
      <c r="O2973">
        <v>0.106</v>
      </c>
      <c r="P2973">
        <v>0.107</v>
      </c>
      <c r="Q2973">
        <v>0.107</v>
      </c>
      <c r="R2973">
        <v>0.108</v>
      </c>
      <c r="S2973">
        <v>0.109</v>
      </c>
      <c r="T2973">
        <v>0.111</v>
      </c>
      <c r="U2973">
        <v>0.112</v>
      </c>
      <c r="V2973">
        <v>0.112</v>
      </c>
      <c r="W2973">
        <v>0.113</v>
      </c>
      <c r="X2973">
        <v>0.114</v>
      </c>
      <c r="Y2973">
        <v>0.115</v>
      </c>
      <c r="Z2973">
        <v>0.11600000000000001</v>
      </c>
      <c r="AA2973">
        <v>0.11700000000000001</v>
      </c>
      <c r="AB2973">
        <v>0.11799999999999999</v>
      </c>
      <c r="AC2973">
        <v>0.11799999999999999</v>
      </c>
      <c r="AD2973">
        <v>0.11899999999999999</v>
      </c>
      <c r="AE2973">
        <v>0.11899999999999999</v>
      </c>
      <c r="AF2973">
        <v>0.11899999999999999</v>
      </c>
      <c r="AG2973">
        <v>0.12</v>
      </c>
      <c r="AH2973">
        <v>0.121</v>
      </c>
      <c r="AI2973">
        <v>0.121</v>
      </c>
      <c r="AJ2973">
        <v>0.121</v>
      </c>
    </row>
    <row r="2974" spans="3:36" x14ac:dyDescent="0.25">
      <c r="C2974" t="s">
        <v>1138</v>
      </c>
    </row>
    <row r="2975" spans="3:36" x14ac:dyDescent="0.25">
      <c r="C2975" t="s">
        <v>843</v>
      </c>
      <c r="E2975">
        <v>17.846</v>
      </c>
      <c r="F2975">
        <v>17.184000000000001</v>
      </c>
      <c r="G2975">
        <v>13.394</v>
      </c>
      <c r="H2975">
        <v>13.773</v>
      </c>
      <c r="I2975">
        <v>11.759</v>
      </c>
      <c r="J2975">
        <v>11.218</v>
      </c>
      <c r="K2975">
        <v>12.442</v>
      </c>
      <c r="L2975">
        <v>13.83</v>
      </c>
      <c r="M2975">
        <v>14.638999999999999</v>
      </c>
      <c r="N2975">
        <v>15.474</v>
      </c>
      <c r="O2975">
        <v>16.265999999999998</v>
      </c>
      <c r="P2975">
        <v>16.902000000000001</v>
      </c>
      <c r="Q2975">
        <v>17.318000000000001</v>
      </c>
      <c r="R2975">
        <v>17.82</v>
      </c>
      <c r="S2975">
        <v>18.291</v>
      </c>
      <c r="T2975">
        <v>18.899000000000001</v>
      </c>
      <c r="U2975">
        <v>19.294</v>
      </c>
      <c r="V2975">
        <v>19.536000000000001</v>
      </c>
      <c r="W2975">
        <v>19.786000000000001</v>
      </c>
      <c r="X2975">
        <v>20.082000000000001</v>
      </c>
      <c r="Y2975">
        <v>20.379000000000001</v>
      </c>
      <c r="Z2975">
        <v>20.666</v>
      </c>
      <c r="AA2975">
        <v>20.939</v>
      </c>
      <c r="AB2975">
        <v>21.23</v>
      </c>
      <c r="AC2975">
        <v>21.472000000000001</v>
      </c>
      <c r="AD2975">
        <v>21.716000000000001</v>
      </c>
      <c r="AE2975">
        <v>21.963000000000001</v>
      </c>
      <c r="AF2975">
        <v>22.192</v>
      </c>
      <c r="AG2975">
        <v>22.463000000000001</v>
      </c>
      <c r="AH2975">
        <v>22.751999999999999</v>
      </c>
      <c r="AI2975">
        <v>22.995000000000001</v>
      </c>
      <c r="AJ2975">
        <v>23.155000000000001</v>
      </c>
    </row>
    <row r="2976" spans="3:36" x14ac:dyDescent="0.25">
      <c r="C2976" t="s">
        <v>1003</v>
      </c>
    </row>
    <row r="2977" spans="3:36" x14ac:dyDescent="0.25">
      <c r="C2977" t="s">
        <v>70</v>
      </c>
      <c r="E2977">
        <v>112.273</v>
      </c>
      <c r="F2977">
        <v>99.846999999999994</v>
      </c>
      <c r="G2977">
        <v>106</v>
      </c>
      <c r="H2977">
        <v>116.801</v>
      </c>
      <c r="I2977">
        <v>124.935</v>
      </c>
      <c r="J2977">
        <v>127.633</v>
      </c>
      <c r="K2977">
        <v>135.316</v>
      </c>
      <c r="L2977">
        <v>144.13800000000001</v>
      </c>
      <c r="M2977">
        <v>146.68100000000001</v>
      </c>
      <c r="N2977">
        <v>149.53</v>
      </c>
      <c r="O2977">
        <v>152.12200000000001</v>
      </c>
      <c r="P2977">
        <v>153.59800000000001</v>
      </c>
      <c r="Q2977">
        <v>153.511</v>
      </c>
      <c r="R2977">
        <v>154.727</v>
      </c>
      <c r="S2977">
        <v>156.245</v>
      </c>
      <c r="T2977">
        <v>159.48599999999999</v>
      </c>
      <c r="U2977">
        <v>161.59200000000001</v>
      </c>
      <c r="V2977">
        <v>163.15600000000001</v>
      </c>
      <c r="W2977">
        <v>165.08699999999999</v>
      </c>
      <c r="X2977">
        <v>167.39400000000001</v>
      </c>
      <c r="Y2977">
        <v>169.71100000000001</v>
      </c>
      <c r="Z2977">
        <v>171.92699999999999</v>
      </c>
      <c r="AA2977">
        <v>174.02699999999999</v>
      </c>
      <c r="AB2977">
        <v>176.297</v>
      </c>
      <c r="AC2977">
        <v>178.15100000000001</v>
      </c>
      <c r="AD2977">
        <v>180.011</v>
      </c>
      <c r="AE2977">
        <v>181.89099999999999</v>
      </c>
      <c r="AF2977">
        <v>183.614</v>
      </c>
      <c r="AG2977">
        <v>185.68</v>
      </c>
      <c r="AH2977">
        <v>187.893</v>
      </c>
      <c r="AI2977">
        <v>189.727</v>
      </c>
      <c r="AJ2977">
        <v>190.88399999999999</v>
      </c>
    </row>
    <row r="2978" spans="3:36" x14ac:dyDescent="0.25">
      <c r="C2978" t="s">
        <v>840</v>
      </c>
      <c r="E2978">
        <v>71.763999999999996</v>
      </c>
      <c r="F2978">
        <v>63.112000000000002</v>
      </c>
      <c r="G2978">
        <v>70.459999999999994</v>
      </c>
      <c r="H2978">
        <v>77.224999999999994</v>
      </c>
      <c r="I2978">
        <v>79.387</v>
      </c>
      <c r="J2978">
        <v>78.894000000000005</v>
      </c>
      <c r="K2978">
        <v>84.366</v>
      </c>
      <c r="L2978">
        <v>90.600999999999999</v>
      </c>
      <c r="M2978">
        <v>92.977000000000004</v>
      </c>
      <c r="N2978">
        <v>95.542000000000002</v>
      </c>
      <c r="O2978">
        <v>97.921999999999997</v>
      </c>
      <c r="P2978">
        <v>99.540999999999997</v>
      </c>
      <c r="Q2978">
        <v>100.093</v>
      </c>
      <c r="R2978">
        <v>101.37</v>
      </c>
      <c r="S2978">
        <v>102.708</v>
      </c>
      <c r="T2978">
        <v>105.01900000000001</v>
      </c>
      <c r="U2978">
        <v>106.233</v>
      </c>
      <c r="V2978">
        <v>106.95699999999999</v>
      </c>
      <c r="W2978">
        <v>107.89700000000001</v>
      </c>
      <c r="X2978">
        <v>109.09399999999999</v>
      </c>
      <c r="Y2978">
        <v>110.313</v>
      </c>
      <c r="Z2978">
        <v>111.46299999999999</v>
      </c>
      <c r="AA2978">
        <v>112.51300000000001</v>
      </c>
      <c r="AB2978">
        <v>113.63</v>
      </c>
      <c r="AC2978">
        <v>114.46599999999999</v>
      </c>
      <c r="AD2978">
        <v>115.29900000000001</v>
      </c>
      <c r="AE2978">
        <v>116.14100000000001</v>
      </c>
      <c r="AF2978">
        <v>116.896</v>
      </c>
      <c r="AG2978">
        <v>117.881</v>
      </c>
      <c r="AH2978">
        <v>118.95399999999999</v>
      </c>
      <c r="AI2978">
        <v>119.804</v>
      </c>
      <c r="AJ2978">
        <v>120.23</v>
      </c>
    </row>
    <row r="2979" spans="3:36" x14ac:dyDescent="0.25">
      <c r="C2979" t="s">
        <v>844</v>
      </c>
      <c r="E2979">
        <v>6.2359999999999998</v>
      </c>
      <c r="F2979">
        <v>5.4989999999999997</v>
      </c>
      <c r="G2979">
        <v>5.8970000000000002</v>
      </c>
      <c r="H2979">
        <v>6.3869999999999996</v>
      </c>
      <c r="I2979">
        <v>6.7949999999999999</v>
      </c>
      <c r="J2979">
        <v>6.8280000000000003</v>
      </c>
      <c r="K2979">
        <v>7.2569999999999997</v>
      </c>
      <c r="L2979">
        <v>7.7439999999999998</v>
      </c>
      <c r="M2979">
        <v>7.8949999999999996</v>
      </c>
      <c r="N2979">
        <v>8.0579999999999998</v>
      </c>
      <c r="O2979">
        <v>8.1999999999999993</v>
      </c>
      <c r="P2979">
        <v>8.2750000000000004</v>
      </c>
      <c r="Q2979">
        <v>8.2680000000000007</v>
      </c>
      <c r="R2979">
        <v>8.3249999999999993</v>
      </c>
      <c r="S2979">
        <v>8.3949999999999996</v>
      </c>
      <c r="T2979">
        <v>8.5510000000000002</v>
      </c>
      <c r="U2979">
        <v>8.6460000000000008</v>
      </c>
      <c r="V2979">
        <v>8.7080000000000002</v>
      </c>
      <c r="W2979">
        <v>8.7889999999999997</v>
      </c>
      <c r="X2979">
        <v>8.89</v>
      </c>
      <c r="Y2979">
        <v>8.9909999999999997</v>
      </c>
      <c r="Z2979">
        <v>9.09</v>
      </c>
      <c r="AA2979">
        <v>9.1820000000000004</v>
      </c>
      <c r="AB2979">
        <v>9.2810000000000006</v>
      </c>
      <c r="AC2979">
        <v>9.3610000000000007</v>
      </c>
      <c r="AD2979">
        <v>9.4420000000000002</v>
      </c>
      <c r="AE2979">
        <v>9.5229999999999997</v>
      </c>
      <c r="AF2979">
        <v>9.5980000000000008</v>
      </c>
      <c r="AG2979">
        <v>9.6920000000000002</v>
      </c>
      <c r="AH2979">
        <v>9.7929999999999993</v>
      </c>
      <c r="AI2979">
        <v>9.8759999999999994</v>
      </c>
      <c r="AJ2979">
        <v>9.923</v>
      </c>
    </row>
    <row r="2980" spans="3:36" x14ac:dyDescent="0.25">
      <c r="C2980" t="s">
        <v>841</v>
      </c>
      <c r="E2980">
        <v>2.0619999999999998</v>
      </c>
      <c r="F2980">
        <v>1.621</v>
      </c>
      <c r="G2980">
        <v>1.9279999999999999</v>
      </c>
      <c r="H2980">
        <v>2.1869999999999998</v>
      </c>
      <c r="I2980">
        <v>2.2839999999999998</v>
      </c>
      <c r="J2980">
        <v>2.2080000000000002</v>
      </c>
      <c r="K2980">
        <v>2.347</v>
      </c>
      <c r="L2980">
        <v>2.5059999999999998</v>
      </c>
      <c r="M2980">
        <v>2.5619999999999998</v>
      </c>
      <c r="N2980">
        <v>2.6230000000000002</v>
      </c>
      <c r="O2980">
        <v>2.68</v>
      </c>
      <c r="P2980">
        <v>2.7160000000000002</v>
      </c>
      <c r="Q2980">
        <v>2.7240000000000002</v>
      </c>
      <c r="R2980">
        <v>2.7530000000000001</v>
      </c>
      <c r="S2980">
        <v>2.7839999999999998</v>
      </c>
      <c r="T2980">
        <v>2.8420000000000001</v>
      </c>
      <c r="U2980">
        <v>2.879</v>
      </c>
      <c r="V2980">
        <v>2.903</v>
      </c>
      <c r="W2980">
        <v>2.931</v>
      </c>
      <c r="X2980">
        <v>2.9660000000000002</v>
      </c>
      <c r="Y2980">
        <v>3.0009999999999999</v>
      </c>
      <c r="Z2980">
        <v>3.0329999999999999</v>
      </c>
      <c r="AA2980">
        <v>3.0640000000000001</v>
      </c>
      <c r="AB2980">
        <v>3.097</v>
      </c>
      <c r="AC2980">
        <v>3.1230000000000002</v>
      </c>
      <c r="AD2980">
        <v>3.149</v>
      </c>
      <c r="AE2980">
        <v>3.1749999999999998</v>
      </c>
      <c r="AF2980">
        <v>3.198</v>
      </c>
      <c r="AG2980">
        <v>3.2269999999999999</v>
      </c>
      <c r="AH2980">
        <v>3.258</v>
      </c>
      <c r="AI2980">
        <v>3.2829999999999999</v>
      </c>
      <c r="AJ2980">
        <v>3.2959999999999998</v>
      </c>
    </row>
    <row r="2981" spans="3:36" x14ac:dyDescent="0.25">
      <c r="C2981" t="s">
        <v>843</v>
      </c>
      <c r="E2981">
        <v>17.846</v>
      </c>
      <c r="F2981">
        <v>17.184000000000001</v>
      </c>
      <c r="G2981">
        <v>13.394</v>
      </c>
      <c r="H2981">
        <v>13.773</v>
      </c>
      <c r="I2981">
        <v>11.759</v>
      </c>
      <c r="J2981">
        <v>11.218</v>
      </c>
      <c r="K2981">
        <v>12.442</v>
      </c>
      <c r="L2981">
        <v>13.83</v>
      </c>
      <c r="M2981">
        <v>14.638999999999999</v>
      </c>
      <c r="N2981">
        <v>15.474</v>
      </c>
      <c r="O2981">
        <v>16.265999999999998</v>
      </c>
      <c r="P2981">
        <v>16.902000000000001</v>
      </c>
      <c r="Q2981">
        <v>17.318000000000001</v>
      </c>
      <c r="R2981">
        <v>17.82</v>
      </c>
      <c r="S2981">
        <v>18.291</v>
      </c>
      <c r="T2981">
        <v>18.899000000000001</v>
      </c>
      <c r="U2981">
        <v>19.294</v>
      </c>
      <c r="V2981">
        <v>19.536000000000001</v>
      </c>
      <c r="W2981">
        <v>19.786000000000001</v>
      </c>
      <c r="X2981">
        <v>20.082000000000001</v>
      </c>
      <c r="Y2981">
        <v>20.379000000000001</v>
      </c>
      <c r="Z2981">
        <v>20.666</v>
      </c>
      <c r="AA2981">
        <v>20.939</v>
      </c>
      <c r="AB2981">
        <v>21.23</v>
      </c>
      <c r="AC2981">
        <v>21.472000000000001</v>
      </c>
      <c r="AD2981">
        <v>21.716000000000001</v>
      </c>
      <c r="AE2981">
        <v>21.963000000000001</v>
      </c>
      <c r="AF2981">
        <v>22.192</v>
      </c>
      <c r="AG2981">
        <v>22.463000000000001</v>
      </c>
      <c r="AH2981">
        <v>22.751999999999999</v>
      </c>
      <c r="AI2981">
        <v>22.995000000000001</v>
      </c>
      <c r="AJ2981">
        <v>23.155000000000001</v>
      </c>
    </row>
    <row r="2982" spans="3:36" x14ac:dyDescent="0.25">
      <c r="C2982" t="s">
        <v>838</v>
      </c>
      <c r="E2982">
        <v>210.18100000000001</v>
      </c>
      <c r="F2982">
        <v>187.262</v>
      </c>
      <c r="G2982">
        <v>197.678</v>
      </c>
      <c r="H2982">
        <v>216.374</v>
      </c>
      <c r="I2982">
        <v>225.16</v>
      </c>
      <c r="J2982">
        <v>226.78200000000001</v>
      </c>
      <c r="K2982">
        <v>241.727</v>
      </c>
      <c r="L2982">
        <v>258.81799999999998</v>
      </c>
      <c r="M2982">
        <v>264.75299999999999</v>
      </c>
      <c r="N2982">
        <v>271.226</v>
      </c>
      <c r="O2982">
        <v>277.19</v>
      </c>
      <c r="P2982">
        <v>281.03199999999998</v>
      </c>
      <c r="Q2982">
        <v>281.91399999999999</v>
      </c>
      <c r="R2982">
        <v>284.995</v>
      </c>
      <c r="S2982">
        <v>288.423</v>
      </c>
      <c r="T2982">
        <v>294.798</v>
      </c>
      <c r="U2982">
        <v>298.64299999999997</v>
      </c>
      <c r="V2982">
        <v>301.26</v>
      </c>
      <c r="W2982">
        <v>304.49</v>
      </c>
      <c r="X2982">
        <v>308.42500000000001</v>
      </c>
      <c r="Y2982">
        <v>312.39499999999998</v>
      </c>
      <c r="Z2982">
        <v>316.18</v>
      </c>
      <c r="AA2982">
        <v>319.72399999999999</v>
      </c>
      <c r="AB2982">
        <v>323.536</v>
      </c>
      <c r="AC2982">
        <v>326.57400000000001</v>
      </c>
      <c r="AD2982">
        <v>329.61700000000002</v>
      </c>
      <c r="AE2982">
        <v>332.69400000000002</v>
      </c>
      <c r="AF2982">
        <v>335.49900000000002</v>
      </c>
      <c r="AG2982">
        <v>338.94299999999998</v>
      </c>
      <c r="AH2982">
        <v>342.65100000000001</v>
      </c>
      <c r="AI2982">
        <v>345.68400000000003</v>
      </c>
      <c r="AJ2982">
        <v>347.488</v>
      </c>
    </row>
    <row r="2983" spans="3:36" x14ac:dyDescent="0.25">
      <c r="C2983" t="s">
        <v>996</v>
      </c>
    </row>
    <row r="2984" spans="3:36" x14ac:dyDescent="0.25">
      <c r="C2984" t="s">
        <v>1004</v>
      </c>
    </row>
    <row r="2985" spans="3:36" x14ac:dyDescent="0.25">
      <c r="C2985" t="s">
        <v>996</v>
      </c>
    </row>
    <row r="2986" spans="3:36" x14ac:dyDescent="0.25">
      <c r="C2986" t="s">
        <v>1005</v>
      </c>
    </row>
    <row r="2987" spans="3:36" x14ac:dyDescent="0.25">
      <c r="C2987" t="s">
        <v>55</v>
      </c>
      <c r="E2987">
        <v>1.2</v>
      </c>
      <c r="F2987">
        <v>1</v>
      </c>
      <c r="G2987">
        <v>3</v>
      </c>
      <c r="H2987">
        <v>3.8</v>
      </c>
      <c r="I2987">
        <v>1.4</v>
      </c>
      <c r="J2987">
        <v>1</v>
      </c>
      <c r="K2987">
        <v>1.5</v>
      </c>
      <c r="L2987">
        <v>1.8</v>
      </c>
      <c r="M2987">
        <v>2</v>
      </c>
      <c r="N2987">
        <v>2.2999999999999998</v>
      </c>
      <c r="O2987">
        <v>2.1</v>
      </c>
      <c r="P2987">
        <v>3.4</v>
      </c>
      <c r="Q2987">
        <v>4.3</v>
      </c>
      <c r="R2987">
        <v>6</v>
      </c>
      <c r="S2987">
        <v>8</v>
      </c>
      <c r="T2987">
        <v>10.199999999999999</v>
      </c>
      <c r="U2987">
        <v>13</v>
      </c>
      <c r="V2987">
        <v>14.7</v>
      </c>
      <c r="W2987">
        <v>12.8</v>
      </c>
      <c r="X2987">
        <v>16.600000000000001</v>
      </c>
      <c r="Y2987">
        <v>17.100000000000001</v>
      </c>
      <c r="Z2987">
        <v>17.600000000000001</v>
      </c>
      <c r="AA2987">
        <v>18.100000000000001</v>
      </c>
      <c r="AB2987">
        <v>18.399999999999999</v>
      </c>
      <c r="AC2987">
        <v>18.5</v>
      </c>
      <c r="AD2987">
        <v>18.5</v>
      </c>
      <c r="AE2987">
        <v>18.399999999999999</v>
      </c>
      <c r="AF2987">
        <v>18.3</v>
      </c>
      <c r="AG2987">
        <v>14.8</v>
      </c>
      <c r="AH2987">
        <v>18.100000000000001</v>
      </c>
      <c r="AI2987">
        <v>18.2</v>
      </c>
      <c r="AJ2987">
        <v>18.399999999999999</v>
      </c>
    </row>
    <row r="2988" spans="3:36" x14ac:dyDescent="0.25">
      <c r="C2988" t="s">
        <v>831</v>
      </c>
      <c r="E2988">
        <v>29.3</v>
      </c>
      <c r="F2988">
        <v>28.4</v>
      </c>
      <c r="G2988">
        <v>25.5</v>
      </c>
      <c r="H2988">
        <v>24</v>
      </c>
      <c r="I2988">
        <v>31.3</v>
      </c>
      <c r="J2988">
        <v>32.799999999999997</v>
      </c>
      <c r="K2988">
        <v>32</v>
      </c>
      <c r="L2988">
        <v>32.6</v>
      </c>
      <c r="M2988">
        <v>32</v>
      </c>
      <c r="N2988">
        <v>31.4</v>
      </c>
      <c r="O2988">
        <v>26.7</v>
      </c>
      <c r="P2988">
        <v>29.6</v>
      </c>
      <c r="Q2988">
        <v>28.7</v>
      </c>
      <c r="R2988">
        <v>27.2</v>
      </c>
      <c r="S2988">
        <v>25.5</v>
      </c>
      <c r="T2988">
        <v>23.9</v>
      </c>
      <c r="U2988">
        <v>21.5</v>
      </c>
      <c r="V2988">
        <v>20.399999999999999</v>
      </c>
      <c r="W2988">
        <v>15.7</v>
      </c>
      <c r="X2988">
        <v>19.2</v>
      </c>
      <c r="Y2988">
        <v>18.899999999999999</v>
      </c>
      <c r="Z2988">
        <v>18.600000000000001</v>
      </c>
      <c r="AA2988">
        <v>18.3</v>
      </c>
      <c r="AB2988">
        <v>18.100000000000001</v>
      </c>
      <c r="AC2988">
        <v>18</v>
      </c>
      <c r="AD2988">
        <v>18</v>
      </c>
      <c r="AE2988">
        <v>18.100000000000001</v>
      </c>
      <c r="AF2988">
        <v>18.2</v>
      </c>
      <c r="AG2988">
        <v>15.2</v>
      </c>
      <c r="AH2988">
        <v>18.5</v>
      </c>
      <c r="AI2988">
        <v>18.5</v>
      </c>
      <c r="AJ2988">
        <v>18.100000000000001</v>
      </c>
    </row>
    <row r="2989" spans="3:36" x14ac:dyDescent="0.25">
      <c r="C2989" t="s">
        <v>846</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row>
    <row r="2990" spans="3:36" x14ac:dyDescent="0.25">
      <c r="C2990" t="s">
        <v>64</v>
      </c>
      <c r="E2990">
        <v>0</v>
      </c>
      <c r="F2990">
        <v>0</v>
      </c>
      <c r="G2990">
        <v>0</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row>
    <row r="2991" spans="3:36" x14ac:dyDescent="0.25">
      <c r="C2991" t="s">
        <v>833</v>
      </c>
      <c r="E2991">
        <v>0</v>
      </c>
      <c r="F2991">
        <v>0</v>
      </c>
      <c r="G2991">
        <v>0</v>
      </c>
      <c r="H2991">
        <v>0</v>
      </c>
      <c r="I2991">
        <v>0</v>
      </c>
      <c r="J2991">
        <v>0</v>
      </c>
      <c r="K2991">
        <v>0</v>
      </c>
      <c r="L2991">
        <v>0</v>
      </c>
      <c r="M2991">
        <v>0</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row>
    <row r="2992" spans="3:36" x14ac:dyDescent="0.25">
      <c r="C2992" t="s">
        <v>834</v>
      </c>
      <c r="E2992">
        <v>0</v>
      </c>
      <c r="F2992">
        <v>0</v>
      </c>
      <c r="G2992">
        <v>0</v>
      </c>
      <c r="H2992">
        <v>0</v>
      </c>
      <c r="I2992">
        <v>0</v>
      </c>
      <c r="J2992">
        <v>0</v>
      </c>
      <c r="K2992">
        <v>0</v>
      </c>
      <c r="L2992">
        <v>0</v>
      </c>
      <c r="M2992">
        <v>0</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row>
    <row r="2993" spans="3:36" x14ac:dyDescent="0.25">
      <c r="C2993" t="s">
        <v>42</v>
      </c>
      <c r="E2993">
        <v>0</v>
      </c>
      <c r="F2993">
        <v>0</v>
      </c>
      <c r="G2993">
        <v>0</v>
      </c>
      <c r="H2993">
        <v>0</v>
      </c>
      <c r="I2993">
        <v>0</v>
      </c>
      <c r="J2993">
        <v>0</v>
      </c>
      <c r="K2993">
        <v>0</v>
      </c>
      <c r="L2993">
        <v>0</v>
      </c>
      <c r="M2993">
        <v>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row>
    <row r="2994" spans="3:36" x14ac:dyDescent="0.25">
      <c r="C2994" t="s">
        <v>40</v>
      </c>
      <c r="E2994">
        <v>0</v>
      </c>
      <c r="F2994">
        <v>0</v>
      </c>
      <c r="G2994">
        <v>0</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row>
    <row r="2995" spans="3:36" x14ac:dyDescent="0.25">
      <c r="C2995" t="s">
        <v>838</v>
      </c>
      <c r="E2995">
        <v>30.5</v>
      </c>
      <c r="F2995">
        <v>29.4</v>
      </c>
      <c r="G2995">
        <v>28.4</v>
      </c>
      <c r="H2995">
        <v>27.7</v>
      </c>
      <c r="I2995">
        <v>32.700000000000003</v>
      </c>
      <c r="J2995">
        <v>33.799999999999997</v>
      </c>
      <c r="K2995">
        <v>33.5</v>
      </c>
      <c r="L2995">
        <v>34.5</v>
      </c>
      <c r="M2995">
        <v>34</v>
      </c>
      <c r="N2995">
        <v>33.700000000000003</v>
      </c>
      <c r="O2995">
        <v>28.8</v>
      </c>
      <c r="P2995">
        <v>33.1</v>
      </c>
      <c r="Q2995">
        <v>33</v>
      </c>
      <c r="R2995">
        <v>33.299999999999997</v>
      </c>
      <c r="S2995">
        <v>33.5</v>
      </c>
      <c r="T2995">
        <v>34.1</v>
      </c>
      <c r="U2995">
        <v>34.6</v>
      </c>
      <c r="V2995">
        <v>35.1</v>
      </c>
      <c r="W2995">
        <v>28.5</v>
      </c>
      <c r="X2995">
        <v>35.799999999999997</v>
      </c>
      <c r="Y2995">
        <v>36.1</v>
      </c>
      <c r="Z2995">
        <v>36.299999999999997</v>
      </c>
      <c r="AA2995">
        <v>36.4</v>
      </c>
      <c r="AB2995">
        <v>36.5</v>
      </c>
      <c r="AC2995">
        <v>36.6</v>
      </c>
      <c r="AD2995">
        <v>36.6</v>
      </c>
      <c r="AE2995">
        <v>36.5</v>
      </c>
      <c r="AF2995">
        <v>36.5</v>
      </c>
      <c r="AG2995">
        <v>30.1</v>
      </c>
      <c r="AH2995">
        <v>36.6</v>
      </c>
      <c r="AI2995">
        <v>36.700000000000003</v>
      </c>
      <c r="AJ2995">
        <v>36.6</v>
      </c>
    </row>
    <row r="2996" spans="3:36" x14ac:dyDescent="0.25">
      <c r="C2996" t="s">
        <v>996</v>
      </c>
    </row>
    <row r="2997" spans="3:36" x14ac:dyDescent="0.25">
      <c r="C2997" t="s">
        <v>996</v>
      </c>
    </row>
    <row r="2998" spans="3:36" x14ac:dyDescent="0.25">
      <c r="C2998" t="s">
        <v>1006</v>
      </c>
    </row>
    <row r="2999" spans="3:36" x14ac:dyDescent="0.25">
      <c r="C2999" t="s">
        <v>53</v>
      </c>
      <c r="E2999">
        <v>6</v>
      </c>
      <c r="F2999">
        <v>6</v>
      </c>
      <c r="G2999">
        <v>5.0999999999999996</v>
      </c>
      <c r="H2999">
        <v>4.8</v>
      </c>
      <c r="I2999">
        <v>6.5</v>
      </c>
      <c r="J2999">
        <v>6.9</v>
      </c>
      <c r="K2999">
        <v>6.7</v>
      </c>
      <c r="L2999">
        <v>6.8</v>
      </c>
      <c r="M2999">
        <v>6.6</v>
      </c>
      <c r="N2999">
        <v>6.4</v>
      </c>
      <c r="O2999">
        <v>5.2</v>
      </c>
      <c r="P2999">
        <v>5.9</v>
      </c>
      <c r="Q2999">
        <v>5.7</v>
      </c>
      <c r="R2999">
        <v>5.4</v>
      </c>
      <c r="S2999">
        <v>5</v>
      </c>
      <c r="T2999">
        <v>4.5999999999999996</v>
      </c>
      <c r="U2999">
        <v>4</v>
      </c>
      <c r="V2999">
        <v>3.8</v>
      </c>
      <c r="W2999">
        <v>2.7</v>
      </c>
      <c r="X2999">
        <v>3.5</v>
      </c>
      <c r="Y2999">
        <v>3.5</v>
      </c>
      <c r="Z2999">
        <v>3.4</v>
      </c>
      <c r="AA2999">
        <v>3.3</v>
      </c>
      <c r="AB2999">
        <v>3.3</v>
      </c>
      <c r="AC2999">
        <v>3.2</v>
      </c>
      <c r="AD2999">
        <v>3.2</v>
      </c>
      <c r="AE2999">
        <v>3.2</v>
      </c>
      <c r="AF2999">
        <v>3.3</v>
      </c>
      <c r="AG2999">
        <v>2.6</v>
      </c>
      <c r="AH2999">
        <v>3.3</v>
      </c>
      <c r="AI2999">
        <v>3.3</v>
      </c>
      <c r="AJ2999">
        <v>3.2</v>
      </c>
    </row>
    <row r="3000" spans="3:36" x14ac:dyDescent="0.25">
      <c r="C3000" t="s">
        <v>54</v>
      </c>
      <c r="E3000">
        <v>0</v>
      </c>
      <c r="F3000">
        <v>0</v>
      </c>
      <c r="G3000">
        <v>0</v>
      </c>
      <c r="H3000">
        <v>0</v>
      </c>
      <c r="I3000">
        <v>0</v>
      </c>
      <c r="J3000">
        <v>0</v>
      </c>
      <c r="K3000">
        <v>0</v>
      </c>
      <c r="L3000">
        <v>0</v>
      </c>
      <c r="M3000">
        <v>0</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t="s">
        <v>1007</v>
      </c>
    </row>
    <row r="3001" spans="3:36" x14ac:dyDescent="0.25">
      <c r="C3001" t="s">
        <v>43</v>
      </c>
      <c r="E3001">
        <v>0</v>
      </c>
      <c r="F3001">
        <v>0</v>
      </c>
      <c r="G3001">
        <v>0</v>
      </c>
      <c r="H3001">
        <v>0</v>
      </c>
      <c r="I3001">
        <v>0</v>
      </c>
      <c r="J3001">
        <v>0</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row>
    <row r="3002" spans="3:36" x14ac:dyDescent="0.25">
      <c r="C3002" t="s">
        <v>847</v>
      </c>
      <c r="E3002">
        <v>0</v>
      </c>
      <c r="F3002">
        <v>0</v>
      </c>
      <c r="G3002">
        <v>0</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row>
    <row r="3003" spans="3:36" x14ac:dyDescent="0.25">
      <c r="C3003" t="s">
        <v>848</v>
      </c>
      <c r="E3003">
        <v>0</v>
      </c>
      <c r="F3003">
        <v>0</v>
      </c>
      <c r="G3003">
        <v>0</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row>
    <row r="3004" spans="3:36" x14ac:dyDescent="0.25">
      <c r="C3004" t="s">
        <v>42</v>
      </c>
      <c r="E3004">
        <v>0</v>
      </c>
      <c r="F3004">
        <v>0</v>
      </c>
      <c r="G3004">
        <v>0</v>
      </c>
      <c r="H3004">
        <v>0</v>
      </c>
      <c r="I3004">
        <v>0</v>
      </c>
      <c r="J3004">
        <v>0</v>
      </c>
      <c r="K3004">
        <v>0</v>
      </c>
      <c r="L3004">
        <v>0</v>
      </c>
      <c r="M3004">
        <v>0</v>
      </c>
      <c r="N3004">
        <v>0</v>
      </c>
      <c r="O3004">
        <v>0</v>
      </c>
      <c r="P3004">
        <v>0</v>
      </c>
      <c r="Q3004">
        <v>0</v>
      </c>
      <c r="R3004">
        <v>0</v>
      </c>
      <c r="S3004">
        <v>0</v>
      </c>
      <c r="T3004">
        <v>0.1</v>
      </c>
      <c r="U3004">
        <v>0.1</v>
      </c>
      <c r="V3004">
        <v>0.1</v>
      </c>
      <c r="W3004">
        <v>0.1</v>
      </c>
      <c r="X3004">
        <v>0.1</v>
      </c>
      <c r="Y3004">
        <v>0.1</v>
      </c>
      <c r="Z3004">
        <v>0.1</v>
      </c>
      <c r="AA3004">
        <v>0.1</v>
      </c>
      <c r="AB3004">
        <v>0.1</v>
      </c>
      <c r="AC3004">
        <v>0.1</v>
      </c>
      <c r="AD3004">
        <v>0.1</v>
      </c>
      <c r="AE3004">
        <v>0.1</v>
      </c>
      <c r="AF3004">
        <v>0.1</v>
      </c>
      <c r="AG3004">
        <v>0.1</v>
      </c>
      <c r="AH3004">
        <v>0.1</v>
      </c>
      <c r="AI3004">
        <v>0.1</v>
      </c>
      <c r="AJ3004">
        <v>0.1</v>
      </c>
    </row>
    <row r="3005" spans="3:36" x14ac:dyDescent="0.25">
      <c r="C3005" t="s">
        <v>849</v>
      </c>
      <c r="E3005">
        <v>0</v>
      </c>
      <c r="F3005">
        <v>0</v>
      </c>
      <c r="G3005">
        <v>0</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c r="AI3005">
        <v>0</v>
      </c>
      <c r="AJ3005" t="s">
        <v>1008</v>
      </c>
    </row>
    <row r="3006" spans="3:36" x14ac:dyDescent="0.25">
      <c r="C3006" t="s">
        <v>850</v>
      </c>
      <c r="E3006">
        <v>0</v>
      </c>
      <c r="F3006">
        <v>0</v>
      </c>
      <c r="G3006">
        <v>0</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row>
    <row r="3007" spans="3:36" x14ac:dyDescent="0.25">
      <c r="C3007" t="s">
        <v>851</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t="s">
        <v>1009</v>
      </c>
    </row>
    <row r="3008" spans="3:36" x14ac:dyDescent="0.25">
      <c r="C3008" t="s">
        <v>55</v>
      </c>
      <c r="E3008">
        <v>0</v>
      </c>
      <c r="F3008">
        <v>0</v>
      </c>
      <c r="G3008">
        <v>0</v>
      </c>
      <c r="H3008">
        <v>0</v>
      </c>
      <c r="I3008">
        <v>0</v>
      </c>
      <c r="J3008">
        <v>0</v>
      </c>
      <c r="K3008">
        <v>0</v>
      </c>
      <c r="L3008">
        <v>0</v>
      </c>
      <c r="M3008">
        <v>0</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row>
    <row r="3009" spans="3:36" x14ac:dyDescent="0.25">
      <c r="C3009" t="s">
        <v>1010</v>
      </c>
    </row>
    <row r="3010" spans="3:36" x14ac:dyDescent="0.25">
      <c r="C3010" t="s">
        <v>53</v>
      </c>
      <c r="E3010">
        <v>17.899999999999999</v>
      </c>
      <c r="F3010">
        <v>18.100000000000001</v>
      </c>
      <c r="G3010">
        <v>15.3</v>
      </c>
      <c r="H3010">
        <v>14.4</v>
      </c>
      <c r="I3010">
        <v>19.5</v>
      </c>
      <c r="J3010">
        <v>20.7</v>
      </c>
      <c r="K3010">
        <v>20</v>
      </c>
      <c r="L3010">
        <v>20.3</v>
      </c>
      <c r="M3010">
        <v>19.7</v>
      </c>
      <c r="N3010">
        <v>19.2</v>
      </c>
      <c r="O3010">
        <v>15.6</v>
      </c>
      <c r="P3010">
        <v>17.8</v>
      </c>
      <c r="Q3010">
        <v>17.100000000000001</v>
      </c>
      <c r="R3010">
        <v>16.100000000000001</v>
      </c>
      <c r="S3010">
        <v>14.9</v>
      </c>
      <c r="T3010">
        <v>13.7</v>
      </c>
      <c r="U3010">
        <v>12.1</v>
      </c>
      <c r="V3010">
        <v>11.3</v>
      </c>
      <c r="W3010">
        <v>8.1</v>
      </c>
      <c r="X3010">
        <v>10.5</v>
      </c>
      <c r="Y3010">
        <v>10.4</v>
      </c>
      <c r="Z3010">
        <v>10.1</v>
      </c>
      <c r="AA3010">
        <v>9.9</v>
      </c>
      <c r="AB3010">
        <v>9.8000000000000007</v>
      </c>
      <c r="AC3010">
        <v>9.6999999999999993</v>
      </c>
      <c r="AD3010">
        <v>9.6999999999999993</v>
      </c>
      <c r="AE3010">
        <v>9.6999999999999993</v>
      </c>
      <c r="AF3010">
        <v>9.8000000000000007</v>
      </c>
      <c r="AG3010">
        <v>7.7</v>
      </c>
      <c r="AH3010">
        <v>9.9</v>
      </c>
      <c r="AI3010">
        <v>9.9</v>
      </c>
      <c r="AJ3010">
        <v>9.6</v>
      </c>
    </row>
    <row r="3011" spans="3:36" x14ac:dyDescent="0.25">
      <c r="C3011" t="s">
        <v>54</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t="s">
        <v>1007</v>
      </c>
    </row>
    <row r="3012" spans="3:36" x14ac:dyDescent="0.25">
      <c r="C3012" t="s">
        <v>43</v>
      </c>
      <c r="E3012">
        <v>0</v>
      </c>
      <c r="F3012">
        <v>0</v>
      </c>
      <c r="G3012">
        <v>0</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row>
    <row r="3013" spans="3:36" x14ac:dyDescent="0.25">
      <c r="C3013" t="s">
        <v>847</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row>
    <row r="3014" spans="3:36" x14ac:dyDescent="0.25">
      <c r="C3014" t="s">
        <v>848</v>
      </c>
      <c r="E3014">
        <v>0</v>
      </c>
      <c r="F3014">
        <v>0</v>
      </c>
      <c r="G3014">
        <v>0</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row>
    <row r="3015" spans="3:36" x14ac:dyDescent="0.25">
      <c r="C3015" t="s">
        <v>42</v>
      </c>
      <c r="E3015">
        <v>0.7</v>
      </c>
      <c r="F3015">
        <v>0.6</v>
      </c>
      <c r="G3015">
        <v>1.6</v>
      </c>
      <c r="H3015">
        <v>2.1</v>
      </c>
      <c r="I3015">
        <v>0.8</v>
      </c>
      <c r="J3015">
        <v>0.5</v>
      </c>
      <c r="K3015">
        <v>0.8</v>
      </c>
      <c r="L3015">
        <v>1</v>
      </c>
      <c r="M3015">
        <v>1.1000000000000001</v>
      </c>
      <c r="N3015">
        <v>1.3</v>
      </c>
      <c r="O3015">
        <v>1.1000000000000001</v>
      </c>
      <c r="P3015">
        <v>1.9</v>
      </c>
      <c r="Q3015">
        <v>2.2999999999999998</v>
      </c>
      <c r="R3015">
        <v>3.3</v>
      </c>
      <c r="S3015">
        <v>4.3</v>
      </c>
      <c r="T3015">
        <v>5.5</v>
      </c>
      <c r="U3015">
        <v>7.1</v>
      </c>
      <c r="V3015">
        <v>8</v>
      </c>
      <c r="W3015">
        <v>6.7</v>
      </c>
      <c r="X3015">
        <v>9</v>
      </c>
      <c r="Y3015">
        <v>9.3000000000000007</v>
      </c>
      <c r="Z3015">
        <v>9.6</v>
      </c>
      <c r="AA3015">
        <v>9.8000000000000007</v>
      </c>
      <c r="AB3015">
        <v>9.9</v>
      </c>
      <c r="AC3015">
        <v>10</v>
      </c>
      <c r="AD3015">
        <v>10</v>
      </c>
      <c r="AE3015">
        <v>10</v>
      </c>
      <c r="AF3015">
        <v>9.9</v>
      </c>
      <c r="AG3015">
        <v>7.8</v>
      </c>
      <c r="AH3015">
        <v>9.8000000000000007</v>
      </c>
      <c r="AI3015">
        <v>9.8000000000000007</v>
      </c>
      <c r="AJ3015">
        <v>9.9</v>
      </c>
    </row>
    <row r="3016" spans="3:36" x14ac:dyDescent="0.25">
      <c r="C3016" t="s">
        <v>849</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t="s">
        <v>1008</v>
      </c>
    </row>
    <row r="3017" spans="3:36" x14ac:dyDescent="0.25">
      <c r="C3017" t="s">
        <v>850</v>
      </c>
      <c r="E3017">
        <v>0</v>
      </c>
      <c r="F3017">
        <v>0</v>
      </c>
      <c r="G3017">
        <v>0</v>
      </c>
      <c r="H3017">
        <v>0</v>
      </c>
      <c r="I3017">
        <v>0</v>
      </c>
      <c r="J3017">
        <v>0</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row>
    <row r="3018" spans="3:36" x14ac:dyDescent="0.25">
      <c r="C3018" t="s">
        <v>851</v>
      </c>
      <c r="E3018">
        <v>0</v>
      </c>
      <c r="F3018">
        <v>0</v>
      </c>
      <c r="G3018">
        <v>0</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t="s">
        <v>1009</v>
      </c>
    </row>
    <row r="3019" spans="3:36" x14ac:dyDescent="0.25">
      <c r="C3019" t="s">
        <v>55</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c r="AI3019">
        <v>0</v>
      </c>
      <c r="AJ3019">
        <v>0</v>
      </c>
    </row>
    <row r="3020" spans="3:36" x14ac:dyDescent="0.25">
      <c r="C3020" t="s">
        <v>996</v>
      </c>
    </row>
    <row r="3021" spans="3:36" x14ac:dyDescent="0.25">
      <c r="C3021" t="s">
        <v>852</v>
      </c>
      <c r="E3021">
        <v>21.4</v>
      </c>
      <c r="F3021">
        <v>21.2</v>
      </c>
      <c r="G3021">
        <v>19.2</v>
      </c>
      <c r="H3021">
        <v>18.5</v>
      </c>
      <c r="I3021">
        <v>23</v>
      </c>
      <c r="J3021">
        <v>24.1</v>
      </c>
      <c r="K3021">
        <v>23.7</v>
      </c>
      <c r="L3021">
        <v>24.2</v>
      </c>
      <c r="M3021">
        <v>23.7</v>
      </c>
      <c r="N3021">
        <v>23.3</v>
      </c>
      <c r="O3021">
        <v>22.9</v>
      </c>
      <c r="P3021">
        <v>22.3</v>
      </c>
      <c r="Q3021">
        <v>22.1</v>
      </c>
      <c r="R3021">
        <v>21.9</v>
      </c>
      <c r="S3021">
        <v>21.7</v>
      </c>
      <c r="T3021">
        <v>21.7</v>
      </c>
      <c r="U3021">
        <v>21.5</v>
      </c>
      <c r="V3021">
        <v>21.6</v>
      </c>
      <c r="W3021">
        <v>21.7</v>
      </c>
      <c r="X3021">
        <v>21.8</v>
      </c>
      <c r="Y3021">
        <v>21.9</v>
      </c>
      <c r="Z3021">
        <v>22</v>
      </c>
      <c r="AA3021">
        <v>22</v>
      </c>
      <c r="AB3021">
        <v>22</v>
      </c>
      <c r="AC3021">
        <v>22</v>
      </c>
      <c r="AD3021">
        <v>22</v>
      </c>
      <c r="AE3021">
        <v>21.9</v>
      </c>
      <c r="AF3021">
        <v>22</v>
      </c>
      <c r="AG3021">
        <v>22</v>
      </c>
      <c r="AH3021">
        <v>22.1</v>
      </c>
      <c r="AI3021">
        <v>22.1</v>
      </c>
      <c r="AJ3021">
        <v>21.9</v>
      </c>
    </row>
    <row r="3022" spans="3:36" x14ac:dyDescent="0.25">
      <c r="C3022" t="s">
        <v>853</v>
      </c>
      <c r="E3022">
        <v>1.4</v>
      </c>
      <c r="F3022">
        <v>0.7</v>
      </c>
      <c r="G3022">
        <v>0.7</v>
      </c>
      <c r="H3022">
        <v>0.4</v>
      </c>
      <c r="I3022">
        <v>0.8</v>
      </c>
      <c r="J3022">
        <v>0.8</v>
      </c>
      <c r="K3022">
        <v>0.8</v>
      </c>
      <c r="L3022">
        <v>0.8</v>
      </c>
      <c r="M3022">
        <v>0.8</v>
      </c>
      <c r="N3022">
        <v>0.8</v>
      </c>
      <c r="O3022">
        <v>0.8</v>
      </c>
      <c r="P3022">
        <v>0.8</v>
      </c>
      <c r="Q3022">
        <v>0.8</v>
      </c>
      <c r="R3022">
        <v>0.8</v>
      </c>
      <c r="S3022">
        <v>0.8</v>
      </c>
      <c r="T3022">
        <v>0.8</v>
      </c>
      <c r="U3022">
        <v>0.8</v>
      </c>
      <c r="V3022">
        <v>0.8</v>
      </c>
      <c r="W3022">
        <v>0.8</v>
      </c>
      <c r="X3022">
        <v>0.8</v>
      </c>
      <c r="Y3022">
        <v>0.8</v>
      </c>
      <c r="Z3022">
        <v>0.8</v>
      </c>
      <c r="AA3022">
        <v>0.8</v>
      </c>
      <c r="AB3022">
        <v>0.8</v>
      </c>
      <c r="AC3022">
        <v>0.8</v>
      </c>
      <c r="AD3022">
        <v>0.8</v>
      </c>
      <c r="AE3022">
        <v>0.8</v>
      </c>
      <c r="AF3022">
        <v>0.8</v>
      </c>
      <c r="AG3022">
        <v>0.8</v>
      </c>
      <c r="AH3022">
        <v>0.9</v>
      </c>
      <c r="AI3022">
        <v>0.9</v>
      </c>
      <c r="AJ3022">
        <v>0.9</v>
      </c>
    </row>
    <row r="3023" spans="3:36" x14ac:dyDescent="0.25">
      <c r="C3023" t="s">
        <v>854</v>
      </c>
      <c r="E3023">
        <v>19.899999999999999</v>
      </c>
      <c r="F3023">
        <v>20.5</v>
      </c>
      <c r="G3023">
        <v>18.5</v>
      </c>
      <c r="H3023">
        <v>18.100000000000001</v>
      </c>
      <c r="I3023">
        <v>22.2</v>
      </c>
      <c r="J3023">
        <v>23.4</v>
      </c>
      <c r="K3023">
        <v>22.9</v>
      </c>
      <c r="L3023">
        <v>23.4</v>
      </c>
      <c r="M3023">
        <v>22.9</v>
      </c>
      <c r="N3023">
        <v>22.5</v>
      </c>
      <c r="O3023">
        <v>22.1</v>
      </c>
      <c r="P3023">
        <v>21.5</v>
      </c>
      <c r="Q3023">
        <v>21.3</v>
      </c>
      <c r="R3023">
        <v>21.1</v>
      </c>
      <c r="S3023">
        <v>20.9</v>
      </c>
      <c r="T3023">
        <v>20.9</v>
      </c>
      <c r="U3023">
        <v>20.7</v>
      </c>
      <c r="V3023">
        <v>20.8</v>
      </c>
      <c r="W3023">
        <v>20.9</v>
      </c>
      <c r="X3023">
        <v>21</v>
      </c>
      <c r="Y3023">
        <v>21.1</v>
      </c>
      <c r="Z3023">
        <v>21.2</v>
      </c>
      <c r="AA3023">
        <v>21.2</v>
      </c>
      <c r="AB3023">
        <v>21.2</v>
      </c>
      <c r="AC3023">
        <v>21.2</v>
      </c>
      <c r="AD3023">
        <v>21.2</v>
      </c>
      <c r="AE3023">
        <v>21.1</v>
      </c>
      <c r="AF3023">
        <v>21.1</v>
      </c>
      <c r="AG3023">
        <v>21.2</v>
      </c>
      <c r="AH3023">
        <v>21.2</v>
      </c>
      <c r="AI3023">
        <v>21.2</v>
      </c>
      <c r="AJ3023">
        <v>21</v>
      </c>
    </row>
    <row r="3024" spans="3:36" x14ac:dyDescent="0.25">
      <c r="C3024" t="s">
        <v>855</v>
      </c>
      <c r="E3024">
        <v>19.899999999999999</v>
      </c>
      <c r="F3024">
        <v>20.5</v>
      </c>
      <c r="G3024">
        <v>18.5</v>
      </c>
      <c r="H3024">
        <v>18.100000000000001</v>
      </c>
      <c r="I3024">
        <v>22.2</v>
      </c>
      <c r="J3024">
        <v>23.4</v>
      </c>
      <c r="K3024">
        <v>22.9</v>
      </c>
      <c r="L3024">
        <v>23.4</v>
      </c>
      <c r="M3024">
        <v>22.9</v>
      </c>
      <c r="N3024">
        <v>22.5</v>
      </c>
      <c r="O3024">
        <v>22.1</v>
      </c>
      <c r="P3024">
        <v>21.5</v>
      </c>
      <c r="Q3024">
        <v>21.3</v>
      </c>
      <c r="R3024">
        <v>21.1</v>
      </c>
      <c r="S3024">
        <v>20.9</v>
      </c>
      <c r="T3024">
        <v>20.9</v>
      </c>
      <c r="U3024">
        <v>20.7</v>
      </c>
      <c r="V3024">
        <v>20.8</v>
      </c>
      <c r="W3024">
        <v>20.9</v>
      </c>
      <c r="X3024">
        <v>21</v>
      </c>
      <c r="Y3024">
        <v>21.1</v>
      </c>
      <c r="Z3024">
        <v>21.2</v>
      </c>
      <c r="AA3024">
        <v>21.2</v>
      </c>
      <c r="AB3024">
        <v>21.2</v>
      </c>
      <c r="AC3024">
        <v>21.2</v>
      </c>
      <c r="AD3024">
        <v>21.2</v>
      </c>
      <c r="AE3024">
        <v>21.1</v>
      </c>
      <c r="AF3024">
        <v>21.1</v>
      </c>
      <c r="AG3024">
        <v>21.2</v>
      </c>
      <c r="AH3024">
        <v>21.2</v>
      </c>
      <c r="AI3024">
        <v>21.2</v>
      </c>
      <c r="AJ3024">
        <v>21</v>
      </c>
    </row>
    <row r="3025" spans="3:36" x14ac:dyDescent="0.25">
      <c r="C3025" t="s">
        <v>856</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row>
    <row r="3026" spans="3:36" x14ac:dyDescent="0.25">
      <c r="C3026" t="s">
        <v>996</v>
      </c>
    </row>
    <row r="3027" spans="3:36" x14ac:dyDescent="0.25">
      <c r="C3027" t="s">
        <v>1011</v>
      </c>
    </row>
    <row r="3028" spans="3:36" x14ac:dyDescent="0.25">
      <c r="C3028" t="s">
        <v>1012</v>
      </c>
    </row>
    <row r="3029" spans="3:36" x14ac:dyDescent="0.25">
      <c r="C3029" t="s">
        <v>857</v>
      </c>
      <c r="E3029">
        <v>62.1</v>
      </c>
      <c r="F3029">
        <v>77.400000000000006</v>
      </c>
      <c r="G3029">
        <v>38.9</v>
      </c>
      <c r="H3029">
        <v>38.9</v>
      </c>
      <c r="I3029">
        <v>38.9</v>
      </c>
      <c r="J3029">
        <v>39.299999999999997</v>
      </c>
      <c r="K3029">
        <v>39.5</v>
      </c>
      <c r="L3029">
        <v>39.799999999999997</v>
      </c>
      <c r="M3029">
        <v>40</v>
      </c>
      <c r="N3029">
        <v>40.200000000000003</v>
      </c>
      <c r="O3029">
        <v>40.5</v>
      </c>
      <c r="P3029">
        <v>40.700000000000003</v>
      </c>
      <c r="Q3029">
        <v>41</v>
      </c>
      <c r="R3029">
        <v>41.2</v>
      </c>
      <c r="S3029">
        <v>41.5</v>
      </c>
      <c r="T3029">
        <v>41.7</v>
      </c>
      <c r="U3029">
        <v>42</v>
      </c>
      <c r="V3029">
        <v>42.3</v>
      </c>
      <c r="W3029">
        <v>42.6</v>
      </c>
      <c r="X3029">
        <v>42.9</v>
      </c>
      <c r="Y3029">
        <v>43.3</v>
      </c>
      <c r="Z3029">
        <v>43.7</v>
      </c>
      <c r="AA3029">
        <v>44.1</v>
      </c>
      <c r="AB3029">
        <v>44.6</v>
      </c>
      <c r="AC3029">
        <v>45.1</v>
      </c>
      <c r="AD3029">
        <v>45.6</v>
      </c>
      <c r="AE3029">
        <v>46.2</v>
      </c>
      <c r="AF3029">
        <v>46.7</v>
      </c>
      <c r="AG3029">
        <v>47.3</v>
      </c>
      <c r="AH3029">
        <v>48</v>
      </c>
      <c r="AI3029">
        <v>48.6</v>
      </c>
      <c r="AJ3029">
        <v>49.2</v>
      </c>
    </row>
    <row r="3030" spans="3:36" x14ac:dyDescent="0.25">
      <c r="C3030" t="s">
        <v>858</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t="s">
        <v>1013</v>
      </c>
    </row>
    <row r="3031" spans="3:36" x14ac:dyDescent="0.25">
      <c r="C3031" t="s">
        <v>859</v>
      </c>
      <c r="E3031">
        <v>4.3</v>
      </c>
      <c r="F3031">
        <v>4.3</v>
      </c>
      <c r="G3031">
        <v>4.3</v>
      </c>
      <c r="H3031">
        <v>4.3</v>
      </c>
      <c r="I3031">
        <v>4.3</v>
      </c>
      <c r="J3031">
        <v>4.3</v>
      </c>
      <c r="K3031">
        <v>4.3</v>
      </c>
      <c r="L3031">
        <v>4.3</v>
      </c>
      <c r="M3031">
        <v>4.3</v>
      </c>
      <c r="N3031">
        <v>4.3</v>
      </c>
      <c r="O3031">
        <v>4.3</v>
      </c>
      <c r="P3031">
        <v>4.3</v>
      </c>
      <c r="Q3031">
        <v>4.3</v>
      </c>
      <c r="R3031">
        <v>4.3</v>
      </c>
      <c r="S3031">
        <v>4.3</v>
      </c>
      <c r="T3031">
        <v>4.3</v>
      </c>
      <c r="U3031">
        <v>4.3</v>
      </c>
      <c r="V3031">
        <v>4.3</v>
      </c>
      <c r="W3031">
        <v>4.3</v>
      </c>
      <c r="X3031">
        <v>4.3</v>
      </c>
      <c r="Y3031">
        <v>4.3</v>
      </c>
      <c r="Z3031">
        <v>4.3</v>
      </c>
      <c r="AA3031">
        <v>4.3</v>
      </c>
      <c r="AB3031">
        <v>4.3</v>
      </c>
      <c r="AC3031">
        <v>4.3</v>
      </c>
      <c r="AD3031">
        <v>4.3</v>
      </c>
      <c r="AE3031">
        <v>4.3</v>
      </c>
      <c r="AF3031">
        <v>4.3</v>
      </c>
      <c r="AG3031">
        <v>4.3</v>
      </c>
      <c r="AH3031">
        <v>4.3</v>
      </c>
      <c r="AI3031">
        <v>4.3</v>
      </c>
      <c r="AJ3031" t="s">
        <v>1146</v>
      </c>
    </row>
    <row r="3032" spans="3:36" x14ac:dyDescent="0.25">
      <c r="C3032" t="s">
        <v>860</v>
      </c>
      <c r="E3032">
        <v>13.9</v>
      </c>
      <c r="F3032">
        <v>16.899999999999999</v>
      </c>
      <c r="G3032">
        <v>17.7</v>
      </c>
      <c r="H3032">
        <v>26.2</v>
      </c>
      <c r="I3032">
        <v>27.3</v>
      </c>
      <c r="J3032">
        <v>36</v>
      </c>
      <c r="K3032">
        <v>38.299999999999997</v>
      </c>
      <c r="L3032">
        <v>38.299999999999997</v>
      </c>
      <c r="M3032">
        <v>38.299999999999997</v>
      </c>
      <c r="N3032">
        <v>38.299999999999997</v>
      </c>
      <c r="O3032">
        <v>38.299999999999997</v>
      </c>
      <c r="P3032">
        <v>38.299999999999997</v>
      </c>
      <c r="Q3032">
        <v>38.299999999999997</v>
      </c>
      <c r="R3032">
        <v>38.299999999999997</v>
      </c>
      <c r="S3032">
        <v>38.299999999999997</v>
      </c>
      <c r="T3032">
        <v>38.299999999999997</v>
      </c>
      <c r="U3032">
        <v>38.299999999999997</v>
      </c>
      <c r="V3032">
        <v>38.299999999999997</v>
      </c>
      <c r="W3032">
        <v>38.299999999999997</v>
      </c>
      <c r="X3032">
        <v>38.299999999999997</v>
      </c>
      <c r="Y3032">
        <v>38.299999999999997</v>
      </c>
      <c r="Z3032">
        <v>38.299999999999997</v>
      </c>
      <c r="AA3032">
        <v>38.299999999999997</v>
      </c>
      <c r="AB3032">
        <v>38.299999999999997</v>
      </c>
      <c r="AC3032">
        <v>38.299999999999997</v>
      </c>
      <c r="AD3032">
        <v>38.299999999999997</v>
      </c>
      <c r="AE3032">
        <v>38.299999999999997</v>
      </c>
      <c r="AF3032">
        <v>38.299999999999997</v>
      </c>
      <c r="AG3032">
        <v>38.299999999999997</v>
      </c>
      <c r="AH3032">
        <v>38.299999999999997</v>
      </c>
      <c r="AI3032">
        <v>38.299999999999997</v>
      </c>
      <c r="AJ3032">
        <v>38.299999999999997</v>
      </c>
    </row>
    <row r="3033" spans="3:36" x14ac:dyDescent="0.25">
      <c r="C3033" t="s">
        <v>838</v>
      </c>
      <c r="E3033">
        <v>80.3</v>
      </c>
      <c r="F3033">
        <v>98.6</v>
      </c>
      <c r="G3033">
        <v>60.9</v>
      </c>
      <c r="H3033">
        <v>69.400000000000006</v>
      </c>
      <c r="I3033">
        <v>70.5</v>
      </c>
      <c r="J3033">
        <v>79.599999999999994</v>
      </c>
      <c r="K3033">
        <v>82.1</v>
      </c>
      <c r="L3033">
        <v>82.4</v>
      </c>
      <c r="M3033">
        <v>82.6</v>
      </c>
      <c r="N3033">
        <v>82.8</v>
      </c>
      <c r="O3033">
        <v>83.1</v>
      </c>
      <c r="P3033">
        <v>83.3</v>
      </c>
      <c r="Q3033">
        <v>83.6</v>
      </c>
      <c r="R3033">
        <v>83.8</v>
      </c>
      <c r="S3033">
        <v>84.1</v>
      </c>
      <c r="T3033">
        <v>84.3</v>
      </c>
      <c r="U3033">
        <v>84.6</v>
      </c>
      <c r="V3033">
        <v>84.9</v>
      </c>
      <c r="W3033">
        <v>85.2</v>
      </c>
      <c r="X3033">
        <v>85.5</v>
      </c>
      <c r="Y3033">
        <v>85.9</v>
      </c>
      <c r="Z3033">
        <v>86.3</v>
      </c>
      <c r="AA3033">
        <v>86.7</v>
      </c>
      <c r="AB3033">
        <v>87.2</v>
      </c>
      <c r="AC3033">
        <v>87.7</v>
      </c>
      <c r="AD3033">
        <v>88.2</v>
      </c>
      <c r="AE3033">
        <v>88.8</v>
      </c>
      <c r="AF3033">
        <v>89.3</v>
      </c>
      <c r="AG3033">
        <v>89.9</v>
      </c>
      <c r="AH3033">
        <v>90.6</v>
      </c>
      <c r="AI3033">
        <v>91.2</v>
      </c>
      <c r="AJ3033">
        <v>91.8</v>
      </c>
    </row>
    <row r="3034" spans="3:36" x14ac:dyDescent="0.25">
      <c r="C3034" t="s">
        <v>1014</v>
      </c>
    </row>
    <row r="3035" spans="3:36" x14ac:dyDescent="0.25">
      <c r="C3035" t="s">
        <v>861</v>
      </c>
      <c r="E3035">
        <v>213.3</v>
      </c>
      <c r="F3035">
        <v>162.69999999999999</v>
      </c>
      <c r="G3035">
        <v>179.2</v>
      </c>
      <c r="H3035">
        <v>141.80000000000001</v>
      </c>
      <c r="I3035">
        <v>188.7</v>
      </c>
      <c r="J3035">
        <v>190.1</v>
      </c>
      <c r="K3035">
        <v>191</v>
      </c>
      <c r="L3035">
        <v>191.9</v>
      </c>
      <c r="M3035">
        <v>192.8</v>
      </c>
      <c r="N3035">
        <v>193.7</v>
      </c>
      <c r="O3035">
        <v>194.6</v>
      </c>
      <c r="P3035">
        <v>195.6</v>
      </c>
      <c r="Q3035">
        <v>196.6</v>
      </c>
      <c r="R3035">
        <v>197.6</v>
      </c>
      <c r="S3035">
        <v>198.6</v>
      </c>
      <c r="T3035">
        <v>199.6</v>
      </c>
      <c r="U3035">
        <v>200.7</v>
      </c>
      <c r="V3035">
        <v>201.9</v>
      </c>
      <c r="W3035">
        <v>203.2</v>
      </c>
      <c r="X3035">
        <v>204.6</v>
      </c>
      <c r="Y3035">
        <v>206.2</v>
      </c>
      <c r="Z3035">
        <v>207.9</v>
      </c>
      <c r="AA3035">
        <v>209.8</v>
      </c>
      <c r="AB3035">
        <v>212</v>
      </c>
      <c r="AC3035">
        <v>214.2</v>
      </c>
      <c r="AD3035">
        <v>216.7</v>
      </c>
      <c r="AE3035">
        <v>219.3</v>
      </c>
      <c r="AF3035">
        <v>222.1</v>
      </c>
      <c r="AG3035">
        <v>224.9</v>
      </c>
      <c r="AH3035">
        <v>227.8</v>
      </c>
      <c r="AI3035">
        <v>230.9</v>
      </c>
      <c r="AJ3035">
        <v>233.9</v>
      </c>
    </row>
    <row r="3036" spans="3:36" x14ac:dyDescent="0.25">
      <c r="C3036" t="s">
        <v>862</v>
      </c>
      <c r="E3036">
        <v>0</v>
      </c>
      <c r="F3036">
        <v>0</v>
      </c>
      <c r="G3036">
        <v>0</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t="s">
        <v>1013</v>
      </c>
    </row>
    <row r="3037" spans="3:36" x14ac:dyDescent="0.25">
      <c r="C3037" t="s">
        <v>863</v>
      </c>
      <c r="E3037">
        <v>6.7</v>
      </c>
      <c r="F3037">
        <v>3.3</v>
      </c>
      <c r="G3037">
        <v>3.5</v>
      </c>
      <c r="H3037">
        <v>3.6</v>
      </c>
      <c r="I3037">
        <v>2.8</v>
      </c>
      <c r="J3037">
        <v>2.8</v>
      </c>
      <c r="K3037">
        <v>2.8</v>
      </c>
      <c r="L3037">
        <v>2.8</v>
      </c>
      <c r="M3037">
        <v>2.8</v>
      </c>
      <c r="N3037">
        <v>2.8</v>
      </c>
      <c r="O3037">
        <v>2.8</v>
      </c>
      <c r="P3037">
        <v>2.8</v>
      </c>
      <c r="Q3037">
        <v>2.8</v>
      </c>
      <c r="R3037">
        <v>2.8</v>
      </c>
      <c r="S3037">
        <v>2.8</v>
      </c>
      <c r="T3037">
        <v>2.8</v>
      </c>
      <c r="U3037">
        <v>2.8</v>
      </c>
      <c r="V3037">
        <v>2.8</v>
      </c>
      <c r="W3037">
        <v>2.8</v>
      </c>
      <c r="X3037">
        <v>2.8</v>
      </c>
      <c r="Y3037">
        <v>2.8</v>
      </c>
      <c r="Z3037">
        <v>2.8</v>
      </c>
      <c r="AA3037">
        <v>2.8</v>
      </c>
      <c r="AB3037">
        <v>2.8</v>
      </c>
      <c r="AC3037">
        <v>2.8</v>
      </c>
      <c r="AD3037">
        <v>2.8</v>
      </c>
      <c r="AE3037">
        <v>2.8</v>
      </c>
      <c r="AF3037">
        <v>2.8</v>
      </c>
      <c r="AG3037">
        <v>2.8</v>
      </c>
      <c r="AH3037">
        <v>2.8</v>
      </c>
      <c r="AI3037">
        <v>2.8</v>
      </c>
      <c r="AJ3037" t="s">
        <v>1147</v>
      </c>
    </row>
    <row r="3038" spans="3:36" x14ac:dyDescent="0.25">
      <c r="C3038" t="s">
        <v>864</v>
      </c>
      <c r="E3038">
        <v>38.4</v>
      </c>
      <c r="F3038">
        <v>44.8</v>
      </c>
      <c r="G3038">
        <v>45.5</v>
      </c>
      <c r="H3038">
        <v>45.5</v>
      </c>
      <c r="I3038">
        <v>50.9</v>
      </c>
      <c r="J3038">
        <v>64.5</v>
      </c>
      <c r="K3038">
        <v>68.099999999999994</v>
      </c>
      <c r="L3038">
        <v>68.099999999999994</v>
      </c>
      <c r="M3038">
        <v>68.099999999999994</v>
      </c>
      <c r="N3038">
        <v>68.099999999999994</v>
      </c>
      <c r="O3038">
        <v>68.099999999999994</v>
      </c>
      <c r="P3038">
        <v>68.099999999999994</v>
      </c>
      <c r="Q3038">
        <v>68.099999999999994</v>
      </c>
      <c r="R3038">
        <v>68.099999999999994</v>
      </c>
      <c r="S3038">
        <v>68.099999999999994</v>
      </c>
      <c r="T3038">
        <v>68.099999999999994</v>
      </c>
      <c r="U3038">
        <v>68.099999999999994</v>
      </c>
      <c r="V3038">
        <v>68.099999999999994</v>
      </c>
      <c r="W3038">
        <v>68.099999999999994</v>
      </c>
      <c r="X3038">
        <v>68.099999999999994</v>
      </c>
      <c r="Y3038">
        <v>68.099999999999994</v>
      </c>
      <c r="Z3038">
        <v>68.099999999999994</v>
      </c>
      <c r="AA3038">
        <v>68.099999999999994</v>
      </c>
      <c r="AB3038">
        <v>68.099999999999994</v>
      </c>
      <c r="AC3038">
        <v>68.099999999999994</v>
      </c>
      <c r="AD3038">
        <v>68.099999999999994</v>
      </c>
      <c r="AE3038">
        <v>68.099999999999994</v>
      </c>
      <c r="AF3038">
        <v>68.099999999999994</v>
      </c>
      <c r="AG3038">
        <v>68.099999999999994</v>
      </c>
      <c r="AH3038">
        <v>68.099999999999994</v>
      </c>
      <c r="AI3038">
        <v>68.099999999999994</v>
      </c>
      <c r="AJ3038">
        <v>68.099999999999994</v>
      </c>
    </row>
    <row r="3039" spans="3:36" x14ac:dyDescent="0.25">
      <c r="C3039" t="s">
        <v>838</v>
      </c>
      <c r="E3039">
        <v>258.5</v>
      </c>
      <c r="F3039">
        <v>210.8</v>
      </c>
      <c r="G3039">
        <v>228.1</v>
      </c>
      <c r="H3039">
        <v>190.9</v>
      </c>
      <c r="I3039">
        <v>242.4</v>
      </c>
      <c r="J3039">
        <v>257.39999999999998</v>
      </c>
      <c r="K3039">
        <v>261.89999999999998</v>
      </c>
      <c r="L3039">
        <v>262.8</v>
      </c>
      <c r="M3039">
        <v>263.7</v>
      </c>
      <c r="N3039">
        <v>264.60000000000002</v>
      </c>
      <c r="O3039">
        <v>265.5</v>
      </c>
      <c r="P3039">
        <v>266.5</v>
      </c>
      <c r="Q3039">
        <v>267.5</v>
      </c>
      <c r="R3039">
        <v>268.5</v>
      </c>
      <c r="S3039">
        <v>269.5</v>
      </c>
      <c r="T3039">
        <v>270.5</v>
      </c>
      <c r="U3039">
        <v>271.60000000000002</v>
      </c>
      <c r="V3039">
        <v>272.8</v>
      </c>
      <c r="W3039">
        <v>274.10000000000002</v>
      </c>
      <c r="X3039">
        <v>275.5</v>
      </c>
      <c r="Y3039">
        <v>277.10000000000002</v>
      </c>
      <c r="Z3039">
        <v>278.8</v>
      </c>
      <c r="AA3039">
        <v>280.7</v>
      </c>
      <c r="AB3039">
        <v>282.89999999999998</v>
      </c>
      <c r="AC3039">
        <v>285.10000000000002</v>
      </c>
      <c r="AD3039">
        <v>287.60000000000002</v>
      </c>
      <c r="AE3039">
        <v>290.2</v>
      </c>
      <c r="AF3039">
        <v>293</v>
      </c>
      <c r="AG3039">
        <v>295.8</v>
      </c>
      <c r="AH3039">
        <v>298.7</v>
      </c>
      <c r="AI3039">
        <v>301.8</v>
      </c>
      <c r="AJ3039">
        <v>304.8</v>
      </c>
    </row>
    <row r="3040" spans="3:36" x14ac:dyDescent="0.25">
      <c r="C3040" t="s">
        <v>996</v>
      </c>
    </row>
    <row r="3041" spans="3:36" x14ac:dyDescent="0.25">
      <c r="C3041" t="s">
        <v>865</v>
      </c>
      <c r="E3041">
        <v>293.39999999999998</v>
      </c>
      <c r="F3041">
        <v>278.7</v>
      </c>
      <c r="G3041">
        <v>381.7</v>
      </c>
      <c r="H3041">
        <v>234.5</v>
      </c>
      <c r="I3041">
        <v>324.39999999999998</v>
      </c>
      <c r="J3041">
        <v>352.5</v>
      </c>
      <c r="K3041">
        <v>358.6</v>
      </c>
      <c r="L3041">
        <v>359.2</v>
      </c>
      <c r="M3041">
        <v>359.8</v>
      </c>
      <c r="N3041">
        <v>360.5</v>
      </c>
      <c r="O3041">
        <v>361.4</v>
      </c>
      <c r="P3041">
        <v>362.3</v>
      </c>
      <c r="Q3041">
        <v>363.4</v>
      </c>
      <c r="R3041">
        <v>364.5</v>
      </c>
      <c r="S3041">
        <v>365.9</v>
      </c>
      <c r="T3041">
        <v>367.4</v>
      </c>
      <c r="U3041">
        <v>369.1</v>
      </c>
      <c r="V3041">
        <v>371.1</v>
      </c>
      <c r="W3041">
        <v>373.4</v>
      </c>
      <c r="X3041">
        <v>375.9</v>
      </c>
      <c r="Y3041">
        <v>378.7</v>
      </c>
      <c r="Z3041">
        <v>381.7</v>
      </c>
      <c r="AA3041">
        <v>385.1</v>
      </c>
      <c r="AB3041">
        <v>388.8</v>
      </c>
      <c r="AC3041">
        <v>392.9</v>
      </c>
      <c r="AD3041">
        <v>397.2</v>
      </c>
      <c r="AE3041">
        <v>401.9</v>
      </c>
      <c r="AF3041">
        <v>406.8</v>
      </c>
      <c r="AG3041">
        <v>411.8</v>
      </c>
      <c r="AH3041">
        <v>417</v>
      </c>
      <c r="AI3041">
        <v>422.4</v>
      </c>
      <c r="AJ3041">
        <v>427.8</v>
      </c>
    </row>
    <row r="3042" spans="3:36" x14ac:dyDescent="0.25">
      <c r="C3042" t="s">
        <v>866</v>
      </c>
      <c r="E3042">
        <v>66.5</v>
      </c>
      <c r="F3042">
        <v>57.4</v>
      </c>
      <c r="G3042">
        <v>6.5</v>
      </c>
      <c r="H3042">
        <v>55.1</v>
      </c>
      <c r="I3042">
        <v>54.7</v>
      </c>
      <c r="J3042">
        <v>57.9</v>
      </c>
      <c r="K3042">
        <v>58.8</v>
      </c>
      <c r="L3042">
        <v>58.8</v>
      </c>
      <c r="M3042">
        <v>58.9</v>
      </c>
      <c r="N3042">
        <v>59</v>
      </c>
      <c r="O3042">
        <v>59.1</v>
      </c>
      <c r="P3042">
        <v>59.1</v>
      </c>
      <c r="Q3042">
        <v>59.2</v>
      </c>
      <c r="R3042">
        <v>59.3</v>
      </c>
      <c r="S3042">
        <v>59.4</v>
      </c>
      <c r="T3042">
        <v>59.5</v>
      </c>
      <c r="U3042">
        <v>59.5</v>
      </c>
      <c r="V3042">
        <v>59.6</v>
      </c>
      <c r="W3042">
        <v>59.7</v>
      </c>
      <c r="X3042">
        <v>59.9</v>
      </c>
      <c r="Y3042">
        <v>60</v>
      </c>
      <c r="Z3042">
        <v>60.1</v>
      </c>
      <c r="AA3042">
        <v>60.3</v>
      </c>
      <c r="AB3042">
        <v>60.5</v>
      </c>
      <c r="AC3042">
        <v>60.6</v>
      </c>
      <c r="AD3042">
        <v>60.8</v>
      </c>
      <c r="AE3042">
        <v>61</v>
      </c>
      <c r="AF3042">
        <v>61.3</v>
      </c>
      <c r="AG3042">
        <v>61.5</v>
      </c>
      <c r="AH3042">
        <v>61.7</v>
      </c>
      <c r="AI3042">
        <v>62</v>
      </c>
      <c r="AJ3042">
        <v>62.2</v>
      </c>
    </row>
    <row r="3043" spans="3:36" x14ac:dyDescent="0.25">
      <c r="C3043" t="s">
        <v>996</v>
      </c>
    </row>
    <row r="3044" spans="3:36" x14ac:dyDescent="0.25">
      <c r="C3044" t="s">
        <v>1016</v>
      </c>
    </row>
    <row r="3045" spans="3:36" x14ac:dyDescent="0.25">
      <c r="C3045" t="s">
        <v>867</v>
      </c>
      <c r="E3045">
        <v>3.3</v>
      </c>
      <c r="F3045">
        <v>2.2999999999999998</v>
      </c>
      <c r="G3045">
        <v>2.2000000000000002</v>
      </c>
      <c r="H3045">
        <v>1.7</v>
      </c>
      <c r="I3045">
        <v>2.2999999999999998</v>
      </c>
      <c r="J3045">
        <v>2.2999999999999998</v>
      </c>
      <c r="K3045">
        <v>2.2999999999999998</v>
      </c>
      <c r="L3045">
        <v>2.2999999999999998</v>
      </c>
      <c r="M3045">
        <v>2.2999999999999998</v>
      </c>
      <c r="N3045">
        <v>2.2999999999999998</v>
      </c>
      <c r="O3045">
        <v>2.2999999999999998</v>
      </c>
      <c r="P3045">
        <v>2.2999999999999998</v>
      </c>
      <c r="Q3045">
        <v>2.2999999999999998</v>
      </c>
      <c r="R3045">
        <v>2.2999999999999998</v>
      </c>
      <c r="S3045">
        <v>2.2999999999999998</v>
      </c>
      <c r="T3045">
        <v>2.4</v>
      </c>
      <c r="U3045">
        <v>2.4</v>
      </c>
      <c r="V3045">
        <v>2.4</v>
      </c>
      <c r="W3045">
        <v>2.4</v>
      </c>
      <c r="X3045">
        <v>2.4</v>
      </c>
      <c r="Y3045">
        <v>2.4</v>
      </c>
      <c r="Z3045">
        <v>2.4</v>
      </c>
      <c r="AA3045">
        <v>2.4</v>
      </c>
      <c r="AB3045">
        <v>2.4</v>
      </c>
      <c r="AC3045">
        <v>2.5</v>
      </c>
      <c r="AD3045">
        <v>2.5</v>
      </c>
      <c r="AE3045">
        <v>2.5</v>
      </c>
      <c r="AF3045">
        <v>2.5</v>
      </c>
      <c r="AG3045">
        <v>2.5</v>
      </c>
      <c r="AH3045">
        <v>2.6</v>
      </c>
      <c r="AI3045">
        <v>2.6</v>
      </c>
      <c r="AJ3045">
        <v>2.6</v>
      </c>
    </row>
    <row r="3046" spans="3:36" x14ac:dyDescent="0.25">
      <c r="C3046" t="s">
        <v>868</v>
      </c>
      <c r="E3046">
        <v>0</v>
      </c>
      <c r="F3046">
        <v>0</v>
      </c>
      <c r="G3046">
        <v>0</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t="s">
        <v>1013</v>
      </c>
    </row>
    <row r="3047" spans="3:36" x14ac:dyDescent="0.25">
      <c r="C3047" t="s">
        <v>869</v>
      </c>
      <c r="E3047">
        <v>0.1</v>
      </c>
      <c r="F3047">
        <v>0.1</v>
      </c>
      <c r="G3047">
        <v>0.1</v>
      </c>
      <c r="H3047">
        <v>0.1</v>
      </c>
      <c r="I3047">
        <v>0.2</v>
      </c>
      <c r="J3047">
        <v>0.2</v>
      </c>
      <c r="K3047">
        <v>0.2</v>
      </c>
      <c r="L3047">
        <v>0.2</v>
      </c>
      <c r="M3047">
        <v>0.2</v>
      </c>
      <c r="N3047">
        <v>0.2</v>
      </c>
      <c r="O3047">
        <v>0.2</v>
      </c>
      <c r="P3047">
        <v>0.2</v>
      </c>
      <c r="Q3047">
        <v>0.2</v>
      </c>
      <c r="R3047">
        <v>0.2</v>
      </c>
      <c r="S3047">
        <v>0.2</v>
      </c>
      <c r="T3047">
        <v>0.2</v>
      </c>
      <c r="U3047">
        <v>0.2</v>
      </c>
      <c r="V3047">
        <v>0.2</v>
      </c>
      <c r="W3047">
        <v>0.2</v>
      </c>
      <c r="X3047">
        <v>0.2</v>
      </c>
      <c r="Y3047">
        <v>0.2</v>
      </c>
      <c r="Z3047">
        <v>0.2</v>
      </c>
      <c r="AA3047">
        <v>0.2</v>
      </c>
      <c r="AB3047">
        <v>0.2</v>
      </c>
      <c r="AC3047">
        <v>0.2</v>
      </c>
      <c r="AD3047">
        <v>0.2</v>
      </c>
      <c r="AE3047">
        <v>0.2</v>
      </c>
      <c r="AF3047">
        <v>0.2</v>
      </c>
      <c r="AG3047">
        <v>0.2</v>
      </c>
      <c r="AH3047">
        <v>0.2</v>
      </c>
      <c r="AI3047">
        <v>0.2</v>
      </c>
      <c r="AJ3047" t="s">
        <v>1148</v>
      </c>
    </row>
    <row r="3048" spans="3:36" x14ac:dyDescent="0.25">
      <c r="C3048" t="s">
        <v>870</v>
      </c>
      <c r="E3048">
        <v>0.6</v>
      </c>
      <c r="F3048">
        <v>0.6</v>
      </c>
      <c r="G3048">
        <v>0.6</v>
      </c>
      <c r="H3048">
        <v>0.5</v>
      </c>
      <c r="I3048">
        <v>0.5</v>
      </c>
      <c r="J3048">
        <v>0.5</v>
      </c>
      <c r="K3048">
        <v>0.6</v>
      </c>
      <c r="L3048">
        <v>0.6</v>
      </c>
      <c r="M3048">
        <v>0.6</v>
      </c>
      <c r="N3048">
        <v>0.6</v>
      </c>
      <c r="O3048">
        <v>0.6</v>
      </c>
      <c r="P3048">
        <v>0.6</v>
      </c>
      <c r="Q3048">
        <v>0.6</v>
      </c>
      <c r="R3048">
        <v>0.6</v>
      </c>
      <c r="S3048">
        <v>0.6</v>
      </c>
      <c r="T3048">
        <v>0.6</v>
      </c>
      <c r="U3048">
        <v>0.6</v>
      </c>
      <c r="V3048">
        <v>0.6</v>
      </c>
      <c r="W3048">
        <v>0.6</v>
      </c>
      <c r="X3048">
        <v>0.6</v>
      </c>
      <c r="Y3048">
        <v>0.6</v>
      </c>
      <c r="Z3048">
        <v>0.6</v>
      </c>
      <c r="AA3048">
        <v>0.6</v>
      </c>
      <c r="AB3048">
        <v>0.6</v>
      </c>
      <c r="AC3048">
        <v>0.6</v>
      </c>
      <c r="AD3048">
        <v>0.6</v>
      </c>
      <c r="AE3048">
        <v>0.6</v>
      </c>
      <c r="AF3048">
        <v>0.6</v>
      </c>
      <c r="AG3048">
        <v>0.6</v>
      </c>
      <c r="AH3048">
        <v>0.6</v>
      </c>
      <c r="AI3048">
        <v>0.6</v>
      </c>
      <c r="AJ3048">
        <v>0.6</v>
      </c>
    </row>
    <row r="3049" spans="3:36" x14ac:dyDescent="0.25">
      <c r="C3049" t="s">
        <v>838</v>
      </c>
      <c r="E3049">
        <v>4.0999999999999996</v>
      </c>
      <c r="F3049">
        <v>3</v>
      </c>
      <c r="G3049">
        <v>2.9</v>
      </c>
      <c r="H3049">
        <v>2.2999999999999998</v>
      </c>
      <c r="I3049">
        <v>2.9</v>
      </c>
      <c r="J3049">
        <v>3</v>
      </c>
      <c r="K3049">
        <v>3</v>
      </c>
      <c r="L3049">
        <v>3</v>
      </c>
      <c r="M3049">
        <v>3</v>
      </c>
      <c r="N3049">
        <v>3</v>
      </c>
      <c r="O3049">
        <v>3.1</v>
      </c>
      <c r="P3049">
        <v>3.1</v>
      </c>
      <c r="Q3049">
        <v>3.1</v>
      </c>
      <c r="R3049">
        <v>3.1</v>
      </c>
      <c r="S3049">
        <v>3.1</v>
      </c>
      <c r="T3049">
        <v>3.1</v>
      </c>
      <c r="U3049">
        <v>3.1</v>
      </c>
      <c r="V3049">
        <v>3.1</v>
      </c>
      <c r="W3049">
        <v>3.1</v>
      </c>
      <c r="X3049">
        <v>3.1</v>
      </c>
      <c r="Y3049">
        <v>3.1</v>
      </c>
      <c r="Z3049">
        <v>3.2</v>
      </c>
      <c r="AA3049">
        <v>3.2</v>
      </c>
      <c r="AB3049">
        <v>3.2</v>
      </c>
      <c r="AC3049">
        <v>3.2</v>
      </c>
      <c r="AD3049">
        <v>3.2</v>
      </c>
      <c r="AE3049">
        <v>3.2</v>
      </c>
      <c r="AF3049">
        <v>3.3</v>
      </c>
      <c r="AG3049">
        <v>3.3</v>
      </c>
      <c r="AH3049">
        <v>3.3</v>
      </c>
      <c r="AI3049">
        <v>3.3</v>
      </c>
      <c r="AJ3049">
        <v>3.3</v>
      </c>
    </row>
    <row r="3050" spans="3:36" x14ac:dyDescent="0.25">
      <c r="C3050" t="s">
        <v>996</v>
      </c>
    </row>
    <row r="3051" spans="3:36" x14ac:dyDescent="0.25">
      <c r="C3051" t="s">
        <v>1149</v>
      </c>
    </row>
    <row r="3052" spans="3:36" x14ac:dyDescent="0.25">
      <c r="C3052" t="s">
        <v>1017</v>
      </c>
    </row>
    <row r="3053" spans="3:36" x14ac:dyDescent="0.25">
      <c r="E3053">
        <v>2019</v>
      </c>
      <c r="F3053">
        <v>2020</v>
      </c>
      <c r="G3053">
        <v>2021</v>
      </c>
      <c r="H3053">
        <v>2022</v>
      </c>
      <c r="I3053">
        <v>2023</v>
      </c>
      <c r="J3053">
        <v>2024</v>
      </c>
      <c r="K3053">
        <v>2025</v>
      </c>
      <c r="L3053">
        <v>2026</v>
      </c>
      <c r="M3053">
        <v>2027</v>
      </c>
      <c r="N3053">
        <v>2028</v>
      </c>
      <c r="O3053">
        <v>2029</v>
      </c>
      <c r="P3053">
        <v>2030</v>
      </c>
      <c r="Q3053">
        <v>2031</v>
      </c>
      <c r="R3053">
        <v>2032</v>
      </c>
      <c r="S3053">
        <v>2033</v>
      </c>
      <c r="T3053">
        <v>2034</v>
      </c>
      <c r="U3053">
        <v>2035</v>
      </c>
      <c r="V3053">
        <v>2036</v>
      </c>
      <c r="W3053">
        <v>2037</v>
      </c>
      <c r="X3053">
        <v>2038</v>
      </c>
      <c r="Y3053">
        <v>2039</v>
      </c>
      <c r="Z3053">
        <v>2040</v>
      </c>
      <c r="AA3053">
        <v>2041</v>
      </c>
      <c r="AB3053">
        <v>2042</v>
      </c>
      <c r="AC3053">
        <v>2043</v>
      </c>
      <c r="AD3053">
        <v>2044</v>
      </c>
      <c r="AE3053">
        <v>2045</v>
      </c>
      <c r="AF3053">
        <v>2046</v>
      </c>
      <c r="AG3053">
        <v>2047</v>
      </c>
      <c r="AH3053">
        <v>2048</v>
      </c>
      <c r="AI3053">
        <v>2049</v>
      </c>
      <c r="AJ3053">
        <v>2050</v>
      </c>
    </row>
    <row r="3054" spans="3:36" x14ac:dyDescent="0.25">
      <c r="C3054" t="s">
        <v>996</v>
      </c>
    </row>
    <row r="3055" spans="3:36" x14ac:dyDescent="0.25">
      <c r="C3055" t="s">
        <v>1018</v>
      </c>
    </row>
    <row r="3056" spans="3:36" x14ac:dyDescent="0.25">
      <c r="C3056" t="s">
        <v>995</v>
      </c>
      <c r="E3056">
        <v>121.04600000000001</v>
      </c>
      <c r="F3056">
        <v>116.245</v>
      </c>
      <c r="G3056">
        <v>120.226</v>
      </c>
      <c r="H3056">
        <v>114.65</v>
      </c>
      <c r="I3056">
        <v>115.66200000000001</v>
      </c>
      <c r="J3056">
        <v>117.175</v>
      </c>
      <c r="K3056">
        <v>117.893</v>
      </c>
      <c r="L3056">
        <v>117.033</v>
      </c>
      <c r="M3056">
        <v>118.643</v>
      </c>
      <c r="N3056">
        <v>121.05800000000001</v>
      </c>
      <c r="O3056">
        <v>122.95699999999999</v>
      </c>
      <c r="P3056">
        <v>124.53700000000001</v>
      </c>
      <c r="Q3056">
        <v>125.509</v>
      </c>
      <c r="R3056">
        <v>126.765</v>
      </c>
      <c r="S3056">
        <v>126.979</v>
      </c>
      <c r="T3056">
        <v>127.247</v>
      </c>
      <c r="U3056">
        <v>128.00800000000001</v>
      </c>
      <c r="V3056">
        <v>128.94200000000001</v>
      </c>
      <c r="W3056">
        <v>130.00800000000001</v>
      </c>
      <c r="X3056">
        <v>131.02600000000001</v>
      </c>
      <c r="Y3056">
        <v>132.108</v>
      </c>
      <c r="Z3056">
        <v>133.357</v>
      </c>
      <c r="AA3056">
        <v>134.58600000000001</v>
      </c>
      <c r="AB3056">
        <v>135.726</v>
      </c>
      <c r="AC3056">
        <v>136.673</v>
      </c>
      <c r="AD3056">
        <v>137.55199999999999</v>
      </c>
      <c r="AE3056">
        <v>138.245</v>
      </c>
      <c r="AF3056">
        <v>138.85300000000001</v>
      </c>
      <c r="AG3056">
        <v>139.82599999999999</v>
      </c>
      <c r="AH3056">
        <v>140.767</v>
      </c>
      <c r="AI3056">
        <v>141.66200000000001</v>
      </c>
      <c r="AJ3056">
        <v>142.37799999999999</v>
      </c>
    </row>
    <row r="3057" spans="1:36" x14ac:dyDescent="0.25">
      <c r="C3057" t="s">
        <v>829</v>
      </c>
      <c r="E3057">
        <v>402.71699999999998</v>
      </c>
      <c r="F3057">
        <v>384.09199999999998</v>
      </c>
      <c r="G3057">
        <v>392.28300000000002</v>
      </c>
      <c r="H3057">
        <v>403.30799999999999</v>
      </c>
      <c r="I3057">
        <v>406.41399999999999</v>
      </c>
      <c r="J3057">
        <v>411.04899999999998</v>
      </c>
      <c r="K3057">
        <v>384.416</v>
      </c>
      <c r="L3057">
        <v>364.18400000000003</v>
      </c>
      <c r="M3057">
        <v>358.74400000000003</v>
      </c>
      <c r="N3057">
        <v>358.44499999999999</v>
      </c>
      <c r="O3057">
        <v>354.41500000000002</v>
      </c>
      <c r="P3057">
        <v>350.73399999999998</v>
      </c>
      <c r="Q3057">
        <v>348.44499999999999</v>
      </c>
      <c r="R3057">
        <v>344.41399999999999</v>
      </c>
      <c r="S3057">
        <v>339.38499999999999</v>
      </c>
      <c r="T3057">
        <v>333.279</v>
      </c>
      <c r="U3057">
        <v>330.44900000000001</v>
      </c>
      <c r="V3057">
        <v>330.52699999999999</v>
      </c>
      <c r="W3057">
        <v>332.45400000000001</v>
      </c>
      <c r="X3057">
        <v>335.06400000000002</v>
      </c>
      <c r="Y3057">
        <v>337.04</v>
      </c>
      <c r="Z3057">
        <v>338.4</v>
      </c>
      <c r="AA3057">
        <v>339.31700000000001</v>
      </c>
      <c r="AB3057">
        <v>339.58300000000003</v>
      </c>
      <c r="AC3057">
        <v>339.67200000000003</v>
      </c>
      <c r="AD3057">
        <v>339.61</v>
      </c>
      <c r="AE3057">
        <v>339.63299999999998</v>
      </c>
      <c r="AF3057">
        <v>339.59699999999998</v>
      </c>
      <c r="AG3057">
        <v>338.73500000000001</v>
      </c>
      <c r="AH3057">
        <v>338.61700000000002</v>
      </c>
      <c r="AI3057">
        <v>338.72699999999998</v>
      </c>
      <c r="AJ3057">
        <v>338.20400000000001</v>
      </c>
    </row>
    <row r="3058" spans="1:36" x14ac:dyDescent="0.25">
      <c r="C3058" t="s">
        <v>996</v>
      </c>
    </row>
    <row r="3059" spans="1:36" x14ac:dyDescent="0.25">
      <c r="C3059" t="s">
        <v>997</v>
      </c>
    </row>
    <row r="3060" spans="1:36" x14ac:dyDescent="0.25">
      <c r="A3060" s="96" t="s">
        <v>116</v>
      </c>
      <c r="B3060" t="s">
        <v>771</v>
      </c>
      <c r="C3060" t="s">
        <v>55</v>
      </c>
      <c r="E3060">
        <v>36.061999999999998</v>
      </c>
      <c r="F3060">
        <v>32.07</v>
      </c>
      <c r="G3060">
        <v>33.180999999999997</v>
      </c>
      <c r="H3060">
        <v>32.039000000000001</v>
      </c>
      <c r="I3060">
        <v>32.476999999999997</v>
      </c>
      <c r="J3060">
        <v>33.460999999999999</v>
      </c>
      <c r="K3060">
        <v>33.581000000000003</v>
      </c>
      <c r="L3060">
        <v>33.286000000000001</v>
      </c>
      <c r="M3060">
        <v>33.698999999999998</v>
      </c>
      <c r="N3060">
        <v>34.357999999999997</v>
      </c>
      <c r="O3060">
        <v>34.901000000000003</v>
      </c>
      <c r="P3060">
        <v>35.404000000000003</v>
      </c>
      <c r="Q3060">
        <v>35.795000000000002</v>
      </c>
      <c r="R3060">
        <v>36.402999999999999</v>
      </c>
      <c r="S3060">
        <v>36.770000000000003</v>
      </c>
      <c r="T3060">
        <v>37.204000000000001</v>
      </c>
      <c r="U3060">
        <v>37.881</v>
      </c>
      <c r="V3060">
        <v>38.450000000000003</v>
      </c>
      <c r="W3060">
        <v>38.960999999999999</v>
      </c>
      <c r="X3060">
        <v>39.401000000000003</v>
      </c>
      <c r="Y3060">
        <v>39.317</v>
      </c>
      <c r="Z3060">
        <v>39.768000000000001</v>
      </c>
      <c r="AA3060">
        <v>40.734000000000002</v>
      </c>
      <c r="AB3060">
        <v>41.128</v>
      </c>
      <c r="AC3060">
        <v>41.45</v>
      </c>
      <c r="AD3060">
        <v>41.719000000000001</v>
      </c>
      <c r="AE3060">
        <v>41.921999999999997</v>
      </c>
      <c r="AF3060">
        <v>42.094999999999999</v>
      </c>
      <c r="AG3060">
        <v>42.353999999999999</v>
      </c>
      <c r="AH3060">
        <v>42.648000000000003</v>
      </c>
      <c r="AI3060">
        <v>42.932000000000002</v>
      </c>
      <c r="AJ3060">
        <v>43.204000000000001</v>
      </c>
    </row>
    <row r="3061" spans="1:36" x14ac:dyDescent="0.25">
      <c r="A3061" s="96" t="s">
        <v>116</v>
      </c>
      <c r="C3061" t="s">
        <v>830</v>
      </c>
      <c r="E3061">
        <v>20.446999999999999</v>
      </c>
      <c r="F3061">
        <v>19.617000000000001</v>
      </c>
      <c r="G3061">
        <v>20.995000000000001</v>
      </c>
      <c r="H3061">
        <v>20.123999999999999</v>
      </c>
      <c r="I3061">
        <v>19.68</v>
      </c>
      <c r="J3061">
        <v>19.73</v>
      </c>
      <c r="K3061">
        <v>19.957999999999998</v>
      </c>
      <c r="L3061">
        <v>19.945</v>
      </c>
      <c r="M3061">
        <v>20.332999999999998</v>
      </c>
      <c r="N3061">
        <v>20.85</v>
      </c>
      <c r="O3061">
        <v>21.277000000000001</v>
      </c>
      <c r="P3061">
        <v>21.641999999999999</v>
      </c>
      <c r="Q3061">
        <v>21.9</v>
      </c>
      <c r="R3061">
        <v>22.181999999999999</v>
      </c>
      <c r="S3061">
        <v>22.257999999999999</v>
      </c>
      <c r="T3061">
        <v>22.312000000000001</v>
      </c>
      <c r="U3061">
        <v>22.344000000000001</v>
      </c>
      <c r="V3061">
        <v>22.387</v>
      </c>
      <c r="W3061">
        <v>22.454000000000001</v>
      </c>
      <c r="X3061">
        <v>22.521000000000001</v>
      </c>
      <c r="Y3061">
        <v>22.609000000000002</v>
      </c>
      <c r="Z3061">
        <v>22.725000000000001</v>
      </c>
      <c r="AA3061">
        <v>22.827999999999999</v>
      </c>
      <c r="AB3061">
        <v>22.902000000000001</v>
      </c>
      <c r="AC3061">
        <v>22.937999999999999</v>
      </c>
      <c r="AD3061">
        <v>22.962</v>
      </c>
      <c r="AE3061">
        <v>22.957999999999998</v>
      </c>
      <c r="AF3061">
        <v>22.945</v>
      </c>
      <c r="AG3061">
        <v>22.998000000000001</v>
      </c>
      <c r="AH3061">
        <v>23.045999999999999</v>
      </c>
      <c r="AI3061">
        <v>23.09</v>
      </c>
      <c r="AJ3061">
        <v>23.100999999999999</v>
      </c>
    </row>
    <row r="3062" spans="1:36" x14ac:dyDescent="0.25">
      <c r="A3062" s="96" t="s">
        <v>116</v>
      </c>
      <c r="C3062" t="s">
        <v>831</v>
      </c>
      <c r="E3062">
        <v>6.742</v>
      </c>
      <c r="F3062">
        <v>7.0940000000000003</v>
      </c>
      <c r="G3062">
        <v>6.5990000000000002</v>
      </c>
      <c r="H3062">
        <v>5.98</v>
      </c>
      <c r="I3062">
        <v>6.8390000000000004</v>
      </c>
      <c r="J3062">
        <v>7.0919999999999996</v>
      </c>
      <c r="K3062">
        <v>6.649</v>
      </c>
      <c r="L3062">
        <v>6.42</v>
      </c>
      <c r="M3062">
        <v>6.3010000000000002</v>
      </c>
      <c r="N3062">
        <v>6.2149999999999999</v>
      </c>
      <c r="O3062">
        <v>6.0510000000000002</v>
      </c>
      <c r="P3062">
        <v>5.8390000000000004</v>
      </c>
      <c r="Q3062">
        <v>5.6929999999999996</v>
      </c>
      <c r="R3062">
        <v>5.4139999999999997</v>
      </c>
      <c r="S3062">
        <v>5.0350000000000001</v>
      </c>
      <c r="T3062">
        <v>4.6040000000000001</v>
      </c>
      <c r="U3062">
        <v>4.0860000000000003</v>
      </c>
      <c r="V3062">
        <v>3.8279999999999998</v>
      </c>
      <c r="W3062">
        <v>3.6709999999999998</v>
      </c>
      <c r="X3062">
        <v>3.5579999999999998</v>
      </c>
      <c r="Y3062">
        <v>2.6930000000000001</v>
      </c>
      <c r="Z3062">
        <v>2.6549999999999998</v>
      </c>
      <c r="AA3062">
        <v>3.3849999999999998</v>
      </c>
      <c r="AB3062">
        <v>3.3479999999999999</v>
      </c>
      <c r="AC3062">
        <v>3.323</v>
      </c>
      <c r="AD3062">
        <v>3.327</v>
      </c>
      <c r="AE3062">
        <v>3.3340000000000001</v>
      </c>
      <c r="AF3062">
        <v>3.3690000000000002</v>
      </c>
      <c r="AG3062">
        <v>3.42</v>
      </c>
      <c r="AH3062">
        <v>3.4260000000000002</v>
      </c>
      <c r="AI3062">
        <v>3.4260000000000002</v>
      </c>
      <c r="AJ3062">
        <v>3.3660000000000001</v>
      </c>
    </row>
    <row r="3063" spans="1:36" x14ac:dyDescent="0.25">
      <c r="A3063" s="96" t="s">
        <v>116</v>
      </c>
      <c r="B3063" t="s">
        <v>773</v>
      </c>
      <c r="C3063" t="s">
        <v>832</v>
      </c>
      <c r="E3063">
        <v>27.187999999999999</v>
      </c>
      <c r="F3063">
        <v>26.710999999999999</v>
      </c>
      <c r="G3063">
        <v>27.593</v>
      </c>
      <c r="H3063">
        <v>26.103999999999999</v>
      </c>
      <c r="I3063">
        <v>26.518000000000001</v>
      </c>
      <c r="J3063">
        <v>26.823</v>
      </c>
      <c r="K3063">
        <v>26.606999999999999</v>
      </c>
      <c r="L3063">
        <v>26.364999999999998</v>
      </c>
      <c r="M3063">
        <v>26.634</v>
      </c>
      <c r="N3063">
        <v>27.065999999999999</v>
      </c>
      <c r="O3063">
        <v>27.327999999999999</v>
      </c>
      <c r="P3063">
        <v>27.481999999999999</v>
      </c>
      <c r="Q3063">
        <v>27.593</v>
      </c>
      <c r="R3063">
        <v>27.596</v>
      </c>
      <c r="S3063">
        <v>27.292999999999999</v>
      </c>
      <c r="T3063">
        <v>26.916</v>
      </c>
      <c r="U3063">
        <v>26.43</v>
      </c>
      <c r="V3063">
        <v>26.213999999999999</v>
      </c>
      <c r="W3063">
        <v>26.125</v>
      </c>
      <c r="X3063">
        <v>26.077999999999999</v>
      </c>
      <c r="Y3063">
        <v>25.303000000000001</v>
      </c>
      <c r="Z3063">
        <v>25.38</v>
      </c>
      <c r="AA3063">
        <v>26.212</v>
      </c>
      <c r="AB3063">
        <v>26.248999999999999</v>
      </c>
      <c r="AC3063">
        <v>26.262</v>
      </c>
      <c r="AD3063">
        <v>26.29</v>
      </c>
      <c r="AE3063">
        <v>26.292000000000002</v>
      </c>
      <c r="AF3063">
        <v>26.314</v>
      </c>
      <c r="AG3063">
        <v>26.417999999999999</v>
      </c>
      <c r="AH3063">
        <v>26.472000000000001</v>
      </c>
      <c r="AI3063">
        <v>26.515999999999998</v>
      </c>
      <c r="AJ3063">
        <v>26.466999999999999</v>
      </c>
    </row>
    <row r="3064" spans="1:36" x14ac:dyDescent="0.25">
      <c r="A3064" s="96" t="s">
        <v>116</v>
      </c>
      <c r="B3064" t="s">
        <v>772</v>
      </c>
      <c r="C3064" t="s">
        <v>846</v>
      </c>
      <c r="E3064">
        <v>0</v>
      </c>
      <c r="F3064">
        <v>0</v>
      </c>
      <c r="G3064">
        <v>0</v>
      </c>
      <c r="H3064">
        <v>0</v>
      </c>
      <c r="I3064">
        <v>0</v>
      </c>
      <c r="J3064">
        <v>0</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c r="AE3064">
        <v>0</v>
      </c>
      <c r="AF3064">
        <v>0</v>
      </c>
      <c r="AG3064">
        <v>0</v>
      </c>
      <c r="AH3064">
        <v>0</v>
      </c>
      <c r="AI3064">
        <v>0</v>
      </c>
      <c r="AJ3064">
        <v>0</v>
      </c>
    </row>
    <row r="3065" spans="1:36" x14ac:dyDescent="0.25">
      <c r="A3065" s="96" t="s">
        <v>116</v>
      </c>
      <c r="B3065" t="s">
        <v>987</v>
      </c>
      <c r="C3065" t="s">
        <v>64</v>
      </c>
      <c r="E3065">
        <v>0</v>
      </c>
      <c r="F3065">
        <v>0</v>
      </c>
      <c r="G3065">
        <v>0</v>
      </c>
      <c r="H3065">
        <v>0</v>
      </c>
      <c r="I3065">
        <v>0</v>
      </c>
      <c r="J3065">
        <v>0</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v>0</v>
      </c>
      <c r="AG3065">
        <v>0</v>
      </c>
      <c r="AH3065">
        <v>0</v>
      </c>
      <c r="AI3065">
        <v>0</v>
      </c>
      <c r="AJ3065">
        <v>0</v>
      </c>
    </row>
    <row r="3066" spans="1:36" x14ac:dyDescent="0.25">
      <c r="A3066" s="96" t="s">
        <v>116</v>
      </c>
      <c r="B3066" t="s">
        <v>774</v>
      </c>
      <c r="C3066" t="s">
        <v>833</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row>
    <row r="3067" spans="1:36" x14ac:dyDescent="0.25">
      <c r="A3067" s="96" t="s">
        <v>116</v>
      </c>
      <c r="B3067" t="s">
        <v>988</v>
      </c>
      <c r="C3067" t="s">
        <v>834</v>
      </c>
      <c r="E3067">
        <v>0.106</v>
      </c>
      <c r="F3067">
        <v>8.4000000000000005E-2</v>
      </c>
      <c r="G3067">
        <v>7.5999999999999998E-2</v>
      </c>
      <c r="H3067">
        <v>0.13400000000000001</v>
      </c>
      <c r="I3067">
        <v>0.123</v>
      </c>
      <c r="J3067">
        <v>4.4999999999999998E-2</v>
      </c>
      <c r="K3067">
        <v>9.8000000000000004E-2</v>
      </c>
      <c r="L3067">
        <v>9.8000000000000004E-2</v>
      </c>
      <c r="M3067">
        <v>9.9000000000000005E-2</v>
      </c>
      <c r="N3067">
        <v>0.10100000000000001</v>
      </c>
      <c r="O3067">
        <v>0.10199999999999999</v>
      </c>
      <c r="P3067">
        <v>0.10299999999999999</v>
      </c>
      <c r="Q3067">
        <v>0.104</v>
      </c>
      <c r="R3067">
        <v>0.105</v>
      </c>
      <c r="S3067">
        <v>0.106</v>
      </c>
      <c r="T3067">
        <v>0.106</v>
      </c>
      <c r="U3067">
        <v>0.106</v>
      </c>
      <c r="V3067">
        <v>0.107</v>
      </c>
      <c r="W3067">
        <v>0.108</v>
      </c>
      <c r="X3067">
        <v>0.109</v>
      </c>
      <c r="Y3067">
        <v>0.11</v>
      </c>
      <c r="Z3067">
        <v>0.111</v>
      </c>
      <c r="AA3067">
        <v>0.112</v>
      </c>
      <c r="AB3067">
        <v>0.113</v>
      </c>
      <c r="AC3067">
        <v>0.114</v>
      </c>
      <c r="AD3067">
        <v>0.114</v>
      </c>
      <c r="AE3067">
        <v>0.115</v>
      </c>
      <c r="AF3067">
        <v>0.11600000000000001</v>
      </c>
      <c r="AG3067">
        <v>0.11600000000000001</v>
      </c>
      <c r="AH3067">
        <v>0.11700000000000001</v>
      </c>
      <c r="AI3067">
        <v>0.11799999999999999</v>
      </c>
      <c r="AJ3067">
        <v>0.11899999999999999</v>
      </c>
    </row>
    <row r="3068" spans="1:36" x14ac:dyDescent="0.25">
      <c r="A3068" s="96" t="s">
        <v>116</v>
      </c>
      <c r="B3068" t="s">
        <v>774</v>
      </c>
      <c r="C3068" t="s">
        <v>42</v>
      </c>
      <c r="E3068">
        <v>0</v>
      </c>
      <c r="F3068">
        <v>0</v>
      </c>
      <c r="G3068">
        <v>0</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row>
    <row r="3069" spans="1:36" x14ac:dyDescent="0.25">
      <c r="A3069" s="96" t="s">
        <v>116</v>
      </c>
      <c r="B3069" t="s">
        <v>987</v>
      </c>
      <c r="C3069" t="s">
        <v>40</v>
      </c>
      <c r="E3069">
        <v>4.3330000000000002</v>
      </c>
      <c r="F3069">
        <v>4.548</v>
      </c>
      <c r="G3069">
        <v>3.4159999999999999</v>
      </c>
      <c r="H3069">
        <v>3.0750000000000002</v>
      </c>
      <c r="I3069">
        <v>2.4860000000000002</v>
      </c>
      <c r="J3069">
        <v>2.391</v>
      </c>
      <c r="K3069">
        <v>2.5070000000000001</v>
      </c>
      <c r="L3069">
        <v>2.5870000000000002</v>
      </c>
      <c r="M3069">
        <v>2.7189999999999999</v>
      </c>
      <c r="N3069">
        <v>2.8679999999999999</v>
      </c>
      <c r="O3069">
        <v>3.0009999999999999</v>
      </c>
      <c r="P3069">
        <v>3.121</v>
      </c>
      <c r="Q3069">
        <v>3.218</v>
      </c>
      <c r="R3069">
        <v>3.3119999999999998</v>
      </c>
      <c r="S3069">
        <v>3.367</v>
      </c>
      <c r="T3069">
        <v>3.411</v>
      </c>
      <c r="U3069">
        <v>3.4540000000000002</v>
      </c>
      <c r="V3069">
        <v>3.488</v>
      </c>
      <c r="W3069">
        <v>3.5179999999999998</v>
      </c>
      <c r="X3069">
        <v>3.5470000000000002</v>
      </c>
      <c r="Y3069">
        <v>3.5790000000000002</v>
      </c>
      <c r="Z3069">
        <v>3.6160000000000001</v>
      </c>
      <c r="AA3069">
        <v>3.653</v>
      </c>
      <c r="AB3069">
        <v>3.6859999999999999</v>
      </c>
      <c r="AC3069">
        <v>3.7130000000000001</v>
      </c>
      <c r="AD3069">
        <v>3.7389999999999999</v>
      </c>
      <c r="AE3069">
        <v>3.7610000000000001</v>
      </c>
      <c r="AF3069">
        <v>3.78</v>
      </c>
      <c r="AG3069">
        <v>3.8079999999999998</v>
      </c>
      <c r="AH3069">
        <v>3.8359999999999999</v>
      </c>
      <c r="AI3069">
        <v>3.863</v>
      </c>
      <c r="AJ3069">
        <v>3.8849999999999998</v>
      </c>
    </row>
    <row r="3070" spans="1:36" x14ac:dyDescent="0.25">
      <c r="A3070" s="96" t="s">
        <v>116</v>
      </c>
      <c r="B3070" t="s">
        <v>993</v>
      </c>
      <c r="C3070" t="s">
        <v>835</v>
      </c>
      <c r="E3070">
        <v>0</v>
      </c>
      <c r="F3070">
        <v>0</v>
      </c>
      <c r="G3070">
        <v>0</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c r="AI3070">
        <v>0</v>
      </c>
      <c r="AJ3070">
        <v>0</v>
      </c>
    </row>
    <row r="3071" spans="1:36" x14ac:dyDescent="0.25">
      <c r="A3071" s="96" t="s">
        <v>116</v>
      </c>
      <c r="B3071" t="s">
        <v>57</v>
      </c>
      <c r="C3071" t="s">
        <v>836</v>
      </c>
      <c r="E3071">
        <v>0</v>
      </c>
      <c r="F3071">
        <v>0</v>
      </c>
      <c r="G3071">
        <v>0</v>
      </c>
      <c r="H3071">
        <v>0</v>
      </c>
      <c r="I3071">
        <v>0</v>
      </c>
      <c r="J3071">
        <v>0</v>
      </c>
      <c r="K3071">
        <v>0</v>
      </c>
      <c r="L3071">
        <v>0</v>
      </c>
      <c r="M3071">
        <v>0</v>
      </c>
      <c r="N3071">
        <v>0</v>
      </c>
      <c r="O3071">
        <v>0</v>
      </c>
      <c r="P3071">
        <v>0</v>
      </c>
      <c r="Q3071">
        <v>0</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row>
    <row r="3072" spans="1:36" x14ac:dyDescent="0.25">
      <c r="C3072" t="s">
        <v>838</v>
      </c>
      <c r="E3072">
        <v>67.688999999999993</v>
      </c>
      <c r="F3072">
        <v>63.411999999999999</v>
      </c>
      <c r="G3072">
        <v>64.266000000000005</v>
      </c>
      <c r="H3072">
        <v>61.350999999999999</v>
      </c>
      <c r="I3072">
        <v>61.603999999999999</v>
      </c>
      <c r="J3072">
        <v>62.72</v>
      </c>
      <c r="K3072">
        <v>62.793999999999997</v>
      </c>
      <c r="L3072">
        <v>62.335000000000001</v>
      </c>
      <c r="M3072">
        <v>63.151000000000003</v>
      </c>
      <c r="N3072">
        <v>64.391999999999996</v>
      </c>
      <c r="O3072">
        <v>65.331999999999994</v>
      </c>
      <c r="P3072">
        <v>66.108999999999995</v>
      </c>
      <c r="Q3072">
        <v>66.709999999999994</v>
      </c>
      <c r="R3072">
        <v>67.417000000000002</v>
      </c>
      <c r="S3072">
        <v>67.536000000000001</v>
      </c>
      <c r="T3072">
        <v>67.637</v>
      </c>
      <c r="U3072">
        <v>67.872</v>
      </c>
      <c r="V3072">
        <v>68.259</v>
      </c>
      <c r="W3072">
        <v>68.712000000000003</v>
      </c>
      <c r="X3072">
        <v>69.135000000000005</v>
      </c>
      <c r="Y3072">
        <v>68.308999999999997</v>
      </c>
      <c r="Z3072">
        <v>68.875</v>
      </c>
      <c r="AA3072">
        <v>70.710999999999999</v>
      </c>
      <c r="AB3072">
        <v>71.176000000000002</v>
      </c>
      <c r="AC3072">
        <v>71.537999999999997</v>
      </c>
      <c r="AD3072">
        <v>71.861999999999995</v>
      </c>
      <c r="AE3072">
        <v>72.088999999999999</v>
      </c>
      <c r="AF3072">
        <v>72.304000000000002</v>
      </c>
      <c r="AG3072">
        <v>72.697000000000003</v>
      </c>
      <c r="AH3072">
        <v>73.073999999999998</v>
      </c>
      <c r="AI3072">
        <v>73.429000000000002</v>
      </c>
      <c r="AJ3072">
        <v>73.674999999999997</v>
      </c>
    </row>
    <row r="3073" spans="3:36" x14ac:dyDescent="0.25">
      <c r="C3073" t="s">
        <v>996</v>
      </c>
    </row>
    <row r="3074" spans="3:36" x14ac:dyDescent="0.25">
      <c r="C3074" t="s">
        <v>1019</v>
      </c>
    </row>
    <row r="3075" spans="3:36" x14ac:dyDescent="0.25">
      <c r="C3075" t="s">
        <v>55</v>
      </c>
      <c r="E3075">
        <v>0.29799999999999999</v>
      </c>
      <c r="F3075">
        <v>0.27600000000000002</v>
      </c>
      <c r="G3075">
        <v>0.27600000000000002</v>
      </c>
      <c r="H3075">
        <v>0.27900000000000003</v>
      </c>
      <c r="I3075">
        <v>0.28100000000000003</v>
      </c>
      <c r="J3075">
        <v>0.28599999999999998</v>
      </c>
      <c r="K3075">
        <v>0.28499999999999998</v>
      </c>
      <c r="L3075">
        <v>0.28399999999999997</v>
      </c>
      <c r="M3075">
        <v>0.28399999999999997</v>
      </c>
      <c r="N3075">
        <v>0.28399999999999997</v>
      </c>
      <c r="O3075">
        <v>0.28399999999999997</v>
      </c>
      <c r="P3075">
        <v>0.28399999999999997</v>
      </c>
      <c r="Q3075">
        <v>0.28499999999999998</v>
      </c>
      <c r="R3075">
        <v>0.28699999999999998</v>
      </c>
      <c r="S3075">
        <v>0.28999999999999998</v>
      </c>
      <c r="T3075">
        <v>0.29199999999999998</v>
      </c>
      <c r="U3075">
        <v>0.29599999999999999</v>
      </c>
      <c r="V3075">
        <v>0.29799999999999999</v>
      </c>
      <c r="W3075">
        <v>0.3</v>
      </c>
      <c r="X3075">
        <v>0.30099999999999999</v>
      </c>
      <c r="Y3075">
        <v>0.29799999999999999</v>
      </c>
      <c r="Z3075">
        <v>0.29799999999999999</v>
      </c>
      <c r="AA3075">
        <v>0.30299999999999999</v>
      </c>
      <c r="AB3075">
        <v>0.30299999999999999</v>
      </c>
      <c r="AC3075">
        <v>0.30299999999999999</v>
      </c>
      <c r="AD3075">
        <v>0.30299999999999999</v>
      </c>
      <c r="AE3075">
        <v>0.30299999999999999</v>
      </c>
      <c r="AF3075">
        <v>0.30299999999999999</v>
      </c>
      <c r="AG3075">
        <v>0.30299999999999999</v>
      </c>
      <c r="AH3075">
        <v>0.30299999999999999</v>
      </c>
      <c r="AI3075">
        <v>0.30299999999999999</v>
      </c>
      <c r="AJ3075">
        <v>0.30299999999999999</v>
      </c>
    </row>
    <row r="3076" spans="3:36" x14ac:dyDescent="0.25">
      <c r="C3076" t="s">
        <v>830</v>
      </c>
      <c r="E3076">
        <v>0.16900000000000001</v>
      </c>
      <c r="F3076">
        <v>0.16900000000000001</v>
      </c>
      <c r="G3076">
        <v>0.17499999999999999</v>
      </c>
      <c r="H3076">
        <v>0.17599999999999999</v>
      </c>
      <c r="I3076">
        <v>0.17</v>
      </c>
      <c r="J3076">
        <v>0.16800000000000001</v>
      </c>
      <c r="K3076">
        <v>0.16900000000000001</v>
      </c>
      <c r="L3076">
        <v>0.17</v>
      </c>
      <c r="M3076">
        <v>0.17100000000000001</v>
      </c>
      <c r="N3076">
        <v>0.17199999999999999</v>
      </c>
      <c r="O3076">
        <v>0.17299999999999999</v>
      </c>
      <c r="P3076">
        <v>0.17399999999999999</v>
      </c>
      <c r="Q3076">
        <v>0.17399999999999999</v>
      </c>
      <c r="R3076">
        <v>0.17499999999999999</v>
      </c>
      <c r="S3076">
        <v>0.17499999999999999</v>
      </c>
      <c r="T3076">
        <v>0.17499999999999999</v>
      </c>
      <c r="U3076">
        <v>0.17499999999999999</v>
      </c>
      <c r="V3076">
        <v>0.17399999999999999</v>
      </c>
      <c r="W3076">
        <v>0.17299999999999999</v>
      </c>
      <c r="X3076">
        <v>0.17199999999999999</v>
      </c>
      <c r="Y3076">
        <v>0.17100000000000001</v>
      </c>
      <c r="Z3076">
        <v>0.17</v>
      </c>
      <c r="AA3076">
        <v>0.17</v>
      </c>
      <c r="AB3076">
        <v>0.16900000000000001</v>
      </c>
      <c r="AC3076">
        <v>0.16800000000000001</v>
      </c>
      <c r="AD3076">
        <v>0.16700000000000001</v>
      </c>
      <c r="AE3076">
        <v>0.16600000000000001</v>
      </c>
      <c r="AF3076">
        <v>0.16500000000000001</v>
      </c>
      <c r="AG3076">
        <v>0.16400000000000001</v>
      </c>
      <c r="AH3076">
        <v>0.16400000000000001</v>
      </c>
      <c r="AI3076">
        <v>0.16300000000000001</v>
      </c>
      <c r="AJ3076">
        <v>0.16200000000000001</v>
      </c>
    </row>
    <row r="3077" spans="3:36" x14ac:dyDescent="0.25">
      <c r="C3077" t="s">
        <v>831</v>
      </c>
      <c r="E3077">
        <v>5.6000000000000001E-2</v>
      </c>
      <c r="F3077">
        <v>6.0999999999999999E-2</v>
      </c>
      <c r="G3077">
        <v>5.5E-2</v>
      </c>
      <c r="H3077">
        <v>5.1999999999999998E-2</v>
      </c>
      <c r="I3077">
        <v>5.8999999999999997E-2</v>
      </c>
      <c r="J3077">
        <v>6.0999999999999999E-2</v>
      </c>
      <c r="K3077">
        <v>5.6000000000000001E-2</v>
      </c>
      <c r="L3077">
        <v>5.5E-2</v>
      </c>
      <c r="M3077">
        <v>5.2999999999999999E-2</v>
      </c>
      <c r="N3077">
        <v>5.0999999999999997E-2</v>
      </c>
      <c r="O3077">
        <v>4.9000000000000002E-2</v>
      </c>
      <c r="P3077">
        <v>4.7E-2</v>
      </c>
      <c r="Q3077">
        <v>4.4999999999999998E-2</v>
      </c>
      <c r="R3077">
        <v>4.2999999999999997E-2</v>
      </c>
      <c r="S3077">
        <v>0.04</v>
      </c>
      <c r="T3077">
        <v>3.5999999999999997E-2</v>
      </c>
      <c r="U3077">
        <v>3.2000000000000001E-2</v>
      </c>
      <c r="V3077">
        <v>0.03</v>
      </c>
      <c r="W3077">
        <v>2.8000000000000001E-2</v>
      </c>
      <c r="X3077">
        <v>2.7E-2</v>
      </c>
      <c r="Y3077">
        <v>0.02</v>
      </c>
      <c r="Z3077">
        <v>0.02</v>
      </c>
      <c r="AA3077">
        <v>2.5000000000000001E-2</v>
      </c>
      <c r="AB3077">
        <v>2.5000000000000001E-2</v>
      </c>
      <c r="AC3077">
        <v>2.4E-2</v>
      </c>
      <c r="AD3077">
        <v>2.4E-2</v>
      </c>
      <c r="AE3077">
        <v>2.4E-2</v>
      </c>
      <c r="AF3077">
        <v>2.4E-2</v>
      </c>
      <c r="AG3077">
        <v>2.4E-2</v>
      </c>
      <c r="AH3077">
        <v>2.4E-2</v>
      </c>
      <c r="AI3077">
        <v>2.4E-2</v>
      </c>
      <c r="AJ3077">
        <v>2.4E-2</v>
      </c>
    </row>
    <row r="3078" spans="3:36" x14ac:dyDescent="0.25">
      <c r="C3078" t="s">
        <v>846</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row>
    <row r="3079" spans="3:36" x14ac:dyDescent="0.25">
      <c r="C3079" t="s">
        <v>64</v>
      </c>
      <c r="E3079">
        <v>0</v>
      </c>
      <c r="F3079">
        <v>0</v>
      </c>
      <c r="G3079">
        <v>0</v>
      </c>
      <c r="H3079">
        <v>0</v>
      </c>
      <c r="I3079">
        <v>0</v>
      </c>
      <c r="J3079">
        <v>0</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row>
    <row r="3080" spans="3:36" x14ac:dyDescent="0.25">
      <c r="C3080" t="s">
        <v>833</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row>
    <row r="3081" spans="3:36" x14ac:dyDescent="0.25">
      <c r="C3081" t="s">
        <v>834</v>
      </c>
      <c r="E3081">
        <v>1E-3</v>
      </c>
      <c r="F3081">
        <v>1E-3</v>
      </c>
      <c r="G3081">
        <v>1E-3</v>
      </c>
      <c r="H3081">
        <v>1E-3</v>
      </c>
      <c r="I3081">
        <v>1E-3</v>
      </c>
      <c r="J3081">
        <v>0</v>
      </c>
      <c r="K3081">
        <v>1E-3</v>
      </c>
      <c r="L3081">
        <v>1E-3</v>
      </c>
      <c r="M3081">
        <v>1E-3</v>
      </c>
      <c r="N3081">
        <v>1E-3</v>
      </c>
      <c r="O3081">
        <v>1E-3</v>
      </c>
      <c r="P3081">
        <v>1E-3</v>
      </c>
      <c r="Q3081">
        <v>1E-3</v>
      </c>
      <c r="R3081">
        <v>1E-3</v>
      </c>
      <c r="S3081">
        <v>1E-3</v>
      </c>
      <c r="T3081">
        <v>1E-3</v>
      </c>
      <c r="U3081">
        <v>1E-3</v>
      </c>
      <c r="V3081">
        <v>1E-3</v>
      </c>
      <c r="W3081">
        <v>1E-3</v>
      </c>
      <c r="X3081">
        <v>1E-3</v>
      </c>
      <c r="Y3081">
        <v>1E-3</v>
      </c>
      <c r="Z3081">
        <v>1E-3</v>
      </c>
      <c r="AA3081">
        <v>1E-3</v>
      </c>
      <c r="AB3081">
        <v>1E-3</v>
      </c>
      <c r="AC3081">
        <v>1E-3</v>
      </c>
      <c r="AD3081">
        <v>1E-3</v>
      </c>
      <c r="AE3081">
        <v>1E-3</v>
      </c>
      <c r="AF3081">
        <v>1E-3</v>
      </c>
      <c r="AG3081">
        <v>1E-3</v>
      </c>
      <c r="AH3081">
        <v>1E-3</v>
      </c>
      <c r="AI3081">
        <v>1E-3</v>
      </c>
      <c r="AJ3081">
        <v>1E-3</v>
      </c>
    </row>
    <row r="3082" spans="3:36" x14ac:dyDescent="0.25">
      <c r="C3082" t="s">
        <v>42</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row>
    <row r="3083" spans="3:36" x14ac:dyDescent="0.25">
      <c r="C3083" t="s">
        <v>40</v>
      </c>
      <c r="E3083">
        <v>3.5999999999999997E-2</v>
      </c>
      <c r="F3083">
        <v>3.9E-2</v>
      </c>
      <c r="G3083">
        <v>2.8000000000000001E-2</v>
      </c>
      <c r="H3083">
        <v>2.7E-2</v>
      </c>
      <c r="I3083">
        <v>2.1000000000000001E-2</v>
      </c>
      <c r="J3083">
        <v>0.02</v>
      </c>
      <c r="K3083">
        <v>2.1000000000000001E-2</v>
      </c>
      <c r="L3083">
        <v>2.1999999999999999E-2</v>
      </c>
      <c r="M3083">
        <v>2.3E-2</v>
      </c>
      <c r="N3083">
        <v>2.4E-2</v>
      </c>
      <c r="O3083">
        <v>2.4E-2</v>
      </c>
      <c r="P3083">
        <v>2.5000000000000001E-2</v>
      </c>
      <c r="Q3083">
        <v>2.5999999999999999E-2</v>
      </c>
      <c r="R3083">
        <v>2.5999999999999999E-2</v>
      </c>
      <c r="S3083">
        <v>2.7E-2</v>
      </c>
      <c r="T3083">
        <v>2.7E-2</v>
      </c>
      <c r="U3083">
        <v>2.7E-2</v>
      </c>
      <c r="V3083">
        <v>2.7E-2</v>
      </c>
      <c r="W3083">
        <v>2.7E-2</v>
      </c>
      <c r="X3083">
        <v>2.7E-2</v>
      </c>
      <c r="Y3083">
        <v>2.7E-2</v>
      </c>
      <c r="Z3083">
        <v>2.7E-2</v>
      </c>
      <c r="AA3083">
        <v>2.7E-2</v>
      </c>
      <c r="AB3083">
        <v>2.7E-2</v>
      </c>
      <c r="AC3083">
        <v>2.7E-2</v>
      </c>
      <c r="AD3083">
        <v>2.7E-2</v>
      </c>
      <c r="AE3083">
        <v>2.7E-2</v>
      </c>
      <c r="AF3083">
        <v>2.7E-2</v>
      </c>
      <c r="AG3083">
        <v>2.7E-2</v>
      </c>
      <c r="AH3083">
        <v>2.7E-2</v>
      </c>
      <c r="AI3083">
        <v>2.7E-2</v>
      </c>
      <c r="AJ3083">
        <v>2.7E-2</v>
      </c>
    </row>
    <row r="3084" spans="3:36" x14ac:dyDescent="0.25">
      <c r="C3084" t="s">
        <v>835</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row>
    <row r="3085" spans="3:36" x14ac:dyDescent="0.25">
      <c r="C3085" t="s">
        <v>836</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row>
    <row r="3086" spans="3:36" x14ac:dyDescent="0.25">
      <c r="C3086" t="s">
        <v>996</v>
      </c>
    </row>
    <row r="3087" spans="3:36" x14ac:dyDescent="0.25">
      <c r="C3087" t="s">
        <v>1026</v>
      </c>
    </row>
    <row r="3088" spans="3:36" x14ac:dyDescent="0.25">
      <c r="C3088" t="s">
        <v>996</v>
      </c>
    </row>
    <row r="3089" spans="3:36" x14ac:dyDescent="0.25">
      <c r="C3089" t="s">
        <v>1027</v>
      </c>
    </row>
    <row r="3090" spans="3:36" x14ac:dyDescent="0.25">
      <c r="C3090" t="s">
        <v>876</v>
      </c>
      <c r="E3090">
        <v>3.3140000000000001</v>
      </c>
      <c r="F3090">
        <v>3.26</v>
      </c>
      <c r="G3090">
        <v>3.2509999999999999</v>
      </c>
      <c r="H3090">
        <v>3.1760000000000002</v>
      </c>
      <c r="I3090">
        <v>3.3420000000000001</v>
      </c>
      <c r="J3090">
        <v>3.2690000000000001</v>
      </c>
      <c r="K3090">
        <v>3.1549999999999998</v>
      </c>
      <c r="L3090">
        <v>3.1779999999999999</v>
      </c>
      <c r="M3090">
        <v>3.2440000000000002</v>
      </c>
      <c r="N3090">
        <v>3.27</v>
      </c>
      <c r="O3090">
        <v>3.2320000000000002</v>
      </c>
      <c r="P3090">
        <v>3.19</v>
      </c>
      <c r="Q3090">
        <v>3.1440000000000001</v>
      </c>
      <c r="R3090">
        <v>3.1040000000000001</v>
      </c>
      <c r="S3090">
        <v>3.0379999999999998</v>
      </c>
      <c r="T3090">
        <v>2.9980000000000002</v>
      </c>
      <c r="U3090">
        <v>3.0059999999999998</v>
      </c>
      <c r="V3090">
        <v>3.0310000000000001</v>
      </c>
      <c r="W3090">
        <v>3.0590000000000002</v>
      </c>
      <c r="X3090">
        <v>3.089</v>
      </c>
      <c r="Y3090">
        <v>3.1160000000000001</v>
      </c>
      <c r="Z3090">
        <v>3.1320000000000001</v>
      </c>
      <c r="AA3090">
        <v>3.1349999999999998</v>
      </c>
      <c r="AB3090">
        <v>3.13</v>
      </c>
      <c r="AC3090">
        <v>3.125</v>
      </c>
      <c r="AD3090">
        <v>3.12</v>
      </c>
      <c r="AE3090">
        <v>3.1110000000000002</v>
      </c>
      <c r="AF3090">
        <v>3.1030000000000002</v>
      </c>
      <c r="AG3090">
        <v>3.097</v>
      </c>
      <c r="AH3090">
        <v>3.105</v>
      </c>
      <c r="AI3090">
        <v>3.1160000000000001</v>
      </c>
      <c r="AJ3090">
        <v>3.133</v>
      </c>
    </row>
    <row r="3091" spans="3:36" x14ac:dyDescent="0.25">
      <c r="C3091" t="s">
        <v>877</v>
      </c>
      <c r="E3091">
        <v>7.7439999999999998</v>
      </c>
      <c r="F3091">
        <v>7.6180000000000003</v>
      </c>
      <c r="G3091">
        <v>7.5979999999999999</v>
      </c>
      <c r="H3091">
        <v>7.4219999999999997</v>
      </c>
      <c r="I3091">
        <v>7.8090000000000002</v>
      </c>
      <c r="J3091">
        <v>7.6369999999999996</v>
      </c>
      <c r="K3091">
        <v>7.3710000000000004</v>
      </c>
      <c r="L3091">
        <v>7.4249999999999998</v>
      </c>
      <c r="M3091">
        <v>7.58</v>
      </c>
      <c r="N3091">
        <v>7.64</v>
      </c>
      <c r="O3091">
        <v>7.55</v>
      </c>
      <c r="P3091">
        <v>7.4530000000000003</v>
      </c>
      <c r="Q3091">
        <v>7.3460000000000001</v>
      </c>
      <c r="R3091">
        <v>7.2530000000000001</v>
      </c>
      <c r="S3091">
        <v>7.0990000000000002</v>
      </c>
      <c r="T3091">
        <v>7.0049999999999999</v>
      </c>
      <c r="U3091">
        <v>7.024</v>
      </c>
      <c r="V3091">
        <v>7.0830000000000002</v>
      </c>
      <c r="W3091">
        <v>7.1470000000000002</v>
      </c>
      <c r="X3091">
        <v>7.2160000000000002</v>
      </c>
      <c r="Y3091">
        <v>7.28</v>
      </c>
      <c r="Z3091">
        <v>7.3170000000000002</v>
      </c>
      <c r="AA3091">
        <v>7.3230000000000004</v>
      </c>
      <c r="AB3091">
        <v>7.3129999999999997</v>
      </c>
      <c r="AC3091">
        <v>7.3019999999999996</v>
      </c>
      <c r="AD3091">
        <v>7.2880000000000003</v>
      </c>
      <c r="AE3091">
        <v>7.2690000000000001</v>
      </c>
      <c r="AF3091">
        <v>7.2489999999999997</v>
      </c>
      <c r="AG3091">
        <v>7.2359999999999998</v>
      </c>
      <c r="AH3091">
        <v>7.2549999999999999</v>
      </c>
      <c r="AI3091">
        <v>7.28</v>
      </c>
      <c r="AJ3091">
        <v>7.319</v>
      </c>
    </row>
    <row r="3092" spans="3:36" x14ac:dyDescent="0.25">
      <c r="C3092" t="s">
        <v>878</v>
      </c>
      <c r="E3092">
        <v>10.641999999999999</v>
      </c>
      <c r="F3092">
        <v>11.273999999999999</v>
      </c>
      <c r="G3092">
        <v>8.6739999999999995</v>
      </c>
      <c r="H3092">
        <v>7.9370000000000003</v>
      </c>
      <c r="I3092">
        <v>11.135</v>
      </c>
      <c r="J3092">
        <v>11.907</v>
      </c>
      <c r="K3092">
        <v>10.414999999999999</v>
      </c>
      <c r="L3092">
        <v>10.231</v>
      </c>
      <c r="M3092">
        <v>10.391999999999999</v>
      </c>
      <c r="N3092">
        <v>10.439</v>
      </c>
      <c r="O3092">
        <v>10.32</v>
      </c>
      <c r="P3092">
        <v>10.135999999999999</v>
      </c>
      <c r="Q3092">
        <v>10.018000000000001</v>
      </c>
      <c r="R3092">
        <v>9.6170000000000009</v>
      </c>
      <c r="S3092">
        <v>9.2690000000000001</v>
      </c>
      <c r="T3092">
        <v>9.0060000000000002</v>
      </c>
      <c r="U3092">
        <v>8.7780000000000005</v>
      </c>
      <c r="V3092">
        <v>8.8249999999999993</v>
      </c>
      <c r="W3092">
        <v>8.9290000000000003</v>
      </c>
      <c r="X3092">
        <v>9.0269999999999992</v>
      </c>
      <c r="Y3092">
        <v>9.1289999999999996</v>
      </c>
      <c r="Z3092">
        <v>9.1449999999999996</v>
      </c>
      <c r="AA3092">
        <v>9.1069999999999993</v>
      </c>
      <c r="AB3092">
        <v>9.0619999999999994</v>
      </c>
      <c r="AC3092">
        <v>9.0239999999999991</v>
      </c>
      <c r="AD3092">
        <v>9.0229999999999997</v>
      </c>
      <c r="AE3092">
        <v>9.0220000000000002</v>
      </c>
      <c r="AF3092">
        <v>9.0419999999999998</v>
      </c>
      <c r="AG3092">
        <v>9.0980000000000008</v>
      </c>
      <c r="AH3092">
        <v>9.1329999999999991</v>
      </c>
      <c r="AI3092">
        <v>9.1690000000000005</v>
      </c>
      <c r="AJ3092">
        <v>9.1549999999999994</v>
      </c>
    </row>
    <row r="3093" spans="3:36" x14ac:dyDescent="0.25">
      <c r="C3093" t="s">
        <v>879</v>
      </c>
      <c r="E3093">
        <v>3.444</v>
      </c>
      <c r="F3093">
        <v>3.77</v>
      </c>
      <c r="G3093">
        <v>3.137</v>
      </c>
      <c r="H3093">
        <v>2.7130000000000001</v>
      </c>
      <c r="I3093">
        <v>3.45</v>
      </c>
      <c r="J3093">
        <v>3.665</v>
      </c>
      <c r="K3093">
        <v>3.3180000000000001</v>
      </c>
      <c r="L3093">
        <v>3.149</v>
      </c>
      <c r="M3093">
        <v>3.0409999999999999</v>
      </c>
      <c r="N3093">
        <v>2.9609999999999999</v>
      </c>
      <c r="O3093">
        <v>2.8519999999999999</v>
      </c>
      <c r="P3093">
        <v>2.7469999999999999</v>
      </c>
      <c r="Q3093">
        <v>2.7269999999999999</v>
      </c>
      <c r="R3093">
        <v>2.7</v>
      </c>
      <c r="S3093">
        <v>2.649</v>
      </c>
      <c r="T3093">
        <v>2.5920000000000001</v>
      </c>
      <c r="U3093">
        <v>2.5270000000000001</v>
      </c>
      <c r="V3093">
        <v>2.536</v>
      </c>
      <c r="W3093">
        <v>2.552</v>
      </c>
      <c r="X3093">
        <v>2.5590000000000002</v>
      </c>
      <c r="Y3093">
        <v>2.5750000000000002</v>
      </c>
      <c r="Z3093">
        <v>2.5840000000000001</v>
      </c>
      <c r="AA3093">
        <v>2.5859999999999999</v>
      </c>
      <c r="AB3093">
        <v>2.5880000000000001</v>
      </c>
      <c r="AC3093">
        <v>2.5880000000000001</v>
      </c>
      <c r="AD3093">
        <v>2.5859999999999999</v>
      </c>
      <c r="AE3093">
        <v>2.577</v>
      </c>
      <c r="AF3093">
        <v>2.5859999999999999</v>
      </c>
      <c r="AG3093">
        <v>2.5910000000000002</v>
      </c>
      <c r="AH3093">
        <v>2.5939999999999999</v>
      </c>
      <c r="AI3093">
        <v>2.5939999999999999</v>
      </c>
      <c r="AJ3093">
        <v>2.5790000000000002</v>
      </c>
    </row>
    <row r="3094" spans="3:36" x14ac:dyDescent="0.25">
      <c r="C3094" t="s">
        <v>880</v>
      </c>
      <c r="E3094">
        <v>1.105</v>
      </c>
      <c r="F3094">
        <v>1.087</v>
      </c>
      <c r="G3094">
        <v>1.085</v>
      </c>
      <c r="H3094">
        <v>1.0589999999999999</v>
      </c>
      <c r="I3094">
        <v>1.115</v>
      </c>
      <c r="J3094">
        <v>1.0900000000000001</v>
      </c>
      <c r="K3094">
        <v>1.052</v>
      </c>
      <c r="L3094">
        <v>1.06</v>
      </c>
      <c r="M3094">
        <v>1.0820000000000001</v>
      </c>
      <c r="N3094">
        <v>1.091</v>
      </c>
      <c r="O3094">
        <v>1.0780000000000001</v>
      </c>
      <c r="P3094">
        <v>1.0640000000000001</v>
      </c>
      <c r="Q3094">
        <v>1.0489999999999999</v>
      </c>
      <c r="R3094">
        <v>1.0349999999999999</v>
      </c>
      <c r="S3094">
        <v>1.0129999999999999</v>
      </c>
      <c r="T3094">
        <v>1</v>
      </c>
      <c r="U3094">
        <v>1.0029999999999999</v>
      </c>
      <c r="V3094">
        <v>1.0109999999999999</v>
      </c>
      <c r="W3094">
        <v>1.02</v>
      </c>
      <c r="X3094">
        <v>1.03</v>
      </c>
      <c r="Y3094">
        <v>1.0389999999999999</v>
      </c>
      <c r="Z3094">
        <v>1.044</v>
      </c>
      <c r="AA3094">
        <v>1.0449999999999999</v>
      </c>
      <c r="AB3094">
        <v>1.044</v>
      </c>
      <c r="AC3094">
        <v>1.042</v>
      </c>
      <c r="AD3094">
        <v>1.04</v>
      </c>
      <c r="AE3094">
        <v>1.038</v>
      </c>
      <c r="AF3094">
        <v>1.0349999999999999</v>
      </c>
      <c r="AG3094">
        <v>1.0329999999999999</v>
      </c>
      <c r="AH3094">
        <v>1.036</v>
      </c>
      <c r="AI3094">
        <v>1.0389999999999999</v>
      </c>
      <c r="AJ3094">
        <v>1.0449999999999999</v>
      </c>
    </row>
    <row r="3095" spans="3:36" x14ac:dyDescent="0.25">
      <c r="C3095" t="s">
        <v>881</v>
      </c>
      <c r="E3095">
        <v>1.1830000000000001</v>
      </c>
      <c r="F3095">
        <v>1.2529999999999999</v>
      </c>
      <c r="G3095">
        <v>0.96499999999999997</v>
      </c>
      <c r="H3095">
        <v>0.88300000000000001</v>
      </c>
      <c r="I3095">
        <v>1.238</v>
      </c>
      <c r="J3095">
        <v>1.3240000000000001</v>
      </c>
      <c r="K3095">
        <v>1.1579999999999999</v>
      </c>
      <c r="L3095">
        <v>1.1379999999999999</v>
      </c>
      <c r="M3095">
        <v>1.1559999999999999</v>
      </c>
      <c r="N3095">
        <v>1.161</v>
      </c>
      <c r="O3095">
        <v>1.1479999999999999</v>
      </c>
      <c r="P3095">
        <v>1.127</v>
      </c>
      <c r="Q3095">
        <v>1.1140000000000001</v>
      </c>
      <c r="R3095">
        <v>1.07</v>
      </c>
      <c r="S3095">
        <v>1.0309999999999999</v>
      </c>
      <c r="T3095">
        <v>1.002</v>
      </c>
      <c r="U3095">
        <v>0.97699999999999998</v>
      </c>
      <c r="V3095">
        <v>0.98199999999999998</v>
      </c>
      <c r="W3095">
        <v>0.99399999999999999</v>
      </c>
      <c r="X3095">
        <v>1.004</v>
      </c>
      <c r="Y3095">
        <v>1.016</v>
      </c>
      <c r="Z3095">
        <v>1.018</v>
      </c>
      <c r="AA3095">
        <v>1.0129999999999999</v>
      </c>
      <c r="AB3095">
        <v>1.008</v>
      </c>
      <c r="AC3095">
        <v>1.004</v>
      </c>
      <c r="AD3095">
        <v>1.004</v>
      </c>
      <c r="AE3095">
        <v>1.004</v>
      </c>
      <c r="AF3095">
        <v>1.006</v>
      </c>
      <c r="AG3095">
        <v>1.012</v>
      </c>
      <c r="AH3095">
        <v>1.016</v>
      </c>
      <c r="AI3095">
        <v>1.02</v>
      </c>
      <c r="AJ3095">
        <v>1.0189999999999999</v>
      </c>
    </row>
    <row r="3096" spans="3:36" x14ac:dyDescent="0.25">
      <c r="C3096" t="s">
        <v>882</v>
      </c>
      <c r="E3096">
        <v>0.11</v>
      </c>
      <c r="F3096">
        <v>0.109</v>
      </c>
      <c r="G3096">
        <v>0.108</v>
      </c>
      <c r="H3096">
        <v>0.106</v>
      </c>
      <c r="I3096">
        <v>0.111</v>
      </c>
      <c r="J3096">
        <v>0.109</v>
      </c>
      <c r="K3096">
        <v>0.105</v>
      </c>
      <c r="L3096">
        <v>0.106</v>
      </c>
      <c r="M3096">
        <v>0.108</v>
      </c>
      <c r="N3096">
        <v>0.109</v>
      </c>
      <c r="O3096">
        <v>0.108</v>
      </c>
      <c r="P3096">
        <v>0.106</v>
      </c>
      <c r="Q3096">
        <v>0.105</v>
      </c>
      <c r="R3096">
        <v>0.104</v>
      </c>
      <c r="S3096">
        <v>0.10100000000000001</v>
      </c>
      <c r="T3096">
        <v>0.1</v>
      </c>
      <c r="U3096">
        <v>0.1</v>
      </c>
      <c r="V3096">
        <v>0.10100000000000001</v>
      </c>
      <c r="W3096">
        <v>0.10199999999999999</v>
      </c>
      <c r="X3096">
        <v>0.10299999999999999</v>
      </c>
      <c r="Y3096">
        <v>0.104</v>
      </c>
      <c r="Z3096">
        <v>0.104</v>
      </c>
      <c r="AA3096">
        <v>0.105</v>
      </c>
      <c r="AB3096">
        <v>0.104</v>
      </c>
      <c r="AC3096">
        <v>0.104</v>
      </c>
      <c r="AD3096">
        <v>0.104</v>
      </c>
      <c r="AE3096">
        <v>0.104</v>
      </c>
      <c r="AF3096">
        <v>0.104</v>
      </c>
      <c r="AG3096">
        <v>0.10299999999999999</v>
      </c>
      <c r="AH3096">
        <v>0.104</v>
      </c>
      <c r="AI3096">
        <v>0.104</v>
      </c>
      <c r="AJ3096">
        <v>0.105</v>
      </c>
    </row>
    <row r="3097" spans="3:36" x14ac:dyDescent="0.25">
      <c r="C3097" t="s">
        <v>883</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row>
    <row r="3098" spans="3:36" x14ac:dyDescent="0.25">
      <c r="C3098" t="s">
        <v>884</v>
      </c>
      <c r="E3098">
        <v>1.1910000000000001</v>
      </c>
      <c r="F3098">
        <v>1.03</v>
      </c>
      <c r="G3098">
        <v>0.72399999999999998</v>
      </c>
      <c r="H3098">
        <v>1.204</v>
      </c>
      <c r="I3098">
        <v>1.377</v>
      </c>
      <c r="J3098">
        <v>0.55900000000000005</v>
      </c>
      <c r="K3098">
        <v>1.1040000000000001</v>
      </c>
      <c r="L3098">
        <v>1.0269999999999999</v>
      </c>
      <c r="M3098">
        <v>1.028</v>
      </c>
      <c r="N3098">
        <v>1.03</v>
      </c>
      <c r="O3098">
        <v>1.0149999999999999</v>
      </c>
      <c r="P3098">
        <v>0.995</v>
      </c>
      <c r="Q3098">
        <v>0.97899999999999998</v>
      </c>
      <c r="R3098">
        <v>0.95</v>
      </c>
      <c r="S3098">
        <v>0.91400000000000003</v>
      </c>
      <c r="T3098">
        <v>0.88100000000000001</v>
      </c>
      <c r="U3098">
        <v>0.86699999999999999</v>
      </c>
      <c r="V3098">
        <v>0.86699999999999999</v>
      </c>
      <c r="W3098">
        <v>0.86899999999999999</v>
      </c>
      <c r="X3098">
        <v>0.874</v>
      </c>
      <c r="Y3098">
        <v>0.876</v>
      </c>
      <c r="Z3098">
        <v>0.878</v>
      </c>
      <c r="AA3098">
        <v>0.875</v>
      </c>
      <c r="AB3098">
        <v>0.873</v>
      </c>
      <c r="AC3098">
        <v>0.86699999999999999</v>
      </c>
      <c r="AD3098">
        <v>0.86399999999999999</v>
      </c>
      <c r="AE3098">
        <v>0.86</v>
      </c>
      <c r="AF3098">
        <v>0.85099999999999998</v>
      </c>
      <c r="AG3098">
        <v>0.85099999999999998</v>
      </c>
      <c r="AH3098">
        <v>0.85</v>
      </c>
      <c r="AI3098">
        <v>0.84699999999999998</v>
      </c>
      <c r="AJ3098">
        <v>0.84</v>
      </c>
    </row>
    <row r="3099" spans="3:36" x14ac:dyDescent="0.25">
      <c r="C3099" t="s">
        <v>1028</v>
      </c>
      <c r="E3099">
        <v>0.129</v>
      </c>
      <c r="F3099">
        <v>0.13600000000000001</v>
      </c>
      <c r="G3099">
        <v>0.106</v>
      </c>
      <c r="H3099">
        <v>9.7000000000000003E-2</v>
      </c>
      <c r="I3099">
        <v>0.13500000000000001</v>
      </c>
      <c r="J3099">
        <v>0.14399999999999999</v>
      </c>
      <c r="K3099">
        <v>0.127</v>
      </c>
      <c r="L3099">
        <v>0.124</v>
      </c>
      <c r="M3099">
        <v>0.126</v>
      </c>
      <c r="N3099">
        <v>0.127</v>
      </c>
      <c r="O3099">
        <v>0.126</v>
      </c>
      <c r="P3099">
        <v>0.123</v>
      </c>
      <c r="Q3099">
        <v>0.122</v>
      </c>
      <c r="R3099">
        <v>0.11700000000000001</v>
      </c>
      <c r="S3099">
        <v>0.113</v>
      </c>
      <c r="T3099">
        <v>0.11</v>
      </c>
      <c r="U3099">
        <v>0.107</v>
      </c>
      <c r="V3099">
        <v>0.107</v>
      </c>
      <c r="W3099">
        <v>0.109</v>
      </c>
      <c r="X3099">
        <v>0.11</v>
      </c>
      <c r="Y3099">
        <v>0.111</v>
      </c>
      <c r="Z3099">
        <v>0.111</v>
      </c>
      <c r="AA3099">
        <v>0.111</v>
      </c>
      <c r="AB3099">
        <v>0.11</v>
      </c>
      <c r="AC3099">
        <v>0.11</v>
      </c>
      <c r="AD3099">
        <v>0.11</v>
      </c>
      <c r="AE3099">
        <v>0.11</v>
      </c>
      <c r="AF3099">
        <v>0.11</v>
      </c>
      <c r="AG3099">
        <v>0.111</v>
      </c>
      <c r="AH3099">
        <v>0.111</v>
      </c>
      <c r="AI3099">
        <v>0.112</v>
      </c>
      <c r="AJ3099">
        <v>0.111</v>
      </c>
    </row>
    <row r="3100" spans="3:36" x14ac:dyDescent="0.25">
      <c r="C3100" t="s">
        <v>1029</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row>
    <row r="3101" spans="3:36" x14ac:dyDescent="0.25">
      <c r="C3101" t="s">
        <v>1030</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row>
    <row r="3102" spans="3:36" x14ac:dyDescent="0.25">
      <c r="C3102" t="s">
        <v>885</v>
      </c>
      <c r="E3102">
        <v>28.863</v>
      </c>
      <c r="F3102">
        <v>29.538</v>
      </c>
      <c r="G3102">
        <v>25.646999999999998</v>
      </c>
      <c r="H3102">
        <v>24.597000000000001</v>
      </c>
      <c r="I3102">
        <v>29.713000000000001</v>
      </c>
      <c r="J3102">
        <v>29.704000000000001</v>
      </c>
      <c r="K3102">
        <v>27.805</v>
      </c>
      <c r="L3102">
        <v>27.437999999999999</v>
      </c>
      <c r="M3102">
        <v>27.757999999999999</v>
      </c>
      <c r="N3102">
        <v>27.827000000000002</v>
      </c>
      <c r="O3102">
        <v>27.428000000000001</v>
      </c>
      <c r="P3102">
        <v>26.942</v>
      </c>
      <c r="Q3102">
        <v>26.603999999999999</v>
      </c>
      <c r="R3102">
        <v>25.95</v>
      </c>
      <c r="S3102">
        <v>25.228000000000002</v>
      </c>
      <c r="T3102">
        <v>24.693999999999999</v>
      </c>
      <c r="U3102">
        <v>24.388000000000002</v>
      </c>
      <c r="V3102">
        <v>24.542999999999999</v>
      </c>
      <c r="W3102">
        <v>24.780999999999999</v>
      </c>
      <c r="X3102">
        <v>25.012</v>
      </c>
      <c r="Y3102">
        <v>25.245999999999999</v>
      </c>
      <c r="Z3102">
        <v>25.332999999999998</v>
      </c>
      <c r="AA3102">
        <v>25.300999999999998</v>
      </c>
      <c r="AB3102">
        <v>25.233000000000001</v>
      </c>
      <c r="AC3102">
        <v>25.167000000000002</v>
      </c>
      <c r="AD3102">
        <v>25.138000000000002</v>
      </c>
      <c r="AE3102">
        <v>25.094999999999999</v>
      </c>
      <c r="AF3102">
        <v>25.085999999999999</v>
      </c>
      <c r="AG3102">
        <v>25.132999999999999</v>
      </c>
      <c r="AH3102">
        <v>25.204000000000001</v>
      </c>
      <c r="AI3102">
        <v>25.28</v>
      </c>
      <c r="AJ3102">
        <v>25.305</v>
      </c>
    </row>
    <row r="3103" spans="3:36" x14ac:dyDescent="0.25">
      <c r="C3103" t="s">
        <v>886</v>
      </c>
      <c r="E3103">
        <v>25.419</v>
      </c>
      <c r="F3103">
        <v>25.768000000000001</v>
      </c>
      <c r="G3103">
        <v>22.51</v>
      </c>
      <c r="H3103">
        <v>21.884</v>
      </c>
      <c r="I3103">
        <v>26.263000000000002</v>
      </c>
      <c r="J3103">
        <v>26.039000000000001</v>
      </c>
      <c r="K3103">
        <v>24.486999999999998</v>
      </c>
      <c r="L3103">
        <v>24.288</v>
      </c>
      <c r="M3103">
        <v>24.716999999999999</v>
      </c>
      <c r="N3103">
        <v>24.866</v>
      </c>
      <c r="O3103">
        <v>24.576000000000001</v>
      </c>
      <c r="P3103">
        <v>24.195</v>
      </c>
      <c r="Q3103">
        <v>23.876999999999999</v>
      </c>
      <c r="R3103">
        <v>23.25</v>
      </c>
      <c r="S3103">
        <v>22.577999999999999</v>
      </c>
      <c r="T3103">
        <v>22.102</v>
      </c>
      <c r="U3103">
        <v>21.861000000000001</v>
      </c>
      <c r="V3103">
        <v>22.007000000000001</v>
      </c>
      <c r="W3103">
        <v>22.23</v>
      </c>
      <c r="X3103">
        <v>22.452000000000002</v>
      </c>
      <c r="Y3103">
        <v>22.670999999999999</v>
      </c>
      <c r="Z3103">
        <v>22.748999999999999</v>
      </c>
      <c r="AA3103">
        <v>22.713999999999999</v>
      </c>
      <c r="AB3103">
        <v>22.645</v>
      </c>
      <c r="AC3103">
        <v>22.579000000000001</v>
      </c>
      <c r="AD3103">
        <v>22.552</v>
      </c>
      <c r="AE3103">
        <v>22.516999999999999</v>
      </c>
      <c r="AF3103">
        <v>22.5</v>
      </c>
      <c r="AG3103">
        <v>22.541</v>
      </c>
      <c r="AH3103">
        <v>22.61</v>
      </c>
      <c r="AI3103">
        <v>22.686</v>
      </c>
      <c r="AJ3103">
        <v>22.725999999999999</v>
      </c>
    </row>
    <row r="3104" spans="3:36" x14ac:dyDescent="0.25">
      <c r="C3104" t="s">
        <v>996</v>
      </c>
    </row>
    <row r="3105" spans="3:36" x14ac:dyDescent="0.25">
      <c r="C3105" t="s">
        <v>998</v>
      </c>
    </row>
    <row r="3106" spans="3:36" x14ac:dyDescent="0.25">
      <c r="C3106" t="s">
        <v>996</v>
      </c>
    </row>
    <row r="3107" spans="3:36" x14ac:dyDescent="0.25">
      <c r="C3107" t="s">
        <v>1031</v>
      </c>
    </row>
    <row r="3108" spans="3:36" x14ac:dyDescent="0.25">
      <c r="C3108" t="s">
        <v>965</v>
      </c>
      <c r="E3108">
        <v>121.04600000000001</v>
      </c>
      <c r="F3108">
        <v>116.245</v>
      </c>
      <c r="G3108">
        <v>120.226</v>
      </c>
      <c r="H3108">
        <v>114.65</v>
      </c>
      <c r="I3108">
        <v>115.66200000000001</v>
      </c>
      <c r="J3108">
        <v>117.175</v>
      </c>
      <c r="K3108">
        <v>117.893</v>
      </c>
      <c r="L3108">
        <v>117.033</v>
      </c>
      <c r="M3108">
        <v>118.643</v>
      </c>
      <c r="N3108">
        <v>121.05800000000001</v>
      </c>
      <c r="O3108">
        <v>122.95699999999999</v>
      </c>
      <c r="P3108">
        <v>124.53700000000001</v>
      </c>
      <c r="Q3108">
        <v>125.509</v>
      </c>
      <c r="R3108">
        <v>126.765</v>
      </c>
      <c r="S3108">
        <v>126.979</v>
      </c>
      <c r="T3108">
        <v>127.247</v>
      </c>
      <c r="U3108">
        <v>128.00800000000001</v>
      </c>
      <c r="V3108">
        <v>128.94200000000001</v>
      </c>
      <c r="W3108">
        <v>130.00800000000001</v>
      </c>
      <c r="X3108">
        <v>131.02600000000001</v>
      </c>
      <c r="Y3108">
        <v>132.108</v>
      </c>
      <c r="Z3108">
        <v>133.357</v>
      </c>
      <c r="AA3108">
        <v>134.58600000000001</v>
      </c>
      <c r="AB3108">
        <v>135.726</v>
      </c>
      <c r="AC3108">
        <v>136.673</v>
      </c>
      <c r="AD3108">
        <v>137.55199999999999</v>
      </c>
      <c r="AE3108">
        <v>138.245</v>
      </c>
      <c r="AF3108">
        <v>138.85300000000001</v>
      </c>
      <c r="AG3108">
        <v>139.82599999999999</v>
      </c>
      <c r="AH3108">
        <v>140.767</v>
      </c>
      <c r="AI3108">
        <v>141.66200000000001</v>
      </c>
      <c r="AJ3108">
        <v>142.37799999999999</v>
      </c>
    </row>
    <row r="3109" spans="3:36" x14ac:dyDescent="0.25">
      <c r="C3109" t="s">
        <v>966</v>
      </c>
      <c r="E3109">
        <v>121.04600000000001</v>
      </c>
      <c r="F3109">
        <v>116.245</v>
      </c>
      <c r="G3109">
        <v>120.226</v>
      </c>
      <c r="H3109">
        <v>114.65</v>
      </c>
      <c r="I3109">
        <v>115.66200000000001</v>
      </c>
      <c r="J3109">
        <v>117.175</v>
      </c>
      <c r="K3109">
        <v>117.893</v>
      </c>
      <c r="L3109">
        <v>117.033</v>
      </c>
      <c r="M3109">
        <v>118.643</v>
      </c>
      <c r="N3109">
        <v>121.05800000000001</v>
      </c>
      <c r="O3109">
        <v>122.95699999999999</v>
      </c>
      <c r="P3109">
        <v>124.53700000000001</v>
      </c>
      <c r="Q3109">
        <v>125.509</v>
      </c>
      <c r="R3109">
        <v>126.765</v>
      </c>
      <c r="S3109">
        <v>126.979</v>
      </c>
      <c r="T3109">
        <v>127.247</v>
      </c>
      <c r="U3109">
        <v>128.00800000000001</v>
      </c>
      <c r="V3109">
        <v>128.94200000000001</v>
      </c>
      <c r="W3109">
        <v>130.00800000000001</v>
      </c>
      <c r="X3109">
        <v>131.02600000000001</v>
      </c>
      <c r="Y3109">
        <v>132.108</v>
      </c>
      <c r="Z3109">
        <v>133.357</v>
      </c>
      <c r="AA3109">
        <v>134.58600000000001</v>
      </c>
      <c r="AB3109">
        <v>135.726</v>
      </c>
      <c r="AC3109">
        <v>136.673</v>
      </c>
      <c r="AD3109">
        <v>137.55199999999999</v>
      </c>
      <c r="AE3109">
        <v>138.245</v>
      </c>
      <c r="AF3109">
        <v>138.85300000000001</v>
      </c>
      <c r="AG3109">
        <v>139.82599999999999</v>
      </c>
      <c r="AH3109">
        <v>140.767</v>
      </c>
      <c r="AI3109">
        <v>141.66200000000001</v>
      </c>
      <c r="AJ3109">
        <v>142.37799999999999</v>
      </c>
    </row>
    <row r="3110" spans="3:36" x14ac:dyDescent="0.25">
      <c r="C3110" t="s">
        <v>967</v>
      </c>
      <c r="E3110">
        <v>121.04600000000001</v>
      </c>
      <c r="F3110">
        <v>116.245</v>
      </c>
      <c r="G3110">
        <v>120.226</v>
      </c>
      <c r="H3110">
        <v>114.65</v>
      </c>
      <c r="I3110">
        <v>115.66200000000001</v>
      </c>
      <c r="J3110">
        <v>117.175</v>
      </c>
      <c r="K3110">
        <v>117.893</v>
      </c>
      <c r="L3110">
        <v>117.033</v>
      </c>
      <c r="M3110">
        <v>118.643</v>
      </c>
      <c r="N3110">
        <v>121.05800000000001</v>
      </c>
      <c r="O3110">
        <v>122.95699999999999</v>
      </c>
      <c r="P3110">
        <v>124.53700000000001</v>
      </c>
      <c r="Q3110">
        <v>125.509</v>
      </c>
      <c r="R3110">
        <v>126.765</v>
      </c>
      <c r="S3110">
        <v>126.979</v>
      </c>
      <c r="T3110">
        <v>127.247</v>
      </c>
      <c r="U3110">
        <v>128.00800000000001</v>
      </c>
      <c r="V3110">
        <v>128.94200000000001</v>
      </c>
      <c r="W3110">
        <v>130.00800000000001</v>
      </c>
      <c r="X3110">
        <v>131.02600000000001</v>
      </c>
      <c r="Y3110">
        <v>132.108</v>
      </c>
      <c r="Z3110">
        <v>133.357</v>
      </c>
      <c r="AA3110">
        <v>134.58600000000001</v>
      </c>
      <c r="AB3110">
        <v>135.726</v>
      </c>
      <c r="AC3110">
        <v>136.673</v>
      </c>
      <c r="AD3110">
        <v>137.55199999999999</v>
      </c>
      <c r="AE3110">
        <v>138.245</v>
      </c>
      <c r="AF3110">
        <v>138.85300000000001</v>
      </c>
      <c r="AG3110">
        <v>139.82599999999999</v>
      </c>
      <c r="AH3110">
        <v>140.767</v>
      </c>
      <c r="AI3110">
        <v>141.66200000000001</v>
      </c>
      <c r="AJ3110">
        <v>142.37799999999999</v>
      </c>
    </row>
    <row r="3111" spans="3:36" x14ac:dyDescent="0.25">
      <c r="C3111" t="s">
        <v>968</v>
      </c>
      <c r="E3111">
        <v>121.04600000000001</v>
      </c>
      <c r="F3111">
        <v>116.245</v>
      </c>
      <c r="G3111">
        <v>120.226</v>
      </c>
      <c r="H3111">
        <v>114.65</v>
      </c>
      <c r="I3111">
        <v>115.66200000000001</v>
      </c>
      <c r="J3111">
        <v>117.175</v>
      </c>
      <c r="K3111">
        <v>117.893</v>
      </c>
      <c r="L3111">
        <v>117.033</v>
      </c>
      <c r="M3111">
        <v>118.643</v>
      </c>
      <c r="N3111">
        <v>121.05800000000001</v>
      </c>
      <c r="O3111">
        <v>122.95699999999999</v>
      </c>
      <c r="P3111">
        <v>124.53700000000001</v>
      </c>
      <c r="Q3111">
        <v>125.509</v>
      </c>
      <c r="R3111">
        <v>126.765</v>
      </c>
      <c r="S3111">
        <v>126.979</v>
      </c>
      <c r="T3111">
        <v>127.247</v>
      </c>
      <c r="U3111">
        <v>128.00800000000001</v>
      </c>
      <c r="V3111">
        <v>128.94200000000001</v>
      </c>
      <c r="W3111">
        <v>130.00800000000001</v>
      </c>
      <c r="X3111">
        <v>131.02600000000001</v>
      </c>
      <c r="Y3111">
        <v>132.108</v>
      </c>
      <c r="Z3111">
        <v>133.357</v>
      </c>
      <c r="AA3111">
        <v>134.58600000000001</v>
      </c>
      <c r="AB3111">
        <v>135.726</v>
      </c>
      <c r="AC3111">
        <v>136.673</v>
      </c>
      <c r="AD3111">
        <v>137.55199999999999</v>
      </c>
      <c r="AE3111">
        <v>138.245</v>
      </c>
      <c r="AF3111">
        <v>138.85300000000001</v>
      </c>
      <c r="AG3111">
        <v>139.82599999999999</v>
      </c>
      <c r="AH3111">
        <v>140.767</v>
      </c>
      <c r="AI3111">
        <v>141.66200000000001</v>
      </c>
      <c r="AJ3111">
        <v>142.37799999999999</v>
      </c>
    </row>
    <row r="3112" spans="3:36" x14ac:dyDescent="0.25">
      <c r="C3112" t="s">
        <v>969</v>
      </c>
      <c r="E3112">
        <v>121.04600000000001</v>
      </c>
      <c r="F3112">
        <v>116.245</v>
      </c>
      <c r="G3112">
        <v>120.226</v>
      </c>
      <c r="H3112">
        <v>114.65</v>
      </c>
      <c r="I3112">
        <v>115.66200000000001</v>
      </c>
      <c r="J3112">
        <v>117.175</v>
      </c>
      <c r="K3112">
        <v>117.893</v>
      </c>
      <c r="L3112">
        <v>117.033</v>
      </c>
      <c r="M3112">
        <v>118.643</v>
      </c>
      <c r="N3112">
        <v>121.05800000000001</v>
      </c>
      <c r="O3112">
        <v>122.95699999999999</v>
      </c>
      <c r="P3112">
        <v>124.53700000000001</v>
      </c>
      <c r="Q3112">
        <v>125.509</v>
      </c>
      <c r="R3112">
        <v>126.765</v>
      </c>
      <c r="S3112">
        <v>126.979</v>
      </c>
      <c r="T3112">
        <v>127.247</v>
      </c>
      <c r="U3112">
        <v>128.00800000000001</v>
      </c>
      <c r="V3112">
        <v>128.94200000000001</v>
      </c>
      <c r="W3112">
        <v>130.00800000000001</v>
      </c>
      <c r="X3112">
        <v>131.02600000000001</v>
      </c>
      <c r="Y3112">
        <v>132.108</v>
      </c>
      <c r="Z3112">
        <v>133.357</v>
      </c>
      <c r="AA3112">
        <v>134.58600000000001</v>
      </c>
      <c r="AB3112">
        <v>135.726</v>
      </c>
      <c r="AC3112">
        <v>136.673</v>
      </c>
      <c r="AD3112">
        <v>137.55199999999999</v>
      </c>
      <c r="AE3112">
        <v>138.245</v>
      </c>
      <c r="AF3112">
        <v>138.85300000000001</v>
      </c>
      <c r="AG3112">
        <v>139.82599999999999</v>
      </c>
      <c r="AH3112">
        <v>140.767</v>
      </c>
      <c r="AI3112">
        <v>141.66200000000001</v>
      </c>
      <c r="AJ3112">
        <v>142.37799999999999</v>
      </c>
    </row>
    <row r="3113" spans="3:36" x14ac:dyDescent="0.25">
      <c r="C3113" t="s">
        <v>1132</v>
      </c>
      <c r="E3113">
        <v>121.04600000000001</v>
      </c>
      <c r="F3113">
        <v>116.245</v>
      </c>
      <c r="G3113">
        <v>120.226</v>
      </c>
      <c r="H3113">
        <v>114.65</v>
      </c>
      <c r="I3113">
        <v>115.66200000000001</v>
      </c>
      <c r="J3113">
        <v>117.175</v>
      </c>
      <c r="K3113">
        <v>117.893</v>
      </c>
      <c r="L3113">
        <v>117.033</v>
      </c>
      <c r="M3113">
        <v>118.643</v>
      </c>
      <c r="N3113">
        <v>121.05800000000001</v>
      </c>
      <c r="O3113">
        <v>122.95699999999999</v>
      </c>
      <c r="P3113">
        <v>124.53700000000001</v>
      </c>
      <c r="Q3113">
        <v>125.509</v>
      </c>
      <c r="R3113">
        <v>126.765</v>
      </c>
      <c r="S3113">
        <v>126.979</v>
      </c>
      <c r="T3113">
        <v>127.247</v>
      </c>
      <c r="U3113">
        <v>128.00800000000001</v>
      </c>
      <c r="V3113">
        <v>128.94200000000001</v>
      </c>
      <c r="W3113">
        <v>130.00800000000001</v>
      </c>
      <c r="X3113">
        <v>131.02600000000001</v>
      </c>
      <c r="Y3113">
        <v>132.108</v>
      </c>
      <c r="Z3113">
        <v>133.357</v>
      </c>
      <c r="AA3113">
        <v>134.58600000000001</v>
      </c>
      <c r="AB3113">
        <v>135.726</v>
      </c>
      <c r="AC3113">
        <v>136.673</v>
      </c>
      <c r="AD3113">
        <v>137.55199999999999</v>
      </c>
      <c r="AE3113">
        <v>138.245</v>
      </c>
      <c r="AF3113">
        <v>138.85300000000001</v>
      </c>
      <c r="AG3113">
        <v>139.82599999999999</v>
      </c>
      <c r="AH3113">
        <v>140.767</v>
      </c>
      <c r="AI3113">
        <v>141.66200000000001</v>
      </c>
      <c r="AJ3113">
        <v>142.37799999999999</v>
      </c>
    </row>
    <row r="3114" spans="3:36" x14ac:dyDescent="0.25">
      <c r="C3114" t="s">
        <v>996</v>
      </c>
    </row>
    <row r="3115" spans="3:36" x14ac:dyDescent="0.25">
      <c r="C3115" t="s">
        <v>999</v>
      </c>
    </row>
    <row r="3116" spans="3:36" x14ac:dyDescent="0.25">
      <c r="C3116" t="s">
        <v>1133</v>
      </c>
    </row>
    <row r="3117" spans="3:36" x14ac:dyDescent="0.25">
      <c r="C3117" t="s">
        <v>70</v>
      </c>
      <c r="E3117">
        <v>8.4179999999999993</v>
      </c>
      <c r="F3117">
        <v>8.1669999999999998</v>
      </c>
      <c r="G3117">
        <v>8.3610000000000007</v>
      </c>
      <c r="H3117">
        <v>8.0709999999999997</v>
      </c>
      <c r="I3117">
        <v>8.1820000000000004</v>
      </c>
      <c r="J3117">
        <v>8.4309999999999992</v>
      </c>
      <c r="K3117">
        <v>8.4600000000000009</v>
      </c>
      <c r="L3117">
        <v>8.3819999999999997</v>
      </c>
      <c r="M3117">
        <v>8.48</v>
      </c>
      <c r="N3117">
        <v>8.6349999999999998</v>
      </c>
      <c r="O3117">
        <v>8.7539999999999996</v>
      </c>
      <c r="P3117">
        <v>8.8529999999999998</v>
      </c>
      <c r="Q3117">
        <v>8.9130000000000003</v>
      </c>
      <c r="R3117">
        <v>8.9939999999999998</v>
      </c>
      <c r="S3117">
        <v>9.0039999999999996</v>
      </c>
      <c r="T3117">
        <v>9.0210000000000008</v>
      </c>
      <c r="U3117">
        <v>9.0739999999999998</v>
      </c>
      <c r="V3117">
        <v>9.1430000000000007</v>
      </c>
      <c r="W3117">
        <v>9.2230000000000008</v>
      </c>
      <c r="X3117">
        <v>9.2989999999999995</v>
      </c>
      <c r="Y3117">
        <v>9.3810000000000002</v>
      </c>
      <c r="Z3117">
        <v>9.4760000000000009</v>
      </c>
      <c r="AA3117">
        <v>9.57</v>
      </c>
      <c r="AB3117">
        <v>9.6560000000000006</v>
      </c>
      <c r="AC3117">
        <v>9.7279999999999998</v>
      </c>
      <c r="AD3117">
        <v>9.7959999999999994</v>
      </c>
      <c r="AE3117">
        <v>9.85</v>
      </c>
      <c r="AF3117">
        <v>9.8989999999999991</v>
      </c>
      <c r="AG3117">
        <v>9.9740000000000002</v>
      </c>
      <c r="AH3117">
        <v>10.045</v>
      </c>
      <c r="AI3117">
        <v>10.114000000000001</v>
      </c>
      <c r="AJ3117">
        <v>10.170999999999999</v>
      </c>
    </row>
    <row r="3118" spans="3:36" x14ac:dyDescent="0.25">
      <c r="C3118" t="s">
        <v>840</v>
      </c>
      <c r="E3118">
        <v>19.311</v>
      </c>
      <c r="F3118">
        <v>18.516999999999999</v>
      </c>
      <c r="G3118">
        <v>19.855</v>
      </c>
      <c r="H3118">
        <v>19.036000000000001</v>
      </c>
      <c r="I3118">
        <v>18.577000000000002</v>
      </c>
      <c r="J3118">
        <v>18.617000000000001</v>
      </c>
      <c r="K3118">
        <v>18.850999999999999</v>
      </c>
      <c r="L3118">
        <v>18.841000000000001</v>
      </c>
      <c r="M3118">
        <v>19.207999999999998</v>
      </c>
      <c r="N3118">
        <v>19.699000000000002</v>
      </c>
      <c r="O3118">
        <v>20.106999999999999</v>
      </c>
      <c r="P3118">
        <v>20.456</v>
      </c>
      <c r="Q3118">
        <v>20.702999999999999</v>
      </c>
      <c r="R3118">
        <v>20.975999999999999</v>
      </c>
      <c r="S3118">
        <v>21.052</v>
      </c>
      <c r="T3118">
        <v>21.106999999999999</v>
      </c>
      <c r="U3118">
        <v>21.14</v>
      </c>
      <c r="V3118">
        <v>21.181000000000001</v>
      </c>
      <c r="W3118">
        <v>21.244</v>
      </c>
      <c r="X3118">
        <v>21.306999999999999</v>
      </c>
      <c r="Y3118">
        <v>21.39</v>
      </c>
      <c r="Z3118">
        <v>21.5</v>
      </c>
      <c r="AA3118">
        <v>21.599</v>
      </c>
      <c r="AB3118">
        <v>21.67</v>
      </c>
      <c r="AC3118">
        <v>21.704999999999998</v>
      </c>
      <c r="AD3118">
        <v>21.728999999999999</v>
      </c>
      <c r="AE3118">
        <v>21.725000000000001</v>
      </c>
      <c r="AF3118">
        <v>21.712</v>
      </c>
      <c r="AG3118">
        <v>21.762</v>
      </c>
      <c r="AH3118">
        <v>21.808</v>
      </c>
      <c r="AI3118">
        <v>21.849</v>
      </c>
      <c r="AJ3118">
        <v>21.86</v>
      </c>
    </row>
    <row r="3119" spans="3:36" x14ac:dyDescent="0.25">
      <c r="C3119" t="s">
        <v>844</v>
      </c>
      <c r="E3119">
        <v>1.484</v>
      </c>
      <c r="F3119">
        <v>1.427</v>
      </c>
      <c r="G3119">
        <v>1.4730000000000001</v>
      </c>
      <c r="H3119">
        <v>1.397</v>
      </c>
      <c r="I3119">
        <v>1.411</v>
      </c>
      <c r="J3119">
        <v>1.43</v>
      </c>
      <c r="K3119">
        <v>1.4390000000000001</v>
      </c>
      <c r="L3119">
        <v>1.429</v>
      </c>
      <c r="M3119">
        <v>1.4470000000000001</v>
      </c>
      <c r="N3119">
        <v>1.474</v>
      </c>
      <c r="O3119">
        <v>1.492</v>
      </c>
      <c r="P3119">
        <v>1.5049999999999999</v>
      </c>
      <c r="Q3119">
        <v>1.512</v>
      </c>
      <c r="R3119">
        <v>1.5209999999999999</v>
      </c>
      <c r="S3119">
        <v>1.518</v>
      </c>
      <c r="T3119">
        <v>1.5149999999999999</v>
      </c>
      <c r="U3119">
        <v>1.5169999999999999</v>
      </c>
      <c r="V3119">
        <v>1.522</v>
      </c>
      <c r="W3119">
        <v>1.528</v>
      </c>
      <c r="X3119">
        <v>1.534</v>
      </c>
      <c r="Y3119">
        <v>1.5409999999999999</v>
      </c>
      <c r="Z3119">
        <v>1.5509999999999999</v>
      </c>
      <c r="AA3119">
        <v>1.56</v>
      </c>
      <c r="AB3119">
        <v>1.5669999999999999</v>
      </c>
      <c r="AC3119">
        <v>1.5740000000000001</v>
      </c>
      <c r="AD3119">
        <v>1.579</v>
      </c>
      <c r="AE3119">
        <v>1.583</v>
      </c>
      <c r="AF3119">
        <v>1.585</v>
      </c>
      <c r="AG3119">
        <v>1.593</v>
      </c>
      <c r="AH3119">
        <v>1.599</v>
      </c>
      <c r="AI3119">
        <v>1.6060000000000001</v>
      </c>
      <c r="AJ3119">
        <v>1.61</v>
      </c>
    </row>
    <row r="3120" spans="3:36" x14ac:dyDescent="0.25">
      <c r="C3120" t="s">
        <v>1134</v>
      </c>
    </row>
    <row r="3121" spans="3:36" x14ac:dyDescent="0.25">
      <c r="C3121" t="s">
        <v>70</v>
      </c>
      <c r="E3121">
        <v>3.9E-2</v>
      </c>
      <c r="F3121">
        <v>3.7999999999999999E-2</v>
      </c>
      <c r="G3121">
        <v>3.9E-2</v>
      </c>
      <c r="H3121">
        <v>3.6999999999999998E-2</v>
      </c>
      <c r="I3121">
        <v>3.7999999999999999E-2</v>
      </c>
      <c r="J3121">
        <v>3.9E-2</v>
      </c>
      <c r="K3121">
        <v>3.9E-2</v>
      </c>
      <c r="L3121">
        <v>3.7999999999999999E-2</v>
      </c>
      <c r="M3121">
        <v>3.9E-2</v>
      </c>
      <c r="N3121">
        <v>3.9E-2</v>
      </c>
      <c r="O3121">
        <v>0.04</v>
      </c>
      <c r="P3121">
        <v>0.04</v>
      </c>
      <c r="Q3121">
        <v>0.04</v>
      </c>
      <c r="R3121">
        <v>0.04</v>
      </c>
      <c r="S3121">
        <v>0.04</v>
      </c>
      <c r="T3121">
        <v>0.04</v>
      </c>
      <c r="U3121">
        <v>4.1000000000000002E-2</v>
      </c>
      <c r="V3121">
        <v>4.1000000000000002E-2</v>
      </c>
      <c r="W3121">
        <v>4.1000000000000002E-2</v>
      </c>
      <c r="X3121">
        <v>4.1000000000000002E-2</v>
      </c>
      <c r="Y3121">
        <v>4.2000000000000003E-2</v>
      </c>
      <c r="Z3121">
        <v>4.2000000000000003E-2</v>
      </c>
      <c r="AA3121">
        <v>4.2000000000000003E-2</v>
      </c>
      <c r="AB3121">
        <v>4.2999999999999997E-2</v>
      </c>
      <c r="AC3121">
        <v>4.2999999999999997E-2</v>
      </c>
      <c r="AD3121">
        <v>4.2999999999999997E-2</v>
      </c>
      <c r="AE3121">
        <v>4.2999999999999997E-2</v>
      </c>
      <c r="AF3121">
        <v>4.2999999999999997E-2</v>
      </c>
      <c r="AG3121">
        <v>4.3999999999999997E-2</v>
      </c>
      <c r="AH3121">
        <v>4.3999999999999997E-2</v>
      </c>
      <c r="AI3121">
        <v>4.3999999999999997E-2</v>
      </c>
      <c r="AJ3121">
        <v>4.3999999999999997E-2</v>
      </c>
    </row>
    <row r="3122" spans="3:36" x14ac:dyDescent="0.25">
      <c r="C3122" t="s">
        <v>840</v>
      </c>
      <c r="E3122">
        <v>4.1000000000000002E-2</v>
      </c>
      <c r="F3122">
        <v>3.9E-2</v>
      </c>
      <c r="G3122">
        <v>4.2000000000000003E-2</v>
      </c>
      <c r="H3122">
        <v>4.1000000000000002E-2</v>
      </c>
      <c r="I3122">
        <v>0.04</v>
      </c>
      <c r="J3122">
        <v>0.04</v>
      </c>
      <c r="K3122">
        <v>0.04</v>
      </c>
      <c r="L3122">
        <v>0.04</v>
      </c>
      <c r="M3122">
        <v>4.1000000000000002E-2</v>
      </c>
      <c r="N3122">
        <v>4.2000000000000003E-2</v>
      </c>
      <c r="O3122">
        <v>4.2999999999999997E-2</v>
      </c>
      <c r="P3122">
        <v>4.2999999999999997E-2</v>
      </c>
      <c r="Q3122">
        <v>4.3999999999999997E-2</v>
      </c>
      <c r="R3122">
        <v>4.3999999999999997E-2</v>
      </c>
      <c r="S3122">
        <v>4.3999999999999997E-2</v>
      </c>
      <c r="T3122">
        <v>4.4999999999999998E-2</v>
      </c>
      <c r="U3122">
        <v>4.4999999999999998E-2</v>
      </c>
      <c r="V3122">
        <v>4.4999999999999998E-2</v>
      </c>
      <c r="W3122">
        <v>4.4999999999999998E-2</v>
      </c>
      <c r="X3122">
        <v>4.4999999999999998E-2</v>
      </c>
      <c r="Y3122">
        <v>4.4999999999999998E-2</v>
      </c>
      <c r="Z3122">
        <v>4.5999999999999999E-2</v>
      </c>
      <c r="AA3122">
        <v>4.5999999999999999E-2</v>
      </c>
      <c r="AB3122">
        <v>4.5999999999999999E-2</v>
      </c>
      <c r="AC3122">
        <v>4.5999999999999999E-2</v>
      </c>
      <c r="AD3122">
        <v>4.5999999999999999E-2</v>
      </c>
      <c r="AE3122">
        <v>4.5999999999999999E-2</v>
      </c>
      <c r="AF3122">
        <v>4.5999999999999999E-2</v>
      </c>
      <c r="AG3122">
        <v>4.5999999999999999E-2</v>
      </c>
      <c r="AH3122">
        <v>4.7E-2</v>
      </c>
      <c r="AI3122">
        <v>4.7E-2</v>
      </c>
      <c r="AJ3122">
        <v>4.7E-2</v>
      </c>
    </row>
    <row r="3123" spans="3:36" x14ac:dyDescent="0.25">
      <c r="C3123" t="s">
        <v>1135</v>
      </c>
    </row>
    <row r="3124" spans="3:36" x14ac:dyDescent="0.25">
      <c r="C3124" t="s">
        <v>70</v>
      </c>
      <c r="E3124">
        <v>13.679</v>
      </c>
      <c r="F3124">
        <v>13.271000000000001</v>
      </c>
      <c r="G3124">
        <v>13.586</v>
      </c>
      <c r="H3124">
        <v>13.114000000000001</v>
      </c>
      <c r="I3124">
        <v>13.295</v>
      </c>
      <c r="J3124">
        <v>13.696</v>
      </c>
      <c r="K3124">
        <v>13.738</v>
      </c>
      <c r="L3124">
        <v>13.609</v>
      </c>
      <c r="M3124">
        <v>13.766</v>
      </c>
      <c r="N3124">
        <v>14.015000000000001</v>
      </c>
      <c r="O3124">
        <v>14.207000000000001</v>
      </c>
      <c r="P3124">
        <v>14.366</v>
      </c>
      <c r="Q3124">
        <v>14.461</v>
      </c>
      <c r="R3124">
        <v>14.592000000000001</v>
      </c>
      <c r="S3124">
        <v>14.606</v>
      </c>
      <c r="T3124">
        <v>14.632999999999999</v>
      </c>
      <c r="U3124">
        <v>14.718999999999999</v>
      </c>
      <c r="V3124">
        <v>14.83</v>
      </c>
      <c r="W3124">
        <v>14.957000000000001</v>
      </c>
      <c r="X3124">
        <v>15.08</v>
      </c>
      <c r="Y3124">
        <v>15.211</v>
      </c>
      <c r="Z3124">
        <v>15.364000000000001</v>
      </c>
      <c r="AA3124">
        <v>15.515000000000001</v>
      </c>
      <c r="AB3124">
        <v>15.653</v>
      </c>
      <c r="AC3124">
        <v>15.769</v>
      </c>
      <c r="AD3124">
        <v>15.878</v>
      </c>
      <c r="AE3124">
        <v>15.965</v>
      </c>
      <c r="AF3124">
        <v>16.042999999999999</v>
      </c>
      <c r="AG3124">
        <v>16.163</v>
      </c>
      <c r="AH3124">
        <v>16.277999999999999</v>
      </c>
      <c r="AI3124">
        <v>16.388999999999999</v>
      </c>
      <c r="AJ3124">
        <v>16.48</v>
      </c>
    </row>
    <row r="3125" spans="3:36" x14ac:dyDescent="0.25">
      <c r="C3125" t="s">
        <v>840</v>
      </c>
      <c r="E3125">
        <v>0.107</v>
      </c>
      <c r="F3125">
        <v>0.10299999999999999</v>
      </c>
      <c r="G3125">
        <v>0.11</v>
      </c>
      <c r="H3125">
        <v>0.106</v>
      </c>
      <c r="I3125">
        <v>0.10299999999999999</v>
      </c>
      <c r="J3125">
        <v>0.104</v>
      </c>
      <c r="K3125">
        <v>0.105</v>
      </c>
      <c r="L3125">
        <v>0.105</v>
      </c>
      <c r="M3125">
        <v>0.106</v>
      </c>
      <c r="N3125">
        <v>0.109</v>
      </c>
      <c r="O3125">
        <v>0.111</v>
      </c>
      <c r="P3125">
        <v>0.113</v>
      </c>
      <c r="Q3125">
        <v>0.114</v>
      </c>
      <c r="R3125">
        <v>0.11600000000000001</v>
      </c>
      <c r="S3125">
        <v>0.11600000000000001</v>
      </c>
      <c r="T3125">
        <v>0.11600000000000001</v>
      </c>
      <c r="U3125">
        <v>0.11600000000000001</v>
      </c>
      <c r="V3125">
        <v>0.11700000000000001</v>
      </c>
      <c r="W3125">
        <v>0.11700000000000001</v>
      </c>
      <c r="X3125">
        <v>0.11700000000000001</v>
      </c>
      <c r="Y3125">
        <v>0.11700000000000001</v>
      </c>
      <c r="Z3125">
        <v>0.11799999999999999</v>
      </c>
      <c r="AA3125">
        <v>0.11799999999999999</v>
      </c>
      <c r="AB3125">
        <v>0.11899999999999999</v>
      </c>
      <c r="AC3125">
        <v>0.11899999999999999</v>
      </c>
      <c r="AD3125">
        <v>0.11899999999999999</v>
      </c>
      <c r="AE3125">
        <v>0.11899999999999999</v>
      </c>
      <c r="AF3125">
        <v>0.11899999999999999</v>
      </c>
      <c r="AG3125">
        <v>0.11899999999999999</v>
      </c>
      <c r="AH3125">
        <v>0.11899999999999999</v>
      </c>
      <c r="AI3125">
        <v>0.11899999999999999</v>
      </c>
      <c r="AJ3125">
        <v>0.11899999999999999</v>
      </c>
    </row>
    <row r="3126" spans="3:36" x14ac:dyDescent="0.25">
      <c r="C3126" t="s">
        <v>1136</v>
      </c>
    </row>
    <row r="3127" spans="3:36" x14ac:dyDescent="0.25">
      <c r="C3127" t="s">
        <v>70</v>
      </c>
      <c r="E3127">
        <v>0.105</v>
      </c>
      <c r="F3127">
        <v>0.10199999999999999</v>
      </c>
      <c r="G3127">
        <v>0.104</v>
      </c>
      <c r="H3127">
        <v>0.1</v>
      </c>
      <c r="I3127">
        <v>0.10199999999999999</v>
      </c>
      <c r="J3127">
        <v>0.105</v>
      </c>
      <c r="K3127">
        <v>0.105</v>
      </c>
      <c r="L3127">
        <v>0.104</v>
      </c>
      <c r="M3127">
        <v>0.105</v>
      </c>
      <c r="N3127">
        <v>0.107</v>
      </c>
      <c r="O3127">
        <v>0.108</v>
      </c>
      <c r="P3127">
        <v>0.11</v>
      </c>
      <c r="Q3127">
        <v>0.11</v>
      </c>
      <c r="R3127">
        <v>0.111</v>
      </c>
      <c r="S3127">
        <v>0.111</v>
      </c>
      <c r="T3127">
        <v>0.112</v>
      </c>
      <c r="U3127">
        <v>0.112</v>
      </c>
      <c r="V3127">
        <v>0.113</v>
      </c>
      <c r="W3127">
        <v>0.114</v>
      </c>
      <c r="X3127">
        <v>0.115</v>
      </c>
      <c r="Y3127">
        <v>0.11600000000000001</v>
      </c>
      <c r="Z3127">
        <v>0.11700000000000001</v>
      </c>
      <c r="AA3127">
        <v>0.11799999999999999</v>
      </c>
      <c r="AB3127">
        <v>0.11899999999999999</v>
      </c>
      <c r="AC3127">
        <v>0.12</v>
      </c>
      <c r="AD3127">
        <v>0.121</v>
      </c>
      <c r="AE3127">
        <v>0.121</v>
      </c>
      <c r="AF3127">
        <v>0.122</v>
      </c>
      <c r="AG3127">
        <v>0.123</v>
      </c>
      <c r="AH3127">
        <v>0.124</v>
      </c>
      <c r="AI3127">
        <v>0.125</v>
      </c>
      <c r="AJ3127">
        <v>0.125</v>
      </c>
    </row>
    <row r="3128" spans="3:36" x14ac:dyDescent="0.25">
      <c r="C3128" t="s">
        <v>1137</v>
      </c>
    </row>
    <row r="3129" spans="3:36" x14ac:dyDescent="0.25">
      <c r="C3129" t="s">
        <v>70</v>
      </c>
      <c r="E3129">
        <v>2.105</v>
      </c>
      <c r="F3129">
        <v>2.0419999999999998</v>
      </c>
      <c r="G3129">
        <v>2.09</v>
      </c>
      <c r="H3129">
        <v>2.0179999999999998</v>
      </c>
      <c r="I3129">
        <v>2.0459999999999998</v>
      </c>
      <c r="J3129">
        <v>2.1080000000000001</v>
      </c>
      <c r="K3129">
        <v>2.1150000000000002</v>
      </c>
      <c r="L3129">
        <v>2.0960000000000001</v>
      </c>
      <c r="M3129">
        <v>2.12</v>
      </c>
      <c r="N3129">
        <v>2.1589999999999998</v>
      </c>
      <c r="O3129">
        <v>2.1890000000000001</v>
      </c>
      <c r="P3129">
        <v>2.2130000000000001</v>
      </c>
      <c r="Q3129">
        <v>2.2280000000000002</v>
      </c>
      <c r="R3129">
        <v>2.2490000000000001</v>
      </c>
      <c r="S3129">
        <v>2.2509999999999999</v>
      </c>
      <c r="T3129">
        <v>2.2549999999999999</v>
      </c>
      <c r="U3129">
        <v>2.2690000000000001</v>
      </c>
      <c r="V3129">
        <v>2.286</v>
      </c>
      <c r="W3129">
        <v>2.306</v>
      </c>
      <c r="X3129">
        <v>2.3250000000000002</v>
      </c>
      <c r="Y3129">
        <v>2.3450000000000002</v>
      </c>
      <c r="Z3129">
        <v>2.3690000000000002</v>
      </c>
      <c r="AA3129">
        <v>2.3929999999999998</v>
      </c>
      <c r="AB3129">
        <v>2.4140000000000001</v>
      </c>
      <c r="AC3129">
        <v>2.4319999999999999</v>
      </c>
      <c r="AD3129">
        <v>2.4489999999999998</v>
      </c>
      <c r="AE3129">
        <v>2.4630000000000001</v>
      </c>
      <c r="AF3129">
        <v>2.4750000000000001</v>
      </c>
      <c r="AG3129">
        <v>2.4940000000000002</v>
      </c>
      <c r="AH3129">
        <v>2.512</v>
      </c>
      <c r="AI3129">
        <v>2.5289999999999999</v>
      </c>
      <c r="AJ3129">
        <v>2.5430000000000001</v>
      </c>
    </row>
    <row r="3130" spans="3:36" x14ac:dyDescent="0.25">
      <c r="C3130" t="s">
        <v>840</v>
      </c>
      <c r="E3130">
        <v>0.85799999999999998</v>
      </c>
      <c r="F3130">
        <v>0.82299999999999995</v>
      </c>
      <c r="G3130">
        <v>0.88100000000000001</v>
      </c>
      <c r="H3130">
        <v>0.84399999999999997</v>
      </c>
      <c r="I3130">
        <v>0.82399999999999995</v>
      </c>
      <c r="J3130">
        <v>0.82499999999999996</v>
      </c>
      <c r="K3130">
        <v>0.83599999999999997</v>
      </c>
      <c r="L3130">
        <v>0.83499999999999996</v>
      </c>
      <c r="M3130">
        <v>0.85099999999999998</v>
      </c>
      <c r="N3130">
        <v>0.873</v>
      </c>
      <c r="O3130">
        <v>0.89100000000000001</v>
      </c>
      <c r="P3130">
        <v>0.90600000000000003</v>
      </c>
      <c r="Q3130">
        <v>0.91700000000000004</v>
      </c>
      <c r="R3130">
        <v>0.92900000000000005</v>
      </c>
      <c r="S3130">
        <v>0.93200000000000005</v>
      </c>
      <c r="T3130">
        <v>0.93400000000000005</v>
      </c>
      <c r="U3130">
        <v>0.93500000000000005</v>
      </c>
      <c r="V3130">
        <v>0.93700000000000006</v>
      </c>
      <c r="W3130">
        <v>0.93899999999999995</v>
      </c>
      <c r="X3130">
        <v>0.94199999999999995</v>
      </c>
      <c r="Y3130">
        <v>0.94499999999999995</v>
      </c>
      <c r="Z3130">
        <v>0.95</v>
      </c>
      <c r="AA3130">
        <v>0.95399999999999996</v>
      </c>
      <c r="AB3130">
        <v>0.95699999999999996</v>
      </c>
      <c r="AC3130">
        <v>0.95799999999999996</v>
      </c>
      <c r="AD3130">
        <v>0.95899999999999996</v>
      </c>
      <c r="AE3130">
        <v>0.95799999999999996</v>
      </c>
      <c r="AF3130">
        <v>0.95699999999999996</v>
      </c>
      <c r="AG3130">
        <v>0.95899999999999996</v>
      </c>
      <c r="AH3130">
        <v>0.96099999999999997</v>
      </c>
      <c r="AI3130">
        <v>0.96299999999999997</v>
      </c>
      <c r="AJ3130">
        <v>0.96299999999999997</v>
      </c>
    </row>
    <row r="3131" spans="3:36" x14ac:dyDescent="0.25">
      <c r="C3131" t="s">
        <v>842</v>
      </c>
      <c r="E3131">
        <v>0.106</v>
      </c>
      <c r="F3131">
        <v>8.4000000000000005E-2</v>
      </c>
      <c r="G3131">
        <v>7.5999999999999998E-2</v>
      </c>
      <c r="H3131">
        <v>0.13400000000000001</v>
      </c>
      <c r="I3131">
        <v>0.123</v>
      </c>
      <c r="J3131">
        <v>4.4999999999999998E-2</v>
      </c>
      <c r="K3131">
        <v>9.8000000000000004E-2</v>
      </c>
      <c r="L3131">
        <v>9.8000000000000004E-2</v>
      </c>
      <c r="M3131">
        <v>9.9000000000000005E-2</v>
      </c>
      <c r="N3131">
        <v>0.10100000000000001</v>
      </c>
      <c r="O3131">
        <v>0.10199999999999999</v>
      </c>
      <c r="P3131">
        <v>0.10299999999999999</v>
      </c>
      <c r="Q3131">
        <v>0.104</v>
      </c>
      <c r="R3131">
        <v>0.105</v>
      </c>
      <c r="S3131">
        <v>0.106</v>
      </c>
      <c r="T3131">
        <v>0.106</v>
      </c>
      <c r="U3131">
        <v>0.106</v>
      </c>
      <c r="V3131">
        <v>0.107</v>
      </c>
      <c r="W3131">
        <v>0.108</v>
      </c>
      <c r="X3131">
        <v>0.109</v>
      </c>
      <c r="Y3131">
        <v>0.11</v>
      </c>
      <c r="Z3131">
        <v>0.111</v>
      </c>
      <c r="AA3131">
        <v>0.112</v>
      </c>
      <c r="AB3131">
        <v>0.113</v>
      </c>
      <c r="AC3131">
        <v>0.114</v>
      </c>
      <c r="AD3131">
        <v>0.114</v>
      </c>
      <c r="AE3131">
        <v>0.115</v>
      </c>
      <c r="AF3131">
        <v>0.11600000000000001</v>
      </c>
      <c r="AG3131">
        <v>0.11600000000000001</v>
      </c>
      <c r="AH3131">
        <v>0.11700000000000001</v>
      </c>
      <c r="AI3131">
        <v>0.11799999999999999</v>
      </c>
      <c r="AJ3131">
        <v>0.11899999999999999</v>
      </c>
    </row>
    <row r="3132" spans="3:36" x14ac:dyDescent="0.25">
      <c r="C3132" t="s">
        <v>1138</v>
      </c>
    </row>
    <row r="3133" spans="3:36" x14ac:dyDescent="0.25">
      <c r="C3133" t="s">
        <v>843</v>
      </c>
      <c r="E3133">
        <v>4.3330000000000002</v>
      </c>
      <c r="F3133">
        <v>4.548</v>
      </c>
      <c r="G3133">
        <v>3.4159999999999999</v>
      </c>
      <c r="H3133">
        <v>3.0750000000000002</v>
      </c>
      <c r="I3133">
        <v>2.4860000000000002</v>
      </c>
      <c r="J3133">
        <v>2.391</v>
      </c>
      <c r="K3133">
        <v>2.5070000000000001</v>
      </c>
      <c r="L3133">
        <v>2.5870000000000002</v>
      </c>
      <c r="M3133">
        <v>2.7189999999999999</v>
      </c>
      <c r="N3133">
        <v>2.8679999999999999</v>
      </c>
      <c r="O3133">
        <v>3.0009999999999999</v>
      </c>
      <c r="P3133">
        <v>3.121</v>
      </c>
      <c r="Q3133">
        <v>3.218</v>
      </c>
      <c r="R3133">
        <v>3.3119999999999998</v>
      </c>
      <c r="S3133">
        <v>3.367</v>
      </c>
      <c r="T3133">
        <v>3.411</v>
      </c>
      <c r="U3133">
        <v>3.4540000000000002</v>
      </c>
      <c r="V3133">
        <v>3.488</v>
      </c>
      <c r="W3133">
        <v>3.5179999999999998</v>
      </c>
      <c r="X3133">
        <v>3.5470000000000002</v>
      </c>
      <c r="Y3133">
        <v>3.5790000000000002</v>
      </c>
      <c r="Z3133">
        <v>3.6160000000000001</v>
      </c>
      <c r="AA3133">
        <v>3.653</v>
      </c>
      <c r="AB3133">
        <v>3.6859999999999999</v>
      </c>
      <c r="AC3133">
        <v>3.7130000000000001</v>
      </c>
      <c r="AD3133">
        <v>3.7389999999999999</v>
      </c>
      <c r="AE3133">
        <v>3.7610000000000001</v>
      </c>
      <c r="AF3133">
        <v>3.78</v>
      </c>
      <c r="AG3133">
        <v>3.8079999999999998</v>
      </c>
      <c r="AH3133">
        <v>3.8359999999999999</v>
      </c>
      <c r="AI3133">
        <v>3.863</v>
      </c>
      <c r="AJ3133">
        <v>3.8849999999999998</v>
      </c>
    </row>
    <row r="3134" spans="3:36" x14ac:dyDescent="0.25">
      <c r="C3134" t="s">
        <v>1003</v>
      </c>
    </row>
    <row r="3135" spans="3:36" x14ac:dyDescent="0.25">
      <c r="C3135" t="s">
        <v>70</v>
      </c>
      <c r="E3135">
        <v>24.344999999999999</v>
      </c>
      <c r="F3135">
        <v>23.62</v>
      </c>
      <c r="G3135">
        <v>24.18</v>
      </c>
      <c r="H3135">
        <v>23.34</v>
      </c>
      <c r="I3135">
        <v>23.663</v>
      </c>
      <c r="J3135">
        <v>24.379000000000001</v>
      </c>
      <c r="K3135">
        <v>24.457000000000001</v>
      </c>
      <c r="L3135">
        <v>24.228999999999999</v>
      </c>
      <c r="M3135">
        <v>24.509</v>
      </c>
      <c r="N3135">
        <v>24.954000000000001</v>
      </c>
      <c r="O3135">
        <v>25.297999999999998</v>
      </c>
      <c r="P3135">
        <v>25.582999999999998</v>
      </c>
      <c r="Q3135">
        <v>25.753</v>
      </c>
      <c r="R3135">
        <v>25.986000000000001</v>
      </c>
      <c r="S3135">
        <v>26.013000000000002</v>
      </c>
      <c r="T3135">
        <v>26.061</v>
      </c>
      <c r="U3135">
        <v>26.213999999999999</v>
      </c>
      <c r="V3135">
        <v>26.413</v>
      </c>
      <c r="W3135">
        <v>26.640999999999998</v>
      </c>
      <c r="X3135">
        <v>26.86</v>
      </c>
      <c r="Y3135">
        <v>27.094000000000001</v>
      </c>
      <c r="Z3135">
        <v>27.367999999999999</v>
      </c>
      <c r="AA3135">
        <v>27.637</v>
      </c>
      <c r="AB3135">
        <v>27.884</v>
      </c>
      <c r="AC3135">
        <v>28.091999999999999</v>
      </c>
      <c r="AD3135">
        <v>28.286000000000001</v>
      </c>
      <c r="AE3135">
        <v>28.443000000000001</v>
      </c>
      <c r="AF3135">
        <v>28.582999999999998</v>
      </c>
      <c r="AG3135">
        <v>28.795999999999999</v>
      </c>
      <c r="AH3135">
        <v>29.003</v>
      </c>
      <c r="AI3135">
        <v>29.201000000000001</v>
      </c>
      <c r="AJ3135">
        <v>29.363</v>
      </c>
    </row>
    <row r="3136" spans="3:36" x14ac:dyDescent="0.25">
      <c r="C3136" t="s">
        <v>840</v>
      </c>
      <c r="E3136">
        <v>20.317</v>
      </c>
      <c r="F3136">
        <v>19.481999999999999</v>
      </c>
      <c r="G3136">
        <v>20.888000000000002</v>
      </c>
      <c r="H3136">
        <v>20.027000000000001</v>
      </c>
      <c r="I3136">
        <v>19.544</v>
      </c>
      <c r="J3136">
        <v>19.585999999999999</v>
      </c>
      <c r="K3136">
        <v>19.831</v>
      </c>
      <c r="L3136">
        <v>19.821000000000002</v>
      </c>
      <c r="M3136">
        <v>20.206</v>
      </c>
      <c r="N3136">
        <v>20.722999999999999</v>
      </c>
      <c r="O3136">
        <v>21.152000000000001</v>
      </c>
      <c r="P3136">
        <v>21.518999999999998</v>
      </c>
      <c r="Q3136">
        <v>21.777999999999999</v>
      </c>
      <c r="R3136">
        <v>22.065000000000001</v>
      </c>
      <c r="S3136">
        <v>22.145</v>
      </c>
      <c r="T3136">
        <v>22.202000000000002</v>
      </c>
      <c r="U3136">
        <v>22.236999999999998</v>
      </c>
      <c r="V3136">
        <v>22.279</v>
      </c>
      <c r="W3136">
        <v>22.344999999999999</v>
      </c>
      <c r="X3136">
        <v>22.411000000000001</v>
      </c>
      <c r="Y3136">
        <v>22.498000000000001</v>
      </c>
      <c r="Z3136">
        <v>22.613</v>
      </c>
      <c r="AA3136">
        <v>22.716999999999999</v>
      </c>
      <c r="AB3136">
        <v>22.791</v>
      </c>
      <c r="AC3136">
        <v>22.827999999999999</v>
      </c>
      <c r="AD3136">
        <v>22.852</v>
      </c>
      <c r="AE3136">
        <v>22.847999999999999</v>
      </c>
      <c r="AF3136">
        <v>22.835000000000001</v>
      </c>
      <c r="AG3136">
        <v>22.887</v>
      </c>
      <c r="AH3136">
        <v>22.934999999999999</v>
      </c>
      <c r="AI3136">
        <v>22.978000000000002</v>
      </c>
      <c r="AJ3136">
        <v>22.989000000000001</v>
      </c>
    </row>
    <row r="3137" spans="3:36" x14ac:dyDescent="0.25">
      <c r="C3137" t="s">
        <v>844</v>
      </c>
      <c r="E3137">
        <v>1.484</v>
      </c>
      <c r="F3137">
        <v>1.427</v>
      </c>
      <c r="G3137">
        <v>1.4730000000000001</v>
      </c>
      <c r="H3137">
        <v>1.397</v>
      </c>
      <c r="I3137">
        <v>1.411</v>
      </c>
      <c r="J3137">
        <v>1.43</v>
      </c>
      <c r="K3137">
        <v>1.4390000000000001</v>
      </c>
      <c r="L3137">
        <v>1.429</v>
      </c>
      <c r="M3137">
        <v>1.4470000000000001</v>
      </c>
      <c r="N3137">
        <v>1.474</v>
      </c>
      <c r="O3137">
        <v>1.492</v>
      </c>
      <c r="P3137">
        <v>1.5049999999999999</v>
      </c>
      <c r="Q3137">
        <v>1.512</v>
      </c>
      <c r="R3137">
        <v>1.5209999999999999</v>
      </c>
      <c r="S3137">
        <v>1.518</v>
      </c>
      <c r="T3137">
        <v>1.5149999999999999</v>
      </c>
      <c r="U3137">
        <v>1.5169999999999999</v>
      </c>
      <c r="V3137">
        <v>1.522</v>
      </c>
      <c r="W3137">
        <v>1.528</v>
      </c>
      <c r="X3137">
        <v>1.534</v>
      </c>
      <c r="Y3137">
        <v>1.5409999999999999</v>
      </c>
      <c r="Z3137">
        <v>1.5509999999999999</v>
      </c>
      <c r="AA3137">
        <v>1.56</v>
      </c>
      <c r="AB3137">
        <v>1.5669999999999999</v>
      </c>
      <c r="AC3137">
        <v>1.5740000000000001</v>
      </c>
      <c r="AD3137">
        <v>1.579</v>
      </c>
      <c r="AE3137">
        <v>1.583</v>
      </c>
      <c r="AF3137">
        <v>1.585</v>
      </c>
      <c r="AG3137">
        <v>1.593</v>
      </c>
      <c r="AH3137">
        <v>1.599</v>
      </c>
      <c r="AI3137">
        <v>1.6060000000000001</v>
      </c>
      <c r="AJ3137">
        <v>1.61</v>
      </c>
    </row>
    <row r="3138" spans="3:36" x14ac:dyDescent="0.25">
      <c r="C3138" t="s">
        <v>842</v>
      </c>
      <c r="E3138">
        <v>0.106</v>
      </c>
      <c r="F3138">
        <v>8.4000000000000005E-2</v>
      </c>
      <c r="G3138">
        <v>7.5999999999999998E-2</v>
      </c>
      <c r="H3138">
        <v>0.13400000000000001</v>
      </c>
      <c r="I3138">
        <v>0.123</v>
      </c>
      <c r="J3138">
        <v>4.4999999999999998E-2</v>
      </c>
      <c r="K3138">
        <v>9.8000000000000004E-2</v>
      </c>
      <c r="L3138">
        <v>9.8000000000000004E-2</v>
      </c>
      <c r="M3138">
        <v>9.9000000000000005E-2</v>
      </c>
      <c r="N3138">
        <v>0.10100000000000001</v>
      </c>
      <c r="O3138">
        <v>0.10199999999999999</v>
      </c>
      <c r="P3138">
        <v>0.10299999999999999</v>
      </c>
      <c r="Q3138">
        <v>0.104</v>
      </c>
      <c r="R3138">
        <v>0.105</v>
      </c>
      <c r="S3138">
        <v>0.106</v>
      </c>
      <c r="T3138">
        <v>0.106</v>
      </c>
      <c r="U3138">
        <v>0.106</v>
      </c>
      <c r="V3138">
        <v>0.107</v>
      </c>
      <c r="W3138">
        <v>0.108</v>
      </c>
      <c r="X3138">
        <v>0.109</v>
      </c>
      <c r="Y3138">
        <v>0.11</v>
      </c>
      <c r="Z3138">
        <v>0.111</v>
      </c>
      <c r="AA3138">
        <v>0.112</v>
      </c>
      <c r="AB3138">
        <v>0.113</v>
      </c>
      <c r="AC3138">
        <v>0.114</v>
      </c>
      <c r="AD3138">
        <v>0.114</v>
      </c>
      <c r="AE3138">
        <v>0.115</v>
      </c>
      <c r="AF3138">
        <v>0.11600000000000001</v>
      </c>
      <c r="AG3138">
        <v>0.11600000000000001</v>
      </c>
      <c r="AH3138">
        <v>0.11700000000000001</v>
      </c>
      <c r="AI3138">
        <v>0.11799999999999999</v>
      </c>
      <c r="AJ3138">
        <v>0.11899999999999999</v>
      </c>
    </row>
    <row r="3139" spans="3:36" x14ac:dyDescent="0.25">
      <c r="C3139" t="s">
        <v>843</v>
      </c>
      <c r="E3139">
        <v>4.3330000000000002</v>
      </c>
      <c r="F3139">
        <v>4.548</v>
      </c>
      <c r="G3139">
        <v>3.4159999999999999</v>
      </c>
      <c r="H3139">
        <v>3.0750000000000002</v>
      </c>
      <c r="I3139">
        <v>2.4860000000000002</v>
      </c>
      <c r="J3139">
        <v>2.391</v>
      </c>
      <c r="K3139">
        <v>2.5070000000000001</v>
      </c>
      <c r="L3139">
        <v>2.5870000000000002</v>
      </c>
      <c r="M3139">
        <v>2.7189999999999999</v>
      </c>
      <c r="N3139">
        <v>2.8679999999999999</v>
      </c>
      <c r="O3139">
        <v>3.0009999999999999</v>
      </c>
      <c r="P3139">
        <v>3.121</v>
      </c>
      <c r="Q3139">
        <v>3.218</v>
      </c>
      <c r="R3139">
        <v>3.3119999999999998</v>
      </c>
      <c r="S3139">
        <v>3.367</v>
      </c>
      <c r="T3139">
        <v>3.411</v>
      </c>
      <c r="U3139">
        <v>3.4540000000000002</v>
      </c>
      <c r="V3139">
        <v>3.488</v>
      </c>
      <c r="W3139">
        <v>3.5179999999999998</v>
      </c>
      <c r="X3139">
        <v>3.5470000000000002</v>
      </c>
      <c r="Y3139">
        <v>3.5790000000000002</v>
      </c>
      <c r="Z3139">
        <v>3.6160000000000001</v>
      </c>
      <c r="AA3139">
        <v>3.653</v>
      </c>
      <c r="AB3139">
        <v>3.6859999999999999</v>
      </c>
      <c r="AC3139">
        <v>3.7130000000000001</v>
      </c>
      <c r="AD3139">
        <v>3.7389999999999999</v>
      </c>
      <c r="AE3139">
        <v>3.7610000000000001</v>
      </c>
      <c r="AF3139">
        <v>3.78</v>
      </c>
      <c r="AG3139">
        <v>3.8079999999999998</v>
      </c>
      <c r="AH3139">
        <v>3.8359999999999999</v>
      </c>
      <c r="AI3139">
        <v>3.863</v>
      </c>
      <c r="AJ3139">
        <v>3.8849999999999998</v>
      </c>
    </row>
    <row r="3140" spans="3:36" x14ac:dyDescent="0.25">
      <c r="C3140" t="s">
        <v>838</v>
      </c>
      <c r="E3140">
        <v>50.585000000000001</v>
      </c>
      <c r="F3140">
        <v>49.16</v>
      </c>
      <c r="G3140">
        <v>50.033999999999999</v>
      </c>
      <c r="H3140">
        <v>47.972000000000001</v>
      </c>
      <c r="I3140">
        <v>47.226999999999997</v>
      </c>
      <c r="J3140">
        <v>47.832000000000001</v>
      </c>
      <c r="K3140">
        <v>48.332000000000001</v>
      </c>
      <c r="L3140">
        <v>48.162999999999997</v>
      </c>
      <c r="M3140">
        <v>48.98</v>
      </c>
      <c r="N3140">
        <v>50.12</v>
      </c>
      <c r="O3140">
        <v>51.045999999999999</v>
      </c>
      <c r="P3140">
        <v>51.831000000000003</v>
      </c>
      <c r="Q3140">
        <v>52.363999999999997</v>
      </c>
      <c r="R3140">
        <v>52.99</v>
      </c>
      <c r="S3140">
        <v>53.148000000000003</v>
      </c>
      <c r="T3140">
        <v>53.292999999999999</v>
      </c>
      <c r="U3140">
        <v>53.529000000000003</v>
      </c>
      <c r="V3140">
        <v>53.808999999999997</v>
      </c>
      <c r="W3140">
        <v>54.14</v>
      </c>
      <c r="X3140">
        <v>54.460999999999999</v>
      </c>
      <c r="Y3140">
        <v>54.823</v>
      </c>
      <c r="Z3140">
        <v>55.259</v>
      </c>
      <c r="AA3140">
        <v>55.679000000000002</v>
      </c>
      <c r="AB3140">
        <v>56.042000000000002</v>
      </c>
      <c r="AC3140">
        <v>56.320999999999998</v>
      </c>
      <c r="AD3140">
        <v>56.572000000000003</v>
      </c>
      <c r="AE3140">
        <v>56.749000000000002</v>
      </c>
      <c r="AF3140">
        <v>56.898000000000003</v>
      </c>
      <c r="AG3140">
        <v>57.2</v>
      </c>
      <c r="AH3140">
        <v>57.491</v>
      </c>
      <c r="AI3140">
        <v>57.765999999999998</v>
      </c>
      <c r="AJ3140">
        <v>57.966000000000001</v>
      </c>
    </row>
    <row r="3141" spans="3:36" x14ac:dyDescent="0.25">
      <c r="C3141" t="s">
        <v>996</v>
      </c>
    </row>
    <row r="3142" spans="3:36" x14ac:dyDescent="0.25">
      <c r="C3142" t="s">
        <v>1004</v>
      </c>
    </row>
    <row r="3143" spans="3:36" x14ac:dyDescent="0.25">
      <c r="C3143" t="s">
        <v>996</v>
      </c>
    </row>
    <row r="3144" spans="3:36" x14ac:dyDescent="0.25">
      <c r="C3144" t="s">
        <v>1005</v>
      </c>
    </row>
    <row r="3145" spans="3:36" x14ac:dyDescent="0.25">
      <c r="C3145" t="s">
        <v>55</v>
      </c>
      <c r="E3145">
        <v>0</v>
      </c>
      <c r="F3145">
        <v>0</v>
      </c>
      <c r="G3145">
        <v>0</v>
      </c>
      <c r="H3145">
        <v>0</v>
      </c>
      <c r="I3145">
        <v>0</v>
      </c>
      <c r="J3145">
        <v>0</v>
      </c>
      <c r="K3145">
        <v>0</v>
      </c>
      <c r="L3145">
        <v>0</v>
      </c>
      <c r="M3145">
        <v>0.1</v>
      </c>
      <c r="N3145">
        <v>0.1</v>
      </c>
      <c r="O3145">
        <v>0.2</v>
      </c>
      <c r="P3145">
        <v>0.3</v>
      </c>
      <c r="Q3145">
        <v>0.5</v>
      </c>
      <c r="R3145">
        <v>0.7</v>
      </c>
      <c r="S3145">
        <v>1.1000000000000001</v>
      </c>
      <c r="T3145">
        <v>1.4</v>
      </c>
      <c r="U3145">
        <v>1.9</v>
      </c>
      <c r="V3145">
        <v>2.2000000000000002</v>
      </c>
      <c r="W3145">
        <v>2.4</v>
      </c>
      <c r="X3145">
        <v>2.5</v>
      </c>
      <c r="Y3145">
        <v>2.1</v>
      </c>
      <c r="Z3145">
        <v>2.2000000000000002</v>
      </c>
      <c r="AA3145">
        <v>2.8</v>
      </c>
      <c r="AB3145">
        <v>2.9</v>
      </c>
      <c r="AC3145">
        <v>2.9</v>
      </c>
      <c r="AD3145">
        <v>2.9</v>
      </c>
      <c r="AE3145">
        <v>2.9</v>
      </c>
      <c r="AF3145">
        <v>2.9</v>
      </c>
      <c r="AG3145">
        <v>2.8</v>
      </c>
      <c r="AH3145">
        <v>2.8</v>
      </c>
      <c r="AI3145">
        <v>2.9</v>
      </c>
      <c r="AJ3145">
        <v>2.9</v>
      </c>
    </row>
    <row r="3146" spans="3:36" x14ac:dyDescent="0.25">
      <c r="C3146" t="s">
        <v>831</v>
      </c>
      <c r="E3146">
        <v>6.7</v>
      </c>
      <c r="F3146">
        <v>7.1</v>
      </c>
      <c r="G3146">
        <v>6.6</v>
      </c>
      <c r="H3146">
        <v>6</v>
      </c>
      <c r="I3146">
        <v>6.8</v>
      </c>
      <c r="J3146">
        <v>7.1</v>
      </c>
      <c r="K3146">
        <v>6.6</v>
      </c>
      <c r="L3146">
        <v>6.4</v>
      </c>
      <c r="M3146">
        <v>6.3</v>
      </c>
      <c r="N3146">
        <v>6.2</v>
      </c>
      <c r="O3146">
        <v>6.1</v>
      </c>
      <c r="P3146">
        <v>5.8</v>
      </c>
      <c r="Q3146">
        <v>5.7</v>
      </c>
      <c r="R3146">
        <v>5.4</v>
      </c>
      <c r="S3146">
        <v>5</v>
      </c>
      <c r="T3146">
        <v>4.5999999999999996</v>
      </c>
      <c r="U3146">
        <v>4.0999999999999996</v>
      </c>
      <c r="V3146">
        <v>3.8</v>
      </c>
      <c r="W3146">
        <v>3.7</v>
      </c>
      <c r="X3146">
        <v>3.6</v>
      </c>
      <c r="Y3146">
        <v>2.7</v>
      </c>
      <c r="Z3146">
        <v>2.7</v>
      </c>
      <c r="AA3146">
        <v>3.4</v>
      </c>
      <c r="AB3146">
        <v>3.3</v>
      </c>
      <c r="AC3146">
        <v>3.3</v>
      </c>
      <c r="AD3146">
        <v>3.3</v>
      </c>
      <c r="AE3146">
        <v>3.3</v>
      </c>
      <c r="AF3146">
        <v>3.4</v>
      </c>
      <c r="AG3146">
        <v>3.4</v>
      </c>
      <c r="AH3146">
        <v>3.4</v>
      </c>
      <c r="AI3146">
        <v>3.4</v>
      </c>
      <c r="AJ3146">
        <v>3.4</v>
      </c>
    </row>
    <row r="3147" spans="3:36" x14ac:dyDescent="0.25">
      <c r="C3147" t="s">
        <v>846</v>
      </c>
      <c r="E3147">
        <v>0</v>
      </c>
      <c r="F3147">
        <v>0</v>
      </c>
      <c r="G3147">
        <v>0</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row>
    <row r="3148" spans="3:36" x14ac:dyDescent="0.25">
      <c r="C3148" t="s">
        <v>64</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row>
    <row r="3149" spans="3:36" x14ac:dyDescent="0.25">
      <c r="C3149" t="s">
        <v>833</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row>
    <row r="3150" spans="3:36" x14ac:dyDescent="0.25">
      <c r="C3150" t="s">
        <v>834</v>
      </c>
      <c r="E3150">
        <v>0</v>
      </c>
      <c r="F3150">
        <v>0</v>
      </c>
      <c r="G3150">
        <v>0</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row>
    <row r="3151" spans="3:36" x14ac:dyDescent="0.25">
      <c r="C3151" t="s">
        <v>42</v>
      </c>
      <c r="E3151">
        <v>0</v>
      </c>
      <c r="F3151">
        <v>0</v>
      </c>
      <c r="G3151">
        <v>0</v>
      </c>
      <c r="H3151">
        <v>0</v>
      </c>
      <c r="I3151">
        <v>0</v>
      </c>
      <c r="J3151">
        <v>0</v>
      </c>
      <c r="K3151">
        <v>0</v>
      </c>
      <c r="L3151">
        <v>0</v>
      </c>
      <c r="M3151">
        <v>0</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row>
    <row r="3152" spans="3:36" x14ac:dyDescent="0.25">
      <c r="C3152" t="s">
        <v>40</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row>
    <row r="3153" spans="3:36" x14ac:dyDescent="0.25">
      <c r="C3153" t="s">
        <v>838</v>
      </c>
      <c r="E3153">
        <v>6.7</v>
      </c>
      <c r="F3153">
        <v>7.1</v>
      </c>
      <c r="G3153">
        <v>6.6</v>
      </c>
      <c r="H3153">
        <v>6</v>
      </c>
      <c r="I3153">
        <v>6.8</v>
      </c>
      <c r="J3153">
        <v>7.1</v>
      </c>
      <c r="K3153">
        <v>6.7</v>
      </c>
      <c r="L3153">
        <v>6.5</v>
      </c>
      <c r="M3153">
        <v>6.4</v>
      </c>
      <c r="N3153">
        <v>6.3</v>
      </c>
      <c r="O3153">
        <v>6.2</v>
      </c>
      <c r="P3153">
        <v>6.1</v>
      </c>
      <c r="Q3153">
        <v>6.1</v>
      </c>
      <c r="R3153">
        <v>6.2</v>
      </c>
      <c r="S3153">
        <v>6.1</v>
      </c>
      <c r="T3153">
        <v>6</v>
      </c>
      <c r="U3153">
        <v>6</v>
      </c>
      <c r="V3153">
        <v>6</v>
      </c>
      <c r="W3153">
        <v>6.1</v>
      </c>
      <c r="X3153">
        <v>6.1</v>
      </c>
      <c r="Y3153">
        <v>4.8</v>
      </c>
      <c r="Z3153">
        <v>4.9000000000000004</v>
      </c>
      <c r="AA3153">
        <v>6.2</v>
      </c>
      <c r="AB3153">
        <v>6.2</v>
      </c>
      <c r="AC3153">
        <v>6.2</v>
      </c>
      <c r="AD3153">
        <v>6.2</v>
      </c>
      <c r="AE3153">
        <v>6.2</v>
      </c>
      <c r="AF3153">
        <v>6.2</v>
      </c>
      <c r="AG3153">
        <v>6.2</v>
      </c>
      <c r="AH3153">
        <v>6.3</v>
      </c>
      <c r="AI3153">
        <v>6.3</v>
      </c>
      <c r="AJ3153">
        <v>6.3</v>
      </c>
    </row>
    <row r="3154" spans="3:36" x14ac:dyDescent="0.25">
      <c r="C3154" t="s">
        <v>996</v>
      </c>
    </row>
    <row r="3155" spans="3:36" x14ac:dyDescent="0.25">
      <c r="C3155" t="s">
        <v>996</v>
      </c>
    </row>
    <row r="3156" spans="3:36" x14ac:dyDescent="0.25">
      <c r="C3156" t="s">
        <v>1006</v>
      </c>
    </row>
    <row r="3157" spans="3:36" x14ac:dyDescent="0.25">
      <c r="C3157" t="s">
        <v>53</v>
      </c>
      <c r="E3157">
        <v>1.6</v>
      </c>
      <c r="F3157">
        <v>1.7</v>
      </c>
      <c r="G3157">
        <v>1.5</v>
      </c>
      <c r="H3157">
        <v>1.3</v>
      </c>
      <c r="I3157">
        <v>1.5</v>
      </c>
      <c r="J3157">
        <v>1.6</v>
      </c>
      <c r="K3157">
        <v>1.5</v>
      </c>
      <c r="L3157">
        <v>1.5</v>
      </c>
      <c r="M3157">
        <v>1.4</v>
      </c>
      <c r="N3157">
        <v>1.4</v>
      </c>
      <c r="O3157">
        <v>1.3</v>
      </c>
      <c r="P3157">
        <v>1.3</v>
      </c>
      <c r="Q3157">
        <v>1.3</v>
      </c>
      <c r="R3157">
        <v>1.2</v>
      </c>
      <c r="S3157">
        <v>1.1000000000000001</v>
      </c>
      <c r="T3157">
        <v>1</v>
      </c>
      <c r="U3157">
        <v>0.9</v>
      </c>
      <c r="V3157">
        <v>0.8</v>
      </c>
      <c r="W3157">
        <v>0.8</v>
      </c>
      <c r="X3157">
        <v>0.8</v>
      </c>
      <c r="Y3157">
        <v>0.6</v>
      </c>
      <c r="Z3157">
        <v>0.6</v>
      </c>
      <c r="AA3157">
        <v>0.7</v>
      </c>
      <c r="AB3157">
        <v>0.7</v>
      </c>
      <c r="AC3157">
        <v>0.7</v>
      </c>
      <c r="AD3157">
        <v>0.7</v>
      </c>
      <c r="AE3157">
        <v>0.7</v>
      </c>
      <c r="AF3157">
        <v>0.7</v>
      </c>
      <c r="AG3157">
        <v>0.7</v>
      </c>
      <c r="AH3157">
        <v>0.7</v>
      </c>
      <c r="AI3157">
        <v>0.7</v>
      </c>
      <c r="AJ3157">
        <v>0.7</v>
      </c>
    </row>
    <row r="3158" spans="3:36" x14ac:dyDescent="0.25">
      <c r="C3158" t="s">
        <v>54</v>
      </c>
      <c r="E3158">
        <v>0</v>
      </c>
      <c r="F3158">
        <v>0</v>
      </c>
      <c r="G3158">
        <v>0</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t="s">
        <v>1007</v>
      </c>
    </row>
    <row r="3159" spans="3:36" x14ac:dyDescent="0.25">
      <c r="C3159" t="s">
        <v>43</v>
      </c>
      <c r="E3159">
        <v>0</v>
      </c>
      <c r="F3159">
        <v>0</v>
      </c>
      <c r="G3159">
        <v>0</v>
      </c>
      <c r="H3159">
        <v>0</v>
      </c>
      <c r="I3159">
        <v>0</v>
      </c>
      <c r="J3159">
        <v>0</v>
      </c>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c r="AD3159">
        <v>0</v>
      </c>
      <c r="AE3159">
        <v>0</v>
      </c>
      <c r="AF3159">
        <v>0</v>
      </c>
      <c r="AG3159">
        <v>0</v>
      </c>
      <c r="AH3159">
        <v>0</v>
      </c>
      <c r="AI3159">
        <v>0</v>
      </c>
      <c r="AJ3159">
        <v>0</v>
      </c>
    </row>
    <row r="3160" spans="3:36" x14ac:dyDescent="0.25">
      <c r="C3160" t="s">
        <v>847</v>
      </c>
      <c r="E3160">
        <v>0</v>
      </c>
      <c r="F3160">
        <v>0</v>
      </c>
      <c r="G3160">
        <v>0</v>
      </c>
      <c r="H3160">
        <v>0</v>
      </c>
      <c r="I3160">
        <v>0</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row>
    <row r="3161" spans="3:36" x14ac:dyDescent="0.25">
      <c r="C3161" t="s">
        <v>848</v>
      </c>
      <c r="E3161">
        <v>0</v>
      </c>
      <c r="F3161">
        <v>0</v>
      </c>
      <c r="G3161">
        <v>0</v>
      </c>
      <c r="H3161">
        <v>0</v>
      </c>
      <c r="I3161">
        <v>0</v>
      </c>
      <c r="J3161">
        <v>0</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row>
    <row r="3162" spans="3:36" x14ac:dyDescent="0.25">
      <c r="C3162" t="s">
        <v>42</v>
      </c>
      <c r="E3162">
        <v>0</v>
      </c>
      <c r="F3162">
        <v>0</v>
      </c>
      <c r="G3162">
        <v>0</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row>
    <row r="3163" spans="3:36" x14ac:dyDescent="0.25">
      <c r="C3163" t="s">
        <v>849</v>
      </c>
      <c r="E3163">
        <v>0</v>
      </c>
      <c r="F3163">
        <v>0</v>
      </c>
      <c r="G3163">
        <v>0</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t="s">
        <v>1008</v>
      </c>
    </row>
    <row r="3164" spans="3:36" x14ac:dyDescent="0.25">
      <c r="C3164" t="s">
        <v>850</v>
      </c>
      <c r="E3164">
        <v>0</v>
      </c>
      <c r="F3164">
        <v>0</v>
      </c>
      <c r="G3164">
        <v>0</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row>
    <row r="3165" spans="3:36" x14ac:dyDescent="0.25">
      <c r="C3165" t="s">
        <v>851</v>
      </c>
      <c r="E3165">
        <v>0</v>
      </c>
      <c r="F3165">
        <v>0</v>
      </c>
      <c r="G3165">
        <v>0</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t="s">
        <v>1009</v>
      </c>
    </row>
    <row r="3166" spans="3:36" x14ac:dyDescent="0.25">
      <c r="C3166" t="s">
        <v>55</v>
      </c>
      <c r="E3166">
        <v>0</v>
      </c>
      <c r="F3166">
        <v>0</v>
      </c>
      <c r="G3166">
        <v>0</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row>
    <row r="3167" spans="3:36" x14ac:dyDescent="0.25">
      <c r="C3167" t="s">
        <v>1010</v>
      </c>
    </row>
    <row r="3168" spans="3:36" x14ac:dyDescent="0.25">
      <c r="C3168" t="s">
        <v>53</v>
      </c>
      <c r="E3168">
        <v>4.7</v>
      </c>
      <c r="F3168">
        <v>5</v>
      </c>
      <c r="G3168">
        <v>4.4000000000000004</v>
      </c>
      <c r="H3168">
        <v>3.9</v>
      </c>
      <c r="I3168">
        <v>4.5999999999999996</v>
      </c>
      <c r="J3168">
        <v>4.9000000000000004</v>
      </c>
      <c r="K3168">
        <v>4.5</v>
      </c>
      <c r="L3168">
        <v>4.4000000000000004</v>
      </c>
      <c r="M3168">
        <v>4.3</v>
      </c>
      <c r="N3168">
        <v>4.2</v>
      </c>
      <c r="O3168">
        <v>4</v>
      </c>
      <c r="P3168">
        <v>3.9</v>
      </c>
      <c r="Q3168">
        <v>3.8</v>
      </c>
      <c r="R3168">
        <v>3.6</v>
      </c>
      <c r="S3168">
        <v>3.3</v>
      </c>
      <c r="T3168">
        <v>3</v>
      </c>
      <c r="U3168">
        <v>2.7</v>
      </c>
      <c r="V3168">
        <v>2.5</v>
      </c>
      <c r="W3168">
        <v>2.4</v>
      </c>
      <c r="X3168">
        <v>2.2999999999999998</v>
      </c>
      <c r="Y3168">
        <v>1.7</v>
      </c>
      <c r="Z3168">
        <v>1.7</v>
      </c>
      <c r="AA3168">
        <v>2.2000000000000002</v>
      </c>
      <c r="AB3168">
        <v>2.2000000000000002</v>
      </c>
      <c r="AC3168">
        <v>2.2000000000000002</v>
      </c>
      <c r="AD3168">
        <v>2.2000000000000002</v>
      </c>
      <c r="AE3168">
        <v>2.2000000000000002</v>
      </c>
      <c r="AF3168">
        <v>2.2000000000000002</v>
      </c>
      <c r="AG3168">
        <v>2.2000000000000002</v>
      </c>
      <c r="AH3168">
        <v>2.2000000000000002</v>
      </c>
      <c r="AI3168">
        <v>2.2000000000000002</v>
      </c>
      <c r="AJ3168">
        <v>2.2000000000000002</v>
      </c>
    </row>
    <row r="3169" spans="3:36" x14ac:dyDescent="0.25">
      <c r="C3169" t="s">
        <v>54</v>
      </c>
      <c r="E3169">
        <v>0</v>
      </c>
      <c r="F3169">
        <v>0</v>
      </c>
      <c r="G3169">
        <v>0</v>
      </c>
      <c r="H3169">
        <v>0</v>
      </c>
      <c r="I3169">
        <v>0</v>
      </c>
      <c r="J3169">
        <v>0</v>
      </c>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t="s">
        <v>1007</v>
      </c>
    </row>
    <row r="3170" spans="3:36" x14ac:dyDescent="0.25">
      <c r="C3170" t="s">
        <v>43</v>
      </c>
      <c r="E3170">
        <v>0</v>
      </c>
      <c r="F3170">
        <v>0</v>
      </c>
      <c r="G3170">
        <v>0</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row>
    <row r="3171" spans="3:36" x14ac:dyDescent="0.25">
      <c r="C3171" t="s">
        <v>847</v>
      </c>
      <c r="E3171">
        <v>0</v>
      </c>
      <c r="F3171">
        <v>0</v>
      </c>
      <c r="G3171">
        <v>0</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row>
    <row r="3172" spans="3:36" x14ac:dyDescent="0.25">
      <c r="C3172" t="s">
        <v>848</v>
      </c>
      <c r="E3172">
        <v>0</v>
      </c>
      <c r="F3172">
        <v>0</v>
      </c>
      <c r="G3172">
        <v>0</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row>
    <row r="3173" spans="3:36" x14ac:dyDescent="0.25">
      <c r="C3173" t="s">
        <v>42</v>
      </c>
      <c r="E3173">
        <v>0</v>
      </c>
      <c r="F3173">
        <v>0</v>
      </c>
      <c r="G3173">
        <v>0</v>
      </c>
      <c r="H3173">
        <v>0</v>
      </c>
      <c r="I3173">
        <v>0</v>
      </c>
      <c r="J3173">
        <v>0</v>
      </c>
      <c r="K3173">
        <v>0</v>
      </c>
      <c r="L3173">
        <v>0</v>
      </c>
      <c r="M3173">
        <v>0</v>
      </c>
      <c r="N3173">
        <v>0.1</v>
      </c>
      <c r="O3173">
        <v>0.1</v>
      </c>
      <c r="P3173">
        <v>0.2</v>
      </c>
      <c r="Q3173">
        <v>0.3</v>
      </c>
      <c r="R3173">
        <v>0.5</v>
      </c>
      <c r="S3173">
        <v>0.7</v>
      </c>
      <c r="T3173">
        <v>1</v>
      </c>
      <c r="U3173">
        <v>1.3</v>
      </c>
      <c r="V3173">
        <v>1.5</v>
      </c>
      <c r="W3173">
        <v>1.6</v>
      </c>
      <c r="X3173">
        <v>1.7</v>
      </c>
      <c r="Y3173">
        <v>1.4</v>
      </c>
      <c r="Z3173">
        <v>1.4</v>
      </c>
      <c r="AA3173">
        <v>1.9</v>
      </c>
      <c r="AB3173">
        <v>1.9</v>
      </c>
      <c r="AC3173">
        <v>1.9</v>
      </c>
      <c r="AD3173">
        <v>1.9</v>
      </c>
      <c r="AE3173">
        <v>1.9</v>
      </c>
      <c r="AF3173">
        <v>1.9</v>
      </c>
      <c r="AG3173">
        <v>1.9</v>
      </c>
      <c r="AH3173">
        <v>1.9</v>
      </c>
      <c r="AI3173">
        <v>1.9</v>
      </c>
      <c r="AJ3173">
        <v>1.9</v>
      </c>
    </row>
    <row r="3174" spans="3:36" x14ac:dyDescent="0.25">
      <c r="C3174" t="s">
        <v>849</v>
      </c>
      <c r="E3174">
        <v>0</v>
      </c>
      <c r="F3174">
        <v>0</v>
      </c>
      <c r="G3174">
        <v>0</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c r="AI3174">
        <v>0</v>
      </c>
      <c r="AJ3174" t="s">
        <v>1008</v>
      </c>
    </row>
    <row r="3175" spans="3:36" x14ac:dyDescent="0.25">
      <c r="C3175" t="s">
        <v>850</v>
      </c>
      <c r="E3175">
        <v>0</v>
      </c>
      <c r="F3175">
        <v>0</v>
      </c>
      <c r="G3175">
        <v>0</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row>
    <row r="3176" spans="3:36" x14ac:dyDescent="0.25">
      <c r="C3176" t="s">
        <v>851</v>
      </c>
      <c r="E3176">
        <v>0</v>
      </c>
      <c r="F3176">
        <v>0</v>
      </c>
      <c r="G3176">
        <v>0</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t="s">
        <v>1009</v>
      </c>
    </row>
    <row r="3177" spans="3:36" x14ac:dyDescent="0.25">
      <c r="C3177" t="s">
        <v>55</v>
      </c>
      <c r="E3177">
        <v>0</v>
      </c>
      <c r="F3177">
        <v>0</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c r="AD3177">
        <v>0</v>
      </c>
      <c r="AE3177">
        <v>0</v>
      </c>
      <c r="AF3177">
        <v>0</v>
      </c>
      <c r="AG3177">
        <v>0</v>
      </c>
      <c r="AH3177">
        <v>0</v>
      </c>
      <c r="AI3177">
        <v>0</v>
      </c>
      <c r="AJ3177">
        <v>0</v>
      </c>
    </row>
    <row r="3178" spans="3:36" x14ac:dyDescent="0.25">
      <c r="C3178" t="s">
        <v>996</v>
      </c>
    </row>
    <row r="3179" spans="3:36" x14ac:dyDescent="0.25">
      <c r="C3179" t="s">
        <v>852</v>
      </c>
      <c r="E3179">
        <v>4.9000000000000004</v>
      </c>
      <c r="F3179">
        <v>5.2</v>
      </c>
      <c r="G3179">
        <v>4.5999999999999996</v>
      </c>
      <c r="H3179">
        <v>4.0999999999999996</v>
      </c>
      <c r="I3179">
        <v>4.9000000000000004</v>
      </c>
      <c r="J3179">
        <v>5.0999999999999996</v>
      </c>
      <c r="K3179">
        <v>4.8</v>
      </c>
      <c r="L3179">
        <v>4.5999999999999996</v>
      </c>
      <c r="M3179">
        <v>4.5</v>
      </c>
      <c r="N3179">
        <v>4.4000000000000004</v>
      </c>
      <c r="O3179">
        <v>4.3</v>
      </c>
      <c r="P3179">
        <v>4.3</v>
      </c>
      <c r="Q3179">
        <v>4.2</v>
      </c>
      <c r="R3179">
        <v>4.2</v>
      </c>
      <c r="S3179">
        <v>4.2</v>
      </c>
      <c r="T3179">
        <v>4.0999999999999996</v>
      </c>
      <c r="U3179">
        <v>4</v>
      </c>
      <c r="V3179">
        <v>4.0999999999999996</v>
      </c>
      <c r="W3179">
        <v>4.0999999999999996</v>
      </c>
      <c r="X3179">
        <v>4.0999999999999996</v>
      </c>
      <c r="Y3179">
        <v>4.0999999999999996</v>
      </c>
      <c r="Z3179">
        <v>4.0999999999999996</v>
      </c>
      <c r="AA3179">
        <v>4.0999999999999996</v>
      </c>
      <c r="AB3179">
        <v>4.2</v>
      </c>
      <c r="AC3179">
        <v>4.2</v>
      </c>
      <c r="AD3179">
        <v>4.2</v>
      </c>
      <c r="AE3179">
        <v>4.2</v>
      </c>
      <c r="AF3179">
        <v>4.2</v>
      </c>
      <c r="AG3179">
        <v>4.2</v>
      </c>
      <c r="AH3179">
        <v>4.2</v>
      </c>
      <c r="AI3179">
        <v>4.2</v>
      </c>
      <c r="AJ3179">
        <v>4.2</v>
      </c>
    </row>
    <row r="3180" spans="3:36" x14ac:dyDescent="0.25">
      <c r="C3180" t="s">
        <v>853</v>
      </c>
      <c r="E3180">
        <v>0</v>
      </c>
      <c r="F3180">
        <v>0</v>
      </c>
      <c r="G3180">
        <v>0</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row>
    <row r="3181" spans="3:36" x14ac:dyDescent="0.25">
      <c r="C3181" t="s">
        <v>854</v>
      </c>
      <c r="E3181">
        <v>4.9000000000000004</v>
      </c>
      <c r="F3181">
        <v>5.2</v>
      </c>
      <c r="G3181">
        <v>4.5999999999999996</v>
      </c>
      <c r="H3181">
        <v>4.0999999999999996</v>
      </c>
      <c r="I3181">
        <v>4.9000000000000004</v>
      </c>
      <c r="J3181">
        <v>5.0999999999999996</v>
      </c>
      <c r="K3181">
        <v>4.8</v>
      </c>
      <c r="L3181">
        <v>4.5999999999999996</v>
      </c>
      <c r="M3181">
        <v>4.5</v>
      </c>
      <c r="N3181">
        <v>4.4000000000000004</v>
      </c>
      <c r="O3181">
        <v>4.3</v>
      </c>
      <c r="P3181">
        <v>4.3</v>
      </c>
      <c r="Q3181">
        <v>4.2</v>
      </c>
      <c r="R3181">
        <v>4.2</v>
      </c>
      <c r="S3181">
        <v>4.2</v>
      </c>
      <c r="T3181">
        <v>4.0999999999999996</v>
      </c>
      <c r="U3181">
        <v>4</v>
      </c>
      <c r="V3181">
        <v>4.0999999999999996</v>
      </c>
      <c r="W3181">
        <v>4.0999999999999996</v>
      </c>
      <c r="X3181">
        <v>4.0999999999999996</v>
      </c>
      <c r="Y3181">
        <v>4.0999999999999996</v>
      </c>
      <c r="Z3181">
        <v>4.0999999999999996</v>
      </c>
      <c r="AA3181">
        <v>4.0999999999999996</v>
      </c>
      <c r="AB3181">
        <v>4.2</v>
      </c>
      <c r="AC3181">
        <v>4.2</v>
      </c>
      <c r="AD3181">
        <v>4.2</v>
      </c>
      <c r="AE3181">
        <v>4.2</v>
      </c>
      <c r="AF3181">
        <v>4.2</v>
      </c>
      <c r="AG3181">
        <v>4.2</v>
      </c>
      <c r="AH3181">
        <v>4.2</v>
      </c>
      <c r="AI3181">
        <v>4.2</v>
      </c>
      <c r="AJ3181">
        <v>4.2</v>
      </c>
    </row>
    <row r="3182" spans="3:36" x14ac:dyDescent="0.25">
      <c r="C3182" t="s">
        <v>855</v>
      </c>
      <c r="E3182">
        <v>4.9000000000000004</v>
      </c>
      <c r="F3182">
        <v>5.2</v>
      </c>
      <c r="G3182">
        <v>4.5999999999999996</v>
      </c>
      <c r="H3182">
        <v>4.0999999999999996</v>
      </c>
      <c r="I3182">
        <v>4.9000000000000004</v>
      </c>
      <c r="J3182">
        <v>5.0999999999999996</v>
      </c>
      <c r="K3182">
        <v>4.8</v>
      </c>
      <c r="L3182">
        <v>4.5999999999999996</v>
      </c>
      <c r="M3182">
        <v>4.5</v>
      </c>
      <c r="N3182">
        <v>4.4000000000000004</v>
      </c>
      <c r="O3182">
        <v>4.3</v>
      </c>
      <c r="P3182">
        <v>4.3</v>
      </c>
      <c r="Q3182">
        <v>4.2</v>
      </c>
      <c r="R3182">
        <v>4.2</v>
      </c>
      <c r="S3182">
        <v>4.2</v>
      </c>
      <c r="T3182">
        <v>4.0999999999999996</v>
      </c>
      <c r="U3182">
        <v>4</v>
      </c>
      <c r="V3182">
        <v>4.0999999999999996</v>
      </c>
      <c r="W3182">
        <v>4.0999999999999996</v>
      </c>
      <c r="X3182">
        <v>4.0999999999999996</v>
      </c>
      <c r="Y3182">
        <v>4.0999999999999996</v>
      </c>
      <c r="Z3182">
        <v>4.0999999999999996</v>
      </c>
      <c r="AA3182">
        <v>4.0999999999999996</v>
      </c>
      <c r="AB3182">
        <v>4.2</v>
      </c>
      <c r="AC3182">
        <v>4.2</v>
      </c>
      <c r="AD3182">
        <v>4.2</v>
      </c>
      <c r="AE3182">
        <v>4.2</v>
      </c>
      <c r="AF3182">
        <v>4.2</v>
      </c>
      <c r="AG3182">
        <v>4.2</v>
      </c>
      <c r="AH3182">
        <v>4.2</v>
      </c>
      <c r="AI3182">
        <v>4.2</v>
      </c>
      <c r="AJ3182">
        <v>4.2</v>
      </c>
    </row>
    <row r="3183" spans="3:36" x14ac:dyDescent="0.25">
      <c r="C3183" t="s">
        <v>856</v>
      </c>
      <c r="E3183">
        <v>0</v>
      </c>
      <c r="F3183">
        <v>0</v>
      </c>
      <c r="G3183">
        <v>0</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row>
    <row r="3184" spans="3:36" x14ac:dyDescent="0.25">
      <c r="C3184" t="s">
        <v>996</v>
      </c>
    </row>
    <row r="3185" spans="3:36" x14ac:dyDescent="0.25">
      <c r="C3185" t="s">
        <v>1011</v>
      </c>
    </row>
    <row r="3186" spans="3:36" x14ac:dyDescent="0.25">
      <c r="C3186" t="s">
        <v>1012</v>
      </c>
    </row>
    <row r="3187" spans="3:36" x14ac:dyDescent="0.25">
      <c r="C3187" t="s">
        <v>857</v>
      </c>
      <c r="E3187">
        <v>0</v>
      </c>
      <c r="F3187">
        <v>0</v>
      </c>
      <c r="G3187">
        <v>0</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row>
    <row r="3188" spans="3:36" x14ac:dyDescent="0.25">
      <c r="C3188" t="s">
        <v>858</v>
      </c>
      <c r="E3188">
        <v>0</v>
      </c>
      <c r="F3188">
        <v>0</v>
      </c>
      <c r="G3188">
        <v>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t="s">
        <v>1013</v>
      </c>
    </row>
    <row r="3189" spans="3:36" x14ac:dyDescent="0.25">
      <c r="C3189" t="s">
        <v>859</v>
      </c>
      <c r="E3189">
        <v>1.8</v>
      </c>
      <c r="F3189">
        <v>1.8</v>
      </c>
      <c r="G3189">
        <v>3.6</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t="s">
        <v>1009</v>
      </c>
    </row>
    <row r="3190" spans="3:36" x14ac:dyDescent="0.25">
      <c r="C3190" t="s">
        <v>860</v>
      </c>
      <c r="E3190">
        <v>9.4</v>
      </c>
      <c r="F3190">
        <v>9.4</v>
      </c>
      <c r="G3190">
        <v>9.4</v>
      </c>
      <c r="H3190">
        <v>11.4</v>
      </c>
      <c r="I3190">
        <v>11.5</v>
      </c>
      <c r="J3190">
        <v>11.5</v>
      </c>
      <c r="K3190">
        <v>11.5</v>
      </c>
      <c r="L3190">
        <v>11.5</v>
      </c>
      <c r="M3190">
        <v>11.5</v>
      </c>
      <c r="N3190">
        <v>11.5</v>
      </c>
      <c r="O3190">
        <v>11.5</v>
      </c>
      <c r="P3190">
        <v>11.5</v>
      </c>
      <c r="Q3190">
        <v>11.5</v>
      </c>
      <c r="R3190">
        <v>11.5</v>
      </c>
      <c r="S3190">
        <v>11.5</v>
      </c>
      <c r="T3190">
        <v>11.5</v>
      </c>
      <c r="U3190">
        <v>11.5</v>
      </c>
      <c r="V3190">
        <v>11.5</v>
      </c>
      <c r="W3190">
        <v>11.5</v>
      </c>
      <c r="X3190">
        <v>11.5</v>
      </c>
      <c r="Y3190">
        <v>11.5</v>
      </c>
      <c r="Z3190">
        <v>11.5</v>
      </c>
      <c r="AA3190">
        <v>11.5</v>
      </c>
      <c r="AB3190">
        <v>11.5</v>
      </c>
      <c r="AC3190">
        <v>11.5</v>
      </c>
      <c r="AD3190">
        <v>11.5</v>
      </c>
      <c r="AE3190">
        <v>11.5</v>
      </c>
      <c r="AF3190">
        <v>11.5</v>
      </c>
      <c r="AG3190">
        <v>11.5</v>
      </c>
      <c r="AH3190">
        <v>11.5</v>
      </c>
      <c r="AI3190">
        <v>11.5</v>
      </c>
      <c r="AJ3190">
        <v>11.5</v>
      </c>
    </row>
    <row r="3191" spans="3:36" x14ac:dyDescent="0.25">
      <c r="C3191" t="s">
        <v>838</v>
      </c>
      <c r="E3191">
        <v>11.2</v>
      </c>
      <c r="F3191">
        <v>11.2</v>
      </c>
      <c r="G3191">
        <v>13</v>
      </c>
      <c r="H3191">
        <v>11.4</v>
      </c>
      <c r="I3191">
        <v>11.5</v>
      </c>
      <c r="J3191">
        <v>11.5</v>
      </c>
      <c r="K3191">
        <v>11.5</v>
      </c>
      <c r="L3191">
        <v>11.5</v>
      </c>
      <c r="M3191">
        <v>11.5</v>
      </c>
      <c r="N3191">
        <v>11.5</v>
      </c>
      <c r="O3191">
        <v>11.5</v>
      </c>
      <c r="P3191">
        <v>11.5</v>
      </c>
      <c r="Q3191">
        <v>11.5</v>
      </c>
      <c r="R3191">
        <v>11.5</v>
      </c>
      <c r="S3191">
        <v>11.5</v>
      </c>
      <c r="T3191">
        <v>11.5</v>
      </c>
      <c r="U3191">
        <v>11.5</v>
      </c>
      <c r="V3191">
        <v>11.5</v>
      </c>
      <c r="W3191">
        <v>11.5</v>
      </c>
      <c r="X3191">
        <v>11.5</v>
      </c>
      <c r="Y3191">
        <v>11.5</v>
      </c>
      <c r="Z3191">
        <v>11.5</v>
      </c>
      <c r="AA3191">
        <v>11.5</v>
      </c>
      <c r="AB3191">
        <v>11.5</v>
      </c>
      <c r="AC3191">
        <v>11.5</v>
      </c>
      <c r="AD3191">
        <v>11.5</v>
      </c>
      <c r="AE3191">
        <v>11.5</v>
      </c>
      <c r="AF3191">
        <v>11.5</v>
      </c>
      <c r="AG3191">
        <v>11.5</v>
      </c>
      <c r="AH3191">
        <v>11.5</v>
      </c>
      <c r="AI3191">
        <v>11.5</v>
      </c>
      <c r="AJ3191">
        <v>11.5</v>
      </c>
    </row>
    <row r="3192" spans="3:36" x14ac:dyDescent="0.25">
      <c r="C3192" t="s">
        <v>1014</v>
      </c>
    </row>
    <row r="3193" spans="3:36" x14ac:dyDescent="0.25">
      <c r="C3193" t="s">
        <v>861</v>
      </c>
      <c r="E3193">
        <v>0</v>
      </c>
      <c r="F3193">
        <v>0</v>
      </c>
      <c r="G3193">
        <v>0</v>
      </c>
      <c r="H3193">
        <v>0</v>
      </c>
      <c r="I3193">
        <v>0</v>
      </c>
      <c r="J3193">
        <v>0</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row>
    <row r="3194" spans="3:36" x14ac:dyDescent="0.25">
      <c r="C3194" t="s">
        <v>862</v>
      </c>
      <c r="E3194">
        <v>0</v>
      </c>
      <c r="F3194">
        <v>0</v>
      </c>
      <c r="G3194">
        <v>0</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t="s">
        <v>1013</v>
      </c>
    </row>
    <row r="3195" spans="3:36" x14ac:dyDescent="0.25">
      <c r="C3195" t="s">
        <v>863</v>
      </c>
      <c r="E3195">
        <v>0</v>
      </c>
      <c r="F3195">
        <v>0</v>
      </c>
      <c r="G3195">
        <v>0</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t="s">
        <v>1009</v>
      </c>
    </row>
    <row r="3196" spans="3:36" x14ac:dyDescent="0.25">
      <c r="C3196" t="s">
        <v>864</v>
      </c>
      <c r="E3196">
        <v>18.100000000000001</v>
      </c>
      <c r="F3196">
        <v>16.3</v>
      </c>
      <c r="G3196">
        <v>15.3</v>
      </c>
      <c r="H3196">
        <v>19.5</v>
      </c>
      <c r="I3196">
        <v>17.3</v>
      </c>
      <c r="J3196">
        <v>17.3</v>
      </c>
      <c r="K3196">
        <v>17.3</v>
      </c>
      <c r="L3196">
        <v>17.3</v>
      </c>
      <c r="M3196">
        <v>17.3</v>
      </c>
      <c r="N3196">
        <v>17.3</v>
      </c>
      <c r="O3196">
        <v>17.3</v>
      </c>
      <c r="P3196">
        <v>17.3</v>
      </c>
      <c r="Q3196">
        <v>17.3</v>
      </c>
      <c r="R3196">
        <v>17.3</v>
      </c>
      <c r="S3196">
        <v>17.3</v>
      </c>
      <c r="T3196">
        <v>17.3</v>
      </c>
      <c r="U3196">
        <v>17.3</v>
      </c>
      <c r="V3196">
        <v>17.3</v>
      </c>
      <c r="W3196">
        <v>17.3</v>
      </c>
      <c r="X3196">
        <v>17.3</v>
      </c>
      <c r="Y3196">
        <v>17.3</v>
      </c>
      <c r="Z3196">
        <v>17.3</v>
      </c>
      <c r="AA3196">
        <v>17.3</v>
      </c>
      <c r="AB3196">
        <v>17.3</v>
      </c>
      <c r="AC3196">
        <v>17.3</v>
      </c>
      <c r="AD3196">
        <v>17.3</v>
      </c>
      <c r="AE3196">
        <v>17.3</v>
      </c>
      <c r="AF3196">
        <v>17.3</v>
      </c>
      <c r="AG3196">
        <v>17.3</v>
      </c>
      <c r="AH3196">
        <v>17.3</v>
      </c>
      <c r="AI3196">
        <v>17.3</v>
      </c>
      <c r="AJ3196">
        <v>17.3</v>
      </c>
    </row>
    <row r="3197" spans="3:36" x14ac:dyDescent="0.25">
      <c r="C3197" t="s">
        <v>838</v>
      </c>
      <c r="E3197">
        <v>18.100000000000001</v>
      </c>
      <c r="F3197">
        <v>16.3</v>
      </c>
      <c r="G3197">
        <v>15.3</v>
      </c>
      <c r="H3197">
        <v>19.5</v>
      </c>
      <c r="I3197">
        <v>17.3</v>
      </c>
      <c r="J3197">
        <v>17.3</v>
      </c>
      <c r="K3197">
        <v>17.3</v>
      </c>
      <c r="L3197">
        <v>17.3</v>
      </c>
      <c r="M3197">
        <v>17.3</v>
      </c>
      <c r="N3197">
        <v>17.3</v>
      </c>
      <c r="O3197">
        <v>17.3</v>
      </c>
      <c r="P3197">
        <v>17.3</v>
      </c>
      <c r="Q3197">
        <v>17.3</v>
      </c>
      <c r="R3197">
        <v>17.3</v>
      </c>
      <c r="S3197">
        <v>17.3</v>
      </c>
      <c r="T3197">
        <v>17.3</v>
      </c>
      <c r="U3197">
        <v>17.3</v>
      </c>
      <c r="V3197">
        <v>17.3</v>
      </c>
      <c r="W3197">
        <v>17.3</v>
      </c>
      <c r="X3197">
        <v>17.3</v>
      </c>
      <c r="Y3197">
        <v>17.3</v>
      </c>
      <c r="Z3197">
        <v>17.3</v>
      </c>
      <c r="AA3197">
        <v>17.3</v>
      </c>
      <c r="AB3197">
        <v>17.3</v>
      </c>
      <c r="AC3197">
        <v>17.3</v>
      </c>
      <c r="AD3197">
        <v>17.3</v>
      </c>
      <c r="AE3197">
        <v>17.3</v>
      </c>
      <c r="AF3197">
        <v>17.3</v>
      </c>
      <c r="AG3197">
        <v>17.3</v>
      </c>
      <c r="AH3197">
        <v>17.3</v>
      </c>
      <c r="AI3197">
        <v>17.3</v>
      </c>
      <c r="AJ3197">
        <v>17.3</v>
      </c>
    </row>
    <row r="3198" spans="3:36" x14ac:dyDescent="0.25">
      <c r="C3198" t="s">
        <v>996</v>
      </c>
    </row>
    <row r="3199" spans="3:36" x14ac:dyDescent="0.25">
      <c r="C3199" t="s">
        <v>865</v>
      </c>
      <c r="E3199">
        <v>20.8</v>
      </c>
      <c r="F3199">
        <v>20.3</v>
      </c>
      <c r="G3199">
        <v>19.7</v>
      </c>
      <c r="H3199">
        <v>18.2</v>
      </c>
      <c r="I3199">
        <v>17.7</v>
      </c>
      <c r="J3199">
        <v>18</v>
      </c>
      <c r="K3199">
        <v>18</v>
      </c>
      <c r="L3199">
        <v>17.899999999999999</v>
      </c>
      <c r="M3199">
        <v>17.899999999999999</v>
      </c>
      <c r="N3199">
        <v>17.899999999999999</v>
      </c>
      <c r="O3199">
        <v>17.8</v>
      </c>
      <c r="P3199">
        <v>17.8</v>
      </c>
      <c r="Q3199">
        <v>17.7</v>
      </c>
      <c r="R3199">
        <v>17.7</v>
      </c>
      <c r="S3199">
        <v>17.7</v>
      </c>
      <c r="T3199">
        <v>17.7</v>
      </c>
      <c r="U3199">
        <v>17.7</v>
      </c>
      <c r="V3199">
        <v>17.7</v>
      </c>
      <c r="W3199">
        <v>17.7</v>
      </c>
      <c r="X3199">
        <v>17.7</v>
      </c>
      <c r="Y3199">
        <v>17.7</v>
      </c>
      <c r="Z3199">
        <v>17.7</v>
      </c>
      <c r="AA3199">
        <v>17.7</v>
      </c>
      <c r="AB3199">
        <v>17.7</v>
      </c>
      <c r="AC3199">
        <v>17.7</v>
      </c>
      <c r="AD3199">
        <v>17.7</v>
      </c>
      <c r="AE3199">
        <v>17.7</v>
      </c>
      <c r="AF3199">
        <v>17.7</v>
      </c>
      <c r="AG3199">
        <v>17.7</v>
      </c>
      <c r="AH3199">
        <v>17.7</v>
      </c>
      <c r="AI3199">
        <v>17.7</v>
      </c>
      <c r="AJ3199">
        <v>17.7</v>
      </c>
    </row>
    <row r="3200" spans="3:36" x14ac:dyDescent="0.25">
      <c r="C3200" t="s">
        <v>866</v>
      </c>
      <c r="E3200">
        <v>3.4</v>
      </c>
      <c r="F3200">
        <v>0.8</v>
      </c>
      <c r="G3200">
        <v>0.1</v>
      </c>
      <c r="H3200">
        <v>5.6</v>
      </c>
      <c r="I3200">
        <v>3.9</v>
      </c>
      <c r="J3200">
        <v>3.9</v>
      </c>
      <c r="K3200">
        <v>3.9</v>
      </c>
      <c r="L3200">
        <v>3.9</v>
      </c>
      <c r="M3200">
        <v>3.9</v>
      </c>
      <c r="N3200">
        <v>3.9</v>
      </c>
      <c r="O3200">
        <v>3.9</v>
      </c>
      <c r="P3200">
        <v>3.9</v>
      </c>
      <c r="Q3200">
        <v>3.9</v>
      </c>
      <c r="R3200">
        <v>3.9</v>
      </c>
      <c r="S3200">
        <v>3.9</v>
      </c>
      <c r="T3200">
        <v>3.9</v>
      </c>
      <c r="U3200">
        <v>3.9</v>
      </c>
      <c r="V3200">
        <v>3.9</v>
      </c>
      <c r="W3200">
        <v>3.9</v>
      </c>
      <c r="X3200">
        <v>3.9</v>
      </c>
      <c r="Y3200">
        <v>3.9</v>
      </c>
      <c r="Z3200">
        <v>3.9</v>
      </c>
      <c r="AA3200">
        <v>3.9</v>
      </c>
      <c r="AB3200">
        <v>3.9</v>
      </c>
      <c r="AC3200">
        <v>3.9</v>
      </c>
      <c r="AD3200">
        <v>3.9</v>
      </c>
      <c r="AE3200">
        <v>3.9</v>
      </c>
      <c r="AF3200">
        <v>3.9</v>
      </c>
      <c r="AG3200">
        <v>3.9</v>
      </c>
      <c r="AH3200">
        <v>3.9</v>
      </c>
      <c r="AI3200">
        <v>3.9</v>
      </c>
      <c r="AJ3200">
        <v>3.9</v>
      </c>
    </row>
    <row r="3201" spans="3:36" x14ac:dyDescent="0.25">
      <c r="C3201" t="s">
        <v>996</v>
      </c>
    </row>
    <row r="3202" spans="3:36" x14ac:dyDescent="0.25">
      <c r="C3202" t="s">
        <v>1016</v>
      </c>
    </row>
    <row r="3203" spans="3:36" x14ac:dyDescent="0.25">
      <c r="C3203" t="s">
        <v>867</v>
      </c>
      <c r="E3203">
        <v>0</v>
      </c>
      <c r="F3203">
        <v>0</v>
      </c>
      <c r="G3203">
        <v>0</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c r="AI3203">
        <v>0</v>
      </c>
      <c r="AJ3203">
        <v>0</v>
      </c>
    </row>
    <row r="3204" spans="3:36" x14ac:dyDescent="0.25">
      <c r="C3204" t="s">
        <v>868</v>
      </c>
      <c r="E3204">
        <v>0</v>
      </c>
      <c r="F3204">
        <v>0</v>
      </c>
      <c r="G3204">
        <v>0</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c r="AI3204">
        <v>0</v>
      </c>
      <c r="AJ3204" t="s">
        <v>1013</v>
      </c>
    </row>
    <row r="3205" spans="3:36" x14ac:dyDescent="0.25">
      <c r="C3205" t="s">
        <v>869</v>
      </c>
      <c r="E3205">
        <v>0</v>
      </c>
      <c r="F3205">
        <v>0</v>
      </c>
      <c r="G3205">
        <v>0</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c r="AI3205">
        <v>0</v>
      </c>
      <c r="AJ3205" t="s">
        <v>1009</v>
      </c>
    </row>
    <row r="3206" spans="3:36" x14ac:dyDescent="0.25">
      <c r="C3206" t="s">
        <v>870</v>
      </c>
      <c r="E3206">
        <v>0.2</v>
      </c>
      <c r="F3206">
        <v>0.1</v>
      </c>
      <c r="G3206">
        <v>0.1</v>
      </c>
      <c r="H3206">
        <v>0.1</v>
      </c>
      <c r="I3206">
        <v>0.1</v>
      </c>
      <c r="J3206">
        <v>0.1</v>
      </c>
      <c r="K3206">
        <v>0.1</v>
      </c>
      <c r="L3206">
        <v>0.1</v>
      </c>
      <c r="M3206">
        <v>0.1</v>
      </c>
      <c r="N3206">
        <v>0.1</v>
      </c>
      <c r="O3206">
        <v>0.1</v>
      </c>
      <c r="P3206">
        <v>0.1</v>
      </c>
      <c r="Q3206">
        <v>0.1</v>
      </c>
      <c r="R3206">
        <v>0.1</v>
      </c>
      <c r="S3206">
        <v>0.1</v>
      </c>
      <c r="T3206">
        <v>0.1</v>
      </c>
      <c r="U3206">
        <v>0.1</v>
      </c>
      <c r="V3206">
        <v>0.1</v>
      </c>
      <c r="W3206">
        <v>0.1</v>
      </c>
      <c r="X3206">
        <v>0.1</v>
      </c>
      <c r="Y3206">
        <v>0.1</v>
      </c>
      <c r="Z3206">
        <v>0.1</v>
      </c>
      <c r="AA3206">
        <v>0.1</v>
      </c>
      <c r="AB3206">
        <v>0.1</v>
      </c>
      <c r="AC3206">
        <v>0.1</v>
      </c>
      <c r="AD3206">
        <v>0.1</v>
      </c>
      <c r="AE3206">
        <v>0.1</v>
      </c>
      <c r="AF3206">
        <v>0.1</v>
      </c>
      <c r="AG3206">
        <v>0.1</v>
      </c>
      <c r="AH3206">
        <v>0.1</v>
      </c>
      <c r="AI3206">
        <v>0.1</v>
      </c>
      <c r="AJ3206">
        <v>0.1</v>
      </c>
    </row>
    <row r="3207" spans="3:36" x14ac:dyDescent="0.25">
      <c r="C3207" t="s">
        <v>838</v>
      </c>
      <c r="E3207">
        <v>0.2</v>
      </c>
      <c r="F3207">
        <v>0.1</v>
      </c>
      <c r="G3207">
        <v>0.1</v>
      </c>
      <c r="H3207">
        <v>0.1</v>
      </c>
      <c r="I3207">
        <v>0.1</v>
      </c>
      <c r="J3207">
        <v>0.1</v>
      </c>
      <c r="K3207">
        <v>0.1</v>
      </c>
      <c r="L3207">
        <v>0.1</v>
      </c>
      <c r="M3207">
        <v>0.1</v>
      </c>
      <c r="N3207">
        <v>0.1</v>
      </c>
      <c r="O3207">
        <v>0.1</v>
      </c>
      <c r="P3207">
        <v>0.1</v>
      </c>
      <c r="Q3207">
        <v>0.1</v>
      </c>
      <c r="R3207">
        <v>0.1</v>
      </c>
      <c r="S3207">
        <v>0.1</v>
      </c>
      <c r="T3207">
        <v>0.1</v>
      </c>
      <c r="U3207">
        <v>0.1</v>
      </c>
      <c r="V3207">
        <v>0.1</v>
      </c>
      <c r="W3207">
        <v>0.1</v>
      </c>
      <c r="X3207">
        <v>0.1</v>
      </c>
      <c r="Y3207">
        <v>0.1</v>
      </c>
      <c r="Z3207">
        <v>0.1</v>
      </c>
      <c r="AA3207">
        <v>0.1</v>
      </c>
      <c r="AB3207">
        <v>0.1</v>
      </c>
      <c r="AC3207">
        <v>0.1</v>
      </c>
      <c r="AD3207">
        <v>0.1</v>
      </c>
      <c r="AE3207">
        <v>0.1</v>
      </c>
      <c r="AF3207">
        <v>0.1</v>
      </c>
      <c r="AG3207">
        <v>0.1</v>
      </c>
      <c r="AH3207">
        <v>0.1</v>
      </c>
      <c r="AI3207">
        <v>0.1</v>
      </c>
      <c r="AJ3207">
        <v>0.1</v>
      </c>
    </row>
    <row r="3208" spans="3:36" x14ac:dyDescent="0.25">
      <c r="C3208" t="s">
        <v>996</v>
      </c>
    </row>
    <row r="3209" spans="3:36" x14ac:dyDescent="0.25">
      <c r="C3209" t="s">
        <v>1150</v>
      </c>
    </row>
    <row r="3210" spans="3:36" x14ac:dyDescent="0.25">
      <c r="C3210" t="s">
        <v>1017</v>
      </c>
    </row>
    <row r="3211" spans="3:36" x14ac:dyDescent="0.25">
      <c r="E3211">
        <v>2019</v>
      </c>
      <c r="F3211">
        <v>2020</v>
      </c>
      <c r="G3211">
        <v>2021</v>
      </c>
      <c r="H3211">
        <v>2022</v>
      </c>
      <c r="I3211">
        <v>2023</v>
      </c>
      <c r="J3211">
        <v>2024</v>
      </c>
      <c r="K3211">
        <v>2025</v>
      </c>
      <c r="L3211">
        <v>2026</v>
      </c>
      <c r="M3211">
        <v>2027</v>
      </c>
      <c r="N3211">
        <v>2028</v>
      </c>
      <c r="O3211">
        <v>2029</v>
      </c>
      <c r="P3211">
        <v>2030</v>
      </c>
      <c r="Q3211">
        <v>2031</v>
      </c>
      <c r="R3211">
        <v>2032</v>
      </c>
      <c r="S3211">
        <v>2033</v>
      </c>
      <c r="T3211">
        <v>2034</v>
      </c>
      <c r="U3211">
        <v>2035</v>
      </c>
      <c r="V3211">
        <v>2036</v>
      </c>
      <c r="W3211">
        <v>2037</v>
      </c>
      <c r="X3211">
        <v>2038</v>
      </c>
      <c r="Y3211">
        <v>2039</v>
      </c>
      <c r="Z3211">
        <v>2040</v>
      </c>
      <c r="AA3211">
        <v>2041</v>
      </c>
      <c r="AB3211">
        <v>2042</v>
      </c>
      <c r="AC3211">
        <v>2043</v>
      </c>
      <c r="AD3211">
        <v>2044</v>
      </c>
      <c r="AE3211">
        <v>2045</v>
      </c>
      <c r="AF3211">
        <v>2046</v>
      </c>
      <c r="AG3211">
        <v>2047</v>
      </c>
      <c r="AH3211">
        <v>2048</v>
      </c>
      <c r="AI3211">
        <v>2049</v>
      </c>
      <c r="AJ3211">
        <v>2050</v>
      </c>
    </row>
    <row r="3212" spans="3:36" x14ac:dyDescent="0.25">
      <c r="C3212" t="s">
        <v>996</v>
      </c>
    </row>
    <row r="3213" spans="3:36" x14ac:dyDescent="0.25">
      <c r="C3213" t="s">
        <v>1018</v>
      </c>
    </row>
    <row r="3214" spans="3:36" x14ac:dyDescent="0.25">
      <c r="C3214" t="s">
        <v>995</v>
      </c>
      <c r="E3214">
        <v>98.075999999999993</v>
      </c>
      <c r="F3214">
        <v>99.415999999999997</v>
      </c>
      <c r="G3214">
        <v>102.69199999999999</v>
      </c>
      <c r="H3214">
        <v>103.752</v>
      </c>
      <c r="I3214">
        <v>98.820999999999998</v>
      </c>
      <c r="J3214">
        <v>98.406999999999996</v>
      </c>
      <c r="K3214">
        <v>99.034999999999997</v>
      </c>
      <c r="L3214">
        <v>100.931</v>
      </c>
      <c r="M3214">
        <v>102.334</v>
      </c>
      <c r="N3214">
        <v>103.833</v>
      </c>
      <c r="O3214">
        <v>107.17400000000001</v>
      </c>
      <c r="P3214">
        <v>109.547</v>
      </c>
      <c r="Q3214">
        <v>111.029</v>
      </c>
      <c r="R3214">
        <v>112.089</v>
      </c>
      <c r="S3214">
        <v>112.09</v>
      </c>
      <c r="T3214">
        <v>112.937</v>
      </c>
      <c r="U3214">
        <v>114.21599999999999</v>
      </c>
      <c r="V3214">
        <v>117.477</v>
      </c>
      <c r="W3214">
        <v>119.59099999999999</v>
      </c>
      <c r="X3214">
        <v>120.59699999999999</v>
      </c>
      <c r="Y3214">
        <v>121.47199999999999</v>
      </c>
      <c r="Z3214">
        <v>121.077</v>
      </c>
      <c r="AA3214">
        <v>118.74299999999999</v>
      </c>
      <c r="AB3214">
        <v>117.09699999999999</v>
      </c>
      <c r="AC3214">
        <v>114.134</v>
      </c>
      <c r="AD3214">
        <v>111.813</v>
      </c>
      <c r="AE3214">
        <v>111.565</v>
      </c>
      <c r="AF3214">
        <v>111.348</v>
      </c>
      <c r="AG3214">
        <v>112.569</v>
      </c>
      <c r="AH3214">
        <v>114.01</v>
      </c>
      <c r="AI3214">
        <v>115.526</v>
      </c>
      <c r="AJ3214">
        <v>116.56</v>
      </c>
    </row>
    <row r="3215" spans="3:36" x14ac:dyDescent="0.25">
      <c r="C3215" t="s">
        <v>829</v>
      </c>
      <c r="E3215">
        <v>408.82499999999999</v>
      </c>
      <c r="F3215">
        <v>396.05799999999999</v>
      </c>
      <c r="G3215">
        <v>409.97500000000002</v>
      </c>
      <c r="H3215">
        <v>428.9</v>
      </c>
      <c r="I3215">
        <v>425.101</v>
      </c>
      <c r="J3215">
        <v>399.577</v>
      </c>
      <c r="K3215">
        <v>412.94099999999997</v>
      </c>
      <c r="L3215">
        <v>421.084</v>
      </c>
      <c r="M3215">
        <v>432.68400000000003</v>
      </c>
      <c r="N3215">
        <v>425.846</v>
      </c>
      <c r="O3215">
        <v>439.40600000000001</v>
      </c>
      <c r="P3215">
        <v>465.76600000000002</v>
      </c>
      <c r="Q3215">
        <v>487.80799999999999</v>
      </c>
      <c r="R3215">
        <v>495.20400000000001</v>
      </c>
      <c r="S3215">
        <v>489.43700000000001</v>
      </c>
      <c r="T3215">
        <v>470.125</v>
      </c>
      <c r="U3215">
        <v>461.50700000000001</v>
      </c>
      <c r="V3215">
        <v>461.27</v>
      </c>
      <c r="W3215">
        <v>461.33499999999998</v>
      </c>
      <c r="X3215">
        <v>452.25700000000001</v>
      </c>
      <c r="Y3215">
        <v>450.03500000000003</v>
      </c>
      <c r="Z3215">
        <v>432.56799999999998</v>
      </c>
      <c r="AA3215">
        <v>408.98</v>
      </c>
      <c r="AB3215">
        <v>391.79500000000002</v>
      </c>
      <c r="AC3215">
        <v>363.315</v>
      </c>
      <c r="AD3215">
        <v>337.31599999999997</v>
      </c>
      <c r="AE3215">
        <v>343.38299999999998</v>
      </c>
      <c r="AF3215">
        <v>353.76900000000001</v>
      </c>
      <c r="AG3215">
        <v>369.149</v>
      </c>
      <c r="AH3215">
        <v>391.85399999999998</v>
      </c>
      <c r="AI3215">
        <v>413.67399999999998</v>
      </c>
      <c r="AJ3215">
        <v>429.26499999999999</v>
      </c>
    </row>
    <row r="3216" spans="3:36" x14ac:dyDescent="0.25">
      <c r="C3216" t="s">
        <v>996</v>
      </c>
    </row>
    <row r="3217" spans="1:36" x14ac:dyDescent="0.25">
      <c r="C3217" t="s">
        <v>997</v>
      </c>
    </row>
    <row r="3218" spans="1:36" x14ac:dyDescent="0.25">
      <c r="A3218" t="s">
        <v>105</v>
      </c>
      <c r="B3218" t="s">
        <v>771</v>
      </c>
      <c r="C3218" t="s">
        <v>55</v>
      </c>
      <c r="E3218">
        <v>70.7</v>
      </c>
      <c r="F3218">
        <v>72.040000000000006</v>
      </c>
      <c r="G3218">
        <v>76.507999999999996</v>
      </c>
      <c r="H3218">
        <v>78.456999999999994</v>
      </c>
      <c r="I3218">
        <v>72.673000000000002</v>
      </c>
      <c r="J3218">
        <v>73.492000000000004</v>
      </c>
      <c r="K3218">
        <v>73.19</v>
      </c>
      <c r="L3218">
        <v>74.412999999999997</v>
      </c>
      <c r="M3218">
        <v>75.269000000000005</v>
      </c>
      <c r="N3218">
        <v>76.216999999999999</v>
      </c>
      <c r="O3218">
        <v>78.587999999999994</v>
      </c>
      <c r="P3218">
        <v>80.225999999999999</v>
      </c>
      <c r="Q3218">
        <v>81.212000000000003</v>
      </c>
      <c r="R3218">
        <v>81.960999999999999</v>
      </c>
      <c r="S3218">
        <v>81.951999999999998</v>
      </c>
      <c r="T3218">
        <v>82.591999999999999</v>
      </c>
      <c r="U3218">
        <v>83.555999999999997</v>
      </c>
      <c r="V3218">
        <v>85.873000000000005</v>
      </c>
      <c r="W3218">
        <v>87.331000000000003</v>
      </c>
      <c r="X3218">
        <v>87.983999999999995</v>
      </c>
      <c r="Y3218">
        <v>88.533000000000001</v>
      </c>
      <c r="Z3218">
        <v>88.209000000000003</v>
      </c>
      <c r="AA3218">
        <v>86.531000000000006</v>
      </c>
      <c r="AB3218">
        <v>85.313999999999993</v>
      </c>
      <c r="AC3218">
        <v>83.144000000000005</v>
      </c>
      <c r="AD3218">
        <v>81.405000000000001</v>
      </c>
      <c r="AE3218">
        <v>81.161000000000001</v>
      </c>
      <c r="AF3218">
        <v>80.954999999999998</v>
      </c>
      <c r="AG3218">
        <v>81.775999999999996</v>
      </c>
      <c r="AH3218">
        <v>82.753</v>
      </c>
      <c r="AI3218">
        <v>83.766000000000005</v>
      </c>
      <c r="AJ3218">
        <v>84.444000000000003</v>
      </c>
    </row>
    <row r="3219" spans="1:36" x14ac:dyDescent="0.25">
      <c r="A3219" t="s">
        <v>105</v>
      </c>
      <c r="C3219" t="s">
        <v>830</v>
      </c>
      <c r="E3219">
        <v>41.363999999999997</v>
      </c>
      <c r="F3219">
        <v>41.825000000000003</v>
      </c>
      <c r="G3219">
        <v>44.643999999999998</v>
      </c>
      <c r="H3219">
        <v>45.238999999999997</v>
      </c>
      <c r="I3219">
        <v>41.664000000000001</v>
      </c>
      <c r="J3219">
        <v>41.002000000000002</v>
      </c>
      <c r="K3219">
        <v>41.481000000000002</v>
      </c>
      <c r="L3219">
        <v>42.481999999999999</v>
      </c>
      <c r="M3219">
        <v>43.26</v>
      </c>
      <c r="N3219">
        <v>44.066000000000003</v>
      </c>
      <c r="O3219">
        <v>45.615000000000002</v>
      </c>
      <c r="P3219">
        <v>46.738999999999997</v>
      </c>
      <c r="Q3219">
        <v>47.478000000000002</v>
      </c>
      <c r="R3219">
        <v>48.015999999999998</v>
      </c>
      <c r="S3219">
        <v>48.054000000000002</v>
      </c>
      <c r="T3219">
        <v>48.353999999999999</v>
      </c>
      <c r="U3219">
        <v>48.62</v>
      </c>
      <c r="V3219">
        <v>49.655999999999999</v>
      </c>
      <c r="W3219">
        <v>50.232999999999997</v>
      </c>
      <c r="X3219">
        <v>50.36</v>
      </c>
      <c r="Y3219">
        <v>50.456000000000003</v>
      </c>
      <c r="Z3219">
        <v>50.05</v>
      </c>
      <c r="AA3219">
        <v>48.850999999999999</v>
      </c>
      <c r="AB3219">
        <v>47.921999999999997</v>
      </c>
      <c r="AC3219">
        <v>46.465000000000003</v>
      </c>
      <c r="AD3219">
        <v>45.280999999999999</v>
      </c>
      <c r="AE3219">
        <v>44.932000000000002</v>
      </c>
      <c r="AF3219">
        <v>44.603999999999999</v>
      </c>
      <c r="AG3219">
        <v>44.844999999999999</v>
      </c>
      <c r="AH3219">
        <v>45.146999999999998</v>
      </c>
      <c r="AI3219">
        <v>45.466999999999999</v>
      </c>
      <c r="AJ3219">
        <v>45.593000000000004</v>
      </c>
    </row>
    <row r="3220" spans="1:36" x14ac:dyDescent="0.25">
      <c r="A3220" t="s">
        <v>105</v>
      </c>
      <c r="C3220" t="s">
        <v>831</v>
      </c>
      <c r="E3220">
        <v>7.8789999999999996</v>
      </c>
      <c r="F3220">
        <v>7.3959999999999999</v>
      </c>
      <c r="G3220">
        <v>7.2309999999999999</v>
      </c>
      <c r="H3220">
        <v>6.82</v>
      </c>
      <c r="I3220">
        <v>7.548</v>
      </c>
      <c r="J3220">
        <v>7.62</v>
      </c>
      <c r="K3220">
        <v>7.6059999999999999</v>
      </c>
      <c r="L3220">
        <v>7.54</v>
      </c>
      <c r="M3220">
        <v>7.4450000000000003</v>
      </c>
      <c r="N3220">
        <v>7.2469999999999999</v>
      </c>
      <c r="O3220">
        <v>6.8209999999999997</v>
      </c>
      <c r="P3220">
        <v>6.4470000000000001</v>
      </c>
      <c r="Q3220">
        <v>6.22</v>
      </c>
      <c r="R3220">
        <v>5.9589999999999996</v>
      </c>
      <c r="S3220">
        <v>5.7919999999999998</v>
      </c>
      <c r="T3220">
        <v>5.4630000000000001</v>
      </c>
      <c r="U3220">
        <v>5.1260000000000003</v>
      </c>
      <c r="V3220">
        <v>4.6349999999999998</v>
      </c>
      <c r="W3220">
        <v>4.3079999999999998</v>
      </c>
      <c r="X3220">
        <v>4.1740000000000004</v>
      </c>
      <c r="Y3220">
        <v>4.0860000000000003</v>
      </c>
      <c r="Z3220">
        <v>4.141</v>
      </c>
      <c r="AA3220">
        <v>4.3949999999999996</v>
      </c>
      <c r="AB3220">
        <v>4.5599999999999996</v>
      </c>
      <c r="AC3220">
        <v>4.8120000000000003</v>
      </c>
      <c r="AD3220">
        <v>4.9779999999999998</v>
      </c>
      <c r="AE3220">
        <v>5.0309999999999997</v>
      </c>
      <c r="AF3220">
        <v>5.0810000000000004</v>
      </c>
      <c r="AG3220">
        <v>5.0529999999999999</v>
      </c>
      <c r="AH3220">
        <v>5.0140000000000002</v>
      </c>
      <c r="AI3220">
        <v>4.9630000000000001</v>
      </c>
      <c r="AJ3220">
        <v>4.9279999999999999</v>
      </c>
    </row>
    <row r="3221" spans="1:36" x14ac:dyDescent="0.25">
      <c r="A3221" t="s">
        <v>105</v>
      </c>
      <c r="B3221" t="s">
        <v>773</v>
      </c>
      <c r="C3221" t="s">
        <v>832</v>
      </c>
      <c r="E3221">
        <v>49.244</v>
      </c>
      <c r="F3221">
        <v>49.222000000000001</v>
      </c>
      <c r="G3221">
        <v>51.875</v>
      </c>
      <c r="H3221">
        <v>52.058999999999997</v>
      </c>
      <c r="I3221">
        <v>49.212000000000003</v>
      </c>
      <c r="J3221">
        <v>48.622999999999998</v>
      </c>
      <c r="K3221">
        <v>49.087000000000003</v>
      </c>
      <c r="L3221">
        <v>50.021999999999998</v>
      </c>
      <c r="M3221">
        <v>50.704999999999998</v>
      </c>
      <c r="N3221">
        <v>51.313000000000002</v>
      </c>
      <c r="O3221">
        <v>52.436</v>
      </c>
      <c r="P3221">
        <v>53.186</v>
      </c>
      <c r="Q3221">
        <v>53.698</v>
      </c>
      <c r="R3221">
        <v>53.975000000000001</v>
      </c>
      <c r="S3221">
        <v>53.847000000000001</v>
      </c>
      <c r="T3221">
        <v>53.817</v>
      </c>
      <c r="U3221">
        <v>53.746000000000002</v>
      </c>
      <c r="V3221">
        <v>54.290999999999997</v>
      </c>
      <c r="W3221">
        <v>54.540999999999997</v>
      </c>
      <c r="X3221">
        <v>54.533999999999999</v>
      </c>
      <c r="Y3221">
        <v>54.542000000000002</v>
      </c>
      <c r="Z3221">
        <v>54.19</v>
      </c>
      <c r="AA3221">
        <v>53.246000000000002</v>
      </c>
      <c r="AB3221">
        <v>52.481999999999999</v>
      </c>
      <c r="AC3221">
        <v>51.277000000000001</v>
      </c>
      <c r="AD3221">
        <v>50.259</v>
      </c>
      <c r="AE3221">
        <v>49.963000000000001</v>
      </c>
      <c r="AF3221">
        <v>49.685000000000002</v>
      </c>
      <c r="AG3221">
        <v>49.898000000000003</v>
      </c>
      <c r="AH3221">
        <v>50.161000000000001</v>
      </c>
      <c r="AI3221">
        <v>50.43</v>
      </c>
      <c r="AJ3221">
        <v>50.521000000000001</v>
      </c>
    </row>
    <row r="3222" spans="1:36" x14ac:dyDescent="0.25">
      <c r="A3222" t="s">
        <v>105</v>
      </c>
      <c r="B3222" t="s">
        <v>772</v>
      </c>
      <c r="C3222" t="s">
        <v>846</v>
      </c>
      <c r="E3222">
        <v>0</v>
      </c>
      <c r="F3222">
        <v>0</v>
      </c>
      <c r="G3222">
        <v>0</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row>
    <row r="3223" spans="1:36" x14ac:dyDescent="0.25">
      <c r="A3223" t="s">
        <v>105</v>
      </c>
      <c r="B3223" t="s">
        <v>987</v>
      </c>
      <c r="C3223" t="s">
        <v>64</v>
      </c>
      <c r="E3223">
        <v>0</v>
      </c>
      <c r="F3223">
        <v>0</v>
      </c>
      <c r="G3223">
        <v>0</v>
      </c>
      <c r="H3223">
        <v>0</v>
      </c>
      <c r="I3223">
        <v>0</v>
      </c>
      <c r="J3223">
        <v>0</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row>
    <row r="3224" spans="1:36" x14ac:dyDescent="0.25">
      <c r="A3224" t="s">
        <v>105</v>
      </c>
      <c r="B3224" t="s">
        <v>774</v>
      </c>
      <c r="C3224" t="s">
        <v>833</v>
      </c>
      <c r="E3224">
        <v>1.071</v>
      </c>
      <c r="F3224">
        <v>0.96799999999999997</v>
      </c>
      <c r="G3224">
        <v>1.105</v>
      </c>
      <c r="H3224">
        <v>1.171</v>
      </c>
      <c r="I3224">
        <v>1.1000000000000001</v>
      </c>
      <c r="J3224">
        <v>1.056</v>
      </c>
      <c r="K3224">
        <v>1.0669999999999999</v>
      </c>
      <c r="L3224">
        <v>1.089</v>
      </c>
      <c r="M3224">
        <v>1.107</v>
      </c>
      <c r="N3224">
        <v>1.1259999999999999</v>
      </c>
      <c r="O3224">
        <v>1.1619999999999999</v>
      </c>
      <c r="P3224">
        <v>1.1890000000000001</v>
      </c>
      <c r="Q3224">
        <v>1.206</v>
      </c>
      <c r="R3224">
        <v>1.218</v>
      </c>
      <c r="S3224">
        <v>1.2190000000000001</v>
      </c>
      <c r="T3224">
        <v>1.2270000000000001</v>
      </c>
      <c r="U3224">
        <v>1.2390000000000001</v>
      </c>
      <c r="V3224">
        <v>1.2709999999999999</v>
      </c>
      <c r="W3224">
        <v>1.29</v>
      </c>
      <c r="X3224">
        <v>1.298</v>
      </c>
      <c r="Y3224">
        <v>1.304</v>
      </c>
      <c r="Z3224">
        <v>1.298</v>
      </c>
      <c r="AA3224">
        <v>1.27</v>
      </c>
      <c r="AB3224">
        <v>1.2509999999999999</v>
      </c>
      <c r="AC3224">
        <v>1.2170000000000001</v>
      </c>
      <c r="AD3224">
        <v>1.19</v>
      </c>
      <c r="AE3224">
        <v>1.1850000000000001</v>
      </c>
      <c r="AF3224">
        <v>1.181</v>
      </c>
      <c r="AG3224">
        <v>1.1930000000000001</v>
      </c>
      <c r="AH3224">
        <v>1.2050000000000001</v>
      </c>
      <c r="AI3224">
        <v>1.2170000000000001</v>
      </c>
      <c r="AJ3224">
        <v>1.2250000000000001</v>
      </c>
    </row>
    <row r="3225" spans="1:36" x14ac:dyDescent="0.25">
      <c r="A3225" t="s">
        <v>105</v>
      </c>
      <c r="B3225" t="s">
        <v>988</v>
      </c>
      <c r="C3225" t="s">
        <v>834</v>
      </c>
      <c r="E3225">
        <v>0.104</v>
      </c>
      <c r="F3225">
        <v>8.5999999999999993E-2</v>
      </c>
      <c r="G3225">
        <v>7.6999999999999999E-2</v>
      </c>
      <c r="H3225">
        <v>0.14299999999999999</v>
      </c>
      <c r="I3225">
        <v>0.124</v>
      </c>
      <c r="J3225">
        <v>4.4999999999999998E-2</v>
      </c>
      <c r="K3225">
        <v>9.7000000000000003E-2</v>
      </c>
      <c r="L3225">
        <v>9.8000000000000004E-2</v>
      </c>
      <c r="M3225">
        <v>9.9000000000000005E-2</v>
      </c>
      <c r="N3225">
        <v>0.10100000000000001</v>
      </c>
      <c r="O3225">
        <v>0.10299999999999999</v>
      </c>
      <c r="P3225">
        <v>0.105</v>
      </c>
      <c r="Q3225">
        <v>0.106</v>
      </c>
      <c r="R3225">
        <v>0.107</v>
      </c>
      <c r="S3225">
        <v>0.107</v>
      </c>
      <c r="T3225">
        <v>0.108</v>
      </c>
      <c r="U3225">
        <v>0.109</v>
      </c>
      <c r="V3225">
        <v>0.112</v>
      </c>
      <c r="W3225">
        <v>0.113</v>
      </c>
      <c r="X3225">
        <v>0.114</v>
      </c>
      <c r="Y3225">
        <v>0.115</v>
      </c>
      <c r="Z3225">
        <v>0.114</v>
      </c>
      <c r="AA3225">
        <v>0.112</v>
      </c>
      <c r="AB3225">
        <v>0.11</v>
      </c>
      <c r="AC3225">
        <v>0.107</v>
      </c>
      <c r="AD3225">
        <v>0.105</v>
      </c>
      <c r="AE3225">
        <v>0.105</v>
      </c>
      <c r="AF3225">
        <v>0.105</v>
      </c>
      <c r="AG3225">
        <v>0.106</v>
      </c>
      <c r="AH3225">
        <v>0.107</v>
      </c>
      <c r="AI3225">
        <v>0.108</v>
      </c>
      <c r="AJ3225">
        <v>0.109</v>
      </c>
    </row>
    <row r="3226" spans="1:36" x14ac:dyDescent="0.25">
      <c r="A3226" t="s">
        <v>105</v>
      </c>
      <c r="B3226" t="s">
        <v>987</v>
      </c>
      <c r="C3226" t="s">
        <v>40</v>
      </c>
      <c r="E3226">
        <v>7.5380000000000003</v>
      </c>
      <c r="F3226">
        <v>8.34</v>
      </c>
      <c r="G3226">
        <v>6.2510000000000003</v>
      </c>
      <c r="H3226">
        <v>5.9560000000000004</v>
      </c>
      <c r="I3226">
        <v>4.5410000000000004</v>
      </c>
      <c r="J3226">
        <v>4.2859999999999996</v>
      </c>
      <c r="K3226">
        <v>4.4870000000000001</v>
      </c>
      <c r="L3226">
        <v>4.7460000000000004</v>
      </c>
      <c r="M3226">
        <v>4.9820000000000002</v>
      </c>
      <c r="N3226">
        <v>5.2190000000000003</v>
      </c>
      <c r="O3226">
        <v>5.5430000000000001</v>
      </c>
      <c r="P3226">
        <v>5.8079999999999998</v>
      </c>
      <c r="Q3226">
        <v>6.0119999999999996</v>
      </c>
      <c r="R3226">
        <v>6.1779999999999999</v>
      </c>
      <c r="S3226">
        <v>6.2640000000000002</v>
      </c>
      <c r="T3226">
        <v>6.3710000000000004</v>
      </c>
      <c r="U3226">
        <v>6.4770000000000003</v>
      </c>
      <c r="V3226">
        <v>6.6710000000000003</v>
      </c>
      <c r="W3226">
        <v>6.7880000000000003</v>
      </c>
      <c r="X3226">
        <v>6.8390000000000004</v>
      </c>
      <c r="Y3226">
        <v>6.8840000000000003</v>
      </c>
      <c r="Z3226">
        <v>6.8579999999999997</v>
      </c>
      <c r="AA3226">
        <v>6.7229999999999999</v>
      </c>
      <c r="AB3226">
        <v>6.625</v>
      </c>
      <c r="AC3226">
        <v>6.4530000000000003</v>
      </c>
      <c r="AD3226">
        <v>6.3170000000000002</v>
      </c>
      <c r="AE3226">
        <v>6.2990000000000004</v>
      </c>
      <c r="AF3226">
        <v>6.2830000000000004</v>
      </c>
      <c r="AG3226">
        <v>6.3470000000000004</v>
      </c>
      <c r="AH3226">
        <v>6.4240000000000004</v>
      </c>
      <c r="AI3226">
        <v>6.5049999999999999</v>
      </c>
      <c r="AJ3226">
        <v>6.5590000000000002</v>
      </c>
    </row>
    <row r="3227" spans="1:36" x14ac:dyDescent="0.25">
      <c r="A3227" t="s">
        <v>105</v>
      </c>
      <c r="B3227" t="s">
        <v>993</v>
      </c>
      <c r="C3227" t="s">
        <v>835</v>
      </c>
      <c r="E3227">
        <v>0</v>
      </c>
      <c r="F3227">
        <v>0</v>
      </c>
      <c r="G3227">
        <v>0</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row>
    <row r="3228" spans="1:36" x14ac:dyDescent="0.25">
      <c r="A3228" t="s">
        <v>105</v>
      </c>
      <c r="B3228" t="s">
        <v>57</v>
      </c>
      <c r="C3228" t="s">
        <v>836</v>
      </c>
      <c r="E3228">
        <v>149.22300000000001</v>
      </c>
      <c r="F3228">
        <v>156.34899999999999</v>
      </c>
      <c r="G3228">
        <v>178.94800000000001</v>
      </c>
      <c r="H3228">
        <v>180.80199999999999</v>
      </c>
      <c r="I3228">
        <v>139.583</v>
      </c>
      <c r="J3228">
        <v>138.72800000000001</v>
      </c>
      <c r="K3228">
        <v>143.47200000000001</v>
      </c>
      <c r="L3228">
        <v>158.042</v>
      </c>
      <c r="M3228">
        <v>169.46</v>
      </c>
      <c r="N3228">
        <v>182.41399999999999</v>
      </c>
      <c r="O3228">
        <v>214.053</v>
      </c>
      <c r="P3228">
        <v>238.631</v>
      </c>
      <c r="Q3228">
        <v>255.55699999999999</v>
      </c>
      <c r="R3228">
        <v>269.34199999999998</v>
      </c>
      <c r="S3228">
        <v>270.54899999999998</v>
      </c>
      <c r="T3228">
        <v>281.45400000000001</v>
      </c>
      <c r="U3228">
        <v>298.32100000000003</v>
      </c>
      <c r="V3228">
        <v>343.85500000000002</v>
      </c>
      <c r="W3228">
        <v>376.238</v>
      </c>
      <c r="X3228">
        <v>393.1</v>
      </c>
      <c r="Y3228">
        <v>408.37900000000002</v>
      </c>
      <c r="Z3228">
        <v>402.60899999999998</v>
      </c>
      <c r="AA3228">
        <v>366.03100000000001</v>
      </c>
      <c r="AB3228">
        <v>342.029</v>
      </c>
      <c r="AC3228">
        <v>301.48099999999999</v>
      </c>
      <c r="AD3228">
        <v>272.60199999999998</v>
      </c>
      <c r="AE3228">
        <v>270.209</v>
      </c>
      <c r="AF3228">
        <v>268.21600000000001</v>
      </c>
      <c r="AG3228">
        <v>283.90899999999999</v>
      </c>
      <c r="AH3228">
        <v>303.27499999999998</v>
      </c>
      <c r="AI3228">
        <v>324.78199999999998</v>
      </c>
      <c r="AJ3228">
        <v>340.44</v>
      </c>
    </row>
    <row r="3229" spans="1:36" x14ac:dyDescent="0.25">
      <c r="A3229" t="s">
        <v>105</v>
      </c>
      <c r="B3229" t="s">
        <v>57</v>
      </c>
      <c r="C3229" t="s">
        <v>837</v>
      </c>
      <c r="E3229">
        <v>0</v>
      </c>
      <c r="F3229">
        <v>0</v>
      </c>
      <c r="G3229">
        <v>0</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row>
    <row r="3230" spans="1:36" x14ac:dyDescent="0.25">
      <c r="C3230" t="s">
        <v>838</v>
      </c>
      <c r="E3230">
        <v>277.87900000000002</v>
      </c>
      <c r="F3230">
        <v>287.005</v>
      </c>
      <c r="G3230">
        <v>314.76400000000001</v>
      </c>
      <c r="H3230">
        <v>318.58699999999999</v>
      </c>
      <c r="I3230">
        <v>267.233</v>
      </c>
      <c r="J3230">
        <v>266.23099999999999</v>
      </c>
      <c r="K3230">
        <v>271.39999999999998</v>
      </c>
      <c r="L3230">
        <v>288.41000000000003</v>
      </c>
      <c r="M3230">
        <v>301.62200000000001</v>
      </c>
      <c r="N3230">
        <v>316.39</v>
      </c>
      <c r="O3230">
        <v>351.88600000000002</v>
      </c>
      <c r="P3230">
        <v>379.14499999999998</v>
      </c>
      <c r="Q3230">
        <v>397.79300000000001</v>
      </c>
      <c r="R3230">
        <v>412.78100000000001</v>
      </c>
      <c r="S3230">
        <v>413.93799999999999</v>
      </c>
      <c r="T3230">
        <v>425.56900000000002</v>
      </c>
      <c r="U3230">
        <v>443.44900000000001</v>
      </c>
      <c r="V3230">
        <v>492.072</v>
      </c>
      <c r="W3230">
        <v>526.30200000000002</v>
      </c>
      <c r="X3230">
        <v>543.86900000000003</v>
      </c>
      <c r="Y3230">
        <v>559.75800000000004</v>
      </c>
      <c r="Z3230">
        <v>553.27800000000002</v>
      </c>
      <c r="AA3230">
        <v>513.91300000000001</v>
      </c>
      <c r="AB3230">
        <v>487.81099999999998</v>
      </c>
      <c r="AC3230">
        <v>443.678</v>
      </c>
      <c r="AD3230">
        <v>411.87799999999999</v>
      </c>
      <c r="AE3230">
        <v>408.92200000000003</v>
      </c>
      <c r="AF3230">
        <v>406.42399999999998</v>
      </c>
      <c r="AG3230">
        <v>423.22899999999998</v>
      </c>
      <c r="AH3230">
        <v>443.92599999999999</v>
      </c>
      <c r="AI3230">
        <v>466.80900000000003</v>
      </c>
      <c r="AJ3230">
        <v>483.298</v>
      </c>
    </row>
    <row r="3231" spans="1:36" x14ac:dyDescent="0.25">
      <c r="C3231" t="s">
        <v>996</v>
      </c>
    </row>
    <row r="3232" spans="1:36" x14ac:dyDescent="0.25">
      <c r="C3232" t="s">
        <v>1019</v>
      </c>
    </row>
    <row r="3233" spans="3:36" x14ac:dyDescent="0.25">
      <c r="C3233" t="s">
        <v>55</v>
      </c>
      <c r="E3233">
        <v>0.72099999999999997</v>
      </c>
      <c r="F3233">
        <v>0.72499999999999998</v>
      </c>
      <c r="G3233">
        <v>0.745</v>
      </c>
      <c r="H3233">
        <v>0.75600000000000001</v>
      </c>
      <c r="I3233">
        <v>0.73499999999999999</v>
      </c>
      <c r="J3233">
        <v>0.747</v>
      </c>
      <c r="K3233">
        <v>0.73899999999999999</v>
      </c>
      <c r="L3233">
        <v>0.73699999999999999</v>
      </c>
      <c r="M3233">
        <v>0.73599999999999999</v>
      </c>
      <c r="N3233">
        <v>0.73399999999999999</v>
      </c>
      <c r="O3233">
        <v>0.73299999999999998</v>
      </c>
      <c r="P3233">
        <v>0.73199999999999998</v>
      </c>
      <c r="Q3233">
        <v>0.73099999999999998</v>
      </c>
      <c r="R3233">
        <v>0.73099999999999998</v>
      </c>
      <c r="S3233">
        <v>0.73099999999999998</v>
      </c>
      <c r="T3233">
        <v>0.73099999999999998</v>
      </c>
      <c r="U3233">
        <v>0.73199999999999998</v>
      </c>
      <c r="V3233">
        <v>0.73099999999999998</v>
      </c>
      <c r="W3233">
        <v>0.73</v>
      </c>
      <c r="X3233">
        <v>0.73</v>
      </c>
      <c r="Y3233">
        <v>0.72899999999999998</v>
      </c>
      <c r="Z3233">
        <v>0.72899999999999998</v>
      </c>
      <c r="AA3233">
        <v>0.72899999999999998</v>
      </c>
      <c r="AB3233">
        <v>0.72899999999999998</v>
      </c>
      <c r="AC3233">
        <v>0.72799999999999998</v>
      </c>
      <c r="AD3233">
        <v>0.72799999999999998</v>
      </c>
      <c r="AE3233">
        <v>0.72699999999999998</v>
      </c>
      <c r="AF3233">
        <v>0.72699999999999998</v>
      </c>
      <c r="AG3233">
        <v>0.72599999999999998</v>
      </c>
      <c r="AH3233">
        <v>0.72599999999999998</v>
      </c>
      <c r="AI3233">
        <v>0.72499999999999998</v>
      </c>
      <c r="AJ3233">
        <v>0.72399999999999998</v>
      </c>
    </row>
    <row r="3234" spans="3:36" x14ac:dyDescent="0.25">
      <c r="C3234" t="s">
        <v>830</v>
      </c>
      <c r="E3234">
        <v>0.42199999999999999</v>
      </c>
      <c r="F3234">
        <v>0.42099999999999999</v>
      </c>
      <c r="G3234">
        <v>0.435</v>
      </c>
      <c r="H3234">
        <v>0.436</v>
      </c>
      <c r="I3234">
        <v>0.42199999999999999</v>
      </c>
      <c r="J3234">
        <v>0.41699999999999998</v>
      </c>
      <c r="K3234">
        <v>0.41899999999999998</v>
      </c>
      <c r="L3234">
        <v>0.42099999999999999</v>
      </c>
      <c r="M3234">
        <v>0.42299999999999999</v>
      </c>
      <c r="N3234">
        <v>0.42399999999999999</v>
      </c>
      <c r="O3234">
        <v>0.42599999999999999</v>
      </c>
      <c r="P3234">
        <v>0.42699999999999999</v>
      </c>
      <c r="Q3234">
        <v>0.42799999999999999</v>
      </c>
      <c r="R3234">
        <v>0.42799999999999999</v>
      </c>
      <c r="S3234">
        <v>0.42899999999999999</v>
      </c>
      <c r="T3234">
        <v>0.42799999999999999</v>
      </c>
      <c r="U3234">
        <v>0.42599999999999999</v>
      </c>
      <c r="V3234">
        <v>0.42299999999999999</v>
      </c>
      <c r="W3234">
        <v>0.42</v>
      </c>
      <c r="X3234">
        <v>0.41799999999999998</v>
      </c>
      <c r="Y3234">
        <v>0.41499999999999998</v>
      </c>
      <c r="Z3234">
        <v>0.41299999999999998</v>
      </c>
      <c r="AA3234">
        <v>0.41099999999999998</v>
      </c>
      <c r="AB3234">
        <v>0.40899999999999997</v>
      </c>
      <c r="AC3234">
        <v>0.40699999999999997</v>
      </c>
      <c r="AD3234">
        <v>0.40500000000000003</v>
      </c>
      <c r="AE3234">
        <v>0.40300000000000002</v>
      </c>
      <c r="AF3234">
        <v>0.40100000000000002</v>
      </c>
      <c r="AG3234">
        <v>0.39800000000000002</v>
      </c>
      <c r="AH3234">
        <v>0.39600000000000002</v>
      </c>
      <c r="AI3234">
        <v>0.39400000000000002</v>
      </c>
      <c r="AJ3234">
        <v>0.39100000000000001</v>
      </c>
    </row>
    <row r="3235" spans="3:36" x14ac:dyDescent="0.25">
      <c r="C3235" t="s">
        <v>831</v>
      </c>
      <c r="E3235">
        <v>0.08</v>
      </c>
      <c r="F3235">
        <v>7.3999999999999996E-2</v>
      </c>
      <c r="G3235">
        <v>7.0000000000000007E-2</v>
      </c>
      <c r="H3235">
        <v>6.6000000000000003E-2</v>
      </c>
      <c r="I3235">
        <v>7.5999999999999998E-2</v>
      </c>
      <c r="J3235">
        <v>7.6999999999999999E-2</v>
      </c>
      <c r="K3235">
        <v>7.6999999999999999E-2</v>
      </c>
      <c r="L3235">
        <v>7.4999999999999997E-2</v>
      </c>
      <c r="M3235">
        <v>7.2999999999999995E-2</v>
      </c>
      <c r="N3235">
        <v>7.0000000000000007E-2</v>
      </c>
      <c r="O3235">
        <v>6.4000000000000001E-2</v>
      </c>
      <c r="P3235">
        <v>5.8999999999999997E-2</v>
      </c>
      <c r="Q3235">
        <v>5.6000000000000001E-2</v>
      </c>
      <c r="R3235">
        <v>5.2999999999999999E-2</v>
      </c>
      <c r="S3235">
        <v>5.1999999999999998E-2</v>
      </c>
      <c r="T3235">
        <v>4.8000000000000001E-2</v>
      </c>
      <c r="U3235">
        <v>4.4999999999999998E-2</v>
      </c>
      <c r="V3235">
        <v>3.9E-2</v>
      </c>
      <c r="W3235">
        <v>3.5999999999999997E-2</v>
      </c>
      <c r="X3235">
        <v>3.5000000000000003E-2</v>
      </c>
      <c r="Y3235">
        <v>3.4000000000000002E-2</v>
      </c>
      <c r="Z3235">
        <v>3.4000000000000002E-2</v>
      </c>
      <c r="AA3235">
        <v>3.6999999999999998E-2</v>
      </c>
      <c r="AB3235">
        <v>3.9E-2</v>
      </c>
      <c r="AC3235">
        <v>4.2000000000000003E-2</v>
      </c>
      <c r="AD3235">
        <v>4.4999999999999998E-2</v>
      </c>
      <c r="AE3235">
        <v>4.4999999999999998E-2</v>
      </c>
      <c r="AF3235">
        <v>4.5999999999999999E-2</v>
      </c>
      <c r="AG3235">
        <v>4.4999999999999998E-2</v>
      </c>
      <c r="AH3235">
        <v>4.3999999999999997E-2</v>
      </c>
      <c r="AI3235">
        <v>4.2999999999999997E-2</v>
      </c>
      <c r="AJ3235">
        <v>4.2000000000000003E-2</v>
      </c>
    </row>
    <row r="3236" spans="3:36" x14ac:dyDescent="0.25">
      <c r="C3236" t="s">
        <v>846</v>
      </c>
      <c r="E3236">
        <v>0</v>
      </c>
      <c r="F3236">
        <v>0</v>
      </c>
      <c r="G3236">
        <v>0</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row>
    <row r="3237" spans="3:36" x14ac:dyDescent="0.25">
      <c r="C3237" t="s">
        <v>64</v>
      </c>
      <c r="E3237">
        <v>0</v>
      </c>
      <c r="F3237">
        <v>0</v>
      </c>
      <c r="G3237">
        <v>0</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row>
    <row r="3238" spans="3:36" x14ac:dyDescent="0.25">
      <c r="C3238" t="s">
        <v>833</v>
      </c>
      <c r="E3238">
        <v>1.0999999999999999E-2</v>
      </c>
      <c r="F3238">
        <v>0.01</v>
      </c>
      <c r="G3238">
        <v>1.0999999999999999E-2</v>
      </c>
      <c r="H3238">
        <v>1.0999999999999999E-2</v>
      </c>
      <c r="I3238">
        <v>1.0999999999999999E-2</v>
      </c>
      <c r="J3238">
        <v>1.0999999999999999E-2</v>
      </c>
      <c r="K3238">
        <v>1.0999999999999999E-2</v>
      </c>
      <c r="L3238">
        <v>1.0999999999999999E-2</v>
      </c>
      <c r="M3238">
        <v>1.0999999999999999E-2</v>
      </c>
      <c r="N3238">
        <v>1.0999999999999999E-2</v>
      </c>
      <c r="O3238">
        <v>1.0999999999999999E-2</v>
      </c>
      <c r="P3238">
        <v>1.0999999999999999E-2</v>
      </c>
      <c r="Q3238">
        <v>1.0999999999999999E-2</v>
      </c>
      <c r="R3238">
        <v>1.0999999999999999E-2</v>
      </c>
      <c r="S3238">
        <v>1.0999999999999999E-2</v>
      </c>
      <c r="T3238">
        <v>1.0999999999999999E-2</v>
      </c>
      <c r="U3238">
        <v>1.0999999999999999E-2</v>
      </c>
      <c r="V3238">
        <v>1.0999999999999999E-2</v>
      </c>
      <c r="W3238">
        <v>1.0999999999999999E-2</v>
      </c>
      <c r="X3238">
        <v>1.0999999999999999E-2</v>
      </c>
      <c r="Y3238">
        <v>1.0999999999999999E-2</v>
      </c>
      <c r="Z3238">
        <v>1.0999999999999999E-2</v>
      </c>
      <c r="AA3238">
        <v>1.0999999999999999E-2</v>
      </c>
      <c r="AB3238">
        <v>1.0999999999999999E-2</v>
      </c>
      <c r="AC3238">
        <v>1.0999999999999999E-2</v>
      </c>
      <c r="AD3238">
        <v>1.0999999999999999E-2</v>
      </c>
      <c r="AE3238">
        <v>1.0999999999999999E-2</v>
      </c>
      <c r="AF3238">
        <v>1.0999999999999999E-2</v>
      </c>
      <c r="AG3238">
        <v>1.0999999999999999E-2</v>
      </c>
      <c r="AH3238">
        <v>1.0999999999999999E-2</v>
      </c>
      <c r="AI3238">
        <v>1.0999999999999999E-2</v>
      </c>
      <c r="AJ3238">
        <v>1.0999999999999999E-2</v>
      </c>
    </row>
    <row r="3239" spans="3:36" x14ac:dyDescent="0.25">
      <c r="C3239" t="s">
        <v>834</v>
      </c>
      <c r="E3239">
        <v>1E-3</v>
      </c>
      <c r="F3239">
        <v>1E-3</v>
      </c>
      <c r="G3239">
        <v>1E-3</v>
      </c>
      <c r="H3239">
        <v>1E-3</v>
      </c>
      <c r="I3239">
        <v>1E-3</v>
      </c>
      <c r="J3239">
        <v>0</v>
      </c>
      <c r="K3239">
        <v>1E-3</v>
      </c>
      <c r="L3239">
        <v>1E-3</v>
      </c>
      <c r="M3239">
        <v>1E-3</v>
      </c>
      <c r="N3239">
        <v>1E-3</v>
      </c>
      <c r="O3239">
        <v>1E-3</v>
      </c>
      <c r="P3239">
        <v>1E-3</v>
      </c>
      <c r="Q3239">
        <v>1E-3</v>
      </c>
      <c r="R3239">
        <v>1E-3</v>
      </c>
      <c r="S3239">
        <v>1E-3</v>
      </c>
      <c r="T3239">
        <v>1E-3</v>
      </c>
      <c r="U3239">
        <v>1E-3</v>
      </c>
      <c r="V3239">
        <v>1E-3</v>
      </c>
      <c r="W3239">
        <v>1E-3</v>
      </c>
      <c r="X3239">
        <v>1E-3</v>
      </c>
      <c r="Y3239">
        <v>1E-3</v>
      </c>
      <c r="Z3239">
        <v>1E-3</v>
      </c>
      <c r="AA3239">
        <v>1E-3</v>
      </c>
      <c r="AB3239">
        <v>1E-3</v>
      </c>
      <c r="AC3239">
        <v>1E-3</v>
      </c>
      <c r="AD3239">
        <v>1E-3</v>
      </c>
      <c r="AE3239">
        <v>1E-3</v>
      </c>
      <c r="AF3239">
        <v>1E-3</v>
      </c>
      <c r="AG3239">
        <v>1E-3</v>
      </c>
      <c r="AH3239">
        <v>1E-3</v>
      </c>
      <c r="AI3239">
        <v>1E-3</v>
      </c>
      <c r="AJ3239">
        <v>1E-3</v>
      </c>
    </row>
    <row r="3240" spans="3:36" x14ac:dyDescent="0.25">
      <c r="C3240" t="s">
        <v>40</v>
      </c>
      <c r="E3240">
        <v>7.6999999999999999E-2</v>
      </c>
      <c r="F3240">
        <v>8.4000000000000005E-2</v>
      </c>
      <c r="G3240">
        <v>6.0999999999999999E-2</v>
      </c>
      <c r="H3240">
        <v>5.7000000000000002E-2</v>
      </c>
      <c r="I3240">
        <v>4.5999999999999999E-2</v>
      </c>
      <c r="J3240">
        <v>4.3999999999999997E-2</v>
      </c>
      <c r="K3240">
        <v>4.4999999999999998E-2</v>
      </c>
      <c r="L3240">
        <v>4.7E-2</v>
      </c>
      <c r="M3240">
        <v>4.9000000000000002E-2</v>
      </c>
      <c r="N3240">
        <v>0.05</v>
      </c>
      <c r="O3240">
        <v>5.1999999999999998E-2</v>
      </c>
      <c r="P3240">
        <v>5.2999999999999999E-2</v>
      </c>
      <c r="Q3240">
        <v>5.3999999999999999E-2</v>
      </c>
      <c r="R3240">
        <v>5.5E-2</v>
      </c>
      <c r="S3240">
        <v>5.6000000000000001E-2</v>
      </c>
      <c r="T3240">
        <v>5.6000000000000001E-2</v>
      </c>
      <c r="U3240">
        <v>5.7000000000000002E-2</v>
      </c>
      <c r="V3240">
        <v>5.7000000000000002E-2</v>
      </c>
      <c r="W3240">
        <v>5.7000000000000002E-2</v>
      </c>
      <c r="X3240">
        <v>5.7000000000000002E-2</v>
      </c>
      <c r="Y3240">
        <v>5.7000000000000002E-2</v>
      </c>
      <c r="Z3240">
        <v>5.7000000000000002E-2</v>
      </c>
      <c r="AA3240">
        <v>5.7000000000000002E-2</v>
      </c>
      <c r="AB3240">
        <v>5.7000000000000002E-2</v>
      </c>
      <c r="AC3240">
        <v>5.7000000000000002E-2</v>
      </c>
      <c r="AD3240">
        <v>5.6000000000000001E-2</v>
      </c>
      <c r="AE3240">
        <v>5.6000000000000001E-2</v>
      </c>
      <c r="AF3240">
        <v>5.6000000000000001E-2</v>
      </c>
      <c r="AG3240">
        <v>5.6000000000000001E-2</v>
      </c>
      <c r="AH3240">
        <v>5.6000000000000001E-2</v>
      </c>
      <c r="AI3240">
        <v>5.6000000000000001E-2</v>
      </c>
      <c r="AJ3240">
        <v>5.6000000000000001E-2</v>
      </c>
    </row>
    <row r="3241" spans="3:36" x14ac:dyDescent="0.25">
      <c r="C3241" t="s">
        <v>835</v>
      </c>
      <c r="E3241">
        <v>0</v>
      </c>
      <c r="F3241">
        <v>0</v>
      </c>
      <c r="G3241">
        <v>0</v>
      </c>
      <c r="H3241">
        <v>0</v>
      </c>
      <c r="I3241">
        <v>0</v>
      </c>
      <c r="J3241">
        <v>0</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row>
    <row r="3242" spans="3:36" x14ac:dyDescent="0.25">
      <c r="C3242" t="s">
        <v>836</v>
      </c>
      <c r="E3242">
        <v>1.5209999999999999</v>
      </c>
      <c r="F3242">
        <v>1.573</v>
      </c>
      <c r="G3242">
        <v>1.7430000000000001</v>
      </c>
      <c r="H3242">
        <v>1.7430000000000001</v>
      </c>
      <c r="I3242">
        <v>1.4119999999999999</v>
      </c>
      <c r="J3242">
        <v>1.41</v>
      </c>
      <c r="K3242">
        <v>1.4490000000000001</v>
      </c>
      <c r="L3242">
        <v>1.5660000000000001</v>
      </c>
      <c r="M3242">
        <v>1.6559999999999999</v>
      </c>
      <c r="N3242">
        <v>1.7569999999999999</v>
      </c>
      <c r="O3242">
        <v>1.9970000000000001</v>
      </c>
      <c r="P3242">
        <v>2.1779999999999999</v>
      </c>
      <c r="Q3242">
        <v>2.302</v>
      </c>
      <c r="R3242">
        <v>2.403</v>
      </c>
      <c r="S3242">
        <v>2.4140000000000001</v>
      </c>
      <c r="T3242">
        <v>2.492</v>
      </c>
      <c r="U3242">
        <v>2.6120000000000001</v>
      </c>
      <c r="V3242">
        <v>2.927</v>
      </c>
      <c r="W3242">
        <v>3.1459999999999999</v>
      </c>
      <c r="X3242">
        <v>3.26</v>
      </c>
      <c r="Y3242">
        <v>3.3620000000000001</v>
      </c>
      <c r="Z3242">
        <v>3.3250000000000002</v>
      </c>
      <c r="AA3242">
        <v>3.0830000000000002</v>
      </c>
      <c r="AB3242">
        <v>2.9209999999999998</v>
      </c>
      <c r="AC3242">
        <v>2.641</v>
      </c>
      <c r="AD3242">
        <v>2.4380000000000002</v>
      </c>
      <c r="AE3242">
        <v>2.4220000000000002</v>
      </c>
      <c r="AF3242">
        <v>2.4089999999999998</v>
      </c>
      <c r="AG3242">
        <v>2.5219999999999998</v>
      </c>
      <c r="AH3242">
        <v>2.66</v>
      </c>
      <c r="AI3242">
        <v>2.8109999999999999</v>
      </c>
      <c r="AJ3242">
        <v>2.9209999999999998</v>
      </c>
    </row>
    <row r="3243" spans="3:36" x14ac:dyDescent="0.25">
      <c r="C3243" t="s">
        <v>837</v>
      </c>
      <c r="E3243">
        <v>0</v>
      </c>
      <c r="F3243">
        <v>0</v>
      </c>
      <c r="G3243">
        <v>0</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row>
    <row r="3244" spans="3:36" x14ac:dyDescent="0.25">
      <c r="C3244" t="s">
        <v>996</v>
      </c>
    </row>
    <row r="3245" spans="3:36" x14ac:dyDescent="0.25">
      <c r="C3245" t="s">
        <v>1026</v>
      </c>
    </row>
    <row r="3246" spans="3:36" x14ac:dyDescent="0.25">
      <c r="C3246" t="s">
        <v>996</v>
      </c>
    </row>
    <row r="3247" spans="3:36" x14ac:dyDescent="0.25">
      <c r="C3247" t="s">
        <v>1027</v>
      </c>
    </row>
    <row r="3248" spans="3:36" x14ac:dyDescent="0.25">
      <c r="C3248" t="s">
        <v>876</v>
      </c>
      <c r="E3248">
        <v>0</v>
      </c>
      <c r="F3248">
        <v>0</v>
      </c>
      <c r="G3248">
        <v>0</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row>
    <row r="3249" spans="3:36" x14ac:dyDescent="0.25">
      <c r="C3249" t="s">
        <v>877</v>
      </c>
      <c r="E3249">
        <v>5.5039999999999996</v>
      </c>
      <c r="F3249">
        <v>5.5620000000000003</v>
      </c>
      <c r="G3249">
        <v>5.5960000000000001</v>
      </c>
      <c r="H3249">
        <v>5.6230000000000002</v>
      </c>
      <c r="I3249">
        <v>5.7480000000000002</v>
      </c>
      <c r="J3249">
        <v>5.3140000000000001</v>
      </c>
      <c r="K3249">
        <v>5.5019999999999998</v>
      </c>
      <c r="L3249">
        <v>5.8780000000000001</v>
      </c>
      <c r="M3249">
        <v>6.1769999999999996</v>
      </c>
      <c r="N3249">
        <v>6.1449999999999996</v>
      </c>
      <c r="O3249">
        <v>6.2830000000000004</v>
      </c>
      <c r="P3249">
        <v>6.5190000000000001</v>
      </c>
      <c r="Q3249">
        <v>6.6760000000000002</v>
      </c>
      <c r="R3249">
        <v>6.7069999999999999</v>
      </c>
      <c r="S3249">
        <v>6.5679999999999996</v>
      </c>
      <c r="T3249">
        <v>6.3789999999999996</v>
      </c>
      <c r="U3249">
        <v>6.3550000000000004</v>
      </c>
      <c r="V3249">
        <v>6.4420000000000002</v>
      </c>
      <c r="W3249">
        <v>6.4930000000000003</v>
      </c>
      <c r="X3249">
        <v>6.4329999999999998</v>
      </c>
      <c r="Y3249">
        <v>6.4409999999999998</v>
      </c>
      <c r="Z3249">
        <v>6.2569999999999997</v>
      </c>
      <c r="AA3249">
        <v>5.9610000000000003</v>
      </c>
      <c r="AB3249">
        <v>5.7370000000000001</v>
      </c>
      <c r="AC3249">
        <v>5.3890000000000002</v>
      </c>
      <c r="AD3249">
        <v>5.077</v>
      </c>
      <c r="AE3249">
        <v>5.1070000000000002</v>
      </c>
      <c r="AF3249">
        <v>5.1790000000000003</v>
      </c>
      <c r="AG3249">
        <v>5.3280000000000003</v>
      </c>
      <c r="AH3249">
        <v>5.5670000000000002</v>
      </c>
      <c r="AI3249">
        <v>5.8019999999999996</v>
      </c>
      <c r="AJ3249">
        <v>5.9909999999999997</v>
      </c>
    </row>
    <row r="3250" spans="3:36" x14ac:dyDescent="0.25">
      <c r="C3250" t="s">
        <v>878</v>
      </c>
      <c r="E3250">
        <v>7.0540000000000003</v>
      </c>
      <c r="F3250">
        <v>7.6769999999999996</v>
      </c>
      <c r="G3250">
        <v>5.9580000000000002</v>
      </c>
      <c r="H3250">
        <v>5.609</v>
      </c>
      <c r="I3250">
        <v>7.6470000000000002</v>
      </c>
      <c r="J3250">
        <v>7.7229999999999999</v>
      </c>
      <c r="K3250">
        <v>7.2510000000000003</v>
      </c>
      <c r="L3250">
        <v>7.5549999999999997</v>
      </c>
      <c r="M3250">
        <v>7.9</v>
      </c>
      <c r="N3250">
        <v>7.8330000000000002</v>
      </c>
      <c r="O3250">
        <v>8.01</v>
      </c>
      <c r="P3250">
        <v>8.2690000000000001</v>
      </c>
      <c r="Q3250">
        <v>8.4890000000000008</v>
      </c>
      <c r="R3250">
        <v>8.2970000000000006</v>
      </c>
      <c r="S3250">
        <v>8.0039999999999996</v>
      </c>
      <c r="T3250">
        <v>7.657</v>
      </c>
      <c r="U3250">
        <v>7.4160000000000004</v>
      </c>
      <c r="V3250">
        <v>7.4969999999999999</v>
      </c>
      <c r="W3250">
        <v>7.58</v>
      </c>
      <c r="X3250">
        <v>7.5209999999999999</v>
      </c>
      <c r="Y3250">
        <v>7.548</v>
      </c>
      <c r="Z3250">
        <v>7.31</v>
      </c>
      <c r="AA3250">
        <v>6.93</v>
      </c>
      <c r="AB3250">
        <v>6.6470000000000002</v>
      </c>
      <c r="AC3250">
        <v>6.2270000000000003</v>
      </c>
      <c r="AD3250">
        <v>5.8780000000000001</v>
      </c>
      <c r="AE3250">
        <v>5.9290000000000003</v>
      </c>
      <c r="AF3250">
        <v>6.0439999999999996</v>
      </c>
      <c r="AG3250">
        <v>6.27</v>
      </c>
      <c r="AH3250">
        <v>6.5609999999999999</v>
      </c>
      <c r="AI3250">
        <v>6.8419999999999996</v>
      </c>
      <c r="AJ3250">
        <v>7.0190000000000001</v>
      </c>
    </row>
    <row r="3251" spans="3:36" x14ac:dyDescent="0.25">
      <c r="C3251" t="s">
        <v>879</v>
      </c>
      <c r="E3251">
        <v>27.349</v>
      </c>
      <c r="F3251">
        <v>30.756</v>
      </c>
      <c r="G3251">
        <v>25.815000000000001</v>
      </c>
      <c r="H3251">
        <v>22.97</v>
      </c>
      <c r="I3251">
        <v>28.379000000000001</v>
      </c>
      <c r="J3251">
        <v>28.48</v>
      </c>
      <c r="K3251">
        <v>27.673999999999999</v>
      </c>
      <c r="L3251">
        <v>27.86</v>
      </c>
      <c r="M3251">
        <v>27.690999999999999</v>
      </c>
      <c r="N3251">
        <v>26.614000000000001</v>
      </c>
      <c r="O3251">
        <v>26.516999999999999</v>
      </c>
      <c r="P3251">
        <v>26.841000000000001</v>
      </c>
      <c r="Q3251">
        <v>27.675999999999998</v>
      </c>
      <c r="R3251">
        <v>27.898</v>
      </c>
      <c r="S3251">
        <v>27.396999999999998</v>
      </c>
      <c r="T3251">
        <v>26.385000000000002</v>
      </c>
      <c r="U3251">
        <v>25.567</v>
      </c>
      <c r="V3251">
        <v>25.797999999999998</v>
      </c>
      <c r="W3251">
        <v>25.928000000000001</v>
      </c>
      <c r="X3251">
        <v>25.521000000000001</v>
      </c>
      <c r="Y3251">
        <v>25.484999999999999</v>
      </c>
      <c r="Z3251">
        <v>24.71</v>
      </c>
      <c r="AA3251">
        <v>23.544</v>
      </c>
      <c r="AB3251">
        <v>22.704999999999998</v>
      </c>
      <c r="AC3251">
        <v>21.361999999999998</v>
      </c>
      <c r="AD3251">
        <v>20.152999999999999</v>
      </c>
      <c r="AE3251">
        <v>20.260000000000002</v>
      </c>
      <c r="AF3251">
        <v>20.672999999999998</v>
      </c>
      <c r="AG3251">
        <v>21.353000000000002</v>
      </c>
      <c r="AH3251">
        <v>22.274999999999999</v>
      </c>
      <c r="AI3251">
        <v>23.141999999999999</v>
      </c>
      <c r="AJ3251">
        <v>23.632000000000001</v>
      </c>
    </row>
    <row r="3252" spans="3:36" x14ac:dyDescent="0.25">
      <c r="C3252" t="s">
        <v>880</v>
      </c>
      <c r="E3252">
        <v>1.099</v>
      </c>
      <c r="F3252">
        <v>1.111</v>
      </c>
      <c r="G3252">
        <v>1.117</v>
      </c>
      <c r="H3252">
        <v>1.123</v>
      </c>
      <c r="I3252">
        <v>1.1479999999999999</v>
      </c>
      <c r="J3252">
        <v>1.0609999999999999</v>
      </c>
      <c r="K3252">
        <v>1.099</v>
      </c>
      <c r="L3252">
        <v>1.1739999999999999</v>
      </c>
      <c r="M3252">
        <v>1.234</v>
      </c>
      <c r="N3252">
        <v>1.228</v>
      </c>
      <c r="O3252">
        <v>1.2549999999999999</v>
      </c>
      <c r="P3252">
        <v>1.302</v>
      </c>
      <c r="Q3252">
        <v>1.333</v>
      </c>
      <c r="R3252">
        <v>1.34</v>
      </c>
      <c r="S3252">
        <v>1.3120000000000001</v>
      </c>
      <c r="T3252">
        <v>1.274</v>
      </c>
      <c r="U3252">
        <v>1.2689999999999999</v>
      </c>
      <c r="V3252">
        <v>1.2869999999999999</v>
      </c>
      <c r="W3252">
        <v>1.2969999999999999</v>
      </c>
      <c r="X3252">
        <v>1.2849999999999999</v>
      </c>
      <c r="Y3252">
        <v>1.286</v>
      </c>
      <c r="Z3252">
        <v>1.25</v>
      </c>
      <c r="AA3252">
        <v>1.1910000000000001</v>
      </c>
      <c r="AB3252">
        <v>1.1459999999999999</v>
      </c>
      <c r="AC3252">
        <v>1.0760000000000001</v>
      </c>
      <c r="AD3252">
        <v>1.014</v>
      </c>
      <c r="AE3252">
        <v>1.02</v>
      </c>
      <c r="AF3252">
        <v>1.034</v>
      </c>
      <c r="AG3252">
        <v>1.0640000000000001</v>
      </c>
      <c r="AH3252">
        <v>1.1120000000000001</v>
      </c>
      <c r="AI3252">
        <v>1.159</v>
      </c>
      <c r="AJ3252">
        <v>1.1970000000000001</v>
      </c>
    </row>
    <row r="3253" spans="3:36" x14ac:dyDescent="0.25">
      <c r="C3253" t="s">
        <v>881</v>
      </c>
      <c r="E3253">
        <v>0</v>
      </c>
      <c r="F3253">
        <v>0</v>
      </c>
      <c r="G3253">
        <v>0</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row>
    <row r="3254" spans="3:36" x14ac:dyDescent="0.25">
      <c r="C3254" t="s">
        <v>882</v>
      </c>
      <c r="E3254">
        <v>0.11</v>
      </c>
      <c r="F3254">
        <v>0.111</v>
      </c>
      <c r="G3254">
        <v>0.112</v>
      </c>
      <c r="H3254">
        <v>0.112</v>
      </c>
      <c r="I3254">
        <v>0.115</v>
      </c>
      <c r="J3254">
        <v>0.106</v>
      </c>
      <c r="K3254">
        <v>0.11</v>
      </c>
      <c r="L3254">
        <v>0.11700000000000001</v>
      </c>
      <c r="M3254">
        <v>0.123</v>
      </c>
      <c r="N3254">
        <v>0.123</v>
      </c>
      <c r="O3254">
        <v>0.125</v>
      </c>
      <c r="P3254">
        <v>0.13</v>
      </c>
      <c r="Q3254">
        <v>0.13300000000000001</v>
      </c>
      <c r="R3254">
        <v>0.13400000000000001</v>
      </c>
      <c r="S3254">
        <v>0.13100000000000001</v>
      </c>
      <c r="T3254">
        <v>0.127</v>
      </c>
      <c r="U3254">
        <v>0.127</v>
      </c>
      <c r="V3254">
        <v>0.129</v>
      </c>
      <c r="W3254">
        <v>0.13</v>
      </c>
      <c r="X3254">
        <v>0.128</v>
      </c>
      <c r="Y3254">
        <v>0.129</v>
      </c>
      <c r="Z3254">
        <v>0.125</v>
      </c>
      <c r="AA3254">
        <v>0.11899999999999999</v>
      </c>
      <c r="AB3254">
        <v>0.114</v>
      </c>
      <c r="AC3254">
        <v>0.108</v>
      </c>
      <c r="AD3254">
        <v>0.10100000000000001</v>
      </c>
      <c r="AE3254">
        <v>0.10199999999999999</v>
      </c>
      <c r="AF3254">
        <v>0.10299999999999999</v>
      </c>
      <c r="AG3254">
        <v>0.106</v>
      </c>
      <c r="AH3254">
        <v>0.111</v>
      </c>
      <c r="AI3254">
        <v>0.11600000000000001</v>
      </c>
      <c r="AJ3254">
        <v>0.12</v>
      </c>
    </row>
    <row r="3255" spans="3:36" x14ac:dyDescent="0.25">
      <c r="C3255" t="s">
        <v>883</v>
      </c>
      <c r="E3255">
        <v>5.8250000000000002</v>
      </c>
      <c r="F3255">
        <v>5.7</v>
      </c>
      <c r="G3255">
        <v>6.0170000000000003</v>
      </c>
      <c r="H3255">
        <v>5.3810000000000002</v>
      </c>
      <c r="I3255">
        <v>5.9870000000000001</v>
      </c>
      <c r="J3255">
        <v>5.8029999999999999</v>
      </c>
      <c r="K3255">
        <v>6.1609999999999996</v>
      </c>
      <c r="L3255">
        <v>6.47</v>
      </c>
      <c r="M3255">
        <v>6.7370000000000001</v>
      </c>
      <c r="N3255">
        <v>6.7759999999999998</v>
      </c>
      <c r="O3255">
        <v>7.0570000000000004</v>
      </c>
      <c r="P3255">
        <v>7.4610000000000003</v>
      </c>
      <c r="Q3255">
        <v>7.7169999999999996</v>
      </c>
      <c r="R3255">
        <v>7.8739999999999997</v>
      </c>
      <c r="S3255">
        <v>7.8019999999999996</v>
      </c>
      <c r="T3255">
        <v>7.548</v>
      </c>
      <c r="U3255">
        <v>7.4690000000000003</v>
      </c>
      <c r="V3255">
        <v>7.5439999999999996</v>
      </c>
      <c r="W3255">
        <v>7.548</v>
      </c>
      <c r="X3255">
        <v>7.4379999999999997</v>
      </c>
      <c r="Y3255">
        <v>7.4020000000000001</v>
      </c>
      <c r="Z3255">
        <v>7.173</v>
      </c>
      <c r="AA3255">
        <v>6.8520000000000003</v>
      </c>
      <c r="AB3255">
        <v>6.6280000000000001</v>
      </c>
      <c r="AC3255">
        <v>6.2270000000000003</v>
      </c>
      <c r="AD3255">
        <v>5.8739999999999997</v>
      </c>
      <c r="AE3255">
        <v>5.8959999999999999</v>
      </c>
      <c r="AF3255">
        <v>5.98</v>
      </c>
      <c r="AG3255">
        <v>6.1710000000000003</v>
      </c>
      <c r="AH3255">
        <v>6.4329999999999998</v>
      </c>
      <c r="AI3255">
        <v>6.6760000000000002</v>
      </c>
      <c r="AJ3255">
        <v>6.8280000000000003</v>
      </c>
    </row>
    <row r="3256" spans="3:36" x14ac:dyDescent="0.25">
      <c r="C3256" t="s">
        <v>884</v>
      </c>
      <c r="E3256">
        <v>3.827</v>
      </c>
      <c r="F3256">
        <v>3.4020000000000001</v>
      </c>
      <c r="G3256">
        <v>2.4329999999999998</v>
      </c>
      <c r="H3256">
        <v>3.7839999999999998</v>
      </c>
      <c r="I3256">
        <v>4.21</v>
      </c>
      <c r="J3256">
        <v>1.613</v>
      </c>
      <c r="K3256">
        <v>3.468</v>
      </c>
      <c r="L3256">
        <v>3.4239999999999999</v>
      </c>
      <c r="M3256">
        <v>3.5270000000000001</v>
      </c>
      <c r="N3256">
        <v>3.4870000000000001</v>
      </c>
      <c r="O3256">
        <v>3.5539999999999998</v>
      </c>
      <c r="P3256">
        <v>3.6589999999999998</v>
      </c>
      <c r="Q3256">
        <v>3.7370000000000001</v>
      </c>
      <c r="R3256">
        <v>3.694</v>
      </c>
      <c r="S3256">
        <v>3.5640000000000001</v>
      </c>
      <c r="T3256">
        <v>3.3820000000000001</v>
      </c>
      <c r="U3256">
        <v>3.3069999999999999</v>
      </c>
      <c r="V3256">
        <v>3.327</v>
      </c>
      <c r="W3256">
        <v>3.3380000000000001</v>
      </c>
      <c r="X3256">
        <v>3.294</v>
      </c>
      <c r="Y3256">
        <v>3.2789999999999999</v>
      </c>
      <c r="Z3256">
        <v>3.1789999999999998</v>
      </c>
      <c r="AA3256">
        <v>3.016</v>
      </c>
      <c r="AB3256">
        <v>2.9</v>
      </c>
      <c r="AC3256">
        <v>2.7130000000000001</v>
      </c>
      <c r="AD3256">
        <v>2.552</v>
      </c>
      <c r="AE3256">
        <v>2.5630000000000002</v>
      </c>
      <c r="AF3256">
        <v>2.5790000000000002</v>
      </c>
      <c r="AG3256">
        <v>2.6589999999999998</v>
      </c>
      <c r="AH3256">
        <v>2.7719999999999998</v>
      </c>
      <c r="AI3256">
        <v>2.867</v>
      </c>
      <c r="AJ3256">
        <v>2.9239999999999999</v>
      </c>
    </row>
    <row r="3257" spans="3:36" x14ac:dyDescent="0.25">
      <c r="C3257" t="s">
        <v>1028</v>
      </c>
      <c r="E3257">
        <v>0.129</v>
      </c>
      <c r="F3257">
        <v>0.13800000000000001</v>
      </c>
      <c r="G3257">
        <v>0.109</v>
      </c>
      <c r="H3257">
        <v>0.10199999999999999</v>
      </c>
      <c r="I3257">
        <v>0.13900000000000001</v>
      </c>
      <c r="J3257">
        <v>0.14099999999999999</v>
      </c>
      <c r="K3257">
        <v>0.13200000000000001</v>
      </c>
      <c r="L3257">
        <v>0.13800000000000001</v>
      </c>
      <c r="M3257">
        <v>0.14399999999999999</v>
      </c>
      <c r="N3257">
        <v>0.14299999999999999</v>
      </c>
      <c r="O3257">
        <v>0.14599999999999999</v>
      </c>
      <c r="P3257">
        <v>0.151</v>
      </c>
      <c r="Q3257">
        <v>0.155</v>
      </c>
      <c r="R3257">
        <v>0.152</v>
      </c>
      <c r="S3257">
        <v>0.14599999999999999</v>
      </c>
      <c r="T3257">
        <v>0.14000000000000001</v>
      </c>
      <c r="U3257">
        <v>0.13500000000000001</v>
      </c>
      <c r="V3257">
        <v>0.13700000000000001</v>
      </c>
      <c r="W3257">
        <v>0.13800000000000001</v>
      </c>
      <c r="X3257">
        <v>0.13700000000000001</v>
      </c>
      <c r="Y3257">
        <v>0.13800000000000001</v>
      </c>
      <c r="Z3257">
        <v>0.13300000000000001</v>
      </c>
      <c r="AA3257">
        <v>0.127</v>
      </c>
      <c r="AB3257">
        <v>0.121</v>
      </c>
      <c r="AC3257">
        <v>0.114</v>
      </c>
      <c r="AD3257">
        <v>0.107</v>
      </c>
      <c r="AE3257">
        <v>0.108</v>
      </c>
      <c r="AF3257">
        <v>0.11</v>
      </c>
      <c r="AG3257">
        <v>0.115</v>
      </c>
      <c r="AH3257">
        <v>0.12</v>
      </c>
      <c r="AI3257">
        <v>0.125</v>
      </c>
      <c r="AJ3257">
        <v>0.128</v>
      </c>
    </row>
    <row r="3258" spans="3:36" x14ac:dyDescent="0.25">
      <c r="C3258" t="s">
        <v>1029</v>
      </c>
      <c r="E3258">
        <v>0</v>
      </c>
      <c r="F3258">
        <v>0</v>
      </c>
      <c r="G3258">
        <v>0</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row>
    <row r="3259" spans="3:36" x14ac:dyDescent="0.25">
      <c r="C3259" t="s">
        <v>1030</v>
      </c>
      <c r="E3259">
        <v>1.097</v>
      </c>
      <c r="F3259">
        <v>1.1930000000000001</v>
      </c>
      <c r="G3259">
        <v>0.88500000000000001</v>
      </c>
      <c r="H3259">
        <v>0.81699999999999995</v>
      </c>
      <c r="I3259">
        <v>1.1519999999999999</v>
      </c>
      <c r="J3259">
        <v>1.177</v>
      </c>
      <c r="K3259">
        <v>1.099</v>
      </c>
      <c r="L3259">
        <v>1.1379999999999999</v>
      </c>
      <c r="M3259">
        <v>1.1830000000000001</v>
      </c>
      <c r="N3259">
        <v>1.167</v>
      </c>
      <c r="O3259">
        <v>1.1870000000000001</v>
      </c>
      <c r="P3259">
        <v>1.22</v>
      </c>
      <c r="Q3259">
        <v>1.248</v>
      </c>
      <c r="R3259">
        <v>1.216</v>
      </c>
      <c r="S3259">
        <v>1.17</v>
      </c>
      <c r="T3259">
        <v>1.117</v>
      </c>
      <c r="U3259">
        <v>1.079</v>
      </c>
      <c r="V3259">
        <v>1.0900000000000001</v>
      </c>
      <c r="W3259">
        <v>1.1020000000000001</v>
      </c>
      <c r="X3259">
        <v>1.093</v>
      </c>
      <c r="Y3259">
        <v>1.097</v>
      </c>
      <c r="Z3259">
        <v>1.0620000000000001</v>
      </c>
      <c r="AA3259">
        <v>1.0069999999999999</v>
      </c>
      <c r="AB3259">
        <v>0.96599999999999997</v>
      </c>
      <c r="AC3259">
        <v>0.90500000000000003</v>
      </c>
      <c r="AD3259">
        <v>0.85399999999999998</v>
      </c>
      <c r="AE3259">
        <v>0.86099999999999999</v>
      </c>
      <c r="AF3259">
        <v>0.878</v>
      </c>
      <c r="AG3259">
        <v>0.91100000000000003</v>
      </c>
      <c r="AH3259">
        <v>0.95299999999999996</v>
      </c>
      <c r="AI3259">
        <v>0.99399999999999999</v>
      </c>
      <c r="AJ3259">
        <v>1.0189999999999999</v>
      </c>
    </row>
    <row r="3260" spans="3:36" x14ac:dyDescent="0.25">
      <c r="C3260" t="s">
        <v>885</v>
      </c>
      <c r="E3260">
        <v>51.994999999999997</v>
      </c>
      <c r="F3260">
        <v>55.651000000000003</v>
      </c>
      <c r="G3260">
        <v>48.042000000000002</v>
      </c>
      <c r="H3260">
        <v>45.521000000000001</v>
      </c>
      <c r="I3260">
        <v>54.524999999999999</v>
      </c>
      <c r="J3260">
        <v>51.417999999999999</v>
      </c>
      <c r="K3260">
        <v>52.496000000000002</v>
      </c>
      <c r="L3260">
        <v>53.753999999999998</v>
      </c>
      <c r="M3260">
        <v>54.716999999999999</v>
      </c>
      <c r="N3260">
        <v>53.515999999999998</v>
      </c>
      <c r="O3260">
        <v>54.134</v>
      </c>
      <c r="P3260">
        <v>55.551000000000002</v>
      </c>
      <c r="Q3260">
        <v>57.164000000000001</v>
      </c>
      <c r="R3260">
        <v>57.311999999999998</v>
      </c>
      <c r="S3260">
        <v>56.093000000000004</v>
      </c>
      <c r="T3260">
        <v>54.01</v>
      </c>
      <c r="U3260">
        <v>52.723999999999997</v>
      </c>
      <c r="V3260">
        <v>53.25</v>
      </c>
      <c r="W3260">
        <v>53.555</v>
      </c>
      <c r="X3260">
        <v>52.853000000000002</v>
      </c>
      <c r="Y3260">
        <v>52.805</v>
      </c>
      <c r="Z3260">
        <v>51.198999999999998</v>
      </c>
      <c r="AA3260">
        <v>48.747</v>
      </c>
      <c r="AB3260">
        <v>46.966000000000001</v>
      </c>
      <c r="AC3260">
        <v>44.119</v>
      </c>
      <c r="AD3260">
        <v>41.612000000000002</v>
      </c>
      <c r="AE3260">
        <v>41.847000000000001</v>
      </c>
      <c r="AF3260">
        <v>42.581000000000003</v>
      </c>
      <c r="AG3260">
        <v>43.976999999999997</v>
      </c>
      <c r="AH3260">
        <v>45.902999999999999</v>
      </c>
      <c r="AI3260">
        <v>47.722999999999999</v>
      </c>
      <c r="AJ3260">
        <v>48.857999999999997</v>
      </c>
    </row>
    <row r="3261" spans="3:36" x14ac:dyDescent="0.25">
      <c r="C3261" t="s">
        <v>886</v>
      </c>
      <c r="E3261">
        <v>24.645</v>
      </c>
      <c r="F3261">
        <v>24.895</v>
      </c>
      <c r="G3261">
        <v>22.227</v>
      </c>
      <c r="H3261">
        <v>22.550999999999998</v>
      </c>
      <c r="I3261">
        <v>26.145</v>
      </c>
      <c r="J3261">
        <v>22.937999999999999</v>
      </c>
      <c r="K3261">
        <v>24.823</v>
      </c>
      <c r="L3261">
        <v>25.893999999999998</v>
      </c>
      <c r="M3261">
        <v>27.026</v>
      </c>
      <c r="N3261">
        <v>26.902000000000001</v>
      </c>
      <c r="O3261">
        <v>27.617000000000001</v>
      </c>
      <c r="P3261">
        <v>28.710999999999999</v>
      </c>
      <c r="Q3261">
        <v>29.488</v>
      </c>
      <c r="R3261">
        <v>29.414000000000001</v>
      </c>
      <c r="S3261">
        <v>28.696000000000002</v>
      </c>
      <c r="T3261">
        <v>27.625</v>
      </c>
      <c r="U3261">
        <v>27.157</v>
      </c>
      <c r="V3261">
        <v>27.452000000000002</v>
      </c>
      <c r="W3261">
        <v>27.626999999999999</v>
      </c>
      <c r="X3261">
        <v>27.332000000000001</v>
      </c>
      <c r="Y3261">
        <v>27.32</v>
      </c>
      <c r="Z3261">
        <v>26.489000000000001</v>
      </c>
      <c r="AA3261">
        <v>25.202999999999999</v>
      </c>
      <c r="AB3261">
        <v>24.26</v>
      </c>
      <c r="AC3261">
        <v>22.757000000000001</v>
      </c>
      <c r="AD3261">
        <v>21.459</v>
      </c>
      <c r="AE3261">
        <v>21.587</v>
      </c>
      <c r="AF3261">
        <v>21.907</v>
      </c>
      <c r="AG3261">
        <v>22.623999999999999</v>
      </c>
      <c r="AH3261">
        <v>23.628</v>
      </c>
      <c r="AI3261">
        <v>24.581</v>
      </c>
      <c r="AJ3261">
        <v>25.225999999999999</v>
      </c>
    </row>
    <row r="3262" spans="3:36" x14ac:dyDescent="0.25">
      <c r="C3262" t="s">
        <v>996</v>
      </c>
    </row>
    <row r="3263" spans="3:36" x14ac:dyDescent="0.25">
      <c r="C3263" t="s">
        <v>998</v>
      </c>
    </row>
    <row r="3264" spans="3:36" x14ac:dyDescent="0.25">
      <c r="C3264" t="s">
        <v>996</v>
      </c>
    </row>
    <row r="3265" spans="3:36" x14ac:dyDescent="0.25">
      <c r="C3265" t="s">
        <v>1031</v>
      </c>
    </row>
    <row r="3266" spans="3:36" x14ac:dyDescent="0.25">
      <c r="C3266" t="s">
        <v>965</v>
      </c>
      <c r="E3266">
        <v>98.075999999999993</v>
      </c>
      <c r="F3266">
        <v>99.415999999999997</v>
      </c>
      <c r="G3266">
        <v>102.69199999999999</v>
      </c>
      <c r="H3266">
        <v>103.752</v>
      </c>
      <c r="I3266">
        <v>98.820999999999998</v>
      </c>
      <c r="J3266">
        <v>98.406999999999996</v>
      </c>
      <c r="K3266">
        <v>99.034999999999997</v>
      </c>
      <c r="L3266">
        <v>100.931</v>
      </c>
      <c r="M3266">
        <v>102.334</v>
      </c>
      <c r="N3266">
        <v>103.833</v>
      </c>
      <c r="O3266">
        <v>107.17400000000001</v>
      </c>
      <c r="P3266">
        <v>109.547</v>
      </c>
      <c r="Q3266">
        <v>111.029</v>
      </c>
      <c r="R3266">
        <v>112.089</v>
      </c>
      <c r="S3266">
        <v>112.09</v>
      </c>
      <c r="T3266">
        <v>112.937</v>
      </c>
      <c r="U3266">
        <v>114.21599999999999</v>
      </c>
      <c r="V3266">
        <v>117.477</v>
      </c>
      <c r="W3266">
        <v>119.59099999999999</v>
      </c>
      <c r="X3266">
        <v>120.59699999999999</v>
      </c>
      <c r="Y3266">
        <v>121.47199999999999</v>
      </c>
      <c r="Z3266">
        <v>121.077</v>
      </c>
      <c r="AA3266">
        <v>118.74299999999999</v>
      </c>
      <c r="AB3266">
        <v>117.09699999999999</v>
      </c>
      <c r="AC3266">
        <v>114.134</v>
      </c>
      <c r="AD3266">
        <v>111.813</v>
      </c>
      <c r="AE3266">
        <v>111.565</v>
      </c>
      <c r="AF3266">
        <v>111.348</v>
      </c>
      <c r="AG3266">
        <v>112.569</v>
      </c>
      <c r="AH3266">
        <v>114.01</v>
      </c>
      <c r="AI3266">
        <v>115.526</v>
      </c>
      <c r="AJ3266">
        <v>116.56</v>
      </c>
    </row>
    <row r="3267" spans="3:36" x14ac:dyDescent="0.25">
      <c r="C3267" t="s">
        <v>966</v>
      </c>
      <c r="E3267">
        <v>98.075999999999993</v>
      </c>
      <c r="F3267">
        <v>99.415999999999997</v>
      </c>
      <c r="G3267">
        <v>102.69199999999999</v>
      </c>
      <c r="H3267">
        <v>103.752</v>
      </c>
      <c r="I3267">
        <v>98.820999999999998</v>
      </c>
      <c r="J3267">
        <v>98.406999999999996</v>
      </c>
      <c r="K3267">
        <v>99.034999999999997</v>
      </c>
      <c r="L3267">
        <v>100.931</v>
      </c>
      <c r="M3267">
        <v>102.334</v>
      </c>
      <c r="N3267">
        <v>103.833</v>
      </c>
      <c r="O3267">
        <v>107.17400000000001</v>
      </c>
      <c r="P3267">
        <v>109.547</v>
      </c>
      <c r="Q3267">
        <v>111.029</v>
      </c>
      <c r="R3267">
        <v>112.089</v>
      </c>
      <c r="S3267">
        <v>112.09</v>
      </c>
      <c r="T3267">
        <v>112.937</v>
      </c>
      <c r="U3267">
        <v>114.21599999999999</v>
      </c>
      <c r="V3267">
        <v>117.477</v>
      </c>
      <c r="W3267">
        <v>119.59099999999999</v>
      </c>
      <c r="X3267">
        <v>120.59699999999999</v>
      </c>
      <c r="Y3267">
        <v>121.47199999999999</v>
      </c>
      <c r="Z3267">
        <v>121.077</v>
      </c>
      <c r="AA3267">
        <v>118.74299999999999</v>
      </c>
      <c r="AB3267">
        <v>117.09699999999999</v>
      </c>
      <c r="AC3267">
        <v>114.134</v>
      </c>
      <c r="AD3267">
        <v>111.813</v>
      </c>
      <c r="AE3267">
        <v>111.565</v>
      </c>
      <c r="AF3267">
        <v>111.348</v>
      </c>
      <c r="AG3267">
        <v>112.569</v>
      </c>
      <c r="AH3267">
        <v>114.01</v>
      </c>
      <c r="AI3267">
        <v>115.526</v>
      </c>
      <c r="AJ3267">
        <v>116.56</v>
      </c>
    </row>
    <row r="3268" spans="3:36" x14ac:dyDescent="0.25">
      <c r="C3268" t="s">
        <v>967</v>
      </c>
      <c r="E3268">
        <v>98.075999999999993</v>
      </c>
      <c r="F3268">
        <v>99.415999999999997</v>
      </c>
      <c r="G3268">
        <v>102.69199999999999</v>
      </c>
      <c r="H3268">
        <v>103.752</v>
      </c>
      <c r="I3268">
        <v>98.820999999999998</v>
      </c>
      <c r="J3268">
        <v>98.406999999999996</v>
      </c>
      <c r="K3268">
        <v>99.034999999999997</v>
      </c>
      <c r="L3268">
        <v>100.931</v>
      </c>
      <c r="M3268">
        <v>102.334</v>
      </c>
      <c r="N3268">
        <v>103.833</v>
      </c>
      <c r="O3268">
        <v>107.17400000000001</v>
      </c>
      <c r="P3268">
        <v>109.547</v>
      </c>
      <c r="Q3268">
        <v>111.029</v>
      </c>
      <c r="R3268">
        <v>112.089</v>
      </c>
      <c r="S3268">
        <v>112.09</v>
      </c>
      <c r="T3268">
        <v>112.937</v>
      </c>
      <c r="U3268">
        <v>114.21599999999999</v>
      </c>
      <c r="V3268">
        <v>117.477</v>
      </c>
      <c r="W3268">
        <v>119.59099999999999</v>
      </c>
      <c r="X3268">
        <v>120.59699999999999</v>
      </c>
      <c r="Y3268">
        <v>121.47199999999999</v>
      </c>
      <c r="Z3268">
        <v>121.077</v>
      </c>
      <c r="AA3268">
        <v>118.74299999999999</v>
      </c>
      <c r="AB3268">
        <v>117.09699999999999</v>
      </c>
      <c r="AC3268">
        <v>114.134</v>
      </c>
      <c r="AD3268">
        <v>111.813</v>
      </c>
      <c r="AE3268">
        <v>111.565</v>
      </c>
      <c r="AF3268">
        <v>111.348</v>
      </c>
      <c r="AG3268">
        <v>112.569</v>
      </c>
      <c r="AH3268">
        <v>114.01</v>
      </c>
      <c r="AI3268">
        <v>115.526</v>
      </c>
      <c r="AJ3268">
        <v>116.56</v>
      </c>
    </row>
    <row r="3269" spans="3:36" x14ac:dyDescent="0.25">
      <c r="C3269" t="s">
        <v>968</v>
      </c>
      <c r="E3269">
        <v>98.075999999999993</v>
      </c>
      <c r="F3269">
        <v>99.415999999999997</v>
      </c>
      <c r="G3269">
        <v>102.69199999999999</v>
      </c>
      <c r="H3269">
        <v>103.752</v>
      </c>
      <c r="I3269">
        <v>98.820999999999998</v>
      </c>
      <c r="J3269">
        <v>98.406999999999996</v>
      </c>
      <c r="K3269">
        <v>99.034999999999997</v>
      </c>
      <c r="L3269">
        <v>100.931</v>
      </c>
      <c r="M3269">
        <v>102.334</v>
      </c>
      <c r="N3269">
        <v>103.833</v>
      </c>
      <c r="O3269">
        <v>107.17400000000001</v>
      </c>
      <c r="P3269">
        <v>109.547</v>
      </c>
      <c r="Q3269">
        <v>111.029</v>
      </c>
      <c r="R3269">
        <v>112.089</v>
      </c>
      <c r="S3269">
        <v>112.09</v>
      </c>
      <c r="T3269">
        <v>112.937</v>
      </c>
      <c r="U3269">
        <v>114.21599999999999</v>
      </c>
      <c r="V3269">
        <v>117.477</v>
      </c>
      <c r="W3269">
        <v>119.59099999999999</v>
      </c>
      <c r="X3269">
        <v>120.59699999999999</v>
      </c>
      <c r="Y3269">
        <v>121.47199999999999</v>
      </c>
      <c r="Z3269">
        <v>121.077</v>
      </c>
      <c r="AA3269">
        <v>118.74299999999999</v>
      </c>
      <c r="AB3269">
        <v>117.09699999999999</v>
      </c>
      <c r="AC3269">
        <v>114.134</v>
      </c>
      <c r="AD3269">
        <v>111.813</v>
      </c>
      <c r="AE3269">
        <v>111.565</v>
      </c>
      <c r="AF3269">
        <v>111.348</v>
      </c>
      <c r="AG3269">
        <v>112.569</v>
      </c>
      <c r="AH3269">
        <v>114.01</v>
      </c>
      <c r="AI3269">
        <v>115.526</v>
      </c>
      <c r="AJ3269">
        <v>116.56</v>
      </c>
    </row>
    <row r="3270" spans="3:36" x14ac:dyDescent="0.25">
      <c r="C3270" t="s">
        <v>969</v>
      </c>
      <c r="E3270">
        <v>98.075999999999993</v>
      </c>
      <c r="F3270">
        <v>99.415999999999997</v>
      </c>
      <c r="G3270">
        <v>102.69199999999999</v>
      </c>
      <c r="H3270">
        <v>103.752</v>
      </c>
      <c r="I3270">
        <v>98.820999999999998</v>
      </c>
      <c r="J3270">
        <v>98.406999999999996</v>
      </c>
      <c r="K3270">
        <v>99.034999999999997</v>
      </c>
      <c r="L3270">
        <v>100.931</v>
      </c>
      <c r="M3270">
        <v>102.334</v>
      </c>
      <c r="N3270">
        <v>103.833</v>
      </c>
      <c r="O3270">
        <v>107.17400000000001</v>
      </c>
      <c r="P3270">
        <v>109.547</v>
      </c>
      <c r="Q3270">
        <v>111.029</v>
      </c>
      <c r="R3270">
        <v>112.089</v>
      </c>
      <c r="S3270">
        <v>112.09</v>
      </c>
      <c r="T3270">
        <v>112.937</v>
      </c>
      <c r="U3270">
        <v>114.21599999999999</v>
      </c>
      <c r="V3270">
        <v>117.477</v>
      </c>
      <c r="W3270">
        <v>119.59099999999999</v>
      </c>
      <c r="X3270">
        <v>120.59699999999999</v>
      </c>
      <c r="Y3270">
        <v>121.47199999999999</v>
      </c>
      <c r="Z3270">
        <v>121.077</v>
      </c>
      <c r="AA3270">
        <v>118.74299999999999</v>
      </c>
      <c r="AB3270">
        <v>117.09699999999999</v>
      </c>
      <c r="AC3270">
        <v>114.134</v>
      </c>
      <c r="AD3270">
        <v>111.813</v>
      </c>
      <c r="AE3270">
        <v>111.565</v>
      </c>
      <c r="AF3270">
        <v>111.348</v>
      </c>
      <c r="AG3270">
        <v>112.569</v>
      </c>
      <c r="AH3270">
        <v>114.01</v>
      </c>
      <c r="AI3270">
        <v>115.526</v>
      </c>
      <c r="AJ3270">
        <v>116.56</v>
      </c>
    </row>
    <row r="3271" spans="3:36" x14ac:dyDescent="0.25">
      <c r="C3271" t="s">
        <v>1132</v>
      </c>
      <c r="E3271">
        <v>98.075999999999993</v>
      </c>
      <c r="F3271">
        <v>99.415999999999997</v>
      </c>
      <c r="G3271">
        <v>102.69199999999999</v>
      </c>
      <c r="H3271">
        <v>103.752</v>
      </c>
      <c r="I3271">
        <v>98.820999999999998</v>
      </c>
      <c r="J3271">
        <v>98.406999999999996</v>
      </c>
      <c r="K3271">
        <v>99.034999999999997</v>
      </c>
      <c r="L3271">
        <v>100.931</v>
      </c>
      <c r="M3271">
        <v>102.334</v>
      </c>
      <c r="N3271">
        <v>103.833</v>
      </c>
      <c r="O3271">
        <v>107.17400000000001</v>
      </c>
      <c r="P3271">
        <v>109.547</v>
      </c>
      <c r="Q3271">
        <v>111.029</v>
      </c>
      <c r="R3271">
        <v>112.089</v>
      </c>
      <c r="S3271">
        <v>112.09</v>
      </c>
      <c r="T3271">
        <v>112.937</v>
      </c>
      <c r="U3271">
        <v>114.21599999999999</v>
      </c>
      <c r="V3271">
        <v>117.477</v>
      </c>
      <c r="W3271">
        <v>119.59099999999999</v>
      </c>
      <c r="X3271">
        <v>120.59699999999999</v>
      </c>
      <c r="Y3271">
        <v>121.47199999999999</v>
      </c>
      <c r="Z3271">
        <v>121.077</v>
      </c>
      <c r="AA3271">
        <v>118.74299999999999</v>
      </c>
      <c r="AB3271">
        <v>117.09699999999999</v>
      </c>
      <c r="AC3271">
        <v>114.134</v>
      </c>
      <c r="AD3271">
        <v>111.813</v>
      </c>
      <c r="AE3271">
        <v>111.565</v>
      </c>
      <c r="AF3271">
        <v>111.348</v>
      </c>
      <c r="AG3271">
        <v>112.569</v>
      </c>
      <c r="AH3271">
        <v>114.01</v>
      </c>
      <c r="AI3271">
        <v>115.526</v>
      </c>
      <c r="AJ3271">
        <v>116.56</v>
      </c>
    </row>
    <row r="3272" spans="3:36" x14ac:dyDescent="0.25">
      <c r="C3272" t="s">
        <v>996</v>
      </c>
    </row>
    <row r="3273" spans="3:36" x14ac:dyDescent="0.25">
      <c r="C3273" t="s">
        <v>999</v>
      </c>
    </row>
    <row r="3274" spans="3:36" x14ac:dyDescent="0.25">
      <c r="C3274" t="s">
        <v>1133</v>
      </c>
    </row>
    <row r="3275" spans="3:36" x14ac:dyDescent="0.25">
      <c r="C3275" t="s">
        <v>70</v>
      </c>
      <c r="E3275">
        <v>3.0289999999999999</v>
      </c>
      <c r="F3275">
        <v>3.097</v>
      </c>
      <c r="G3275">
        <v>3.1619999999999999</v>
      </c>
      <c r="H3275">
        <v>3.2280000000000002</v>
      </c>
      <c r="I3275">
        <v>3.0859999999999999</v>
      </c>
      <c r="J3275">
        <v>3.1230000000000002</v>
      </c>
      <c r="K3275">
        <v>3.1309999999999998</v>
      </c>
      <c r="L3275">
        <v>3.18</v>
      </c>
      <c r="M3275">
        <v>3.2130000000000001</v>
      </c>
      <c r="N3275">
        <v>3.25</v>
      </c>
      <c r="O3275">
        <v>3.3439999999999999</v>
      </c>
      <c r="P3275">
        <v>3.407</v>
      </c>
      <c r="Q3275">
        <v>3.444</v>
      </c>
      <c r="R3275">
        <v>3.47</v>
      </c>
      <c r="S3275">
        <v>3.4630000000000001</v>
      </c>
      <c r="T3275">
        <v>3.484</v>
      </c>
      <c r="U3275">
        <v>3.5179999999999998</v>
      </c>
      <c r="V3275">
        <v>3.6150000000000002</v>
      </c>
      <c r="W3275">
        <v>3.6779999999999999</v>
      </c>
      <c r="X3275">
        <v>3.706</v>
      </c>
      <c r="Y3275">
        <v>3.73</v>
      </c>
      <c r="Z3275">
        <v>3.7160000000000002</v>
      </c>
      <c r="AA3275">
        <v>3.6429999999999998</v>
      </c>
      <c r="AB3275">
        <v>3.5910000000000002</v>
      </c>
      <c r="AC3275">
        <v>3.4980000000000002</v>
      </c>
      <c r="AD3275">
        <v>3.4249999999999998</v>
      </c>
      <c r="AE3275">
        <v>3.4159999999999999</v>
      </c>
      <c r="AF3275">
        <v>3.407</v>
      </c>
      <c r="AG3275">
        <v>3.4430000000000001</v>
      </c>
      <c r="AH3275">
        <v>3.4849999999999999</v>
      </c>
      <c r="AI3275">
        <v>3.5289999999999999</v>
      </c>
      <c r="AJ3275">
        <v>3.5579999999999998</v>
      </c>
    </row>
    <row r="3276" spans="3:36" x14ac:dyDescent="0.25">
      <c r="C3276" t="s">
        <v>840</v>
      </c>
      <c r="E3276">
        <v>34.978999999999999</v>
      </c>
      <c r="F3276">
        <v>35.360999999999997</v>
      </c>
      <c r="G3276">
        <v>37.798000000000002</v>
      </c>
      <c r="H3276">
        <v>38.340000000000003</v>
      </c>
      <c r="I3276">
        <v>35.273000000000003</v>
      </c>
      <c r="J3276">
        <v>34.71</v>
      </c>
      <c r="K3276">
        <v>35.124000000000002</v>
      </c>
      <c r="L3276">
        <v>35.970999999999997</v>
      </c>
      <c r="M3276">
        <v>36.630000000000003</v>
      </c>
      <c r="N3276">
        <v>37.32</v>
      </c>
      <c r="O3276">
        <v>38.640999999999998</v>
      </c>
      <c r="P3276">
        <v>39.597999999999999</v>
      </c>
      <c r="Q3276">
        <v>40.226999999999997</v>
      </c>
      <c r="R3276">
        <v>40.691000000000003</v>
      </c>
      <c r="S3276">
        <v>40.731000000000002</v>
      </c>
      <c r="T3276">
        <v>40.996000000000002</v>
      </c>
      <c r="U3276">
        <v>41.234999999999999</v>
      </c>
      <c r="V3276">
        <v>42.125999999999998</v>
      </c>
      <c r="W3276">
        <v>42.625</v>
      </c>
      <c r="X3276">
        <v>42.74</v>
      </c>
      <c r="Y3276">
        <v>42.826999999999998</v>
      </c>
      <c r="Z3276">
        <v>42.488999999999997</v>
      </c>
      <c r="AA3276">
        <v>41.48</v>
      </c>
      <c r="AB3276">
        <v>40.698999999999998</v>
      </c>
      <c r="AC3276">
        <v>39.470999999999997</v>
      </c>
      <c r="AD3276">
        <v>38.473999999999997</v>
      </c>
      <c r="AE3276">
        <v>38.18</v>
      </c>
      <c r="AF3276">
        <v>37.904000000000003</v>
      </c>
      <c r="AG3276">
        <v>38.107999999999997</v>
      </c>
      <c r="AH3276">
        <v>38.362000000000002</v>
      </c>
      <c r="AI3276">
        <v>38.633000000000003</v>
      </c>
      <c r="AJ3276">
        <v>38.741999999999997</v>
      </c>
    </row>
    <row r="3277" spans="3:36" x14ac:dyDescent="0.25">
      <c r="C3277" t="s">
        <v>3</v>
      </c>
      <c r="E3277">
        <v>7.6999999999999999E-2</v>
      </c>
      <c r="F3277">
        <v>7.8E-2</v>
      </c>
      <c r="G3277">
        <v>7.9000000000000001E-2</v>
      </c>
      <c r="H3277">
        <v>7.4999999999999997E-2</v>
      </c>
      <c r="I3277">
        <v>7.3999999999999996E-2</v>
      </c>
      <c r="J3277">
        <v>5.6000000000000001E-2</v>
      </c>
      <c r="K3277">
        <v>5.8000000000000003E-2</v>
      </c>
      <c r="L3277">
        <v>6.0999999999999999E-2</v>
      </c>
      <c r="M3277">
        <v>6.4000000000000001E-2</v>
      </c>
      <c r="N3277">
        <v>6.6000000000000003E-2</v>
      </c>
      <c r="O3277">
        <v>6.9000000000000006E-2</v>
      </c>
      <c r="P3277">
        <v>7.1999999999999995E-2</v>
      </c>
      <c r="Q3277">
        <v>7.3999999999999996E-2</v>
      </c>
      <c r="R3277">
        <v>7.5999999999999998E-2</v>
      </c>
      <c r="S3277">
        <v>7.6999999999999999E-2</v>
      </c>
      <c r="T3277">
        <v>7.8E-2</v>
      </c>
      <c r="U3277">
        <v>7.9000000000000001E-2</v>
      </c>
      <c r="V3277">
        <v>8.1000000000000003E-2</v>
      </c>
      <c r="W3277">
        <v>8.2000000000000003E-2</v>
      </c>
      <c r="X3277">
        <v>8.3000000000000004E-2</v>
      </c>
      <c r="Y3277">
        <v>8.3000000000000004E-2</v>
      </c>
      <c r="Z3277">
        <v>8.3000000000000004E-2</v>
      </c>
      <c r="AA3277">
        <v>8.1000000000000003E-2</v>
      </c>
      <c r="AB3277">
        <v>0.08</v>
      </c>
      <c r="AC3277">
        <v>7.6999999999999999E-2</v>
      </c>
      <c r="AD3277">
        <v>7.5999999999999998E-2</v>
      </c>
      <c r="AE3277">
        <v>7.5999999999999998E-2</v>
      </c>
      <c r="AF3277">
        <v>7.4999999999999997E-2</v>
      </c>
      <c r="AG3277">
        <v>7.5999999999999998E-2</v>
      </c>
      <c r="AH3277">
        <v>7.6999999999999999E-2</v>
      </c>
      <c r="AI3277">
        <v>7.8E-2</v>
      </c>
      <c r="AJ3277">
        <v>7.8E-2</v>
      </c>
    </row>
    <row r="3278" spans="3:36" x14ac:dyDescent="0.25">
      <c r="C3278" t="s">
        <v>841</v>
      </c>
      <c r="E3278">
        <v>9.7000000000000003E-2</v>
      </c>
      <c r="F3278">
        <v>8.7999999999999995E-2</v>
      </c>
      <c r="G3278">
        <v>0.1</v>
      </c>
      <c r="H3278">
        <v>0.105</v>
      </c>
      <c r="I3278">
        <v>9.9000000000000005E-2</v>
      </c>
      <c r="J3278">
        <v>9.5000000000000001E-2</v>
      </c>
      <c r="K3278">
        <v>9.6000000000000002E-2</v>
      </c>
      <c r="L3278">
        <v>9.8000000000000004E-2</v>
      </c>
      <c r="M3278">
        <v>0.1</v>
      </c>
      <c r="N3278">
        <v>0.10100000000000001</v>
      </c>
      <c r="O3278">
        <v>0.104</v>
      </c>
      <c r="P3278">
        <v>0.106</v>
      </c>
      <c r="Q3278">
        <v>0.107</v>
      </c>
      <c r="R3278">
        <v>0.108</v>
      </c>
      <c r="S3278">
        <v>0.108</v>
      </c>
      <c r="T3278">
        <v>0.109</v>
      </c>
      <c r="U3278">
        <v>0.11</v>
      </c>
      <c r="V3278">
        <v>0.112</v>
      </c>
      <c r="W3278">
        <v>0.114</v>
      </c>
      <c r="X3278">
        <v>0.114</v>
      </c>
      <c r="Y3278">
        <v>0.115</v>
      </c>
      <c r="Z3278">
        <v>0.114</v>
      </c>
      <c r="AA3278">
        <v>0.111</v>
      </c>
      <c r="AB3278">
        <v>0.11</v>
      </c>
      <c r="AC3278">
        <v>0.107</v>
      </c>
      <c r="AD3278">
        <v>0.104</v>
      </c>
      <c r="AE3278">
        <v>0.104</v>
      </c>
      <c r="AF3278">
        <v>0.10299999999999999</v>
      </c>
      <c r="AG3278">
        <v>0.104</v>
      </c>
      <c r="AH3278">
        <v>0.105</v>
      </c>
      <c r="AI3278">
        <v>0.106</v>
      </c>
      <c r="AJ3278">
        <v>0.107</v>
      </c>
    </row>
    <row r="3279" spans="3:36" x14ac:dyDescent="0.25">
      <c r="C3279" t="s">
        <v>844</v>
      </c>
      <c r="E3279">
        <v>143.75399999999999</v>
      </c>
      <c r="F3279">
        <v>145.69</v>
      </c>
      <c r="G3279">
        <v>149.93600000000001</v>
      </c>
      <c r="H3279">
        <v>150.45599999999999</v>
      </c>
      <c r="I3279">
        <v>143.21199999999999</v>
      </c>
      <c r="J3279">
        <v>142.52600000000001</v>
      </c>
      <c r="K3279">
        <v>143.33500000000001</v>
      </c>
      <c r="L3279">
        <v>145.86699999999999</v>
      </c>
      <c r="M3279">
        <v>147.541</v>
      </c>
      <c r="N3279">
        <v>149.22399999999999</v>
      </c>
      <c r="O3279">
        <v>153.27600000000001</v>
      </c>
      <c r="P3279">
        <v>155.73699999999999</v>
      </c>
      <c r="Q3279">
        <v>157.024</v>
      </c>
      <c r="R3279">
        <v>157.77699999999999</v>
      </c>
      <c r="S3279">
        <v>157.048</v>
      </c>
      <c r="T3279">
        <v>157.37100000000001</v>
      </c>
      <c r="U3279">
        <v>158.28100000000001</v>
      </c>
      <c r="V3279">
        <v>161.82400000000001</v>
      </c>
      <c r="W3279">
        <v>163.851</v>
      </c>
      <c r="X3279">
        <v>164.43600000000001</v>
      </c>
      <c r="Y3279">
        <v>164.86600000000001</v>
      </c>
      <c r="Z3279">
        <v>163.672</v>
      </c>
      <c r="AA3279">
        <v>159.922</v>
      </c>
      <c r="AB3279">
        <v>157.108</v>
      </c>
      <c r="AC3279">
        <v>152.62299999999999</v>
      </c>
      <c r="AD3279">
        <v>149.042</v>
      </c>
      <c r="AE3279">
        <v>148.209</v>
      </c>
      <c r="AF3279">
        <v>147.446</v>
      </c>
      <c r="AG3279">
        <v>148.55199999999999</v>
      </c>
      <c r="AH3279">
        <v>149.87299999999999</v>
      </c>
      <c r="AI3279">
        <v>151.262</v>
      </c>
      <c r="AJ3279">
        <v>152.00399999999999</v>
      </c>
    </row>
    <row r="3280" spans="3:36" x14ac:dyDescent="0.25">
      <c r="C3280" t="s">
        <v>1134</v>
      </c>
    </row>
    <row r="3281" spans="3:36" x14ac:dyDescent="0.25">
      <c r="C3281" t="s">
        <v>70</v>
      </c>
      <c r="E3281">
        <v>1.004</v>
      </c>
      <c r="F3281">
        <v>1.0269999999999999</v>
      </c>
      <c r="G3281">
        <v>1.044</v>
      </c>
      <c r="H3281">
        <v>1.0640000000000001</v>
      </c>
      <c r="I3281">
        <v>1.016</v>
      </c>
      <c r="J3281">
        <v>1.026</v>
      </c>
      <c r="K3281">
        <v>1.0269999999999999</v>
      </c>
      <c r="L3281">
        <v>1.042</v>
      </c>
      <c r="M3281">
        <v>1.0509999999999999</v>
      </c>
      <c r="N3281">
        <v>1.06</v>
      </c>
      <c r="O3281">
        <v>1.0880000000000001</v>
      </c>
      <c r="P3281">
        <v>1.1060000000000001</v>
      </c>
      <c r="Q3281">
        <v>1.1160000000000001</v>
      </c>
      <c r="R3281">
        <v>1.1220000000000001</v>
      </c>
      <c r="S3281">
        <v>1.119</v>
      </c>
      <c r="T3281">
        <v>1.1240000000000001</v>
      </c>
      <c r="U3281">
        <v>1.133</v>
      </c>
      <c r="V3281">
        <v>1.1619999999999999</v>
      </c>
      <c r="W3281">
        <v>1.179</v>
      </c>
      <c r="X3281">
        <v>1.1870000000000001</v>
      </c>
      <c r="Y3281">
        <v>1.1930000000000001</v>
      </c>
      <c r="Z3281">
        <v>1.1879999999999999</v>
      </c>
      <c r="AA3281">
        <v>1.1639999999999999</v>
      </c>
      <c r="AB3281">
        <v>1.147</v>
      </c>
      <c r="AC3281">
        <v>1.1160000000000001</v>
      </c>
      <c r="AD3281">
        <v>1.0920000000000001</v>
      </c>
      <c r="AE3281">
        <v>1.0880000000000001</v>
      </c>
      <c r="AF3281">
        <v>1.085</v>
      </c>
      <c r="AG3281">
        <v>1.097</v>
      </c>
      <c r="AH3281">
        <v>1.1100000000000001</v>
      </c>
      <c r="AI3281">
        <v>1.123</v>
      </c>
      <c r="AJ3281">
        <v>1.131</v>
      </c>
    </row>
    <row r="3282" spans="3:36" x14ac:dyDescent="0.25">
      <c r="C3282" t="s">
        <v>840</v>
      </c>
      <c r="E3282">
        <v>0.10299999999999999</v>
      </c>
      <c r="F3282">
        <v>0.104</v>
      </c>
      <c r="G3282">
        <v>0.111</v>
      </c>
      <c r="H3282">
        <v>0.112</v>
      </c>
      <c r="I3282">
        <v>0.10299999999999999</v>
      </c>
      <c r="J3282">
        <v>0.10199999999999999</v>
      </c>
      <c r="K3282">
        <v>0.10299999999999999</v>
      </c>
      <c r="L3282">
        <v>0.105</v>
      </c>
      <c r="M3282">
        <v>0.107</v>
      </c>
      <c r="N3282">
        <v>0.109</v>
      </c>
      <c r="O3282">
        <v>0.113</v>
      </c>
      <c r="P3282">
        <v>0.115</v>
      </c>
      <c r="Q3282">
        <v>0.11700000000000001</v>
      </c>
      <c r="R3282">
        <v>0.11799999999999999</v>
      </c>
      <c r="S3282">
        <v>0.11799999999999999</v>
      </c>
      <c r="T3282">
        <v>0.11899999999999999</v>
      </c>
      <c r="U3282">
        <v>0.12</v>
      </c>
      <c r="V3282">
        <v>0.122</v>
      </c>
      <c r="W3282">
        <v>0.123</v>
      </c>
      <c r="X3282">
        <v>0.124</v>
      </c>
      <c r="Y3282">
        <v>0.124</v>
      </c>
      <c r="Z3282">
        <v>0.123</v>
      </c>
      <c r="AA3282">
        <v>0.12</v>
      </c>
      <c r="AB3282">
        <v>0.11799999999999999</v>
      </c>
      <c r="AC3282">
        <v>0.114</v>
      </c>
      <c r="AD3282">
        <v>0.111</v>
      </c>
      <c r="AE3282">
        <v>0.11</v>
      </c>
      <c r="AF3282">
        <v>0.11</v>
      </c>
      <c r="AG3282">
        <v>0.11</v>
      </c>
      <c r="AH3282">
        <v>0.111</v>
      </c>
      <c r="AI3282">
        <v>0.112</v>
      </c>
      <c r="AJ3282">
        <v>0.112</v>
      </c>
    </row>
    <row r="3283" spans="3:36" x14ac:dyDescent="0.25">
      <c r="C3283" t="s">
        <v>1135</v>
      </c>
    </row>
    <row r="3284" spans="3:36" x14ac:dyDescent="0.25">
      <c r="C3284" t="s">
        <v>70</v>
      </c>
      <c r="E3284">
        <v>53.51</v>
      </c>
      <c r="F3284">
        <v>54.725000000000001</v>
      </c>
      <c r="G3284">
        <v>55.860999999999997</v>
      </c>
      <c r="H3284">
        <v>57.045000000000002</v>
      </c>
      <c r="I3284">
        <v>54.53</v>
      </c>
      <c r="J3284">
        <v>55.173000000000002</v>
      </c>
      <c r="K3284">
        <v>55.317999999999998</v>
      </c>
      <c r="L3284">
        <v>56.173999999999999</v>
      </c>
      <c r="M3284">
        <v>56.768000000000001</v>
      </c>
      <c r="N3284">
        <v>57.420999999999999</v>
      </c>
      <c r="O3284">
        <v>59.079000000000001</v>
      </c>
      <c r="P3284">
        <v>60.209000000000003</v>
      </c>
      <c r="Q3284">
        <v>60.863999999999997</v>
      </c>
      <c r="R3284">
        <v>61.311</v>
      </c>
      <c r="S3284">
        <v>61.201999999999998</v>
      </c>
      <c r="T3284">
        <v>61.564</v>
      </c>
      <c r="U3284">
        <v>62.18</v>
      </c>
      <c r="V3284">
        <v>63.889000000000003</v>
      </c>
      <c r="W3284">
        <v>64.998000000000005</v>
      </c>
      <c r="X3284">
        <v>65.5</v>
      </c>
      <c r="Y3284">
        <v>65.935000000000002</v>
      </c>
      <c r="Z3284">
        <v>65.692999999999998</v>
      </c>
      <c r="AA3284">
        <v>64.396000000000001</v>
      </c>
      <c r="AB3284">
        <v>63.472000000000001</v>
      </c>
      <c r="AC3284">
        <v>61.83</v>
      </c>
      <c r="AD3284">
        <v>60.539000000000001</v>
      </c>
      <c r="AE3284">
        <v>60.378</v>
      </c>
      <c r="AF3284">
        <v>60.231999999999999</v>
      </c>
      <c r="AG3284">
        <v>60.868000000000002</v>
      </c>
      <c r="AH3284">
        <v>61.616999999999997</v>
      </c>
      <c r="AI3284">
        <v>62.396000000000001</v>
      </c>
      <c r="AJ3284">
        <v>62.915999999999997</v>
      </c>
    </row>
    <row r="3285" spans="3:36" x14ac:dyDescent="0.25">
      <c r="C3285" t="s">
        <v>840</v>
      </c>
      <c r="E3285">
        <v>2.0569999999999999</v>
      </c>
      <c r="F3285">
        <v>2.08</v>
      </c>
      <c r="G3285">
        <v>2.2229999999999999</v>
      </c>
      <c r="H3285">
        <v>2.2519999999999998</v>
      </c>
      <c r="I3285">
        <v>2.0710000000000002</v>
      </c>
      <c r="J3285">
        <v>2.0379999999999998</v>
      </c>
      <c r="K3285">
        <v>2.0630000000000002</v>
      </c>
      <c r="L3285">
        <v>2.1120000000000001</v>
      </c>
      <c r="M3285">
        <v>2.1509999999999998</v>
      </c>
      <c r="N3285">
        <v>2.1909999999999998</v>
      </c>
      <c r="O3285">
        <v>2.2690000000000001</v>
      </c>
      <c r="P3285">
        <v>2.3250000000000002</v>
      </c>
      <c r="Q3285">
        <v>2.3620000000000001</v>
      </c>
      <c r="R3285">
        <v>2.3889999999999998</v>
      </c>
      <c r="S3285">
        <v>2.391</v>
      </c>
      <c r="T3285">
        <v>2.407</v>
      </c>
      <c r="U3285">
        <v>2.4209999999999998</v>
      </c>
      <c r="V3285">
        <v>2.4729999999999999</v>
      </c>
      <c r="W3285">
        <v>2.5019999999999998</v>
      </c>
      <c r="X3285">
        <v>2.508</v>
      </c>
      <c r="Y3285">
        <v>2.5129999999999999</v>
      </c>
      <c r="Z3285">
        <v>2.4929999999999999</v>
      </c>
      <c r="AA3285">
        <v>2.4329999999999998</v>
      </c>
      <c r="AB3285">
        <v>2.3860000000000001</v>
      </c>
      <c r="AC3285">
        <v>2.3130000000000002</v>
      </c>
      <c r="AD3285">
        <v>2.254</v>
      </c>
      <c r="AE3285">
        <v>2.2360000000000002</v>
      </c>
      <c r="AF3285">
        <v>2.2189999999999999</v>
      </c>
      <c r="AG3285">
        <v>2.2309999999999999</v>
      </c>
      <c r="AH3285">
        <v>2.2450000000000001</v>
      </c>
      <c r="AI3285">
        <v>2.2599999999999998</v>
      </c>
      <c r="AJ3285">
        <v>2.266</v>
      </c>
    </row>
    <row r="3286" spans="3:36" x14ac:dyDescent="0.25">
      <c r="C3286" t="s">
        <v>841</v>
      </c>
      <c r="E3286">
        <v>0.97399999999999998</v>
      </c>
      <c r="F3286">
        <v>0.88</v>
      </c>
      <c r="G3286">
        <v>1.0049999999999999</v>
      </c>
      <c r="H3286">
        <v>1.0649999999999999</v>
      </c>
      <c r="I3286">
        <v>1.0009999999999999</v>
      </c>
      <c r="J3286">
        <v>0.96099999999999997</v>
      </c>
      <c r="K3286">
        <v>0.97</v>
      </c>
      <c r="L3286">
        <v>0.99099999999999999</v>
      </c>
      <c r="M3286">
        <v>1.008</v>
      </c>
      <c r="N3286">
        <v>1.0249999999999999</v>
      </c>
      <c r="O3286">
        <v>1.0589999999999999</v>
      </c>
      <c r="P3286">
        <v>1.083</v>
      </c>
      <c r="Q3286">
        <v>1.099</v>
      </c>
      <c r="R3286">
        <v>1.1100000000000001</v>
      </c>
      <c r="S3286">
        <v>1.111</v>
      </c>
      <c r="T3286">
        <v>1.1180000000000001</v>
      </c>
      <c r="U3286">
        <v>1.129</v>
      </c>
      <c r="V3286">
        <v>1.1579999999999999</v>
      </c>
      <c r="W3286">
        <v>1.1759999999999999</v>
      </c>
      <c r="X3286">
        <v>1.1830000000000001</v>
      </c>
      <c r="Y3286">
        <v>1.1890000000000001</v>
      </c>
      <c r="Z3286">
        <v>1.1839999999999999</v>
      </c>
      <c r="AA3286">
        <v>1.159</v>
      </c>
      <c r="AB3286">
        <v>1.141</v>
      </c>
      <c r="AC3286">
        <v>1.1100000000000001</v>
      </c>
      <c r="AD3286">
        <v>1.085</v>
      </c>
      <c r="AE3286">
        <v>1.081</v>
      </c>
      <c r="AF3286">
        <v>1.0780000000000001</v>
      </c>
      <c r="AG3286">
        <v>1.0880000000000001</v>
      </c>
      <c r="AH3286">
        <v>1.1000000000000001</v>
      </c>
      <c r="AI3286">
        <v>1.111</v>
      </c>
      <c r="AJ3286">
        <v>1.1180000000000001</v>
      </c>
    </row>
    <row r="3287" spans="3:36" x14ac:dyDescent="0.25">
      <c r="C3287" t="s">
        <v>842</v>
      </c>
      <c r="E3287">
        <v>0.104</v>
      </c>
      <c r="F3287">
        <v>8.5999999999999993E-2</v>
      </c>
      <c r="G3287">
        <v>7.6999999999999999E-2</v>
      </c>
      <c r="H3287">
        <v>0.14299999999999999</v>
      </c>
      <c r="I3287">
        <v>0.124</v>
      </c>
      <c r="J3287">
        <v>4.4999999999999998E-2</v>
      </c>
      <c r="K3287">
        <v>9.7000000000000003E-2</v>
      </c>
      <c r="L3287">
        <v>9.8000000000000004E-2</v>
      </c>
      <c r="M3287">
        <v>9.9000000000000005E-2</v>
      </c>
      <c r="N3287">
        <v>0.10100000000000001</v>
      </c>
      <c r="O3287">
        <v>0.10299999999999999</v>
      </c>
      <c r="P3287">
        <v>0.105</v>
      </c>
      <c r="Q3287">
        <v>0.106</v>
      </c>
      <c r="R3287">
        <v>0.107</v>
      </c>
      <c r="S3287">
        <v>0.107</v>
      </c>
      <c r="T3287">
        <v>0.108</v>
      </c>
      <c r="U3287">
        <v>0.109</v>
      </c>
      <c r="V3287">
        <v>0.112</v>
      </c>
      <c r="W3287">
        <v>0.113</v>
      </c>
      <c r="X3287">
        <v>0.114</v>
      </c>
      <c r="Y3287">
        <v>0.115</v>
      </c>
      <c r="Z3287">
        <v>0.114</v>
      </c>
      <c r="AA3287">
        <v>0.112</v>
      </c>
      <c r="AB3287">
        <v>0.11</v>
      </c>
      <c r="AC3287">
        <v>0.107</v>
      </c>
      <c r="AD3287">
        <v>0.105</v>
      </c>
      <c r="AE3287">
        <v>0.105</v>
      </c>
      <c r="AF3287">
        <v>0.105</v>
      </c>
      <c r="AG3287">
        <v>0.106</v>
      </c>
      <c r="AH3287">
        <v>0.107</v>
      </c>
      <c r="AI3287">
        <v>0.108</v>
      </c>
      <c r="AJ3287">
        <v>0.109</v>
      </c>
    </row>
    <row r="3288" spans="3:36" x14ac:dyDescent="0.25">
      <c r="C3288" t="s">
        <v>1136</v>
      </c>
    </row>
    <row r="3289" spans="3:36" x14ac:dyDescent="0.25">
      <c r="C3289" t="s">
        <v>70</v>
      </c>
      <c r="E3289">
        <v>0.10100000000000001</v>
      </c>
      <c r="F3289">
        <v>0.10299999999999999</v>
      </c>
      <c r="G3289">
        <v>0.105</v>
      </c>
      <c r="H3289">
        <v>0.107</v>
      </c>
      <c r="I3289">
        <v>0.10299999999999999</v>
      </c>
      <c r="J3289">
        <v>0.104</v>
      </c>
      <c r="K3289">
        <v>0.104</v>
      </c>
      <c r="L3289">
        <v>0.105</v>
      </c>
      <c r="M3289">
        <v>0.107</v>
      </c>
      <c r="N3289">
        <v>0.108</v>
      </c>
      <c r="O3289">
        <v>0.111</v>
      </c>
      <c r="P3289">
        <v>0.113</v>
      </c>
      <c r="Q3289">
        <v>0.114</v>
      </c>
      <c r="R3289">
        <v>0.115</v>
      </c>
      <c r="S3289">
        <v>0.115</v>
      </c>
      <c r="T3289">
        <v>0.115</v>
      </c>
      <c r="U3289">
        <v>0.11600000000000001</v>
      </c>
      <c r="V3289">
        <v>0.11899999999999999</v>
      </c>
      <c r="W3289">
        <v>0.121</v>
      </c>
      <c r="X3289">
        <v>0.122</v>
      </c>
      <c r="Y3289">
        <v>0.123</v>
      </c>
      <c r="Z3289">
        <v>0.123</v>
      </c>
      <c r="AA3289">
        <v>0.12</v>
      </c>
      <c r="AB3289">
        <v>0.11799999999999999</v>
      </c>
      <c r="AC3289">
        <v>0.115</v>
      </c>
      <c r="AD3289">
        <v>0.113</v>
      </c>
      <c r="AE3289">
        <v>0.113</v>
      </c>
      <c r="AF3289">
        <v>0.112</v>
      </c>
      <c r="AG3289">
        <v>0.113</v>
      </c>
      <c r="AH3289">
        <v>0.115</v>
      </c>
      <c r="AI3289">
        <v>0.11600000000000001</v>
      </c>
      <c r="AJ3289">
        <v>0.11700000000000001</v>
      </c>
    </row>
    <row r="3290" spans="3:36" x14ac:dyDescent="0.25">
      <c r="C3290" t="s">
        <v>1137</v>
      </c>
    </row>
    <row r="3291" spans="3:36" x14ac:dyDescent="0.25">
      <c r="C3291" t="s">
        <v>840</v>
      </c>
      <c r="E3291">
        <v>4.0970000000000004</v>
      </c>
      <c r="F3291">
        <v>4.1420000000000003</v>
      </c>
      <c r="G3291">
        <v>4.4029999999999996</v>
      </c>
      <c r="H3291">
        <v>4.4320000000000004</v>
      </c>
      <c r="I3291">
        <v>4.0759999999999996</v>
      </c>
      <c r="J3291">
        <v>4.0110000000000001</v>
      </c>
      <c r="K3291">
        <v>4.0590000000000002</v>
      </c>
      <c r="L3291">
        <v>4.1559999999999997</v>
      </c>
      <c r="M3291">
        <v>4.2279999999999998</v>
      </c>
      <c r="N3291">
        <v>4.3029999999999999</v>
      </c>
      <c r="O3291">
        <v>4.4459999999999997</v>
      </c>
      <c r="P3291">
        <v>4.55</v>
      </c>
      <c r="Q3291">
        <v>4.617</v>
      </c>
      <c r="R3291">
        <v>4.6660000000000004</v>
      </c>
      <c r="S3291">
        <v>4.6669999999999998</v>
      </c>
      <c r="T3291">
        <v>4.6909999999999998</v>
      </c>
      <c r="U3291">
        <v>4.7089999999999996</v>
      </c>
      <c r="V3291">
        <v>4.798</v>
      </c>
      <c r="W3291">
        <v>4.8449999999999998</v>
      </c>
      <c r="X3291">
        <v>4.851</v>
      </c>
      <c r="Y3291">
        <v>4.8550000000000004</v>
      </c>
      <c r="Z3291">
        <v>4.8120000000000003</v>
      </c>
      <c r="AA3291">
        <v>4.6920000000000002</v>
      </c>
      <c r="AB3291">
        <v>4.5979999999999999</v>
      </c>
      <c r="AC3291">
        <v>4.4530000000000003</v>
      </c>
      <c r="AD3291">
        <v>4.3339999999999996</v>
      </c>
      <c r="AE3291">
        <v>4.2960000000000003</v>
      </c>
      <c r="AF3291">
        <v>4.2610000000000001</v>
      </c>
      <c r="AG3291">
        <v>4.282</v>
      </c>
      <c r="AH3291">
        <v>4.3090000000000002</v>
      </c>
      <c r="AI3291">
        <v>4.3360000000000003</v>
      </c>
      <c r="AJ3291">
        <v>4.3449999999999998</v>
      </c>
    </row>
    <row r="3292" spans="3:36" x14ac:dyDescent="0.25">
      <c r="C3292" t="s">
        <v>1138</v>
      </c>
    </row>
    <row r="3293" spans="3:36" x14ac:dyDescent="0.25">
      <c r="C3293" t="s">
        <v>843</v>
      </c>
      <c r="E3293">
        <v>7.5380000000000003</v>
      </c>
      <c r="F3293">
        <v>8.34</v>
      </c>
      <c r="G3293">
        <v>6.2510000000000003</v>
      </c>
      <c r="H3293">
        <v>5.9560000000000004</v>
      </c>
      <c r="I3293">
        <v>4.5410000000000004</v>
      </c>
      <c r="J3293">
        <v>4.2859999999999996</v>
      </c>
      <c r="K3293">
        <v>4.4870000000000001</v>
      </c>
      <c r="L3293">
        <v>4.7460000000000004</v>
      </c>
      <c r="M3293">
        <v>4.9820000000000002</v>
      </c>
      <c r="N3293">
        <v>5.2190000000000003</v>
      </c>
      <c r="O3293">
        <v>5.5430000000000001</v>
      </c>
      <c r="P3293">
        <v>5.8079999999999998</v>
      </c>
      <c r="Q3293">
        <v>6.0119999999999996</v>
      </c>
      <c r="R3293">
        <v>6.1779999999999999</v>
      </c>
      <c r="S3293">
        <v>6.2640000000000002</v>
      </c>
      <c r="T3293">
        <v>6.3710000000000004</v>
      </c>
      <c r="U3293">
        <v>6.4770000000000003</v>
      </c>
      <c r="V3293">
        <v>6.6710000000000003</v>
      </c>
      <c r="W3293">
        <v>6.7880000000000003</v>
      </c>
      <c r="X3293">
        <v>6.8390000000000004</v>
      </c>
      <c r="Y3293">
        <v>6.8840000000000003</v>
      </c>
      <c r="Z3293">
        <v>6.8579999999999997</v>
      </c>
      <c r="AA3293">
        <v>6.7229999999999999</v>
      </c>
      <c r="AB3293">
        <v>6.625</v>
      </c>
      <c r="AC3293">
        <v>6.4530000000000003</v>
      </c>
      <c r="AD3293">
        <v>6.3170000000000002</v>
      </c>
      <c r="AE3293">
        <v>6.2990000000000004</v>
      </c>
      <c r="AF3293">
        <v>6.2830000000000004</v>
      </c>
      <c r="AG3293">
        <v>6.3470000000000004</v>
      </c>
      <c r="AH3293">
        <v>6.4240000000000004</v>
      </c>
      <c r="AI3293">
        <v>6.5049999999999999</v>
      </c>
      <c r="AJ3293">
        <v>6.5590000000000002</v>
      </c>
    </row>
    <row r="3294" spans="3:36" x14ac:dyDescent="0.25">
      <c r="C3294" t="s">
        <v>1003</v>
      </c>
    </row>
    <row r="3295" spans="3:36" x14ac:dyDescent="0.25">
      <c r="C3295" t="s">
        <v>70</v>
      </c>
      <c r="E3295">
        <v>57.643000000000001</v>
      </c>
      <c r="F3295">
        <v>58.951999999999998</v>
      </c>
      <c r="G3295">
        <v>60.173000000000002</v>
      </c>
      <c r="H3295">
        <v>61.445</v>
      </c>
      <c r="I3295">
        <v>58.734999999999999</v>
      </c>
      <c r="J3295">
        <v>59.426000000000002</v>
      </c>
      <c r="K3295">
        <v>59.58</v>
      </c>
      <c r="L3295">
        <v>60.500999999999998</v>
      </c>
      <c r="M3295">
        <v>61.137999999999998</v>
      </c>
      <c r="N3295">
        <v>61.84</v>
      </c>
      <c r="O3295">
        <v>63.621000000000002</v>
      </c>
      <c r="P3295">
        <v>64.834999999999994</v>
      </c>
      <c r="Q3295">
        <v>65.537999999999997</v>
      </c>
      <c r="R3295">
        <v>66.016999999999996</v>
      </c>
      <c r="S3295">
        <v>65.899000000000001</v>
      </c>
      <c r="T3295">
        <v>66.287000000000006</v>
      </c>
      <c r="U3295">
        <v>66.947999999999993</v>
      </c>
      <c r="V3295">
        <v>68.784999999999997</v>
      </c>
      <c r="W3295">
        <v>69.977000000000004</v>
      </c>
      <c r="X3295">
        <v>70.515000000000001</v>
      </c>
      <c r="Y3295">
        <v>70.981999999999999</v>
      </c>
      <c r="Z3295">
        <v>70.72</v>
      </c>
      <c r="AA3295">
        <v>69.322999999999993</v>
      </c>
      <c r="AB3295">
        <v>68.328000000000003</v>
      </c>
      <c r="AC3295">
        <v>66.558999999999997</v>
      </c>
      <c r="AD3295">
        <v>65.168999999999997</v>
      </c>
      <c r="AE3295">
        <v>64.994</v>
      </c>
      <c r="AF3295">
        <v>64.837999999999994</v>
      </c>
      <c r="AG3295">
        <v>65.522000000000006</v>
      </c>
      <c r="AH3295">
        <v>66.328000000000003</v>
      </c>
      <c r="AI3295">
        <v>67.164000000000001</v>
      </c>
      <c r="AJ3295">
        <v>67.722999999999999</v>
      </c>
    </row>
    <row r="3296" spans="3:36" x14ac:dyDescent="0.25">
      <c r="C3296" t="s">
        <v>840</v>
      </c>
      <c r="E3296">
        <v>41.235999999999997</v>
      </c>
      <c r="F3296">
        <v>41.686999999999998</v>
      </c>
      <c r="G3296">
        <v>44.534999999999997</v>
      </c>
      <c r="H3296">
        <v>45.137</v>
      </c>
      <c r="I3296">
        <v>41.524000000000001</v>
      </c>
      <c r="J3296">
        <v>40.862000000000002</v>
      </c>
      <c r="K3296">
        <v>41.348999999999997</v>
      </c>
      <c r="L3296">
        <v>42.344000000000001</v>
      </c>
      <c r="M3296">
        <v>43.116</v>
      </c>
      <c r="N3296">
        <v>43.923000000000002</v>
      </c>
      <c r="O3296">
        <v>45.469000000000001</v>
      </c>
      <c r="P3296">
        <v>46.588000000000001</v>
      </c>
      <c r="Q3296">
        <v>47.323</v>
      </c>
      <c r="R3296">
        <v>47.863999999999997</v>
      </c>
      <c r="S3296">
        <v>47.908000000000001</v>
      </c>
      <c r="T3296">
        <v>48.213000000000001</v>
      </c>
      <c r="U3296">
        <v>48.484999999999999</v>
      </c>
      <c r="V3296">
        <v>49.518999999999998</v>
      </c>
      <c r="W3296">
        <v>50.094999999999999</v>
      </c>
      <c r="X3296">
        <v>50.222999999999999</v>
      </c>
      <c r="Y3296">
        <v>50.317999999999998</v>
      </c>
      <c r="Z3296">
        <v>49.915999999999997</v>
      </c>
      <c r="AA3296">
        <v>48.723999999999997</v>
      </c>
      <c r="AB3296">
        <v>47.801000000000002</v>
      </c>
      <c r="AC3296">
        <v>46.350999999999999</v>
      </c>
      <c r="AD3296">
        <v>45.173999999999999</v>
      </c>
      <c r="AE3296">
        <v>44.823</v>
      </c>
      <c r="AF3296">
        <v>44.494</v>
      </c>
      <c r="AG3296">
        <v>44.73</v>
      </c>
      <c r="AH3296">
        <v>45.027000000000001</v>
      </c>
      <c r="AI3296">
        <v>45.341999999999999</v>
      </c>
      <c r="AJ3296">
        <v>45.465000000000003</v>
      </c>
    </row>
    <row r="3297" spans="3:36" x14ac:dyDescent="0.25">
      <c r="C3297" t="s">
        <v>3</v>
      </c>
      <c r="E3297">
        <v>7.6999999999999999E-2</v>
      </c>
      <c r="F3297">
        <v>7.8E-2</v>
      </c>
      <c r="G3297">
        <v>7.9000000000000001E-2</v>
      </c>
      <c r="H3297">
        <v>7.4999999999999997E-2</v>
      </c>
      <c r="I3297">
        <v>7.3999999999999996E-2</v>
      </c>
      <c r="J3297">
        <v>5.6000000000000001E-2</v>
      </c>
      <c r="K3297">
        <v>5.8000000000000003E-2</v>
      </c>
      <c r="L3297">
        <v>6.0999999999999999E-2</v>
      </c>
      <c r="M3297">
        <v>6.4000000000000001E-2</v>
      </c>
      <c r="N3297">
        <v>6.6000000000000003E-2</v>
      </c>
      <c r="O3297">
        <v>6.9000000000000006E-2</v>
      </c>
      <c r="P3297">
        <v>7.1999999999999995E-2</v>
      </c>
      <c r="Q3297">
        <v>7.3999999999999996E-2</v>
      </c>
      <c r="R3297">
        <v>7.5999999999999998E-2</v>
      </c>
      <c r="S3297">
        <v>7.6999999999999999E-2</v>
      </c>
      <c r="T3297">
        <v>7.8E-2</v>
      </c>
      <c r="U3297">
        <v>7.9000000000000001E-2</v>
      </c>
      <c r="V3297">
        <v>8.1000000000000003E-2</v>
      </c>
      <c r="W3297">
        <v>8.2000000000000003E-2</v>
      </c>
      <c r="X3297">
        <v>8.3000000000000004E-2</v>
      </c>
      <c r="Y3297">
        <v>8.3000000000000004E-2</v>
      </c>
      <c r="Z3297">
        <v>8.3000000000000004E-2</v>
      </c>
      <c r="AA3297">
        <v>8.1000000000000003E-2</v>
      </c>
      <c r="AB3297">
        <v>0.08</v>
      </c>
      <c r="AC3297">
        <v>7.6999999999999999E-2</v>
      </c>
      <c r="AD3297">
        <v>7.5999999999999998E-2</v>
      </c>
      <c r="AE3297">
        <v>7.5999999999999998E-2</v>
      </c>
      <c r="AF3297">
        <v>7.4999999999999997E-2</v>
      </c>
      <c r="AG3297">
        <v>7.5999999999999998E-2</v>
      </c>
      <c r="AH3297">
        <v>7.6999999999999999E-2</v>
      </c>
      <c r="AI3297">
        <v>7.8E-2</v>
      </c>
      <c r="AJ3297">
        <v>7.8E-2</v>
      </c>
    </row>
    <row r="3298" spans="3:36" x14ac:dyDescent="0.25">
      <c r="C3298" t="s">
        <v>841</v>
      </c>
      <c r="E3298">
        <v>1.071</v>
      </c>
      <c r="F3298">
        <v>0.96799999999999997</v>
      </c>
      <c r="G3298">
        <v>1.105</v>
      </c>
      <c r="H3298">
        <v>1.171</v>
      </c>
      <c r="I3298">
        <v>1.1000000000000001</v>
      </c>
      <c r="J3298">
        <v>1.056</v>
      </c>
      <c r="K3298">
        <v>1.0669999999999999</v>
      </c>
      <c r="L3298">
        <v>1.089</v>
      </c>
      <c r="M3298">
        <v>1.107</v>
      </c>
      <c r="N3298">
        <v>1.1259999999999999</v>
      </c>
      <c r="O3298">
        <v>1.1619999999999999</v>
      </c>
      <c r="P3298">
        <v>1.1890000000000001</v>
      </c>
      <c r="Q3298">
        <v>1.206</v>
      </c>
      <c r="R3298">
        <v>1.218</v>
      </c>
      <c r="S3298">
        <v>1.2190000000000001</v>
      </c>
      <c r="T3298">
        <v>1.2270000000000001</v>
      </c>
      <c r="U3298">
        <v>1.2390000000000001</v>
      </c>
      <c r="V3298">
        <v>1.2709999999999999</v>
      </c>
      <c r="W3298">
        <v>1.29</v>
      </c>
      <c r="X3298">
        <v>1.298</v>
      </c>
      <c r="Y3298">
        <v>1.304</v>
      </c>
      <c r="Z3298">
        <v>1.298</v>
      </c>
      <c r="AA3298">
        <v>1.27</v>
      </c>
      <c r="AB3298">
        <v>1.2509999999999999</v>
      </c>
      <c r="AC3298">
        <v>1.2170000000000001</v>
      </c>
      <c r="AD3298">
        <v>1.19</v>
      </c>
      <c r="AE3298">
        <v>1.1850000000000001</v>
      </c>
      <c r="AF3298">
        <v>1.181</v>
      </c>
      <c r="AG3298">
        <v>1.1930000000000001</v>
      </c>
      <c r="AH3298">
        <v>1.2050000000000001</v>
      </c>
      <c r="AI3298">
        <v>1.2170000000000001</v>
      </c>
      <c r="AJ3298">
        <v>1.2250000000000001</v>
      </c>
    </row>
    <row r="3299" spans="3:36" x14ac:dyDescent="0.25">
      <c r="C3299" t="s">
        <v>844</v>
      </c>
      <c r="E3299">
        <v>143.75399999999999</v>
      </c>
      <c r="F3299">
        <v>145.69</v>
      </c>
      <c r="G3299">
        <v>149.93600000000001</v>
      </c>
      <c r="H3299">
        <v>150.45599999999999</v>
      </c>
      <c r="I3299">
        <v>143.21199999999999</v>
      </c>
      <c r="J3299">
        <v>142.52600000000001</v>
      </c>
      <c r="K3299">
        <v>143.33500000000001</v>
      </c>
      <c r="L3299">
        <v>145.86699999999999</v>
      </c>
      <c r="M3299">
        <v>147.541</v>
      </c>
      <c r="N3299">
        <v>149.22399999999999</v>
      </c>
      <c r="O3299">
        <v>153.27600000000001</v>
      </c>
      <c r="P3299">
        <v>155.73699999999999</v>
      </c>
      <c r="Q3299">
        <v>157.024</v>
      </c>
      <c r="R3299">
        <v>157.77699999999999</v>
      </c>
      <c r="S3299">
        <v>157.048</v>
      </c>
      <c r="T3299">
        <v>157.37100000000001</v>
      </c>
      <c r="U3299">
        <v>158.28100000000001</v>
      </c>
      <c r="V3299">
        <v>161.82400000000001</v>
      </c>
      <c r="W3299">
        <v>163.851</v>
      </c>
      <c r="X3299">
        <v>164.43600000000001</v>
      </c>
      <c r="Y3299">
        <v>164.86600000000001</v>
      </c>
      <c r="Z3299">
        <v>163.672</v>
      </c>
      <c r="AA3299">
        <v>159.922</v>
      </c>
      <c r="AB3299">
        <v>157.108</v>
      </c>
      <c r="AC3299">
        <v>152.62299999999999</v>
      </c>
      <c r="AD3299">
        <v>149.042</v>
      </c>
      <c r="AE3299">
        <v>148.209</v>
      </c>
      <c r="AF3299">
        <v>147.446</v>
      </c>
      <c r="AG3299">
        <v>148.55199999999999</v>
      </c>
      <c r="AH3299">
        <v>149.87299999999999</v>
      </c>
      <c r="AI3299">
        <v>151.262</v>
      </c>
      <c r="AJ3299">
        <v>152.00399999999999</v>
      </c>
    </row>
    <row r="3300" spans="3:36" x14ac:dyDescent="0.25">
      <c r="C3300" t="s">
        <v>842</v>
      </c>
      <c r="E3300">
        <v>0.104</v>
      </c>
      <c r="F3300">
        <v>8.5999999999999993E-2</v>
      </c>
      <c r="G3300">
        <v>7.6999999999999999E-2</v>
      </c>
      <c r="H3300">
        <v>0.14299999999999999</v>
      </c>
      <c r="I3300">
        <v>0.124</v>
      </c>
      <c r="J3300">
        <v>4.4999999999999998E-2</v>
      </c>
      <c r="K3300">
        <v>9.7000000000000003E-2</v>
      </c>
      <c r="L3300">
        <v>9.8000000000000004E-2</v>
      </c>
      <c r="M3300">
        <v>9.9000000000000005E-2</v>
      </c>
      <c r="N3300">
        <v>0.10100000000000001</v>
      </c>
      <c r="O3300">
        <v>0.10299999999999999</v>
      </c>
      <c r="P3300">
        <v>0.105</v>
      </c>
      <c r="Q3300">
        <v>0.106</v>
      </c>
      <c r="R3300">
        <v>0.107</v>
      </c>
      <c r="S3300">
        <v>0.107</v>
      </c>
      <c r="T3300">
        <v>0.108</v>
      </c>
      <c r="U3300">
        <v>0.109</v>
      </c>
      <c r="V3300">
        <v>0.112</v>
      </c>
      <c r="W3300">
        <v>0.113</v>
      </c>
      <c r="X3300">
        <v>0.114</v>
      </c>
      <c r="Y3300">
        <v>0.115</v>
      </c>
      <c r="Z3300">
        <v>0.114</v>
      </c>
      <c r="AA3300">
        <v>0.112</v>
      </c>
      <c r="AB3300">
        <v>0.11</v>
      </c>
      <c r="AC3300">
        <v>0.107</v>
      </c>
      <c r="AD3300">
        <v>0.105</v>
      </c>
      <c r="AE3300">
        <v>0.105</v>
      </c>
      <c r="AF3300">
        <v>0.105</v>
      </c>
      <c r="AG3300">
        <v>0.106</v>
      </c>
      <c r="AH3300">
        <v>0.107</v>
      </c>
      <c r="AI3300">
        <v>0.108</v>
      </c>
      <c r="AJ3300">
        <v>0.109</v>
      </c>
    </row>
    <row r="3301" spans="3:36" x14ac:dyDescent="0.25">
      <c r="C3301" t="s">
        <v>843</v>
      </c>
      <c r="E3301">
        <v>7.5380000000000003</v>
      </c>
      <c r="F3301">
        <v>8.34</v>
      </c>
      <c r="G3301">
        <v>6.2510000000000003</v>
      </c>
      <c r="H3301">
        <v>5.9560000000000004</v>
      </c>
      <c r="I3301">
        <v>4.5410000000000004</v>
      </c>
      <c r="J3301">
        <v>4.2859999999999996</v>
      </c>
      <c r="K3301">
        <v>4.4870000000000001</v>
      </c>
      <c r="L3301">
        <v>4.7460000000000004</v>
      </c>
      <c r="M3301">
        <v>4.9820000000000002</v>
      </c>
      <c r="N3301">
        <v>5.2190000000000003</v>
      </c>
      <c r="O3301">
        <v>5.5430000000000001</v>
      </c>
      <c r="P3301">
        <v>5.8079999999999998</v>
      </c>
      <c r="Q3301">
        <v>6.0119999999999996</v>
      </c>
      <c r="R3301">
        <v>6.1779999999999999</v>
      </c>
      <c r="S3301">
        <v>6.2640000000000002</v>
      </c>
      <c r="T3301">
        <v>6.3710000000000004</v>
      </c>
      <c r="U3301">
        <v>6.4770000000000003</v>
      </c>
      <c r="V3301">
        <v>6.6710000000000003</v>
      </c>
      <c r="W3301">
        <v>6.7880000000000003</v>
      </c>
      <c r="X3301">
        <v>6.8390000000000004</v>
      </c>
      <c r="Y3301">
        <v>6.8840000000000003</v>
      </c>
      <c r="Z3301">
        <v>6.8579999999999997</v>
      </c>
      <c r="AA3301">
        <v>6.7229999999999999</v>
      </c>
      <c r="AB3301">
        <v>6.625</v>
      </c>
      <c r="AC3301">
        <v>6.4530000000000003</v>
      </c>
      <c r="AD3301">
        <v>6.3170000000000002</v>
      </c>
      <c r="AE3301">
        <v>6.2990000000000004</v>
      </c>
      <c r="AF3301">
        <v>6.2830000000000004</v>
      </c>
      <c r="AG3301">
        <v>6.3470000000000004</v>
      </c>
      <c r="AH3301">
        <v>6.4240000000000004</v>
      </c>
      <c r="AI3301">
        <v>6.5049999999999999</v>
      </c>
      <c r="AJ3301">
        <v>6.5590000000000002</v>
      </c>
    </row>
    <row r="3302" spans="3:36" x14ac:dyDescent="0.25">
      <c r="C3302" t="s">
        <v>838</v>
      </c>
      <c r="E3302">
        <v>251.423</v>
      </c>
      <c r="F3302">
        <v>255.80199999999999</v>
      </c>
      <c r="G3302">
        <v>262.15499999999997</v>
      </c>
      <c r="H3302">
        <v>264.38200000000001</v>
      </c>
      <c r="I3302">
        <v>249.31</v>
      </c>
      <c r="J3302">
        <v>248.25800000000001</v>
      </c>
      <c r="K3302">
        <v>249.97399999999999</v>
      </c>
      <c r="L3302">
        <v>254.70699999999999</v>
      </c>
      <c r="M3302">
        <v>258.04700000000003</v>
      </c>
      <c r="N3302">
        <v>261.49799999999999</v>
      </c>
      <c r="O3302">
        <v>269.245</v>
      </c>
      <c r="P3302">
        <v>274.334</v>
      </c>
      <c r="Q3302">
        <v>277.28399999999999</v>
      </c>
      <c r="R3302">
        <v>279.238</v>
      </c>
      <c r="S3302">
        <v>278.52199999999999</v>
      </c>
      <c r="T3302">
        <v>279.65499999999997</v>
      </c>
      <c r="U3302">
        <v>281.61799999999999</v>
      </c>
      <c r="V3302">
        <v>288.26100000000002</v>
      </c>
      <c r="W3302">
        <v>292.19600000000003</v>
      </c>
      <c r="X3302">
        <v>293.50799999999998</v>
      </c>
      <c r="Y3302">
        <v>294.55200000000002</v>
      </c>
      <c r="Z3302">
        <v>292.661</v>
      </c>
      <c r="AA3302">
        <v>286.15499999999997</v>
      </c>
      <c r="AB3302">
        <v>281.30200000000002</v>
      </c>
      <c r="AC3302">
        <v>273.38799999999998</v>
      </c>
      <c r="AD3302">
        <v>267.072</v>
      </c>
      <c r="AE3302">
        <v>265.69099999999997</v>
      </c>
      <c r="AF3302">
        <v>264.42099999999999</v>
      </c>
      <c r="AG3302">
        <v>266.52600000000001</v>
      </c>
      <c r="AH3302">
        <v>269.041</v>
      </c>
      <c r="AI3302">
        <v>271.67599999999999</v>
      </c>
      <c r="AJ3302">
        <v>273.16300000000001</v>
      </c>
    </row>
    <row r="3303" spans="3:36" x14ac:dyDescent="0.25">
      <c r="C3303" t="s">
        <v>996</v>
      </c>
    </row>
    <row r="3304" spans="3:36" x14ac:dyDescent="0.25">
      <c r="C3304" t="s">
        <v>1004</v>
      </c>
    </row>
    <row r="3305" spans="3:36" x14ac:dyDescent="0.25">
      <c r="C3305" t="s">
        <v>996</v>
      </c>
    </row>
    <row r="3306" spans="3:36" x14ac:dyDescent="0.25">
      <c r="C3306" t="s">
        <v>1005</v>
      </c>
    </row>
    <row r="3307" spans="3:36" x14ac:dyDescent="0.25">
      <c r="C3307" t="s">
        <v>55</v>
      </c>
      <c r="E3307">
        <v>0</v>
      </c>
      <c r="F3307">
        <v>0</v>
      </c>
      <c r="G3307">
        <v>0</v>
      </c>
      <c r="H3307">
        <v>0</v>
      </c>
      <c r="I3307">
        <v>0</v>
      </c>
      <c r="J3307">
        <v>0</v>
      </c>
      <c r="K3307">
        <v>0</v>
      </c>
      <c r="L3307">
        <v>0</v>
      </c>
      <c r="M3307">
        <v>0</v>
      </c>
      <c r="N3307">
        <v>0.1</v>
      </c>
      <c r="O3307">
        <v>0.1</v>
      </c>
      <c r="P3307">
        <v>0.2</v>
      </c>
      <c r="Q3307">
        <v>0.2</v>
      </c>
      <c r="R3307">
        <v>0.4</v>
      </c>
      <c r="S3307">
        <v>0.5</v>
      </c>
      <c r="T3307">
        <v>0.6</v>
      </c>
      <c r="U3307">
        <v>0.7</v>
      </c>
      <c r="V3307">
        <v>0.7</v>
      </c>
      <c r="W3307">
        <v>0.6</v>
      </c>
      <c r="X3307">
        <v>0.5</v>
      </c>
      <c r="Y3307">
        <v>0.5</v>
      </c>
      <c r="Z3307">
        <v>0.5</v>
      </c>
      <c r="AA3307">
        <v>0.7</v>
      </c>
      <c r="AB3307">
        <v>0.8</v>
      </c>
      <c r="AC3307">
        <v>0.9</v>
      </c>
      <c r="AD3307">
        <v>1</v>
      </c>
      <c r="AE3307">
        <v>1</v>
      </c>
      <c r="AF3307">
        <v>1</v>
      </c>
      <c r="AG3307">
        <v>1</v>
      </c>
      <c r="AH3307">
        <v>0.9</v>
      </c>
      <c r="AI3307">
        <v>0.8</v>
      </c>
      <c r="AJ3307">
        <v>0.8</v>
      </c>
    </row>
    <row r="3308" spans="3:36" x14ac:dyDescent="0.25">
      <c r="C3308" t="s">
        <v>831</v>
      </c>
      <c r="E3308">
        <v>7.9</v>
      </c>
      <c r="F3308">
        <v>7.4</v>
      </c>
      <c r="G3308">
        <v>7.2</v>
      </c>
      <c r="H3308">
        <v>6.8</v>
      </c>
      <c r="I3308">
        <v>7.5</v>
      </c>
      <c r="J3308">
        <v>7.6</v>
      </c>
      <c r="K3308">
        <v>7.6</v>
      </c>
      <c r="L3308">
        <v>7.5</v>
      </c>
      <c r="M3308">
        <v>7.4</v>
      </c>
      <c r="N3308">
        <v>7.2</v>
      </c>
      <c r="O3308">
        <v>6.8</v>
      </c>
      <c r="P3308">
        <v>6.4</v>
      </c>
      <c r="Q3308">
        <v>6.2</v>
      </c>
      <c r="R3308">
        <v>6</v>
      </c>
      <c r="S3308">
        <v>5.8</v>
      </c>
      <c r="T3308">
        <v>5.5</v>
      </c>
      <c r="U3308">
        <v>5.0999999999999996</v>
      </c>
      <c r="V3308">
        <v>4.5999999999999996</v>
      </c>
      <c r="W3308">
        <v>4.3</v>
      </c>
      <c r="X3308">
        <v>4.2</v>
      </c>
      <c r="Y3308">
        <v>4.0999999999999996</v>
      </c>
      <c r="Z3308">
        <v>4.0999999999999996</v>
      </c>
      <c r="AA3308">
        <v>4.4000000000000004</v>
      </c>
      <c r="AB3308">
        <v>4.5999999999999996</v>
      </c>
      <c r="AC3308">
        <v>4.8</v>
      </c>
      <c r="AD3308">
        <v>5</v>
      </c>
      <c r="AE3308">
        <v>5</v>
      </c>
      <c r="AF3308">
        <v>5.0999999999999996</v>
      </c>
      <c r="AG3308">
        <v>5.0999999999999996</v>
      </c>
      <c r="AH3308">
        <v>5</v>
      </c>
      <c r="AI3308">
        <v>5</v>
      </c>
      <c r="AJ3308">
        <v>4.9000000000000004</v>
      </c>
    </row>
    <row r="3309" spans="3:36" x14ac:dyDescent="0.25">
      <c r="C3309" t="s">
        <v>846</v>
      </c>
      <c r="E3309">
        <v>0</v>
      </c>
      <c r="F3309">
        <v>0</v>
      </c>
      <c r="G3309">
        <v>0</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row>
    <row r="3310" spans="3:36" x14ac:dyDescent="0.25">
      <c r="C3310" t="s">
        <v>64</v>
      </c>
      <c r="E3310">
        <v>0</v>
      </c>
      <c r="F3310">
        <v>0</v>
      </c>
      <c r="G3310">
        <v>0</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row>
    <row r="3311" spans="3:36" x14ac:dyDescent="0.25">
      <c r="C3311" t="s">
        <v>833</v>
      </c>
      <c r="E3311">
        <v>0</v>
      </c>
      <c r="F3311">
        <v>0</v>
      </c>
      <c r="G3311">
        <v>0</v>
      </c>
      <c r="H3311">
        <v>0</v>
      </c>
      <c r="I3311">
        <v>0</v>
      </c>
      <c r="J3311">
        <v>0</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row>
    <row r="3312" spans="3:36" x14ac:dyDescent="0.25">
      <c r="C3312" t="s">
        <v>834</v>
      </c>
      <c r="E3312">
        <v>0</v>
      </c>
      <c r="F3312">
        <v>0</v>
      </c>
      <c r="G3312">
        <v>0</v>
      </c>
      <c r="H3312">
        <v>0</v>
      </c>
      <c r="I3312">
        <v>0</v>
      </c>
      <c r="J3312">
        <v>0</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0</v>
      </c>
      <c r="AI3312">
        <v>0</v>
      </c>
      <c r="AJ3312">
        <v>0</v>
      </c>
    </row>
    <row r="3313" spans="3:36" x14ac:dyDescent="0.25">
      <c r="C3313" t="s">
        <v>42</v>
      </c>
      <c r="E3313">
        <v>0</v>
      </c>
      <c r="F3313">
        <v>0</v>
      </c>
      <c r="G3313">
        <v>0</v>
      </c>
      <c r="H3313">
        <v>0</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row>
    <row r="3314" spans="3:36" x14ac:dyDescent="0.25">
      <c r="C3314" t="s">
        <v>40</v>
      </c>
      <c r="E3314">
        <v>0</v>
      </c>
      <c r="F3314">
        <v>0</v>
      </c>
      <c r="G3314">
        <v>0</v>
      </c>
      <c r="H3314">
        <v>0</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c r="AI3314">
        <v>0</v>
      </c>
      <c r="AJ3314">
        <v>0</v>
      </c>
    </row>
    <row r="3315" spans="3:36" x14ac:dyDescent="0.25">
      <c r="C3315" t="s">
        <v>838</v>
      </c>
      <c r="E3315">
        <v>7.9</v>
      </c>
      <c r="F3315">
        <v>7.4</v>
      </c>
      <c r="G3315">
        <v>7.2</v>
      </c>
      <c r="H3315">
        <v>6.8</v>
      </c>
      <c r="I3315">
        <v>7.6</v>
      </c>
      <c r="J3315">
        <v>7.6</v>
      </c>
      <c r="K3315">
        <v>7.6</v>
      </c>
      <c r="L3315">
        <v>7.6</v>
      </c>
      <c r="M3315">
        <v>7.5</v>
      </c>
      <c r="N3315">
        <v>7.3</v>
      </c>
      <c r="O3315">
        <v>6.9</v>
      </c>
      <c r="P3315">
        <v>6.6</v>
      </c>
      <c r="Q3315">
        <v>6.4</v>
      </c>
      <c r="R3315">
        <v>6.3</v>
      </c>
      <c r="S3315">
        <v>6.3</v>
      </c>
      <c r="T3315">
        <v>6.1</v>
      </c>
      <c r="U3315">
        <v>5.9</v>
      </c>
      <c r="V3315">
        <v>5.3</v>
      </c>
      <c r="W3315">
        <v>4.9000000000000004</v>
      </c>
      <c r="X3315">
        <v>4.7</v>
      </c>
      <c r="Y3315">
        <v>4.5999999999999996</v>
      </c>
      <c r="Z3315">
        <v>4.7</v>
      </c>
      <c r="AA3315">
        <v>5.0999999999999996</v>
      </c>
      <c r="AB3315">
        <v>5.3</v>
      </c>
      <c r="AC3315">
        <v>5.7</v>
      </c>
      <c r="AD3315">
        <v>6</v>
      </c>
      <c r="AE3315">
        <v>6.1</v>
      </c>
      <c r="AF3315">
        <v>6.1</v>
      </c>
      <c r="AG3315">
        <v>6</v>
      </c>
      <c r="AH3315">
        <v>5.9</v>
      </c>
      <c r="AI3315">
        <v>5.8</v>
      </c>
      <c r="AJ3315">
        <v>5.7</v>
      </c>
    </row>
    <row r="3316" spans="3:36" x14ac:dyDescent="0.25">
      <c r="C3316" t="s">
        <v>996</v>
      </c>
    </row>
    <row r="3317" spans="3:36" x14ac:dyDescent="0.25">
      <c r="C3317" t="s">
        <v>996</v>
      </c>
    </row>
    <row r="3318" spans="3:36" x14ac:dyDescent="0.25">
      <c r="C3318" t="s">
        <v>1006</v>
      </c>
    </row>
    <row r="3319" spans="3:36" x14ac:dyDescent="0.25">
      <c r="C3319" t="s">
        <v>53</v>
      </c>
      <c r="E3319">
        <v>1.2</v>
      </c>
      <c r="F3319">
        <v>1.3</v>
      </c>
      <c r="G3319">
        <v>1.1000000000000001</v>
      </c>
      <c r="H3319">
        <v>1</v>
      </c>
      <c r="I3319">
        <v>1.2</v>
      </c>
      <c r="J3319">
        <v>1.3</v>
      </c>
      <c r="K3319">
        <v>1.2</v>
      </c>
      <c r="L3319">
        <v>1.2</v>
      </c>
      <c r="M3319">
        <v>1.1000000000000001</v>
      </c>
      <c r="N3319">
        <v>1.1000000000000001</v>
      </c>
      <c r="O3319">
        <v>1</v>
      </c>
      <c r="P3319">
        <v>0.9</v>
      </c>
      <c r="Q3319">
        <v>0.8</v>
      </c>
      <c r="R3319">
        <v>0.7</v>
      </c>
      <c r="S3319">
        <v>0.7</v>
      </c>
      <c r="T3319">
        <v>0.6</v>
      </c>
      <c r="U3319">
        <v>0.5</v>
      </c>
      <c r="V3319">
        <v>0.4</v>
      </c>
      <c r="W3319">
        <v>0.3</v>
      </c>
      <c r="X3319">
        <v>0.2</v>
      </c>
      <c r="Y3319">
        <v>0.2</v>
      </c>
      <c r="Z3319">
        <v>0.2</v>
      </c>
      <c r="AA3319">
        <v>0.2</v>
      </c>
      <c r="AB3319">
        <v>0.3</v>
      </c>
      <c r="AC3319">
        <v>0.3</v>
      </c>
      <c r="AD3319">
        <v>0.3</v>
      </c>
      <c r="AE3319">
        <v>0.3</v>
      </c>
      <c r="AF3319">
        <v>0.3</v>
      </c>
      <c r="AG3319">
        <v>0.3</v>
      </c>
      <c r="AH3319">
        <v>0.3</v>
      </c>
      <c r="AI3319">
        <v>0.3</v>
      </c>
      <c r="AJ3319">
        <v>0.3</v>
      </c>
    </row>
    <row r="3320" spans="3:36" x14ac:dyDescent="0.25">
      <c r="C3320" t="s">
        <v>54</v>
      </c>
      <c r="E3320">
        <v>0</v>
      </c>
      <c r="F3320">
        <v>0</v>
      </c>
      <c r="G3320">
        <v>0</v>
      </c>
      <c r="H3320">
        <v>0</v>
      </c>
      <c r="I3320">
        <v>0</v>
      </c>
      <c r="J3320">
        <v>0</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t="s">
        <v>1007</v>
      </c>
    </row>
    <row r="3321" spans="3:36" x14ac:dyDescent="0.25">
      <c r="C3321" t="s">
        <v>43</v>
      </c>
      <c r="E3321">
        <v>0</v>
      </c>
      <c r="F3321">
        <v>0</v>
      </c>
      <c r="G3321">
        <v>0</v>
      </c>
      <c r="H3321">
        <v>0</v>
      </c>
      <c r="I3321">
        <v>0</v>
      </c>
      <c r="J3321">
        <v>0</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row>
    <row r="3322" spans="3:36" x14ac:dyDescent="0.25">
      <c r="C3322" t="s">
        <v>847</v>
      </c>
      <c r="E3322">
        <v>0</v>
      </c>
      <c r="F3322">
        <v>0</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row>
    <row r="3323" spans="3:36" x14ac:dyDescent="0.25">
      <c r="C3323" t="s">
        <v>848</v>
      </c>
      <c r="E3323">
        <v>0</v>
      </c>
      <c r="F3323">
        <v>0</v>
      </c>
      <c r="G3323">
        <v>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row>
    <row r="3324" spans="3:36" x14ac:dyDescent="0.25">
      <c r="C3324" t="s">
        <v>42</v>
      </c>
      <c r="E3324">
        <v>0</v>
      </c>
      <c r="F3324">
        <v>0</v>
      </c>
      <c r="G3324">
        <v>0</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row>
    <row r="3325" spans="3:36" x14ac:dyDescent="0.25">
      <c r="C3325" t="s">
        <v>849</v>
      </c>
      <c r="E3325">
        <v>0</v>
      </c>
      <c r="F3325">
        <v>0</v>
      </c>
      <c r="G3325">
        <v>0</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t="s">
        <v>1008</v>
      </c>
    </row>
    <row r="3326" spans="3:36" x14ac:dyDescent="0.25">
      <c r="C3326" t="s">
        <v>850</v>
      </c>
      <c r="E3326">
        <v>0</v>
      </c>
      <c r="F3326">
        <v>0</v>
      </c>
      <c r="G3326">
        <v>0</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row>
    <row r="3327" spans="3:36" x14ac:dyDescent="0.25">
      <c r="C3327" t="s">
        <v>851</v>
      </c>
      <c r="E3327">
        <v>0</v>
      </c>
      <c r="F3327">
        <v>0</v>
      </c>
      <c r="G3327">
        <v>0</v>
      </c>
      <c r="H3327">
        <v>0</v>
      </c>
      <c r="I3327">
        <v>0</v>
      </c>
      <c r="J3327">
        <v>0</v>
      </c>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t="s">
        <v>1009</v>
      </c>
    </row>
    <row r="3328" spans="3:36" x14ac:dyDescent="0.25">
      <c r="C3328" t="s">
        <v>55</v>
      </c>
      <c r="E3328">
        <v>0</v>
      </c>
      <c r="F3328">
        <v>0</v>
      </c>
      <c r="G3328">
        <v>0</v>
      </c>
      <c r="H3328">
        <v>0</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row>
    <row r="3329" spans="3:36" x14ac:dyDescent="0.25">
      <c r="C3329" t="s">
        <v>1010</v>
      </c>
    </row>
    <row r="3330" spans="3:36" x14ac:dyDescent="0.25">
      <c r="C3330" t="s">
        <v>53</v>
      </c>
      <c r="E3330">
        <v>3.7</v>
      </c>
      <c r="F3330">
        <v>3.9</v>
      </c>
      <c r="G3330">
        <v>3.4</v>
      </c>
      <c r="H3330">
        <v>3.1</v>
      </c>
      <c r="I3330">
        <v>3.7</v>
      </c>
      <c r="J3330">
        <v>3.8</v>
      </c>
      <c r="K3330">
        <v>3.7</v>
      </c>
      <c r="L3330">
        <v>3.6</v>
      </c>
      <c r="M3330">
        <v>3.4</v>
      </c>
      <c r="N3330">
        <v>3.2</v>
      </c>
      <c r="O3330">
        <v>2.9</v>
      </c>
      <c r="P3330">
        <v>2.6</v>
      </c>
      <c r="Q3330">
        <v>2.4</v>
      </c>
      <c r="R3330">
        <v>2.1</v>
      </c>
      <c r="S3330">
        <v>2</v>
      </c>
      <c r="T3330">
        <v>1.7</v>
      </c>
      <c r="U3330">
        <v>1.4</v>
      </c>
      <c r="V3330">
        <v>1.1000000000000001</v>
      </c>
      <c r="W3330">
        <v>0.8</v>
      </c>
      <c r="X3330">
        <v>0.7</v>
      </c>
      <c r="Y3330">
        <v>0.6</v>
      </c>
      <c r="Z3330">
        <v>0.6</v>
      </c>
      <c r="AA3330">
        <v>0.7</v>
      </c>
      <c r="AB3330">
        <v>0.8</v>
      </c>
      <c r="AC3330">
        <v>0.9</v>
      </c>
      <c r="AD3330">
        <v>1</v>
      </c>
      <c r="AE3330">
        <v>1</v>
      </c>
      <c r="AF3330">
        <v>1</v>
      </c>
      <c r="AG3330">
        <v>1</v>
      </c>
      <c r="AH3330">
        <v>0.9</v>
      </c>
      <c r="AI3330">
        <v>0.9</v>
      </c>
      <c r="AJ3330">
        <v>0.8</v>
      </c>
    </row>
    <row r="3331" spans="3:36" x14ac:dyDescent="0.25">
      <c r="C3331" t="s">
        <v>54</v>
      </c>
      <c r="E3331">
        <v>0</v>
      </c>
      <c r="F3331">
        <v>0</v>
      </c>
      <c r="G3331">
        <v>0</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t="s">
        <v>1007</v>
      </c>
    </row>
    <row r="3332" spans="3:36" x14ac:dyDescent="0.25">
      <c r="C3332" t="s">
        <v>43</v>
      </c>
      <c r="E3332">
        <v>0</v>
      </c>
      <c r="F3332">
        <v>0</v>
      </c>
      <c r="G3332">
        <v>0</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row>
    <row r="3333" spans="3:36" x14ac:dyDescent="0.25">
      <c r="C3333" t="s">
        <v>847</v>
      </c>
      <c r="E3333">
        <v>0</v>
      </c>
      <c r="F3333">
        <v>0</v>
      </c>
      <c r="G3333">
        <v>0</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row>
    <row r="3334" spans="3:36" x14ac:dyDescent="0.25">
      <c r="C3334" t="s">
        <v>848</v>
      </c>
      <c r="E3334">
        <v>0</v>
      </c>
      <c r="F3334">
        <v>0</v>
      </c>
      <c r="G3334">
        <v>0</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row>
    <row r="3335" spans="3:36" x14ac:dyDescent="0.25">
      <c r="C3335" t="s">
        <v>42</v>
      </c>
      <c r="E3335">
        <v>0</v>
      </c>
      <c r="F3335">
        <v>0</v>
      </c>
      <c r="G3335">
        <v>0</v>
      </c>
      <c r="H3335">
        <v>0</v>
      </c>
      <c r="I3335">
        <v>0</v>
      </c>
      <c r="J3335">
        <v>0</v>
      </c>
      <c r="K3335">
        <v>0</v>
      </c>
      <c r="L3335">
        <v>0</v>
      </c>
      <c r="M3335">
        <v>0</v>
      </c>
      <c r="N3335">
        <v>0.1</v>
      </c>
      <c r="O3335">
        <v>0.1</v>
      </c>
      <c r="P3335">
        <v>0.1</v>
      </c>
      <c r="Q3335">
        <v>0.2</v>
      </c>
      <c r="R3335">
        <v>0.3</v>
      </c>
      <c r="S3335">
        <v>0.4</v>
      </c>
      <c r="T3335">
        <v>0.5</v>
      </c>
      <c r="U3335">
        <v>0.6</v>
      </c>
      <c r="V3335">
        <v>0.5</v>
      </c>
      <c r="W3335">
        <v>0.5</v>
      </c>
      <c r="X3335">
        <v>0.4</v>
      </c>
      <c r="Y3335">
        <v>0.4</v>
      </c>
      <c r="Z3335">
        <v>0.4</v>
      </c>
      <c r="AA3335">
        <v>0.5</v>
      </c>
      <c r="AB3335">
        <v>0.6</v>
      </c>
      <c r="AC3335">
        <v>0.7</v>
      </c>
      <c r="AD3335">
        <v>0.8</v>
      </c>
      <c r="AE3335">
        <v>0.8</v>
      </c>
      <c r="AF3335">
        <v>0.8</v>
      </c>
      <c r="AG3335">
        <v>0.8</v>
      </c>
      <c r="AH3335">
        <v>0.7</v>
      </c>
      <c r="AI3335">
        <v>0.7</v>
      </c>
      <c r="AJ3335">
        <v>0.6</v>
      </c>
    </row>
    <row r="3336" spans="3:36" x14ac:dyDescent="0.25">
      <c r="C3336" t="s">
        <v>849</v>
      </c>
      <c r="E3336">
        <v>0</v>
      </c>
      <c r="F3336">
        <v>0</v>
      </c>
      <c r="G3336">
        <v>0</v>
      </c>
      <c r="H3336">
        <v>0</v>
      </c>
      <c r="I3336">
        <v>0</v>
      </c>
      <c r="J3336">
        <v>0</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t="s">
        <v>1008</v>
      </c>
    </row>
    <row r="3337" spans="3:36" x14ac:dyDescent="0.25">
      <c r="C3337" t="s">
        <v>850</v>
      </c>
      <c r="E3337">
        <v>0</v>
      </c>
      <c r="F3337">
        <v>0</v>
      </c>
      <c r="G3337">
        <v>0</v>
      </c>
      <c r="H3337">
        <v>0</v>
      </c>
      <c r="I3337">
        <v>0</v>
      </c>
      <c r="J3337">
        <v>0</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row>
    <row r="3338" spans="3:36" x14ac:dyDescent="0.25">
      <c r="C3338" t="s">
        <v>851</v>
      </c>
      <c r="E3338">
        <v>0</v>
      </c>
      <c r="F3338">
        <v>0</v>
      </c>
      <c r="G3338">
        <v>0</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t="s">
        <v>1009</v>
      </c>
    </row>
    <row r="3339" spans="3:36" x14ac:dyDescent="0.25">
      <c r="C3339" t="s">
        <v>55</v>
      </c>
      <c r="E3339">
        <v>0</v>
      </c>
      <c r="F3339">
        <v>0</v>
      </c>
      <c r="G3339">
        <v>0</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row>
    <row r="3340" spans="3:36" x14ac:dyDescent="0.25">
      <c r="C3340" t="s">
        <v>996</v>
      </c>
    </row>
    <row r="3341" spans="3:36" x14ac:dyDescent="0.25">
      <c r="C3341" t="s">
        <v>852</v>
      </c>
      <c r="E3341">
        <v>171.1</v>
      </c>
      <c r="F3341">
        <v>176.4</v>
      </c>
      <c r="G3341">
        <v>175.8</v>
      </c>
      <c r="H3341">
        <v>173.4</v>
      </c>
      <c r="I3341">
        <v>171.6</v>
      </c>
      <c r="J3341">
        <v>171</v>
      </c>
      <c r="K3341">
        <v>171</v>
      </c>
      <c r="L3341">
        <v>173.7</v>
      </c>
      <c r="M3341">
        <v>175.2</v>
      </c>
      <c r="N3341">
        <v>175.8</v>
      </c>
      <c r="O3341">
        <v>179.8</v>
      </c>
      <c r="P3341">
        <v>182.6</v>
      </c>
      <c r="Q3341">
        <v>184.7</v>
      </c>
      <c r="R3341">
        <v>185.7</v>
      </c>
      <c r="S3341">
        <v>184.4</v>
      </c>
      <c r="T3341">
        <v>183.8</v>
      </c>
      <c r="U3341">
        <v>183.8</v>
      </c>
      <c r="V3341">
        <v>187.6</v>
      </c>
      <c r="W3341">
        <v>189.8</v>
      </c>
      <c r="X3341">
        <v>190</v>
      </c>
      <c r="Y3341">
        <v>190.4</v>
      </c>
      <c r="Z3341">
        <v>188.4</v>
      </c>
      <c r="AA3341">
        <v>183.5</v>
      </c>
      <c r="AB3341">
        <v>179.8</v>
      </c>
      <c r="AC3341">
        <v>174</v>
      </c>
      <c r="AD3341">
        <v>169.2</v>
      </c>
      <c r="AE3341">
        <v>168.5</v>
      </c>
      <c r="AF3341">
        <v>168.1</v>
      </c>
      <c r="AG3341">
        <v>169.9</v>
      </c>
      <c r="AH3341">
        <v>172.1</v>
      </c>
      <c r="AI3341">
        <v>174.4</v>
      </c>
      <c r="AJ3341">
        <v>175.6</v>
      </c>
    </row>
    <row r="3342" spans="3:36" x14ac:dyDescent="0.25">
      <c r="C3342" t="s">
        <v>853</v>
      </c>
      <c r="E3342">
        <v>15.3</v>
      </c>
      <c r="F3342">
        <v>17.5</v>
      </c>
      <c r="G3342">
        <v>19.100000000000001</v>
      </c>
      <c r="H3342">
        <v>13.5</v>
      </c>
      <c r="I3342">
        <v>14.3</v>
      </c>
      <c r="J3342">
        <v>14.4</v>
      </c>
      <c r="K3342">
        <v>15.3</v>
      </c>
      <c r="L3342">
        <v>15.3</v>
      </c>
      <c r="M3342">
        <v>15.3</v>
      </c>
      <c r="N3342">
        <v>15.3</v>
      </c>
      <c r="O3342">
        <v>15.4</v>
      </c>
      <c r="P3342">
        <v>15.4</v>
      </c>
      <c r="Q3342">
        <v>15.4</v>
      </c>
      <c r="R3342">
        <v>15.4</v>
      </c>
      <c r="S3342">
        <v>15.4</v>
      </c>
      <c r="T3342">
        <v>15.4</v>
      </c>
      <c r="U3342">
        <v>15.4</v>
      </c>
      <c r="V3342">
        <v>15.4</v>
      </c>
      <c r="W3342">
        <v>15.4</v>
      </c>
      <c r="X3342">
        <v>15.4</v>
      </c>
      <c r="Y3342">
        <v>15.5</v>
      </c>
      <c r="Z3342">
        <v>15.5</v>
      </c>
      <c r="AA3342">
        <v>15.5</v>
      </c>
      <c r="AB3342">
        <v>15.5</v>
      </c>
      <c r="AC3342">
        <v>15.5</v>
      </c>
      <c r="AD3342">
        <v>15.5</v>
      </c>
      <c r="AE3342">
        <v>15.5</v>
      </c>
      <c r="AF3342">
        <v>15.5</v>
      </c>
      <c r="AG3342">
        <v>15.5</v>
      </c>
      <c r="AH3342">
        <v>15.5</v>
      </c>
      <c r="AI3342">
        <v>15.5</v>
      </c>
      <c r="AJ3342">
        <v>15.6</v>
      </c>
    </row>
    <row r="3343" spans="3:36" x14ac:dyDescent="0.25">
      <c r="C3343" t="s">
        <v>854</v>
      </c>
      <c r="E3343">
        <v>155.80000000000001</v>
      </c>
      <c r="F3343">
        <v>159</v>
      </c>
      <c r="G3343">
        <v>156.69999999999999</v>
      </c>
      <c r="H3343">
        <v>160</v>
      </c>
      <c r="I3343">
        <v>157.19999999999999</v>
      </c>
      <c r="J3343">
        <v>156.6</v>
      </c>
      <c r="K3343">
        <v>155.69999999999999</v>
      </c>
      <c r="L3343">
        <v>158.4</v>
      </c>
      <c r="M3343">
        <v>159.9</v>
      </c>
      <c r="N3343">
        <v>160.5</v>
      </c>
      <c r="O3343">
        <v>164.4</v>
      </c>
      <c r="P3343">
        <v>167.2</v>
      </c>
      <c r="Q3343">
        <v>169.3</v>
      </c>
      <c r="R3343">
        <v>170.3</v>
      </c>
      <c r="S3343">
        <v>169.1</v>
      </c>
      <c r="T3343">
        <v>168.4</v>
      </c>
      <c r="U3343">
        <v>168.4</v>
      </c>
      <c r="V3343">
        <v>172.2</v>
      </c>
      <c r="W3343">
        <v>174.3</v>
      </c>
      <c r="X3343">
        <v>174.5</v>
      </c>
      <c r="Y3343">
        <v>174.9</v>
      </c>
      <c r="Z3343">
        <v>172.9</v>
      </c>
      <c r="AA3343">
        <v>168</v>
      </c>
      <c r="AB3343">
        <v>164.3</v>
      </c>
      <c r="AC3343">
        <v>158.5</v>
      </c>
      <c r="AD3343">
        <v>153.69999999999999</v>
      </c>
      <c r="AE3343">
        <v>153</v>
      </c>
      <c r="AF3343">
        <v>152.6</v>
      </c>
      <c r="AG3343">
        <v>154.4</v>
      </c>
      <c r="AH3343">
        <v>156.6</v>
      </c>
      <c r="AI3343">
        <v>158.9</v>
      </c>
      <c r="AJ3343">
        <v>160.1</v>
      </c>
    </row>
    <row r="3344" spans="3:36" x14ac:dyDescent="0.25">
      <c r="C3344" t="s">
        <v>855</v>
      </c>
      <c r="E3344">
        <v>25.9</v>
      </c>
      <c r="F3344">
        <v>26.7</v>
      </c>
      <c r="G3344">
        <v>23.8</v>
      </c>
      <c r="H3344">
        <v>21.7</v>
      </c>
      <c r="I3344">
        <v>25.5</v>
      </c>
      <c r="J3344">
        <v>26</v>
      </c>
      <c r="K3344">
        <v>25.6</v>
      </c>
      <c r="L3344">
        <v>24.9</v>
      </c>
      <c r="M3344">
        <v>24.1</v>
      </c>
      <c r="N3344">
        <v>22.8</v>
      </c>
      <c r="O3344">
        <v>20.6</v>
      </c>
      <c r="P3344">
        <v>18.600000000000001</v>
      </c>
      <c r="Q3344">
        <v>17.5</v>
      </c>
      <c r="R3344">
        <v>16.600000000000001</v>
      </c>
      <c r="S3344">
        <v>16.2</v>
      </c>
      <c r="T3344">
        <v>15.1</v>
      </c>
      <c r="U3344">
        <v>13.8</v>
      </c>
      <c r="V3344">
        <v>10.8</v>
      </c>
      <c r="W3344">
        <v>8.5</v>
      </c>
      <c r="X3344">
        <v>7.4</v>
      </c>
      <c r="Y3344">
        <v>6.5</v>
      </c>
      <c r="Z3344">
        <v>6.7</v>
      </c>
      <c r="AA3344">
        <v>8.5</v>
      </c>
      <c r="AB3344">
        <v>9.6</v>
      </c>
      <c r="AC3344">
        <v>11.4</v>
      </c>
      <c r="AD3344">
        <v>12.5</v>
      </c>
      <c r="AE3344">
        <v>12.5</v>
      </c>
      <c r="AF3344">
        <v>12.6</v>
      </c>
      <c r="AG3344">
        <v>11.9</v>
      </c>
      <c r="AH3344">
        <v>11.2</v>
      </c>
      <c r="AI3344">
        <v>10.3</v>
      </c>
      <c r="AJ3344">
        <v>9.6999999999999993</v>
      </c>
    </row>
    <row r="3345" spans="3:36" x14ac:dyDescent="0.25">
      <c r="C3345" t="s">
        <v>856</v>
      </c>
      <c r="E3345">
        <v>142.9</v>
      </c>
      <c r="F3345">
        <v>149.19999999999999</v>
      </c>
      <c r="G3345">
        <v>175.6</v>
      </c>
      <c r="H3345">
        <v>185.1</v>
      </c>
      <c r="I3345">
        <v>145.30000000000001</v>
      </c>
      <c r="J3345">
        <v>142.30000000000001</v>
      </c>
      <c r="K3345">
        <v>146.80000000000001</v>
      </c>
      <c r="L3345">
        <v>161.30000000000001</v>
      </c>
      <c r="M3345">
        <v>172.5</v>
      </c>
      <c r="N3345">
        <v>185.4</v>
      </c>
      <c r="O3345">
        <v>217.3</v>
      </c>
      <c r="P3345">
        <v>241.8</v>
      </c>
      <c r="Q3345">
        <v>258.39999999999998</v>
      </c>
      <c r="R3345">
        <v>272</v>
      </c>
      <c r="S3345">
        <v>273</v>
      </c>
      <c r="T3345">
        <v>283.5</v>
      </c>
      <c r="U3345">
        <v>300.10000000000002</v>
      </c>
      <c r="V3345">
        <v>345.5</v>
      </c>
      <c r="W3345">
        <v>377.8</v>
      </c>
      <c r="X3345">
        <v>394.2</v>
      </c>
      <c r="Y3345">
        <v>409</v>
      </c>
      <c r="Z3345">
        <v>403</v>
      </c>
      <c r="AA3345">
        <v>366.2</v>
      </c>
      <c r="AB3345">
        <v>341.8</v>
      </c>
      <c r="AC3345">
        <v>301</v>
      </c>
      <c r="AD3345">
        <v>271.8</v>
      </c>
      <c r="AE3345">
        <v>269.10000000000002</v>
      </c>
      <c r="AF3345">
        <v>266.89999999999998</v>
      </c>
      <c r="AG3345">
        <v>282.2</v>
      </c>
      <c r="AH3345">
        <v>301.10000000000002</v>
      </c>
      <c r="AI3345">
        <v>322</v>
      </c>
      <c r="AJ3345">
        <v>337.1</v>
      </c>
    </row>
    <row r="3346" spans="3:36" x14ac:dyDescent="0.25">
      <c r="C3346" t="s">
        <v>996</v>
      </c>
    </row>
    <row r="3347" spans="3:36" x14ac:dyDescent="0.25">
      <c r="C3347" t="s">
        <v>1011</v>
      </c>
    </row>
    <row r="3348" spans="3:36" x14ac:dyDescent="0.25">
      <c r="C3348" t="s">
        <v>1012</v>
      </c>
    </row>
    <row r="3349" spans="3:36" x14ac:dyDescent="0.25">
      <c r="C3349" t="s">
        <v>857</v>
      </c>
      <c r="E3349">
        <v>13.2</v>
      </c>
      <c r="F3349">
        <v>13.2</v>
      </c>
      <c r="G3349">
        <v>13.2</v>
      </c>
      <c r="H3349">
        <v>13.2</v>
      </c>
      <c r="I3349">
        <v>13.2</v>
      </c>
      <c r="J3349">
        <v>14.3</v>
      </c>
      <c r="K3349">
        <v>15.1</v>
      </c>
      <c r="L3349">
        <v>16</v>
      </c>
      <c r="M3349">
        <v>16.899999999999999</v>
      </c>
      <c r="N3349">
        <v>17.8</v>
      </c>
      <c r="O3349">
        <v>18.8</v>
      </c>
      <c r="P3349">
        <v>19.8</v>
      </c>
      <c r="Q3349">
        <v>20.9</v>
      </c>
      <c r="R3349">
        <v>22</v>
      </c>
      <c r="S3349">
        <v>23.1</v>
      </c>
      <c r="T3349">
        <v>24.1</v>
      </c>
      <c r="U3349">
        <v>25.1</v>
      </c>
      <c r="V3349">
        <v>26.1</v>
      </c>
      <c r="W3349">
        <v>27.2</v>
      </c>
      <c r="X3349">
        <v>28.3</v>
      </c>
      <c r="Y3349">
        <v>29.4</v>
      </c>
      <c r="Z3349">
        <v>30.6</v>
      </c>
      <c r="AA3349">
        <v>31.7</v>
      </c>
      <c r="AB3349">
        <v>32.799999999999997</v>
      </c>
      <c r="AC3349">
        <v>33.700000000000003</v>
      </c>
      <c r="AD3349">
        <v>34.6</v>
      </c>
      <c r="AE3349">
        <v>35.5</v>
      </c>
      <c r="AF3349">
        <v>36.299999999999997</v>
      </c>
      <c r="AG3349">
        <v>37.200000000000003</v>
      </c>
      <c r="AH3349">
        <v>38.200000000000003</v>
      </c>
      <c r="AI3349">
        <v>39.299999999999997</v>
      </c>
      <c r="AJ3349">
        <v>40.4</v>
      </c>
    </row>
    <row r="3350" spans="3:36" x14ac:dyDescent="0.25">
      <c r="C3350" t="s">
        <v>858</v>
      </c>
      <c r="E3350">
        <v>0</v>
      </c>
      <c r="F3350">
        <v>0</v>
      </c>
      <c r="G3350">
        <v>0</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t="s">
        <v>1013</v>
      </c>
    </row>
    <row r="3351" spans="3:36" x14ac:dyDescent="0.25">
      <c r="C3351" t="s">
        <v>859</v>
      </c>
      <c r="E3351">
        <v>1.8</v>
      </c>
      <c r="F3351">
        <v>1.8</v>
      </c>
      <c r="G3351">
        <v>1.8</v>
      </c>
      <c r="H3351">
        <v>1.8</v>
      </c>
      <c r="I3351">
        <v>1.8</v>
      </c>
      <c r="J3351">
        <v>1.8</v>
      </c>
      <c r="K3351">
        <v>1.8</v>
      </c>
      <c r="L3351">
        <v>1.8</v>
      </c>
      <c r="M3351">
        <v>1.8</v>
      </c>
      <c r="N3351">
        <v>1.8</v>
      </c>
      <c r="O3351">
        <v>1.8</v>
      </c>
      <c r="P3351">
        <v>1.8</v>
      </c>
      <c r="Q3351">
        <v>1.8</v>
      </c>
      <c r="R3351">
        <v>1.8</v>
      </c>
      <c r="S3351">
        <v>1.8</v>
      </c>
      <c r="T3351">
        <v>1.8</v>
      </c>
      <c r="U3351">
        <v>1.8</v>
      </c>
      <c r="V3351">
        <v>1.8</v>
      </c>
      <c r="W3351">
        <v>1.8</v>
      </c>
      <c r="X3351">
        <v>1.8</v>
      </c>
      <c r="Y3351">
        <v>1.8</v>
      </c>
      <c r="Z3351">
        <v>1.8</v>
      </c>
      <c r="AA3351">
        <v>1.8</v>
      </c>
      <c r="AB3351">
        <v>1.8</v>
      </c>
      <c r="AC3351">
        <v>1.8</v>
      </c>
      <c r="AD3351">
        <v>1.8</v>
      </c>
      <c r="AE3351">
        <v>1.8</v>
      </c>
      <c r="AF3351">
        <v>1.8</v>
      </c>
      <c r="AG3351">
        <v>1.8</v>
      </c>
      <c r="AH3351">
        <v>1.8</v>
      </c>
      <c r="AI3351">
        <v>1.8</v>
      </c>
      <c r="AJ3351" t="s">
        <v>1151</v>
      </c>
    </row>
    <row r="3352" spans="3:36" x14ac:dyDescent="0.25">
      <c r="C3352" t="s">
        <v>860</v>
      </c>
      <c r="E3352">
        <v>302.8</v>
      </c>
      <c r="F3352">
        <v>320.3</v>
      </c>
      <c r="G3352">
        <v>308.5</v>
      </c>
      <c r="H3352">
        <v>292.7</v>
      </c>
      <c r="I3352">
        <v>295.89999999999998</v>
      </c>
      <c r="J3352">
        <v>295.89999999999998</v>
      </c>
      <c r="K3352">
        <v>315.89999999999998</v>
      </c>
      <c r="L3352">
        <v>315.89999999999998</v>
      </c>
      <c r="M3352">
        <v>315.89999999999998</v>
      </c>
      <c r="N3352">
        <v>315.89999999999998</v>
      </c>
      <c r="O3352">
        <v>315.89999999999998</v>
      </c>
      <c r="P3352">
        <v>315.89999999999998</v>
      </c>
      <c r="Q3352">
        <v>315.89999999999998</v>
      </c>
      <c r="R3352">
        <v>315.89999999999998</v>
      </c>
      <c r="S3352">
        <v>315.89999999999998</v>
      </c>
      <c r="T3352">
        <v>315.89999999999998</v>
      </c>
      <c r="U3352">
        <v>315.89999999999998</v>
      </c>
      <c r="V3352">
        <v>315.89999999999998</v>
      </c>
      <c r="W3352">
        <v>315.89999999999998</v>
      </c>
      <c r="X3352">
        <v>315.89999999999998</v>
      </c>
      <c r="Y3352">
        <v>315.89999999999998</v>
      </c>
      <c r="Z3352">
        <v>315.89999999999998</v>
      </c>
      <c r="AA3352">
        <v>315.89999999999998</v>
      </c>
      <c r="AB3352">
        <v>315.89999999999998</v>
      </c>
      <c r="AC3352">
        <v>315.89999999999998</v>
      </c>
      <c r="AD3352">
        <v>315.89999999999998</v>
      </c>
      <c r="AE3352">
        <v>315.89999999999998</v>
      </c>
      <c r="AF3352">
        <v>315.89999999999998</v>
      </c>
      <c r="AG3352">
        <v>315.89999999999998</v>
      </c>
      <c r="AH3352">
        <v>315.89999999999998</v>
      </c>
      <c r="AI3352">
        <v>315.89999999999998</v>
      </c>
      <c r="AJ3352">
        <v>315.89999999999998</v>
      </c>
    </row>
    <row r="3353" spans="3:36" x14ac:dyDescent="0.25">
      <c r="C3353" t="s">
        <v>838</v>
      </c>
      <c r="E3353">
        <v>317.8</v>
      </c>
      <c r="F3353">
        <v>335.3</v>
      </c>
      <c r="G3353">
        <v>323.5</v>
      </c>
      <c r="H3353">
        <v>307.7</v>
      </c>
      <c r="I3353">
        <v>310.89999999999998</v>
      </c>
      <c r="J3353">
        <v>312</v>
      </c>
      <c r="K3353">
        <v>332.8</v>
      </c>
      <c r="L3353">
        <v>333.7</v>
      </c>
      <c r="M3353">
        <v>334.6</v>
      </c>
      <c r="N3353">
        <v>335.5</v>
      </c>
      <c r="O3353">
        <v>336.5</v>
      </c>
      <c r="P3353">
        <v>337.5</v>
      </c>
      <c r="Q3353">
        <v>338.6</v>
      </c>
      <c r="R3353">
        <v>339.7</v>
      </c>
      <c r="S3353">
        <v>340.8</v>
      </c>
      <c r="T3353">
        <v>341.8</v>
      </c>
      <c r="U3353">
        <v>342.8</v>
      </c>
      <c r="V3353">
        <v>343.8</v>
      </c>
      <c r="W3353">
        <v>344.9</v>
      </c>
      <c r="X3353">
        <v>346</v>
      </c>
      <c r="Y3353">
        <v>347.1</v>
      </c>
      <c r="Z3353">
        <v>348.3</v>
      </c>
      <c r="AA3353">
        <v>349.4</v>
      </c>
      <c r="AB3353">
        <v>350.5</v>
      </c>
      <c r="AC3353">
        <v>351.4</v>
      </c>
      <c r="AD3353">
        <v>352.3</v>
      </c>
      <c r="AE3353">
        <v>353.2</v>
      </c>
      <c r="AF3353">
        <v>354</v>
      </c>
      <c r="AG3353">
        <v>354.9</v>
      </c>
      <c r="AH3353">
        <v>355.9</v>
      </c>
      <c r="AI3353">
        <v>357</v>
      </c>
      <c r="AJ3353">
        <v>358.1</v>
      </c>
    </row>
    <row r="3354" spans="3:36" x14ac:dyDescent="0.25">
      <c r="C3354" t="s">
        <v>1014</v>
      </c>
    </row>
    <row r="3355" spans="3:36" x14ac:dyDescent="0.25">
      <c r="C3355" t="s">
        <v>861</v>
      </c>
      <c r="E3355">
        <v>97.7</v>
      </c>
      <c r="F3355">
        <v>69.599999999999994</v>
      </c>
      <c r="G3355">
        <v>85.7</v>
      </c>
      <c r="H3355">
        <v>83.7</v>
      </c>
      <c r="I3355">
        <v>93.2</v>
      </c>
      <c r="J3355">
        <v>99.7</v>
      </c>
      <c r="K3355">
        <v>104.8</v>
      </c>
      <c r="L3355">
        <v>109.9</v>
      </c>
      <c r="M3355">
        <v>115.2</v>
      </c>
      <c r="N3355">
        <v>120.7</v>
      </c>
      <c r="O3355">
        <v>126.6</v>
      </c>
      <c r="P3355">
        <v>132.69999999999999</v>
      </c>
      <c r="Q3355">
        <v>139</v>
      </c>
      <c r="R3355">
        <v>145.19999999999999</v>
      </c>
      <c r="S3355">
        <v>151.30000000000001</v>
      </c>
      <c r="T3355">
        <v>157.30000000000001</v>
      </c>
      <c r="U3355">
        <v>162.9</v>
      </c>
      <c r="V3355">
        <v>168.8</v>
      </c>
      <c r="W3355">
        <v>174.9</v>
      </c>
      <c r="X3355">
        <v>181.1</v>
      </c>
      <c r="Y3355">
        <v>187.5</v>
      </c>
      <c r="Z3355">
        <v>194</v>
      </c>
      <c r="AA3355">
        <v>200.2</v>
      </c>
      <c r="AB3355">
        <v>206.2</v>
      </c>
      <c r="AC3355">
        <v>211.6</v>
      </c>
      <c r="AD3355">
        <v>216.5</v>
      </c>
      <c r="AE3355">
        <v>221.4</v>
      </c>
      <c r="AF3355">
        <v>226.2</v>
      </c>
      <c r="AG3355">
        <v>231.4</v>
      </c>
      <c r="AH3355">
        <v>236.8</v>
      </c>
      <c r="AI3355">
        <v>242.7</v>
      </c>
      <c r="AJ3355">
        <v>248.7</v>
      </c>
    </row>
    <row r="3356" spans="3:36" x14ac:dyDescent="0.25">
      <c r="C3356" t="s">
        <v>862</v>
      </c>
      <c r="E3356">
        <v>0</v>
      </c>
      <c r="F3356">
        <v>0</v>
      </c>
      <c r="G3356">
        <v>0</v>
      </c>
      <c r="H3356">
        <v>0</v>
      </c>
      <c r="I3356">
        <v>0</v>
      </c>
      <c r="J3356">
        <v>0</v>
      </c>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c r="AI3356">
        <v>0</v>
      </c>
      <c r="AJ3356" t="s">
        <v>1013</v>
      </c>
    </row>
    <row r="3357" spans="3:36" x14ac:dyDescent="0.25">
      <c r="C3357" t="s">
        <v>863</v>
      </c>
      <c r="E3357">
        <v>0.4</v>
      </c>
      <c r="F3357">
        <v>0.3</v>
      </c>
      <c r="G3357">
        <v>0.1</v>
      </c>
      <c r="H3357">
        <v>1.7</v>
      </c>
      <c r="I3357">
        <v>0.9</v>
      </c>
      <c r="J3357">
        <v>0.9</v>
      </c>
      <c r="K3357">
        <v>0.9</v>
      </c>
      <c r="L3357">
        <v>0.9</v>
      </c>
      <c r="M3357">
        <v>0.9</v>
      </c>
      <c r="N3357">
        <v>0.9</v>
      </c>
      <c r="O3357">
        <v>0.9</v>
      </c>
      <c r="P3357">
        <v>0.9</v>
      </c>
      <c r="Q3357">
        <v>0.9</v>
      </c>
      <c r="R3357">
        <v>0.9</v>
      </c>
      <c r="S3357">
        <v>0.9</v>
      </c>
      <c r="T3357">
        <v>0.9</v>
      </c>
      <c r="U3357">
        <v>0.9</v>
      </c>
      <c r="V3357">
        <v>0.9</v>
      </c>
      <c r="W3357">
        <v>0.9</v>
      </c>
      <c r="X3357">
        <v>0.9</v>
      </c>
      <c r="Y3357">
        <v>0.9</v>
      </c>
      <c r="Z3357">
        <v>0.9</v>
      </c>
      <c r="AA3357">
        <v>0.9</v>
      </c>
      <c r="AB3357">
        <v>0.9</v>
      </c>
      <c r="AC3357">
        <v>0.9</v>
      </c>
      <c r="AD3357">
        <v>0.9</v>
      </c>
      <c r="AE3357">
        <v>0.9</v>
      </c>
      <c r="AF3357">
        <v>0.9</v>
      </c>
      <c r="AG3357">
        <v>0.9</v>
      </c>
      <c r="AH3357">
        <v>0.9</v>
      </c>
      <c r="AI3357">
        <v>0.9</v>
      </c>
      <c r="AJ3357" t="s">
        <v>1152</v>
      </c>
    </row>
    <row r="3358" spans="3:36" x14ac:dyDescent="0.25">
      <c r="C3358" t="s">
        <v>864</v>
      </c>
      <c r="E3358">
        <v>1376.7</v>
      </c>
      <c r="F3358">
        <v>1360.8</v>
      </c>
      <c r="G3358">
        <v>1386.2</v>
      </c>
      <c r="H3358">
        <v>1382.1</v>
      </c>
      <c r="I3358">
        <v>1353.1</v>
      </c>
      <c r="J3358">
        <v>1353.1</v>
      </c>
      <c r="K3358">
        <v>1450</v>
      </c>
      <c r="L3358">
        <v>1450</v>
      </c>
      <c r="M3358">
        <v>1450</v>
      </c>
      <c r="N3358">
        <v>1450</v>
      </c>
      <c r="O3358">
        <v>1450</v>
      </c>
      <c r="P3358">
        <v>1450</v>
      </c>
      <c r="Q3358">
        <v>1450</v>
      </c>
      <c r="R3358">
        <v>1450</v>
      </c>
      <c r="S3358">
        <v>1450</v>
      </c>
      <c r="T3358">
        <v>1450</v>
      </c>
      <c r="U3358">
        <v>1450</v>
      </c>
      <c r="V3358">
        <v>1450</v>
      </c>
      <c r="W3358">
        <v>1450</v>
      </c>
      <c r="X3358">
        <v>1450</v>
      </c>
      <c r="Y3358">
        <v>1450</v>
      </c>
      <c r="Z3358">
        <v>1450</v>
      </c>
      <c r="AA3358">
        <v>1450</v>
      </c>
      <c r="AB3358">
        <v>1450</v>
      </c>
      <c r="AC3358">
        <v>1450</v>
      </c>
      <c r="AD3358">
        <v>1450</v>
      </c>
      <c r="AE3358">
        <v>1450</v>
      </c>
      <c r="AF3358">
        <v>1450</v>
      </c>
      <c r="AG3358">
        <v>1450</v>
      </c>
      <c r="AH3358">
        <v>1450</v>
      </c>
      <c r="AI3358">
        <v>1450</v>
      </c>
      <c r="AJ3358">
        <v>1450</v>
      </c>
    </row>
    <row r="3359" spans="3:36" x14ac:dyDescent="0.25">
      <c r="C3359" t="s">
        <v>838</v>
      </c>
      <c r="E3359">
        <v>1474.8</v>
      </c>
      <c r="F3359">
        <v>1430.6</v>
      </c>
      <c r="G3359">
        <v>1472</v>
      </c>
      <c r="H3359">
        <v>1467.4</v>
      </c>
      <c r="I3359">
        <v>1447.2</v>
      </c>
      <c r="J3359">
        <v>1453.7</v>
      </c>
      <c r="K3359">
        <v>1555.6</v>
      </c>
      <c r="L3359">
        <v>1560.8</v>
      </c>
      <c r="M3359">
        <v>1566.1</v>
      </c>
      <c r="N3359">
        <v>1571.6</v>
      </c>
      <c r="O3359">
        <v>1577.5</v>
      </c>
      <c r="P3359">
        <v>1583.6</v>
      </c>
      <c r="Q3359">
        <v>1589.9</v>
      </c>
      <c r="R3359">
        <v>1596.1</v>
      </c>
      <c r="S3359">
        <v>1602.2</v>
      </c>
      <c r="T3359">
        <v>1608.2</v>
      </c>
      <c r="U3359">
        <v>1613.8</v>
      </c>
      <c r="V3359">
        <v>1619.6</v>
      </c>
      <c r="W3359">
        <v>1625.7</v>
      </c>
      <c r="X3359">
        <v>1632</v>
      </c>
      <c r="Y3359">
        <v>1638.4</v>
      </c>
      <c r="Z3359">
        <v>1644.9</v>
      </c>
      <c r="AA3359">
        <v>1651.1</v>
      </c>
      <c r="AB3359">
        <v>1657</v>
      </c>
      <c r="AC3359">
        <v>1662.5</v>
      </c>
      <c r="AD3359">
        <v>1667.4</v>
      </c>
      <c r="AE3359">
        <v>1672.3</v>
      </c>
      <c r="AF3359">
        <v>1677.1</v>
      </c>
      <c r="AG3359">
        <v>1682.2</v>
      </c>
      <c r="AH3359">
        <v>1687.7</v>
      </c>
      <c r="AI3359">
        <v>1693.6</v>
      </c>
      <c r="AJ3359">
        <v>1699.6</v>
      </c>
    </row>
    <row r="3360" spans="3:36" x14ac:dyDescent="0.25">
      <c r="C3360" t="s">
        <v>996</v>
      </c>
    </row>
    <row r="3361" spans="3:36" x14ac:dyDescent="0.25">
      <c r="C3361" t="s">
        <v>865</v>
      </c>
      <c r="E3361">
        <v>715.6</v>
      </c>
      <c r="F3361">
        <v>854</v>
      </c>
      <c r="G3361">
        <v>690.3</v>
      </c>
      <c r="H3361">
        <v>609.5</v>
      </c>
      <c r="I3361">
        <v>1262.5999999999999</v>
      </c>
      <c r="J3361">
        <v>1288.0999999999999</v>
      </c>
      <c r="K3361">
        <v>1438.8</v>
      </c>
      <c r="L3361">
        <v>1437.7</v>
      </c>
      <c r="M3361">
        <v>1436.9</v>
      </c>
      <c r="N3361">
        <v>1436.3</v>
      </c>
      <c r="O3361">
        <v>1436.2</v>
      </c>
      <c r="P3361">
        <v>1436.6</v>
      </c>
      <c r="Q3361">
        <v>1437.4</v>
      </c>
      <c r="R3361">
        <v>1438.6</v>
      </c>
      <c r="S3361">
        <v>1440.2</v>
      </c>
      <c r="T3361">
        <v>1442.2</v>
      </c>
      <c r="U3361">
        <v>1444.5</v>
      </c>
      <c r="V3361">
        <v>1447.5</v>
      </c>
      <c r="W3361">
        <v>1450.9</v>
      </c>
      <c r="X3361">
        <v>1454.4</v>
      </c>
      <c r="Y3361">
        <v>1458.1</v>
      </c>
      <c r="Z3361">
        <v>1461.7</v>
      </c>
      <c r="AA3361">
        <v>1465.2</v>
      </c>
      <c r="AB3361">
        <v>1468.6</v>
      </c>
      <c r="AC3361">
        <v>1471.6</v>
      </c>
      <c r="AD3361">
        <v>1474.4</v>
      </c>
      <c r="AE3361">
        <v>1477.1</v>
      </c>
      <c r="AF3361">
        <v>1479.8</v>
      </c>
      <c r="AG3361">
        <v>1482.7</v>
      </c>
      <c r="AH3361">
        <v>1485.8</v>
      </c>
      <c r="AI3361">
        <v>1489.2</v>
      </c>
      <c r="AJ3361">
        <v>1492.7</v>
      </c>
    </row>
    <row r="3362" spans="3:36" x14ac:dyDescent="0.25">
      <c r="C3362" t="s">
        <v>866</v>
      </c>
      <c r="E3362">
        <v>943.3</v>
      </c>
      <c r="F3362">
        <v>815.9</v>
      </c>
      <c r="G3362">
        <v>966.6</v>
      </c>
      <c r="H3362">
        <v>1029.4000000000001</v>
      </c>
      <c r="I3362">
        <v>528.29999999999995</v>
      </c>
      <c r="J3362">
        <v>532</v>
      </c>
      <c r="K3362">
        <v>534.9</v>
      </c>
      <c r="L3362">
        <v>537.79999999999995</v>
      </c>
      <c r="M3362">
        <v>540.79999999999995</v>
      </c>
      <c r="N3362">
        <v>543.9</v>
      </c>
      <c r="O3362">
        <v>547.20000000000005</v>
      </c>
      <c r="P3362">
        <v>550.70000000000005</v>
      </c>
      <c r="Q3362">
        <v>554.29999999999995</v>
      </c>
      <c r="R3362">
        <v>557.79999999999995</v>
      </c>
      <c r="S3362">
        <v>561.20000000000005</v>
      </c>
      <c r="T3362">
        <v>564.6</v>
      </c>
      <c r="U3362">
        <v>567.79999999999995</v>
      </c>
      <c r="V3362">
        <v>571.1</v>
      </c>
      <c r="W3362">
        <v>574.5</v>
      </c>
      <c r="X3362">
        <v>578</v>
      </c>
      <c r="Y3362">
        <v>581.70000000000005</v>
      </c>
      <c r="Z3362">
        <v>585.29999999999995</v>
      </c>
      <c r="AA3362">
        <v>588.79999999999995</v>
      </c>
      <c r="AB3362">
        <v>592.20000000000005</v>
      </c>
      <c r="AC3362">
        <v>595.29999999999995</v>
      </c>
      <c r="AD3362">
        <v>598.1</v>
      </c>
      <c r="AE3362">
        <v>600.79999999999995</v>
      </c>
      <c r="AF3362">
        <v>603.6</v>
      </c>
      <c r="AG3362">
        <v>606.5</v>
      </c>
      <c r="AH3362">
        <v>609.6</v>
      </c>
      <c r="AI3362">
        <v>612.9</v>
      </c>
      <c r="AJ3362">
        <v>616.29999999999995</v>
      </c>
    </row>
    <row r="3363" spans="3:36" x14ac:dyDescent="0.25">
      <c r="C3363" t="s">
        <v>996</v>
      </c>
    </row>
    <row r="3364" spans="3:36" x14ac:dyDescent="0.25">
      <c r="C3364" t="s">
        <v>1016</v>
      </c>
    </row>
    <row r="3365" spans="3:36" x14ac:dyDescent="0.25">
      <c r="C3365" t="s">
        <v>867</v>
      </c>
      <c r="E3365">
        <v>2.7</v>
      </c>
      <c r="F3365">
        <v>2.6</v>
      </c>
      <c r="G3365">
        <v>2.2000000000000002</v>
      </c>
      <c r="H3365">
        <v>2.1</v>
      </c>
      <c r="I3365">
        <v>2.2999999999999998</v>
      </c>
      <c r="J3365">
        <v>2.2999999999999998</v>
      </c>
      <c r="K3365">
        <v>2.2999999999999998</v>
      </c>
      <c r="L3365">
        <v>2.4</v>
      </c>
      <c r="M3365">
        <v>2.4</v>
      </c>
      <c r="N3365">
        <v>2.5</v>
      </c>
      <c r="O3365">
        <v>2.5</v>
      </c>
      <c r="P3365">
        <v>2.6</v>
      </c>
      <c r="Q3365">
        <v>2.6</v>
      </c>
      <c r="R3365">
        <v>2.7</v>
      </c>
      <c r="S3365">
        <v>2.7</v>
      </c>
      <c r="T3365">
        <v>2.7</v>
      </c>
      <c r="U3365">
        <v>2.8</v>
      </c>
      <c r="V3365">
        <v>2.8</v>
      </c>
      <c r="W3365">
        <v>2.9</v>
      </c>
      <c r="X3365">
        <v>2.9</v>
      </c>
      <c r="Y3365">
        <v>3</v>
      </c>
      <c r="Z3365">
        <v>3</v>
      </c>
      <c r="AA3365">
        <v>3.1</v>
      </c>
      <c r="AB3365">
        <v>3.1</v>
      </c>
      <c r="AC3365">
        <v>3.1</v>
      </c>
      <c r="AD3365">
        <v>3.2</v>
      </c>
      <c r="AE3365">
        <v>3.2</v>
      </c>
      <c r="AF3365">
        <v>3.3</v>
      </c>
      <c r="AG3365">
        <v>3.3</v>
      </c>
      <c r="AH3365">
        <v>3.3</v>
      </c>
      <c r="AI3365">
        <v>3.4</v>
      </c>
      <c r="AJ3365">
        <v>3.4</v>
      </c>
    </row>
    <row r="3366" spans="3:36" x14ac:dyDescent="0.25">
      <c r="C3366" t="s">
        <v>868</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t="s">
        <v>1013</v>
      </c>
    </row>
    <row r="3367" spans="3:36" x14ac:dyDescent="0.25">
      <c r="C3367" t="s">
        <v>869</v>
      </c>
      <c r="E3367">
        <v>0</v>
      </c>
      <c r="F3367">
        <v>0</v>
      </c>
      <c r="G3367">
        <v>0</v>
      </c>
      <c r="H3367">
        <v>0</v>
      </c>
      <c r="I3367">
        <v>0</v>
      </c>
      <c r="J3367">
        <v>0</v>
      </c>
      <c r="K3367">
        <v>0</v>
      </c>
      <c r="L3367">
        <v>0</v>
      </c>
      <c r="M3367">
        <v>0</v>
      </c>
      <c r="N3367">
        <v>0</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t="s">
        <v>1009</v>
      </c>
    </row>
    <row r="3368" spans="3:36" x14ac:dyDescent="0.25">
      <c r="C3368" t="s">
        <v>870</v>
      </c>
      <c r="E3368">
        <v>31.9</v>
      </c>
      <c r="F3368">
        <v>35.799999999999997</v>
      </c>
      <c r="G3368">
        <v>37.6</v>
      </c>
      <c r="H3368">
        <v>30.7</v>
      </c>
      <c r="I3368">
        <v>30.9</v>
      </c>
      <c r="J3368">
        <v>30.9</v>
      </c>
      <c r="K3368">
        <v>33.200000000000003</v>
      </c>
      <c r="L3368">
        <v>33.200000000000003</v>
      </c>
      <c r="M3368">
        <v>33.200000000000003</v>
      </c>
      <c r="N3368">
        <v>33.200000000000003</v>
      </c>
      <c r="O3368">
        <v>33.200000000000003</v>
      </c>
      <c r="P3368">
        <v>33.200000000000003</v>
      </c>
      <c r="Q3368">
        <v>33.200000000000003</v>
      </c>
      <c r="R3368">
        <v>33.200000000000003</v>
      </c>
      <c r="S3368">
        <v>33.200000000000003</v>
      </c>
      <c r="T3368">
        <v>33.200000000000003</v>
      </c>
      <c r="U3368">
        <v>33.200000000000003</v>
      </c>
      <c r="V3368">
        <v>33.200000000000003</v>
      </c>
      <c r="W3368">
        <v>33.200000000000003</v>
      </c>
      <c r="X3368">
        <v>33.200000000000003</v>
      </c>
      <c r="Y3368">
        <v>33.200000000000003</v>
      </c>
      <c r="Z3368">
        <v>33.200000000000003</v>
      </c>
      <c r="AA3368">
        <v>33.200000000000003</v>
      </c>
      <c r="AB3368">
        <v>33.200000000000003</v>
      </c>
      <c r="AC3368">
        <v>33.200000000000003</v>
      </c>
      <c r="AD3368">
        <v>33.200000000000003</v>
      </c>
      <c r="AE3368">
        <v>33.200000000000003</v>
      </c>
      <c r="AF3368">
        <v>33.200000000000003</v>
      </c>
      <c r="AG3368">
        <v>33.200000000000003</v>
      </c>
      <c r="AH3368">
        <v>33.200000000000003</v>
      </c>
      <c r="AI3368">
        <v>33.200000000000003</v>
      </c>
      <c r="AJ3368">
        <v>33.200000000000003</v>
      </c>
    </row>
    <row r="3369" spans="3:36" x14ac:dyDescent="0.25">
      <c r="C3369" t="s">
        <v>838</v>
      </c>
      <c r="E3369">
        <v>34.6</v>
      </c>
      <c r="F3369">
        <v>38.4</v>
      </c>
      <c r="G3369">
        <v>39.799999999999997</v>
      </c>
      <c r="H3369">
        <v>32.799999999999997</v>
      </c>
      <c r="I3369">
        <v>33.200000000000003</v>
      </c>
      <c r="J3369">
        <v>33.299999999999997</v>
      </c>
      <c r="K3369">
        <v>35.5</v>
      </c>
      <c r="L3369">
        <v>35.6</v>
      </c>
      <c r="M3369">
        <v>35.6</v>
      </c>
      <c r="N3369">
        <v>35.6</v>
      </c>
      <c r="O3369">
        <v>35.700000000000003</v>
      </c>
      <c r="P3369">
        <v>35.700000000000003</v>
      </c>
      <c r="Q3369">
        <v>35.799999999999997</v>
      </c>
      <c r="R3369">
        <v>35.799999999999997</v>
      </c>
      <c r="S3369">
        <v>35.9</v>
      </c>
      <c r="T3369">
        <v>35.9</v>
      </c>
      <c r="U3369">
        <v>36</v>
      </c>
      <c r="V3369">
        <v>36</v>
      </c>
      <c r="W3369">
        <v>36</v>
      </c>
      <c r="X3369">
        <v>36.1</v>
      </c>
      <c r="Y3369">
        <v>36.1</v>
      </c>
      <c r="Z3369">
        <v>36.200000000000003</v>
      </c>
      <c r="AA3369">
        <v>36.200000000000003</v>
      </c>
      <c r="AB3369">
        <v>36.299999999999997</v>
      </c>
      <c r="AC3369">
        <v>36.299999999999997</v>
      </c>
      <c r="AD3369">
        <v>36.4</v>
      </c>
      <c r="AE3369">
        <v>36.4</v>
      </c>
      <c r="AF3369">
        <v>36.4</v>
      </c>
      <c r="AG3369">
        <v>36.5</v>
      </c>
      <c r="AH3369">
        <v>36.5</v>
      </c>
      <c r="AI3369">
        <v>36.6</v>
      </c>
      <c r="AJ3369">
        <v>36.6</v>
      </c>
    </row>
    <row r="3370" spans="3:36" x14ac:dyDescent="0.25">
      <c r="C3370" t="s">
        <v>996</v>
      </c>
    </row>
    <row r="3371" spans="3:36" x14ac:dyDescent="0.25">
      <c r="C3371" t="s">
        <v>1153</v>
      </c>
    </row>
    <row r="3372" spans="3:36" x14ac:dyDescent="0.25">
      <c r="C3372" t="s">
        <v>1017</v>
      </c>
    </row>
    <row r="3373" spans="3:36" x14ac:dyDescent="0.25">
      <c r="E3373">
        <v>2019</v>
      </c>
      <c r="F3373">
        <v>2020</v>
      </c>
      <c r="G3373">
        <v>2021</v>
      </c>
      <c r="H3373">
        <v>2022</v>
      </c>
      <c r="I3373">
        <v>2023</v>
      </c>
      <c r="J3373">
        <v>2024</v>
      </c>
      <c r="K3373">
        <v>2025</v>
      </c>
      <c r="L3373">
        <v>2026</v>
      </c>
      <c r="M3373">
        <v>2027</v>
      </c>
      <c r="N3373">
        <v>2028</v>
      </c>
      <c r="O3373">
        <v>2029</v>
      </c>
      <c r="P3373">
        <v>2030</v>
      </c>
      <c r="Q3373">
        <v>2031</v>
      </c>
      <c r="R3373">
        <v>2032</v>
      </c>
      <c r="S3373">
        <v>2033</v>
      </c>
      <c r="T3373">
        <v>2034</v>
      </c>
      <c r="U3373">
        <v>2035</v>
      </c>
      <c r="V3373">
        <v>2036</v>
      </c>
      <c r="W3373">
        <v>2037</v>
      </c>
      <c r="X3373">
        <v>2038</v>
      </c>
      <c r="Y3373">
        <v>2039</v>
      </c>
      <c r="Z3373">
        <v>2040</v>
      </c>
      <c r="AA3373">
        <v>2041</v>
      </c>
      <c r="AB3373">
        <v>2042</v>
      </c>
      <c r="AC3373">
        <v>2043</v>
      </c>
      <c r="AD3373">
        <v>2044</v>
      </c>
      <c r="AE3373">
        <v>2045</v>
      </c>
      <c r="AF3373">
        <v>2046</v>
      </c>
      <c r="AG3373">
        <v>2047</v>
      </c>
      <c r="AH3373">
        <v>2048</v>
      </c>
      <c r="AI3373">
        <v>2049</v>
      </c>
      <c r="AJ3373">
        <v>2050</v>
      </c>
    </row>
    <row r="3374" spans="3:36" x14ac:dyDescent="0.25">
      <c r="C3374" t="s">
        <v>996</v>
      </c>
    </row>
    <row r="3375" spans="3:36" x14ac:dyDescent="0.25">
      <c r="C3375" t="s">
        <v>1018</v>
      </c>
    </row>
    <row r="3376" spans="3:36" x14ac:dyDescent="0.25">
      <c r="C3376" t="s">
        <v>995</v>
      </c>
      <c r="E3376">
        <v>233.52500000000001</v>
      </c>
      <c r="F3376">
        <v>220.274</v>
      </c>
      <c r="G3376">
        <v>228.73599999999999</v>
      </c>
      <c r="H3376">
        <v>220.596</v>
      </c>
      <c r="I3376">
        <v>212.21600000000001</v>
      </c>
      <c r="J3376">
        <v>212.32900000000001</v>
      </c>
      <c r="K3376">
        <v>217.68700000000001</v>
      </c>
      <c r="L3376">
        <v>224.501</v>
      </c>
      <c r="M3376">
        <v>229.184</v>
      </c>
      <c r="N3376">
        <v>230.761</v>
      </c>
      <c r="O3376">
        <v>233.84800000000001</v>
      </c>
      <c r="P3376">
        <v>237.47200000000001</v>
      </c>
      <c r="Q3376">
        <v>240.994</v>
      </c>
      <c r="R3376">
        <v>244.63200000000001</v>
      </c>
      <c r="S3376">
        <v>248.16</v>
      </c>
      <c r="T3376">
        <v>251.66200000000001</v>
      </c>
      <c r="U3376">
        <v>254.55600000000001</v>
      </c>
      <c r="V3376">
        <v>256.99900000000002</v>
      </c>
      <c r="W3376">
        <v>259.85300000000001</v>
      </c>
      <c r="X3376">
        <v>262.76400000000001</v>
      </c>
      <c r="Y3376">
        <v>265.40300000000002</v>
      </c>
      <c r="Z3376">
        <v>268.12299999999999</v>
      </c>
      <c r="AA3376">
        <v>270.96199999999999</v>
      </c>
      <c r="AB3376">
        <v>273.81099999999998</v>
      </c>
      <c r="AC3376">
        <v>275.86900000000003</v>
      </c>
      <c r="AD3376">
        <v>277.60599999999999</v>
      </c>
      <c r="AE3376">
        <v>279.17599999999999</v>
      </c>
      <c r="AF3376">
        <v>280.17899999999997</v>
      </c>
      <c r="AG3376">
        <v>282.41399999999999</v>
      </c>
      <c r="AH3376">
        <v>285.06200000000001</v>
      </c>
      <c r="AI3376">
        <v>287.42700000000002</v>
      </c>
      <c r="AJ3376">
        <v>289.298</v>
      </c>
    </row>
    <row r="3377" spans="1:36" x14ac:dyDescent="0.25">
      <c r="C3377" t="s">
        <v>829</v>
      </c>
      <c r="E3377">
        <v>731.88300000000004</v>
      </c>
      <c r="F3377">
        <v>706.26700000000005</v>
      </c>
      <c r="G3377">
        <v>725.4</v>
      </c>
      <c r="H3377">
        <v>755.9</v>
      </c>
      <c r="I3377">
        <v>745.13300000000004</v>
      </c>
      <c r="J3377">
        <v>728.90499999999997</v>
      </c>
      <c r="K3377">
        <v>705.16899999999998</v>
      </c>
      <c r="L3377">
        <v>686.33100000000002</v>
      </c>
      <c r="M3377">
        <v>678.00699999999995</v>
      </c>
      <c r="N3377">
        <v>668.05799999999999</v>
      </c>
      <c r="O3377">
        <v>659.94600000000003</v>
      </c>
      <c r="P3377">
        <v>654.50900000000001</v>
      </c>
      <c r="Q3377">
        <v>648.39800000000002</v>
      </c>
      <c r="R3377">
        <v>640.72500000000002</v>
      </c>
      <c r="S3377">
        <v>632.41399999999999</v>
      </c>
      <c r="T3377">
        <v>622.80100000000004</v>
      </c>
      <c r="U3377">
        <v>615</v>
      </c>
      <c r="V3377">
        <v>604.65099999999995</v>
      </c>
      <c r="W3377">
        <v>593.11800000000005</v>
      </c>
      <c r="X3377">
        <v>580.97299999999996</v>
      </c>
      <c r="Y3377">
        <v>568.42200000000003</v>
      </c>
      <c r="Z3377">
        <v>555.40499999999997</v>
      </c>
      <c r="AA3377">
        <v>542.35500000000002</v>
      </c>
      <c r="AB3377">
        <v>529.03399999999999</v>
      </c>
      <c r="AC3377">
        <v>514.31899999999996</v>
      </c>
      <c r="AD3377">
        <v>499.488</v>
      </c>
      <c r="AE3377">
        <v>485.57400000000001</v>
      </c>
      <c r="AF3377">
        <v>471.22300000000001</v>
      </c>
      <c r="AG3377">
        <v>456.72699999999998</v>
      </c>
      <c r="AH3377">
        <v>442.69900000000001</v>
      </c>
      <c r="AI3377">
        <v>429.19499999999999</v>
      </c>
      <c r="AJ3377">
        <v>415.81700000000001</v>
      </c>
    </row>
    <row r="3378" spans="1:36" x14ac:dyDescent="0.25">
      <c r="C3378" t="s">
        <v>996</v>
      </c>
    </row>
    <row r="3379" spans="1:36" x14ac:dyDescent="0.25">
      <c r="C3379" t="s">
        <v>997</v>
      </c>
    </row>
    <row r="3380" spans="1:36" x14ac:dyDescent="0.25">
      <c r="A3380" s="96" t="s">
        <v>109</v>
      </c>
      <c r="B3380" t="s">
        <v>771</v>
      </c>
      <c r="C3380" t="s">
        <v>55</v>
      </c>
      <c r="E3380">
        <v>179.55099999999999</v>
      </c>
      <c r="F3380">
        <v>172.91800000000001</v>
      </c>
      <c r="G3380">
        <v>188.251</v>
      </c>
      <c r="H3380">
        <v>183.83</v>
      </c>
      <c r="I3380">
        <v>177.80099999999999</v>
      </c>
      <c r="J3380">
        <v>180.96700000000001</v>
      </c>
      <c r="K3380">
        <v>185.10599999999999</v>
      </c>
      <c r="L3380">
        <v>190.42099999999999</v>
      </c>
      <c r="M3380">
        <v>194.012</v>
      </c>
      <c r="N3380">
        <v>195.17099999999999</v>
      </c>
      <c r="O3380">
        <v>197.76599999999999</v>
      </c>
      <c r="P3380">
        <v>201.12200000000001</v>
      </c>
      <c r="Q3380">
        <v>204.74299999999999</v>
      </c>
      <c r="R3380">
        <v>209.36</v>
      </c>
      <c r="S3380">
        <v>214.29499999999999</v>
      </c>
      <c r="T3380">
        <v>219.654</v>
      </c>
      <c r="U3380">
        <v>225.37100000000001</v>
      </c>
      <c r="V3380">
        <v>229.47800000000001</v>
      </c>
      <c r="W3380">
        <v>233.29300000000001</v>
      </c>
      <c r="X3380">
        <v>236.833</v>
      </c>
      <c r="Y3380">
        <v>236.93299999999999</v>
      </c>
      <c r="Z3380">
        <v>242.88499999999999</v>
      </c>
      <c r="AA3380">
        <v>245.994</v>
      </c>
      <c r="AB3380">
        <v>248.965</v>
      </c>
      <c r="AC3380">
        <v>251.12299999999999</v>
      </c>
      <c r="AD3380">
        <v>252.786</v>
      </c>
      <c r="AE3380">
        <v>254.24199999999999</v>
      </c>
      <c r="AF3380">
        <v>255.07499999999999</v>
      </c>
      <c r="AG3380">
        <v>256.90600000000001</v>
      </c>
      <c r="AH3380">
        <v>259.43299999999999</v>
      </c>
      <c r="AI3380">
        <v>261.733</v>
      </c>
      <c r="AJ3380">
        <v>263.959</v>
      </c>
    </row>
    <row r="3381" spans="1:36" x14ac:dyDescent="0.25">
      <c r="A3381" s="96" t="s">
        <v>109</v>
      </c>
      <c r="C3381" t="s">
        <v>830</v>
      </c>
      <c r="E3381">
        <v>32.677999999999997</v>
      </c>
      <c r="F3381">
        <v>30.777000000000001</v>
      </c>
      <c r="G3381">
        <v>33.104999999999997</v>
      </c>
      <c r="H3381">
        <v>32.093000000000004</v>
      </c>
      <c r="I3381">
        <v>29.908000000000001</v>
      </c>
      <c r="J3381">
        <v>29.631</v>
      </c>
      <c r="K3381">
        <v>30.550999999999998</v>
      </c>
      <c r="L3381">
        <v>31.611999999999998</v>
      </c>
      <c r="M3381">
        <v>32.390999999999998</v>
      </c>
      <c r="N3381">
        <v>32.76</v>
      </c>
      <c r="O3381">
        <v>33.317</v>
      </c>
      <c r="P3381">
        <v>33.93</v>
      </c>
      <c r="Q3381">
        <v>34.518000000000001</v>
      </c>
      <c r="R3381">
        <v>35.090000000000003</v>
      </c>
      <c r="S3381">
        <v>35.600999999999999</v>
      </c>
      <c r="T3381">
        <v>36.058</v>
      </c>
      <c r="U3381">
        <v>36.259</v>
      </c>
      <c r="V3381">
        <v>36.36</v>
      </c>
      <c r="W3381">
        <v>36.505000000000003</v>
      </c>
      <c r="X3381">
        <v>36.665999999999997</v>
      </c>
      <c r="Y3381">
        <v>36.799999999999997</v>
      </c>
      <c r="Z3381">
        <v>36.93</v>
      </c>
      <c r="AA3381">
        <v>37.055</v>
      </c>
      <c r="AB3381">
        <v>37.159999999999997</v>
      </c>
      <c r="AC3381">
        <v>37.158000000000001</v>
      </c>
      <c r="AD3381">
        <v>37.112000000000002</v>
      </c>
      <c r="AE3381">
        <v>37.042999999999999</v>
      </c>
      <c r="AF3381">
        <v>36.917000000000002</v>
      </c>
      <c r="AG3381">
        <v>36.933</v>
      </c>
      <c r="AH3381">
        <v>36.99</v>
      </c>
      <c r="AI3381">
        <v>37.018999999999998</v>
      </c>
      <c r="AJ3381">
        <v>36.984999999999999</v>
      </c>
    </row>
    <row r="3382" spans="1:36" x14ac:dyDescent="0.25">
      <c r="A3382" s="96" t="s">
        <v>109</v>
      </c>
      <c r="C3382" t="s">
        <v>831</v>
      </c>
      <c r="E3382">
        <v>34.545999999999999</v>
      </c>
      <c r="F3382">
        <v>33.384999999999998</v>
      </c>
      <c r="G3382">
        <v>35.277999999999999</v>
      </c>
      <c r="H3382">
        <v>33.975999999999999</v>
      </c>
      <c r="I3382">
        <v>32.859000000000002</v>
      </c>
      <c r="J3382">
        <v>32.752000000000002</v>
      </c>
      <c r="K3382">
        <v>33.204999999999998</v>
      </c>
      <c r="L3382">
        <v>34.027999999999999</v>
      </c>
      <c r="M3382">
        <v>34.475999999999999</v>
      </c>
      <c r="N3382">
        <v>34.389000000000003</v>
      </c>
      <c r="O3382">
        <v>34.314999999999998</v>
      </c>
      <c r="P3382">
        <v>34.033000000000001</v>
      </c>
      <c r="Q3382">
        <v>33.615000000000002</v>
      </c>
      <c r="R3382">
        <v>32.436999999999998</v>
      </c>
      <c r="S3382">
        <v>30.861999999999998</v>
      </c>
      <c r="T3382">
        <v>28.942</v>
      </c>
      <c r="U3382">
        <v>26.244</v>
      </c>
      <c r="V3382">
        <v>24.672000000000001</v>
      </c>
      <c r="W3382">
        <v>23.712</v>
      </c>
      <c r="X3382">
        <v>23.073</v>
      </c>
      <c r="Y3382">
        <v>18.385999999999999</v>
      </c>
      <c r="Z3382">
        <v>22.375</v>
      </c>
      <c r="AA3382">
        <v>22.077999999999999</v>
      </c>
      <c r="AB3382">
        <v>21.904</v>
      </c>
      <c r="AC3382">
        <v>21.785</v>
      </c>
      <c r="AD3382">
        <v>21.834</v>
      </c>
      <c r="AE3382">
        <v>21.928999999999998</v>
      </c>
      <c r="AF3382">
        <v>22.111999999999998</v>
      </c>
      <c r="AG3382">
        <v>22.456</v>
      </c>
      <c r="AH3382">
        <v>22.547000000000001</v>
      </c>
      <c r="AI3382">
        <v>22.606999999999999</v>
      </c>
      <c r="AJ3382">
        <v>22.312000000000001</v>
      </c>
    </row>
    <row r="3383" spans="1:36" x14ac:dyDescent="0.25">
      <c r="A3383" s="96" t="s">
        <v>109</v>
      </c>
      <c r="B3383" t="s">
        <v>773</v>
      </c>
      <c r="C3383" t="s">
        <v>832</v>
      </c>
      <c r="E3383">
        <v>67.224000000000004</v>
      </c>
      <c r="F3383">
        <v>64.162000000000006</v>
      </c>
      <c r="G3383">
        <v>68.382999999999996</v>
      </c>
      <c r="H3383">
        <v>66.069999999999993</v>
      </c>
      <c r="I3383">
        <v>62.768000000000001</v>
      </c>
      <c r="J3383">
        <v>62.383000000000003</v>
      </c>
      <c r="K3383">
        <v>63.756</v>
      </c>
      <c r="L3383">
        <v>65.64</v>
      </c>
      <c r="M3383">
        <v>66.867000000000004</v>
      </c>
      <c r="N3383">
        <v>67.149000000000001</v>
      </c>
      <c r="O3383">
        <v>67.632000000000005</v>
      </c>
      <c r="P3383">
        <v>67.962999999999994</v>
      </c>
      <c r="Q3383">
        <v>68.132999999999996</v>
      </c>
      <c r="R3383">
        <v>67.527000000000001</v>
      </c>
      <c r="S3383">
        <v>66.462000000000003</v>
      </c>
      <c r="T3383">
        <v>65</v>
      </c>
      <c r="U3383">
        <v>62.503</v>
      </c>
      <c r="V3383">
        <v>61.031999999999996</v>
      </c>
      <c r="W3383">
        <v>60.216999999999999</v>
      </c>
      <c r="X3383">
        <v>59.738999999999997</v>
      </c>
      <c r="Y3383">
        <v>55.186</v>
      </c>
      <c r="Z3383">
        <v>59.305999999999997</v>
      </c>
      <c r="AA3383">
        <v>59.133000000000003</v>
      </c>
      <c r="AB3383">
        <v>59.064</v>
      </c>
      <c r="AC3383">
        <v>58.942</v>
      </c>
      <c r="AD3383">
        <v>58.945999999999998</v>
      </c>
      <c r="AE3383">
        <v>58.972999999999999</v>
      </c>
      <c r="AF3383">
        <v>59.029000000000003</v>
      </c>
      <c r="AG3383">
        <v>59.387999999999998</v>
      </c>
      <c r="AH3383">
        <v>59.536999999999999</v>
      </c>
      <c r="AI3383">
        <v>59.625999999999998</v>
      </c>
      <c r="AJ3383">
        <v>59.296999999999997</v>
      </c>
    </row>
    <row r="3384" spans="1:36" x14ac:dyDescent="0.25">
      <c r="A3384" s="96" t="s">
        <v>109</v>
      </c>
      <c r="B3384" t="s">
        <v>772</v>
      </c>
      <c r="C3384" t="s">
        <v>846</v>
      </c>
      <c r="E3384">
        <v>0</v>
      </c>
      <c r="F3384">
        <v>0</v>
      </c>
      <c r="G3384">
        <v>0</v>
      </c>
      <c r="H3384">
        <v>0</v>
      </c>
      <c r="I3384">
        <v>0</v>
      </c>
      <c r="J3384">
        <v>0</v>
      </c>
      <c r="K3384">
        <v>0</v>
      </c>
      <c r="L3384">
        <v>0</v>
      </c>
      <c r="M3384">
        <v>0</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row>
    <row r="3385" spans="1:36" x14ac:dyDescent="0.25">
      <c r="A3385" s="96" t="s">
        <v>109</v>
      </c>
      <c r="B3385" t="s">
        <v>987</v>
      </c>
      <c r="C3385" t="s">
        <v>64</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row>
    <row r="3386" spans="1:36" x14ac:dyDescent="0.25">
      <c r="A3386" s="96" t="s">
        <v>109</v>
      </c>
      <c r="B3386" t="s">
        <v>774</v>
      </c>
      <c r="C3386" t="s">
        <v>833</v>
      </c>
      <c r="E3386">
        <v>0</v>
      </c>
      <c r="F3386">
        <v>0</v>
      </c>
      <c r="G3386">
        <v>0</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c r="AI3386">
        <v>0</v>
      </c>
      <c r="AJ3386">
        <v>0</v>
      </c>
    </row>
    <row r="3387" spans="1:36" x14ac:dyDescent="0.25">
      <c r="A3387" s="96" t="s">
        <v>109</v>
      </c>
      <c r="B3387" t="s">
        <v>988</v>
      </c>
      <c r="C3387" t="s">
        <v>834</v>
      </c>
      <c r="E3387">
        <v>0</v>
      </c>
      <c r="F3387">
        <v>0</v>
      </c>
      <c r="G3387">
        <v>0</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row>
    <row r="3388" spans="1:36" x14ac:dyDescent="0.25">
      <c r="A3388" s="96" t="s">
        <v>109</v>
      </c>
      <c r="B3388" t="s">
        <v>987</v>
      </c>
      <c r="C3388" t="s">
        <v>40</v>
      </c>
      <c r="E3388">
        <v>9.5530000000000008</v>
      </c>
      <c r="F3388">
        <v>9.8450000000000006</v>
      </c>
      <c r="G3388">
        <v>7.4260000000000002</v>
      </c>
      <c r="H3388">
        <v>6.7629999999999999</v>
      </c>
      <c r="I3388">
        <v>5.2149999999999999</v>
      </c>
      <c r="J3388">
        <v>4.9560000000000004</v>
      </c>
      <c r="K3388">
        <v>5.2949999999999999</v>
      </c>
      <c r="L3388">
        <v>5.6779999999999999</v>
      </c>
      <c r="M3388">
        <v>6.01</v>
      </c>
      <c r="N3388">
        <v>6.2560000000000002</v>
      </c>
      <c r="O3388">
        <v>6.5330000000000004</v>
      </c>
      <c r="P3388">
        <v>6.8120000000000003</v>
      </c>
      <c r="Q3388">
        <v>7.0739999999999998</v>
      </c>
      <c r="R3388">
        <v>7.32</v>
      </c>
      <c r="S3388">
        <v>7.5380000000000003</v>
      </c>
      <c r="T3388">
        <v>7.73</v>
      </c>
      <c r="U3388">
        <v>7.875</v>
      </c>
      <c r="V3388">
        <v>7.9729999999999999</v>
      </c>
      <c r="W3388">
        <v>8.0690000000000008</v>
      </c>
      <c r="X3388">
        <v>8.1679999999999993</v>
      </c>
      <c r="Y3388">
        <v>8.2579999999999991</v>
      </c>
      <c r="Z3388">
        <v>8.3510000000000009</v>
      </c>
      <c r="AA3388">
        <v>8.4469999999999992</v>
      </c>
      <c r="AB3388">
        <v>8.5440000000000005</v>
      </c>
      <c r="AC3388">
        <v>8.6159999999999997</v>
      </c>
      <c r="AD3388">
        <v>8.6780000000000008</v>
      </c>
      <c r="AE3388">
        <v>8.7349999999999994</v>
      </c>
      <c r="AF3388">
        <v>8.7750000000000004</v>
      </c>
      <c r="AG3388">
        <v>8.8529999999999998</v>
      </c>
      <c r="AH3388">
        <v>8.9440000000000008</v>
      </c>
      <c r="AI3388">
        <v>9.0269999999999992</v>
      </c>
      <c r="AJ3388">
        <v>9.0939999999999994</v>
      </c>
    </row>
    <row r="3389" spans="1:36" x14ac:dyDescent="0.25">
      <c r="A3389" s="96" t="s">
        <v>109</v>
      </c>
      <c r="B3389" t="s">
        <v>993</v>
      </c>
      <c r="C3389" t="s">
        <v>835</v>
      </c>
      <c r="E3389">
        <v>0</v>
      </c>
      <c r="F3389">
        <v>0</v>
      </c>
      <c r="G3389">
        <v>0</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row>
    <row r="3390" spans="1:36" x14ac:dyDescent="0.25">
      <c r="A3390" s="96" t="s">
        <v>109</v>
      </c>
      <c r="B3390" t="s">
        <v>57</v>
      </c>
      <c r="C3390" t="s">
        <v>836</v>
      </c>
      <c r="E3390">
        <v>0</v>
      </c>
      <c r="F3390">
        <v>0</v>
      </c>
      <c r="G3390">
        <v>0</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c r="AI3390">
        <v>0</v>
      </c>
      <c r="AJ3390">
        <v>0</v>
      </c>
    </row>
    <row r="3391" spans="1:36" x14ac:dyDescent="0.25">
      <c r="C3391" t="s">
        <v>838</v>
      </c>
      <c r="E3391">
        <v>256.327</v>
      </c>
      <c r="F3391">
        <v>246.92500000000001</v>
      </c>
      <c r="G3391">
        <v>264.06</v>
      </c>
      <c r="H3391">
        <v>256.66300000000001</v>
      </c>
      <c r="I3391">
        <v>245.78299999999999</v>
      </c>
      <c r="J3391">
        <v>248.30600000000001</v>
      </c>
      <c r="K3391">
        <v>254.15600000000001</v>
      </c>
      <c r="L3391">
        <v>261.738</v>
      </c>
      <c r="M3391">
        <v>266.89</v>
      </c>
      <c r="N3391">
        <v>268.57600000000002</v>
      </c>
      <c r="O3391">
        <v>271.93099999999998</v>
      </c>
      <c r="P3391">
        <v>275.89800000000002</v>
      </c>
      <c r="Q3391">
        <v>279.95</v>
      </c>
      <c r="R3391">
        <v>284.20699999999999</v>
      </c>
      <c r="S3391">
        <v>288.29599999999999</v>
      </c>
      <c r="T3391">
        <v>292.38499999999999</v>
      </c>
      <c r="U3391">
        <v>295.74900000000002</v>
      </c>
      <c r="V3391">
        <v>298.48399999999998</v>
      </c>
      <c r="W3391">
        <v>301.57900000000001</v>
      </c>
      <c r="X3391">
        <v>304.73899999999998</v>
      </c>
      <c r="Y3391">
        <v>300.37799999999999</v>
      </c>
      <c r="Z3391">
        <v>310.541</v>
      </c>
      <c r="AA3391">
        <v>313.57400000000001</v>
      </c>
      <c r="AB3391">
        <v>316.572</v>
      </c>
      <c r="AC3391">
        <v>318.68099999999998</v>
      </c>
      <c r="AD3391">
        <v>320.41000000000003</v>
      </c>
      <c r="AE3391">
        <v>321.95</v>
      </c>
      <c r="AF3391">
        <v>322.87900000000002</v>
      </c>
      <c r="AG3391">
        <v>325.14800000000002</v>
      </c>
      <c r="AH3391">
        <v>327.91500000000002</v>
      </c>
      <c r="AI3391">
        <v>330.38499999999999</v>
      </c>
      <c r="AJ3391">
        <v>332.34899999999999</v>
      </c>
    </row>
    <row r="3392" spans="1:36" x14ac:dyDescent="0.25">
      <c r="C3392" t="s">
        <v>996</v>
      </c>
    </row>
    <row r="3393" spans="3:36" x14ac:dyDescent="0.25">
      <c r="C3393" t="s">
        <v>1019</v>
      </c>
    </row>
    <row r="3394" spans="3:36" x14ac:dyDescent="0.25">
      <c r="C3394" t="s">
        <v>55</v>
      </c>
      <c r="E3394">
        <v>0.76900000000000002</v>
      </c>
      <c r="F3394">
        <v>0.78500000000000003</v>
      </c>
      <c r="G3394">
        <v>0.82299999999999995</v>
      </c>
      <c r="H3394">
        <v>0.83299999999999996</v>
      </c>
      <c r="I3394">
        <v>0.83799999999999997</v>
      </c>
      <c r="J3394">
        <v>0.85199999999999998</v>
      </c>
      <c r="K3394">
        <v>0.85</v>
      </c>
      <c r="L3394">
        <v>0.84799999999999998</v>
      </c>
      <c r="M3394">
        <v>0.84699999999999998</v>
      </c>
      <c r="N3394">
        <v>0.84599999999999997</v>
      </c>
      <c r="O3394">
        <v>0.84599999999999997</v>
      </c>
      <c r="P3394">
        <v>0.84699999999999998</v>
      </c>
      <c r="Q3394">
        <v>0.85</v>
      </c>
      <c r="R3394">
        <v>0.85599999999999998</v>
      </c>
      <c r="S3394">
        <v>0.86399999999999999</v>
      </c>
      <c r="T3394">
        <v>0.873</v>
      </c>
      <c r="U3394">
        <v>0.88500000000000001</v>
      </c>
      <c r="V3394">
        <v>0.89300000000000002</v>
      </c>
      <c r="W3394">
        <v>0.89800000000000002</v>
      </c>
      <c r="X3394">
        <v>0.90100000000000002</v>
      </c>
      <c r="Y3394">
        <v>0.89300000000000002</v>
      </c>
      <c r="Z3394">
        <v>0.90600000000000003</v>
      </c>
      <c r="AA3394">
        <v>0.90800000000000003</v>
      </c>
      <c r="AB3394">
        <v>0.90900000000000003</v>
      </c>
      <c r="AC3394">
        <v>0.91</v>
      </c>
      <c r="AD3394">
        <v>0.91100000000000003</v>
      </c>
      <c r="AE3394">
        <v>0.91100000000000003</v>
      </c>
      <c r="AF3394">
        <v>0.91</v>
      </c>
      <c r="AG3394">
        <v>0.91</v>
      </c>
      <c r="AH3394">
        <v>0.91</v>
      </c>
      <c r="AI3394">
        <v>0.91100000000000003</v>
      </c>
      <c r="AJ3394">
        <v>0.91200000000000003</v>
      </c>
    </row>
    <row r="3395" spans="3:36" x14ac:dyDescent="0.25">
      <c r="C3395" t="s">
        <v>830</v>
      </c>
      <c r="E3395">
        <v>0.14000000000000001</v>
      </c>
      <c r="F3395">
        <v>0.14000000000000001</v>
      </c>
      <c r="G3395">
        <v>0.14499999999999999</v>
      </c>
      <c r="H3395">
        <v>0.14499999999999999</v>
      </c>
      <c r="I3395">
        <v>0.14099999999999999</v>
      </c>
      <c r="J3395">
        <v>0.14000000000000001</v>
      </c>
      <c r="K3395">
        <v>0.14000000000000001</v>
      </c>
      <c r="L3395">
        <v>0.14099999999999999</v>
      </c>
      <c r="M3395">
        <v>0.14099999999999999</v>
      </c>
      <c r="N3395">
        <v>0.14199999999999999</v>
      </c>
      <c r="O3395">
        <v>0.14199999999999999</v>
      </c>
      <c r="P3395">
        <v>0.14299999999999999</v>
      </c>
      <c r="Q3395">
        <v>0.14299999999999999</v>
      </c>
      <c r="R3395">
        <v>0.14299999999999999</v>
      </c>
      <c r="S3395">
        <v>0.14299999999999999</v>
      </c>
      <c r="T3395">
        <v>0.14299999999999999</v>
      </c>
      <c r="U3395">
        <v>0.14199999999999999</v>
      </c>
      <c r="V3395">
        <v>0.14099999999999999</v>
      </c>
      <c r="W3395">
        <v>0.14000000000000001</v>
      </c>
      <c r="X3395">
        <v>0.14000000000000001</v>
      </c>
      <c r="Y3395">
        <v>0.13900000000000001</v>
      </c>
      <c r="Z3395">
        <v>0.13800000000000001</v>
      </c>
      <c r="AA3395">
        <v>0.13700000000000001</v>
      </c>
      <c r="AB3395">
        <v>0.13600000000000001</v>
      </c>
      <c r="AC3395">
        <v>0.13500000000000001</v>
      </c>
      <c r="AD3395">
        <v>0.13400000000000001</v>
      </c>
      <c r="AE3395">
        <v>0.13300000000000001</v>
      </c>
      <c r="AF3395">
        <v>0.13200000000000001</v>
      </c>
      <c r="AG3395">
        <v>0.13100000000000001</v>
      </c>
      <c r="AH3395">
        <v>0.13</v>
      </c>
      <c r="AI3395">
        <v>0.129</v>
      </c>
      <c r="AJ3395">
        <v>0.128</v>
      </c>
    </row>
    <row r="3396" spans="3:36" x14ac:dyDescent="0.25">
      <c r="C3396" t="s">
        <v>831</v>
      </c>
      <c r="E3396">
        <v>0.14799999999999999</v>
      </c>
      <c r="F3396">
        <v>0.152</v>
      </c>
      <c r="G3396">
        <v>0.154</v>
      </c>
      <c r="H3396">
        <v>0.154</v>
      </c>
      <c r="I3396">
        <v>0.155</v>
      </c>
      <c r="J3396">
        <v>0.154</v>
      </c>
      <c r="K3396">
        <v>0.153</v>
      </c>
      <c r="L3396">
        <v>0.152</v>
      </c>
      <c r="M3396">
        <v>0.15</v>
      </c>
      <c r="N3396">
        <v>0.14899999999999999</v>
      </c>
      <c r="O3396">
        <v>0.14699999999999999</v>
      </c>
      <c r="P3396">
        <v>0.14299999999999999</v>
      </c>
      <c r="Q3396">
        <v>0.13900000000000001</v>
      </c>
      <c r="R3396">
        <v>0.13300000000000001</v>
      </c>
      <c r="S3396">
        <v>0.124</v>
      </c>
      <c r="T3396">
        <v>0.115</v>
      </c>
      <c r="U3396">
        <v>0.10299999999999999</v>
      </c>
      <c r="V3396">
        <v>9.6000000000000002E-2</v>
      </c>
      <c r="W3396">
        <v>9.0999999999999998E-2</v>
      </c>
      <c r="X3396">
        <v>8.7999999999999995E-2</v>
      </c>
      <c r="Y3396">
        <v>6.9000000000000006E-2</v>
      </c>
      <c r="Z3396">
        <v>8.3000000000000004E-2</v>
      </c>
      <c r="AA3396">
        <v>8.1000000000000003E-2</v>
      </c>
      <c r="AB3396">
        <v>0.08</v>
      </c>
      <c r="AC3396">
        <v>7.9000000000000001E-2</v>
      </c>
      <c r="AD3396">
        <v>7.9000000000000001E-2</v>
      </c>
      <c r="AE3396">
        <v>7.9000000000000001E-2</v>
      </c>
      <c r="AF3396">
        <v>7.9000000000000001E-2</v>
      </c>
      <c r="AG3396">
        <v>0.08</v>
      </c>
      <c r="AH3396">
        <v>7.9000000000000001E-2</v>
      </c>
      <c r="AI3396">
        <v>7.9000000000000001E-2</v>
      </c>
      <c r="AJ3396">
        <v>7.6999999999999999E-2</v>
      </c>
    </row>
    <row r="3397" spans="3:36" x14ac:dyDescent="0.25">
      <c r="C3397" t="s">
        <v>846</v>
      </c>
      <c r="E3397">
        <v>0</v>
      </c>
      <c r="F3397">
        <v>0</v>
      </c>
      <c r="G3397">
        <v>0</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row>
    <row r="3398" spans="3:36" x14ac:dyDescent="0.25">
      <c r="C3398" t="s">
        <v>64</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row>
    <row r="3399" spans="3:36" x14ac:dyDescent="0.25">
      <c r="C3399" t="s">
        <v>833</v>
      </c>
      <c r="E3399">
        <v>0</v>
      </c>
      <c r="F3399">
        <v>0</v>
      </c>
      <c r="G3399">
        <v>0</v>
      </c>
      <c r="H3399">
        <v>0</v>
      </c>
      <c r="I3399">
        <v>0</v>
      </c>
      <c r="J3399">
        <v>0</v>
      </c>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row>
    <row r="3400" spans="3:36" x14ac:dyDescent="0.25">
      <c r="C3400" t="s">
        <v>834</v>
      </c>
      <c r="E3400">
        <v>0</v>
      </c>
      <c r="F3400">
        <v>0</v>
      </c>
      <c r="G3400">
        <v>0</v>
      </c>
      <c r="H3400">
        <v>0</v>
      </c>
      <c r="I3400">
        <v>0</v>
      </c>
      <c r="J3400">
        <v>0</v>
      </c>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c r="AD3400">
        <v>0</v>
      </c>
      <c r="AE3400">
        <v>0</v>
      </c>
      <c r="AF3400">
        <v>0</v>
      </c>
      <c r="AG3400">
        <v>0</v>
      </c>
      <c r="AH3400">
        <v>0</v>
      </c>
      <c r="AI3400">
        <v>0</v>
      </c>
      <c r="AJ3400">
        <v>0</v>
      </c>
    </row>
    <row r="3401" spans="3:36" x14ac:dyDescent="0.25">
      <c r="C3401" t="s">
        <v>40</v>
      </c>
      <c r="E3401">
        <v>4.1000000000000002E-2</v>
      </c>
      <c r="F3401">
        <v>4.4999999999999998E-2</v>
      </c>
      <c r="G3401">
        <v>3.2000000000000001E-2</v>
      </c>
      <c r="H3401">
        <v>3.1E-2</v>
      </c>
      <c r="I3401">
        <v>2.5000000000000001E-2</v>
      </c>
      <c r="J3401">
        <v>2.3E-2</v>
      </c>
      <c r="K3401">
        <v>2.4E-2</v>
      </c>
      <c r="L3401">
        <v>2.5000000000000001E-2</v>
      </c>
      <c r="M3401">
        <v>2.5999999999999999E-2</v>
      </c>
      <c r="N3401">
        <v>2.7E-2</v>
      </c>
      <c r="O3401">
        <v>2.8000000000000001E-2</v>
      </c>
      <c r="P3401">
        <v>2.9000000000000001E-2</v>
      </c>
      <c r="Q3401">
        <v>2.9000000000000001E-2</v>
      </c>
      <c r="R3401">
        <v>0.03</v>
      </c>
      <c r="S3401">
        <v>0.03</v>
      </c>
      <c r="T3401">
        <v>3.1E-2</v>
      </c>
      <c r="U3401">
        <v>3.1E-2</v>
      </c>
      <c r="V3401">
        <v>3.1E-2</v>
      </c>
      <c r="W3401">
        <v>3.1E-2</v>
      </c>
      <c r="X3401">
        <v>3.1E-2</v>
      </c>
      <c r="Y3401">
        <v>3.1E-2</v>
      </c>
      <c r="Z3401">
        <v>3.1E-2</v>
      </c>
      <c r="AA3401">
        <v>3.1E-2</v>
      </c>
      <c r="AB3401">
        <v>3.1E-2</v>
      </c>
      <c r="AC3401">
        <v>3.1E-2</v>
      </c>
      <c r="AD3401">
        <v>3.1E-2</v>
      </c>
      <c r="AE3401">
        <v>3.1E-2</v>
      </c>
      <c r="AF3401">
        <v>3.1E-2</v>
      </c>
      <c r="AG3401">
        <v>3.1E-2</v>
      </c>
      <c r="AH3401">
        <v>3.1E-2</v>
      </c>
      <c r="AI3401">
        <v>3.1E-2</v>
      </c>
      <c r="AJ3401">
        <v>3.1E-2</v>
      </c>
    </row>
    <row r="3402" spans="3:36" x14ac:dyDescent="0.25">
      <c r="C3402" t="s">
        <v>835</v>
      </c>
      <c r="E3402">
        <v>0</v>
      </c>
      <c r="F3402">
        <v>0</v>
      </c>
      <c r="G3402">
        <v>0</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row>
    <row r="3403" spans="3:36" x14ac:dyDescent="0.25">
      <c r="C3403" t="s">
        <v>836</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row>
    <row r="3404" spans="3:36" x14ac:dyDescent="0.25">
      <c r="C3404" t="s">
        <v>996</v>
      </c>
    </row>
    <row r="3405" spans="3:36" x14ac:dyDescent="0.25">
      <c r="C3405" t="s">
        <v>1026</v>
      </c>
    </row>
    <row r="3406" spans="3:36" x14ac:dyDescent="0.25">
      <c r="C3406" t="s">
        <v>996</v>
      </c>
    </row>
    <row r="3407" spans="3:36" x14ac:dyDescent="0.25">
      <c r="C3407" t="s">
        <v>1027</v>
      </c>
    </row>
    <row r="3408" spans="3:36" x14ac:dyDescent="0.25">
      <c r="C3408" t="s">
        <v>876</v>
      </c>
      <c r="E3408">
        <v>14.233000000000001</v>
      </c>
      <c r="F3408">
        <v>14.042999999999999</v>
      </c>
      <c r="G3408">
        <v>14.081</v>
      </c>
      <c r="H3408">
        <v>13.936</v>
      </c>
      <c r="I3408">
        <v>14.247999999999999</v>
      </c>
      <c r="J3408">
        <v>13.577</v>
      </c>
      <c r="K3408">
        <v>13.494999999999999</v>
      </c>
      <c r="L3408">
        <v>14.01</v>
      </c>
      <c r="M3408">
        <v>14.361000000000001</v>
      </c>
      <c r="N3408">
        <v>14.279</v>
      </c>
      <c r="O3408">
        <v>14.097</v>
      </c>
      <c r="P3408">
        <v>13.951000000000001</v>
      </c>
      <c r="Q3408">
        <v>13.760999999999999</v>
      </c>
      <c r="R3408">
        <v>13.611000000000001</v>
      </c>
      <c r="S3408">
        <v>13.398999999999999</v>
      </c>
      <c r="T3408">
        <v>13.305999999999999</v>
      </c>
      <c r="U3408">
        <v>13.337999999999999</v>
      </c>
      <c r="V3408">
        <v>13.323</v>
      </c>
      <c r="W3408">
        <v>13.256</v>
      </c>
      <c r="X3408">
        <v>13.175000000000001</v>
      </c>
      <c r="Y3408">
        <v>13.087999999999999</v>
      </c>
      <c r="Z3408">
        <v>12.951000000000001</v>
      </c>
      <c r="AA3408">
        <v>12.773999999999999</v>
      </c>
      <c r="AB3408">
        <v>12.587</v>
      </c>
      <c r="AC3408">
        <v>12.375</v>
      </c>
      <c r="AD3408">
        <v>12.157</v>
      </c>
      <c r="AE3408">
        <v>11.946</v>
      </c>
      <c r="AF3408">
        <v>11.724</v>
      </c>
      <c r="AG3408">
        <v>11.539</v>
      </c>
      <c r="AH3408">
        <v>11.407</v>
      </c>
      <c r="AI3408">
        <v>11.281000000000001</v>
      </c>
      <c r="AJ3408">
        <v>11.186999999999999</v>
      </c>
    </row>
    <row r="3409" spans="3:36" x14ac:dyDescent="0.25">
      <c r="C3409" t="s">
        <v>877</v>
      </c>
      <c r="E3409">
        <v>18.626999999999999</v>
      </c>
      <c r="F3409">
        <v>18.378</v>
      </c>
      <c r="G3409">
        <v>18.428000000000001</v>
      </c>
      <c r="H3409">
        <v>18.236999999999998</v>
      </c>
      <c r="I3409">
        <v>18.645</v>
      </c>
      <c r="J3409">
        <v>17.766999999999999</v>
      </c>
      <c r="K3409">
        <v>17.66</v>
      </c>
      <c r="L3409">
        <v>18.334</v>
      </c>
      <c r="M3409">
        <v>18.794</v>
      </c>
      <c r="N3409">
        <v>18.686</v>
      </c>
      <c r="O3409">
        <v>18.446999999999999</v>
      </c>
      <c r="P3409">
        <v>18.256</v>
      </c>
      <c r="Q3409">
        <v>18.009</v>
      </c>
      <c r="R3409">
        <v>17.812000000000001</v>
      </c>
      <c r="S3409">
        <v>17.535</v>
      </c>
      <c r="T3409">
        <v>17.411999999999999</v>
      </c>
      <c r="U3409">
        <v>17.454999999999998</v>
      </c>
      <c r="V3409">
        <v>17.434999999999999</v>
      </c>
      <c r="W3409">
        <v>17.347999999999999</v>
      </c>
      <c r="X3409">
        <v>17.242000000000001</v>
      </c>
      <c r="Y3409">
        <v>17.128</v>
      </c>
      <c r="Z3409">
        <v>16.948</v>
      </c>
      <c r="AA3409">
        <v>16.716000000000001</v>
      </c>
      <c r="AB3409">
        <v>16.471</v>
      </c>
      <c r="AC3409">
        <v>16.195</v>
      </c>
      <c r="AD3409">
        <v>15.909000000000001</v>
      </c>
      <c r="AE3409">
        <v>15.632999999999999</v>
      </c>
      <c r="AF3409">
        <v>15.342000000000001</v>
      </c>
      <c r="AG3409">
        <v>15.101000000000001</v>
      </c>
      <c r="AH3409">
        <v>14.928000000000001</v>
      </c>
      <c r="AI3409">
        <v>14.763</v>
      </c>
      <c r="AJ3409">
        <v>14.64</v>
      </c>
    </row>
    <row r="3410" spans="3:36" x14ac:dyDescent="0.25">
      <c r="C3410" t="s">
        <v>878</v>
      </c>
      <c r="E3410">
        <v>24.640999999999998</v>
      </c>
      <c r="F3410">
        <v>26.202999999999999</v>
      </c>
      <c r="G3410">
        <v>20.265000000000001</v>
      </c>
      <c r="H3410">
        <v>18.792999999999999</v>
      </c>
      <c r="I3410">
        <v>25.620999999999999</v>
      </c>
      <c r="J3410">
        <v>26.667000000000002</v>
      </c>
      <c r="K3410">
        <v>24.03</v>
      </c>
      <c r="L3410">
        <v>24.334</v>
      </c>
      <c r="M3410">
        <v>24.824999999999999</v>
      </c>
      <c r="N3410">
        <v>24.6</v>
      </c>
      <c r="O3410">
        <v>24.292999999999999</v>
      </c>
      <c r="P3410">
        <v>23.922000000000001</v>
      </c>
      <c r="Q3410">
        <v>23.658000000000001</v>
      </c>
      <c r="R3410">
        <v>22.757000000000001</v>
      </c>
      <c r="S3410">
        <v>22.06</v>
      </c>
      <c r="T3410">
        <v>21.576000000000001</v>
      </c>
      <c r="U3410">
        <v>21.021999999999998</v>
      </c>
      <c r="V3410">
        <v>20.933</v>
      </c>
      <c r="W3410">
        <v>20.88</v>
      </c>
      <c r="X3410">
        <v>20.773</v>
      </c>
      <c r="Y3410">
        <v>20.673999999999999</v>
      </c>
      <c r="Z3410">
        <v>20.382000000000001</v>
      </c>
      <c r="AA3410">
        <v>19.992999999999999</v>
      </c>
      <c r="AB3410">
        <v>19.623999999999999</v>
      </c>
      <c r="AC3410">
        <v>19.236000000000001</v>
      </c>
      <c r="AD3410">
        <v>18.927</v>
      </c>
      <c r="AE3410">
        <v>18.640999999999998</v>
      </c>
      <c r="AF3410">
        <v>18.379000000000001</v>
      </c>
      <c r="AG3410">
        <v>18.231000000000002</v>
      </c>
      <c r="AH3410">
        <v>18.036000000000001</v>
      </c>
      <c r="AI3410">
        <v>17.84</v>
      </c>
      <c r="AJ3410">
        <v>17.562000000000001</v>
      </c>
    </row>
    <row r="3411" spans="3:36" x14ac:dyDescent="0.25">
      <c r="C3411" t="s">
        <v>879</v>
      </c>
      <c r="E3411">
        <v>3.819</v>
      </c>
      <c r="F3411">
        <v>4.1950000000000003</v>
      </c>
      <c r="G3411">
        <v>3.5089999999999999</v>
      </c>
      <c r="H3411">
        <v>3.0750000000000002</v>
      </c>
      <c r="I3411">
        <v>3.8</v>
      </c>
      <c r="J3411">
        <v>3.9289999999999998</v>
      </c>
      <c r="K3411">
        <v>3.665</v>
      </c>
      <c r="L3411">
        <v>3.5859999999999999</v>
      </c>
      <c r="M3411">
        <v>3.4769999999999999</v>
      </c>
      <c r="N3411">
        <v>3.34</v>
      </c>
      <c r="O3411">
        <v>3.214</v>
      </c>
      <c r="P3411">
        <v>3.1040000000000001</v>
      </c>
      <c r="Q3411">
        <v>3.0830000000000002</v>
      </c>
      <c r="R3411">
        <v>3.0590000000000002</v>
      </c>
      <c r="S3411">
        <v>3.02</v>
      </c>
      <c r="T3411">
        <v>2.9740000000000002</v>
      </c>
      <c r="U3411">
        <v>2.899</v>
      </c>
      <c r="V3411">
        <v>2.8820000000000001</v>
      </c>
      <c r="W3411">
        <v>2.859</v>
      </c>
      <c r="X3411">
        <v>2.8220000000000001</v>
      </c>
      <c r="Y3411">
        <v>2.7959999999999998</v>
      </c>
      <c r="Z3411">
        <v>2.7610000000000001</v>
      </c>
      <c r="AA3411">
        <v>2.7229999999999999</v>
      </c>
      <c r="AB3411">
        <v>2.6880000000000002</v>
      </c>
      <c r="AC3411">
        <v>2.6469999999999998</v>
      </c>
      <c r="AD3411">
        <v>2.6030000000000002</v>
      </c>
      <c r="AE3411">
        <v>2.5569999999999999</v>
      </c>
      <c r="AF3411">
        <v>2.524</v>
      </c>
      <c r="AG3411">
        <v>2.4940000000000002</v>
      </c>
      <c r="AH3411">
        <v>2.4609999999999999</v>
      </c>
      <c r="AI3411">
        <v>2.4260000000000002</v>
      </c>
      <c r="AJ3411">
        <v>2.3780000000000001</v>
      </c>
    </row>
    <row r="3412" spans="3:36" x14ac:dyDescent="0.25">
      <c r="C3412" t="s">
        <v>880</v>
      </c>
      <c r="E3412">
        <v>5.49</v>
      </c>
      <c r="F3412">
        <v>5.4169999999999998</v>
      </c>
      <c r="G3412">
        <v>5.431</v>
      </c>
      <c r="H3412">
        <v>5.375</v>
      </c>
      <c r="I3412">
        <v>5.4950000000000001</v>
      </c>
      <c r="J3412">
        <v>5.2359999999999998</v>
      </c>
      <c r="K3412">
        <v>5.2039999999999997</v>
      </c>
      <c r="L3412">
        <v>5.4029999999999996</v>
      </c>
      <c r="M3412">
        <v>5.5389999999999997</v>
      </c>
      <c r="N3412">
        <v>5.5069999999999997</v>
      </c>
      <c r="O3412">
        <v>5.4370000000000003</v>
      </c>
      <c r="P3412">
        <v>5.38</v>
      </c>
      <c r="Q3412">
        <v>5.3070000000000004</v>
      </c>
      <c r="R3412">
        <v>5.25</v>
      </c>
      <c r="S3412">
        <v>5.1680000000000001</v>
      </c>
      <c r="T3412">
        <v>5.1319999999999997</v>
      </c>
      <c r="U3412">
        <v>5.1440000000000001</v>
      </c>
      <c r="V3412">
        <v>5.1379999999999999</v>
      </c>
      <c r="W3412">
        <v>5.1130000000000004</v>
      </c>
      <c r="X3412">
        <v>5.0810000000000004</v>
      </c>
      <c r="Y3412">
        <v>5.048</v>
      </c>
      <c r="Z3412">
        <v>4.9950000000000001</v>
      </c>
      <c r="AA3412">
        <v>4.9269999999999996</v>
      </c>
      <c r="AB3412">
        <v>4.8540000000000001</v>
      </c>
      <c r="AC3412">
        <v>4.7729999999999997</v>
      </c>
      <c r="AD3412">
        <v>4.6890000000000001</v>
      </c>
      <c r="AE3412">
        <v>4.6079999999999997</v>
      </c>
      <c r="AF3412">
        <v>4.5220000000000002</v>
      </c>
      <c r="AG3412">
        <v>4.4509999999999996</v>
      </c>
      <c r="AH3412">
        <v>4.4000000000000004</v>
      </c>
      <c r="AI3412">
        <v>4.351</v>
      </c>
      <c r="AJ3412">
        <v>4.3150000000000004</v>
      </c>
    </row>
    <row r="3413" spans="3:36" x14ac:dyDescent="0.25">
      <c r="C3413" t="s">
        <v>881</v>
      </c>
      <c r="E3413">
        <v>1.1739999999999999</v>
      </c>
      <c r="F3413">
        <v>1.2490000000000001</v>
      </c>
      <c r="G3413">
        <v>0.96599999999999997</v>
      </c>
      <c r="H3413">
        <v>0.89600000000000002</v>
      </c>
      <c r="I3413">
        <v>1.2210000000000001</v>
      </c>
      <c r="J3413">
        <v>1.2709999999999999</v>
      </c>
      <c r="K3413">
        <v>1.145</v>
      </c>
      <c r="L3413">
        <v>1.1599999999999999</v>
      </c>
      <c r="M3413">
        <v>1.1830000000000001</v>
      </c>
      <c r="N3413">
        <v>1.1719999999999999</v>
      </c>
      <c r="O3413">
        <v>1.1579999999999999</v>
      </c>
      <c r="P3413">
        <v>1.1399999999999999</v>
      </c>
      <c r="Q3413">
        <v>1.1279999999999999</v>
      </c>
      <c r="R3413">
        <v>1.085</v>
      </c>
      <c r="S3413">
        <v>1.0509999999999999</v>
      </c>
      <c r="T3413">
        <v>1.028</v>
      </c>
      <c r="U3413">
        <v>1.002</v>
      </c>
      <c r="V3413">
        <v>0.998</v>
      </c>
      <c r="W3413">
        <v>0.996</v>
      </c>
      <c r="X3413">
        <v>0.99</v>
      </c>
      <c r="Y3413">
        <v>0.98599999999999999</v>
      </c>
      <c r="Z3413">
        <v>0.97199999999999998</v>
      </c>
      <c r="AA3413">
        <v>0.95299999999999996</v>
      </c>
      <c r="AB3413">
        <v>0.93600000000000005</v>
      </c>
      <c r="AC3413">
        <v>0.91700000000000004</v>
      </c>
      <c r="AD3413">
        <v>0.90200000000000002</v>
      </c>
      <c r="AE3413">
        <v>0.88900000000000001</v>
      </c>
      <c r="AF3413">
        <v>0.876</v>
      </c>
      <c r="AG3413">
        <v>0.86899999999999999</v>
      </c>
      <c r="AH3413">
        <v>0.86</v>
      </c>
      <c r="AI3413">
        <v>0.85</v>
      </c>
      <c r="AJ3413">
        <v>0.83699999999999997</v>
      </c>
    </row>
    <row r="3414" spans="3:36" x14ac:dyDescent="0.25">
      <c r="C3414" t="s">
        <v>882</v>
      </c>
      <c r="E3414">
        <v>2.181</v>
      </c>
      <c r="F3414">
        <v>2.1520000000000001</v>
      </c>
      <c r="G3414">
        <v>2.157</v>
      </c>
      <c r="H3414">
        <v>2.1349999999999998</v>
      </c>
      <c r="I3414">
        <v>2.1829999999999998</v>
      </c>
      <c r="J3414">
        <v>2.08</v>
      </c>
      <c r="K3414">
        <v>2.0670000000000002</v>
      </c>
      <c r="L3414">
        <v>2.1459999999999999</v>
      </c>
      <c r="M3414">
        <v>2.2000000000000002</v>
      </c>
      <c r="N3414">
        <v>2.1880000000000002</v>
      </c>
      <c r="O3414">
        <v>2.16</v>
      </c>
      <c r="P3414">
        <v>2.137</v>
      </c>
      <c r="Q3414">
        <v>2.109</v>
      </c>
      <c r="R3414">
        <v>2.0859999999999999</v>
      </c>
      <c r="S3414">
        <v>2.0529999999999999</v>
      </c>
      <c r="T3414">
        <v>2.0390000000000001</v>
      </c>
      <c r="U3414">
        <v>2.044</v>
      </c>
      <c r="V3414">
        <v>2.0409999999999999</v>
      </c>
      <c r="W3414">
        <v>2.0310000000000001</v>
      </c>
      <c r="X3414">
        <v>2.0190000000000001</v>
      </c>
      <c r="Y3414">
        <v>2.0049999999999999</v>
      </c>
      <c r="Z3414">
        <v>1.984</v>
      </c>
      <c r="AA3414">
        <v>1.9570000000000001</v>
      </c>
      <c r="AB3414">
        <v>1.929</v>
      </c>
      <c r="AC3414">
        <v>1.8959999999999999</v>
      </c>
      <c r="AD3414">
        <v>1.863</v>
      </c>
      <c r="AE3414">
        <v>1.831</v>
      </c>
      <c r="AF3414">
        <v>1.7969999999999999</v>
      </c>
      <c r="AG3414">
        <v>1.768</v>
      </c>
      <c r="AH3414">
        <v>1.748</v>
      </c>
      <c r="AI3414">
        <v>1.7290000000000001</v>
      </c>
      <c r="AJ3414">
        <v>1.714</v>
      </c>
    </row>
    <row r="3415" spans="3:36" x14ac:dyDescent="0.25">
      <c r="C3415" t="s">
        <v>883</v>
      </c>
      <c r="E3415">
        <v>0</v>
      </c>
      <c r="F3415">
        <v>0</v>
      </c>
      <c r="G3415">
        <v>0</v>
      </c>
      <c r="H3415">
        <v>0</v>
      </c>
      <c r="I3415">
        <v>0</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row>
    <row r="3416" spans="3:36" x14ac:dyDescent="0.25">
      <c r="C3416" t="s">
        <v>884</v>
      </c>
      <c r="E3416">
        <v>0</v>
      </c>
      <c r="F3416">
        <v>0</v>
      </c>
      <c r="G3416">
        <v>0</v>
      </c>
      <c r="H3416">
        <v>0</v>
      </c>
      <c r="I3416">
        <v>0</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row>
    <row r="3417" spans="3:36" x14ac:dyDescent="0.25">
      <c r="C3417" t="s">
        <v>1028</v>
      </c>
      <c r="E3417">
        <v>0.128</v>
      </c>
      <c r="F3417">
        <v>0.13500000000000001</v>
      </c>
      <c r="G3417">
        <v>0.106</v>
      </c>
      <c r="H3417">
        <v>9.8000000000000004E-2</v>
      </c>
      <c r="I3417">
        <v>0.13300000000000001</v>
      </c>
      <c r="J3417">
        <v>0.13800000000000001</v>
      </c>
      <c r="K3417">
        <v>0.125</v>
      </c>
      <c r="L3417">
        <v>0.127</v>
      </c>
      <c r="M3417">
        <v>0.129</v>
      </c>
      <c r="N3417">
        <v>0.128</v>
      </c>
      <c r="O3417">
        <v>0.126</v>
      </c>
      <c r="P3417">
        <v>0.125</v>
      </c>
      <c r="Q3417">
        <v>0.123</v>
      </c>
      <c r="R3417">
        <v>0.11899999999999999</v>
      </c>
      <c r="S3417">
        <v>0.115</v>
      </c>
      <c r="T3417">
        <v>0.113</v>
      </c>
      <c r="U3417">
        <v>0.11</v>
      </c>
      <c r="V3417">
        <v>0.109</v>
      </c>
      <c r="W3417">
        <v>0.109</v>
      </c>
      <c r="X3417">
        <v>0.108</v>
      </c>
      <c r="Y3417">
        <v>0.108</v>
      </c>
      <c r="Z3417">
        <v>0.106</v>
      </c>
      <c r="AA3417">
        <v>0.104</v>
      </c>
      <c r="AB3417">
        <v>0.10199999999999999</v>
      </c>
      <c r="AC3417">
        <v>0.1</v>
      </c>
      <c r="AD3417">
        <v>9.9000000000000005E-2</v>
      </c>
      <c r="AE3417">
        <v>9.7000000000000003E-2</v>
      </c>
      <c r="AF3417">
        <v>9.6000000000000002E-2</v>
      </c>
      <c r="AG3417">
        <v>9.5000000000000001E-2</v>
      </c>
      <c r="AH3417">
        <v>9.4E-2</v>
      </c>
      <c r="AI3417">
        <v>9.2999999999999999E-2</v>
      </c>
      <c r="AJ3417">
        <v>9.1999999999999998E-2</v>
      </c>
    </row>
    <row r="3418" spans="3:36" x14ac:dyDescent="0.25">
      <c r="C3418" t="s">
        <v>1029</v>
      </c>
      <c r="E3418">
        <v>0</v>
      </c>
      <c r="F3418">
        <v>0</v>
      </c>
      <c r="G3418">
        <v>0</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row>
    <row r="3419" spans="3:36" x14ac:dyDescent="0.25">
      <c r="C3419" t="s">
        <v>1030</v>
      </c>
      <c r="E3419">
        <v>0</v>
      </c>
      <c r="F3419">
        <v>0</v>
      </c>
      <c r="G3419">
        <v>0</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row>
    <row r="3420" spans="3:36" x14ac:dyDescent="0.25">
      <c r="C3420" t="s">
        <v>885</v>
      </c>
      <c r="E3420">
        <v>70.292000000000002</v>
      </c>
      <c r="F3420">
        <v>71.772000000000006</v>
      </c>
      <c r="G3420">
        <v>64.941999999999993</v>
      </c>
      <c r="H3420">
        <v>62.543999999999997</v>
      </c>
      <c r="I3420">
        <v>71.346000000000004</v>
      </c>
      <c r="J3420">
        <v>70.665000000000006</v>
      </c>
      <c r="K3420">
        <v>67.391000000000005</v>
      </c>
      <c r="L3420">
        <v>69.099999999999994</v>
      </c>
      <c r="M3420">
        <v>70.507999999999996</v>
      </c>
      <c r="N3420">
        <v>69.900000000000006</v>
      </c>
      <c r="O3420">
        <v>68.930999999999997</v>
      </c>
      <c r="P3420">
        <v>68.015000000000001</v>
      </c>
      <c r="Q3420">
        <v>67.179000000000002</v>
      </c>
      <c r="R3420">
        <v>65.778999999999996</v>
      </c>
      <c r="S3420">
        <v>64.402000000000001</v>
      </c>
      <c r="T3420">
        <v>63.579000000000001</v>
      </c>
      <c r="U3420">
        <v>63.015000000000001</v>
      </c>
      <c r="V3420">
        <v>62.86</v>
      </c>
      <c r="W3420">
        <v>62.591000000000001</v>
      </c>
      <c r="X3420">
        <v>62.210999999999999</v>
      </c>
      <c r="Y3420">
        <v>61.832999999999998</v>
      </c>
      <c r="Z3420">
        <v>61.097999999999999</v>
      </c>
      <c r="AA3420">
        <v>60.146999999999998</v>
      </c>
      <c r="AB3420">
        <v>59.191000000000003</v>
      </c>
      <c r="AC3420">
        <v>58.14</v>
      </c>
      <c r="AD3420">
        <v>57.149000000000001</v>
      </c>
      <c r="AE3420">
        <v>56.201999999999998</v>
      </c>
      <c r="AF3420">
        <v>55.259</v>
      </c>
      <c r="AG3420">
        <v>54.548000000000002</v>
      </c>
      <c r="AH3420">
        <v>53.933999999999997</v>
      </c>
      <c r="AI3420">
        <v>53.334000000000003</v>
      </c>
      <c r="AJ3420">
        <v>52.726999999999997</v>
      </c>
    </row>
    <row r="3421" spans="3:36" x14ac:dyDescent="0.25">
      <c r="C3421" t="s">
        <v>886</v>
      </c>
      <c r="E3421">
        <v>66.472999999999999</v>
      </c>
      <c r="F3421">
        <v>67.576999999999998</v>
      </c>
      <c r="G3421">
        <v>61.433999999999997</v>
      </c>
      <c r="H3421">
        <v>59.469000000000001</v>
      </c>
      <c r="I3421">
        <v>67.546000000000006</v>
      </c>
      <c r="J3421">
        <v>66.734999999999999</v>
      </c>
      <c r="K3421">
        <v>63.725999999999999</v>
      </c>
      <c r="L3421">
        <v>65.513999999999996</v>
      </c>
      <c r="M3421">
        <v>67.031000000000006</v>
      </c>
      <c r="N3421">
        <v>66.56</v>
      </c>
      <c r="O3421">
        <v>65.716999999999999</v>
      </c>
      <c r="P3421">
        <v>64.911000000000001</v>
      </c>
      <c r="Q3421">
        <v>64.096000000000004</v>
      </c>
      <c r="R3421">
        <v>62.719000000000001</v>
      </c>
      <c r="S3421">
        <v>61.381999999999998</v>
      </c>
      <c r="T3421">
        <v>60.606000000000002</v>
      </c>
      <c r="U3421">
        <v>60.116</v>
      </c>
      <c r="V3421">
        <v>59.976999999999997</v>
      </c>
      <c r="W3421">
        <v>59.732999999999997</v>
      </c>
      <c r="X3421">
        <v>59.389000000000003</v>
      </c>
      <c r="Y3421">
        <v>59.036999999999999</v>
      </c>
      <c r="Z3421">
        <v>58.338000000000001</v>
      </c>
      <c r="AA3421">
        <v>57.423999999999999</v>
      </c>
      <c r="AB3421">
        <v>56.503</v>
      </c>
      <c r="AC3421">
        <v>55.493000000000002</v>
      </c>
      <c r="AD3421">
        <v>54.545999999999999</v>
      </c>
      <c r="AE3421">
        <v>53.645000000000003</v>
      </c>
      <c r="AF3421">
        <v>52.734999999999999</v>
      </c>
      <c r="AG3421">
        <v>52.054000000000002</v>
      </c>
      <c r="AH3421">
        <v>51.472999999999999</v>
      </c>
      <c r="AI3421">
        <v>50.908000000000001</v>
      </c>
      <c r="AJ3421">
        <v>50.347999999999999</v>
      </c>
    </row>
    <row r="3422" spans="3:36" x14ac:dyDescent="0.25">
      <c r="C3422" t="s">
        <v>996</v>
      </c>
    </row>
    <row r="3423" spans="3:36" x14ac:dyDescent="0.25">
      <c r="C3423" t="s">
        <v>998</v>
      </c>
    </row>
    <row r="3424" spans="3:36" x14ac:dyDescent="0.25">
      <c r="C3424" t="s">
        <v>996</v>
      </c>
    </row>
    <row r="3425" spans="3:36" x14ac:dyDescent="0.25">
      <c r="C3425" t="s">
        <v>1031</v>
      </c>
    </row>
    <row r="3426" spans="3:36" x14ac:dyDescent="0.25">
      <c r="C3426" t="s">
        <v>965</v>
      </c>
      <c r="E3426">
        <v>233.52500000000001</v>
      </c>
      <c r="F3426">
        <v>220.274</v>
      </c>
      <c r="G3426">
        <v>228.73599999999999</v>
      </c>
      <c r="H3426">
        <v>220.596</v>
      </c>
      <c r="I3426">
        <v>212.21600000000001</v>
      </c>
      <c r="J3426">
        <v>212.32900000000001</v>
      </c>
      <c r="K3426">
        <v>217.68700000000001</v>
      </c>
      <c r="L3426">
        <v>224.501</v>
      </c>
      <c r="M3426">
        <v>229.184</v>
      </c>
      <c r="N3426">
        <v>230.761</v>
      </c>
      <c r="O3426">
        <v>233.84800000000001</v>
      </c>
      <c r="P3426">
        <v>237.47200000000001</v>
      </c>
      <c r="Q3426">
        <v>240.994</v>
      </c>
      <c r="R3426">
        <v>244.63200000000001</v>
      </c>
      <c r="S3426">
        <v>248.16</v>
      </c>
      <c r="T3426">
        <v>251.66200000000001</v>
      </c>
      <c r="U3426">
        <v>254.55600000000001</v>
      </c>
      <c r="V3426">
        <v>256.99900000000002</v>
      </c>
      <c r="W3426">
        <v>259.85300000000001</v>
      </c>
      <c r="X3426">
        <v>262.76400000000001</v>
      </c>
      <c r="Y3426">
        <v>265.40300000000002</v>
      </c>
      <c r="Z3426">
        <v>268.12299999999999</v>
      </c>
      <c r="AA3426">
        <v>270.96199999999999</v>
      </c>
      <c r="AB3426">
        <v>273.81099999999998</v>
      </c>
      <c r="AC3426">
        <v>275.86900000000003</v>
      </c>
      <c r="AD3426">
        <v>277.60599999999999</v>
      </c>
      <c r="AE3426">
        <v>279.17599999999999</v>
      </c>
      <c r="AF3426">
        <v>280.17899999999997</v>
      </c>
      <c r="AG3426">
        <v>282.41399999999999</v>
      </c>
      <c r="AH3426">
        <v>285.06200000000001</v>
      </c>
      <c r="AI3426">
        <v>287.42700000000002</v>
      </c>
      <c r="AJ3426">
        <v>289.298</v>
      </c>
    </row>
    <row r="3427" spans="3:36" x14ac:dyDescent="0.25">
      <c r="C3427" t="s">
        <v>966</v>
      </c>
      <c r="E3427">
        <v>233.52500000000001</v>
      </c>
      <c r="F3427">
        <v>220.274</v>
      </c>
      <c r="G3427">
        <v>228.73599999999999</v>
      </c>
      <c r="H3427">
        <v>220.596</v>
      </c>
      <c r="I3427">
        <v>212.21600000000001</v>
      </c>
      <c r="J3427">
        <v>212.32900000000001</v>
      </c>
      <c r="K3427">
        <v>217.68700000000001</v>
      </c>
      <c r="L3427">
        <v>224.501</v>
      </c>
      <c r="M3427">
        <v>229.184</v>
      </c>
      <c r="N3427">
        <v>230.761</v>
      </c>
      <c r="O3427">
        <v>233.84800000000001</v>
      </c>
      <c r="P3427">
        <v>237.47200000000001</v>
      </c>
      <c r="Q3427">
        <v>240.994</v>
      </c>
      <c r="R3427">
        <v>244.63200000000001</v>
      </c>
      <c r="S3427">
        <v>248.16</v>
      </c>
      <c r="T3427">
        <v>251.66200000000001</v>
      </c>
      <c r="U3427">
        <v>254.55600000000001</v>
      </c>
      <c r="V3427">
        <v>256.99900000000002</v>
      </c>
      <c r="W3427">
        <v>259.85300000000001</v>
      </c>
      <c r="X3427">
        <v>262.76400000000001</v>
      </c>
      <c r="Y3427">
        <v>265.40300000000002</v>
      </c>
      <c r="Z3427">
        <v>268.12299999999999</v>
      </c>
      <c r="AA3427">
        <v>270.96199999999999</v>
      </c>
      <c r="AB3427">
        <v>273.81099999999998</v>
      </c>
      <c r="AC3427">
        <v>275.86900000000003</v>
      </c>
      <c r="AD3427">
        <v>277.60599999999999</v>
      </c>
      <c r="AE3427">
        <v>279.17599999999999</v>
      </c>
      <c r="AF3427">
        <v>280.17899999999997</v>
      </c>
      <c r="AG3427">
        <v>282.41399999999999</v>
      </c>
      <c r="AH3427">
        <v>285.06200000000001</v>
      </c>
      <c r="AI3427">
        <v>287.42700000000002</v>
      </c>
      <c r="AJ3427">
        <v>289.298</v>
      </c>
    </row>
    <row r="3428" spans="3:36" x14ac:dyDescent="0.25">
      <c r="C3428" t="s">
        <v>967</v>
      </c>
      <c r="E3428">
        <v>233.52500000000001</v>
      </c>
      <c r="F3428">
        <v>220.274</v>
      </c>
      <c r="G3428">
        <v>228.73599999999999</v>
      </c>
      <c r="H3428">
        <v>220.596</v>
      </c>
      <c r="I3428">
        <v>212.21600000000001</v>
      </c>
      <c r="J3428">
        <v>212.32900000000001</v>
      </c>
      <c r="K3428">
        <v>217.68700000000001</v>
      </c>
      <c r="L3428">
        <v>224.501</v>
      </c>
      <c r="M3428">
        <v>229.184</v>
      </c>
      <c r="N3428">
        <v>230.761</v>
      </c>
      <c r="O3428">
        <v>233.84800000000001</v>
      </c>
      <c r="P3428">
        <v>237.47200000000001</v>
      </c>
      <c r="Q3428">
        <v>240.994</v>
      </c>
      <c r="R3428">
        <v>244.63200000000001</v>
      </c>
      <c r="S3428">
        <v>248.16</v>
      </c>
      <c r="T3428">
        <v>251.66200000000001</v>
      </c>
      <c r="U3428">
        <v>254.55600000000001</v>
      </c>
      <c r="V3428">
        <v>256.99900000000002</v>
      </c>
      <c r="W3428">
        <v>259.85300000000001</v>
      </c>
      <c r="X3428">
        <v>262.76400000000001</v>
      </c>
      <c r="Y3428">
        <v>265.40300000000002</v>
      </c>
      <c r="Z3428">
        <v>268.12299999999999</v>
      </c>
      <c r="AA3428">
        <v>270.96199999999999</v>
      </c>
      <c r="AB3428">
        <v>273.81099999999998</v>
      </c>
      <c r="AC3428">
        <v>275.86900000000003</v>
      </c>
      <c r="AD3428">
        <v>277.60599999999999</v>
      </c>
      <c r="AE3428">
        <v>279.17599999999999</v>
      </c>
      <c r="AF3428">
        <v>280.17899999999997</v>
      </c>
      <c r="AG3428">
        <v>282.41399999999999</v>
      </c>
      <c r="AH3428">
        <v>285.06200000000001</v>
      </c>
      <c r="AI3428">
        <v>287.42700000000002</v>
      </c>
      <c r="AJ3428">
        <v>289.298</v>
      </c>
    </row>
    <row r="3429" spans="3:36" x14ac:dyDescent="0.25">
      <c r="C3429" t="s">
        <v>968</v>
      </c>
      <c r="E3429">
        <v>233.52500000000001</v>
      </c>
      <c r="F3429">
        <v>220.274</v>
      </c>
      <c r="G3429">
        <v>228.73599999999999</v>
      </c>
      <c r="H3429">
        <v>220.596</v>
      </c>
      <c r="I3429">
        <v>212.21600000000001</v>
      </c>
      <c r="J3429">
        <v>212.32900000000001</v>
      </c>
      <c r="K3429">
        <v>217.68700000000001</v>
      </c>
      <c r="L3429">
        <v>224.501</v>
      </c>
      <c r="M3429">
        <v>229.184</v>
      </c>
      <c r="N3429">
        <v>230.761</v>
      </c>
      <c r="O3429">
        <v>233.84800000000001</v>
      </c>
      <c r="P3429">
        <v>237.47200000000001</v>
      </c>
      <c r="Q3429">
        <v>240.994</v>
      </c>
      <c r="R3429">
        <v>244.63200000000001</v>
      </c>
      <c r="S3429">
        <v>248.16</v>
      </c>
      <c r="T3429">
        <v>251.66200000000001</v>
      </c>
      <c r="U3429">
        <v>254.55600000000001</v>
      </c>
      <c r="V3429">
        <v>256.99900000000002</v>
      </c>
      <c r="W3429">
        <v>259.85300000000001</v>
      </c>
      <c r="X3429">
        <v>262.76400000000001</v>
      </c>
      <c r="Y3429">
        <v>265.40300000000002</v>
      </c>
      <c r="Z3429">
        <v>268.12299999999999</v>
      </c>
      <c r="AA3429">
        <v>270.96199999999999</v>
      </c>
      <c r="AB3429">
        <v>273.81099999999998</v>
      </c>
      <c r="AC3429">
        <v>275.86900000000003</v>
      </c>
      <c r="AD3429">
        <v>277.60599999999999</v>
      </c>
      <c r="AE3429">
        <v>279.17599999999999</v>
      </c>
      <c r="AF3429">
        <v>280.17899999999997</v>
      </c>
      <c r="AG3429">
        <v>282.41399999999999</v>
      </c>
      <c r="AH3429">
        <v>285.06200000000001</v>
      </c>
      <c r="AI3429">
        <v>287.42700000000002</v>
      </c>
      <c r="AJ3429">
        <v>289.298</v>
      </c>
    </row>
    <row r="3430" spans="3:36" x14ac:dyDescent="0.25">
      <c r="C3430" t="s">
        <v>969</v>
      </c>
      <c r="E3430">
        <v>233.52500000000001</v>
      </c>
      <c r="F3430">
        <v>220.274</v>
      </c>
      <c r="G3430">
        <v>228.73599999999999</v>
      </c>
      <c r="H3430">
        <v>220.596</v>
      </c>
      <c r="I3430">
        <v>212.21600000000001</v>
      </c>
      <c r="J3430">
        <v>212.32900000000001</v>
      </c>
      <c r="K3430">
        <v>217.68700000000001</v>
      </c>
      <c r="L3430">
        <v>224.501</v>
      </c>
      <c r="M3430">
        <v>229.184</v>
      </c>
      <c r="N3430">
        <v>230.761</v>
      </c>
      <c r="O3430">
        <v>233.84800000000001</v>
      </c>
      <c r="P3430">
        <v>237.47200000000001</v>
      </c>
      <c r="Q3430">
        <v>240.994</v>
      </c>
      <c r="R3430">
        <v>244.63200000000001</v>
      </c>
      <c r="S3430">
        <v>248.16</v>
      </c>
      <c r="T3430">
        <v>251.66200000000001</v>
      </c>
      <c r="U3430">
        <v>254.55600000000001</v>
      </c>
      <c r="V3430">
        <v>256.99900000000002</v>
      </c>
      <c r="W3430">
        <v>259.85300000000001</v>
      </c>
      <c r="X3430">
        <v>262.76400000000001</v>
      </c>
      <c r="Y3430">
        <v>265.40300000000002</v>
      </c>
      <c r="Z3430">
        <v>268.12299999999999</v>
      </c>
      <c r="AA3430">
        <v>270.96199999999999</v>
      </c>
      <c r="AB3430">
        <v>273.81099999999998</v>
      </c>
      <c r="AC3430">
        <v>275.86900000000003</v>
      </c>
      <c r="AD3430">
        <v>277.60599999999999</v>
      </c>
      <c r="AE3430">
        <v>279.17599999999999</v>
      </c>
      <c r="AF3430">
        <v>280.17899999999997</v>
      </c>
      <c r="AG3430">
        <v>282.41399999999999</v>
      </c>
      <c r="AH3430">
        <v>285.06200000000001</v>
      </c>
      <c r="AI3430">
        <v>287.42700000000002</v>
      </c>
      <c r="AJ3430">
        <v>289.298</v>
      </c>
    </row>
    <row r="3431" spans="3:36" x14ac:dyDescent="0.25">
      <c r="C3431" t="s">
        <v>1132</v>
      </c>
      <c r="E3431">
        <v>233.52500000000001</v>
      </c>
      <c r="F3431">
        <v>220.274</v>
      </c>
      <c r="G3431">
        <v>228.73599999999999</v>
      </c>
      <c r="H3431">
        <v>220.596</v>
      </c>
      <c r="I3431">
        <v>212.21600000000001</v>
      </c>
      <c r="J3431">
        <v>212.32900000000001</v>
      </c>
      <c r="K3431">
        <v>217.68700000000001</v>
      </c>
      <c r="L3431">
        <v>224.501</v>
      </c>
      <c r="M3431">
        <v>229.184</v>
      </c>
      <c r="N3431">
        <v>230.761</v>
      </c>
      <c r="O3431">
        <v>233.84800000000001</v>
      </c>
      <c r="P3431">
        <v>237.47200000000001</v>
      </c>
      <c r="Q3431">
        <v>240.994</v>
      </c>
      <c r="R3431">
        <v>244.63200000000001</v>
      </c>
      <c r="S3431">
        <v>248.16</v>
      </c>
      <c r="T3431">
        <v>251.66200000000001</v>
      </c>
      <c r="U3431">
        <v>254.55600000000001</v>
      </c>
      <c r="V3431">
        <v>256.99900000000002</v>
      </c>
      <c r="W3431">
        <v>259.85300000000001</v>
      </c>
      <c r="X3431">
        <v>262.76400000000001</v>
      </c>
      <c r="Y3431">
        <v>265.40300000000002</v>
      </c>
      <c r="Z3431">
        <v>268.12299999999999</v>
      </c>
      <c r="AA3431">
        <v>270.96199999999999</v>
      </c>
      <c r="AB3431">
        <v>273.81099999999998</v>
      </c>
      <c r="AC3431">
        <v>275.86900000000003</v>
      </c>
      <c r="AD3431">
        <v>277.60599999999999</v>
      </c>
      <c r="AE3431">
        <v>279.17599999999999</v>
      </c>
      <c r="AF3431">
        <v>280.17899999999997</v>
      </c>
      <c r="AG3431">
        <v>282.41399999999999</v>
      </c>
      <c r="AH3431">
        <v>285.06200000000001</v>
      </c>
      <c r="AI3431">
        <v>287.42700000000002</v>
      </c>
      <c r="AJ3431">
        <v>289.298</v>
      </c>
    </row>
    <row r="3432" spans="3:36" x14ac:dyDescent="0.25">
      <c r="C3432" t="s">
        <v>996</v>
      </c>
    </row>
    <row r="3433" spans="3:36" x14ac:dyDescent="0.25">
      <c r="C3433" t="s">
        <v>999</v>
      </c>
    </row>
    <row r="3434" spans="3:36" x14ac:dyDescent="0.25">
      <c r="C3434" t="s">
        <v>1133</v>
      </c>
    </row>
    <row r="3435" spans="3:36" x14ac:dyDescent="0.25">
      <c r="C3435" t="s">
        <v>70</v>
      </c>
      <c r="E3435">
        <v>19.634</v>
      </c>
      <c r="F3435">
        <v>18.698</v>
      </c>
      <c r="G3435">
        <v>19.216999999999999</v>
      </c>
      <c r="H3435">
        <v>18.759</v>
      </c>
      <c r="I3435">
        <v>18.138000000000002</v>
      </c>
      <c r="J3435">
        <v>18.469000000000001</v>
      </c>
      <c r="K3435">
        <v>18.891999999999999</v>
      </c>
      <c r="L3435">
        <v>19.437999999999999</v>
      </c>
      <c r="M3435">
        <v>19.798999999999999</v>
      </c>
      <c r="N3435">
        <v>19.896999999999998</v>
      </c>
      <c r="O3435">
        <v>20.128</v>
      </c>
      <c r="P3435">
        <v>20.408000000000001</v>
      </c>
      <c r="Q3435">
        <v>20.687000000000001</v>
      </c>
      <c r="R3435">
        <v>20.981000000000002</v>
      </c>
      <c r="S3435">
        <v>21.27</v>
      </c>
      <c r="T3435">
        <v>21.568000000000001</v>
      </c>
      <c r="U3435">
        <v>21.821999999999999</v>
      </c>
      <c r="V3435">
        <v>22.045000000000002</v>
      </c>
      <c r="W3435">
        <v>22.308</v>
      </c>
      <c r="X3435">
        <v>22.579000000000001</v>
      </c>
      <c r="Y3435">
        <v>22.829000000000001</v>
      </c>
      <c r="Z3435">
        <v>23.085999999999999</v>
      </c>
      <c r="AA3435">
        <v>23.353000000000002</v>
      </c>
      <c r="AB3435">
        <v>23.62</v>
      </c>
      <c r="AC3435">
        <v>23.818999999999999</v>
      </c>
      <c r="AD3435">
        <v>23.992000000000001</v>
      </c>
      <c r="AE3435">
        <v>24.152000000000001</v>
      </c>
      <c r="AF3435">
        <v>24.262</v>
      </c>
      <c r="AG3435">
        <v>24.478000000000002</v>
      </c>
      <c r="AH3435">
        <v>24.728999999999999</v>
      </c>
      <c r="AI3435">
        <v>24.957999999999998</v>
      </c>
      <c r="AJ3435">
        <v>25.143999999999998</v>
      </c>
    </row>
    <row r="3436" spans="3:36" x14ac:dyDescent="0.25">
      <c r="C3436" t="s">
        <v>840</v>
      </c>
      <c r="E3436">
        <v>30.547999999999998</v>
      </c>
      <c r="F3436">
        <v>28.759</v>
      </c>
      <c r="G3436">
        <v>30.97</v>
      </c>
      <c r="H3436">
        <v>30.03</v>
      </c>
      <c r="I3436">
        <v>27.946000000000002</v>
      </c>
      <c r="J3436">
        <v>27.681999999999999</v>
      </c>
      <c r="K3436">
        <v>28.556000000000001</v>
      </c>
      <c r="L3436">
        <v>29.547000000000001</v>
      </c>
      <c r="M3436">
        <v>30.273</v>
      </c>
      <c r="N3436">
        <v>30.619</v>
      </c>
      <c r="O3436">
        <v>31.14</v>
      </c>
      <c r="P3436">
        <v>31.716000000000001</v>
      </c>
      <c r="Q3436">
        <v>32.265999999999998</v>
      </c>
      <c r="R3436">
        <v>32.804000000000002</v>
      </c>
      <c r="S3436">
        <v>33.284999999999997</v>
      </c>
      <c r="T3436">
        <v>33.713000000000001</v>
      </c>
      <c r="U3436">
        <v>33.901000000000003</v>
      </c>
      <c r="V3436">
        <v>33.994</v>
      </c>
      <c r="W3436">
        <v>34.125999999999998</v>
      </c>
      <c r="X3436">
        <v>34.271999999999998</v>
      </c>
      <c r="Y3436">
        <v>34.393000000000001</v>
      </c>
      <c r="Z3436">
        <v>34.512</v>
      </c>
      <c r="AA3436">
        <v>34.625</v>
      </c>
      <c r="AB3436">
        <v>34.718000000000004</v>
      </c>
      <c r="AC3436">
        <v>34.713000000000001</v>
      </c>
      <c r="AD3436">
        <v>34.664999999999999</v>
      </c>
      <c r="AE3436">
        <v>34.597000000000001</v>
      </c>
      <c r="AF3436">
        <v>34.473999999999997</v>
      </c>
      <c r="AG3436">
        <v>34.482999999999997</v>
      </c>
      <c r="AH3436">
        <v>34.53</v>
      </c>
      <c r="AI3436">
        <v>34.549999999999997</v>
      </c>
      <c r="AJ3436">
        <v>34.512999999999998</v>
      </c>
    </row>
    <row r="3437" spans="3:36" x14ac:dyDescent="0.25">
      <c r="C3437" t="s">
        <v>844</v>
      </c>
      <c r="E3437">
        <v>20.640999999999998</v>
      </c>
      <c r="F3437">
        <v>19.484999999999999</v>
      </c>
      <c r="G3437">
        <v>20.204999999999998</v>
      </c>
      <c r="H3437">
        <v>19.36</v>
      </c>
      <c r="I3437">
        <v>18.640999999999998</v>
      </c>
      <c r="J3437">
        <v>18.673999999999999</v>
      </c>
      <c r="K3437">
        <v>19.157</v>
      </c>
      <c r="L3437">
        <v>19.744</v>
      </c>
      <c r="M3437">
        <v>20.129000000000001</v>
      </c>
      <c r="N3437">
        <v>20.228999999999999</v>
      </c>
      <c r="O3437">
        <v>20.434999999999999</v>
      </c>
      <c r="P3437">
        <v>20.66</v>
      </c>
      <c r="Q3437">
        <v>20.885000000000002</v>
      </c>
      <c r="R3437">
        <v>21.117000000000001</v>
      </c>
      <c r="S3437">
        <v>21.332000000000001</v>
      </c>
      <c r="T3437">
        <v>21.542000000000002</v>
      </c>
      <c r="U3437">
        <v>21.701000000000001</v>
      </c>
      <c r="V3437">
        <v>21.821999999999999</v>
      </c>
      <c r="W3437">
        <v>21.975999999999999</v>
      </c>
      <c r="X3437">
        <v>22.146000000000001</v>
      </c>
      <c r="Y3437">
        <v>22.297999999999998</v>
      </c>
      <c r="Z3437">
        <v>22.454999999999998</v>
      </c>
      <c r="AA3437">
        <v>22.620999999999999</v>
      </c>
      <c r="AB3437">
        <v>22.786000000000001</v>
      </c>
      <c r="AC3437">
        <v>22.895</v>
      </c>
      <c r="AD3437">
        <v>22.981999999999999</v>
      </c>
      <c r="AE3437">
        <v>23.056000000000001</v>
      </c>
      <c r="AF3437">
        <v>23.09</v>
      </c>
      <c r="AG3437">
        <v>23.224</v>
      </c>
      <c r="AH3437">
        <v>23.393999999999998</v>
      </c>
      <c r="AI3437">
        <v>23.544</v>
      </c>
      <c r="AJ3437">
        <v>23.651</v>
      </c>
    </row>
    <row r="3438" spans="3:36" x14ac:dyDescent="0.25">
      <c r="C3438" t="s">
        <v>1134</v>
      </c>
    </row>
    <row r="3439" spans="3:36" x14ac:dyDescent="0.25">
      <c r="C3439" t="s">
        <v>70</v>
      </c>
      <c r="E3439">
        <v>14.409000000000001</v>
      </c>
      <c r="F3439">
        <v>13.718999999999999</v>
      </c>
      <c r="G3439">
        <v>14.097</v>
      </c>
      <c r="H3439">
        <v>13.755000000000001</v>
      </c>
      <c r="I3439">
        <v>13.295</v>
      </c>
      <c r="J3439">
        <v>13.516999999999999</v>
      </c>
      <c r="K3439">
        <v>13.798999999999999</v>
      </c>
      <c r="L3439">
        <v>14.145</v>
      </c>
      <c r="M3439">
        <v>14.368</v>
      </c>
      <c r="N3439">
        <v>14.416</v>
      </c>
      <c r="O3439">
        <v>14.552</v>
      </c>
      <c r="P3439">
        <v>14.722</v>
      </c>
      <c r="Q3439">
        <v>14.891</v>
      </c>
      <c r="R3439">
        <v>15.07</v>
      </c>
      <c r="S3439">
        <v>15.244999999999999</v>
      </c>
      <c r="T3439">
        <v>15.426</v>
      </c>
      <c r="U3439">
        <v>15.58</v>
      </c>
      <c r="V3439">
        <v>15.714</v>
      </c>
      <c r="W3439">
        <v>15.874000000000001</v>
      </c>
      <c r="X3439">
        <v>16.041</v>
      </c>
      <c r="Y3439">
        <v>16.193999999999999</v>
      </c>
      <c r="Z3439">
        <v>16.350999999999999</v>
      </c>
      <c r="AA3439">
        <v>16.515000000000001</v>
      </c>
      <c r="AB3439">
        <v>16.678999999999998</v>
      </c>
      <c r="AC3439">
        <v>16.797999999999998</v>
      </c>
      <c r="AD3439">
        <v>16.899000000000001</v>
      </c>
      <c r="AE3439">
        <v>16.989999999999998</v>
      </c>
      <c r="AF3439">
        <v>17.047999999999998</v>
      </c>
      <c r="AG3439">
        <v>17.175000000000001</v>
      </c>
      <c r="AH3439">
        <v>17.327000000000002</v>
      </c>
      <c r="AI3439">
        <v>17.463000000000001</v>
      </c>
      <c r="AJ3439">
        <v>17.571999999999999</v>
      </c>
    </row>
    <row r="3440" spans="3:36" x14ac:dyDescent="0.25">
      <c r="C3440" t="s">
        <v>1135</v>
      </c>
    </row>
    <row r="3441" spans="3:36" x14ac:dyDescent="0.25">
      <c r="C3441" t="s">
        <v>70</v>
      </c>
      <c r="E3441">
        <v>88.832999999999998</v>
      </c>
      <c r="F3441">
        <v>84.594999999999999</v>
      </c>
      <c r="G3441">
        <v>86.945999999999998</v>
      </c>
      <c r="H3441">
        <v>84.873000000000005</v>
      </c>
      <c r="I3441">
        <v>82.058999999999997</v>
      </c>
      <c r="J3441">
        <v>83.534999999999997</v>
      </c>
      <c r="K3441">
        <v>85.423000000000002</v>
      </c>
      <c r="L3441">
        <v>87.855000000000004</v>
      </c>
      <c r="M3441">
        <v>89.460999999999999</v>
      </c>
      <c r="N3441">
        <v>89.885999999999996</v>
      </c>
      <c r="O3441">
        <v>90.906000000000006</v>
      </c>
      <c r="P3441">
        <v>92.147999999999996</v>
      </c>
      <c r="Q3441">
        <v>93.382999999999996</v>
      </c>
      <c r="R3441">
        <v>94.686999999999998</v>
      </c>
      <c r="S3441">
        <v>95.966999999999999</v>
      </c>
      <c r="T3441">
        <v>97.286000000000001</v>
      </c>
      <c r="U3441">
        <v>98.411000000000001</v>
      </c>
      <c r="V3441">
        <v>99.397999999999996</v>
      </c>
      <c r="W3441">
        <v>100.56</v>
      </c>
      <c r="X3441">
        <v>101.762</v>
      </c>
      <c r="Y3441">
        <v>102.872</v>
      </c>
      <c r="Z3441">
        <v>104.01</v>
      </c>
      <c r="AA3441">
        <v>105.19499999999999</v>
      </c>
      <c r="AB3441">
        <v>106.379</v>
      </c>
      <c r="AC3441">
        <v>107.262</v>
      </c>
      <c r="AD3441">
        <v>108.02500000000001</v>
      </c>
      <c r="AE3441">
        <v>108.726</v>
      </c>
      <c r="AF3441">
        <v>109.209</v>
      </c>
      <c r="AG3441">
        <v>110.161</v>
      </c>
      <c r="AH3441">
        <v>111.27500000000001</v>
      </c>
      <c r="AI3441">
        <v>112.285</v>
      </c>
      <c r="AJ3441">
        <v>113.10899999999999</v>
      </c>
    </row>
    <row r="3442" spans="3:36" x14ac:dyDescent="0.25">
      <c r="C3442" t="s">
        <v>840</v>
      </c>
      <c r="E3442">
        <v>0.106</v>
      </c>
      <c r="F3442">
        <v>0.1</v>
      </c>
      <c r="G3442">
        <v>0.108</v>
      </c>
      <c r="H3442">
        <v>0.104</v>
      </c>
      <c r="I3442">
        <v>9.7000000000000003E-2</v>
      </c>
      <c r="J3442">
        <v>9.6000000000000002E-2</v>
      </c>
      <c r="K3442">
        <v>9.9000000000000005E-2</v>
      </c>
      <c r="L3442">
        <v>0.10199999999999999</v>
      </c>
      <c r="M3442">
        <v>0.105</v>
      </c>
      <c r="N3442">
        <v>0.106</v>
      </c>
      <c r="O3442">
        <v>0.108</v>
      </c>
      <c r="P3442">
        <v>0.11</v>
      </c>
      <c r="Q3442">
        <v>0.112</v>
      </c>
      <c r="R3442">
        <v>0.114</v>
      </c>
      <c r="S3442">
        <v>0.115</v>
      </c>
      <c r="T3442">
        <v>0.11700000000000001</v>
      </c>
      <c r="U3442">
        <v>0.11799999999999999</v>
      </c>
      <c r="V3442">
        <v>0.11799999999999999</v>
      </c>
      <c r="W3442">
        <v>0.11899999999999999</v>
      </c>
      <c r="X3442">
        <v>0.12</v>
      </c>
      <c r="Y3442">
        <v>0.12</v>
      </c>
      <c r="Z3442">
        <v>0.121</v>
      </c>
      <c r="AA3442">
        <v>0.122</v>
      </c>
      <c r="AB3442">
        <v>0.122</v>
      </c>
      <c r="AC3442">
        <v>0.123</v>
      </c>
      <c r="AD3442">
        <v>0.123</v>
      </c>
      <c r="AE3442">
        <v>0.123</v>
      </c>
      <c r="AF3442">
        <v>0.123</v>
      </c>
      <c r="AG3442">
        <v>0.123</v>
      </c>
      <c r="AH3442">
        <v>0.124</v>
      </c>
      <c r="AI3442">
        <v>0.124</v>
      </c>
      <c r="AJ3442">
        <v>0.124</v>
      </c>
    </row>
    <row r="3443" spans="3:36" x14ac:dyDescent="0.25">
      <c r="C3443" t="s">
        <v>1136</v>
      </c>
    </row>
    <row r="3444" spans="3:36" x14ac:dyDescent="0.25">
      <c r="C3444" t="s">
        <v>70</v>
      </c>
      <c r="E3444">
        <v>2.0659999999999998</v>
      </c>
      <c r="F3444">
        <v>1.9670000000000001</v>
      </c>
      <c r="G3444">
        <v>2.0219999999999998</v>
      </c>
      <c r="H3444">
        <v>1.9730000000000001</v>
      </c>
      <c r="I3444">
        <v>1.907</v>
      </c>
      <c r="J3444">
        <v>1.94</v>
      </c>
      <c r="K3444">
        <v>1.982</v>
      </c>
      <c r="L3444">
        <v>2.0369999999999999</v>
      </c>
      <c r="M3444">
        <v>2.0739999999999998</v>
      </c>
      <c r="N3444">
        <v>2.0840000000000001</v>
      </c>
      <c r="O3444">
        <v>2.1070000000000002</v>
      </c>
      <c r="P3444">
        <v>2.1349999999999998</v>
      </c>
      <c r="Q3444">
        <v>2.1640000000000001</v>
      </c>
      <c r="R3444">
        <v>2.1930000000000001</v>
      </c>
      <c r="S3444">
        <v>2.2229999999999999</v>
      </c>
      <c r="T3444">
        <v>2.2530000000000001</v>
      </c>
      <c r="U3444">
        <v>2.278</v>
      </c>
      <c r="V3444">
        <v>2.3010000000000002</v>
      </c>
      <c r="W3444">
        <v>2.3279999999999998</v>
      </c>
      <c r="X3444">
        <v>2.355</v>
      </c>
      <c r="Y3444">
        <v>2.38</v>
      </c>
      <c r="Z3444">
        <v>2.4060000000000001</v>
      </c>
      <c r="AA3444">
        <v>2.4329999999999998</v>
      </c>
      <c r="AB3444">
        <v>2.4609999999999999</v>
      </c>
      <c r="AC3444">
        <v>2.4809999999999999</v>
      </c>
      <c r="AD3444">
        <v>2.4980000000000002</v>
      </c>
      <c r="AE3444">
        <v>2.5139999999999998</v>
      </c>
      <c r="AF3444">
        <v>2.524</v>
      </c>
      <c r="AG3444">
        <v>2.5459999999999998</v>
      </c>
      <c r="AH3444">
        <v>2.5710000000000002</v>
      </c>
      <c r="AI3444">
        <v>2.593</v>
      </c>
      <c r="AJ3444">
        <v>2.6120000000000001</v>
      </c>
    </row>
    <row r="3445" spans="3:36" x14ac:dyDescent="0.25">
      <c r="C3445" t="s">
        <v>1137</v>
      </c>
    </row>
    <row r="3446" spans="3:36" x14ac:dyDescent="0.25">
      <c r="C3446" t="s">
        <v>70</v>
      </c>
      <c r="E3446">
        <v>5.1449999999999996</v>
      </c>
      <c r="F3446">
        <v>4.8979999999999997</v>
      </c>
      <c r="G3446">
        <v>5.0339999999999998</v>
      </c>
      <c r="H3446">
        <v>4.9119999999999999</v>
      </c>
      <c r="I3446">
        <v>4.7480000000000002</v>
      </c>
      <c r="J3446">
        <v>4.827</v>
      </c>
      <c r="K3446">
        <v>4.9290000000000003</v>
      </c>
      <c r="L3446">
        <v>5.0529999999999999</v>
      </c>
      <c r="M3446">
        <v>5.1319999999999997</v>
      </c>
      <c r="N3446">
        <v>5.149</v>
      </c>
      <c r="O3446">
        <v>5.1970000000000001</v>
      </c>
      <c r="P3446">
        <v>5.2569999999999997</v>
      </c>
      <c r="Q3446">
        <v>5.3170000000000002</v>
      </c>
      <c r="R3446">
        <v>5.3810000000000002</v>
      </c>
      <c r="S3446">
        <v>5.4429999999999996</v>
      </c>
      <c r="T3446">
        <v>5.508</v>
      </c>
      <c r="U3446">
        <v>5.5629999999999997</v>
      </c>
      <c r="V3446">
        <v>5.6109999999999998</v>
      </c>
      <c r="W3446">
        <v>5.6680000000000001</v>
      </c>
      <c r="X3446">
        <v>5.7270000000000003</v>
      </c>
      <c r="Y3446">
        <v>5.782</v>
      </c>
      <c r="Z3446">
        <v>5.8369999999999997</v>
      </c>
      <c r="AA3446">
        <v>5.8959999999999999</v>
      </c>
      <c r="AB3446">
        <v>5.9539999999999997</v>
      </c>
      <c r="AC3446">
        <v>5.9969999999999999</v>
      </c>
      <c r="AD3446">
        <v>6.0330000000000004</v>
      </c>
      <c r="AE3446">
        <v>6.0659999999999998</v>
      </c>
      <c r="AF3446">
        <v>6.0880000000000001</v>
      </c>
      <c r="AG3446">
        <v>6.1340000000000003</v>
      </c>
      <c r="AH3446">
        <v>6.1879999999999997</v>
      </c>
      <c r="AI3446">
        <v>6.2380000000000004</v>
      </c>
      <c r="AJ3446">
        <v>6.2770000000000001</v>
      </c>
    </row>
    <row r="3447" spans="3:36" x14ac:dyDescent="0.25">
      <c r="C3447" t="s">
        <v>840</v>
      </c>
      <c r="E3447">
        <v>1.895</v>
      </c>
      <c r="F3447">
        <v>1.784</v>
      </c>
      <c r="G3447">
        <v>1.92</v>
      </c>
      <c r="H3447">
        <v>1.861</v>
      </c>
      <c r="I3447">
        <v>1.732</v>
      </c>
      <c r="J3447">
        <v>1.7150000000000001</v>
      </c>
      <c r="K3447">
        <v>1.7709999999999999</v>
      </c>
      <c r="L3447">
        <v>1.8360000000000001</v>
      </c>
      <c r="M3447">
        <v>1.8839999999999999</v>
      </c>
      <c r="N3447">
        <v>1.907</v>
      </c>
      <c r="O3447">
        <v>1.9419999999999999</v>
      </c>
      <c r="P3447">
        <v>1.98</v>
      </c>
      <c r="Q3447">
        <v>2.0169999999999999</v>
      </c>
      <c r="R3447">
        <v>2.0529999999999999</v>
      </c>
      <c r="S3447">
        <v>2.0859999999999999</v>
      </c>
      <c r="T3447">
        <v>2.1150000000000002</v>
      </c>
      <c r="U3447">
        <v>2.13</v>
      </c>
      <c r="V3447">
        <v>2.1389999999999998</v>
      </c>
      <c r="W3447">
        <v>2.1520000000000001</v>
      </c>
      <c r="X3447">
        <v>2.1659999999999999</v>
      </c>
      <c r="Y3447">
        <v>2.1789999999999998</v>
      </c>
      <c r="Z3447">
        <v>2.1920000000000002</v>
      </c>
      <c r="AA3447">
        <v>2.2050000000000001</v>
      </c>
      <c r="AB3447">
        <v>2.2170000000000001</v>
      </c>
      <c r="AC3447">
        <v>2.222</v>
      </c>
      <c r="AD3447">
        <v>2.2250000000000001</v>
      </c>
      <c r="AE3447">
        <v>2.226</v>
      </c>
      <c r="AF3447">
        <v>2.2240000000000002</v>
      </c>
      <c r="AG3447">
        <v>2.2320000000000002</v>
      </c>
      <c r="AH3447">
        <v>2.2429999999999999</v>
      </c>
      <c r="AI3447">
        <v>2.2519999999999998</v>
      </c>
      <c r="AJ3447">
        <v>2.2559999999999998</v>
      </c>
    </row>
    <row r="3448" spans="3:36" x14ac:dyDescent="0.25">
      <c r="C3448" t="s">
        <v>1138</v>
      </c>
    </row>
    <row r="3449" spans="3:36" x14ac:dyDescent="0.25">
      <c r="C3449" t="s">
        <v>843</v>
      </c>
      <c r="E3449">
        <v>9.5530000000000008</v>
      </c>
      <c r="F3449">
        <v>9.8450000000000006</v>
      </c>
      <c r="G3449">
        <v>7.4260000000000002</v>
      </c>
      <c r="H3449">
        <v>6.7629999999999999</v>
      </c>
      <c r="I3449">
        <v>5.2149999999999999</v>
      </c>
      <c r="J3449">
        <v>4.9560000000000004</v>
      </c>
      <c r="K3449">
        <v>5.2949999999999999</v>
      </c>
      <c r="L3449">
        <v>5.6779999999999999</v>
      </c>
      <c r="M3449">
        <v>6.01</v>
      </c>
      <c r="N3449">
        <v>6.2560000000000002</v>
      </c>
      <c r="O3449">
        <v>6.5330000000000004</v>
      </c>
      <c r="P3449">
        <v>6.8120000000000003</v>
      </c>
      <c r="Q3449">
        <v>7.0739999999999998</v>
      </c>
      <c r="R3449">
        <v>7.32</v>
      </c>
      <c r="S3449">
        <v>7.5380000000000003</v>
      </c>
      <c r="T3449">
        <v>7.73</v>
      </c>
      <c r="U3449">
        <v>7.875</v>
      </c>
      <c r="V3449">
        <v>7.9729999999999999</v>
      </c>
      <c r="W3449">
        <v>8.0690000000000008</v>
      </c>
      <c r="X3449">
        <v>8.1679999999999993</v>
      </c>
      <c r="Y3449">
        <v>8.2579999999999991</v>
      </c>
      <c r="Z3449">
        <v>8.3510000000000009</v>
      </c>
      <c r="AA3449">
        <v>8.4469999999999992</v>
      </c>
      <c r="AB3449">
        <v>8.5440000000000005</v>
      </c>
      <c r="AC3449">
        <v>8.6159999999999997</v>
      </c>
      <c r="AD3449">
        <v>8.6780000000000008</v>
      </c>
      <c r="AE3449">
        <v>8.7349999999999994</v>
      </c>
      <c r="AF3449">
        <v>8.7750000000000004</v>
      </c>
      <c r="AG3449">
        <v>8.8529999999999998</v>
      </c>
      <c r="AH3449">
        <v>8.9440000000000008</v>
      </c>
      <c r="AI3449">
        <v>9.0269999999999992</v>
      </c>
      <c r="AJ3449">
        <v>9.0939999999999994</v>
      </c>
    </row>
    <row r="3450" spans="3:36" x14ac:dyDescent="0.25">
      <c r="C3450" t="s">
        <v>1003</v>
      </c>
    </row>
    <row r="3451" spans="3:36" x14ac:dyDescent="0.25">
      <c r="C3451" t="s">
        <v>70</v>
      </c>
      <c r="E3451">
        <v>130.08600000000001</v>
      </c>
      <c r="F3451">
        <v>123.878</v>
      </c>
      <c r="G3451">
        <v>127.315</v>
      </c>
      <c r="H3451">
        <v>124.27200000000001</v>
      </c>
      <c r="I3451">
        <v>120.14700000000001</v>
      </c>
      <c r="J3451">
        <v>122.288</v>
      </c>
      <c r="K3451">
        <v>125.024</v>
      </c>
      <c r="L3451">
        <v>128.52799999999999</v>
      </c>
      <c r="M3451">
        <v>130.834</v>
      </c>
      <c r="N3451">
        <v>131.43100000000001</v>
      </c>
      <c r="O3451">
        <v>132.88999999999999</v>
      </c>
      <c r="P3451">
        <v>134.66999999999999</v>
      </c>
      <c r="Q3451">
        <v>136.44200000000001</v>
      </c>
      <c r="R3451">
        <v>138.31200000000001</v>
      </c>
      <c r="S3451">
        <v>140.148</v>
      </c>
      <c r="T3451">
        <v>142.041</v>
      </c>
      <c r="U3451">
        <v>143.655</v>
      </c>
      <c r="V3451">
        <v>145.06899999999999</v>
      </c>
      <c r="W3451">
        <v>146.73699999999999</v>
      </c>
      <c r="X3451">
        <v>148.464</v>
      </c>
      <c r="Y3451">
        <v>150.05699999999999</v>
      </c>
      <c r="Z3451">
        <v>151.69</v>
      </c>
      <c r="AA3451">
        <v>153.392</v>
      </c>
      <c r="AB3451">
        <v>155.09200000000001</v>
      </c>
      <c r="AC3451">
        <v>156.357</v>
      </c>
      <c r="AD3451">
        <v>157.447</v>
      </c>
      <c r="AE3451">
        <v>158.44800000000001</v>
      </c>
      <c r="AF3451">
        <v>159.131</v>
      </c>
      <c r="AG3451">
        <v>160.494</v>
      </c>
      <c r="AH3451">
        <v>162.09100000000001</v>
      </c>
      <c r="AI3451">
        <v>163.536</v>
      </c>
      <c r="AJ3451">
        <v>164.715</v>
      </c>
    </row>
    <row r="3452" spans="3:36" x14ac:dyDescent="0.25">
      <c r="C3452" t="s">
        <v>840</v>
      </c>
      <c r="E3452">
        <v>32.549999999999997</v>
      </c>
      <c r="F3452">
        <v>30.641999999999999</v>
      </c>
      <c r="G3452">
        <v>32.997999999999998</v>
      </c>
      <c r="H3452">
        <v>31.995000000000001</v>
      </c>
      <c r="I3452">
        <v>29.774999999999999</v>
      </c>
      <c r="J3452">
        <v>29.492999999999999</v>
      </c>
      <c r="K3452">
        <v>30.425999999999998</v>
      </c>
      <c r="L3452">
        <v>31.486000000000001</v>
      </c>
      <c r="M3452">
        <v>32.262</v>
      </c>
      <c r="N3452">
        <v>32.631999999999998</v>
      </c>
      <c r="O3452">
        <v>33.19</v>
      </c>
      <c r="P3452">
        <v>33.805</v>
      </c>
      <c r="Q3452">
        <v>34.395000000000003</v>
      </c>
      <c r="R3452">
        <v>34.970999999999997</v>
      </c>
      <c r="S3452">
        <v>35.485999999999997</v>
      </c>
      <c r="T3452">
        <v>35.945999999999998</v>
      </c>
      <c r="U3452">
        <v>36.149000000000001</v>
      </c>
      <c r="V3452">
        <v>36.250999999999998</v>
      </c>
      <c r="W3452">
        <v>36.396999999999998</v>
      </c>
      <c r="X3452">
        <v>36.558</v>
      </c>
      <c r="Y3452">
        <v>36.692999999999998</v>
      </c>
      <c r="Z3452">
        <v>36.823999999999998</v>
      </c>
      <c r="AA3452">
        <v>36.951000000000001</v>
      </c>
      <c r="AB3452">
        <v>37.058</v>
      </c>
      <c r="AC3452">
        <v>37.057000000000002</v>
      </c>
      <c r="AD3452">
        <v>37.012999999999998</v>
      </c>
      <c r="AE3452">
        <v>36.945999999999998</v>
      </c>
      <c r="AF3452">
        <v>36.820999999999998</v>
      </c>
      <c r="AG3452">
        <v>36.837000000000003</v>
      </c>
      <c r="AH3452">
        <v>36.896000000000001</v>
      </c>
      <c r="AI3452">
        <v>36.926000000000002</v>
      </c>
      <c r="AJ3452">
        <v>36.893999999999998</v>
      </c>
    </row>
    <row r="3453" spans="3:36" x14ac:dyDescent="0.25">
      <c r="C3453" t="s">
        <v>844</v>
      </c>
      <c r="E3453">
        <v>20.640999999999998</v>
      </c>
      <c r="F3453">
        <v>19.484999999999999</v>
      </c>
      <c r="G3453">
        <v>20.204999999999998</v>
      </c>
      <c r="H3453">
        <v>19.36</v>
      </c>
      <c r="I3453">
        <v>18.640999999999998</v>
      </c>
      <c r="J3453">
        <v>18.673999999999999</v>
      </c>
      <c r="K3453">
        <v>19.157</v>
      </c>
      <c r="L3453">
        <v>19.744</v>
      </c>
      <c r="M3453">
        <v>20.129000000000001</v>
      </c>
      <c r="N3453">
        <v>20.228999999999999</v>
      </c>
      <c r="O3453">
        <v>20.434999999999999</v>
      </c>
      <c r="P3453">
        <v>20.66</v>
      </c>
      <c r="Q3453">
        <v>20.885000000000002</v>
      </c>
      <c r="R3453">
        <v>21.117000000000001</v>
      </c>
      <c r="S3453">
        <v>21.332000000000001</v>
      </c>
      <c r="T3453">
        <v>21.542000000000002</v>
      </c>
      <c r="U3453">
        <v>21.701000000000001</v>
      </c>
      <c r="V3453">
        <v>21.821999999999999</v>
      </c>
      <c r="W3453">
        <v>21.975999999999999</v>
      </c>
      <c r="X3453">
        <v>22.146000000000001</v>
      </c>
      <c r="Y3453">
        <v>22.297999999999998</v>
      </c>
      <c r="Z3453">
        <v>22.454999999999998</v>
      </c>
      <c r="AA3453">
        <v>22.620999999999999</v>
      </c>
      <c r="AB3453">
        <v>22.786000000000001</v>
      </c>
      <c r="AC3453">
        <v>22.895</v>
      </c>
      <c r="AD3453">
        <v>22.981999999999999</v>
      </c>
      <c r="AE3453">
        <v>23.056000000000001</v>
      </c>
      <c r="AF3453">
        <v>23.09</v>
      </c>
      <c r="AG3453">
        <v>23.224</v>
      </c>
      <c r="AH3453">
        <v>23.393999999999998</v>
      </c>
      <c r="AI3453">
        <v>23.544</v>
      </c>
      <c r="AJ3453">
        <v>23.651</v>
      </c>
    </row>
    <row r="3454" spans="3:36" x14ac:dyDescent="0.25">
      <c r="C3454" t="s">
        <v>843</v>
      </c>
      <c r="E3454">
        <v>9.5530000000000008</v>
      </c>
      <c r="F3454">
        <v>9.8450000000000006</v>
      </c>
      <c r="G3454">
        <v>7.4260000000000002</v>
      </c>
      <c r="H3454">
        <v>6.7629999999999999</v>
      </c>
      <c r="I3454">
        <v>5.2149999999999999</v>
      </c>
      <c r="J3454">
        <v>4.9560000000000004</v>
      </c>
      <c r="K3454">
        <v>5.2949999999999999</v>
      </c>
      <c r="L3454">
        <v>5.6779999999999999</v>
      </c>
      <c r="M3454">
        <v>6.01</v>
      </c>
      <c r="N3454">
        <v>6.2560000000000002</v>
      </c>
      <c r="O3454">
        <v>6.5330000000000004</v>
      </c>
      <c r="P3454">
        <v>6.8120000000000003</v>
      </c>
      <c r="Q3454">
        <v>7.0739999999999998</v>
      </c>
      <c r="R3454">
        <v>7.32</v>
      </c>
      <c r="S3454">
        <v>7.5380000000000003</v>
      </c>
      <c r="T3454">
        <v>7.73</v>
      </c>
      <c r="U3454">
        <v>7.875</v>
      </c>
      <c r="V3454">
        <v>7.9729999999999999</v>
      </c>
      <c r="W3454">
        <v>8.0690000000000008</v>
      </c>
      <c r="X3454">
        <v>8.1679999999999993</v>
      </c>
      <c r="Y3454">
        <v>8.2579999999999991</v>
      </c>
      <c r="Z3454">
        <v>8.3510000000000009</v>
      </c>
      <c r="AA3454">
        <v>8.4469999999999992</v>
      </c>
      <c r="AB3454">
        <v>8.5440000000000005</v>
      </c>
      <c r="AC3454">
        <v>8.6159999999999997</v>
      </c>
      <c r="AD3454">
        <v>8.6780000000000008</v>
      </c>
      <c r="AE3454">
        <v>8.7349999999999994</v>
      </c>
      <c r="AF3454">
        <v>8.7750000000000004</v>
      </c>
      <c r="AG3454">
        <v>8.8529999999999998</v>
      </c>
      <c r="AH3454">
        <v>8.9440000000000008</v>
      </c>
      <c r="AI3454">
        <v>9.0269999999999992</v>
      </c>
      <c r="AJ3454">
        <v>9.0939999999999994</v>
      </c>
    </row>
    <row r="3455" spans="3:36" x14ac:dyDescent="0.25">
      <c r="C3455" t="s">
        <v>838</v>
      </c>
      <c r="E3455">
        <v>192.83</v>
      </c>
      <c r="F3455">
        <v>183.84899999999999</v>
      </c>
      <c r="G3455">
        <v>187.94499999999999</v>
      </c>
      <c r="H3455">
        <v>182.39</v>
      </c>
      <c r="I3455">
        <v>173.77799999999999</v>
      </c>
      <c r="J3455">
        <v>175.41</v>
      </c>
      <c r="K3455">
        <v>179.90100000000001</v>
      </c>
      <c r="L3455">
        <v>185.435</v>
      </c>
      <c r="M3455">
        <v>189.23500000000001</v>
      </c>
      <c r="N3455">
        <v>190.54900000000001</v>
      </c>
      <c r="O3455">
        <v>193.048</v>
      </c>
      <c r="P3455">
        <v>195.94800000000001</v>
      </c>
      <c r="Q3455">
        <v>198.79599999999999</v>
      </c>
      <c r="R3455">
        <v>201.72</v>
      </c>
      <c r="S3455">
        <v>204.50399999999999</v>
      </c>
      <c r="T3455">
        <v>207.25899999999999</v>
      </c>
      <c r="U3455">
        <v>209.38</v>
      </c>
      <c r="V3455">
        <v>211.11500000000001</v>
      </c>
      <c r="W3455">
        <v>213.178</v>
      </c>
      <c r="X3455">
        <v>215.33500000000001</v>
      </c>
      <c r="Y3455">
        <v>217.30500000000001</v>
      </c>
      <c r="Z3455">
        <v>219.32</v>
      </c>
      <c r="AA3455">
        <v>221.411</v>
      </c>
      <c r="AB3455">
        <v>223.48</v>
      </c>
      <c r="AC3455">
        <v>224.92500000000001</v>
      </c>
      <c r="AD3455">
        <v>226.12</v>
      </c>
      <c r="AE3455">
        <v>227.18600000000001</v>
      </c>
      <c r="AF3455">
        <v>227.81700000000001</v>
      </c>
      <c r="AG3455">
        <v>229.40899999999999</v>
      </c>
      <c r="AH3455">
        <v>231.32499999999999</v>
      </c>
      <c r="AI3455">
        <v>233.03200000000001</v>
      </c>
      <c r="AJ3455">
        <v>234.35300000000001</v>
      </c>
    </row>
    <row r="3456" spans="3:36" x14ac:dyDescent="0.25">
      <c r="C3456" t="s">
        <v>996</v>
      </c>
    </row>
    <row r="3457" spans="3:36" x14ac:dyDescent="0.25">
      <c r="C3457" t="s">
        <v>1004</v>
      </c>
    </row>
    <row r="3458" spans="3:36" x14ac:dyDescent="0.25">
      <c r="C3458" t="s">
        <v>996</v>
      </c>
    </row>
    <row r="3459" spans="3:36" x14ac:dyDescent="0.25">
      <c r="C3459" t="s">
        <v>1005</v>
      </c>
    </row>
    <row r="3460" spans="3:36" x14ac:dyDescent="0.25">
      <c r="C3460" t="s">
        <v>55</v>
      </c>
      <c r="E3460">
        <v>0</v>
      </c>
      <c r="F3460">
        <v>0</v>
      </c>
      <c r="G3460">
        <v>0</v>
      </c>
      <c r="H3460">
        <v>0.1</v>
      </c>
      <c r="I3460">
        <v>0</v>
      </c>
      <c r="J3460">
        <v>0</v>
      </c>
      <c r="K3460">
        <v>0.1</v>
      </c>
      <c r="L3460">
        <v>0.2</v>
      </c>
      <c r="M3460">
        <v>0.4</v>
      </c>
      <c r="N3460">
        <v>0.7</v>
      </c>
      <c r="O3460">
        <v>1.1000000000000001</v>
      </c>
      <c r="P3460">
        <v>1.8</v>
      </c>
      <c r="Q3460">
        <v>2.8</v>
      </c>
      <c r="R3460">
        <v>4.5999999999999996</v>
      </c>
      <c r="S3460">
        <v>6.8</v>
      </c>
      <c r="T3460">
        <v>9.4</v>
      </c>
      <c r="U3460">
        <v>12.7</v>
      </c>
      <c r="V3460">
        <v>14.7</v>
      </c>
      <c r="W3460">
        <v>16.100000000000001</v>
      </c>
      <c r="X3460">
        <v>17</v>
      </c>
      <c r="Y3460">
        <v>14.8</v>
      </c>
      <c r="Z3460">
        <v>18.3</v>
      </c>
      <c r="AA3460">
        <v>18.899999999999999</v>
      </c>
      <c r="AB3460">
        <v>19.3</v>
      </c>
      <c r="AC3460">
        <v>19.600000000000001</v>
      </c>
      <c r="AD3460">
        <v>19.7</v>
      </c>
      <c r="AE3460">
        <v>19.7</v>
      </c>
      <c r="AF3460">
        <v>19.5</v>
      </c>
      <c r="AG3460">
        <v>19.3</v>
      </c>
      <c r="AH3460">
        <v>19.399999999999999</v>
      </c>
      <c r="AI3460">
        <v>19.600000000000001</v>
      </c>
      <c r="AJ3460">
        <v>20.100000000000001</v>
      </c>
    </row>
    <row r="3461" spans="3:36" x14ac:dyDescent="0.25">
      <c r="C3461" t="s">
        <v>831</v>
      </c>
      <c r="E3461">
        <v>34.5</v>
      </c>
      <c r="F3461">
        <v>33.4</v>
      </c>
      <c r="G3461">
        <v>35.299999999999997</v>
      </c>
      <c r="H3461">
        <v>34</v>
      </c>
      <c r="I3461">
        <v>32.9</v>
      </c>
      <c r="J3461">
        <v>32.799999999999997</v>
      </c>
      <c r="K3461">
        <v>33.200000000000003</v>
      </c>
      <c r="L3461">
        <v>34</v>
      </c>
      <c r="M3461">
        <v>34.5</v>
      </c>
      <c r="N3461">
        <v>34.4</v>
      </c>
      <c r="O3461">
        <v>34.299999999999997</v>
      </c>
      <c r="P3461">
        <v>34</v>
      </c>
      <c r="Q3461">
        <v>33.6</v>
      </c>
      <c r="R3461">
        <v>32.4</v>
      </c>
      <c r="S3461">
        <v>30.9</v>
      </c>
      <c r="T3461">
        <v>28.9</v>
      </c>
      <c r="U3461">
        <v>26.2</v>
      </c>
      <c r="V3461">
        <v>24.7</v>
      </c>
      <c r="W3461">
        <v>23.7</v>
      </c>
      <c r="X3461">
        <v>23.1</v>
      </c>
      <c r="Y3461">
        <v>18.399999999999999</v>
      </c>
      <c r="Z3461">
        <v>22.4</v>
      </c>
      <c r="AA3461">
        <v>22.1</v>
      </c>
      <c r="AB3461">
        <v>21.9</v>
      </c>
      <c r="AC3461">
        <v>21.8</v>
      </c>
      <c r="AD3461">
        <v>21.8</v>
      </c>
      <c r="AE3461">
        <v>21.9</v>
      </c>
      <c r="AF3461">
        <v>22.1</v>
      </c>
      <c r="AG3461">
        <v>22.5</v>
      </c>
      <c r="AH3461">
        <v>22.5</v>
      </c>
      <c r="AI3461">
        <v>22.6</v>
      </c>
      <c r="AJ3461">
        <v>22.3</v>
      </c>
    </row>
    <row r="3462" spans="3:36" x14ac:dyDescent="0.25">
      <c r="C3462" t="s">
        <v>846</v>
      </c>
      <c r="E3462">
        <v>0</v>
      </c>
      <c r="F3462">
        <v>0</v>
      </c>
      <c r="G3462">
        <v>0</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0</v>
      </c>
    </row>
    <row r="3463" spans="3:36" x14ac:dyDescent="0.25">
      <c r="C3463" t="s">
        <v>64</v>
      </c>
      <c r="E3463">
        <v>0</v>
      </c>
      <c r="F3463">
        <v>0</v>
      </c>
      <c r="G3463">
        <v>0</v>
      </c>
      <c r="H3463">
        <v>0</v>
      </c>
      <c r="I3463">
        <v>0</v>
      </c>
      <c r="J3463">
        <v>0</v>
      </c>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row>
    <row r="3464" spans="3:36" x14ac:dyDescent="0.25">
      <c r="C3464" t="s">
        <v>833</v>
      </c>
      <c r="E3464">
        <v>0</v>
      </c>
      <c r="F3464">
        <v>0</v>
      </c>
      <c r="G3464">
        <v>0</v>
      </c>
      <c r="H3464">
        <v>0</v>
      </c>
      <c r="I3464">
        <v>0</v>
      </c>
      <c r="J3464">
        <v>0</v>
      </c>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row>
    <row r="3465" spans="3:36" x14ac:dyDescent="0.25">
      <c r="C3465" t="s">
        <v>834</v>
      </c>
      <c r="E3465">
        <v>0</v>
      </c>
      <c r="F3465">
        <v>0</v>
      </c>
      <c r="G3465">
        <v>0</v>
      </c>
      <c r="H3465">
        <v>0</v>
      </c>
      <c r="I3465">
        <v>0</v>
      </c>
      <c r="J3465">
        <v>0</v>
      </c>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row>
    <row r="3466" spans="3:36" x14ac:dyDescent="0.25">
      <c r="C3466" t="s">
        <v>42</v>
      </c>
      <c r="E3466">
        <v>0</v>
      </c>
      <c r="F3466">
        <v>0</v>
      </c>
      <c r="G3466">
        <v>0</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row>
    <row r="3467" spans="3:36" x14ac:dyDescent="0.25">
      <c r="C3467" t="s">
        <v>40</v>
      </c>
      <c r="E3467">
        <v>0</v>
      </c>
      <c r="F3467">
        <v>0</v>
      </c>
      <c r="G3467">
        <v>0</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row>
    <row r="3468" spans="3:36" x14ac:dyDescent="0.25">
      <c r="C3468" t="s">
        <v>838</v>
      </c>
      <c r="E3468">
        <v>34.6</v>
      </c>
      <c r="F3468">
        <v>33.4</v>
      </c>
      <c r="G3468">
        <v>35.299999999999997</v>
      </c>
      <c r="H3468">
        <v>34.1</v>
      </c>
      <c r="I3468">
        <v>32.9</v>
      </c>
      <c r="J3468">
        <v>32.799999999999997</v>
      </c>
      <c r="K3468">
        <v>33.299999999999997</v>
      </c>
      <c r="L3468">
        <v>34.299999999999997</v>
      </c>
      <c r="M3468">
        <v>34.9</v>
      </c>
      <c r="N3468">
        <v>35.1</v>
      </c>
      <c r="O3468">
        <v>35.4</v>
      </c>
      <c r="P3468">
        <v>35.799999999999997</v>
      </c>
      <c r="Q3468">
        <v>36.4</v>
      </c>
      <c r="R3468">
        <v>37.1</v>
      </c>
      <c r="S3468">
        <v>37.700000000000003</v>
      </c>
      <c r="T3468">
        <v>38.299999999999997</v>
      </c>
      <c r="U3468">
        <v>39</v>
      </c>
      <c r="V3468">
        <v>39.4</v>
      </c>
      <c r="W3468">
        <v>39.799999999999997</v>
      </c>
      <c r="X3468">
        <v>40.1</v>
      </c>
      <c r="Y3468">
        <v>33.200000000000003</v>
      </c>
      <c r="Z3468">
        <v>40.700000000000003</v>
      </c>
      <c r="AA3468">
        <v>41</v>
      </c>
      <c r="AB3468">
        <v>41.2</v>
      </c>
      <c r="AC3468">
        <v>41.4</v>
      </c>
      <c r="AD3468">
        <v>41.5</v>
      </c>
      <c r="AE3468">
        <v>41.6</v>
      </c>
      <c r="AF3468">
        <v>41.6</v>
      </c>
      <c r="AG3468">
        <v>41.7</v>
      </c>
      <c r="AH3468">
        <v>42</v>
      </c>
      <c r="AI3468">
        <v>42.2</v>
      </c>
      <c r="AJ3468">
        <v>42.4</v>
      </c>
    </row>
    <row r="3469" spans="3:36" x14ac:dyDescent="0.25">
      <c r="C3469" t="s">
        <v>996</v>
      </c>
    </row>
    <row r="3470" spans="3:36" x14ac:dyDescent="0.25">
      <c r="C3470" t="s">
        <v>996</v>
      </c>
    </row>
    <row r="3471" spans="3:36" x14ac:dyDescent="0.25">
      <c r="C3471" t="s">
        <v>1006</v>
      </c>
    </row>
    <row r="3472" spans="3:36" x14ac:dyDescent="0.25">
      <c r="C3472" t="s">
        <v>53</v>
      </c>
      <c r="E3472">
        <v>7.7</v>
      </c>
      <c r="F3472">
        <v>7.4</v>
      </c>
      <c r="G3472">
        <v>7.4</v>
      </c>
      <c r="H3472">
        <v>7</v>
      </c>
      <c r="I3472">
        <v>7</v>
      </c>
      <c r="J3472">
        <v>7.1</v>
      </c>
      <c r="K3472">
        <v>7.2</v>
      </c>
      <c r="L3472">
        <v>7.3</v>
      </c>
      <c r="M3472">
        <v>7.3</v>
      </c>
      <c r="N3472">
        <v>7.3</v>
      </c>
      <c r="O3472">
        <v>7.2</v>
      </c>
      <c r="P3472">
        <v>7.1</v>
      </c>
      <c r="Q3472">
        <v>7</v>
      </c>
      <c r="R3472">
        <v>6.7</v>
      </c>
      <c r="S3472">
        <v>6.3</v>
      </c>
      <c r="T3472">
        <v>5.9</v>
      </c>
      <c r="U3472">
        <v>5.3</v>
      </c>
      <c r="V3472">
        <v>4.9000000000000004</v>
      </c>
      <c r="W3472">
        <v>4.7</v>
      </c>
      <c r="X3472">
        <v>4.5999999999999996</v>
      </c>
      <c r="Y3472">
        <v>3.5</v>
      </c>
      <c r="Z3472">
        <v>4.4000000000000004</v>
      </c>
      <c r="AA3472">
        <v>4.3</v>
      </c>
      <c r="AB3472">
        <v>4.3</v>
      </c>
      <c r="AC3472">
        <v>4.2</v>
      </c>
      <c r="AD3472">
        <v>4.3</v>
      </c>
      <c r="AE3472">
        <v>4.3</v>
      </c>
      <c r="AF3472">
        <v>4.3</v>
      </c>
      <c r="AG3472">
        <v>4.4000000000000004</v>
      </c>
      <c r="AH3472">
        <v>4.4000000000000004</v>
      </c>
      <c r="AI3472">
        <v>4.4000000000000004</v>
      </c>
      <c r="AJ3472">
        <v>4.3</v>
      </c>
    </row>
    <row r="3473" spans="3:36" x14ac:dyDescent="0.25">
      <c r="C3473" t="s">
        <v>54</v>
      </c>
      <c r="E3473">
        <v>0</v>
      </c>
      <c r="F3473">
        <v>0</v>
      </c>
      <c r="G3473">
        <v>0</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t="s">
        <v>1007</v>
      </c>
    </row>
    <row r="3474" spans="3:36" x14ac:dyDescent="0.25">
      <c r="C3474" t="s">
        <v>43</v>
      </c>
      <c r="E3474">
        <v>0</v>
      </c>
      <c r="F3474">
        <v>0</v>
      </c>
      <c r="G3474">
        <v>0</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row>
    <row r="3475" spans="3:36" x14ac:dyDescent="0.25">
      <c r="C3475" t="s">
        <v>847</v>
      </c>
      <c r="E3475">
        <v>0</v>
      </c>
      <c r="F3475">
        <v>0</v>
      </c>
      <c r="G3475">
        <v>0</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row>
    <row r="3476" spans="3:36" x14ac:dyDescent="0.25">
      <c r="C3476" t="s">
        <v>848</v>
      </c>
      <c r="E3476">
        <v>0</v>
      </c>
      <c r="F3476">
        <v>0</v>
      </c>
      <c r="G3476">
        <v>0</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row>
    <row r="3477" spans="3:36" x14ac:dyDescent="0.25">
      <c r="C3477" t="s">
        <v>42</v>
      </c>
      <c r="E3477">
        <v>0</v>
      </c>
      <c r="F3477">
        <v>0</v>
      </c>
      <c r="G3477">
        <v>0</v>
      </c>
      <c r="H3477">
        <v>0</v>
      </c>
      <c r="I3477">
        <v>0</v>
      </c>
      <c r="J3477">
        <v>0</v>
      </c>
      <c r="K3477">
        <v>0</v>
      </c>
      <c r="L3477">
        <v>0</v>
      </c>
      <c r="M3477">
        <v>0</v>
      </c>
      <c r="N3477">
        <v>0</v>
      </c>
      <c r="O3477">
        <v>0</v>
      </c>
      <c r="P3477">
        <v>0</v>
      </c>
      <c r="Q3477">
        <v>0</v>
      </c>
      <c r="R3477">
        <v>0</v>
      </c>
      <c r="S3477">
        <v>0</v>
      </c>
      <c r="T3477">
        <v>0.1</v>
      </c>
      <c r="U3477">
        <v>0.1</v>
      </c>
      <c r="V3477">
        <v>0.1</v>
      </c>
      <c r="W3477">
        <v>0.1</v>
      </c>
      <c r="X3477">
        <v>0.1</v>
      </c>
      <c r="Y3477">
        <v>0.1</v>
      </c>
      <c r="Z3477">
        <v>0.1</v>
      </c>
      <c r="AA3477">
        <v>0.1</v>
      </c>
      <c r="AB3477">
        <v>0.1</v>
      </c>
      <c r="AC3477">
        <v>0.1</v>
      </c>
      <c r="AD3477">
        <v>0.1</v>
      </c>
      <c r="AE3477">
        <v>0.1</v>
      </c>
      <c r="AF3477">
        <v>0.1</v>
      </c>
      <c r="AG3477">
        <v>0.1</v>
      </c>
      <c r="AH3477">
        <v>0.1</v>
      </c>
      <c r="AI3477">
        <v>0.1</v>
      </c>
      <c r="AJ3477">
        <v>0.1</v>
      </c>
    </row>
    <row r="3478" spans="3:36" x14ac:dyDescent="0.25">
      <c r="C3478" t="s">
        <v>849</v>
      </c>
      <c r="E3478">
        <v>0</v>
      </c>
      <c r="F3478">
        <v>0</v>
      </c>
      <c r="G3478">
        <v>0</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t="s">
        <v>1008</v>
      </c>
    </row>
    <row r="3479" spans="3:36" x14ac:dyDescent="0.25">
      <c r="C3479" t="s">
        <v>850</v>
      </c>
      <c r="E3479">
        <v>0</v>
      </c>
      <c r="F3479">
        <v>0</v>
      </c>
      <c r="G3479">
        <v>0</v>
      </c>
      <c r="H3479">
        <v>0</v>
      </c>
      <c r="I3479">
        <v>0</v>
      </c>
      <c r="J3479">
        <v>0</v>
      </c>
      <c r="K3479">
        <v>0</v>
      </c>
      <c r="L3479">
        <v>0</v>
      </c>
      <c r="M3479">
        <v>0</v>
      </c>
      <c r="N3479">
        <v>0</v>
      </c>
      <c r="O3479">
        <v>0</v>
      </c>
      <c r="P3479">
        <v>0</v>
      </c>
      <c r="Q3479">
        <v>0</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row>
    <row r="3480" spans="3:36" x14ac:dyDescent="0.25">
      <c r="C3480" t="s">
        <v>851</v>
      </c>
      <c r="E3480">
        <v>0</v>
      </c>
      <c r="F3480">
        <v>0</v>
      </c>
      <c r="G3480">
        <v>0</v>
      </c>
      <c r="H3480">
        <v>0</v>
      </c>
      <c r="I3480">
        <v>0</v>
      </c>
      <c r="J3480">
        <v>0</v>
      </c>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t="s">
        <v>1009</v>
      </c>
    </row>
    <row r="3481" spans="3:36" x14ac:dyDescent="0.25">
      <c r="C3481" t="s">
        <v>55</v>
      </c>
      <c r="E3481">
        <v>0</v>
      </c>
      <c r="F3481">
        <v>0</v>
      </c>
      <c r="G3481">
        <v>0</v>
      </c>
      <c r="H3481">
        <v>0</v>
      </c>
      <c r="I3481">
        <v>0</v>
      </c>
      <c r="J3481">
        <v>0</v>
      </c>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row>
    <row r="3482" spans="3:36" x14ac:dyDescent="0.25">
      <c r="C3482" t="s">
        <v>1010</v>
      </c>
    </row>
    <row r="3483" spans="3:36" x14ac:dyDescent="0.25">
      <c r="C3483" t="s">
        <v>53</v>
      </c>
      <c r="E3483">
        <v>23</v>
      </c>
      <c r="F3483">
        <v>22.3</v>
      </c>
      <c r="G3483">
        <v>22.3</v>
      </c>
      <c r="H3483">
        <v>21.1</v>
      </c>
      <c r="I3483">
        <v>21.1</v>
      </c>
      <c r="J3483">
        <v>21.3</v>
      </c>
      <c r="K3483">
        <v>21.5</v>
      </c>
      <c r="L3483">
        <v>21.9</v>
      </c>
      <c r="M3483">
        <v>22</v>
      </c>
      <c r="N3483">
        <v>21.8</v>
      </c>
      <c r="O3483">
        <v>21.7</v>
      </c>
      <c r="P3483">
        <v>21.4</v>
      </c>
      <c r="Q3483">
        <v>21</v>
      </c>
      <c r="R3483">
        <v>20.100000000000001</v>
      </c>
      <c r="S3483">
        <v>19</v>
      </c>
      <c r="T3483">
        <v>17.7</v>
      </c>
      <c r="U3483">
        <v>15.8</v>
      </c>
      <c r="V3483">
        <v>14.7</v>
      </c>
      <c r="W3483">
        <v>14.1</v>
      </c>
      <c r="X3483">
        <v>13.7</v>
      </c>
      <c r="Y3483">
        <v>10.4</v>
      </c>
      <c r="Z3483">
        <v>13.2</v>
      </c>
      <c r="AA3483">
        <v>13</v>
      </c>
      <c r="AB3483">
        <v>12.8</v>
      </c>
      <c r="AC3483">
        <v>12.7</v>
      </c>
      <c r="AD3483">
        <v>12.8</v>
      </c>
      <c r="AE3483">
        <v>12.8</v>
      </c>
      <c r="AF3483">
        <v>12.9</v>
      </c>
      <c r="AG3483">
        <v>13.1</v>
      </c>
      <c r="AH3483">
        <v>13.2</v>
      </c>
      <c r="AI3483">
        <v>13.2</v>
      </c>
      <c r="AJ3483">
        <v>13</v>
      </c>
    </row>
    <row r="3484" spans="3:36" x14ac:dyDescent="0.25">
      <c r="C3484" t="s">
        <v>54</v>
      </c>
      <c r="E3484">
        <v>0</v>
      </c>
      <c r="F3484">
        <v>0</v>
      </c>
      <c r="G3484">
        <v>0</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t="s">
        <v>1007</v>
      </c>
    </row>
    <row r="3485" spans="3:36" x14ac:dyDescent="0.25">
      <c r="C3485" t="s">
        <v>43</v>
      </c>
      <c r="E3485">
        <v>0</v>
      </c>
      <c r="F3485">
        <v>0</v>
      </c>
      <c r="G3485">
        <v>0</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row>
    <row r="3486" spans="3:36" x14ac:dyDescent="0.25">
      <c r="C3486" t="s">
        <v>847</v>
      </c>
      <c r="E3486">
        <v>0</v>
      </c>
      <c r="F3486">
        <v>0</v>
      </c>
      <c r="G3486">
        <v>0</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row>
    <row r="3487" spans="3:36" x14ac:dyDescent="0.25">
      <c r="C3487" t="s">
        <v>848</v>
      </c>
      <c r="E3487">
        <v>0</v>
      </c>
      <c r="F3487">
        <v>0</v>
      </c>
      <c r="G3487">
        <v>0</v>
      </c>
      <c r="H3487">
        <v>0</v>
      </c>
      <c r="I3487">
        <v>0</v>
      </c>
      <c r="J3487">
        <v>0</v>
      </c>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row>
    <row r="3488" spans="3:36" x14ac:dyDescent="0.25">
      <c r="C3488" t="s">
        <v>42</v>
      </c>
      <c r="E3488">
        <v>0</v>
      </c>
      <c r="F3488">
        <v>0</v>
      </c>
      <c r="G3488">
        <v>0</v>
      </c>
      <c r="H3488">
        <v>0.1</v>
      </c>
      <c r="I3488">
        <v>0</v>
      </c>
      <c r="J3488">
        <v>0</v>
      </c>
      <c r="K3488">
        <v>0.1</v>
      </c>
      <c r="L3488">
        <v>0.1</v>
      </c>
      <c r="M3488">
        <v>0.2</v>
      </c>
      <c r="N3488">
        <v>0.4</v>
      </c>
      <c r="O3488">
        <v>0.7</v>
      </c>
      <c r="P3488">
        <v>1.1000000000000001</v>
      </c>
      <c r="Q3488">
        <v>1.7</v>
      </c>
      <c r="R3488">
        <v>2.8</v>
      </c>
      <c r="S3488">
        <v>4.2</v>
      </c>
      <c r="T3488">
        <v>5.7</v>
      </c>
      <c r="U3488">
        <v>7.8</v>
      </c>
      <c r="V3488">
        <v>9</v>
      </c>
      <c r="W3488">
        <v>9.8000000000000007</v>
      </c>
      <c r="X3488">
        <v>10.4</v>
      </c>
      <c r="Y3488">
        <v>8.6999999999999993</v>
      </c>
      <c r="Z3488">
        <v>11.1</v>
      </c>
      <c r="AA3488">
        <v>11.5</v>
      </c>
      <c r="AB3488">
        <v>11.8</v>
      </c>
      <c r="AC3488">
        <v>11.9</v>
      </c>
      <c r="AD3488">
        <v>12</v>
      </c>
      <c r="AE3488">
        <v>11.9</v>
      </c>
      <c r="AF3488">
        <v>11.8</v>
      </c>
      <c r="AG3488">
        <v>11.7</v>
      </c>
      <c r="AH3488">
        <v>11.8</v>
      </c>
      <c r="AI3488">
        <v>11.9</v>
      </c>
      <c r="AJ3488">
        <v>12.2</v>
      </c>
    </row>
    <row r="3489" spans="3:36" x14ac:dyDescent="0.25">
      <c r="C3489" t="s">
        <v>849</v>
      </c>
      <c r="E3489">
        <v>0</v>
      </c>
      <c r="F3489">
        <v>0</v>
      </c>
      <c r="G3489">
        <v>0</v>
      </c>
      <c r="H3489">
        <v>0</v>
      </c>
      <c r="I3489">
        <v>0</v>
      </c>
      <c r="J3489">
        <v>0</v>
      </c>
      <c r="K3489">
        <v>0</v>
      </c>
      <c r="L3489">
        <v>0</v>
      </c>
      <c r="M3489">
        <v>0</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t="s">
        <v>1008</v>
      </c>
    </row>
    <row r="3490" spans="3:36" x14ac:dyDescent="0.25">
      <c r="C3490" t="s">
        <v>850</v>
      </c>
      <c r="E3490">
        <v>0</v>
      </c>
      <c r="F3490">
        <v>0</v>
      </c>
      <c r="G3490">
        <v>0</v>
      </c>
      <c r="H3490">
        <v>0</v>
      </c>
      <c r="I3490">
        <v>0</v>
      </c>
      <c r="J3490">
        <v>0</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row>
    <row r="3491" spans="3:36" x14ac:dyDescent="0.25">
      <c r="C3491" t="s">
        <v>851</v>
      </c>
      <c r="E3491">
        <v>0</v>
      </c>
      <c r="F3491">
        <v>0</v>
      </c>
      <c r="G3491">
        <v>0</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t="s">
        <v>1009</v>
      </c>
    </row>
    <row r="3492" spans="3:36" x14ac:dyDescent="0.25">
      <c r="C3492" t="s">
        <v>55</v>
      </c>
      <c r="E3492">
        <v>0</v>
      </c>
      <c r="F3492">
        <v>0</v>
      </c>
      <c r="G3492">
        <v>0</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row>
    <row r="3493" spans="3:36" x14ac:dyDescent="0.25">
      <c r="C3493" t="s">
        <v>996</v>
      </c>
    </row>
    <row r="3494" spans="3:36" x14ac:dyDescent="0.25">
      <c r="C3494" t="s">
        <v>852</v>
      </c>
      <c r="E3494">
        <v>24.5</v>
      </c>
      <c r="F3494">
        <v>23.7</v>
      </c>
      <c r="G3494">
        <v>23.7</v>
      </c>
      <c r="H3494">
        <v>22.4</v>
      </c>
      <c r="I3494">
        <v>22.4</v>
      </c>
      <c r="J3494">
        <v>22.6</v>
      </c>
      <c r="K3494">
        <v>22.8</v>
      </c>
      <c r="L3494">
        <v>23.3</v>
      </c>
      <c r="M3494">
        <v>23.6</v>
      </c>
      <c r="N3494">
        <v>23.6</v>
      </c>
      <c r="O3494">
        <v>23.6</v>
      </c>
      <c r="P3494">
        <v>23.8</v>
      </c>
      <c r="Q3494">
        <v>24</v>
      </c>
      <c r="R3494">
        <v>24.2</v>
      </c>
      <c r="S3494">
        <v>24.4</v>
      </c>
      <c r="T3494">
        <v>24.5</v>
      </c>
      <c r="U3494">
        <v>24.6</v>
      </c>
      <c r="V3494">
        <v>24.7</v>
      </c>
      <c r="W3494">
        <v>24.8</v>
      </c>
      <c r="X3494">
        <v>25</v>
      </c>
      <c r="Y3494">
        <v>25.1</v>
      </c>
      <c r="Z3494">
        <v>25.2</v>
      </c>
      <c r="AA3494">
        <v>25.3</v>
      </c>
      <c r="AB3494">
        <v>25.5</v>
      </c>
      <c r="AC3494">
        <v>25.5</v>
      </c>
      <c r="AD3494">
        <v>25.6</v>
      </c>
      <c r="AE3494">
        <v>25.6</v>
      </c>
      <c r="AF3494">
        <v>25.6</v>
      </c>
      <c r="AG3494">
        <v>25.7</v>
      </c>
      <c r="AH3494">
        <v>25.9</v>
      </c>
      <c r="AI3494">
        <v>26</v>
      </c>
      <c r="AJ3494">
        <v>26</v>
      </c>
    </row>
    <row r="3495" spans="3:36" x14ac:dyDescent="0.25">
      <c r="C3495" t="s">
        <v>853</v>
      </c>
      <c r="E3495">
        <v>0.1</v>
      </c>
      <c r="F3495">
        <v>0.1</v>
      </c>
      <c r="G3495">
        <v>0.1</v>
      </c>
      <c r="H3495">
        <v>0.1</v>
      </c>
      <c r="I3495">
        <v>0.1</v>
      </c>
      <c r="J3495">
        <v>0.1</v>
      </c>
      <c r="K3495">
        <v>0.1</v>
      </c>
      <c r="L3495">
        <v>0.1</v>
      </c>
      <c r="M3495">
        <v>0.1</v>
      </c>
      <c r="N3495">
        <v>0.1</v>
      </c>
      <c r="O3495">
        <v>0.1</v>
      </c>
      <c r="P3495">
        <v>0.1</v>
      </c>
      <c r="Q3495">
        <v>0.1</v>
      </c>
      <c r="R3495">
        <v>0.1</v>
      </c>
      <c r="S3495">
        <v>0.1</v>
      </c>
      <c r="T3495">
        <v>0.1</v>
      </c>
      <c r="U3495">
        <v>0.1</v>
      </c>
      <c r="V3495">
        <v>0.1</v>
      </c>
      <c r="W3495">
        <v>0.1</v>
      </c>
      <c r="X3495">
        <v>0.1</v>
      </c>
      <c r="Y3495">
        <v>0.1</v>
      </c>
      <c r="Z3495">
        <v>0.1</v>
      </c>
      <c r="AA3495">
        <v>0.1</v>
      </c>
      <c r="AB3495">
        <v>0.1</v>
      </c>
      <c r="AC3495">
        <v>0.1</v>
      </c>
      <c r="AD3495">
        <v>0.1</v>
      </c>
      <c r="AE3495">
        <v>0.1</v>
      </c>
      <c r="AF3495">
        <v>0.1</v>
      </c>
      <c r="AG3495">
        <v>0.1</v>
      </c>
      <c r="AH3495">
        <v>0.1</v>
      </c>
      <c r="AI3495">
        <v>0.1</v>
      </c>
      <c r="AJ3495">
        <v>0.1</v>
      </c>
    </row>
    <row r="3496" spans="3:36" x14ac:dyDescent="0.25">
      <c r="C3496" t="s">
        <v>854</v>
      </c>
      <c r="E3496">
        <v>24.4</v>
      </c>
      <c r="F3496">
        <v>23.6</v>
      </c>
      <c r="G3496">
        <v>23.6</v>
      </c>
      <c r="H3496">
        <v>22.4</v>
      </c>
      <c r="I3496">
        <v>22.4</v>
      </c>
      <c r="J3496">
        <v>22.5</v>
      </c>
      <c r="K3496">
        <v>22.7</v>
      </c>
      <c r="L3496">
        <v>23.3</v>
      </c>
      <c r="M3496">
        <v>23.5</v>
      </c>
      <c r="N3496">
        <v>23.5</v>
      </c>
      <c r="O3496">
        <v>23.6</v>
      </c>
      <c r="P3496">
        <v>23.7</v>
      </c>
      <c r="Q3496">
        <v>23.9</v>
      </c>
      <c r="R3496">
        <v>24.1</v>
      </c>
      <c r="S3496">
        <v>24.3</v>
      </c>
      <c r="T3496">
        <v>24.4</v>
      </c>
      <c r="U3496">
        <v>24.5</v>
      </c>
      <c r="V3496">
        <v>24.6</v>
      </c>
      <c r="W3496">
        <v>24.7</v>
      </c>
      <c r="X3496">
        <v>24.9</v>
      </c>
      <c r="Y3496">
        <v>25</v>
      </c>
      <c r="Z3496">
        <v>25.1</v>
      </c>
      <c r="AA3496">
        <v>25.2</v>
      </c>
      <c r="AB3496">
        <v>25.4</v>
      </c>
      <c r="AC3496">
        <v>25.4</v>
      </c>
      <c r="AD3496">
        <v>25.5</v>
      </c>
      <c r="AE3496">
        <v>25.5</v>
      </c>
      <c r="AF3496">
        <v>25.5</v>
      </c>
      <c r="AG3496">
        <v>25.6</v>
      </c>
      <c r="AH3496">
        <v>25.7</v>
      </c>
      <c r="AI3496">
        <v>25.8</v>
      </c>
      <c r="AJ3496">
        <v>25.9</v>
      </c>
    </row>
    <row r="3497" spans="3:36" x14ac:dyDescent="0.25">
      <c r="C3497" t="s">
        <v>855</v>
      </c>
      <c r="E3497">
        <v>24.4</v>
      </c>
      <c r="F3497">
        <v>23.6</v>
      </c>
      <c r="G3497">
        <v>23.6</v>
      </c>
      <c r="H3497">
        <v>22.4</v>
      </c>
      <c r="I3497">
        <v>22.4</v>
      </c>
      <c r="J3497">
        <v>22.5</v>
      </c>
      <c r="K3497">
        <v>22.7</v>
      </c>
      <c r="L3497">
        <v>23.3</v>
      </c>
      <c r="M3497">
        <v>23.5</v>
      </c>
      <c r="N3497">
        <v>23.5</v>
      </c>
      <c r="O3497">
        <v>23.6</v>
      </c>
      <c r="P3497">
        <v>23.7</v>
      </c>
      <c r="Q3497">
        <v>23.9</v>
      </c>
      <c r="R3497">
        <v>24.1</v>
      </c>
      <c r="S3497">
        <v>24.3</v>
      </c>
      <c r="T3497">
        <v>24.4</v>
      </c>
      <c r="U3497">
        <v>24.5</v>
      </c>
      <c r="V3497">
        <v>24.6</v>
      </c>
      <c r="W3497">
        <v>24.7</v>
      </c>
      <c r="X3497">
        <v>24.9</v>
      </c>
      <c r="Y3497">
        <v>25</v>
      </c>
      <c r="Z3497">
        <v>25.1</v>
      </c>
      <c r="AA3497">
        <v>25.2</v>
      </c>
      <c r="AB3497">
        <v>25.4</v>
      </c>
      <c r="AC3497">
        <v>25.4</v>
      </c>
      <c r="AD3497">
        <v>25.5</v>
      </c>
      <c r="AE3497">
        <v>25.5</v>
      </c>
      <c r="AF3497">
        <v>25.5</v>
      </c>
      <c r="AG3497">
        <v>25.6</v>
      </c>
      <c r="AH3497">
        <v>25.7</v>
      </c>
      <c r="AI3497">
        <v>25.8</v>
      </c>
      <c r="AJ3497">
        <v>25.9</v>
      </c>
    </row>
    <row r="3498" spans="3:36" x14ac:dyDescent="0.25">
      <c r="C3498" t="s">
        <v>856</v>
      </c>
      <c r="E3498">
        <v>0</v>
      </c>
      <c r="F3498">
        <v>0</v>
      </c>
      <c r="G3498">
        <v>0</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row>
    <row r="3499" spans="3:36" x14ac:dyDescent="0.25">
      <c r="C3499" t="s">
        <v>996</v>
      </c>
    </row>
    <row r="3500" spans="3:36" x14ac:dyDescent="0.25">
      <c r="C3500" t="s">
        <v>1011</v>
      </c>
    </row>
    <row r="3501" spans="3:36" x14ac:dyDescent="0.25">
      <c r="C3501" t="s">
        <v>1012</v>
      </c>
    </row>
    <row r="3502" spans="3:36" x14ac:dyDescent="0.25">
      <c r="C3502" t="s">
        <v>857</v>
      </c>
      <c r="E3502">
        <v>27</v>
      </c>
      <c r="F3502">
        <v>27</v>
      </c>
      <c r="G3502">
        <v>27</v>
      </c>
      <c r="H3502">
        <v>27</v>
      </c>
      <c r="I3502">
        <v>27</v>
      </c>
      <c r="J3502">
        <v>27.2</v>
      </c>
      <c r="K3502">
        <v>27.3</v>
      </c>
      <c r="L3502">
        <v>27.5</v>
      </c>
      <c r="M3502">
        <v>27.6</v>
      </c>
      <c r="N3502">
        <v>27.8</v>
      </c>
      <c r="O3502">
        <v>28</v>
      </c>
      <c r="P3502">
        <v>28.1</v>
      </c>
      <c r="Q3502">
        <v>28.3</v>
      </c>
      <c r="R3502">
        <v>28.4</v>
      </c>
      <c r="S3502">
        <v>28.6</v>
      </c>
      <c r="T3502">
        <v>28.8</v>
      </c>
      <c r="U3502">
        <v>28.9</v>
      </c>
      <c r="V3502">
        <v>29.1</v>
      </c>
      <c r="W3502">
        <v>29.3</v>
      </c>
      <c r="X3502">
        <v>29.5</v>
      </c>
      <c r="Y3502">
        <v>29.7</v>
      </c>
      <c r="Z3502">
        <v>29.9</v>
      </c>
      <c r="AA3502">
        <v>30.1</v>
      </c>
      <c r="AB3502">
        <v>30.3</v>
      </c>
      <c r="AC3502">
        <v>30.5</v>
      </c>
      <c r="AD3502">
        <v>30.6</v>
      </c>
      <c r="AE3502">
        <v>30.8</v>
      </c>
      <c r="AF3502">
        <v>31</v>
      </c>
      <c r="AG3502">
        <v>31.2</v>
      </c>
      <c r="AH3502">
        <v>31.4</v>
      </c>
      <c r="AI3502">
        <v>31.6</v>
      </c>
      <c r="AJ3502">
        <v>31.8</v>
      </c>
    </row>
    <row r="3503" spans="3:36" x14ac:dyDescent="0.25">
      <c r="C3503" t="s">
        <v>858</v>
      </c>
      <c r="E3503">
        <v>0</v>
      </c>
      <c r="F3503">
        <v>0</v>
      </c>
      <c r="G3503">
        <v>0</v>
      </c>
      <c r="H3503">
        <v>0</v>
      </c>
      <c r="I3503">
        <v>0</v>
      </c>
      <c r="J3503">
        <v>0</v>
      </c>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t="s">
        <v>1013</v>
      </c>
    </row>
    <row r="3504" spans="3:36" x14ac:dyDescent="0.25">
      <c r="C3504" t="s">
        <v>859</v>
      </c>
      <c r="E3504">
        <v>0.9</v>
      </c>
      <c r="F3504">
        <v>0.9</v>
      </c>
      <c r="G3504">
        <v>1.9</v>
      </c>
      <c r="H3504">
        <v>0</v>
      </c>
      <c r="I3504">
        <v>0</v>
      </c>
      <c r="J3504">
        <v>0</v>
      </c>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t="s">
        <v>1009</v>
      </c>
    </row>
    <row r="3505" spans="3:36" x14ac:dyDescent="0.25">
      <c r="C3505" t="s">
        <v>860</v>
      </c>
      <c r="E3505">
        <v>19.600000000000001</v>
      </c>
      <c r="F3505">
        <v>19.600000000000001</v>
      </c>
      <c r="G3505">
        <v>19.600000000000001</v>
      </c>
      <c r="H3505">
        <v>19.600000000000001</v>
      </c>
      <c r="I3505">
        <v>19.600000000000001</v>
      </c>
      <c r="J3505">
        <v>19.600000000000001</v>
      </c>
      <c r="K3505">
        <v>19.600000000000001</v>
      </c>
      <c r="L3505">
        <v>19.600000000000001</v>
      </c>
      <c r="M3505">
        <v>19.600000000000001</v>
      </c>
      <c r="N3505">
        <v>19.600000000000001</v>
      </c>
      <c r="O3505">
        <v>19.600000000000001</v>
      </c>
      <c r="P3505">
        <v>19.600000000000001</v>
      </c>
      <c r="Q3505">
        <v>19.600000000000001</v>
      </c>
      <c r="R3505">
        <v>19.600000000000001</v>
      </c>
      <c r="S3505">
        <v>19.600000000000001</v>
      </c>
      <c r="T3505">
        <v>19.600000000000001</v>
      </c>
      <c r="U3505">
        <v>19.600000000000001</v>
      </c>
      <c r="V3505">
        <v>19.600000000000001</v>
      </c>
      <c r="W3505">
        <v>19.600000000000001</v>
      </c>
      <c r="X3505">
        <v>19.600000000000001</v>
      </c>
      <c r="Y3505">
        <v>19.600000000000001</v>
      </c>
      <c r="Z3505">
        <v>19.600000000000001</v>
      </c>
      <c r="AA3505">
        <v>19.600000000000001</v>
      </c>
      <c r="AB3505">
        <v>19.600000000000001</v>
      </c>
      <c r="AC3505">
        <v>19.600000000000001</v>
      </c>
      <c r="AD3505">
        <v>19.600000000000001</v>
      </c>
      <c r="AE3505">
        <v>19.600000000000001</v>
      </c>
      <c r="AF3505">
        <v>19.600000000000001</v>
      </c>
      <c r="AG3505">
        <v>19.600000000000001</v>
      </c>
      <c r="AH3505">
        <v>19.600000000000001</v>
      </c>
      <c r="AI3505">
        <v>19.600000000000001</v>
      </c>
      <c r="AJ3505">
        <v>19.600000000000001</v>
      </c>
    </row>
    <row r="3506" spans="3:36" x14ac:dyDescent="0.25">
      <c r="C3506" t="s">
        <v>838</v>
      </c>
      <c r="E3506">
        <v>47.5</v>
      </c>
      <c r="F3506">
        <v>47.5</v>
      </c>
      <c r="G3506">
        <v>48.5</v>
      </c>
      <c r="H3506">
        <v>46.6</v>
      </c>
      <c r="I3506">
        <v>46.6</v>
      </c>
      <c r="J3506">
        <v>46.8</v>
      </c>
      <c r="K3506">
        <v>46.9</v>
      </c>
      <c r="L3506">
        <v>47.1</v>
      </c>
      <c r="M3506">
        <v>47.2</v>
      </c>
      <c r="N3506">
        <v>47.4</v>
      </c>
      <c r="O3506">
        <v>47.6</v>
      </c>
      <c r="P3506">
        <v>47.7</v>
      </c>
      <c r="Q3506">
        <v>47.9</v>
      </c>
      <c r="R3506">
        <v>48</v>
      </c>
      <c r="S3506">
        <v>48.2</v>
      </c>
      <c r="T3506">
        <v>48.4</v>
      </c>
      <c r="U3506">
        <v>48.5</v>
      </c>
      <c r="V3506">
        <v>48.7</v>
      </c>
      <c r="W3506">
        <v>48.9</v>
      </c>
      <c r="X3506">
        <v>49.1</v>
      </c>
      <c r="Y3506">
        <v>49.3</v>
      </c>
      <c r="Z3506">
        <v>49.5</v>
      </c>
      <c r="AA3506">
        <v>49.7</v>
      </c>
      <c r="AB3506">
        <v>49.9</v>
      </c>
      <c r="AC3506">
        <v>50.1</v>
      </c>
      <c r="AD3506">
        <v>50.2</v>
      </c>
      <c r="AE3506">
        <v>50.4</v>
      </c>
      <c r="AF3506">
        <v>50.6</v>
      </c>
      <c r="AG3506">
        <v>50.8</v>
      </c>
      <c r="AH3506">
        <v>51</v>
      </c>
      <c r="AI3506">
        <v>51.2</v>
      </c>
      <c r="AJ3506">
        <v>51.4</v>
      </c>
    </row>
    <row r="3507" spans="3:36" x14ac:dyDescent="0.25">
      <c r="C3507" t="s">
        <v>1014</v>
      </c>
    </row>
    <row r="3508" spans="3:36" x14ac:dyDescent="0.25">
      <c r="C3508" t="s">
        <v>861</v>
      </c>
      <c r="E3508">
        <v>147.19999999999999</v>
      </c>
      <c r="F3508">
        <v>143.1</v>
      </c>
      <c r="G3508">
        <v>162.9</v>
      </c>
      <c r="H3508">
        <v>155.9</v>
      </c>
      <c r="I3508">
        <v>157.4</v>
      </c>
      <c r="J3508">
        <v>158.6</v>
      </c>
      <c r="K3508">
        <v>159.6</v>
      </c>
      <c r="L3508">
        <v>160.6</v>
      </c>
      <c r="M3508">
        <v>161.6</v>
      </c>
      <c r="N3508">
        <v>162.6</v>
      </c>
      <c r="O3508">
        <v>163.6</v>
      </c>
      <c r="P3508">
        <v>164.6</v>
      </c>
      <c r="Q3508">
        <v>165.7</v>
      </c>
      <c r="R3508">
        <v>166.7</v>
      </c>
      <c r="S3508">
        <v>167.8</v>
      </c>
      <c r="T3508">
        <v>168.9</v>
      </c>
      <c r="U3508">
        <v>170</v>
      </c>
      <c r="V3508">
        <v>171.2</v>
      </c>
      <c r="W3508">
        <v>172.3</v>
      </c>
      <c r="X3508">
        <v>173.5</v>
      </c>
      <c r="Y3508">
        <v>174.7</v>
      </c>
      <c r="Z3508">
        <v>175.9</v>
      </c>
      <c r="AA3508">
        <v>177.2</v>
      </c>
      <c r="AB3508">
        <v>178.5</v>
      </c>
      <c r="AC3508">
        <v>179.7</v>
      </c>
      <c r="AD3508">
        <v>181</v>
      </c>
      <c r="AE3508">
        <v>182.3</v>
      </c>
      <c r="AF3508">
        <v>183.5</v>
      </c>
      <c r="AG3508">
        <v>184.8</v>
      </c>
      <c r="AH3508">
        <v>186.1</v>
      </c>
      <c r="AI3508">
        <v>187.4</v>
      </c>
      <c r="AJ3508">
        <v>188.7</v>
      </c>
    </row>
    <row r="3509" spans="3:36" x14ac:dyDescent="0.25">
      <c r="C3509" t="s">
        <v>862</v>
      </c>
      <c r="E3509">
        <v>0</v>
      </c>
      <c r="F3509">
        <v>0</v>
      </c>
      <c r="G3509">
        <v>0</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t="s">
        <v>1013</v>
      </c>
    </row>
    <row r="3510" spans="3:36" x14ac:dyDescent="0.25">
      <c r="C3510" t="s">
        <v>863</v>
      </c>
      <c r="E3510">
        <v>0.4</v>
      </c>
      <c r="F3510">
        <v>0.1</v>
      </c>
      <c r="G3510">
        <v>0.3</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t="s">
        <v>1009</v>
      </c>
    </row>
    <row r="3511" spans="3:36" x14ac:dyDescent="0.25">
      <c r="C3511" t="s">
        <v>864</v>
      </c>
      <c r="E3511">
        <v>71.400000000000006</v>
      </c>
      <c r="F3511">
        <v>58.8</v>
      </c>
      <c r="G3511">
        <v>61.2</v>
      </c>
      <c r="H3511">
        <v>56.6</v>
      </c>
      <c r="I3511">
        <v>70.599999999999994</v>
      </c>
      <c r="J3511">
        <v>70.599999999999994</v>
      </c>
      <c r="K3511">
        <v>70.599999999999994</v>
      </c>
      <c r="L3511">
        <v>70.599999999999994</v>
      </c>
      <c r="M3511">
        <v>70.599999999999994</v>
      </c>
      <c r="N3511">
        <v>70.599999999999994</v>
      </c>
      <c r="O3511">
        <v>70.599999999999994</v>
      </c>
      <c r="P3511">
        <v>70.599999999999994</v>
      </c>
      <c r="Q3511">
        <v>70.599999999999994</v>
      </c>
      <c r="R3511">
        <v>70.599999999999994</v>
      </c>
      <c r="S3511">
        <v>70.599999999999994</v>
      </c>
      <c r="T3511">
        <v>70.599999999999994</v>
      </c>
      <c r="U3511">
        <v>70.599999999999994</v>
      </c>
      <c r="V3511">
        <v>70.599999999999994</v>
      </c>
      <c r="W3511">
        <v>70.599999999999994</v>
      </c>
      <c r="X3511">
        <v>70.599999999999994</v>
      </c>
      <c r="Y3511">
        <v>70.599999999999994</v>
      </c>
      <c r="Z3511">
        <v>70.599999999999994</v>
      </c>
      <c r="AA3511">
        <v>70.599999999999994</v>
      </c>
      <c r="AB3511">
        <v>70.599999999999994</v>
      </c>
      <c r="AC3511">
        <v>70.599999999999994</v>
      </c>
      <c r="AD3511">
        <v>70.599999999999994</v>
      </c>
      <c r="AE3511">
        <v>70.599999999999994</v>
      </c>
      <c r="AF3511">
        <v>70.599999999999994</v>
      </c>
      <c r="AG3511">
        <v>70.599999999999994</v>
      </c>
      <c r="AH3511">
        <v>70.599999999999994</v>
      </c>
      <c r="AI3511">
        <v>70.599999999999994</v>
      </c>
      <c r="AJ3511">
        <v>70.599999999999994</v>
      </c>
    </row>
    <row r="3512" spans="3:36" x14ac:dyDescent="0.25">
      <c r="C3512" t="s">
        <v>838</v>
      </c>
      <c r="E3512">
        <v>218.9</v>
      </c>
      <c r="F3512">
        <v>201.9</v>
      </c>
      <c r="G3512">
        <v>224.5</v>
      </c>
      <c r="H3512">
        <v>212.5</v>
      </c>
      <c r="I3512">
        <v>228</v>
      </c>
      <c r="J3512">
        <v>229.2</v>
      </c>
      <c r="K3512">
        <v>230.2</v>
      </c>
      <c r="L3512">
        <v>231.2</v>
      </c>
      <c r="M3512">
        <v>232.2</v>
      </c>
      <c r="N3512">
        <v>233.2</v>
      </c>
      <c r="O3512">
        <v>234.2</v>
      </c>
      <c r="P3512">
        <v>235.3</v>
      </c>
      <c r="Q3512">
        <v>236.3</v>
      </c>
      <c r="R3512">
        <v>237.3</v>
      </c>
      <c r="S3512">
        <v>238.4</v>
      </c>
      <c r="T3512">
        <v>239.5</v>
      </c>
      <c r="U3512">
        <v>240.6</v>
      </c>
      <c r="V3512">
        <v>241.8</v>
      </c>
      <c r="W3512">
        <v>242.9</v>
      </c>
      <c r="X3512">
        <v>244.1</v>
      </c>
      <c r="Y3512">
        <v>245.3</v>
      </c>
      <c r="Z3512">
        <v>246.6</v>
      </c>
      <c r="AA3512">
        <v>247.8</v>
      </c>
      <c r="AB3512">
        <v>249.1</v>
      </c>
      <c r="AC3512">
        <v>250.3</v>
      </c>
      <c r="AD3512">
        <v>251.6</v>
      </c>
      <c r="AE3512">
        <v>252.9</v>
      </c>
      <c r="AF3512">
        <v>254.2</v>
      </c>
      <c r="AG3512">
        <v>255.4</v>
      </c>
      <c r="AH3512">
        <v>256.7</v>
      </c>
      <c r="AI3512">
        <v>258</v>
      </c>
      <c r="AJ3512">
        <v>259.3</v>
      </c>
    </row>
    <row r="3513" spans="3:36" x14ac:dyDescent="0.25">
      <c r="C3513" t="s">
        <v>996</v>
      </c>
    </row>
    <row r="3514" spans="3:36" x14ac:dyDescent="0.25">
      <c r="C3514" t="s">
        <v>865</v>
      </c>
      <c r="E3514">
        <v>299.89999999999998</v>
      </c>
      <c r="F3514">
        <v>288.7</v>
      </c>
      <c r="G3514">
        <v>324.89999999999998</v>
      </c>
      <c r="H3514">
        <v>308.8</v>
      </c>
      <c r="I3514">
        <v>261.8</v>
      </c>
      <c r="J3514">
        <v>268.10000000000002</v>
      </c>
      <c r="K3514">
        <v>268.8</v>
      </c>
      <c r="L3514">
        <v>269.60000000000002</v>
      </c>
      <c r="M3514">
        <v>270.3</v>
      </c>
      <c r="N3514">
        <v>271.10000000000002</v>
      </c>
      <c r="O3514">
        <v>272</v>
      </c>
      <c r="P3514">
        <v>272.89999999999998</v>
      </c>
      <c r="Q3514">
        <v>273.89999999999998</v>
      </c>
      <c r="R3514">
        <v>275</v>
      </c>
      <c r="S3514">
        <v>276.3</v>
      </c>
      <c r="T3514">
        <v>277.60000000000002</v>
      </c>
      <c r="U3514">
        <v>279.10000000000002</v>
      </c>
      <c r="V3514">
        <v>280.7</v>
      </c>
      <c r="W3514">
        <v>282.39999999999998</v>
      </c>
      <c r="X3514">
        <v>284.10000000000002</v>
      </c>
      <c r="Y3514">
        <v>285.89999999999998</v>
      </c>
      <c r="Z3514">
        <v>287.7</v>
      </c>
      <c r="AA3514">
        <v>289.5</v>
      </c>
      <c r="AB3514">
        <v>291.3</v>
      </c>
      <c r="AC3514">
        <v>293.2</v>
      </c>
      <c r="AD3514">
        <v>295</v>
      </c>
      <c r="AE3514">
        <v>296.89999999999998</v>
      </c>
      <c r="AF3514">
        <v>298.7</v>
      </c>
      <c r="AG3514">
        <v>300.60000000000002</v>
      </c>
      <c r="AH3514">
        <v>302.5</v>
      </c>
      <c r="AI3514">
        <v>304.3</v>
      </c>
      <c r="AJ3514">
        <v>306.2</v>
      </c>
    </row>
    <row r="3515" spans="3:36" x14ac:dyDescent="0.25">
      <c r="C3515" t="s">
        <v>866</v>
      </c>
      <c r="E3515">
        <v>4.2</v>
      </c>
      <c r="F3515">
        <v>4</v>
      </c>
      <c r="G3515">
        <v>4.2</v>
      </c>
      <c r="H3515">
        <v>2.9</v>
      </c>
      <c r="I3515">
        <v>51.4</v>
      </c>
      <c r="J3515">
        <v>51.5</v>
      </c>
      <c r="K3515">
        <v>51.5</v>
      </c>
      <c r="L3515">
        <v>51.5</v>
      </c>
      <c r="M3515">
        <v>51.5</v>
      </c>
      <c r="N3515">
        <v>51.5</v>
      </c>
      <c r="O3515">
        <v>51.6</v>
      </c>
      <c r="P3515">
        <v>51.6</v>
      </c>
      <c r="Q3515">
        <v>51.6</v>
      </c>
      <c r="R3515">
        <v>51.6</v>
      </c>
      <c r="S3515">
        <v>51.6</v>
      </c>
      <c r="T3515">
        <v>51.7</v>
      </c>
      <c r="U3515">
        <v>51.7</v>
      </c>
      <c r="V3515">
        <v>51.7</v>
      </c>
      <c r="W3515">
        <v>51.7</v>
      </c>
      <c r="X3515">
        <v>51.7</v>
      </c>
      <c r="Y3515">
        <v>51.8</v>
      </c>
      <c r="Z3515">
        <v>51.8</v>
      </c>
      <c r="AA3515">
        <v>51.8</v>
      </c>
      <c r="AB3515">
        <v>51.8</v>
      </c>
      <c r="AC3515">
        <v>51.8</v>
      </c>
      <c r="AD3515">
        <v>51.9</v>
      </c>
      <c r="AE3515">
        <v>51.9</v>
      </c>
      <c r="AF3515">
        <v>51.9</v>
      </c>
      <c r="AG3515">
        <v>51.9</v>
      </c>
      <c r="AH3515">
        <v>52</v>
      </c>
      <c r="AI3515">
        <v>52</v>
      </c>
      <c r="AJ3515">
        <v>52</v>
      </c>
    </row>
    <row r="3516" spans="3:36" x14ac:dyDescent="0.25">
      <c r="C3516" t="s">
        <v>996</v>
      </c>
    </row>
    <row r="3517" spans="3:36" x14ac:dyDescent="0.25">
      <c r="C3517" t="s">
        <v>1016</v>
      </c>
    </row>
    <row r="3518" spans="3:36" x14ac:dyDescent="0.25">
      <c r="C3518" t="s">
        <v>867</v>
      </c>
      <c r="E3518">
        <v>1.5</v>
      </c>
      <c r="F3518">
        <v>1.5</v>
      </c>
      <c r="G3518">
        <v>1.7</v>
      </c>
      <c r="H3518">
        <v>1.6</v>
      </c>
      <c r="I3518">
        <v>1.6</v>
      </c>
      <c r="J3518">
        <v>1.6</v>
      </c>
      <c r="K3518">
        <v>1.6</v>
      </c>
      <c r="L3518">
        <v>1.6</v>
      </c>
      <c r="M3518">
        <v>1.6</v>
      </c>
      <c r="N3518">
        <v>1.6</v>
      </c>
      <c r="O3518">
        <v>1.6</v>
      </c>
      <c r="P3518">
        <v>1.6</v>
      </c>
      <c r="Q3518">
        <v>1.6</v>
      </c>
      <c r="R3518">
        <v>1.6</v>
      </c>
      <c r="S3518">
        <v>1.6</v>
      </c>
      <c r="T3518">
        <v>1.6</v>
      </c>
      <c r="U3518">
        <v>1.7</v>
      </c>
      <c r="V3518">
        <v>1.7</v>
      </c>
      <c r="W3518">
        <v>1.7</v>
      </c>
      <c r="X3518">
        <v>1.7</v>
      </c>
      <c r="Y3518">
        <v>1.7</v>
      </c>
      <c r="Z3518">
        <v>1.7</v>
      </c>
      <c r="AA3518">
        <v>1.7</v>
      </c>
      <c r="AB3518">
        <v>1.7</v>
      </c>
      <c r="AC3518">
        <v>1.7</v>
      </c>
      <c r="AD3518">
        <v>1.7</v>
      </c>
      <c r="AE3518">
        <v>1.8</v>
      </c>
      <c r="AF3518">
        <v>1.8</v>
      </c>
      <c r="AG3518">
        <v>1.8</v>
      </c>
      <c r="AH3518">
        <v>1.8</v>
      </c>
      <c r="AI3518">
        <v>1.8</v>
      </c>
      <c r="AJ3518">
        <v>1.8</v>
      </c>
    </row>
    <row r="3519" spans="3:36" x14ac:dyDescent="0.25">
      <c r="C3519" t="s">
        <v>868</v>
      </c>
      <c r="E3519">
        <v>0</v>
      </c>
      <c r="F3519">
        <v>0</v>
      </c>
      <c r="G3519">
        <v>0</v>
      </c>
      <c r="H3519">
        <v>0</v>
      </c>
      <c r="I3519">
        <v>0</v>
      </c>
      <c r="J3519">
        <v>0</v>
      </c>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t="s">
        <v>1013</v>
      </c>
    </row>
    <row r="3520" spans="3:36" x14ac:dyDescent="0.25">
      <c r="C3520" t="s">
        <v>869</v>
      </c>
      <c r="E3520">
        <v>0</v>
      </c>
      <c r="F3520">
        <v>0</v>
      </c>
      <c r="G3520">
        <v>0</v>
      </c>
      <c r="H3520">
        <v>0</v>
      </c>
      <c r="I3520">
        <v>0</v>
      </c>
      <c r="J3520">
        <v>0</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t="s">
        <v>1009</v>
      </c>
    </row>
    <row r="3521" spans="1:36" x14ac:dyDescent="0.25">
      <c r="C3521" t="s">
        <v>870</v>
      </c>
      <c r="E3521">
        <v>0.8</v>
      </c>
      <c r="F3521">
        <v>0.7</v>
      </c>
      <c r="G3521">
        <v>0.7</v>
      </c>
      <c r="H3521">
        <v>0.5</v>
      </c>
      <c r="I3521">
        <v>0.7</v>
      </c>
      <c r="J3521">
        <v>0.7</v>
      </c>
      <c r="K3521">
        <v>0.7</v>
      </c>
      <c r="L3521">
        <v>0.7</v>
      </c>
      <c r="M3521">
        <v>0.7</v>
      </c>
      <c r="N3521">
        <v>0.7</v>
      </c>
      <c r="O3521">
        <v>0.7</v>
      </c>
      <c r="P3521">
        <v>0.7</v>
      </c>
      <c r="Q3521">
        <v>0.7</v>
      </c>
      <c r="R3521">
        <v>0.7</v>
      </c>
      <c r="S3521">
        <v>0.7</v>
      </c>
      <c r="T3521">
        <v>0.7</v>
      </c>
      <c r="U3521">
        <v>0.7</v>
      </c>
      <c r="V3521">
        <v>0.7</v>
      </c>
      <c r="W3521">
        <v>0.7</v>
      </c>
      <c r="X3521">
        <v>0.7</v>
      </c>
      <c r="Y3521">
        <v>0.7</v>
      </c>
      <c r="Z3521">
        <v>0.7</v>
      </c>
      <c r="AA3521">
        <v>0.7</v>
      </c>
      <c r="AB3521">
        <v>0.7</v>
      </c>
      <c r="AC3521">
        <v>0.7</v>
      </c>
      <c r="AD3521">
        <v>0.7</v>
      </c>
      <c r="AE3521">
        <v>0.7</v>
      </c>
      <c r="AF3521">
        <v>0.7</v>
      </c>
      <c r="AG3521">
        <v>0.7</v>
      </c>
      <c r="AH3521">
        <v>0.7</v>
      </c>
      <c r="AI3521">
        <v>0.7</v>
      </c>
      <c r="AJ3521">
        <v>0.7</v>
      </c>
    </row>
    <row r="3522" spans="1:36" x14ac:dyDescent="0.25">
      <c r="C3522" t="s">
        <v>838</v>
      </c>
      <c r="E3522">
        <v>2.2999999999999998</v>
      </c>
      <c r="F3522">
        <v>2.1</v>
      </c>
      <c r="G3522">
        <v>2.4</v>
      </c>
      <c r="H3522">
        <v>2.1</v>
      </c>
      <c r="I3522">
        <v>2.2999999999999998</v>
      </c>
      <c r="J3522">
        <v>2.2999999999999998</v>
      </c>
      <c r="K3522">
        <v>2.2999999999999998</v>
      </c>
      <c r="L3522">
        <v>2.2999999999999998</v>
      </c>
      <c r="M3522">
        <v>2.2999999999999998</v>
      </c>
      <c r="N3522">
        <v>2.2999999999999998</v>
      </c>
      <c r="O3522">
        <v>2.2999999999999998</v>
      </c>
      <c r="P3522">
        <v>2.2999999999999998</v>
      </c>
      <c r="Q3522">
        <v>2.2999999999999998</v>
      </c>
      <c r="R3522">
        <v>2.2999999999999998</v>
      </c>
      <c r="S3522">
        <v>2.2999999999999998</v>
      </c>
      <c r="T3522">
        <v>2.4</v>
      </c>
      <c r="U3522">
        <v>2.4</v>
      </c>
      <c r="V3522">
        <v>2.4</v>
      </c>
      <c r="W3522">
        <v>2.4</v>
      </c>
      <c r="X3522">
        <v>2.4</v>
      </c>
      <c r="Y3522">
        <v>2.4</v>
      </c>
      <c r="Z3522">
        <v>2.4</v>
      </c>
      <c r="AA3522">
        <v>2.4</v>
      </c>
      <c r="AB3522">
        <v>2.4</v>
      </c>
      <c r="AC3522">
        <v>2.4</v>
      </c>
      <c r="AD3522">
        <v>2.5</v>
      </c>
      <c r="AE3522">
        <v>2.5</v>
      </c>
      <c r="AF3522">
        <v>2.5</v>
      </c>
      <c r="AG3522">
        <v>2.5</v>
      </c>
      <c r="AH3522">
        <v>2.5</v>
      </c>
      <c r="AI3522">
        <v>2.5</v>
      </c>
      <c r="AJ3522">
        <v>2.5</v>
      </c>
    </row>
    <row r="3523" spans="1:36" x14ac:dyDescent="0.25">
      <c r="C3523" t="s">
        <v>996</v>
      </c>
    </row>
    <row r="3524" spans="1:36" x14ac:dyDescent="0.25">
      <c r="C3524" t="s">
        <v>1154</v>
      </c>
    </row>
    <row r="3525" spans="1:36" x14ac:dyDescent="0.25">
      <c r="C3525" t="s">
        <v>1017</v>
      </c>
    </row>
    <row r="3526" spans="1:36" x14ac:dyDescent="0.25">
      <c r="E3526">
        <v>2019</v>
      </c>
      <c r="F3526">
        <v>2020</v>
      </c>
      <c r="G3526">
        <v>2021</v>
      </c>
      <c r="H3526">
        <v>2022</v>
      </c>
      <c r="I3526">
        <v>2023</v>
      </c>
      <c r="J3526">
        <v>2024</v>
      </c>
      <c r="K3526">
        <v>2025</v>
      </c>
      <c r="L3526">
        <v>2026</v>
      </c>
      <c r="M3526">
        <v>2027</v>
      </c>
      <c r="N3526">
        <v>2028</v>
      </c>
      <c r="O3526">
        <v>2029</v>
      </c>
      <c r="P3526">
        <v>2030</v>
      </c>
      <c r="Q3526">
        <v>2031</v>
      </c>
      <c r="R3526">
        <v>2032</v>
      </c>
      <c r="S3526">
        <v>2033</v>
      </c>
      <c r="T3526">
        <v>2034</v>
      </c>
      <c r="U3526">
        <v>2035</v>
      </c>
      <c r="V3526">
        <v>2036</v>
      </c>
      <c r="W3526">
        <v>2037</v>
      </c>
      <c r="X3526">
        <v>2038</v>
      </c>
      <c r="Y3526">
        <v>2039</v>
      </c>
      <c r="Z3526">
        <v>2040</v>
      </c>
      <c r="AA3526">
        <v>2041</v>
      </c>
      <c r="AB3526">
        <v>2042</v>
      </c>
      <c r="AC3526">
        <v>2043</v>
      </c>
      <c r="AD3526">
        <v>2044</v>
      </c>
      <c r="AE3526">
        <v>2045</v>
      </c>
      <c r="AF3526">
        <v>2046</v>
      </c>
      <c r="AG3526">
        <v>2047</v>
      </c>
      <c r="AH3526">
        <v>2048</v>
      </c>
      <c r="AI3526">
        <v>2049</v>
      </c>
      <c r="AJ3526">
        <v>2050</v>
      </c>
    </row>
    <row r="3527" spans="1:36" x14ac:dyDescent="0.25">
      <c r="C3527" t="s">
        <v>996</v>
      </c>
    </row>
    <row r="3528" spans="1:36" x14ac:dyDescent="0.25">
      <c r="C3528" t="s">
        <v>1018</v>
      </c>
    </row>
    <row r="3529" spans="1:36" x14ac:dyDescent="0.25">
      <c r="C3529" t="s">
        <v>995</v>
      </c>
      <c r="E3529">
        <v>395.37299999999999</v>
      </c>
      <c r="F3529">
        <v>384.42599999999999</v>
      </c>
      <c r="G3529">
        <v>397.517</v>
      </c>
      <c r="H3529">
        <v>418.62099999999998</v>
      </c>
      <c r="I3529">
        <v>439.63600000000002</v>
      </c>
      <c r="J3529">
        <v>440.89100000000002</v>
      </c>
      <c r="K3529">
        <v>439.43799999999999</v>
      </c>
      <c r="L3529">
        <v>441.17500000000001</v>
      </c>
      <c r="M3529">
        <v>444.85599999999999</v>
      </c>
      <c r="N3529">
        <v>448.815</v>
      </c>
      <c r="O3529">
        <v>452.887</v>
      </c>
      <c r="P3529">
        <v>457.65899999999999</v>
      </c>
      <c r="Q3529">
        <v>462.363</v>
      </c>
      <c r="R3529">
        <v>468.45299999999997</v>
      </c>
      <c r="S3529">
        <v>475.55599999999998</v>
      </c>
      <c r="T3529">
        <v>481.22300000000001</v>
      </c>
      <c r="U3529">
        <v>485.15199999999999</v>
      </c>
      <c r="V3529">
        <v>489.78899999999999</v>
      </c>
      <c r="W3529">
        <v>496.70800000000003</v>
      </c>
      <c r="X3529">
        <v>504.14</v>
      </c>
      <c r="Y3529">
        <v>511.69600000000003</v>
      </c>
      <c r="Z3529">
        <v>519.47699999999998</v>
      </c>
      <c r="AA3529">
        <v>527.97299999999996</v>
      </c>
      <c r="AB3529">
        <v>537.51599999999996</v>
      </c>
      <c r="AC3529">
        <v>546.85400000000004</v>
      </c>
      <c r="AD3529">
        <v>554.51300000000003</v>
      </c>
      <c r="AE3529">
        <v>560.601</v>
      </c>
      <c r="AF3529">
        <v>566.15899999999999</v>
      </c>
      <c r="AG3529">
        <v>573.64</v>
      </c>
      <c r="AH3529">
        <v>582.73099999999999</v>
      </c>
      <c r="AI3529">
        <v>591.38</v>
      </c>
      <c r="AJ3529">
        <v>598.47799999999995</v>
      </c>
    </row>
    <row r="3530" spans="1:36" x14ac:dyDescent="0.25">
      <c r="C3530" t="s">
        <v>829</v>
      </c>
      <c r="E3530">
        <v>568.01599999999996</v>
      </c>
      <c r="F3530">
        <v>568.08500000000004</v>
      </c>
      <c r="G3530">
        <v>591.70399999999995</v>
      </c>
      <c r="H3530">
        <v>620.798</v>
      </c>
      <c r="I3530">
        <v>616.04300000000001</v>
      </c>
      <c r="J3530">
        <v>600.36099999999999</v>
      </c>
      <c r="K3530">
        <v>603.11400000000003</v>
      </c>
      <c r="L3530">
        <v>596.952</v>
      </c>
      <c r="M3530">
        <v>591.82799999999997</v>
      </c>
      <c r="N3530">
        <v>586.18499999999995</v>
      </c>
      <c r="O3530">
        <v>580.80499999999995</v>
      </c>
      <c r="P3530">
        <v>577.005</v>
      </c>
      <c r="Q3530">
        <v>573.04200000000003</v>
      </c>
      <c r="R3530">
        <v>568.08399999999995</v>
      </c>
      <c r="S3530">
        <v>562.57899999999995</v>
      </c>
      <c r="T3530">
        <v>556.29600000000005</v>
      </c>
      <c r="U3530">
        <v>549.59</v>
      </c>
      <c r="V3530">
        <v>543.79300000000001</v>
      </c>
      <c r="W3530">
        <v>538.46500000000003</v>
      </c>
      <c r="X3530">
        <v>533.40700000000004</v>
      </c>
      <c r="Y3530">
        <v>527.96400000000006</v>
      </c>
      <c r="Z3530">
        <v>522.05899999999997</v>
      </c>
      <c r="AA3530">
        <v>516.07399999999996</v>
      </c>
      <c r="AB3530">
        <v>509.92099999999999</v>
      </c>
      <c r="AC3530">
        <v>503.81200000000001</v>
      </c>
      <c r="AD3530">
        <v>497.65499999999997</v>
      </c>
      <c r="AE3530">
        <v>491.35899999999998</v>
      </c>
      <c r="AF3530">
        <v>484.42500000000001</v>
      </c>
      <c r="AG3530">
        <v>477.45499999999998</v>
      </c>
      <c r="AH3530">
        <v>471.10399999999998</v>
      </c>
      <c r="AI3530">
        <v>464.86399999999998</v>
      </c>
      <c r="AJ3530">
        <v>458.26100000000002</v>
      </c>
    </row>
    <row r="3531" spans="1:36" x14ac:dyDescent="0.25">
      <c r="C3531" t="s">
        <v>996</v>
      </c>
    </row>
    <row r="3532" spans="1:36" x14ac:dyDescent="0.25">
      <c r="C3532" t="s">
        <v>997</v>
      </c>
    </row>
    <row r="3533" spans="1:36" x14ac:dyDescent="0.25">
      <c r="A3533" t="s">
        <v>108</v>
      </c>
      <c r="B3533" t="s">
        <v>771</v>
      </c>
      <c r="C3533" t="s">
        <v>55</v>
      </c>
      <c r="E3533">
        <v>89.972999999999999</v>
      </c>
      <c r="F3533">
        <v>90.968999999999994</v>
      </c>
      <c r="G3533">
        <v>94.099000000000004</v>
      </c>
      <c r="H3533">
        <v>99.203999999999994</v>
      </c>
      <c r="I3533">
        <v>102.57899999999999</v>
      </c>
      <c r="J3533">
        <v>104.489</v>
      </c>
      <c r="K3533">
        <v>103.15300000000001</v>
      </c>
      <c r="L3533">
        <v>103.51</v>
      </c>
      <c r="M3533">
        <v>104.572</v>
      </c>
      <c r="N3533">
        <v>106.093</v>
      </c>
      <c r="O3533">
        <v>108.136</v>
      </c>
      <c r="P3533">
        <v>111.24</v>
      </c>
      <c r="Q3533">
        <v>115.248</v>
      </c>
      <c r="R3533">
        <v>122.289</v>
      </c>
      <c r="S3533">
        <v>130.74</v>
      </c>
      <c r="T3533">
        <v>139.83799999999999</v>
      </c>
      <c r="U3533">
        <v>151.21899999999999</v>
      </c>
      <c r="V3533">
        <v>158.505</v>
      </c>
      <c r="W3533">
        <v>164.298</v>
      </c>
      <c r="X3533">
        <v>169.09</v>
      </c>
      <c r="Y3533">
        <v>162.506</v>
      </c>
      <c r="Z3533">
        <v>176.726</v>
      </c>
      <c r="AA3533">
        <v>180.625</v>
      </c>
      <c r="AB3533">
        <v>184.43899999999999</v>
      </c>
      <c r="AC3533">
        <v>187.84700000000001</v>
      </c>
      <c r="AD3533">
        <v>189.98500000000001</v>
      </c>
      <c r="AE3533">
        <v>191.34399999999999</v>
      </c>
      <c r="AF3533">
        <v>192.24299999999999</v>
      </c>
      <c r="AG3533">
        <v>193.45699999999999</v>
      </c>
      <c r="AH3533">
        <v>196.16</v>
      </c>
      <c r="AI3533">
        <v>198.70400000000001</v>
      </c>
      <c r="AJ3533">
        <v>201.93899999999999</v>
      </c>
    </row>
    <row r="3534" spans="1:36" x14ac:dyDescent="0.25">
      <c r="A3534" t="s">
        <v>108</v>
      </c>
      <c r="C3534" t="s">
        <v>830</v>
      </c>
      <c r="E3534">
        <v>100.172</v>
      </c>
      <c r="F3534">
        <v>96.986000000000004</v>
      </c>
      <c r="G3534">
        <v>103.55500000000001</v>
      </c>
      <c r="H3534">
        <v>108.673</v>
      </c>
      <c r="I3534">
        <v>109.982</v>
      </c>
      <c r="J3534">
        <v>109.09099999999999</v>
      </c>
      <c r="K3534">
        <v>109.21599999999999</v>
      </c>
      <c r="L3534">
        <v>110.15300000000001</v>
      </c>
      <c r="M3534">
        <v>111.593</v>
      </c>
      <c r="N3534">
        <v>113.078</v>
      </c>
      <c r="O3534">
        <v>114.541</v>
      </c>
      <c r="P3534">
        <v>116.10299999999999</v>
      </c>
      <c r="Q3534">
        <v>117.605</v>
      </c>
      <c r="R3534">
        <v>119.28700000000001</v>
      </c>
      <c r="S3534">
        <v>121.071</v>
      </c>
      <c r="T3534">
        <v>122.333</v>
      </c>
      <c r="U3534">
        <v>122.65600000000001</v>
      </c>
      <c r="V3534">
        <v>123.074</v>
      </c>
      <c r="W3534">
        <v>124.04900000000001</v>
      </c>
      <c r="X3534">
        <v>125.13</v>
      </c>
      <c r="Y3534">
        <v>126.199</v>
      </c>
      <c r="Z3534">
        <v>127.325</v>
      </c>
      <c r="AA3534">
        <v>128.56299999999999</v>
      </c>
      <c r="AB3534">
        <v>129.99799999999999</v>
      </c>
      <c r="AC3534">
        <v>131.346</v>
      </c>
      <c r="AD3534">
        <v>132.27099999999999</v>
      </c>
      <c r="AE3534">
        <v>132.81</v>
      </c>
      <c r="AF3534">
        <v>133.24799999999999</v>
      </c>
      <c r="AG3534">
        <v>134.16499999999999</v>
      </c>
      <c r="AH3534">
        <v>135.42699999999999</v>
      </c>
      <c r="AI3534">
        <v>136.571</v>
      </c>
      <c r="AJ3534">
        <v>137.31</v>
      </c>
    </row>
    <row r="3535" spans="1:36" x14ac:dyDescent="0.25">
      <c r="A3535" t="s">
        <v>108</v>
      </c>
      <c r="C3535" t="s">
        <v>831</v>
      </c>
      <c r="E3535">
        <v>120.84</v>
      </c>
      <c r="F3535">
        <v>124.563</v>
      </c>
      <c r="G3535">
        <v>125.254</v>
      </c>
      <c r="H3535">
        <v>125.93600000000001</v>
      </c>
      <c r="I3535">
        <v>135.13999999999999</v>
      </c>
      <c r="J3535">
        <v>135.20699999999999</v>
      </c>
      <c r="K3535">
        <v>134.86799999999999</v>
      </c>
      <c r="L3535">
        <v>134.857</v>
      </c>
      <c r="M3535">
        <v>134.626</v>
      </c>
      <c r="N3535">
        <v>133.91399999999999</v>
      </c>
      <c r="O3535">
        <v>132.62799999999999</v>
      </c>
      <c r="P3535">
        <v>130.61600000000001</v>
      </c>
      <c r="Q3535">
        <v>128.73400000000001</v>
      </c>
      <c r="R3535">
        <v>124.643</v>
      </c>
      <c r="S3535">
        <v>119.485</v>
      </c>
      <c r="T3535">
        <v>113.04900000000001</v>
      </c>
      <c r="U3535">
        <v>103.554</v>
      </c>
      <c r="V3535">
        <v>98.587999999999994</v>
      </c>
      <c r="W3535">
        <v>95.768000000000001</v>
      </c>
      <c r="X3535">
        <v>93.888000000000005</v>
      </c>
      <c r="Y3535">
        <v>77.802999999999997</v>
      </c>
      <c r="Z3535">
        <v>92.007999999999996</v>
      </c>
      <c r="AA3535">
        <v>91.251999999999995</v>
      </c>
      <c r="AB3535">
        <v>91.01</v>
      </c>
      <c r="AC3535">
        <v>91.057000000000002</v>
      </c>
      <c r="AD3535">
        <v>91.524000000000001</v>
      </c>
      <c r="AE3535">
        <v>91.977000000000004</v>
      </c>
      <c r="AF3535">
        <v>92.796000000000006</v>
      </c>
      <c r="AG3535">
        <v>94.108000000000004</v>
      </c>
      <c r="AH3535">
        <v>94.747</v>
      </c>
      <c r="AI3535">
        <v>95.308000000000007</v>
      </c>
      <c r="AJ3535">
        <v>94.504000000000005</v>
      </c>
    </row>
    <row r="3536" spans="1:36" x14ac:dyDescent="0.25">
      <c r="A3536" t="s">
        <v>108</v>
      </c>
      <c r="B3536" t="s">
        <v>773</v>
      </c>
      <c r="C3536" t="s">
        <v>832</v>
      </c>
      <c r="E3536">
        <v>221.012</v>
      </c>
      <c r="F3536">
        <v>221.54900000000001</v>
      </c>
      <c r="G3536">
        <v>228.80799999999999</v>
      </c>
      <c r="H3536">
        <v>234.60900000000001</v>
      </c>
      <c r="I3536">
        <v>245.12299999999999</v>
      </c>
      <c r="J3536">
        <v>244.298</v>
      </c>
      <c r="K3536">
        <v>244.084</v>
      </c>
      <c r="L3536">
        <v>245.011</v>
      </c>
      <c r="M3536">
        <v>246.21899999999999</v>
      </c>
      <c r="N3536">
        <v>246.99199999999999</v>
      </c>
      <c r="O3536">
        <v>247.16900000000001</v>
      </c>
      <c r="P3536">
        <v>246.71899999999999</v>
      </c>
      <c r="Q3536">
        <v>246.339</v>
      </c>
      <c r="R3536">
        <v>243.93</v>
      </c>
      <c r="S3536">
        <v>240.55500000000001</v>
      </c>
      <c r="T3536">
        <v>235.38300000000001</v>
      </c>
      <c r="U3536">
        <v>226.21</v>
      </c>
      <c r="V3536">
        <v>221.66200000000001</v>
      </c>
      <c r="W3536">
        <v>219.81700000000001</v>
      </c>
      <c r="X3536">
        <v>219.018</v>
      </c>
      <c r="Y3536">
        <v>204.00200000000001</v>
      </c>
      <c r="Z3536">
        <v>219.333</v>
      </c>
      <c r="AA3536">
        <v>219.815</v>
      </c>
      <c r="AB3536">
        <v>221.00800000000001</v>
      </c>
      <c r="AC3536">
        <v>222.40299999999999</v>
      </c>
      <c r="AD3536">
        <v>223.79499999999999</v>
      </c>
      <c r="AE3536">
        <v>224.78700000000001</v>
      </c>
      <c r="AF3536">
        <v>226.04400000000001</v>
      </c>
      <c r="AG3536">
        <v>228.273</v>
      </c>
      <c r="AH3536">
        <v>230.17400000000001</v>
      </c>
      <c r="AI3536">
        <v>231.87899999999999</v>
      </c>
      <c r="AJ3536">
        <v>231.815</v>
      </c>
    </row>
    <row r="3537" spans="1:36" x14ac:dyDescent="0.25">
      <c r="A3537" t="s">
        <v>108</v>
      </c>
      <c r="B3537" t="s">
        <v>772</v>
      </c>
      <c r="C3537" t="s">
        <v>846</v>
      </c>
      <c r="E3537">
        <v>0.1</v>
      </c>
      <c r="F3537">
        <v>9.6000000000000002E-2</v>
      </c>
      <c r="G3537">
        <v>8.8999999999999996E-2</v>
      </c>
      <c r="H3537">
        <v>7.9000000000000001E-2</v>
      </c>
      <c r="I3537">
        <v>8.4000000000000005E-2</v>
      </c>
      <c r="J3537">
        <v>6.5000000000000002E-2</v>
      </c>
      <c r="K3537">
        <v>6.7000000000000004E-2</v>
      </c>
      <c r="L3537">
        <v>6.9000000000000006E-2</v>
      </c>
      <c r="M3537">
        <v>7.0999999999999994E-2</v>
      </c>
      <c r="N3537">
        <v>7.2999999999999995E-2</v>
      </c>
      <c r="O3537">
        <v>7.4999999999999997E-2</v>
      </c>
      <c r="P3537">
        <v>7.6999999999999999E-2</v>
      </c>
      <c r="Q3537">
        <v>7.9000000000000001E-2</v>
      </c>
      <c r="R3537">
        <v>8.2000000000000003E-2</v>
      </c>
      <c r="S3537">
        <v>8.4000000000000005E-2</v>
      </c>
      <c r="T3537">
        <v>8.5999999999999993E-2</v>
      </c>
      <c r="U3537">
        <v>8.6999999999999994E-2</v>
      </c>
      <c r="V3537">
        <v>8.6999999999999994E-2</v>
      </c>
      <c r="W3537">
        <v>8.6999999999999994E-2</v>
      </c>
      <c r="X3537">
        <v>8.7999999999999995E-2</v>
      </c>
      <c r="Y3537">
        <v>8.8999999999999996E-2</v>
      </c>
      <c r="Z3537">
        <v>0.09</v>
      </c>
      <c r="AA3537">
        <v>9.0999999999999998E-2</v>
      </c>
      <c r="AB3537">
        <v>9.2999999999999999E-2</v>
      </c>
      <c r="AC3537">
        <v>9.4E-2</v>
      </c>
      <c r="AD3537">
        <v>9.5000000000000001E-2</v>
      </c>
      <c r="AE3537">
        <v>9.6000000000000002E-2</v>
      </c>
      <c r="AF3537">
        <v>9.7000000000000003E-2</v>
      </c>
      <c r="AG3537">
        <v>9.7000000000000003E-2</v>
      </c>
      <c r="AH3537">
        <v>9.9000000000000005E-2</v>
      </c>
      <c r="AI3537">
        <v>0.1</v>
      </c>
      <c r="AJ3537">
        <v>0.10100000000000001</v>
      </c>
    </row>
    <row r="3538" spans="1:36" x14ac:dyDescent="0.25">
      <c r="A3538" t="s">
        <v>108</v>
      </c>
      <c r="B3538" t="s">
        <v>987</v>
      </c>
      <c r="C3538" t="s">
        <v>64</v>
      </c>
      <c r="E3538">
        <v>4.2999999999999997E-2</v>
      </c>
      <c r="F3538">
        <v>4.5999999999999999E-2</v>
      </c>
      <c r="G3538">
        <v>6.2E-2</v>
      </c>
      <c r="H3538">
        <v>5.5E-2</v>
      </c>
      <c r="I3538">
        <v>4.8000000000000001E-2</v>
      </c>
      <c r="J3538">
        <v>6.5000000000000002E-2</v>
      </c>
      <c r="K3538">
        <v>5.6000000000000001E-2</v>
      </c>
      <c r="L3538">
        <v>0.05</v>
      </c>
      <c r="M3538">
        <v>3.7999999999999999E-2</v>
      </c>
      <c r="N3538">
        <v>0.03</v>
      </c>
      <c r="O3538">
        <v>2.4E-2</v>
      </c>
      <c r="P3538">
        <v>2.1000000000000001E-2</v>
      </c>
      <c r="Q3538">
        <v>2.1000000000000001E-2</v>
      </c>
      <c r="R3538">
        <v>2.4E-2</v>
      </c>
      <c r="S3538">
        <v>2.5000000000000001E-2</v>
      </c>
      <c r="T3538">
        <v>2.5000000000000001E-2</v>
      </c>
      <c r="U3538">
        <v>2.3E-2</v>
      </c>
      <c r="V3538">
        <v>2.3E-2</v>
      </c>
      <c r="W3538">
        <v>2.3E-2</v>
      </c>
      <c r="X3538">
        <v>2.1999999999999999E-2</v>
      </c>
      <c r="Y3538">
        <v>2.1000000000000001E-2</v>
      </c>
      <c r="Z3538">
        <v>2.1999999999999999E-2</v>
      </c>
      <c r="AA3538">
        <v>2.1999999999999999E-2</v>
      </c>
      <c r="AB3538">
        <v>2.1999999999999999E-2</v>
      </c>
      <c r="AC3538">
        <v>2.3E-2</v>
      </c>
      <c r="AD3538">
        <v>2.1999999999999999E-2</v>
      </c>
      <c r="AE3538">
        <v>2.1000000000000001E-2</v>
      </c>
      <c r="AF3538">
        <v>2.1999999999999999E-2</v>
      </c>
      <c r="AG3538">
        <v>2.1999999999999999E-2</v>
      </c>
      <c r="AH3538">
        <v>2.1000000000000001E-2</v>
      </c>
      <c r="AI3538">
        <v>2.1000000000000001E-2</v>
      </c>
      <c r="AJ3538">
        <v>0.02</v>
      </c>
    </row>
    <row r="3539" spans="1:36" x14ac:dyDescent="0.25">
      <c r="A3539" t="s">
        <v>108</v>
      </c>
      <c r="B3539" t="s">
        <v>774</v>
      </c>
      <c r="C3539" t="s">
        <v>833</v>
      </c>
      <c r="E3539">
        <v>0</v>
      </c>
      <c r="F3539">
        <v>0</v>
      </c>
      <c r="G3539">
        <v>0</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row>
    <row r="3540" spans="1:36" x14ac:dyDescent="0.25">
      <c r="A3540" t="s">
        <v>108</v>
      </c>
      <c r="B3540" t="s">
        <v>988</v>
      </c>
      <c r="C3540" t="s">
        <v>834</v>
      </c>
      <c r="E3540">
        <v>0</v>
      </c>
      <c r="F3540">
        <v>0</v>
      </c>
      <c r="G3540">
        <v>0</v>
      </c>
      <c r="H3540">
        <v>0</v>
      </c>
      <c r="I3540">
        <v>0</v>
      </c>
      <c r="J3540">
        <v>0</v>
      </c>
      <c r="K3540">
        <v>0</v>
      </c>
      <c r="L3540">
        <v>0</v>
      </c>
      <c r="M3540">
        <v>0</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row>
    <row r="3541" spans="1:36" x14ac:dyDescent="0.25">
      <c r="A3541" t="s">
        <v>108</v>
      </c>
      <c r="B3541" t="s">
        <v>774</v>
      </c>
      <c r="C3541" t="s">
        <v>42</v>
      </c>
      <c r="E3541">
        <v>0</v>
      </c>
      <c r="F3541">
        <v>0</v>
      </c>
      <c r="G3541">
        <v>0</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row>
    <row r="3542" spans="1:36" x14ac:dyDescent="0.25">
      <c r="A3542" t="s">
        <v>108</v>
      </c>
      <c r="B3542" t="s">
        <v>987</v>
      </c>
      <c r="C3542" t="s">
        <v>40</v>
      </c>
      <c r="E3542">
        <v>27.210999999999999</v>
      </c>
      <c r="F3542">
        <v>28.792000000000002</v>
      </c>
      <c r="G3542">
        <v>21.588000000000001</v>
      </c>
      <c r="H3542">
        <v>21.277999999999999</v>
      </c>
      <c r="I3542">
        <v>17.805</v>
      </c>
      <c r="J3542">
        <v>16.933</v>
      </c>
      <c r="K3542">
        <v>17.553000000000001</v>
      </c>
      <c r="L3542">
        <v>18.279</v>
      </c>
      <c r="M3542">
        <v>19.082999999999998</v>
      </c>
      <c r="N3542">
        <v>19.88</v>
      </c>
      <c r="O3542">
        <v>20.645</v>
      </c>
      <c r="P3542">
        <v>21.39</v>
      </c>
      <c r="Q3542">
        <v>22.076000000000001</v>
      </c>
      <c r="R3542">
        <v>22.747</v>
      </c>
      <c r="S3542">
        <v>23.388000000000002</v>
      </c>
      <c r="T3542">
        <v>23.869</v>
      </c>
      <c r="U3542">
        <v>24.169</v>
      </c>
      <c r="V3542">
        <v>24.408999999999999</v>
      </c>
      <c r="W3542">
        <v>24.721</v>
      </c>
      <c r="X3542">
        <v>25.047999999999998</v>
      </c>
      <c r="Y3542">
        <v>25.366</v>
      </c>
      <c r="Z3542">
        <v>25.702999999999999</v>
      </c>
      <c r="AA3542">
        <v>26.076000000000001</v>
      </c>
      <c r="AB3542">
        <v>26.506</v>
      </c>
      <c r="AC3542">
        <v>26.925999999999998</v>
      </c>
      <c r="AD3542">
        <v>27.257000000000001</v>
      </c>
      <c r="AE3542">
        <v>27.504999999999999</v>
      </c>
      <c r="AF3542">
        <v>27.727</v>
      </c>
      <c r="AG3542">
        <v>28.050999999999998</v>
      </c>
      <c r="AH3542">
        <v>28.454999999999998</v>
      </c>
      <c r="AI3542">
        <v>28.832999999999998</v>
      </c>
      <c r="AJ3542">
        <v>29.126999999999999</v>
      </c>
    </row>
    <row r="3543" spans="1:36" x14ac:dyDescent="0.25">
      <c r="A3543" t="s">
        <v>108</v>
      </c>
      <c r="B3543" t="s">
        <v>993</v>
      </c>
      <c r="C3543" t="s">
        <v>835</v>
      </c>
      <c r="E3543">
        <v>0</v>
      </c>
      <c r="F3543">
        <v>0</v>
      </c>
      <c r="G3543">
        <v>0</v>
      </c>
      <c r="H3543">
        <v>0</v>
      </c>
      <c r="I3543">
        <v>0</v>
      </c>
      <c r="J3543">
        <v>0</v>
      </c>
      <c r="K3543">
        <v>0</v>
      </c>
      <c r="L3543">
        <v>0</v>
      </c>
      <c r="M3543">
        <v>0</v>
      </c>
      <c r="N3543">
        <v>0</v>
      </c>
      <c r="O3543">
        <v>0</v>
      </c>
      <c r="P3543">
        <v>0</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row>
    <row r="3544" spans="1:36" x14ac:dyDescent="0.25">
      <c r="A3544" t="s">
        <v>108</v>
      </c>
      <c r="B3544" t="s">
        <v>57</v>
      </c>
      <c r="C3544" t="s">
        <v>836</v>
      </c>
      <c r="E3544">
        <v>0.123</v>
      </c>
      <c r="F3544">
        <v>0.109</v>
      </c>
      <c r="G3544">
        <v>0.128</v>
      </c>
      <c r="H3544">
        <v>0.155</v>
      </c>
      <c r="I3544">
        <v>0.186</v>
      </c>
      <c r="J3544">
        <v>0.192</v>
      </c>
      <c r="K3544">
        <v>0.188</v>
      </c>
      <c r="L3544">
        <v>0.191</v>
      </c>
      <c r="M3544">
        <v>0.19900000000000001</v>
      </c>
      <c r="N3544">
        <v>0.20899999999999999</v>
      </c>
      <c r="O3544">
        <v>0.219</v>
      </c>
      <c r="P3544">
        <v>0.23100000000000001</v>
      </c>
      <c r="Q3544">
        <v>0.24299999999999999</v>
      </c>
      <c r="R3544">
        <v>0.25900000000000001</v>
      </c>
      <c r="S3544">
        <v>0.27700000000000002</v>
      </c>
      <c r="T3544">
        <v>0.29199999999999998</v>
      </c>
      <c r="U3544">
        <v>0.30099999999999999</v>
      </c>
      <c r="V3544">
        <v>0.313</v>
      </c>
      <c r="W3544">
        <v>0.33400000000000002</v>
      </c>
      <c r="X3544">
        <v>0.35599999999999998</v>
      </c>
      <c r="Y3544">
        <v>0.378</v>
      </c>
      <c r="Z3544">
        <v>0.40300000000000002</v>
      </c>
      <c r="AA3544">
        <v>0.433</v>
      </c>
      <c r="AB3544">
        <v>0.46899999999999997</v>
      </c>
      <c r="AC3544">
        <v>0.50700000000000001</v>
      </c>
      <c r="AD3544">
        <v>0.53800000000000003</v>
      </c>
      <c r="AE3544">
        <v>0.56200000000000006</v>
      </c>
      <c r="AF3544">
        <v>0.58399999999999996</v>
      </c>
      <c r="AG3544">
        <v>0.61899999999999999</v>
      </c>
      <c r="AH3544">
        <v>0.66400000000000003</v>
      </c>
      <c r="AI3544">
        <v>0.70799999999999996</v>
      </c>
      <c r="AJ3544">
        <v>0.74399999999999999</v>
      </c>
    </row>
    <row r="3545" spans="1:36" x14ac:dyDescent="0.25">
      <c r="C3545" t="s">
        <v>838</v>
      </c>
      <c r="E3545">
        <v>338.46199999999999</v>
      </c>
      <c r="F3545">
        <v>341.56</v>
      </c>
      <c r="G3545">
        <v>344.774</v>
      </c>
      <c r="H3545">
        <v>355.38099999999997</v>
      </c>
      <c r="I3545">
        <v>365.82499999999999</v>
      </c>
      <c r="J3545">
        <v>366.041</v>
      </c>
      <c r="K3545">
        <v>365.10199999999998</v>
      </c>
      <c r="L3545">
        <v>367.11</v>
      </c>
      <c r="M3545">
        <v>370.18099999999998</v>
      </c>
      <c r="N3545">
        <v>373.27600000000001</v>
      </c>
      <c r="O3545">
        <v>376.26900000000001</v>
      </c>
      <c r="P3545">
        <v>379.678</v>
      </c>
      <c r="Q3545">
        <v>384.00700000000001</v>
      </c>
      <c r="R3545">
        <v>389.33</v>
      </c>
      <c r="S3545">
        <v>395.06900000000002</v>
      </c>
      <c r="T3545">
        <v>399.49200000000002</v>
      </c>
      <c r="U3545">
        <v>402.00900000000001</v>
      </c>
      <c r="V3545">
        <v>404.99900000000002</v>
      </c>
      <c r="W3545">
        <v>409.28100000000001</v>
      </c>
      <c r="X3545">
        <v>413.62200000000001</v>
      </c>
      <c r="Y3545">
        <v>392.36200000000002</v>
      </c>
      <c r="Z3545">
        <v>422.27699999999999</v>
      </c>
      <c r="AA3545">
        <v>427.06299999999999</v>
      </c>
      <c r="AB3545">
        <v>432.53699999999998</v>
      </c>
      <c r="AC3545">
        <v>437.79899999999998</v>
      </c>
      <c r="AD3545">
        <v>441.69299999999998</v>
      </c>
      <c r="AE3545">
        <v>444.315</v>
      </c>
      <c r="AF3545">
        <v>446.71699999999998</v>
      </c>
      <c r="AG3545">
        <v>450.51799999999997</v>
      </c>
      <c r="AH3545">
        <v>455.57299999999998</v>
      </c>
      <c r="AI3545">
        <v>460.24400000000003</v>
      </c>
      <c r="AJ3545">
        <v>463.745</v>
      </c>
    </row>
    <row r="3546" spans="1:36" x14ac:dyDescent="0.25">
      <c r="C3546" t="s">
        <v>996</v>
      </c>
    </row>
    <row r="3547" spans="1:36" x14ac:dyDescent="0.25">
      <c r="C3547" t="s">
        <v>1019</v>
      </c>
    </row>
    <row r="3548" spans="1:36" x14ac:dyDescent="0.25">
      <c r="C3548" t="s">
        <v>55</v>
      </c>
      <c r="E3548">
        <v>0.22800000000000001</v>
      </c>
      <c r="F3548">
        <v>0.23699999999999999</v>
      </c>
      <c r="G3548">
        <v>0.23699999999999999</v>
      </c>
      <c r="H3548">
        <v>0.23699999999999999</v>
      </c>
      <c r="I3548">
        <v>0.23300000000000001</v>
      </c>
      <c r="J3548">
        <v>0.23699999999999999</v>
      </c>
      <c r="K3548">
        <v>0.23499999999999999</v>
      </c>
      <c r="L3548">
        <v>0.23499999999999999</v>
      </c>
      <c r="M3548">
        <v>0.23499999999999999</v>
      </c>
      <c r="N3548">
        <v>0.23599999999999999</v>
      </c>
      <c r="O3548">
        <v>0.23899999999999999</v>
      </c>
      <c r="P3548">
        <v>0.24299999999999999</v>
      </c>
      <c r="Q3548">
        <v>0.249</v>
      </c>
      <c r="R3548">
        <v>0.26100000000000001</v>
      </c>
      <c r="S3548">
        <v>0.27500000000000002</v>
      </c>
      <c r="T3548">
        <v>0.29099999999999998</v>
      </c>
      <c r="U3548">
        <v>0.312</v>
      </c>
      <c r="V3548">
        <v>0.32400000000000001</v>
      </c>
      <c r="W3548">
        <v>0.33100000000000002</v>
      </c>
      <c r="X3548">
        <v>0.33500000000000002</v>
      </c>
      <c r="Y3548">
        <v>0.318</v>
      </c>
      <c r="Z3548">
        <v>0.34</v>
      </c>
      <c r="AA3548">
        <v>0.34200000000000003</v>
      </c>
      <c r="AB3548">
        <v>0.34300000000000003</v>
      </c>
      <c r="AC3548">
        <v>0.34399999999999997</v>
      </c>
      <c r="AD3548">
        <v>0.34300000000000003</v>
      </c>
      <c r="AE3548">
        <v>0.34100000000000003</v>
      </c>
      <c r="AF3548">
        <v>0.34</v>
      </c>
      <c r="AG3548">
        <v>0.33700000000000002</v>
      </c>
      <c r="AH3548">
        <v>0.33700000000000002</v>
      </c>
      <c r="AI3548">
        <v>0.33600000000000002</v>
      </c>
      <c r="AJ3548">
        <v>0.33700000000000002</v>
      </c>
    </row>
    <row r="3549" spans="1:36" x14ac:dyDescent="0.25">
      <c r="C3549" t="s">
        <v>830</v>
      </c>
      <c r="E3549">
        <v>0.253</v>
      </c>
      <c r="F3549">
        <v>0.252</v>
      </c>
      <c r="G3549">
        <v>0.26100000000000001</v>
      </c>
      <c r="H3549">
        <v>0.26</v>
      </c>
      <c r="I3549">
        <v>0.25</v>
      </c>
      <c r="J3549">
        <v>0.247</v>
      </c>
      <c r="K3549">
        <v>0.249</v>
      </c>
      <c r="L3549">
        <v>0.25</v>
      </c>
      <c r="M3549">
        <v>0.251</v>
      </c>
      <c r="N3549">
        <v>0.252</v>
      </c>
      <c r="O3549">
        <v>0.253</v>
      </c>
      <c r="P3549">
        <v>0.254</v>
      </c>
      <c r="Q3549">
        <v>0.254</v>
      </c>
      <c r="R3549">
        <v>0.255</v>
      </c>
      <c r="S3549">
        <v>0.255</v>
      </c>
      <c r="T3549">
        <v>0.254</v>
      </c>
      <c r="U3549">
        <v>0.253</v>
      </c>
      <c r="V3549">
        <v>0.251</v>
      </c>
      <c r="W3549">
        <v>0.25</v>
      </c>
      <c r="X3549">
        <v>0.248</v>
      </c>
      <c r="Y3549">
        <v>0.247</v>
      </c>
      <c r="Z3549">
        <v>0.245</v>
      </c>
      <c r="AA3549">
        <v>0.24399999999999999</v>
      </c>
      <c r="AB3549">
        <v>0.24199999999999999</v>
      </c>
      <c r="AC3549">
        <v>0.24</v>
      </c>
      <c r="AD3549">
        <v>0.23899999999999999</v>
      </c>
      <c r="AE3549">
        <v>0.23699999999999999</v>
      </c>
      <c r="AF3549">
        <v>0.23499999999999999</v>
      </c>
      <c r="AG3549">
        <v>0.23400000000000001</v>
      </c>
      <c r="AH3549">
        <v>0.23200000000000001</v>
      </c>
      <c r="AI3549">
        <v>0.23100000000000001</v>
      </c>
      <c r="AJ3549">
        <v>0.22900000000000001</v>
      </c>
    </row>
    <row r="3550" spans="1:36" x14ac:dyDescent="0.25">
      <c r="C3550" t="s">
        <v>831</v>
      </c>
      <c r="E3550">
        <v>0.30599999999999999</v>
      </c>
      <c r="F3550">
        <v>0.32400000000000001</v>
      </c>
      <c r="G3550">
        <v>0.315</v>
      </c>
      <c r="H3550">
        <v>0.30099999999999999</v>
      </c>
      <c r="I3550">
        <v>0.307</v>
      </c>
      <c r="J3550">
        <v>0.307</v>
      </c>
      <c r="K3550">
        <v>0.307</v>
      </c>
      <c r="L3550">
        <v>0.30599999999999999</v>
      </c>
      <c r="M3550">
        <v>0.30299999999999999</v>
      </c>
      <c r="N3550">
        <v>0.29799999999999999</v>
      </c>
      <c r="O3550">
        <v>0.29299999999999998</v>
      </c>
      <c r="P3550">
        <v>0.28499999999999998</v>
      </c>
      <c r="Q3550">
        <v>0.27800000000000002</v>
      </c>
      <c r="R3550">
        <v>0.26600000000000001</v>
      </c>
      <c r="S3550">
        <v>0.251</v>
      </c>
      <c r="T3550">
        <v>0.23499999999999999</v>
      </c>
      <c r="U3550">
        <v>0.21299999999999999</v>
      </c>
      <c r="V3550">
        <v>0.20100000000000001</v>
      </c>
      <c r="W3550">
        <v>0.193</v>
      </c>
      <c r="X3550">
        <v>0.186</v>
      </c>
      <c r="Y3550">
        <v>0.152</v>
      </c>
      <c r="Z3550">
        <v>0.17699999999999999</v>
      </c>
      <c r="AA3550">
        <v>0.17299999999999999</v>
      </c>
      <c r="AB3550">
        <v>0.16900000000000001</v>
      </c>
      <c r="AC3550">
        <v>0.16700000000000001</v>
      </c>
      <c r="AD3550">
        <v>0.16500000000000001</v>
      </c>
      <c r="AE3550">
        <v>0.16400000000000001</v>
      </c>
      <c r="AF3550">
        <v>0.16400000000000001</v>
      </c>
      <c r="AG3550">
        <v>0.16400000000000001</v>
      </c>
      <c r="AH3550">
        <v>0.16300000000000001</v>
      </c>
      <c r="AI3550">
        <v>0.161</v>
      </c>
      <c r="AJ3550">
        <v>0.158</v>
      </c>
    </row>
    <row r="3551" spans="1:36" x14ac:dyDescent="0.25">
      <c r="C3551" t="s">
        <v>846</v>
      </c>
      <c r="E3551">
        <v>0</v>
      </c>
      <c r="F3551">
        <v>0</v>
      </c>
      <c r="G3551">
        <v>0</v>
      </c>
      <c r="H3551">
        <v>0</v>
      </c>
      <c r="I3551">
        <v>0</v>
      </c>
      <c r="J3551">
        <v>0</v>
      </c>
      <c r="K3551">
        <v>0</v>
      </c>
      <c r="L3551">
        <v>0</v>
      </c>
      <c r="M3551">
        <v>0</v>
      </c>
      <c r="N3551">
        <v>0</v>
      </c>
      <c r="O3551">
        <v>0</v>
      </c>
      <c r="P3551">
        <v>0</v>
      </c>
      <c r="Q3551">
        <v>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row>
    <row r="3552" spans="1:36" x14ac:dyDescent="0.25">
      <c r="C3552" t="s">
        <v>64</v>
      </c>
      <c r="E3552">
        <v>0</v>
      </c>
      <c r="F3552">
        <v>0</v>
      </c>
      <c r="G3552">
        <v>0</v>
      </c>
      <c r="H3552">
        <v>0</v>
      </c>
      <c r="I3552">
        <v>0</v>
      </c>
      <c r="J3552">
        <v>0</v>
      </c>
      <c r="K3552">
        <v>0</v>
      </c>
      <c r="L3552">
        <v>0</v>
      </c>
      <c r="M3552">
        <v>0</v>
      </c>
      <c r="N3552">
        <v>0</v>
      </c>
      <c r="O3552">
        <v>0</v>
      </c>
      <c r="P3552">
        <v>0</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row>
    <row r="3553" spans="3:36" x14ac:dyDescent="0.25">
      <c r="C3553" t="s">
        <v>833</v>
      </c>
      <c r="E3553">
        <v>0</v>
      </c>
      <c r="F3553">
        <v>0</v>
      </c>
      <c r="G3553">
        <v>0</v>
      </c>
      <c r="H3553">
        <v>0</v>
      </c>
      <c r="I3553">
        <v>0</v>
      </c>
      <c r="J3553">
        <v>0</v>
      </c>
      <c r="K3553">
        <v>0</v>
      </c>
      <c r="L3553">
        <v>0</v>
      </c>
      <c r="M3553">
        <v>0</v>
      </c>
      <c r="N3553">
        <v>0</v>
      </c>
      <c r="O3553">
        <v>0</v>
      </c>
      <c r="P3553">
        <v>0</v>
      </c>
      <c r="Q3553">
        <v>0</v>
      </c>
      <c r="R3553">
        <v>0</v>
      </c>
      <c r="S3553">
        <v>0</v>
      </c>
      <c r="T3553">
        <v>0</v>
      </c>
      <c r="U3553">
        <v>0</v>
      </c>
      <c r="V3553">
        <v>0</v>
      </c>
      <c r="W3553">
        <v>0</v>
      </c>
      <c r="X3553">
        <v>0</v>
      </c>
      <c r="Y3553">
        <v>0</v>
      </c>
      <c r="Z3553">
        <v>0</v>
      </c>
      <c r="AA3553">
        <v>0</v>
      </c>
      <c r="AB3553">
        <v>0</v>
      </c>
      <c r="AC3553">
        <v>0</v>
      </c>
      <c r="AD3553">
        <v>0</v>
      </c>
      <c r="AE3553">
        <v>0</v>
      </c>
      <c r="AF3553">
        <v>0</v>
      </c>
      <c r="AG3553">
        <v>0</v>
      </c>
      <c r="AH3553">
        <v>0</v>
      </c>
      <c r="AI3553">
        <v>0</v>
      </c>
      <c r="AJ3553">
        <v>0</v>
      </c>
    </row>
    <row r="3554" spans="3:36" x14ac:dyDescent="0.25">
      <c r="C3554" t="s">
        <v>834</v>
      </c>
      <c r="E3554">
        <v>0</v>
      </c>
      <c r="F3554">
        <v>0</v>
      </c>
      <c r="G3554">
        <v>0</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row>
    <row r="3555" spans="3:36" x14ac:dyDescent="0.25">
      <c r="C3555" t="s">
        <v>42</v>
      </c>
      <c r="E3555">
        <v>0</v>
      </c>
      <c r="F3555">
        <v>0</v>
      </c>
      <c r="G3555">
        <v>0</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row>
    <row r="3556" spans="3:36" x14ac:dyDescent="0.25">
      <c r="C3556" t="s">
        <v>40</v>
      </c>
      <c r="E3556">
        <v>6.9000000000000006E-2</v>
      </c>
      <c r="F3556">
        <v>7.4999999999999997E-2</v>
      </c>
      <c r="G3556">
        <v>5.3999999999999999E-2</v>
      </c>
      <c r="H3556">
        <v>5.0999999999999997E-2</v>
      </c>
      <c r="I3556">
        <v>4.1000000000000002E-2</v>
      </c>
      <c r="J3556">
        <v>3.7999999999999999E-2</v>
      </c>
      <c r="K3556">
        <v>0.04</v>
      </c>
      <c r="L3556">
        <v>4.1000000000000002E-2</v>
      </c>
      <c r="M3556">
        <v>4.2999999999999997E-2</v>
      </c>
      <c r="N3556">
        <v>4.3999999999999997E-2</v>
      </c>
      <c r="O3556">
        <v>4.5999999999999999E-2</v>
      </c>
      <c r="P3556">
        <v>4.7E-2</v>
      </c>
      <c r="Q3556">
        <v>4.8000000000000001E-2</v>
      </c>
      <c r="R3556">
        <v>4.9000000000000002E-2</v>
      </c>
      <c r="S3556">
        <v>4.9000000000000002E-2</v>
      </c>
      <c r="T3556">
        <v>0.05</v>
      </c>
      <c r="U3556">
        <v>0.05</v>
      </c>
      <c r="V3556">
        <v>0.05</v>
      </c>
      <c r="W3556">
        <v>0.05</v>
      </c>
      <c r="X3556">
        <v>0.05</v>
      </c>
      <c r="Y3556">
        <v>0.05</v>
      </c>
      <c r="Z3556">
        <v>4.9000000000000002E-2</v>
      </c>
      <c r="AA3556">
        <v>4.9000000000000002E-2</v>
      </c>
      <c r="AB3556">
        <v>4.9000000000000002E-2</v>
      </c>
      <c r="AC3556">
        <v>4.9000000000000002E-2</v>
      </c>
      <c r="AD3556">
        <v>4.9000000000000002E-2</v>
      </c>
      <c r="AE3556">
        <v>4.9000000000000002E-2</v>
      </c>
      <c r="AF3556">
        <v>4.9000000000000002E-2</v>
      </c>
      <c r="AG3556">
        <v>4.9000000000000002E-2</v>
      </c>
      <c r="AH3556">
        <v>4.9000000000000002E-2</v>
      </c>
      <c r="AI3556">
        <v>4.9000000000000002E-2</v>
      </c>
      <c r="AJ3556">
        <v>4.9000000000000002E-2</v>
      </c>
    </row>
    <row r="3557" spans="3:36" x14ac:dyDescent="0.25">
      <c r="C3557" t="s">
        <v>835</v>
      </c>
      <c r="E3557">
        <v>0</v>
      </c>
      <c r="F3557">
        <v>0</v>
      </c>
      <c r="G3557">
        <v>0</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0</v>
      </c>
    </row>
    <row r="3558" spans="3:36" x14ac:dyDescent="0.25">
      <c r="C3558" t="s">
        <v>836</v>
      </c>
      <c r="E3558">
        <v>0</v>
      </c>
      <c r="F3558">
        <v>0</v>
      </c>
      <c r="G3558">
        <v>0</v>
      </c>
      <c r="H3558">
        <v>0</v>
      </c>
      <c r="I3558">
        <v>0</v>
      </c>
      <c r="J3558">
        <v>0</v>
      </c>
      <c r="K3558">
        <v>0</v>
      </c>
      <c r="L3558">
        <v>0</v>
      </c>
      <c r="M3558">
        <v>0</v>
      </c>
      <c r="N3558">
        <v>0</v>
      </c>
      <c r="O3558">
        <v>0</v>
      </c>
      <c r="P3558">
        <v>1E-3</v>
      </c>
      <c r="Q3558">
        <v>1E-3</v>
      </c>
      <c r="R3558">
        <v>1E-3</v>
      </c>
      <c r="S3558">
        <v>1E-3</v>
      </c>
      <c r="T3558">
        <v>1E-3</v>
      </c>
      <c r="U3558">
        <v>1E-3</v>
      </c>
      <c r="V3558">
        <v>1E-3</v>
      </c>
      <c r="W3558">
        <v>1E-3</v>
      </c>
      <c r="X3558">
        <v>1E-3</v>
      </c>
      <c r="Y3558">
        <v>1E-3</v>
      </c>
      <c r="Z3558">
        <v>1E-3</v>
      </c>
      <c r="AA3558">
        <v>1E-3</v>
      </c>
      <c r="AB3558">
        <v>1E-3</v>
      </c>
      <c r="AC3558">
        <v>1E-3</v>
      </c>
      <c r="AD3558">
        <v>1E-3</v>
      </c>
      <c r="AE3558">
        <v>1E-3</v>
      </c>
      <c r="AF3558">
        <v>1E-3</v>
      </c>
      <c r="AG3558">
        <v>1E-3</v>
      </c>
      <c r="AH3558">
        <v>1E-3</v>
      </c>
      <c r="AI3558">
        <v>1E-3</v>
      </c>
      <c r="AJ3558">
        <v>1E-3</v>
      </c>
    </row>
    <row r="3559" spans="3:36" x14ac:dyDescent="0.25">
      <c r="C3559" t="s">
        <v>996</v>
      </c>
    </row>
    <row r="3560" spans="3:36" x14ac:dyDescent="0.25">
      <c r="C3560" t="s">
        <v>1026</v>
      </c>
    </row>
    <row r="3561" spans="3:36" x14ac:dyDescent="0.25">
      <c r="C3561" t="s">
        <v>996</v>
      </c>
    </row>
    <row r="3562" spans="3:36" x14ac:dyDescent="0.25">
      <c r="C3562" t="s">
        <v>1027</v>
      </c>
    </row>
    <row r="3563" spans="3:36" x14ac:dyDescent="0.25">
      <c r="C3563" t="s">
        <v>876</v>
      </c>
      <c r="E3563">
        <v>9.8989999999999991</v>
      </c>
      <c r="F3563">
        <v>10.097</v>
      </c>
      <c r="G3563">
        <v>10.204000000000001</v>
      </c>
      <c r="H3563">
        <v>10.391</v>
      </c>
      <c r="I3563">
        <v>10.923</v>
      </c>
      <c r="J3563">
        <v>10.382</v>
      </c>
      <c r="K3563">
        <v>10.500999999999999</v>
      </c>
      <c r="L3563">
        <v>10.94</v>
      </c>
      <c r="M3563">
        <v>11.192</v>
      </c>
      <c r="N3563">
        <v>11.164999999999999</v>
      </c>
      <c r="O3563">
        <v>11.023</v>
      </c>
      <c r="P3563">
        <v>10.895</v>
      </c>
      <c r="Q3563">
        <v>10.741</v>
      </c>
      <c r="R3563">
        <v>10.629</v>
      </c>
      <c r="S3563">
        <v>10.481999999999999</v>
      </c>
      <c r="T3563">
        <v>10.419</v>
      </c>
      <c r="U3563">
        <v>10.419</v>
      </c>
      <c r="V3563">
        <v>10.433</v>
      </c>
      <c r="W3563">
        <v>10.439</v>
      </c>
      <c r="X3563">
        <v>10.448</v>
      </c>
      <c r="Y3563">
        <v>10.452999999999999</v>
      </c>
      <c r="Z3563">
        <v>10.425000000000001</v>
      </c>
      <c r="AA3563">
        <v>10.367000000000001</v>
      </c>
      <c r="AB3563">
        <v>10.308999999999999</v>
      </c>
      <c r="AC3563">
        <v>10.259</v>
      </c>
      <c r="AD3563">
        <v>10.193</v>
      </c>
      <c r="AE3563">
        <v>10.112</v>
      </c>
      <c r="AF3563">
        <v>10.023</v>
      </c>
      <c r="AG3563">
        <v>9.9600000000000009</v>
      </c>
      <c r="AH3563">
        <v>9.9489999999999998</v>
      </c>
      <c r="AI3563">
        <v>9.9380000000000006</v>
      </c>
      <c r="AJ3563">
        <v>9.9450000000000003</v>
      </c>
    </row>
    <row r="3564" spans="3:36" x14ac:dyDescent="0.25">
      <c r="C3564" t="s">
        <v>877</v>
      </c>
      <c r="E3564">
        <v>17.632999999999999</v>
      </c>
      <c r="F3564">
        <v>17.984999999999999</v>
      </c>
      <c r="G3564">
        <v>18.175000000000001</v>
      </c>
      <c r="H3564">
        <v>18.509</v>
      </c>
      <c r="I3564">
        <v>19.456</v>
      </c>
      <c r="J3564">
        <v>18.495000000000001</v>
      </c>
      <c r="K3564">
        <v>18.707000000000001</v>
      </c>
      <c r="L3564">
        <v>19.489000000000001</v>
      </c>
      <c r="M3564">
        <v>19.939</v>
      </c>
      <c r="N3564">
        <v>19.890999999999998</v>
      </c>
      <c r="O3564">
        <v>19.637</v>
      </c>
      <c r="P3564">
        <v>19.408999999999999</v>
      </c>
      <c r="Q3564">
        <v>19.134</v>
      </c>
      <c r="R3564">
        <v>18.936</v>
      </c>
      <c r="S3564">
        <v>18.673999999999999</v>
      </c>
      <c r="T3564">
        <v>18.561</v>
      </c>
      <c r="U3564">
        <v>18.562000000000001</v>
      </c>
      <c r="V3564">
        <v>18.587</v>
      </c>
      <c r="W3564">
        <v>18.597000000000001</v>
      </c>
      <c r="X3564">
        <v>18.614000000000001</v>
      </c>
      <c r="Y3564">
        <v>18.622</v>
      </c>
      <c r="Z3564">
        <v>18.571999999999999</v>
      </c>
      <c r="AA3564">
        <v>18.47</v>
      </c>
      <c r="AB3564">
        <v>18.366</v>
      </c>
      <c r="AC3564">
        <v>18.276</v>
      </c>
      <c r="AD3564">
        <v>18.16</v>
      </c>
      <c r="AE3564">
        <v>18.015999999999998</v>
      </c>
      <c r="AF3564">
        <v>17.856999999999999</v>
      </c>
      <c r="AG3564">
        <v>17.745999999999999</v>
      </c>
      <c r="AH3564">
        <v>17.725999999999999</v>
      </c>
      <c r="AI3564">
        <v>17.706</v>
      </c>
      <c r="AJ3564">
        <v>17.718</v>
      </c>
    </row>
    <row r="3565" spans="3:36" x14ac:dyDescent="0.25">
      <c r="C3565" t="s">
        <v>878</v>
      </c>
      <c r="E3565">
        <v>43.908999999999999</v>
      </c>
      <c r="F3565">
        <v>48.11</v>
      </c>
      <c r="G3565">
        <v>37.585000000000001</v>
      </c>
      <c r="H3565">
        <v>35.777000000000001</v>
      </c>
      <c r="I3565">
        <v>50.127000000000002</v>
      </c>
      <c r="J3565">
        <v>52.006</v>
      </c>
      <c r="K3565">
        <v>47.685000000000002</v>
      </c>
      <c r="L3565">
        <v>48.363999999999997</v>
      </c>
      <c r="M3565">
        <v>49.179000000000002</v>
      </c>
      <c r="N3565">
        <v>48.868000000000002</v>
      </c>
      <c r="O3565">
        <v>48.232999999999997</v>
      </c>
      <c r="P3565">
        <v>47.414999999999999</v>
      </c>
      <c r="Q3565">
        <v>46.841999999999999</v>
      </c>
      <c r="R3565">
        <v>45.076000000000001</v>
      </c>
      <c r="S3565">
        <v>43.76</v>
      </c>
      <c r="T3565">
        <v>42.822000000000003</v>
      </c>
      <c r="U3565">
        <v>41.503</v>
      </c>
      <c r="V3565">
        <v>41.398000000000003</v>
      </c>
      <c r="W3565">
        <v>41.512999999999998</v>
      </c>
      <c r="X3565">
        <v>41.564999999999998</v>
      </c>
      <c r="Y3565">
        <v>41.627000000000002</v>
      </c>
      <c r="Z3565">
        <v>41.334000000000003</v>
      </c>
      <c r="AA3565">
        <v>40.856000000000002</v>
      </c>
      <c r="AB3565">
        <v>40.445</v>
      </c>
      <c r="AC3565">
        <v>40.095999999999997</v>
      </c>
      <c r="AD3565">
        <v>39.875999999999998</v>
      </c>
      <c r="AE3565">
        <v>39.618000000000002</v>
      </c>
      <c r="AF3565">
        <v>39.417000000000002</v>
      </c>
      <c r="AG3565">
        <v>39.448999999999998</v>
      </c>
      <c r="AH3565">
        <v>39.415999999999997</v>
      </c>
      <c r="AI3565">
        <v>39.366999999999997</v>
      </c>
      <c r="AJ3565">
        <v>39.075000000000003</v>
      </c>
    </row>
    <row r="3566" spans="3:36" x14ac:dyDescent="0.25">
      <c r="C3566" t="s">
        <v>879</v>
      </c>
      <c r="E3566">
        <v>37.106999999999999</v>
      </c>
      <c r="F3566">
        <v>42.088000000000001</v>
      </c>
      <c r="G3566">
        <v>35.524999999999999</v>
      </c>
      <c r="H3566">
        <v>32.003999999999998</v>
      </c>
      <c r="I3566">
        <v>40.668999999999997</v>
      </c>
      <c r="J3566">
        <v>41.959000000000003</v>
      </c>
      <c r="K3566">
        <v>39.814</v>
      </c>
      <c r="L3566">
        <v>39.045000000000002</v>
      </c>
      <c r="M3566">
        <v>37.762999999999998</v>
      </c>
      <c r="N3566">
        <v>36.389000000000003</v>
      </c>
      <c r="O3566">
        <v>35.011000000000003</v>
      </c>
      <c r="P3566">
        <v>33.76</v>
      </c>
      <c r="Q3566">
        <v>33.502000000000002</v>
      </c>
      <c r="R3566">
        <v>33.253999999999998</v>
      </c>
      <c r="S3566">
        <v>32.874000000000002</v>
      </c>
      <c r="T3566">
        <v>32.390999999999998</v>
      </c>
      <c r="U3566">
        <v>31.408000000000001</v>
      </c>
      <c r="V3566">
        <v>31.277000000000001</v>
      </c>
      <c r="W3566">
        <v>31.193999999999999</v>
      </c>
      <c r="X3566">
        <v>31.006</v>
      </c>
      <c r="Y3566">
        <v>30.917999999999999</v>
      </c>
      <c r="Z3566">
        <v>30.760999999999999</v>
      </c>
      <c r="AA3566">
        <v>30.577000000000002</v>
      </c>
      <c r="AB3566">
        <v>30.448</v>
      </c>
      <c r="AC3566">
        <v>30.324999999999999</v>
      </c>
      <c r="AD3566">
        <v>30.15</v>
      </c>
      <c r="AE3566">
        <v>29.878</v>
      </c>
      <c r="AF3566">
        <v>29.776</v>
      </c>
      <c r="AG3566">
        <v>29.690999999999999</v>
      </c>
      <c r="AH3566">
        <v>29.597000000000001</v>
      </c>
      <c r="AI3566">
        <v>29.469000000000001</v>
      </c>
      <c r="AJ3566">
        <v>29.135999999999999</v>
      </c>
    </row>
    <row r="3567" spans="3:36" x14ac:dyDescent="0.25">
      <c r="C3567" t="s">
        <v>880</v>
      </c>
      <c r="E3567">
        <v>5.4569999999999999</v>
      </c>
      <c r="F3567">
        <v>5.5659999999999998</v>
      </c>
      <c r="G3567">
        <v>5.625</v>
      </c>
      <c r="H3567">
        <v>5.7290000000000001</v>
      </c>
      <c r="I3567">
        <v>6.0220000000000002</v>
      </c>
      <c r="J3567">
        <v>5.7240000000000002</v>
      </c>
      <c r="K3567">
        <v>5.79</v>
      </c>
      <c r="L3567">
        <v>6.032</v>
      </c>
      <c r="M3567">
        <v>6.1710000000000003</v>
      </c>
      <c r="N3567">
        <v>6.1559999999999997</v>
      </c>
      <c r="O3567">
        <v>6.0780000000000003</v>
      </c>
      <c r="P3567">
        <v>6.008</v>
      </c>
      <c r="Q3567">
        <v>5.9219999999999997</v>
      </c>
      <c r="R3567">
        <v>5.8609999999999998</v>
      </c>
      <c r="S3567">
        <v>5.78</v>
      </c>
      <c r="T3567">
        <v>5.7450000000000001</v>
      </c>
      <c r="U3567">
        <v>5.7450000000000001</v>
      </c>
      <c r="V3567">
        <v>5.7530000000000001</v>
      </c>
      <c r="W3567">
        <v>5.7560000000000002</v>
      </c>
      <c r="X3567">
        <v>5.7610000000000001</v>
      </c>
      <c r="Y3567">
        <v>5.7640000000000002</v>
      </c>
      <c r="Z3567">
        <v>5.7489999999999997</v>
      </c>
      <c r="AA3567">
        <v>5.7169999999999996</v>
      </c>
      <c r="AB3567">
        <v>5.6849999999999996</v>
      </c>
      <c r="AC3567">
        <v>5.657</v>
      </c>
      <c r="AD3567">
        <v>5.6210000000000004</v>
      </c>
      <c r="AE3567">
        <v>5.5759999999999996</v>
      </c>
      <c r="AF3567">
        <v>5.5270000000000001</v>
      </c>
      <c r="AG3567">
        <v>5.4930000000000003</v>
      </c>
      <c r="AH3567">
        <v>5.4870000000000001</v>
      </c>
      <c r="AI3567">
        <v>5.4809999999999999</v>
      </c>
      <c r="AJ3567">
        <v>5.484</v>
      </c>
    </row>
    <row r="3568" spans="3:36" x14ac:dyDescent="0.25">
      <c r="C3568" t="s">
        <v>881</v>
      </c>
      <c r="E3568">
        <v>4.6319999999999997</v>
      </c>
      <c r="F3568">
        <v>5.0750000000000002</v>
      </c>
      <c r="G3568">
        <v>3.964</v>
      </c>
      <c r="H3568">
        <v>3.7730000000000001</v>
      </c>
      <c r="I3568">
        <v>5.2869999999999999</v>
      </c>
      <c r="J3568">
        <v>5.4859999999999998</v>
      </c>
      <c r="K3568">
        <v>5.03</v>
      </c>
      <c r="L3568">
        <v>5.101</v>
      </c>
      <c r="M3568">
        <v>5.1870000000000003</v>
      </c>
      <c r="N3568">
        <v>5.1539999999999999</v>
      </c>
      <c r="O3568">
        <v>5.0869999999999997</v>
      </c>
      <c r="P3568">
        <v>5.0010000000000003</v>
      </c>
      <c r="Q3568">
        <v>4.9400000000000004</v>
      </c>
      <c r="R3568">
        <v>4.7539999999999996</v>
      </c>
      <c r="S3568">
        <v>4.6150000000000002</v>
      </c>
      <c r="T3568">
        <v>4.516</v>
      </c>
      <c r="U3568">
        <v>4.3769999999999998</v>
      </c>
      <c r="V3568">
        <v>4.3659999999999997</v>
      </c>
      <c r="W3568">
        <v>4.3780000000000001</v>
      </c>
      <c r="X3568">
        <v>4.383</v>
      </c>
      <c r="Y3568">
        <v>4.3899999999999997</v>
      </c>
      <c r="Z3568">
        <v>4.359</v>
      </c>
      <c r="AA3568">
        <v>4.3079999999999998</v>
      </c>
      <c r="AB3568">
        <v>4.2649999999999997</v>
      </c>
      <c r="AC3568">
        <v>4.2279999999999998</v>
      </c>
      <c r="AD3568">
        <v>4.2050000000000001</v>
      </c>
      <c r="AE3568">
        <v>4.1779999999999999</v>
      </c>
      <c r="AF3568">
        <v>4.157</v>
      </c>
      <c r="AG3568">
        <v>4.16</v>
      </c>
      <c r="AH3568">
        <v>4.157</v>
      </c>
      <c r="AI3568">
        <v>4.1509999999999998</v>
      </c>
      <c r="AJ3568">
        <v>4.1210000000000004</v>
      </c>
    </row>
    <row r="3569" spans="3:36" x14ac:dyDescent="0.25">
      <c r="C3569" t="s">
        <v>882</v>
      </c>
      <c r="E3569">
        <v>0.99299999999999999</v>
      </c>
      <c r="F3569">
        <v>1.0129999999999999</v>
      </c>
      <c r="G3569">
        <v>1.024</v>
      </c>
      <c r="H3569">
        <v>1.042</v>
      </c>
      <c r="I3569">
        <v>1.0960000000000001</v>
      </c>
      <c r="J3569">
        <v>1.0409999999999999</v>
      </c>
      <c r="K3569">
        <v>1.0529999999999999</v>
      </c>
      <c r="L3569">
        <v>1.097</v>
      </c>
      <c r="M3569">
        <v>1.123</v>
      </c>
      <c r="N3569">
        <v>1.1200000000000001</v>
      </c>
      <c r="O3569">
        <v>1.1060000000000001</v>
      </c>
      <c r="P3569">
        <v>1.093</v>
      </c>
      <c r="Q3569">
        <v>1.0780000000000001</v>
      </c>
      <c r="R3569">
        <v>1.0669999999999999</v>
      </c>
      <c r="S3569">
        <v>1.052</v>
      </c>
      <c r="T3569">
        <v>1.0449999999999999</v>
      </c>
      <c r="U3569">
        <v>1.046</v>
      </c>
      <c r="V3569">
        <v>1.0469999999999999</v>
      </c>
      <c r="W3569">
        <v>1.048</v>
      </c>
      <c r="X3569">
        <v>1.048</v>
      </c>
      <c r="Y3569">
        <v>1.0489999999999999</v>
      </c>
      <c r="Z3569">
        <v>1.046</v>
      </c>
      <c r="AA3569">
        <v>1.04</v>
      </c>
      <c r="AB3569">
        <v>1.0349999999999999</v>
      </c>
      <c r="AC3569">
        <v>1.03</v>
      </c>
      <c r="AD3569">
        <v>1.0229999999999999</v>
      </c>
      <c r="AE3569">
        <v>1.0149999999999999</v>
      </c>
      <c r="AF3569">
        <v>1.006</v>
      </c>
      <c r="AG3569">
        <v>1</v>
      </c>
      <c r="AH3569">
        <v>0.999</v>
      </c>
      <c r="AI3569">
        <v>0.998</v>
      </c>
      <c r="AJ3569">
        <v>0.998</v>
      </c>
    </row>
    <row r="3570" spans="3:36" x14ac:dyDescent="0.25">
      <c r="C3570" t="s">
        <v>883</v>
      </c>
      <c r="E3570">
        <v>0.88100000000000001</v>
      </c>
      <c r="F3570">
        <v>0.872</v>
      </c>
      <c r="G3570">
        <v>0.92300000000000004</v>
      </c>
      <c r="H3570">
        <v>0.83699999999999997</v>
      </c>
      <c r="I3570">
        <v>0.96</v>
      </c>
      <c r="J3570">
        <v>0.95699999999999996</v>
      </c>
      <c r="K3570">
        <v>0.99299999999999999</v>
      </c>
      <c r="L3570">
        <v>1.016</v>
      </c>
      <c r="M3570">
        <v>1.03</v>
      </c>
      <c r="N3570">
        <v>1.038</v>
      </c>
      <c r="O3570">
        <v>1.044</v>
      </c>
      <c r="P3570">
        <v>1.0509999999999999</v>
      </c>
      <c r="Q3570">
        <v>1.046</v>
      </c>
      <c r="R3570">
        <v>1.052</v>
      </c>
      <c r="S3570">
        <v>1.05</v>
      </c>
      <c r="T3570">
        <v>1.0389999999999999</v>
      </c>
      <c r="U3570">
        <v>1.0329999999999999</v>
      </c>
      <c r="V3570">
        <v>1.0309999999999999</v>
      </c>
      <c r="W3570">
        <v>1.0249999999999999</v>
      </c>
      <c r="X3570">
        <v>1.02</v>
      </c>
      <c r="Y3570">
        <v>1.0149999999999999</v>
      </c>
      <c r="Z3570">
        <v>1.01</v>
      </c>
      <c r="AA3570">
        <v>1.008</v>
      </c>
      <c r="AB3570">
        <v>1.0069999999999999</v>
      </c>
      <c r="AC3570">
        <v>1.002</v>
      </c>
      <c r="AD3570">
        <v>0.997</v>
      </c>
      <c r="AE3570">
        <v>0.98699999999999999</v>
      </c>
      <c r="AF3570">
        <v>0.97899999999999998</v>
      </c>
      <c r="AG3570">
        <v>0.97599999999999998</v>
      </c>
      <c r="AH3570">
        <v>0.97299999999999998</v>
      </c>
      <c r="AI3570">
        <v>0.96899999999999997</v>
      </c>
      <c r="AJ3570">
        <v>0.96099999999999997</v>
      </c>
    </row>
    <row r="3571" spans="3:36" x14ac:dyDescent="0.25">
      <c r="C3571" t="s">
        <v>884</v>
      </c>
      <c r="E3571">
        <v>2.5670000000000002</v>
      </c>
      <c r="F3571">
        <v>2.3279999999999998</v>
      </c>
      <c r="G3571">
        <v>1.7010000000000001</v>
      </c>
      <c r="H3571">
        <v>2.6040000000000001</v>
      </c>
      <c r="I3571">
        <v>2.9940000000000002</v>
      </c>
      <c r="J3571">
        <v>1.1819999999999999</v>
      </c>
      <c r="K3571">
        <v>2.2850000000000001</v>
      </c>
      <c r="L3571">
        <v>2.1909999999999998</v>
      </c>
      <c r="M3571">
        <v>2.1920000000000002</v>
      </c>
      <c r="N3571">
        <v>2.17</v>
      </c>
      <c r="O3571">
        <v>2.1339999999999999</v>
      </c>
      <c r="P3571">
        <v>2.0920000000000001</v>
      </c>
      <c r="Q3571">
        <v>2.056</v>
      </c>
      <c r="R3571">
        <v>1.9970000000000001</v>
      </c>
      <c r="S3571">
        <v>1.9350000000000001</v>
      </c>
      <c r="T3571">
        <v>1.8759999999999999</v>
      </c>
      <c r="U3571">
        <v>1.839</v>
      </c>
      <c r="V3571">
        <v>1.8240000000000001</v>
      </c>
      <c r="W3571">
        <v>1.8129999999999999</v>
      </c>
      <c r="X3571">
        <v>1.8029999999999999</v>
      </c>
      <c r="Y3571">
        <v>1.788</v>
      </c>
      <c r="Z3571">
        <v>1.774</v>
      </c>
      <c r="AA3571">
        <v>1.7529999999999999</v>
      </c>
      <c r="AB3571">
        <v>1.7370000000000001</v>
      </c>
      <c r="AC3571">
        <v>1.716</v>
      </c>
      <c r="AD3571">
        <v>1.698</v>
      </c>
      <c r="AE3571">
        <v>1.6779999999999999</v>
      </c>
      <c r="AF3571">
        <v>1.6459999999999999</v>
      </c>
      <c r="AG3571">
        <v>1.635</v>
      </c>
      <c r="AH3571">
        <v>1.6259999999999999</v>
      </c>
      <c r="AI3571">
        <v>1.6080000000000001</v>
      </c>
      <c r="AJ3571">
        <v>1.5860000000000001</v>
      </c>
    </row>
    <row r="3572" spans="3:36" x14ac:dyDescent="0.25">
      <c r="C3572" t="s">
        <v>1028</v>
      </c>
      <c r="E3572">
        <v>1.0589999999999999</v>
      </c>
      <c r="F3572">
        <v>1.1599999999999999</v>
      </c>
      <c r="G3572">
        <v>0.90700000000000003</v>
      </c>
      <c r="H3572">
        <v>0.86299999999999999</v>
      </c>
      <c r="I3572">
        <v>1.2090000000000001</v>
      </c>
      <c r="J3572">
        <v>1.2549999999999999</v>
      </c>
      <c r="K3572">
        <v>1.151</v>
      </c>
      <c r="L3572">
        <v>1.167</v>
      </c>
      <c r="M3572">
        <v>1.1870000000000001</v>
      </c>
      <c r="N3572">
        <v>1.179</v>
      </c>
      <c r="O3572">
        <v>1.1639999999999999</v>
      </c>
      <c r="P3572">
        <v>1.1439999999999999</v>
      </c>
      <c r="Q3572">
        <v>1.1299999999999999</v>
      </c>
      <c r="R3572">
        <v>1.0880000000000001</v>
      </c>
      <c r="S3572">
        <v>1.056</v>
      </c>
      <c r="T3572">
        <v>1.034</v>
      </c>
      <c r="U3572">
        <v>1.0009999999999999</v>
      </c>
      <c r="V3572">
        <v>0.999</v>
      </c>
      <c r="W3572">
        <v>1.002</v>
      </c>
      <c r="X3572">
        <v>1.0029999999999999</v>
      </c>
      <c r="Y3572">
        <v>1.004</v>
      </c>
      <c r="Z3572">
        <v>0.997</v>
      </c>
      <c r="AA3572">
        <v>0.98599999999999999</v>
      </c>
      <c r="AB3572">
        <v>0.97599999999999998</v>
      </c>
      <c r="AC3572">
        <v>0.96799999999999997</v>
      </c>
      <c r="AD3572">
        <v>0.96199999999999997</v>
      </c>
      <c r="AE3572">
        <v>0.95599999999999996</v>
      </c>
      <c r="AF3572">
        <v>0.95099999999999996</v>
      </c>
      <c r="AG3572">
        <v>0.95199999999999996</v>
      </c>
      <c r="AH3572">
        <v>0.95099999999999996</v>
      </c>
      <c r="AI3572">
        <v>0.95</v>
      </c>
      <c r="AJ3572">
        <v>0.94299999999999995</v>
      </c>
    </row>
    <row r="3573" spans="3:36" x14ac:dyDescent="0.25">
      <c r="C3573" t="s">
        <v>1029</v>
      </c>
      <c r="E3573">
        <v>2.0099999999999998</v>
      </c>
      <c r="F3573">
        <v>2.0299999999999998</v>
      </c>
      <c r="G3573">
        <v>2.077</v>
      </c>
      <c r="H3573">
        <v>2.093</v>
      </c>
      <c r="I3573">
        <v>2.1890000000000001</v>
      </c>
      <c r="J3573">
        <v>2.044</v>
      </c>
      <c r="K3573">
        <v>2.073</v>
      </c>
      <c r="L3573">
        <v>2.1659999999999999</v>
      </c>
      <c r="M3573">
        <v>2.2229999999999999</v>
      </c>
      <c r="N3573">
        <v>2.2229999999999999</v>
      </c>
      <c r="O3573">
        <v>2.2010000000000001</v>
      </c>
      <c r="P3573">
        <v>2.1800000000000002</v>
      </c>
      <c r="Q3573">
        <v>2.153</v>
      </c>
      <c r="R3573">
        <v>2.1339999999999999</v>
      </c>
      <c r="S3573">
        <v>2.1080000000000001</v>
      </c>
      <c r="T3573">
        <v>2.097</v>
      </c>
      <c r="U3573">
        <v>2.0990000000000002</v>
      </c>
      <c r="V3573">
        <v>2.1019999999999999</v>
      </c>
      <c r="W3573">
        <v>2.1030000000000002</v>
      </c>
      <c r="X3573">
        <v>2.105</v>
      </c>
      <c r="Y3573">
        <v>2.1059999999999999</v>
      </c>
      <c r="Z3573">
        <v>2.101</v>
      </c>
      <c r="AA3573">
        <v>2.09</v>
      </c>
      <c r="AB3573">
        <v>2.0779999999999998</v>
      </c>
      <c r="AC3573">
        <v>2.0680000000000001</v>
      </c>
      <c r="AD3573">
        <v>2.056</v>
      </c>
      <c r="AE3573">
        <v>2.0390000000000001</v>
      </c>
      <c r="AF3573">
        <v>2.0219999999999998</v>
      </c>
      <c r="AG3573">
        <v>2.0099999999999998</v>
      </c>
      <c r="AH3573">
        <v>2.0070000000000001</v>
      </c>
      <c r="AI3573">
        <v>2.0049999999999999</v>
      </c>
      <c r="AJ3573">
        <v>2.0059999999999998</v>
      </c>
    </row>
    <row r="3574" spans="3:36" x14ac:dyDescent="0.25">
      <c r="C3574" t="s">
        <v>1030</v>
      </c>
      <c r="E3574">
        <v>1.0229999999999999</v>
      </c>
      <c r="F3574">
        <v>1.121</v>
      </c>
      <c r="G3574">
        <v>0.83499999999999996</v>
      </c>
      <c r="H3574">
        <v>0.78100000000000003</v>
      </c>
      <c r="I3574">
        <v>1.1319999999999999</v>
      </c>
      <c r="J3574">
        <v>1.1890000000000001</v>
      </c>
      <c r="K3574">
        <v>1.0840000000000001</v>
      </c>
      <c r="L3574">
        <v>1.093</v>
      </c>
      <c r="M3574">
        <v>1.105</v>
      </c>
      <c r="N3574">
        <v>1.0920000000000001</v>
      </c>
      <c r="O3574">
        <v>1.0720000000000001</v>
      </c>
      <c r="P3574">
        <v>1.05</v>
      </c>
      <c r="Q3574">
        <v>1.0329999999999999</v>
      </c>
      <c r="R3574">
        <v>0.99099999999999999</v>
      </c>
      <c r="S3574">
        <v>0.96</v>
      </c>
      <c r="T3574">
        <v>0.93700000000000006</v>
      </c>
      <c r="U3574">
        <v>0.90600000000000003</v>
      </c>
      <c r="V3574">
        <v>0.90300000000000002</v>
      </c>
      <c r="W3574">
        <v>0.90500000000000003</v>
      </c>
      <c r="X3574">
        <v>0.90700000000000003</v>
      </c>
      <c r="Y3574">
        <v>0.90800000000000003</v>
      </c>
      <c r="Z3574">
        <v>0.90200000000000002</v>
      </c>
      <c r="AA3574">
        <v>0.89100000000000001</v>
      </c>
      <c r="AB3574">
        <v>0.88200000000000001</v>
      </c>
      <c r="AC3574">
        <v>0.875</v>
      </c>
      <c r="AD3574">
        <v>0.87</v>
      </c>
      <c r="AE3574">
        <v>0.86499999999999999</v>
      </c>
      <c r="AF3574">
        <v>0.86</v>
      </c>
      <c r="AG3574">
        <v>0.86099999999999999</v>
      </c>
      <c r="AH3574">
        <v>0.86</v>
      </c>
      <c r="AI3574">
        <v>0.86</v>
      </c>
      <c r="AJ3574">
        <v>0.85299999999999998</v>
      </c>
    </row>
    <row r="3575" spans="3:36" x14ac:dyDescent="0.25">
      <c r="C3575" t="s">
        <v>885</v>
      </c>
      <c r="E3575">
        <v>127.17100000000001</v>
      </c>
      <c r="F3575">
        <v>137.44399999999999</v>
      </c>
      <c r="G3575">
        <v>118.544</v>
      </c>
      <c r="H3575">
        <v>114.404</v>
      </c>
      <c r="I3575">
        <v>142.06399999999999</v>
      </c>
      <c r="J3575">
        <v>141.721</v>
      </c>
      <c r="K3575">
        <v>136.16499999999999</v>
      </c>
      <c r="L3575">
        <v>137.703</v>
      </c>
      <c r="M3575">
        <v>138.291</v>
      </c>
      <c r="N3575">
        <v>136.447</v>
      </c>
      <c r="O3575">
        <v>133.79</v>
      </c>
      <c r="P3575">
        <v>131.09800000000001</v>
      </c>
      <c r="Q3575">
        <v>129.577</v>
      </c>
      <c r="R3575">
        <v>126.83799999999999</v>
      </c>
      <c r="S3575">
        <v>124.34699999999999</v>
      </c>
      <c r="T3575">
        <v>122.483</v>
      </c>
      <c r="U3575">
        <v>119.938</v>
      </c>
      <c r="V3575">
        <v>119.71899999999999</v>
      </c>
      <c r="W3575">
        <v>119.77200000000001</v>
      </c>
      <c r="X3575">
        <v>119.663</v>
      </c>
      <c r="Y3575">
        <v>119.64400000000001</v>
      </c>
      <c r="Z3575">
        <v>119.029</v>
      </c>
      <c r="AA3575">
        <v>118.062</v>
      </c>
      <c r="AB3575">
        <v>117.232</v>
      </c>
      <c r="AC3575">
        <v>116.501</v>
      </c>
      <c r="AD3575">
        <v>115.812</v>
      </c>
      <c r="AE3575">
        <v>114.91800000000001</v>
      </c>
      <c r="AF3575">
        <v>114.221</v>
      </c>
      <c r="AG3575">
        <v>113.932</v>
      </c>
      <c r="AH3575">
        <v>113.747</v>
      </c>
      <c r="AI3575">
        <v>113.501</v>
      </c>
      <c r="AJ3575">
        <v>112.825</v>
      </c>
    </row>
    <row r="3576" spans="3:36" x14ac:dyDescent="0.25">
      <c r="C3576" t="s">
        <v>886</v>
      </c>
      <c r="E3576">
        <v>90.063999999999993</v>
      </c>
      <c r="F3576">
        <v>95.355999999999995</v>
      </c>
      <c r="G3576">
        <v>83.019000000000005</v>
      </c>
      <c r="H3576">
        <v>82.399000000000001</v>
      </c>
      <c r="I3576">
        <v>101.395</v>
      </c>
      <c r="J3576">
        <v>99.762</v>
      </c>
      <c r="K3576">
        <v>96.350999999999999</v>
      </c>
      <c r="L3576">
        <v>98.658000000000001</v>
      </c>
      <c r="M3576">
        <v>100.52800000000001</v>
      </c>
      <c r="N3576">
        <v>100.057</v>
      </c>
      <c r="O3576">
        <v>98.778999999999996</v>
      </c>
      <c r="P3576">
        <v>97.337999999999994</v>
      </c>
      <c r="Q3576">
        <v>96.075999999999993</v>
      </c>
      <c r="R3576">
        <v>93.584000000000003</v>
      </c>
      <c r="S3576">
        <v>91.472999999999999</v>
      </c>
      <c r="T3576">
        <v>90.091999999999999</v>
      </c>
      <c r="U3576">
        <v>88.53</v>
      </c>
      <c r="V3576">
        <v>88.441999999999993</v>
      </c>
      <c r="W3576">
        <v>88.578000000000003</v>
      </c>
      <c r="X3576">
        <v>88.656999999999996</v>
      </c>
      <c r="Y3576">
        <v>88.725999999999999</v>
      </c>
      <c r="Z3576">
        <v>88.268000000000001</v>
      </c>
      <c r="AA3576">
        <v>87.484999999999999</v>
      </c>
      <c r="AB3576">
        <v>86.784000000000006</v>
      </c>
      <c r="AC3576">
        <v>86.176000000000002</v>
      </c>
      <c r="AD3576">
        <v>85.662000000000006</v>
      </c>
      <c r="AE3576">
        <v>85.04</v>
      </c>
      <c r="AF3576">
        <v>84.444999999999993</v>
      </c>
      <c r="AG3576">
        <v>84.241</v>
      </c>
      <c r="AH3576">
        <v>84.150999999999996</v>
      </c>
      <c r="AI3576">
        <v>84.031999999999996</v>
      </c>
      <c r="AJ3576">
        <v>83.69</v>
      </c>
    </row>
    <row r="3577" spans="3:36" x14ac:dyDescent="0.25">
      <c r="C3577" t="s">
        <v>996</v>
      </c>
    </row>
    <row r="3578" spans="3:36" x14ac:dyDescent="0.25">
      <c r="C3578" t="s">
        <v>998</v>
      </c>
    </row>
    <row r="3579" spans="3:36" x14ac:dyDescent="0.25">
      <c r="C3579" t="s">
        <v>996</v>
      </c>
    </row>
    <row r="3580" spans="3:36" x14ac:dyDescent="0.25">
      <c r="C3580" t="s">
        <v>1031</v>
      </c>
    </row>
    <row r="3581" spans="3:36" x14ac:dyDescent="0.25">
      <c r="C3581" t="s">
        <v>965</v>
      </c>
      <c r="E3581">
        <v>395.37299999999999</v>
      </c>
      <c r="F3581">
        <v>384.42599999999999</v>
      </c>
      <c r="G3581">
        <v>397.517</v>
      </c>
      <c r="H3581">
        <v>418.62099999999998</v>
      </c>
      <c r="I3581">
        <v>439.63600000000002</v>
      </c>
      <c r="J3581">
        <v>440.89100000000002</v>
      </c>
      <c r="K3581">
        <v>439.43799999999999</v>
      </c>
      <c r="L3581">
        <v>441.17500000000001</v>
      </c>
      <c r="M3581">
        <v>444.85599999999999</v>
      </c>
      <c r="N3581">
        <v>448.815</v>
      </c>
      <c r="O3581">
        <v>452.887</v>
      </c>
      <c r="P3581">
        <v>457.65899999999999</v>
      </c>
      <c r="Q3581">
        <v>462.363</v>
      </c>
      <c r="R3581">
        <v>468.45299999999997</v>
      </c>
      <c r="S3581">
        <v>475.55599999999998</v>
      </c>
      <c r="T3581">
        <v>481.22300000000001</v>
      </c>
      <c r="U3581">
        <v>485.15199999999999</v>
      </c>
      <c r="V3581">
        <v>489.78899999999999</v>
      </c>
      <c r="W3581">
        <v>496.70800000000003</v>
      </c>
      <c r="X3581">
        <v>504.14</v>
      </c>
      <c r="Y3581">
        <v>511.69600000000003</v>
      </c>
      <c r="Z3581">
        <v>519.47699999999998</v>
      </c>
      <c r="AA3581">
        <v>527.97299999999996</v>
      </c>
      <c r="AB3581">
        <v>537.51599999999996</v>
      </c>
      <c r="AC3581">
        <v>546.85500000000002</v>
      </c>
      <c r="AD3581">
        <v>554.51300000000003</v>
      </c>
      <c r="AE3581">
        <v>560.601</v>
      </c>
      <c r="AF3581">
        <v>566.15899999999999</v>
      </c>
      <c r="AG3581">
        <v>573.64</v>
      </c>
      <c r="AH3581">
        <v>582.73099999999999</v>
      </c>
      <c r="AI3581">
        <v>591.38</v>
      </c>
      <c r="AJ3581">
        <v>598.47799999999995</v>
      </c>
    </row>
    <row r="3582" spans="3:36" x14ac:dyDescent="0.25">
      <c r="C3582" t="s">
        <v>966</v>
      </c>
      <c r="E3582">
        <v>395.37299999999999</v>
      </c>
      <c r="F3582">
        <v>384.42599999999999</v>
      </c>
      <c r="G3582">
        <v>397.517</v>
      </c>
      <c r="H3582">
        <v>418.62099999999998</v>
      </c>
      <c r="I3582">
        <v>439.63600000000002</v>
      </c>
      <c r="J3582">
        <v>440.89100000000002</v>
      </c>
      <c r="K3582">
        <v>439.43799999999999</v>
      </c>
      <c r="L3582">
        <v>441.17500000000001</v>
      </c>
      <c r="M3582">
        <v>444.85599999999999</v>
      </c>
      <c r="N3582">
        <v>448.815</v>
      </c>
      <c r="O3582">
        <v>452.887</v>
      </c>
      <c r="P3582">
        <v>457.65899999999999</v>
      </c>
      <c r="Q3582">
        <v>462.363</v>
      </c>
      <c r="R3582">
        <v>468.45299999999997</v>
      </c>
      <c r="S3582">
        <v>475.55599999999998</v>
      </c>
      <c r="T3582">
        <v>481.22300000000001</v>
      </c>
      <c r="U3582">
        <v>485.15199999999999</v>
      </c>
      <c r="V3582">
        <v>489.78899999999999</v>
      </c>
      <c r="W3582">
        <v>496.70800000000003</v>
      </c>
      <c r="X3582">
        <v>504.14</v>
      </c>
      <c r="Y3582">
        <v>511.69600000000003</v>
      </c>
      <c r="Z3582">
        <v>519.47699999999998</v>
      </c>
      <c r="AA3582">
        <v>527.97299999999996</v>
      </c>
      <c r="AB3582">
        <v>537.51599999999996</v>
      </c>
      <c r="AC3582">
        <v>546.85500000000002</v>
      </c>
      <c r="AD3582">
        <v>554.51300000000003</v>
      </c>
      <c r="AE3582">
        <v>560.601</v>
      </c>
      <c r="AF3582">
        <v>566.15899999999999</v>
      </c>
      <c r="AG3582">
        <v>573.64</v>
      </c>
      <c r="AH3582">
        <v>582.73099999999999</v>
      </c>
      <c r="AI3582">
        <v>591.38</v>
      </c>
      <c r="AJ3582">
        <v>598.47799999999995</v>
      </c>
    </row>
    <row r="3583" spans="3:36" x14ac:dyDescent="0.25">
      <c r="C3583" t="s">
        <v>967</v>
      </c>
      <c r="E3583">
        <v>395.37299999999999</v>
      </c>
      <c r="F3583">
        <v>384.42599999999999</v>
      </c>
      <c r="G3583">
        <v>397.517</v>
      </c>
      <c r="H3583">
        <v>418.62099999999998</v>
      </c>
      <c r="I3583">
        <v>439.63600000000002</v>
      </c>
      <c r="J3583">
        <v>440.89100000000002</v>
      </c>
      <c r="K3583">
        <v>439.43799999999999</v>
      </c>
      <c r="L3583">
        <v>441.17500000000001</v>
      </c>
      <c r="M3583">
        <v>444.85599999999999</v>
      </c>
      <c r="N3583">
        <v>448.815</v>
      </c>
      <c r="O3583">
        <v>452.887</v>
      </c>
      <c r="P3583">
        <v>457.65899999999999</v>
      </c>
      <c r="Q3583">
        <v>462.363</v>
      </c>
      <c r="R3583">
        <v>468.45299999999997</v>
      </c>
      <c r="S3583">
        <v>475.55599999999998</v>
      </c>
      <c r="T3583">
        <v>481.22300000000001</v>
      </c>
      <c r="U3583">
        <v>485.15199999999999</v>
      </c>
      <c r="V3583">
        <v>489.78899999999999</v>
      </c>
      <c r="W3583">
        <v>496.70800000000003</v>
      </c>
      <c r="X3583">
        <v>504.14</v>
      </c>
      <c r="Y3583">
        <v>511.69600000000003</v>
      </c>
      <c r="Z3583">
        <v>519.47699999999998</v>
      </c>
      <c r="AA3583">
        <v>527.97299999999996</v>
      </c>
      <c r="AB3583">
        <v>537.51599999999996</v>
      </c>
      <c r="AC3583">
        <v>546.85400000000004</v>
      </c>
      <c r="AD3583">
        <v>554.51300000000003</v>
      </c>
      <c r="AE3583">
        <v>560.601</v>
      </c>
      <c r="AF3583">
        <v>566.15899999999999</v>
      </c>
      <c r="AG3583">
        <v>573.64</v>
      </c>
      <c r="AH3583">
        <v>582.73099999999999</v>
      </c>
      <c r="AI3583">
        <v>591.38</v>
      </c>
      <c r="AJ3583">
        <v>598.47799999999995</v>
      </c>
    </row>
    <row r="3584" spans="3:36" x14ac:dyDescent="0.25">
      <c r="C3584" t="s">
        <v>968</v>
      </c>
      <c r="E3584">
        <v>395.37299999999999</v>
      </c>
      <c r="F3584">
        <v>384.42599999999999</v>
      </c>
      <c r="G3584">
        <v>397.517</v>
      </c>
      <c r="H3584">
        <v>418.62099999999998</v>
      </c>
      <c r="I3584">
        <v>439.63600000000002</v>
      </c>
      <c r="J3584">
        <v>440.89100000000002</v>
      </c>
      <c r="K3584">
        <v>439.43799999999999</v>
      </c>
      <c r="L3584">
        <v>441.17500000000001</v>
      </c>
      <c r="M3584">
        <v>444.85599999999999</v>
      </c>
      <c r="N3584">
        <v>448.815</v>
      </c>
      <c r="O3584">
        <v>452.887</v>
      </c>
      <c r="P3584">
        <v>457.65899999999999</v>
      </c>
      <c r="Q3584">
        <v>462.363</v>
      </c>
      <c r="R3584">
        <v>468.45299999999997</v>
      </c>
      <c r="S3584">
        <v>475.55599999999998</v>
      </c>
      <c r="T3584">
        <v>481.22300000000001</v>
      </c>
      <c r="U3584">
        <v>485.15199999999999</v>
      </c>
      <c r="V3584">
        <v>489.78899999999999</v>
      </c>
      <c r="W3584">
        <v>496.70800000000003</v>
      </c>
      <c r="X3584">
        <v>504.14</v>
      </c>
      <c r="Y3584">
        <v>511.69600000000003</v>
      </c>
      <c r="Z3584">
        <v>519.47699999999998</v>
      </c>
      <c r="AA3584">
        <v>527.97299999999996</v>
      </c>
      <c r="AB3584">
        <v>537.51599999999996</v>
      </c>
      <c r="AC3584">
        <v>546.85500000000002</v>
      </c>
      <c r="AD3584">
        <v>554.51300000000003</v>
      </c>
      <c r="AE3584">
        <v>560.601</v>
      </c>
      <c r="AF3584">
        <v>566.15899999999999</v>
      </c>
      <c r="AG3584">
        <v>573.64</v>
      </c>
      <c r="AH3584">
        <v>582.73099999999999</v>
      </c>
      <c r="AI3584">
        <v>591.38</v>
      </c>
      <c r="AJ3584">
        <v>598.47799999999995</v>
      </c>
    </row>
    <row r="3585" spans="3:36" x14ac:dyDescent="0.25">
      <c r="C3585" t="s">
        <v>969</v>
      </c>
      <c r="E3585">
        <v>395.37299999999999</v>
      </c>
      <c r="F3585">
        <v>384.42599999999999</v>
      </c>
      <c r="G3585">
        <v>397.517</v>
      </c>
      <c r="H3585">
        <v>418.62099999999998</v>
      </c>
      <c r="I3585">
        <v>439.63600000000002</v>
      </c>
      <c r="J3585">
        <v>440.89100000000002</v>
      </c>
      <c r="K3585">
        <v>439.43799999999999</v>
      </c>
      <c r="L3585">
        <v>441.17500000000001</v>
      </c>
      <c r="M3585">
        <v>444.85599999999999</v>
      </c>
      <c r="N3585">
        <v>448.815</v>
      </c>
      <c r="O3585">
        <v>452.887</v>
      </c>
      <c r="P3585">
        <v>457.65899999999999</v>
      </c>
      <c r="Q3585">
        <v>462.363</v>
      </c>
      <c r="R3585">
        <v>468.45299999999997</v>
      </c>
      <c r="S3585">
        <v>475.55599999999998</v>
      </c>
      <c r="T3585">
        <v>481.22300000000001</v>
      </c>
      <c r="U3585">
        <v>485.15199999999999</v>
      </c>
      <c r="V3585">
        <v>489.78899999999999</v>
      </c>
      <c r="W3585">
        <v>496.70800000000003</v>
      </c>
      <c r="X3585">
        <v>504.14</v>
      </c>
      <c r="Y3585">
        <v>511.69600000000003</v>
      </c>
      <c r="Z3585">
        <v>519.47699999999998</v>
      </c>
      <c r="AA3585">
        <v>527.97299999999996</v>
      </c>
      <c r="AB3585">
        <v>537.51599999999996</v>
      </c>
      <c r="AC3585">
        <v>546.85400000000004</v>
      </c>
      <c r="AD3585">
        <v>554.51300000000003</v>
      </c>
      <c r="AE3585">
        <v>560.601</v>
      </c>
      <c r="AF3585">
        <v>566.15899999999999</v>
      </c>
      <c r="AG3585">
        <v>573.64</v>
      </c>
      <c r="AH3585">
        <v>582.73099999999999</v>
      </c>
      <c r="AI3585">
        <v>591.38</v>
      </c>
      <c r="AJ3585">
        <v>598.47799999999995</v>
      </c>
    </row>
    <row r="3586" spans="3:36" x14ac:dyDescent="0.25">
      <c r="C3586" t="s">
        <v>1132</v>
      </c>
      <c r="E3586">
        <v>395.37299999999999</v>
      </c>
      <c r="F3586">
        <v>384.42599999999999</v>
      </c>
      <c r="G3586">
        <v>397.517</v>
      </c>
      <c r="H3586">
        <v>418.62099999999998</v>
      </c>
      <c r="I3586">
        <v>439.63600000000002</v>
      </c>
      <c r="J3586">
        <v>440.89100000000002</v>
      </c>
      <c r="K3586">
        <v>439.43799999999999</v>
      </c>
      <c r="L3586">
        <v>441.17500000000001</v>
      </c>
      <c r="M3586">
        <v>444.85599999999999</v>
      </c>
      <c r="N3586">
        <v>448.815</v>
      </c>
      <c r="O3586">
        <v>452.887</v>
      </c>
      <c r="P3586">
        <v>457.65899999999999</v>
      </c>
      <c r="Q3586">
        <v>462.363</v>
      </c>
      <c r="R3586">
        <v>468.45299999999997</v>
      </c>
      <c r="S3586">
        <v>475.55599999999998</v>
      </c>
      <c r="T3586">
        <v>481.22300000000001</v>
      </c>
      <c r="U3586">
        <v>485.15199999999999</v>
      </c>
      <c r="V3586">
        <v>489.78899999999999</v>
      </c>
      <c r="W3586">
        <v>496.70800000000003</v>
      </c>
      <c r="X3586">
        <v>504.14</v>
      </c>
      <c r="Y3586">
        <v>511.69600000000003</v>
      </c>
      <c r="Z3586">
        <v>519.47699999999998</v>
      </c>
      <c r="AA3586">
        <v>527.97299999999996</v>
      </c>
      <c r="AB3586">
        <v>537.51599999999996</v>
      </c>
      <c r="AC3586">
        <v>546.85400000000004</v>
      </c>
      <c r="AD3586">
        <v>554.51300000000003</v>
      </c>
      <c r="AE3586">
        <v>560.601</v>
      </c>
      <c r="AF3586">
        <v>566.15899999999999</v>
      </c>
      <c r="AG3586">
        <v>573.64</v>
      </c>
      <c r="AH3586">
        <v>582.73099999999999</v>
      </c>
      <c r="AI3586">
        <v>591.38</v>
      </c>
      <c r="AJ3586">
        <v>598.47799999999995</v>
      </c>
    </row>
    <row r="3587" spans="3:36" x14ac:dyDescent="0.25">
      <c r="C3587" t="s">
        <v>996</v>
      </c>
    </row>
    <row r="3588" spans="3:36" x14ac:dyDescent="0.25">
      <c r="C3588" t="s">
        <v>999</v>
      </c>
    </row>
    <row r="3589" spans="3:36" x14ac:dyDescent="0.25">
      <c r="C3589" t="s">
        <v>1133</v>
      </c>
    </row>
    <row r="3590" spans="3:36" x14ac:dyDescent="0.25">
      <c r="C3590" t="s">
        <v>70</v>
      </c>
      <c r="E3590">
        <v>5.1589999999999998</v>
      </c>
      <c r="F3590">
        <v>5.0579999999999998</v>
      </c>
      <c r="G3590">
        <v>5.1689999999999996</v>
      </c>
      <c r="H3590">
        <v>5.4859999999999998</v>
      </c>
      <c r="I3590">
        <v>5.7690000000000001</v>
      </c>
      <c r="J3590">
        <v>5.8840000000000003</v>
      </c>
      <c r="K3590">
        <v>5.8449999999999998</v>
      </c>
      <c r="L3590">
        <v>5.8479999999999999</v>
      </c>
      <c r="M3590">
        <v>5.8789999999999996</v>
      </c>
      <c r="N3590">
        <v>5.915</v>
      </c>
      <c r="O3590">
        <v>5.9539999999999997</v>
      </c>
      <c r="P3590">
        <v>6.0019999999999998</v>
      </c>
      <c r="Q3590">
        <v>6.0510000000000002</v>
      </c>
      <c r="R3590">
        <v>6.1189999999999998</v>
      </c>
      <c r="S3590">
        <v>6.2009999999999996</v>
      </c>
      <c r="T3590">
        <v>6.266</v>
      </c>
      <c r="U3590">
        <v>6.3090000000000002</v>
      </c>
      <c r="V3590">
        <v>6.3650000000000002</v>
      </c>
      <c r="W3590">
        <v>6.4509999999999996</v>
      </c>
      <c r="X3590">
        <v>6.5430000000000001</v>
      </c>
      <c r="Y3590">
        <v>6.6360000000000001</v>
      </c>
      <c r="Z3590">
        <v>6.7320000000000002</v>
      </c>
      <c r="AA3590">
        <v>6.8380000000000001</v>
      </c>
      <c r="AB3590">
        <v>6.9580000000000002</v>
      </c>
      <c r="AC3590">
        <v>7.0750000000000002</v>
      </c>
      <c r="AD3590">
        <v>7.1689999999999996</v>
      </c>
      <c r="AE3590">
        <v>7.2430000000000003</v>
      </c>
      <c r="AF3590">
        <v>7.3109999999999999</v>
      </c>
      <c r="AG3590">
        <v>7.4039999999999999</v>
      </c>
      <c r="AH3590">
        <v>7.5170000000000003</v>
      </c>
      <c r="AI3590">
        <v>7.625</v>
      </c>
      <c r="AJ3590">
        <v>7.7119999999999997</v>
      </c>
    </row>
    <row r="3591" spans="3:36" x14ac:dyDescent="0.25">
      <c r="C3591" t="s">
        <v>840</v>
      </c>
      <c r="E3591">
        <v>83.055999999999997</v>
      </c>
      <c r="F3591">
        <v>80.305999999999997</v>
      </c>
      <c r="G3591">
        <v>86.016000000000005</v>
      </c>
      <c r="H3591">
        <v>90.385999999999996</v>
      </c>
      <c r="I3591">
        <v>91.242000000000004</v>
      </c>
      <c r="J3591">
        <v>90.471999999999994</v>
      </c>
      <c r="K3591">
        <v>90.671999999999997</v>
      </c>
      <c r="L3591">
        <v>91.456000000000003</v>
      </c>
      <c r="M3591">
        <v>92.662000000000006</v>
      </c>
      <c r="N3591">
        <v>93.93</v>
      </c>
      <c r="O3591">
        <v>95.186999999999998</v>
      </c>
      <c r="P3591">
        <v>96.53</v>
      </c>
      <c r="Q3591">
        <v>97.82</v>
      </c>
      <c r="R3591">
        <v>99.284999999999997</v>
      </c>
      <c r="S3591">
        <v>100.82899999999999</v>
      </c>
      <c r="T3591">
        <v>101.923</v>
      </c>
      <c r="U3591">
        <v>102.227</v>
      </c>
      <c r="V3591">
        <v>102.587</v>
      </c>
      <c r="W3591">
        <v>103.416</v>
      </c>
      <c r="X3591">
        <v>104.336</v>
      </c>
      <c r="Y3591">
        <v>105.246</v>
      </c>
      <c r="Z3591">
        <v>106.212</v>
      </c>
      <c r="AA3591">
        <v>107.27800000000001</v>
      </c>
      <c r="AB3591">
        <v>108.509</v>
      </c>
      <c r="AC3591">
        <v>109.666</v>
      </c>
      <c r="AD3591">
        <v>110.462</v>
      </c>
      <c r="AE3591">
        <v>110.93300000000001</v>
      </c>
      <c r="AF3591">
        <v>111.318</v>
      </c>
      <c r="AG3591">
        <v>112.104</v>
      </c>
      <c r="AH3591">
        <v>113.184</v>
      </c>
      <c r="AI3591">
        <v>114.163</v>
      </c>
      <c r="AJ3591">
        <v>114.807</v>
      </c>
    </row>
    <row r="3592" spans="3:36" x14ac:dyDescent="0.25">
      <c r="C3592" t="s">
        <v>3</v>
      </c>
      <c r="E3592">
        <v>3.1659999999999999</v>
      </c>
      <c r="F3592">
        <v>3.0630000000000002</v>
      </c>
      <c r="G3592">
        <v>3.1160000000000001</v>
      </c>
      <c r="H3592">
        <v>3.0859999999999999</v>
      </c>
      <c r="I3592">
        <v>3.339</v>
      </c>
      <c r="J3592">
        <v>2.573</v>
      </c>
      <c r="K3592">
        <v>2.6429999999999998</v>
      </c>
      <c r="L3592">
        <v>2.7280000000000002</v>
      </c>
      <c r="M3592">
        <v>2.823</v>
      </c>
      <c r="N3592">
        <v>2.9159999999999999</v>
      </c>
      <c r="O3592">
        <v>3.0059999999999998</v>
      </c>
      <c r="P3592">
        <v>3.0960000000000001</v>
      </c>
      <c r="Q3592">
        <v>3.1779999999999999</v>
      </c>
      <c r="R3592">
        <v>3.2629999999999999</v>
      </c>
      <c r="S3592">
        <v>3.3450000000000002</v>
      </c>
      <c r="T3592">
        <v>3.4079999999999999</v>
      </c>
      <c r="U3592">
        <v>3.448</v>
      </c>
      <c r="V3592">
        <v>3.4809999999999999</v>
      </c>
      <c r="W3592">
        <v>3.5230000000000001</v>
      </c>
      <c r="X3592">
        <v>3.57</v>
      </c>
      <c r="Y3592">
        <v>3.617</v>
      </c>
      <c r="Z3592">
        <v>3.6659999999999999</v>
      </c>
      <c r="AA3592">
        <v>3.72</v>
      </c>
      <c r="AB3592">
        <v>3.7810000000000001</v>
      </c>
      <c r="AC3592">
        <v>3.8410000000000002</v>
      </c>
      <c r="AD3592">
        <v>3.8889999999999998</v>
      </c>
      <c r="AE3592">
        <v>3.927</v>
      </c>
      <c r="AF3592">
        <v>3.9609999999999999</v>
      </c>
      <c r="AG3592">
        <v>4.008</v>
      </c>
      <c r="AH3592">
        <v>4.0659999999999998</v>
      </c>
      <c r="AI3592">
        <v>4.1210000000000004</v>
      </c>
      <c r="AJ3592">
        <v>4.165</v>
      </c>
    </row>
    <row r="3593" spans="3:36" x14ac:dyDescent="0.25">
      <c r="C3593" t="s">
        <v>844</v>
      </c>
      <c r="E3593">
        <v>83.012</v>
      </c>
      <c r="F3593">
        <v>80.531999999999996</v>
      </c>
      <c r="G3593">
        <v>83.063999999999993</v>
      </c>
      <c r="H3593">
        <v>86.427999999999997</v>
      </c>
      <c r="I3593">
        <v>90.323999999999998</v>
      </c>
      <c r="J3593">
        <v>90.590999999999994</v>
      </c>
      <c r="K3593">
        <v>90.242000000000004</v>
      </c>
      <c r="L3593">
        <v>90.462999999999994</v>
      </c>
      <c r="M3593">
        <v>91.052999999999997</v>
      </c>
      <c r="N3593">
        <v>91.647000000000006</v>
      </c>
      <c r="O3593">
        <v>92.162000000000006</v>
      </c>
      <c r="P3593">
        <v>92.700999999999993</v>
      </c>
      <c r="Q3593">
        <v>93.262</v>
      </c>
      <c r="R3593">
        <v>94.058999999999997</v>
      </c>
      <c r="S3593">
        <v>95.013000000000005</v>
      </c>
      <c r="T3593">
        <v>95.653000000000006</v>
      </c>
      <c r="U3593">
        <v>95.941999999999993</v>
      </c>
      <c r="V3593">
        <v>96.375</v>
      </c>
      <c r="W3593">
        <v>97.242999999999995</v>
      </c>
      <c r="X3593">
        <v>98.215999999999994</v>
      </c>
      <c r="Y3593">
        <v>99.174000000000007</v>
      </c>
      <c r="Z3593">
        <v>100.21299999999999</v>
      </c>
      <c r="AA3593">
        <v>101.378</v>
      </c>
      <c r="AB3593">
        <v>102.72</v>
      </c>
      <c r="AC3593">
        <v>104.048</v>
      </c>
      <c r="AD3593">
        <v>105.069</v>
      </c>
      <c r="AE3593">
        <v>105.8</v>
      </c>
      <c r="AF3593">
        <v>106.45399999999999</v>
      </c>
      <c r="AG3593">
        <v>107.47</v>
      </c>
      <c r="AH3593">
        <v>108.776</v>
      </c>
      <c r="AI3593">
        <v>110.006</v>
      </c>
      <c r="AJ3593">
        <v>110.932</v>
      </c>
    </row>
    <row r="3594" spans="3:36" x14ac:dyDescent="0.25">
      <c r="C3594" t="s">
        <v>1134</v>
      </c>
    </row>
    <row r="3595" spans="3:36" x14ac:dyDescent="0.25">
      <c r="C3595" t="s">
        <v>70</v>
      </c>
      <c r="E3595">
        <v>13.606</v>
      </c>
      <c r="F3595">
        <v>13.335000000000001</v>
      </c>
      <c r="G3595">
        <v>13.599</v>
      </c>
      <c r="H3595">
        <v>14.352</v>
      </c>
      <c r="I3595">
        <v>15.019</v>
      </c>
      <c r="J3595">
        <v>15.276999999999999</v>
      </c>
      <c r="K3595">
        <v>15.148</v>
      </c>
      <c r="L3595">
        <v>15.132</v>
      </c>
      <c r="M3595">
        <v>15.19</v>
      </c>
      <c r="N3595">
        <v>15.262</v>
      </c>
      <c r="O3595">
        <v>15.339</v>
      </c>
      <c r="P3595">
        <v>15.44</v>
      </c>
      <c r="Q3595">
        <v>15.542</v>
      </c>
      <c r="R3595">
        <v>15.69</v>
      </c>
      <c r="S3595">
        <v>15.87</v>
      </c>
      <c r="T3595">
        <v>16.010000000000002</v>
      </c>
      <c r="U3595">
        <v>16.100999999999999</v>
      </c>
      <c r="V3595">
        <v>16.222000000000001</v>
      </c>
      <c r="W3595">
        <v>16.416</v>
      </c>
      <c r="X3595">
        <v>16.623999999999999</v>
      </c>
      <c r="Y3595">
        <v>16.832999999999998</v>
      </c>
      <c r="Z3595">
        <v>17.052</v>
      </c>
      <c r="AA3595">
        <v>17.294</v>
      </c>
      <c r="AB3595">
        <v>17.567</v>
      </c>
      <c r="AC3595">
        <v>17.834</v>
      </c>
      <c r="AD3595">
        <v>18.048999999999999</v>
      </c>
      <c r="AE3595">
        <v>18.213000000000001</v>
      </c>
      <c r="AF3595">
        <v>18.361000000000001</v>
      </c>
      <c r="AG3595">
        <v>18.568000000000001</v>
      </c>
      <c r="AH3595">
        <v>18.824999999999999</v>
      </c>
      <c r="AI3595">
        <v>19.068000000000001</v>
      </c>
      <c r="AJ3595">
        <v>19.263999999999999</v>
      </c>
    </row>
    <row r="3596" spans="3:36" x14ac:dyDescent="0.25">
      <c r="C3596" t="s">
        <v>840</v>
      </c>
      <c r="E3596">
        <v>0.91500000000000004</v>
      </c>
      <c r="F3596">
        <v>0.88500000000000001</v>
      </c>
      <c r="G3596">
        <v>0.94799999999999995</v>
      </c>
      <c r="H3596">
        <v>0.995</v>
      </c>
      <c r="I3596">
        <v>1.0009999999999999</v>
      </c>
      <c r="J3596">
        <v>0.99199999999999999</v>
      </c>
      <c r="K3596">
        <v>0.99399999999999999</v>
      </c>
      <c r="L3596">
        <v>1.0009999999999999</v>
      </c>
      <c r="M3596">
        <v>1.014</v>
      </c>
      <c r="N3596">
        <v>1.026</v>
      </c>
      <c r="O3596">
        <v>1.0389999999999999</v>
      </c>
      <c r="P3596">
        <v>1.0529999999999999</v>
      </c>
      <c r="Q3596">
        <v>1.0660000000000001</v>
      </c>
      <c r="R3596">
        <v>1.081</v>
      </c>
      <c r="S3596">
        <v>1.0960000000000001</v>
      </c>
      <c r="T3596">
        <v>1.107</v>
      </c>
      <c r="U3596">
        <v>1.1100000000000001</v>
      </c>
      <c r="V3596">
        <v>1.1140000000000001</v>
      </c>
      <c r="W3596">
        <v>1.1220000000000001</v>
      </c>
      <c r="X3596">
        <v>1.131</v>
      </c>
      <c r="Y3596">
        <v>1.1399999999999999</v>
      </c>
      <c r="Z3596">
        <v>1.1499999999999999</v>
      </c>
      <c r="AA3596">
        <v>1.1599999999999999</v>
      </c>
      <c r="AB3596">
        <v>1.1719999999999999</v>
      </c>
      <c r="AC3596">
        <v>1.1839999999999999</v>
      </c>
      <c r="AD3596">
        <v>1.1910000000000001</v>
      </c>
      <c r="AE3596">
        <v>1.196</v>
      </c>
      <c r="AF3596">
        <v>1.1990000000000001</v>
      </c>
      <c r="AG3596">
        <v>1.206</v>
      </c>
      <c r="AH3596">
        <v>1.2170000000000001</v>
      </c>
      <c r="AI3596">
        <v>1.226</v>
      </c>
      <c r="AJ3596">
        <v>1.232</v>
      </c>
    </row>
    <row r="3597" spans="3:36" x14ac:dyDescent="0.25">
      <c r="C3597" t="s">
        <v>1135</v>
      </c>
    </row>
    <row r="3598" spans="3:36" x14ac:dyDescent="0.25">
      <c r="C3598" t="s">
        <v>70</v>
      </c>
      <c r="E3598">
        <v>41.34</v>
      </c>
      <c r="F3598">
        <v>40.526000000000003</v>
      </c>
      <c r="G3598">
        <v>41.414999999999999</v>
      </c>
      <c r="H3598">
        <v>43.927</v>
      </c>
      <c r="I3598">
        <v>46.173000000000002</v>
      </c>
      <c r="J3598">
        <v>47.088999999999999</v>
      </c>
      <c r="K3598">
        <v>46.779000000000003</v>
      </c>
      <c r="L3598">
        <v>46.8</v>
      </c>
      <c r="M3598">
        <v>47.045000000000002</v>
      </c>
      <c r="N3598">
        <v>47.332000000000001</v>
      </c>
      <c r="O3598">
        <v>47.634999999999998</v>
      </c>
      <c r="P3598">
        <v>48.015000000000001</v>
      </c>
      <c r="Q3598">
        <v>48.402999999999999</v>
      </c>
      <c r="R3598">
        <v>48.941000000000003</v>
      </c>
      <c r="S3598">
        <v>49.591000000000001</v>
      </c>
      <c r="T3598">
        <v>50.103999999999999</v>
      </c>
      <c r="U3598">
        <v>50.45</v>
      </c>
      <c r="V3598">
        <v>50.890999999999998</v>
      </c>
      <c r="W3598">
        <v>51.575000000000003</v>
      </c>
      <c r="X3598">
        <v>52.308999999999997</v>
      </c>
      <c r="Y3598">
        <v>53.04</v>
      </c>
      <c r="Z3598">
        <v>53.808999999999997</v>
      </c>
      <c r="AA3598">
        <v>54.651000000000003</v>
      </c>
      <c r="AB3598">
        <v>55.598999999999997</v>
      </c>
      <c r="AC3598">
        <v>56.527999999999999</v>
      </c>
      <c r="AD3598">
        <v>57.280999999999999</v>
      </c>
      <c r="AE3598">
        <v>57.871000000000002</v>
      </c>
      <c r="AF3598">
        <v>58.406999999999996</v>
      </c>
      <c r="AG3598">
        <v>59.143999999999998</v>
      </c>
      <c r="AH3598">
        <v>60.045999999999999</v>
      </c>
      <c r="AI3598">
        <v>60.901000000000003</v>
      </c>
      <c r="AJ3598">
        <v>61.594999999999999</v>
      </c>
    </row>
    <row r="3599" spans="3:36" x14ac:dyDescent="0.25">
      <c r="C3599" t="s">
        <v>840</v>
      </c>
      <c r="E3599">
        <v>15.000999999999999</v>
      </c>
      <c r="F3599">
        <v>14.503</v>
      </c>
      <c r="G3599">
        <v>15.54</v>
      </c>
      <c r="H3599">
        <v>16.277000000000001</v>
      </c>
      <c r="I3599">
        <v>16.376000000000001</v>
      </c>
      <c r="J3599">
        <v>16.221</v>
      </c>
      <c r="K3599">
        <v>16.248000000000001</v>
      </c>
      <c r="L3599">
        <v>16.375</v>
      </c>
      <c r="M3599">
        <v>16.574000000000002</v>
      </c>
      <c r="N3599">
        <v>16.783999999999999</v>
      </c>
      <c r="O3599">
        <v>16.991</v>
      </c>
      <c r="P3599">
        <v>17.213000000000001</v>
      </c>
      <c r="Q3599">
        <v>17.425000000000001</v>
      </c>
      <c r="R3599">
        <v>17.666</v>
      </c>
      <c r="S3599">
        <v>17.920000000000002</v>
      </c>
      <c r="T3599">
        <v>18.097999999999999</v>
      </c>
      <c r="U3599">
        <v>18.145</v>
      </c>
      <c r="V3599">
        <v>18.201000000000001</v>
      </c>
      <c r="W3599">
        <v>18.335000000000001</v>
      </c>
      <c r="X3599">
        <v>18.483000000000001</v>
      </c>
      <c r="Y3599">
        <v>18.63</v>
      </c>
      <c r="Z3599">
        <v>18.785</v>
      </c>
      <c r="AA3599">
        <v>18.957000000000001</v>
      </c>
      <c r="AB3599">
        <v>19.155999999999999</v>
      </c>
      <c r="AC3599">
        <v>19.341999999999999</v>
      </c>
      <c r="AD3599">
        <v>19.466999999999999</v>
      </c>
      <c r="AE3599">
        <v>19.536000000000001</v>
      </c>
      <c r="AF3599">
        <v>19.59</v>
      </c>
      <c r="AG3599">
        <v>19.712</v>
      </c>
      <c r="AH3599">
        <v>19.882999999999999</v>
      </c>
      <c r="AI3599">
        <v>20.036000000000001</v>
      </c>
      <c r="AJ3599">
        <v>20.132999999999999</v>
      </c>
    </row>
    <row r="3600" spans="3:36" x14ac:dyDescent="0.25">
      <c r="C3600" t="s">
        <v>1136</v>
      </c>
    </row>
    <row r="3601" spans="3:36" x14ac:dyDescent="0.25">
      <c r="C3601" t="s">
        <v>70</v>
      </c>
      <c r="E3601">
        <v>7.3999999999999996E-2</v>
      </c>
      <c r="F3601">
        <v>7.1999999999999995E-2</v>
      </c>
      <c r="G3601">
        <v>7.3999999999999996E-2</v>
      </c>
      <c r="H3601">
        <v>7.8E-2</v>
      </c>
      <c r="I3601">
        <v>8.2000000000000003E-2</v>
      </c>
      <c r="J3601">
        <v>8.3000000000000004E-2</v>
      </c>
      <c r="K3601">
        <v>8.3000000000000004E-2</v>
      </c>
      <c r="L3601">
        <v>8.3000000000000004E-2</v>
      </c>
      <c r="M3601">
        <v>8.3000000000000004E-2</v>
      </c>
      <c r="N3601">
        <v>8.3000000000000004E-2</v>
      </c>
      <c r="O3601">
        <v>8.4000000000000005E-2</v>
      </c>
      <c r="P3601">
        <v>8.4000000000000005E-2</v>
      </c>
      <c r="Q3601">
        <v>8.5000000000000006E-2</v>
      </c>
      <c r="R3601">
        <v>8.5999999999999993E-2</v>
      </c>
      <c r="S3601">
        <v>8.6999999999999994E-2</v>
      </c>
      <c r="T3601">
        <v>8.7999999999999995E-2</v>
      </c>
      <c r="U3601">
        <v>8.7999999999999995E-2</v>
      </c>
      <c r="V3601">
        <v>8.8999999999999996E-2</v>
      </c>
      <c r="W3601">
        <v>0.09</v>
      </c>
      <c r="X3601">
        <v>9.0999999999999998E-2</v>
      </c>
      <c r="Y3601">
        <v>9.1999999999999998E-2</v>
      </c>
      <c r="Z3601">
        <v>9.2999999999999999E-2</v>
      </c>
      <c r="AA3601">
        <v>9.5000000000000001E-2</v>
      </c>
      <c r="AB3601">
        <v>9.6000000000000002E-2</v>
      </c>
      <c r="AC3601">
        <v>9.8000000000000004E-2</v>
      </c>
      <c r="AD3601">
        <v>9.9000000000000005E-2</v>
      </c>
      <c r="AE3601">
        <v>0.1</v>
      </c>
      <c r="AF3601">
        <v>0.10100000000000001</v>
      </c>
      <c r="AG3601">
        <v>0.10199999999999999</v>
      </c>
      <c r="AH3601">
        <v>0.10299999999999999</v>
      </c>
      <c r="AI3601">
        <v>0.105</v>
      </c>
      <c r="AJ3601">
        <v>0.106</v>
      </c>
    </row>
    <row r="3602" spans="3:36" x14ac:dyDescent="0.25">
      <c r="C3602" t="s">
        <v>840</v>
      </c>
      <c r="E3602">
        <v>0.14000000000000001</v>
      </c>
      <c r="F3602">
        <v>0.13200000000000001</v>
      </c>
      <c r="G3602">
        <v>0.14299999999999999</v>
      </c>
      <c r="H3602">
        <v>0.152</v>
      </c>
      <c r="I3602">
        <v>0.154</v>
      </c>
      <c r="J3602">
        <v>0.152</v>
      </c>
      <c r="K3602">
        <v>0.153</v>
      </c>
      <c r="L3602">
        <v>0.154</v>
      </c>
      <c r="M3602">
        <v>0.156</v>
      </c>
      <c r="N3602">
        <v>0.158</v>
      </c>
      <c r="O3602">
        <v>0.16</v>
      </c>
      <c r="P3602">
        <v>0.16200000000000001</v>
      </c>
      <c r="Q3602">
        <v>0.16500000000000001</v>
      </c>
      <c r="R3602">
        <v>0.16700000000000001</v>
      </c>
      <c r="S3602">
        <v>0.17</v>
      </c>
      <c r="T3602">
        <v>0.17199999999999999</v>
      </c>
      <c r="U3602">
        <v>0.17299999999999999</v>
      </c>
      <c r="V3602">
        <v>0.17299999999999999</v>
      </c>
      <c r="W3602">
        <v>0.17499999999999999</v>
      </c>
      <c r="X3602">
        <v>0.17699999999999999</v>
      </c>
      <c r="Y3602">
        <v>0.17799999999999999</v>
      </c>
      <c r="Z3602">
        <v>0.18</v>
      </c>
      <c r="AA3602">
        <v>0.182</v>
      </c>
      <c r="AB3602">
        <v>0.184</v>
      </c>
      <c r="AC3602">
        <v>0.186</v>
      </c>
      <c r="AD3602">
        <v>0.188</v>
      </c>
      <c r="AE3602">
        <v>0.189</v>
      </c>
      <c r="AF3602">
        <v>0.19</v>
      </c>
      <c r="AG3602">
        <v>0.191</v>
      </c>
      <c r="AH3602">
        <v>0.193</v>
      </c>
      <c r="AI3602">
        <v>0.19500000000000001</v>
      </c>
      <c r="AJ3602">
        <v>0.19600000000000001</v>
      </c>
    </row>
    <row r="3603" spans="3:36" x14ac:dyDescent="0.25">
      <c r="C3603" t="s">
        <v>1137</v>
      </c>
    </row>
    <row r="3604" spans="3:36" x14ac:dyDescent="0.25">
      <c r="C3604" t="s">
        <v>70</v>
      </c>
      <c r="E3604">
        <v>3.036</v>
      </c>
      <c r="F3604">
        <v>2.976</v>
      </c>
      <c r="G3604">
        <v>3.0339999999999998</v>
      </c>
      <c r="H3604">
        <v>3.202</v>
      </c>
      <c r="I3604">
        <v>3.35</v>
      </c>
      <c r="J3604">
        <v>3.4089999999999998</v>
      </c>
      <c r="K3604">
        <v>3.3809999999999998</v>
      </c>
      <c r="L3604">
        <v>3.3780000000000001</v>
      </c>
      <c r="M3604">
        <v>3.391</v>
      </c>
      <c r="N3604">
        <v>3.407</v>
      </c>
      <c r="O3604">
        <v>3.4239999999999999</v>
      </c>
      <c r="P3604">
        <v>3.4460000000000002</v>
      </c>
      <c r="Q3604">
        <v>3.4689999999999999</v>
      </c>
      <c r="R3604">
        <v>3.5009999999999999</v>
      </c>
      <c r="S3604">
        <v>3.5419999999999998</v>
      </c>
      <c r="T3604">
        <v>3.573</v>
      </c>
      <c r="U3604">
        <v>3.593</v>
      </c>
      <c r="V3604">
        <v>3.62</v>
      </c>
      <c r="W3604">
        <v>3.6629999999999998</v>
      </c>
      <c r="X3604">
        <v>3.7090000000000001</v>
      </c>
      <c r="Y3604">
        <v>3.7549999999999999</v>
      </c>
      <c r="Z3604">
        <v>3.8039999999999998</v>
      </c>
      <c r="AA3604">
        <v>3.8580000000000001</v>
      </c>
      <c r="AB3604">
        <v>3.919</v>
      </c>
      <c r="AC3604">
        <v>3.9780000000000002</v>
      </c>
      <c r="AD3604">
        <v>4.0259999999999998</v>
      </c>
      <c r="AE3604">
        <v>4.0620000000000003</v>
      </c>
      <c r="AF3604">
        <v>4.0949999999999998</v>
      </c>
      <c r="AG3604">
        <v>4.1420000000000003</v>
      </c>
      <c r="AH3604">
        <v>4.1989999999999998</v>
      </c>
      <c r="AI3604">
        <v>4.2530000000000001</v>
      </c>
      <c r="AJ3604">
        <v>4.2969999999999997</v>
      </c>
    </row>
    <row r="3605" spans="3:36" x14ac:dyDescent="0.25">
      <c r="C3605" t="s">
        <v>1138</v>
      </c>
    </row>
    <row r="3606" spans="3:36" x14ac:dyDescent="0.25">
      <c r="C3606" t="s">
        <v>843</v>
      </c>
      <c r="E3606">
        <v>27.210999999999999</v>
      </c>
      <c r="F3606">
        <v>28.792000000000002</v>
      </c>
      <c r="G3606">
        <v>21.588000000000001</v>
      </c>
      <c r="H3606">
        <v>21.277999999999999</v>
      </c>
      <c r="I3606">
        <v>17.805</v>
      </c>
      <c r="J3606">
        <v>16.933</v>
      </c>
      <c r="K3606">
        <v>17.553000000000001</v>
      </c>
      <c r="L3606">
        <v>18.279</v>
      </c>
      <c r="M3606">
        <v>19.082999999999998</v>
      </c>
      <c r="N3606">
        <v>19.88</v>
      </c>
      <c r="O3606">
        <v>20.645</v>
      </c>
      <c r="P3606">
        <v>21.39</v>
      </c>
      <c r="Q3606">
        <v>22.076000000000001</v>
      </c>
      <c r="R3606">
        <v>22.747</v>
      </c>
      <c r="S3606">
        <v>23.388000000000002</v>
      </c>
      <c r="T3606">
        <v>23.869</v>
      </c>
      <c r="U3606">
        <v>24.169</v>
      </c>
      <c r="V3606">
        <v>24.408999999999999</v>
      </c>
      <c r="W3606">
        <v>24.721</v>
      </c>
      <c r="X3606">
        <v>25.047999999999998</v>
      </c>
      <c r="Y3606">
        <v>25.366</v>
      </c>
      <c r="Z3606">
        <v>25.702999999999999</v>
      </c>
      <c r="AA3606">
        <v>26.076000000000001</v>
      </c>
      <c r="AB3606">
        <v>26.506</v>
      </c>
      <c r="AC3606">
        <v>26.925999999999998</v>
      </c>
      <c r="AD3606">
        <v>27.257000000000001</v>
      </c>
      <c r="AE3606">
        <v>27.504999999999999</v>
      </c>
      <c r="AF3606">
        <v>27.727</v>
      </c>
      <c r="AG3606">
        <v>28.050999999999998</v>
      </c>
      <c r="AH3606">
        <v>28.454999999999998</v>
      </c>
      <c r="AI3606">
        <v>28.832999999999998</v>
      </c>
      <c r="AJ3606">
        <v>29.126999999999999</v>
      </c>
    </row>
    <row r="3607" spans="3:36" x14ac:dyDescent="0.25">
      <c r="C3607" t="s">
        <v>1003</v>
      </c>
    </row>
    <row r="3608" spans="3:36" x14ac:dyDescent="0.25">
      <c r="C3608" t="s">
        <v>70</v>
      </c>
      <c r="E3608">
        <v>63.216000000000001</v>
      </c>
      <c r="F3608">
        <v>61.966000000000001</v>
      </c>
      <c r="G3608">
        <v>63.292000000000002</v>
      </c>
      <c r="H3608">
        <v>67.045000000000002</v>
      </c>
      <c r="I3608">
        <v>70.393000000000001</v>
      </c>
      <c r="J3608">
        <v>71.742000000000004</v>
      </c>
      <c r="K3608">
        <v>71.236000000000004</v>
      </c>
      <c r="L3608">
        <v>71.241</v>
      </c>
      <c r="M3608">
        <v>71.587999999999994</v>
      </c>
      <c r="N3608">
        <v>72</v>
      </c>
      <c r="O3608">
        <v>72.436000000000007</v>
      </c>
      <c r="P3608">
        <v>72.988</v>
      </c>
      <c r="Q3608">
        <v>73.55</v>
      </c>
      <c r="R3608">
        <v>74.337000000000003</v>
      </c>
      <c r="S3608">
        <v>75.290000000000006</v>
      </c>
      <c r="T3608">
        <v>76.040000000000006</v>
      </c>
      <c r="U3608">
        <v>76.542000000000002</v>
      </c>
      <c r="V3608">
        <v>77.186000000000007</v>
      </c>
      <c r="W3608">
        <v>78.194999999999993</v>
      </c>
      <c r="X3608">
        <v>79.275999999999996</v>
      </c>
      <c r="Y3608">
        <v>80.355999999999995</v>
      </c>
      <c r="Z3608">
        <v>81.491</v>
      </c>
      <c r="AA3608">
        <v>82.736000000000004</v>
      </c>
      <c r="AB3608">
        <v>84.138999999999996</v>
      </c>
      <c r="AC3608">
        <v>85.513000000000005</v>
      </c>
      <c r="AD3608">
        <v>86.623999999999995</v>
      </c>
      <c r="AE3608">
        <v>87.49</v>
      </c>
      <c r="AF3608">
        <v>88.275000000000006</v>
      </c>
      <c r="AG3608">
        <v>89.358999999999995</v>
      </c>
      <c r="AH3608">
        <v>90.69</v>
      </c>
      <c r="AI3608">
        <v>91.951999999999998</v>
      </c>
      <c r="AJ3608">
        <v>92.972999999999999</v>
      </c>
    </row>
    <row r="3609" spans="3:36" x14ac:dyDescent="0.25">
      <c r="C3609" t="s">
        <v>840</v>
      </c>
      <c r="E3609">
        <v>99.111999999999995</v>
      </c>
      <c r="F3609">
        <v>95.825999999999993</v>
      </c>
      <c r="G3609">
        <v>102.648</v>
      </c>
      <c r="H3609">
        <v>107.81</v>
      </c>
      <c r="I3609">
        <v>108.773</v>
      </c>
      <c r="J3609">
        <v>107.837</v>
      </c>
      <c r="K3609">
        <v>108.066</v>
      </c>
      <c r="L3609">
        <v>108.986</v>
      </c>
      <c r="M3609">
        <v>110.40600000000001</v>
      </c>
      <c r="N3609">
        <v>111.899</v>
      </c>
      <c r="O3609">
        <v>113.377</v>
      </c>
      <c r="P3609">
        <v>114.958</v>
      </c>
      <c r="Q3609">
        <v>116.47499999999999</v>
      </c>
      <c r="R3609">
        <v>118.199</v>
      </c>
      <c r="S3609">
        <v>120.015</v>
      </c>
      <c r="T3609">
        <v>121.3</v>
      </c>
      <c r="U3609">
        <v>121.655</v>
      </c>
      <c r="V3609">
        <v>122.075</v>
      </c>
      <c r="W3609">
        <v>123.047</v>
      </c>
      <c r="X3609">
        <v>124.128</v>
      </c>
      <c r="Y3609">
        <v>125.19499999999999</v>
      </c>
      <c r="Z3609">
        <v>126.327</v>
      </c>
      <c r="AA3609">
        <v>127.577</v>
      </c>
      <c r="AB3609">
        <v>129.02199999999999</v>
      </c>
      <c r="AC3609">
        <v>130.37799999999999</v>
      </c>
      <c r="AD3609">
        <v>131.309</v>
      </c>
      <c r="AE3609">
        <v>131.85300000000001</v>
      </c>
      <c r="AF3609">
        <v>132.29599999999999</v>
      </c>
      <c r="AG3609">
        <v>133.21299999999999</v>
      </c>
      <c r="AH3609">
        <v>134.476</v>
      </c>
      <c r="AI3609">
        <v>135.62100000000001</v>
      </c>
      <c r="AJ3609">
        <v>136.36699999999999</v>
      </c>
    </row>
    <row r="3610" spans="3:36" x14ac:dyDescent="0.25">
      <c r="C3610" t="s">
        <v>3</v>
      </c>
      <c r="E3610">
        <v>3.1659999999999999</v>
      </c>
      <c r="F3610">
        <v>3.0630000000000002</v>
      </c>
      <c r="G3610">
        <v>3.1160000000000001</v>
      </c>
      <c r="H3610">
        <v>3.0859999999999999</v>
      </c>
      <c r="I3610">
        <v>3.339</v>
      </c>
      <c r="J3610">
        <v>2.573</v>
      </c>
      <c r="K3610">
        <v>2.6429999999999998</v>
      </c>
      <c r="L3610">
        <v>2.7280000000000002</v>
      </c>
      <c r="M3610">
        <v>2.823</v>
      </c>
      <c r="N3610">
        <v>2.9159999999999999</v>
      </c>
      <c r="O3610">
        <v>3.0059999999999998</v>
      </c>
      <c r="P3610">
        <v>3.0960000000000001</v>
      </c>
      <c r="Q3610">
        <v>3.1779999999999999</v>
      </c>
      <c r="R3610">
        <v>3.2629999999999999</v>
      </c>
      <c r="S3610">
        <v>3.3450000000000002</v>
      </c>
      <c r="T3610">
        <v>3.4079999999999999</v>
      </c>
      <c r="U3610">
        <v>3.448</v>
      </c>
      <c r="V3610">
        <v>3.4809999999999999</v>
      </c>
      <c r="W3610">
        <v>3.5230000000000001</v>
      </c>
      <c r="X3610">
        <v>3.57</v>
      </c>
      <c r="Y3610">
        <v>3.617</v>
      </c>
      <c r="Z3610">
        <v>3.6659999999999999</v>
      </c>
      <c r="AA3610">
        <v>3.72</v>
      </c>
      <c r="AB3610">
        <v>3.7810000000000001</v>
      </c>
      <c r="AC3610">
        <v>3.8410000000000002</v>
      </c>
      <c r="AD3610">
        <v>3.8889999999999998</v>
      </c>
      <c r="AE3610">
        <v>3.927</v>
      </c>
      <c r="AF3610">
        <v>3.9609999999999999</v>
      </c>
      <c r="AG3610">
        <v>4.008</v>
      </c>
      <c r="AH3610">
        <v>4.0659999999999998</v>
      </c>
      <c r="AI3610">
        <v>4.1210000000000004</v>
      </c>
      <c r="AJ3610">
        <v>4.165</v>
      </c>
    </row>
    <row r="3611" spans="3:36" x14ac:dyDescent="0.25">
      <c r="C3611" t="s">
        <v>844</v>
      </c>
      <c r="E3611">
        <v>83.012</v>
      </c>
      <c r="F3611">
        <v>80.531999999999996</v>
      </c>
      <c r="G3611">
        <v>83.063999999999993</v>
      </c>
      <c r="H3611">
        <v>86.427999999999997</v>
      </c>
      <c r="I3611">
        <v>90.323999999999998</v>
      </c>
      <c r="J3611">
        <v>90.590999999999994</v>
      </c>
      <c r="K3611">
        <v>90.242000000000004</v>
      </c>
      <c r="L3611">
        <v>90.462999999999994</v>
      </c>
      <c r="M3611">
        <v>91.052999999999997</v>
      </c>
      <c r="N3611">
        <v>91.647000000000006</v>
      </c>
      <c r="O3611">
        <v>92.162000000000006</v>
      </c>
      <c r="P3611">
        <v>92.700999999999993</v>
      </c>
      <c r="Q3611">
        <v>93.262</v>
      </c>
      <c r="R3611">
        <v>94.058999999999997</v>
      </c>
      <c r="S3611">
        <v>95.013000000000005</v>
      </c>
      <c r="T3611">
        <v>95.653000000000006</v>
      </c>
      <c r="U3611">
        <v>95.941999999999993</v>
      </c>
      <c r="V3611">
        <v>96.375</v>
      </c>
      <c r="W3611">
        <v>97.242999999999995</v>
      </c>
      <c r="X3611">
        <v>98.215999999999994</v>
      </c>
      <c r="Y3611">
        <v>99.174000000000007</v>
      </c>
      <c r="Z3611">
        <v>100.21299999999999</v>
      </c>
      <c r="AA3611">
        <v>101.378</v>
      </c>
      <c r="AB3611">
        <v>102.72</v>
      </c>
      <c r="AC3611">
        <v>104.048</v>
      </c>
      <c r="AD3611">
        <v>105.069</v>
      </c>
      <c r="AE3611">
        <v>105.8</v>
      </c>
      <c r="AF3611">
        <v>106.45399999999999</v>
      </c>
      <c r="AG3611">
        <v>107.47</v>
      </c>
      <c r="AH3611">
        <v>108.776</v>
      </c>
      <c r="AI3611">
        <v>110.006</v>
      </c>
      <c r="AJ3611">
        <v>110.932</v>
      </c>
    </row>
    <row r="3612" spans="3:36" x14ac:dyDescent="0.25">
      <c r="C3612" t="s">
        <v>843</v>
      </c>
      <c r="E3612">
        <v>27.210999999999999</v>
      </c>
      <c r="F3612">
        <v>28.792000000000002</v>
      </c>
      <c r="G3612">
        <v>21.588000000000001</v>
      </c>
      <c r="H3612">
        <v>21.277999999999999</v>
      </c>
      <c r="I3612">
        <v>17.805</v>
      </c>
      <c r="J3612">
        <v>16.933</v>
      </c>
      <c r="K3612">
        <v>17.553000000000001</v>
      </c>
      <c r="L3612">
        <v>18.279</v>
      </c>
      <c r="M3612">
        <v>19.082999999999998</v>
      </c>
      <c r="N3612">
        <v>19.88</v>
      </c>
      <c r="O3612">
        <v>20.645</v>
      </c>
      <c r="P3612">
        <v>21.39</v>
      </c>
      <c r="Q3612">
        <v>22.076000000000001</v>
      </c>
      <c r="R3612">
        <v>22.747</v>
      </c>
      <c r="S3612">
        <v>23.388000000000002</v>
      </c>
      <c r="T3612">
        <v>23.869</v>
      </c>
      <c r="U3612">
        <v>24.169</v>
      </c>
      <c r="V3612">
        <v>24.408999999999999</v>
      </c>
      <c r="W3612">
        <v>24.721</v>
      </c>
      <c r="X3612">
        <v>25.047999999999998</v>
      </c>
      <c r="Y3612">
        <v>25.366</v>
      </c>
      <c r="Z3612">
        <v>25.702999999999999</v>
      </c>
      <c r="AA3612">
        <v>26.076000000000001</v>
      </c>
      <c r="AB3612">
        <v>26.506</v>
      </c>
      <c r="AC3612">
        <v>26.925999999999998</v>
      </c>
      <c r="AD3612">
        <v>27.257000000000001</v>
      </c>
      <c r="AE3612">
        <v>27.504999999999999</v>
      </c>
      <c r="AF3612">
        <v>27.727</v>
      </c>
      <c r="AG3612">
        <v>28.050999999999998</v>
      </c>
      <c r="AH3612">
        <v>28.454999999999998</v>
      </c>
      <c r="AI3612">
        <v>28.832999999999998</v>
      </c>
      <c r="AJ3612">
        <v>29.126999999999999</v>
      </c>
    </row>
    <row r="3613" spans="3:36" x14ac:dyDescent="0.25">
      <c r="C3613" t="s">
        <v>838</v>
      </c>
      <c r="E3613">
        <v>275.71600000000001</v>
      </c>
      <c r="F3613">
        <v>270.18</v>
      </c>
      <c r="G3613">
        <v>273.70800000000003</v>
      </c>
      <c r="H3613">
        <v>285.64699999999999</v>
      </c>
      <c r="I3613">
        <v>290.63400000000001</v>
      </c>
      <c r="J3613">
        <v>289.67599999999999</v>
      </c>
      <c r="K3613">
        <v>289.74</v>
      </c>
      <c r="L3613">
        <v>291.697</v>
      </c>
      <c r="M3613">
        <v>294.952</v>
      </c>
      <c r="N3613">
        <v>298.34100000000001</v>
      </c>
      <c r="O3613">
        <v>301.62599999999998</v>
      </c>
      <c r="P3613">
        <v>305.13299999999998</v>
      </c>
      <c r="Q3613">
        <v>308.541</v>
      </c>
      <c r="R3613">
        <v>312.60300000000001</v>
      </c>
      <c r="S3613">
        <v>317.05099999999999</v>
      </c>
      <c r="T3613">
        <v>320.27100000000002</v>
      </c>
      <c r="U3613">
        <v>321.75599999999997</v>
      </c>
      <c r="V3613">
        <v>323.52600000000001</v>
      </c>
      <c r="W3613">
        <v>326.73</v>
      </c>
      <c r="X3613">
        <v>330.23700000000002</v>
      </c>
      <c r="Y3613">
        <v>333.70699999999999</v>
      </c>
      <c r="Z3613">
        <v>337.4</v>
      </c>
      <c r="AA3613">
        <v>341.48599999999999</v>
      </c>
      <c r="AB3613">
        <v>346.16800000000001</v>
      </c>
      <c r="AC3613">
        <v>350.70699999999999</v>
      </c>
      <c r="AD3613">
        <v>354.149</v>
      </c>
      <c r="AE3613">
        <v>356.57499999999999</v>
      </c>
      <c r="AF3613">
        <v>358.71300000000002</v>
      </c>
      <c r="AG3613">
        <v>362.1</v>
      </c>
      <c r="AH3613">
        <v>366.46300000000002</v>
      </c>
      <c r="AI3613">
        <v>370.53199999999998</v>
      </c>
      <c r="AJ3613">
        <v>373.565</v>
      </c>
    </row>
    <row r="3614" spans="3:36" x14ac:dyDescent="0.25">
      <c r="C3614" t="s">
        <v>996</v>
      </c>
    </row>
    <row r="3615" spans="3:36" x14ac:dyDescent="0.25">
      <c r="C3615" t="s">
        <v>1004</v>
      </c>
    </row>
    <row r="3616" spans="3:36" x14ac:dyDescent="0.25">
      <c r="C3616" t="s">
        <v>996</v>
      </c>
    </row>
    <row r="3617" spans="3:36" x14ac:dyDescent="0.25">
      <c r="C3617" t="s">
        <v>1005</v>
      </c>
    </row>
    <row r="3618" spans="3:36" x14ac:dyDescent="0.25">
      <c r="C3618" t="s">
        <v>55</v>
      </c>
      <c r="E3618">
        <v>0</v>
      </c>
      <c r="F3618">
        <v>0</v>
      </c>
      <c r="G3618">
        <v>0.1</v>
      </c>
      <c r="H3618">
        <v>0.3</v>
      </c>
      <c r="I3618">
        <v>0.2</v>
      </c>
      <c r="J3618">
        <v>0.2</v>
      </c>
      <c r="K3618">
        <v>0.4</v>
      </c>
      <c r="L3618">
        <v>0.8</v>
      </c>
      <c r="M3618">
        <v>1.3</v>
      </c>
      <c r="N3618">
        <v>2.2000000000000002</v>
      </c>
      <c r="O3618">
        <v>3.6</v>
      </c>
      <c r="P3618">
        <v>5.9</v>
      </c>
      <c r="Q3618">
        <v>9</v>
      </c>
      <c r="R3618">
        <v>14.9</v>
      </c>
      <c r="S3618">
        <v>21.9</v>
      </c>
      <c r="T3618">
        <v>29.9</v>
      </c>
      <c r="U3618">
        <v>40.5</v>
      </c>
      <c r="V3618">
        <v>46.9</v>
      </c>
      <c r="W3618">
        <v>51.2</v>
      </c>
      <c r="X3618">
        <v>54.3</v>
      </c>
      <c r="Y3618">
        <v>46.2</v>
      </c>
      <c r="Z3618">
        <v>58.7</v>
      </c>
      <c r="AA3618">
        <v>60.7</v>
      </c>
      <c r="AB3618">
        <v>62.5</v>
      </c>
      <c r="AC3618">
        <v>63.8</v>
      </c>
      <c r="AD3618">
        <v>64.400000000000006</v>
      </c>
      <c r="AE3618">
        <v>64.5</v>
      </c>
      <c r="AF3618">
        <v>64.2</v>
      </c>
      <c r="AG3618">
        <v>63.9</v>
      </c>
      <c r="AH3618">
        <v>64.599999999999994</v>
      </c>
      <c r="AI3618">
        <v>65.3</v>
      </c>
      <c r="AJ3618">
        <v>67.099999999999994</v>
      </c>
    </row>
    <row r="3619" spans="3:36" x14ac:dyDescent="0.25">
      <c r="C3619" t="s">
        <v>831</v>
      </c>
      <c r="E3619">
        <v>120.8</v>
      </c>
      <c r="F3619">
        <v>124.6</v>
      </c>
      <c r="G3619">
        <v>125.3</v>
      </c>
      <c r="H3619">
        <v>125.9</v>
      </c>
      <c r="I3619">
        <v>135.1</v>
      </c>
      <c r="J3619">
        <v>135.19999999999999</v>
      </c>
      <c r="K3619">
        <v>134.9</v>
      </c>
      <c r="L3619">
        <v>134.9</v>
      </c>
      <c r="M3619">
        <v>134.6</v>
      </c>
      <c r="N3619">
        <v>133.9</v>
      </c>
      <c r="O3619">
        <v>132.6</v>
      </c>
      <c r="P3619">
        <v>130.6</v>
      </c>
      <c r="Q3619">
        <v>128.69999999999999</v>
      </c>
      <c r="R3619">
        <v>124.6</v>
      </c>
      <c r="S3619">
        <v>119.5</v>
      </c>
      <c r="T3619">
        <v>113</v>
      </c>
      <c r="U3619">
        <v>103.6</v>
      </c>
      <c r="V3619">
        <v>98.6</v>
      </c>
      <c r="W3619">
        <v>95.8</v>
      </c>
      <c r="X3619">
        <v>93.9</v>
      </c>
      <c r="Y3619">
        <v>77.8</v>
      </c>
      <c r="Z3619">
        <v>92</v>
      </c>
      <c r="AA3619">
        <v>91.3</v>
      </c>
      <c r="AB3619">
        <v>91</v>
      </c>
      <c r="AC3619">
        <v>91.1</v>
      </c>
      <c r="AD3619">
        <v>91.5</v>
      </c>
      <c r="AE3619">
        <v>92</v>
      </c>
      <c r="AF3619">
        <v>92.8</v>
      </c>
      <c r="AG3619">
        <v>94.1</v>
      </c>
      <c r="AH3619">
        <v>94.7</v>
      </c>
      <c r="AI3619">
        <v>95.3</v>
      </c>
      <c r="AJ3619">
        <v>94.5</v>
      </c>
    </row>
    <row r="3620" spans="3:36" x14ac:dyDescent="0.25">
      <c r="C3620" t="s">
        <v>846</v>
      </c>
      <c r="E3620">
        <v>0</v>
      </c>
      <c r="F3620">
        <v>0</v>
      </c>
      <c r="G3620">
        <v>0</v>
      </c>
      <c r="H3620">
        <v>0</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c r="AI3620">
        <v>0</v>
      </c>
      <c r="AJ3620">
        <v>0</v>
      </c>
    </row>
    <row r="3621" spans="3:36" x14ac:dyDescent="0.25">
      <c r="C3621" t="s">
        <v>64</v>
      </c>
      <c r="E3621">
        <v>0</v>
      </c>
      <c r="F3621">
        <v>0</v>
      </c>
      <c r="G3621">
        <v>0.1</v>
      </c>
      <c r="H3621">
        <v>0.1</v>
      </c>
      <c r="I3621">
        <v>0</v>
      </c>
      <c r="J3621">
        <v>0.1</v>
      </c>
      <c r="K3621">
        <v>0.1</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c r="AI3621">
        <v>0</v>
      </c>
      <c r="AJ3621">
        <v>0</v>
      </c>
    </row>
    <row r="3622" spans="3:36" x14ac:dyDescent="0.25">
      <c r="C3622" t="s">
        <v>833</v>
      </c>
      <c r="E3622">
        <v>0</v>
      </c>
      <c r="F3622">
        <v>0</v>
      </c>
      <c r="G3622">
        <v>0</v>
      </c>
      <c r="H3622">
        <v>0</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c r="AI3622">
        <v>0</v>
      </c>
      <c r="AJ3622">
        <v>0</v>
      </c>
    </row>
    <row r="3623" spans="3:36" x14ac:dyDescent="0.25">
      <c r="C3623" t="s">
        <v>834</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0</v>
      </c>
    </row>
    <row r="3624" spans="3:36" x14ac:dyDescent="0.25">
      <c r="C3624" t="s">
        <v>42</v>
      </c>
      <c r="E3624">
        <v>0</v>
      </c>
      <c r="F3624">
        <v>0</v>
      </c>
      <c r="G3624">
        <v>0</v>
      </c>
      <c r="H3624">
        <v>0</v>
      </c>
      <c r="I3624">
        <v>0</v>
      </c>
      <c r="J3624">
        <v>0</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c r="AD3624">
        <v>0</v>
      </c>
      <c r="AE3624">
        <v>0</v>
      </c>
      <c r="AF3624">
        <v>0</v>
      </c>
      <c r="AG3624">
        <v>0</v>
      </c>
      <c r="AH3624">
        <v>0</v>
      </c>
      <c r="AI3624">
        <v>0</v>
      </c>
      <c r="AJ3624">
        <v>0</v>
      </c>
    </row>
    <row r="3625" spans="3:36" x14ac:dyDescent="0.25">
      <c r="C3625" t="s">
        <v>40</v>
      </c>
      <c r="E3625">
        <v>0</v>
      </c>
      <c r="F3625">
        <v>0</v>
      </c>
      <c r="G3625">
        <v>0</v>
      </c>
      <c r="H3625">
        <v>0</v>
      </c>
      <c r="I3625">
        <v>0</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c r="AD3625">
        <v>0</v>
      </c>
      <c r="AE3625">
        <v>0</v>
      </c>
      <c r="AF3625">
        <v>0</v>
      </c>
      <c r="AG3625">
        <v>0</v>
      </c>
      <c r="AH3625">
        <v>0</v>
      </c>
      <c r="AI3625">
        <v>0</v>
      </c>
      <c r="AJ3625">
        <v>0</v>
      </c>
    </row>
    <row r="3626" spans="3:36" x14ac:dyDescent="0.25">
      <c r="C3626" t="s">
        <v>838</v>
      </c>
      <c r="E3626">
        <v>120.9</v>
      </c>
      <c r="F3626">
        <v>124.6</v>
      </c>
      <c r="G3626">
        <v>125.5</v>
      </c>
      <c r="H3626">
        <v>126.3</v>
      </c>
      <c r="I3626">
        <v>135.4</v>
      </c>
      <c r="J3626">
        <v>135.4</v>
      </c>
      <c r="K3626">
        <v>135.30000000000001</v>
      </c>
      <c r="L3626">
        <v>135.69999999999999</v>
      </c>
      <c r="M3626">
        <v>136</v>
      </c>
      <c r="N3626">
        <v>136.19999999999999</v>
      </c>
      <c r="O3626">
        <v>136.30000000000001</v>
      </c>
      <c r="P3626">
        <v>136.5</v>
      </c>
      <c r="Q3626">
        <v>137.80000000000001</v>
      </c>
      <c r="R3626">
        <v>139.6</v>
      </c>
      <c r="S3626">
        <v>141.4</v>
      </c>
      <c r="T3626">
        <v>143</v>
      </c>
      <c r="U3626">
        <v>144.1</v>
      </c>
      <c r="V3626">
        <v>145.5</v>
      </c>
      <c r="W3626">
        <v>147</v>
      </c>
      <c r="X3626">
        <v>148.30000000000001</v>
      </c>
      <c r="Y3626">
        <v>124</v>
      </c>
      <c r="Z3626">
        <v>150.69999999999999</v>
      </c>
      <c r="AA3626">
        <v>152</v>
      </c>
      <c r="AB3626">
        <v>153.5</v>
      </c>
      <c r="AC3626">
        <v>154.9</v>
      </c>
      <c r="AD3626">
        <v>155.9</v>
      </c>
      <c r="AE3626">
        <v>156.5</v>
      </c>
      <c r="AF3626">
        <v>157.1</v>
      </c>
      <c r="AG3626">
        <v>158</v>
      </c>
      <c r="AH3626">
        <v>159.4</v>
      </c>
      <c r="AI3626">
        <v>160.69999999999999</v>
      </c>
      <c r="AJ3626">
        <v>161.6</v>
      </c>
    </row>
    <row r="3627" spans="3:36" x14ac:dyDescent="0.25">
      <c r="C3627" t="s">
        <v>996</v>
      </c>
    </row>
    <row r="3628" spans="3:36" x14ac:dyDescent="0.25">
      <c r="C3628" t="s">
        <v>996</v>
      </c>
    </row>
    <row r="3629" spans="3:36" x14ac:dyDescent="0.25">
      <c r="C3629" t="s">
        <v>1006</v>
      </c>
    </row>
    <row r="3630" spans="3:36" x14ac:dyDescent="0.25">
      <c r="C3630" t="s">
        <v>53</v>
      </c>
      <c r="E3630">
        <v>23.6</v>
      </c>
      <c r="F3630">
        <v>23.7</v>
      </c>
      <c r="G3630">
        <v>22.6</v>
      </c>
      <c r="H3630">
        <v>22.6</v>
      </c>
      <c r="I3630">
        <v>25.6</v>
      </c>
      <c r="J3630">
        <v>25.9</v>
      </c>
      <c r="K3630">
        <v>25.2</v>
      </c>
      <c r="L3630">
        <v>25</v>
      </c>
      <c r="M3630">
        <v>24.7</v>
      </c>
      <c r="N3630">
        <v>24.4</v>
      </c>
      <c r="O3630">
        <v>24</v>
      </c>
      <c r="P3630">
        <v>23.4</v>
      </c>
      <c r="Q3630">
        <v>22.8</v>
      </c>
      <c r="R3630">
        <v>21.8</v>
      </c>
      <c r="S3630">
        <v>20.6</v>
      </c>
      <c r="T3630">
        <v>19.100000000000001</v>
      </c>
      <c r="U3630">
        <v>16.899999999999999</v>
      </c>
      <c r="V3630">
        <v>15.7</v>
      </c>
      <c r="W3630">
        <v>15.1</v>
      </c>
      <c r="X3630">
        <v>14.7</v>
      </c>
      <c r="Y3630">
        <v>10.9</v>
      </c>
      <c r="Z3630">
        <v>14.2</v>
      </c>
      <c r="AA3630">
        <v>14</v>
      </c>
      <c r="AB3630">
        <v>14</v>
      </c>
      <c r="AC3630">
        <v>13.9</v>
      </c>
      <c r="AD3630">
        <v>14</v>
      </c>
      <c r="AE3630">
        <v>14.1</v>
      </c>
      <c r="AF3630">
        <v>14.2</v>
      </c>
      <c r="AG3630">
        <v>14.5</v>
      </c>
      <c r="AH3630">
        <v>14.6</v>
      </c>
      <c r="AI3630">
        <v>14.7</v>
      </c>
      <c r="AJ3630">
        <v>14.5</v>
      </c>
    </row>
    <row r="3631" spans="3:36" x14ac:dyDescent="0.25">
      <c r="C3631" t="s">
        <v>54</v>
      </c>
      <c r="E3631">
        <v>0</v>
      </c>
      <c r="F3631">
        <v>0</v>
      </c>
      <c r="G3631">
        <v>0.1</v>
      </c>
      <c r="H3631">
        <v>0.1</v>
      </c>
      <c r="I3631">
        <v>0</v>
      </c>
      <c r="J3631">
        <v>0</v>
      </c>
      <c r="K3631">
        <v>0</v>
      </c>
      <c r="L3631">
        <v>0</v>
      </c>
      <c r="M3631">
        <v>0</v>
      </c>
      <c r="N3631">
        <v>0</v>
      </c>
      <c r="O3631">
        <v>0</v>
      </c>
      <c r="P3631">
        <v>0</v>
      </c>
      <c r="Q3631">
        <v>0</v>
      </c>
      <c r="R3631">
        <v>0</v>
      </c>
      <c r="S3631">
        <v>0</v>
      </c>
      <c r="T3631">
        <v>0</v>
      </c>
      <c r="U3631">
        <v>0</v>
      </c>
      <c r="V3631">
        <v>0</v>
      </c>
      <c r="W3631">
        <v>0</v>
      </c>
      <c r="X3631">
        <v>0</v>
      </c>
      <c r="Y3631">
        <v>0</v>
      </c>
      <c r="Z3631">
        <v>0</v>
      </c>
      <c r="AA3631">
        <v>0</v>
      </c>
      <c r="AB3631">
        <v>0</v>
      </c>
      <c r="AC3631">
        <v>0</v>
      </c>
      <c r="AD3631">
        <v>0</v>
      </c>
      <c r="AE3631">
        <v>0</v>
      </c>
      <c r="AF3631">
        <v>0</v>
      </c>
      <c r="AG3631">
        <v>0</v>
      </c>
      <c r="AH3631">
        <v>0</v>
      </c>
      <c r="AI3631">
        <v>0</v>
      </c>
      <c r="AJ3631" t="s">
        <v>1007</v>
      </c>
    </row>
    <row r="3632" spans="3:36" x14ac:dyDescent="0.25">
      <c r="C3632" t="s">
        <v>43</v>
      </c>
      <c r="E3632">
        <v>0</v>
      </c>
      <c r="F3632">
        <v>0</v>
      </c>
      <c r="G3632">
        <v>0</v>
      </c>
      <c r="H3632">
        <v>0</v>
      </c>
      <c r="I3632">
        <v>0</v>
      </c>
      <c r="J3632">
        <v>0</v>
      </c>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row>
    <row r="3633" spans="3:36" x14ac:dyDescent="0.25">
      <c r="C3633" t="s">
        <v>847</v>
      </c>
      <c r="E3633">
        <v>0</v>
      </c>
      <c r="F3633">
        <v>0</v>
      </c>
      <c r="G3633">
        <v>0</v>
      </c>
      <c r="H3633">
        <v>0</v>
      </c>
      <c r="I3633">
        <v>0</v>
      </c>
      <c r="J3633">
        <v>0</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row>
    <row r="3634" spans="3:36" x14ac:dyDescent="0.25">
      <c r="C3634" t="s">
        <v>848</v>
      </c>
      <c r="E3634">
        <v>0</v>
      </c>
      <c r="F3634">
        <v>0</v>
      </c>
      <c r="G3634">
        <v>0</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row>
    <row r="3635" spans="3:36" x14ac:dyDescent="0.25">
      <c r="C3635" t="s">
        <v>42</v>
      </c>
      <c r="E3635">
        <v>0</v>
      </c>
      <c r="F3635">
        <v>0</v>
      </c>
      <c r="G3635">
        <v>0</v>
      </c>
      <c r="H3635">
        <v>0</v>
      </c>
      <c r="I3635">
        <v>0</v>
      </c>
      <c r="J3635">
        <v>0</v>
      </c>
      <c r="K3635">
        <v>0</v>
      </c>
      <c r="L3635">
        <v>0</v>
      </c>
      <c r="M3635">
        <v>0</v>
      </c>
      <c r="N3635">
        <v>0</v>
      </c>
      <c r="O3635">
        <v>0</v>
      </c>
      <c r="P3635">
        <v>0</v>
      </c>
      <c r="Q3635">
        <v>0.1</v>
      </c>
      <c r="R3635">
        <v>0.1</v>
      </c>
      <c r="S3635">
        <v>0.1</v>
      </c>
      <c r="T3635">
        <v>0.2</v>
      </c>
      <c r="U3635">
        <v>0.2</v>
      </c>
      <c r="V3635">
        <v>0.3</v>
      </c>
      <c r="W3635">
        <v>0.3</v>
      </c>
      <c r="X3635">
        <v>0.3</v>
      </c>
      <c r="Y3635">
        <v>0.3</v>
      </c>
      <c r="Z3635">
        <v>0.4</v>
      </c>
      <c r="AA3635">
        <v>0.4</v>
      </c>
      <c r="AB3635">
        <v>0.4</v>
      </c>
      <c r="AC3635">
        <v>0.4</v>
      </c>
      <c r="AD3635">
        <v>0.4</v>
      </c>
      <c r="AE3635">
        <v>0.4</v>
      </c>
      <c r="AF3635">
        <v>0.4</v>
      </c>
      <c r="AG3635">
        <v>0.4</v>
      </c>
      <c r="AH3635">
        <v>0.4</v>
      </c>
      <c r="AI3635">
        <v>0.4</v>
      </c>
      <c r="AJ3635">
        <v>0.4</v>
      </c>
    </row>
    <row r="3636" spans="3:36" x14ac:dyDescent="0.25">
      <c r="C3636" t="s">
        <v>849</v>
      </c>
      <c r="E3636">
        <v>0</v>
      </c>
      <c r="F3636">
        <v>0</v>
      </c>
      <c r="G3636">
        <v>0</v>
      </c>
      <c r="H3636">
        <v>0</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c r="AI3636">
        <v>0</v>
      </c>
      <c r="AJ3636" t="s">
        <v>1008</v>
      </c>
    </row>
    <row r="3637" spans="3:36" x14ac:dyDescent="0.25">
      <c r="C3637" t="s">
        <v>850</v>
      </c>
      <c r="E3637">
        <v>0</v>
      </c>
      <c r="F3637">
        <v>0</v>
      </c>
      <c r="G3637">
        <v>0</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c r="AI3637">
        <v>0</v>
      </c>
      <c r="AJ3637">
        <v>0</v>
      </c>
    </row>
    <row r="3638" spans="3:36" x14ac:dyDescent="0.25">
      <c r="C3638" t="s">
        <v>851</v>
      </c>
      <c r="E3638">
        <v>0</v>
      </c>
      <c r="F3638">
        <v>0</v>
      </c>
      <c r="G3638">
        <v>0</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c r="AI3638">
        <v>0</v>
      </c>
      <c r="AJ3638" t="s">
        <v>1009</v>
      </c>
    </row>
    <row r="3639" spans="3:36" x14ac:dyDescent="0.25">
      <c r="C3639" t="s">
        <v>55</v>
      </c>
      <c r="E3639">
        <v>0</v>
      </c>
      <c r="F3639">
        <v>0</v>
      </c>
      <c r="G3639">
        <v>0</v>
      </c>
      <c r="H3639">
        <v>0</v>
      </c>
      <c r="I3639">
        <v>0</v>
      </c>
      <c r="J3639">
        <v>0</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row>
    <row r="3640" spans="3:36" x14ac:dyDescent="0.25">
      <c r="C3640" t="s">
        <v>1010</v>
      </c>
    </row>
    <row r="3641" spans="3:36" x14ac:dyDescent="0.25">
      <c r="C3641" t="s">
        <v>53</v>
      </c>
      <c r="E3641">
        <v>70.900000000000006</v>
      </c>
      <c r="F3641">
        <v>71.2</v>
      </c>
      <c r="G3641">
        <v>67.900000000000006</v>
      </c>
      <c r="H3641">
        <v>67.7</v>
      </c>
      <c r="I3641">
        <v>76.8</v>
      </c>
      <c r="J3641">
        <v>77.8</v>
      </c>
      <c r="K3641">
        <v>75.5</v>
      </c>
      <c r="L3641">
        <v>74.900000000000006</v>
      </c>
      <c r="M3641">
        <v>74.2</v>
      </c>
      <c r="N3641">
        <v>73.2</v>
      </c>
      <c r="O3641">
        <v>71.900000000000006</v>
      </c>
      <c r="P3641">
        <v>70.099999999999994</v>
      </c>
      <c r="Q3641">
        <v>68.5</v>
      </c>
      <c r="R3641">
        <v>65.400000000000006</v>
      </c>
      <c r="S3641">
        <v>61.7</v>
      </c>
      <c r="T3641">
        <v>57.3</v>
      </c>
      <c r="U3641">
        <v>50.6</v>
      </c>
      <c r="V3641">
        <v>47.2</v>
      </c>
      <c r="W3641">
        <v>45.3</v>
      </c>
      <c r="X3641">
        <v>44</v>
      </c>
      <c r="Y3641">
        <v>32.799999999999997</v>
      </c>
      <c r="Z3641">
        <v>42.6</v>
      </c>
      <c r="AA3641">
        <v>42.1</v>
      </c>
      <c r="AB3641">
        <v>41.9</v>
      </c>
      <c r="AC3641">
        <v>41.8</v>
      </c>
      <c r="AD3641">
        <v>42.1</v>
      </c>
      <c r="AE3641">
        <v>42.3</v>
      </c>
      <c r="AF3641">
        <v>42.7</v>
      </c>
      <c r="AG3641">
        <v>43.5</v>
      </c>
      <c r="AH3641">
        <v>43.9</v>
      </c>
      <c r="AI3641">
        <v>44.2</v>
      </c>
      <c r="AJ3641">
        <v>43.5</v>
      </c>
    </row>
    <row r="3642" spans="3:36" x14ac:dyDescent="0.25">
      <c r="C3642" t="s">
        <v>54</v>
      </c>
      <c r="E3642">
        <v>0.7</v>
      </c>
      <c r="F3642">
        <v>0.4</v>
      </c>
      <c r="G3642">
        <v>1.3</v>
      </c>
      <c r="H3642">
        <v>1.9</v>
      </c>
      <c r="I3642">
        <v>0.8</v>
      </c>
      <c r="J3642">
        <v>0.8</v>
      </c>
      <c r="K3642">
        <v>0.8</v>
      </c>
      <c r="L3642">
        <v>0.9</v>
      </c>
      <c r="M3642">
        <v>0.8</v>
      </c>
      <c r="N3642">
        <v>0.8</v>
      </c>
      <c r="O3642">
        <v>0.7</v>
      </c>
      <c r="P3642">
        <v>0.7</v>
      </c>
      <c r="Q3642">
        <v>0.8</v>
      </c>
      <c r="R3642">
        <v>0.8</v>
      </c>
      <c r="S3642">
        <v>0.8</v>
      </c>
      <c r="T3642">
        <v>0.8</v>
      </c>
      <c r="U3642">
        <v>0.8</v>
      </c>
      <c r="V3642">
        <v>0.8</v>
      </c>
      <c r="W3642">
        <v>0.8</v>
      </c>
      <c r="X3642">
        <v>0.7</v>
      </c>
      <c r="Y3642">
        <v>0.7</v>
      </c>
      <c r="Z3642">
        <v>0.7</v>
      </c>
      <c r="AA3642">
        <v>0.7</v>
      </c>
      <c r="AB3642">
        <v>0.7</v>
      </c>
      <c r="AC3642">
        <v>0.7</v>
      </c>
      <c r="AD3642">
        <v>0.7</v>
      </c>
      <c r="AE3642">
        <v>0.7</v>
      </c>
      <c r="AF3642">
        <v>0.7</v>
      </c>
      <c r="AG3642">
        <v>0.7</v>
      </c>
      <c r="AH3642">
        <v>0.7</v>
      </c>
      <c r="AI3642">
        <v>0.7</v>
      </c>
      <c r="AJ3642" t="s">
        <v>1165</v>
      </c>
    </row>
    <row r="3643" spans="3:36" x14ac:dyDescent="0.25">
      <c r="C3643" t="s">
        <v>43</v>
      </c>
      <c r="E3643">
        <v>0.1</v>
      </c>
      <c r="F3643">
        <v>0.1</v>
      </c>
      <c r="G3643">
        <v>0.1</v>
      </c>
      <c r="H3643">
        <v>0.1</v>
      </c>
      <c r="I3643">
        <v>0.1</v>
      </c>
      <c r="J3643">
        <v>0.1</v>
      </c>
      <c r="K3643">
        <v>0.1</v>
      </c>
      <c r="L3643">
        <v>0.1</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c r="AI3643">
        <v>0</v>
      </c>
      <c r="AJ3643">
        <v>0</v>
      </c>
    </row>
    <row r="3644" spans="3:36" x14ac:dyDescent="0.25">
      <c r="C3644" t="s">
        <v>847</v>
      </c>
      <c r="E3644">
        <v>0</v>
      </c>
      <c r="F3644">
        <v>0</v>
      </c>
      <c r="G3644">
        <v>0</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row>
    <row r="3645" spans="3:36" x14ac:dyDescent="0.25">
      <c r="C3645" t="s">
        <v>848</v>
      </c>
      <c r="E3645">
        <v>0</v>
      </c>
      <c r="F3645">
        <v>0</v>
      </c>
      <c r="G3645">
        <v>0</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c r="AI3645">
        <v>0</v>
      </c>
      <c r="AJ3645">
        <v>0</v>
      </c>
    </row>
    <row r="3646" spans="3:36" x14ac:dyDescent="0.25">
      <c r="C3646" t="s">
        <v>42</v>
      </c>
      <c r="E3646">
        <v>0</v>
      </c>
      <c r="F3646">
        <v>0</v>
      </c>
      <c r="G3646">
        <v>0.1</v>
      </c>
      <c r="H3646">
        <v>0.2</v>
      </c>
      <c r="I3646">
        <v>0.1</v>
      </c>
      <c r="J3646">
        <v>0.1</v>
      </c>
      <c r="K3646">
        <v>0.2</v>
      </c>
      <c r="L3646">
        <v>0.5</v>
      </c>
      <c r="M3646">
        <v>0.8</v>
      </c>
      <c r="N3646">
        <v>1.3</v>
      </c>
      <c r="O3646">
        <v>2.2000000000000002</v>
      </c>
      <c r="P3646">
        <v>3.5</v>
      </c>
      <c r="Q3646">
        <v>5.4</v>
      </c>
      <c r="R3646">
        <v>8.9</v>
      </c>
      <c r="S3646">
        <v>13.1</v>
      </c>
      <c r="T3646">
        <v>17.899999999999999</v>
      </c>
      <c r="U3646">
        <v>24.4</v>
      </c>
      <c r="V3646">
        <v>28.2</v>
      </c>
      <c r="W3646">
        <v>30.8</v>
      </c>
      <c r="X3646">
        <v>32.700000000000003</v>
      </c>
      <c r="Y3646">
        <v>26.8</v>
      </c>
      <c r="Z3646">
        <v>35.299999999999997</v>
      </c>
      <c r="AA3646">
        <v>36.5</v>
      </c>
      <c r="AB3646">
        <v>37.5</v>
      </c>
      <c r="AC3646">
        <v>38.299999999999997</v>
      </c>
      <c r="AD3646">
        <v>38.6</v>
      </c>
      <c r="AE3646">
        <v>38.700000000000003</v>
      </c>
      <c r="AF3646">
        <v>38.6</v>
      </c>
      <c r="AG3646">
        <v>38.4</v>
      </c>
      <c r="AH3646">
        <v>38.799999999999997</v>
      </c>
      <c r="AI3646">
        <v>39.200000000000003</v>
      </c>
      <c r="AJ3646">
        <v>40.200000000000003</v>
      </c>
    </row>
    <row r="3647" spans="3:36" x14ac:dyDescent="0.25">
      <c r="C3647" t="s">
        <v>849</v>
      </c>
      <c r="E3647">
        <v>0</v>
      </c>
      <c r="F3647">
        <v>0</v>
      </c>
      <c r="G3647">
        <v>0</v>
      </c>
      <c r="H3647">
        <v>0</v>
      </c>
      <c r="I3647">
        <v>0</v>
      </c>
      <c r="J3647">
        <v>0</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c r="AE3647">
        <v>0</v>
      </c>
      <c r="AF3647">
        <v>0</v>
      </c>
      <c r="AG3647">
        <v>0</v>
      </c>
      <c r="AH3647">
        <v>0</v>
      </c>
      <c r="AI3647">
        <v>0</v>
      </c>
      <c r="AJ3647" t="s">
        <v>1008</v>
      </c>
    </row>
    <row r="3648" spans="3:36" x14ac:dyDescent="0.25">
      <c r="C3648" t="s">
        <v>850</v>
      </c>
      <c r="E3648">
        <v>0</v>
      </c>
      <c r="F3648">
        <v>0</v>
      </c>
      <c r="G3648">
        <v>0</v>
      </c>
      <c r="H3648">
        <v>0</v>
      </c>
      <c r="I3648">
        <v>0</v>
      </c>
      <c r="J3648">
        <v>0</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c r="AE3648">
        <v>0</v>
      </c>
      <c r="AF3648">
        <v>0</v>
      </c>
      <c r="AG3648">
        <v>0</v>
      </c>
      <c r="AH3648">
        <v>0</v>
      </c>
      <c r="AI3648">
        <v>0</v>
      </c>
      <c r="AJ3648">
        <v>0</v>
      </c>
    </row>
    <row r="3649" spans="3:36" x14ac:dyDescent="0.25">
      <c r="C3649" t="s">
        <v>851</v>
      </c>
      <c r="E3649">
        <v>0</v>
      </c>
      <c r="F3649">
        <v>0</v>
      </c>
      <c r="G3649">
        <v>0</v>
      </c>
      <c r="H3649">
        <v>0</v>
      </c>
      <c r="I3649">
        <v>0</v>
      </c>
      <c r="J3649">
        <v>0</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c r="AE3649">
        <v>0</v>
      </c>
      <c r="AF3649">
        <v>0</v>
      </c>
      <c r="AG3649">
        <v>0</v>
      </c>
      <c r="AH3649">
        <v>0</v>
      </c>
      <c r="AI3649">
        <v>0</v>
      </c>
      <c r="AJ3649" t="s">
        <v>1009</v>
      </c>
    </row>
    <row r="3650" spans="3:36" x14ac:dyDescent="0.25">
      <c r="C3650" t="s">
        <v>55</v>
      </c>
      <c r="E3650">
        <v>0</v>
      </c>
      <c r="F3650">
        <v>0</v>
      </c>
      <c r="G3650">
        <v>0</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c r="AI3650">
        <v>0</v>
      </c>
      <c r="AJ3650">
        <v>0</v>
      </c>
    </row>
    <row r="3651" spans="3:36" x14ac:dyDescent="0.25">
      <c r="C3651" t="s">
        <v>996</v>
      </c>
    </row>
    <row r="3652" spans="3:36" x14ac:dyDescent="0.25">
      <c r="C3652" t="s">
        <v>852</v>
      </c>
      <c r="E3652">
        <v>120.1</v>
      </c>
      <c r="F3652">
        <v>122.6</v>
      </c>
      <c r="G3652">
        <v>118.6</v>
      </c>
      <c r="H3652">
        <v>118.4</v>
      </c>
      <c r="I3652">
        <v>131</v>
      </c>
      <c r="J3652">
        <v>132.5</v>
      </c>
      <c r="K3652">
        <v>130.1</v>
      </c>
      <c r="L3652">
        <v>129.5</v>
      </c>
      <c r="M3652">
        <v>128.80000000000001</v>
      </c>
      <c r="N3652">
        <v>128</v>
      </c>
      <c r="O3652">
        <v>127.2</v>
      </c>
      <c r="P3652">
        <v>126.5</v>
      </c>
      <c r="Q3652">
        <v>126.8</v>
      </c>
      <c r="R3652">
        <v>127.3</v>
      </c>
      <c r="S3652">
        <v>127.9</v>
      </c>
      <c r="T3652">
        <v>128</v>
      </c>
      <c r="U3652">
        <v>127.4</v>
      </c>
      <c r="V3652">
        <v>127.7</v>
      </c>
      <c r="W3652">
        <v>128.4</v>
      </c>
      <c r="X3652">
        <v>129.19999999999999</v>
      </c>
      <c r="Y3652">
        <v>130.1</v>
      </c>
      <c r="Z3652">
        <v>131</v>
      </c>
      <c r="AA3652">
        <v>132</v>
      </c>
      <c r="AB3652">
        <v>133.19999999999999</v>
      </c>
      <c r="AC3652">
        <v>134.4</v>
      </c>
      <c r="AD3652">
        <v>135.19999999999999</v>
      </c>
      <c r="AE3652">
        <v>135.69999999999999</v>
      </c>
      <c r="AF3652">
        <v>136.19999999999999</v>
      </c>
      <c r="AG3652">
        <v>137.19999999999999</v>
      </c>
      <c r="AH3652">
        <v>138.4</v>
      </c>
      <c r="AI3652">
        <v>139.5</v>
      </c>
      <c r="AJ3652">
        <v>140.1</v>
      </c>
    </row>
    <row r="3653" spans="3:36" x14ac:dyDescent="0.25">
      <c r="C3653" t="s">
        <v>853</v>
      </c>
      <c r="E3653">
        <v>10.5</v>
      </c>
      <c r="F3653">
        <v>12.8</v>
      </c>
      <c r="G3653">
        <v>12.5</v>
      </c>
      <c r="H3653">
        <v>11.8</v>
      </c>
      <c r="I3653">
        <v>11.9</v>
      </c>
      <c r="J3653">
        <v>12</v>
      </c>
      <c r="K3653">
        <v>12.7</v>
      </c>
      <c r="L3653">
        <v>12.7</v>
      </c>
      <c r="M3653">
        <v>12.7</v>
      </c>
      <c r="N3653">
        <v>12.7</v>
      </c>
      <c r="O3653">
        <v>12.7</v>
      </c>
      <c r="P3653">
        <v>12.8</v>
      </c>
      <c r="Q3653">
        <v>12.8</v>
      </c>
      <c r="R3653">
        <v>12.8</v>
      </c>
      <c r="S3653">
        <v>12.8</v>
      </c>
      <c r="T3653">
        <v>12.8</v>
      </c>
      <c r="U3653">
        <v>12.8</v>
      </c>
      <c r="V3653">
        <v>12.8</v>
      </c>
      <c r="W3653">
        <v>12.8</v>
      </c>
      <c r="X3653">
        <v>12.8</v>
      </c>
      <c r="Y3653">
        <v>12.8</v>
      </c>
      <c r="Z3653">
        <v>12.8</v>
      </c>
      <c r="AA3653">
        <v>12.8</v>
      </c>
      <c r="AB3653">
        <v>12.9</v>
      </c>
      <c r="AC3653">
        <v>12.9</v>
      </c>
      <c r="AD3653">
        <v>12.9</v>
      </c>
      <c r="AE3653">
        <v>12.9</v>
      </c>
      <c r="AF3653">
        <v>12.9</v>
      </c>
      <c r="AG3653">
        <v>13</v>
      </c>
      <c r="AH3653">
        <v>13</v>
      </c>
      <c r="AI3653">
        <v>13</v>
      </c>
      <c r="AJ3653">
        <v>13</v>
      </c>
    </row>
    <row r="3654" spans="3:36" x14ac:dyDescent="0.25">
      <c r="C3654" t="s">
        <v>854</v>
      </c>
      <c r="E3654">
        <v>109.6</v>
      </c>
      <c r="F3654">
        <v>109.9</v>
      </c>
      <c r="G3654">
        <v>106.1</v>
      </c>
      <c r="H3654">
        <v>106.6</v>
      </c>
      <c r="I3654">
        <v>119.1</v>
      </c>
      <c r="J3654">
        <v>120.6</v>
      </c>
      <c r="K3654">
        <v>117.3</v>
      </c>
      <c r="L3654">
        <v>116.8</v>
      </c>
      <c r="M3654">
        <v>116.1</v>
      </c>
      <c r="N3654">
        <v>115.3</v>
      </c>
      <c r="O3654">
        <v>114.4</v>
      </c>
      <c r="P3654">
        <v>113.7</v>
      </c>
      <c r="Q3654">
        <v>114</v>
      </c>
      <c r="R3654">
        <v>114.5</v>
      </c>
      <c r="S3654">
        <v>115.1</v>
      </c>
      <c r="T3654">
        <v>115.3</v>
      </c>
      <c r="U3654">
        <v>114.6</v>
      </c>
      <c r="V3654">
        <v>114.9</v>
      </c>
      <c r="W3654">
        <v>115.6</v>
      </c>
      <c r="X3654">
        <v>116.4</v>
      </c>
      <c r="Y3654">
        <v>117.3</v>
      </c>
      <c r="Z3654">
        <v>118.1</v>
      </c>
      <c r="AA3654">
        <v>119.1</v>
      </c>
      <c r="AB3654">
        <v>120.3</v>
      </c>
      <c r="AC3654">
        <v>121.5</v>
      </c>
      <c r="AD3654">
        <v>122.3</v>
      </c>
      <c r="AE3654">
        <v>122.8</v>
      </c>
      <c r="AF3654">
        <v>123.3</v>
      </c>
      <c r="AG3654">
        <v>124.2</v>
      </c>
      <c r="AH3654">
        <v>125.4</v>
      </c>
      <c r="AI3654">
        <v>126.5</v>
      </c>
      <c r="AJ3654">
        <v>127</v>
      </c>
    </row>
    <row r="3655" spans="3:36" x14ac:dyDescent="0.25">
      <c r="C3655" t="s">
        <v>855</v>
      </c>
      <c r="E3655">
        <v>109.5</v>
      </c>
      <c r="F3655">
        <v>109.7</v>
      </c>
      <c r="G3655">
        <v>106</v>
      </c>
      <c r="H3655">
        <v>106.5</v>
      </c>
      <c r="I3655">
        <v>118.8</v>
      </c>
      <c r="J3655">
        <v>120.4</v>
      </c>
      <c r="K3655">
        <v>117.1</v>
      </c>
      <c r="L3655">
        <v>116.6</v>
      </c>
      <c r="M3655">
        <v>115.9</v>
      </c>
      <c r="N3655">
        <v>115.1</v>
      </c>
      <c r="O3655">
        <v>114.2</v>
      </c>
      <c r="P3655">
        <v>113.5</v>
      </c>
      <c r="Q3655">
        <v>113.7</v>
      </c>
      <c r="R3655">
        <v>114.3</v>
      </c>
      <c r="S3655">
        <v>114.8</v>
      </c>
      <c r="T3655">
        <v>115</v>
      </c>
      <c r="U3655">
        <v>114.2</v>
      </c>
      <c r="V3655">
        <v>114.5</v>
      </c>
      <c r="W3655">
        <v>115.3</v>
      </c>
      <c r="X3655">
        <v>116</v>
      </c>
      <c r="Y3655">
        <v>116.9</v>
      </c>
      <c r="Z3655">
        <v>117.7</v>
      </c>
      <c r="AA3655">
        <v>118.6</v>
      </c>
      <c r="AB3655">
        <v>119.8</v>
      </c>
      <c r="AC3655">
        <v>121</v>
      </c>
      <c r="AD3655">
        <v>121.7</v>
      </c>
      <c r="AE3655">
        <v>122.2</v>
      </c>
      <c r="AF3655">
        <v>122.7</v>
      </c>
      <c r="AG3655">
        <v>123.5</v>
      </c>
      <c r="AH3655">
        <v>124.7</v>
      </c>
      <c r="AI3655">
        <v>125.7</v>
      </c>
      <c r="AJ3655">
        <v>126.2</v>
      </c>
    </row>
    <row r="3656" spans="3:36" x14ac:dyDescent="0.25">
      <c r="C3656" t="s">
        <v>856</v>
      </c>
      <c r="E3656">
        <v>0.1</v>
      </c>
      <c r="F3656">
        <v>0.1</v>
      </c>
      <c r="G3656">
        <v>0.1</v>
      </c>
      <c r="H3656">
        <v>0.2</v>
      </c>
      <c r="I3656">
        <v>0.2</v>
      </c>
      <c r="J3656">
        <v>0.2</v>
      </c>
      <c r="K3656">
        <v>0.2</v>
      </c>
      <c r="L3656">
        <v>0.2</v>
      </c>
      <c r="M3656">
        <v>0.2</v>
      </c>
      <c r="N3656">
        <v>0.2</v>
      </c>
      <c r="O3656">
        <v>0.2</v>
      </c>
      <c r="P3656">
        <v>0.2</v>
      </c>
      <c r="Q3656">
        <v>0.3</v>
      </c>
      <c r="R3656">
        <v>0.3</v>
      </c>
      <c r="S3656">
        <v>0.3</v>
      </c>
      <c r="T3656">
        <v>0.3</v>
      </c>
      <c r="U3656">
        <v>0.3</v>
      </c>
      <c r="V3656">
        <v>0.3</v>
      </c>
      <c r="W3656">
        <v>0.4</v>
      </c>
      <c r="X3656">
        <v>0.4</v>
      </c>
      <c r="Y3656">
        <v>0.4</v>
      </c>
      <c r="Z3656">
        <v>0.4</v>
      </c>
      <c r="AA3656">
        <v>0.5</v>
      </c>
      <c r="AB3656">
        <v>0.5</v>
      </c>
      <c r="AC3656">
        <v>0.5</v>
      </c>
      <c r="AD3656">
        <v>0.6</v>
      </c>
      <c r="AE3656">
        <v>0.6</v>
      </c>
      <c r="AF3656">
        <v>0.6</v>
      </c>
      <c r="AG3656">
        <v>0.7</v>
      </c>
      <c r="AH3656">
        <v>0.7</v>
      </c>
      <c r="AI3656">
        <v>0.8</v>
      </c>
      <c r="AJ3656">
        <v>0.8</v>
      </c>
    </row>
    <row r="3657" spans="3:36" x14ac:dyDescent="0.25">
      <c r="C3657" t="s">
        <v>996</v>
      </c>
    </row>
    <row r="3658" spans="3:36" x14ac:dyDescent="0.25">
      <c r="C3658" t="s">
        <v>1011</v>
      </c>
    </row>
    <row r="3659" spans="3:36" x14ac:dyDescent="0.25">
      <c r="C3659" t="s">
        <v>1012</v>
      </c>
    </row>
    <row r="3660" spans="3:36" x14ac:dyDescent="0.25">
      <c r="C3660" t="s">
        <v>857</v>
      </c>
      <c r="E3660">
        <v>81.8</v>
      </c>
      <c r="F3660">
        <v>260.5</v>
      </c>
      <c r="G3660">
        <v>244.8</v>
      </c>
      <c r="H3660">
        <v>246.1</v>
      </c>
      <c r="I3660">
        <v>244.1</v>
      </c>
      <c r="J3660">
        <v>246.2</v>
      </c>
      <c r="K3660">
        <v>283.5</v>
      </c>
      <c r="L3660">
        <v>284.5</v>
      </c>
      <c r="M3660">
        <v>285.39999999999998</v>
      </c>
      <c r="N3660">
        <v>286.5</v>
      </c>
      <c r="O3660">
        <v>287.60000000000002</v>
      </c>
      <c r="P3660">
        <v>288.7</v>
      </c>
      <c r="Q3660">
        <v>289.8</v>
      </c>
      <c r="R3660">
        <v>291</v>
      </c>
      <c r="S3660">
        <v>292.3</v>
      </c>
      <c r="T3660">
        <v>293.60000000000002</v>
      </c>
      <c r="U3660">
        <v>294.8</v>
      </c>
      <c r="V3660">
        <v>296</v>
      </c>
      <c r="W3660">
        <v>297.3</v>
      </c>
      <c r="X3660">
        <v>298.7</v>
      </c>
      <c r="Y3660">
        <v>300.3</v>
      </c>
      <c r="Z3660">
        <v>302.10000000000002</v>
      </c>
      <c r="AA3660">
        <v>304.10000000000002</v>
      </c>
      <c r="AB3660">
        <v>306.3</v>
      </c>
      <c r="AC3660">
        <v>308.7</v>
      </c>
      <c r="AD3660">
        <v>311.39999999999998</v>
      </c>
      <c r="AE3660">
        <v>314.2</v>
      </c>
      <c r="AF3660">
        <v>317.2</v>
      </c>
      <c r="AG3660">
        <v>320.3</v>
      </c>
      <c r="AH3660">
        <v>323.60000000000002</v>
      </c>
      <c r="AI3660">
        <v>327</v>
      </c>
      <c r="AJ3660">
        <v>330.4</v>
      </c>
    </row>
    <row r="3661" spans="3:36" x14ac:dyDescent="0.25">
      <c r="C3661" t="s">
        <v>858</v>
      </c>
      <c r="E3661">
        <v>119.6</v>
      </c>
      <c r="F3661">
        <v>0</v>
      </c>
      <c r="G3661">
        <v>0</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c r="AI3661">
        <v>0</v>
      </c>
      <c r="AJ3661">
        <v>0</v>
      </c>
    </row>
    <row r="3662" spans="3:36" x14ac:dyDescent="0.25">
      <c r="C3662" t="s">
        <v>859</v>
      </c>
      <c r="E3662">
        <v>34.799999999999997</v>
      </c>
      <c r="F3662">
        <v>34.799999999999997</v>
      </c>
      <c r="G3662">
        <v>33.799999999999997</v>
      </c>
      <c r="H3662">
        <v>32.799999999999997</v>
      </c>
      <c r="I3662">
        <v>32.799999999999997</v>
      </c>
      <c r="J3662">
        <v>32.799999999999997</v>
      </c>
      <c r="K3662">
        <v>32.799999999999997</v>
      </c>
      <c r="L3662">
        <v>32.799999999999997</v>
      </c>
      <c r="M3662">
        <v>32.799999999999997</v>
      </c>
      <c r="N3662">
        <v>32.799999999999997</v>
      </c>
      <c r="O3662">
        <v>32.799999999999997</v>
      </c>
      <c r="P3662">
        <v>32.799999999999997</v>
      </c>
      <c r="Q3662">
        <v>32.799999999999997</v>
      </c>
      <c r="R3662">
        <v>32.799999999999997</v>
      </c>
      <c r="S3662">
        <v>32.799999999999997</v>
      </c>
      <c r="T3662">
        <v>32.799999999999997</v>
      </c>
      <c r="U3662">
        <v>32.799999999999997</v>
      </c>
      <c r="V3662">
        <v>32.799999999999997</v>
      </c>
      <c r="W3662">
        <v>32.799999999999997</v>
      </c>
      <c r="X3662">
        <v>32.799999999999997</v>
      </c>
      <c r="Y3662">
        <v>32.799999999999997</v>
      </c>
      <c r="Z3662">
        <v>32.799999999999997</v>
      </c>
      <c r="AA3662">
        <v>32.799999999999997</v>
      </c>
      <c r="AB3662">
        <v>32.799999999999997</v>
      </c>
      <c r="AC3662">
        <v>32.799999999999997</v>
      </c>
      <c r="AD3662">
        <v>32.799999999999997</v>
      </c>
      <c r="AE3662">
        <v>32.799999999999997</v>
      </c>
      <c r="AF3662">
        <v>32.799999999999997</v>
      </c>
      <c r="AG3662">
        <v>32.799999999999997</v>
      </c>
      <c r="AH3662">
        <v>32.799999999999997</v>
      </c>
      <c r="AI3662">
        <v>32.799999999999997</v>
      </c>
      <c r="AJ3662">
        <v>32.799999999999997</v>
      </c>
    </row>
    <row r="3663" spans="3:36" x14ac:dyDescent="0.25">
      <c r="C3663" t="s">
        <v>860</v>
      </c>
      <c r="E3663">
        <v>31.5</v>
      </c>
      <c r="F3663">
        <v>26</v>
      </c>
      <c r="G3663">
        <v>39.299999999999997</v>
      </c>
      <c r="H3663">
        <v>41.5</v>
      </c>
      <c r="I3663">
        <v>53.8</v>
      </c>
      <c r="J3663">
        <v>57</v>
      </c>
      <c r="K3663">
        <v>57</v>
      </c>
      <c r="L3663">
        <v>57</v>
      </c>
      <c r="M3663">
        <v>57</v>
      </c>
      <c r="N3663">
        <v>57</v>
      </c>
      <c r="O3663">
        <v>57</v>
      </c>
      <c r="P3663">
        <v>57</v>
      </c>
      <c r="Q3663">
        <v>57</v>
      </c>
      <c r="R3663">
        <v>57</v>
      </c>
      <c r="S3663">
        <v>57</v>
      </c>
      <c r="T3663">
        <v>57</v>
      </c>
      <c r="U3663">
        <v>57</v>
      </c>
      <c r="V3663">
        <v>57</v>
      </c>
      <c r="W3663">
        <v>57</v>
      </c>
      <c r="X3663">
        <v>57</v>
      </c>
      <c r="Y3663">
        <v>57</v>
      </c>
      <c r="Z3663">
        <v>57</v>
      </c>
      <c r="AA3663">
        <v>57</v>
      </c>
      <c r="AB3663">
        <v>57</v>
      </c>
      <c r="AC3663">
        <v>57</v>
      </c>
      <c r="AD3663">
        <v>57</v>
      </c>
      <c r="AE3663">
        <v>57</v>
      </c>
      <c r="AF3663">
        <v>57</v>
      </c>
      <c r="AG3663">
        <v>57</v>
      </c>
      <c r="AH3663">
        <v>57</v>
      </c>
      <c r="AI3663">
        <v>57</v>
      </c>
      <c r="AJ3663">
        <v>57</v>
      </c>
    </row>
    <row r="3664" spans="3:36" x14ac:dyDescent="0.25">
      <c r="C3664" t="s">
        <v>838</v>
      </c>
      <c r="E3664">
        <v>267.7</v>
      </c>
      <c r="F3664">
        <v>321.3</v>
      </c>
      <c r="G3664">
        <v>317.89999999999998</v>
      </c>
      <c r="H3664">
        <v>320.39999999999998</v>
      </c>
      <c r="I3664">
        <v>330.7</v>
      </c>
      <c r="J3664">
        <v>336</v>
      </c>
      <c r="K3664">
        <v>373.3</v>
      </c>
      <c r="L3664">
        <v>374.3</v>
      </c>
      <c r="M3664">
        <v>375.2</v>
      </c>
      <c r="N3664">
        <v>376.3</v>
      </c>
      <c r="O3664">
        <v>377.4</v>
      </c>
      <c r="P3664">
        <v>378.5</v>
      </c>
      <c r="Q3664">
        <v>379.6</v>
      </c>
      <c r="R3664">
        <v>380.8</v>
      </c>
      <c r="S3664">
        <v>382.1</v>
      </c>
      <c r="T3664">
        <v>383.4</v>
      </c>
      <c r="U3664">
        <v>384.6</v>
      </c>
      <c r="V3664">
        <v>385.8</v>
      </c>
      <c r="W3664">
        <v>387.1</v>
      </c>
      <c r="X3664">
        <v>388.5</v>
      </c>
      <c r="Y3664">
        <v>390.1</v>
      </c>
      <c r="Z3664">
        <v>391.9</v>
      </c>
      <c r="AA3664">
        <v>393.9</v>
      </c>
      <c r="AB3664">
        <v>396.1</v>
      </c>
      <c r="AC3664">
        <v>398.5</v>
      </c>
      <c r="AD3664">
        <v>401.2</v>
      </c>
      <c r="AE3664">
        <v>404</v>
      </c>
      <c r="AF3664">
        <v>407</v>
      </c>
      <c r="AG3664">
        <v>410.1</v>
      </c>
      <c r="AH3664">
        <v>413.4</v>
      </c>
      <c r="AI3664">
        <v>416.8</v>
      </c>
      <c r="AJ3664">
        <v>420.2</v>
      </c>
    </row>
    <row r="3665" spans="3:36" x14ac:dyDescent="0.25">
      <c r="C3665" t="s">
        <v>1014</v>
      </c>
    </row>
    <row r="3666" spans="3:36" x14ac:dyDescent="0.25">
      <c r="C3666" t="s">
        <v>861</v>
      </c>
      <c r="E3666">
        <v>698.6</v>
      </c>
      <c r="F3666">
        <v>871.3</v>
      </c>
      <c r="G3666">
        <v>796.7</v>
      </c>
      <c r="H3666">
        <v>786.8</v>
      </c>
      <c r="I3666">
        <v>776.8</v>
      </c>
      <c r="J3666">
        <v>784.6</v>
      </c>
      <c r="K3666">
        <v>942.1</v>
      </c>
      <c r="L3666">
        <v>946.1</v>
      </c>
      <c r="M3666">
        <v>949.9</v>
      </c>
      <c r="N3666">
        <v>954.1</v>
      </c>
      <c r="O3666">
        <v>958.5</v>
      </c>
      <c r="P3666">
        <v>963.1</v>
      </c>
      <c r="Q3666">
        <v>967.9</v>
      </c>
      <c r="R3666">
        <v>972.7</v>
      </c>
      <c r="S3666">
        <v>977.8</v>
      </c>
      <c r="T3666">
        <v>983.3</v>
      </c>
      <c r="U3666">
        <v>988.2</v>
      </c>
      <c r="V3666">
        <v>993.4</v>
      </c>
      <c r="W3666">
        <v>999.1</v>
      </c>
      <c r="X3666">
        <v>1005.4</v>
      </c>
      <c r="Y3666">
        <v>1012.4</v>
      </c>
      <c r="Z3666">
        <v>1020.3</v>
      </c>
      <c r="AA3666">
        <v>1029.0999999999999</v>
      </c>
      <c r="AB3666">
        <v>1039</v>
      </c>
      <c r="AC3666">
        <v>1049.9000000000001</v>
      </c>
      <c r="AD3666">
        <v>1061.9000000000001</v>
      </c>
      <c r="AE3666">
        <v>1074.9000000000001</v>
      </c>
      <c r="AF3666">
        <v>1088.5</v>
      </c>
      <c r="AG3666">
        <v>1102.7</v>
      </c>
      <c r="AH3666">
        <v>1117.5</v>
      </c>
      <c r="AI3666">
        <v>1132.9000000000001</v>
      </c>
      <c r="AJ3666">
        <v>1148.5999999999999</v>
      </c>
    </row>
    <row r="3667" spans="3:36" x14ac:dyDescent="0.25">
      <c r="C3667" t="s">
        <v>862</v>
      </c>
      <c r="E3667">
        <v>0</v>
      </c>
      <c r="F3667">
        <v>0</v>
      </c>
      <c r="G3667">
        <v>0</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c r="AI3667">
        <v>0</v>
      </c>
      <c r="AJ3667">
        <v>0</v>
      </c>
    </row>
    <row r="3668" spans="3:36" x14ac:dyDescent="0.25">
      <c r="C3668" t="s">
        <v>863</v>
      </c>
      <c r="E3668">
        <v>1.4</v>
      </c>
      <c r="F3668">
        <v>0.8</v>
      </c>
      <c r="G3668">
        <v>1.2</v>
      </c>
      <c r="H3668">
        <v>0.6</v>
      </c>
      <c r="I3668">
        <v>0.6</v>
      </c>
      <c r="J3668">
        <v>0.6</v>
      </c>
      <c r="K3668">
        <v>0.6</v>
      </c>
      <c r="L3668">
        <v>0.6</v>
      </c>
      <c r="M3668">
        <v>0.6</v>
      </c>
      <c r="N3668">
        <v>0.6</v>
      </c>
      <c r="O3668">
        <v>0.6</v>
      </c>
      <c r="P3668">
        <v>0.6</v>
      </c>
      <c r="Q3668">
        <v>0.6</v>
      </c>
      <c r="R3668">
        <v>0.6</v>
      </c>
      <c r="S3668">
        <v>0.6</v>
      </c>
      <c r="T3668">
        <v>0.6</v>
      </c>
      <c r="U3668">
        <v>0.6</v>
      </c>
      <c r="V3668">
        <v>0.6</v>
      </c>
      <c r="W3668">
        <v>0.6</v>
      </c>
      <c r="X3668">
        <v>0.6</v>
      </c>
      <c r="Y3668">
        <v>0.6</v>
      </c>
      <c r="Z3668">
        <v>0.6</v>
      </c>
      <c r="AA3668">
        <v>0.6</v>
      </c>
      <c r="AB3668">
        <v>0.6</v>
      </c>
      <c r="AC3668">
        <v>0.6</v>
      </c>
      <c r="AD3668">
        <v>0.6</v>
      </c>
      <c r="AE3668">
        <v>0.6</v>
      </c>
      <c r="AF3668">
        <v>0.6</v>
      </c>
      <c r="AG3668">
        <v>0.6</v>
      </c>
      <c r="AH3668">
        <v>0.6</v>
      </c>
      <c r="AI3668">
        <v>0.6</v>
      </c>
      <c r="AJ3668" t="s">
        <v>1144</v>
      </c>
    </row>
    <row r="3669" spans="3:36" x14ac:dyDescent="0.25">
      <c r="C3669" t="s">
        <v>864</v>
      </c>
      <c r="E3669">
        <v>48.6</v>
      </c>
      <c r="F3669">
        <v>50.6</v>
      </c>
      <c r="G3669">
        <v>49.5</v>
      </c>
      <c r="H3669">
        <v>66.3</v>
      </c>
      <c r="I3669">
        <v>69.8</v>
      </c>
      <c r="J3669">
        <v>75.5</v>
      </c>
      <c r="K3669">
        <v>75.5</v>
      </c>
      <c r="L3669">
        <v>75.5</v>
      </c>
      <c r="M3669">
        <v>75.5</v>
      </c>
      <c r="N3669">
        <v>75.5</v>
      </c>
      <c r="O3669">
        <v>75.5</v>
      </c>
      <c r="P3669">
        <v>75.5</v>
      </c>
      <c r="Q3669">
        <v>75.5</v>
      </c>
      <c r="R3669">
        <v>75.5</v>
      </c>
      <c r="S3669">
        <v>75.5</v>
      </c>
      <c r="T3669">
        <v>75.5</v>
      </c>
      <c r="U3669">
        <v>75.5</v>
      </c>
      <c r="V3669">
        <v>75.5</v>
      </c>
      <c r="W3669">
        <v>75.5</v>
      </c>
      <c r="X3669">
        <v>75.5</v>
      </c>
      <c r="Y3669">
        <v>75.5</v>
      </c>
      <c r="Z3669">
        <v>75.5</v>
      </c>
      <c r="AA3669">
        <v>75.5</v>
      </c>
      <c r="AB3669">
        <v>75.5</v>
      </c>
      <c r="AC3669">
        <v>75.5</v>
      </c>
      <c r="AD3669">
        <v>75.5</v>
      </c>
      <c r="AE3669">
        <v>75.5</v>
      </c>
      <c r="AF3669">
        <v>75.5</v>
      </c>
      <c r="AG3669">
        <v>75.5</v>
      </c>
      <c r="AH3669">
        <v>75.5</v>
      </c>
      <c r="AI3669">
        <v>75.5</v>
      </c>
      <c r="AJ3669">
        <v>75.5</v>
      </c>
    </row>
    <row r="3670" spans="3:36" x14ac:dyDescent="0.25">
      <c r="C3670" t="s">
        <v>838</v>
      </c>
      <c r="E3670">
        <v>748.5</v>
      </c>
      <c r="F3670">
        <v>922.7</v>
      </c>
      <c r="G3670">
        <v>847.4</v>
      </c>
      <c r="H3670">
        <v>853.6</v>
      </c>
      <c r="I3670">
        <v>847.2</v>
      </c>
      <c r="J3670">
        <v>860.7</v>
      </c>
      <c r="K3670">
        <v>1018.2</v>
      </c>
      <c r="L3670">
        <v>1022.1</v>
      </c>
      <c r="M3670">
        <v>1026</v>
      </c>
      <c r="N3670">
        <v>1030.2</v>
      </c>
      <c r="O3670">
        <v>1034.5999999999999</v>
      </c>
      <c r="P3670">
        <v>1039.0999999999999</v>
      </c>
      <c r="Q3670">
        <v>1043.9000000000001</v>
      </c>
      <c r="R3670">
        <v>1048.7</v>
      </c>
      <c r="S3670">
        <v>1053.9000000000001</v>
      </c>
      <c r="T3670">
        <v>1059.3</v>
      </c>
      <c r="U3670">
        <v>1064.3</v>
      </c>
      <c r="V3670">
        <v>1069.4000000000001</v>
      </c>
      <c r="W3670">
        <v>1075.0999999999999</v>
      </c>
      <c r="X3670">
        <v>1081.5</v>
      </c>
      <c r="Y3670">
        <v>1088.5</v>
      </c>
      <c r="Z3670">
        <v>1096.3</v>
      </c>
      <c r="AA3670">
        <v>1105.0999999999999</v>
      </c>
      <c r="AB3670">
        <v>1115</v>
      </c>
      <c r="AC3670">
        <v>1125.9000000000001</v>
      </c>
      <c r="AD3670">
        <v>1138</v>
      </c>
      <c r="AE3670">
        <v>1150.9000000000001</v>
      </c>
      <c r="AF3670">
        <v>1164.5</v>
      </c>
      <c r="AG3670">
        <v>1178.7</v>
      </c>
      <c r="AH3670">
        <v>1193.5</v>
      </c>
      <c r="AI3670">
        <v>1208.9000000000001</v>
      </c>
      <c r="AJ3670">
        <v>1224.5999999999999</v>
      </c>
    </row>
    <row r="3671" spans="3:36" x14ac:dyDescent="0.25">
      <c r="C3671" t="s">
        <v>996</v>
      </c>
    </row>
    <row r="3672" spans="3:36" x14ac:dyDescent="0.25">
      <c r="C3672" t="s">
        <v>865</v>
      </c>
      <c r="E3672">
        <v>726.1</v>
      </c>
      <c r="F3672">
        <v>784</v>
      </c>
      <c r="G3672">
        <v>673.7</v>
      </c>
      <c r="H3672">
        <v>900.2</v>
      </c>
      <c r="I3672">
        <v>1355.7</v>
      </c>
      <c r="J3672">
        <v>1401.2</v>
      </c>
      <c r="K3672">
        <v>1640.3</v>
      </c>
      <c r="L3672">
        <v>1641.8</v>
      </c>
      <c r="M3672">
        <v>1643.3</v>
      </c>
      <c r="N3672">
        <v>1645.5</v>
      </c>
      <c r="O3672">
        <v>1648.3</v>
      </c>
      <c r="P3672">
        <v>1651.6</v>
      </c>
      <c r="Q3672">
        <v>1655.7</v>
      </c>
      <c r="R3672">
        <v>1660.2</v>
      </c>
      <c r="S3672">
        <v>1665.8</v>
      </c>
      <c r="T3672">
        <v>1672.3</v>
      </c>
      <c r="U3672">
        <v>1678.8</v>
      </c>
      <c r="V3672">
        <v>1686.3</v>
      </c>
      <c r="W3672">
        <v>1694.8</v>
      </c>
      <c r="X3672">
        <v>1704.3</v>
      </c>
      <c r="Y3672">
        <v>1714.8</v>
      </c>
      <c r="Z3672">
        <v>1726.5</v>
      </c>
      <c r="AA3672">
        <v>1739.8</v>
      </c>
      <c r="AB3672">
        <v>1754.6</v>
      </c>
      <c r="AC3672">
        <v>1771</v>
      </c>
      <c r="AD3672">
        <v>1788.9</v>
      </c>
      <c r="AE3672">
        <v>1808.3</v>
      </c>
      <c r="AF3672">
        <v>1828.7</v>
      </c>
      <c r="AG3672">
        <v>1849.9</v>
      </c>
      <c r="AH3672">
        <v>1871.9</v>
      </c>
      <c r="AI3672">
        <v>1894.9</v>
      </c>
      <c r="AJ3672">
        <v>1918.4</v>
      </c>
    </row>
    <row r="3673" spans="3:36" x14ac:dyDescent="0.25">
      <c r="C3673" t="s">
        <v>866</v>
      </c>
      <c r="E3673">
        <v>284.89999999999998</v>
      </c>
      <c r="F3673">
        <v>446.1</v>
      </c>
      <c r="G3673">
        <v>435.8</v>
      </c>
      <c r="H3673">
        <v>298.10000000000002</v>
      </c>
      <c r="I3673">
        <v>5.5</v>
      </c>
      <c r="J3673">
        <v>6.7</v>
      </c>
      <c r="K3673">
        <v>7.5</v>
      </c>
      <c r="L3673">
        <v>8.1</v>
      </c>
      <c r="M3673">
        <v>8.6999999999999993</v>
      </c>
      <c r="N3673">
        <v>9.3000000000000007</v>
      </c>
      <c r="O3673">
        <v>10</v>
      </c>
      <c r="P3673">
        <v>10.7</v>
      </c>
      <c r="Q3673">
        <v>11.4</v>
      </c>
      <c r="R3673">
        <v>12.2</v>
      </c>
      <c r="S3673">
        <v>12.9</v>
      </c>
      <c r="T3673">
        <v>13.8</v>
      </c>
      <c r="U3673">
        <v>14.5</v>
      </c>
      <c r="V3673">
        <v>15.3</v>
      </c>
      <c r="W3673">
        <v>16.2</v>
      </c>
      <c r="X3673">
        <v>17.100000000000001</v>
      </c>
      <c r="Y3673">
        <v>18.2</v>
      </c>
      <c r="Z3673">
        <v>19.399999999999999</v>
      </c>
      <c r="AA3673">
        <v>20.7</v>
      </c>
      <c r="AB3673">
        <v>22.2</v>
      </c>
      <c r="AC3673">
        <v>23.9</v>
      </c>
      <c r="AD3673">
        <v>25.7</v>
      </c>
      <c r="AE3673">
        <v>27.6</v>
      </c>
      <c r="AF3673">
        <v>29.7</v>
      </c>
      <c r="AG3673">
        <v>31.9</v>
      </c>
      <c r="AH3673">
        <v>34.1</v>
      </c>
      <c r="AI3673">
        <v>36.4</v>
      </c>
      <c r="AJ3673">
        <v>38.799999999999997</v>
      </c>
    </row>
    <row r="3674" spans="3:36" x14ac:dyDescent="0.25">
      <c r="C3674" t="s">
        <v>996</v>
      </c>
    </row>
    <row r="3675" spans="3:36" x14ac:dyDescent="0.25">
      <c r="C3675" t="s">
        <v>1016</v>
      </c>
    </row>
    <row r="3676" spans="3:36" x14ac:dyDescent="0.25">
      <c r="C3676" t="s">
        <v>867</v>
      </c>
      <c r="E3676">
        <v>17.899999999999999</v>
      </c>
      <c r="F3676">
        <v>21.6</v>
      </c>
      <c r="G3676">
        <v>21</v>
      </c>
      <c r="H3676">
        <v>20</v>
      </c>
      <c r="I3676">
        <v>20</v>
      </c>
      <c r="J3676">
        <v>20.100000000000001</v>
      </c>
      <c r="K3676">
        <v>22</v>
      </c>
      <c r="L3676">
        <v>22</v>
      </c>
      <c r="M3676">
        <v>22.1</v>
      </c>
      <c r="N3676">
        <v>22.1</v>
      </c>
      <c r="O3676">
        <v>22.1</v>
      </c>
      <c r="P3676">
        <v>22.2</v>
      </c>
      <c r="Q3676">
        <v>22.2</v>
      </c>
      <c r="R3676">
        <v>22.2</v>
      </c>
      <c r="S3676">
        <v>22.3</v>
      </c>
      <c r="T3676">
        <v>22.3</v>
      </c>
      <c r="U3676">
        <v>22.3</v>
      </c>
      <c r="V3676">
        <v>22.4</v>
      </c>
      <c r="W3676">
        <v>22.4</v>
      </c>
      <c r="X3676">
        <v>22.5</v>
      </c>
      <c r="Y3676">
        <v>22.5</v>
      </c>
      <c r="Z3676">
        <v>22.6</v>
      </c>
      <c r="AA3676">
        <v>22.6</v>
      </c>
      <c r="AB3676">
        <v>22.7</v>
      </c>
      <c r="AC3676">
        <v>22.8</v>
      </c>
      <c r="AD3676">
        <v>22.9</v>
      </c>
      <c r="AE3676">
        <v>23</v>
      </c>
      <c r="AF3676">
        <v>23.1</v>
      </c>
      <c r="AG3676">
        <v>23.2</v>
      </c>
      <c r="AH3676">
        <v>23.3</v>
      </c>
      <c r="AI3676">
        <v>23.4</v>
      </c>
      <c r="AJ3676">
        <v>23.5</v>
      </c>
    </row>
    <row r="3677" spans="3:36" x14ac:dyDescent="0.25">
      <c r="C3677" t="s">
        <v>868</v>
      </c>
      <c r="E3677">
        <v>0</v>
      </c>
      <c r="F3677">
        <v>0</v>
      </c>
      <c r="G3677">
        <v>0</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t="s">
        <v>1013</v>
      </c>
    </row>
    <row r="3678" spans="3:36" x14ac:dyDescent="0.25">
      <c r="C3678" t="s">
        <v>869</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c r="AI3678">
        <v>0</v>
      </c>
      <c r="AJ3678" t="s">
        <v>1009</v>
      </c>
    </row>
    <row r="3679" spans="3:36" x14ac:dyDescent="0.25">
      <c r="C3679" t="s">
        <v>870</v>
      </c>
      <c r="E3679">
        <v>0.5</v>
      </c>
      <c r="F3679">
        <v>0.5</v>
      </c>
      <c r="G3679">
        <v>0.4</v>
      </c>
      <c r="H3679">
        <v>0.3</v>
      </c>
      <c r="I3679">
        <v>0.3</v>
      </c>
      <c r="J3679">
        <v>0.3</v>
      </c>
      <c r="K3679">
        <v>0.3</v>
      </c>
      <c r="L3679">
        <v>0.3</v>
      </c>
      <c r="M3679">
        <v>0.3</v>
      </c>
      <c r="N3679">
        <v>0.3</v>
      </c>
      <c r="O3679">
        <v>0.3</v>
      </c>
      <c r="P3679">
        <v>0.3</v>
      </c>
      <c r="Q3679">
        <v>0.3</v>
      </c>
      <c r="R3679">
        <v>0.3</v>
      </c>
      <c r="S3679">
        <v>0.3</v>
      </c>
      <c r="T3679">
        <v>0.3</v>
      </c>
      <c r="U3679">
        <v>0.3</v>
      </c>
      <c r="V3679">
        <v>0.3</v>
      </c>
      <c r="W3679">
        <v>0.3</v>
      </c>
      <c r="X3679">
        <v>0.3</v>
      </c>
      <c r="Y3679">
        <v>0.3</v>
      </c>
      <c r="Z3679">
        <v>0.3</v>
      </c>
      <c r="AA3679">
        <v>0.3</v>
      </c>
      <c r="AB3679">
        <v>0.3</v>
      </c>
      <c r="AC3679">
        <v>0.3</v>
      </c>
      <c r="AD3679">
        <v>0.3</v>
      </c>
      <c r="AE3679">
        <v>0.3</v>
      </c>
      <c r="AF3679">
        <v>0.3</v>
      </c>
      <c r="AG3679">
        <v>0.3</v>
      </c>
      <c r="AH3679">
        <v>0.3</v>
      </c>
      <c r="AI3679">
        <v>0.3</v>
      </c>
      <c r="AJ3679">
        <v>0.3</v>
      </c>
    </row>
    <row r="3680" spans="3:36" x14ac:dyDescent="0.25">
      <c r="C3680" t="s">
        <v>838</v>
      </c>
      <c r="E3680">
        <v>18.399999999999999</v>
      </c>
      <c r="F3680">
        <v>22.1</v>
      </c>
      <c r="G3680">
        <v>21.4</v>
      </c>
      <c r="H3680">
        <v>20.3</v>
      </c>
      <c r="I3680">
        <v>20.3</v>
      </c>
      <c r="J3680">
        <v>20.399999999999999</v>
      </c>
      <c r="K3680">
        <v>22.3</v>
      </c>
      <c r="L3680">
        <v>22.4</v>
      </c>
      <c r="M3680">
        <v>22.4</v>
      </c>
      <c r="N3680">
        <v>22.4</v>
      </c>
      <c r="O3680">
        <v>22.4</v>
      </c>
      <c r="P3680">
        <v>22.5</v>
      </c>
      <c r="Q3680">
        <v>22.5</v>
      </c>
      <c r="R3680">
        <v>22.5</v>
      </c>
      <c r="S3680">
        <v>22.6</v>
      </c>
      <c r="T3680">
        <v>22.6</v>
      </c>
      <c r="U3680">
        <v>22.7</v>
      </c>
      <c r="V3680">
        <v>22.7</v>
      </c>
      <c r="W3680">
        <v>22.7</v>
      </c>
      <c r="X3680">
        <v>22.8</v>
      </c>
      <c r="Y3680">
        <v>22.8</v>
      </c>
      <c r="Z3680">
        <v>22.9</v>
      </c>
      <c r="AA3680">
        <v>22.9</v>
      </c>
      <c r="AB3680">
        <v>23</v>
      </c>
      <c r="AC3680">
        <v>23.1</v>
      </c>
      <c r="AD3680">
        <v>23.2</v>
      </c>
      <c r="AE3680">
        <v>23.3</v>
      </c>
      <c r="AF3680">
        <v>23.4</v>
      </c>
      <c r="AG3680">
        <v>23.5</v>
      </c>
      <c r="AH3680">
        <v>23.6</v>
      </c>
      <c r="AI3680">
        <v>23.7</v>
      </c>
      <c r="AJ3680">
        <v>23.8</v>
      </c>
    </row>
    <row r="3681" spans="1:36" x14ac:dyDescent="0.25">
      <c r="C3681" t="s">
        <v>996</v>
      </c>
    </row>
    <row r="3682" spans="1:36" x14ac:dyDescent="0.25">
      <c r="C3682" t="s">
        <v>1156</v>
      </c>
    </row>
    <row r="3683" spans="1:36" x14ac:dyDescent="0.25">
      <c r="C3683" t="s">
        <v>1017</v>
      </c>
    </row>
    <row r="3684" spans="1:36" x14ac:dyDescent="0.25">
      <c r="E3684">
        <v>2019</v>
      </c>
      <c r="F3684">
        <v>2020</v>
      </c>
      <c r="G3684">
        <v>2021</v>
      </c>
      <c r="H3684">
        <v>2022</v>
      </c>
      <c r="I3684">
        <v>2023</v>
      </c>
      <c r="J3684">
        <v>2024</v>
      </c>
      <c r="K3684">
        <v>2025</v>
      </c>
      <c r="L3684">
        <v>2026</v>
      </c>
      <c r="M3684">
        <v>2027</v>
      </c>
      <c r="N3684">
        <v>2028</v>
      </c>
      <c r="O3684">
        <v>2029</v>
      </c>
      <c r="P3684">
        <v>2030</v>
      </c>
      <c r="Q3684">
        <v>2031</v>
      </c>
      <c r="R3684">
        <v>2032</v>
      </c>
      <c r="S3684">
        <v>2033</v>
      </c>
      <c r="T3684">
        <v>2034</v>
      </c>
      <c r="U3684">
        <v>2035</v>
      </c>
      <c r="V3684">
        <v>2036</v>
      </c>
      <c r="W3684">
        <v>2037</v>
      </c>
      <c r="X3684">
        <v>2038</v>
      </c>
      <c r="Y3684">
        <v>2039</v>
      </c>
      <c r="Z3684">
        <v>2040</v>
      </c>
      <c r="AA3684">
        <v>2041</v>
      </c>
      <c r="AB3684">
        <v>2042</v>
      </c>
      <c r="AC3684">
        <v>2043</v>
      </c>
      <c r="AD3684">
        <v>2044</v>
      </c>
      <c r="AE3684">
        <v>2045</v>
      </c>
      <c r="AF3684">
        <v>2046</v>
      </c>
      <c r="AG3684">
        <v>2047</v>
      </c>
      <c r="AH3684">
        <v>2048</v>
      </c>
      <c r="AI3684">
        <v>2049</v>
      </c>
      <c r="AJ3684">
        <v>2050</v>
      </c>
    </row>
    <row r="3685" spans="1:36" x14ac:dyDescent="0.25">
      <c r="C3685" t="s">
        <v>996</v>
      </c>
    </row>
    <row r="3686" spans="1:36" x14ac:dyDescent="0.25">
      <c r="C3686" t="s">
        <v>1018</v>
      </c>
    </row>
    <row r="3687" spans="1:36" x14ac:dyDescent="0.25">
      <c r="C3687" t="s">
        <v>995</v>
      </c>
      <c r="E3687">
        <v>79.962999999999994</v>
      </c>
      <c r="F3687">
        <v>77.661000000000001</v>
      </c>
      <c r="G3687">
        <v>79.591999999999999</v>
      </c>
      <c r="H3687">
        <v>79.897000000000006</v>
      </c>
      <c r="I3687">
        <v>81.103999999999999</v>
      </c>
      <c r="J3687">
        <v>80.790999999999997</v>
      </c>
      <c r="K3687">
        <v>81.015000000000001</v>
      </c>
      <c r="L3687">
        <v>81.314999999999998</v>
      </c>
      <c r="M3687">
        <v>82.01</v>
      </c>
      <c r="N3687">
        <v>82.575999999999993</v>
      </c>
      <c r="O3687">
        <v>82.722999999999999</v>
      </c>
      <c r="P3687">
        <v>83.484999999999999</v>
      </c>
      <c r="Q3687">
        <v>84.656999999999996</v>
      </c>
      <c r="R3687">
        <v>85.617999999999995</v>
      </c>
      <c r="S3687">
        <v>86.245000000000005</v>
      </c>
      <c r="T3687">
        <v>86.72</v>
      </c>
      <c r="U3687">
        <v>87.33</v>
      </c>
      <c r="V3687">
        <v>88.012</v>
      </c>
      <c r="W3687">
        <v>88.763999999999996</v>
      </c>
      <c r="X3687">
        <v>89.653999999999996</v>
      </c>
      <c r="Y3687">
        <v>90.494</v>
      </c>
      <c r="Z3687">
        <v>90.912000000000006</v>
      </c>
      <c r="AA3687">
        <v>91.055000000000007</v>
      </c>
      <c r="AB3687">
        <v>91.076999999999998</v>
      </c>
      <c r="AC3687">
        <v>90.703999999999994</v>
      </c>
      <c r="AD3687">
        <v>90.05</v>
      </c>
      <c r="AE3687">
        <v>90.024000000000001</v>
      </c>
      <c r="AF3687">
        <v>90.406000000000006</v>
      </c>
      <c r="AG3687">
        <v>90.832999999999998</v>
      </c>
      <c r="AH3687">
        <v>91.46</v>
      </c>
      <c r="AI3687">
        <v>92.153999999999996</v>
      </c>
      <c r="AJ3687">
        <v>92.855000000000004</v>
      </c>
    </row>
    <row r="3688" spans="1:36" x14ac:dyDescent="0.25">
      <c r="C3688" t="s">
        <v>829</v>
      </c>
      <c r="E3688">
        <v>231.904</v>
      </c>
      <c r="F3688">
        <v>221.245</v>
      </c>
      <c r="G3688">
        <v>223.86699999999999</v>
      </c>
      <c r="H3688">
        <v>233.37700000000001</v>
      </c>
      <c r="I3688">
        <v>239.69399999999999</v>
      </c>
      <c r="J3688">
        <v>236.863</v>
      </c>
      <c r="K3688">
        <v>228.73699999999999</v>
      </c>
      <c r="L3688">
        <v>219.51300000000001</v>
      </c>
      <c r="M3688">
        <v>216.601</v>
      </c>
      <c r="N3688">
        <v>212.40799999999999</v>
      </c>
      <c r="O3688">
        <v>209.292</v>
      </c>
      <c r="P3688">
        <v>210.46600000000001</v>
      </c>
      <c r="Q3688">
        <v>211.36500000000001</v>
      </c>
      <c r="R3688">
        <v>210.61500000000001</v>
      </c>
      <c r="S3688">
        <v>208.94399999999999</v>
      </c>
      <c r="T3688">
        <v>206.57300000000001</v>
      </c>
      <c r="U3688">
        <v>206.8</v>
      </c>
      <c r="V3688">
        <v>208.80199999999999</v>
      </c>
      <c r="W3688">
        <v>211.709</v>
      </c>
      <c r="X3688">
        <v>215.173</v>
      </c>
      <c r="Y3688">
        <v>216.66</v>
      </c>
      <c r="Z3688">
        <v>215.072</v>
      </c>
      <c r="AA3688">
        <v>212.46100000000001</v>
      </c>
      <c r="AB3688">
        <v>209.04</v>
      </c>
      <c r="AC3688">
        <v>204.18100000000001</v>
      </c>
      <c r="AD3688">
        <v>200.465</v>
      </c>
      <c r="AE3688">
        <v>199.029</v>
      </c>
      <c r="AF3688">
        <v>197.78200000000001</v>
      </c>
      <c r="AG3688">
        <v>196.02500000000001</v>
      </c>
      <c r="AH3688">
        <v>195.172</v>
      </c>
      <c r="AI3688">
        <v>195.047</v>
      </c>
      <c r="AJ3688">
        <v>194.59399999999999</v>
      </c>
    </row>
    <row r="3689" spans="1:36" x14ac:dyDescent="0.25">
      <c r="C3689" t="s">
        <v>996</v>
      </c>
    </row>
    <row r="3690" spans="1:36" x14ac:dyDescent="0.25">
      <c r="C3690" t="s">
        <v>997</v>
      </c>
    </row>
    <row r="3691" spans="1:36" x14ac:dyDescent="0.25">
      <c r="A3691" t="s">
        <v>111</v>
      </c>
      <c r="B3691" t="s">
        <v>771</v>
      </c>
      <c r="C3691" t="s">
        <v>55</v>
      </c>
      <c r="E3691">
        <v>22.76</v>
      </c>
      <c r="F3691">
        <v>22.242999999999999</v>
      </c>
      <c r="G3691">
        <v>24.949000000000002</v>
      </c>
      <c r="H3691">
        <v>25.327999999999999</v>
      </c>
      <c r="I3691">
        <v>25.780999999999999</v>
      </c>
      <c r="J3691">
        <v>26.094999999999999</v>
      </c>
      <c r="K3691">
        <v>26.074999999999999</v>
      </c>
      <c r="L3691">
        <v>26.103000000000002</v>
      </c>
      <c r="M3691">
        <v>26.277999999999999</v>
      </c>
      <c r="N3691">
        <v>26.44</v>
      </c>
      <c r="O3691">
        <v>26.507999999999999</v>
      </c>
      <c r="P3691">
        <v>26.827999999999999</v>
      </c>
      <c r="Q3691">
        <v>27.335999999999999</v>
      </c>
      <c r="R3691">
        <v>27.940999999999999</v>
      </c>
      <c r="S3691">
        <v>28.524000000000001</v>
      </c>
      <c r="T3691">
        <v>29.13</v>
      </c>
      <c r="U3691">
        <v>29.931000000000001</v>
      </c>
      <c r="V3691">
        <v>30.521999999999998</v>
      </c>
      <c r="W3691">
        <v>31.009</v>
      </c>
      <c r="X3691">
        <v>31.477</v>
      </c>
      <c r="Y3691">
        <v>31.859000000000002</v>
      </c>
      <c r="Z3691">
        <v>32.095999999999997</v>
      </c>
      <c r="AA3691">
        <v>32.225999999999999</v>
      </c>
      <c r="AB3691">
        <v>32.280999999999999</v>
      </c>
      <c r="AC3691">
        <v>32.18</v>
      </c>
      <c r="AD3691">
        <v>31.937999999999999</v>
      </c>
      <c r="AE3691">
        <v>31.905000000000001</v>
      </c>
      <c r="AF3691">
        <v>31.986000000000001</v>
      </c>
      <c r="AG3691">
        <v>32.067</v>
      </c>
      <c r="AH3691">
        <v>32.277999999999999</v>
      </c>
      <c r="AI3691">
        <v>32.518999999999998</v>
      </c>
      <c r="AJ3691">
        <v>32.828000000000003</v>
      </c>
    </row>
    <row r="3692" spans="1:36" x14ac:dyDescent="0.25">
      <c r="A3692" t="s">
        <v>111</v>
      </c>
      <c r="C3692" t="s">
        <v>830</v>
      </c>
      <c r="E3692">
        <v>143.89099999999999</v>
      </c>
      <c r="F3692">
        <v>139.34399999999999</v>
      </c>
      <c r="G3692">
        <v>147.93600000000001</v>
      </c>
      <c r="H3692">
        <v>148.65600000000001</v>
      </c>
      <c r="I3692">
        <v>145.541</v>
      </c>
      <c r="J3692">
        <v>143.30000000000001</v>
      </c>
      <c r="K3692">
        <v>144.37</v>
      </c>
      <c r="L3692">
        <v>145.608</v>
      </c>
      <c r="M3692">
        <v>147.50700000000001</v>
      </c>
      <c r="N3692">
        <v>149.18</v>
      </c>
      <c r="O3692">
        <v>150.12299999999999</v>
      </c>
      <c r="P3692">
        <v>152.02500000000001</v>
      </c>
      <c r="Q3692">
        <v>154.55099999999999</v>
      </c>
      <c r="R3692">
        <v>156.52699999999999</v>
      </c>
      <c r="S3692">
        <v>157.79499999999999</v>
      </c>
      <c r="T3692">
        <v>158.56399999999999</v>
      </c>
      <c r="U3692">
        <v>158.87299999999999</v>
      </c>
      <c r="V3692">
        <v>159.17500000000001</v>
      </c>
      <c r="W3692">
        <v>159.601</v>
      </c>
      <c r="X3692">
        <v>160.31399999999999</v>
      </c>
      <c r="Y3692">
        <v>160.96899999999999</v>
      </c>
      <c r="Z3692">
        <v>160.95099999999999</v>
      </c>
      <c r="AA3692">
        <v>160.43199999999999</v>
      </c>
      <c r="AB3692">
        <v>159.63999999999999</v>
      </c>
      <c r="AC3692">
        <v>158.18700000000001</v>
      </c>
      <c r="AD3692">
        <v>156.291</v>
      </c>
      <c r="AE3692">
        <v>155.37799999999999</v>
      </c>
      <c r="AF3692">
        <v>155.11799999999999</v>
      </c>
      <c r="AG3692">
        <v>154.988</v>
      </c>
      <c r="AH3692">
        <v>155.16800000000001</v>
      </c>
      <c r="AI3692">
        <v>155.458</v>
      </c>
      <c r="AJ3692">
        <v>155.714</v>
      </c>
    </row>
    <row r="3693" spans="1:36" x14ac:dyDescent="0.25">
      <c r="A3693" t="s">
        <v>111</v>
      </c>
      <c r="C3693" t="s">
        <v>831</v>
      </c>
      <c r="E3693">
        <v>12.744999999999999</v>
      </c>
      <c r="F3693">
        <v>12.061</v>
      </c>
      <c r="G3693">
        <v>12.536</v>
      </c>
      <c r="H3693">
        <v>13.186999999999999</v>
      </c>
      <c r="I3693">
        <v>13.314</v>
      </c>
      <c r="J3693">
        <v>13.124000000000001</v>
      </c>
      <c r="K3693">
        <v>13.13</v>
      </c>
      <c r="L3693">
        <v>13.313000000000001</v>
      </c>
      <c r="M3693">
        <v>13.555999999999999</v>
      </c>
      <c r="N3693">
        <v>13.67</v>
      </c>
      <c r="O3693">
        <v>13.624000000000001</v>
      </c>
      <c r="P3693">
        <v>13.536</v>
      </c>
      <c r="Q3693">
        <v>13.372</v>
      </c>
      <c r="R3693">
        <v>12.821999999999999</v>
      </c>
      <c r="S3693">
        <v>12.102</v>
      </c>
      <c r="T3693">
        <v>11.250999999999999</v>
      </c>
      <c r="U3693">
        <v>10.180999999999999</v>
      </c>
      <c r="V3693">
        <v>9.5449999999999999</v>
      </c>
      <c r="W3693">
        <v>9.1590000000000007</v>
      </c>
      <c r="X3693">
        <v>8.9160000000000004</v>
      </c>
      <c r="Y3693">
        <v>8.7840000000000007</v>
      </c>
      <c r="Z3693">
        <v>8.6140000000000008</v>
      </c>
      <c r="AA3693">
        <v>8.4359999999999999</v>
      </c>
      <c r="AB3693">
        <v>8.2989999999999995</v>
      </c>
      <c r="AC3693">
        <v>8.173</v>
      </c>
      <c r="AD3693">
        <v>8.1029999999999998</v>
      </c>
      <c r="AE3693">
        <v>8.109</v>
      </c>
      <c r="AF3693">
        <v>8.1869999999999994</v>
      </c>
      <c r="AG3693">
        <v>8.3079999999999998</v>
      </c>
      <c r="AH3693">
        <v>8.3409999999999993</v>
      </c>
      <c r="AI3693">
        <v>8.3710000000000004</v>
      </c>
      <c r="AJ3693">
        <v>8.2910000000000004</v>
      </c>
    </row>
    <row r="3694" spans="1:36" x14ac:dyDescent="0.25">
      <c r="A3694" t="s">
        <v>111</v>
      </c>
      <c r="B3694" t="s">
        <v>773</v>
      </c>
      <c r="C3694" t="s">
        <v>832</v>
      </c>
      <c r="E3694">
        <v>156.636</v>
      </c>
      <c r="F3694">
        <v>151.405</v>
      </c>
      <c r="G3694">
        <v>160.47200000000001</v>
      </c>
      <c r="H3694">
        <v>161.84299999999999</v>
      </c>
      <c r="I3694">
        <v>158.85499999999999</v>
      </c>
      <c r="J3694">
        <v>156.42500000000001</v>
      </c>
      <c r="K3694">
        <v>157.5</v>
      </c>
      <c r="L3694">
        <v>158.92099999999999</v>
      </c>
      <c r="M3694">
        <v>161.06200000000001</v>
      </c>
      <c r="N3694">
        <v>162.85</v>
      </c>
      <c r="O3694">
        <v>163.74700000000001</v>
      </c>
      <c r="P3694">
        <v>165.56100000000001</v>
      </c>
      <c r="Q3694">
        <v>167.92400000000001</v>
      </c>
      <c r="R3694">
        <v>169.34899999999999</v>
      </c>
      <c r="S3694">
        <v>169.89699999999999</v>
      </c>
      <c r="T3694">
        <v>169.815</v>
      </c>
      <c r="U3694">
        <v>169.054</v>
      </c>
      <c r="V3694">
        <v>168.72</v>
      </c>
      <c r="W3694">
        <v>168.761</v>
      </c>
      <c r="X3694">
        <v>169.23</v>
      </c>
      <c r="Y3694">
        <v>169.75299999999999</v>
      </c>
      <c r="Z3694">
        <v>169.565</v>
      </c>
      <c r="AA3694">
        <v>168.86799999999999</v>
      </c>
      <c r="AB3694">
        <v>167.93899999999999</v>
      </c>
      <c r="AC3694">
        <v>166.36099999999999</v>
      </c>
      <c r="AD3694">
        <v>164.39400000000001</v>
      </c>
      <c r="AE3694">
        <v>163.48699999999999</v>
      </c>
      <c r="AF3694">
        <v>163.30500000000001</v>
      </c>
      <c r="AG3694">
        <v>163.29599999999999</v>
      </c>
      <c r="AH3694">
        <v>163.50800000000001</v>
      </c>
      <c r="AI3694">
        <v>163.828</v>
      </c>
      <c r="AJ3694">
        <v>164.005</v>
      </c>
    </row>
    <row r="3695" spans="1:36" x14ac:dyDescent="0.25">
      <c r="A3695" t="s">
        <v>111</v>
      </c>
      <c r="B3695" t="s">
        <v>772</v>
      </c>
      <c r="C3695" t="s">
        <v>846</v>
      </c>
      <c r="E3695">
        <v>2.8620000000000001</v>
      </c>
      <c r="F3695">
        <v>2.3490000000000002</v>
      </c>
      <c r="G3695">
        <v>2.4729999999999999</v>
      </c>
      <c r="H3695">
        <v>2.4300000000000002</v>
      </c>
      <c r="I3695">
        <v>2.153</v>
      </c>
      <c r="J3695">
        <v>1.6519999999999999</v>
      </c>
      <c r="K3695">
        <v>1.7110000000000001</v>
      </c>
      <c r="L3695">
        <v>1.77</v>
      </c>
      <c r="M3695">
        <v>1.8360000000000001</v>
      </c>
      <c r="N3695">
        <v>1.897</v>
      </c>
      <c r="O3695">
        <v>1.946</v>
      </c>
      <c r="P3695">
        <v>2.0030000000000001</v>
      </c>
      <c r="Q3695">
        <v>2.0659999999999998</v>
      </c>
      <c r="R3695">
        <v>2.1190000000000002</v>
      </c>
      <c r="S3695">
        <v>2.1579999999999999</v>
      </c>
      <c r="T3695">
        <v>2.1880000000000002</v>
      </c>
      <c r="U3695">
        <v>2.2130000000000001</v>
      </c>
      <c r="V3695">
        <v>2.2320000000000002</v>
      </c>
      <c r="W3695">
        <v>2.2480000000000002</v>
      </c>
      <c r="X3695">
        <v>2.2679999999999998</v>
      </c>
      <c r="Y3695">
        <v>2.2869999999999999</v>
      </c>
      <c r="Z3695">
        <v>2.2949999999999999</v>
      </c>
      <c r="AA3695">
        <v>2.2970000000000002</v>
      </c>
      <c r="AB3695">
        <v>2.2970000000000002</v>
      </c>
      <c r="AC3695">
        <v>2.286</v>
      </c>
      <c r="AD3695">
        <v>2.2690000000000001</v>
      </c>
      <c r="AE3695">
        <v>2.2669999999999999</v>
      </c>
      <c r="AF3695">
        <v>2.274</v>
      </c>
      <c r="AG3695">
        <v>2.2829999999999999</v>
      </c>
      <c r="AH3695">
        <v>2.2970000000000002</v>
      </c>
      <c r="AI3695">
        <v>2.3119999999999998</v>
      </c>
      <c r="AJ3695">
        <v>2.327</v>
      </c>
    </row>
    <row r="3696" spans="1:36" x14ac:dyDescent="0.25">
      <c r="A3696" t="s">
        <v>111</v>
      </c>
      <c r="B3696" t="s">
        <v>987</v>
      </c>
      <c r="C3696" t="s">
        <v>64</v>
      </c>
      <c r="E3696">
        <v>0.12</v>
      </c>
      <c r="F3696">
        <v>0.106</v>
      </c>
      <c r="G3696">
        <v>0.19700000000000001</v>
      </c>
      <c r="H3696">
        <v>0.158</v>
      </c>
      <c r="I3696">
        <v>0.109</v>
      </c>
      <c r="J3696">
        <v>0.11799999999999999</v>
      </c>
      <c r="K3696">
        <v>0.124</v>
      </c>
      <c r="L3696">
        <v>0.11600000000000001</v>
      </c>
      <c r="M3696">
        <v>0.105</v>
      </c>
      <c r="N3696">
        <v>9.8000000000000004E-2</v>
      </c>
      <c r="O3696">
        <v>9.1999999999999998E-2</v>
      </c>
      <c r="P3696">
        <v>8.7999999999999995E-2</v>
      </c>
      <c r="Q3696">
        <v>8.7999999999999995E-2</v>
      </c>
      <c r="R3696">
        <v>9.0999999999999998E-2</v>
      </c>
      <c r="S3696">
        <v>9.1999999999999998E-2</v>
      </c>
      <c r="T3696">
        <v>9.0999999999999998E-2</v>
      </c>
      <c r="U3696">
        <v>8.8999999999999996E-2</v>
      </c>
      <c r="V3696">
        <v>8.7999999999999995E-2</v>
      </c>
      <c r="W3696">
        <v>8.5999999999999993E-2</v>
      </c>
      <c r="X3696">
        <v>8.5000000000000006E-2</v>
      </c>
      <c r="Y3696">
        <v>8.4000000000000005E-2</v>
      </c>
      <c r="Z3696">
        <v>8.4000000000000005E-2</v>
      </c>
      <c r="AA3696">
        <v>8.4000000000000005E-2</v>
      </c>
      <c r="AB3696">
        <v>8.4000000000000005E-2</v>
      </c>
      <c r="AC3696">
        <v>8.4000000000000005E-2</v>
      </c>
      <c r="AD3696">
        <v>8.3000000000000004E-2</v>
      </c>
      <c r="AE3696">
        <v>8.2000000000000003E-2</v>
      </c>
      <c r="AF3696">
        <v>8.2000000000000003E-2</v>
      </c>
      <c r="AG3696">
        <v>8.2000000000000003E-2</v>
      </c>
      <c r="AH3696">
        <v>8.2000000000000003E-2</v>
      </c>
      <c r="AI3696">
        <v>8.2000000000000003E-2</v>
      </c>
      <c r="AJ3696">
        <v>8.1000000000000003E-2</v>
      </c>
    </row>
    <row r="3697" spans="1:36" x14ac:dyDescent="0.25">
      <c r="A3697" t="s">
        <v>111</v>
      </c>
      <c r="B3697" t="s">
        <v>774</v>
      </c>
      <c r="C3697" t="s">
        <v>833</v>
      </c>
      <c r="E3697">
        <v>10.106999999999999</v>
      </c>
      <c r="F3697">
        <v>8.7650000000000006</v>
      </c>
      <c r="G3697">
        <v>9.9410000000000007</v>
      </c>
      <c r="H3697">
        <v>10.456</v>
      </c>
      <c r="I3697">
        <v>10.448</v>
      </c>
      <c r="J3697">
        <v>10.035</v>
      </c>
      <c r="K3697">
        <v>10.084</v>
      </c>
      <c r="L3697">
        <v>10.151</v>
      </c>
      <c r="M3697">
        <v>10.265000000000001</v>
      </c>
      <c r="N3697">
        <v>10.365</v>
      </c>
      <c r="O3697">
        <v>10.414999999999999</v>
      </c>
      <c r="P3697">
        <v>10.53</v>
      </c>
      <c r="Q3697">
        <v>10.686999999999999</v>
      </c>
      <c r="R3697">
        <v>10.813000000000001</v>
      </c>
      <c r="S3697">
        <v>10.896000000000001</v>
      </c>
      <c r="T3697">
        <v>10.952</v>
      </c>
      <c r="U3697">
        <v>11.016999999999999</v>
      </c>
      <c r="V3697">
        <v>11.084</v>
      </c>
      <c r="W3697">
        <v>11.153</v>
      </c>
      <c r="X3697">
        <v>11.241</v>
      </c>
      <c r="Y3697">
        <v>11.32</v>
      </c>
      <c r="Z3697">
        <v>11.351000000000001</v>
      </c>
      <c r="AA3697">
        <v>11.35</v>
      </c>
      <c r="AB3697">
        <v>11.335000000000001</v>
      </c>
      <c r="AC3697">
        <v>11.273999999999999</v>
      </c>
      <c r="AD3697">
        <v>11.179</v>
      </c>
      <c r="AE3697">
        <v>11.157</v>
      </c>
      <c r="AF3697">
        <v>11.18</v>
      </c>
      <c r="AG3697">
        <v>11.208</v>
      </c>
      <c r="AH3697">
        <v>11.259</v>
      </c>
      <c r="AI3697">
        <v>11.317</v>
      </c>
      <c r="AJ3697">
        <v>11.374000000000001</v>
      </c>
    </row>
    <row r="3698" spans="1:36" x14ac:dyDescent="0.25">
      <c r="A3698" t="s">
        <v>111</v>
      </c>
      <c r="B3698" t="s">
        <v>988</v>
      </c>
      <c r="C3698" t="s">
        <v>834</v>
      </c>
      <c r="E3698">
        <v>0</v>
      </c>
      <c r="F3698">
        <v>0</v>
      </c>
      <c r="G3698">
        <v>0</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c r="AI3698">
        <v>0</v>
      </c>
      <c r="AJ3698">
        <v>0</v>
      </c>
    </row>
    <row r="3699" spans="1:36" x14ac:dyDescent="0.25">
      <c r="A3699" t="s">
        <v>111</v>
      </c>
      <c r="B3699" t="s">
        <v>774</v>
      </c>
      <c r="C3699" t="s">
        <v>42</v>
      </c>
      <c r="E3699">
        <v>0</v>
      </c>
      <c r="F3699">
        <v>0</v>
      </c>
      <c r="G3699">
        <v>0</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0</v>
      </c>
    </row>
    <row r="3700" spans="1:36" x14ac:dyDescent="0.25">
      <c r="A3700" t="s">
        <v>111</v>
      </c>
      <c r="B3700" t="s">
        <v>987</v>
      </c>
      <c r="C3700" t="s">
        <v>40</v>
      </c>
      <c r="E3700">
        <v>19.678999999999998</v>
      </c>
      <c r="F3700">
        <v>21.210999999999999</v>
      </c>
      <c r="G3700">
        <v>16.132999999999999</v>
      </c>
      <c r="H3700">
        <v>14.89</v>
      </c>
      <c r="I3700">
        <v>11.862</v>
      </c>
      <c r="J3700">
        <v>11.207000000000001</v>
      </c>
      <c r="K3700">
        <v>11.741</v>
      </c>
      <c r="L3700">
        <v>12.173</v>
      </c>
      <c r="M3700">
        <v>12.635</v>
      </c>
      <c r="N3700">
        <v>13.099</v>
      </c>
      <c r="O3700">
        <v>13.487</v>
      </c>
      <c r="P3700">
        <v>13.951000000000001</v>
      </c>
      <c r="Q3700">
        <v>14.477</v>
      </c>
      <c r="R3700">
        <v>14.943</v>
      </c>
      <c r="S3700">
        <v>15.294</v>
      </c>
      <c r="T3700">
        <v>15.542</v>
      </c>
      <c r="U3700">
        <v>15.744</v>
      </c>
      <c r="V3700">
        <v>15.9</v>
      </c>
      <c r="W3700">
        <v>16.036000000000001</v>
      </c>
      <c r="X3700">
        <v>16.195</v>
      </c>
      <c r="Y3700">
        <v>16.347999999999999</v>
      </c>
      <c r="Z3700">
        <v>16.437999999999999</v>
      </c>
      <c r="AA3700">
        <v>16.481999999999999</v>
      </c>
      <c r="AB3700">
        <v>16.501999999999999</v>
      </c>
      <c r="AC3700">
        <v>16.45</v>
      </c>
      <c r="AD3700">
        <v>16.343</v>
      </c>
      <c r="AE3700">
        <v>16.346</v>
      </c>
      <c r="AF3700">
        <v>16.431999999999999</v>
      </c>
      <c r="AG3700">
        <v>16.521000000000001</v>
      </c>
      <c r="AH3700">
        <v>16.645</v>
      </c>
      <c r="AI3700">
        <v>16.78</v>
      </c>
      <c r="AJ3700">
        <v>16.913</v>
      </c>
    </row>
    <row r="3701" spans="1:36" x14ac:dyDescent="0.25">
      <c r="A3701" t="s">
        <v>111</v>
      </c>
      <c r="B3701" t="s">
        <v>993</v>
      </c>
      <c r="C3701" t="s">
        <v>835</v>
      </c>
      <c r="E3701">
        <v>0</v>
      </c>
      <c r="F3701">
        <v>0</v>
      </c>
      <c r="G3701">
        <v>0</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c r="AI3701">
        <v>0</v>
      </c>
      <c r="AJ3701">
        <v>0</v>
      </c>
    </row>
    <row r="3702" spans="1:36" x14ac:dyDescent="0.25">
      <c r="A3702" t="s">
        <v>111</v>
      </c>
      <c r="B3702" t="s">
        <v>57</v>
      </c>
      <c r="C3702" t="s">
        <v>836</v>
      </c>
      <c r="E3702">
        <v>0</v>
      </c>
      <c r="F3702">
        <v>0</v>
      </c>
      <c r="G3702">
        <v>0</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row>
    <row r="3703" spans="1:36" x14ac:dyDescent="0.25">
      <c r="C3703" t="s">
        <v>838</v>
      </c>
      <c r="E3703">
        <v>212.16499999999999</v>
      </c>
      <c r="F3703">
        <v>206.08</v>
      </c>
      <c r="G3703">
        <v>214.16399999999999</v>
      </c>
      <c r="H3703">
        <v>215.10599999999999</v>
      </c>
      <c r="I3703">
        <v>209.208</v>
      </c>
      <c r="J3703">
        <v>205.53200000000001</v>
      </c>
      <c r="K3703">
        <v>207.23500000000001</v>
      </c>
      <c r="L3703">
        <v>209.23400000000001</v>
      </c>
      <c r="M3703">
        <v>212.18100000000001</v>
      </c>
      <c r="N3703">
        <v>214.749</v>
      </c>
      <c r="O3703">
        <v>216.19399999999999</v>
      </c>
      <c r="P3703">
        <v>218.96199999999999</v>
      </c>
      <c r="Q3703">
        <v>222.578</v>
      </c>
      <c r="R3703">
        <v>225.256</v>
      </c>
      <c r="S3703">
        <v>226.86099999999999</v>
      </c>
      <c r="T3703">
        <v>227.71899999999999</v>
      </c>
      <c r="U3703">
        <v>228.048</v>
      </c>
      <c r="V3703">
        <v>228.54499999999999</v>
      </c>
      <c r="W3703">
        <v>229.29300000000001</v>
      </c>
      <c r="X3703">
        <v>230.495</v>
      </c>
      <c r="Y3703">
        <v>231.65</v>
      </c>
      <c r="Z3703">
        <v>231.828</v>
      </c>
      <c r="AA3703">
        <v>231.30799999999999</v>
      </c>
      <c r="AB3703">
        <v>230.43799999999999</v>
      </c>
      <c r="AC3703">
        <v>228.63399999999999</v>
      </c>
      <c r="AD3703">
        <v>226.20500000000001</v>
      </c>
      <c r="AE3703">
        <v>225.244</v>
      </c>
      <c r="AF3703">
        <v>225.26</v>
      </c>
      <c r="AG3703">
        <v>225.45699999999999</v>
      </c>
      <c r="AH3703">
        <v>226.07</v>
      </c>
      <c r="AI3703">
        <v>226.839</v>
      </c>
      <c r="AJ3703">
        <v>227.529</v>
      </c>
    </row>
    <row r="3704" spans="1:36" x14ac:dyDescent="0.25">
      <c r="C3704" t="s">
        <v>996</v>
      </c>
    </row>
    <row r="3705" spans="1:36" x14ac:dyDescent="0.25">
      <c r="C3705" t="s">
        <v>1019</v>
      </c>
    </row>
    <row r="3706" spans="1:36" x14ac:dyDescent="0.25">
      <c r="C3706" t="s">
        <v>55</v>
      </c>
      <c r="E3706">
        <v>0.28499999999999998</v>
      </c>
      <c r="F3706">
        <v>0.28599999999999998</v>
      </c>
      <c r="G3706">
        <v>0.313</v>
      </c>
      <c r="H3706">
        <v>0.317</v>
      </c>
      <c r="I3706">
        <v>0.318</v>
      </c>
      <c r="J3706">
        <v>0.32300000000000001</v>
      </c>
      <c r="K3706">
        <v>0.32200000000000001</v>
      </c>
      <c r="L3706">
        <v>0.32100000000000001</v>
      </c>
      <c r="M3706">
        <v>0.32</v>
      </c>
      <c r="N3706">
        <v>0.32</v>
      </c>
      <c r="O3706">
        <v>0.32</v>
      </c>
      <c r="P3706">
        <v>0.32100000000000001</v>
      </c>
      <c r="Q3706">
        <v>0.32300000000000001</v>
      </c>
      <c r="R3706">
        <v>0.32600000000000001</v>
      </c>
      <c r="S3706">
        <v>0.33100000000000002</v>
      </c>
      <c r="T3706">
        <v>0.33600000000000002</v>
      </c>
      <c r="U3706">
        <v>0.34300000000000003</v>
      </c>
      <c r="V3706">
        <v>0.34699999999999998</v>
      </c>
      <c r="W3706">
        <v>0.34899999999999998</v>
      </c>
      <c r="X3706">
        <v>0.35099999999999998</v>
      </c>
      <c r="Y3706">
        <v>0.35199999999999998</v>
      </c>
      <c r="Z3706">
        <v>0.35299999999999998</v>
      </c>
      <c r="AA3706">
        <v>0.35399999999999998</v>
      </c>
      <c r="AB3706">
        <v>0.35399999999999998</v>
      </c>
      <c r="AC3706">
        <v>0.35499999999999998</v>
      </c>
      <c r="AD3706">
        <v>0.35499999999999998</v>
      </c>
      <c r="AE3706">
        <v>0.35399999999999998</v>
      </c>
      <c r="AF3706">
        <v>0.35399999999999998</v>
      </c>
      <c r="AG3706">
        <v>0.35299999999999998</v>
      </c>
      <c r="AH3706">
        <v>0.35299999999999998</v>
      </c>
      <c r="AI3706">
        <v>0.35299999999999998</v>
      </c>
      <c r="AJ3706">
        <v>0.35399999999999998</v>
      </c>
    </row>
    <row r="3707" spans="1:36" x14ac:dyDescent="0.25">
      <c r="C3707" t="s">
        <v>830</v>
      </c>
      <c r="E3707">
        <v>1.7989999999999999</v>
      </c>
      <c r="F3707">
        <v>1.794</v>
      </c>
      <c r="G3707">
        <v>1.859</v>
      </c>
      <c r="H3707">
        <v>1.861</v>
      </c>
      <c r="I3707">
        <v>1.7949999999999999</v>
      </c>
      <c r="J3707">
        <v>1.774</v>
      </c>
      <c r="K3707">
        <v>1.782</v>
      </c>
      <c r="L3707">
        <v>1.7909999999999999</v>
      </c>
      <c r="M3707">
        <v>1.7989999999999999</v>
      </c>
      <c r="N3707">
        <v>1.8069999999999999</v>
      </c>
      <c r="O3707">
        <v>1.8149999999999999</v>
      </c>
      <c r="P3707">
        <v>1.821</v>
      </c>
      <c r="Q3707">
        <v>1.8260000000000001</v>
      </c>
      <c r="R3707">
        <v>1.8280000000000001</v>
      </c>
      <c r="S3707">
        <v>1.83</v>
      </c>
      <c r="T3707">
        <v>1.8280000000000001</v>
      </c>
      <c r="U3707">
        <v>1.819</v>
      </c>
      <c r="V3707">
        <v>1.8089999999999999</v>
      </c>
      <c r="W3707">
        <v>1.798</v>
      </c>
      <c r="X3707">
        <v>1.788</v>
      </c>
      <c r="Y3707">
        <v>1.7789999999999999</v>
      </c>
      <c r="Z3707">
        <v>1.77</v>
      </c>
      <c r="AA3707">
        <v>1.762</v>
      </c>
      <c r="AB3707">
        <v>1.7529999999999999</v>
      </c>
      <c r="AC3707">
        <v>1.744</v>
      </c>
      <c r="AD3707">
        <v>1.736</v>
      </c>
      <c r="AE3707">
        <v>1.726</v>
      </c>
      <c r="AF3707">
        <v>1.716</v>
      </c>
      <c r="AG3707">
        <v>1.706</v>
      </c>
      <c r="AH3707">
        <v>1.6970000000000001</v>
      </c>
      <c r="AI3707">
        <v>1.6870000000000001</v>
      </c>
      <c r="AJ3707">
        <v>1.677</v>
      </c>
    </row>
    <row r="3708" spans="1:36" x14ac:dyDescent="0.25">
      <c r="C3708" t="s">
        <v>831</v>
      </c>
      <c r="E3708">
        <v>0.159</v>
      </c>
      <c r="F3708">
        <v>0.155</v>
      </c>
      <c r="G3708">
        <v>0.158</v>
      </c>
      <c r="H3708">
        <v>0.16500000000000001</v>
      </c>
      <c r="I3708">
        <v>0.16400000000000001</v>
      </c>
      <c r="J3708">
        <v>0.16200000000000001</v>
      </c>
      <c r="K3708">
        <v>0.16200000000000001</v>
      </c>
      <c r="L3708">
        <v>0.16400000000000001</v>
      </c>
      <c r="M3708">
        <v>0.16500000000000001</v>
      </c>
      <c r="N3708">
        <v>0.16600000000000001</v>
      </c>
      <c r="O3708">
        <v>0.16500000000000001</v>
      </c>
      <c r="P3708">
        <v>0.16200000000000001</v>
      </c>
      <c r="Q3708">
        <v>0.158</v>
      </c>
      <c r="R3708">
        <v>0.15</v>
      </c>
      <c r="S3708">
        <v>0.14000000000000001</v>
      </c>
      <c r="T3708">
        <v>0.13</v>
      </c>
      <c r="U3708">
        <v>0.11700000000000001</v>
      </c>
      <c r="V3708">
        <v>0.108</v>
      </c>
      <c r="W3708">
        <v>0.10299999999999999</v>
      </c>
      <c r="X3708">
        <v>9.9000000000000005E-2</v>
      </c>
      <c r="Y3708">
        <v>9.7000000000000003E-2</v>
      </c>
      <c r="Z3708">
        <v>9.5000000000000001E-2</v>
      </c>
      <c r="AA3708">
        <v>9.2999999999999999E-2</v>
      </c>
      <c r="AB3708">
        <v>9.0999999999999998E-2</v>
      </c>
      <c r="AC3708">
        <v>0.09</v>
      </c>
      <c r="AD3708">
        <v>0.09</v>
      </c>
      <c r="AE3708">
        <v>0.09</v>
      </c>
      <c r="AF3708">
        <v>9.0999999999999998E-2</v>
      </c>
      <c r="AG3708">
        <v>9.0999999999999998E-2</v>
      </c>
      <c r="AH3708">
        <v>9.0999999999999998E-2</v>
      </c>
      <c r="AI3708">
        <v>9.0999999999999998E-2</v>
      </c>
      <c r="AJ3708">
        <v>8.8999999999999996E-2</v>
      </c>
    </row>
    <row r="3709" spans="1:36" x14ac:dyDescent="0.25">
      <c r="C3709" t="s">
        <v>846</v>
      </c>
      <c r="E3709">
        <v>3.5999999999999997E-2</v>
      </c>
      <c r="F3709">
        <v>0.03</v>
      </c>
      <c r="G3709">
        <v>3.1E-2</v>
      </c>
      <c r="H3709">
        <v>0.03</v>
      </c>
      <c r="I3709">
        <v>2.7E-2</v>
      </c>
      <c r="J3709">
        <v>0.02</v>
      </c>
      <c r="K3709">
        <v>2.1000000000000001E-2</v>
      </c>
      <c r="L3709">
        <v>2.1999999999999999E-2</v>
      </c>
      <c r="M3709">
        <v>2.1999999999999999E-2</v>
      </c>
      <c r="N3709">
        <v>2.3E-2</v>
      </c>
      <c r="O3709">
        <v>2.4E-2</v>
      </c>
      <c r="P3709">
        <v>2.4E-2</v>
      </c>
      <c r="Q3709">
        <v>2.4E-2</v>
      </c>
      <c r="R3709">
        <v>2.5000000000000001E-2</v>
      </c>
      <c r="S3709">
        <v>2.5000000000000001E-2</v>
      </c>
      <c r="T3709">
        <v>2.5000000000000001E-2</v>
      </c>
      <c r="U3709">
        <v>2.5000000000000001E-2</v>
      </c>
      <c r="V3709">
        <v>2.5000000000000001E-2</v>
      </c>
      <c r="W3709">
        <v>2.5000000000000001E-2</v>
      </c>
      <c r="X3709">
        <v>2.5000000000000001E-2</v>
      </c>
      <c r="Y3709">
        <v>2.5000000000000001E-2</v>
      </c>
      <c r="Z3709">
        <v>2.5000000000000001E-2</v>
      </c>
      <c r="AA3709">
        <v>2.5000000000000001E-2</v>
      </c>
      <c r="AB3709">
        <v>2.5000000000000001E-2</v>
      </c>
      <c r="AC3709">
        <v>2.5000000000000001E-2</v>
      </c>
      <c r="AD3709">
        <v>2.5000000000000001E-2</v>
      </c>
      <c r="AE3709">
        <v>2.5000000000000001E-2</v>
      </c>
      <c r="AF3709">
        <v>2.5000000000000001E-2</v>
      </c>
      <c r="AG3709">
        <v>2.5000000000000001E-2</v>
      </c>
      <c r="AH3709">
        <v>2.5000000000000001E-2</v>
      </c>
      <c r="AI3709">
        <v>2.5000000000000001E-2</v>
      </c>
      <c r="AJ3709">
        <v>2.5000000000000001E-2</v>
      </c>
    </row>
    <row r="3710" spans="1:36" x14ac:dyDescent="0.25">
      <c r="C3710" t="s">
        <v>64</v>
      </c>
      <c r="E3710">
        <v>2E-3</v>
      </c>
      <c r="F3710">
        <v>1E-3</v>
      </c>
      <c r="G3710">
        <v>2E-3</v>
      </c>
      <c r="H3710">
        <v>2E-3</v>
      </c>
      <c r="I3710">
        <v>1E-3</v>
      </c>
      <c r="J3710">
        <v>1E-3</v>
      </c>
      <c r="K3710">
        <v>2E-3</v>
      </c>
      <c r="L3710">
        <v>1E-3</v>
      </c>
      <c r="M3710">
        <v>1E-3</v>
      </c>
      <c r="N3710">
        <v>1E-3</v>
      </c>
      <c r="O3710">
        <v>1E-3</v>
      </c>
      <c r="P3710">
        <v>1E-3</v>
      </c>
      <c r="Q3710">
        <v>1E-3</v>
      </c>
      <c r="R3710">
        <v>1E-3</v>
      </c>
      <c r="S3710">
        <v>1E-3</v>
      </c>
      <c r="T3710">
        <v>1E-3</v>
      </c>
      <c r="U3710">
        <v>1E-3</v>
      </c>
      <c r="V3710">
        <v>1E-3</v>
      </c>
      <c r="W3710">
        <v>1E-3</v>
      </c>
      <c r="X3710">
        <v>1E-3</v>
      </c>
      <c r="Y3710">
        <v>1E-3</v>
      </c>
      <c r="Z3710">
        <v>1E-3</v>
      </c>
      <c r="AA3710">
        <v>1E-3</v>
      </c>
      <c r="AB3710">
        <v>1E-3</v>
      </c>
      <c r="AC3710">
        <v>1E-3</v>
      </c>
      <c r="AD3710">
        <v>1E-3</v>
      </c>
      <c r="AE3710">
        <v>1E-3</v>
      </c>
      <c r="AF3710">
        <v>1E-3</v>
      </c>
      <c r="AG3710">
        <v>1E-3</v>
      </c>
      <c r="AH3710">
        <v>1E-3</v>
      </c>
      <c r="AI3710">
        <v>1E-3</v>
      </c>
      <c r="AJ3710">
        <v>1E-3</v>
      </c>
    </row>
    <row r="3711" spans="1:36" x14ac:dyDescent="0.25">
      <c r="C3711" t="s">
        <v>833</v>
      </c>
      <c r="E3711">
        <v>0.126</v>
      </c>
      <c r="F3711">
        <v>0.113</v>
      </c>
      <c r="G3711">
        <v>0.125</v>
      </c>
      <c r="H3711">
        <v>0.13100000000000001</v>
      </c>
      <c r="I3711">
        <v>0.129</v>
      </c>
      <c r="J3711">
        <v>0.124</v>
      </c>
      <c r="K3711">
        <v>0.124</v>
      </c>
      <c r="L3711">
        <v>0.125</v>
      </c>
      <c r="M3711">
        <v>0.125</v>
      </c>
      <c r="N3711">
        <v>0.126</v>
      </c>
      <c r="O3711">
        <v>0.126</v>
      </c>
      <c r="P3711">
        <v>0.126</v>
      </c>
      <c r="Q3711">
        <v>0.126</v>
      </c>
      <c r="R3711">
        <v>0.126</v>
      </c>
      <c r="S3711">
        <v>0.126</v>
      </c>
      <c r="T3711">
        <v>0.126</v>
      </c>
      <c r="U3711">
        <v>0.126</v>
      </c>
      <c r="V3711">
        <v>0.126</v>
      </c>
      <c r="W3711">
        <v>0.126</v>
      </c>
      <c r="X3711">
        <v>0.125</v>
      </c>
      <c r="Y3711">
        <v>0.125</v>
      </c>
      <c r="Z3711">
        <v>0.125</v>
      </c>
      <c r="AA3711">
        <v>0.125</v>
      </c>
      <c r="AB3711">
        <v>0.124</v>
      </c>
      <c r="AC3711">
        <v>0.124</v>
      </c>
      <c r="AD3711">
        <v>0.124</v>
      </c>
      <c r="AE3711">
        <v>0.124</v>
      </c>
      <c r="AF3711">
        <v>0.124</v>
      </c>
      <c r="AG3711">
        <v>0.123</v>
      </c>
      <c r="AH3711">
        <v>0.123</v>
      </c>
      <c r="AI3711">
        <v>0.123</v>
      </c>
      <c r="AJ3711">
        <v>0.122</v>
      </c>
    </row>
    <row r="3712" spans="1:36" x14ac:dyDescent="0.25">
      <c r="C3712" t="s">
        <v>834</v>
      </c>
      <c r="E3712">
        <v>0</v>
      </c>
      <c r="F3712">
        <v>0</v>
      </c>
      <c r="G3712">
        <v>0</v>
      </c>
      <c r="H3712">
        <v>0</v>
      </c>
      <c r="I3712">
        <v>0</v>
      </c>
      <c r="J3712">
        <v>0</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c r="AD3712">
        <v>0</v>
      </c>
      <c r="AE3712">
        <v>0</v>
      </c>
      <c r="AF3712">
        <v>0</v>
      </c>
      <c r="AG3712">
        <v>0</v>
      </c>
      <c r="AH3712">
        <v>0</v>
      </c>
      <c r="AI3712">
        <v>0</v>
      </c>
      <c r="AJ3712">
        <v>0</v>
      </c>
    </row>
    <row r="3713" spans="3:36" x14ac:dyDescent="0.25">
      <c r="C3713" t="s">
        <v>42</v>
      </c>
      <c r="E3713">
        <v>0</v>
      </c>
      <c r="F3713">
        <v>0</v>
      </c>
      <c r="G3713">
        <v>0</v>
      </c>
      <c r="H3713">
        <v>0</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c r="AD3713">
        <v>0</v>
      </c>
      <c r="AE3713">
        <v>0</v>
      </c>
      <c r="AF3713">
        <v>0</v>
      </c>
      <c r="AG3713">
        <v>0</v>
      </c>
      <c r="AH3713">
        <v>0</v>
      </c>
      <c r="AI3713">
        <v>0</v>
      </c>
      <c r="AJ3713">
        <v>0</v>
      </c>
    </row>
    <row r="3714" spans="3:36" x14ac:dyDescent="0.25">
      <c r="C3714" t="s">
        <v>40</v>
      </c>
      <c r="E3714">
        <v>0.246</v>
      </c>
      <c r="F3714">
        <v>0.27300000000000002</v>
      </c>
      <c r="G3714">
        <v>0.20300000000000001</v>
      </c>
      <c r="H3714">
        <v>0.186</v>
      </c>
      <c r="I3714">
        <v>0.14599999999999999</v>
      </c>
      <c r="J3714">
        <v>0.13900000000000001</v>
      </c>
      <c r="K3714">
        <v>0.14499999999999999</v>
      </c>
      <c r="L3714">
        <v>0.15</v>
      </c>
      <c r="M3714">
        <v>0.154</v>
      </c>
      <c r="N3714">
        <v>0.159</v>
      </c>
      <c r="O3714">
        <v>0.16300000000000001</v>
      </c>
      <c r="P3714">
        <v>0.16700000000000001</v>
      </c>
      <c r="Q3714">
        <v>0.17100000000000001</v>
      </c>
      <c r="R3714">
        <v>0.17499999999999999</v>
      </c>
      <c r="S3714">
        <v>0.17699999999999999</v>
      </c>
      <c r="T3714">
        <v>0.17899999999999999</v>
      </c>
      <c r="U3714">
        <v>0.18</v>
      </c>
      <c r="V3714">
        <v>0.18099999999999999</v>
      </c>
      <c r="W3714">
        <v>0.18099999999999999</v>
      </c>
      <c r="X3714">
        <v>0.18099999999999999</v>
      </c>
      <c r="Y3714">
        <v>0.18099999999999999</v>
      </c>
      <c r="Z3714">
        <v>0.18099999999999999</v>
      </c>
      <c r="AA3714">
        <v>0.18099999999999999</v>
      </c>
      <c r="AB3714">
        <v>0.18099999999999999</v>
      </c>
      <c r="AC3714">
        <v>0.18099999999999999</v>
      </c>
      <c r="AD3714">
        <v>0.18099999999999999</v>
      </c>
      <c r="AE3714">
        <v>0.182</v>
      </c>
      <c r="AF3714">
        <v>0.182</v>
      </c>
      <c r="AG3714">
        <v>0.182</v>
      </c>
      <c r="AH3714">
        <v>0.182</v>
      </c>
      <c r="AI3714">
        <v>0.182</v>
      </c>
      <c r="AJ3714">
        <v>0.182</v>
      </c>
    </row>
    <row r="3715" spans="3:36" x14ac:dyDescent="0.25">
      <c r="C3715" t="s">
        <v>835</v>
      </c>
      <c r="E3715">
        <v>0</v>
      </c>
      <c r="F3715">
        <v>0</v>
      </c>
      <c r="G3715">
        <v>0</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c r="AI3715">
        <v>0</v>
      </c>
      <c r="AJ3715">
        <v>0</v>
      </c>
    </row>
    <row r="3716" spans="3:36" x14ac:dyDescent="0.25">
      <c r="C3716" t="s">
        <v>836</v>
      </c>
      <c r="E3716">
        <v>0</v>
      </c>
      <c r="F3716">
        <v>0</v>
      </c>
      <c r="G3716">
        <v>0</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row>
    <row r="3717" spans="3:36" x14ac:dyDescent="0.25">
      <c r="C3717" t="s">
        <v>996</v>
      </c>
    </row>
    <row r="3718" spans="3:36" x14ac:dyDescent="0.25">
      <c r="C3718" t="s">
        <v>1026</v>
      </c>
    </row>
    <row r="3719" spans="3:36" x14ac:dyDescent="0.25">
      <c r="C3719" t="s">
        <v>996</v>
      </c>
    </row>
    <row r="3720" spans="3:36" x14ac:dyDescent="0.25">
      <c r="C3720" t="s">
        <v>1027</v>
      </c>
    </row>
    <row r="3721" spans="3:36" x14ac:dyDescent="0.25">
      <c r="C3721" t="s">
        <v>876</v>
      </c>
      <c r="E3721">
        <v>3.137</v>
      </c>
      <c r="F3721">
        <v>3.0960000000000001</v>
      </c>
      <c r="G3721">
        <v>3.06</v>
      </c>
      <c r="H3721">
        <v>3.0619999999999998</v>
      </c>
      <c r="I3721">
        <v>3.27</v>
      </c>
      <c r="J3721">
        <v>3.1339999999999999</v>
      </c>
      <c r="K3721">
        <v>3.0910000000000002</v>
      </c>
      <c r="L3721">
        <v>3.1520000000000001</v>
      </c>
      <c r="M3721">
        <v>3.2160000000000002</v>
      </c>
      <c r="N3721">
        <v>3.1869999999999998</v>
      </c>
      <c r="O3721">
        <v>3.129</v>
      </c>
      <c r="P3721">
        <v>3.1179999999999999</v>
      </c>
      <c r="Q3721">
        <v>3.101</v>
      </c>
      <c r="R3721">
        <v>3.0790000000000002</v>
      </c>
      <c r="S3721">
        <v>3.0310000000000001</v>
      </c>
      <c r="T3721">
        <v>3.0070000000000001</v>
      </c>
      <c r="U3721">
        <v>3.0350000000000001</v>
      </c>
      <c r="V3721">
        <v>3.0790000000000002</v>
      </c>
      <c r="W3721">
        <v>3.1240000000000001</v>
      </c>
      <c r="X3721">
        <v>3.1749999999999998</v>
      </c>
      <c r="Y3721">
        <v>3.2069999999999999</v>
      </c>
      <c r="Z3721">
        <v>3.194</v>
      </c>
      <c r="AA3721">
        <v>3.157</v>
      </c>
      <c r="AB3721">
        <v>3.109</v>
      </c>
      <c r="AC3721">
        <v>3.044</v>
      </c>
      <c r="AD3721">
        <v>2.988</v>
      </c>
      <c r="AE3721">
        <v>2.96</v>
      </c>
      <c r="AF3721">
        <v>2.94</v>
      </c>
      <c r="AG3721">
        <v>2.92</v>
      </c>
      <c r="AH3721">
        <v>2.9209999999999998</v>
      </c>
      <c r="AI3721">
        <v>2.93</v>
      </c>
      <c r="AJ3721">
        <v>2.948</v>
      </c>
    </row>
    <row r="3722" spans="3:36" x14ac:dyDescent="0.25">
      <c r="C3722" t="s">
        <v>877</v>
      </c>
      <c r="E3722">
        <v>3.081</v>
      </c>
      <c r="F3722">
        <v>3.0419999999999998</v>
      </c>
      <c r="G3722">
        <v>3.0059999999999998</v>
      </c>
      <c r="H3722">
        <v>3.008</v>
      </c>
      <c r="I3722">
        <v>3.2130000000000001</v>
      </c>
      <c r="J3722">
        <v>3.0790000000000002</v>
      </c>
      <c r="K3722">
        <v>3.0369999999999999</v>
      </c>
      <c r="L3722">
        <v>3.0979999999999999</v>
      </c>
      <c r="M3722">
        <v>3.16</v>
      </c>
      <c r="N3722">
        <v>3.1309999999999998</v>
      </c>
      <c r="O3722">
        <v>3.0739999999999998</v>
      </c>
      <c r="P3722">
        <v>3.0630000000000002</v>
      </c>
      <c r="Q3722">
        <v>3.0470000000000002</v>
      </c>
      <c r="R3722">
        <v>3.0249999999999999</v>
      </c>
      <c r="S3722">
        <v>2.9790000000000001</v>
      </c>
      <c r="T3722">
        <v>2.9550000000000001</v>
      </c>
      <c r="U3722">
        <v>2.9820000000000002</v>
      </c>
      <c r="V3722">
        <v>3.0259999999999998</v>
      </c>
      <c r="W3722">
        <v>3.07</v>
      </c>
      <c r="X3722">
        <v>3.12</v>
      </c>
      <c r="Y3722">
        <v>3.1509999999999998</v>
      </c>
      <c r="Z3722">
        <v>3.1379999999999999</v>
      </c>
      <c r="AA3722">
        <v>3.1019999999999999</v>
      </c>
      <c r="AB3722">
        <v>3.0550000000000002</v>
      </c>
      <c r="AC3722">
        <v>2.9910000000000001</v>
      </c>
      <c r="AD3722">
        <v>2.9359999999999999</v>
      </c>
      <c r="AE3722">
        <v>2.9089999999999998</v>
      </c>
      <c r="AF3722">
        <v>2.8889999999999998</v>
      </c>
      <c r="AG3722">
        <v>2.87</v>
      </c>
      <c r="AH3722">
        <v>2.87</v>
      </c>
      <c r="AI3722">
        <v>2.88</v>
      </c>
      <c r="AJ3722">
        <v>2.8969999999999998</v>
      </c>
    </row>
    <row r="3723" spans="3:36" x14ac:dyDescent="0.25">
      <c r="C3723" t="s">
        <v>878</v>
      </c>
      <c r="E3723">
        <v>12.739000000000001</v>
      </c>
      <c r="F3723">
        <v>13.536</v>
      </c>
      <c r="G3723">
        <v>10.326000000000001</v>
      </c>
      <c r="H3723">
        <v>9.6780000000000008</v>
      </c>
      <c r="I3723">
        <v>13.784000000000001</v>
      </c>
      <c r="J3723">
        <v>14.427</v>
      </c>
      <c r="K3723">
        <v>12.901</v>
      </c>
      <c r="L3723">
        <v>12.833</v>
      </c>
      <c r="M3723">
        <v>13.031000000000001</v>
      </c>
      <c r="N3723">
        <v>12.87</v>
      </c>
      <c r="O3723">
        <v>12.641</v>
      </c>
      <c r="P3723">
        <v>12.539</v>
      </c>
      <c r="Q3723">
        <v>12.509</v>
      </c>
      <c r="R3723">
        <v>12.077999999999999</v>
      </c>
      <c r="S3723">
        <v>11.715999999999999</v>
      </c>
      <c r="T3723">
        <v>11.451000000000001</v>
      </c>
      <c r="U3723">
        <v>11.241</v>
      </c>
      <c r="V3723">
        <v>11.375999999999999</v>
      </c>
      <c r="W3723">
        <v>11.579000000000001</v>
      </c>
      <c r="X3723">
        <v>11.787000000000001</v>
      </c>
      <c r="Y3723">
        <v>11.936999999999999</v>
      </c>
      <c r="Z3723">
        <v>11.853999999999999</v>
      </c>
      <c r="AA3723">
        <v>11.663</v>
      </c>
      <c r="AB3723">
        <v>11.449</v>
      </c>
      <c r="AC3723">
        <v>11.188000000000001</v>
      </c>
      <c r="AD3723">
        <v>11.007999999999999</v>
      </c>
      <c r="AE3723">
        <v>10.939</v>
      </c>
      <c r="AF3723">
        <v>10.923999999999999</v>
      </c>
      <c r="AG3723">
        <v>10.943</v>
      </c>
      <c r="AH3723">
        <v>10.962</v>
      </c>
      <c r="AI3723">
        <v>11.007999999999999</v>
      </c>
      <c r="AJ3723">
        <v>11.002000000000001</v>
      </c>
    </row>
    <row r="3724" spans="3:36" x14ac:dyDescent="0.25">
      <c r="C3724" t="s">
        <v>879</v>
      </c>
      <c r="E3724">
        <v>0</v>
      </c>
      <c r="F3724">
        <v>0</v>
      </c>
      <c r="G3724">
        <v>0</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c r="AI3724">
        <v>0</v>
      </c>
      <c r="AJ3724">
        <v>0</v>
      </c>
    </row>
    <row r="3725" spans="3:36" x14ac:dyDescent="0.25">
      <c r="C3725" t="s">
        <v>880</v>
      </c>
      <c r="E3725">
        <v>2.09</v>
      </c>
      <c r="F3725">
        <v>2.0630000000000002</v>
      </c>
      <c r="G3725">
        <v>2.0390000000000001</v>
      </c>
      <c r="H3725">
        <v>2.0409999999999999</v>
      </c>
      <c r="I3725">
        <v>2.1800000000000002</v>
      </c>
      <c r="J3725">
        <v>2.089</v>
      </c>
      <c r="K3725">
        <v>2.06</v>
      </c>
      <c r="L3725">
        <v>2.101</v>
      </c>
      <c r="M3725">
        <v>2.1440000000000001</v>
      </c>
      <c r="N3725">
        <v>2.1240000000000001</v>
      </c>
      <c r="O3725">
        <v>2.085</v>
      </c>
      <c r="P3725">
        <v>2.0779999999999998</v>
      </c>
      <c r="Q3725">
        <v>2.0670000000000002</v>
      </c>
      <c r="R3725">
        <v>2.052</v>
      </c>
      <c r="S3725">
        <v>2.02</v>
      </c>
      <c r="T3725">
        <v>2.004</v>
      </c>
      <c r="U3725">
        <v>2.0230000000000001</v>
      </c>
      <c r="V3725">
        <v>2.052</v>
      </c>
      <c r="W3725">
        <v>2.0819999999999999</v>
      </c>
      <c r="X3725">
        <v>2.1160000000000001</v>
      </c>
      <c r="Y3725">
        <v>2.1379999999999999</v>
      </c>
      <c r="Z3725">
        <v>2.129</v>
      </c>
      <c r="AA3725">
        <v>2.1040000000000001</v>
      </c>
      <c r="AB3725">
        <v>2.0720000000000001</v>
      </c>
      <c r="AC3725">
        <v>2.0289999999999999</v>
      </c>
      <c r="AD3725">
        <v>1.992</v>
      </c>
      <c r="AE3725">
        <v>1.9730000000000001</v>
      </c>
      <c r="AF3725">
        <v>1.96</v>
      </c>
      <c r="AG3725">
        <v>1.9470000000000001</v>
      </c>
      <c r="AH3725">
        <v>1.9470000000000001</v>
      </c>
      <c r="AI3725">
        <v>1.9530000000000001</v>
      </c>
      <c r="AJ3725">
        <v>1.9650000000000001</v>
      </c>
    </row>
    <row r="3726" spans="3:36" x14ac:dyDescent="0.25">
      <c r="C3726" t="s">
        <v>881</v>
      </c>
      <c r="E3726">
        <v>0</v>
      </c>
      <c r="F3726">
        <v>0</v>
      </c>
      <c r="G3726">
        <v>0</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c r="AI3726">
        <v>0</v>
      </c>
      <c r="AJ3726">
        <v>0</v>
      </c>
    </row>
    <row r="3727" spans="3:36" x14ac:dyDescent="0.25">
      <c r="C3727" t="s">
        <v>882</v>
      </c>
      <c r="E3727">
        <v>1.2E-2</v>
      </c>
      <c r="F3727">
        <v>1.2E-2</v>
      </c>
      <c r="G3727">
        <v>1.2E-2</v>
      </c>
      <c r="H3727">
        <v>1.2E-2</v>
      </c>
      <c r="I3727">
        <v>1.2999999999999999E-2</v>
      </c>
      <c r="J3727">
        <v>1.2E-2</v>
      </c>
      <c r="K3727">
        <v>1.2E-2</v>
      </c>
      <c r="L3727">
        <v>1.2E-2</v>
      </c>
      <c r="M3727">
        <v>1.2999999999999999E-2</v>
      </c>
      <c r="N3727">
        <v>1.2E-2</v>
      </c>
      <c r="O3727">
        <v>1.2E-2</v>
      </c>
      <c r="P3727">
        <v>1.2E-2</v>
      </c>
      <c r="Q3727">
        <v>1.2E-2</v>
      </c>
      <c r="R3727">
        <v>1.2E-2</v>
      </c>
      <c r="S3727">
        <v>1.2E-2</v>
      </c>
      <c r="T3727">
        <v>1.2E-2</v>
      </c>
      <c r="U3727">
        <v>1.2E-2</v>
      </c>
      <c r="V3727">
        <v>1.2E-2</v>
      </c>
      <c r="W3727">
        <v>1.2E-2</v>
      </c>
      <c r="X3727">
        <v>1.2E-2</v>
      </c>
      <c r="Y3727">
        <v>1.2999999999999999E-2</v>
      </c>
      <c r="Z3727">
        <v>1.2E-2</v>
      </c>
      <c r="AA3727">
        <v>1.2E-2</v>
      </c>
      <c r="AB3727">
        <v>1.2E-2</v>
      </c>
      <c r="AC3727">
        <v>1.2E-2</v>
      </c>
      <c r="AD3727">
        <v>1.2E-2</v>
      </c>
      <c r="AE3727">
        <v>1.2E-2</v>
      </c>
      <c r="AF3727">
        <v>1.0999999999999999E-2</v>
      </c>
      <c r="AG3727">
        <v>1.0999999999999999E-2</v>
      </c>
      <c r="AH3727">
        <v>1.0999999999999999E-2</v>
      </c>
      <c r="AI3727">
        <v>1.0999999999999999E-2</v>
      </c>
      <c r="AJ3727">
        <v>1.2E-2</v>
      </c>
    </row>
    <row r="3728" spans="3:36" x14ac:dyDescent="0.25">
      <c r="C3728" t="s">
        <v>883</v>
      </c>
      <c r="E3728">
        <v>6.7309999999999999</v>
      </c>
      <c r="F3728">
        <v>6.4420000000000002</v>
      </c>
      <c r="G3728">
        <v>6.6769999999999996</v>
      </c>
      <c r="H3728">
        <v>5.9459999999999997</v>
      </c>
      <c r="I3728">
        <v>6.9139999999999997</v>
      </c>
      <c r="J3728">
        <v>6.9459999999999997</v>
      </c>
      <c r="K3728">
        <v>7.0270000000000001</v>
      </c>
      <c r="L3728">
        <v>7.0449999999999999</v>
      </c>
      <c r="M3728">
        <v>7.1219999999999999</v>
      </c>
      <c r="N3728">
        <v>7.1360000000000001</v>
      </c>
      <c r="O3728">
        <v>7.1349999999999998</v>
      </c>
      <c r="P3728">
        <v>7.2430000000000003</v>
      </c>
      <c r="Q3728">
        <v>7.2759999999999998</v>
      </c>
      <c r="R3728">
        <v>7.3380000000000001</v>
      </c>
      <c r="S3728">
        <v>7.3109999999999999</v>
      </c>
      <c r="T3728">
        <v>7.2229999999999999</v>
      </c>
      <c r="U3728">
        <v>7.24</v>
      </c>
      <c r="V3728">
        <v>7.3209999999999997</v>
      </c>
      <c r="W3728">
        <v>7.3719999999999999</v>
      </c>
      <c r="X3728">
        <v>7.4530000000000003</v>
      </c>
      <c r="Y3728">
        <v>7.4820000000000002</v>
      </c>
      <c r="Z3728">
        <v>7.4340000000000002</v>
      </c>
      <c r="AA3728">
        <v>7.3680000000000003</v>
      </c>
      <c r="AB3728">
        <v>7.2919999999999998</v>
      </c>
      <c r="AC3728">
        <v>7.1429999999999998</v>
      </c>
      <c r="AD3728">
        <v>7.02</v>
      </c>
      <c r="AE3728">
        <v>6.9409999999999998</v>
      </c>
      <c r="AF3728">
        <v>6.8949999999999996</v>
      </c>
      <c r="AG3728">
        <v>6.8689999999999998</v>
      </c>
      <c r="AH3728">
        <v>6.8540000000000001</v>
      </c>
      <c r="AI3728">
        <v>6.8470000000000004</v>
      </c>
      <c r="AJ3728">
        <v>6.82</v>
      </c>
    </row>
    <row r="3729" spans="3:36" x14ac:dyDescent="0.25">
      <c r="C3729" t="s">
        <v>884</v>
      </c>
      <c r="E3729">
        <v>1.079</v>
      </c>
      <c r="F3729">
        <v>0.91800000000000004</v>
      </c>
      <c r="G3729">
        <v>0.63</v>
      </c>
      <c r="H3729">
        <v>0.88200000000000001</v>
      </c>
      <c r="I3729">
        <v>1.026</v>
      </c>
      <c r="J3729">
        <v>0.40699999999999997</v>
      </c>
      <c r="K3729">
        <v>1.0229999999999999</v>
      </c>
      <c r="L3729">
        <v>0.96399999999999997</v>
      </c>
      <c r="M3729">
        <v>0.96499999999999997</v>
      </c>
      <c r="N3729">
        <v>0.95</v>
      </c>
      <c r="O3729">
        <v>0.93100000000000005</v>
      </c>
      <c r="P3729">
        <v>0.92300000000000004</v>
      </c>
      <c r="Q3729">
        <v>0.91700000000000004</v>
      </c>
      <c r="R3729">
        <v>0.89400000000000002</v>
      </c>
      <c r="S3729">
        <v>0.86699999999999999</v>
      </c>
      <c r="T3729">
        <v>0.84199999999999997</v>
      </c>
      <c r="U3729">
        <v>0.83499999999999996</v>
      </c>
      <c r="V3729">
        <v>0.84099999999999997</v>
      </c>
      <c r="W3729">
        <v>0.85</v>
      </c>
      <c r="X3729">
        <v>0.86</v>
      </c>
      <c r="Y3729">
        <v>0.86499999999999999</v>
      </c>
      <c r="Z3729">
        <v>0.86</v>
      </c>
      <c r="AA3729">
        <v>0.84799999999999998</v>
      </c>
      <c r="AB3729">
        <v>0.83499999999999996</v>
      </c>
      <c r="AC3729">
        <v>0.81499999999999995</v>
      </c>
      <c r="AD3729">
        <v>0.79900000000000004</v>
      </c>
      <c r="AE3729">
        <v>0.79200000000000004</v>
      </c>
      <c r="AF3729">
        <v>0.78100000000000003</v>
      </c>
      <c r="AG3729">
        <v>0.77800000000000002</v>
      </c>
      <c r="AH3729">
        <v>0.77700000000000002</v>
      </c>
      <c r="AI3729">
        <v>0.77400000000000002</v>
      </c>
      <c r="AJ3729">
        <v>0.76900000000000002</v>
      </c>
    </row>
    <row r="3730" spans="3:36" x14ac:dyDescent="0.25">
      <c r="C3730" t="s">
        <v>1028</v>
      </c>
      <c r="E3730">
        <v>4.7E-2</v>
      </c>
      <c r="F3730">
        <v>4.9000000000000002E-2</v>
      </c>
      <c r="G3730">
        <v>3.6999999999999998E-2</v>
      </c>
      <c r="H3730">
        <v>3.5000000000000003E-2</v>
      </c>
      <c r="I3730">
        <v>0.05</v>
      </c>
      <c r="J3730">
        <v>5.1999999999999998E-2</v>
      </c>
      <c r="K3730">
        <v>4.7E-2</v>
      </c>
      <c r="L3730">
        <v>4.7E-2</v>
      </c>
      <c r="M3730">
        <v>4.7E-2</v>
      </c>
      <c r="N3730">
        <v>4.7E-2</v>
      </c>
      <c r="O3730">
        <v>4.5999999999999999E-2</v>
      </c>
      <c r="P3730">
        <v>4.4999999999999998E-2</v>
      </c>
      <c r="Q3730">
        <v>4.4999999999999998E-2</v>
      </c>
      <c r="R3730">
        <v>4.2999999999999997E-2</v>
      </c>
      <c r="S3730">
        <v>4.2000000000000003E-2</v>
      </c>
      <c r="T3730">
        <v>4.1000000000000002E-2</v>
      </c>
      <c r="U3730">
        <v>0.04</v>
      </c>
      <c r="V3730">
        <v>0.04</v>
      </c>
      <c r="W3730">
        <v>4.1000000000000002E-2</v>
      </c>
      <c r="X3730">
        <v>4.2000000000000003E-2</v>
      </c>
      <c r="Y3730">
        <v>4.2000000000000003E-2</v>
      </c>
      <c r="Z3730">
        <v>4.2000000000000003E-2</v>
      </c>
      <c r="AA3730">
        <v>4.1000000000000002E-2</v>
      </c>
      <c r="AB3730">
        <v>0.04</v>
      </c>
      <c r="AC3730">
        <v>0.04</v>
      </c>
      <c r="AD3730">
        <v>3.9E-2</v>
      </c>
      <c r="AE3730">
        <v>3.9E-2</v>
      </c>
      <c r="AF3730">
        <v>3.9E-2</v>
      </c>
      <c r="AG3730">
        <v>3.9E-2</v>
      </c>
      <c r="AH3730">
        <v>3.9E-2</v>
      </c>
      <c r="AI3730">
        <v>3.9E-2</v>
      </c>
      <c r="AJ3730">
        <v>3.9E-2</v>
      </c>
    </row>
    <row r="3731" spans="3:36" x14ac:dyDescent="0.25">
      <c r="C3731" t="s">
        <v>1029</v>
      </c>
      <c r="E3731">
        <v>0</v>
      </c>
      <c r="F3731">
        <v>0</v>
      </c>
      <c r="G3731">
        <v>0</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row>
    <row r="3732" spans="3:36" x14ac:dyDescent="0.25">
      <c r="C3732" t="s">
        <v>1030</v>
      </c>
      <c r="E3732">
        <v>0</v>
      </c>
      <c r="F3732">
        <v>0</v>
      </c>
      <c r="G3732">
        <v>0</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c r="AI3732">
        <v>0</v>
      </c>
      <c r="AJ3732">
        <v>0</v>
      </c>
    </row>
    <row r="3733" spans="3:36" x14ac:dyDescent="0.25">
      <c r="C3733" t="s">
        <v>885</v>
      </c>
      <c r="E3733">
        <v>28.914999999999999</v>
      </c>
      <c r="F3733">
        <v>29.158999999999999</v>
      </c>
      <c r="G3733">
        <v>25.788</v>
      </c>
      <c r="H3733">
        <v>24.663</v>
      </c>
      <c r="I3733">
        <v>30.449000000000002</v>
      </c>
      <c r="J3733">
        <v>30.146000000000001</v>
      </c>
      <c r="K3733">
        <v>29.199000000000002</v>
      </c>
      <c r="L3733">
        <v>29.251999999999999</v>
      </c>
      <c r="M3733">
        <v>29.698</v>
      </c>
      <c r="N3733">
        <v>29.459</v>
      </c>
      <c r="O3733">
        <v>29.053999999999998</v>
      </c>
      <c r="P3733">
        <v>29.021000000000001</v>
      </c>
      <c r="Q3733">
        <v>28.975000000000001</v>
      </c>
      <c r="R3733">
        <v>28.521000000000001</v>
      </c>
      <c r="S3733">
        <v>27.978999999999999</v>
      </c>
      <c r="T3733">
        <v>27.535</v>
      </c>
      <c r="U3733">
        <v>27.405999999999999</v>
      </c>
      <c r="V3733">
        <v>27.748000000000001</v>
      </c>
      <c r="W3733">
        <v>28.13</v>
      </c>
      <c r="X3733">
        <v>28.565000000000001</v>
      </c>
      <c r="Y3733">
        <v>28.835000000000001</v>
      </c>
      <c r="Z3733">
        <v>28.661999999999999</v>
      </c>
      <c r="AA3733">
        <v>28.295000000000002</v>
      </c>
      <c r="AB3733">
        <v>27.864000000000001</v>
      </c>
      <c r="AC3733">
        <v>27.262</v>
      </c>
      <c r="AD3733">
        <v>26.792999999999999</v>
      </c>
      <c r="AE3733">
        <v>26.562999999999999</v>
      </c>
      <c r="AF3733">
        <v>26.437999999999999</v>
      </c>
      <c r="AG3733">
        <v>26.376000000000001</v>
      </c>
      <c r="AH3733">
        <v>26.38</v>
      </c>
      <c r="AI3733">
        <v>26.442</v>
      </c>
      <c r="AJ3733">
        <v>26.452000000000002</v>
      </c>
    </row>
    <row r="3734" spans="3:36" x14ac:dyDescent="0.25">
      <c r="C3734" t="s">
        <v>996</v>
      </c>
    </row>
    <row r="3735" spans="3:36" x14ac:dyDescent="0.25">
      <c r="C3735" t="s">
        <v>998</v>
      </c>
    </row>
    <row r="3736" spans="3:36" x14ac:dyDescent="0.25">
      <c r="C3736" t="s">
        <v>996</v>
      </c>
    </row>
    <row r="3737" spans="3:36" x14ac:dyDescent="0.25">
      <c r="C3737" t="s">
        <v>1031</v>
      </c>
    </row>
    <row r="3738" spans="3:36" x14ac:dyDescent="0.25">
      <c r="C3738" t="s">
        <v>965</v>
      </c>
      <c r="E3738">
        <v>79.962999999999994</v>
      </c>
      <c r="F3738">
        <v>77.661000000000001</v>
      </c>
      <c r="G3738">
        <v>79.591999999999999</v>
      </c>
      <c r="H3738">
        <v>79.897000000000006</v>
      </c>
      <c r="I3738">
        <v>81.103999999999999</v>
      </c>
      <c r="J3738">
        <v>80.790999999999997</v>
      </c>
      <c r="K3738">
        <v>81.015000000000001</v>
      </c>
      <c r="L3738">
        <v>81.314999999999998</v>
      </c>
      <c r="M3738">
        <v>82.01</v>
      </c>
      <c r="N3738">
        <v>82.575999999999993</v>
      </c>
      <c r="O3738">
        <v>82.722999999999999</v>
      </c>
      <c r="P3738">
        <v>83.484999999999999</v>
      </c>
      <c r="Q3738">
        <v>84.656999999999996</v>
      </c>
      <c r="R3738">
        <v>85.617999999999995</v>
      </c>
      <c r="S3738">
        <v>86.245000000000005</v>
      </c>
      <c r="T3738">
        <v>86.72</v>
      </c>
      <c r="U3738">
        <v>87.33</v>
      </c>
      <c r="V3738">
        <v>88.012</v>
      </c>
      <c r="W3738">
        <v>88.763999999999996</v>
      </c>
      <c r="X3738">
        <v>89.653999999999996</v>
      </c>
      <c r="Y3738">
        <v>90.494</v>
      </c>
      <c r="Z3738">
        <v>90.912000000000006</v>
      </c>
      <c r="AA3738">
        <v>91.055000000000007</v>
      </c>
      <c r="AB3738">
        <v>91.076999999999998</v>
      </c>
      <c r="AC3738">
        <v>90.703999999999994</v>
      </c>
      <c r="AD3738">
        <v>90.05</v>
      </c>
      <c r="AE3738">
        <v>90.024000000000001</v>
      </c>
      <c r="AF3738">
        <v>90.406000000000006</v>
      </c>
      <c r="AG3738">
        <v>90.832999999999998</v>
      </c>
      <c r="AH3738">
        <v>91.46</v>
      </c>
      <c r="AI3738">
        <v>92.153999999999996</v>
      </c>
      <c r="AJ3738">
        <v>92.855000000000004</v>
      </c>
    </row>
    <row r="3739" spans="3:36" x14ac:dyDescent="0.25">
      <c r="C3739" t="s">
        <v>966</v>
      </c>
      <c r="E3739">
        <v>79.962999999999994</v>
      </c>
      <c r="F3739">
        <v>77.661000000000001</v>
      </c>
      <c r="G3739">
        <v>79.591999999999999</v>
      </c>
      <c r="H3739">
        <v>79.897000000000006</v>
      </c>
      <c r="I3739">
        <v>81.103999999999999</v>
      </c>
      <c r="J3739">
        <v>80.790999999999997</v>
      </c>
      <c r="K3739">
        <v>81.015000000000001</v>
      </c>
      <c r="L3739">
        <v>81.314999999999998</v>
      </c>
      <c r="M3739">
        <v>82.01</v>
      </c>
      <c r="N3739">
        <v>82.575999999999993</v>
      </c>
      <c r="O3739">
        <v>82.722999999999999</v>
      </c>
      <c r="P3739">
        <v>83.484999999999999</v>
      </c>
      <c r="Q3739">
        <v>84.656999999999996</v>
      </c>
      <c r="R3739">
        <v>85.617999999999995</v>
      </c>
      <c r="S3739">
        <v>86.245000000000005</v>
      </c>
      <c r="T3739">
        <v>86.72</v>
      </c>
      <c r="U3739">
        <v>87.33</v>
      </c>
      <c r="V3739">
        <v>88.012</v>
      </c>
      <c r="W3739">
        <v>88.763999999999996</v>
      </c>
      <c r="X3739">
        <v>89.653999999999996</v>
      </c>
      <c r="Y3739">
        <v>90.494</v>
      </c>
      <c r="Z3739">
        <v>90.912000000000006</v>
      </c>
      <c r="AA3739">
        <v>91.055000000000007</v>
      </c>
      <c r="AB3739">
        <v>91.076999999999998</v>
      </c>
      <c r="AC3739">
        <v>90.703999999999994</v>
      </c>
      <c r="AD3739">
        <v>90.05</v>
      </c>
      <c r="AE3739">
        <v>90.024000000000001</v>
      </c>
      <c r="AF3739">
        <v>90.406000000000006</v>
      </c>
      <c r="AG3739">
        <v>90.832999999999998</v>
      </c>
      <c r="AH3739">
        <v>91.46</v>
      </c>
      <c r="AI3739">
        <v>92.153999999999996</v>
      </c>
      <c r="AJ3739">
        <v>92.855000000000004</v>
      </c>
    </row>
    <row r="3740" spans="3:36" x14ac:dyDescent="0.25">
      <c r="C3740" t="s">
        <v>967</v>
      </c>
      <c r="E3740">
        <v>79.962999999999994</v>
      </c>
      <c r="F3740">
        <v>77.661000000000001</v>
      </c>
      <c r="G3740">
        <v>79.591999999999999</v>
      </c>
      <c r="H3740">
        <v>79.897000000000006</v>
      </c>
      <c r="I3740">
        <v>81.103999999999999</v>
      </c>
      <c r="J3740">
        <v>80.790999999999997</v>
      </c>
      <c r="K3740">
        <v>81.015000000000001</v>
      </c>
      <c r="L3740">
        <v>81.314999999999998</v>
      </c>
      <c r="M3740">
        <v>82.01</v>
      </c>
      <c r="N3740">
        <v>82.575999999999993</v>
      </c>
      <c r="O3740">
        <v>82.722999999999999</v>
      </c>
      <c r="P3740">
        <v>83.484999999999999</v>
      </c>
      <c r="Q3740">
        <v>84.656999999999996</v>
      </c>
      <c r="R3740">
        <v>85.617999999999995</v>
      </c>
      <c r="S3740">
        <v>86.245000000000005</v>
      </c>
      <c r="T3740">
        <v>86.72</v>
      </c>
      <c r="U3740">
        <v>87.33</v>
      </c>
      <c r="V3740">
        <v>88.012</v>
      </c>
      <c r="W3740">
        <v>88.763999999999996</v>
      </c>
      <c r="X3740">
        <v>89.653999999999996</v>
      </c>
      <c r="Y3740">
        <v>90.494</v>
      </c>
      <c r="Z3740">
        <v>90.912000000000006</v>
      </c>
      <c r="AA3740">
        <v>91.055000000000007</v>
      </c>
      <c r="AB3740">
        <v>91.076999999999998</v>
      </c>
      <c r="AC3740">
        <v>90.703999999999994</v>
      </c>
      <c r="AD3740">
        <v>90.05</v>
      </c>
      <c r="AE3740">
        <v>90.024000000000001</v>
      </c>
      <c r="AF3740">
        <v>90.406000000000006</v>
      </c>
      <c r="AG3740">
        <v>90.832999999999998</v>
      </c>
      <c r="AH3740">
        <v>91.46</v>
      </c>
      <c r="AI3740">
        <v>92.153999999999996</v>
      </c>
      <c r="AJ3740">
        <v>92.855000000000004</v>
      </c>
    </row>
    <row r="3741" spans="3:36" x14ac:dyDescent="0.25">
      <c r="C3741" t="s">
        <v>968</v>
      </c>
      <c r="E3741">
        <v>79.962999999999994</v>
      </c>
      <c r="F3741">
        <v>77.661000000000001</v>
      </c>
      <c r="G3741">
        <v>79.591999999999999</v>
      </c>
      <c r="H3741">
        <v>79.897000000000006</v>
      </c>
      <c r="I3741">
        <v>81.103999999999999</v>
      </c>
      <c r="J3741">
        <v>80.790999999999997</v>
      </c>
      <c r="K3741">
        <v>81.015000000000001</v>
      </c>
      <c r="L3741">
        <v>81.314999999999998</v>
      </c>
      <c r="M3741">
        <v>82.01</v>
      </c>
      <c r="N3741">
        <v>82.575999999999993</v>
      </c>
      <c r="O3741">
        <v>82.722999999999999</v>
      </c>
      <c r="P3741">
        <v>83.484999999999999</v>
      </c>
      <c r="Q3741">
        <v>84.656999999999996</v>
      </c>
      <c r="R3741">
        <v>85.617999999999995</v>
      </c>
      <c r="S3741">
        <v>86.245000000000005</v>
      </c>
      <c r="T3741">
        <v>86.72</v>
      </c>
      <c r="U3741">
        <v>87.33</v>
      </c>
      <c r="V3741">
        <v>88.012</v>
      </c>
      <c r="W3741">
        <v>88.763999999999996</v>
      </c>
      <c r="X3741">
        <v>89.653999999999996</v>
      </c>
      <c r="Y3741">
        <v>90.494</v>
      </c>
      <c r="Z3741">
        <v>90.912000000000006</v>
      </c>
      <c r="AA3741">
        <v>91.055000000000007</v>
      </c>
      <c r="AB3741">
        <v>91.076999999999998</v>
      </c>
      <c r="AC3741">
        <v>90.703999999999994</v>
      </c>
      <c r="AD3741">
        <v>90.05</v>
      </c>
      <c r="AE3741">
        <v>90.024000000000001</v>
      </c>
      <c r="AF3741">
        <v>90.406000000000006</v>
      </c>
      <c r="AG3741">
        <v>90.832999999999998</v>
      </c>
      <c r="AH3741">
        <v>91.46</v>
      </c>
      <c r="AI3741">
        <v>92.153999999999996</v>
      </c>
      <c r="AJ3741">
        <v>92.855000000000004</v>
      </c>
    </row>
    <row r="3742" spans="3:36" x14ac:dyDescent="0.25">
      <c r="C3742" t="s">
        <v>969</v>
      </c>
      <c r="E3742">
        <v>79.962999999999994</v>
      </c>
      <c r="F3742">
        <v>77.661000000000001</v>
      </c>
      <c r="G3742">
        <v>79.591999999999999</v>
      </c>
      <c r="H3742">
        <v>79.897000000000006</v>
      </c>
      <c r="I3742">
        <v>81.103999999999999</v>
      </c>
      <c r="J3742">
        <v>80.790999999999997</v>
      </c>
      <c r="K3742">
        <v>81.015000000000001</v>
      </c>
      <c r="L3742">
        <v>81.314999999999998</v>
      </c>
      <c r="M3742">
        <v>82.01</v>
      </c>
      <c r="N3742">
        <v>82.575999999999993</v>
      </c>
      <c r="O3742">
        <v>82.722999999999999</v>
      </c>
      <c r="P3742">
        <v>83.484999999999999</v>
      </c>
      <c r="Q3742">
        <v>84.656999999999996</v>
      </c>
      <c r="R3742">
        <v>85.617999999999995</v>
      </c>
      <c r="S3742">
        <v>86.245000000000005</v>
      </c>
      <c r="T3742">
        <v>86.72</v>
      </c>
      <c r="U3742">
        <v>87.33</v>
      </c>
      <c r="V3742">
        <v>88.012</v>
      </c>
      <c r="W3742">
        <v>88.763999999999996</v>
      </c>
      <c r="X3742">
        <v>89.653999999999996</v>
      </c>
      <c r="Y3742">
        <v>90.494</v>
      </c>
      <c r="Z3742">
        <v>90.912000000000006</v>
      </c>
      <c r="AA3742">
        <v>91.055000000000007</v>
      </c>
      <c r="AB3742">
        <v>91.076999999999998</v>
      </c>
      <c r="AC3742">
        <v>90.703999999999994</v>
      </c>
      <c r="AD3742">
        <v>90.05</v>
      </c>
      <c r="AE3742">
        <v>90.024000000000001</v>
      </c>
      <c r="AF3742">
        <v>90.406000000000006</v>
      </c>
      <c r="AG3742">
        <v>90.832999999999998</v>
      </c>
      <c r="AH3742">
        <v>91.46</v>
      </c>
      <c r="AI3742">
        <v>92.153999999999996</v>
      </c>
      <c r="AJ3742">
        <v>92.855000000000004</v>
      </c>
    </row>
    <row r="3743" spans="3:36" x14ac:dyDescent="0.25">
      <c r="C3743" t="s">
        <v>1132</v>
      </c>
      <c r="E3743">
        <v>79.962999999999994</v>
      </c>
      <c r="F3743">
        <v>77.661000000000001</v>
      </c>
      <c r="G3743">
        <v>79.591999999999999</v>
      </c>
      <c r="H3743">
        <v>79.897000000000006</v>
      </c>
      <c r="I3743">
        <v>81.103999999999999</v>
      </c>
      <c r="J3743">
        <v>80.790999999999997</v>
      </c>
      <c r="K3743">
        <v>81.015000000000001</v>
      </c>
      <c r="L3743">
        <v>81.314999999999998</v>
      </c>
      <c r="M3743">
        <v>82.01</v>
      </c>
      <c r="N3743">
        <v>82.575999999999993</v>
      </c>
      <c r="O3743">
        <v>82.722999999999999</v>
      </c>
      <c r="P3743">
        <v>83.484999999999999</v>
      </c>
      <c r="Q3743">
        <v>84.656999999999996</v>
      </c>
      <c r="R3743">
        <v>85.617999999999995</v>
      </c>
      <c r="S3743">
        <v>86.245000000000005</v>
      </c>
      <c r="T3743">
        <v>86.72</v>
      </c>
      <c r="U3743">
        <v>87.33</v>
      </c>
      <c r="V3743">
        <v>88.012</v>
      </c>
      <c r="W3743">
        <v>88.763999999999996</v>
      </c>
      <c r="X3743">
        <v>89.653999999999996</v>
      </c>
      <c r="Y3743">
        <v>90.494</v>
      </c>
      <c r="Z3743">
        <v>90.912000000000006</v>
      </c>
      <c r="AA3743">
        <v>91.055000000000007</v>
      </c>
      <c r="AB3743">
        <v>91.076999999999998</v>
      </c>
      <c r="AC3743">
        <v>90.703999999999994</v>
      </c>
      <c r="AD3743">
        <v>90.05</v>
      </c>
      <c r="AE3743">
        <v>90.024000000000001</v>
      </c>
      <c r="AF3743">
        <v>90.406000000000006</v>
      </c>
      <c r="AG3743">
        <v>90.832999999999998</v>
      </c>
      <c r="AH3743">
        <v>91.46</v>
      </c>
      <c r="AI3743">
        <v>92.153999999999996</v>
      </c>
      <c r="AJ3743">
        <v>92.855000000000004</v>
      </c>
    </row>
    <row r="3744" spans="3:36" x14ac:dyDescent="0.25">
      <c r="C3744" t="s">
        <v>996</v>
      </c>
    </row>
    <row r="3745" spans="3:36" x14ac:dyDescent="0.25">
      <c r="C3745" t="s">
        <v>999</v>
      </c>
    </row>
    <row r="3746" spans="3:36" x14ac:dyDescent="0.25">
      <c r="C3746" t="s">
        <v>1133</v>
      </c>
    </row>
    <row r="3747" spans="3:36" x14ac:dyDescent="0.25">
      <c r="C3747" t="s">
        <v>840</v>
      </c>
      <c r="E3747">
        <v>139.571</v>
      </c>
      <c r="F3747">
        <v>135.15799999999999</v>
      </c>
      <c r="G3747">
        <v>143.5</v>
      </c>
      <c r="H3747">
        <v>144.18199999999999</v>
      </c>
      <c r="I3747">
        <v>141.148</v>
      </c>
      <c r="J3747">
        <v>138.97300000000001</v>
      </c>
      <c r="K3747">
        <v>140.018</v>
      </c>
      <c r="L3747">
        <v>141.221</v>
      </c>
      <c r="M3747">
        <v>143.06299999999999</v>
      </c>
      <c r="N3747">
        <v>144.68899999999999</v>
      </c>
      <c r="O3747">
        <v>145.60499999999999</v>
      </c>
      <c r="P3747">
        <v>147.452</v>
      </c>
      <c r="Q3747">
        <v>149.904</v>
      </c>
      <c r="R3747">
        <v>151.82300000000001</v>
      </c>
      <c r="S3747">
        <v>153.05500000000001</v>
      </c>
      <c r="T3747">
        <v>153.80000000000001</v>
      </c>
      <c r="U3747">
        <v>154.09899999999999</v>
      </c>
      <c r="V3747">
        <v>154.38800000000001</v>
      </c>
      <c r="W3747">
        <v>154.79900000000001</v>
      </c>
      <c r="X3747">
        <v>155.48699999999999</v>
      </c>
      <c r="Y3747">
        <v>156.12</v>
      </c>
      <c r="Z3747">
        <v>156.1</v>
      </c>
      <c r="AA3747">
        <v>155.595</v>
      </c>
      <c r="AB3747">
        <v>154.82499999999999</v>
      </c>
      <c r="AC3747">
        <v>153.41399999999999</v>
      </c>
      <c r="AD3747">
        <v>151.57300000000001</v>
      </c>
      <c r="AE3747">
        <v>150.685</v>
      </c>
      <c r="AF3747">
        <v>150.43</v>
      </c>
      <c r="AG3747">
        <v>150.30000000000001</v>
      </c>
      <c r="AH3747">
        <v>150.471</v>
      </c>
      <c r="AI3747">
        <v>150.749</v>
      </c>
      <c r="AJ3747">
        <v>150.994</v>
      </c>
    </row>
    <row r="3748" spans="3:36" x14ac:dyDescent="0.25">
      <c r="C3748" t="s">
        <v>3</v>
      </c>
      <c r="E3748">
        <v>0.03</v>
      </c>
      <c r="F3748">
        <v>0.03</v>
      </c>
      <c r="G3748">
        <v>0.03</v>
      </c>
      <c r="H3748">
        <v>2.8000000000000001E-2</v>
      </c>
      <c r="I3748">
        <v>2.9000000000000001E-2</v>
      </c>
      <c r="J3748">
        <v>2.3E-2</v>
      </c>
      <c r="K3748">
        <v>2.3E-2</v>
      </c>
      <c r="L3748">
        <v>2.4E-2</v>
      </c>
      <c r="M3748">
        <v>2.5000000000000001E-2</v>
      </c>
      <c r="N3748">
        <v>2.5999999999999999E-2</v>
      </c>
      <c r="O3748">
        <v>2.7E-2</v>
      </c>
      <c r="P3748">
        <v>2.7E-2</v>
      </c>
      <c r="Q3748">
        <v>2.8000000000000001E-2</v>
      </c>
      <c r="R3748">
        <v>2.9000000000000001E-2</v>
      </c>
      <c r="S3748">
        <v>2.9000000000000001E-2</v>
      </c>
      <c r="T3748">
        <v>0.03</v>
      </c>
      <c r="U3748">
        <v>0.03</v>
      </c>
      <c r="V3748">
        <v>0.03</v>
      </c>
      <c r="W3748">
        <v>3.1E-2</v>
      </c>
      <c r="X3748">
        <v>3.1E-2</v>
      </c>
      <c r="Y3748">
        <v>3.1E-2</v>
      </c>
      <c r="Z3748">
        <v>3.1E-2</v>
      </c>
      <c r="AA3748">
        <v>3.1E-2</v>
      </c>
      <c r="AB3748">
        <v>3.1E-2</v>
      </c>
      <c r="AC3748">
        <v>3.1E-2</v>
      </c>
      <c r="AD3748">
        <v>3.1E-2</v>
      </c>
      <c r="AE3748">
        <v>3.1E-2</v>
      </c>
      <c r="AF3748">
        <v>3.1E-2</v>
      </c>
      <c r="AG3748">
        <v>3.1E-2</v>
      </c>
      <c r="AH3748">
        <v>3.1E-2</v>
      </c>
      <c r="AI3748">
        <v>3.2000000000000001E-2</v>
      </c>
      <c r="AJ3748">
        <v>3.2000000000000001E-2</v>
      </c>
    </row>
    <row r="3749" spans="3:36" x14ac:dyDescent="0.25">
      <c r="C3749" t="s">
        <v>873</v>
      </c>
      <c r="E3749">
        <v>7.0000000000000007E-2</v>
      </c>
      <c r="F3749">
        <v>5.6000000000000001E-2</v>
      </c>
      <c r="G3749">
        <v>7.9000000000000001E-2</v>
      </c>
      <c r="H3749">
        <v>7.4999999999999997E-2</v>
      </c>
      <c r="I3749">
        <v>6.5000000000000002E-2</v>
      </c>
      <c r="J3749">
        <v>7.0999999999999994E-2</v>
      </c>
      <c r="K3749">
        <v>7.0999999999999994E-2</v>
      </c>
      <c r="L3749">
        <v>7.0000000000000007E-2</v>
      </c>
      <c r="M3749">
        <v>6.9000000000000006E-2</v>
      </c>
      <c r="N3749">
        <v>6.8000000000000005E-2</v>
      </c>
      <c r="O3749">
        <v>6.6000000000000003E-2</v>
      </c>
      <c r="P3749">
        <v>6.4000000000000001E-2</v>
      </c>
      <c r="Q3749">
        <v>6.3E-2</v>
      </c>
      <c r="R3749">
        <v>6.3E-2</v>
      </c>
      <c r="S3749">
        <v>6.2E-2</v>
      </c>
      <c r="T3749">
        <v>6.0999999999999999E-2</v>
      </c>
      <c r="U3749">
        <v>6.0999999999999999E-2</v>
      </c>
      <c r="V3749">
        <v>0.06</v>
      </c>
      <c r="W3749">
        <v>0.06</v>
      </c>
      <c r="X3749">
        <v>0.06</v>
      </c>
      <c r="Y3749">
        <v>0.06</v>
      </c>
      <c r="Z3749">
        <v>0.06</v>
      </c>
      <c r="AA3749">
        <v>5.8999999999999997E-2</v>
      </c>
      <c r="AB3749">
        <v>5.8999999999999997E-2</v>
      </c>
      <c r="AC3749">
        <v>5.8999999999999997E-2</v>
      </c>
      <c r="AD3749">
        <v>5.8000000000000003E-2</v>
      </c>
      <c r="AE3749">
        <v>5.8000000000000003E-2</v>
      </c>
      <c r="AF3749">
        <v>5.7000000000000002E-2</v>
      </c>
      <c r="AG3749">
        <v>5.7000000000000002E-2</v>
      </c>
      <c r="AH3749">
        <v>5.7000000000000002E-2</v>
      </c>
      <c r="AI3749">
        <v>5.7000000000000002E-2</v>
      </c>
      <c r="AJ3749">
        <v>5.7000000000000002E-2</v>
      </c>
    </row>
    <row r="3750" spans="3:36" x14ac:dyDescent="0.25">
      <c r="C3750" t="s">
        <v>841</v>
      </c>
      <c r="E3750">
        <v>4.0229999999999997</v>
      </c>
      <c r="F3750">
        <v>3.4889999999999999</v>
      </c>
      <c r="G3750">
        <v>3.956</v>
      </c>
      <c r="H3750">
        <v>4.1550000000000002</v>
      </c>
      <c r="I3750">
        <v>4.1509999999999998</v>
      </c>
      <c r="J3750">
        <v>3.988</v>
      </c>
      <c r="K3750">
        <v>4.008</v>
      </c>
      <c r="L3750">
        <v>4.0350000000000001</v>
      </c>
      <c r="M3750">
        <v>4.08</v>
      </c>
      <c r="N3750">
        <v>4.12</v>
      </c>
      <c r="O3750">
        <v>4.1390000000000002</v>
      </c>
      <c r="P3750">
        <v>4.1849999999999996</v>
      </c>
      <c r="Q3750">
        <v>4.2469999999999999</v>
      </c>
      <c r="R3750">
        <v>4.2969999999999997</v>
      </c>
      <c r="S3750">
        <v>4.33</v>
      </c>
      <c r="T3750">
        <v>4.3520000000000003</v>
      </c>
      <c r="U3750">
        <v>4.3769999999999998</v>
      </c>
      <c r="V3750">
        <v>4.4029999999999996</v>
      </c>
      <c r="W3750">
        <v>4.43</v>
      </c>
      <c r="X3750">
        <v>4.4640000000000004</v>
      </c>
      <c r="Y3750">
        <v>4.4950000000000001</v>
      </c>
      <c r="Z3750">
        <v>4.5069999999999997</v>
      </c>
      <c r="AA3750">
        <v>4.5060000000000002</v>
      </c>
      <c r="AB3750">
        <v>4.4989999999999997</v>
      </c>
      <c r="AC3750">
        <v>4.4749999999999996</v>
      </c>
      <c r="AD3750">
        <v>4.4370000000000003</v>
      </c>
      <c r="AE3750">
        <v>4.4279999999999999</v>
      </c>
      <c r="AF3750">
        <v>4.4370000000000003</v>
      </c>
      <c r="AG3750">
        <v>4.4480000000000004</v>
      </c>
      <c r="AH3750">
        <v>4.468</v>
      </c>
      <c r="AI3750">
        <v>4.4909999999999997</v>
      </c>
      <c r="AJ3750">
        <v>4.5129999999999999</v>
      </c>
    </row>
    <row r="3751" spans="3:36" x14ac:dyDescent="0.25">
      <c r="C3751" t="s">
        <v>844</v>
      </c>
      <c r="E3751">
        <v>9.6020000000000003</v>
      </c>
      <c r="F3751">
        <v>9.3260000000000005</v>
      </c>
      <c r="G3751">
        <v>9.5350000000000001</v>
      </c>
      <c r="H3751">
        <v>9.5090000000000003</v>
      </c>
      <c r="I3751">
        <v>9.6440000000000001</v>
      </c>
      <c r="J3751">
        <v>9.6050000000000004</v>
      </c>
      <c r="K3751">
        <v>9.6219999999999999</v>
      </c>
      <c r="L3751">
        <v>9.6489999999999991</v>
      </c>
      <c r="M3751">
        <v>9.7170000000000005</v>
      </c>
      <c r="N3751">
        <v>9.7629999999999999</v>
      </c>
      <c r="O3751">
        <v>9.7509999999999994</v>
      </c>
      <c r="P3751">
        <v>9.7970000000000006</v>
      </c>
      <c r="Q3751">
        <v>9.8930000000000007</v>
      </c>
      <c r="R3751">
        <v>9.9589999999999996</v>
      </c>
      <c r="S3751">
        <v>9.9890000000000008</v>
      </c>
      <c r="T3751">
        <v>9.9990000000000006</v>
      </c>
      <c r="U3751">
        <v>10.026</v>
      </c>
      <c r="V3751">
        <v>10.06</v>
      </c>
      <c r="W3751">
        <v>10.103</v>
      </c>
      <c r="X3751">
        <v>10.164</v>
      </c>
      <c r="Y3751">
        <v>10.218999999999999</v>
      </c>
      <c r="Z3751">
        <v>10.231999999999999</v>
      </c>
      <c r="AA3751">
        <v>10.214</v>
      </c>
      <c r="AB3751">
        <v>10.182</v>
      </c>
      <c r="AC3751">
        <v>10.111000000000001</v>
      </c>
      <c r="AD3751">
        <v>10.010999999999999</v>
      </c>
      <c r="AE3751">
        <v>9.9779999999999998</v>
      </c>
      <c r="AF3751">
        <v>9.99</v>
      </c>
      <c r="AG3751">
        <v>10.009</v>
      </c>
      <c r="AH3751">
        <v>10.048999999999999</v>
      </c>
      <c r="AI3751">
        <v>10.098000000000001</v>
      </c>
      <c r="AJ3751">
        <v>10.146000000000001</v>
      </c>
    </row>
    <row r="3752" spans="3:36" x14ac:dyDescent="0.25">
      <c r="C3752" t="s">
        <v>1134</v>
      </c>
    </row>
    <row r="3753" spans="3:36" x14ac:dyDescent="0.25">
      <c r="C3753" t="s">
        <v>70</v>
      </c>
      <c r="E3753">
        <v>0.85399999999999998</v>
      </c>
      <c r="F3753">
        <v>0.83699999999999997</v>
      </c>
      <c r="G3753">
        <v>0.84699999999999998</v>
      </c>
      <c r="H3753">
        <v>0.85899999999999999</v>
      </c>
      <c r="I3753">
        <v>0.874</v>
      </c>
      <c r="J3753">
        <v>0.88300000000000001</v>
      </c>
      <c r="K3753">
        <v>0.88100000000000001</v>
      </c>
      <c r="L3753">
        <v>0.88</v>
      </c>
      <c r="M3753">
        <v>0.88500000000000001</v>
      </c>
      <c r="N3753">
        <v>0.88800000000000001</v>
      </c>
      <c r="O3753">
        <v>0.88700000000000001</v>
      </c>
      <c r="P3753">
        <v>0.89200000000000002</v>
      </c>
      <c r="Q3753">
        <v>0.90200000000000002</v>
      </c>
      <c r="R3753">
        <v>0.91</v>
      </c>
      <c r="S3753">
        <v>0.91400000000000003</v>
      </c>
      <c r="T3753">
        <v>0.91800000000000004</v>
      </c>
      <c r="U3753">
        <v>0.92300000000000004</v>
      </c>
      <c r="V3753">
        <v>0.92900000000000005</v>
      </c>
      <c r="W3753">
        <v>0.93600000000000005</v>
      </c>
      <c r="X3753">
        <v>0.94499999999999995</v>
      </c>
      <c r="Y3753">
        <v>0.95299999999999996</v>
      </c>
      <c r="Z3753">
        <v>0.95699999999999996</v>
      </c>
      <c r="AA3753">
        <v>0.95799999999999996</v>
      </c>
      <c r="AB3753">
        <v>0.95799999999999996</v>
      </c>
      <c r="AC3753">
        <v>0.95399999999999996</v>
      </c>
      <c r="AD3753">
        <v>0.94699999999999995</v>
      </c>
      <c r="AE3753">
        <v>0.94599999999999995</v>
      </c>
      <c r="AF3753">
        <v>0.94899999999999995</v>
      </c>
      <c r="AG3753">
        <v>0.95299999999999996</v>
      </c>
      <c r="AH3753">
        <v>0.95899999999999996</v>
      </c>
      <c r="AI3753">
        <v>0.96499999999999997</v>
      </c>
      <c r="AJ3753">
        <v>0.97199999999999998</v>
      </c>
    </row>
    <row r="3754" spans="3:36" x14ac:dyDescent="0.25">
      <c r="C3754" t="s">
        <v>1135</v>
      </c>
    </row>
    <row r="3755" spans="3:36" x14ac:dyDescent="0.25">
      <c r="C3755" t="s">
        <v>70</v>
      </c>
      <c r="E3755">
        <v>28.881</v>
      </c>
      <c r="F3755">
        <v>28.31</v>
      </c>
      <c r="G3755">
        <v>28.696999999999999</v>
      </c>
      <c r="H3755">
        <v>29.129000000000001</v>
      </c>
      <c r="I3755">
        <v>29.673999999999999</v>
      </c>
      <c r="J3755">
        <v>30.044</v>
      </c>
      <c r="K3755">
        <v>30.015000000000001</v>
      </c>
      <c r="L3755">
        <v>30.030999999999999</v>
      </c>
      <c r="M3755">
        <v>30.202999999999999</v>
      </c>
      <c r="N3755">
        <v>30.334</v>
      </c>
      <c r="O3755">
        <v>30.321000000000002</v>
      </c>
      <c r="P3755">
        <v>30.536000000000001</v>
      </c>
      <c r="Q3755">
        <v>30.905000000000001</v>
      </c>
      <c r="R3755">
        <v>31.198</v>
      </c>
      <c r="S3755">
        <v>31.385000000000002</v>
      </c>
      <c r="T3755">
        <v>31.526</v>
      </c>
      <c r="U3755">
        <v>31.727</v>
      </c>
      <c r="V3755">
        <v>31.968</v>
      </c>
      <c r="W3755">
        <v>32.238</v>
      </c>
      <c r="X3755">
        <v>32.561</v>
      </c>
      <c r="Y3755">
        <v>32.863999999999997</v>
      </c>
      <c r="Z3755">
        <v>33.018999999999998</v>
      </c>
      <c r="AA3755">
        <v>33.075000000000003</v>
      </c>
      <c r="AB3755">
        <v>33.085000000000001</v>
      </c>
      <c r="AC3755">
        <v>32.953000000000003</v>
      </c>
      <c r="AD3755">
        <v>32.719000000000001</v>
      </c>
      <c r="AE3755">
        <v>32.712000000000003</v>
      </c>
      <c r="AF3755">
        <v>32.85</v>
      </c>
      <c r="AG3755">
        <v>33.003999999999998</v>
      </c>
      <c r="AH3755">
        <v>33.229999999999997</v>
      </c>
      <c r="AI3755">
        <v>33.481000000000002</v>
      </c>
      <c r="AJ3755">
        <v>33.735999999999997</v>
      </c>
    </row>
    <row r="3756" spans="3:36" x14ac:dyDescent="0.25">
      <c r="C3756" t="s">
        <v>840</v>
      </c>
      <c r="E3756">
        <v>4.2389999999999999</v>
      </c>
      <c r="F3756">
        <v>4.1040000000000001</v>
      </c>
      <c r="G3756">
        <v>4.3630000000000004</v>
      </c>
      <c r="H3756">
        <v>4.4029999999999996</v>
      </c>
      <c r="I3756">
        <v>4.3079999999999998</v>
      </c>
      <c r="J3756">
        <v>4.24</v>
      </c>
      <c r="K3756">
        <v>4.2699999999999996</v>
      </c>
      <c r="L3756">
        <v>4.306</v>
      </c>
      <c r="M3756">
        <v>4.3600000000000003</v>
      </c>
      <c r="N3756">
        <v>4.4089999999999998</v>
      </c>
      <c r="O3756">
        <v>4.4359999999999999</v>
      </c>
      <c r="P3756">
        <v>4.4909999999999997</v>
      </c>
      <c r="Q3756">
        <v>4.5650000000000004</v>
      </c>
      <c r="R3756">
        <v>4.6230000000000002</v>
      </c>
      <c r="S3756">
        <v>4.66</v>
      </c>
      <c r="T3756">
        <v>4.6840000000000002</v>
      </c>
      <c r="U3756">
        <v>4.6959999999999997</v>
      </c>
      <c r="V3756">
        <v>4.7080000000000002</v>
      </c>
      <c r="W3756">
        <v>4.7229999999999999</v>
      </c>
      <c r="X3756">
        <v>4.7469999999999999</v>
      </c>
      <c r="Y3756">
        <v>4.7679999999999998</v>
      </c>
      <c r="Z3756">
        <v>4.7699999999999996</v>
      </c>
      <c r="AA3756">
        <v>4.7569999999999997</v>
      </c>
      <c r="AB3756">
        <v>4.7359999999999998</v>
      </c>
      <c r="AC3756">
        <v>4.6959999999999997</v>
      </c>
      <c r="AD3756">
        <v>4.6420000000000003</v>
      </c>
      <c r="AE3756">
        <v>4.6180000000000003</v>
      </c>
      <c r="AF3756">
        <v>4.6130000000000004</v>
      </c>
      <c r="AG3756">
        <v>4.6120000000000001</v>
      </c>
      <c r="AH3756">
        <v>4.6210000000000004</v>
      </c>
      <c r="AI3756">
        <v>4.633</v>
      </c>
      <c r="AJ3756">
        <v>4.6440000000000001</v>
      </c>
    </row>
    <row r="3757" spans="3:36" x14ac:dyDescent="0.25">
      <c r="C3757" t="s">
        <v>841</v>
      </c>
      <c r="E3757">
        <v>6.0839999999999996</v>
      </c>
      <c r="F3757">
        <v>5.2759999999999998</v>
      </c>
      <c r="G3757">
        <v>5.9850000000000003</v>
      </c>
      <c r="H3757">
        <v>6.3010000000000002</v>
      </c>
      <c r="I3757">
        <v>6.2969999999999997</v>
      </c>
      <c r="J3757">
        <v>6.0469999999999997</v>
      </c>
      <c r="K3757">
        <v>6.0759999999999996</v>
      </c>
      <c r="L3757">
        <v>6.1159999999999997</v>
      </c>
      <c r="M3757">
        <v>6.1849999999999996</v>
      </c>
      <c r="N3757">
        <v>6.2450000000000001</v>
      </c>
      <c r="O3757">
        <v>6.2750000000000004</v>
      </c>
      <c r="P3757">
        <v>6.3449999999999998</v>
      </c>
      <c r="Q3757">
        <v>6.44</v>
      </c>
      <c r="R3757">
        <v>6.516</v>
      </c>
      <c r="S3757">
        <v>6.5659999999999998</v>
      </c>
      <c r="T3757">
        <v>6.601</v>
      </c>
      <c r="U3757">
        <v>6.64</v>
      </c>
      <c r="V3757">
        <v>6.681</v>
      </c>
      <c r="W3757">
        <v>6.7240000000000002</v>
      </c>
      <c r="X3757">
        <v>6.7770000000000001</v>
      </c>
      <c r="Y3757">
        <v>6.8250000000000002</v>
      </c>
      <c r="Z3757">
        <v>6.8440000000000003</v>
      </c>
      <c r="AA3757">
        <v>6.8440000000000003</v>
      </c>
      <c r="AB3757">
        <v>6.835</v>
      </c>
      <c r="AC3757">
        <v>6.7990000000000004</v>
      </c>
      <c r="AD3757">
        <v>6.742</v>
      </c>
      <c r="AE3757">
        <v>6.7290000000000001</v>
      </c>
      <c r="AF3757">
        <v>6.7430000000000003</v>
      </c>
      <c r="AG3757">
        <v>6.7610000000000001</v>
      </c>
      <c r="AH3757">
        <v>6.7910000000000004</v>
      </c>
      <c r="AI3757">
        <v>6.827</v>
      </c>
      <c r="AJ3757">
        <v>6.8609999999999998</v>
      </c>
    </row>
    <row r="3758" spans="3:36" x14ac:dyDescent="0.25">
      <c r="C3758" t="s">
        <v>1136</v>
      </c>
    </row>
    <row r="3759" spans="3:36" x14ac:dyDescent="0.25">
      <c r="C3759" t="s">
        <v>70</v>
      </c>
      <c r="E3759">
        <v>0.03</v>
      </c>
      <c r="F3759">
        <v>0.03</v>
      </c>
      <c r="G3759">
        <v>0.03</v>
      </c>
      <c r="H3759">
        <v>0.03</v>
      </c>
      <c r="I3759">
        <v>3.1E-2</v>
      </c>
      <c r="J3759">
        <v>3.1E-2</v>
      </c>
      <c r="K3759">
        <v>3.1E-2</v>
      </c>
      <c r="L3759">
        <v>3.1E-2</v>
      </c>
      <c r="M3759">
        <v>3.1E-2</v>
      </c>
      <c r="N3759">
        <v>3.2000000000000001E-2</v>
      </c>
      <c r="O3759">
        <v>3.1E-2</v>
      </c>
      <c r="P3759">
        <v>3.2000000000000001E-2</v>
      </c>
      <c r="Q3759">
        <v>3.2000000000000001E-2</v>
      </c>
      <c r="R3759">
        <v>3.2000000000000001E-2</v>
      </c>
      <c r="S3759">
        <v>3.2000000000000001E-2</v>
      </c>
      <c r="T3759">
        <v>3.3000000000000002E-2</v>
      </c>
      <c r="U3759">
        <v>3.3000000000000002E-2</v>
      </c>
      <c r="V3759">
        <v>3.3000000000000002E-2</v>
      </c>
      <c r="W3759">
        <v>3.3000000000000002E-2</v>
      </c>
      <c r="X3759">
        <v>3.3000000000000002E-2</v>
      </c>
      <c r="Y3759">
        <v>3.4000000000000002E-2</v>
      </c>
      <c r="Z3759">
        <v>3.4000000000000002E-2</v>
      </c>
      <c r="AA3759">
        <v>3.4000000000000002E-2</v>
      </c>
      <c r="AB3759">
        <v>3.4000000000000002E-2</v>
      </c>
      <c r="AC3759">
        <v>3.4000000000000002E-2</v>
      </c>
      <c r="AD3759">
        <v>3.3000000000000002E-2</v>
      </c>
      <c r="AE3759">
        <v>3.3000000000000002E-2</v>
      </c>
      <c r="AF3759">
        <v>3.4000000000000002E-2</v>
      </c>
      <c r="AG3759">
        <v>3.4000000000000002E-2</v>
      </c>
      <c r="AH3759">
        <v>3.4000000000000002E-2</v>
      </c>
      <c r="AI3759">
        <v>3.4000000000000002E-2</v>
      </c>
      <c r="AJ3759">
        <v>3.4000000000000002E-2</v>
      </c>
    </row>
    <row r="3760" spans="3:36" x14ac:dyDescent="0.25">
      <c r="C3760" t="s">
        <v>840</v>
      </c>
      <c r="E3760">
        <v>3.5000000000000003E-2</v>
      </c>
      <c r="F3760">
        <v>3.3000000000000002E-2</v>
      </c>
      <c r="G3760">
        <v>3.5000000000000003E-2</v>
      </c>
      <c r="H3760">
        <v>3.5999999999999997E-2</v>
      </c>
      <c r="I3760">
        <v>3.5000000000000003E-2</v>
      </c>
      <c r="J3760">
        <v>3.4000000000000002E-2</v>
      </c>
      <c r="K3760">
        <v>3.5000000000000003E-2</v>
      </c>
      <c r="L3760">
        <v>3.5000000000000003E-2</v>
      </c>
      <c r="M3760">
        <v>3.5000000000000003E-2</v>
      </c>
      <c r="N3760">
        <v>3.5999999999999997E-2</v>
      </c>
      <c r="O3760">
        <v>3.5999999999999997E-2</v>
      </c>
      <c r="P3760">
        <v>3.6999999999999998E-2</v>
      </c>
      <c r="Q3760">
        <v>3.6999999999999998E-2</v>
      </c>
      <c r="R3760">
        <v>3.7999999999999999E-2</v>
      </c>
      <c r="S3760">
        <v>3.7999999999999999E-2</v>
      </c>
      <c r="T3760">
        <v>3.7999999999999999E-2</v>
      </c>
      <c r="U3760">
        <v>3.7999999999999999E-2</v>
      </c>
      <c r="V3760">
        <v>3.7999999999999999E-2</v>
      </c>
      <c r="W3760">
        <v>3.7999999999999999E-2</v>
      </c>
      <c r="X3760">
        <v>3.9E-2</v>
      </c>
      <c r="Y3760">
        <v>3.9E-2</v>
      </c>
      <c r="Z3760">
        <v>3.9E-2</v>
      </c>
      <c r="AA3760">
        <v>3.7999999999999999E-2</v>
      </c>
      <c r="AB3760">
        <v>3.7999999999999999E-2</v>
      </c>
      <c r="AC3760">
        <v>3.7999999999999999E-2</v>
      </c>
      <c r="AD3760">
        <v>3.6999999999999998E-2</v>
      </c>
      <c r="AE3760">
        <v>3.6999999999999998E-2</v>
      </c>
      <c r="AF3760">
        <v>3.6999999999999998E-2</v>
      </c>
      <c r="AG3760">
        <v>3.6999999999999998E-2</v>
      </c>
      <c r="AH3760">
        <v>3.6999999999999998E-2</v>
      </c>
      <c r="AI3760">
        <v>3.6999999999999998E-2</v>
      </c>
      <c r="AJ3760">
        <v>3.6999999999999998E-2</v>
      </c>
    </row>
    <row r="3761" spans="3:36" x14ac:dyDescent="0.25">
      <c r="C3761" t="s">
        <v>1137</v>
      </c>
    </row>
    <row r="3762" spans="3:36" x14ac:dyDescent="0.25">
      <c r="C3762" t="s">
        <v>70</v>
      </c>
      <c r="E3762">
        <v>5.2149999999999999</v>
      </c>
      <c r="F3762">
        <v>5.1109999999999998</v>
      </c>
      <c r="G3762">
        <v>5.1719999999999997</v>
      </c>
      <c r="H3762">
        <v>5.2409999999999997</v>
      </c>
      <c r="I3762">
        <v>5.3259999999999996</v>
      </c>
      <c r="J3762">
        <v>5.383</v>
      </c>
      <c r="K3762">
        <v>5.367</v>
      </c>
      <c r="L3762">
        <v>5.3609999999999998</v>
      </c>
      <c r="M3762">
        <v>5.383</v>
      </c>
      <c r="N3762">
        <v>5.3979999999999997</v>
      </c>
      <c r="O3762">
        <v>5.39</v>
      </c>
      <c r="P3762">
        <v>5.4189999999999996</v>
      </c>
      <c r="Q3762">
        <v>5.4729999999999999</v>
      </c>
      <c r="R3762">
        <v>5.5149999999999997</v>
      </c>
      <c r="S3762">
        <v>5.5389999999999997</v>
      </c>
      <c r="T3762">
        <v>5.5570000000000004</v>
      </c>
      <c r="U3762">
        <v>5.5839999999999996</v>
      </c>
      <c r="V3762">
        <v>5.6180000000000003</v>
      </c>
      <c r="W3762">
        <v>5.657</v>
      </c>
      <c r="X3762">
        <v>5.7050000000000001</v>
      </c>
      <c r="Y3762">
        <v>5.75</v>
      </c>
      <c r="Z3762">
        <v>5.7709999999999999</v>
      </c>
      <c r="AA3762">
        <v>5.7750000000000004</v>
      </c>
      <c r="AB3762">
        <v>5.7720000000000002</v>
      </c>
      <c r="AC3762">
        <v>5.7460000000000004</v>
      </c>
      <c r="AD3762">
        <v>5.702</v>
      </c>
      <c r="AE3762">
        <v>5.6959999999999997</v>
      </c>
      <c r="AF3762">
        <v>5.7140000000000004</v>
      </c>
      <c r="AG3762">
        <v>5.734</v>
      </c>
      <c r="AH3762">
        <v>5.766</v>
      </c>
      <c r="AI3762">
        <v>5.8019999999999996</v>
      </c>
      <c r="AJ3762">
        <v>5.8380000000000001</v>
      </c>
    </row>
    <row r="3763" spans="3:36" x14ac:dyDescent="0.25">
      <c r="C3763" t="s">
        <v>1138</v>
      </c>
    </row>
    <row r="3764" spans="3:36" x14ac:dyDescent="0.25">
      <c r="C3764" t="s">
        <v>843</v>
      </c>
      <c r="E3764">
        <v>18.940000000000001</v>
      </c>
      <c r="F3764">
        <v>20.077999999999999</v>
      </c>
      <c r="G3764">
        <v>14.943</v>
      </c>
      <c r="H3764">
        <v>14.159000000000001</v>
      </c>
      <c r="I3764">
        <v>11.509</v>
      </c>
      <c r="J3764">
        <v>10.875999999999999</v>
      </c>
      <c r="K3764">
        <v>11.349</v>
      </c>
      <c r="L3764">
        <v>11.832000000000001</v>
      </c>
      <c r="M3764">
        <v>12.366</v>
      </c>
      <c r="N3764">
        <v>12.867000000000001</v>
      </c>
      <c r="O3764">
        <v>13.282999999999999</v>
      </c>
      <c r="P3764">
        <v>13.763999999999999</v>
      </c>
      <c r="Q3764">
        <v>14.28</v>
      </c>
      <c r="R3764">
        <v>14.708</v>
      </c>
      <c r="S3764">
        <v>15.038</v>
      </c>
      <c r="T3764">
        <v>15.282999999999999</v>
      </c>
      <c r="U3764">
        <v>15.494</v>
      </c>
      <c r="V3764">
        <v>15.656000000000001</v>
      </c>
      <c r="W3764">
        <v>15.802</v>
      </c>
      <c r="X3764">
        <v>15.971</v>
      </c>
      <c r="Y3764">
        <v>16.131</v>
      </c>
      <c r="Z3764">
        <v>16.221</v>
      </c>
      <c r="AA3764">
        <v>16.262</v>
      </c>
      <c r="AB3764">
        <v>16.277000000000001</v>
      </c>
      <c r="AC3764">
        <v>16.222000000000001</v>
      </c>
      <c r="AD3764">
        <v>16.117000000000001</v>
      </c>
      <c r="AE3764">
        <v>16.123999999999999</v>
      </c>
      <c r="AF3764">
        <v>16.204000000000001</v>
      </c>
      <c r="AG3764">
        <v>16.292999999999999</v>
      </c>
      <c r="AH3764">
        <v>16.417999999999999</v>
      </c>
      <c r="AI3764">
        <v>16.555</v>
      </c>
      <c r="AJ3764">
        <v>16.693999999999999</v>
      </c>
    </row>
    <row r="3765" spans="3:36" x14ac:dyDescent="0.25">
      <c r="C3765" t="s">
        <v>1003</v>
      </c>
    </row>
    <row r="3766" spans="3:36" x14ac:dyDescent="0.25">
      <c r="C3766" t="s">
        <v>840</v>
      </c>
      <c r="E3766">
        <v>143.845</v>
      </c>
      <c r="F3766">
        <v>139.29499999999999</v>
      </c>
      <c r="G3766">
        <v>147.898</v>
      </c>
      <c r="H3766">
        <v>148.62100000000001</v>
      </c>
      <c r="I3766">
        <v>145.49100000000001</v>
      </c>
      <c r="J3766">
        <v>143.24799999999999</v>
      </c>
      <c r="K3766">
        <v>144.32300000000001</v>
      </c>
      <c r="L3766">
        <v>145.56200000000001</v>
      </c>
      <c r="M3766">
        <v>147.459</v>
      </c>
      <c r="N3766">
        <v>149.13399999999999</v>
      </c>
      <c r="O3766">
        <v>150.078</v>
      </c>
      <c r="P3766">
        <v>151.97999999999999</v>
      </c>
      <c r="Q3766">
        <v>154.506</v>
      </c>
      <c r="R3766">
        <v>156.48400000000001</v>
      </c>
      <c r="S3766">
        <v>157.75299999999999</v>
      </c>
      <c r="T3766">
        <v>158.523</v>
      </c>
      <c r="U3766">
        <v>158.833</v>
      </c>
      <c r="V3766">
        <v>159.13499999999999</v>
      </c>
      <c r="W3766">
        <v>159.56</v>
      </c>
      <c r="X3766">
        <v>160.27199999999999</v>
      </c>
      <c r="Y3766">
        <v>160.92699999999999</v>
      </c>
      <c r="Z3766">
        <v>160.90899999999999</v>
      </c>
      <c r="AA3766">
        <v>160.39099999999999</v>
      </c>
      <c r="AB3766">
        <v>159.59899999999999</v>
      </c>
      <c r="AC3766">
        <v>158.148</v>
      </c>
      <c r="AD3766">
        <v>156.25200000000001</v>
      </c>
      <c r="AE3766">
        <v>155.34</v>
      </c>
      <c r="AF3766">
        <v>155.08000000000001</v>
      </c>
      <c r="AG3766">
        <v>154.94900000000001</v>
      </c>
      <c r="AH3766">
        <v>155.12899999999999</v>
      </c>
      <c r="AI3766">
        <v>155.41900000000001</v>
      </c>
      <c r="AJ3766">
        <v>155.67500000000001</v>
      </c>
    </row>
    <row r="3767" spans="3:36" x14ac:dyDescent="0.25">
      <c r="C3767" t="s">
        <v>3</v>
      </c>
      <c r="E3767">
        <v>0.03</v>
      </c>
      <c r="F3767">
        <v>0.03</v>
      </c>
      <c r="G3767">
        <v>0.03</v>
      </c>
      <c r="H3767">
        <v>2.8000000000000001E-2</v>
      </c>
      <c r="I3767">
        <v>2.9000000000000001E-2</v>
      </c>
      <c r="J3767">
        <v>2.3E-2</v>
      </c>
      <c r="K3767">
        <v>2.3E-2</v>
      </c>
      <c r="L3767">
        <v>2.4E-2</v>
      </c>
      <c r="M3767">
        <v>2.5000000000000001E-2</v>
      </c>
      <c r="N3767">
        <v>2.5999999999999999E-2</v>
      </c>
      <c r="O3767">
        <v>2.7E-2</v>
      </c>
      <c r="P3767">
        <v>2.7E-2</v>
      </c>
      <c r="Q3767">
        <v>2.8000000000000001E-2</v>
      </c>
      <c r="R3767">
        <v>2.9000000000000001E-2</v>
      </c>
      <c r="S3767">
        <v>2.9000000000000001E-2</v>
      </c>
      <c r="T3767">
        <v>0.03</v>
      </c>
      <c r="U3767">
        <v>0.03</v>
      </c>
      <c r="V3767">
        <v>0.03</v>
      </c>
      <c r="W3767">
        <v>3.1E-2</v>
      </c>
      <c r="X3767">
        <v>3.1E-2</v>
      </c>
      <c r="Y3767">
        <v>3.1E-2</v>
      </c>
      <c r="Z3767">
        <v>3.1E-2</v>
      </c>
      <c r="AA3767">
        <v>3.1E-2</v>
      </c>
      <c r="AB3767">
        <v>3.1E-2</v>
      </c>
      <c r="AC3767">
        <v>3.1E-2</v>
      </c>
      <c r="AD3767">
        <v>3.1E-2</v>
      </c>
      <c r="AE3767">
        <v>3.1E-2</v>
      </c>
      <c r="AF3767">
        <v>3.1E-2</v>
      </c>
      <c r="AG3767">
        <v>3.1E-2</v>
      </c>
      <c r="AH3767">
        <v>3.1E-2</v>
      </c>
      <c r="AI3767">
        <v>3.2000000000000001E-2</v>
      </c>
      <c r="AJ3767">
        <v>3.2000000000000001E-2</v>
      </c>
    </row>
    <row r="3768" spans="3:36" x14ac:dyDescent="0.25">
      <c r="C3768" t="s">
        <v>873</v>
      </c>
      <c r="E3768">
        <v>7.0000000000000007E-2</v>
      </c>
      <c r="F3768">
        <v>5.6000000000000001E-2</v>
      </c>
      <c r="G3768">
        <v>7.9000000000000001E-2</v>
      </c>
      <c r="H3768">
        <v>7.4999999999999997E-2</v>
      </c>
      <c r="I3768">
        <v>6.5000000000000002E-2</v>
      </c>
      <c r="J3768">
        <v>7.0999999999999994E-2</v>
      </c>
      <c r="K3768">
        <v>7.0999999999999994E-2</v>
      </c>
      <c r="L3768">
        <v>7.0000000000000007E-2</v>
      </c>
      <c r="M3768">
        <v>6.9000000000000006E-2</v>
      </c>
      <c r="N3768">
        <v>6.8000000000000005E-2</v>
      </c>
      <c r="O3768">
        <v>6.6000000000000003E-2</v>
      </c>
      <c r="P3768">
        <v>6.4000000000000001E-2</v>
      </c>
      <c r="Q3768">
        <v>6.3E-2</v>
      </c>
      <c r="R3768">
        <v>6.3E-2</v>
      </c>
      <c r="S3768">
        <v>6.2E-2</v>
      </c>
      <c r="T3768">
        <v>6.0999999999999999E-2</v>
      </c>
      <c r="U3768">
        <v>6.0999999999999999E-2</v>
      </c>
      <c r="V3768">
        <v>0.06</v>
      </c>
      <c r="W3768">
        <v>0.06</v>
      </c>
      <c r="X3768">
        <v>0.06</v>
      </c>
      <c r="Y3768">
        <v>0.06</v>
      </c>
      <c r="Z3768">
        <v>0.06</v>
      </c>
      <c r="AA3768">
        <v>5.8999999999999997E-2</v>
      </c>
      <c r="AB3768">
        <v>5.8999999999999997E-2</v>
      </c>
      <c r="AC3768">
        <v>5.8999999999999997E-2</v>
      </c>
      <c r="AD3768">
        <v>5.8000000000000003E-2</v>
      </c>
      <c r="AE3768">
        <v>5.8000000000000003E-2</v>
      </c>
      <c r="AF3768">
        <v>5.7000000000000002E-2</v>
      </c>
      <c r="AG3768">
        <v>5.7000000000000002E-2</v>
      </c>
      <c r="AH3768">
        <v>5.7000000000000002E-2</v>
      </c>
      <c r="AI3768">
        <v>5.7000000000000002E-2</v>
      </c>
      <c r="AJ3768">
        <v>5.7000000000000002E-2</v>
      </c>
    </row>
    <row r="3769" spans="3:36" x14ac:dyDescent="0.25">
      <c r="C3769" t="s">
        <v>841</v>
      </c>
      <c r="E3769">
        <v>10.106999999999999</v>
      </c>
      <c r="F3769">
        <v>8.7650000000000006</v>
      </c>
      <c r="G3769">
        <v>9.9410000000000007</v>
      </c>
      <c r="H3769">
        <v>10.456</v>
      </c>
      <c r="I3769">
        <v>10.448</v>
      </c>
      <c r="J3769">
        <v>10.035</v>
      </c>
      <c r="K3769">
        <v>10.084</v>
      </c>
      <c r="L3769">
        <v>10.151</v>
      </c>
      <c r="M3769">
        <v>10.265000000000001</v>
      </c>
      <c r="N3769">
        <v>10.365</v>
      </c>
      <c r="O3769">
        <v>10.414999999999999</v>
      </c>
      <c r="P3769">
        <v>10.53</v>
      </c>
      <c r="Q3769">
        <v>10.686999999999999</v>
      </c>
      <c r="R3769">
        <v>10.813000000000001</v>
      </c>
      <c r="S3769">
        <v>10.896000000000001</v>
      </c>
      <c r="T3769">
        <v>10.952</v>
      </c>
      <c r="U3769">
        <v>11.016999999999999</v>
      </c>
      <c r="V3769">
        <v>11.084</v>
      </c>
      <c r="W3769">
        <v>11.153</v>
      </c>
      <c r="X3769">
        <v>11.241</v>
      </c>
      <c r="Y3769">
        <v>11.32</v>
      </c>
      <c r="Z3769">
        <v>11.351000000000001</v>
      </c>
      <c r="AA3769">
        <v>11.35</v>
      </c>
      <c r="AB3769">
        <v>11.335000000000001</v>
      </c>
      <c r="AC3769">
        <v>11.273999999999999</v>
      </c>
      <c r="AD3769">
        <v>11.179</v>
      </c>
      <c r="AE3769">
        <v>11.157</v>
      </c>
      <c r="AF3769">
        <v>11.18</v>
      </c>
      <c r="AG3769">
        <v>11.208</v>
      </c>
      <c r="AH3769">
        <v>11.259</v>
      </c>
      <c r="AI3769">
        <v>11.317</v>
      </c>
      <c r="AJ3769">
        <v>11.374000000000001</v>
      </c>
    </row>
    <row r="3770" spans="3:36" x14ac:dyDescent="0.25">
      <c r="C3770" t="s">
        <v>844</v>
      </c>
      <c r="E3770">
        <v>9.6020000000000003</v>
      </c>
      <c r="F3770">
        <v>9.3260000000000005</v>
      </c>
      <c r="G3770">
        <v>9.5350000000000001</v>
      </c>
      <c r="H3770">
        <v>9.5090000000000003</v>
      </c>
      <c r="I3770">
        <v>9.6440000000000001</v>
      </c>
      <c r="J3770">
        <v>9.6050000000000004</v>
      </c>
      <c r="K3770">
        <v>9.6219999999999999</v>
      </c>
      <c r="L3770">
        <v>9.6489999999999991</v>
      </c>
      <c r="M3770">
        <v>9.7170000000000005</v>
      </c>
      <c r="N3770">
        <v>9.7629999999999999</v>
      </c>
      <c r="O3770">
        <v>9.7509999999999994</v>
      </c>
      <c r="P3770">
        <v>9.7970000000000006</v>
      </c>
      <c r="Q3770">
        <v>9.8930000000000007</v>
      </c>
      <c r="R3770">
        <v>9.9589999999999996</v>
      </c>
      <c r="S3770">
        <v>9.9890000000000008</v>
      </c>
      <c r="T3770">
        <v>9.9990000000000006</v>
      </c>
      <c r="U3770">
        <v>10.026</v>
      </c>
      <c r="V3770">
        <v>10.06</v>
      </c>
      <c r="W3770">
        <v>10.103</v>
      </c>
      <c r="X3770">
        <v>10.164</v>
      </c>
      <c r="Y3770">
        <v>10.218999999999999</v>
      </c>
      <c r="Z3770">
        <v>10.231999999999999</v>
      </c>
      <c r="AA3770">
        <v>10.214</v>
      </c>
      <c r="AB3770">
        <v>10.182</v>
      </c>
      <c r="AC3770">
        <v>10.111000000000001</v>
      </c>
      <c r="AD3770">
        <v>10.010999999999999</v>
      </c>
      <c r="AE3770">
        <v>9.9779999999999998</v>
      </c>
      <c r="AF3770">
        <v>9.99</v>
      </c>
      <c r="AG3770">
        <v>10.009</v>
      </c>
      <c r="AH3770">
        <v>10.048999999999999</v>
      </c>
      <c r="AI3770">
        <v>10.098000000000001</v>
      </c>
      <c r="AJ3770">
        <v>10.146000000000001</v>
      </c>
    </row>
    <row r="3771" spans="3:36" x14ac:dyDescent="0.25">
      <c r="C3771" t="s">
        <v>70</v>
      </c>
      <c r="E3771">
        <v>34.979999999999997</v>
      </c>
      <c r="F3771">
        <v>34.286999999999999</v>
      </c>
      <c r="G3771">
        <v>34.747</v>
      </c>
      <c r="H3771">
        <v>35.26</v>
      </c>
      <c r="I3771">
        <v>35.905000000000001</v>
      </c>
      <c r="J3771">
        <v>36.341999999999999</v>
      </c>
      <c r="K3771">
        <v>36.293999999999997</v>
      </c>
      <c r="L3771">
        <v>36.304000000000002</v>
      </c>
      <c r="M3771">
        <v>36.502000000000002</v>
      </c>
      <c r="N3771">
        <v>36.652000000000001</v>
      </c>
      <c r="O3771">
        <v>36.628999999999998</v>
      </c>
      <c r="P3771">
        <v>36.878999999999998</v>
      </c>
      <c r="Q3771">
        <v>37.311999999999998</v>
      </c>
      <c r="R3771">
        <v>37.655000000000001</v>
      </c>
      <c r="S3771">
        <v>37.871000000000002</v>
      </c>
      <c r="T3771">
        <v>38.033000000000001</v>
      </c>
      <c r="U3771">
        <v>38.267000000000003</v>
      </c>
      <c r="V3771">
        <v>38.548000000000002</v>
      </c>
      <c r="W3771">
        <v>38.865000000000002</v>
      </c>
      <c r="X3771">
        <v>39.244999999999997</v>
      </c>
      <c r="Y3771">
        <v>39.6</v>
      </c>
      <c r="Z3771">
        <v>39.78</v>
      </c>
      <c r="AA3771">
        <v>39.841999999999999</v>
      </c>
      <c r="AB3771">
        <v>39.847999999999999</v>
      </c>
      <c r="AC3771">
        <v>39.686</v>
      </c>
      <c r="AD3771">
        <v>39.402000000000001</v>
      </c>
      <c r="AE3771">
        <v>39.387</v>
      </c>
      <c r="AF3771">
        <v>39.545999999999999</v>
      </c>
      <c r="AG3771">
        <v>39.723999999999997</v>
      </c>
      <c r="AH3771">
        <v>39.988</v>
      </c>
      <c r="AI3771">
        <v>40.281999999999996</v>
      </c>
      <c r="AJ3771">
        <v>40.58</v>
      </c>
    </row>
    <row r="3772" spans="3:36" x14ac:dyDescent="0.25">
      <c r="C3772" t="s">
        <v>843</v>
      </c>
      <c r="E3772">
        <v>18.940000000000001</v>
      </c>
      <c r="F3772">
        <v>20.077999999999999</v>
      </c>
      <c r="G3772">
        <v>14.943</v>
      </c>
      <c r="H3772">
        <v>14.159000000000001</v>
      </c>
      <c r="I3772">
        <v>11.509</v>
      </c>
      <c r="J3772">
        <v>10.875999999999999</v>
      </c>
      <c r="K3772">
        <v>11.349</v>
      </c>
      <c r="L3772">
        <v>11.832000000000001</v>
      </c>
      <c r="M3772">
        <v>12.366</v>
      </c>
      <c r="N3772">
        <v>12.867000000000001</v>
      </c>
      <c r="O3772">
        <v>13.282999999999999</v>
      </c>
      <c r="P3772">
        <v>13.763999999999999</v>
      </c>
      <c r="Q3772">
        <v>14.28</v>
      </c>
      <c r="R3772">
        <v>14.708</v>
      </c>
      <c r="S3772">
        <v>15.038</v>
      </c>
      <c r="T3772">
        <v>15.282999999999999</v>
      </c>
      <c r="U3772">
        <v>15.494</v>
      </c>
      <c r="V3772">
        <v>15.656000000000001</v>
      </c>
      <c r="W3772">
        <v>15.802</v>
      </c>
      <c r="X3772">
        <v>15.971</v>
      </c>
      <c r="Y3772">
        <v>16.131</v>
      </c>
      <c r="Z3772">
        <v>16.221</v>
      </c>
      <c r="AA3772">
        <v>16.262</v>
      </c>
      <c r="AB3772">
        <v>16.277000000000001</v>
      </c>
      <c r="AC3772">
        <v>16.222000000000001</v>
      </c>
      <c r="AD3772">
        <v>16.117000000000001</v>
      </c>
      <c r="AE3772">
        <v>16.123999999999999</v>
      </c>
      <c r="AF3772">
        <v>16.204000000000001</v>
      </c>
      <c r="AG3772">
        <v>16.292999999999999</v>
      </c>
      <c r="AH3772">
        <v>16.417999999999999</v>
      </c>
      <c r="AI3772">
        <v>16.555</v>
      </c>
      <c r="AJ3772">
        <v>16.693999999999999</v>
      </c>
    </row>
    <row r="3773" spans="3:36" x14ac:dyDescent="0.25">
      <c r="C3773" t="s">
        <v>838</v>
      </c>
      <c r="E3773">
        <v>217.57400000000001</v>
      </c>
      <c r="F3773">
        <v>211.83799999999999</v>
      </c>
      <c r="G3773">
        <v>217.172</v>
      </c>
      <c r="H3773">
        <v>218.107</v>
      </c>
      <c r="I3773">
        <v>213.09100000000001</v>
      </c>
      <c r="J3773">
        <v>210.19900000000001</v>
      </c>
      <c r="K3773">
        <v>211.767</v>
      </c>
      <c r="L3773">
        <v>213.59299999999999</v>
      </c>
      <c r="M3773">
        <v>216.40299999999999</v>
      </c>
      <c r="N3773">
        <v>218.874</v>
      </c>
      <c r="O3773">
        <v>220.24799999999999</v>
      </c>
      <c r="P3773">
        <v>223.042</v>
      </c>
      <c r="Q3773">
        <v>226.77</v>
      </c>
      <c r="R3773">
        <v>229.71100000000001</v>
      </c>
      <c r="S3773">
        <v>231.63800000000001</v>
      </c>
      <c r="T3773">
        <v>232.88200000000001</v>
      </c>
      <c r="U3773">
        <v>233.727</v>
      </c>
      <c r="V3773">
        <v>234.57400000000001</v>
      </c>
      <c r="W3773">
        <v>235.57499999999999</v>
      </c>
      <c r="X3773">
        <v>236.98400000000001</v>
      </c>
      <c r="Y3773">
        <v>238.28800000000001</v>
      </c>
      <c r="Z3773">
        <v>238.583</v>
      </c>
      <c r="AA3773">
        <v>238.149</v>
      </c>
      <c r="AB3773">
        <v>237.33199999999999</v>
      </c>
      <c r="AC3773">
        <v>235.53100000000001</v>
      </c>
      <c r="AD3773">
        <v>233.05</v>
      </c>
      <c r="AE3773">
        <v>232.07499999999999</v>
      </c>
      <c r="AF3773">
        <v>232.089</v>
      </c>
      <c r="AG3773">
        <v>232.27199999999999</v>
      </c>
      <c r="AH3773">
        <v>232.93199999999999</v>
      </c>
      <c r="AI3773">
        <v>233.76</v>
      </c>
      <c r="AJ3773">
        <v>234.559</v>
      </c>
    </row>
    <row r="3774" spans="3:36" x14ac:dyDescent="0.25">
      <c r="C3774" t="s">
        <v>996</v>
      </c>
    </row>
    <row r="3775" spans="3:36" x14ac:dyDescent="0.25">
      <c r="C3775" t="s">
        <v>1004</v>
      </c>
    </row>
    <row r="3776" spans="3:36" x14ac:dyDescent="0.25">
      <c r="C3776" t="s">
        <v>996</v>
      </c>
    </row>
    <row r="3777" spans="3:36" x14ac:dyDescent="0.25">
      <c r="C3777" t="s">
        <v>1005</v>
      </c>
    </row>
    <row r="3778" spans="3:36" x14ac:dyDescent="0.25">
      <c r="C3778" t="s">
        <v>55</v>
      </c>
      <c r="E3778">
        <v>0</v>
      </c>
      <c r="F3778">
        <v>0</v>
      </c>
      <c r="G3778">
        <v>0</v>
      </c>
      <c r="H3778">
        <v>0</v>
      </c>
      <c r="I3778">
        <v>0</v>
      </c>
      <c r="J3778">
        <v>0</v>
      </c>
      <c r="K3778">
        <v>0</v>
      </c>
      <c r="L3778">
        <v>0</v>
      </c>
      <c r="M3778">
        <v>0.1</v>
      </c>
      <c r="N3778">
        <v>0.1</v>
      </c>
      <c r="O3778">
        <v>0.2</v>
      </c>
      <c r="P3778">
        <v>0.4</v>
      </c>
      <c r="Q3778">
        <v>0.6</v>
      </c>
      <c r="R3778">
        <v>0.9</v>
      </c>
      <c r="S3778">
        <v>1.3</v>
      </c>
      <c r="T3778">
        <v>1.8</v>
      </c>
      <c r="U3778">
        <v>2.5</v>
      </c>
      <c r="V3778">
        <v>2.9</v>
      </c>
      <c r="W3778">
        <v>3.1</v>
      </c>
      <c r="X3778">
        <v>3.3</v>
      </c>
      <c r="Y3778">
        <v>3.4</v>
      </c>
      <c r="Z3778">
        <v>3.5</v>
      </c>
      <c r="AA3778">
        <v>3.6</v>
      </c>
      <c r="AB3778">
        <v>3.7</v>
      </c>
      <c r="AC3778">
        <v>3.7</v>
      </c>
      <c r="AD3778">
        <v>3.7</v>
      </c>
      <c r="AE3778">
        <v>3.6</v>
      </c>
      <c r="AF3778">
        <v>3.6</v>
      </c>
      <c r="AG3778">
        <v>3.6</v>
      </c>
      <c r="AH3778">
        <v>3.6</v>
      </c>
      <c r="AI3778">
        <v>3.6</v>
      </c>
      <c r="AJ3778">
        <v>3.7</v>
      </c>
    </row>
    <row r="3779" spans="3:36" x14ac:dyDescent="0.25">
      <c r="C3779" t="s">
        <v>831</v>
      </c>
      <c r="E3779">
        <v>12.7</v>
      </c>
      <c r="F3779">
        <v>12.1</v>
      </c>
      <c r="G3779">
        <v>12.5</v>
      </c>
      <c r="H3779">
        <v>13.2</v>
      </c>
      <c r="I3779">
        <v>13.3</v>
      </c>
      <c r="J3779">
        <v>13.1</v>
      </c>
      <c r="K3779">
        <v>13.1</v>
      </c>
      <c r="L3779">
        <v>13.3</v>
      </c>
      <c r="M3779">
        <v>13.6</v>
      </c>
      <c r="N3779">
        <v>13.7</v>
      </c>
      <c r="O3779">
        <v>13.6</v>
      </c>
      <c r="P3779">
        <v>13.5</v>
      </c>
      <c r="Q3779">
        <v>13.4</v>
      </c>
      <c r="R3779">
        <v>12.8</v>
      </c>
      <c r="S3779">
        <v>12.1</v>
      </c>
      <c r="T3779">
        <v>11.3</v>
      </c>
      <c r="U3779">
        <v>10.199999999999999</v>
      </c>
      <c r="V3779">
        <v>9.5</v>
      </c>
      <c r="W3779">
        <v>9.1999999999999993</v>
      </c>
      <c r="X3779">
        <v>8.9</v>
      </c>
      <c r="Y3779">
        <v>8.8000000000000007</v>
      </c>
      <c r="Z3779">
        <v>8.6</v>
      </c>
      <c r="AA3779">
        <v>8.4</v>
      </c>
      <c r="AB3779">
        <v>8.3000000000000007</v>
      </c>
      <c r="AC3779">
        <v>8.1999999999999993</v>
      </c>
      <c r="AD3779">
        <v>8.1</v>
      </c>
      <c r="AE3779">
        <v>8.1</v>
      </c>
      <c r="AF3779">
        <v>8.1999999999999993</v>
      </c>
      <c r="AG3779">
        <v>8.3000000000000007</v>
      </c>
      <c r="AH3779">
        <v>8.3000000000000007</v>
      </c>
      <c r="AI3779">
        <v>8.4</v>
      </c>
      <c r="AJ3779">
        <v>8.3000000000000007</v>
      </c>
    </row>
    <row r="3780" spans="3:36" x14ac:dyDescent="0.25">
      <c r="C3780" t="s">
        <v>846</v>
      </c>
      <c r="E3780">
        <v>0</v>
      </c>
      <c r="F3780">
        <v>0</v>
      </c>
      <c r="G3780">
        <v>0</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c r="AI3780">
        <v>0</v>
      </c>
      <c r="AJ3780">
        <v>0</v>
      </c>
    </row>
    <row r="3781" spans="3:36" x14ac:dyDescent="0.25">
      <c r="C3781" t="s">
        <v>64</v>
      </c>
      <c r="E3781">
        <v>0</v>
      </c>
      <c r="F3781">
        <v>0</v>
      </c>
      <c r="G3781">
        <v>0.1</v>
      </c>
      <c r="H3781">
        <v>0.1</v>
      </c>
      <c r="I3781">
        <v>0</v>
      </c>
      <c r="J3781">
        <v>0</v>
      </c>
      <c r="K3781">
        <v>0.1</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row>
    <row r="3782" spans="3:36" x14ac:dyDescent="0.25">
      <c r="C3782" t="s">
        <v>833</v>
      </c>
      <c r="E3782">
        <v>0</v>
      </c>
      <c r="F3782">
        <v>0</v>
      </c>
      <c r="G3782">
        <v>0</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row>
    <row r="3783" spans="3:36" x14ac:dyDescent="0.25">
      <c r="C3783" t="s">
        <v>834</v>
      </c>
      <c r="E3783">
        <v>0</v>
      </c>
      <c r="F3783">
        <v>0</v>
      </c>
      <c r="G3783">
        <v>0</v>
      </c>
      <c r="H3783">
        <v>0</v>
      </c>
      <c r="I3783">
        <v>0</v>
      </c>
      <c r="J3783">
        <v>0</v>
      </c>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c r="AD3783">
        <v>0</v>
      </c>
      <c r="AE3783">
        <v>0</v>
      </c>
      <c r="AF3783">
        <v>0</v>
      </c>
      <c r="AG3783">
        <v>0</v>
      </c>
      <c r="AH3783">
        <v>0</v>
      </c>
      <c r="AI3783">
        <v>0</v>
      </c>
      <c r="AJ3783">
        <v>0</v>
      </c>
    </row>
    <row r="3784" spans="3:36" x14ac:dyDescent="0.25">
      <c r="C3784" t="s">
        <v>42</v>
      </c>
      <c r="E3784">
        <v>0</v>
      </c>
      <c r="F3784">
        <v>0</v>
      </c>
      <c r="G3784">
        <v>0</v>
      </c>
      <c r="H3784">
        <v>0</v>
      </c>
      <c r="I3784">
        <v>0</v>
      </c>
      <c r="J3784">
        <v>0</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c r="AE3784">
        <v>0</v>
      </c>
      <c r="AF3784">
        <v>0</v>
      </c>
      <c r="AG3784">
        <v>0</v>
      </c>
      <c r="AH3784">
        <v>0</v>
      </c>
      <c r="AI3784">
        <v>0</v>
      </c>
      <c r="AJ3784">
        <v>0</v>
      </c>
    </row>
    <row r="3785" spans="3:36" x14ac:dyDescent="0.25">
      <c r="C3785" t="s">
        <v>40</v>
      </c>
      <c r="E3785">
        <v>0.7</v>
      </c>
      <c r="F3785">
        <v>1.1000000000000001</v>
      </c>
      <c r="G3785">
        <v>1.2</v>
      </c>
      <c r="H3785">
        <v>0.7</v>
      </c>
      <c r="I3785">
        <v>0.4</v>
      </c>
      <c r="J3785">
        <v>0.3</v>
      </c>
      <c r="K3785">
        <v>0.4</v>
      </c>
      <c r="L3785">
        <v>0.3</v>
      </c>
      <c r="M3785">
        <v>0.3</v>
      </c>
      <c r="N3785">
        <v>0.2</v>
      </c>
      <c r="O3785">
        <v>0.2</v>
      </c>
      <c r="P3785">
        <v>0.2</v>
      </c>
      <c r="Q3785">
        <v>0.2</v>
      </c>
      <c r="R3785">
        <v>0.2</v>
      </c>
      <c r="S3785">
        <v>0.3</v>
      </c>
      <c r="T3785">
        <v>0.3</v>
      </c>
      <c r="U3785">
        <v>0.3</v>
      </c>
      <c r="V3785">
        <v>0.2</v>
      </c>
      <c r="W3785">
        <v>0.2</v>
      </c>
      <c r="X3785">
        <v>0.2</v>
      </c>
      <c r="Y3785">
        <v>0.2</v>
      </c>
      <c r="Z3785">
        <v>0.2</v>
      </c>
      <c r="AA3785">
        <v>0.2</v>
      </c>
      <c r="AB3785">
        <v>0.2</v>
      </c>
      <c r="AC3785">
        <v>0.2</v>
      </c>
      <c r="AD3785">
        <v>0.2</v>
      </c>
      <c r="AE3785">
        <v>0.2</v>
      </c>
      <c r="AF3785">
        <v>0.2</v>
      </c>
      <c r="AG3785">
        <v>0.2</v>
      </c>
      <c r="AH3785">
        <v>0.2</v>
      </c>
      <c r="AI3785">
        <v>0.2</v>
      </c>
      <c r="AJ3785">
        <v>0.2</v>
      </c>
    </row>
    <row r="3786" spans="3:36" x14ac:dyDescent="0.25">
      <c r="C3786" t="s">
        <v>838</v>
      </c>
      <c r="E3786">
        <v>13.5</v>
      </c>
      <c r="F3786">
        <v>13.2</v>
      </c>
      <c r="G3786">
        <v>13.9</v>
      </c>
      <c r="H3786">
        <v>14</v>
      </c>
      <c r="I3786">
        <v>13.7</v>
      </c>
      <c r="J3786">
        <v>13.5</v>
      </c>
      <c r="K3786">
        <v>13.6</v>
      </c>
      <c r="L3786">
        <v>13.7</v>
      </c>
      <c r="M3786">
        <v>13.9</v>
      </c>
      <c r="N3786">
        <v>14.1</v>
      </c>
      <c r="O3786">
        <v>14.1</v>
      </c>
      <c r="P3786">
        <v>14.1</v>
      </c>
      <c r="Q3786">
        <v>14.1</v>
      </c>
      <c r="R3786">
        <v>14</v>
      </c>
      <c r="S3786">
        <v>13.7</v>
      </c>
      <c r="T3786">
        <v>13.4</v>
      </c>
      <c r="U3786">
        <v>12.9</v>
      </c>
      <c r="V3786">
        <v>12.7</v>
      </c>
      <c r="W3786">
        <v>12.5</v>
      </c>
      <c r="X3786">
        <v>12.5</v>
      </c>
      <c r="Y3786">
        <v>12.5</v>
      </c>
      <c r="Z3786">
        <v>12.4</v>
      </c>
      <c r="AA3786">
        <v>12.3</v>
      </c>
      <c r="AB3786">
        <v>12.2</v>
      </c>
      <c r="AC3786">
        <v>12.1</v>
      </c>
      <c r="AD3786">
        <v>12</v>
      </c>
      <c r="AE3786">
        <v>12</v>
      </c>
      <c r="AF3786">
        <v>12</v>
      </c>
      <c r="AG3786">
        <v>12.1</v>
      </c>
      <c r="AH3786">
        <v>12.2</v>
      </c>
      <c r="AI3786">
        <v>12.2</v>
      </c>
      <c r="AJ3786">
        <v>12.2</v>
      </c>
    </row>
    <row r="3787" spans="3:36" x14ac:dyDescent="0.25">
      <c r="C3787" t="s">
        <v>996</v>
      </c>
    </row>
    <row r="3788" spans="3:36" x14ac:dyDescent="0.25">
      <c r="C3788" t="s">
        <v>996</v>
      </c>
    </row>
    <row r="3789" spans="3:36" x14ac:dyDescent="0.25">
      <c r="C3789" t="s">
        <v>1006</v>
      </c>
    </row>
    <row r="3790" spans="3:36" x14ac:dyDescent="0.25">
      <c r="C3790" t="s">
        <v>53</v>
      </c>
      <c r="E3790">
        <v>3</v>
      </c>
      <c r="F3790">
        <v>2.8</v>
      </c>
      <c r="G3790">
        <v>2.8</v>
      </c>
      <c r="H3790">
        <v>2.9</v>
      </c>
      <c r="I3790">
        <v>3</v>
      </c>
      <c r="J3790">
        <v>3</v>
      </c>
      <c r="K3790">
        <v>3</v>
      </c>
      <c r="L3790">
        <v>3</v>
      </c>
      <c r="M3790">
        <v>3</v>
      </c>
      <c r="N3790">
        <v>3.1</v>
      </c>
      <c r="O3790">
        <v>3</v>
      </c>
      <c r="P3790">
        <v>3</v>
      </c>
      <c r="Q3790">
        <v>2.9</v>
      </c>
      <c r="R3790">
        <v>2.8</v>
      </c>
      <c r="S3790">
        <v>2.6</v>
      </c>
      <c r="T3790">
        <v>2.5</v>
      </c>
      <c r="U3790">
        <v>2.2000000000000002</v>
      </c>
      <c r="V3790">
        <v>2.1</v>
      </c>
      <c r="W3790">
        <v>2</v>
      </c>
      <c r="X3790">
        <v>1.9</v>
      </c>
      <c r="Y3790">
        <v>1.9</v>
      </c>
      <c r="Z3790">
        <v>1.9</v>
      </c>
      <c r="AA3790">
        <v>1.8</v>
      </c>
      <c r="AB3790">
        <v>1.8</v>
      </c>
      <c r="AC3790">
        <v>1.8</v>
      </c>
      <c r="AD3790">
        <v>1.7</v>
      </c>
      <c r="AE3790">
        <v>1.7</v>
      </c>
      <c r="AF3790">
        <v>1.8</v>
      </c>
      <c r="AG3790">
        <v>1.8</v>
      </c>
      <c r="AH3790">
        <v>1.8</v>
      </c>
      <c r="AI3790">
        <v>1.8</v>
      </c>
      <c r="AJ3790">
        <v>1.8</v>
      </c>
    </row>
    <row r="3791" spans="3:36" x14ac:dyDescent="0.25">
      <c r="C3791" t="s">
        <v>54</v>
      </c>
      <c r="E3791">
        <v>0</v>
      </c>
      <c r="F3791">
        <v>0</v>
      </c>
      <c r="G3791">
        <v>0</v>
      </c>
      <c r="H3791">
        <v>0</v>
      </c>
      <c r="I3791">
        <v>0</v>
      </c>
      <c r="J3791">
        <v>0</v>
      </c>
      <c r="K3791">
        <v>0</v>
      </c>
      <c r="L3791">
        <v>0</v>
      </c>
      <c r="M3791">
        <v>0</v>
      </c>
      <c r="N3791">
        <v>0</v>
      </c>
      <c r="O3791">
        <v>0</v>
      </c>
      <c r="P3791">
        <v>0</v>
      </c>
      <c r="Q3791">
        <v>0</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t="s">
        <v>1007</v>
      </c>
    </row>
    <row r="3792" spans="3:36" x14ac:dyDescent="0.25">
      <c r="C3792" t="s">
        <v>43</v>
      </c>
      <c r="E3792">
        <v>0</v>
      </c>
      <c r="F3792">
        <v>0</v>
      </c>
      <c r="G3792">
        <v>0</v>
      </c>
      <c r="H3792">
        <v>0</v>
      </c>
      <c r="I3792">
        <v>0</v>
      </c>
      <c r="J3792">
        <v>0</v>
      </c>
      <c r="K3792">
        <v>0</v>
      </c>
      <c r="L3792">
        <v>0</v>
      </c>
      <c r="M3792">
        <v>0</v>
      </c>
      <c r="N3792">
        <v>0</v>
      </c>
      <c r="O3792">
        <v>0</v>
      </c>
      <c r="P3792">
        <v>0</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row>
    <row r="3793" spans="3:36" x14ac:dyDescent="0.25">
      <c r="C3793" t="s">
        <v>847</v>
      </c>
      <c r="E3793">
        <v>0</v>
      </c>
      <c r="F3793">
        <v>0</v>
      </c>
      <c r="G3793">
        <v>0</v>
      </c>
      <c r="H3793">
        <v>0</v>
      </c>
      <c r="I3793">
        <v>0</v>
      </c>
      <c r="J3793">
        <v>0</v>
      </c>
      <c r="K3793">
        <v>0</v>
      </c>
      <c r="L3793">
        <v>0</v>
      </c>
      <c r="M3793">
        <v>0</v>
      </c>
      <c r="N3793">
        <v>0</v>
      </c>
      <c r="O3793">
        <v>0</v>
      </c>
      <c r="P3793">
        <v>0</v>
      </c>
      <c r="Q3793">
        <v>0</v>
      </c>
      <c r="R3793">
        <v>0</v>
      </c>
      <c r="S3793">
        <v>0</v>
      </c>
      <c r="T3793">
        <v>0</v>
      </c>
      <c r="U3793">
        <v>0</v>
      </c>
      <c r="V3793">
        <v>0</v>
      </c>
      <c r="W3793">
        <v>0</v>
      </c>
      <c r="X3793">
        <v>0</v>
      </c>
      <c r="Y3793">
        <v>0</v>
      </c>
      <c r="Z3793">
        <v>0</v>
      </c>
      <c r="AA3793">
        <v>0</v>
      </c>
      <c r="AB3793">
        <v>0</v>
      </c>
      <c r="AC3793">
        <v>0</v>
      </c>
      <c r="AD3793">
        <v>0</v>
      </c>
      <c r="AE3793">
        <v>0</v>
      </c>
      <c r="AF3793">
        <v>0</v>
      </c>
      <c r="AG3793">
        <v>0</v>
      </c>
      <c r="AH3793">
        <v>0</v>
      </c>
      <c r="AI3793">
        <v>0</v>
      </c>
      <c r="AJ3793">
        <v>0</v>
      </c>
    </row>
    <row r="3794" spans="3:36" x14ac:dyDescent="0.25">
      <c r="C3794" t="s">
        <v>848</v>
      </c>
      <c r="E3794">
        <v>0</v>
      </c>
      <c r="F3794">
        <v>0</v>
      </c>
      <c r="G3794">
        <v>0</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c r="AI3794">
        <v>0</v>
      </c>
      <c r="AJ3794">
        <v>0</v>
      </c>
    </row>
    <row r="3795" spans="3:36" x14ac:dyDescent="0.25">
      <c r="C3795" t="s">
        <v>42</v>
      </c>
      <c r="E3795">
        <v>0</v>
      </c>
      <c r="F3795">
        <v>0</v>
      </c>
      <c r="G3795">
        <v>0</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row>
    <row r="3796" spans="3:36" x14ac:dyDescent="0.25">
      <c r="C3796" t="s">
        <v>849</v>
      </c>
      <c r="E3796">
        <v>0</v>
      </c>
      <c r="F3796">
        <v>0</v>
      </c>
      <c r="G3796">
        <v>0</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t="s">
        <v>1008</v>
      </c>
    </row>
    <row r="3797" spans="3:36" x14ac:dyDescent="0.25">
      <c r="C3797" t="s">
        <v>850</v>
      </c>
      <c r="E3797">
        <v>0</v>
      </c>
      <c r="F3797">
        <v>0</v>
      </c>
      <c r="G3797">
        <v>0</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c r="AI3797">
        <v>0</v>
      </c>
      <c r="AJ3797">
        <v>0</v>
      </c>
    </row>
    <row r="3798" spans="3:36" x14ac:dyDescent="0.25">
      <c r="C3798" t="s">
        <v>851</v>
      </c>
      <c r="E3798">
        <v>0</v>
      </c>
      <c r="F3798">
        <v>0</v>
      </c>
      <c r="G3798">
        <v>0</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t="s">
        <v>1009</v>
      </c>
    </row>
    <row r="3799" spans="3:36" x14ac:dyDescent="0.25">
      <c r="C3799" t="s">
        <v>55</v>
      </c>
      <c r="E3799">
        <v>0</v>
      </c>
      <c r="F3799">
        <v>0</v>
      </c>
      <c r="G3799">
        <v>0</v>
      </c>
      <c r="H3799">
        <v>0</v>
      </c>
      <c r="I3799">
        <v>0</v>
      </c>
      <c r="J3799">
        <v>0</v>
      </c>
      <c r="K3799">
        <v>0</v>
      </c>
      <c r="L3799">
        <v>0</v>
      </c>
      <c r="M3799">
        <v>0</v>
      </c>
      <c r="N3799">
        <v>0</v>
      </c>
      <c r="O3799">
        <v>0</v>
      </c>
      <c r="P3799">
        <v>0</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row>
    <row r="3800" spans="3:36" x14ac:dyDescent="0.25">
      <c r="C3800" t="s">
        <v>1010</v>
      </c>
    </row>
    <row r="3801" spans="3:36" x14ac:dyDescent="0.25">
      <c r="C3801" t="s">
        <v>53</v>
      </c>
      <c r="E3801">
        <v>8.9</v>
      </c>
      <c r="F3801">
        <v>8.5</v>
      </c>
      <c r="G3801">
        <v>8.4</v>
      </c>
      <c r="H3801">
        <v>8.6</v>
      </c>
      <c r="I3801">
        <v>9</v>
      </c>
      <c r="J3801">
        <v>9</v>
      </c>
      <c r="K3801">
        <v>8.9</v>
      </c>
      <c r="L3801">
        <v>9</v>
      </c>
      <c r="M3801">
        <v>9.1</v>
      </c>
      <c r="N3801">
        <v>9.1999999999999993</v>
      </c>
      <c r="O3801">
        <v>9.1</v>
      </c>
      <c r="P3801">
        <v>9</v>
      </c>
      <c r="Q3801">
        <v>8.8000000000000007</v>
      </c>
      <c r="R3801">
        <v>8.4</v>
      </c>
      <c r="S3801">
        <v>7.9</v>
      </c>
      <c r="T3801">
        <v>7.4</v>
      </c>
      <c r="U3801">
        <v>6.6</v>
      </c>
      <c r="V3801">
        <v>6.2</v>
      </c>
      <c r="W3801">
        <v>5.9</v>
      </c>
      <c r="X3801">
        <v>5.8</v>
      </c>
      <c r="Y3801">
        <v>5.7</v>
      </c>
      <c r="Z3801">
        <v>5.6</v>
      </c>
      <c r="AA3801">
        <v>5.5</v>
      </c>
      <c r="AB3801">
        <v>5.4</v>
      </c>
      <c r="AC3801">
        <v>5.3</v>
      </c>
      <c r="AD3801">
        <v>5.2</v>
      </c>
      <c r="AE3801">
        <v>5.2</v>
      </c>
      <c r="AF3801">
        <v>5.3</v>
      </c>
      <c r="AG3801">
        <v>5.4</v>
      </c>
      <c r="AH3801">
        <v>5.4</v>
      </c>
      <c r="AI3801">
        <v>5.4</v>
      </c>
      <c r="AJ3801">
        <v>5.3</v>
      </c>
    </row>
    <row r="3802" spans="3:36" x14ac:dyDescent="0.25">
      <c r="C3802" t="s">
        <v>54</v>
      </c>
      <c r="E3802">
        <v>0</v>
      </c>
      <c r="F3802">
        <v>0</v>
      </c>
      <c r="G3802">
        <v>0</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c r="AI3802">
        <v>0</v>
      </c>
      <c r="AJ3802" t="s">
        <v>1007</v>
      </c>
    </row>
    <row r="3803" spans="3:36" x14ac:dyDescent="0.25">
      <c r="C3803" t="s">
        <v>43</v>
      </c>
      <c r="E3803">
        <v>0.1</v>
      </c>
      <c r="F3803">
        <v>0.1</v>
      </c>
      <c r="G3803">
        <v>0.1</v>
      </c>
      <c r="H3803">
        <v>0.1</v>
      </c>
      <c r="I3803">
        <v>0.1</v>
      </c>
      <c r="J3803">
        <v>0.1</v>
      </c>
      <c r="K3803">
        <v>0.1</v>
      </c>
      <c r="L3803">
        <v>0.1</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c r="AI3803">
        <v>0</v>
      </c>
      <c r="AJ3803">
        <v>0</v>
      </c>
    </row>
    <row r="3804" spans="3:36" x14ac:dyDescent="0.25">
      <c r="C3804" t="s">
        <v>847</v>
      </c>
      <c r="E3804">
        <v>0</v>
      </c>
      <c r="F3804">
        <v>0</v>
      </c>
      <c r="G3804">
        <v>0</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0</v>
      </c>
      <c r="AH3804">
        <v>0</v>
      </c>
      <c r="AI3804">
        <v>0</v>
      </c>
      <c r="AJ3804">
        <v>0</v>
      </c>
    </row>
    <row r="3805" spans="3:36" x14ac:dyDescent="0.25">
      <c r="C3805" t="s">
        <v>848</v>
      </c>
      <c r="E3805">
        <v>0</v>
      </c>
      <c r="F3805">
        <v>0</v>
      </c>
      <c r="G3805">
        <v>0</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row>
    <row r="3806" spans="3:36" x14ac:dyDescent="0.25">
      <c r="C3806" t="s">
        <v>42</v>
      </c>
      <c r="E3806">
        <v>0</v>
      </c>
      <c r="F3806">
        <v>0</v>
      </c>
      <c r="G3806">
        <v>0</v>
      </c>
      <c r="H3806">
        <v>0</v>
      </c>
      <c r="I3806">
        <v>0</v>
      </c>
      <c r="J3806">
        <v>0</v>
      </c>
      <c r="K3806">
        <v>0</v>
      </c>
      <c r="L3806">
        <v>0.1</v>
      </c>
      <c r="M3806">
        <v>0.1</v>
      </c>
      <c r="N3806">
        <v>0.2</v>
      </c>
      <c r="O3806">
        <v>0.3</v>
      </c>
      <c r="P3806">
        <v>0.5</v>
      </c>
      <c r="Q3806">
        <v>0.7</v>
      </c>
      <c r="R3806">
        <v>1.2</v>
      </c>
      <c r="S3806">
        <v>1.7</v>
      </c>
      <c r="T3806">
        <v>2.2999999999999998</v>
      </c>
      <c r="U3806">
        <v>3.1</v>
      </c>
      <c r="V3806">
        <v>3.6</v>
      </c>
      <c r="W3806">
        <v>3.9</v>
      </c>
      <c r="X3806">
        <v>4.2</v>
      </c>
      <c r="Y3806">
        <v>4.3</v>
      </c>
      <c r="Z3806">
        <v>4.5</v>
      </c>
      <c r="AA3806">
        <v>4.5999999999999996</v>
      </c>
      <c r="AB3806">
        <v>4.5999999999999996</v>
      </c>
      <c r="AC3806">
        <v>4.7</v>
      </c>
      <c r="AD3806">
        <v>4.5999999999999996</v>
      </c>
      <c r="AE3806">
        <v>4.5999999999999996</v>
      </c>
      <c r="AF3806">
        <v>4.5</v>
      </c>
      <c r="AG3806">
        <v>4.5</v>
      </c>
      <c r="AH3806">
        <v>4.5</v>
      </c>
      <c r="AI3806">
        <v>4.5</v>
      </c>
      <c r="AJ3806">
        <v>4.5999999999999996</v>
      </c>
    </row>
    <row r="3807" spans="3:36" x14ac:dyDescent="0.25">
      <c r="C3807" t="s">
        <v>849</v>
      </c>
      <c r="E3807">
        <v>0</v>
      </c>
      <c r="F3807">
        <v>0</v>
      </c>
      <c r="G3807">
        <v>0</v>
      </c>
      <c r="H3807">
        <v>0</v>
      </c>
      <c r="I3807">
        <v>0</v>
      </c>
      <c r="J3807">
        <v>0</v>
      </c>
      <c r="K3807">
        <v>0</v>
      </c>
      <c r="L3807">
        <v>0</v>
      </c>
      <c r="M3807">
        <v>0</v>
      </c>
      <c r="N3807">
        <v>0</v>
      </c>
      <c r="O3807">
        <v>0</v>
      </c>
      <c r="P3807">
        <v>0</v>
      </c>
      <c r="Q3807">
        <v>0</v>
      </c>
      <c r="R3807">
        <v>0</v>
      </c>
      <c r="S3807">
        <v>0</v>
      </c>
      <c r="T3807">
        <v>0</v>
      </c>
      <c r="U3807">
        <v>0</v>
      </c>
      <c r="V3807">
        <v>0</v>
      </c>
      <c r="W3807">
        <v>0</v>
      </c>
      <c r="X3807">
        <v>0</v>
      </c>
      <c r="Y3807">
        <v>0</v>
      </c>
      <c r="Z3807">
        <v>0</v>
      </c>
      <c r="AA3807">
        <v>0</v>
      </c>
      <c r="AB3807">
        <v>0</v>
      </c>
      <c r="AC3807">
        <v>0</v>
      </c>
      <c r="AD3807">
        <v>0</v>
      </c>
      <c r="AE3807">
        <v>0</v>
      </c>
      <c r="AF3807">
        <v>0</v>
      </c>
      <c r="AG3807">
        <v>0</v>
      </c>
      <c r="AH3807">
        <v>0</v>
      </c>
      <c r="AI3807">
        <v>0</v>
      </c>
      <c r="AJ3807" t="s">
        <v>1008</v>
      </c>
    </row>
    <row r="3808" spans="3:36" x14ac:dyDescent="0.25">
      <c r="C3808" t="s">
        <v>850</v>
      </c>
      <c r="E3808">
        <v>0.5</v>
      </c>
      <c r="F3808">
        <v>0.7</v>
      </c>
      <c r="G3808">
        <v>1.1000000000000001</v>
      </c>
      <c r="H3808">
        <v>0.7</v>
      </c>
      <c r="I3808">
        <v>0.4</v>
      </c>
      <c r="J3808">
        <v>0.4</v>
      </c>
      <c r="K3808">
        <v>0.5</v>
      </c>
      <c r="L3808">
        <v>0.4</v>
      </c>
      <c r="M3808">
        <v>0.3</v>
      </c>
      <c r="N3808">
        <v>0.3</v>
      </c>
      <c r="O3808">
        <v>0.2</v>
      </c>
      <c r="P3808">
        <v>0.2</v>
      </c>
      <c r="Q3808">
        <v>0.2</v>
      </c>
      <c r="R3808">
        <v>0.2</v>
      </c>
      <c r="S3808">
        <v>0.3</v>
      </c>
      <c r="T3808">
        <v>0.3</v>
      </c>
      <c r="U3808">
        <v>0.2</v>
      </c>
      <c r="V3808">
        <v>0.2</v>
      </c>
      <c r="W3808">
        <v>0.2</v>
      </c>
      <c r="X3808">
        <v>0.2</v>
      </c>
      <c r="Y3808">
        <v>0.2</v>
      </c>
      <c r="Z3808">
        <v>0.2</v>
      </c>
      <c r="AA3808">
        <v>0.2</v>
      </c>
      <c r="AB3808">
        <v>0.2</v>
      </c>
      <c r="AC3808">
        <v>0.2</v>
      </c>
      <c r="AD3808">
        <v>0.2</v>
      </c>
      <c r="AE3808">
        <v>0.2</v>
      </c>
      <c r="AF3808">
        <v>0.2</v>
      </c>
      <c r="AG3808">
        <v>0.2</v>
      </c>
      <c r="AH3808">
        <v>0.2</v>
      </c>
      <c r="AI3808">
        <v>0.2</v>
      </c>
      <c r="AJ3808">
        <v>0.2</v>
      </c>
    </row>
    <row r="3809" spans="3:36" x14ac:dyDescent="0.25">
      <c r="C3809" t="s">
        <v>851</v>
      </c>
      <c r="E3809">
        <v>0</v>
      </c>
      <c r="F3809">
        <v>0</v>
      </c>
      <c r="G3809">
        <v>0</v>
      </c>
      <c r="H3809">
        <v>0</v>
      </c>
      <c r="I3809">
        <v>0</v>
      </c>
      <c r="J3809">
        <v>0</v>
      </c>
      <c r="K3809">
        <v>0</v>
      </c>
      <c r="L3809">
        <v>0</v>
      </c>
      <c r="M3809">
        <v>0</v>
      </c>
      <c r="N3809">
        <v>0</v>
      </c>
      <c r="O3809">
        <v>0</v>
      </c>
      <c r="P3809">
        <v>0</v>
      </c>
      <c r="Q3809">
        <v>0</v>
      </c>
      <c r="R3809">
        <v>0</v>
      </c>
      <c r="S3809">
        <v>0</v>
      </c>
      <c r="T3809">
        <v>0</v>
      </c>
      <c r="U3809">
        <v>0</v>
      </c>
      <c r="V3809">
        <v>0</v>
      </c>
      <c r="W3809">
        <v>0</v>
      </c>
      <c r="X3809">
        <v>0</v>
      </c>
      <c r="Y3809">
        <v>0</v>
      </c>
      <c r="Z3809">
        <v>0</v>
      </c>
      <c r="AA3809">
        <v>0</v>
      </c>
      <c r="AB3809">
        <v>0</v>
      </c>
      <c r="AC3809">
        <v>0</v>
      </c>
      <c r="AD3809">
        <v>0</v>
      </c>
      <c r="AE3809">
        <v>0</v>
      </c>
      <c r="AF3809">
        <v>0</v>
      </c>
      <c r="AG3809">
        <v>0</v>
      </c>
      <c r="AH3809">
        <v>0</v>
      </c>
      <c r="AI3809">
        <v>0</v>
      </c>
      <c r="AJ3809" t="s">
        <v>1009</v>
      </c>
    </row>
    <row r="3810" spans="3:36" x14ac:dyDescent="0.25">
      <c r="C3810" t="s">
        <v>55</v>
      </c>
      <c r="E3810">
        <v>0</v>
      </c>
      <c r="F3810">
        <v>0</v>
      </c>
      <c r="G3810">
        <v>0</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c r="AI3810">
        <v>0</v>
      </c>
      <c r="AJ3810">
        <v>0</v>
      </c>
    </row>
    <row r="3811" spans="3:36" x14ac:dyDescent="0.25">
      <c r="C3811" t="s">
        <v>996</v>
      </c>
    </row>
    <row r="3812" spans="3:36" x14ac:dyDescent="0.25">
      <c r="C3812" t="s">
        <v>852</v>
      </c>
      <c r="E3812">
        <v>9.6</v>
      </c>
      <c r="F3812">
        <v>9.3000000000000007</v>
      </c>
      <c r="G3812">
        <v>9.5</v>
      </c>
      <c r="H3812">
        <v>9.5</v>
      </c>
      <c r="I3812">
        <v>9.6</v>
      </c>
      <c r="J3812">
        <v>9.6</v>
      </c>
      <c r="K3812">
        <v>9.6</v>
      </c>
      <c r="L3812">
        <v>9.6</v>
      </c>
      <c r="M3812">
        <v>9.6999999999999993</v>
      </c>
      <c r="N3812">
        <v>9.8000000000000007</v>
      </c>
      <c r="O3812">
        <v>9.8000000000000007</v>
      </c>
      <c r="P3812">
        <v>9.8000000000000007</v>
      </c>
      <c r="Q3812">
        <v>9.9</v>
      </c>
      <c r="R3812">
        <v>10</v>
      </c>
      <c r="S3812">
        <v>10</v>
      </c>
      <c r="T3812">
        <v>10</v>
      </c>
      <c r="U3812">
        <v>10</v>
      </c>
      <c r="V3812">
        <v>10.1</v>
      </c>
      <c r="W3812">
        <v>10.1</v>
      </c>
      <c r="X3812">
        <v>10.199999999999999</v>
      </c>
      <c r="Y3812">
        <v>10.199999999999999</v>
      </c>
      <c r="Z3812">
        <v>10.199999999999999</v>
      </c>
      <c r="AA3812">
        <v>10.199999999999999</v>
      </c>
      <c r="AB3812">
        <v>10.199999999999999</v>
      </c>
      <c r="AC3812">
        <v>10.1</v>
      </c>
      <c r="AD3812">
        <v>10</v>
      </c>
      <c r="AE3812">
        <v>10</v>
      </c>
      <c r="AF3812">
        <v>10</v>
      </c>
      <c r="AG3812">
        <v>10</v>
      </c>
      <c r="AH3812">
        <v>10</v>
      </c>
      <c r="AI3812">
        <v>10.1</v>
      </c>
      <c r="AJ3812">
        <v>10.1</v>
      </c>
    </row>
    <row r="3813" spans="3:36" x14ac:dyDescent="0.25">
      <c r="C3813" t="s">
        <v>853</v>
      </c>
      <c r="E3813">
        <v>0</v>
      </c>
      <c r="F3813">
        <v>0</v>
      </c>
      <c r="G3813">
        <v>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0</v>
      </c>
    </row>
    <row r="3814" spans="3:36" x14ac:dyDescent="0.25">
      <c r="C3814" t="s">
        <v>854</v>
      </c>
      <c r="E3814">
        <v>9.6</v>
      </c>
      <c r="F3814">
        <v>9.3000000000000007</v>
      </c>
      <c r="G3814">
        <v>9.5</v>
      </c>
      <c r="H3814">
        <v>9.5</v>
      </c>
      <c r="I3814">
        <v>9.6</v>
      </c>
      <c r="J3814">
        <v>9.6</v>
      </c>
      <c r="K3814">
        <v>9.6</v>
      </c>
      <c r="L3814">
        <v>9.6</v>
      </c>
      <c r="M3814">
        <v>9.6999999999999993</v>
      </c>
      <c r="N3814">
        <v>9.8000000000000007</v>
      </c>
      <c r="O3814">
        <v>9.8000000000000007</v>
      </c>
      <c r="P3814">
        <v>9.8000000000000007</v>
      </c>
      <c r="Q3814">
        <v>9.9</v>
      </c>
      <c r="R3814">
        <v>10</v>
      </c>
      <c r="S3814">
        <v>10</v>
      </c>
      <c r="T3814">
        <v>10</v>
      </c>
      <c r="U3814">
        <v>10</v>
      </c>
      <c r="V3814">
        <v>10.1</v>
      </c>
      <c r="W3814">
        <v>10.1</v>
      </c>
      <c r="X3814">
        <v>10.199999999999999</v>
      </c>
      <c r="Y3814">
        <v>10.199999999999999</v>
      </c>
      <c r="Z3814">
        <v>10.199999999999999</v>
      </c>
      <c r="AA3814">
        <v>10.199999999999999</v>
      </c>
      <c r="AB3814">
        <v>10.199999999999999</v>
      </c>
      <c r="AC3814">
        <v>10.1</v>
      </c>
      <c r="AD3814">
        <v>10</v>
      </c>
      <c r="AE3814">
        <v>10</v>
      </c>
      <c r="AF3814">
        <v>10</v>
      </c>
      <c r="AG3814">
        <v>10</v>
      </c>
      <c r="AH3814">
        <v>10</v>
      </c>
      <c r="AI3814">
        <v>10.1</v>
      </c>
      <c r="AJ3814">
        <v>10.1</v>
      </c>
    </row>
    <row r="3815" spans="3:36" x14ac:dyDescent="0.25">
      <c r="C3815" t="s">
        <v>855</v>
      </c>
      <c r="E3815">
        <v>9.6</v>
      </c>
      <c r="F3815">
        <v>9.3000000000000007</v>
      </c>
      <c r="G3815">
        <v>9.5</v>
      </c>
      <c r="H3815">
        <v>9.5</v>
      </c>
      <c r="I3815">
        <v>9.6</v>
      </c>
      <c r="J3815">
        <v>9.6</v>
      </c>
      <c r="K3815">
        <v>9.6</v>
      </c>
      <c r="L3815">
        <v>9.6</v>
      </c>
      <c r="M3815">
        <v>9.6999999999999993</v>
      </c>
      <c r="N3815">
        <v>9.8000000000000007</v>
      </c>
      <c r="O3815">
        <v>9.8000000000000007</v>
      </c>
      <c r="P3815">
        <v>9.8000000000000007</v>
      </c>
      <c r="Q3815">
        <v>9.9</v>
      </c>
      <c r="R3815">
        <v>10</v>
      </c>
      <c r="S3815">
        <v>10</v>
      </c>
      <c r="T3815">
        <v>10</v>
      </c>
      <c r="U3815">
        <v>10</v>
      </c>
      <c r="V3815">
        <v>10.1</v>
      </c>
      <c r="W3815">
        <v>10.1</v>
      </c>
      <c r="X3815">
        <v>10.199999999999999</v>
      </c>
      <c r="Y3815">
        <v>10.199999999999999</v>
      </c>
      <c r="Z3815">
        <v>10.199999999999999</v>
      </c>
      <c r="AA3815">
        <v>10.199999999999999</v>
      </c>
      <c r="AB3815">
        <v>10.199999999999999</v>
      </c>
      <c r="AC3815">
        <v>10.1</v>
      </c>
      <c r="AD3815">
        <v>10</v>
      </c>
      <c r="AE3815">
        <v>10</v>
      </c>
      <c r="AF3815">
        <v>10</v>
      </c>
      <c r="AG3815">
        <v>10</v>
      </c>
      <c r="AH3815">
        <v>10</v>
      </c>
      <c r="AI3815">
        <v>10.1</v>
      </c>
      <c r="AJ3815">
        <v>10.1</v>
      </c>
    </row>
    <row r="3816" spans="3:36" x14ac:dyDescent="0.25">
      <c r="C3816" t="s">
        <v>856</v>
      </c>
      <c r="E3816">
        <v>0</v>
      </c>
      <c r="F3816">
        <v>0</v>
      </c>
      <c r="G3816">
        <v>0</v>
      </c>
      <c r="H3816">
        <v>0</v>
      </c>
      <c r="I3816">
        <v>0</v>
      </c>
      <c r="J3816">
        <v>0</v>
      </c>
      <c r="K3816">
        <v>0</v>
      </c>
      <c r="L3816">
        <v>0</v>
      </c>
      <c r="M3816">
        <v>0</v>
      </c>
      <c r="N3816">
        <v>0</v>
      </c>
      <c r="O3816">
        <v>0</v>
      </c>
      <c r="P3816">
        <v>0</v>
      </c>
      <c r="Q3816">
        <v>0</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row>
    <row r="3817" spans="3:36" x14ac:dyDescent="0.25">
      <c r="C3817" t="s">
        <v>996</v>
      </c>
    </row>
    <row r="3818" spans="3:36" x14ac:dyDescent="0.25">
      <c r="C3818" t="s">
        <v>1011</v>
      </c>
    </row>
    <row r="3819" spans="3:36" x14ac:dyDescent="0.25">
      <c r="C3819" t="s">
        <v>1012</v>
      </c>
    </row>
    <row r="3820" spans="3:36" x14ac:dyDescent="0.25">
      <c r="C3820" t="s">
        <v>857</v>
      </c>
      <c r="E3820">
        <v>0</v>
      </c>
      <c r="F3820">
        <v>0</v>
      </c>
      <c r="G3820">
        <v>0</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c r="AI3820">
        <v>0</v>
      </c>
      <c r="AJ3820">
        <v>0</v>
      </c>
    </row>
    <row r="3821" spans="3:36" x14ac:dyDescent="0.25">
      <c r="C3821" t="s">
        <v>858</v>
      </c>
      <c r="E3821">
        <v>0</v>
      </c>
      <c r="F3821">
        <v>0</v>
      </c>
      <c r="G3821">
        <v>0</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c r="AI3821">
        <v>0</v>
      </c>
      <c r="AJ3821" t="s">
        <v>1013</v>
      </c>
    </row>
    <row r="3822" spans="3:36" x14ac:dyDescent="0.25">
      <c r="C3822" t="s">
        <v>859</v>
      </c>
      <c r="E3822">
        <v>0</v>
      </c>
      <c r="F3822">
        <v>0</v>
      </c>
      <c r="G3822">
        <v>0</v>
      </c>
      <c r="H3822">
        <v>0</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c r="AI3822">
        <v>0</v>
      </c>
      <c r="AJ3822" t="s">
        <v>1009</v>
      </c>
    </row>
    <row r="3823" spans="3:36" x14ac:dyDescent="0.25">
      <c r="C3823" t="s">
        <v>860</v>
      </c>
      <c r="E3823">
        <v>0</v>
      </c>
      <c r="F3823">
        <v>0</v>
      </c>
      <c r="G3823">
        <v>0</v>
      </c>
      <c r="H3823">
        <v>0</v>
      </c>
      <c r="I3823">
        <v>0</v>
      </c>
      <c r="J3823">
        <v>0</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c r="AE3823">
        <v>0</v>
      </c>
      <c r="AF3823">
        <v>0</v>
      </c>
      <c r="AG3823">
        <v>0</v>
      </c>
      <c r="AH3823">
        <v>0</v>
      </c>
      <c r="AI3823">
        <v>0</v>
      </c>
      <c r="AJ3823">
        <v>0</v>
      </c>
    </row>
    <row r="3824" spans="3:36" x14ac:dyDescent="0.25">
      <c r="C3824" t="s">
        <v>838</v>
      </c>
      <c r="E3824">
        <v>0</v>
      </c>
      <c r="F3824">
        <v>0</v>
      </c>
      <c r="G3824">
        <v>0</v>
      </c>
      <c r="H3824">
        <v>0</v>
      </c>
      <c r="I3824">
        <v>0</v>
      </c>
      <c r="J3824">
        <v>0</v>
      </c>
      <c r="K3824">
        <v>0</v>
      </c>
      <c r="L3824">
        <v>0</v>
      </c>
      <c r="M3824">
        <v>0</v>
      </c>
      <c r="N3824">
        <v>0</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row>
    <row r="3825" spans="3:36" x14ac:dyDescent="0.25">
      <c r="C3825" t="s">
        <v>1014</v>
      </c>
    </row>
    <row r="3826" spans="3:36" x14ac:dyDescent="0.25">
      <c r="C3826" t="s">
        <v>861</v>
      </c>
      <c r="E3826">
        <v>0</v>
      </c>
      <c r="F3826">
        <v>0</v>
      </c>
      <c r="G3826">
        <v>0</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0</v>
      </c>
    </row>
    <row r="3827" spans="3:36" x14ac:dyDescent="0.25">
      <c r="C3827" t="s">
        <v>862</v>
      </c>
      <c r="E3827">
        <v>0</v>
      </c>
      <c r="F3827">
        <v>0</v>
      </c>
      <c r="G3827">
        <v>0</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c r="AI3827">
        <v>0</v>
      </c>
      <c r="AJ3827" t="s">
        <v>1013</v>
      </c>
    </row>
    <row r="3828" spans="3:36" x14ac:dyDescent="0.25">
      <c r="C3828" t="s">
        <v>863</v>
      </c>
      <c r="E3828">
        <v>0</v>
      </c>
      <c r="F3828">
        <v>0</v>
      </c>
      <c r="G3828">
        <v>0</v>
      </c>
      <c r="H3828">
        <v>0</v>
      </c>
      <c r="I3828">
        <v>0</v>
      </c>
      <c r="J3828">
        <v>0</v>
      </c>
      <c r="K3828">
        <v>0</v>
      </c>
      <c r="L3828">
        <v>0</v>
      </c>
      <c r="M3828">
        <v>0</v>
      </c>
      <c r="N3828">
        <v>0</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c r="AI3828">
        <v>0</v>
      </c>
      <c r="AJ3828" t="s">
        <v>1009</v>
      </c>
    </row>
    <row r="3829" spans="3:36" x14ac:dyDescent="0.25">
      <c r="C3829" t="s">
        <v>864</v>
      </c>
      <c r="E3829">
        <v>0</v>
      </c>
      <c r="F3829">
        <v>0</v>
      </c>
      <c r="G3829">
        <v>0</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row>
    <row r="3830" spans="3:36" x14ac:dyDescent="0.25">
      <c r="C3830" t="s">
        <v>838</v>
      </c>
      <c r="E3830">
        <v>0</v>
      </c>
      <c r="F3830">
        <v>0</v>
      </c>
      <c r="G3830">
        <v>0</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row>
    <row r="3831" spans="3:36" x14ac:dyDescent="0.25">
      <c r="C3831" t="s">
        <v>996</v>
      </c>
    </row>
    <row r="3832" spans="3:36" x14ac:dyDescent="0.25">
      <c r="C3832" t="s">
        <v>865</v>
      </c>
      <c r="E3832">
        <v>0</v>
      </c>
      <c r="F3832">
        <v>0</v>
      </c>
      <c r="G3832">
        <v>0</v>
      </c>
      <c r="H3832">
        <v>0</v>
      </c>
      <c r="I3832">
        <v>0</v>
      </c>
      <c r="J3832">
        <v>0</v>
      </c>
      <c r="K3832">
        <v>0</v>
      </c>
      <c r="L3832">
        <v>0</v>
      </c>
      <c r="M3832">
        <v>0</v>
      </c>
      <c r="N3832">
        <v>0</v>
      </c>
      <c r="O3832">
        <v>0</v>
      </c>
      <c r="P3832">
        <v>0</v>
      </c>
      <c r="Q3832">
        <v>0</v>
      </c>
      <c r="R3832">
        <v>0</v>
      </c>
      <c r="S3832">
        <v>0</v>
      </c>
      <c r="T3832">
        <v>0</v>
      </c>
      <c r="U3832">
        <v>0</v>
      </c>
      <c r="V3832">
        <v>0</v>
      </c>
      <c r="W3832">
        <v>0</v>
      </c>
      <c r="X3832">
        <v>0</v>
      </c>
      <c r="Y3832">
        <v>0</v>
      </c>
      <c r="Z3832">
        <v>0</v>
      </c>
      <c r="AA3832">
        <v>0</v>
      </c>
      <c r="AB3832">
        <v>0</v>
      </c>
      <c r="AC3832">
        <v>0</v>
      </c>
      <c r="AD3832">
        <v>0</v>
      </c>
      <c r="AE3832">
        <v>0</v>
      </c>
      <c r="AF3832">
        <v>0</v>
      </c>
      <c r="AG3832">
        <v>0</v>
      </c>
      <c r="AH3832">
        <v>0</v>
      </c>
      <c r="AI3832">
        <v>0</v>
      </c>
      <c r="AJ3832">
        <v>0</v>
      </c>
    </row>
    <row r="3833" spans="3:36" x14ac:dyDescent="0.25">
      <c r="C3833" t="s">
        <v>866</v>
      </c>
      <c r="E3833">
        <v>0</v>
      </c>
      <c r="F3833">
        <v>0</v>
      </c>
      <c r="G3833">
        <v>0</v>
      </c>
      <c r="H3833">
        <v>0</v>
      </c>
      <c r="I3833">
        <v>0</v>
      </c>
      <c r="J3833">
        <v>0</v>
      </c>
      <c r="K3833">
        <v>0</v>
      </c>
      <c r="L3833">
        <v>0</v>
      </c>
      <c r="M3833">
        <v>0</v>
      </c>
      <c r="N3833">
        <v>0</v>
      </c>
      <c r="O3833">
        <v>0</v>
      </c>
      <c r="P3833">
        <v>0</v>
      </c>
      <c r="Q3833">
        <v>0</v>
      </c>
      <c r="R3833">
        <v>0</v>
      </c>
      <c r="S3833">
        <v>0</v>
      </c>
      <c r="T3833">
        <v>0</v>
      </c>
      <c r="U3833">
        <v>0</v>
      </c>
      <c r="V3833">
        <v>0</v>
      </c>
      <c r="W3833">
        <v>0</v>
      </c>
      <c r="X3833">
        <v>0</v>
      </c>
      <c r="Y3833">
        <v>0</v>
      </c>
      <c r="Z3833">
        <v>0</v>
      </c>
      <c r="AA3833">
        <v>0</v>
      </c>
      <c r="AB3833">
        <v>0</v>
      </c>
      <c r="AC3833">
        <v>0</v>
      </c>
      <c r="AD3833">
        <v>0</v>
      </c>
      <c r="AE3833">
        <v>0</v>
      </c>
      <c r="AF3833">
        <v>0</v>
      </c>
      <c r="AG3833">
        <v>0</v>
      </c>
      <c r="AH3833">
        <v>0</v>
      </c>
      <c r="AI3833">
        <v>0</v>
      </c>
      <c r="AJ3833">
        <v>0</v>
      </c>
    </row>
    <row r="3834" spans="3:36" x14ac:dyDescent="0.25">
      <c r="C3834" t="s">
        <v>996</v>
      </c>
    </row>
    <row r="3835" spans="3:36" x14ac:dyDescent="0.25">
      <c r="C3835" t="s">
        <v>1016</v>
      </c>
    </row>
    <row r="3836" spans="3:36" x14ac:dyDescent="0.25">
      <c r="C3836" t="s">
        <v>867</v>
      </c>
      <c r="E3836">
        <v>0</v>
      </c>
      <c r="F3836">
        <v>0</v>
      </c>
      <c r="G3836">
        <v>0</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c r="AI3836">
        <v>0</v>
      </c>
      <c r="AJ3836">
        <v>0</v>
      </c>
    </row>
    <row r="3837" spans="3:36" x14ac:dyDescent="0.25">
      <c r="C3837" t="s">
        <v>868</v>
      </c>
      <c r="E3837">
        <v>0</v>
      </c>
      <c r="F3837">
        <v>0</v>
      </c>
      <c r="G3837">
        <v>0</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c r="AI3837">
        <v>0</v>
      </c>
      <c r="AJ3837" t="s">
        <v>1013</v>
      </c>
    </row>
    <row r="3838" spans="3:36" x14ac:dyDescent="0.25">
      <c r="C3838" t="s">
        <v>869</v>
      </c>
      <c r="E3838">
        <v>0</v>
      </c>
      <c r="F3838">
        <v>0</v>
      </c>
      <c r="G3838">
        <v>0</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c r="AI3838">
        <v>0</v>
      </c>
      <c r="AJ3838" t="s">
        <v>1009</v>
      </c>
    </row>
    <row r="3839" spans="3:36" x14ac:dyDescent="0.25">
      <c r="C3839" t="s">
        <v>870</v>
      </c>
      <c r="E3839">
        <v>0</v>
      </c>
      <c r="F3839">
        <v>0</v>
      </c>
      <c r="G3839">
        <v>0</v>
      </c>
      <c r="H3839">
        <v>0</v>
      </c>
      <c r="I3839">
        <v>0</v>
      </c>
      <c r="J3839">
        <v>0</v>
      </c>
      <c r="K3839">
        <v>0</v>
      </c>
      <c r="L3839">
        <v>0</v>
      </c>
      <c r="M3839">
        <v>0</v>
      </c>
      <c r="N3839">
        <v>0</v>
      </c>
      <c r="O3839">
        <v>0</v>
      </c>
      <c r="P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0</v>
      </c>
      <c r="AI3839">
        <v>0</v>
      </c>
      <c r="AJ3839">
        <v>0</v>
      </c>
    </row>
    <row r="3840" spans="3:36" x14ac:dyDescent="0.25">
      <c r="C3840" t="s">
        <v>838</v>
      </c>
      <c r="E3840">
        <v>0</v>
      </c>
      <c r="F3840">
        <v>0</v>
      </c>
      <c r="G3840">
        <v>0</v>
      </c>
      <c r="H3840">
        <v>0</v>
      </c>
      <c r="I3840">
        <v>0</v>
      </c>
      <c r="J3840">
        <v>0</v>
      </c>
      <c r="K3840">
        <v>0</v>
      </c>
      <c r="L3840">
        <v>0</v>
      </c>
      <c r="M3840">
        <v>0</v>
      </c>
      <c r="N3840">
        <v>0</v>
      </c>
      <c r="O3840">
        <v>0</v>
      </c>
      <c r="P3840">
        <v>0</v>
      </c>
      <c r="Q3840">
        <v>0</v>
      </c>
      <c r="R3840">
        <v>0</v>
      </c>
      <c r="S3840">
        <v>0</v>
      </c>
      <c r="T3840">
        <v>0</v>
      </c>
      <c r="U3840">
        <v>0</v>
      </c>
      <c r="V3840">
        <v>0</v>
      </c>
      <c r="W3840">
        <v>0</v>
      </c>
      <c r="X3840">
        <v>0</v>
      </c>
      <c r="Y3840">
        <v>0</v>
      </c>
      <c r="Z3840">
        <v>0</v>
      </c>
      <c r="AA3840">
        <v>0</v>
      </c>
      <c r="AB3840">
        <v>0</v>
      </c>
      <c r="AC3840">
        <v>0</v>
      </c>
      <c r="AD3840">
        <v>0</v>
      </c>
      <c r="AE3840">
        <v>0</v>
      </c>
      <c r="AF3840">
        <v>0</v>
      </c>
      <c r="AG3840">
        <v>0</v>
      </c>
      <c r="AH3840">
        <v>0</v>
      </c>
      <c r="AI3840">
        <v>0</v>
      </c>
      <c r="AJ3840">
        <v>0</v>
      </c>
    </row>
    <row r="3841" spans="1:36" x14ac:dyDescent="0.25">
      <c r="C3841" t="s">
        <v>996</v>
      </c>
    </row>
    <row r="3842" spans="1:36" x14ac:dyDescent="0.25">
      <c r="C3842" t="s">
        <v>1157</v>
      </c>
    </row>
    <row r="3843" spans="1:36" x14ac:dyDescent="0.25">
      <c r="C3843" t="s">
        <v>1017</v>
      </c>
    </row>
    <row r="3844" spans="1:36" x14ac:dyDescent="0.25">
      <c r="E3844">
        <v>2019</v>
      </c>
      <c r="F3844">
        <v>2020</v>
      </c>
      <c r="G3844">
        <v>2021</v>
      </c>
      <c r="H3844">
        <v>2022</v>
      </c>
      <c r="I3844">
        <v>2023</v>
      </c>
      <c r="J3844">
        <v>2024</v>
      </c>
      <c r="K3844">
        <v>2025</v>
      </c>
      <c r="L3844">
        <v>2026</v>
      </c>
      <c r="M3844">
        <v>2027</v>
      </c>
      <c r="N3844">
        <v>2028</v>
      </c>
      <c r="O3844">
        <v>2029</v>
      </c>
      <c r="P3844">
        <v>2030</v>
      </c>
      <c r="Q3844">
        <v>2031</v>
      </c>
      <c r="R3844">
        <v>2032</v>
      </c>
      <c r="S3844">
        <v>2033</v>
      </c>
      <c r="T3844">
        <v>2034</v>
      </c>
      <c r="U3844">
        <v>2035</v>
      </c>
      <c r="V3844">
        <v>2036</v>
      </c>
      <c r="W3844">
        <v>2037</v>
      </c>
      <c r="X3844">
        <v>2038</v>
      </c>
      <c r="Y3844">
        <v>2039</v>
      </c>
      <c r="Z3844">
        <v>2040</v>
      </c>
      <c r="AA3844">
        <v>2041</v>
      </c>
      <c r="AB3844">
        <v>2042</v>
      </c>
      <c r="AC3844">
        <v>2043</v>
      </c>
      <c r="AD3844">
        <v>2044</v>
      </c>
      <c r="AE3844">
        <v>2045</v>
      </c>
      <c r="AF3844">
        <v>2046</v>
      </c>
      <c r="AG3844">
        <v>2047</v>
      </c>
      <c r="AH3844">
        <v>2048</v>
      </c>
      <c r="AI3844">
        <v>2049</v>
      </c>
      <c r="AJ3844">
        <v>2050</v>
      </c>
    </row>
    <row r="3845" spans="1:36" x14ac:dyDescent="0.25">
      <c r="C3845" t="s">
        <v>996</v>
      </c>
    </row>
    <row r="3846" spans="1:36" x14ac:dyDescent="0.25">
      <c r="C3846" t="s">
        <v>1018</v>
      </c>
    </row>
    <row r="3847" spans="1:36" x14ac:dyDescent="0.25">
      <c r="C3847" t="s">
        <v>995</v>
      </c>
      <c r="E3847">
        <v>84.150999999999996</v>
      </c>
      <c r="F3847">
        <v>74.474000000000004</v>
      </c>
      <c r="G3847">
        <v>77.007999999999996</v>
      </c>
      <c r="H3847">
        <v>80.933999999999997</v>
      </c>
      <c r="I3847">
        <v>78.745999999999995</v>
      </c>
      <c r="J3847">
        <v>78.941999999999993</v>
      </c>
      <c r="K3847">
        <v>79.427000000000007</v>
      </c>
      <c r="L3847">
        <v>79.361999999999995</v>
      </c>
      <c r="M3847">
        <v>80.168999999999997</v>
      </c>
      <c r="N3847">
        <v>80.753</v>
      </c>
      <c r="O3847">
        <v>81.238</v>
      </c>
      <c r="P3847">
        <v>81.787000000000006</v>
      </c>
      <c r="Q3847">
        <v>82.274000000000001</v>
      </c>
      <c r="R3847">
        <v>82.796000000000006</v>
      </c>
      <c r="S3847">
        <v>83.353999999999999</v>
      </c>
      <c r="T3847">
        <v>83.896000000000001</v>
      </c>
      <c r="U3847">
        <v>84.444999999999993</v>
      </c>
      <c r="V3847">
        <v>84.981999999999999</v>
      </c>
      <c r="W3847">
        <v>85.525000000000006</v>
      </c>
      <c r="X3847">
        <v>86.093000000000004</v>
      </c>
      <c r="Y3847">
        <v>86.674999999999997</v>
      </c>
      <c r="Z3847">
        <v>87.244</v>
      </c>
      <c r="AA3847">
        <v>87.805999999999997</v>
      </c>
      <c r="AB3847">
        <v>88.367000000000004</v>
      </c>
      <c r="AC3847">
        <v>88.938000000000002</v>
      </c>
      <c r="AD3847">
        <v>89.516000000000005</v>
      </c>
      <c r="AE3847">
        <v>90.094999999999999</v>
      </c>
      <c r="AF3847">
        <v>90.656000000000006</v>
      </c>
      <c r="AG3847">
        <v>91.206999999999994</v>
      </c>
      <c r="AH3847">
        <v>91.778999999999996</v>
      </c>
      <c r="AI3847">
        <v>92.355999999999995</v>
      </c>
      <c r="AJ3847">
        <v>92.908000000000001</v>
      </c>
    </row>
    <row r="3848" spans="1:36" x14ac:dyDescent="0.25">
      <c r="C3848" t="s">
        <v>829</v>
      </c>
      <c r="E3848">
        <v>146.73599999999999</v>
      </c>
      <c r="F3848">
        <v>133.85599999999999</v>
      </c>
      <c r="G3848">
        <v>132.87700000000001</v>
      </c>
      <c r="H3848">
        <v>137.54499999999999</v>
      </c>
      <c r="I3848">
        <v>140.22300000000001</v>
      </c>
      <c r="J3848">
        <v>139.99799999999999</v>
      </c>
      <c r="K3848">
        <v>134.15299999999999</v>
      </c>
      <c r="L3848">
        <v>129.45099999999999</v>
      </c>
      <c r="M3848">
        <v>128.25800000000001</v>
      </c>
      <c r="N3848">
        <v>120.67100000000001</v>
      </c>
      <c r="O3848">
        <v>113.538</v>
      </c>
      <c r="P3848">
        <v>109.93600000000001</v>
      </c>
      <c r="Q3848">
        <v>109.68</v>
      </c>
      <c r="R3848">
        <v>108.41200000000001</v>
      </c>
      <c r="S3848">
        <v>106.002</v>
      </c>
      <c r="T3848">
        <v>102.745</v>
      </c>
      <c r="U3848">
        <v>101.681</v>
      </c>
      <c r="V3848">
        <v>102.01900000000001</v>
      </c>
      <c r="W3848">
        <v>102.795</v>
      </c>
      <c r="X3848">
        <v>103.72199999999999</v>
      </c>
      <c r="Y3848">
        <v>104.50700000000001</v>
      </c>
      <c r="Z3848">
        <v>104.886</v>
      </c>
      <c r="AA3848">
        <v>104.988</v>
      </c>
      <c r="AB3848">
        <v>104.44499999999999</v>
      </c>
      <c r="AC3848">
        <v>103.751</v>
      </c>
      <c r="AD3848">
        <v>102.976</v>
      </c>
      <c r="AE3848">
        <v>102.678</v>
      </c>
      <c r="AF3848">
        <v>102.328</v>
      </c>
      <c r="AG3848">
        <v>101.631</v>
      </c>
      <c r="AH3848">
        <v>102.02800000000001</v>
      </c>
      <c r="AI3848">
        <v>102.378</v>
      </c>
      <c r="AJ3848">
        <v>101.843</v>
      </c>
    </row>
    <row r="3849" spans="1:36" x14ac:dyDescent="0.25">
      <c r="C3849" t="s">
        <v>996</v>
      </c>
    </row>
    <row r="3850" spans="1:36" x14ac:dyDescent="0.25">
      <c r="C3850" t="s">
        <v>997</v>
      </c>
    </row>
    <row r="3851" spans="1:36" x14ac:dyDescent="0.25">
      <c r="A3851" t="s">
        <v>2006</v>
      </c>
      <c r="B3851" t="s">
        <v>771</v>
      </c>
      <c r="C3851" t="s">
        <v>55</v>
      </c>
      <c r="E3851">
        <v>74.025000000000006</v>
      </c>
      <c r="F3851">
        <v>68.135999999999996</v>
      </c>
      <c r="G3851">
        <v>72.593999999999994</v>
      </c>
      <c r="H3851">
        <v>77.218000000000004</v>
      </c>
      <c r="I3851">
        <v>75.489000000000004</v>
      </c>
      <c r="J3851">
        <v>76.927000000000007</v>
      </c>
      <c r="K3851">
        <v>77.161000000000001</v>
      </c>
      <c r="L3851">
        <v>76.936999999999998</v>
      </c>
      <c r="M3851">
        <v>77.546999999999997</v>
      </c>
      <c r="N3851">
        <v>77.977999999999994</v>
      </c>
      <c r="O3851">
        <v>78.304000000000002</v>
      </c>
      <c r="P3851">
        <v>78.661000000000001</v>
      </c>
      <c r="Q3851">
        <v>79.025000000000006</v>
      </c>
      <c r="R3851">
        <v>79.441999999999993</v>
      </c>
      <c r="S3851">
        <v>79.894999999999996</v>
      </c>
      <c r="T3851">
        <v>80.373000000000005</v>
      </c>
      <c r="U3851">
        <v>80.893000000000001</v>
      </c>
      <c r="V3851">
        <v>81.42</v>
      </c>
      <c r="W3851">
        <v>81.983000000000004</v>
      </c>
      <c r="X3851">
        <v>82.575999999999993</v>
      </c>
      <c r="Y3851">
        <v>83.177999999999997</v>
      </c>
      <c r="Z3851">
        <v>83.811000000000007</v>
      </c>
      <c r="AA3851">
        <v>84.436999999999998</v>
      </c>
      <c r="AB3851">
        <v>85.019000000000005</v>
      </c>
      <c r="AC3851">
        <v>85.611999999999995</v>
      </c>
      <c r="AD3851">
        <v>86.218000000000004</v>
      </c>
      <c r="AE3851">
        <v>86.828999999999994</v>
      </c>
      <c r="AF3851">
        <v>87.421000000000006</v>
      </c>
      <c r="AG3851">
        <v>87.998999999999995</v>
      </c>
      <c r="AH3851">
        <v>88.590999999999994</v>
      </c>
      <c r="AI3851">
        <v>89.186999999999998</v>
      </c>
      <c r="AJ3851">
        <v>89.765000000000001</v>
      </c>
    </row>
    <row r="3852" spans="1:36" x14ac:dyDescent="0.25">
      <c r="A3852" t="s">
        <v>2006</v>
      </c>
      <c r="C3852" t="s">
        <v>830</v>
      </c>
      <c r="E3852">
        <v>60.719000000000001</v>
      </c>
      <c r="F3852">
        <v>53.603000000000002</v>
      </c>
      <c r="G3852">
        <v>57.491999999999997</v>
      </c>
      <c r="H3852">
        <v>60.567999999999998</v>
      </c>
      <c r="I3852">
        <v>56.982999999999997</v>
      </c>
      <c r="J3852">
        <v>56.497999999999998</v>
      </c>
      <c r="K3852">
        <v>57.201000000000001</v>
      </c>
      <c r="L3852">
        <v>57.518999999999998</v>
      </c>
      <c r="M3852">
        <v>58.417000000000002</v>
      </c>
      <c r="N3852">
        <v>59.170999999999999</v>
      </c>
      <c r="O3852">
        <v>59.811999999999998</v>
      </c>
      <c r="P3852">
        <v>60.423999999999999</v>
      </c>
      <c r="Q3852">
        <v>61.006</v>
      </c>
      <c r="R3852">
        <v>61.557000000000002</v>
      </c>
      <c r="S3852">
        <v>62.042999999999999</v>
      </c>
      <c r="T3852">
        <v>62.427</v>
      </c>
      <c r="U3852">
        <v>62.521999999999998</v>
      </c>
      <c r="V3852">
        <v>62.533999999999999</v>
      </c>
      <c r="W3852">
        <v>62.566000000000003</v>
      </c>
      <c r="X3852">
        <v>62.639000000000003</v>
      </c>
      <c r="Y3852">
        <v>62.731999999999999</v>
      </c>
      <c r="Z3852">
        <v>62.843000000000004</v>
      </c>
      <c r="AA3852">
        <v>62.918999999999997</v>
      </c>
      <c r="AB3852">
        <v>62.921999999999997</v>
      </c>
      <c r="AC3852">
        <v>62.908000000000001</v>
      </c>
      <c r="AD3852">
        <v>62.890999999999998</v>
      </c>
      <c r="AE3852">
        <v>62.874000000000002</v>
      </c>
      <c r="AF3852">
        <v>62.850999999999999</v>
      </c>
      <c r="AG3852">
        <v>62.841999999999999</v>
      </c>
      <c r="AH3852">
        <v>62.841999999999999</v>
      </c>
      <c r="AI3852">
        <v>62.844999999999999</v>
      </c>
      <c r="AJ3852">
        <v>62.811999999999998</v>
      </c>
    </row>
    <row r="3853" spans="1:36" x14ac:dyDescent="0.25">
      <c r="A3853" t="s">
        <v>2006</v>
      </c>
      <c r="C3853" t="s">
        <v>831</v>
      </c>
      <c r="E3853">
        <v>0</v>
      </c>
      <c r="F3853">
        <v>0</v>
      </c>
      <c r="G3853">
        <v>0</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row>
    <row r="3854" spans="1:36" x14ac:dyDescent="0.25">
      <c r="A3854" t="s">
        <v>2006</v>
      </c>
      <c r="B3854" t="s">
        <v>773</v>
      </c>
      <c r="C3854" t="s">
        <v>832</v>
      </c>
      <c r="E3854">
        <v>60.719000000000001</v>
      </c>
      <c r="F3854">
        <v>53.603000000000002</v>
      </c>
      <c r="G3854">
        <v>57.491999999999997</v>
      </c>
      <c r="H3854">
        <v>60.567999999999998</v>
      </c>
      <c r="I3854">
        <v>56.982999999999997</v>
      </c>
      <c r="J3854">
        <v>56.497999999999998</v>
      </c>
      <c r="K3854">
        <v>57.201000000000001</v>
      </c>
      <c r="L3854">
        <v>57.518999999999998</v>
      </c>
      <c r="M3854">
        <v>58.417000000000002</v>
      </c>
      <c r="N3854">
        <v>59.170999999999999</v>
      </c>
      <c r="O3854">
        <v>59.811999999999998</v>
      </c>
      <c r="P3854">
        <v>60.423999999999999</v>
      </c>
      <c r="Q3854">
        <v>61.006</v>
      </c>
      <c r="R3854">
        <v>61.557000000000002</v>
      </c>
      <c r="S3854">
        <v>62.042999999999999</v>
      </c>
      <c r="T3854">
        <v>62.427</v>
      </c>
      <c r="U3854">
        <v>62.521999999999998</v>
      </c>
      <c r="V3854">
        <v>62.533999999999999</v>
      </c>
      <c r="W3854">
        <v>62.566000000000003</v>
      </c>
      <c r="X3854">
        <v>62.639000000000003</v>
      </c>
      <c r="Y3854">
        <v>62.731999999999999</v>
      </c>
      <c r="Z3854">
        <v>62.843000000000004</v>
      </c>
      <c r="AA3854">
        <v>62.918999999999997</v>
      </c>
      <c r="AB3854">
        <v>62.921999999999997</v>
      </c>
      <c r="AC3854">
        <v>62.908000000000001</v>
      </c>
      <c r="AD3854">
        <v>62.890999999999998</v>
      </c>
      <c r="AE3854">
        <v>62.874000000000002</v>
      </c>
      <c r="AF3854">
        <v>62.850999999999999</v>
      </c>
      <c r="AG3854">
        <v>62.841999999999999</v>
      </c>
      <c r="AH3854">
        <v>62.841999999999999</v>
      </c>
      <c r="AI3854">
        <v>62.844999999999999</v>
      </c>
      <c r="AJ3854">
        <v>62.811999999999998</v>
      </c>
    </row>
    <row r="3855" spans="1:36" x14ac:dyDescent="0.25">
      <c r="A3855" t="s">
        <v>2006</v>
      </c>
      <c r="B3855" t="s">
        <v>772</v>
      </c>
      <c r="C3855" t="s">
        <v>846</v>
      </c>
      <c r="E3855">
        <v>0.53300000000000003</v>
      </c>
      <c r="F3855">
        <v>0.38100000000000001</v>
      </c>
      <c r="G3855">
        <v>0.36499999999999999</v>
      </c>
      <c r="H3855">
        <v>0.29799999999999999</v>
      </c>
      <c r="I3855">
        <v>0.34100000000000003</v>
      </c>
      <c r="J3855">
        <v>0.26300000000000001</v>
      </c>
      <c r="K3855">
        <v>0.27400000000000002</v>
      </c>
      <c r="L3855">
        <v>0.28299999999999997</v>
      </c>
      <c r="M3855">
        <v>0.29499999999999998</v>
      </c>
      <c r="N3855">
        <v>0.30499999999999999</v>
      </c>
      <c r="O3855">
        <v>0.315</v>
      </c>
      <c r="P3855">
        <v>0.32500000000000001</v>
      </c>
      <c r="Q3855">
        <v>0.33300000000000002</v>
      </c>
      <c r="R3855">
        <v>0.34100000000000003</v>
      </c>
      <c r="S3855">
        <v>0.34799999999999998</v>
      </c>
      <c r="T3855">
        <v>0.35499999999999998</v>
      </c>
      <c r="U3855">
        <v>0.36</v>
      </c>
      <c r="V3855">
        <v>0.36399999999999999</v>
      </c>
      <c r="W3855">
        <v>0.36699999999999999</v>
      </c>
      <c r="X3855">
        <v>0.37</v>
      </c>
      <c r="Y3855">
        <v>0.374</v>
      </c>
      <c r="Z3855">
        <v>0.378</v>
      </c>
      <c r="AA3855">
        <v>0.38100000000000001</v>
      </c>
      <c r="AB3855">
        <v>0.38500000000000001</v>
      </c>
      <c r="AC3855">
        <v>0.38900000000000001</v>
      </c>
      <c r="AD3855">
        <v>0.39200000000000002</v>
      </c>
      <c r="AE3855">
        <v>0.39600000000000002</v>
      </c>
      <c r="AF3855">
        <v>0.4</v>
      </c>
      <c r="AG3855">
        <v>0.40400000000000003</v>
      </c>
      <c r="AH3855">
        <v>0.40799999999999997</v>
      </c>
      <c r="AI3855">
        <v>0.41199999999999998</v>
      </c>
      <c r="AJ3855">
        <v>0.41599999999999998</v>
      </c>
    </row>
    <row r="3856" spans="1:36" x14ac:dyDescent="0.25">
      <c r="A3856" t="s">
        <v>2006</v>
      </c>
      <c r="B3856" t="s">
        <v>987</v>
      </c>
      <c r="C3856" t="s">
        <v>64</v>
      </c>
      <c r="E3856">
        <v>0</v>
      </c>
      <c r="F3856">
        <v>0</v>
      </c>
      <c r="G3856">
        <v>0</v>
      </c>
      <c r="H3856">
        <v>0</v>
      </c>
      <c r="I3856">
        <v>0</v>
      </c>
      <c r="J3856">
        <v>0</v>
      </c>
      <c r="K3856">
        <v>0</v>
      </c>
      <c r="L3856">
        <v>0</v>
      </c>
      <c r="M3856">
        <v>0</v>
      </c>
      <c r="N3856">
        <v>0</v>
      </c>
      <c r="O3856">
        <v>0</v>
      </c>
      <c r="P3856">
        <v>0</v>
      </c>
      <c r="Q3856">
        <v>0</v>
      </c>
      <c r="R3856">
        <v>0</v>
      </c>
      <c r="S3856">
        <v>0</v>
      </c>
      <c r="T3856">
        <v>0</v>
      </c>
      <c r="U3856">
        <v>0</v>
      </c>
      <c r="V3856">
        <v>0</v>
      </c>
      <c r="W3856">
        <v>0</v>
      </c>
      <c r="X3856">
        <v>0</v>
      </c>
      <c r="Y3856">
        <v>0</v>
      </c>
      <c r="Z3856">
        <v>0</v>
      </c>
      <c r="AA3856">
        <v>0</v>
      </c>
      <c r="AB3856">
        <v>0</v>
      </c>
      <c r="AC3856">
        <v>0</v>
      </c>
      <c r="AD3856">
        <v>0</v>
      </c>
      <c r="AE3856">
        <v>0</v>
      </c>
      <c r="AF3856">
        <v>0</v>
      </c>
      <c r="AG3856">
        <v>0</v>
      </c>
      <c r="AH3856">
        <v>0</v>
      </c>
      <c r="AI3856">
        <v>0</v>
      </c>
      <c r="AJ3856">
        <v>0</v>
      </c>
    </row>
    <row r="3857" spans="1:36" x14ac:dyDescent="0.25">
      <c r="A3857" t="s">
        <v>2006</v>
      </c>
      <c r="B3857" t="s">
        <v>774</v>
      </c>
      <c r="C3857" t="s">
        <v>833</v>
      </c>
      <c r="E3857">
        <v>0</v>
      </c>
      <c r="F3857">
        <v>0</v>
      </c>
      <c r="G3857">
        <v>0</v>
      </c>
      <c r="H3857">
        <v>0</v>
      </c>
      <c r="I3857">
        <v>0</v>
      </c>
      <c r="J3857">
        <v>0</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c r="AE3857">
        <v>0</v>
      </c>
      <c r="AF3857">
        <v>0</v>
      </c>
      <c r="AG3857">
        <v>0</v>
      </c>
      <c r="AH3857">
        <v>0</v>
      </c>
      <c r="AI3857">
        <v>0</v>
      </c>
      <c r="AJ3857">
        <v>0</v>
      </c>
    </row>
    <row r="3858" spans="1:36" x14ac:dyDescent="0.25">
      <c r="A3858" t="s">
        <v>2006</v>
      </c>
      <c r="B3858" t="s">
        <v>988</v>
      </c>
      <c r="C3858" t="s">
        <v>834</v>
      </c>
      <c r="E3858">
        <v>0</v>
      </c>
      <c r="F3858">
        <v>0</v>
      </c>
      <c r="G3858">
        <v>0</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c r="AI3858">
        <v>0</v>
      </c>
      <c r="AJ3858">
        <v>0</v>
      </c>
    </row>
    <row r="3859" spans="1:36" x14ac:dyDescent="0.25">
      <c r="A3859" t="s">
        <v>2006</v>
      </c>
      <c r="B3859" t="s">
        <v>774</v>
      </c>
      <c r="C3859" t="s">
        <v>42</v>
      </c>
      <c r="E3859">
        <v>0</v>
      </c>
      <c r="F3859">
        <v>0</v>
      </c>
      <c r="G3859">
        <v>0</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row>
    <row r="3860" spans="1:36" x14ac:dyDescent="0.25">
      <c r="A3860" t="s">
        <v>2006</v>
      </c>
      <c r="B3860" t="s">
        <v>987</v>
      </c>
      <c r="C3860" t="s">
        <v>40</v>
      </c>
      <c r="E3860">
        <v>9.94</v>
      </c>
      <c r="F3860">
        <v>9.6069999999999993</v>
      </c>
      <c r="G3860">
        <v>7.2160000000000002</v>
      </c>
      <c r="H3860">
        <v>7.1580000000000004</v>
      </c>
      <c r="I3860">
        <v>5.5780000000000003</v>
      </c>
      <c r="J3860">
        <v>5.306</v>
      </c>
      <c r="K3860">
        <v>5.5570000000000004</v>
      </c>
      <c r="L3860">
        <v>5.77</v>
      </c>
      <c r="M3860">
        <v>6.0369999999999999</v>
      </c>
      <c r="N3860">
        <v>6.2830000000000004</v>
      </c>
      <c r="O3860">
        <v>6.5069999999999997</v>
      </c>
      <c r="P3860">
        <v>6.7140000000000004</v>
      </c>
      <c r="Q3860">
        <v>6.9020000000000001</v>
      </c>
      <c r="R3860">
        <v>7.07</v>
      </c>
      <c r="S3860">
        <v>7.2169999999999996</v>
      </c>
      <c r="T3860">
        <v>7.335</v>
      </c>
      <c r="U3860">
        <v>7.4260000000000002</v>
      </c>
      <c r="V3860">
        <v>7.484</v>
      </c>
      <c r="W3860">
        <v>7.5289999999999999</v>
      </c>
      <c r="X3860">
        <v>7.5780000000000003</v>
      </c>
      <c r="Y3860">
        <v>7.6260000000000003</v>
      </c>
      <c r="Z3860">
        <v>7.6779999999999999</v>
      </c>
      <c r="AA3860">
        <v>7.7290000000000001</v>
      </c>
      <c r="AB3860">
        <v>7.7750000000000004</v>
      </c>
      <c r="AC3860">
        <v>7.8209999999999997</v>
      </c>
      <c r="AD3860">
        <v>7.8689999999999998</v>
      </c>
      <c r="AE3860">
        <v>7.9169999999999998</v>
      </c>
      <c r="AF3860">
        <v>7.9640000000000004</v>
      </c>
      <c r="AG3860">
        <v>8.0090000000000003</v>
      </c>
      <c r="AH3860">
        <v>8.0549999999999997</v>
      </c>
      <c r="AI3860">
        <v>8.1010000000000009</v>
      </c>
      <c r="AJ3860">
        <v>8.1440000000000001</v>
      </c>
    </row>
    <row r="3861" spans="1:36" x14ac:dyDescent="0.25">
      <c r="A3861" t="s">
        <v>2006</v>
      </c>
      <c r="B3861" t="s">
        <v>993</v>
      </c>
      <c r="C3861" t="s">
        <v>835</v>
      </c>
      <c r="E3861">
        <v>0</v>
      </c>
      <c r="F3861">
        <v>0</v>
      </c>
      <c r="G3861">
        <v>0</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c r="AI3861">
        <v>0</v>
      </c>
      <c r="AJ3861">
        <v>0</v>
      </c>
    </row>
    <row r="3862" spans="1:36" x14ac:dyDescent="0.25">
      <c r="A3862" t="s">
        <v>2006</v>
      </c>
      <c r="B3862" t="s">
        <v>57</v>
      </c>
      <c r="C3862" t="s">
        <v>836</v>
      </c>
      <c r="E3862">
        <v>0</v>
      </c>
      <c r="F3862">
        <v>0</v>
      </c>
      <c r="G3862">
        <v>0</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c r="AI3862">
        <v>0</v>
      </c>
      <c r="AJ3862">
        <v>0</v>
      </c>
    </row>
    <row r="3863" spans="1:36" x14ac:dyDescent="0.25">
      <c r="C3863" t="s">
        <v>838</v>
      </c>
      <c r="E3863">
        <v>145.21700000000001</v>
      </c>
      <c r="F3863">
        <v>131.727</v>
      </c>
      <c r="G3863">
        <v>137.667</v>
      </c>
      <c r="H3863">
        <v>145.24199999999999</v>
      </c>
      <c r="I3863">
        <v>138.39099999999999</v>
      </c>
      <c r="J3863">
        <v>138.994</v>
      </c>
      <c r="K3863">
        <v>140.19300000000001</v>
      </c>
      <c r="L3863">
        <v>140.50899999999999</v>
      </c>
      <c r="M3863">
        <v>142.29499999999999</v>
      </c>
      <c r="N3863">
        <v>143.738</v>
      </c>
      <c r="O3863">
        <v>144.93799999999999</v>
      </c>
      <c r="P3863">
        <v>146.12299999999999</v>
      </c>
      <c r="Q3863">
        <v>147.26599999999999</v>
      </c>
      <c r="R3863">
        <v>148.411</v>
      </c>
      <c r="S3863">
        <v>149.50399999999999</v>
      </c>
      <c r="T3863">
        <v>150.49</v>
      </c>
      <c r="U3863">
        <v>151.20099999999999</v>
      </c>
      <c r="V3863">
        <v>151.80199999999999</v>
      </c>
      <c r="W3863">
        <v>152.446</v>
      </c>
      <c r="X3863">
        <v>153.16300000000001</v>
      </c>
      <c r="Y3863">
        <v>153.91</v>
      </c>
      <c r="Z3863">
        <v>154.71</v>
      </c>
      <c r="AA3863">
        <v>155.46700000000001</v>
      </c>
      <c r="AB3863">
        <v>156.101</v>
      </c>
      <c r="AC3863">
        <v>156.72999999999999</v>
      </c>
      <c r="AD3863">
        <v>157.37100000000001</v>
      </c>
      <c r="AE3863">
        <v>158.017</v>
      </c>
      <c r="AF3863">
        <v>158.636</v>
      </c>
      <c r="AG3863">
        <v>159.25299999999999</v>
      </c>
      <c r="AH3863">
        <v>159.89599999999999</v>
      </c>
      <c r="AI3863">
        <v>160.54499999999999</v>
      </c>
      <c r="AJ3863">
        <v>161.137</v>
      </c>
    </row>
    <row r="3864" spans="1:36" x14ac:dyDescent="0.25">
      <c r="C3864" t="s">
        <v>996</v>
      </c>
    </row>
    <row r="3865" spans="1:36" x14ac:dyDescent="0.25">
      <c r="C3865" t="s">
        <v>1019</v>
      </c>
    </row>
    <row r="3866" spans="1:36" x14ac:dyDescent="0.25">
      <c r="C3866" t="s">
        <v>55</v>
      </c>
      <c r="E3866">
        <v>0.88</v>
      </c>
      <c r="F3866">
        <v>0.91500000000000004</v>
      </c>
      <c r="G3866">
        <v>0.94299999999999995</v>
      </c>
      <c r="H3866">
        <v>0.95399999999999996</v>
      </c>
      <c r="I3866">
        <v>0.95899999999999996</v>
      </c>
      <c r="J3866">
        <v>0.97399999999999998</v>
      </c>
      <c r="K3866">
        <v>0.97099999999999997</v>
      </c>
      <c r="L3866">
        <v>0.96899999999999997</v>
      </c>
      <c r="M3866">
        <v>0.96699999999999997</v>
      </c>
      <c r="N3866">
        <v>0.96599999999999997</v>
      </c>
      <c r="O3866">
        <v>0.96399999999999997</v>
      </c>
      <c r="P3866">
        <v>0.96199999999999997</v>
      </c>
      <c r="Q3866">
        <v>0.96099999999999997</v>
      </c>
      <c r="R3866">
        <v>0.95899999999999996</v>
      </c>
      <c r="S3866">
        <v>0.95899999999999996</v>
      </c>
      <c r="T3866">
        <v>0.95799999999999996</v>
      </c>
      <c r="U3866">
        <v>0.95799999999999996</v>
      </c>
      <c r="V3866">
        <v>0.95799999999999996</v>
      </c>
      <c r="W3866">
        <v>0.95899999999999996</v>
      </c>
      <c r="X3866">
        <v>0.95899999999999996</v>
      </c>
      <c r="Y3866">
        <v>0.96</v>
      </c>
      <c r="Z3866">
        <v>0.96099999999999997</v>
      </c>
      <c r="AA3866">
        <v>0.96199999999999997</v>
      </c>
      <c r="AB3866">
        <v>0.96199999999999997</v>
      </c>
      <c r="AC3866">
        <v>0.96299999999999997</v>
      </c>
      <c r="AD3866">
        <v>0.96299999999999997</v>
      </c>
      <c r="AE3866">
        <v>0.96399999999999997</v>
      </c>
      <c r="AF3866">
        <v>0.96399999999999997</v>
      </c>
      <c r="AG3866">
        <v>0.96499999999999997</v>
      </c>
      <c r="AH3866">
        <v>0.96499999999999997</v>
      </c>
      <c r="AI3866">
        <v>0.96599999999999997</v>
      </c>
      <c r="AJ3866">
        <v>0.96599999999999997</v>
      </c>
    </row>
    <row r="3867" spans="1:36" x14ac:dyDescent="0.25">
      <c r="C3867" t="s">
        <v>830</v>
      </c>
      <c r="E3867">
        <v>0.72199999999999998</v>
      </c>
      <c r="F3867">
        <v>0.72</v>
      </c>
      <c r="G3867">
        <v>0.747</v>
      </c>
      <c r="H3867">
        <v>0.748</v>
      </c>
      <c r="I3867">
        <v>0.72399999999999998</v>
      </c>
      <c r="J3867">
        <v>0.71599999999999997</v>
      </c>
      <c r="K3867">
        <v>0.72</v>
      </c>
      <c r="L3867">
        <v>0.72499999999999998</v>
      </c>
      <c r="M3867">
        <v>0.72899999999999998</v>
      </c>
      <c r="N3867">
        <v>0.73299999999999998</v>
      </c>
      <c r="O3867">
        <v>0.73599999999999999</v>
      </c>
      <c r="P3867">
        <v>0.73899999999999999</v>
      </c>
      <c r="Q3867">
        <v>0.74099999999999999</v>
      </c>
      <c r="R3867">
        <v>0.74299999999999999</v>
      </c>
      <c r="S3867">
        <v>0.74399999999999999</v>
      </c>
      <c r="T3867">
        <v>0.74399999999999999</v>
      </c>
      <c r="U3867">
        <v>0.74</v>
      </c>
      <c r="V3867">
        <v>0.73599999999999999</v>
      </c>
      <c r="W3867">
        <v>0.73199999999999998</v>
      </c>
      <c r="X3867">
        <v>0.72799999999999998</v>
      </c>
      <c r="Y3867">
        <v>0.72399999999999998</v>
      </c>
      <c r="Z3867">
        <v>0.72</v>
      </c>
      <c r="AA3867">
        <v>0.71699999999999997</v>
      </c>
      <c r="AB3867">
        <v>0.71199999999999997</v>
      </c>
      <c r="AC3867">
        <v>0.70699999999999996</v>
      </c>
      <c r="AD3867">
        <v>0.70299999999999996</v>
      </c>
      <c r="AE3867">
        <v>0.69799999999999995</v>
      </c>
      <c r="AF3867">
        <v>0.69299999999999995</v>
      </c>
      <c r="AG3867">
        <v>0.68899999999999995</v>
      </c>
      <c r="AH3867">
        <v>0.68500000000000005</v>
      </c>
      <c r="AI3867">
        <v>0.68</v>
      </c>
      <c r="AJ3867">
        <v>0.67600000000000005</v>
      </c>
    </row>
    <row r="3868" spans="1:36" x14ac:dyDescent="0.25">
      <c r="C3868" t="s">
        <v>831</v>
      </c>
      <c r="E3868">
        <v>0</v>
      </c>
      <c r="F3868">
        <v>0</v>
      </c>
      <c r="G3868">
        <v>0</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c r="AI3868">
        <v>0</v>
      </c>
      <c r="AJ3868">
        <v>0</v>
      </c>
    </row>
    <row r="3869" spans="1:36" x14ac:dyDescent="0.25">
      <c r="C3869" t="s">
        <v>846</v>
      </c>
      <c r="E3869">
        <v>6.0000000000000001E-3</v>
      </c>
      <c r="F3869">
        <v>5.0000000000000001E-3</v>
      </c>
      <c r="G3869">
        <v>5.0000000000000001E-3</v>
      </c>
      <c r="H3869">
        <v>4.0000000000000001E-3</v>
      </c>
      <c r="I3869">
        <v>4.0000000000000001E-3</v>
      </c>
      <c r="J3869">
        <v>3.0000000000000001E-3</v>
      </c>
      <c r="K3869">
        <v>3.0000000000000001E-3</v>
      </c>
      <c r="L3869">
        <v>4.0000000000000001E-3</v>
      </c>
      <c r="M3869">
        <v>4.0000000000000001E-3</v>
      </c>
      <c r="N3869">
        <v>4.0000000000000001E-3</v>
      </c>
      <c r="O3869">
        <v>4.0000000000000001E-3</v>
      </c>
      <c r="P3869">
        <v>4.0000000000000001E-3</v>
      </c>
      <c r="Q3869">
        <v>4.0000000000000001E-3</v>
      </c>
      <c r="R3869">
        <v>4.0000000000000001E-3</v>
      </c>
      <c r="S3869">
        <v>4.0000000000000001E-3</v>
      </c>
      <c r="T3869">
        <v>4.0000000000000001E-3</v>
      </c>
      <c r="U3869">
        <v>4.0000000000000001E-3</v>
      </c>
      <c r="V3869">
        <v>4.0000000000000001E-3</v>
      </c>
      <c r="W3869">
        <v>4.0000000000000001E-3</v>
      </c>
      <c r="X3869">
        <v>4.0000000000000001E-3</v>
      </c>
      <c r="Y3869">
        <v>4.0000000000000001E-3</v>
      </c>
      <c r="Z3869">
        <v>4.0000000000000001E-3</v>
      </c>
      <c r="AA3869">
        <v>4.0000000000000001E-3</v>
      </c>
      <c r="AB3869">
        <v>4.0000000000000001E-3</v>
      </c>
      <c r="AC3869">
        <v>4.0000000000000001E-3</v>
      </c>
      <c r="AD3869">
        <v>4.0000000000000001E-3</v>
      </c>
      <c r="AE3869">
        <v>4.0000000000000001E-3</v>
      </c>
      <c r="AF3869">
        <v>4.0000000000000001E-3</v>
      </c>
      <c r="AG3869">
        <v>4.0000000000000001E-3</v>
      </c>
      <c r="AH3869">
        <v>4.0000000000000001E-3</v>
      </c>
      <c r="AI3869">
        <v>4.0000000000000001E-3</v>
      </c>
      <c r="AJ3869">
        <v>4.0000000000000001E-3</v>
      </c>
    </row>
    <row r="3870" spans="1:36" x14ac:dyDescent="0.25">
      <c r="C3870" t="s">
        <v>64</v>
      </c>
      <c r="E3870">
        <v>0</v>
      </c>
      <c r="F3870">
        <v>0</v>
      </c>
      <c r="G3870">
        <v>0</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row>
    <row r="3871" spans="1:36" x14ac:dyDescent="0.25">
      <c r="C3871" t="s">
        <v>833</v>
      </c>
      <c r="E3871">
        <v>0</v>
      </c>
      <c r="F3871">
        <v>0</v>
      </c>
      <c r="G3871">
        <v>0</v>
      </c>
      <c r="H3871">
        <v>0</v>
      </c>
      <c r="I3871">
        <v>0</v>
      </c>
      <c r="J3871">
        <v>0</v>
      </c>
      <c r="K3871">
        <v>0</v>
      </c>
      <c r="L3871">
        <v>0</v>
      </c>
      <c r="M3871">
        <v>0</v>
      </c>
      <c r="N3871">
        <v>0</v>
      </c>
      <c r="O3871">
        <v>0</v>
      </c>
      <c r="P3871">
        <v>0</v>
      </c>
      <c r="Q3871">
        <v>0</v>
      </c>
      <c r="R3871">
        <v>0</v>
      </c>
      <c r="S3871">
        <v>0</v>
      </c>
      <c r="T3871">
        <v>0</v>
      </c>
      <c r="U3871">
        <v>0</v>
      </c>
      <c r="V3871">
        <v>0</v>
      </c>
      <c r="W3871">
        <v>0</v>
      </c>
      <c r="X3871">
        <v>0</v>
      </c>
      <c r="Y3871">
        <v>0</v>
      </c>
      <c r="Z3871">
        <v>0</v>
      </c>
      <c r="AA3871">
        <v>0</v>
      </c>
      <c r="AB3871">
        <v>0</v>
      </c>
      <c r="AC3871">
        <v>0</v>
      </c>
      <c r="AD3871">
        <v>0</v>
      </c>
      <c r="AE3871">
        <v>0</v>
      </c>
      <c r="AF3871">
        <v>0</v>
      </c>
      <c r="AG3871">
        <v>0</v>
      </c>
      <c r="AH3871">
        <v>0</v>
      </c>
      <c r="AI3871">
        <v>0</v>
      </c>
      <c r="AJ3871">
        <v>0</v>
      </c>
    </row>
    <row r="3872" spans="1:36" x14ac:dyDescent="0.25">
      <c r="C3872" t="s">
        <v>834</v>
      </c>
      <c r="E3872">
        <v>0</v>
      </c>
      <c r="F3872">
        <v>0</v>
      </c>
      <c r="G3872">
        <v>0</v>
      </c>
      <c r="H3872">
        <v>0</v>
      </c>
      <c r="I3872">
        <v>0</v>
      </c>
      <c r="J3872">
        <v>0</v>
      </c>
      <c r="K3872">
        <v>0</v>
      </c>
      <c r="L3872">
        <v>0</v>
      </c>
      <c r="M3872">
        <v>0</v>
      </c>
      <c r="N3872">
        <v>0</v>
      </c>
      <c r="O3872">
        <v>0</v>
      </c>
      <c r="P3872">
        <v>0</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row>
    <row r="3873" spans="3:36" x14ac:dyDescent="0.25">
      <c r="C3873" t="s">
        <v>42</v>
      </c>
      <c r="E3873">
        <v>0</v>
      </c>
      <c r="F3873">
        <v>0</v>
      </c>
      <c r="G3873">
        <v>0</v>
      </c>
      <c r="H3873">
        <v>0</v>
      </c>
      <c r="I3873">
        <v>0</v>
      </c>
      <c r="J3873">
        <v>0</v>
      </c>
      <c r="K3873">
        <v>0</v>
      </c>
      <c r="L3873">
        <v>0</v>
      </c>
      <c r="M3873">
        <v>0</v>
      </c>
      <c r="N3873">
        <v>0</v>
      </c>
      <c r="O3873">
        <v>0</v>
      </c>
      <c r="P3873">
        <v>0</v>
      </c>
      <c r="Q3873">
        <v>0</v>
      </c>
      <c r="R3873">
        <v>0</v>
      </c>
      <c r="S3873">
        <v>0</v>
      </c>
      <c r="T3873">
        <v>0</v>
      </c>
      <c r="U3873">
        <v>0</v>
      </c>
      <c r="V3873">
        <v>0</v>
      </c>
      <c r="W3873">
        <v>0</v>
      </c>
      <c r="X3873">
        <v>0</v>
      </c>
      <c r="Y3873">
        <v>0</v>
      </c>
      <c r="Z3873">
        <v>0</v>
      </c>
      <c r="AA3873">
        <v>0</v>
      </c>
      <c r="AB3873">
        <v>0</v>
      </c>
      <c r="AC3873">
        <v>0</v>
      </c>
      <c r="AD3873">
        <v>0</v>
      </c>
      <c r="AE3873">
        <v>0</v>
      </c>
      <c r="AF3873">
        <v>0</v>
      </c>
      <c r="AG3873">
        <v>0</v>
      </c>
      <c r="AH3873">
        <v>0</v>
      </c>
      <c r="AI3873">
        <v>0</v>
      </c>
      <c r="AJ3873">
        <v>0</v>
      </c>
    </row>
    <row r="3874" spans="3:36" x14ac:dyDescent="0.25">
      <c r="C3874" t="s">
        <v>40</v>
      </c>
      <c r="E3874">
        <v>0.11799999999999999</v>
      </c>
      <c r="F3874">
        <v>0.129</v>
      </c>
      <c r="G3874">
        <v>9.4E-2</v>
      </c>
      <c r="H3874">
        <v>8.7999999999999995E-2</v>
      </c>
      <c r="I3874">
        <v>7.0999999999999994E-2</v>
      </c>
      <c r="J3874">
        <v>6.7000000000000004E-2</v>
      </c>
      <c r="K3874">
        <v>7.0000000000000007E-2</v>
      </c>
      <c r="L3874">
        <v>7.2999999999999995E-2</v>
      </c>
      <c r="M3874">
        <v>7.4999999999999997E-2</v>
      </c>
      <c r="N3874">
        <v>7.8E-2</v>
      </c>
      <c r="O3874">
        <v>0.08</v>
      </c>
      <c r="P3874">
        <v>8.2000000000000003E-2</v>
      </c>
      <c r="Q3874">
        <v>8.4000000000000005E-2</v>
      </c>
      <c r="R3874">
        <v>8.5000000000000006E-2</v>
      </c>
      <c r="S3874">
        <v>8.6999999999999994E-2</v>
      </c>
      <c r="T3874">
        <v>8.6999999999999994E-2</v>
      </c>
      <c r="U3874">
        <v>8.7999999999999995E-2</v>
      </c>
      <c r="V3874">
        <v>8.7999999999999995E-2</v>
      </c>
      <c r="W3874">
        <v>8.7999999999999995E-2</v>
      </c>
      <c r="X3874">
        <v>8.7999999999999995E-2</v>
      </c>
      <c r="Y3874">
        <v>8.7999999999999995E-2</v>
      </c>
      <c r="Z3874">
        <v>8.7999999999999995E-2</v>
      </c>
      <c r="AA3874">
        <v>8.7999999999999995E-2</v>
      </c>
      <c r="AB3874">
        <v>8.7999999999999995E-2</v>
      </c>
      <c r="AC3874">
        <v>8.7999999999999995E-2</v>
      </c>
      <c r="AD3874">
        <v>8.7999999999999995E-2</v>
      </c>
      <c r="AE3874">
        <v>8.7999999999999995E-2</v>
      </c>
      <c r="AF3874">
        <v>8.7999999999999995E-2</v>
      </c>
      <c r="AG3874">
        <v>8.7999999999999995E-2</v>
      </c>
      <c r="AH3874">
        <v>8.7999999999999995E-2</v>
      </c>
      <c r="AI3874">
        <v>8.7999999999999995E-2</v>
      </c>
      <c r="AJ3874">
        <v>8.7999999999999995E-2</v>
      </c>
    </row>
    <row r="3875" spans="3:36" x14ac:dyDescent="0.25">
      <c r="C3875" t="s">
        <v>835</v>
      </c>
      <c r="E3875">
        <v>0</v>
      </c>
      <c r="F3875">
        <v>0</v>
      </c>
      <c r="G3875">
        <v>0</v>
      </c>
      <c r="H3875">
        <v>0</v>
      </c>
      <c r="I3875">
        <v>0</v>
      </c>
      <c r="J3875">
        <v>0</v>
      </c>
      <c r="K3875">
        <v>0</v>
      </c>
      <c r="L3875">
        <v>0</v>
      </c>
      <c r="M3875">
        <v>0</v>
      </c>
      <c r="N3875">
        <v>0</v>
      </c>
      <c r="O3875">
        <v>0</v>
      </c>
      <c r="P3875">
        <v>0</v>
      </c>
      <c r="Q3875">
        <v>0</v>
      </c>
      <c r="R3875">
        <v>0</v>
      </c>
      <c r="S3875">
        <v>0</v>
      </c>
      <c r="T3875">
        <v>0</v>
      </c>
      <c r="U3875">
        <v>0</v>
      </c>
      <c r="V3875">
        <v>0</v>
      </c>
      <c r="W3875">
        <v>0</v>
      </c>
      <c r="X3875">
        <v>0</v>
      </c>
      <c r="Y3875">
        <v>0</v>
      </c>
      <c r="Z3875">
        <v>0</v>
      </c>
      <c r="AA3875">
        <v>0</v>
      </c>
      <c r="AB3875">
        <v>0</v>
      </c>
      <c r="AC3875">
        <v>0</v>
      </c>
      <c r="AD3875">
        <v>0</v>
      </c>
      <c r="AE3875">
        <v>0</v>
      </c>
      <c r="AF3875">
        <v>0</v>
      </c>
      <c r="AG3875">
        <v>0</v>
      </c>
      <c r="AH3875">
        <v>0</v>
      </c>
      <c r="AI3875">
        <v>0</v>
      </c>
      <c r="AJ3875">
        <v>0</v>
      </c>
    </row>
    <row r="3876" spans="3:36" x14ac:dyDescent="0.25">
      <c r="C3876" t="s">
        <v>836</v>
      </c>
      <c r="E3876">
        <v>0</v>
      </c>
      <c r="F3876">
        <v>0</v>
      </c>
      <c r="G3876">
        <v>0</v>
      </c>
      <c r="H3876">
        <v>0</v>
      </c>
      <c r="I3876">
        <v>0</v>
      </c>
      <c r="J3876">
        <v>0</v>
      </c>
      <c r="K3876">
        <v>0</v>
      </c>
      <c r="L3876">
        <v>0</v>
      </c>
      <c r="M3876">
        <v>0</v>
      </c>
      <c r="N3876">
        <v>0</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row>
    <row r="3877" spans="3:36" x14ac:dyDescent="0.25">
      <c r="C3877" t="s">
        <v>996</v>
      </c>
    </row>
    <row r="3878" spans="3:36" x14ac:dyDescent="0.25">
      <c r="C3878" t="s">
        <v>1026</v>
      </c>
    </row>
    <row r="3879" spans="3:36" x14ac:dyDescent="0.25">
      <c r="C3879" t="s">
        <v>996</v>
      </c>
    </row>
    <row r="3880" spans="3:36" x14ac:dyDescent="0.25">
      <c r="C3880" t="s">
        <v>1027</v>
      </c>
    </row>
    <row r="3881" spans="3:36" x14ac:dyDescent="0.25">
      <c r="C3881" t="s">
        <v>876</v>
      </c>
      <c r="E3881">
        <v>0</v>
      </c>
      <c r="F3881">
        <v>0</v>
      </c>
      <c r="G3881">
        <v>0</v>
      </c>
      <c r="H3881">
        <v>0</v>
      </c>
      <c r="I3881">
        <v>0</v>
      </c>
      <c r="J3881">
        <v>0</v>
      </c>
      <c r="K3881">
        <v>0</v>
      </c>
      <c r="L3881">
        <v>0</v>
      </c>
      <c r="M3881">
        <v>0</v>
      </c>
      <c r="N3881">
        <v>0</v>
      </c>
      <c r="O3881">
        <v>0</v>
      </c>
      <c r="P3881">
        <v>0</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row>
    <row r="3882" spans="3:36" x14ac:dyDescent="0.25">
      <c r="C3882" t="s">
        <v>877</v>
      </c>
      <c r="E3882">
        <v>0</v>
      </c>
      <c r="F3882">
        <v>0</v>
      </c>
      <c r="G3882">
        <v>0</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row>
    <row r="3883" spans="3:36" x14ac:dyDescent="0.25">
      <c r="C3883" t="s">
        <v>878</v>
      </c>
      <c r="E3883">
        <v>16.619</v>
      </c>
      <c r="F3883">
        <v>16.648</v>
      </c>
      <c r="G3883">
        <v>12.548999999999999</v>
      </c>
      <c r="H3883">
        <v>11.865</v>
      </c>
      <c r="I3883">
        <v>16.603999999999999</v>
      </c>
      <c r="J3883">
        <v>17.536999999999999</v>
      </c>
      <c r="K3883">
        <v>15.628</v>
      </c>
      <c r="L3883">
        <v>15.596</v>
      </c>
      <c r="M3883">
        <v>15.91</v>
      </c>
      <c r="N3883">
        <v>15.307</v>
      </c>
      <c r="O3883">
        <v>14.622999999999999</v>
      </c>
      <c r="P3883">
        <v>14.156000000000001</v>
      </c>
      <c r="Q3883">
        <v>14.048999999999999</v>
      </c>
      <c r="R3883">
        <v>13.497999999999999</v>
      </c>
      <c r="S3883">
        <v>12.992000000000001</v>
      </c>
      <c r="T3883">
        <v>12.568</v>
      </c>
      <c r="U3883">
        <v>12.271000000000001</v>
      </c>
      <c r="V3883">
        <v>12.388999999999999</v>
      </c>
      <c r="W3883">
        <v>12.574</v>
      </c>
      <c r="X3883">
        <v>12.747999999999999</v>
      </c>
      <c r="Y3883">
        <v>12.930999999999999</v>
      </c>
      <c r="Z3883">
        <v>12.971</v>
      </c>
      <c r="AA3883">
        <v>12.923</v>
      </c>
      <c r="AB3883">
        <v>12.833</v>
      </c>
      <c r="AC3883">
        <v>12.752000000000001</v>
      </c>
      <c r="AD3883">
        <v>12.722</v>
      </c>
      <c r="AE3883">
        <v>12.738</v>
      </c>
      <c r="AF3883">
        <v>12.782</v>
      </c>
      <c r="AG3883">
        <v>12.856</v>
      </c>
      <c r="AH3883">
        <v>12.968999999999999</v>
      </c>
      <c r="AI3883">
        <v>13.076000000000001</v>
      </c>
      <c r="AJ3883">
        <v>13.061999999999999</v>
      </c>
    </row>
    <row r="3884" spans="3:36" x14ac:dyDescent="0.25">
      <c r="C3884" t="s">
        <v>879</v>
      </c>
      <c r="E3884">
        <v>0</v>
      </c>
      <c r="F3884">
        <v>0</v>
      </c>
      <c r="G3884">
        <v>0</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c r="AI3884">
        <v>0</v>
      </c>
      <c r="AJ3884">
        <v>0</v>
      </c>
    </row>
    <row r="3885" spans="3:36" x14ac:dyDescent="0.25">
      <c r="C3885" t="s">
        <v>880</v>
      </c>
      <c r="E3885">
        <v>0</v>
      </c>
      <c r="F3885">
        <v>0</v>
      </c>
      <c r="G3885">
        <v>0</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row>
    <row r="3886" spans="3:36" x14ac:dyDescent="0.25">
      <c r="C3886" t="s">
        <v>881</v>
      </c>
      <c r="E3886">
        <v>0</v>
      </c>
      <c r="F3886">
        <v>0</v>
      </c>
      <c r="G3886">
        <v>0</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0</v>
      </c>
    </row>
    <row r="3887" spans="3:36" x14ac:dyDescent="0.25">
      <c r="C3887" t="s">
        <v>882</v>
      </c>
      <c r="E3887">
        <v>0</v>
      </c>
      <c r="F3887">
        <v>0</v>
      </c>
      <c r="G3887">
        <v>0</v>
      </c>
      <c r="H3887">
        <v>0</v>
      </c>
      <c r="I3887">
        <v>0</v>
      </c>
      <c r="J3887">
        <v>0</v>
      </c>
      <c r="K3887">
        <v>0</v>
      </c>
      <c r="L3887">
        <v>0</v>
      </c>
      <c r="M3887">
        <v>0</v>
      </c>
      <c r="N3887">
        <v>0</v>
      </c>
      <c r="O3887">
        <v>0</v>
      </c>
      <c r="P3887">
        <v>0</v>
      </c>
      <c r="Q3887">
        <v>0</v>
      </c>
      <c r="R3887">
        <v>0</v>
      </c>
      <c r="S3887">
        <v>0</v>
      </c>
      <c r="T3887">
        <v>0</v>
      </c>
      <c r="U3887">
        <v>0</v>
      </c>
      <c r="V3887">
        <v>0</v>
      </c>
      <c r="W3887">
        <v>0</v>
      </c>
      <c r="X3887">
        <v>0</v>
      </c>
      <c r="Y3887">
        <v>0</v>
      </c>
      <c r="Z3887">
        <v>0</v>
      </c>
      <c r="AA3887">
        <v>0</v>
      </c>
      <c r="AB3887">
        <v>0</v>
      </c>
      <c r="AC3887">
        <v>0</v>
      </c>
      <c r="AD3887">
        <v>0</v>
      </c>
      <c r="AE3887">
        <v>0</v>
      </c>
      <c r="AF3887">
        <v>0</v>
      </c>
      <c r="AG3887">
        <v>0</v>
      </c>
      <c r="AH3887">
        <v>0</v>
      </c>
      <c r="AI3887">
        <v>0</v>
      </c>
      <c r="AJ3887">
        <v>0</v>
      </c>
    </row>
    <row r="3888" spans="3:36" x14ac:dyDescent="0.25">
      <c r="C3888" t="s">
        <v>883</v>
      </c>
      <c r="E3888">
        <v>0</v>
      </c>
      <c r="F3888">
        <v>0</v>
      </c>
      <c r="G3888">
        <v>0</v>
      </c>
      <c r="H3888">
        <v>0</v>
      </c>
      <c r="I3888">
        <v>0</v>
      </c>
      <c r="J3888">
        <v>0</v>
      </c>
      <c r="K3888">
        <v>0</v>
      </c>
      <c r="L3888">
        <v>0</v>
      </c>
      <c r="M3888">
        <v>0</v>
      </c>
      <c r="N3888">
        <v>0</v>
      </c>
      <c r="O3888">
        <v>0</v>
      </c>
      <c r="P3888">
        <v>0</v>
      </c>
      <c r="Q3888">
        <v>0</v>
      </c>
      <c r="R3888">
        <v>0</v>
      </c>
      <c r="S3888">
        <v>0</v>
      </c>
      <c r="T3888">
        <v>0</v>
      </c>
      <c r="U3888">
        <v>0</v>
      </c>
      <c r="V3888">
        <v>0</v>
      </c>
      <c r="W3888">
        <v>0</v>
      </c>
      <c r="X3888">
        <v>0</v>
      </c>
      <c r="Y3888">
        <v>0</v>
      </c>
      <c r="Z3888">
        <v>0</v>
      </c>
      <c r="AA3888">
        <v>0</v>
      </c>
      <c r="AB3888">
        <v>0</v>
      </c>
      <c r="AC3888">
        <v>0</v>
      </c>
      <c r="AD3888">
        <v>0</v>
      </c>
      <c r="AE3888">
        <v>0</v>
      </c>
      <c r="AF3888">
        <v>0</v>
      </c>
      <c r="AG3888">
        <v>0</v>
      </c>
      <c r="AH3888">
        <v>0</v>
      </c>
      <c r="AI3888">
        <v>0</v>
      </c>
      <c r="AJ3888">
        <v>0</v>
      </c>
    </row>
    <row r="3889" spans="3:36" x14ac:dyDescent="0.25">
      <c r="C3889" t="s">
        <v>884</v>
      </c>
      <c r="E3889">
        <v>0</v>
      </c>
      <c r="F3889">
        <v>0</v>
      </c>
      <c r="G3889">
        <v>0</v>
      </c>
      <c r="H3889">
        <v>0</v>
      </c>
      <c r="I3889">
        <v>0</v>
      </c>
      <c r="J3889">
        <v>0</v>
      </c>
      <c r="K3889">
        <v>0</v>
      </c>
      <c r="L3889">
        <v>0</v>
      </c>
      <c r="M3889">
        <v>0</v>
      </c>
      <c r="N3889">
        <v>0</v>
      </c>
      <c r="O3889">
        <v>0</v>
      </c>
      <c r="P3889">
        <v>0</v>
      </c>
      <c r="Q3889">
        <v>0</v>
      </c>
      <c r="R3889">
        <v>0</v>
      </c>
      <c r="S3889">
        <v>0</v>
      </c>
      <c r="T3889">
        <v>0</v>
      </c>
      <c r="U3889">
        <v>0</v>
      </c>
      <c r="V3889">
        <v>0</v>
      </c>
      <c r="W3889">
        <v>0</v>
      </c>
      <c r="X3889">
        <v>0</v>
      </c>
      <c r="Y3889">
        <v>0</v>
      </c>
      <c r="Z3889">
        <v>0</v>
      </c>
      <c r="AA3889">
        <v>0</v>
      </c>
      <c r="AB3889">
        <v>0</v>
      </c>
      <c r="AC3889">
        <v>0</v>
      </c>
      <c r="AD3889">
        <v>0</v>
      </c>
      <c r="AE3889">
        <v>0</v>
      </c>
      <c r="AF3889">
        <v>0</v>
      </c>
      <c r="AG3889">
        <v>0</v>
      </c>
      <c r="AH3889">
        <v>0</v>
      </c>
      <c r="AI3889">
        <v>0</v>
      </c>
      <c r="AJ3889">
        <v>0</v>
      </c>
    </row>
    <row r="3890" spans="3:36" x14ac:dyDescent="0.25">
      <c r="C3890" t="s">
        <v>1028</v>
      </c>
      <c r="E3890">
        <v>0</v>
      </c>
      <c r="F3890">
        <v>0</v>
      </c>
      <c r="G3890">
        <v>0</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0</v>
      </c>
    </row>
    <row r="3891" spans="3:36" x14ac:dyDescent="0.25">
      <c r="C3891" t="s">
        <v>1029</v>
      </c>
      <c r="E3891">
        <v>0</v>
      </c>
      <c r="F3891">
        <v>0</v>
      </c>
      <c r="G3891">
        <v>0</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row>
    <row r="3892" spans="3:36" x14ac:dyDescent="0.25">
      <c r="C3892" t="s">
        <v>1030</v>
      </c>
      <c r="E3892">
        <v>0</v>
      </c>
      <c r="F3892">
        <v>0</v>
      </c>
      <c r="G3892">
        <v>0</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c r="AI3892">
        <v>0</v>
      </c>
      <c r="AJ3892">
        <v>0</v>
      </c>
    </row>
    <row r="3893" spans="3:36" x14ac:dyDescent="0.25">
      <c r="C3893" t="s">
        <v>885</v>
      </c>
      <c r="E3893">
        <v>16.619</v>
      </c>
      <c r="F3893">
        <v>16.648</v>
      </c>
      <c r="G3893">
        <v>12.548999999999999</v>
      </c>
      <c r="H3893">
        <v>11.865</v>
      </c>
      <c r="I3893">
        <v>16.603999999999999</v>
      </c>
      <c r="J3893">
        <v>17.536999999999999</v>
      </c>
      <c r="K3893">
        <v>15.628</v>
      </c>
      <c r="L3893">
        <v>15.596</v>
      </c>
      <c r="M3893">
        <v>15.91</v>
      </c>
      <c r="N3893">
        <v>15.307</v>
      </c>
      <c r="O3893">
        <v>14.622999999999999</v>
      </c>
      <c r="P3893">
        <v>14.156000000000001</v>
      </c>
      <c r="Q3893">
        <v>14.048999999999999</v>
      </c>
      <c r="R3893">
        <v>13.497999999999999</v>
      </c>
      <c r="S3893">
        <v>12.992000000000001</v>
      </c>
      <c r="T3893">
        <v>12.568</v>
      </c>
      <c r="U3893">
        <v>12.271000000000001</v>
      </c>
      <c r="V3893">
        <v>12.388999999999999</v>
      </c>
      <c r="W3893">
        <v>12.574</v>
      </c>
      <c r="X3893">
        <v>12.747999999999999</v>
      </c>
      <c r="Y3893">
        <v>12.930999999999999</v>
      </c>
      <c r="Z3893">
        <v>12.971</v>
      </c>
      <c r="AA3893">
        <v>12.923</v>
      </c>
      <c r="AB3893">
        <v>12.833</v>
      </c>
      <c r="AC3893">
        <v>12.752000000000001</v>
      </c>
      <c r="AD3893">
        <v>12.722</v>
      </c>
      <c r="AE3893">
        <v>12.738</v>
      </c>
      <c r="AF3893">
        <v>12.782</v>
      </c>
      <c r="AG3893">
        <v>12.856</v>
      </c>
      <c r="AH3893">
        <v>12.968999999999999</v>
      </c>
      <c r="AI3893">
        <v>13.076000000000001</v>
      </c>
      <c r="AJ3893">
        <v>13.061999999999999</v>
      </c>
    </row>
    <row r="3894" spans="3:36" x14ac:dyDescent="0.25">
      <c r="C3894" t="s">
        <v>996</v>
      </c>
    </row>
    <row r="3895" spans="3:36" x14ac:dyDescent="0.25">
      <c r="C3895" t="s">
        <v>998</v>
      </c>
    </row>
    <row r="3896" spans="3:36" x14ac:dyDescent="0.25">
      <c r="C3896" t="s">
        <v>996</v>
      </c>
    </row>
    <row r="3897" spans="3:36" x14ac:dyDescent="0.25">
      <c r="C3897" t="s">
        <v>1031</v>
      </c>
    </row>
    <row r="3898" spans="3:36" x14ac:dyDescent="0.25">
      <c r="C3898" t="s">
        <v>965</v>
      </c>
      <c r="E3898">
        <v>84.150999999999996</v>
      </c>
      <c r="F3898">
        <v>74.474000000000004</v>
      </c>
      <c r="G3898">
        <v>77.007999999999996</v>
      </c>
      <c r="H3898">
        <v>80.933999999999997</v>
      </c>
      <c r="I3898">
        <v>78.745999999999995</v>
      </c>
      <c r="J3898">
        <v>78.941999999999993</v>
      </c>
      <c r="K3898">
        <v>79.427000000000007</v>
      </c>
      <c r="L3898">
        <v>79.361999999999995</v>
      </c>
      <c r="M3898">
        <v>80.168999999999997</v>
      </c>
      <c r="N3898">
        <v>80.753</v>
      </c>
      <c r="O3898">
        <v>81.238</v>
      </c>
      <c r="P3898">
        <v>81.787000000000006</v>
      </c>
      <c r="Q3898">
        <v>82.274000000000001</v>
      </c>
      <c r="R3898">
        <v>82.796000000000006</v>
      </c>
      <c r="S3898">
        <v>83.353999999999999</v>
      </c>
      <c r="T3898">
        <v>83.896000000000001</v>
      </c>
      <c r="U3898">
        <v>84.444999999999993</v>
      </c>
      <c r="V3898">
        <v>84.981999999999999</v>
      </c>
      <c r="W3898">
        <v>85.525000000000006</v>
      </c>
      <c r="X3898">
        <v>86.093000000000004</v>
      </c>
      <c r="Y3898">
        <v>86.674999999999997</v>
      </c>
      <c r="Z3898">
        <v>87.244</v>
      </c>
      <c r="AA3898">
        <v>87.805999999999997</v>
      </c>
      <c r="AB3898">
        <v>88.367000000000004</v>
      </c>
      <c r="AC3898">
        <v>88.938000000000002</v>
      </c>
      <c r="AD3898">
        <v>89.516000000000005</v>
      </c>
      <c r="AE3898">
        <v>90.094999999999999</v>
      </c>
      <c r="AF3898">
        <v>90.656000000000006</v>
      </c>
      <c r="AG3898">
        <v>91.206999999999994</v>
      </c>
      <c r="AH3898">
        <v>91.778999999999996</v>
      </c>
      <c r="AI3898">
        <v>92.355999999999995</v>
      </c>
      <c r="AJ3898">
        <v>92.908000000000001</v>
      </c>
    </row>
    <row r="3899" spans="3:36" x14ac:dyDescent="0.25">
      <c r="C3899" t="s">
        <v>966</v>
      </c>
      <c r="E3899">
        <v>84.150999999999996</v>
      </c>
      <c r="F3899">
        <v>74.474000000000004</v>
      </c>
      <c r="G3899">
        <v>77.007999999999996</v>
      </c>
      <c r="H3899">
        <v>80.933999999999997</v>
      </c>
      <c r="I3899">
        <v>78.745999999999995</v>
      </c>
      <c r="J3899">
        <v>78.941999999999993</v>
      </c>
      <c r="K3899">
        <v>79.427000000000007</v>
      </c>
      <c r="L3899">
        <v>79.361999999999995</v>
      </c>
      <c r="M3899">
        <v>80.168999999999997</v>
      </c>
      <c r="N3899">
        <v>80.753</v>
      </c>
      <c r="O3899">
        <v>81.238</v>
      </c>
      <c r="P3899">
        <v>81.787000000000006</v>
      </c>
      <c r="Q3899">
        <v>82.274000000000001</v>
      </c>
      <c r="R3899">
        <v>82.796000000000006</v>
      </c>
      <c r="S3899">
        <v>83.353999999999999</v>
      </c>
      <c r="T3899">
        <v>83.896000000000001</v>
      </c>
      <c r="U3899">
        <v>84.444999999999993</v>
      </c>
      <c r="V3899">
        <v>84.981999999999999</v>
      </c>
      <c r="W3899">
        <v>85.525000000000006</v>
      </c>
      <c r="X3899">
        <v>86.093000000000004</v>
      </c>
      <c r="Y3899">
        <v>86.674999999999997</v>
      </c>
      <c r="Z3899">
        <v>87.244</v>
      </c>
      <c r="AA3899">
        <v>87.805999999999997</v>
      </c>
      <c r="AB3899">
        <v>88.367000000000004</v>
      </c>
      <c r="AC3899">
        <v>88.938000000000002</v>
      </c>
      <c r="AD3899">
        <v>89.516000000000005</v>
      </c>
      <c r="AE3899">
        <v>90.094999999999999</v>
      </c>
      <c r="AF3899">
        <v>90.656000000000006</v>
      </c>
      <c r="AG3899">
        <v>91.206999999999994</v>
      </c>
      <c r="AH3899">
        <v>91.778999999999996</v>
      </c>
      <c r="AI3899">
        <v>92.355999999999995</v>
      </c>
      <c r="AJ3899">
        <v>92.908000000000001</v>
      </c>
    </row>
    <row r="3900" spans="3:36" x14ac:dyDescent="0.25">
      <c r="C3900" t="s">
        <v>967</v>
      </c>
      <c r="E3900">
        <v>84.150999999999996</v>
      </c>
      <c r="F3900">
        <v>74.474000000000004</v>
      </c>
      <c r="G3900">
        <v>77.007999999999996</v>
      </c>
      <c r="H3900">
        <v>80.933999999999997</v>
      </c>
      <c r="I3900">
        <v>78.745999999999995</v>
      </c>
      <c r="J3900">
        <v>78.941999999999993</v>
      </c>
      <c r="K3900">
        <v>79.427000000000007</v>
      </c>
      <c r="L3900">
        <v>79.361999999999995</v>
      </c>
      <c r="M3900">
        <v>80.168999999999997</v>
      </c>
      <c r="N3900">
        <v>80.753</v>
      </c>
      <c r="O3900">
        <v>81.238</v>
      </c>
      <c r="P3900">
        <v>81.787000000000006</v>
      </c>
      <c r="Q3900">
        <v>82.274000000000001</v>
      </c>
      <c r="R3900">
        <v>82.796000000000006</v>
      </c>
      <c r="S3900">
        <v>83.353999999999999</v>
      </c>
      <c r="T3900">
        <v>83.896000000000001</v>
      </c>
      <c r="U3900">
        <v>84.444999999999993</v>
      </c>
      <c r="V3900">
        <v>84.981999999999999</v>
      </c>
      <c r="W3900">
        <v>85.525000000000006</v>
      </c>
      <c r="X3900">
        <v>86.093000000000004</v>
      </c>
      <c r="Y3900">
        <v>86.674999999999997</v>
      </c>
      <c r="Z3900">
        <v>87.244</v>
      </c>
      <c r="AA3900">
        <v>87.805999999999997</v>
      </c>
      <c r="AB3900">
        <v>88.367000000000004</v>
      </c>
      <c r="AC3900">
        <v>88.938000000000002</v>
      </c>
      <c r="AD3900">
        <v>89.516000000000005</v>
      </c>
      <c r="AE3900">
        <v>90.094999999999999</v>
      </c>
      <c r="AF3900">
        <v>90.656000000000006</v>
      </c>
      <c r="AG3900">
        <v>91.206999999999994</v>
      </c>
      <c r="AH3900">
        <v>91.778999999999996</v>
      </c>
      <c r="AI3900">
        <v>92.355999999999995</v>
      </c>
      <c r="AJ3900">
        <v>92.908000000000001</v>
      </c>
    </row>
    <row r="3901" spans="3:36" x14ac:dyDescent="0.25">
      <c r="C3901" t="s">
        <v>968</v>
      </c>
      <c r="E3901">
        <v>84.150999999999996</v>
      </c>
      <c r="F3901">
        <v>74.474000000000004</v>
      </c>
      <c r="G3901">
        <v>77.007999999999996</v>
      </c>
      <c r="H3901">
        <v>80.933999999999997</v>
      </c>
      <c r="I3901">
        <v>78.745999999999995</v>
      </c>
      <c r="J3901">
        <v>78.941999999999993</v>
      </c>
      <c r="K3901">
        <v>79.427000000000007</v>
      </c>
      <c r="L3901">
        <v>79.361999999999995</v>
      </c>
      <c r="M3901">
        <v>80.168999999999997</v>
      </c>
      <c r="N3901">
        <v>80.753</v>
      </c>
      <c r="O3901">
        <v>81.238</v>
      </c>
      <c r="P3901">
        <v>81.787000000000006</v>
      </c>
      <c r="Q3901">
        <v>82.274000000000001</v>
      </c>
      <c r="R3901">
        <v>82.796000000000006</v>
      </c>
      <c r="S3901">
        <v>83.353999999999999</v>
      </c>
      <c r="T3901">
        <v>83.896000000000001</v>
      </c>
      <c r="U3901">
        <v>84.444999999999993</v>
      </c>
      <c r="V3901">
        <v>84.981999999999999</v>
      </c>
      <c r="W3901">
        <v>85.525000000000006</v>
      </c>
      <c r="X3901">
        <v>86.093000000000004</v>
      </c>
      <c r="Y3901">
        <v>86.674999999999997</v>
      </c>
      <c r="Z3901">
        <v>87.244</v>
      </c>
      <c r="AA3901">
        <v>87.805999999999997</v>
      </c>
      <c r="AB3901">
        <v>88.367000000000004</v>
      </c>
      <c r="AC3901">
        <v>88.938000000000002</v>
      </c>
      <c r="AD3901">
        <v>89.516000000000005</v>
      </c>
      <c r="AE3901">
        <v>90.094999999999999</v>
      </c>
      <c r="AF3901">
        <v>90.656000000000006</v>
      </c>
      <c r="AG3901">
        <v>91.206999999999994</v>
      </c>
      <c r="AH3901">
        <v>91.778999999999996</v>
      </c>
      <c r="AI3901">
        <v>92.355999999999995</v>
      </c>
      <c r="AJ3901">
        <v>92.908000000000001</v>
      </c>
    </row>
    <row r="3902" spans="3:36" x14ac:dyDescent="0.25">
      <c r="C3902" t="s">
        <v>969</v>
      </c>
      <c r="E3902">
        <v>84.150999999999996</v>
      </c>
      <c r="F3902">
        <v>74.474000000000004</v>
      </c>
      <c r="G3902">
        <v>77.007999999999996</v>
      </c>
      <c r="H3902">
        <v>80.933999999999997</v>
      </c>
      <c r="I3902">
        <v>78.745999999999995</v>
      </c>
      <c r="J3902">
        <v>78.941999999999993</v>
      </c>
      <c r="K3902">
        <v>79.427000000000007</v>
      </c>
      <c r="L3902">
        <v>79.361999999999995</v>
      </c>
      <c r="M3902">
        <v>80.168999999999997</v>
      </c>
      <c r="N3902">
        <v>80.753</v>
      </c>
      <c r="O3902">
        <v>81.238</v>
      </c>
      <c r="P3902">
        <v>81.787000000000006</v>
      </c>
      <c r="Q3902">
        <v>82.274000000000001</v>
      </c>
      <c r="R3902">
        <v>82.796000000000006</v>
      </c>
      <c r="S3902">
        <v>83.353999999999999</v>
      </c>
      <c r="T3902">
        <v>83.896000000000001</v>
      </c>
      <c r="U3902">
        <v>84.444999999999993</v>
      </c>
      <c r="V3902">
        <v>84.981999999999999</v>
      </c>
      <c r="W3902">
        <v>85.525000000000006</v>
      </c>
      <c r="X3902">
        <v>86.093000000000004</v>
      </c>
      <c r="Y3902">
        <v>86.674999999999997</v>
      </c>
      <c r="Z3902">
        <v>87.244</v>
      </c>
      <c r="AA3902">
        <v>87.805999999999997</v>
      </c>
      <c r="AB3902">
        <v>88.367000000000004</v>
      </c>
      <c r="AC3902">
        <v>88.938000000000002</v>
      </c>
      <c r="AD3902">
        <v>89.516000000000005</v>
      </c>
      <c r="AE3902">
        <v>90.094999999999999</v>
      </c>
      <c r="AF3902">
        <v>90.656000000000006</v>
      </c>
      <c r="AG3902">
        <v>91.206999999999994</v>
      </c>
      <c r="AH3902">
        <v>91.778999999999996</v>
      </c>
      <c r="AI3902">
        <v>92.355999999999995</v>
      </c>
      <c r="AJ3902">
        <v>92.908000000000001</v>
      </c>
    </row>
    <row r="3903" spans="3:36" x14ac:dyDescent="0.25">
      <c r="C3903" t="s">
        <v>1132</v>
      </c>
      <c r="E3903">
        <v>84.150999999999996</v>
      </c>
      <c r="F3903">
        <v>74.474000000000004</v>
      </c>
      <c r="G3903">
        <v>77.007999999999996</v>
      </c>
      <c r="H3903">
        <v>80.933999999999997</v>
      </c>
      <c r="I3903">
        <v>78.745999999999995</v>
      </c>
      <c r="J3903">
        <v>78.941999999999993</v>
      </c>
      <c r="K3903">
        <v>79.427000000000007</v>
      </c>
      <c r="L3903">
        <v>79.361999999999995</v>
      </c>
      <c r="M3903">
        <v>80.168999999999997</v>
      </c>
      <c r="N3903">
        <v>80.753</v>
      </c>
      <c r="O3903">
        <v>81.238</v>
      </c>
      <c r="P3903">
        <v>81.787000000000006</v>
      </c>
      <c r="Q3903">
        <v>82.274000000000001</v>
      </c>
      <c r="R3903">
        <v>82.796000000000006</v>
      </c>
      <c r="S3903">
        <v>83.353999999999999</v>
      </c>
      <c r="T3903">
        <v>83.896000000000001</v>
      </c>
      <c r="U3903">
        <v>84.444999999999993</v>
      </c>
      <c r="V3903">
        <v>84.981999999999999</v>
      </c>
      <c r="W3903">
        <v>85.525000000000006</v>
      </c>
      <c r="X3903">
        <v>86.093000000000004</v>
      </c>
      <c r="Y3903">
        <v>86.674999999999997</v>
      </c>
      <c r="Z3903">
        <v>87.244</v>
      </c>
      <c r="AA3903">
        <v>87.805999999999997</v>
      </c>
      <c r="AB3903">
        <v>88.367000000000004</v>
      </c>
      <c r="AC3903">
        <v>88.938000000000002</v>
      </c>
      <c r="AD3903">
        <v>89.516000000000005</v>
      </c>
      <c r="AE3903">
        <v>90.094999999999999</v>
      </c>
      <c r="AF3903">
        <v>90.656000000000006</v>
      </c>
      <c r="AG3903">
        <v>91.206999999999994</v>
      </c>
      <c r="AH3903">
        <v>91.778999999999996</v>
      </c>
      <c r="AI3903">
        <v>92.355999999999995</v>
      </c>
      <c r="AJ3903">
        <v>92.908000000000001</v>
      </c>
    </row>
    <row r="3904" spans="3:36" x14ac:dyDescent="0.25">
      <c r="C3904" t="s">
        <v>996</v>
      </c>
    </row>
    <row r="3905" spans="3:36" x14ac:dyDescent="0.25">
      <c r="C3905" t="s">
        <v>999</v>
      </c>
    </row>
    <row r="3906" spans="3:36" x14ac:dyDescent="0.25">
      <c r="C3906" t="s">
        <v>1133</v>
      </c>
    </row>
    <row r="3907" spans="3:36" x14ac:dyDescent="0.25">
      <c r="C3907" t="s">
        <v>70</v>
      </c>
      <c r="E3907">
        <v>29.754999999999999</v>
      </c>
      <c r="F3907">
        <v>26.594000000000001</v>
      </c>
      <c r="G3907">
        <v>27.221</v>
      </c>
      <c r="H3907">
        <v>28.954999999999998</v>
      </c>
      <c r="I3907">
        <v>28.308</v>
      </c>
      <c r="J3907">
        <v>28.855</v>
      </c>
      <c r="K3907">
        <v>28.95</v>
      </c>
      <c r="L3907">
        <v>28.87</v>
      </c>
      <c r="M3907">
        <v>29.103000000000002</v>
      </c>
      <c r="N3907">
        <v>29.268000000000001</v>
      </c>
      <c r="O3907">
        <v>29.393999999999998</v>
      </c>
      <c r="P3907">
        <v>29.530999999999999</v>
      </c>
      <c r="Q3907">
        <v>29.67</v>
      </c>
      <c r="R3907">
        <v>29.83</v>
      </c>
      <c r="S3907">
        <v>30.004999999999999</v>
      </c>
      <c r="T3907">
        <v>30.187999999999999</v>
      </c>
      <c r="U3907">
        <v>30.387</v>
      </c>
      <c r="V3907">
        <v>30.588000000000001</v>
      </c>
      <c r="W3907">
        <v>30.803999999999998</v>
      </c>
      <c r="X3907">
        <v>31.03</v>
      </c>
      <c r="Y3907">
        <v>31.259</v>
      </c>
      <c r="Z3907">
        <v>31.5</v>
      </c>
      <c r="AA3907">
        <v>31.738</v>
      </c>
      <c r="AB3907">
        <v>31.960999999999999</v>
      </c>
      <c r="AC3907">
        <v>32.186999999999998</v>
      </c>
      <c r="AD3907">
        <v>32.418999999999997</v>
      </c>
      <c r="AE3907">
        <v>32.652999999999999</v>
      </c>
      <c r="AF3907">
        <v>32.878999999999998</v>
      </c>
      <c r="AG3907">
        <v>33.100999999999999</v>
      </c>
      <c r="AH3907">
        <v>33.329000000000001</v>
      </c>
      <c r="AI3907">
        <v>33.557000000000002</v>
      </c>
      <c r="AJ3907">
        <v>33.779000000000003</v>
      </c>
    </row>
    <row r="3908" spans="3:36" x14ac:dyDescent="0.25">
      <c r="C3908" t="s">
        <v>840</v>
      </c>
      <c r="E3908">
        <v>60.67</v>
      </c>
      <c r="F3908">
        <v>53.561999999999998</v>
      </c>
      <c r="G3908">
        <v>57.445999999999998</v>
      </c>
      <c r="H3908">
        <v>60.518999999999998</v>
      </c>
      <c r="I3908">
        <v>56.936999999999998</v>
      </c>
      <c r="J3908">
        <v>56.453000000000003</v>
      </c>
      <c r="K3908">
        <v>57.155000000000001</v>
      </c>
      <c r="L3908">
        <v>57.472999999999999</v>
      </c>
      <c r="M3908">
        <v>58.37</v>
      </c>
      <c r="N3908">
        <v>59.124000000000002</v>
      </c>
      <c r="O3908">
        <v>59.764000000000003</v>
      </c>
      <c r="P3908">
        <v>60.375999999999998</v>
      </c>
      <c r="Q3908">
        <v>60.957000000000001</v>
      </c>
      <c r="R3908">
        <v>61.508000000000003</v>
      </c>
      <c r="S3908">
        <v>61.994</v>
      </c>
      <c r="T3908">
        <v>62.377000000000002</v>
      </c>
      <c r="U3908">
        <v>62.472000000000001</v>
      </c>
      <c r="V3908">
        <v>62.484999999999999</v>
      </c>
      <c r="W3908">
        <v>62.515999999999998</v>
      </c>
      <c r="X3908">
        <v>62.588999999999999</v>
      </c>
      <c r="Y3908">
        <v>62.682000000000002</v>
      </c>
      <c r="Z3908">
        <v>62.792999999999999</v>
      </c>
      <c r="AA3908">
        <v>62.87</v>
      </c>
      <c r="AB3908">
        <v>62.872</v>
      </c>
      <c r="AC3908">
        <v>62.857999999999997</v>
      </c>
      <c r="AD3908">
        <v>62.841000000000001</v>
      </c>
      <c r="AE3908">
        <v>62.823999999999998</v>
      </c>
      <c r="AF3908">
        <v>62.801000000000002</v>
      </c>
      <c r="AG3908">
        <v>62.792000000000002</v>
      </c>
      <c r="AH3908">
        <v>62.792000000000002</v>
      </c>
      <c r="AI3908">
        <v>62.795000000000002</v>
      </c>
      <c r="AJ3908">
        <v>62.762</v>
      </c>
    </row>
    <row r="3909" spans="3:36" x14ac:dyDescent="0.25">
      <c r="C3909" t="s">
        <v>3</v>
      </c>
      <c r="E3909">
        <v>2.5999999999999999E-2</v>
      </c>
      <c r="F3909">
        <v>2.4E-2</v>
      </c>
      <c r="G3909">
        <v>2.4E-2</v>
      </c>
      <c r="H3909">
        <v>2.5000000000000001E-2</v>
      </c>
      <c r="I3909">
        <v>2.5000000000000001E-2</v>
      </c>
      <c r="J3909">
        <v>1.9E-2</v>
      </c>
      <c r="K3909">
        <v>0.02</v>
      </c>
      <c r="L3909">
        <v>2.1000000000000001E-2</v>
      </c>
      <c r="M3909">
        <v>2.1999999999999999E-2</v>
      </c>
      <c r="N3909">
        <v>2.1999999999999999E-2</v>
      </c>
      <c r="O3909">
        <v>2.3E-2</v>
      </c>
      <c r="P3909">
        <v>2.4E-2</v>
      </c>
      <c r="Q3909">
        <v>2.5000000000000001E-2</v>
      </c>
      <c r="R3909">
        <v>2.5000000000000001E-2</v>
      </c>
      <c r="S3909">
        <v>2.5999999999999999E-2</v>
      </c>
      <c r="T3909">
        <v>2.5999999999999999E-2</v>
      </c>
      <c r="U3909">
        <v>2.5999999999999999E-2</v>
      </c>
      <c r="V3909">
        <v>2.7E-2</v>
      </c>
      <c r="W3909">
        <v>2.7E-2</v>
      </c>
      <c r="X3909">
        <v>2.7E-2</v>
      </c>
      <c r="Y3909">
        <v>2.8000000000000001E-2</v>
      </c>
      <c r="Z3909">
        <v>2.8000000000000001E-2</v>
      </c>
      <c r="AA3909">
        <v>2.8000000000000001E-2</v>
      </c>
      <c r="AB3909">
        <v>2.8000000000000001E-2</v>
      </c>
      <c r="AC3909">
        <v>2.9000000000000001E-2</v>
      </c>
      <c r="AD3909">
        <v>2.9000000000000001E-2</v>
      </c>
      <c r="AE3909">
        <v>2.9000000000000001E-2</v>
      </c>
      <c r="AF3909">
        <v>2.9000000000000001E-2</v>
      </c>
      <c r="AG3909">
        <v>0.03</v>
      </c>
      <c r="AH3909">
        <v>0.03</v>
      </c>
      <c r="AI3909">
        <v>0.03</v>
      </c>
      <c r="AJ3909">
        <v>3.1E-2</v>
      </c>
    </row>
    <row r="3910" spans="3:36" x14ac:dyDescent="0.25">
      <c r="C3910" t="s">
        <v>1134</v>
      </c>
    </row>
    <row r="3911" spans="3:36" x14ac:dyDescent="0.25">
      <c r="C3911" t="s">
        <v>70</v>
      </c>
      <c r="E3911">
        <v>2.5000000000000001E-2</v>
      </c>
      <c r="F3911">
        <v>2.1999999999999999E-2</v>
      </c>
      <c r="G3911">
        <v>2.1999999999999999E-2</v>
      </c>
      <c r="H3911">
        <v>2.4E-2</v>
      </c>
      <c r="I3911">
        <v>2.3E-2</v>
      </c>
      <c r="J3911">
        <v>2.4E-2</v>
      </c>
      <c r="K3911">
        <v>2.4E-2</v>
      </c>
      <c r="L3911">
        <v>2.4E-2</v>
      </c>
      <c r="M3911">
        <v>2.4E-2</v>
      </c>
      <c r="N3911">
        <v>2.4E-2</v>
      </c>
      <c r="O3911">
        <v>2.4E-2</v>
      </c>
      <c r="P3911">
        <v>2.4E-2</v>
      </c>
      <c r="Q3911">
        <v>2.4E-2</v>
      </c>
      <c r="R3911">
        <v>2.4E-2</v>
      </c>
      <c r="S3911">
        <v>2.5000000000000001E-2</v>
      </c>
      <c r="T3911">
        <v>2.5000000000000001E-2</v>
      </c>
      <c r="U3911">
        <v>2.5000000000000001E-2</v>
      </c>
      <c r="V3911">
        <v>2.5000000000000001E-2</v>
      </c>
      <c r="W3911">
        <v>2.5000000000000001E-2</v>
      </c>
      <c r="X3911">
        <v>2.5000000000000001E-2</v>
      </c>
      <c r="Y3911">
        <v>2.5000000000000001E-2</v>
      </c>
      <c r="Z3911">
        <v>2.5999999999999999E-2</v>
      </c>
      <c r="AA3911">
        <v>2.5999999999999999E-2</v>
      </c>
      <c r="AB3911">
        <v>2.5999999999999999E-2</v>
      </c>
      <c r="AC3911">
        <v>2.5999999999999999E-2</v>
      </c>
      <c r="AD3911">
        <v>2.5999999999999999E-2</v>
      </c>
      <c r="AE3911">
        <v>2.7E-2</v>
      </c>
      <c r="AF3911">
        <v>2.7E-2</v>
      </c>
      <c r="AG3911">
        <v>2.7E-2</v>
      </c>
      <c r="AH3911">
        <v>2.7E-2</v>
      </c>
      <c r="AI3911">
        <v>2.7E-2</v>
      </c>
      <c r="AJ3911">
        <v>2.7E-2</v>
      </c>
    </row>
    <row r="3912" spans="3:36" x14ac:dyDescent="0.25">
      <c r="C3912" t="s">
        <v>840</v>
      </c>
      <c r="E3912">
        <v>2.7E-2</v>
      </c>
      <c r="F3912">
        <v>2.3E-2</v>
      </c>
      <c r="G3912">
        <v>2.5000000000000001E-2</v>
      </c>
      <c r="H3912">
        <v>2.7E-2</v>
      </c>
      <c r="I3912">
        <v>2.5999999999999999E-2</v>
      </c>
      <c r="J3912">
        <v>2.5000000000000001E-2</v>
      </c>
      <c r="K3912">
        <v>2.5999999999999999E-2</v>
      </c>
      <c r="L3912">
        <v>2.5999999999999999E-2</v>
      </c>
      <c r="M3912">
        <v>2.5999999999999999E-2</v>
      </c>
      <c r="N3912">
        <v>2.5999999999999999E-2</v>
      </c>
      <c r="O3912">
        <v>2.5999999999999999E-2</v>
      </c>
      <c r="P3912">
        <v>2.7E-2</v>
      </c>
      <c r="Q3912">
        <v>2.7E-2</v>
      </c>
      <c r="R3912">
        <v>2.7E-2</v>
      </c>
      <c r="S3912">
        <v>2.7E-2</v>
      </c>
      <c r="T3912">
        <v>2.7E-2</v>
      </c>
      <c r="U3912">
        <v>2.7E-2</v>
      </c>
      <c r="V3912">
        <v>2.7E-2</v>
      </c>
      <c r="W3912">
        <v>2.7E-2</v>
      </c>
      <c r="X3912">
        <v>2.7E-2</v>
      </c>
      <c r="Y3912">
        <v>2.7E-2</v>
      </c>
      <c r="Z3912">
        <v>2.7E-2</v>
      </c>
      <c r="AA3912">
        <v>2.8000000000000001E-2</v>
      </c>
      <c r="AB3912">
        <v>2.8000000000000001E-2</v>
      </c>
      <c r="AC3912">
        <v>2.8000000000000001E-2</v>
      </c>
      <c r="AD3912">
        <v>2.8000000000000001E-2</v>
      </c>
      <c r="AE3912">
        <v>2.8000000000000001E-2</v>
      </c>
      <c r="AF3912">
        <v>2.8000000000000001E-2</v>
      </c>
      <c r="AG3912">
        <v>2.8000000000000001E-2</v>
      </c>
      <c r="AH3912">
        <v>2.8000000000000001E-2</v>
      </c>
      <c r="AI3912">
        <v>2.8000000000000001E-2</v>
      </c>
      <c r="AJ3912">
        <v>2.8000000000000001E-2</v>
      </c>
    </row>
    <row r="3913" spans="3:36" x14ac:dyDescent="0.25">
      <c r="C3913" t="s">
        <v>1135</v>
      </c>
    </row>
    <row r="3914" spans="3:36" x14ac:dyDescent="0.25">
      <c r="C3914" t="s">
        <v>70</v>
      </c>
      <c r="E3914">
        <v>22.565999999999999</v>
      </c>
      <c r="F3914">
        <v>20.167999999999999</v>
      </c>
      <c r="G3914">
        <v>20.643999999999998</v>
      </c>
      <c r="H3914">
        <v>21.96</v>
      </c>
      <c r="I3914">
        <v>21.469000000000001</v>
      </c>
      <c r="J3914">
        <v>21.885000000000002</v>
      </c>
      <c r="K3914">
        <v>21.957000000000001</v>
      </c>
      <c r="L3914">
        <v>21.893000000000001</v>
      </c>
      <c r="M3914">
        <v>22.065999999999999</v>
      </c>
      <c r="N3914">
        <v>22.187999999999999</v>
      </c>
      <c r="O3914">
        <v>22.280999999999999</v>
      </c>
      <c r="P3914">
        <v>22.382000000000001</v>
      </c>
      <c r="Q3914">
        <v>22.484999999999999</v>
      </c>
      <c r="R3914">
        <v>22.603000000000002</v>
      </c>
      <c r="S3914">
        <v>22.731000000000002</v>
      </c>
      <c r="T3914">
        <v>22.866</v>
      </c>
      <c r="U3914">
        <v>23.013999999999999</v>
      </c>
      <c r="V3914">
        <v>23.163</v>
      </c>
      <c r="W3914">
        <v>23.321999999999999</v>
      </c>
      <c r="X3914">
        <v>23.49</v>
      </c>
      <c r="Y3914">
        <v>23.661999999999999</v>
      </c>
      <c r="Z3914">
        <v>23.841000000000001</v>
      </c>
      <c r="AA3914">
        <v>24.018999999999998</v>
      </c>
      <c r="AB3914">
        <v>24.184000000000001</v>
      </c>
      <c r="AC3914">
        <v>24.352</v>
      </c>
      <c r="AD3914">
        <v>24.524000000000001</v>
      </c>
      <c r="AE3914">
        <v>24.698</v>
      </c>
      <c r="AF3914">
        <v>24.866</v>
      </c>
      <c r="AG3914">
        <v>25.03</v>
      </c>
      <c r="AH3914">
        <v>25.198</v>
      </c>
      <c r="AI3914">
        <v>25.367999999999999</v>
      </c>
      <c r="AJ3914">
        <v>25.532</v>
      </c>
    </row>
    <row r="3915" spans="3:36" x14ac:dyDescent="0.25">
      <c r="C3915" t="s">
        <v>1136</v>
      </c>
    </row>
    <row r="3916" spans="3:36" x14ac:dyDescent="0.25">
      <c r="C3916" t="s">
        <v>70</v>
      </c>
      <c r="E3916">
        <v>12.305999999999999</v>
      </c>
      <c r="F3916">
        <v>10.997999999999999</v>
      </c>
      <c r="G3916">
        <v>11.257</v>
      </c>
      <c r="H3916">
        <v>11.972</v>
      </c>
      <c r="I3916">
        <v>11.702999999999999</v>
      </c>
      <c r="J3916">
        <v>11.911</v>
      </c>
      <c r="K3916">
        <v>11.935</v>
      </c>
      <c r="L3916">
        <v>11.896000000000001</v>
      </c>
      <c r="M3916">
        <v>11.987</v>
      </c>
      <c r="N3916">
        <v>12.051</v>
      </c>
      <c r="O3916">
        <v>12.099</v>
      </c>
      <c r="P3916">
        <v>12.151</v>
      </c>
      <c r="Q3916">
        <v>12.205</v>
      </c>
      <c r="R3916">
        <v>12.266</v>
      </c>
      <c r="S3916">
        <v>12.333</v>
      </c>
      <c r="T3916">
        <v>12.403</v>
      </c>
      <c r="U3916">
        <v>12.481</v>
      </c>
      <c r="V3916">
        <v>12.558999999999999</v>
      </c>
      <c r="W3916">
        <v>12.643000000000001</v>
      </c>
      <c r="X3916">
        <v>12.731999999999999</v>
      </c>
      <c r="Y3916">
        <v>12.821999999999999</v>
      </c>
      <c r="Z3916">
        <v>12.917</v>
      </c>
      <c r="AA3916">
        <v>13.010999999999999</v>
      </c>
      <c r="AB3916">
        <v>13.097</v>
      </c>
      <c r="AC3916">
        <v>13.186</v>
      </c>
      <c r="AD3916">
        <v>13.276</v>
      </c>
      <c r="AE3916">
        <v>13.366</v>
      </c>
      <c r="AF3916">
        <v>13.452999999999999</v>
      </c>
      <c r="AG3916">
        <v>13.538</v>
      </c>
      <c r="AH3916">
        <v>13.624000000000001</v>
      </c>
      <c r="AI3916">
        <v>13.712</v>
      </c>
      <c r="AJ3916">
        <v>13.797000000000001</v>
      </c>
    </row>
    <row r="3917" spans="3:36" x14ac:dyDescent="0.25">
      <c r="C3917" t="s">
        <v>1137</v>
      </c>
    </row>
    <row r="3918" spans="3:36" x14ac:dyDescent="0.25">
      <c r="C3918" t="s">
        <v>70</v>
      </c>
      <c r="E3918">
        <v>2.1000000000000001E-2</v>
      </c>
      <c r="F3918">
        <v>1.9E-2</v>
      </c>
      <c r="G3918">
        <v>1.9E-2</v>
      </c>
      <c r="H3918">
        <v>2.1000000000000001E-2</v>
      </c>
      <c r="I3918">
        <v>0.02</v>
      </c>
      <c r="J3918">
        <v>0.02</v>
      </c>
      <c r="K3918">
        <v>2.1000000000000001E-2</v>
      </c>
      <c r="L3918">
        <v>0.02</v>
      </c>
      <c r="M3918">
        <v>2.1000000000000001E-2</v>
      </c>
      <c r="N3918">
        <v>2.1000000000000001E-2</v>
      </c>
      <c r="O3918">
        <v>2.1000000000000001E-2</v>
      </c>
      <c r="P3918">
        <v>2.1000000000000001E-2</v>
      </c>
      <c r="Q3918">
        <v>2.1000000000000001E-2</v>
      </c>
      <c r="R3918">
        <v>2.1000000000000001E-2</v>
      </c>
      <c r="S3918">
        <v>2.1000000000000001E-2</v>
      </c>
      <c r="T3918">
        <v>2.1000000000000001E-2</v>
      </c>
      <c r="U3918">
        <v>2.1000000000000001E-2</v>
      </c>
      <c r="V3918">
        <v>2.1999999999999999E-2</v>
      </c>
      <c r="W3918">
        <v>2.1999999999999999E-2</v>
      </c>
      <c r="X3918">
        <v>2.1999999999999999E-2</v>
      </c>
      <c r="Y3918">
        <v>2.1999999999999999E-2</v>
      </c>
      <c r="Z3918">
        <v>2.1999999999999999E-2</v>
      </c>
      <c r="AA3918">
        <v>2.1999999999999999E-2</v>
      </c>
      <c r="AB3918">
        <v>2.3E-2</v>
      </c>
      <c r="AC3918">
        <v>2.3E-2</v>
      </c>
      <c r="AD3918">
        <v>2.3E-2</v>
      </c>
      <c r="AE3918">
        <v>2.3E-2</v>
      </c>
      <c r="AF3918">
        <v>2.3E-2</v>
      </c>
      <c r="AG3918">
        <v>2.3E-2</v>
      </c>
      <c r="AH3918">
        <v>2.3E-2</v>
      </c>
      <c r="AI3918">
        <v>2.4E-2</v>
      </c>
      <c r="AJ3918">
        <v>2.4E-2</v>
      </c>
    </row>
    <row r="3919" spans="3:36" x14ac:dyDescent="0.25">
      <c r="C3919" t="s">
        <v>840</v>
      </c>
      <c r="E3919">
        <v>2.1999999999999999E-2</v>
      </c>
      <c r="F3919">
        <v>1.7999999999999999E-2</v>
      </c>
      <c r="G3919">
        <v>0.02</v>
      </c>
      <c r="H3919">
        <v>2.1999999999999999E-2</v>
      </c>
      <c r="I3919">
        <v>0.02</v>
      </c>
      <c r="J3919">
        <v>0.02</v>
      </c>
      <c r="K3919">
        <v>2.1000000000000001E-2</v>
      </c>
      <c r="L3919">
        <v>2.1000000000000001E-2</v>
      </c>
      <c r="M3919">
        <v>2.1000000000000001E-2</v>
      </c>
      <c r="N3919">
        <v>2.1000000000000001E-2</v>
      </c>
      <c r="O3919">
        <v>2.1000000000000001E-2</v>
      </c>
      <c r="P3919">
        <v>2.1999999999999999E-2</v>
      </c>
      <c r="Q3919">
        <v>2.1999999999999999E-2</v>
      </c>
      <c r="R3919">
        <v>2.1999999999999999E-2</v>
      </c>
      <c r="S3919">
        <v>2.1999999999999999E-2</v>
      </c>
      <c r="T3919">
        <v>2.1999999999999999E-2</v>
      </c>
      <c r="U3919">
        <v>2.1999999999999999E-2</v>
      </c>
      <c r="V3919">
        <v>2.1999999999999999E-2</v>
      </c>
      <c r="W3919">
        <v>2.1999999999999999E-2</v>
      </c>
      <c r="X3919">
        <v>2.1999999999999999E-2</v>
      </c>
      <c r="Y3919">
        <v>2.1999999999999999E-2</v>
      </c>
      <c r="Z3919">
        <v>2.1999999999999999E-2</v>
      </c>
      <c r="AA3919">
        <v>2.1999999999999999E-2</v>
      </c>
      <c r="AB3919">
        <v>2.1999999999999999E-2</v>
      </c>
      <c r="AC3919">
        <v>2.1999999999999999E-2</v>
      </c>
      <c r="AD3919">
        <v>2.1999999999999999E-2</v>
      </c>
      <c r="AE3919">
        <v>2.1999999999999999E-2</v>
      </c>
      <c r="AF3919">
        <v>2.1999999999999999E-2</v>
      </c>
      <c r="AG3919">
        <v>2.3E-2</v>
      </c>
      <c r="AH3919">
        <v>2.3E-2</v>
      </c>
      <c r="AI3919">
        <v>2.3E-2</v>
      </c>
      <c r="AJ3919">
        <v>2.3E-2</v>
      </c>
    </row>
    <row r="3920" spans="3:36" x14ac:dyDescent="0.25">
      <c r="C3920" t="s">
        <v>1138</v>
      </c>
    </row>
    <row r="3921" spans="3:36" x14ac:dyDescent="0.25">
      <c r="C3921" t="s">
        <v>843</v>
      </c>
      <c r="E3921">
        <v>9.94</v>
      </c>
      <c r="F3921">
        <v>9.6069999999999993</v>
      </c>
      <c r="G3921">
        <v>7.2160000000000002</v>
      </c>
      <c r="H3921">
        <v>7.1580000000000004</v>
      </c>
      <c r="I3921">
        <v>5.5780000000000003</v>
      </c>
      <c r="J3921">
        <v>5.306</v>
      </c>
      <c r="K3921">
        <v>5.5570000000000004</v>
      </c>
      <c r="L3921">
        <v>5.77</v>
      </c>
      <c r="M3921">
        <v>6.0369999999999999</v>
      </c>
      <c r="N3921">
        <v>6.2830000000000004</v>
      </c>
      <c r="O3921">
        <v>6.5069999999999997</v>
      </c>
      <c r="P3921">
        <v>6.7140000000000004</v>
      </c>
      <c r="Q3921">
        <v>6.9020000000000001</v>
      </c>
      <c r="R3921">
        <v>7.07</v>
      </c>
      <c r="S3921">
        <v>7.2169999999999996</v>
      </c>
      <c r="T3921">
        <v>7.335</v>
      </c>
      <c r="U3921">
        <v>7.4260000000000002</v>
      </c>
      <c r="V3921">
        <v>7.484</v>
      </c>
      <c r="W3921">
        <v>7.5289999999999999</v>
      </c>
      <c r="X3921">
        <v>7.5780000000000003</v>
      </c>
      <c r="Y3921">
        <v>7.6260000000000003</v>
      </c>
      <c r="Z3921">
        <v>7.6779999999999999</v>
      </c>
      <c r="AA3921">
        <v>7.7290000000000001</v>
      </c>
      <c r="AB3921">
        <v>7.7750000000000004</v>
      </c>
      <c r="AC3921">
        <v>7.8209999999999997</v>
      </c>
      <c r="AD3921">
        <v>7.8689999999999998</v>
      </c>
      <c r="AE3921">
        <v>7.9169999999999998</v>
      </c>
      <c r="AF3921">
        <v>7.9640000000000004</v>
      </c>
      <c r="AG3921">
        <v>8.0090000000000003</v>
      </c>
      <c r="AH3921">
        <v>8.0549999999999997</v>
      </c>
      <c r="AI3921">
        <v>8.1010000000000009</v>
      </c>
      <c r="AJ3921">
        <v>8.1440000000000001</v>
      </c>
    </row>
    <row r="3922" spans="3:36" x14ac:dyDescent="0.25">
      <c r="C3922" t="s">
        <v>1003</v>
      </c>
    </row>
    <row r="3923" spans="3:36" x14ac:dyDescent="0.25">
      <c r="C3923" t="s">
        <v>70</v>
      </c>
      <c r="E3923">
        <v>64.671999999999997</v>
      </c>
      <c r="F3923">
        <v>57.802</v>
      </c>
      <c r="G3923">
        <v>59.164000000000001</v>
      </c>
      <c r="H3923">
        <v>62.932000000000002</v>
      </c>
      <c r="I3923">
        <v>61.523000000000003</v>
      </c>
      <c r="J3923">
        <v>62.695</v>
      </c>
      <c r="K3923">
        <v>62.886000000000003</v>
      </c>
      <c r="L3923">
        <v>62.703000000000003</v>
      </c>
      <c r="M3923">
        <v>63.201000000000001</v>
      </c>
      <c r="N3923">
        <v>63.552</v>
      </c>
      <c r="O3923">
        <v>63.817999999999998</v>
      </c>
      <c r="P3923">
        <v>64.108000000000004</v>
      </c>
      <c r="Q3923">
        <v>64.405000000000001</v>
      </c>
      <c r="R3923">
        <v>64.745000000000005</v>
      </c>
      <c r="S3923">
        <v>65.114000000000004</v>
      </c>
      <c r="T3923">
        <v>65.504000000000005</v>
      </c>
      <c r="U3923">
        <v>65.927999999999997</v>
      </c>
      <c r="V3923">
        <v>66.356999999999999</v>
      </c>
      <c r="W3923">
        <v>66.816000000000003</v>
      </c>
      <c r="X3923">
        <v>67.299000000000007</v>
      </c>
      <c r="Y3923">
        <v>67.790000000000006</v>
      </c>
      <c r="Z3923">
        <v>68.305999999999997</v>
      </c>
      <c r="AA3923">
        <v>68.816000000000003</v>
      </c>
      <c r="AB3923">
        <v>69.290999999999997</v>
      </c>
      <c r="AC3923">
        <v>69.774000000000001</v>
      </c>
      <c r="AD3923">
        <v>70.268000000000001</v>
      </c>
      <c r="AE3923">
        <v>70.766000000000005</v>
      </c>
      <c r="AF3923">
        <v>71.248000000000005</v>
      </c>
      <c r="AG3923">
        <v>71.718999999999994</v>
      </c>
      <c r="AH3923">
        <v>72.201999999999998</v>
      </c>
      <c r="AI3923">
        <v>72.688000000000002</v>
      </c>
      <c r="AJ3923">
        <v>73.159000000000006</v>
      </c>
    </row>
    <row r="3924" spans="3:36" x14ac:dyDescent="0.25">
      <c r="C3924" t="s">
        <v>840</v>
      </c>
      <c r="E3924">
        <v>60.719000000000001</v>
      </c>
      <c r="F3924">
        <v>53.603000000000002</v>
      </c>
      <c r="G3924">
        <v>57.491999999999997</v>
      </c>
      <c r="H3924">
        <v>60.567999999999998</v>
      </c>
      <c r="I3924">
        <v>56.982999999999997</v>
      </c>
      <c r="J3924">
        <v>56.497999999999998</v>
      </c>
      <c r="K3924">
        <v>57.201000000000001</v>
      </c>
      <c r="L3924">
        <v>57.518999999999998</v>
      </c>
      <c r="M3924">
        <v>58.417000000000002</v>
      </c>
      <c r="N3924">
        <v>59.170999999999999</v>
      </c>
      <c r="O3924">
        <v>59.811999999999998</v>
      </c>
      <c r="P3924">
        <v>60.423999999999999</v>
      </c>
      <c r="Q3924">
        <v>61.006</v>
      </c>
      <c r="R3924">
        <v>61.557000000000002</v>
      </c>
      <c r="S3924">
        <v>62.042999999999999</v>
      </c>
      <c r="T3924">
        <v>62.427</v>
      </c>
      <c r="U3924">
        <v>62.521999999999998</v>
      </c>
      <c r="V3924">
        <v>62.533999999999999</v>
      </c>
      <c r="W3924">
        <v>62.566000000000003</v>
      </c>
      <c r="X3924">
        <v>62.639000000000003</v>
      </c>
      <c r="Y3924">
        <v>62.731999999999999</v>
      </c>
      <c r="Z3924">
        <v>62.843000000000004</v>
      </c>
      <c r="AA3924">
        <v>62.918999999999997</v>
      </c>
      <c r="AB3924">
        <v>62.921999999999997</v>
      </c>
      <c r="AC3924">
        <v>62.908000000000001</v>
      </c>
      <c r="AD3924">
        <v>62.890999999999998</v>
      </c>
      <c r="AE3924">
        <v>62.874000000000002</v>
      </c>
      <c r="AF3924">
        <v>62.850999999999999</v>
      </c>
      <c r="AG3924">
        <v>62.841999999999999</v>
      </c>
      <c r="AH3924">
        <v>62.841999999999999</v>
      </c>
      <c r="AI3924">
        <v>62.844999999999999</v>
      </c>
      <c r="AJ3924">
        <v>62.811999999999998</v>
      </c>
    </row>
    <row r="3925" spans="3:36" x14ac:dyDescent="0.25">
      <c r="C3925" t="s">
        <v>3</v>
      </c>
      <c r="E3925">
        <v>2.5999999999999999E-2</v>
      </c>
      <c r="F3925">
        <v>2.4E-2</v>
      </c>
      <c r="G3925">
        <v>2.4E-2</v>
      </c>
      <c r="H3925">
        <v>2.5000000000000001E-2</v>
      </c>
      <c r="I3925">
        <v>2.5000000000000001E-2</v>
      </c>
      <c r="J3925">
        <v>1.9E-2</v>
      </c>
      <c r="K3925">
        <v>0.02</v>
      </c>
      <c r="L3925">
        <v>2.1000000000000001E-2</v>
      </c>
      <c r="M3925">
        <v>2.1999999999999999E-2</v>
      </c>
      <c r="N3925">
        <v>2.1999999999999999E-2</v>
      </c>
      <c r="O3925">
        <v>2.3E-2</v>
      </c>
      <c r="P3925">
        <v>2.4E-2</v>
      </c>
      <c r="Q3925">
        <v>2.5000000000000001E-2</v>
      </c>
      <c r="R3925">
        <v>2.5000000000000001E-2</v>
      </c>
      <c r="S3925">
        <v>2.5999999999999999E-2</v>
      </c>
      <c r="T3925">
        <v>2.5999999999999999E-2</v>
      </c>
      <c r="U3925">
        <v>2.5999999999999999E-2</v>
      </c>
      <c r="V3925">
        <v>2.7E-2</v>
      </c>
      <c r="W3925">
        <v>2.7E-2</v>
      </c>
      <c r="X3925">
        <v>2.7E-2</v>
      </c>
      <c r="Y3925">
        <v>2.8000000000000001E-2</v>
      </c>
      <c r="Z3925">
        <v>2.8000000000000001E-2</v>
      </c>
      <c r="AA3925">
        <v>2.8000000000000001E-2</v>
      </c>
      <c r="AB3925">
        <v>2.8000000000000001E-2</v>
      </c>
      <c r="AC3925">
        <v>2.9000000000000001E-2</v>
      </c>
      <c r="AD3925">
        <v>2.9000000000000001E-2</v>
      </c>
      <c r="AE3925">
        <v>2.9000000000000001E-2</v>
      </c>
      <c r="AF3925">
        <v>2.9000000000000001E-2</v>
      </c>
      <c r="AG3925">
        <v>0.03</v>
      </c>
      <c r="AH3925">
        <v>0.03</v>
      </c>
      <c r="AI3925">
        <v>0.03</v>
      </c>
      <c r="AJ3925">
        <v>3.1E-2</v>
      </c>
    </row>
    <row r="3926" spans="3:36" x14ac:dyDescent="0.25">
      <c r="C3926" t="s">
        <v>843</v>
      </c>
      <c r="E3926">
        <v>9.94</v>
      </c>
      <c r="F3926">
        <v>9.6069999999999993</v>
      </c>
      <c r="G3926">
        <v>7.2160000000000002</v>
      </c>
      <c r="H3926">
        <v>7.1580000000000004</v>
      </c>
      <c r="I3926">
        <v>5.5780000000000003</v>
      </c>
      <c r="J3926">
        <v>5.306</v>
      </c>
      <c r="K3926">
        <v>5.5570000000000004</v>
      </c>
      <c r="L3926">
        <v>5.77</v>
      </c>
      <c r="M3926">
        <v>6.0369999999999999</v>
      </c>
      <c r="N3926">
        <v>6.2830000000000004</v>
      </c>
      <c r="O3926">
        <v>6.5069999999999997</v>
      </c>
      <c r="P3926">
        <v>6.7140000000000004</v>
      </c>
      <c r="Q3926">
        <v>6.9020000000000001</v>
      </c>
      <c r="R3926">
        <v>7.07</v>
      </c>
      <c r="S3926">
        <v>7.2169999999999996</v>
      </c>
      <c r="T3926">
        <v>7.335</v>
      </c>
      <c r="U3926">
        <v>7.4260000000000002</v>
      </c>
      <c r="V3926">
        <v>7.484</v>
      </c>
      <c r="W3926">
        <v>7.5289999999999999</v>
      </c>
      <c r="X3926">
        <v>7.5780000000000003</v>
      </c>
      <c r="Y3926">
        <v>7.6260000000000003</v>
      </c>
      <c r="Z3926">
        <v>7.6779999999999999</v>
      </c>
      <c r="AA3926">
        <v>7.7290000000000001</v>
      </c>
      <c r="AB3926">
        <v>7.7750000000000004</v>
      </c>
      <c r="AC3926">
        <v>7.8209999999999997</v>
      </c>
      <c r="AD3926">
        <v>7.8689999999999998</v>
      </c>
      <c r="AE3926">
        <v>7.9169999999999998</v>
      </c>
      <c r="AF3926">
        <v>7.9640000000000004</v>
      </c>
      <c r="AG3926">
        <v>8.0090000000000003</v>
      </c>
      <c r="AH3926">
        <v>8.0549999999999997</v>
      </c>
      <c r="AI3926">
        <v>8.1010000000000009</v>
      </c>
      <c r="AJ3926">
        <v>8.1440000000000001</v>
      </c>
    </row>
    <row r="3927" spans="3:36" x14ac:dyDescent="0.25">
      <c r="C3927" t="s">
        <v>838</v>
      </c>
      <c r="E3927">
        <v>135.358</v>
      </c>
      <c r="F3927">
        <v>121.036</v>
      </c>
      <c r="G3927">
        <v>123.896</v>
      </c>
      <c r="H3927">
        <v>130.684</v>
      </c>
      <c r="I3927">
        <v>124.10899999999999</v>
      </c>
      <c r="J3927">
        <v>124.51900000000001</v>
      </c>
      <c r="K3927">
        <v>125.66500000000001</v>
      </c>
      <c r="L3927">
        <v>126.01300000000001</v>
      </c>
      <c r="M3927">
        <v>127.676</v>
      </c>
      <c r="N3927">
        <v>129.029</v>
      </c>
      <c r="O3927">
        <v>130.16</v>
      </c>
      <c r="P3927">
        <v>131.27000000000001</v>
      </c>
      <c r="Q3927">
        <v>132.33699999999999</v>
      </c>
      <c r="R3927">
        <v>133.398</v>
      </c>
      <c r="S3927">
        <v>134.4</v>
      </c>
      <c r="T3927">
        <v>135.292</v>
      </c>
      <c r="U3927">
        <v>135.90299999999999</v>
      </c>
      <c r="V3927">
        <v>136.40199999999999</v>
      </c>
      <c r="W3927">
        <v>136.93899999999999</v>
      </c>
      <c r="X3927">
        <v>137.54300000000001</v>
      </c>
      <c r="Y3927">
        <v>138.17599999999999</v>
      </c>
      <c r="Z3927">
        <v>138.85499999999999</v>
      </c>
      <c r="AA3927">
        <v>139.49299999999999</v>
      </c>
      <c r="AB3927">
        <v>140.01599999999999</v>
      </c>
      <c r="AC3927">
        <v>140.53100000000001</v>
      </c>
      <c r="AD3927">
        <v>141.05699999999999</v>
      </c>
      <c r="AE3927">
        <v>141.58600000000001</v>
      </c>
      <c r="AF3927">
        <v>142.09200000000001</v>
      </c>
      <c r="AG3927">
        <v>142.6</v>
      </c>
      <c r="AH3927">
        <v>143.12899999999999</v>
      </c>
      <c r="AI3927">
        <v>143.66399999999999</v>
      </c>
      <c r="AJ3927">
        <v>144.14599999999999</v>
      </c>
    </row>
    <row r="3928" spans="3:36" x14ac:dyDescent="0.25">
      <c r="C3928" t="s">
        <v>996</v>
      </c>
    </row>
    <row r="3929" spans="3:36" x14ac:dyDescent="0.25">
      <c r="C3929" t="s">
        <v>1004</v>
      </c>
    </row>
    <row r="3930" spans="3:36" x14ac:dyDescent="0.25">
      <c r="C3930" t="s">
        <v>996</v>
      </c>
    </row>
    <row r="3931" spans="3:36" x14ac:dyDescent="0.25">
      <c r="C3931" t="s">
        <v>1005</v>
      </c>
    </row>
    <row r="3932" spans="3:36" x14ac:dyDescent="0.25">
      <c r="C3932" t="s">
        <v>55</v>
      </c>
      <c r="E3932">
        <v>0</v>
      </c>
      <c r="F3932">
        <v>0</v>
      </c>
      <c r="G3932">
        <v>0</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c r="AI3932">
        <v>0</v>
      </c>
      <c r="AJ3932">
        <v>0</v>
      </c>
    </row>
    <row r="3933" spans="3:36" x14ac:dyDescent="0.25">
      <c r="C3933" t="s">
        <v>831</v>
      </c>
      <c r="E3933">
        <v>0</v>
      </c>
      <c r="F3933">
        <v>0</v>
      </c>
      <c r="G3933">
        <v>0</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c r="AI3933">
        <v>0</v>
      </c>
      <c r="AJ3933">
        <v>0</v>
      </c>
    </row>
    <row r="3934" spans="3:36" x14ac:dyDescent="0.25">
      <c r="C3934" t="s">
        <v>846</v>
      </c>
      <c r="E3934">
        <v>0</v>
      </c>
      <c r="F3934">
        <v>0</v>
      </c>
      <c r="G3934">
        <v>0</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c r="AI3934">
        <v>0</v>
      </c>
      <c r="AJ3934">
        <v>0</v>
      </c>
    </row>
    <row r="3935" spans="3:36" x14ac:dyDescent="0.25">
      <c r="C3935" t="s">
        <v>64</v>
      </c>
      <c r="E3935">
        <v>0</v>
      </c>
      <c r="F3935">
        <v>0</v>
      </c>
      <c r="G3935">
        <v>0</v>
      </c>
      <c r="H3935">
        <v>0</v>
      </c>
      <c r="I3935">
        <v>0</v>
      </c>
      <c r="J3935">
        <v>0</v>
      </c>
      <c r="K3935">
        <v>0</v>
      </c>
      <c r="L3935">
        <v>0</v>
      </c>
      <c r="M3935">
        <v>0</v>
      </c>
      <c r="N3935">
        <v>0</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row>
    <row r="3936" spans="3:36" x14ac:dyDescent="0.25">
      <c r="C3936" t="s">
        <v>833</v>
      </c>
      <c r="E3936">
        <v>0</v>
      </c>
      <c r="F3936">
        <v>0</v>
      </c>
      <c r="G3936">
        <v>0</v>
      </c>
      <c r="H3936">
        <v>0</v>
      </c>
      <c r="I3936">
        <v>0</v>
      </c>
      <c r="J3936">
        <v>0</v>
      </c>
      <c r="K3936">
        <v>0</v>
      </c>
      <c r="L3936">
        <v>0</v>
      </c>
      <c r="M3936">
        <v>0</v>
      </c>
      <c r="N3936">
        <v>0</v>
      </c>
      <c r="O3936">
        <v>0</v>
      </c>
      <c r="P3936">
        <v>0</v>
      </c>
      <c r="Q3936">
        <v>0</v>
      </c>
      <c r="R3936">
        <v>0</v>
      </c>
      <c r="S3936">
        <v>0</v>
      </c>
      <c r="T3936">
        <v>0</v>
      </c>
      <c r="U3936">
        <v>0</v>
      </c>
      <c r="V3936">
        <v>0</v>
      </c>
      <c r="W3936">
        <v>0</v>
      </c>
      <c r="X3936">
        <v>0</v>
      </c>
      <c r="Y3936">
        <v>0</v>
      </c>
      <c r="Z3936">
        <v>0</v>
      </c>
      <c r="AA3936">
        <v>0</v>
      </c>
      <c r="AB3936">
        <v>0</v>
      </c>
      <c r="AC3936">
        <v>0</v>
      </c>
      <c r="AD3936">
        <v>0</v>
      </c>
      <c r="AE3936">
        <v>0</v>
      </c>
      <c r="AF3936">
        <v>0</v>
      </c>
      <c r="AG3936">
        <v>0</v>
      </c>
      <c r="AH3936">
        <v>0</v>
      </c>
      <c r="AI3936">
        <v>0</v>
      </c>
      <c r="AJ3936">
        <v>0</v>
      </c>
    </row>
    <row r="3937" spans="3:36" x14ac:dyDescent="0.25">
      <c r="C3937" t="s">
        <v>834</v>
      </c>
      <c r="E3937">
        <v>0</v>
      </c>
      <c r="F3937">
        <v>0</v>
      </c>
      <c r="G3937">
        <v>0</v>
      </c>
      <c r="H3937">
        <v>0</v>
      </c>
      <c r="I3937">
        <v>0</v>
      </c>
      <c r="J3937">
        <v>0</v>
      </c>
      <c r="K3937">
        <v>0</v>
      </c>
      <c r="L3937">
        <v>0</v>
      </c>
      <c r="M3937">
        <v>0</v>
      </c>
      <c r="N3937">
        <v>0</v>
      </c>
      <c r="O3937">
        <v>0</v>
      </c>
      <c r="P3937">
        <v>0</v>
      </c>
      <c r="Q3937">
        <v>0</v>
      </c>
      <c r="R3937">
        <v>0</v>
      </c>
      <c r="S3937">
        <v>0</v>
      </c>
      <c r="T3937">
        <v>0</v>
      </c>
      <c r="U3937">
        <v>0</v>
      </c>
      <c r="V3937">
        <v>0</v>
      </c>
      <c r="W3937">
        <v>0</v>
      </c>
      <c r="X3937">
        <v>0</v>
      </c>
      <c r="Y3937">
        <v>0</v>
      </c>
      <c r="Z3937">
        <v>0</v>
      </c>
      <c r="AA3937">
        <v>0</v>
      </c>
      <c r="AB3937">
        <v>0</v>
      </c>
      <c r="AC3937">
        <v>0</v>
      </c>
      <c r="AD3937">
        <v>0</v>
      </c>
      <c r="AE3937">
        <v>0</v>
      </c>
      <c r="AF3937">
        <v>0</v>
      </c>
      <c r="AG3937">
        <v>0</v>
      </c>
      <c r="AH3937">
        <v>0</v>
      </c>
      <c r="AI3937">
        <v>0</v>
      </c>
      <c r="AJ3937">
        <v>0</v>
      </c>
    </row>
    <row r="3938" spans="3:36" x14ac:dyDescent="0.25">
      <c r="C3938" t="s">
        <v>42</v>
      </c>
      <c r="E3938">
        <v>0</v>
      </c>
      <c r="F3938">
        <v>0</v>
      </c>
      <c r="G3938">
        <v>0</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c r="AI3938">
        <v>0</v>
      </c>
      <c r="AJ3938">
        <v>0</v>
      </c>
    </row>
    <row r="3939" spans="3:36" x14ac:dyDescent="0.25">
      <c r="C3939" t="s">
        <v>40</v>
      </c>
      <c r="E3939">
        <v>0</v>
      </c>
      <c r="F3939">
        <v>0</v>
      </c>
      <c r="G3939">
        <v>0</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c r="AI3939">
        <v>0</v>
      </c>
      <c r="AJ3939">
        <v>0</v>
      </c>
    </row>
    <row r="3940" spans="3:36" x14ac:dyDescent="0.25">
      <c r="C3940" t="s">
        <v>838</v>
      </c>
      <c r="E3940">
        <v>0</v>
      </c>
      <c r="F3940">
        <v>0</v>
      </c>
      <c r="G3940">
        <v>0</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c r="AI3940">
        <v>0</v>
      </c>
      <c r="AJ3940">
        <v>0</v>
      </c>
    </row>
    <row r="3941" spans="3:36" x14ac:dyDescent="0.25">
      <c r="C3941" t="s">
        <v>996</v>
      </c>
    </row>
    <row r="3942" spans="3:36" x14ac:dyDescent="0.25">
      <c r="C3942" t="s">
        <v>996</v>
      </c>
    </row>
    <row r="3943" spans="3:36" x14ac:dyDescent="0.25">
      <c r="C3943" t="s">
        <v>1006</v>
      </c>
    </row>
    <row r="3944" spans="3:36" x14ac:dyDescent="0.25">
      <c r="C3944" t="s">
        <v>53</v>
      </c>
      <c r="E3944">
        <v>0</v>
      </c>
      <c r="F3944">
        <v>0</v>
      </c>
      <c r="G3944">
        <v>0</v>
      </c>
      <c r="H3944">
        <v>0</v>
      </c>
      <c r="I3944">
        <v>0</v>
      </c>
      <c r="J3944">
        <v>0</v>
      </c>
      <c r="K3944">
        <v>0</v>
      </c>
      <c r="L3944">
        <v>0</v>
      </c>
      <c r="M3944">
        <v>0</v>
      </c>
      <c r="N3944">
        <v>0</v>
      </c>
      <c r="O3944">
        <v>0</v>
      </c>
      <c r="P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0</v>
      </c>
      <c r="AI3944">
        <v>0</v>
      </c>
      <c r="AJ3944">
        <v>0</v>
      </c>
    </row>
    <row r="3945" spans="3:36" x14ac:dyDescent="0.25">
      <c r="C3945" t="s">
        <v>54</v>
      </c>
      <c r="E3945">
        <v>0</v>
      </c>
      <c r="F3945">
        <v>0</v>
      </c>
      <c r="G3945">
        <v>0</v>
      </c>
      <c r="H3945">
        <v>0</v>
      </c>
      <c r="I3945">
        <v>0</v>
      </c>
      <c r="J3945">
        <v>0</v>
      </c>
      <c r="K3945">
        <v>0</v>
      </c>
      <c r="L3945">
        <v>0</v>
      </c>
      <c r="M3945">
        <v>0</v>
      </c>
      <c r="N3945">
        <v>0</v>
      </c>
      <c r="O3945">
        <v>0</v>
      </c>
      <c r="P3945">
        <v>0</v>
      </c>
      <c r="Q3945">
        <v>0</v>
      </c>
      <c r="R3945">
        <v>0</v>
      </c>
      <c r="S3945">
        <v>0</v>
      </c>
      <c r="T3945">
        <v>0</v>
      </c>
      <c r="U3945">
        <v>0</v>
      </c>
      <c r="V3945">
        <v>0</v>
      </c>
      <c r="W3945">
        <v>0</v>
      </c>
      <c r="X3945">
        <v>0</v>
      </c>
      <c r="Y3945">
        <v>0</v>
      </c>
      <c r="Z3945">
        <v>0</v>
      </c>
      <c r="AA3945">
        <v>0</v>
      </c>
      <c r="AB3945">
        <v>0</v>
      </c>
      <c r="AC3945">
        <v>0</v>
      </c>
      <c r="AD3945">
        <v>0</v>
      </c>
      <c r="AE3945">
        <v>0</v>
      </c>
      <c r="AF3945">
        <v>0</v>
      </c>
      <c r="AG3945">
        <v>0</v>
      </c>
      <c r="AH3945">
        <v>0</v>
      </c>
      <c r="AI3945">
        <v>0</v>
      </c>
      <c r="AJ3945" t="s">
        <v>1007</v>
      </c>
    </row>
    <row r="3946" spans="3:36" x14ac:dyDescent="0.25">
      <c r="C3946" t="s">
        <v>43</v>
      </c>
      <c r="E3946">
        <v>0</v>
      </c>
      <c r="F3946">
        <v>0</v>
      </c>
      <c r="G3946">
        <v>0</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c r="AI3946">
        <v>0</v>
      </c>
      <c r="AJ3946">
        <v>0</v>
      </c>
    </row>
    <row r="3947" spans="3:36" x14ac:dyDescent="0.25">
      <c r="C3947" t="s">
        <v>847</v>
      </c>
      <c r="E3947">
        <v>0</v>
      </c>
      <c r="F3947">
        <v>0</v>
      </c>
      <c r="G3947">
        <v>0</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c r="AI3947">
        <v>0</v>
      </c>
      <c r="AJ3947">
        <v>0</v>
      </c>
    </row>
    <row r="3948" spans="3:36" x14ac:dyDescent="0.25">
      <c r="C3948" t="s">
        <v>848</v>
      </c>
      <c r="E3948">
        <v>0</v>
      </c>
      <c r="F3948">
        <v>0</v>
      </c>
      <c r="G3948">
        <v>0</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row>
    <row r="3949" spans="3:36" x14ac:dyDescent="0.25">
      <c r="C3949" t="s">
        <v>42</v>
      </c>
      <c r="E3949">
        <v>0</v>
      </c>
      <c r="F3949">
        <v>0</v>
      </c>
      <c r="G3949">
        <v>0</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c r="AI3949">
        <v>0</v>
      </c>
      <c r="AJ3949">
        <v>0</v>
      </c>
    </row>
    <row r="3950" spans="3:36" x14ac:dyDescent="0.25">
      <c r="C3950" t="s">
        <v>849</v>
      </c>
      <c r="E3950">
        <v>0</v>
      </c>
      <c r="F3950">
        <v>0</v>
      </c>
      <c r="G3950">
        <v>0</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c r="AI3950">
        <v>0</v>
      </c>
      <c r="AJ3950" t="s">
        <v>1008</v>
      </c>
    </row>
    <row r="3951" spans="3:36" x14ac:dyDescent="0.25">
      <c r="C3951" t="s">
        <v>850</v>
      </c>
      <c r="E3951">
        <v>0</v>
      </c>
      <c r="F3951">
        <v>0</v>
      </c>
      <c r="G3951">
        <v>0</v>
      </c>
      <c r="H3951">
        <v>0</v>
      </c>
      <c r="I3951">
        <v>0</v>
      </c>
      <c r="J3951">
        <v>0</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c r="AE3951">
        <v>0</v>
      </c>
      <c r="AF3951">
        <v>0</v>
      </c>
      <c r="AG3951">
        <v>0</v>
      </c>
      <c r="AH3951">
        <v>0</v>
      </c>
      <c r="AI3951">
        <v>0</v>
      </c>
      <c r="AJ3951">
        <v>0</v>
      </c>
    </row>
    <row r="3952" spans="3:36" x14ac:dyDescent="0.25">
      <c r="C3952" t="s">
        <v>851</v>
      </c>
      <c r="E3952">
        <v>0</v>
      </c>
      <c r="F3952">
        <v>0</v>
      </c>
      <c r="G3952">
        <v>0</v>
      </c>
      <c r="H3952">
        <v>0</v>
      </c>
      <c r="I3952">
        <v>0</v>
      </c>
      <c r="J3952">
        <v>0</v>
      </c>
      <c r="K3952">
        <v>0</v>
      </c>
      <c r="L3952">
        <v>0</v>
      </c>
      <c r="M3952">
        <v>0</v>
      </c>
      <c r="N3952">
        <v>0</v>
      </c>
      <c r="O3952">
        <v>0</v>
      </c>
      <c r="P3952">
        <v>0</v>
      </c>
      <c r="Q3952">
        <v>0</v>
      </c>
      <c r="R3952">
        <v>0</v>
      </c>
      <c r="S3952">
        <v>0</v>
      </c>
      <c r="T3952">
        <v>0</v>
      </c>
      <c r="U3952">
        <v>0</v>
      </c>
      <c r="V3952">
        <v>0</v>
      </c>
      <c r="W3952">
        <v>0</v>
      </c>
      <c r="X3952">
        <v>0</v>
      </c>
      <c r="Y3952">
        <v>0</v>
      </c>
      <c r="Z3952">
        <v>0</v>
      </c>
      <c r="AA3952">
        <v>0</v>
      </c>
      <c r="AB3952">
        <v>0</v>
      </c>
      <c r="AC3952">
        <v>0</v>
      </c>
      <c r="AD3952">
        <v>0</v>
      </c>
      <c r="AE3952">
        <v>0</v>
      </c>
      <c r="AF3952">
        <v>0</v>
      </c>
      <c r="AG3952">
        <v>0</v>
      </c>
      <c r="AH3952">
        <v>0</v>
      </c>
      <c r="AI3952">
        <v>0</v>
      </c>
      <c r="AJ3952" t="s">
        <v>1009</v>
      </c>
    </row>
    <row r="3953" spans="3:36" x14ac:dyDescent="0.25">
      <c r="C3953" t="s">
        <v>55</v>
      </c>
      <c r="E3953">
        <v>0</v>
      </c>
      <c r="F3953">
        <v>0</v>
      </c>
      <c r="G3953">
        <v>0</v>
      </c>
      <c r="H3953">
        <v>0</v>
      </c>
      <c r="I3953">
        <v>0</v>
      </c>
      <c r="J3953">
        <v>0</v>
      </c>
      <c r="K3953">
        <v>0</v>
      </c>
      <c r="L3953">
        <v>0</v>
      </c>
      <c r="M3953">
        <v>0</v>
      </c>
      <c r="N3953">
        <v>0</v>
      </c>
      <c r="O3953">
        <v>0</v>
      </c>
      <c r="P3953">
        <v>0</v>
      </c>
      <c r="Q3953">
        <v>0</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row>
    <row r="3954" spans="3:36" x14ac:dyDescent="0.25">
      <c r="C3954" t="s">
        <v>1010</v>
      </c>
    </row>
    <row r="3955" spans="3:36" x14ac:dyDescent="0.25">
      <c r="C3955" t="s">
        <v>53</v>
      </c>
      <c r="E3955">
        <v>0</v>
      </c>
      <c r="F3955">
        <v>0</v>
      </c>
      <c r="G3955">
        <v>0</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row>
    <row r="3956" spans="3:36" x14ac:dyDescent="0.25">
      <c r="C3956" t="s">
        <v>54</v>
      </c>
      <c r="E3956">
        <v>0</v>
      </c>
      <c r="F3956">
        <v>0</v>
      </c>
      <c r="G3956">
        <v>0</v>
      </c>
      <c r="H3956">
        <v>0</v>
      </c>
      <c r="I3956">
        <v>0</v>
      </c>
      <c r="J3956">
        <v>0</v>
      </c>
      <c r="K3956">
        <v>0</v>
      </c>
      <c r="L3956">
        <v>0</v>
      </c>
      <c r="M3956">
        <v>0</v>
      </c>
      <c r="N3956">
        <v>0</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c r="AI3956">
        <v>0</v>
      </c>
      <c r="AJ3956" t="s">
        <v>1007</v>
      </c>
    </row>
    <row r="3957" spans="3:36" x14ac:dyDescent="0.25">
      <c r="C3957" t="s">
        <v>43</v>
      </c>
      <c r="E3957">
        <v>0</v>
      </c>
      <c r="F3957">
        <v>0</v>
      </c>
      <c r="G3957">
        <v>0</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c r="AI3957">
        <v>0</v>
      </c>
      <c r="AJ3957">
        <v>0</v>
      </c>
    </row>
    <row r="3958" spans="3:36" x14ac:dyDescent="0.25">
      <c r="C3958" t="s">
        <v>847</v>
      </c>
      <c r="E3958">
        <v>0</v>
      </c>
      <c r="F3958">
        <v>0</v>
      </c>
      <c r="G3958">
        <v>0</v>
      </c>
      <c r="H3958">
        <v>0</v>
      </c>
      <c r="I3958">
        <v>0</v>
      </c>
      <c r="J3958">
        <v>0</v>
      </c>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c r="AI3958">
        <v>0</v>
      </c>
      <c r="AJ3958">
        <v>0</v>
      </c>
    </row>
    <row r="3959" spans="3:36" x14ac:dyDescent="0.25">
      <c r="C3959" t="s">
        <v>848</v>
      </c>
      <c r="E3959">
        <v>0</v>
      </c>
      <c r="F3959">
        <v>0</v>
      </c>
      <c r="G3959">
        <v>0</v>
      </c>
      <c r="H3959">
        <v>0</v>
      </c>
      <c r="I3959">
        <v>0</v>
      </c>
      <c r="J3959">
        <v>0</v>
      </c>
      <c r="K3959">
        <v>0</v>
      </c>
      <c r="L3959">
        <v>0</v>
      </c>
      <c r="M3959">
        <v>0</v>
      </c>
      <c r="N3959">
        <v>0</v>
      </c>
      <c r="O3959">
        <v>0</v>
      </c>
      <c r="P3959">
        <v>0</v>
      </c>
      <c r="Q3959">
        <v>0</v>
      </c>
      <c r="R3959">
        <v>0</v>
      </c>
      <c r="S3959">
        <v>0</v>
      </c>
      <c r="T3959">
        <v>0</v>
      </c>
      <c r="U3959">
        <v>0</v>
      </c>
      <c r="V3959">
        <v>0</v>
      </c>
      <c r="W3959">
        <v>0</v>
      </c>
      <c r="X3959">
        <v>0</v>
      </c>
      <c r="Y3959">
        <v>0</v>
      </c>
      <c r="Z3959">
        <v>0</v>
      </c>
      <c r="AA3959">
        <v>0</v>
      </c>
      <c r="AB3959">
        <v>0</v>
      </c>
      <c r="AC3959">
        <v>0</v>
      </c>
      <c r="AD3959">
        <v>0</v>
      </c>
      <c r="AE3959">
        <v>0</v>
      </c>
      <c r="AF3959">
        <v>0</v>
      </c>
      <c r="AG3959">
        <v>0</v>
      </c>
      <c r="AH3959">
        <v>0</v>
      </c>
      <c r="AI3959">
        <v>0</v>
      </c>
      <c r="AJ3959">
        <v>0</v>
      </c>
    </row>
    <row r="3960" spans="3:36" x14ac:dyDescent="0.25">
      <c r="C3960" t="s">
        <v>42</v>
      </c>
      <c r="E3960">
        <v>0</v>
      </c>
      <c r="F3960">
        <v>0</v>
      </c>
      <c r="G3960">
        <v>0</v>
      </c>
      <c r="H3960">
        <v>0</v>
      </c>
      <c r="I3960">
        <v>0</v>
      </c>
      <c r="J3960">
        <v>0</v>
      </c>
      <c r="K3960">
        <v>0</v>
      </c>
      <c r="L3960">
        <v>0</v>
      </c>
      <c r="M3960">
        <v>0</v>
      </c>
      <c r="N3960">
        <v>0</v>
      </c>
      <c r="O3960">
        <v>0</v>
      </c>
      <c r="P3960">
        <v>0</v>
      </c>
      <c r="Q3960">
        <v>0</v>
      </c>
      <c r="R3960">
        <v>0</v>
      </c>
      <c r="S3960">
        <v>0</v>
      </c>
      <c r="T3960">
        <v>0</v>
      </c>
      <c r="U3960">
        <v>0</v>
      </c>
      <c r="V3960">
        <v>0</v>
      </c>
      <c r="W3960">
        <v>0</v>
      </c>
      <c r="X3960">
        <v>0</v>
      </c>
      <c r="Y3960">
        <v>0</v>
      </c>
      <c r="Z3960">
        <v>0</v>
      </c>
      <c r="AA3960">
        <v>0</v>
      </c>
      <c r="AB3960">
        <v>0</v>
      </c>
      <c r="AC3960">
        <v>0</v>
      </c>
      <c r="AD3960">
        <v>0</v>
      </c>
      <c r="AE3960">
        <v>0</v>
      </c>
      <c r="AF3960">
        <v>0</v>
      </c>
      <c r="AG3960">
        <v>0</v>
      </c>
      <c r="AH3960">
        <v>0</v>
      </c>
      <c r="AI3960">
        <v>0</v>
      </c>
      <c r="AJ3960">
        <v>0</v>
      </c>
    </row>
    <row r="3961" spans="3:36" x14ac:dyDescent="0.25">
      <c r="C3961" t="s">
        <v>849</v>
      </c>
      <c r="E3961">
        <v>0</v>
      </c>
      <c r="F3961">
        <v>0</v>
      </c>
      <c r="G3961">
        <v>0</v>
      </c>
      <c r="H3961">
        <v>0</v>
      </c>
      <c r="I3961">
        <v>0</v>
      </c>
      <c r="J3961">
        <v>0</v>
      </c>
      <c r="K3961">
        <v>0</v>
      </c>
      <c r="L3961">
        <v>0</v>
      </c>
      <c r="M3961">
        <v>0</v>
      </c>
      <c r="N3961">
        <v>0</v>
      </c>
      <c r="O3961">
        <v>0</v>
      </c>
      <c r="P3961">
        <v>0</v>
      </c>
      <c r="Q3961">
        <v>0</v>
      </c>
      <c r="R3961">
        <v>0</v>
      </c>
      <c r="S3961">
        <v>0</v>
      </c>
      <c r="T3961">
        <v>0</v>
      </c>
      <c r="U3961">
        <v>0</v>
      </c>
      <c r="V3961">
        <v>0</v>
      </c>
      <c r="W3961">
        <v>0</v>
      </c>
      <c r="X3961">
        <v>0</v>
      </c>
      <c r="Y3961">
        <v>0</v>
      </c>
      <c r="Z3961">
        <v>0</v>
      </c>
      <c r="AA3961">
        <v>0</v>
      </c>
      <c r="AB3961">
        <v>0</v>
      </c>
      <c r="AC3961">
        <v>0</v>
      </c>
      <c r="AD3961">
        <v>0</v>
      </c>
      <c r="AE3961">
        <v>0</v>
      </c>
      <c r="AF3961">
        <v>0</v>
      </c>
      <c r="AG3961">
        <v>0</v>
      </c>
      <c r="AH3961">
        <v>0</v>
      </c>
      <c r="AI3961">
        <v>0</v>
      </c>
      <c r="AJ3961" t="s">
        <v>1008</v>
      </c>
    </row>
    <row r="3962" spans="3:36" x14ac:dyDescent="0.25">
      <c r="C3962" t="s">
        <v>850</v>
      </c>
      <c r="E3962">
        <v>0</v>
      </c>
      <c r="F3962">
        <v>0</v>
      </c>
      <c r="G3962">
        <v>0</v>
      </c>
      <c r="H3962">
        <v>0</v>
      </c>
      <c r="I3962">
        <v>0</v>
      </c>
      <c r="J3962">
        <v>0</v>
      </c>
      <c r="K3962">
        <v>0</v>
      </c>
      <c r="L3962">
        <v>0</v>
      </c>
      <c r="M3962">
        <v>0</v>
      </c>
      <c r="N3962">
        <v>0</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c r="AI3962">
        <v>0</v>
      </c>
      <c r="AJ3962">
        <v>0</v>
      </c>
    </row>
    <row r="3963" spans="3:36" x14ac:dyDescent="0.25">
      <c r="C3963" t="s">
        <v>851</v>
      </c>
      <c r="E3963">
        <v>0</v>
      </c>
      <c r="F3963">
        <v>0</v>
      </c>
      <c r="G3963">
        <v>0</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c r="AI3963">
        <v>0</v>
      </c>
      <c r="AJ3963" t="s">
        <v>1009</v>
      </c>
    </row>
    <row r="3964" spans="3:36" x14ac:dyDescent="0.25">
      <c r="C3964" t="s">
        <v>55</v>
      </c>
      <c r="E3964">
        <v>0</v>
      </c>
      <c r="F3964">
        <v>0</v>
      </c>
      <c r="G3964">
        <v>0</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row>
    <row r="3965" spans="3:36" x14ac:dyDescent="0.25">
      <c r="C3965" t="s">
        <v>996</v>
      </c>
    </row>
    <row r="3966" spans="3:36" x14ac:dyDescent="0.25">
      <c r="C3966" t="s">
        <v>852</v>
      </c>
      <c r="E3966">
        <v>0</v>
      </c>
      <c r="F3966">
        <v>0</v>
      </c>
      <c r="G3966">
        <v>0</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row>
    <row r="3967" spans="3:36" x14ac:dyDescent="0.25">
      <c r="C3967" t="s">
        <v>853</v>
      </c>
      <c r="E3967">
        <v>0</v>
      </c>
      <c r="F3967">
        <v>0</v>
      </c>
      <c r="G3967">
        <v>0</v>
      </c>
      <c r="H3967">
        <v>0</v>
      </c>
      <c r="I3967">
        <v>0</v>
      </c>
      <c r="J3967">
        <v>0</v>
      </c>
      <c r="K3967">
        <v>0</v>
      </c>
      <c r="L3967">
        <v>0</v>
      </c>
      <c r="M3967">
        <v>0</v>
      </c>
      <c r="N3967">
        <v>0</v>
      </c>
      <c r="O3967">
        <v>0</v>
      </c>
      <c r="P3967">
        <v>0</v>
      </c>
      <c r="Q3967">
        <v>0</v>
      </c>
      <c r="R3967">
        <v>0</v>
      </c>
      <c r="S3967">
        <v>0</v>
      </c>
      <c r="T3967">
        <v>0</v>
      </c>
      <c r="U3967">
        <v>0</v>
      </c>
      <c r="V3967">
        <v>0</v>
      </c>
      <c r="W3967">
        <v>0</v>
      </c>
      <c r="X3967">
        <v>0</v>
      </c>
      <c r="Y3967">
        <v>0</v>
      </c>
      <c r="Z3967">
        <v>0</v>
      </c>
      <c r="AA3967">
        <v>0</v>
      </c>
      <c r="AB3967">
        <v>0</v>
      </c>
      <c r="AC3967">
        <v>0</v>
      </c>
      <c r="AD3967">
        <v>0</v>
      </c>
      <c r="AE3967">
        <v>0</v>
      </c>
      <c r="AF3967">
        <v>0</v>
      </c>
      <c r="AG3967">
        <v>0</v>
      </c>
      <c r="AH3967">
        <v>0</v>
      </c>
      <c r="AI3967">
        <v>0</v>
      </c>
      <c r="AJ3967">
        <v>0</v>
      </c>
    </row>
    <row r="3968" spans="3:36" x14ac:dyDescent="0.25">
      <c r="C3968" t="s">
        <v>854</v>
      </c>
      <c r="E3968">
        <v>0</v>
      </c>
      <c r="F3968">
        <v>0</v>
      </c>
      <c r="G3968">
        <v>0</v>
      </c>
      <c r="H3968">
        <v>0</v>
      </c>
      <c r="I3968">
        <v>0</v>
      </c>
      <c r="J3968">
        <v>0</v>
      </c>
      <c r="K3968">
        <v>0</v>
      </c>
      <c r="L3968">
        <v>0</v>
      </c>
      <c r="M3968">
        <v>0</v>
      </c>
      <c r="N3968">
        <v>0</v>
      </c>
      <c r="O3968">
        <v>0</v>
      </c>
      <c r="P3968">
        <v>0</v>
      </c>
      <c r="Q3968">
        <v>0</v>
      </c>
      <c r="R3968">
        <v>0</v>
      </c>
      <c r="S3968">
        <v>0</v>
      </c>
      <c r="T3968">
        <v>0</v>
      </c>
      <c r="U3968">
        <v>0</v>
      </c>
      <c r="V3968">
        <v>0</v>
      </c>
      <c r="W3968">
        <v>0</v>
      </c>
      <c r="X3968">
        <v>0</v>
      </c>
      <c r="Y3968">
        <v>0</v>
      </c>
      <c r="Z3968">
        <v>0</v>
      </c>
      <c r="AA3968">
        <v>0</v>
      </c>
      <c r="AB3968">
        <v>0</v>
      </c>
      <c r="AC3968">
        <v>0</v>
      </c>
      <c r="AD3968">
        <v>0</v>
      </c>
      <c r="AE3968">
        <v>0</v>
      </c>
      <c r="AF3968">
        <v>0</v>
      </c>
      <c r="AG3968">
        <v>0</v>
      </c>
      <c r="AH3968">
        <v>0</v>
      </c>
      <c r="AI3968">
        <v>0</v>
      </c>
      <c r="AJ3968">
        <v>0</v>
      </c>
    </row>
    <row r="3969" spans="3:36" x14ac:dyDescent="0.25">
      <c r="C3969" t="s">
        <v>855</v>
      </c>
      <c r="E3969">
        <v>0</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c r="AD3969">
        <v>0</v>
      </c>
      <c r="AE3969">
        <v>0</v>
      </c>
      <c r="AF3969">
        <v>0</v>
      </c>
      <c r="AG3969">
        <v>0</v>
      </c>
      <c r="AH3969">
        <v>0</v>
      </c>
      <c r="AI3969">
        <v>0</v>
      </c>
      <c r="AJ3969">
        <v>0</v>
      </c>
    </row>
    <row r="3970" spans="3:36" x14ac:dyDescent="0.25">
      <c r="C3970" t="s">
        <v>856</v>
      </c>
      <c r="E3970">
        <v>0</v>
      </c>
      <c r="F3970">
        <v>0</v>
      </c>
      <c r="G3970">
        <v>0</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c r="AI3970">
        <v>0</v>
      </c>
      <c r="AJ3970">
        <v>0</v>
      </c>
    </row>
    <row r="3971" spans="3:36" x14ac:dyDescent="0.25">
      <c r="C3971" t="s">
        <v>996</v>
      </c>
    </row>
    <row r="3972" spans="3:36" x14ac:dyDescent="0.25">
      <c r="C3972" t="s">
        <v>1011</v>
      </c>
    </row>
    <row r="3973" spans="3:36" x14ac:dyDescent="0.25">
      <c r="C3973" t="s">
        <v>1012</v>
      </c>
    </row>
    <row r="3974" spans="3:36" x14ac:dyDescent="0.25">
      <c r="C3974" t="s">
        <v>857</v>
      </c>
      <c r="E3974">
        <v>0</v>
      </c>
      <c r="F3974">
        <v>0</v>
      </c>
      <c r="G3974">
        <v>0</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row>
    <row r="3975" spans="3:36" x14ac:dyDescent="0.25">
      <c r="C3975" t="s">
        <v>858</v>
      </c>
      <c r="E3975">
        <v>0</v>
      </c>
      <c r="F3975">
        <v>0</v>
      </c>
      <c r="G3975">
        <v>0</v>
      </c>
      <c r="H3975">
        <v>0</v>
      </c>
      <c r="I3975">
        <v>0</v>
      </c>
      <c r="J3975">
        <v>0</v>
      </c>
      <c r="K3975">
        <v>0</v>
      </c>
      <c r="L3975">
        <v>0</v>
      </c>
      <c r="M3975">
        <v>0</v>
      </c>
      <c r="N3975">
        <v>0</v>
      </c>
      <c r="O3975">
        <v>0</v>
      </c>
      <c r="P3975">
        <v>0</v>
      </c>
      <c r="Q3975">
        <v>0</v>
      </c>
      <c r="R3975">
        <v>0</v>
      </c>
      <c r="S3975">
        <v>0</v>
      </c>
      <c r="T3975">
        <v>0</v>
      </c>
      <c r="U3975">
        <v>0</v>
      </c>
      <c r="V3975">
        <v>0</v>
      </c>
      <c r="W3975">
        <v>0</v>
      </c>
      <c r="X3975">
        <v>0</v>
      </c>
      <c r="Y3975">
        <v>0</v>
      </c>
      <c r="Z3975">
        <v>0</v>
      </c>
      <c r="AA3975">
        <v>0</v>
      </c>
      <c r="AB3975">
        <v>0</v>
      </c>
      <c r="AC3975">
        <v>0</v>
      </c>
      <c r="AD3975">
        <v>0</v>
      </c>
      <c r="AE3975">
        <v>0</v>
      </c>
      <c r="AF3975">
        <v>0</v>
      </c>
      <c r="AG3975">
        <v>0</v>
      </c>
      <c r="AH3975">
        <v>0</v>
      </c>
      <c r="AI3975">
        <v>0</v>
      </c>
      <c r="AJ3975" t="s">
        <v>1013</v>
      </c>
    </row>
    <row r="3976" spans="3:36" x14ac:dyDescent="0.25">
      <c r="C3976" t="s">
        <v>859</v>
      </c>
      <c r="E3976">
        <v>0</v>
      </c>
      <c r="F3976">
        <v>0</v>
      </c>
      <c r="G3976">
        <v>0</v>
      </c>
      <c r="H3976">
        <v>0</v>
      </c>
      <c r="I3976">
        <v>0</v>
      </c>
      <c r="J3976">
        <v>0</v>
      </c>
      <c r="K3976">
        <v>0</v>
      </c>
      <c r="L3976">
        <v>0</v>
      </c>
      <c r="M3976">
        <v>0</v>
      </c>
      <c r="N3976">
        <v>0</v>
      </c>
      <c r="O3976">
        <v>0</v>
      </c>
      <c r="P3976">
        <v>0</v>
      </c>
      <c r="Q3976">
        <v>0</v>
      </c>
      <c r="R3976">
        <v>0</v>
      </c>
      <c r="S3976">
        <v>0</v>
      </c>
      <c r="T3976">
        <v>0</v>
      </c>
      <c r="U3976">
        <v>0</v>
      </c>
      <c r="V3976">
        <v>0</v>
      </c>
      <c r="W3976">
        <v>0</v>
      </c>
      <c r="X3976">
        <v>0</v>
      </c>
      <c r="Y3976">
        <v>0</v>
      </c>
      <c r="Z3976">
        <v>0</v>
      </c>
      <c r="AA3976">
        <v>0</v>
      </c>
      <c r="AB3976">
        <v>0</v>
      </c>
      <c r="AC3976">
        <v>0</v>
      </c>
      <c r="AD3976">
        <v>0</v>
      </c>
      <c r="AE3976">
        <v>0</v>
      </c>
      <c r="AF3976">
        <v>0</v>
      </c>
      <c r="AG3976">
        <v>0</v>
      </c>
      <c r="AH3976">
        <v>0</v>
      </c>
      <c r="AI3976">
        <v>0</v>
      </c>
      <c r="AJ3976" t="s">
        <v>1009</v>
      </c>
    </row>
    <row r="3977" spans="3:36" x14ac:dyDescent="0.25">
      <c r="C3977" t="s">
        <v>860</v>
      </c>
      <c r="E3977">
        <v>0</v>
      </c>
      <c r="F3977">
        <v>0</v>
      </c>
      <c r="G3977">
        <v>0</v>
      </c>
      <c r="H3977">
        <v>0</v>
      </c>
      <c r="I3977">
        <v>0</v>
      </c>
      <c r="J3977">
        <v>0</v>
      </c>
      <c r="K3977">
        <v>0</v>
      </c>
      <c r="L3977">
        <v>0</v>
      </c>
      <c r="M3977">
        <v>0</v>
      </c>
      <c r="N3977">
        <v>0</v>
      </c>
      <c r="O3977">
        <v>0</v>
      </c>
      <c r="P3977">
        <v>0</v>
      </c>
      <c r="Q3977">
        <v>0</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row>
    <row r="3978" spans="3:36" x14ac:dyDescent="0.25">
      <c r="C3978" t="s">
        <v>838</v>
      </c>
      <c r="E3978">
        <v>0</v>
      </c>
      <c r="F3978">
        <v>0</v>
      </c>
      <c r="G3978">
        <v>0</v>
      </c>
      <c r="H3978">
        <v>0</v>
      </c>
      <c r="I3978">
        <v>0</v>
      </c>
      <c r="J3978">
        <v>0</v>
      </c>
      <c r="K3978">
        <v>0</v>
      </c>
      <c r="L3978">
        <v>0</v>
      </c>
      <c r="M3978">
        <v>0</v>
      </c>
      <c r="N3978">
        <v>0</v>
      </c>
      <c r="O3978">
        <v>0</v>
      </c>
      <c r="P3978">
        <v>0</v>
      </c>
      <c r="Q3978">
        <v>0</v>
      </c>
      <c r="R3978">
        <v>0</v>
      </c>
      <c r="S3978">
        <v>0</v>
      </c>
      <c r="T3978">
        <v>0</v>
      </c>
      <c r="U3978">
        <v>0</v>
      </c>
      <c r="V3978">
        <v>0</v>
      </c>
      <c r="W3978">
        <v>0</v>
      </c>
      <c r="X3978">
        <v>0</v>
      </c>
      <c r="Y3978">
        <v>0</v>
      </c>
      <c r="Z3978">
        <v>0</v>
      </c>
      <c r="AA3978">
        <v>0</v>
      </c>
      <c r="AB3978">
        <v>0</v>
      </c>
      <c r="AC3978">
        <v>0</v>
      </c>
      <c r="AD3978">
        <v>0</v>
      </c>
      <c r="AE3978">
        <v>0</v>
      </c>
      <c r="AF3978">
        <v>0</v>
      </c>
      <c r="AG3978">
        <v>0</v>
      </c>
      <c r="AH3978">
        <v>0</v>
      </c>
      <c r="AI3978">
        <v>0</v>
      </c>
      <c r="AJ3978">
        <v>0</v>
      </c>
    </row>
    <row r="3979" spans="3:36" x14ac:dyDescent="0.25">
      <c r="C3979" t="s">
        <v>1014</v>
      </c>
    </row>
    <row r="3980" spans="3:36" x14ac:dyDescent="0.25">
      <c r="C3980" t="s">
        <v>861</v>
      </c>
      <c r="E3980">
        <v>0</v>
      </c>
      <c r="F3980">
        <v>0</v>
      </c>
      <c r="G3980">
        <v>0</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c r="AI3980">
        <v>0</v>
      </c>
      <c r="AJ3980">
        <v>0</v>
      </c>
    </row>
    <row r="3981" spans="3:36" x14ac:dyDescent="0.25">
      <c r="C3981" t="s">
        <v>862</v>
      </c>
      <c r="E3981">
        <v>0</v>
      </c>
      <c r="F3981">
        <v>0</v>
      </c>
      <c r="G3981">
        <v>0</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c r="AI3981">
        <v>0</v>
      </c>
      <c r="AJ3981" t="s">
        <v>1013</v>
      </c>
    </row>
    <row r="3982" spans="3:36" x14ac:dyDescent="0.25">
      <c r="C3982" t="s">
        <v>863</v>
      </c>
      <c r="E3982">
        <v>0</v>
      </c>
      <c r="F3982">
        <v>0</v>
      </c>
      <c r="G3982">
        <v>0</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c r="AI3982">
        <v>0</v>
      </c>
      <c r="AJ3982" t="s">
        <v>1009</v>
      </c>
    </row>
    <row r="3983" spans="3:36" x14ac:dyDescent="0.25">
      <c r="C3983" t="s">
        <v>864</v>
      </c>
      <c r="E3983">
        <v>0</v>
      </c>
      <c r="F3983">
        <v>0</v>
      </c>
      <c r="G3983">
        <v>0</v>
      </c>
      <c r="H3983">
        <v>0</v>
      </c>
      <c r="I3983">
        <v>0</v>
      </c>
      <c r="J3983">
        <v>0</v>
      </c>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0</v>
      </c>
      <c r="AF3983">
        <v>0</v>
      </c>
      <c r="AG3983">
        <v>0</v>
      </c>
      <c r="AH3983">
        <v>0</v>
      </c>
      <c r="AI3983">
        <v>0</v>
      </c>
      <c r="AJ3983">
        <v>0</v>
      </c>
    </row>
    <row r="3984" spans="3:36" x14ac:dyDescent="0.25">
      <c r="C3984" t="s">
        <v>838</v>
      </c>
      <c r="E3984">
        <v>0</v>
      </c>
      <c r="F3984">
        <v>0</v>
      </c>
      <c r="G3984">
        <v>0</v>
      </c>
      <c r="H3984">
        <v>0</v>
      </c>
      <c r="I3984">
        <v>0</v>
      </c>
      <c r="J3984">
        <v>0</v>
      </c>
      <c r="K3984">
        <v>0</v>
      </c>
      <c r="L3984">
        <v>0</v>
      </c>
      <c r="M3984">
        <v>0</v>
      </c>
      <c r="N3984">
        <v>0</v>
      </c>
      <c r="O3984">
        <v>0</v>
      </c>
      <c r="P3984">
        <v>0</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row>
    <row r="3985" spans="3:36" x14ac:dyDescent="0.25">
      <c r="C3985" t="s">
        <v>996</v>
      </c>
    </row>
    <row r="3986" spans="3:36" x14ac:dyDescent="0.25">
      <c r="C3986" t="s">
        <v>865</v>
      </c>
      <c r="E3986">
        <v>0</v>
      </c>
      <c r="F3986">
        <v>0</v>
      </c>
      <c r="G3986">
        <v>0</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c r="AI3986">
        <v>0</v>
      </c>
      <c r="AJ3986">
        <v>0</v>
      </c>
    </row>
    <row r="3987" spans="3:36" x14ac:dyDescent="0.25">
      <c r="C3987" t="s">
        <v>866</v>
      </c>
      <c r="E3987">
        <v>0</v>
      </c>
      <c r="F3987">
        <v>0</v>
      </c>
      <c r="G3987">
        <v>0</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c r="AI3987">
        <v>0</v>
      </c>
      <c r="AJ3987">
        <v>0</v>
      </c>
    </row>
    <row r="3988" spans="3:36" x14ac:dyDescent="0.25">
      <c r="C3988" t="s">
        <v>996</v>
      </c>
    </row>
    <row r="3989" spans="3:36" x14ac:dyDescent="0.25">
      <c r="C3989" t="s">
        <v>1016</v>
      </c>
    </row>
    <row r="3990" spans="3:36" x14ac:dyDescent="0.25">
      <c r="C3990" t="s">
        <v>867</v>
      </c>
      <c r="E3990">
        <v>0</v>
      </c>
      <c r="F3990">
        <v>0</v>
      </c>
      <c r="G3990">
        <v>0</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row>
    <row r="3991" spans="3:36" x14ac:dyDescent="0.25">
      <c r="C3991" t="s">
        <v>868</v>
      </c>
      <c r="E3991">
        <v>0</v>
      </c>
      <c r="F3991">
        <v>0</v>
      </c>
      <c r="G3991">
        <v>0</v>
      </c>
      <c r="H3991">
        <v>0</v>
      </c>
      <c r="I3991">
        <v>0</v>
      </c>
      <c r="J3991">
        <v>0</v>
      </c>
      <c r="K3991">
        <v>0</v>
      </c>
      <c r="L3991">
        <v>0</v>
      </c>
      <c r="M3991">
        <v>0</v>
      </c>
      <c r="N3991">
        <v>0</v>
      </c>
      <c r="O3991">
        <v>0</v>
      </c>
      <c r="P3991">
        <v>0</v>
      </c>
      <c r="Q3991">
        <v>0</v>
      </c>
      <c r="R3991">
        <v>0</v>
      </c>
      <c r="S3991">
        <v>0</v>
      </c>
      <c r="T3991">
        <v>0</v>
      </c>
      <c r="U3991">
        <v>0</v>
      </c>
      <c r="V3991">
        <v>0</v>
      </c>
      <c r="W3991">
        <v>0</v>
      </c>
      <c r="X3991">
        <v>0</v>
      </c>
      <c r="Y3991">
        <v>0</v>
      </c>
      <c r="Z3991">
        <v>0</v>
      </c>
      <c r="AA3991">
        <v>0</v>
      </c>
      <c r="AB3991">
        <v>0</v>
      </c>
      <c r="AC3991">
        <v>0</v>
      </c>
      <c r="AD3991">
        <v>0</v>
      </c>
      <c r="AE3991">
        <v>0</v>
      </c>
      <c r="AF3991">
        <v>0</v>
      </c>
      <c r="AG3991">
        <v>0</v>
      </c>
      <c r="AH3991">
        <v>0</v>
      </c>
      <c r="AI3991">
        <v>0</v>
      </c>
      <c r="AJ3991" t="s">
        <v>1013</v>
      </c>
    </row>
    <row r="3992" spans="3:36" x14ac:dyDescent="0.25">
      <c r="C3992" t="s">
        <v>869</v>
      </c>
      <c r="E3992">
        <v>0</v>
      </c>
      <c r="F3992">
        <v>0</v>
      </c>
      <c r="G3992">
        <v>0</v>
      </c>
      <c r="H3992">
        <v>0</v>
      </c>
      <c r="I3992">
        <v>0</v>
      </c>
      <c r="J3992">
        <v>0</v>
      </c>
      <c r="K3992">
        <v>0</v>
      </c>
      <c r="L3992">
        <v>0</v>
      </c>
      <c r="M3992">
        <v>0</v>
      </c>
      <c r="N3992">
        <v>0</v>
      </c>
      <c r="O3992">
        <v>0</v>
      </c>
      <c r="P3992">
        <v>0</v>
      </c>
      <c r="Q3992">
        <v>0</v>
      </c>
      <c r="R3992">
        <v>0</v>
      </c>
      <c r="S3992">
        <v>0</v>
      </c>
      <c r="T3992">
        <v>0</v>
      </c>
      <c r="U3992">
        <v>0</v>
      </c>
      <c r="V3992">
        <v>0</v>
      </c>
      <c r="W3992">
        <v>0</v>
      </c>
      <c r="X3992">
        <v>0</v>
      </c>
      <c r="Y3992">
        <v>0</v>
      </c>
      <c r="Z3992">
        <v>0</v>
      </c>
      <c r="AA3992">
        <v>0</v>
      </c>
      <c r="AB3992">
        <v>0</v>
      </c>
      <c r="AC3992">
        <v>0</v>
      </c>
      <c r="AD3992">
        <v>0</v>
      </c>
      <c r="AE3992">
        <v>0</v>
      </c>
      <c r="AF3992">
        <v>0</v>
      </c>
      <c r="AG3992">
        <v>0</v>
      </c>
      <c r="AH3992">
        <v>0</v>
      </c>
      <c r="AI3992">
        <v>0</v>
      </c>
      <c r="AJ3992" t="s">
        <v>1009</v>
      </c>
    </row>
    <row r="3993" spans="3:36" x14ac:dyDescent="0.25">
      <c r="C3993" t="s">
        <v>870</v>
      </c>
      <c r="E3993">
        <v>0</v>
      </c>
      <c r="F3993">
        <v>0</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c r="AD3993">
        <v>0</v>
      </c>
      <c r="AE3993">
        <v>0</v>
      </c>
      <c r="AF3993">
        <v>0</v>
      </c>
      <c r="AG3993">
        <v>0</v>
      </c>
      <c r="AH3993">
        <v>0</v>
      </c>
      <c r="AI3993">
        <v>0</v>
      </c>
      <c r="AJ3993">
        <v>0</v>
      </c>
    </row>
    <row r="3994" spans="3:36" x14ac:dyDescent="0.25">
      <c r="C3994" t="s">
        <v>838</v>
      </c>
      <c r="E3994">
        <v>0</v>
      </c>
      <c r="F3994">
        <v>0</v>
      </c>
      <c r="G3994">
        <v>0</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c r="AI3994">
        <v>0</v>
      </c>
      <c r="AJ3994">
        <v>0</v>
      </c>
    </row>
    <row r="3995" spans="3:36" x14ac:dyDescent="0.25">
      <c r="C3995" t="s">
        <v>996</v>
      </c>
    </row>
    <row r="3996" spans="3:36" x14ac:dyDescent="0.25">
      <c r="C3996" t="s">
        <v>1158</v>
      </c>
    </row>
    <row r="3997" spans="3:36" x14ac:dyDescent="0.25">
      <c r="C3997" t="s">
        <v>1017</v>
      </c>
    </row>
    <row r="3998" spans="3:36" x14ac:dyDescent="0.25">
      <c r="E3998">
        <v>2019</v>
      </c>
      <c r="F3998">
        <v>2020</v>
      </c>
      <c r="G3998">
        <v>2021</v>
      </c>
      <c r="H3998">
        <v>2022</v>
      </c>
      <c r="I3998">
        <v>2023</v>
      </c>
      <c r="J3998">
        <v>2024</v>
      </c>
      <c r="K3998">
        <v>2025</v>
      </c>
      <c r="L3998">
        <v>2026</v>
      </c>
      <c r="M3998">
        <v>2027</v>
      </c>
      <c r="N3998">
        <v>2028</v>
      </c>
      <c r="O3998">
        <v>2029</v>
      </c>
      <c r="P3998">
        <v>2030</v>
      </c>
      <c r="Q3998">
        <v>2031</v>
      </c>
      <c r="R3998">
        <v>2032</v>
      </c>
      <c r="S3998">
        <v>2033</v>
      </c>
      <c r="T3998">
        <v>2034</v>
      </c>
      <c r="U3998">
        <v>2035</v>
      </c>
      <c r="V3998">
        <v>2036</v>
      </c>
      <c r="W3998">
        <v>2037</v>
      </c>
      <c r="X3998">
        <v>2038</v>
      </c>
      <c r="Y3998">
        <v>2039</v>
      </c>
      <c r="Z3998">
        <v>2040</v>
      </c>
      <c r="AA3998">
        <v>2041</v>
      </c>
      <c r="AB3998">
        <v>2042</v>
      </c>
      <c r="AC3998">
        <v>2043</v>
      </c>
      <c r="AD3998">
        <v>2044</v>
      </c>
      <c r="AE3998">
        <v>2045</v>
      </c>
      <c r="AF3998">
        <v>2046</v>
      </c>
      <c r="AG3998">
        <v>2047</v>
      </c>
      <c r="AH3998">
        <v>2048</v>
      </c>
      <c r="AI3998">
        <v>2049</v>
      </c>
      <c r="AJ3998">
        <v>2050</v>
      </c>
    </row>
    <row r="3999" spans="3:36" x14ac:dyDescent="0.25">
      <c r="C3999" t="s">
        <v>996</v>
      </c>
    </row>
    <row r="4000" spans="3:36" x14ac:dyDescent="0.25">
      <c r="C4000" t="s">
        <v>1018</v>
      </c>
    </row>
    <row r="4001" spans="1:36" x14ac:dyDescent="0.25">
      <c r="C4001" t="s">
        <v>995</v>
      </c>
      <c r="E4001">
        <v>562.15899999999999</v>
      </c>
      <c r="F4001">
        <v>526.053</v>
      </c>
      <c r="G4001">
        <v>544.02099999999996</v>
      </c>
      <c r="H4001">
        <v>529.79499999999996</v>
      </c>
      <c r="I4001">
        <v>514.66600000000005</v>
      </c>
      <c r="J4001">
        <v>517.39700000000005</v>
      </c>
      <c r="K4001">
        <v>516.52099999999996</v>
      </c>
      <c r="L4001">
        <v>519.30200000000002</v>
      </c>
      <c r="M4001">
        <v>524.17399999999998</v>
      </c>
      <c r="N4001">
        <v>524.36400000000003</v>
      </c>
      <c r="O4001">
        <v>524.87800000000004</v>
      </c>
      <c r="P4001">
        <v>526.53200000000004</v>
      </c>
      <c r="Q4001">
        <v>526.79200000000003</v>
      </c>
      <c r="R4001">
        <v>528.29999999999995</v>
      </c>
      <c r="S4001">
        <v>528.50199999999995</v>
      </c>
      <c r="T4001">
        <v>528.24</v>
      </c>
      <c r="U4001">
        <v>528.51300000000003</v>
      </c>
      <c r="V4001">
        <v>530.14499999999998</v>
      </c>
      <c r="W4001">
        <v>532.61400000000003</v>
      </c>
      <c r="X4001">
        <v>534.73699999999997</v>
      </c>
      <c r="Y4001">
        <v>536.38599999999997</v>
      </c>
      <c r="Z4001">
        <v>538.62199999999996</v>
      </c>
      <c r="AA4001">
        <v>541.56200000000001</v>
      </c>
      <c r="AB4001">
        <v>543.90099999999995</v>
      </c>
      <c r="AC4001">
        <v>545.79100000000005</v>
      </c>
      <c r="AD4001">
        <v>547.53099999999995</v>
      </c>
      <c r="AE4001">
        <v>548.60699999999997</v>
      </c>
      <c r="AF4001">
        <v>549.47799999999995</v>
      </c>
      <c r="AG4001">
        <v>552.55499999999995</v>
      </c>
      <c r="AH4001">
        <v>555.29399999999998</v>
      </c>
      <c r="AI4001">
        <v>557.74800000000005</v>
      </c>
      <c r="AJ4001">
        <v>558.04600000000005</v>
      </c>
    </row>
    <row r="4002" spans="1:36" x14ac:dyDescent="0.25">
      <c r="C4002" t="s">
        <v>829</v>
      </c>
      <c r="E4002">
        <v>2119.1550000000002</v>
      </c>
      <c r="F4002">
        <v>1949.9179999999999</v>
      </c>
      <c r="G4002">
        <v>2005.4829999999999</v>
      </c>
      <c r="H4002">
        <v>2076.8589999999999</v>
      </c>
      <c r="I4002">
        <v>2057.721</v>
      </c>
      <c r="J4002">
        <v>1998.8389999999999</v>
      </c>
      <c r="K4002">
        <v>1909.3610000000001</v>
      </c>
      <c r="L4002">
        <v>1835.818</v>
      </c>
      <c r="M4002">
        <v>1803.192</v>
      </c>
      <c r="N4002">
        <v>1755.1769999999999</v>
      </c>
      <c r="O4002">
        <v>1727.9649999999999</v>
      </c>
      <c r="P4002">
        <v>1722.7380000000001</v>
      </c>
      <c r="Q4002">
        <v>1705.6420000000001</v>
      </c>
      <c r="R4002">
        <v>1680.1969999999999</v>
      </c>
      <c r="S4002">
        <v>1652.2819999999999</v>
      </c>
      <c r="T4002">
        <v>1623.288</v>
      </c>
      <c r="U4002">
        <v>1612.896</v>
      </c>
      <c r="V4002">
        <v>1623.4670000000001</v>
      </c>
      <c r="W4002">
        <v>1644.375</v>
      </c>
      <c r="X4002">
        <v>1667.453</v>
      </c>
      <c r="Y4002">
        <v>1685.9079999999999</v>
      </c>
      <c r="Z4002">
        <v>1702.9280000000001</v>
      </c>
      <c r="AA4002">
        <v>1721.183</v>
      </c>
      <c r="AB4002">
        <v>1733.5530000000001</v>
      </c>
      <c r="AC4002">
        <v>1744.2380000000001</v>
      </c>
      <c r="AD4002">
        <v>1755.0039999999999</v>
      </c>
      <c r="AE4002">
        <v>1767.6</v>
      </c>
      <c r="AF4002">
        <v>1777.0150000000001</v>
      </c>
      <c r="AG4002">
        <v>1788.039</v>
      </c>
      <c r="AH4002">
        <v>1801.347</v>
      </c>
      <c r="AI4002">
        <v>1812.057</v>
      </c>
      <c r="AJ4002">
        <v>1821.828</v>
      </c>
    </row>
    <row r="4003" spans="1:36" x14ac:dyDescent="0.25">
      <c r="C4003" t="s">
        <v>996</v>
      </c>
    </row>
    <row r="4004" spans="1:36" x14ac:dyDescent="0.25">
      <c r="C4004" t="s">
        <v>997</v>
      </c>
    </row>
    <row r="4005" spans="1:36" x14ac:dyDescent="0.25">
      <c r="A4005" t="s">
        <v>120</v>
      </c>
      <c r="B4005" t="s">
        <v>771</v>
      </c>
      <c r="C4005" t="s">
        <v>55</v>
      </c>
      <c r="E4005">
        <v>160.61699999999999</v>
      </c>
      <c r="F4005">
        <v>149.99299999999999</v>
      </c>
      <c r="G4005">
        <v>155.691</v>
      </c>
      <c r="H4005">
        <v>153.172</v>
      </c>
      <c r="I4005">
        <v>149.17699999999999</v>
      </c>
      <c r="J4005">
        <v>152.18899999999999</v>
      </c>
      <c r="K4005">
        <v>151.155</v>
      </c>
      <c r="L4005">
        <v>151.34800000000001</v>
      </c>
      <c r="M4005">
        <v>152.21100000000001</v>
      </c>
      <c r="N4005">
        <v>151.69800000000001</v>
      </c>
      <c r="O4005">
        <v>151.346</v>
      </c>
      <c r="P4005">
        <v>151.363</v>
      </c>
      <c r="Q4005">
        <v>150.99</v>
      </c>
      <c r="R4005">
        <v>150.98099999999999</v>
      </c>
      <c r="S4005">
        <v>150.68600000000001</v>
      </c>
      <c r="T4005">
        <v>150.333</v>
      </c>
      <c r="U4005">
        <v>150.17400000000001</v>
      </c>
      <c r="V4005">
        <v>150.44999999999999</v>
      </c>
      <c r="W4005">
        <v>151.02199999999999</v>
      </c>
      <c r="X4005">
        <v>151.483</v>
      </c>
      <c r="Y4005">
        <v>151.82900000000001</v>
      </c>
      <c r="Z4005">
        <v>152.352</v>
      </c>
      <c r="AA4005">
        <v>153.065</v>
      </c>
      <c r="AB4005">
        <v>153.59399999999999</v>
      </c>
      <c r="AC4005">
        <v>154.00200000000001</v>
      </c>
      <c r="AD4005">
        <v>154.36699999999999</v>
      </c>
      <c r="AE4005">
        <v>154.548</v>
      </c>
      <c r="AF4005">
        <v>154.65700000000001</v>
      </c>
      <c r="AG4005">
        <v>155.387</v>
      </c>
      <c r="AH4005">
        <v>156.02600000000001</v>
      </c>
      <c r="AI4005">
        <v>156.56899999999999</v>
      </c>
      <c r="AJ4005">
        <v>156.55600000000001</v>
      </c>
    </row>
    <row r="4006" spans="1:36" x14ac:dyDescent="0.25">
      <c r="A4006" t="s">
        <v>120</v>
      </c>
      <c r="C4006" t="s">
        <v>830</v>
      </c>
      <c r="E4006">
        <v>118.163</v>
      </c>
      <c r="F4006">
        <v>110.063</v>
      </c>
      <c r="G4006">
        <v>117.836</v>
      </c>
      <c r="H4006">
        <v>115.035</v>
      </c>
      <c r="I4006">
        <v>107.73099999999999</v>
      </c>
      <c r="J4006">
        <v>106.86799999999999</v>
      </c>
      <c r="K4006">
        <v>107.06399999999999</v>
      </c>
      <c r="L4006">
        <v>108.05800000000001</v>
      </c>
      <c r="M4006">
        <v>109.48</v>
      </c>
      <c r="N4006">
        <v>109.858</v>
      </c>
      <c r="O4006">
        <v>110.313</v>
      </c>
      <c r="P4006">
        <v>110.94</v>
      </c>
      <c r="Q4006">
        <v>111.17100000000001</v>
      </c>
      <c r="R4006">
        <v>111.509</v>
      </c>
      <c r="S4006">
        <v>111.473</v>
      </c>
      <c r="T4006">
        <v>111.182</v>
      </c>
      <c r="U4006">
        <v>110.395</v>
      </c>
      <c r="V4006">
        <v>109.755</v>
      </c>
      <c r="W4006">
        <v>109.331</v>
      </c>
      <c r="X4006">
        <v>108.85299999999999</v>
      </c>
      <c r="Y4006">
        <v>108.35</v>
      </c>
      <c r="Z4006">
        <v>107.949</v>
      </c>
      <c r="AA4006">
        <v>107.61199999999999</v>
      </c>
      <c r="AB4006">
        <v>107.09099999999999</v>
      </c>
      <c r="AC4006">
        <v>106.45699999999999</v>
      </c>
      <c r="AD4006">
        <v>105.785</v>
      </c>
      <c r="AE4006">
        <v>105.005</v>
      </c>
      <c r="AF4006">
        <v>104.205</v>
      </c>
      <c r="AG4006">
        <v>103.83799999999999</v>
      </c>
      <c r="AH4006">
        <v>103.426</v>
      </c>
      <c r="AI4006">
        <v>102.95699999999999</v>
      </c>
      <c r="AJ4006">
        <v>102.166</v>
      </c>
    </row>
    <row r="4007" spans="1:36" x14ac:dyDescent="0.25">
      <c r="A4007" t="s">
        <v>120</v>
      </c>
      <c r="C4007" t="s">
        <v>831</v>
      </c>
      <c r="E4007">
        <v>0</v>
      </c>
      <c r="F4007">
        <v>0</v>
      </c>
      <c r="G4007">
        <v>0</v>
      </c>
      <c r="H4007">
        <v>0</v>
      </c>
      <c r="I4007">
        <v>0</v>
      </c>
      <c r="J4007">
        <v>0</v>
      </c>
      <c r="K4007">
        <v>0</v>
      </c>
      <c r="L4007">
        <v>0</v>
      </c>
      <c r="M4007">
        <v>0</v>
      </c>
      <c r="N4007">
        <v>0</v>
      </c>
      <c r="O4007">
        <v>0</v>
      </c>
      <c r="P4007">
        <v>0</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0</v>
      </c>
    </row>
    <row r="4008" spans="1:36" x14ac:dyDescent="0.25">
      <c r="A4008" t="s">
        <v>120</v>
      </c>
      <c r="B4008" t="s">
        <v>773</v>
      </c>
      <c r="C4008" t="s">
        <v>832</v>
      </c>
      <c r="E4008">
        <v>118.163</v>
      </c>
      <c r="F4008">
        <v>110.063</v>
      </c>
      <c r="G4008">
        <v>117.836</v>
      </c>
      <c r="H4008">
        <v>115.035</v>
      </c>
      <c r="I4008">
        <v>107.73099999999999</v>
      </c>
      <c r="J4008">
        <v>106.86799999999999</v>
      </c>
      <c r="K4008">
        <v>107.06399999999999</v>
      </c>
      <c r="L4008">
        <v>108.05800000000001</v>
      </c>
      <c r="M4008">
        <v>109.48</v>
      </c>
      <c r="N4008">
        <v>109.858</v>
      </c>
      <c r="O4008">
        <v>110.313</v>
      </c>
      <c r="P4008">
        <v>110.94</v>
      </c>
      <c r="Q4008">
        <v>111.17100000000001</v>
      </c>
      <c r="R4008">
        <v>111.509</v>
      </c>
      <c r="S4008">
        <v>111.473</v>
      </c>
      <c r="T4008">
        <v>111.182</v>
      </c>
      <c r="U4008">
        <v>110.395</v>
      </c>
      <c r="V4008">
        <v>109.755</v>
      </c>
      <c r="W4008">
        <v>109.331</v>
      </c>
      <c r="X4008">
        <v>108.85299999999999</v>
      </c>
      <c r="Y4008">
        <v>108.35</v>
      </c>
      <c r="Z4008">
        <v>107.949</v>
      </c>
      <c r="AA4008">
        <v>107.61199999999999</v>
      </c>
      <c r="AB4008">
        <v>107.09099999999999</v>
      </c>
      <c r="AC4008">
        <v>106.45699999999999</v>
      </c>
      <c r="AD4008">
        <v>105.785</v>
      </c>
      <c r="AE4008">
        <v>105.005</v>
      </c>
      <c r="AF4008">
        <v>104.205</v>
      </c>
      <c r="AG4008">
        <v>103.83799999999999</v>
      </c>
      <c r="AH4008">
        <v>103.426</v>
      </c>
      <c r="AI4008">
        <v>102.95699999999999</v>
      </c>
      <c r="AJ4008">
        <v>102.166</v>
      </c>
    </row>
    <row r="4009" spans="1:36" x14ac:dyDescent="0.25">
      <c r="A4009" t="s">
        <v>120</v>
      </c>
      <c r="B4009" t="s">
        <v>772</v>
      </c>
      <c r="C4009" t="s">
        <v>846</v>
      </c>
      <c r="E4009">
        <v>26.443000000000001</v>
      </c>
      <c r="F4009">
        <v>18.98</v>
      </c>
      <c r="G4009">
        <v>24.577000000000002</v>
      </c>
      <c r="H4009">
        <v>22.829000000000001</v>
      </c>
      <c r="I4009">
        <v>18.684999999999999</v>
      </c>
      <c r="J4009">
        <v>14.457000000000001</v>
      </c>
      <c r="K4009">
        <v>14.901999999999999</v>
      </c>
      <c r="L4009">
        <v>15.432</v>
      </c>
      <c r="M4009">
        <v>16.013000000000002</v>
      </c>
      <c r="N4009">
        <v>16.433</v>
      </c>
      <c r="O4009">
        <v>16.832999999999998</v>
      </c>
      <c r="P4009">
        <v>17.228999999999999</v>
      </c>
      <c r="Q4009">
        <v>17.536000000000001</v>
      </c>
      <c r="R4009">
        <v>17.835000000000001</v>
      </c>
      <c r="S4009">
        <v>18.039000000000001</v>
      </c>
      <c r="T4009">
        <v>18.167999999999999</v>
      </c>
      <c r="U4009">
        <v>18.254000000000001</v>
      </c>
      <c r="V4009">
        <v>18.317</v>
      </c>
      <c r="W4009">
        <v>18.375</v>
      </c>
      <c r="X4009">
        <v>18.425000000000001</v>
      </c>
      <c r="Y4009">
        <v>18.460999999999999</v>
      </c>
      <c r="Z4009">
        <v>18.515999999999998</v>
      </c>
      <c r="AA4009">
        <v>18.594000000000001</v>
      </c>
      <c r="AB4009">
        <v>18.652999999999999</v>
      </c>
      <c r="AC4009">
        <v>18.696999999999999</v>
      </c>
      <c r="AD4009">
        <v>18.734999999999999</v>
      </c>
      <c r="AE4009">
        <v>18.751999999999999</v>
      </c>
      <c r="AF4009">
        <v>18.762</v>
      </c>
      <c r="AG4009">
        <v>18.844000000000001</v>
      </c>
      <c r="AH4009">
        <v>18.917000000000002</v>
      </c>
      <c r="AI4009">
        <v>18.981999999999999</v>
      </c>
      <c r="AJ4009">
        <v>18.975999999999999</v>
      </c>
    </row>
    <row r="4010" spans="1:36" x14ac:dyDescent="0.25">
      <c r="A4010" t="s">
        <v>120</v>
      </c>
      <c r="B4010" t="s">
        <v>987</v>
      </c>
      <c r="C4010" t="s">
        <v>64</v>
      </c>
      <c r="E4010">
        <v>0.41099999999999998</v>
      </c>
      <c r="F4010">
        <v>0.314</v>
      </c>
      <c r="G4010">
        <v>0.44800000000000001</v>
      </c>
      <c r="H4010">
        <v>0.41899999999999998</v>
      </c>
      <c r="I4010">
        <v>0.35099999999999998</v>
      </c>
      <c r="J4010">
        <v>0.38700000000000001</v>
      </c>
      <c r="K4010">
        <v>0.38500000000000001</v>
      </c>
      <c r="L4010">
        <v>0.38400000000000001</v>
      </c>
      <c r="M4010">
        <v>0.38100000000000001</v>
      </c>
      <c r="N4010">
        <v>0.371</v>
      </c>
      <c r="O4010">
        <v>0.36</v>
      </c>
      <c r="P4010">
        <v>0.34899999999999998</v>
      </c>
      <c r="Q4010">
        <v>0.34</v>
      </c>
      <c r="R4010">
        <v>0.33200000000000002</v>
      </c>
      <c r="S4010">
        <v>0.32600000000000001</v>
      </c>
      <c r="T4010">
        <v>0.32</v>
      </c>
      <c r="U4010">
        <v>0.315</v>
      </c>
      <c r="V4010">
        <v>0.311</v>
      </c>
      <c r="W4010">
        <v>0.307</v>
      </c>
      <c r="X4010">
        <v>0.30399999999999999</v>
      </c>
      <c r="Y4010">
        <v>0.30199999999999999</v>
      </c>
      <c r="Z4010">
        <v>0.29899999999999999</v>
      </c>
      <c r="AA4010">
        <v>0.29799999999999999</v>
      </c>
      <c r="AB4010">
        <v>0.29599999999999999</v>
      </c>
      <c r="AC4010">
        <v>0.29399999999999998</v>
      </c>
      <c r="AD4010">
        <v>0.29199999999999998</v>
      </c>
      <c r="AE4010">
        <v>0.28999999999999998</v>
      </c>
      <c r="AF4010">
        <v>0.28799999999999998</v>
      </c>
      <c r="AG4010">
        <v>0.28599999999999998</v>
      </c>
      <c r="AH4010">
        <v>0.28499999999999998</v>
      </c>
      <c r="AI4010">
        <v>0.28399999999999997</v>
      </c>
      <c r="AJ4010">
        <v>0.28199999999999997</v>
      </c>
    </row>
    <row r="4011" spans="1:36" x14ac:dyDescent="0.25">
      <c r="A4011" t="s">
        <v>120</v>
      </c>
      <c r="B4011" t="s">
        <v>774</v>
      </c>
      <c r="C4011" t="s">
        <v>833</v>
      </c>
      <c r="E4011">
        <v>8.3979999999999997</v>
      </c>
      <c r="F4011">
        <v>7.0110000000000001</v>
      </c>
      <c r="G4011">
        <v>8.0329999999999995</v>
      </c>
      <c r="H4011">
        <v>8.1980000000000004</v>
      </c>
      <c r="I4011">
        <v>7.851</v>
      </c>
      <c r="J4011">
        <v>7.5990000000000002</v>
      </c>
      <c r="K4011">
        <v>7.6</v>
      </c>
      <c r="L4011">
        <v>7.665</v>
      </c>
      <c r="M4011">
        <v>7.7619999999999996</v>
      </c>
      <c r="N4011">
        <v>7.7889999999999997</v>
      </c>
      <c r="O4011">
        <v>7.8170000000000002</v>
      </c>
      <c r="P4011">
        <v>7.8570000000000002</v>
      </c>
      <c r="Q4011">
        <v>7.8719999999999999</v>
      </c>
      <c r="R4011">
        <v>7.899</v>
      </c>
      <c r="S4011">
        <v>7.9039999999999999</v>
      </c>
      <c r="T4011">
        <v>7.8979999999999997</v>
      </c>
      <c r="U4011">
        <v>7.8920000000000003</v>
      </c>
      <c r="V4011">
        <v>7.9009999999999998</v>
      </c>
      <c r="W4011">
        <v>7.9189999999999996</v>
      </c>
      <c r="X4011">
        <v>7.931</v>
      </c>
      <c r="Y4011">
        <v>7.9370000000000003</v>
      </c>
      <c r="Z4011">
        <v>7.95</v>
      </c>
      <c r="AA4011">
        <v>7.9729999999999999</v>
      </c>
      <c r="AB4011">
        <v>7.9880000000000004</v>
      </c>
      <c r="AC4011">
        <v>7.9960000000000004</v>
      </c>
      <c r="AD4011">
        <v>8.0020000000000007</v>
      </c>
      <c r="AE4011">
        <v>7.9969999999999999</v>
      </c>
      <c r="AF4011">
        <v>7.9889999999999999</v>
      </c>
      <c r="AG4011">
        <v>8.0120000000000005</v>
      </c>
      <c r="AH4011">
        <v>8.0289999999999999</v>
      </c>
      <c r="AI4011">
        <v>8.0419999999999998</v>
      </c>
      <c r="AJ4011">
        <v>8.0259999999999998</v>
      </c>
    </row>
    <row r="4012" spans="1:36" x14ac:dyDescent="0.25">
      <c r="A4012" t="s">
        <v>120</v>
      </c>
      <c r="B4012" t="s">
        <v>988</v>
      </c>
      <c r="C4012" t="s">
        <v>834</v>
      </c>
      <c r="E4012">
        <v>4.5609999999999999</v>
      </c>
      <c r="F4012">
        <v>3.5190000000000001</v>
      </c>
      <c r="G4012">
        <v>3.1709999999999998</v>
      </c>
      <c r="H4012">
        <v>5.665</v>
      </c>
      <c r="I4012">
        <v>5.032</v>
      </c>
      <c r="J4012">
        <v>1.847</v>
      </c>
      <c r="K4012">
        <v>3.819</v>
      </c>
      <c r="L4012">
        <v>3.82</v>
      </c>
      <c r="M4012">
        <v>3.839</v>
      </c>
      <c r="N4012">
        <v>3.819</v>
      </c>
      <c r="O4012">
        <v>3.8079999999999998</v>
      </c>
      <c r="P4012">
        <v>3.8050000000000002</v>
      </c>
      <c r="Q4012">
        <v>3.7909999999999999</v>
      </c>
      <c r="R4012">
        <v>3.7829999999999999</v>
      </c>
      <c r="S4012">
        <v>3.77</v>
      </c>
      <c r="T4012">
        <v>3.7549999999999999</v>
      </c>
      <c r="U4012">
        <v>3.742</v>
      </c>
      <c r="V4012">
        <v>3.7360000000000002</v>
      </c>
      <c r="W4012">
        <v>3.7410000000000001</v>
      </c>
      <c r="X4012">
        <v>3.742</v>
      </c>
      <c r="Y4012">
        <v>3.7429999999999999</v>
      </c>
      <c r="Z4012">
        <v>3.7480000000000002</v>
      </c>
      <c r="AA4012">
        <v>3.758</v>
      </c>
      <c r="AB4012">
        <v>3.76</v>
      </c>
      <c r="AC4012">
        <v>3.7589999999999999</v>
      </c>
      <c r="AD4012">
        <v>3.7559999999999998</v>
      </c>
      <c r="AE4012">
        <v>3.7490000000000001</v>
      </c>
      <c r="AF4012">
        <v>3.738</v>
      </c>
      <c r="AG4012">
        <v>3.7440000000000002</v>
      </c>
      <c r="AH4012">
        <v>3.7480000000000002</v>
      </c>
      <c r="AI4012">
        <v>3.7480000000000002</v>
      </c>
      <c r="AJ4012">
        <v>3.7349999999999999</v>
      </c>
    </row>
    <row r="4013" spans="1:36" x14ac:dyDescent="0.25">
      <c r="A4013" t="s">
        <v>120</v>
      </c>
      <c r="B4013" t="s">
        <v>774</v>
      </c>
      <c r="C4013" t="s">
        <v>42</v>
      </c>
      <c r="E4013">
        <v>0</v>
      </c>
      <c r="F4013">
        <v>0</v>
      </c>
      <c r="G4013">
        <v>0</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row>
    <row r="4014" spans="1:36" x14ac:dyDescent="0.25">
      <c r="A4014" t="s">
        <v>120</v>
      </c>
      <c r="B4014" t="s">
        <v>774</v>
      </c>
      <c r="C4014" t="s">
        <v>874</v>
      </c>
      <c r="E4014">
        <v>738.625</v>
      </c>
      <c r="F4014">
        <v>720.47500000000002</v>
      </c>
      <c r="G4014">
        <v>779.32</v>
      </c>
      <c r="H4014">
        <v>799.00099999999998</v>
      </c>
      <c r="I4014">
        <v>772.33100000000002</v>
      </c>
      <c r="J4014">
        <v>757.697</v>
      </c>
      <c r="K4014">
        <v>758.34</v>
      </c>
      <c r="L4014">
        <v>764.51099999999997</v>
      </c>
      <c r="M4014">
        <v>778.27300000000002</v>
      </c>
      <c r="N4014">
        <v>777.62199999999996</v>
      </c>
      <c r="O4014">
        <v>780.02300000000002</v>
      </c>
      <c r="P4014">
        <v>784.33900000000006</v>
      </c>
      <c r="Q4014">
        <v>787.59400000000005</v>
      </c>
      <c r="R4014">
        <v>783.71799999999996</v>
      </c>
      <c r="S4014">
        <v>784.63900000000001</v>
      </c>
      <c r="T4014">
        <v>785.72299999999996</v>
      </c>
      <c r="U4014">
        <v>788.10699999999997</v>
      </c>
      <c r="V4014">
        <v>790.15800000000002</v>
      </c>
      <c r="W4014">
        <v>791.76199999999994</v>
      </c>
      <c r="X4014">
        <v>793.40700000000004</v>
      </c>
      <c r="Y4014">
        <v>795.26900000000001</v>
      </c>
      <c r="Z4014">
        <v>797.65700000000004</v>
      </c>
      <c r="AA4014">
        <v>799.38900000000001</v>
      </c>
      <c r="AB4014">
        <v>799.48599999999999</v>
      </c>
      <c r="AC4014">
        <v>800.85799999999995</v>
      </c>
      <c r="AD4014">
        <v>801.37300000000005</v>
      </c>
      <c r="AE4014">
        <v>802.18799999999999</v>
      </c>
      <c r="AF4014">
        <v>804.36300000000006</v>
      </c>
      <c r="AG4014">
        <v>804.33399999999995</v>
      </c>
      <c r="AH4014">
        <v>803.46199999999999</v>
      </c>
      <c r="AI4014">
        <v>802.41800000000001</v>
      </c>
      <c r="AJ4014">
        <v>800.21400000000006</v>
      </c>
    </row>
    <row r="4015" spans="1:36" x14ac:dyDescent="0.25">
      <c r="A4015" t="s">
        <v>120</v>
      </c>
      <c r="B4015" t="s">
        <v>987</v>
      </c>
      <c r="C4015" t="s">
        <v>40</v>
      </c>
      <c r="E4015">
        <v>0</v>
      </c>
      <c r="F4015">
        <v>0</v>
      </c>
      <c r="G4015">
        <v>0</v>
      </c>
      <c r="H4015">
        <v>0</v>
      </c>
      <c r="I4015">
        <v>0</v>
      </c>
      <c r="J4015">
        <v>0</v>
      </c>
      <c r="K4015">
        <v>0</v>
      </c>
      <c r="L4015">
        <v>0</v>
      </c>
      <c r="M4015">
        <v>0</v>
      </c>
      <c r="N4015">
        <v>0</v>
      </c>
      <c r="O4015">
        <v>0</v>
      </c>
      <c r="P4015">
        <v>0</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0</v>
      </c>
    </row>
    <row r="4016" spans="1:36" x14ac:dyDescent="0.25">
      <c r="A4016" t="s">
        <v>120</v>
      </c>
      <c r="B4016" t="s">
        <v>993</v>
      </c>
      <c r="C4016" t="s">
        <v>835</v>
      </c>
      <c r="E4016">
        <v>0</v>
      </c>
      <c r="F4016">
        <v>0</v>
      </c>
      <c r="G4016">
        <v>0</v>
      </c>
      <c r="H4016">
        <v>0</v>
      </c>
      <c r="I4016">
        <v>0</v>
      </c>
      <c r="J4016">
        <v>0</v>
      </c>
      <c r="K4016">
        <v>0</v>
      </c>
      <c r="L4016">
        <v>0</v>
      </c>
      <c r="M4016">
        <v>0</v>
      </c>
      <c r="N4016">
        <v>0</v>
      </c>
      <c r="O4016">
        <v>0</v>
      </c>
      <c r="P4016">
        <v>0</v>
      </c>
      <c r="Q4016">
        <v>0</v>
      </c>
      <c r="R4016">
        <v>0</v>
      </c>
      <c r="S4016">
        <v>0</v>
      </c>
      <c r="T4016">
        <v>0</v>
      </c>
      <c r="U4016">
        <v>0</v>
      </c>
      <c r="V4016">
        <v>0</v>
      </c>
      <c r="W4016">
        <v>0</v>
      </c>
      <c r="X4016">
        <v>0</v>
      </c>
      <c r="Y4016">
        <v>0</v>
      </c>
      <c r="Z4016">
        <v>0</v>
      </c>
      <c r="AA4016">
        <v>0</v>
      </c>
      <c r="AB4016">
        <v>0</v>
      </c>
      <c r="AC4016">
        <v>0</v>
      </c>
      <c r="AD4016">
        <v>0</v>
      </c>
      <c r="AE4016">
        <v>0</v>
      </c>
      <c r="AF4016">
        <v>0</v>
      </c>
      <c r="AG4016">
        <v>0</v>
      </c>
      <c r="AH4016">
        <v>0</v>
      </c>
      <c r="AI4016">
        <v>0</v>
      </c>
      <c r="AJ4016">
        <v>0</v>
      </c>
    </row>
    <row r="4017" spans="2:36" x14ac:dyDescent="0.25">
      <c r="B4017" t="s">
        <v>57</v>
      </c>
      <c r="C4017" t="s">
        <v>836</v>
      </c>
      <c r="E4017">
        <v>19.274000000000001</v>
      </c>
      <c r="F4017">
        <v>15.847</v>
      </c>
      <c r="G4017">
        <v>18.134</v>
      </c>
      <c r="H4017">
        <v>15.085000000000001</v>
      </c>
      <c r="I4017">
        <v>12.712999999999999</v>
      </c>
      <c r="J4017">
        <v>13.170999999999999</v>
      </c>
      <c r="K4017">
        <v>12.984</v>
      </c>
      <c r="L4017">
        <v>13.234999999999999</v>
      </c>
      <c r="M4017">
        <v>13.788</v>
      </c>
      <c r="N4017">
        <v>13.715</v>
      </c>
      <c r="O4017">
        <v>13.728999999999999</v>
      </c>
      <c r="P4017">
        <v>13.901999999999999</v>
      </c>
      <c r="Q4017">
        <v>13.885999999999999</v>
      </c>
      <c r="R4017">
        <v>14.036</v>
      </c>
      <c r="S4017">
        <v>14.041</v>
      </c>
      <c r="T4017">
        <v>13.99</v>
      </c>
      <c r="U4017">
        <v>14.013</v>
      </c>
      <c r="V4017">
        <v>14.196</v>
      </c>
      <c r="W4017">
        <v>14.507999999999999</v>
      </c>
      <c r="X4017">
        <v>14.785</v>
      </c>
      <c r="Y4017">
        <v>15.016</v>
      </c>
      <c r="Z4017">
        <v>15.337</v>
      </c>
      <c r="AA4017">
        <v>15.763999999999999</v>
      </c>
      <c r="AB4017">
        <v>16.109000000000002</v>
      </c>
      <c r="AC4017">
        <v>16.390999999999998</v>
      </c>
      <c r="AD4017">
        <v>16.655000000000001</v>
      </c>
      <c r="AE4017">
        <v>16.824999999999999</v>
      </c>
      <c r="AF4017">
        <v>16.965</v>
      </c>
      <c r="AG4017">
        <v>17.454000000000001</v>
      </c>
      <c r="AH4017">
        <v>17.911999999999999</v>
      </c>
      <c r="AI4017">
        <v>18.334</v>
      </c>
      <c r="AJ4017">
        <v>18.41</v>
      </c>
    </row>
    <row r="4018" spans="2:36" x14ac:dyDescent="0.25">
      <c r="C4018" t="s">
        <v>838</v>
      </c>
      <c r="E4018">
        <v>1076.4929999999999</v>
      </c>
      <c r="F4018">
        <v>1026.202</v>
      </c>
      <c r="G4018">
        <v>1107.21</v>
      </c>
      <c r="H4018">
        <v>1119.405</v>
      </c>
      <c r="I4018">
        <v>1073.8720000000001</v>
      </c>
      <c r="J4018">
        <v>1054.213</v>
      </c>
      <c r="K4018">
        <v>1056.2470000000001</v>
      </c>
      <c r="L4018">
        <v>1064.453</v>
      </c>
      <c r="M4018">
        <v>1081.7449999999999</v>
      </c>
      <c r="N4018">
        <v>1081.3050000000001</v>
      </c>
      <c r="O4018">
        <v>1084.2280000000001</v>
      </c>
      <c r="P4018">
        <v>1089.7840000000001</v>
      </c>
      <c r="Q4018">
        <v>1093.1790000000001</v>
      </c>
      <c r="R4018">
        <v>1090.0930000000001</v>
      </c>
      <c r="S4018">
        <v>1090.8779999999999</v>
      </c>
      <c r="T4018">
        <v>1091.3689999999999</v>
      </c>
      <c r="U4018">
        <v>1092.8920000000001</v>
      </c>
      <c r="V4018">
        <v>1094.825</v>
      </c>
      <c r="W4018">
        <v>1096.9659999999999</v>
      </c>
      <c r="X4018">
        <v>1098.93</v>
      </c>
      <c r="Y4018">
        <v>1100.9059999999999</v>
      </c>
      <c r="Z4018">
        <v>1103.809</v>
      </c>
      <c r="AA4018">
        <v>1106.452</v>
      </c>
      <c r="AB4018">
        <v>1106.9760000000001</v>
      </c>
      <c r="AC4018">
        <v>1108.454</v>
      </c>
      <c r="AD4018">
        <v>1108.9649999999999</v>
      </c>
      <c r="AE4018">
        <v>1109.354</v>
      </c>
      <c r="AF4018">
        <v>1110.9670000000001</v>
      </c>
      <c r="AG4018">
        <v>1111.8979999999999</v>
      </c>
      <c r="AH4018">
        <v>1111.8050000000001</v>
      </c>
      <c r="AI4018">
        <v>1111.3340000000001</v>
      </c>
      <c r="AJ4018">
        <v>1108.365</v>
      </c>
    </row>
    <row r="4019" spans="2:36" x14ac:dyDescent="0.25">
      <c r="C4019" t="s">
        <v>996</v>
      </c>
    </row>
    <row r="4020" spans="2:36" x14ac:dyDescent="0.25">
      <c r="C4020" t="s">
        <v>1019</v>
      </c>
    </row>
    <row r="4021" spans="2:36" x14ac:dyDescent="0.25">
      <c r="C4021" t="s">
        <v>55</v>
      </c>
      <c r="E4021">
        <v>0.28599999999999998</v>
      </c>
      <c r="F4021">
        <v>0.28499999999999998</v>
      </c>
      <c r="G4021">
        <v>0.28599999999999998</v>
      </c>
      <c r="H4021">
        <v>0.28899999999999998</v>
      </c>
      <c r="I4021">
        <v>0.28999999999999998</v>
      </c>
      <c r="J4021">
        <v>0.29399999999999998</v>
      </c>
      <c r="K4021">
        <v>0.29299999999999998</v>
      </c>
      <c r="L4021">
        <v>0.29099999999999998</v>
      </c>
      <c r="M4021">
        <v>0.28999999999999998</v>
      </c>
      <c r="N4021">
        <v>0.28899999999999998</v>
      </c>
      <c r="O4021">
        <v>0.28799999999999998</v>
      </c>
      <c r="P4021">
        <v>0.28699999999999998</v>
      </c>
      <c r="Q4021">
        <v>0.28699999999999998</v>
      </c>
      <c r="R4021">
        <v>0.28599999999999998</v>
      </c>
      <c r="S4021">
        <v>0.28499999999999998</v>
      </c>
      <c r="T4021">
        <v>0.28499999999999998</v>
      </c>
      <c r="U4021">
        <v>0.28399999999999997</v>
      </c>
      <c r="V4021">
        <v>0.28399999999999997</v>
      </c>
      <c r="W4021">
        <v>0.28399999999999997</v>
      </c>
      <c r="X4021">
        <v>0.28299999999999997</v>
      </c>
      <c r="Y4021">
        <v>0.28299999999999997</v>
      </c>
      <c r="Z4021">
        <v>0.28299999999999997</v>
      </c>
      <c r="AA4021">
        <v>0.28299999999999997</v>
      </c>
      <c r="AB4021">
        <v>0.28199999999999997</v>
      </c>
      <c r="AC4021">
        <v>0.28199999999999997</v>
      </c>
      <c r="AD4021">
        <v>0.28199999999999997</v>
      </c>
      <c r="AE4021">
        <v>0.28199999999999997</v>
      </c>
      <c r="AF4021">
        <v>0.28100000000000003</v>
      </c>
      <c r="AG4021">
        <v>0.28100000000000003</v>
      </c>
      <c r="AH4021">
        <v>0.28100000000000003</v>
      </c>
      <c r="AI4021">
        <v>0.28100000000000003</v>
      </c>
      <c r="AJ4021">
        <v>0.28100000000000003</v>
      </c>
    </row>
    <row r="4022" spans="2:36" x14ac:dyDescent="0.25">
      <c r="C4022" t="s">
        <v>830</v>
      </c>
      <c r="E4022">
        <v>0.21</v>
      </c>
      <c r="F4022">
        <v>0.20899999999999999</v>
      </c>
      <c r="G4022">
        <v>0.217</v>
      </c>
      <c r="H4022">
        <v>0.217</v>
      </c>
      <c r="I4022">
        <v>0.20899999999999999</v>
      </c>
      <c r="J4022">
        <v>0.20699999999999999</v>
      </c>
      <c r="K4022">
        <v>0.20699999999999999</v>
      </c>
      <c r="L4022">
        <v>0.20799999999999999</v>
      </c>
      <c r="M4022">
        <v>0.20899999999999999</v>
      </c>
      <c r="N4022">
        <v>0.21</v>
      </c>
      <c r="O4022">
        <v>0.21</v>
      </c>
      <c r="P4022">
        <v>0.21099999999999999</v>
      </c>
      <c r="Q4022">
        <v>0.21099999999999999</v>
      </c>
      <c r="R4022">
        <v>0.21099999999999999</v>
      </c>
      <c r="S4022">
        <v>0.21099999999999999</v>
      </c>
      <c r="T4022">
        <v>0.21</v>
      </c>
      <c r="U4022">
        <v>0.20899999999999999</v>
      </c>
      <c r="V4022">
        <v>0.20699999999999999</v>
      </c>
      <c r="W4022">
        <v>0.20499999999999999</v>
      </c>
      <c r="X4022">
        <v>0.20399999999999999</v>
      </c>
      <c r="Y4022">
        <v>0.20200000000000001</v>
      </c>
      <c r="Z4022">
        <v>0.2</v>
      </c>
      <c r="AA4022">
        <v>0.19900000000000001</v>
      </c>
      <c r="AB4022">
        <v>0.19700000000000001</v>
      </c>
      <c r="AC4022">
        <v>0.19500000000000001</v>
      </c>
      <c r="AD4022">
        <v>0.193</v>
      </c>
      <c r="AE4022">
        <v>0.191</v>
      </c>
      <c r="AF4022">
        <v>0.19</v>
      </c>
      <c r="AG4022">
        <v>0.188</v>
      </c>
      <c r="AH4022">
        <v>0.186</v>
      </c>
      <c r="AI4022">
        <v>0.185</v>
      </c>
      <c r="AJ4022">
        <v>0.183</v>
      </c>
    </row>
    <row r="4023" spans="2:36" x14ac:dyDescent="0.25">
      <c r="C4023" t="s">
        <v>831</v>
      </c>
      <c r="E4023">
        <v>0</v>
      </c>
      <c r="F4023">
        <v>0</v>
      </c>
      <c r="G4023">
        <v>0</v>
      </c>
      <c r="H4023">
        <v>0</v>
      </c>
      <c r="I4023">
        <v>0</v>
      </c>
      <c r="J4023">
        <v>0</v>
      </c>
      <c r="K4023">
        <v>0</v>
      </c>
      <c r="L4023">
        <v>0</v>
      </c>
      <c r="M4023">
        <v>0</v>
      </c>
      <c r="N4023">
        <v>0</v>
      </c>
      <c r="O4023">
        <v>0</v>
      </c>
      <c r="P4023">
        <v>0</v>
      </c>
      <c r="Q4023">
        <v>0</v>
      </c>
      <c r="R4023">
        <v>0</v>
      </c>
      <c r="S4023">
        <v>0</v>
      </c>
      <c r="T4023">
        <v>0</v>
      </c>
      <c r="U4023">
        <v>0</v>
      </c>
      <c r="V4023">
        <v>0</v>
      </c>
      <c r="W4023">
        <v>0</v>
      </c>
      <c r="X4023">
        <v>0</v>
      </c>
      <c r="Y4023">
        <v>0</v>
      </c>
      <c r="Z4023">
        <v>0</v>
      </c>
      <c r="AA4023">
        <v>0</v>
      </c>
      <c r="AB4023">
        <v>0</v>
      </c>
      <c r="AC4023">
        <v>0</v>
      </c>
      <c r="AD4023">
        <v>0</v>
      </c>
      <c r="AE4023">
        <v>0</v>
      </c>
      <c r="AF4023">
        <v>0</v>
      </c>
      <c r="AG4023">
        <v>0</v>
      </c>
      <c r="AH4023">
        <v>0</v>
      </c>
      <c r="AI4023">
        <v>0</v>
      </c>
      <c r="AJ4023">
        <v>0</v>
      </c>
    </row>
    <row r="4024" spans="2:36" x14ac:dyDescent="0.25">
      <c r="C4024" t="s">
        <v>846</v>
      </c>
      <c r="E4024">
        <v>4.7E-2</v>
      </c>
      <c r="F4024">
        <v>3.5999999999999997E-2</v>
      </c>
      <c r="G4024">
        <v>4.4999999999999998E-2</v>
      </c>
      <c r="H4024">
        <v>4.2999999999999997E-2</v>
      </c>
      <c r="I4024">
        <v>3.5999999999999997E-2</v>
      </c>
      <c r="J4024">
        <v>2.8000000000000001E-2</v>
      </c>
      <c r="K4024">
        <v>2.9000000000000001E-2</v>
      </c>
      <c r="L4024">
        <v>0.03</v>
      </c>
      <c r="M4024">
        <v>3.1E-2</v>
      </c>
      <c r="N4024">
        <v>3.1E-2</v>
      </c>
      <c r="O4024">
        <v>3.2000000000000001E-2</v>
      </c>
      <c r="P4024">
        <v>3.3000000000000002E-2</v>
      </c>
      <c r="Q4024">
        <v>3.3000000000000002E-2</v>
      </c>
      <c r="R4024">
        <v>3.4000000000000002E-2</v>
      </c>
      <c r="S4024">
        <v>3.4000000000000002E-2</v>
      </c>
      <c r="T4024">
        <v>3.4000000000000002E-2</v>
      </c>
      <c r="U4024">
        <v>3.5000000000000003E-2</v>
      </c>
      <c r="V4024">
        <v>3.5000000000000003E-2</v>
      </c>
      <c r="W4024">
        <v>3.5000000000000003E-2</v>
      </c>
      <c r="X4024">
        <v>3.4000000000000002E-2</v>
      </c>
      <c r="Y4024">
        <v>3.4000000000000002E-2</v>
      </c>
      <c r="Z4024">
        <v>3.4000000000000002E-2</v>
      </c>
      <c r="AA4024">
        <v>3.4000000000000002E-2</v>
      </c>
      <c r="AB4024">
        <v>3.4000000000000002E-2</v>
      </c>
      <c r="AC4024">
        <v>3.4000000000000002E-2</v>
      </c>
      <c r="AD4024">
        <v>3.4000000000000002E-2</v>
      </c>
      <c r="AE4024">
        <v>3.4000000000000002E-2</v>
      </c>
      <c r="AF4024">
        <v>3.4000000000000002E-2</v>
      </c>
      <c r="AG4024">
        <v>3.4000000000000002E-2</v>
      </c>
      <c r="AH4024">
        <v>3.4000000000000002E-2</v>
      </c>
      <c r="AI4024">
        <v>3.4000000000000002E-2</v>
      </c>
      <c r="AJ4024">
        <v>3.4000000000000002E-2</v>
      </c>
    </row>
    <row r="4025" spans="2:36" x14ac:dyDescent="0.25">
      <c r="C4025" t="s">
        <v>64</v>
      </c>
      <c r="E4025">
        <v>1E-3</v>
      </c>
      <c r="F4025">
        <v>1E-3</v>
      </c>
      <c r="G4025">
        <v>1E-3</v>
      </c>
      <c r="H4025">
        <v>1E-3</v>
      </c>
      <c r="I4025">
        <v>1E-3</v>
      </c>
      <c r="J4025">
        <v>1E-3</v>
      </c>
      <c r="K4025">
        <v>1E-3</v>
      </c>
      <c r="L4025">
        <v>1E-3</v>
      </c>
      <c r="M4025">
        <v>1E-3</v>
      </c>
      <c r="N4025">
        <v>1E-3</v>
      </c>
      <c r="O4025">
        <v>1E-3</v>
      </c>
      <c r="P4025">
        <v>1E-3</v>
      </c>
      <c r="Q4025">
        <v>1E-3</v>
      </c>
      <c r="R4025">
        <v>1E-3</v>
      </c>
      <c r="S4025">
        <v>1E-3</v>
      </c>
      <c r="T4025">
        <v>1E-3</v>
      </c>
      <c r="U4025">
        <v>1E-3</v>
      </c>
      <c r="V4025">
        <v>1E-3</v>
      </c>
      <c r="W4025">
        <v>1E-3</v>
      </c>
      <c r="X4025">
        <v>1E-3</v>
      </c>
      <c r="Y4025">
        <v>1E-3</v>
      </c>
      <c r="Z4025">
        <v>1E-3</v>
      </c>
      <c r="AA4025">
        <v>1E-3</v>
      </c>
      <c r="AB4025">
        <v>1E-3</v>
      </c>
      <c r="AC4025">
        <v>1E-3</v>
      </c>
      <c r="AD4025">
        <v>1E-3</v>
      </c>
      <c r="AE4025">
        <v>1E-3</v>
      </c>
      <c r="AF4025">
        <v>1E-3</v>
      </c>
      <c r="AG4025">
        <v>1E-3</v>
      </c>
      <c r="AH4025">
        <v>1E-3</v>
      </c>
      <c r="AI4025">
        <v>1E-3</v>
      </c>
      <c r="AJ4025">
        <v>1E-3</v>
      </c>
    </row>
    <row r="4026" spans="2:36" x14ac:dyDescent="0.25">
      <c r="C4026" t="s">
        <v>833</v>
      </c>
      <c r="E4026">
        <v>1.4999999999999999E-2</v>
      </c>
      <c r="F4026">
        <v>1.2999999999999999E-2</v>
      </c>
      <c r="G4026">
        <v>1.4999999999999999E-2</v>
      </c>
      <c r="H4026">
        <v>1.4999999999999999E-2</v>
      </c>
      <c r="I4026">
        <v>1.4999999999999999E-2</v>
      </c>
      <c r="J4026">
        <v>1.4999999999999999E-2</v>
      </c>
      <c r="K4026">
        <v>1.4999999999999999E-2</v>
      </c>
      <c r="L4026">
        <v>1.4999999999999999E-2</v>
      </c>
      <c r="M4026">
        <v>1.4999999999999999E-2</v>
      </c>
      <c r="N4026">
        <v>1.4999999999999999E-2</v>
      </c>
      <c r="O4026">
        <v>1.4999999999999999E-2</v>
      </c>
      <c r="P4026">
        <v>1.4999999999999999E-2</v>
      </c>
      <c r="Q4026">
        <v>1.4999999999999999E-2</v>
      </c>
      <c r="R4026">
        <v>1.4999999999999999E-2</v>
      </c>
      <c r="S4026">
        <v>1.4999999999999999E-2</v>
      </c>
      <c r="T4026">
        <v>1.4999999999999999E-2</v>
      </c>
      <c r="U4026">
        <v>1.4999999999999999E-2</v>
      </c>
      <c r="V4026">
        <v>1.4999999999999999E-2</v>
      </c>
      <c r="W4026">
        <v>1.4999999999999999E-2</v>
      </c>
      <c r="X4026">
        <v>1.4999999999999999E-2</v>
      </c>
      <c r="Y4026">
        <v>1.4999999999999999E-2</v>
      </c>
      <c r="Z4026">
        <v>1.4999999999999999E-2</v>
      </c>
      <c r="AA4026">
        <v>1.4999999999999999E-2</v>
      </c>
      <c r="AB4026">
        <v>1.4999999999999999E-2</v>
      </c>
      <c r="AC4026">
        <v>1.4999999999999999E-2</v>
      </c>
      <c r="AD4026">
        <v>1.4999999999999999E-2</v>
      </c>
      <c r="AE4026">
        <v>1.4999999999999999E-2</v>
      </c>
      <c r="AF4026">
        <v>1.4999999999999999E-2</v>
      </c>
      <c r="AG4026">
        <v>1.4E-2</v>
      </c>
      <c r="AH4026">
        <v>1.4E-2</v>
      </c>
      <c r="AI4026">
        <v>1.4E-2</v>
      </c>
      <c r="AJ4026">
        <v>1.4E-2</v>
      </c>
    </row>
    <row r="4027" spans="2:36" x14ac:dyDescent="0.25">
      <c r="C4027" t="s">
        <v>834</v>
      </c>
      <c r="E4027">
        <v>8.0000000000000002E-3</v>
      </c>
      <c r="F4027">
        <v>7.0000000000000001E-3</v>
      </c>
      <c r="G4027">
        <v>6.0000000000000001E-3</v>
      </c>
      <c r="H4027">
        <v>1.0999999999999999E-2</v>
      </c>
      <c r="I4027">
        <v>0.01</v>
      </c>
      <c r="J4027">
        <v>4.0000000000000001E-3</v>
      </c>
      <c r="K4027">
        <v>7.0000000000000001E-3</v>
      </c>
      <c r="L4027">
        <v>7.0000000000000001E-3</v>
      </c>
      <c r="M4027">
        <v>7.0000000000000001E-3</v>
      </c>
      <c r="N4027">
        <v>7.0000000000000001E-3</v>
      </c>
      <c r="O4027">
        <v>7.0000000000000001E-3</v>
      </c>
      <c r="P4027">
        <v>7.0000000000000001E-3</v>
      </c>
      <c r="Q4027">
        <v>7.0000000000000001E-3</v>
      </c>
      <c r="R4027">
        <v>7.0000000000000001E-3</v>
      </c>
      <c r="S4027">
        <v>7.0000000000000001E-3</v>
      </c>
      <c r="T4027">
        <v>7.0000000000000001E-3</v>
      </c>
      <c r="U4027">
        <v>7.0000000000000001E-3</v>
      </c>
      <c r="V4027">
        <v>7.0000000000000001E-3</v>
      </c>
      <c r="W4027">
        <v>7.0000000000000001E-3</v>
      </c>
      <c r="X4027">
        <v>7.0000000000000001E-3</v>
      </c>
      <c r="Y4027">
        <v>7.0000000000000001E-3</v>
      </c>
      <c r="Z4027">
        <v>7.0000000000000001E-3</v>
      </c>
      <c r="AA4027">
        <v>7.0000000000000001E-3</v>
      </c>
      <c r="AB4027">
        <v>7.0000000000000001E-3</v>
      </c>
      <c r="AC4027">
        <v>7.0000000000000001E-3</v>
      </c>
      <c r="AD4027">
        <v>7.0000000000000001E-3</v>
      </c>
      <c r="AE4027">
        <v>7.0000000000000001E-3</v>
      </c>
      <c r="AF4027">
        <v>7.0000000000000001E-3</v>
      </c>
      <c r="AG4027">
        <v>7.0000000000000001E-3</v>
      </c>
      <c r="AH4027">
        <v>7.0000000000000001E-3</v>
      </c>
      <c r="AI4027">
        <v>7.0000000000000001E-3</v>
      </c>
      <c r="AJ4027">
        <v>7.0000000000000001E-3</v>
      </c>
    </row>
    <row r="4028" spans="2:36" x14ac:dyDescent="0.25">
      <c r="C4028" t="s">
        <v>42</v>
      </c>
      <c r="E4028">
        <v>0</v>
      </c>
      <c r="F4028">
        <v>0</v>
      </c>
      <c r="G4028">
        <v>0</v>
      </c>
      <c r="H4028">
        <v>0</v>
      </c>
      <c r="I4028">
        <v>0</v>
      </c>
      <c r="J4028">
        <v>0</v>
      </c>
      <c r="K4028">
        <v>0</v>
      </c>
      <c r="L4028">
        <v>0</v>
      </c>
      <c r="M4028">
        <v>0</v>
      </c>
      <c r="N4028">
        <v>0</v>
      </c>
      <c r="O4028">
        <v>0</v>
      </c>
      <c r="P4028">
        <v>0</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0</v>
      </c>
    </row>
    <row r="4029" spans="2:36" x14ac:dyDescent="0.25">
      <c r="C4029" t="s">
        <v>874</v>
      </c>
      <c r="E4029">
        <v>1.3140000000000001</v>
      </c>
      <c r="F4029">
        <v>1.37</v>
      </c>
      <c r="G4029">
        <v>1.4330000000000001</v>
      </c>
      <c r="H4029">
        <v>1.508</v>
      </c>
      <c r="I4029">
        <v>1.5009999999999999</v>
      </c>
      <c r="J4029">
        <v>1.464</v>
      </c>
      <c r="K4029">
        <v>1.468</v>
      </c>
      <c r="L4029">
        <v>1.472</v>
      </c>
      <c r="M4029">
        <v>1.4850000000000001</v>
      </c>
      <c r="N4029">
        <v>1.4830000000000001</v>
      </c>
      <c r="O4029">
        <v>1.486</v>
      </c>
      <c r="P4029">
        <v>1.49</v>
      </c>
      <c r="Q4029">
        <v>1.4950000000000001</v>
      </c>
      <c r="R4029">
        <v>1.4830000000000001</v>
      </c>
      <c r="S4029">
        <v>1.4850000000000001</v>
      </c>
      <c r="T4029">
        <v>1.4870000000000001</v>
      </c>
      <c r="U4029">
        <v>1.4910000000000001</v>
      </c>
      <c r="V4029">
        <v>1.49</v>
      </c>
      <c r="W4029">
        <v>1.4870000000000001</v>
      </c>
      <c r="X4029">
        <v>1.484</v>
      </c>
      <c r="Y4029">
        <v>1.4830000000000001</v>
      </c>
      <c r="Z4029">
        <v>1.4810000000000001</v>
      </c>
      <c r="AA4029">
        <v>1.476</v>
      </c>
      <c r="AB4029">
        <v>1.47</v>
      </c>
      <c r="AC4029">
        <v>1.4670000000000001</v>
      </c>
      <c r="AD4029">
        <v>1.464</v>
      </c>
      <c r="AE4029">
        <v>1.462</v>
      </c>
      <c r="AF4029">
        <v>1.464</v>
      </c>
      <c r="AG4029">
        <v>1.456</v>
      </c>
      <c r="AH4029">
        <v>1.4470000000000001</v>
      </c>
      <c r="AI4029">
        <v>1.4390000000000001</v>
      </c>
      <c r="AJ4029">
        <v>1.4339999999999999</v>
      </c>
    </row>
    <row r="4030" spans="2:36" x14ac:dyDescent="0.25">
      <c r="C4030" t="s">
        <v>40</v>
      </c>
      <c r="E4030">
        <v>0</v>
      </c>
      <c r="F4030">
        <v>0</v>
      </c>
      <c r="G4030">
        <v>0</v>
      </c>
      <c r="H4030">
        <v>0</v>
      </c>
      <c r="I4030">
        <v>0</v>
      </c>
      <c r="J4030">
        <v>0</v>
      </c>
      <c r="K4030">
        <v>0</v>
      </c>
      <c r="L4030">
        <v>0</v>
      </c>
      <c r="M4030">
        <v>0</v>
      </c>
      <c r="N4030">
        <v>0</v>
      </c>
      <c r="O4030">
        <v>0</v>
      </c>
      <c r="P4030">
        <v>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row>
    <row r="4031" spans="2:36" x14ac:dyDescent="0.25">
      <c r="C4031" t="s">
        <v>835</v>
      </c>
      <c r="E4031">
        <v>0</v>
      </c>
      <c r="F4031">
        <v>0</v>
      </c>
      <c r="G4031">
        <v>0</v>
      </c>
      <c r="H4031">
        <v>0</v>
      </c>
      <c r="I4031">
        <v>0</v>
      </c>
      <c r="J4031">
        <v>0</v>
      </c>
      <c r="K4031">
        <v>0</v>
      </c>
      <c r="L4031">
        <v>0</v>
      </c>
      <c r="M4031">
        <v>0</v>
      </c>
      <c r="N4031">
        <v>0</v>
      </c>
      <c r="O4031">
        <v>0</v>
      </c>
      <c r="P4031">
        <v>0</v>
      </c>
      <c r="Q4031">
        <v>0</v>
      </c>
      <c r="R4031">
        <v>0</v>
      </c>
      <c r="S4031">
        <v>0</v>
      </c>
      <c r="T4031">
        <v>0</v>
      </c>
      <c r="U4031">
        <v>0</v>
      </c>
      <c r="V4031">
        <v>0</v>
      </c>
      <c r="W4031">
        <v>0</v>
      </c>
      <c r="X4031">
        <v>0</v>
      </c>
      <c r="Y4031">
        <v>0</v>
      </c>
      <c r="Z4031">
        <v>0</v>
      </c>
      <c r="AA4031">
        <v>0</v>
      </c>
      <c r="AB4031">
        <v>0</v>
      </c>
      <c r="AC4031">
        <v>0</v>
      </c>
      <c r="AD4031">
        <v>0</v>
      </c>
      <c r="AE4031">
        <v>0</v>
      </c>
      <c r="AF4031">
        <v>0</v>
      </c>
      <c r="AG4031">
        <v>0</v>
      </c>
      <c r="AH4031">
        <v>0</v>
      </c>
      <c r="AI4031">
        <v>0</v>
      </c>
      <c r="AJ4031">
        <v>0</v>
      </c>
    </row>
    <row r="4032" spans="2:36" x14ac:dyDescent="0.25">
      <c r="C4032" t="s">
        <v>836</v>
      </c>
      <c r="E4032">
        <v>3.4000000000000002E-2</v>
      </c>
      <c r="F4032">
        <v>0.03</v>
      </c>
      <c r="G4032">
        <v>3.3000000000000002E-2</v>
      </c>
      <c r="H4032">
        <v>2.8000000000000001E-2</v>
      </c>
      <c r="I4032">
        <v>2.5000000000000001E-2</v>
      </c>
      <c r="J4032">
        <v>2.5000000000000001E-2</v>
      </c>
      <c r="K4032">
        <v>2.5000000000000001E-2</v>
      </c>
      <c r="L4032">
        <v>2.5000000000000001E-2</v>
      </c>
      <c r="M4032">
        <v>2.5999999999999999E-2</v>
      </c>
      <c r="N4032">
        <v>2.5999999999999999E-2</v>
      </c>
      <c r="O4032">
        <v>2.5999999999999999E-2</v>
      </c>
      <c r="P4032">
        <v>2.5999999999999999E-2</v>
      </c>
      <c r="Q4032">
        <v>2.5999999999999999E-2</v>
      </c>
      <c r="R4032">
        <v>2.7E-2</v>
      </c>
      <c r="S4032">
        <v>2.7E-2</v>
      </c>
      <c r="T4032">
        <v>2.5999999999999999E-2</v>
      </c>
      <c r="U4032">
        <v>2.7E-2</v>
      </c>
      <c r="V4032">
        <v>2.7E-2</v>
      </c>
      <c r="W4032">
        <v>2.7E-2</v>
      </c>
      <c r="X4032">
        <v>2.8000000000000001E-2</v>
      </c>
      <c r="Y4032">
        <v>2.8000000000000001E-2</v>
      </c>
      <c r="Z4032">
        <v>2.8000000000000001E-2</v>
      </c>
      <c r="AA4032">
        <v>2.9000000000000001E-2</v>
      </c>
      <c r="AB4032">
        <v>0.03</v>
      </c>
      <c r="AC4032">
        <v>0.03</v>
      </c>
      <c r="AD4032">
        <v>0.03</v>
      </c>
      <c r="AE4032">
        <v>3.1E-2</v>
      </c>
      <c r="AF4032">
        <v>3.1E-2</v>
      </c>
      <c r="AG4032">
        <v>3.2000000000000001E-2</v>
      </c>
      <c r="AH4032">
        <v>3.2000000000000001E-2</v>
      </c>
      <c r="AI4032">
        <v>3.3000000000000002E-2</v>
      </c>
      <c r="AJ4032">
        <v>3.3000000000000002E-2</v>
      </c>
    </row>
    <row r="4033" spans="3:36" x14ac:dyDescent="0.25">
      <c r="C4033" t="s">
        <v>996</v>
      </c>
    </row>
    <row r="4034" spans="3:36" x14ac:dyDescent="0.25">
      <c r="C4034" t="s">
        <v>1026</v>
      </c>
    </row>
    <row r="4035" spans="3:36" x14ac:dyDescent="0.25">
      <c r="C4035" t="s">
        <v>996</v>
      </c>
    </row>
    <row r="4036" spans="3:36" x14ac:dyDescent="0.25">
      <c r="C4036" t="s">
        <v>1027</v>
      </c>
    </row>
    <row r="4037" spans="3:36" x14ac:dyDescent="0.25">
      <c r="C4037" t="s">
        <v>876</v>
      </c>
      <c r="E4037">
        <v>16.975999999999999</v>
      </c>
      <c r="F4037">
        <v>16.14</v>
      </c>
      <c r="G4037">
        <v>16.16</v>
      </c>
      <c r="H4037">
        <v>15.943</v>
      </c>
      <c r="I4037">
        <v>16.361999999999998</v>
      </c>
      <c r="J4037">
        <v>15.504</v>
      </c>
      <c r="K4037">
        <v>15.145</v>
      </c>
      <c r="L4037">
        <v>15.484999999999999</v>
      </c>
      <c r="M4037">
        <v>15.757</v>
      </c>
      <c r="N4037">
        <v>15.492000000000001</v>
      </c>
      <c r="O4037">
        <v>15.19</v>
      </c>
      <c r="P4037">
        <v>15.019</v>
      </c>
      <c r="Q4037">
        <v>14.728</v>
      </c>
      <c r="R4037">
        <v>14.461</v>
      </c>
      <c r="S4037">
        <v>14.122999999999999</v>
      </c>
      <c r="T4037">
        <v>13.92</v>
      </c>
      <c r="U4037">
        <v>13.941000000000001</v>
      </c>
      <c r="V4037">
        <v>14.087999999999999</v>
      </c>
      <c r="W4037">
        <v>14.262</v>
      </c>
      <c r="X4037">
        <v>14.442</v>
      </c>
      <c r="Y4037">
        <v>14.596</v>
      </c>
      <c r="Z4037">
        <v>14.7</v>
      </c>
      <c r="AA4037">
        <v>14.77</v>
      </c>
      <c r="AB4037">
        <v>14.789</v>
      </c>
      <c r="AC4037">
        <v>14.805</v>
      </c>
      <c r="AD4037">
        <v>14.82</v>
      </c>
      <c r="AE4037">
        <v>14.832000000000001</v>
      </c>
      <c r="AF4037">
        <v>14.83</v>
      </c>
      <c r="AG4037">
        <v>14.875999999999999</v>
      </c>
      <c r="AH4037">
        <v>14.98</v>
      </c>
      <c r="AI4037">
        <v>15.071999999999999</v>
      </c>
      <c r="AJ4037">
        <v>15.193</v>
      </c>
    </row>
    <row r="4038" spans="3:36" x14ac:dyDescent="0.25">
      <c r="C4038" t="s">
        <v>877</v>
      </c>
      <c r="E4038">
        <v>31.936</v>
      </c>
      <c r="F4038">
        <v>30.364000000000001</v>
      </c>
      <c r="G4038">
        <v>30.401</v>
      </c>
      <c r="H4038">
        <v>29.992999999999999</v>
      </c>
      <c r="I4038">
        <v>30.780999999999999</v>
      </c>
      <c r="J4038">
        <v>29.167999999999999</v>
      </c>
      <c r="K4038">
        <v>28.492999999999999</v>
      </c>
      <c r="L4038">
        <v>29.132000000000001</v>
      </c>
      <c r="M4038">
        <v>29.643999999999998</v>
      </c>
      <c r="N4038">
        <v>29.146000000000001</v>
      </c>
      <c r="O4038">
        <v>28.577999999999999</v>
      </c>
      <c r="P4038">
        <v>28.254999999999999</v>
      </c>
      <c r="Q4038">
        <v>27.707999999999998</v>
      </c>
      <c r="R4038">
        <v>27.206</v>
      </c>
      <c r="S4038">
        <v>26.57</v>
      </c>
      <c r="T4038">
        <v>26.187999999999999</v>
      </c>
      <c r="U4038">
        <v>26.227</v>
      </c>
      <c r="V4038">
        <v>26.504999999999999</v>
      </c>
      <c r="W4038">
        <v>26.832999999999998</v>
      </c>
      <c r="X4038">
        <v>27.17</v>
      </c>
      <c r="Y4038">
        <v>27.46</v>
      </c>
      <c r="Z4038">
        <v>27.655999999999999</v>
      </c>
      <c r="AA4038">
        <v>27.786999999999999</v>
      </c>
      <c r="AB4038">
        <v>27.821999999999999</v>
      </c>
      <c r="AC4038">
        <v>27.853000000000002</v>
      </c>
      <c r="AD4038">
        <v>27.881</v>
      </c>
      <c r="AE4038">
        <v>27.904</v>
      </c>
      <c r="AF4038">
        <v>27.899000000000001</v>
      </c>
      <c r="AG4038">
        <v>27.986999999999998</v>
      </c>
      <c r="AH4038">
        <v>28.181999999999999</v>
      </c>
      <c r="AI4038">
        <v>28.353999999999999</v>
      </c>
      <c r="AJ4038">
        <v>28.582999999999998</v>
      </c>
    </row>
    <row r="4039" spans="3:36" x14ac:dyDescent="0.25">
      <c r="C4039" t="s">
        <v>878</v>
      </c>
      <c r="E4039">
        <v>36.387999999999998</v>
      </c>
      <c r="F4039">
        <v>37.177999999999997</v>
      </c>
      <c r="G4039">
        <v>28.754999999999999</v>
      </c>
      <c r="H4039">
        <v>26.532</v>
      </c>
      <c r="I4039">
        <v>36.290999999999997</v>
      </c>
      <c r="J4039">
        <v>37.524000000000001</v>
      </c>
      <c r="K4039">
        <v>33.238999999999997</v>
      </c>
      <c r="L4039">
        <v>33.131999999999998</v>
      </c>
      <c r="M4039">
        <v>33.540999999999997</v>
      </c>
      <c r="N4039">
        <v>32.850999999999999</v>
      </c>
      <c r="O4039">
        <v>32.204999999999998</v>
      </c>
      <c r="P4039">
        <v>31.677</v>
      </c>
      <c r="Q4039">
        <v>31.132999999999999</v>
      </c>
      <c r="R4039">
        <v>29.724</v>
      </c>
      <c r="S4039">
        <v>28.582000000000001</v>
      </c>
      <c r="T4039">
        <v>27.745000000000001</v>
      </c>
      <c r="U4039">
        <v>26.971</v>
      </c>
      <c r="V4039">
        <v>27.169</v>
      </c>
      <c r="W4039">
        <v>27.577999999999999</v>
      </c>
      <c r="X4039">
        <v>27.954000000000001</v>
      </c>
      <c r="Y4039">
        <v>28.31</v>
      </c>
      <c r="Z4039">
        <v>28.413</v>
      </c>
      <c r="AA4039">
        <v>28.398</v>
      </c>
      <c r="AB4039">
        <v>28.329000000000001</v>
      </c>
      <c r="AC4039">
        <v>28.279</v>
      </c>
      <c r="AD4039">
        <v>28.356999999999999</v>
      </c>
      <c r="AE4039">
        <v>28.452999999999999</v>
      </c>
      <c r="AF4039">
        <v>28.579000000000001</v>
      </c>
      <c r="AG4039">
        <v>28.896000000000001</v>
      </c>
      <c r="AH4039">
        <v>29.132999999999999</v>
      </c>
      <c r="AI4039">
        <v>29.327000000000002</v>
      </c>
      <c r="AJ4039">
        <v>29.358000000000001</v>
      </c>
    </row>
    <row r="4040" spans="3:36" x14ac:dyDescent="0.25">
      <c r="C4040" t="s">
        <v>879</v>
      </c>
      <c r="E4040">
        <v>0</v>
      </c>
      <c r="F4040">
        <v>0</v>
      </c>
      <c r="G4040">
        <v>0</v>
      </c>
      <c r="H4040">
        <v>0</v>
      </c>
      <c r="I4040">
        <v>0</v>
      </c>
      <c r="J4040">
        <v>0</v>
      </c>
      <c r="K4040">
        <v>0</v>
      </c>
      <c r="L4040">
        <v>0</v>
      </c>
      <c r="M4040">
        <v>0</v>
      </c>
      <c r="N4040">
        <v>0</v>
      </c>
      <c r="O4040">
        <v>0</v>
      </c>
      <c r="P4040">
        <v>0</v>
      </c>
      <c r="Q4040">
        <v>0</v>
      </c>
      <c r="R4040">
        <v>0</v>
      </c>
      <c r="S4040">
        <v>0</v>
      </c>
      <c r="T4040">
        <v>0</v>
      </c>
      <c r="U4040">
        <v>0</v>
      </c>
      <c r="V4040">
        <v>0</v>
      </c>
      <c r="W4040">
        <v>0</v>
      </c>
      <c r="X4040">
        <v>0</v>
      </c>
      <c r="Y4040">
        <v>0</v>
      </c>
      <c r="Z4040">
        <v>0</v>
      </c>
      <c r="AA4040">
        <v>0</v>
      </c>
      <c r="AB4040">
        <v>0</v>
      </c>
      <c r="AC4040">
        <v>0</v>
      </c>
      <c r="AD4040">
        <v>0</v>
      </c>
      <c r="AE4040">
        <v>0</v>
      </c>
      <c r="AF4040">
        <v>0</v>
      </c>
      <c r="AG4040">
        <v>0</v>
      </c>
      <c r="AH4040">
        <v>0</v>
      </c>
      <c r="AI4040">
        <v>0</v>
      </c>
      <c r="AJ4040">
        <v>0</v>
      </c>
    </row>
    <row r="4041" spans="3:36" x14ac:dyDescent="0.25">
      <c r="C4041" t="s">
        <v>880</v>
      </c>
      <c r="E4041">
        <v>5.2329999999999997</v>
      </c>
      <c r="F4041">
        <v>4.9749999999999996</v>
      </c>
      <c r="G4041">
        <v>4.9809999999999999</v>
      </c>
      <c r="H4041">
        <v>4.9139999999999997</v>
      </c>
      <c r="I4041">
        <v>5.0439999999999996</v>
      </c>
      <c r="J4041">
        <v>4.78</v>
      </c>
      <c r="K4041">
        <v>4.6689999999999996</v>
      </c>
      <c r="L4041">
        <v>4.774</v>
      </c>
      <c r="M4041">
        <v>4.8579999999999997</v>
      </c>
      <c r="N4041">
        <v>4.7759999999999998</v>
      </c>
      <c r="O4041">
        <v>4.6829999999999998</v>
      </c>
      <c r="P4041">
        <v>4.63</v>
      </c>
      <c r="Q4041">
        <v>4.54</v>
      </c>
      <c r="R4041">
        <v>4.4580000000000002</v>
      </c>
      <c r="S4041">
        <v>4.3540000000000001</v>
      </c>
      <c r="T4041">
        <v>4.2910000000000004</v>
      </c>
      <c r="U4041">
        <v>4.298</v>
      </c>
      <c r="V4041">
        <v>4.343</v>
      </c>
      <c r="W4041">
        <v>4.3970000000000002</v>
      </c>
      <c r="X4041">
        <v>4.452</v>
      </c>
      <c r="Y4041">
        <v>4.5</v>
      </c>
      <c r="Z4041">
        <v>4.532</v>
      </c>
      <c r="AA4041">
        <v>4.5529999999999999</v>
      </c>
      <c r="AB4041">
        <v>4.5590000000000002</v>
      </c>
      <c r="AC4041">
        <v>4.5640000000000001</v>
      </c>
      <c r="AD4041">
        <v>4.5679999999999996</v>
      </c>
      <c r="AE4041">
        <v>4.5720000000000001</v>
      </c>
      <c r="AF4041">
        <v>4.5709999999999997</v>
      </c>
      <c r="AG4041">
        <v>4.5860000000000003</v>
      </c>
      <c r="AH4041">
        <v>4.6180000000000003</v>
      </c>
      <c r="AI4041">
        <v>4.6459999999999999</v>
      </c>
      <c r="AJ4041">
        <v>4.6829999999999998</v>
      </c>
    </row>
    <row r="4042" spans="3:36" x14ac:dyDescent="0.25">
      <c r="C4042" t="s">
        <v>881</v>
      </c>
      <c r="E4042">
        <v>3.069</v>
      </c>
      <c r="F4042">
        <v>3.1360000000000001</v>
      </c>
      <c r="G4042">
        <v>2.4239999999999999</v>
      </c>
      <c r="H4042">
        <v>2.2370000000000001</v>
      </c>
      <c r="I4042">
        <v>3.06</v>
      </c>
      <c r="J4042">
        <v>3.1640000000000001</v>
      </c>
      <c r="K4042">
        <v>2.8029999999999999</v>
      </c>
      <c r="L4042">
        <v>2.794</v>
      </c>
      <c r="M4042">
        <v>2.8279999999999998</v>
      </c>
      <c r="N4042">
        <v>2.77</v>
      </c>
      <c r="O4042">
        <v>2.7149999999999999</v>
      </c>
      <c r="P4042">
        <v>2.6709999999999998</v>
      </c>
      <c r="Q4042">
        <v>2.625</v>
      </c>
      <c r="R4042">
        <v>2.5059999999999998</v>
      </c>
      <c r="S4042">
        <v>2.41</v>
      </c>
      <c r="T4042">
        <v>2.339</v>
      </c>
      <c r="U4042">
        <v>2.274</v>
      </c>
      <c r="V4042">
        <v>2.2909999999999999</v>
      </c>
      <c r="W4042">
        <v>2.3250000000000002</v>
      </c>
      <c r="X4042">
        <v>2.3570000000000002</v>
      </c>
      <c r="Y4042">
        <v>2.387</v>
      </c>
      <c r="Z4042">
        <v>2.3959999999999999</v>
      </c>
      <c r="AA4042">
        <v>2.395</v>
      </c>
      <c r="AB4042">
        <v>2.3889999999999998</v>
      </c>
      <c r="AC4042">
        <v>2.3839999999999999</v>
      </c>
      <c r="AD4042">
        <v>2.391</v>
      </c>
      <c r="AE4042">
        <v>2.399</v>
      </c>
      <c r="AF4042">
        <v>2.41</v>
      </c>
      <c r="AG4042">
        <v>2.4359999999999999</v>
      </c>
      <c r="AH4042">
        <v>2.456</v>
      </c>
      <c r="AI4042">
        <v>2.4729999999999999</v>
      </c>
      <c r="AJ4042">
        <v>2.476</v>
      </c>
    </row>
    <row r="4043" spans="3:36" x14ac:dyDescent="0.25">
      <c r="C4043" t="s">
        <v>882</v>
      </c>
      <c r="E4043">
        <v>1.601</v>
      </c>
      <c r="F4043">
        <v>1.522</v>
      </c>
      <c r="G4043">
        <v>1.524</v>
      </c>
      <c r="H4043">
        <v>1.504</v>
      </c>
      <c r="I4043">
        <v>1.5429999999999999</v>
      </c>
      <c r="J4043">
        <v>1.462</v>
      </c>
      <c r="K4043">
        <v>1.4279999999999999</v>
      </c>
      <c r="L4043">
        <v>1.46</v>
      </c>
      <c r="M4043">
        <v>1.486</v>
      </c>
      <c r="N4043">
        <v>1.4610000000000001</v>
      </c>
      <c r="O4043">
        <v>1.4319999999999999</v>
      </c>
      <c r="P4043">
        <v>1.4159999999999999</v>
      </c>
      <c r="Q4043">
        <v>1.389</v>
      </c>
      <c r="R4043">
        <v>1.363</v>
      </c>
      <c r="S4043">
        <v>1.331</v>
      </c>
      <c r="T4043">
        <v>1.3120000000000001</v>
      </c>
      <c r="U4043">
        <v>1.3140000000000001</v>
      </c>
      <c r="V4043">
        <v>1.3280000000000001</v>
      </c>
      <c r="W4043">
        <v>1.345</v>
      </c>
      <c r="X4043">
        <v>1.3620000000000001</v>
      </c>
      <c r="Y4043">
        <v>1.3759999999999999</v>
      </c>
      <c r="Z4043">
        <v>1.3859999999999999</v>
      </c>
      <c r="AA4043">
        <v>1.393</v>
      </c>
      <c r="AB4043">
        <v>1.3939999999999999</v>
      </c>
      <c r="AC4043">
        <v>1.3959999999999999</v>
      </c>
      <c r="AD4043">
        <v>1.397</v>
      </c>
      <c r="AE4043">
        <v>1.3979999999999999</v>
      </c>
      <c r="AF4043">
        <v>1.3979999999999999</v>
      </c>
      <c r="AG4043">
        <v>1.403</v>
      </c>
      <c r="AH4043">
        <v>1.4119999999999999</v>
      </c>
      <c r="AI4043">
        <v>1.421</v>
      </c>
      <c r="AJ4043">
        <v>1.4319999999999999</v>
      </c>
    </row>
    <row r="4044" spans="3:36" x14ac:dyDescent="0.25">
      <c r="C4044" t="s">
        <v>883</v>
      </c>
      <c r="E4044">
        <v>2.7450000000000001</v>
      </c>
      <c r="F4044">
        <v>2.532</v>
      </c>
      <c r="G4044">
        <v>2.6589999999999998</v>
      </c>
      <c r="H4044">
        <v>2.335</v>
      </c>
      <c r="I4044">
        <v>2.613</v>
      </c>
      <c r="J4044">
        <v>2.597</v>
      </c>
      <c r="K4044">
        <v>2.6019999999999999</v>
      </c>
      <c r="L4044">
        <v>2.6120000000000001</v>
      </c>
      <c r="M4044">
        <v>2.633</v>
      </c>
      <c r="N4044">
        <v>2.6179999999999999</v>
      </c>
      <c r="O4044">
        <v>2.6150000000000002</v>
      </c>
      <c r="P4044">
        <v>2.6349999999999998</v>
      </c>
      <c r="Q4044">
        <v>2.6110000000000002</v>
      </c>
      <c r="R4044">
        <v>2.605</v>
      </c>
      <c r="S4044">
        <v>2.5750000000000002</v>
      </c>
      <c r="T4044">
        <v>2.5289999999999999</v>
      </c>
      <c r="U4044">
        <v>2.5169999999999999</v>
      </c>
      <c r="V4044">
        <v>2.536</v>
      </c>
      <c r="W4044">
        <v>2.5499999999999998</v>
      </c>
      <c r="X4044">
        <v>2.569</v>
      </c>
      <c r="Y4044">
        <v>2.5819999999999999</v>
      </c>
      <c r="Z4044">
        <v>2.5950000000000002</v>
      </c>
      <c r="AA4044">
        <v>2.6150000000000002</v>
      </c>
      <c r="AB4044">
        <v>2.6320000000000001</v>
      </c>
      <c r="AC4044">
        <v>2.6360000000000001</v>
      </c>
      <c r="AD4044">
        <v>2.6419999999999999</v>
      </c>
      <c r="AE4044">
        <v>2.64</v>
      </c>
      <c r="AF4044">
        <v>2.64</v>
      </c>
      <c r="AG4044">
        <v>2.657</v>
      </c>
      <c r="AH4044">
        <v>2.67</v>
      </c>
      <c r="AI4044">
        <v>2.6760000000000002</v>
      </c>
      <c r="AJ4044">
        <v>2.6720000000000002</v>
      </c>
    </row>
    <row r="4045" spans="3:36" x14ac:dyDescent="0.25">
      <c r="C4045" t="s">
        <v>884</v>
      </c>
      <c r="E4045">
        <v>0</v>
      </c>
      <c r="F4045">
        <v>0</v>
      </c>
      <c r="G4045">
        <v>0</v>
      </c>
      <c r="H4045">
        <v>0</v>
      </c>
      <c r="I4045">
        <v>0</v>
      </c>
      <c r="J4045">
        <v>0</v>
      </c>
      <c r="K4045">
        <v>0</v>
      </c>
      <c r="L4045">
        <v>0</v>
      </c>
      <c r="M4045">
        <v>0</v>
      </c>
      <c r="N4045">
        <v>0</v>
      </c>
      <c r="O4045">
        <v>0</v>
      </c>
      <c r="P4045">
        <v>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c r="AI4045">
        <v>0</v>
      </c>
      <c r="AJ4045">
        <v>0</v>
      </c>
    </row>
    <row r="4046" spans="3:36" x14ac:dyDescent="0.25">
      <c r="C4046" t="s">
        <v>1028</v>
      </c>
      <c r="E4046">
        <v>0</v>
      </c>
      <c r="F4046">
        <v>0</v>
      </c>
      <c r="G4046">
        <v>0</v>
      </c>
      <c r="H4046">
        <v>0</v>
      </c>
      <c r="I4046">
        <v>0</v>
      </c>
      <c r="J4046">
        <v>0</v>
      </c>
      <c r="K4046">
        <v>0</v>
      </c>
      <c r="L4046">
        <v>0</v>
      </c>
      <c r="M4046">
        <v>0</v>
      </c>
      <c r="N4046">
        <v>0</v>
      </c>
      <c r="O4046">
        <v>0</v>
      </c>
      <c r="P4046">
        <v>0</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c r="AI4046">
        <v>0</v>
      </c>
      <c r="AJ4046">
        <v>0</v>
      </c>
    </row>
    <row r="4047" spans="3:36" x14ac:dyDescent="0.25">
      <c r="C4047" t="s">
        <v>1029</v>
      </c>
      <c r="E4047">
        <v>4.476</v>
      </c>
      <c r="F4047">
        <v>4.2149999999999999</v>
      </c>
      <c r="G4047">
        <v>4.2720000000000002</v>
      </c>
      <c r="H4047">
        <v>4.1719999999999997</v>
      </c>
      <c r="I4047">
        <v>4.2610000000000001</v>
      </c>
      <c r="J4047">
        <v>3.9670000000000001</v>
      </c>
      <c r="K4047">
        <v>3.8849999999999998</v>
      </c>
      <c r="L4047">
        <v>3.9809999999999999</v>
      </c>
      <c r="M4047">
        <v>4.0620000000000003</v>
      </c>
      <c r="N4047">
        <v>4.0049999999999999</v>
      </c>
      <c r="O4047">
        <v>3.9369999999999998</v>
      </c>
      <c r="P4047">
        <v>3.9009999999999998</v>
      </c>
      <c r="Q4047">
        <v>3.8330000000000002</v>
      </c>
      <c r="R4047">
        <v>3.7709999999999999</v>
      </c>
      <c r="S4047">
        <v>3.6880000000000002</v>
      </c>
      <c r="T4047">
        <v>3.64</v>
      </c>
      <c r="U4047">
        <v>3.649</v>
      </c>
      <c r="V4047">
        <v>3.6880000000000002</v>
      </c>
      <c r="W4047">
        <v>3.7330000000000001</v>
      </c>
      <c r="X4047">
        <v>3.782</v>
      </c>
      <c r="Y4047">
        <v>3.823</v>
      </c>
      <c r="Z4047">
        <v>3.851</v>
      </c>
      <c r="AA4047">
        <v>3.87</v>
      </c>
      <c r="AB4047">
        <v>3.8759999999999999</v>
      </c>
      <c r="AC4047">
        <v>3.8820000000000001</v>
      </c>
      <c r="AD4047">
        <v>3.887</v>
      </c>
      <c r="AE4047">
        <v>3.89</v>
      </c>
      <c r="AF4047">
        <v>3.891</v>
      </c>
      <c r="AG4047">
        <v>3.9039999999999999</v>
      </c>
      <c r="AH4047">
        <v>3.931</v>
      </c>
      <c r="AI4047">
        <v>3.956</v>
      </c>
      <c r="AJ4047">
        <v>3.9870000000000001</v>
      </c>
    </row>
    <row r="4048" spans="3:36" x14ac:dyDescent="0.25">
      <c r="C4048" t="s">
        <v>1030</v>
      </c>
      <c r="E4048">
        <v>2.5550000000000002</v>
      </c>
      <c r="F4048">
        <v>2.6110000000000002</v>
      </c>
      <c r="G4048">
        <v>1.9279999999999999</v>
      </c>
      <c r="H4048">
        <v>1.746</v>
      </c>
      <c r="I4048">
        <v>2.472</v>
      </c>
      <c r="J4048">
        <v>2.585</v>
      </c>
      <c r="K4048">
        <v>2.2770000000000001</v>
      </c>
      <c r="L4048">
        <v>2.2570000000000001</v>
      </c>
      <c r="M4048">
        <v>2.2719999999999998</v>
      </c>
      <c r="N4048">
        <v>2.2130000000000001</v>
      </c>
      <c r="O4048">
        <v>2.1589999999999998</v>
      </c>
      <c r="P4048">
        <v>2.1139999999999999</v>
      </c>
      <c r="Q4048">
        <v>2.0699999999999998</v>
      </c>
      <c r="R4048">
        <v>1.97</v>
      </c>
      <c r="S4048">
        <v>1.89</v>
      </c>
      <c r="T4048">
        <v>1.8320000000000001</v>
      </c>
      <c r="U4048">
        <v>1.7749999999999999</v>
      </c>
      <c r="V4048">
        <v>1.7869999999999999</v>
      </c>
      <c r="W4048">
        <v>1.8129999999999999</v>
      </c>
      <c r="X4048">
        <v>1.8380000000000001</v>
      </c>
      <c r="Y4048">
        <v>1.8620000000000001</v>
      </c>
      <c r="Z4048">
        <v>1.8680000000000001</v>
      </c>
      <c r="AA4048">
        <v>1.867</v>
      </c>
      <c r="AB4048">
        <v>1.863</v>
      </c>
      <c r="AC4048">
        <v>1.86</v>
      </c>
      <c r="AD4048">
        <v>1.865</v>
      </c>
      <c r="AE4048">
        <v>1.871</v>
      </c>
      <c r="AF4048">
        <v>1.879</v>
      </c>
      <c r="AG4048">
        <v>1.9</v>
      </c>
      <c r="AH4048">
        <v>1.9159999999999999</v>
      </c>
      <c r="AI4048">
        <v>1.929</v>
      </c>
      <c r="AJ4048">
        <v>1.93</v>
      </c>
    </row>
    <row r="4049" spans="3:36" x14ac:dyDescent="0.25">
      <c r="C4049" t="s">
        <v>885</v>
      </c>
      <c r="E4049">
        <v>104.977</v>
      </c>
      <c r="F4049">
        <v>102.67400000000001</v>
      </c>
      <c r="G4049">
        <v>93.105000000000004</v>
      </c>
      <c r="H4049">
        <v>89.376999999999995</v>
      </c>
      <c r="I4049">
        <v>102.42700000000001</v>
      </c>
      <c r="J4049">
        <v>100.751</v>
      </c>
      <c r="K4049">
        <v>94.54</v>
      </c>
      <c r="L4049">
        <v>95.626000000000005</v>
      </c>
      <c r="M4049">
        <v>97.081000000000003</v>
      </c>
      <c r="N4049">
        <v>95.332999999999998</v>
      </c>
      <c r="O4049">
        <v>93.516000000000005</v>
      </c>
      <c r="P4049">
        <v>92.319000000000003</v>
      </c>
      <c r="Q4049">
        <v>90.635000000000005</v>
      </c>
      <c r="R4049">
        <v>88.063999999999993</v>
      </c>
      <c r="S4049">
        <v>85.524000000000001</v>
      </c>
      <c r="T4049">
        <v>83.795000000000002</v>
      </c>
      <c r="U4049">
        <v>82.965999999999994</v>
      </c>
      <c r="V4049">
        <v>83.734999999999999</v>
      </c>
      <c r="W4049">
        <v>84.835999999999999</v>
      </c>
      <c r="X4049">
        <v>85.926000000000002</v>
      </c>
      <c r="Y4049">
        <v>86.894999999999996</v>
      </c>
      <c r="Z4049">
        <v>87.397000000000006</v>
      </c>
      <c r="AA4049">
        <v>87.647999999999996</v>
      </c>
      <c r="AB4049">
        <v>87.653000000000006</v>
      </c>
      <c r="AC4049">
        <v>87.659000000000006</v>
      </c>
      <c r="AD4049">
        <v>87.808000000000007</v>
      </c>
      <c r="AE4049">
        <v>87.96</v>
      </c>
      <c r="AF4049">
        <v>88.096999999999994</v>
      </c>
      <c r="AG4049">
        <v>88.644999999999996</v>
      </c>
      <c r="AH4049">
        <v>89.298000000000002</v>
      </c>
      <c r="AI4049">
        <v>89.852000000000004</v>
      </c>
      <c r="AJ4049">
        <v>90.316000000000003</v>
      </c>
    </row>
    <row r="4050" spans="3:36" x14ac:dyDescent="0.25">
      <c r="C4050" t="s">
        <v>996</v>
      </c>
    </row>
    <row r="4051" spans="3:36" x14ac:dyDescent="0.25">
      <c r="C4051" t="s">
        <v>998</v>
      </c>
    </row>
    <row r="4052" spans="3:36" x14ac:dyDescent="0.25">
      <c r="C4052" t="s">
        <v>996</v>
      </c>
    </row>
    <row r="4053" spans="3:36" x14ac:dyDescent="0.25">
      <c r="C4053" t="s">
        <v>1031</v>
      </c>
    </row>
    <row r="4054" spans="3:36" x14ac:dyDescent="0.25">
      <c r="C4054" t="s">
        <v>965</v>
      </c>
      <c r="E4054">
        <v>562.15899999999999</v>
      </c>
      <c r="F4054">
        <v>526.053</v>
      </c>
      <c r="G4054">
        <v>544.02099999999996</v>
      </c>
      <c r="H4054">
        <v>529.79499999999996</v>
      </c>
      <c r="I4054">
        <v>514.66600000000005</v>
      </c>
      <c r="J4054">
        <v>517.39700000000005</v>
      </c>
      <c r="K4054">
        <v>516.52099999999996</v>
      </c>
      <c r="L4054">
        <v>519.30200000000002</v>
      </c>
      <c r="M4054">
        <v>524.17399999999998</v>
      </c>
      <c r="N4054">
        <v>524.36400000000003</v>
      </c>
      <c r="O4054">
        <v>524.87800000000004</v>
      </c>
      <c r="P4054">
        <v>526.53200000000004</v>
      </c>
      <c r="Q4054">
        <v>526.79200000000003</v>
      </c>
      <c r="R4054">
        <v>528.29999999999995</v>
      </c>
      <c r="S4054">
        <v>528.50199999999995</v>
      </c>
      <c r="T4054">
        <v>528.24</v>
      </c>
      <c r="U4054">
        <v>528.51300000000003</v>
      </c>
      <c r="V4054">
        <v>530.14499999999998</v>
      </c>
      <c r="W4054">
        <v>532.61400000000003</v>
      </c>
      <c r="X4054">
        <v>534.73699999999997</v>
      </c>
      <c r="Y4054">
        <v>536.38599999999997</v>
      </c>
      <c r="Z4054">
        <v>538.62199999999996</v>
      </c>
      <c r="AA4054">
        <v>541.56200000000001</v>
      </c>
      <c r="AB4054">
        <v>543.90099999999995</v>
      </c>
      <c r="AC4054">
        <v>545.79100000000005</v>
      </c>
      <c r="AD4054">
        <v>547.53099999999995</v>
      </c>
      <c r="AE4054">
        <v>548.60699999999997</v>
      </c>
      <c r="AF4054">
        <v>549.47799999999995</v>
      </c>
      <c r="AG4054">
        <v>552.55499999999995</v>
      </c>
      <c r="AH4054">
        <v>555.29399999999998</v>
      </c>
      <c r="AI4054">
        <v>557.74800000000005</v>
      </c>
      <c r="AJ4054">
        <v>558.04600000000005</v>
      </c>
    </row>
    <row r="4055" spans="3:36" x14ac:dyDescent="0.25">
      <c r="C4055" t="s">
        <v>966</v>
      </c>
      <c r="E4055">
        <v>562.15899999999999</v>
      </c>
      <c r="F4055">
        <v>526.053</v>
      </c>
      <c r="G4055">
        <v>544.02099999999996</v>
      </c>
      <c r="H4055">
        <v>529.79499999999996</v>
      </c>
      <c r="I4055">
        <v>514.66600000000005</v>
      </c>
      <c r="J4055">
        <v>517.39700000000005</v>
      </c>
      <c r="K4055">
        <v>516.52099999999996</v>
      </c>
      <c r="L4055">
        <v>519.30200000000002</v>
      </c>
      <c r="M4055">
        <v>524.17399999999998</v>
      </c>
      <c r="N4055">
        <v>524.36400000000003</v>
      </c>
      <c r="O4055">
        <v>524.87800000000004</v>
      </c>
      <c r="P4055">
        <v>526.53099999999995</v>
      </c>
      <c r="Q4055">
        <v>526.79200000000003</v>
      </c>
      <c r="R4055">
        <v>528.29999999999995</v>
      </c>
      <c r="S4055">
        <v>528.50199999999995</v>
      </c>
      <c r="T4055">
        <v>528.24</v>
      </c>
      <c r="U4055">
        <v>528.51300000000003</v>
      </c>
      <c r="V4055">
        <v>530.14499999999998</v>
      </c>
      <c r="W4055">
        <v>532.61400000000003</v>
      </c>
      <c r="X4055">
        <v>534.73699999999997</v>
      </c>
      <c r="Y4055">
        <v>536.38599999999997</v>
      </c>
      <c r="Z4055">
        <v>538.62199999999996</v>
      </c>
      <c r="AA4055">
        <v>541.56200000000001</v>
      </c>
      <c r="AB4055">
        <v>543.90099999999995</v>
      </c>
      <c r="AC4055">
        <v>545.79100000000005</v>
      </c>
      <c r="AD4055">
        <v>547.53099999999995</v>
      </c>
      <c r="AE4055">
        <v>548.60699999999997</v>
      </c>
      <c r="AF4055">
        <v>549.47799999999995</v>
      </c>
      <c r="AG4055">
        <v>552.55499999999995</v>
      </c>
      <c r="AH4055">
        <v>555.29399999999998</v>
      </c>
      <c r="AI4055">
        <v>557.74800000000005</v>
      </c>
      <c r="AJ4055">
        <v>558.04600000000005</v>
      </c>
    </row>
    <row r="4056" spans="3:36" x14ac:dyDescent="0.25">
      <c r="C4056" t="s">
        <v>967</v>
      </c>
      <c r="E4056">
        <v>562.15899999999999</v>
      </c>
      <c r="F4056">
        <v>526.053</v>
      </c>
      <c r="G4056">
        <v>544.02099999999996</v>
      </c>
      <c r="H4056">
        <v>529.79499999999996</v>
      </c>
      <c r="I4056">
        <v>514.66600000000005</v>
      </c>
      <c r="J4056">
        <v>517.39700000000005</v>
      </c>
      <c r="K4056">
        <v>516.52099999999996</v>
      </c>
      <c r="L4056">
        <v>519.30200000000002</v>
      </c>
      <c r="M4056">
        <v>524.17399999999998</v>
      </c>
      <c r="N4056">
        <v>524.36400000000003</v>
      </c>
      <c r="O4056">
        <v>524.87800000000004</v>
      </c>
      <c r="P4056">
        <v>526.53200000000004</v>
      </c>
      <c r="Q4056">
        <v>526.79200000000003</v>
      </c>
      <c r="R4056">
        <v>528.29999999999995</v>
      </c>
      <c r="S4056">
        <v>528.50199999999995</v>
      </c>
      <c r="T4056">
        <v>528.24</v>
      </c>
      <c r="U4056">
        <v>528.51300000000003</v>
      </c>
      <c r="V4056">
        <v>530.14499999999998</v>
      </c>
      <c r="W4056">
        <v>532.61400000000003</v>
      </c>
      <c r="X4056">
        <v>534.73699999999997</v>
      </c>
      <c r="Y4056">
        <v>536.38599999999997</v>
      </c>
      <c r="Z4056">
        <v>538.62199999999996</v>
      </c>
      <c r="AA4056">
        <v>541.56200000000001</v>
      </c>
      <c r="AB4056">
        <v>543.90099999999995</v>
      </c>
      <c r="AC4056">
        <v>545.79100000000005</v>
      </c>
      <c r="AD4056">
        <v>547.53099999999995</v>
      </c>
      <c r="AE4056">
        <v>548.60699999999997</v>
      </c>
      <c r="AF4056">
        <v>549.47799999999995</v>
      </c>
      <c r="AG4056">
        <v>552.55499999999995</v>
      </c>
      <c r="AH4056">
        <v>555.29399999999998</v>
      </c>
      <c r="AI4056">
        <v>557.74800000000005</v>
      </c>
      <c r="AJ4056">
        <v>558.04600000000005</v>
      </c>
    </row>
    <row r="4057" spans="3:36" x14ac:dyDescent="0.25">
      <c r="C4057" t="s">
        <v>968</v>
      </c>
      <c r="E4057">
        <v>562.15899999999999</v>
      </c>
      <c r="F4057">
        <v>526.053</v>
      </c>
      <c r="G4057">
        <v>544.02099999999996</v>
      </c>
      <c r="H4057">
        <v>529.79499999999996</v>
      </c>
      <c r="I4057">
        <v>514.66600000000005</v>
      </c>
      <c r="J4057">
        <v>517.39700000000005</v>
      </c>
      <c r="K4057">
        <v>516.52099999999996</v>
      </c>
      <c r="L4057">
        <v>519.30200000000002</v>
      </c>
      <c r="M4057">
        <v>524.17399999999998</v>
      </c>
      <c r="N4057">
        <v>524.36400000000003</v>
      </c>
      <c r="O4057">
        <v>524.87800000000004</v>
      </c>
      <c r="P4057">
        <v>526.53200000000004</v>
      </c>
      <c r="Q4057">
        <v>526.79200000000003</v>
      </c>
      <c r="R4057">
        <v>528.29999999999995</v>
      </c>
      <c r="S4057">
        <v>528.50199999999995</v>
      </c>
      <c r="T4057">
        <v>528.24</v>
      </c>
      <c r="U4057">
        <v>528.51300000000003</v>
      </c>
      <c r="V4057">
        <v>530.14499999999998</v>
      </c>
      <c r="W4057">
        <v>532.61400000000003</v>
      </c>
      <c r="X4057">
        <v>534.73699999999997</v>
      </c>
      <c r="Y4057">
        <v>536.38599999999997</v>
      </c>
      <c r="Z4057">
        <v>538.62199999999996</v>
      </c>
      <c r="AA4057">
        <v>541.56200000000001</v>
      </c>
      <c r="AB4057">
        <v>543.90099999999995</v>
      </c>
      <c r="AC4057">
        <v>545.79100000000005</v>
      </c>
      <c r="AD4057">
        <v>547.53099999999995</v>
      </c>
      <c r="AE4057">
        <v>548.60699999999997</v>
      </c>
      <c r="AF4057">
        <v>549.47799999999995</v>
      </c>
      <c r="AG4057">
        <v>552.55499999999995</v>
      </c>
      <c r="AH4057">
        <v>555.29399999999998</v>
      </c>
      <c r="AI4057">
        <v>557.74800000000005</v>
      </c>
      <c r="AJ4057">
        <v>558.04600000000005</v>
      </c>
    </row>
    <row r="4058" spans="3:36" x14ac:dyDescent="0.25">
      <c r="C4058" t="s">
        <v>969</v>
      </c>
      <c r="E4058">
        <v>562.15899999999999</v>
      </c>
      <c r="F4058">
        <v>526.053</v>
      </c>
      <c r="G4058">
        <v>544.02099999999996</v>
      </c>
      <c r="H4058">
        <v>529.79499999999996</v>
      </c>
      <c r="I4058">
        <v>514.66600000000005</v>
      </c>
      <c r="J4058">
        <v>517.39700000000005</v>
      </c>
      <c r="K4058">
        <v>516.52099999999996</v>
      </c>
      <c r="L4058">
        <v>519.30200000000002</v>
      </c>
      <c r="M4058">
        <v>524.17399999999998</v>
      </c>
      <c r="N4058">
        <v>524.36400000000003</v>
      </c>
      <c r="O4058">
        <v>524.87800000000004</v>
      </c>
      <c r="P4058">
        <v>526.53200000000004</v>
      </c>
      <c r="Q4058">
        <v>526.79200000000003</v>
      </c>
      <c r="R4058">
        <v>528.29999999999995</v>
      </c>
      <c r="S4058">
        <v>528.50199999999995</v>
      </c>
      <c r="T4058">
        <v>528.24</v>
      </c>
      <c r="U4058">
        <v>528.51300000000003</v>
      </c>
      <c r="V4058">
        <v>530.14499999999998</v>
      </c>
      <c r="W4058">
        <v>532.61400000000003</v>
      </c>
      <c r="X4058">
        <v>534.73699999999997</v>
      </c>
      <c r="Y4058">
        <v>536.38599999999997</v>
      </c>
      <c r="Z4058">
        <v>538.62199999999996</v>
      </c>
      <c r="AA4058">
        <v>541.56200000000001</v>
      </c>
      <c r="AB4058">
        <v>543.90099999999995</v>
      </c>
      <c r="AC4058">
        <v>545.79100000000005</v>
      </c>
      <c r="AD4058">
        <v>547.53099999999995</v>
      </c>
      <c r="AE4058">
        <v>548.60699999999997</v>
      </c>
      <c r="AF4058">
        <v>549.47799999999995</v>
      </c>
      <c r="AG4058">
        <v>552.55499999999995</v>
      </c>
      <c r="AH4058">
        <v>555.29399999999998</v>
      </c>
      <c r="AI4058">
        <v>557.74800000000005</v>
      </c>
      <c r="AJ4058">
        <v>558.04600000000005</v>
      </c>
    </row>
    <row r="4059" spans="3:36" x14ac:dyDescent="0.25">
      <c r="C4059" t="s">
        <v>1132</v>
      </c>
      <c r="E4059">
        <v>562.15899999999999</v>
      </c>
      <c r="F4059">
        <v>526.053</v>
      </c>
      <c r="G4059">
        <v>544.02099999999996</v>
      </c>
      <c r="H4059">
        <v>529.79499999999996</v>
      </c>
      <c r="I4059">
        <v>514.66600000000005</v>
      </c>
      <c r="J4059">
        <v>517.39700000000005</v>
      </c>
      <c r="K4059">
        <v>516.52099999999996</v>
      </c>
      <c r="L4059">
        <v>519.30200000000002</v>
      </c>
      <c r="M4059">
        <v>524.17399999999998</v>
      </c>
      <c r="N4059">
        <v>524.36400000000003</v>
      </c>
      <c r="O4059">
        <v>524.87800000000004</v>
      </c>
      <c r="P4059">
        <v>526.53200000000004</v>
      </c>
      <c r="Q4059">
        <v>526.79200000000003</v>
      </c>
      <c r="R4059">
        <v>528.29999999999995</v>
      </c>
      <c r="S4059">
        <v>528.50199999999995</v>
      </c>
      <c r="T4059">
        <v>528.24</v>
      </c>
      <c r="U4059">
        <v>528.51300000000003</v>
      </c>
      <c r="V4059">
        <v>530.14499999999998</v>
      </c>
      <c r="W4059">
        <v>532.61400000000003</v>
      </c>
      <c r="X4059">
        <v>534.73699999999997</v>
      </c>
      <c r="Y4059">
        <v>536.38599999999997</v>
      </c>
      <c r="Z4059">
        <v>538.62199999999996</v>
      </c>
      <c r="AA4059">
        <v>541.56200000000001</v>
      </c>
      <c r="AB4059">
        <v>543.90099999999995</v>
      </c>
      <c r="AC4059">
        <v>545.79100000000005</v>
      </c>
      <c r="AD4059">
        <v>547.53099999999995</v>
      </c>
      <c r="AE4059">
        <v>548.60699999999997</v>
      </c>
      <c r="AF4059">
        <v>549.47799999999995</v>
      </c>
      <c r="AG4059">
        <v>552.55499999999995</v>
      </c>
      <c r="AH4059">
        <v>555.29399999999998</v>
      </c>
      <c r="AI4059">
        <v>557.74800000000005</v>
      </c>
      <c r="AJ4059">
        <v>558.04600000000005</v>
      </c>
    </row>
    <row r="4060" spans="3:36" x14ac:dyDescent="0.25">
      <c r="C4060" t="s">
        <v>996</v>
      </c>
    </row>
    <row r="4061" spans="3:36" x14ac:dyDescent="0.25">
      <c r="C4061" t="s">
        <v>999</v>
      </c>
    </row>
    <row r="4062" spans="3:36" x14ac:dyDescent="0.25">
      <c r="C4062" t="s">
        <v>1133</v>
      </c>
    </row>
    <row r="4063" spans="3:36" x14ac:dyDescent="0.25">
      <c r="C4063" t="s">
        <v>70</v>
      </c>
      <c r="E4063">
        <v>6.0279999999999996</v>
      </c>
      <c r="F4063">
        <v>5.6879999999999997</v>
      </c>
      <c r="G4063">
        <v>5.8140000000000001</v>
      </c>
      <c r="H4063">
        <v>5.72</v>
      </c>
      <c r="I4063">
        <v>5.5709999999999997</v>
      </c>
      <c r="J4063">
        <v>5.6859999999999999</v>
      </c>
      <c r="K4063">
        <v>5.649</v>
      </c>
      <c r="L4063">
        <v>5.657</v>
      </c>
      <c r="M4063">
        <v>5.69</v>
      </c>
      <c r="N4063">
        <v>5.6719999999999997</v>
      </c>
      <c r="O4063">
        <v>5.6580000000000004</v>
      </c>
      <c r="P4063">
        <v>5.6589999999999998</v>
      </c>
      <c r="Q4063">
        <v>5.6449999999999996</v>
      </c>
      <c r="R4063">
        <v>5.6440000000000001</v>
      </c>
      <c r="S4063">
        <v>5.633</v>
      </c>
      <c r="T4063">
        <v>5.62</v>
      </c>
      <c r="U4063">
        <v>5.6130000000000004</v>
      </c>
      <c r="V4063">
        <v>5.6230000000000002</v>
      </c>
      <c r="W4063">
        <v>5.6440000000000001</v>
      </c>
      <c r="X4063">
        <v>5.6609999999999996</v>
      </c>
      <c r="Y4063">
        <v>5.673</v>
      </c>
      <c r="Z4063">
        <v>5.6929999999999996</v>
      </c>
      <c r="AA4063">
        <v>5.7190000000000003</v>
      </c>
      <c r="AB4063">
        <v>5.7380000000000004</v>
      </c>
      <c r="AC4063">
        <v>5.7530000000000001</v>
      </c>
      <c r="AD4063">
        <v>5.766</v>
      </c>
      <c r="AE4063">
        <v>5.7720000000000002</v>
      </c>
      <c r="AF4063">
        <v>5.7750000000000004</v>
      </c>
      <c r="AG4063">
        <v>5.8019999999999996</v>
      </c>
      <c r="AH4063">
        <v>5.8250000000000002</v>
      </c>
      <c r="AI4063">
        <v>5.8440000000000003</v>
      </c>
      <c r="AJ4063">
        <v>5.843</v>
      </c>
    </row>
    <row r="4064" spans="3:36" x14ac:dyDescent="0.25">
      <c r="C4064" t="s">
        <v>840</v>
      </c>
      <c r="E4064">
        <v>100.995</v>
      </c>
      <c r="F4064">
        <v>94.072000000000003</v>
      </c>
      <c r="G4064">
        <v>100.688</v>
      </c>
      <c r="H4064">
        <v>98.27</v>
      </c>
      <c r="I4064">
        <v>92.031000000000006</v>
      </c>
      <c r="J4064">
        <v>91.293000000000006</v>
      </c>
      <c r="K4064">
        <v>91.462000000000003</v>
      </c>
      <c r="L4064">
        <v>92.311000000000007</v>
      </c>
      <c r="M4064">
        <v>93.527000000000001</v>
      </c>
      <c r="N4064">
        <v>93.850999999999999</v>
      </c>
      <c r="O4064">
        <v>94.242000000000004</v>
      </c>
      <c r="P4064">
        <v>94.781000000000006</v>
      </c>
      <c r="Q4064">
        <v>94.98</v>
      </c>
      <c r="R4064">
        <v>95.272000000000006</v>
      </c>
      <c r="S4064">
        <v>95.241</v>
      </c>
      <c r="T4064">
        <v>94.99</v>
      </c>
      <c r="U4064">
        <v>94.307000000000002</v>
      </c>
      <c r="V4064">
        <v>93.747</v>
      </c>
      <c r="W4064">
        <v>93.372</v>
      </c>
      <c r="X4064">
        <v>92.95</v>
      </c>
      <c r="Y4064">
        <v>92.507000000000005</v>
      </c>
      <c r="Z4064">
        <v>92.15</v>
      </c>
      <c r="AA4064">
        <v>91.846000000000004</v>
      </c>
      <c r="AB4064">
        <v>91.384</v>
      </c>
      <c r="AC4064">
        <v>90.825000000000003</v>
      </c>
      <c r="AD4064">
        <v>90.233000000000004</v>
      </c>
      <c r="AE4064">
        <v>89.55</v>
      </c>
      <c r="AF4064">
        <v>88.85</v>
      </c>
      <c r="AG4064">
        <v>88.516000000000005</v>
      </c>
      <c r="AH4064">
        <v>88.144999999999996</v>
      </c>
      <c r="AI4064">
        <v>87.724999999999994</v>
      </c>
      <c r="AJ4064">
        <v>87.034999999999997</v>
      </c>
    </row>
    <row r="4065" spans="3:36" x14ac:dyDescent="0.25">
      <c r="C4065" t="s">
        <v>3</v>
      </c>
      <c r="E4065">
        <v>0.186</v>
      </c>
      <c r="F4065">
        <v>0.17699999999999999</v>
      </c>
      <c r="G4065">
        <v>0.17799999999999999</v>
      </c>
      <c r="H4065">
        <v>0.16400000000000001</v>
      </c>
      <c r="I4065">
        <v>0.16500000000000001</v>
      </c>
      <c r="J4065">
        <v>0.127</v>
      </c>
      <c r="K4065">
        <v>0.13100000000000001</v>
      </c>
      <c r="L4065">
        <v>0.13600000000000001</v>
      </c>
      <c r="M4065">
        <v>0.14099999999999999</v>
      </c>
      <c r="N4065">
        <v>0.14499999999999999</v>
      </c>
      <c r="O4065">
        <v>0.14799999999999999</v>
      </c>
      <c r="P4065">
        <v>0.152</v>
      </c>
      <c r="Q4065">
        <v>0.154</v>
      </c>
      <c r="R4065">
        <v>0.157</v>
      </c>
      <c r="S4065">
        <v>0.159</v>
      </c>
      <c r="T4065">
        <v>0.16</v>
      </c>
      <c r="U4065">
        <v>0.161</v>
      </c>
      <c r="V4065">
        <v>0.161</v>
      </c>
      <c r="W4065">
        <v>0.16200000000000001</v>
      </c>
      <c r="X4065">
        <v>0.16200000000000001</v>
      </c>
      <c r="Y4065">
        <v>0.16300000000000001</v>
      </c>
      <c r="Z4065">
        <v>0.16300000000000001</v>
      </c>
      <c r="AA4065">
        <v>0.16400000000000001</v>
      </c>
      <c r="AB4065">
        <v>0.16400000000000001</v>
      </c>
      <c r="AC4065">
        <v>0.16500000000000001</v>
      </c>
      <c r="AD4065">
        <v>0.16500000000000001</v>
      </c>
      <c r="AE4065">
        <v>0.16500000000000001</v>
      </c>
      <c r="AF4065">
        <v>0.16500000000000001</v>
      </c>
      <c r="AG4065">
        <v>0.16600000000000001</v>
      </c>
      <c r="AH4065">
        <v>0.16700000000000001</v>
      </c>
      <c r="AI4065">
        <v>0.16700000000000001</v>
      </c>
      <c r="AJ4065">
        <v>0.16700000000000001</v>
      </c>
    </row>
    <row r="4066" spans="3:36" x14ac:dyDescent="0.25">
      <c r="C4066" t="s">
        <v>873</v>
      </c>
      <c r="E4066">
        <v>0.41099999999999998</v>
      </c>
      <c r="F4066">
        <v>0.314</v>
      </c>
      <c r="G4066">
        <v>0.44800000000000001</v>
      </c>
      <c r="H4066">
        <v>0.41899999999999998</v>
      </c>
      <c r="I4066">
        <v>0.35099999999999998</v>
      </c>
      <c r="J4066">
        <v>0.38700000000000001</v>
      </c>
      <c r="K4066">
        <v>0.38500000000000001</v>
      </c>
      <c r="L4066">
        <v>0.38400000000000001</v>
      </c>
      <c r="M4066">
        <v>0.38100000000000001</v>
      </c>
      <c r="N4066">
        <v>0.371</v>
      </c>
      <c r="O4066">
        <v>0.36</v>
      </c>
      <c r="P4066">
        <v>0.34899999999999998</v>
      </c>
      <c r="Q4066">
        <v>0.34</v>
      </c>
      <c r="R4066">
        <v>0.33200000000000002</v>
      </c>
      <c r="S4066">
        <v>0.32600000000000001</v>
      </c>
      <c r="T4066">
        <v>0.32</v>
      </c>
      <c r="U4066">
        <v>0.315</v>
      </c>
      <c r="V4066">
        <v>0.311</v>
      </c>
      <c r="W4066">
        <v>0.307</v>
      </c>
      <c r="X4066">
        <v>0.30399999999999999</v>
      </c>
      <c r="Y4066">
        <v>0.30199999999999999</v>
      </c>
      <c r="Z4066">
        <v>0.29899999999999999</v>
      </c>
      <c r="AA4066">
        <v>0.29799999999999999</v>
      </c>
      <c r="AB4066">
        <v>0.29599999999999999</v>
      </c>
      <c r="AC4066">
        <v>0.29399999999999998</v>
      </c>
      <c r="AD4066">
        <v>0.29199999999999998</v>
      </c>
      <c r="AE4066">
        <v>0.28999999999999998</v>
      </c>
      <c r="AF4066">
        <v>0.28799999999999998</v>
      </c>
      <c r="AG4066">
        <v>0.28599999999999998</v>
      </c>
      <c r="AH4066">
        <v>0.28499999999999998</v>
      </c>
      <c r="AI4066">
        <v>0.28399999999999997</v>
      </c>
      <c r="AJ4066">
        <v>0.28199999999999997</v>
      </c>
    </row>
    <row r="4067" spans="3:36" x14ac:dyDescent="0.25">
      <c r="C4067" t="s">
        <v>841</v>
      </c>
      <c r="E4067">
        <v>6.3239999999999998</v>
      </c>
      <c r="F4067">
        <v>5.2789999999999999</v>
      </c>
      <c r="G4067">
        <v>6.0490000000000004</v>
      </c>
      <c r="H4067">
        <v>6.17</v>
      </c>
      <c r="I4067">
        <v>5.9080000000000004</v>
      </c>
      <c r="J4067">
        <v>5.718</v>
      </c>
      <c r="K4067">
        <v>5.7190000000000003</v>
      </c>
      <c r="L4067">
        <v>5.7679999999999998</v>
      </c>
      <c r="M4067">
        <v>5.8410000000000002</v>
      </c>
      <c r="N4067">
        <v>5.8609999999999998</v>
      </c>
      <c r="O4067">
        <v>5.8819999999999997</v>
      </c>
      <c r="P4067">
        <v>5.9130000000000003</v>
      </c>
      <c r="Q4067">
        <v>5.9240000000000004</v>
      </c>
      <c r="R4067">
        <v>5.944</v>
      </c>
      <c r="S4067">
        <v>5.9480000000000004</v>
      </c>
      <c r="T4067">
        <v>5.9429999999999996</v>
      </c>
      <c r="U4067">
        <v>5.9390000000000001</v>
      </c>
      <c r="V4067">
        <v>5.9450000000000003</v>
      </c>
      <c r="W4067">
        <v>5.9580000000000002</v>
      </c>
      <c r="X4067">
        <v>5.9669999999999996</v>
      </c>
      <c r="Y4067">
        <v>5.9710000000000001</v>
      </c>
      <c r="Z4067">
        <v>5.9809999999999999</v>
      </c>
      <c r="AA4067">
        <v>5.9980000000000002</v>
      </c>
      <c r="AB4067">
        <v>6.0090000000000003</v>
      </c>
      <c r="AC4067">
        <v>6.0149999999999997</v>
      </c>
      <c r="AD4067">
        <v>6.0190000000000001</v>
      </c>
      <c r="AE4067">
        <v>6.0149999999999997</v>
      </c>
      <c r="AF4067">
        <v>6.0090000000000003</v>
      </c>
      <c r="AG4067">
        <v>6.0259999999999998</v>
      </c>
      <c r="AH4067">
        <v>6.0389999999999997</v>
      </c>
      <c r="AI4067">
        <v>6.048</v>
      </c>
      <c r="AJ4067">
        <v>6.0369999999999999</v>
      </c>
    </row>
    <row r="4068" spans="3:36" x14ac:dyDescent="0.25">
      <c r="C4068" t="s">
        <v>842</v>
      </c>
      <c r="E4068">
        <v>4.5609999999999999</v>
      </c>
      <c r="F4068">
        <v>3.5190000000000001</v>
      </c>
      <c r="G4068">
        <v>3.1709999999999998</v>
      </c>
      <c r="H4068">
        <v>5.665</v>
      </c>
      <c r="I4068">
        <v>5.032</v>
      </c>
      <c r="J4068">
        <v>1.847</v>
      </c>
      <c r="K4068">
        <v>3.819</v>
      </c>
      <c r="L4068">
        <v>3.82</v>
      </c>
      <c r="M4068">
        <v>3.839</v>
      </c>
      <c r="N4068">
        <v>3.819</v>
      </c>
      <c r="O4068">
        <v>3.8079999999999998</v>
      </c>
      <c r="P4068">
        <v>3.8050000000000002</v>
      </c>
      <c r="Q4068">
        <v>3.7909999999999999</v>
      </c>
      <c r="R4068">
        <v>3.7829999999999999</v>
      </c>
      <c r="S4068">
        <v>3.77</v>
      </c>
      <c r="T4068">
        <v>3.7549999999999999</v>
      </c>
      <c r="U4068">
        <v>3.742</v>
      </c>
      <c r="V4068">
        <v>3.7360000000000002</v>
      </c>
      <c r="W4068">
        <v>3.7410000000000001</v>
      </c>
      <c r="X4068">
        <v>3.742</v>
      </c>
      <c r="Y4068">
        <v>3.7429999999999999</v>
      </c>
      <c r="Z4068">
        <v>3.7480000000000002</v>
      </c>
      <c r="AA4068">
        <v>3.758</v>
      </c>
      <c r="AB4068">
        <v>3.76</v>
      </c>
      <c r="AC4068">
        <v>3.7589999999999999</v>
      </c>
      <c r="AD4068">
        <v>3.7559999999999998</v>
      </c>
      <c r="AE4068">
        <v>3.7490000000000001</v>
      </c>
      <c r="AF4068">
        <v>3.738</v>
      </c>
      <c r="AG4068">
        <v>3.7440000000000002</v>
      </c>
      <c r="AH4068">
        <v>3.7480000000000002</v>
      </c>
      <c r="AI4068">
        <v>3.7480000000000002</v>
      </c>
      <c r="AJ4068">
        <v>3.7349999999999999</v>
      </c>
    </row>
    <row r="4069" spans="3:36" x14ac:dyDescent="0.25">
      <c r="C4069" t="s">
        <v>1134</v>
      </c>
    </row>
    <row r="4070" spans="3:36" x14ac:dyDescent="0.25">
      <c r="C4070" t="s">
        <v>70</v>
      </c>
      <c r="E4070">
        <v>17.242000000000001</v>
      </c>
      <c r="F4070">
        <v>16.268000000000001</v>
      </c>
      <c r="G4070">
        <v>16.626000000000001</v>
      </c>
      <c r="H4070">
        <v>16.353000000000002</v>
      </c>
      <c r="I4070">
        <v>15.923</v>
      </c>
      <c r="J4070">
        <v>16.210999999999999</v>
      </c>
      <c r="K4070">
        <v>16.074000000000002</v>
      </c>
      <c r="L4070">
        <v>16.082999999999998</v>
      </c>
      <c r="M4070">
        <v>16.167999999999999</v>
      </c>
      <c r="N4070">
        <v>16.106999999999999</v>
      </c>
      <c r="O4070">
        <v>16.062000000000001</v>
      </c>
      <c r="P4070">
        <v>16.050999999999998</v>
      </c>
      <c r="Q4070">
        <v>15.997999999999999</v>
      </c>
      <c r="R4070">
        <v>15.98</v>
      </c>
      <c r="S4070">
        <v>15.933999999999999</v>
      </c>
      <c r="T4070">
        <v>15.882999999999999</v>
      </c>
      <c r="U4070">
        <v>15.853</v>
      </c>
      <c r="V4070">
        <v>15.866</v>
      </c>
      <c r="W4070">
        <v>15.907999999999999</v>
      </c>
      <c r="X4070">
        <v>15.939</v>
      </c>
      <c r="Y4070">
        <v>15.96</v>
      </c>
      <c r="Z4070">
        <v>15.997999999999999</v>
      </c>
      <c r="AA4070">
        <v>16.055</v>
      </c>
      <c r="AB4070">
        <v>16.094000000000001</v>
      </c>
      <c r="AC4070">
        <v>16.12</v>
      </c>
      <c r="AD4070">
        <v>16.141999999999999</v>
      </c>
      <c r="AE4070">
        <v>16.146000000000001</v>
      </c>
      <c r="AF4070">
        <v>16.141999999999999</v>
      </c>
      <c r="AG4070">
        <v>16.196999999999999</v>
      </c>
      <c r="AH4070">
        <v>16.245000000000001</v>
      </c>
      <c r="AI4070">
        <v>16.283000000000001</v>
      </c>
      <c r="AJ4070">
        <v>16.268000000000001</v>
      </c>
    </row>
    <row r="4071" spans="3:36" x14ac:dyDescent="0.25">
      <c r="C4071" t="s">
        <v>840</v>
      </c>
      <c r="E4071">
        <v>2.2890000000000001</v>
      </c>
      <c r="F4071">
        <v>2.1320000000000001</v>
      </c>
      <c r="G4071">
        <v>2.2869999999999999</v>
      </c>
      <c r="H4071">
        <v>2.2370000000000001</v>
      </c>
      <c r="I4071">
        <v>2.0950000000000002</v>
      </c>
      <c r="J4071">
        <v>2.0779999999999998</v>
      </c>
      <c r="K4071">
        <v>2.0819999999999999</v>
      </c>
      <c r="L4071">
        <v>2.101</v>
      </c>
      <c r="M4071">
        <v>2.129</v>
      </c>
      <c r="N4071">
        <v>2.1360000000000001</v>
      </c>
      <c r="O4071">
        <v>2.145</v>
      </c>
      <c r="P4071">
        <v>2.157</v>
      </c>
      <c r="Q4071">
        <v>2.161</v>
      </c>
      <c r="R4071">
        <v>2.1669999999999998</v>
      </c>
      <c r="S4071">
        <v>2.1659999999999999</v>
      </c>
      <c r="T4071">
        <v>2.161</v>
      </c>
      <c r="U4071">
        <v>2.1480000000000001</v>
      </c>
      <c r="V4071">
        <v>2.137</v>
      </c>
      <c r="W4071">
        <v>2.1309999999999998</v>
      </c>
      <c r="X4071">
        <v>2.1230000000000002</v>
      </c>
      <c r="Y4071">
        <v>2.1160000000000001</v>
      </c>
      <c r="Z4071">
        <v>2.11</v>
      </c>
      <c r="AA4071">
        <v>2.1059999999999999</v>
      </c>
      <c r="AB4071">
        <v>2.0979999999999999</v>
      </c>
      <c r="AC4071">
        <v>2.0880000000000001</v>
      </c>
      <c r="AD4071">
        <v>2.077</v>
      </c>
      <c r="AE4071">
        <v>2.0649999999999999</v>
      </c>
      <c r="AF4071">
        <v>2.0510000000000002</v>
      </c>
      <c r="AG4071">
        <v>2.0470000000000002</v>
      </c>
      <c r="AH4071">
        <v>2.0409999999999999</v>
      </c>
      <c r="AI4071">
        <v>2.0350000000000001</v>
      </c>
      <c r="AJ4071">
        <v>2.0209999999999999</v>
      </c>
    </row>
    <row r="4072" spans="3:36" x14ac:dyDescent="0.25">
      <c r="C4072" t="s">
        <v>1135</v>
      </c>
    </row>
    <row r="4073" spans="3:36" x14ac:dyDescent="0.25">
      <c r="C4073" t="s">
        <v>70</v>
      </c>
      <c r="E4073">
        <v>101.039</v>
      </c>
      <c r="F4073">
        <v>95.337999999999994</v>
      </c>
      <c r="G4073">
        <v>97.442999999999998</v>
      </c>
      <c r="H4073">
        <v>95.872</v>
      </c>
      <c r="I4073">
        <v>93.375</v>
      </c>
      <c r="J4073">
        <v>95.298000000000002</v>
      </c>
      <c r="K4073">
        <v>94.680999999999997</v>
      </c>
      <c r="L4073">
        <v>94.816000000000003</v>
      </c>
      <c r="M4073">
        <v>95.364999999999995</v>
      </c>
      <c r="N4073">
        <v>95.051000000000002</v>
      </c>
      <c r="O4073">
        <v>94.841999999999999</v>
      </c>
      <c r="P4073">
        <v>94.87</v>
      </c>
      <c r="Q4073">
        <v>94.655000000000001</v>
      </c>
      <c r="R4073">
        <v>94.671999999999997</v>
      </c>
      <c r="S4073">
        <v>94.507000000000005</v>
      </c>
      <c r="T4073">
        <v>94.304000000000002</v>
      </c>
      <c r="U4073">
        <v>94.224000000000004</v>
      </c>
      <c r="V4073">
        <v>94.42</v>
      </c>
      <c r="W4073">
        <v>94.804000000000002</v>
      </c>
      <c r="X4073">
        <v>95.117000000000004</v>
      </c>
      <c r="Y4073">
        <v>95.355000000000004</v>
      </c>
      <c r="Z4073">
        <v>95.706999999999994</v>
      </c>
      <c r="AA4073">
        <v>96.18</v>
      </c>
      <c r="AB4073">
        <v>96.536000000000001</v>
      </c>
      <c r="AC4073">
        <v>96.814999999999998</v>
      </c>
      <c r="AD4073">
        <v>97.066000000000003</v>
      </c>
      <c r="AE4073">
        <v>97.200999999999993</v>
      </c>
      <c r="AF4073">
        <v>97.290999999999997</v>
      </c>
      <c r="AG4073">
        <v>97.778999999999996</v>
      </c>
      <c r="AH4073">
        <v>98.206999999999994</v>
      </c>
      <c r="AI4073">
        <v>98.575000000000003</v>
      </c>
      <c r="AJ4073">
        <v>98.584999999999994</v>
      </c>
    </row>
    <row r="4074" spans="3:36" x14ac:dyDescent="0.25">
      <c r="C4074" t="s">
        <v>840</v>
      </c>
      <c r="E4074">
        <v>13.952999999999999</v>
      </c>
      <c r="F4074">
        <v>12.996</v>
      </c>
      <c r="G4074">
        <v>13.938000000000001</v>
      </c>
      <c r="H4074">
        <v>13.629</v>
      </c>
      <c r="I4074">
        <v>12.763</v>
      </c>
      <c r="J4074">
        <v>12.661</v>
      </c>
      <c r="K4074">
        <v>12.683</v>
      </c>
      <c r="L4074">
        <v>12.8</v>
      </c>
      <c r="M4074">
        <v>12.968</v>
      </c>
      <c r="N4074">
        <v>13.012</v>
      </c>
      <c r="O4074">
        <v>13.064</v>
      </c>
      <c r="P4074">
        <v>13.135</v>
      </c>
      <c r="Q4074">
        <v>13.159000000000001</v>
      </c>
      <c r="R4074">
        <v>13.196999999999999</v>
      </c>
      <c r="S4074">
        <v>13.192</v>
      </c>
      <c r="T4074">
        <v>13.159000000000001</v>
      </c>
      <c r="U4074">
        <v>13.074999999999999</v>
      </c>
      <c r="V4074">
        <v>13.01</v>
      </c>
      <c r="W4074">
        <v>12.97</v>
      </c>
      <c r="X4074">
        <v>12.923999999999999</v>
      </c>
      <c r="Y4074">
        <v>12.875</v>
      </c>
      <c r="Z4074">
        <v>12.839</v>
      </c>
      <c r="AA4074">
        <v>12.811999999999999</v>
      </c>
      <c r="AB4074">
        <v>12.765000000000001</v>
      </c>
      <c r="AC4074">
        <v>12.704000000000001</v>
      </c>
      <c r="AD4074">
        <v>12.638</v>
      </c>
      <c r="AE4074">
        <v>12.56</v>
      </c>
      <c r="AF4074">
        <v>12.478999999999999</v>
      </c>
      <c r="AG4074">
        <v>12.451000000000001</v>
      </c>
      <c r="AH4074">
        <v>12.417999999999999</v>
      </c>
      <c r="AI4074">
        <v>12.377000000000001</v>
      </c>
      <c r="AJ4074">
        <v>12.295</v>
      </c>
    </row>
    <row r="4075" spans="3:36" x14ac:dyDescent="0.25">
      <c r="C4075" t="s">
        <v>841</v>
      </c>
      <c r="E4075">
        <v>2.0739999999999998</v>
      </c>
      <c r="F4075">
        <v>1.732</v>
      </c>
      <c r="G4075">
        <v>1.984</v>
      </c>
      <c r="H4075">
        <v>2.028</v>
      </c>
      <c r="I4075">
        <v>1.9430000000000001</v>
      </c>
      <c r="J4075">
        <v>1.88</v>
      </c>
      <c r="K4075">
        <v>1.881</v>
      </c>
      <c r="L4075">
        <v>1.897</v>
      </c>
      <c r="M4075">
        <v>1.921</v>
      </c>
      <c r="N4075">
        <v>1.927</v>
      </c>
      <c r="O4075">
        <v>1.9339999999999999</v>
      </c>
      <c r="P4075">
        <v>1.944</v>
      </c>
      <c r="Q4075">
        <v>1.948</v>
      </c>
      <c r="R4075">
        <v>1.9550000000000001</v>
      </c>
      <c r="S4075">
        <v>1.956</v>
      </c>
      <c r="T4075">
        <v>1.9550000000000001</v>
      </c>
      <c r="U4075">
        <v>1.954</v>
      </c>
      <c r="V4075">
        <v>1.956</v>
      </c>
      <c r="W4075">
        <v>1.9610000000000001</v>
      </c>
      <c r="X4075">
        <v>1.964</v>
      </c>
      <c r="Y4075">
        <v>1.966</v>
      </c>
      <c r="Z4075">
        <v>1.9690000000000001</v>
      </c>
      <c r="AA4075">
        <v>1.9750000000000001</v>
      </c>
      <c r="AB4075">
        <v>1.9790000000000001</v>
      </c>
      <c r="AC4075">
        <v>1.9810000000000001</v>
      </c>
      <c r="AD4075">
        <v>1.9830000000000001</v>
      </c>
      <c r="AE4075">
        <v>1.982</v>
      </c>
      <c r="AF4075">
        <v>1.98</v>
      </c>
      <c r="AG4075">
        <v>1.986</v>
      </c>
      <c r="AH4075">
        <v>1.99</v>
      </c>
      <c r="AI4075">
        <v>1.9930000000000001</v>
      </c>
      <c r="AJ4075">
        <v>1.9890000000000001</v>
      </c>
    </row>
    <row r="4076" spans="3:36" x14ac:dyDescent="0.25">
      <c r="C4076" t="s">
        <v>1136</v>
      </c>
    </row>
    <row r="4077" spans="3:36" x14ac:dyDescent="0.25">
      <c r="C4077" t="s">
        <v>70</v>
      </c>
      <c r="E4077">
        <v>0.71399999999999997</v>
      </c>
      <c r="F4077">
        <v>0.67400000000000004</v>
      </c>
      <c r="G4077">
        <v>0.68899999999999995</v>
      </c>
      <c r="H4077">
        <v>0.67800000000000005</v>
      </c>
      <c r="I4077">
        <v>0.66</v>
      </c>
      <c r="J4077">
        <v>0.67300000000000004</v>
      </c>
      <c r="K4077">
        <v>0.66800000000000004</v>
      </c>
      <c r="L4077">
        <v>0.66800000000000004</v>
      </c>
      <c r="M4077">
        <v>0.67200000000000004</v>
      </c>
      <c r="N4077">
        <v>0.67</v>
      </c>
      <c r="O4077">
        <v>0.66800000000000004</v>
      </c>
      <c r="P4077">
        <v>0.66800000000000004</v>
      </c>
      <c r="Q4077">
        <v>0.66700000000000004</v>
      </c>
      <c r="R4077">
        <v>0.66700000000000004</v>
      </c>
      <c r="S4077">
        <v>0.66500000000000004</v>
      </c>
      <c r="T4077">
        <v>0.66400000000000003</v>
      </c>
      <c r="U4077">
        <v>0.66300000000000003</v>
      </c>
      <c r="V4077">
        <v>0.66400000000000003</v>
      </c>
      <c r="W4077">
        <v>0.66700000000000004</v>
      </c>
      <c r="X4077">
        <v>0.66900000000000004</v>
      </c>
      <c r="Y4077">
        <v>0.67</v>
      </c>
      <c r="Z4077">
        <v>0.67300000000000004</v>
      </c>
      <c r="AA4077">
        <v>0.67600000000000005</v>
      </c>
      <c r="AB4077">
        <v>0.67800000000000005</v>
      </c>
      <c r="AC4077">
        <v>0.68</v>
      </c>
      <c r="AD4077">
        <v>0.68100000000000005</v>
      </c>
      <c r="AE4077">
        <v>0.68200000000000005</v>
      </c>
      <c r="AF4077">
        <v>0.68300000000000005</v>
      </c>
      <c r="AG4077">
        <v>0.68600000000000005</v>
      </c>
      <c r="AH4077">
        <v>0.68899999999999995</v>
      </c>
      <c r="AI4077">
        <v>0.69099999999999995</v>
      </c>
      <c r="AJ4077">
        <v>0.69099999999999995</v>
      </c>
    </row>
    <row r="4078" spans="3:36" x14ac:dyDescent="0.25">
      <c r="C4078" t="s">
        <v>1137</v>
      </c>
    </row>
    <row r="4079" spans="3:36" x14ac:dyDescent="0.25">
      <c r="C4079" t="s">
        <v>70</v>
      </c>
      <c r="E4079">
        <v>5.9169999999999998</v>
      </c>
      <c r="F4079">
        <v>5.5819999999999999</v>
      </c>
      <c r="G4079">
        <v>5.7050000000000001</v>
      </c>
      <c r="H4079">
        <v>5.6120000000000001</v>
      </c>
      <c r="I4079">
        <v>5.4649999999999999</v>
      </c>
      <c r="J4079">
        <v>5.569</v>
      </c>
      <c r="K4079">
        <v>5.5259999999999998</v>
      </c>
      <c r="L4079">
        <v>5.53</v>
      </c>
      <c r="M4079">
        <v>5.5590000000000002</v>
      </c>
      <c r="N4079">
        <v>5.5380000000000003</v>
      </c>
      <c r="O4079">
        <v>5.5220000000000002</v>
      </c>
      <c r="P4079">
        <v>5.5179999999999998</v>
      </c>
      <c r="Q4079">
        <v>5.5</v>
      </c>
      <c r="R4079">
        <v>5.4939999999999998</v>
      </c>
      <c r="S4079">
        <v>5.4779999999999998</v>
      </c>
      <c r="T4079">
        <v>5.46</v>
      </c>
      <c r="U4079">
        <v>5.4489999999999998</v>
      </c>
      <c r="V4079">
        <v>5.4539999999999997</v>
      </c>
      <c r="W4079">
        <v>5.468</v>
      </c>
      <c r="X4079">
        <v>5.4790000000000001</v>
      </c>
      <c r="Y4079">
        <v>5.4850000000000003</v>
      </c>
      <c r="Z4079">
        <v>5.4980000000000002</v>
      </c>
      <c r="AA4079">
        <v>5.5179999999999998</v>
      </c>
      <c r="AB4079">
        <v>5.5309999999999997</v>
      </c>
      <c r="AC4079">
        <v>5.54</v>
      </c>
      <c r="AD4079">
        <v>5.5469999999999997</v>
      </c>
      <c r="AE4079">
        <v>5.548</v>
      </c>
      <c r="AF4079">
        <v>5.5469999999999997</v>
      </c>
      <c r="AG4079">
        <v>5.5659999999999998</v>
      </c>
      <c r="AH4079">
        <v>5.5830000000000002</v>
      </c>
      <c r="AI4079">
        <v>5.5960000000000001</v>
      </c>
      <c r="AJ4079">
        <v>5.5910000000000002</v>
      </c>
    </row>
    <row r="4080" spans="3:36" x14ac:dyDescent="0.25">
      <c r="C4080" t="s">
        <v>840</v>
      </c>
      <c r="E4080">
        <v>0.92500000000000004</v>
      </c>
      <c r="F4080">
        <v>0.86199999999999999</v>
      </c>
      <c r="G4080">
        <v>0.92200000000000004</v>
      </c>
      <c r="H4080">
        <v>0.89900000000000002</v>
      </c>
      <c r="I4080">
        <v>0.84199999999999997</v>
      </c>
      <c r="J4080">
        <v>0.83599999999999997</v>
      </c>
      <c r="K4080">
        <v>0.83699999999999997</v>
      </c>
      <c r="L4080">
        <v>0.84499999999999997</v>
      </c>
      <c r="M4080">
        <v>0.85599999999999998</v>
      </c>
      <c r="N4080">
        <v>0.85899999999999999</v>
      </c>
      <c r="O4080">
        <v>0.86299999999999999</v>
      </c>
      <c r="P4080">
        <v>0.86799999999999999</v>
      </c>
      <c r="Q4080">
        <v>0.87</v>
      </c>
      <c r="R4080">
        <v>0.873</v>
      </c>
      <c r="S4080">
        <v>0.873</v>
      </c>
      <c r="T4080">
        <v>0.871</v>
      </c>
      <c r="U4080">
        <v>0.86499999999999999</v>
      </c>
      <c r="V4080">
        <v>0.86099999999999999</v>
      </c>
      <c r="W4080">
        <v>0.85799999999999998</v>
      </c>
      <c r="X4080">
        <v>0.85499999999999998</v>
      </c>
      <c r="Y4080">
        <v>0.85199999999999998</v>
      </c>
      <c r="Z4080">
        <v>0.84899999999999998</v>
      </c>
      <c r="AA4080">
        <v>0.84799999999999998</v>
      </c>
      <c r="AB4080">
        <v>0.84399999999999997</v>
      </c>
      <c r="AC4080">
        <v>0.84</v>
      </c>
      <c r="AD4080">
        <v>0.83599999999999997</v>
      </c>
      <c r="AE4080">
        <v>0.83099999999999996</v>
      </c>
      <c r="AF4080">
        <v>0.82499999999999996</v>
      </c>
      <c r="AG4080">
        <v>0.82399999999999995</v>
      </c>
      <c r="AH4080">
        <v>0.82199999999999995</v>
      </c>
      <c r="AI4080">
        <v>0.82</v>
      </c>
      <c r="AJ4080">
        <v>0.81399999999999995</v>
      </c>
    </row>
    <row r="4081" spans="3:36" x14ac:dyDescent="0.25">
      <c r="C4081" t="s">
        <v>1138</v>
      </c>
    </row>
    <row r="4082" spans="3:36" x14ac:dyDescent="0.25">
      <c r="C4082" t="s">
        <v>875</v>
      </c>
      <c r="E4082">
        <v>738.625</v>
      </c>
      <c r="F4082">
        <v>720.47500000000002</v>
      </c>
      <c r="G4082">
        <v>779.32</v>
      </c>
      <c r="H4082">
        <v>799.00099999999998</v>
      </c>
      <c r="I4082">
        <v>772.33100000000002</v>
      </c>
      <c r="J4082">
        <v>757.697</v>
      </c>
      <c r="K4082">
        <v>758.34</v>
      </c>
      <c r="L4082">
        <v>764.51099999999997</v>
      </c>
      <c r="M4082">
        <v>778.27300000000002</v>
      </c>
      <c r="N4082">
        <v>777.62199999999996</v>
      </c>
      <c r="O4082">
        <v>780.02300000000002</v>
      </c>
      <c r="P4082">
        <v>784.33900000000006</v>
      </c>
      <c r="Q4082">
        <v>787.59400000000005</v>
      </c>
      <c r="R4082">
        <v>783.71799999999996</v>
      </c>
      <c r="S4082">
        <v>784.63900000000001</v>
      </c>
      <c r="T4082">
        <v>785.72299999999996</v>
      </c>
      <c r="U4082">
        <v>788.10699999999997</v>
      </c>
      <c r="V4082">
        <v>790.15800000000002</v>
      </c>
      <c r="W4082">
        <v>791.76199999999994</v>
      </c>
      <c r="X4082">
        <v>793.40700000000004</v>
      </c>
      <c r="Y4082">
        <v>795.26900000000001</v>
      </c>
      <c r="Z4082">
        <v>797.65700000000004</v>
      </c>
      <c r="AA4082">
        <v>799.38900000000001</v>
      </c>
      <c r="AB4082">
        <v>799.48599999999999</v>
      </c>
      <c r="AC4082">
        <v>800.85799999999995</v>
      </c>
      <c r="AD4082">
        <v>801.37300000000005</v>
      </c>
      <c r="AE4082">
        <v>802.18799999999999</v>
      </c>
      <c r="AF4082">
        <v>804.36300000000006</v>
      </c>
      <c r="AG4082">
        <v>804.33399999999995</v>
      </c>
      <c r="AH4082">
        <v>803.46199999999999</v>
      </c>
      <c r="AI4082">
        <v>802.41800000000001</v>
      </c>
      <c r="AJ4082">
        <v>800.21400000000006</v>
      </c>
    </row>
    <row r="4083" spans="3:36" x14ac:dyDescent="0.25">
      <c r="C4083" t="s">
        <v>1003</v>
      </c>
    </row>
    <row r="4084" spans="3:36" x14ac:dyDescent="0.25">
      <c r="C4084" t="s">
        <v>70</v>
      </c>
      <c r="E4084">
        <v>130.941</v>
      </c>
      <c r="F4084">
        <v>123.55</v>
      </c>
      <c r="G4084">
        <v>126.277</v>
      </c>
      <c r="H4084">
        <v>124.23399999999999</v>
      </c>
      <c r="I4084">
        <v>120.994</v>
      </c>
      <c r="J4084">
        <v>123.437</v>
      </c>
      <c r="K4084">
        <v>122.598</v>
      </c>
      <c r="L4084">
        <v>122.755</v>
      </c>
      <c r="M4084">
        <v>123.45399999999999</v>
      </c>
      <c r="N4084">
        <v>123.038</v>
      </c>
      <c r="O4084">
        <v>122.753</v>
      </c>
      <c r="P4084">
        <v>122.767</v>
      </c>
      <c r="Q4084">
        <v>122.464</v>
      </c>
      <c r="R4084">
        <v>122.45699999999999</v>
      </c>
      <c r="S4084">
        <v>122.218</v>
      </c>
      <c r="T4084">
        <v>121.931</v>
      </c>
      <c r="U4084">
        <v>121.80200000000001</v>
      </c>
      <c r="V4084">
        <v>122.026</v>
      </c>
      <c r="W4084">
        <v>122.49</v>
      </c>
      <c r="X4084">
        <v>122.864</v>
      </c>
      <c r="Y4084">
        <v>123.14400000000001</v>
      </c>
      <c r="Z4084">
        <v>123.569</v>
      </c>
      <c r="AA4084">
        <v>124.14700000000001</v>
      </c>
      <c r="AB4084">
        <v>124.57599999999999</v>
      </c>
      <c r="AC4084">
        <v>124.907</v>
      </c>
      <c r="AD4084">
        <v>125.203</v>
      </c>
      <c r="AE4084">
        <v>125.35</v>
      </c>
      <c r="AF4084">
        <v>125.438</v>
      </c>
      <c r="AG4084">
        <v>126.03</v>
      </c>
      <c r="AH4084">
        <v>126.548</v>
      </c>
      <c r="AI4084">
        <v>126.989</v>
      </c>
      <c r="AJ4084">
        <v>126.97799999999999</v>
      </c>
    </row>
    <row r="4085" spans="3:36" x14ac:dyDescent="0.25">
      <c r="C4085" t="s">
        <v>840</v>
      </c>
      <c r="E4085">
        <v>118.163</v>
      </c>
      <c r="F4085">
        <v>110.063</v>
      </c>
      <c r="G4085">
        <v>117.836</v>
      </c>
      <c r="H4085">
        <v>115.035</v>
      </c>
      <c r="I4085">
        <v>107.73099999999999</v>
      </c>
      <c r="J4085">
        <v>106.86799999999999</v>
      </c>
      <c r="K4085">
        <v>107.06399999999999</v>
      </c>
      <c r="L4085">
        <v>108.05800000000001</v>
      </c>
      <c r="M4085">
        <v>109.48</v>
      </c>
      <c r="N4085">
        <v>109.858</v>
      </c>
      <c r="O4085">
        <v>110.313</v>
      </c>
      <c r="P4085">
        <v>110.94</v>
      </c>
      <c r="Q4085">
        <v>111.17100000000001</v>
      </c>
      <c r="R4085">
        <v>111.509</v>
      </c>
      <c r="S4085">
        <v>111.473</v>
      </c>
      <c r="T4085">
        <v>111.182</v>
      </c>
      <c r="U4085">
        <v>110.395</v>
      </c>
      <c r="V4085">
        <v>109.755</v>
      </c>
      <c r="W4085">
        <v>109.331</v>
      </c>
      <c r="X4085">
        <v>108.85299999999999</v>
      </c>
      <c r="Y4085">
        <v>108.35</v>
      </c>
      <c r="Z4085">
        <v>107.949</v>
      </c>
      <c r="AA4085">
        <v>107.61199999999999</v>
      </c>
      <c r="AB4085">
        <v>107.09099999999999</v>
      </c>
      <c r="AC4085">
        <v>106.45699999999999</v>
      </c>
      <c r="AD4085">
        <v>105.785</v>
      </c>
      <c r="AE4085">
        <v>105.005</v>
      </c>
      <c r="AF4085">
        <v>104.205</v>
      </c>
      <c r="AG4085">
        <v>103.83799999999999</v>
      </c>
      <c r="AH4085">
        <v>103.426</v>
      </c>
      <c r="AI4085">
        <v>102.95699999999999</v>
      </c>
      <c r="AJ4085">
        <v>102.166</v>
      </c>
    </row>
    <row r="4086" spans="3:36" x14ac:dyDescent="0.25">
      <c r="C4086" t="s">
        <v>3</v>
      </c>
      <c r="E4086">
        <v>0.186</v>
      </c>
      <c r="F4086">
        <v>0.17699999999999999</v>
      </c>
      <c r="G4086">
        <v>0.17799999999999999</v>
      </c>
      <c r="H4086">
        <v>0.16400000000000001</v>
      </c>
      <c r="I4086">
        <v>0.16500000000000001</v>
      </c>
      <c r="J4086">
        <v>0.127</v>
      </c>
      <c r="K4086">
        <v>0.13100000000000001</v>
      </c>
      <c r="L4086">
        <v>0.13600000000000001</v>
      </c>
      <c r="M4086">
        <v>0.14099999999999999</v>
      </c>
      <c r="N4086">
        <v>0.14499999999999999</v>
      </c>
      <c r="O4086">
        <v>0.14799999999999999</v>
      </c>
      <c r="P4086">
        <v>0.152</v>
      </c>
      <c r="Q4086">
        <v>0.154</v>
      </c>
      <c r="R4086">
        <v>0.157</v>
      </c>
      <c r="S4086">
        <v>0.159</v>
      </c>
      <c r="T4086">
        <v>0.16</v>
      </c>
      <c r="U4086">
        <v>0.161</v>
      </c>
      <c r="V4086">
        <v>0.161</v>
      </c>
      <c r="W4086">
        <v>0.16200000000000001</v>
      </c>
      <c r="X4086">
        <v>0.16200000000000001</v>
      </c>
      <c r="Y4086">
        <v>0.16300000000000001</v>
      </c>
      <c r="Z4086">
        <v>0.16300000000000001</v>
      </c>
      <c r="AA4086">
        <v>0.16400000000000001</v>
      </c>
      <c r="AB4086">
        <v>0.16400000000000001</v>
      </c>
      <c r="AC4086">
        <v>0.16500000000000001</v>
      </c>
      <c r="AD4086">
        <v>0.16500000000000001</v>
      </c>
      <c r="AE4086">
        <v>0.16500000000000001</v>
      </c>
      <c r="AF4086">
        <v>0.16500000000000001</v>
      </c>
      <c r="AG4086">
        <v>0.16600000000000001</v>
      </c>
      <c r="AH4086">
        <v>0.16700000000000001</v>
      </c>
      <c r="AI4086">
        <v>0.16700000000000001</v>
      </c>
      <c r="AJ4086">
        <v>0.16700000000000001</v>
      </c>
    </row>
    <row r="4087" spans="3:36" x14ac:dyDescent="0.25">
      <c r="C4087" t="s">
        <v>873</v>
      </c>
      <c r="E4087">
        <v>0.41099999999999998</v>
      </c>
      <c r="F4087">
        <v>0.314</v>
      </c>
      <c r="G4087">
        <v>0.44800000000000001</v>
      </c>
      <c r="H4087">
        <v>0.41899999999999998</v>
      </c>
      <c r="I4087">
        <v>0.35099999999999998</v>
      </c>
      <c r="J4087">
        <v>0.38700000000000001</v>
      </c>
      <c r="K4087">
        <v>0.38500000000000001</v>
      </c>
      <c r="L4087">
        <v>0.38400000000000001</v>
      </c>
      <c r="M4087">
        <v>0.38100000000000001</v>
      </c>
      <c r="N4087">
        <v>0.371</v>
      </c>
      <c r="O4087">
        <v>0.36</v>
      </c>
      <c r="P4087">
        <v>0.34899999999999998</v>
      </c>
      <c r="Q4087">
        <v>0.34</v>
      </c>
      <c r="R4087">
        <v>0.33200000000000002</v>
      </c>
      <c r="S4087">
        <v>0.32600000000000001</v>
      </c>
      <c r="T4087">
        <v>0.32</v>
      </c>
      <c r="U4087">
        <v>0.315</v>
      </c>
      <c r="V4087">
        <v>0.311</v>
      </c>
      <c r="W4087">
        <v>0.307</v>
      </c>
      <c r="X4087">
        <v>0.30399999999999999</v>
      </c>
      <c r="Y4087">
        <v>0.30199999999999999</v>
      </c>
      <c r="Z4087">
        <v>0.29899999999999999</v>
      </c>
      <c r="AA4087">
        <v>0.29799999999999999</v>
      </c>
      <c r="AB4087">
        <v>0.29599999999999999</v>
      </c>
      <c r="AC4087">
        <v>0.29399999999999998</v>
      </c>
      <c r="AD4087">
        <v>0.29199999999999998</v>
      </c>
      <c r="AE4087">
        <v>0.28999999999999998</v>
      </c>
      <c r="AF4087">
        <v>0.28799999999999998</v>
      </c>
      <c r="AG4087">
        <v>0.28599999999999998</v>
      </c>
      <c r="AH4087">
        <v>0.28499999999999998</v>
      </c>
      <c r="AI4087">
        <v>0.28399999999999997</v>
      </c>
      <c r="AJ4087">
        <v>0.28199999999999997</v>
      </c>
    </row>
    <row r="4088" spans="3:36" x14ac:dyDescent="0.25">
      <c r="C4088" t="s">
        <v>841</v>
      </c>
      <c r="E4088">
        <v>8.3979999999999997</v>
      </c>
      <c r="F4088">
        <v>7.0110000000000001</v>
      </c>
      <c r="G4088">
        <v>8.0329999999999995</v>
      </c>
      <c r="H4088">
        <v>8.1980000000000004</v>
      </c>
      <c r="I4088">
        <v>7.851</v>
      </c>
      <c r="J4088">
        <v>7.5990000000000002</v>
      </c>
      <c r="K4088">
        <v>7.6</v>
      </c>
      <c r="L4088">
        <v>7.665</v>
      </c>
      <c r="M4088">
        <v>7.7619999999999996</v>
      </c>
      <c r="N4088">
        <v>7.7889999999999997</v>
      </c>
      <c r="O4088">
        <v>7.8170000000000002</v>
      </c>
      <c r="P4088">
        <v>7.8570000000000002</v>
      </c>
      <c r="Q4088">
        <v>7.8719999999999999</v>
      </c>
      <c r="R4088">
        <v>7.899</v>
      </c>
      <c r="S4088">
        <v>7.9039999999999999</v>
      </c>
      <c r="T4088">
        <v>7.8979999999999997</v>
      </c>
      <c r="U4088">
        <v>7.8920000000000003</v>
      </c>
      <c r="V4088">
        <v>7.9009999999999998</v>
      </c>
      <c r="W4088">
        <v>7.9189999999999996</v>
      </c>
      <c r="X4088">
        <v>7.931</v>
      </c>
      <c r="Y4088">
        <v>7.9370000000000003</v>
      </c>
      <c r="Z4088">
        <v>7.95</v>
      </c>
      <c r="AA4088">
        <v>7.9729999999999999</v>
      </c>
      <c r="AB4088">
        <v>7.9880000000000004</v>
      </c>
      <c r="AC4088">
        <v>7.9960000000000004</v>
      </c>
      <c r="AD4088">
        <v>8.0020000000000007</v>
      </c>
      <c r="AE4088">
        <v>7.9969999999999999</v>
      </c>
      <c r="AF4088">
        <v>7.9889999999999999</v>
      </c>
      <c r="AG4088">
        <v>8.0120000000000005</v>
      </c>
      <c r="AH4088">
        <v>8.0289999999999999</v>
      </c>
      <c r="AI4088">
        <v>8.0419999999999998</v>
      </c>
      <c r="AJ4088">
        <v>8.0259999999999998</v>
      </c>
    </row>
    <row r="4089" spans="3:36" x14ac:dyDescent="0.25">
      <c r="C4089" t="s">
        <v>842</v>
      </c>
      <c r="E4089">
        <v>4.5609999999999999</v>
      </c>
      <c r="F4089">
        <v>3.5190000000000001</v>
      </c>
      <c r="G4089">
        <v>3.1709999999999998</v>
      </c>
      <c r="H4089">
        <v>5.665</v>
      </c>
      <c r="I4089">
        <v>5.032</v>
      </c>
      <c r="J4089">
        <v>1.847</v>
      </c>
      <c r="K4089">
        <v>3.819</v>
      </c>
      <c r="L4089">
        <v>3.82</v>
      </c>
      <c r="M4089">
        <v>3.839</v>
      </c>
      <c r="N4089">
        <v>3.819</v>
      </c>
      <c r="O4089">
        <v>3.8079999999999998</v>
      </c>
      <c r="P4089">
        <v>3.8050000000000002</v>
      </c>
      <c r="Q4089">
        <v>3.7909999999999999</v>
      </c>
      <c r="R4089">
        <v>3.7829999999999999</v>
      </c>
      <c r="S4089">
        <v>3.77</v>
      </c>
      <c r="T4089">
        <v>3.7549999999999999</v>
      </c>
      <c r="U4089">
        <v>3.742</v>
      </c>
      <c r="V4089">
        <v>3.7360000000000002</v>
      </c>
      <c r="W4089">
        <v>3.7410000000000001</v>
      </c>
      <c r="X4089">
        <v>3.742</v>
      </c>
      <c r="Y4089">
        <v>3.7429999999999999</v>
      </c>
      <c r="Z4089">
        <v>3.7480000000000002</v>
      </c>
      <c r="AA4089">
        <v>3.758</v>
      </c>
      <c r="AB4089">
        <v>3.76</v>
      </c>
      <c r="AC4089">
        <v>3.7589999999999999</v>
      </c>
      <c r="AD4089">
        <v>3.7559999999999998</v>
      </c>
      <c r="AE4089">
        <v>3.7490000000000001</v>
      </c>
      <c r="AF4089">
        <v>3.738</v>
      </c>
      <c r="AG4089">
        <v>3.7440000000000002</v>
      </c>
      <c r="AH4089">
        <v>3.7480000000000002</v>
      </c>
      <c r="AI4089">
        <v>3.7480000000000002</v>
      </c>
      <c r="AJ4089">
        <v>3.7349999999999999</v>
      </c>
    </row>
    <row r="4090" spans="3:36" x14ac:dyDescent="0.25">
      <c r="C4090" t="s">
        <v>875</v>
      </c>
      <c r="E4090">
        <v>738.625</v>
      </c>
      <c r="F4090">
        <v>720.47500000000002</v>
      </c>
      <c r="G4090">
        <v>779.32</v>
      </c>
      <c r="H4090">
        <v>799.00099999999998</v>
      </c>
      <c r="I4090">
        <v>772.33100000000002</v>
      </c>
      <c r="J4090">
        <v>757.697</v>
      </c>
      <c r="K4090">
        <v>758.34</v>
      </c>
      <c r="L4090">
        <v>764.51099999999997</v>
      </c>
      <c r="M4090">
        <v>778.27300000000002</v>
      </c>
      <c r="N4090">
        <v>777.62199999999996</v>
      </c>
      <c r="O4090">
        <v>780.02300000000002</v>
      </c>
      <c r="P4090">
        <v>784.33900000000006</v>
      </c>
      <c r="Q4090">
        <v>787.59400000000005</v>
      </c>
      <c r="R4090">
        <v>783.71799999999996</v>
      </c>
      <c r="S4090">
        <v>784.63900000000001</v>
      </c>
      <c r="T4090">
        <v>785.72299999999996</v>
      </c>
      <c r="U4090">
        <v>788.10699999999997</v>
      </c>
      <c r="V4090">
        <v>790.15800000000002</v>
      </c>
      <c r="W4090">
        <v>791.76199999999994</v>
      </c>
      <c r="X4090">
        <v>793.40700000000004</v>
      </c>
      <c r="Y4090">
        <v>795.26900000000001</v>
      </c>
      <c r="Z4090">
        <v>797.65700000000004</v>
      </c>
      <c r="AA4090">
        <v>799.38900000000001</v>
      </c>
      <c r="AB4090">
        <v>799.48599999999999</v>
      </c>
      <c r="AC4090">
        <v>800.85799999999995</v>
      </c>
      <c r="AD4090">
        <v>801.37300000000005</v>
      </c>
      <c r="AE4090">
        <v>802.18799999999999</v>
      </c>
      <c r="AF4090">
        <v>804.36300000000006</v>
      </c>
      <c r="AG4090">
        <v>804.33399999999995</v>
      </c>
      <c r="AH4090">
        <v>803.46199999999999</v>
      </c>
      <c r="AI4090">
        <v>802.41800000000001</v>
      </c>
      <c r="AJ4090">
        <v>800.21400000000006</v>
      </c>
    </row>
    <row r="4091" spans="3:36" x14ac:dyDescent="0.25">
      <c r="C4091" t="s">
        <v>838</v>
      </c>
      <c r="E4091">
        <v>1001.2859999999999</v>
      </c>
      <c r="F4091">
        <v>965.11</v>
      </c>
      <c r="G4091">
        <v>1035.2629999999999</v>
      </c>
      <c r="H4091">
        <v>1052.7159999999999</v>
      </c>
      <c r="I4091">
        <v>1014.455</v>
      </c>
      <c r="J4091">
        <v>997.96</v>
      </c>
      <c r="K4091">
        <v>999.93600000000004</v>
      </c>
      <c r="L4091">
        <v>1007.329</v>
      </c>
      <c r="M4091">
        <v>1023.329</v>
      </c>
      <c r="N4091">
        <v>1022.6420000000001</v>
      </c>
      <c r="O4091">
        <v>1025.222</v>
      </c>
      <c r="P4091">
        <v>1030.2090000000001</v>
      </c>
      <c r="Q4091">
        <v>1033.385</v>
      </c>
      <c r="R4091">
        <v>1029.855</v>
      </c>
      <c r="S4091">
        <v>1030.489</v>
      </c>
      <c r="T4091">
        <v>1030.9690000000001</v>
      </c>
      <c r="U4091">
        <v>1032.414</v>
      </c>
      <c r="V4091">
        <v>1034.05</v>
      </c>
      <c r="W4091">
        <v>1035.712</v>
      </c>
      <c r="X4091">
        <v>1037.2639999999999</v>
      </c>
      <c r="Y4091">
        <v>1038.9069999999999</v>
      </c>
      <c r="Z4091">
        <v>1041.336</v>
      </c>
      <c r="AA4091">
        <v>1043.3399999999999</v>
      </c>
      <c r="AB4091">
        <v>1043.3610000000001</v>
      </c>
      <c r="AC4091">
        <v>1044.4359999999999</v>
      </c>
      <c r="AD4091">
        <v>1044.576</v>
      </c>
      <c r="AE4091">
        <v>1044.7439999999999</v>
      </c>
      <c r="AF4091">
        <v>1046.1869999999999</v>
      </c>
      <c r="AG4091">
        <v>1046.4100000000001</v>
      </c>
      <c r="AH4091">
        <v>1045.665</v>
      </c>
      <c r="AI4091">
        <v>1044.605</v>
      </c>
      <c r="AJ4091">
        <v>1041.569</v>
      </c>
    </row>
    <row r="4092" spans="3:36" x14ac:dyDescent="0.25">
      <c r="C4092" t="s">
        <v>996</v>
      </c>
    </row>
    <row r="4093" spans="3:36" x14ac:dyDescent="0.25">
      <c r="C4093" t="s">
        <v>1004</v>
      </c>
    </row>
    <row r="4094" spans="3:36" x14ac:dyDescent="0.25">
      <c r="C4094" t="s">
        <v>996</v>
      </c>
    </row>
    <row r="4095" spans="3:36" x14ac:dyDescent="0.25">
      <c r="C4095" t="s">
        <v>1005</v>
      </c>
    </row>
    <row r="4096" spans="3:36" x14ac:dyDescent="0.25">
      <c r="C4096" t="s">
        <v>55</v>
      </c>
      <c r="E4096">
        <v>0</v>
      </c>
      <c r="F4096">
        <v>0</v>
      </c>
      <c r="G4096">
        <v>0</v>
      </c>
      <c r="H4096">
        <v>0</v>
      </c>
      <c r="I4096">
        <v>0</v>
      </c>
      <c r="J4096">
        <v>0</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c r="AE4096">
        <v>0</v>
      </c>
      <c r="AF4096">
        <v>0</v>
      </c>
      <c r="AG4096">
        <v>0</v>
      </c>
      <c r="AH4096">
        <v>0</v>
      </c>
      <c r="AI4096">
        <v>0</v>
      </c>
      <c r="AJ4096">
        <v>0</v>
      </c>
    </row>
    <row r="4097" spans="3:36" x14ac:dyDescent="0.25">
      <c r="C4097" t="s">
        <v>831</v>
      </c>
      <c r="E4097">
        <v>0</v>
      </c>
      <c r="F4097">
        <v>0</v>
      </c>
      <c r="G4097">
        <v>0</v>
      </c>
      <c r="H4097">
        <v>0</v>
      </c>
      <c r="I4097">
        <v>0</v>
      </c>
      <c r="J4097">
        <v>0</v>
      </c>
      <c r="K4097">
        <v>0</v>
      </c>
      <c r="L4097">
        <v>0</v>
      </c>
      <c r="M4097">
        <v>0</v>
      </c>
      <c r="N4097">
        <v>0</v>
      </c>
      <c r="O4097">
        <v>0</v>
      </c>
      <c r="P4097">
        <v>0</v>
      </c>
      <c r="Q4097">
        <v>0</v>
      </c>
      <c r="R4097">
        <v>0</v>
      </c>
      <c r="S4097">
        <v>0</v>
      </c>
      <c r="T4097">
        <v>0</v>
      </c>
      <c r="U4097">
        <v>0</v>
      </c>
      <c r="V4097">
        <v>0</v>
      </c>
      <c r="W4097">
        <v>0</v>
      </c>
      <c r="X4097">
        <v>0</v>
      </c>
      <c r="Y4097">
        <v>0</v>
      </c>
      <c r="Z4097">
        <v>0</v>
      </c>
      <c r="AA4097">
        <v>0</v>
      </c>
      <c r="AB4097">
        <v>0</v>
      </c>
      <c r="AC4097">
        <v>0</v>
      </c>
      <c r="AD4097">
        <v>0</v>
      </c>
      <c r="AE4097">
        <v>0</v>
      </c>
      <c r="AF4097">
        <v>0</v>
      </c>
      <c r="AG4097">
        <v>0</v>
      </c>
      <c r="AH4097">
        <v>0</v>
      </c>
      <c r="AI4097">
        <v>0</v>
      </c>
      <c r="AJ4097">
        <v>0</v>
      </c>
    </row>
    <row r="4098" spans="3:36" x14ac:dyDescent="0.25">
      <c r="C4098" t="s">
        <v>846</v>
      </c>
      <c r="E4098">
        <v>0</v>
      </c>
      <c r="F4098">
        <v>0</v>
      </c>
      <c r="G4098">
        <v>0</v>
      </c>
      <c r="H4098">
        <v>0</v>
      </c>
      <c r="I4098">
        <v>0</v>
      </c>
      <c r="J4098">
        <v>0</v>
      </c>
      <c r="K4098">
        <v>0</v>
      </c>
      <c r="L4098">
        <v>0</v>
      </c>
      <c r="M4098">
        <v>0</v>
      </c>
      <c r="N4098">
        <v>0</v>
      </c>
      <c r="O4098">
        <v>0</v>
      </c>
      <c r="P4098">
        <v>0</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c r="AI4098">
        <v>0</v>
      </c>
      <c r="AJ4098">
        <v>0</v>
      </c>
    </row>
    <row r="4099" spans="3:36" x14ac:dyDescent="0.25">
      <c r="C4099" t="s">
        <v>64</v>
      </c>
      <c r="E4099">
        <v>0</v>
      </c>
      <c r="F4099">
        <v>0</v>
      </c>
      <c r="G4099">
        <v>0</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0</v>
      </c>
    </row>
    <row r="4100" spans="3:36" x14ac:dyDescent="0.25">
      <c r="C4100" t="s">
        <v>833</v>
      </c>
      <c r="E4100">
        <v>0</v>
      </c>
      <c r="F4100">
        <v>0</v>
      </c>
      <c r="G4100">
        <v>0</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c r="AI4100">
        <v>0</v>
      </c>
      <c r="AJ4100">
        <v>0</v>
      </c>
    </row>
    <row r="4101" spans="3:36" x14ac:dyDescent="0.25">
      <c r="C4101" t="s">
        <v>834</v>
      </c>
      <c r="E4101">
        <v>0</v>
      </c>
      <c r="F4101">
        <v>0</v>
      </c>
      <c r="G4101">
        <v>0</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c r="AI4101">
        <v>0</v>
      </c>
      <c r="AJ4101">
        <v>0</v>
      </c>
    </row>
    <row r="4102" spans="3:36" x14ac:dyDescent="0.25">
      <c r="C4102" t="s">
        <v>42</v>
      </c>
      <c r="E4102">
        <v>0</v>
      </c>
      <c r="F4102">
        <v>0</v>
      </c>
      <c r="G4102">
        <v>0</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c r="AI4102">
        <v>0</v>
      </c>
      <c r="AJ4102">
        <v>0</v>
      </c>
    </row>
    <row r="4103" spans="3:36" x14ac:dyDescent="0.25">
      <c r="C4103" t="s">
        <v>40</v>
      </c>
      <c r="E4103">
        <v>0</v>
      </c>
      <c r="F4103">
        <v>0</v>
      </c>
      <c r="G4103">
        <v>0</v>
      </c>
      <c r="H4103">
        <v>0</v>
      </c>
      <c r="I4103">
        <v>0</v>
      </c>
      <c r="J4103">
        <v>0</v>
      </c>
      <c r="K4103">
        <v>0</v>
      </c>
      <c r="L4103">
        <v>0</v>
      </c>
      <c r="M4103">
        <v>0</v>
      </c>
      <c r="N4103">
        <v>0</v>
      </c>
      <c r="O4103">
        <v>0</v>
      </c>
      <c r="P4103">
        <v>0</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row>
    <row r="4104" spans="3:36" x14ac:dyDescent="0.25">
      <c r="C4104" t="s">
        <v>838</v>
      </c>
      <c r="E4104">
        <v>0</v>
      </c>
      <c r="F4104">
        <v>0</v>
      </c>
      <c r="G4104">
        <v>0</v>
      </c>
      <c r="H4104">
        <v>0</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row>
    <row r="4105" spans="3:36" x14ac:dyDescent="0.25">
      <c r="C4105" t="s">
        <v>996</v>
      </c>
    </row>
    <row r="4106" spans="3:36" x14ac:dyDescent="0.25">
      <c r="C4106" t="s">
        <v>996</v>
      </c>
    </row>
    <row r="4107" spans="3:36" x14ac:dyDescent="0.25">
      <c r="C4107" t="s">
        <v>1006</v>
      </c>
    </row>
    <row r="4108" spans="3:36" x14ac:dyDescent="0.25">
      <c r="C4108" t="s">
        <v>53</v>
      </c>
      <c r="E4108">
        <v>0</v>
      </c>
      <c r="F4108">
        <v>0</v>
      </c>
      <c r="G4108">
        <v>0</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c r="AI4108">
        <v>0</v>
      </c>
      <c r="AJ4108">
        <v>0</v>
      </c>
    </row>
    <row r="4109" spans="3:36" x14ac:dyDescent="0.25">
      <c r="C4109" t="s">
        <v>54</v>
      </c>
      <c r="E4109">
        <v>0</v>
      </c>
      <c r="F4109">
        <v>0</v>
      </c>
      <c r="G4109">
        <v>0</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c r="AI4109">
        <v>0</v>
      </c>
      <c r="AJ4109" t="s">
        <v>1007</v>
      </c>
    </row>
    <row r="4110" spans="3:36" x14ac:dyDescent="0.25">
      <c r="C4110" t="s">
        <v>43</v>
      </c>
      <c r="E4110">
        <v>0</v>
      </c>
      <c r="F4110">
        <v>0</v>
      </c>
      <c r="G4110">
        <v>0</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c r="AI4110">
        <v>0</v>
      </c>
      <c r="AJ4110">
        <v>0</v>
      </c>
    </row>
    <row r="4111" spans="3:36" x14ac:dyDescent="0.25">
      <c r="C4111" t="s">
        <v>847</v>
      </c>
      <c r="E4111">
        <v>0</v>
      </c>
      <c r="F4111">
        <v>0</v>
      </c>
      <c r="G4111">
        <v>0</v>
      </c>
      <c r="H4111">
        <v>0</v>
      </c>
      <c r="I4111">
        <v>0</v>
      </c>
      <c r="J4111">
        <v>0</v>
      </c>
      <c r="K4111">
        <v>0</v>
      </c>
      <c r="L4111">
        <v>0</v>
      </c>
      <c r="M4111">
        <v>0</v>
      </c>
      <c r="N4111">
        <v>0</v>
      </c>
      <c r="O4111">
        <v>0</v>
      </c>
      <c r="P4111">
        <v>0</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row>
    <row r="4112" spans="3:36" x14ac:dyDescent="0.25">
      <c r="C4112" t="s">
        <v>848</v>
      </c>
      <c r="E4112">
        <v>0</v>
      </c>
      <c r="F4112">
        <v>0</v>
      </c>
      <c r="G4112">
        <v>0</v>
      </c>
      <c r="H4112">
        <v>0</v>
      </c>
      <c r="I4112">
        <v>0</v>
      </c>
      <c r="J4112">
        <v>0</v>
      </c>
      <c r="K4112">
        <v>0</v>
      </c>
      <c r="L4112">
        <v>0</v>
      </c>
      <c r="M4112">
        <v>0</v>
      </c>
      <c r="N4112">
        <v>0</v>
      </c>
      <c r="O4112">
        <v>0</v>
      </c>
      <c r="P4112">
        <v>0</v>
      </c>
      <c r="Q4112">
        <v>0</v>
      </c>
      <c r="R4112">
        <v>0</v>
      </c>
      <c r="S4112">
        <v>0</v>
      </c>
      <c r="T4112">
        <v>0</v>
      </c>
      <c r="U4112">
        <v>0</v>
      </c>
      <c r="V4112">
        <v>0</v>
      </c>
      <c r="W4112">
        <v>0</v>
      </c>
      <c r="X4112">
        <v>0</v>
      </c>
      <c r="Y4112">
        <v>0</v>
      </c>
      <c r="Z4112">
        <v>0</v>
      </c>
      <c r="AA4112">
        <v>0</v>
      </c>
      <c r="AB4112">
        <v>0</v>
      </c>
      <c r="AC4112">
        <v>0</v>
      </c>
      <c r="AD4112">
        <v>0</v>
      </c>
      <c r="AE4112">
        <v>0</v>
      </c>
      <c r="AF4112">
        <v>0</v>
      </c>
      <c r="AG4112">
        <v>0</v>
      </c>
      <c r="AH4112">
        <v>0</v>
      </c>
      <c r="AI4112">
        <v>0</v>
      </c>
      <c r="AJ4112">
        <v>0</v>
      </c>
    </row>
    <row r="4113" spans="3:36" x14ac:dyDescent="0.25">
      <c r="C4113" t="s">
        <v>42</v>
      </c>
      <c r="E4113">
        <v>0</v>
      </c>
      <c r="F4113">
        <v>0</v>
      </c>
      <c r="G4113">
        <v>0</v>
      </c>
      <c r="H4113">
        <v>0</v>
      </c>
      <c r="I4113">
        <v>0</v>
      </c>
      <c r="J4113">
        <v>0</v>
      </c>
      <c r="K4113">
        <v>0</v>
      </c>
      <c r="L4113">
        <v>0</v>
      </c>
      <c r="M4113">
        <v>0</v>
      </c>
      <c r="N4113">
        <v>0</v>
      </c>
      <c r="O4113">
        <v>0</v>
      </c>
      <c r="P4113">
        <v>0</v>
      </c>
      <c r="Q4113">
        <v>0</v>
      </c>
      <c r="R4113">
        <v>0</v>
      </c>
      <c r="S4113">
        <v>0</v>
      </c>
      <c r="T4113">
        <v>0</v>
      </c>
      <c r="U4113">
        <v>0</v>
      </c>
      <c r="V4113">
        <v>0</v>
      </c>
      <c r="W4113">
        <v>0</v>
      </c>
      <c r="X4113">
        <v>0</v>
      </c>
      <c r="Y4113">
        <v>0</v>
      </c>
      <c r="Z4113">
        <v>0</v>
      </c>
      <c r="AA4113">
        <v>0</v>
      </c>
      <c r="AB4113">
        <v>0</v>
      </c>
      <c r="AC4113">
        <v>0</v>
      </c>
      <c r="AD4113">
        <v>0</v>
      </c>
      <c r="AE4113">
        <v>0</v>
      </c>
      <c r="AF4113">
        <v>0</v>
      </c>
      <c r="AG4113">
        <v>0</v>
      </c>
      <c r="AH4113">
        <v>0</v>
      </c>
      <c r="AI4113">
        <v>0</v>
      </c>
      <c r="AJ4113">
        <v>0</v>
      </c>
    </row>
    <row r="4114" spans="3:36" x14ac:dyDescent="0.25">
      <c r="C4114" t="s">
        <v>849</v>
      </c>
      <c r="E4114">
        <v>0</v>
      </c>
      <c r="F4114">
        <v>0</v>
      </c>
      <c r="G4114">
        <v>0</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c r="AI4114">
        <v>0</v>
      </c>
      <c r="AJ4114" t="s">
        <v>1008</v>
      </c>
    </row>
    <row r="4115" spans="3:36" x14ac:dyDescent="0.25">
      <c r="C4115" t="s">
        <v>850</v>
      </c>
      <c r="E4115">
        <v>0</v>
      </c>
      <c r="F4115">
        <v>0</v>
      </c>
      <c r="G4115">
        <v>0</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c r="AI4115">
        <v>0</v>
      </c>
      <c r="AJ4115">
        <v>0</v>
      </c>
    </row>
    <row r="4116" spans="3:36" x14ac:dyDescent="0.25">
      <c r="C4116" t="s">
        <v>851</v>
      </c>
      <c r="E4116">
        <v>0</v>
      </c>
      <c r="F4116">
        <v>0</v>
      </c>
      <c r="G4116">
        <v>0</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t="s">
        <v>1009</v>
      </c>
    </row>
    <row r="4117" spans="3:36" x14ac:dyDescent="0.25">
      <c r="C4117" t="s">
        <v>55</v>
      </c>
      <c r="E4117">
        <v>0</v>
      </c>
      <c r="F4117">
        <v>0</v>
      </c>
      <c r="G4117">
        <v>0</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row>
    <row r="4118" spans="3:36" x14ac:dyDescent="0.25">
      <c r="C4118" t="s">
        <v>1010</v>
      </c>
    </row>
    <row r="4119" spans="3:36" x14ac:dyDescent="0.25">
      <c r="C4119" t="s">
        <v>53</v>
      </c>
      <c r="E4119">
        <v>0</v>
      </c>
      <c r="F4119">
        <v>0</v>
      </c>
      <c r="G4119">
        <v>0</v>
      </c>
      <c r="H4119">
        <v>0</v>
      </c>
      <c r="I4119">
        <v>0</v>
      </c>
      <c r="J4119">
        <v>0</v>
      </c>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0</v>
      </c>
    </row>
    <row r="4120" spans="3:36" x14ac:dyDescent="0.25">
      <c r="C4120" t="s">
        <v>54</v>
      </c>
      <c r="E4120">
        <v>0</v>
      </c>
      <c r="F4120">
        <v>0</v>
      </c>
      <c r="G4120">
        <v>0</v>
      </c>
      <c r="H4120">
        <v>0</v>
      </c>
      <c r="I4120">
        <v>0</v>
      </c>
      <c r="J4120">
        <v>0</v>
      </c>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t="s">
        <v>1007</v>
      </c>
    </row>
    <row r="4121" spans="3:36" x14ac:dyDescent="0.25">
      <c r="C4121" t="s">
        <v>43</v>
      </c>
      <c r="E4121">
        <v>0</v>
      </c>
      <c r="F4121">
        <v>0</v>
      </c>
      <c r="G4121">
        <v>0</v>
      </c>
      <c r="H4121">
        <v>0</v>
      </c>
      <c r="I4121">
        <v>0</v>
      </c>
      <c r="J4121">
        <v>0</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c r="AD4121">
        <v>0</v>
      </c>
      <c r="AE4121">
        <v>0</v>
      </c>
      <c r="AF4121">
        <v>0</v>
      </c>
      <c r="AG4121">
        <v>0</v>
      </c>
      <c r="AH4121">
        <v>0</v>
      </c>
      <c r="AI4121">
        <v>0</v>
      </c>
      <c r="AJ4121">
        <v>0</v>
      </c>
    </row>
    <row r="4122" spans="3:36" x14ac:dyDescent="0.25">
      <c r="C4122" t="s">
        <v>847</v>
      </c>
      <c r="E4122">
        <v>0</v>
      </c>
      <c r="F4122">
        <v>0</v>
      </c>
      <c r="G4122">
        <v>0</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row>
    <row r="4123" spans="3:36" x14ac:dyDescent="0.25">
      <c r="C4123" t="s">
        <v>848</v>
      </c>
      <c r="E4123">
        <v>0</v>
      </c>
      <c r="F4123">
        <v>0</v>
      </c>
      <c r="G4123">
        <v>0</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c r="AI4123">
        <v>0</v>
      </c>
      <c r="AJ4123">
        <v>0</v>
      </c>
    </row>
    <row r="4124" spans="3:36" x14ac:dyDescent="0.25">
      <c r="C4124" t="s">
        <v>42</v>
      </c>
      <c r="E4124">
        <v>0</v>
      </c>
      <c r="F4124">
        <v>0</v>
      </c>
      <c r="G4124">
        <v>0</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row>
    <row r="4125" spans="3:36" x14ac:dyDescent="0.25">
      <c r="C4125" t="s">
        <v>849</v>
      </c>
      <c r="E4125">
        <v>0</v>
      </c>
      <c r="F4125">
        <v>0</v>
      </c>
      <c r="G4125">
        <v>0</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c r="AI4125">
        <v>0</v>
      </c>
      <c r="AJ4125" t="s">
        <v>1008</v>
      </c>
    </row>
    <row r="4126" spans="3:36" x14ac:dyDescent="0.25">
      <c r="C4126" t="s">
        <v>850</v>
      </c>
      <c r="E4126">
        <v>0</v>
      </c>
      <c r="F4126">
        <v>0</v>
      </c>
      <c r="G4126">
        <v>0</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c r="AI4126">
        <v>0</v>
      </c>
      <c r="AJ4126">
        <v>0</v>
      </c>
    </row>
    <row r="4127" spans="3:36" x14ac:dyDescent="0.25">
      <c r="C4127" t="s">
        <v>851</v>
      </c>
      <c r="E4127">
        <v>0</v>
      </c>
      <c r="F4127">
        <v>0</v>
      </c>
      <c r="G4127">
        <v>0</v>
      </c>
      <c r="H4127">
        <v>0</v>
      </c>
      <c r="I4127">
        <v>0</v>
      </c>
      <c r="J4127">
        <v>0</v>
      </c>
      <c r="K4127">
        <v>0</v>
      </c>
      <c r="L4127">
        <v>0</v>
      </c>
      <c r="M4127">
        <v>0</v>
      </c>
      <c r="N4127">
        <v>0</v>
      </c>
      <c r="O4127">
        <v>0</v>
      </c>
      <c r="P4127">
        <v>0</v>
      </c>
      <c r="Q4127">
        <v>0</v>
      </c>
      <c r="R4127">
        <v>0</v>
      </c>
      <c r="S4127">
        <v>0</v>
      </c>
      <c r="T4127">
        <v>0</v>
      </c>
      <c r="U4127">
        <v>0</v>
      </c>
      <c r="V4127">
        <v>0</v>
      </c>
      <c r="W4127">
        <v>0</v>
      </c>
      <c r="X4127">
        <v>0</v>
      </c>
      <c r="Y4127">
        <v>0</v>
      </c>
      <c r="Z4127">
        <v>0</v>
      </c>
      <c r="AA4127">
        <v>0</v>
      </c>
      <c r="AB4127">
        <v>0</v>
      </c>
      <c r="AC4127">
        <v>0</v>
      </c>
      <c r="AD4127">
        <v>0</v>
      </c>
      <c r="AE4127">
        <v>0</v>
      </c>
      <c r="AF4127">
        <v>0</v>
      </c>
      <c r="AG4127">
        <v>0</v>
      </c>
      <c r="AH4127">
        <v>0</v>
      </c>
      <c r="AI4127">
        <v>0</v>
      </c>
      <c r="AJ4127" t="s">
        <v>1009</v>
      </c>
    </row>
    <row r="4128" spans="3:36" x14ac:dyDescent="0.25">
      <c r="C4128" t="s">
        <v>55</v>
      </c>
      <c r="E4128">
        <v>0</v>
      </c>
      <c r="F4128">
        <v>0</v>
      </c>
      <c r="G4128">
        <v>0</v>
      </c>
      <c r="H4128">
        <v>0</v>
      </c>
      <c r="I4128">
        <v>0</v>
      </c>
      <c r="J4128">
        <v>0</v>
      </c>
      <c r="K4128">
        <v>0</v>
      </c>
      <c r="L4128">
        <v>0</v>
      </c>
      <c r="M4128">
        <v>0</v>
      </c>
      <c r="N4128">
        <v>0</v>
      </c>
      <c r="O4128">
        <v>0</v>
      </c>
      <c r="P4128">
        <v>0</v>
      </c>
      <c r="Q4128">
        <v>0</v>
      </c>
      <c r="R4128">
        <v>0</v>
      </c>
      <c r="S4128">
        <v>0</v>
      </c>
      <c r="T4128">
        <v>0</v>
      </c>
      <c r="U4128">
        <v>0</v>
      </c>
      <c r="V4128">
        <v>0</v>
      </c>
      <c r="W4128">
        <v>0</v>
      </c>
      <c r="X4128">
        <v>0</v>
      </c>
      <c r="Y4128">
        <v>0</v>
      </c>
      <c r="Z4128">
        <v>0</v>
      </c>
      <c r="AA4128">
        <v>0</v>
      </c>
      <c r="AB4128">
        <v>0</v>
      </c>
      <c r="AC4128">
        <v>0</v>
      </c>
      <c r="AD4128">
        <v>0</v>
      </c>
      <c r="AE4128">
        <v>0</v>
      </c>
      <c r="AF4128">
        <v>0</v>
      </c>
      <c r="AG4128">
        <v>0</v>
      </c>
      <c r="AH4128">
        <v>0</v>
      </c>
      <c r="AI4128">
        <v>0</v>
      </c>
      <c r="AJ4128">
        <v>0</v>
      </c>
    </row>
    <row r="4129" spans="3:36" x14ac:dyDescent="0.25">
      <c r="C4129" t="s">
        <v>996</v>
      </c>
    </row>
    <row r="4130" spans="3:36" x14ac:dyDescent="0.25">
      <c r="C4130" t="s">
        <v>852</v>
      </c>
      <c r="E4130">
        <v>0</v>
      </c>
      <c r="F4130">
        <v>0</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row>
    <row r="4131" spans="3:36" x14ac:dyDescent="0.25">
      <c r="C4131" t="s">
        <v>853</v>
      </c>
      <c r="E4131">
        <v>0</v>
      </c>
      <c r="F4131">
        <v>0</v>
      </c>
      <c r="G4131">
        <v>0</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c r="AI4131">
        <v>0</v>
      </c>
      <c r="AJ4131">
        <v>0</v>
      </c>
    </row>
    <row r="4132" spans="3:36" x14ac:dyDescent="0.25">
      <c r="C4132" t="s">
        <v>854</v>
      </c>
      <c r="E4132">
        <v>0</v>
      </c>
      <c r="F4132">
        <v>0</v>
      </c>
      <c r="G4132">
        <v>0</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row>
    <row r="4133" spans="3:36" x14ac:dyDescent="0.25">
      <c r="C4133" t="s">
        <v>855</v>
      </c>
      <c r="E4133">
        <v>0</v>
      </c>
      <c r="F4133">
        <v>0</v>
      </c>
      <c r="G4133">
        <v>0</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row>
    <row r="4134" spans="3:36" x14ac:dyDescent="0.25">
      <c r="C4134" t="s">
        <v>856</v>
      </c>
      <c r="E4134">
        <v>18.399999999999999</v>
      </c>
      <c r="F4134">
        <v>15</v>
      </c>
      <c r="G4134">
        <v>17.7</v>
      </c>
      <c r="H4134">
        <v>15.3</v>
      </c>
      <c r="I4134">
        <v>13.1</v>
      </c>
      <c r="J4134">
        <v>13.3</v>
      </c>
      <c r="K4134">
        <v>13.1</v>
      </c>
      <c r="L4134">
        <v>13.3</v>
      </c>
      <c r="M4134">
        <v>13.7</v>
      </c>
      <c r="N4134">
        <v>13.6</v>
      </c>
      <c r="O4134">
        <v>13.6</v>
      </c>
      <c r="P4134">
        <v>13.7</v>
      </c>
      <c r="Q4134">
        <v>13.6</v>
      </c>
      <c r="R4134">
        <v>13.7</v>
      </c>
      <c r="S4134">
        <v>13.6</v>
      </c>
      <c r="T4134">
        <v>13.5</v>
      </c>
      <c r="U4134">
        <v>13.5</v>
      </c>
      <c r="V4134">
        <v>13.6</v>
      </c>
      <c r="W4134">
        <v>13.9</v>
      </c>
      <c r="X4134">
        <v>14.1</v>
      </c>
      <c r="Y4134">
        <v>14.3</v>
      </c>
      <c r="Z4134">
        <v>14.6</v>
      </c>
      <c r="AA4134">
        <v>15</v>
      </c>
      <c r="AB4134">
        <v>15.3</v>
      </c>
      <c r="AC4134">
        <v>15.5</v>
      </c>
      <c r="AD4134">
        <v>15.7</v>
      </c>
      <c r="AE4134">
        <v>15.9</v>
      </c>
      <c r="AF4134">
        <v>15.9</v>
      </c>
      <c r="AG4134">
        <v>16.399999999999999</v>
      </c>
      <c r="AH4134">
        <v>16.8</v>
      </c>
      <c r="AI4134">
        <v>17.100000000000001</v>
      </c>
      <c r="AJ4134">
        <v>17.2</v>
      </c>
    </row>
    <row r="4135" spans="3:36" x14ac:dyDescent="0.25">
      <c r="C4135" t="s">
        <v>996</v>
      </c>
    </row>
    <row r="4136" spans="3:36" x14ac:dyDescent="0.25">
      <c r="C4136" t="s">
        <v>1011</v>
      </c>
    </row>
    <row r="4137" spans="3:36" x14ac:dyDescent="0.25">
      <c r="C4137" t="s">
        <v>1012</v>
      </c>
    </row>
    <row r="4138" spans="3:36" x14ac:dyDescent="0.25">
      <c r="C4138" t="s">
        <v>857</v>
      </c>
      <c r="E4138">
        <v>0</v>
      </c>
      <c r="F4138">
        <v>0</v>
      </c>
      <c r="G4138">
        <v>0</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c r="AI4138">
        <v>0</v>
      </c>
      <c r="AJ4138">
        <v>0</v>
      </c>
    </row>
    <row r="4139" spans="3:36" x14ac:dyDescent="0.25">
      <c r="C4139" t="s">
        <v>858</v>
      </c>
      <c r="E4139">
        <v>0</v>
      </c>
      <c r="F4139">
        <v>0</v>
      </c>
      <c r="G4139">
        <v>0</v>
      </c>
      <c r="H4139">
        <v>0</v>
      </c>
      <c r="I4139">
        <v>0</v>
      </c>
      <c r="J4139">
        <v>0</v>
      </c>
      <c r="K4139">
        <v>0</v>
      </c>
      <c r="L4139">
        <v>0</v>
      </c>
      <c r="M4139">
        <v>0</v>
      </c>
      <c r="N4139">
        <v>0</v>
      </c>
      <c r="O4139">
        <v>0</v>
      </c>
      <c r="P4139">
        <v>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t="s">
        <v>1013</v>
      </c>
    </row>
    <row r="4140" spans="3:36" x14ac:dyDescent="0.25">
      <c r="C4140" t="s">
        <v>859</v>
      </c>
      <c r="E4140">
        <v>0</v>
      </c>
      <c r="F4140">
        <v>0</v>
      </c>
      <c r="G4140">
        <v>0</v>
      </c>
      <c r="H4140">
        <v>0</v>
      </c>
      <c r="I4140">
        <v>0</v>
      </c>
      <c r="J4140">
        <v>0</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t="s">
        <v>1009</v>
      </c>
    </row>
    <row r="4141" spans="3:36" x14ac:dyDescent="0.25">
      <c r="C4141" t="s">
        <v>860</v>
      </c>
      <c r="E4141">
        <v>0</v>
      </c>
      <c r="F4141">
        <v>0</v>
      </c>
      <c r="G4141">
        <v>0</v>
      </c>
      <c r="H4141">
        <v>0</v>
      </c>
      <c r="I4141">
        <v>0</v>
      </c>
      <c r="J4141">
        <v>0</v>
      </c>
      <c r="K4141">
        <v>0</v>
      </c>
      <c r="L4141">
        <v>0</v>
      </c>
      <c r="M4141">
        <v>0</v>
      </c>
      <c r="N4141">
        <v>0</v>
      </c>
      <c r="O4141">
        <v>0</v>
      </c>
      <c r="P4141">
        <v>0</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c r="AI4141">
        <v>0</v>
      </c>
      <c r="AJ4141">
        <v>0</v>
      </c>
    </row>
    <row r="4142" spans="3:36" x14ac:dyDescent="0.25">
      <c r="C4142" t="s">
        <v>838</v>
      </c>
      <c r="E4142">
        <v>0</v>
      </c>
      <c r="F4142">
        <v>0</v>
      </c>
      <c r="G4142">
        <v>0</v>
      </c>
      <c r="H4142">
        <v>0</v>
      </c>
      <c r="I4142">
        <v>0</v>
      </c>
      <c r="J4142">
        <v>0</v>
      </c>
      <c r="K4142">
        <v>0</v>
      </c>
      <c r="L4142">
        <v>0</v>
      </c>
      <c r="M4142">
        <v>0</v>
      </c>
      <c r="N4142">
        <v>0</v>
      </c>
      <c r="O4142">
        <v>0</v>
      </c>
      <c r="P4142">
        <v>0</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c r="AI4142">
        <v>0</v>
      </c>
      <c r="AJ4142">
        <v>0</v>
      </c>
    </row>
    <row r="4143" spans="3:36" x14ac:dyDescent="0.25">
      <c r="C4143" t="s">
        <v>1014</v>
      </c>
    </row>
    <row r="4144" spans="3:36" x14ac:dyDescent="0.25">
      <c r="C4144" t="s">
        <v>861</v>
      </c>
      <c r="E4144">
        <v>0</v>
      </c>
      <c r="F4144">
        <v>0</v>
      </c>
      <c r="G4144">
        <v>0</v>
      </c>
      <c r="H4144">
        <v>0</v>
      </c>
      <c r="I4144">
        <v>0</v>
      </c>
      <c r="J4144">
        <v>0</v>
      </c>
      <c r="K4144">
        <v>0</v>
      </c>
      <c r="L4144">
        <v>0</v>
      </c>
      <c r="M4144">
        <v>0</v>
      </c>
      <c r="N4144">
        <v>0</v>
      </c>
      <c r="O4144">
        <v>0</v>
      </c>
      <c r="P4144">
        <v>0</v>
      </c>
      <c r="Q4144">
        <v>0</v>
      </c>
      <c r="R4144">
        <v>0</v>
      </c>
      <c r="S4144">
        <v>0</v>
      </c>
      <c r="T4144">
        <v>0</v>
      </c>
      <c r="U4144">
        <v>0</v>
      </c>
      <c r="V4144">
        <v>0</v>
      </c>
      <c r="W4144">
        <v>0</v>
      </c>
      <c r="X4144">
        <v>0</v>
      </c>
      <c r="Y4144">
        <v>0</v>
      </c>
      <c r="Z4144">
        <v>0</v>
      </c>
      <c r="AA4144">
        <v>0</v>
      </c>
      <c r="AB4144">
        <v>0</v>
      </c>
      <c r="AC4144">
        <v>0</v>
      </c>
      <c r="AD4144">
        <v>0</v>
      </c>
      <c r="AE4144">
        <v>0</v>
      </c>
      <c r="AF4144">
        <v>0</v>
      </c>
      <c r="AG4144">
        <v>0</v>
      </c>
      <c r="AH4144">
        <v>0</v>
      </c>
      <c r="AI4144">
        <v>0</v>
      </c>
      <c r="AJ4144">
        <v>0</v>
      </c>
    </row>
    <row r="4145" spans="3:36" x14ac:dyDescent="0.25">
      <c r="C4145" t="s">
        <v>862</v>
      </c>
      <c r="E4145">
        <v>0</v>
      </c>
      <c r="F4145">
        <v>0</v>
      </c>
      <c r="G4145">
        <v>0</v>
      </c>
      <c r="H4145">
        <v>0</v>
      </c>
      <c r="I4145">
        <v>0</v>
      </c>
      <c r="J4145">
        <v>0</v>
      </c>
      <c r="K4145">
        <v>0</v>
      </c>
      <c r="L4145">
        <v>0</v>
      </c>
      <c r="M4145">
        <v>0</v>
      </c>
      <c r="N4145">
        <v>0</v>
      </c>
      <c r="O4145">
        <v>0</v>
      </c>
      <c r="P4145">
        <v>0</v>
      </c>
      <c r="Q4145">
        <v>0</v>
      </c>
      <c r="R4145">
        <v>0</v>
      </c>
      <c r="S4145">
        <v>0</v>
      </c>
      <c r="T4145">
        <v>0</v>
      </c>
      <c r="U4145">
        <v>0</v>
      </c>
      <c r="V4145">
        <v>0</v>
      </c>
      <c r="W4145">
        <v>0</v>
      </c>
      <c r="X4145">
        <v>0</v>
      </c>
      <c r="Y4145">
        <v>0</v>
      </c>
      <c r="Z4145">
        <v>0</v>
      </c>
      <c r="AA4145">
        <v>0</v>
      </c>
      <c r="AB4145">
        <v>0</v>
      </c>
      <c r="AC4145">
        <v>0</v>
      </c>
      <c r="AD4145">
        <v>0</v>
      </c>
      <c r="AE4145">
        <v>0</v>
      </c>
      <c r="AF4145">
        <v>0</v>
      </c>
      <c r="AG4145">
        <v>0</v>
      </c>
      <c r="AH4145">
        <v>0</v>
      </c>
      <c r="AI4145">
        <v>0</v>
      </c>
      <c r="AJ4145" t="s">
        <v>1013</v>
      </c>
    </row>
    <row r="4146" spans="3:36" x14ac:dyDescent="0.25">
      <c r="C4146" t="s">
        <v>863</v>
      </c>
      <c r="E4146">
        <v>0</v>
      </c>
      <c r="F4146">
        <v>0</v>
      </c>
      <c r="G4146">
        <v>0</v>
      </c>
      <c r="H4146">
        <v>0</v>
      </c>
      <c r="I4146">
        <v>0</v>
      </c>
      <c r="J4146">
        <v>0</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c r="AI4146">
        <v>0</v>
      </c>
      <c r="AJ4146" t="s">
        <v>1009</v>
      </c>
    </row>
    <row r="4147" spans="3:36" x14ac:dyDescent="0.25">
      <c r="C4147" t="s">
        <v>864</v>
      </c>
      <c r="E4147">
        <v>0</v>
      </c>
      <c r="F4147">
        <v>0</v>
      </c>
      <c r="G4147">
        <v>0</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c r="AI4147">
        <v>0</v>
      </c>
      <c r="AJ4147">
        <v>0</v>
      </c>
    </row>
    <row r="4148" spans="3:36" x14ac:dyDescent="0.25">
      <c r="C4148" t="s">
        <v>838</v>
      </c>
      <c r="E4148">
        <v>0</v>
      </c>
      <c r="F4148">
        <v>0</v>
      </c>
      <c r="G4148">
        <v>0</v>
      </c>
      <c r="H4148">
        <v>0</v>
      </c>
      <c r="I4148">
        <v>0</v>
      </c>
      <c r="J4148">
        <v>0</v>
      </c>
      <c r="K4148">
        <v>0</v>
      </c>
      <c r="L4148">
        <v>0</v>
      </c>
      <c r="M4148">
        <v>0</v>
      </c>
      <c r="N4148">
        <v>0</v>
      </c>
      <c r="O4148">
        <v>0</v>
      </c>
      <c r="P4148">
        <v>0</v>
      </c>
      <c r="Q4148">
        <v>0</v>
      </c>
      <c r="R4148">
        <v>0</v>
      </c>
      <c r="S4148">
        <v>0</v>
      </c>
      <c r="T4148">
        <v>0</v>
      </c>
      <c r="U4148">
        <v>0</v>
      </c>
      <c r="V4148">
        <v>0</v>
      </c>
      <c r="W4148">
        <v>0</v>
      </c>
      <c r="X4148">
        <v>0</v>
      </c>
      <c r="Y4148">
        <v>0</v>
      </c>
      <c r="Z4148">
        <v>0</v>
      </c>
      <c r="AA4148">
        <v>0</v>
      </c>
      <c r="AB4148">
        <v>0</v>
      </c>
      <c r="AC4148">
        <v>0</v>
      </c>
      <c r="AD4148">
        <v>0</v>
      </c>
      <c r="AE4148">
        <v>0</v>
      </c>
      <c r="AF4148">
        <v>0</v>
      </c>
      <c r="AG4148">
        <v>0</v>
      </c>
      <c r="AH4148">
        <v>0</v>
      </c>
      <c r="AI4148">
        <v>0</v>
      </c>
      <c r="AJ4148">
        <v>0</v>
      </c>
    </row>
    <row r="4149" spans="3:36" x14ac:dyDescent="0.25">
      <c r="C4149" t="s">
        <v>996</v>
      </c>
    </row>
    <row r="4150" spans="3:36" x14ac:dyDescent="0.25">
      <c r="C4150" t="s">
        <v>865</v>
      </c>
      <c r="E4150">
        <v>0</v>
      </c>
      <c r="F4150">
        <v>0</v>
      </c>
      <c r="G4150">
        <v>0</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row>
    <row r="4151" spans="3:36" x14ac:dyDescent="0.25">
      <c r="C4151" t="s">
        <v>866</v>
      </c>
      <c r="E4151">
        <v>0</v>
      </c>
      <c r="F4151">
        <v>0</v>
      </c>
      <c r="G4151">
        <v>0</v>
      </c>
      <c r="H4151">
        <v>0</v>
      </c>
      <c r="I4151">
        <v>0</v>
      </c>
      <c r="J4151">
        <v>0</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row>
    <row r="4152" spans="3:36" x14ac:dyDescent="0.25">
      <c r="C4152" t="s">
        <v>996</v>
      </c>
    </row>
    <row r="4153" spans="3:36" x14ac:dyDescent="0.25">
      <c r="C4153" t="s">
        <v>1016</v>
      </c>
    </row>
    <row r="4154" spans="3:36" x14ac:dyDescent="0.25">
      <c r="C4154" t="s">
        <v>867</v>
      </c>
      <c r="E4154">
        <v>0</v>
      </c>
      <c r="F4154">
        <v>0</v>
      </c>
      <c r="G4154">
        <v>0</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0</v>
      </c>
    </row>
    <row r="4155" spans="3:36" x14ac:dyDescent="0.25">
      <c r="C4155" t="s">
        <v>868</v>
      </c>
      <c r="E4155">
        <v>0</v>
      </c>
      <c r="F4155">
        <v>0</v>
      </c>
      <c r="G4155">
        <v>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c r="AI4155">
        <v>0</v>
      </c>
      <c r="AJ4155" t="s">
        <v>1013</v>
      </c>
    </row>
    <row r="4156" spans="3:36" x14ac:dyDescent="0.25">
      <c r="C4156" t="s">
        <v>869</v>
      </c>
      <c r="E4156">
        <v>0</v>
      </c>
      <c r="F4156">
        <v>0</v>
      </c>
      <c r="G4156">
        <v>0</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t="s">
        <v>1009</v>
      </c>
    </row>
    <row r="4157" spans="3:36" x14ac:dyDescent="0.25">
      <c r="C4157" t="s">
        <v>870</v>
      </c>
      <c r="E4157">
        <v>0</v>
      </c>
      <c r="F4157">
        <v>0</v>
      </c>
      <c r="G4157">
        <v>0</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0</v>
      </c>
    </row>
    <row r="4158" spans="3:36" x14ac:dyDescent="0.25">
      <c r="C4158" t="s">
        <v>838</v>
      </c>
      <c r="E4158">
        <v>0</v>
      </c>
      <c r="F4158">
        <v>0</v>
      </c>
      <c r="G4158">
        <v>0</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c r="AI4158">
        <v>0</v>
      </c>
      <c r="AJ4158">
        <v>0</v>
      </c>
    </row>
    <row r="4159" spans="3:36" x14ac:dyDescent="0.25">
      <c r="C4159" t="s">
        <v>996</v>
      </c>
    </row>
    <row r="4160" spans="3:36" x14ac:dyDescent="0.25">
      <c r="C4160" t="s">
        <v>996</v>
      </c>
    </row>
    <row r="4161" spans="1:36" x14ac:dyDescent="0.25">
      <c r="C4161" t="s">
        <v>1159</v>
      </c>
    </row>
    <row r="4162" spans="1:36" x14ac:dyDescent="0.25">
      <c r="C4162" t="s">
        <v>1017</v>
      </c>
    </row>
    <row r="4163" spans="1:36" x14ac:dyDescent="0.25">
      <c r="C4163" t="s">
        <v>970</v>
      </c>
      <c r="E4163">
        <v>2019</v>
      </c>
      <c r="F4163">
        <v>2020</v>
      </c>
      <c r="G4163">
        <v>2021</v>
      </c>
      <c r="H4163">
        <v>2022</v>
      </c>
      <c r="I4163">
        <v>2023</v>
      </c>
      <c r="J4163">
        <v>2024</v>
      </c>
      <c r="K4163">
        <v>2025</v>
      </c>
      <c r="L4163">
        <v>2026</v>
      </c>
      <c r="M4163">
        <v>2027</v>
      </c>
      <c r="N4163">
        <v>2028</v>
      </c>
      <c r="O4163">
        <v>2029</v>
      </c>
      <c r="P4163">
        <v>2030</v>
      </c>
      <c r="Q4163">
        <v>2031</v>
      </c>
      <c r="R4163">
        <v>2032</v>
      </c>
      <c r="S4163">
        <v>2033</v>
      </c>
      <c r="T4163">
        <v>2034</v>
      </c>
      <c r="U4163">
        <v>2035</v>
      </c>
      <c r="V4163">
        <v>2036</v>
      </c>
      <c r="W4163">
        <v>2037</v>
      </c>
      <c r="X4163">
        <v>2038</v>
      </c>
      <c r="Y4163">
        <v>2039</v>
      </c>
      <c r="Z4163">
        <v>2040</v>
      </c>
      <c r="AA4163">
        <v>2041</v>
      </c>
      <c r="AB4163">
        <v>2042</v>
      </c>
      <c r="AC4163">
        <v>2043</v>
      </c>
      <c r="AD4163">
        <v>2044</v>
      </c>
      <c r="AE4163">
        <v>2045</v>
      </c>
      <c r="AF4163">
        <v>2046</v>
      </c>
      <c r="AG4163">
        <v>2047</v>
      </c>
      <c r="AH4163">
        <v>2048</v>
      </c>
      <c r="AI4163">
        <v>2049</v>
      </c>
      <c r="AJ4163">
        <v>2050</v>
      </c>
    </row>
    <row r="4164" spans="1:36" x14ac:dyDescent="0.25">
      <c r="C4164" t="s">
        <v>996</v>
      </c>
    </row>
    <row r="4165" spans="1:36" x14ac:dyDescent="0.25">
      <c r="C4165" t="s">
        <v>996</v>
      </c>
    </row>
    <row r="4166" spans="1:36" x14ac:dyDescent="0.25">
      <c r="A4166" t="s">
        <v>107</v>
      </c>
      <c r="B4166" t="s">
        <v>771</v>
      </c>
      <c r="C4166" t="s">
        <v>971</v>
      </c>
      <c r="E4166">
        <v>191.40700000000001</v>
      </c>
      <c r="F4166">
        <v>181.67</v>
      </c>
      <c r="G4166">
        <v>177.40799999999999</v>
      </c>
      <c r="H4166">
        <v>178.97300000000001</v>
      </c>
      <c r="I4166">
        <v>178.51599999999999</v>
      </c>
      <c r="J4166">
        <v>178.51599999999999</v>
      </c>
      <c r="K4166">
        <v>178.51599999999999</v>
      </c>
      <c r="L4166">
        <v>176.31700000000001</v>
      </c>
      <c r="M4166">
        <v>176.67599999999999</v>
      </c>
      <c r="N4166">
        <v>177.577</v>
      </c>
      <c r="O4166">
        <v>179.42599999999999</v>
      </c>
      <c r="P4166">
        <v>180.816</v>
      </c>
      <c r="Q4166">
        <v>181.62700000000001</v>
      </c>
      <c r="R4166">
        <v>182.191</v>
      </c>
      <c r="S4166">
        <v>182.16</v>
      </c>
      <c r="T4166">
        <v>183.535</v>
      </c>
      <c r="U4166">
        <v>182.827</v>
      </c>
      <c r="V4166">
        <v>183.36199999999999</v>
      </c>
      <c r="W4166">
        <v>183.309</v>
      </c>
      <c r="X4166">
        <v>183.434</v>
      </c>
      <c r="Y4166">
        <v>185.23400000000001</v>
      </c>
      <c r="Z4166">
        <v>185.59899999999999</v>
      </c>
      <c r="AA4166">
        <v>185.28100000000001</v>
      </c>
      <c r="AB4166">
        <v>184.565</v>
      </c>
      <c r="AC4166">
        <v>185.90600000000001</v>
      </c>
      <c r="AD4166">
        <v>185.97200000000001</v>
      </c>
      <c r="AE4166">
        <v>187.559</v>
      </c>
      <c r="AF4166">
        <v>187.827</v>
      </c>
      <c r="AG4166">
        <v>189.006</v>
      </c>
      <c r="AH4166">
        <v>189.93899999999999</v>
      </c>
      <c r="AI4166">
        <v>189.67099999999999</v>
      </c>
      <c r="AJ4166">
        <v>191.38399999999999</v>
      </c>
    </row>
    <row r="4167" spans="1:36" x14ac:dyDescent="0.25">
      <c r="A4167" t="s">
        <v>107</v>
      </c>
      <c r="B4167" t="s">
        <v>1649</v>
      </c>
      <c r="C4167" t="s">
        <v>53</v>
      </c>
      <c r="E4167">
        <v>855.64400000000001</v>
      </c>
      <c r="F4167">
        <v>905.52200000000005</v>
      </c>
      <c r="G4167">
        <v>929.50400000000002</v>
      </c>
      <c r="H4167">
        <v>979.91800000000001</v>
      </c>
      <c r="I4167">
        <v>955.96600000000001</v>
      </c>
      <c r="J4167">
        <v>955.96600000000001</v>
      </c>
      <c r="K4167">
        <v>955.96600000000001</v>
      </c>
      <c r="L4167">
        <v>623.35599999999999</v>
      </c>
      <c r="M4167">
        <v>633.50900000000001</v>
      </c>
      <c r="N4167">
        <v>606.97299999999996</v>
      </c>
      <c r="O4167">
        <v>620.90300000000002</v>
      </c>
      <c r="P4167">
        <v>631.58500000000004</v>
      </c>
      <c r="Q4167">
        <v>629.65899999999999</v>
      </c>
      <c r="R4167">
        <v>626.947</v>
      </c>
      <c r="S4167">
        <v>630.94000000000005</v>
      </c>
      <c r="T4167">
        <v>621.70399999999995</v>
      </c>
      <c r="U4167">
        <v>619.49599999999998</v>
      </c>
      <c r="V4167">
        <v>608.17399999999998</v>
      </c>
      <c r="W4167">
        <v>598.24</v>
      </c>
      <c r="X4167">
        <v>604.1</v>
      </c>
      <c r="Y4167">
        <v>608.61300000000006</v>
      </c>
      <c r="Z4167">
        <v>605.32500000000005</v>
      </c>
      <c r="AA4167">
        <v>607.59400000000005</v>
      </c>
      <c r="AB4167">
        <v>614.96699999999998</v>
      </c>
      <c r="AC4167">
        <v>614.17399999999998</v>
      </c>
      <c r="AD4167">
        <v>618.76300000000003</v>
      </c>
      <c r="AE4167">
        <v>625.18200000000002</v>
      </c>
      <c r="AF4167">
        <v>629.72799999999995</v>
      </c>
      <c r="AG4167">
        <v>638.88800000000003</v>
      </c>
      <c r="AH4167">
        <v>649.16300000000001</v>
      </c>
      <c r="AI4167">
        <v>651.726</v>
      </c>
      <c r="AJ4167">
        <v>662.774</v>
      </c>
    </row>
    <row r="4168" spans="1:36" x14ac:dyDescent="0.25">
      <c r="A4168" t="s">
        <v>107</v>
      </c>
      <c r="B4168" t="s">
        <v>772</v>
      </c>
      <c r="C4168" t="s">
        <v>54</v>
      </c>
      <c r="E4168">
        <v>134.898</v>
      </c>
      <c r="F4168">
        <v>124.334</v>
      </c>
      <c r="G4168">
        <v>120.381</v>
      </c>
      <c r="H4168">
        <v>131.50299999999999</v>
      </c>
      <c r="I4168">
        <v>122.143</v>
      </c>
      <c r="J4168">
        <v>124.711</v>
      </c>
      <c r="K4168">
        <v>124.711</v>
      </c>
      <c r="L4168">
        <v>124.711</v>
      </c>
      <c r="M4168">
        <v>124.711</v>
      </c>
      <c r="N4168">
        <v>124.711</v>
      </c>
      <c r="O4168">
        <v>124.711</v>
      </c>
      <c r="P4168">
        <v>124.711</v>
      </c>
      <c r="Q4168">
        <v>124.711</v>
      </c>
      <c r="R4168">
        <v>124.711</v>
      </c>
      <c r="S4168">
        <v>124.711</v>
      </c>
      <c r="T4168">
        <v>124.711</v>
      </c>
      <c r="U4168">
        <v>124.711</v>
      </c>
      <c r="V4168">
        <v>124.711</v>
      </c>
      <c r="W4168">
        <v>124.711</v>
      </c>
      <c r="X4168">
        <v>124.711</v>
      </c>
      <c r="Y4168">
        <v>124.711</v>
      </c>
      <c r="Z4168">
        <v>124.711</v>
      </c>
      <c r="AA4168">
        <v>124.711</v>
      </c>
      <c r="AB4168">
        <v>124.711</v>
      </c>
      <c r="AC4168">
        <v>124.711</v>
      </c>
      <c r="AD4168">
        <v>124.711</v>
      </c>
      <c r="AE4168">
        <v>124.711</v>
      </c>
      <c r="AF4168">
        <v>124.711</v>
      </c>
      <c r="AG4168">
        <v>124.711</v>
      </c>
      <c r="AH4168">
        <v>124.711</v>
      </c>
      <c r="AI4168">
        <v>124.711</v>
      </c>
      <c r="AJ4168">
        <v>124.711</v>
      </c>
    </row>
    <row r="4169" spans="1:36" x14ac:dyDescent="0.25">
      <c r="A4169" t="s">
        <v>107</v>
      </c>
      <c r="B4169" t="s">
        <v>987</v>
      </c>
      <c r="C4169" t="s">
        <v>972</v>
      </c>
      <c r="E4169">
        <v>0.16300000000000001</v>
      </c>
      <c r="F4169">
        <v>0.214</v>
      </c>
      <c r="G4169">
        <v>0.20100000000000001</v>
      </c>
      <c r="H4169">
        <v>0.26400000000000001</v>
      </c>
      <c r="I4169">
        <v>0.28799999999999998</v>
      </c>
      <c r="J4169">
        <v>0.28799999999999998</v>
      </c>
      <c r="K4169">
        <v>0.28799999999999998</v>
      </c>
      <c r="L4169">
        <v>0</v>
      </c>
      <c r="M4169">
        <v>0</v>
      </c>
      <c r="N4169">
        <v>0</v>
      </c>
      <c r="O4169">
        <v>0</v>
      </c>
      <c r="P4169">
        <v>0</v>
      </c>
      <c r="Q4169">
        <v>0</v>
      </c>
      <c r="R4169">
        <v>0</v>
      </c>
      <c r="S4169">
        <v>0</v>
      </c>
      <c r="T4169">
        <v>0</v>
      </c>
      <c r="U4169">
        <v>0</v>
      </c>
      <c r="V4169">
        <v>0</v>
      </c>
      <c r="W4169">
        <v>0</v>
      </c>
      <c r="X4169">
        <v>0</v>
      </c>
      <c r="Y4169">
        <v>0</v>
      </c>
      <c r="Z4169">
        <v>0</v>
      </c>
      <c r="AA4169">
        <v>0</v>
      </c>
      <c r="AB4169">
        <v>0</v>
      </c>
      <c r="AC4169">
        <v>0</v>
      </c>
      <c r="AD4169">
        <v>0</v>
      </c>
      <c r="AE4169">
        <v>0</v>
      </c>
      <c r="AF4169">
        <v>0</v>
      </c>
      <c r="AG4169">
        <v>0</v>
      </c>
      <c r="AH4169">
        <v>0</v>
      </c>
      <c r="AI4169">
        <v>0</v>
      </c>
      <c r="AJ4169">
        <v>0</v>
      </c>
    </row>
    <row r="4170" spans="1:36" x14ac:dyDescent="0.25">
      <c r="A4170" t="s">
        <v>107</v>
      </c>
      <c r="B4170" t="s">
        <v>774</v>
      </c>
      <c r="C4170" t="s">
        <v>847</v>
      </c>
      <c r="E4170">
        <v>2.1579999999999999</v>
      </c>
      <c r="F4170">
        <v>1.611</v>
      </c>
      <c r="G4170">
        <v>1.4039999999999999</v>
      </c>
      <c r="H4170">
        <v>1.482</v>
      </c>
      <c r="I4170">
        <v>1.5740000000000001</v>
      </c>
      <c r="J4170">
        <v>1.5740000000000001</v>
      </c>
      <c r="K4170">
        <v>1.5740000000000001</v>
      </c>
      <c r="L4170">
        <v>0</v>
      </c>
      <c r="M4170">
        <v>0</v>
      </c>
      <c r="N4170">
        <v>0</v>
      </c>
      <c r="O4170">
        <v>0</v>
      </c>
      <c r="P4170">
        <v>0</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c r="AI4170">
        <v>0</v>
      </c>
      <c r="AJ4170">
        <v>0</v>
      </c>
    </row>
    <row r="4171" spans="1:36" x14ac:dyDescent="0.25">
      <c r="A4171" t="s">
        <v>107</v>
      </c>
      <c r="B4171" t="s">
        <v>988</v>
      </c>
      <c r="C4171" t="s">
        <v>848</v>
      </c>
      <c r="E4171">
        <v>7.27</v>
      </c>
      <c r="F4171">
        <v>6.7960000000000003</v>
      </c>
      <c r="G4171">
        <v>4.7629999999999999</v>
      </c>
      <c r="H4171">
        <v>5.8120000000000003</v>
      </c>
      <c r="I4171">
        <v>6.7889999999999997</v>
      </c>
      <c r="J4171">
        <v>6.7889999999999997</v>
      </c>
      <c r="K4171">
        <v>6.7889999999999997</v>
      </c>
      <c r="L4171">
        <v>0</v>
      </c>
      <c r="M4171">
        <v>0</v>
      </c>
      <c r="N4171">
        <v>0</v>
      </c>
      <c r="O4171">
        <v>0</v>
      </c>
      <c r="P4171">
        <v>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0</v>
      </c>
    </row>
    <row r="4172" spans="1:36" x14ac:dyDescent="0.25">
      <c r="A4172" t="s">
        <v>107</v>
      </c>
      <c r="B4172" t="s">
        <v>1649</v>
      </c>
      <c r="C4172" t="s">
        <v>44</v>
      </c>
      <c r="E4172">
        <v>1460.604</v>
      </c>
      <c r="F4172">
        <v>1307.0350000000001</v>
      </c>
      <c r="G4172">
        <v>1364.1590000000001</v>
      </c>
      <c r="H4172">
        <v>1410.163</v>
      </c>
      <c r="I4172">
        <v>1391.0260000000001</v>
      </c>
      <c r="J4172">
        <v>1391.0260000000001</v>
      </c>
      <c r="K4172">
        <v>1391.0260000000001</v>
      </c>
      <c r="L4172">
        <v>1323.463</v>
      </c>
      <c r="M4172">
        <v>1310.1120000000001</v>
      </c>
      <c r="N4172">
        <v>1363.309</v>
      </c>
      <c r="O4172">
        <v>1370.712</v>
      </c>
      <c r="P4172">
        <v>1371.557</v>
      </c>
      <c r="Q4172">
        <v>1385.088</v>
      </c>
      <c r="R4172">
        <v>1409.259</v>
      </c>
      <c r="S4172">
        <v>1400.838</v>
      </c>
      <c r="T4172">
        <v>1415.644</v>
      </c>
      <c r="U4172">
        <v>1414.0170000000001</v>
      </c>
      <c r="V4172">
        <v>1423.749</v>
      </c>
      <c r="W4172">
        <v>1432.636</v>
      </c>
      <c r="X4172">
        <v>1431.3409999999999</v>
      </c>
      <c r="Y4172">
        <v>1442.8119999999999</v>
      </c>
      <c r="Z4172">
        <v>1444.0350000000001</v>
      </c>
      <c r="AA4172">
        <v>1438.67</v>
      </c>
      <c r="AB4172">
        <v>1421.8979999999999</v>
      </c>
      <c r="AC4172">
        <v>1434.576</v>
      </c>
      <c r="AD4172">
        <v>1433.7829999999999</v>
      </c>
      <c r="AE4172">
        <v>1440.4280000000001</v>
      </c>
      <c r="AF4172">
        <v>1431.8510000000001</v>
      </c>
      <c r="AG4172">
        <v>1425.0450000000001</v>
      </c>
      <c r="AH4172">
        <v>1420.537</v>
      </c>
      <c r="AI4172">
        <v>1419.8910000000001</v>
      </c>
      <c r="AJ4172">
        <v>1425.0229999999999</v>
      </c>
    </row>
    <row r="4173" spans="1:36" x14ac:dyDescent="0.25">
      <c r="A4173" t="s">
        <v>107</v>
      </c>
      <c r="B4173" t="s">
        <v>774</v>
      </c>
      <c r="C4173" t="s">
        <v>42</v>
      </c>
      <c r="E4173">
        <v>506.34100000000001</v>
      </c>
      <c r="F4173">
        <v>432.87599999999998</v>
      </c>
      <c r="G4173">
        <v>452.36099999999999</v>
      </c>
      <c r="H4173">
        <v>455.02499999999998</v>
      </c>
      <c r="I4173">
        <v>443.71600000000001</v>
      </c>
      <c r="J4173">
        <v>540.83000000000004</v>
      </c>
      <c r="K4173">
        <v>492.173</v>
      </c>
      <c r="L4173">
        <v>486.20100000000002</v>
      </c>
      <c r="M4173">
        <v>483.74799999999999</v>
      </c>
      <c r="N4173">
        <v>490.35</v>
      </c>
      <c r="O4173">
        <v>492.25900000000001</v>
      </c>
      <c r="P4173">
        <v>492.62200000000001</v>
      </c>
      <c r="Q4173">
        <v>494.92399999999998</v>
      </c>
      <c r="R4173">
        <v>490.86200000000002</v>
      </c>
      <c r="S4173">
        <v>489.46600000000001</v>
      </c>
      <c r="T4173">
        <v>496.12700000000001</v>
      </c>
      <c r="U4173">
        <v>491.00299999999999</v>
      </c>
      <c r="V4173">
        <v>493.41699999999997</v>
      </c>
      <c r="W4173">
        <v>493.39</v>
      </c>
      <c r="X4173">
        <v>492.19799999999998</v>
      </c>
      <c r="Y4173">
        <v>493.08499999999998</v>
      </c>
      <c r="Z4173">
        <v>491.63499999999999</v>
      </c>
      <c r="AA4173">
        <v>491.66199999999998</v>
      </c>
      <c r="AB4173">
        <v>489.42899999999997</v>
      </c>
      <c r="AC4173">
        <v>489.91199999999998</v>
      </c>
      <c r="AD4173">
        <v>488.48099999999999</v>
      </c>
      <c r="AE4173">
        <v>489.76</v>
      </c>
      <c r="AF4173">
        <v>490.83100000000002</v>
      </c>
      <c r="AG4173">
        <v>492.59699999999998</v>
      </c>
      <c r="AH4173">
        <v>494.75900000000001</v>
      </c>
      <c r="AI4173">
        <v>490.19099999999997</v>
      </c>
      <c r="AJ4173">
        <v>493.41500000000002</v>
      </c>
    </row>
    <row r="4174" spans="1:36" x14ac:dyDescent="0.25">
      <c r="A4174" t="s">
        <v>107</v>
      </c>
      <c r="B4174" t="s">
        <v>987</v>
      </c>
      <c r="C4174" t="s">
        <v>40</v>
      </c>
      <c r="E4174">
        <v>5.1849999999999996</v>
      </c>
      <c r="F4174">
        <v>2.9580000000000002</v>
      </c>
      <c r="G4174">
        <v>4.9889999999999999</v>
      </c>
      <c r="H4174">
        <v>8.2769999999999992</v>
      </c>
      <c r="I4174">
        <v>6.1130000000000004</v>
      </c>
      <c r="J4174">
        <v>6.1130000000000004</v>
      </c>
      <c r="K4174">
        <v>6.1130000000000004</v>
      </c>
      <c r="L4174">
        <v>5.8339999999999996</v>
      </c>
      <c r="M4174">
        <v>5.8769999999999998</v>
      </c>
      <c r="N4174">
        <v>5.6820000000000004</v>
      </c>
      <c r="O4174">
        <v>4.2290000000000001</v>
      </c>
      <c r="P4174">
        <v>3.3759999999999999</v>
      </c>
      <c r="Q4174">
        <v>2.9239999999999999</v>
      </c>
      <c r="R4174">
        <v>2.5859999999999999</v>
      </c>
      <c r="S4174">
        <v>2.355</v>
      </c>
      <c r="T4174">
        <v>2.2109999999999999</v>
      </c>
      <c r="U4174">
        <v>4.6790000000000003</v>
      </c>
      <c r="V4174">
        <v>5.1260000000000003</v>
      </c>
      <c r="W4174">
        <v>4.3150000000000004</v>
      </c>
      <c r="X4174">
        <v>4.2910000000000004</v>
      </c>
      <c r="Y4174">
        <v>4.8170000000000002</v>
      </c>
      <c r="Z4174">
        <v>6.5229999999999997</v>
      </c>
      <c r="AA4174">
        <v>6.298</v>
      </c>
      <c r="AB4174">
        <v>6.5739999999999998</v>
      </c>
      <c r="AC4174">
        <v>6.7539999999999996</v>
      </c>
      <c r="AD4174">
        <v>5.4580000000000002</v>
      </c>
      <c r="AE4174">
        <v>5.8689999999999998</v>
      </c>
      <c r="AF4174">
        <v>6.8849999999999998</v>
      </c>
      <c r="AG4174">
        <v>7.4219999999999997</v>
      </c>
      <c r="AH4174">
        <v>8.0890000000000004</v>
      </c>
      <c r="AI4174">
        <v>8.4510000000000005</v>
      </c>
      <c r="AJ4174">
        <v>8.1509999999999998</v>
      </c>
    </row>
    <row r="4175" spans="1:36" x14ac:dyDescent="0.25">
      <c r="C4175" t="s">
        <v>838</v>
      </c>
      <c r="E4175">
        <v>3163.67</v>
      </c>
      <c r="F4175">
        <v>2963.0160000000001</v>
      </c>
      <c r="G4175">
        <v>3055.17</v>
      </c>
      <c r="H4175">
        <v>3171.4169999999999</v>
      </c>
      <c r="I4175">
        <v>3106.1309999999999</v>
      </c>
      <c r="J4175">
        <v>3205.8130000000001</v>
      </c>
      <c r="K4175">
        <v>3157.1559999999999</v>
      </c>
      <c r="L4175">
        <v>2739.8809999999999</v>
      </c>
      <c r="M4175">
        <v>2734.6329999999998</v>
      </c>
      <c r="N4175">
        <v>2768.6019999999999</v>
      </c>
      <c r="O4175">
        <v>2792.24</v>
      </c>
      <c r="P4175">
        <v>2804.6680000000001</v>
      </c>
      <c r="Q4175">
        <v>2818.933</v>
      </c>
      <c r="R4175">
        <v>2836.556</v>
      </c>
      <c r="S4175">
        <v>2830.47</v>
      </c>
      <c r="T4175">
        <v>2843.933</v>
      </c>
      <c r="U4175">
        <v>2836.7330000000002</v>
      </c>
      <c r="V4175">
        <v>2838.54</v>
      </c>
      <c r="W4175">
        <v>2836.6019999999999</v>
      </c>
      <c r="X4175">
        <v>2840.0740000000001</v>
      </c>
      <c r="Y4175">
        <v>2859.2710000000002</v>
      </c>
      <c r="Z4175">
        <v>2857.8270000000002</v>
      </c>
      <c r="AA4175">
        <v>2854.2150000000001</v>
      </c>
      <c r="AB4175">
        <v>2842.145</v>
      </c>
      <c r="AC4175">
        <v>2856.0340000000001</v>
      </c>
      <c r="AD4175">
        <v>2857.1680000000001</v>
      </c>
      <c r="AE4175">
        <v>2873.509</v>
      </c>
      <c r="AF4175">
        <v>2871.8339999999998</v>
      </c>
      <c r="AG4175">
        <v>2877.6689999999999</v>
      </c>
      <c r="AH4175">
        <v>2887.1990000000001</v>
      </c>
      <c r="AI4175">
        <v>2884.6410000000001</v>
      </c>
      <c r="AJ4175">
        <v>2905.4580000000001</v>
      </c>
    </row>
  </sheetData>
  <conditionalFormatting sqref="A1144:A1153">
    <cfRule type="containsText" dxfId="13" priority="1" operator="containsText" text="electricity">
      <formula>NOT(ISERROR(SEARCH("electricity",A1144)))</formula>
    </cfRule>
  </conditionalFormatting>
  <conditionalFormatting sqref="B1:B2603 B2619:B2761 B2765:B2898 B2903:B3050 B3060:B3208 B3218:B3359 B3370:B3507 B3520:B3678 B3688:B3849 B3851:B1048576">
    <cfRule type="containsText" dxfId="12" priority="2" operator="containsText" text="electricity">
      <formula>NOT(ISERROR(SEARCH("electricity",B1)))</formula>
    </cfRule>
  </conditionalFormatting>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249977111117893"/>
  </sheetPr>
  <dimension ref="A1:AH123"/>
  <sheetViews>
    <sheetView zoomScale="85" zoomScaleNormal="85" workbookViewId="0">
      <selection activeCell="B10" sqref="B10"/>
    </sheetView>
  </sheetViews>
  <sheetFormatPr defaultRowHeight="15" x14ac:dyDescent="0.25"/>
  <cols>
    <col min="1" max="1" width="39.85546875" customWidth="1"/>
    <col min="2" max="2" width="9.5703125" customWidth="1"/>
    <col min="3" max="3" width="11.85546875" style="18" bestFit="1" customWidth="1"/>
    <col min="4" max="5" width="9.5703125" bestFit="1" customWidth="1"/>
    <col min="6" max="6" width="11" bestFit="1" customWidth="1"/>
    <col min="7"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f>SUMIFS('indusa - High Cost'!J:J,'indusa - High Cost'!$A:$A,'BIFUbC-electricity'!$A2,'indusa - High Cost'!$B:$B,$B$28)*10^12</f>
        <v>262052000000000.03</v>
      </c>
      <c r="C2" s="16">
        <f>SUMIFS('indusa - High Cost'!K:K,'indusa - High Cost'!$A:$A,'BIFUbC-electricity'!$A2,'indusa - High Cost'!$B:$B,$B$28)*10^12</f>
        <v>263621999999999.97</v>
      </c>
      <c r="D2" s="16">
        <f>SUMIFS('indusa - High Cost'!L:L,'indusa - High Cost'!$A:$A,'BIFUbC-electricity'!$A2,'indusa - High Cost'!$B:$B,$B$28)*10^12</f>
        <v>266065000000000</v>
      </c>
      <c r="E2" s="16">
        <f>SUMIFS('indusa - High Cost'!M:M,'indusa - High Cost'!$A:$A,'BIFUbC-electricity'!$A2,'indusa - High Cost'!$B:$B,$B$28)*10^12</f>
        <v>268549999999999.97</v>
      </c>
      <c r="F2" s="16">
        <f>SUMIFS('indusa - High Cost'!N:N,'indusa - High Cost'!$A:$A,'BIFUbC-electricity'!$A2,'indusa - High Cost'!$B:$B,$B$28)*10^12</f>
        <v>270340000000000.03</v>
      </c>
      <c r="G2" s="16">
        <f>SUMIFS('indusa - High Cost'!O:O,'indusa - High Cost'!$A:$A,'BIFUbC-electricity'!$A2,'indusa - High Cost'!$B:$B,$B$28)*10^12</f>
        <v>273199000000000</v>
      </c>
      <c r="H2" s="16">
        <f>SUMIFS('indusa - High Cost'!P:P,'indusa - High Cost'!$A:$A,'BIFUbC-electricity'!$A2,'indusa - High Cost'!$B:$B,$B$28)*10^12</f>
        <v>275829000000000</v>
      </c>
      <c r="I2" s="16">
        <f>SUMIFS('indusa - High Cost'!Q:Q,'indusa - High Cost'!$A:$A,'BIFUbC-electricity'!$A2,'indusa - High Cost'!$B:$B,$B$28)*10^12</f>
        <v>277635000000000</v>
      </c>
      <c r="J2" s="16">
        <f>SUMIFS('indusa - High Cost'!R:R,'indusa - High Cost'!$A:$A,'BIFUbC-electricity'!$A2,'indusa - High Cost'!$B:$B,$B$28)*10^12</f>
        <v>279968000000000.03</v>
      </c>
      <c r="K2" s="16">
        <f>SUMIFS('indusa - High Cost'!S:S,'indusa - High Cost'!$A:$A,'BIFUbC-electricity'!$A2,'indusa - High Cost'!$B:$B,$B$28)*10^12</f>
        <v>281797000000000</v>
      </c>
      <c r="L2" s="16">
        <f>SUMIFS('indusa - High Cost'!T:T,'indusa - High Cost'!$A:$A,'BIFUbC-electricity'!$A2,'indusa - High Cost'!$B:$B,$B$28)*10^12</f>
        <v>284349000000000</v>
      </c>
      <c r="M2" s="16">
        <f>SUMIFS('indusa - High Cost'!U:U,'indusa - High Cost'!$A:$A,'BIFUbC-electricity'!$A2,'indusa - High Cost'!$B:$B,$B$28)*10^12</f>
        <v>287178000000000</v>
      </c>
      <c r="N2" s="16">
        <f>SUMIFS('indusa - High Cost'!V:V,'indusa - High Cost'!$A:$A,'BIFUbC-electricity'!$A2,'indusa - High Cost'!$B:$B,$B$28)*10^12</f>
        <v>290684999999999.94</v>
      </c>
      <c r="O2" s="16">
        <f>SUMIFS('indusa - High Cost'!W:W,'indusa - High Cost'!$A:$A,'BIFUbC-electricity'!$A2,'indusa - High Cost'!$B:$B,$B$28)*10^12</f>
        <v>293715000000000.06</v>
      </c>
      <c r="P2" s="16">
        <f>SUMIFS('indusa - High Cost'!X:X,'indusa - High Cost'!$A:$A,'BIFUbC-electricity'!$A2,'indusa - High Cost'!$B:$B,$B$28)*10^12</f>
        <v>296451000000000</v>
      </c>
      <c r="Q2" s="16">
        <f>SUMIFS('indusa - High Cost'!Y:Y,'indusa - High Cost'!$A:$A,'BIFUbC-electricity'!$A2,'indusa - High Cost'!$B:$B,$B$28)*10^12</f>
        <v>299348000000000</v>
      </c>
      <c r="R2" s="16">
        <f>SUMIFS('indusa - High Cost'!Z:Z,'indusa - High Cost'!$A:$A,'BIFUbC-electricity'!$A2,'indusa - High Cost'!$B:$B,$B$28)*10^12</f>
        <v>301876000000000</v>
      </c>
      <c r="S2" s="16">
        <f>SUMIFS('indusa - High Cost'!AA:AA,'indusa - High Cost'!$A:$A,'BIFUbC-electricity'!$A2,'indusa - High Cost'!$B:$B,$B$28)*10^12</f>
        <v>303794999999999.94</v>
      </c>
      <c r="T2" s="16">
        <f>SUMIFS('indusa - High Cost'!AB:AB,'indusa - High Cost'!$A:$A,'BIFUbC-electricity'!$A2,'indusa - High Cost'!$B:$B,$B$28)*10^12</f>
        <v>306109000000000.06</v>
      </c>
      <c r="U2" s="16">
        <f>SUMIFS('indusa - High Cost'!AC:AC,'indusa - High Cost'!$A:$A,'BIFUbC-electricity'!$A2,'indusa - High Cost'!$B:$B,$B$28)*10^12</f>
        <v>308416000000000</v>
      </c>
      <c r="V2" s="16">
        <f>SUMIFS('indusa - High Cost'!AD:AD,'indusa - High Cost'!$A:$A,'BIFUbC-electricity'!$A2,'indusa - High Cost'!$B:$B,$B$28)*10^12</f>
        <v>310928000000000</v>
      </c>
      <c r="W2" s="16">
        <f>SUMIFS('indusa - High Cost'!AE:AE,'indusa - High Cost'!$A:$A,'BIFUbC-electricity'!$A2,'indusa - High Cost'!$B:$B,$B$28)*10^12</f>
        <v>313959000000000</v>
      </c>
      <c r="X2" s="16">
        <f>SUMIFS('indusa - High Cost'!AF:AF,'indusa - High Cost'!$A:$A,'BIFUbC-electricity'!$A2,'indusa - High Cost'!$B:$B,$B$28)*10^12</f>
        <v>317070000000000</v>
      </c>
      <c r="Y2" s="16">
        <f>SUMIFS('indusa - High Cost'!AG:AG,'indusa - High Cost'!$A:$A,'BIFUbC-electricity'!$A2,'indusa - High Cost'!$B:$B,$B$28)*10^12</f>
        <v>320147000000000.06</v>
      </c>
      <c r="Z2" s="16">
        <f>SUMIFS('indusa - High Cost'!AH:AH,'indusa - High Cost'!$A:$A,'BIFUbC-electricity'!$A2,'indusa - High Cost'!$B:$B,$B$28)*10^12</f>
        <v>323191000000000</v>
      </c>
      <c r="AA2" s="16">
        <f>SUMIFS('indusa - High Cost'!AI:AI,'indusa - High Cost'!$A:$A,'BIFUbC-electricity'!$A2,'indusa - High Cost'!$B:$B,$B$28)*10^12</f>
        <v>326359000000000.06</v>
      </c>
      <c r="AB2" s="16">
        <f>SUMIFS('indusa - High Cost'!AJ:AJ,'indusa - High Cost'!$A:$A,'BIFUbC-electricity'!$A2,'indusa - High Cost'!$B:$B,$B$28)*10^12</f>
        <v>329438999999999.94</v>
      </c>
      <c r="AC2" s="16"/>
    </row>
    <row r="3" spans="1:31" x14ac:dyDescent="0.25">
      <c r="A3" t="s">
        <v>100</v>
      </c>
      <c r="B3" s="16">
        <f>SUMIFS('indusa - High Cost'!J:J,'indusa - High Cost'!$A:$A,'BIFUbC-electricity'!$A3,'indusa - High Cost'!$B:$B,$B$28)*10^12</f>
        <v>27222000000000</v>
      </c>
      <c r="C3" s="16">
        <f>SUMIFS('indusa - High Cost'!K:K,'indusa - High Cost'!$A:$A,'BIFUbC-electricity'!$A3,'indusa - High Cost'!$B:$B,$B$28)*10^12</f>
        <v>24070000000000</v>
      </c>
      <c r="D3" s="16">
        <f>SUMIFS('indusa - High Cost'!L:L,'indusa - High Cost'!$A:$A,'BIFUbC-electricity'!$A3,'indusa - High Cost'!$B:$B,$B$28)*10^12</f>
        <v>22022000000000</v>
      </c>
      <c r="E3" s="16">
        <f>SUMIFS('indusa - High Cost'!M:M,'indusa - High Cost'!$A:$A,'BIFUbC-electricity'!$A3,'indusa - High Cost'!$B:$B,$B$28)*10^12</f>
        <v>19570000000000</v>
      </c>
      <c r="F3" s="16">
        <f>SUMIFS('indusa - High Cost'!N:N,'indusa - High Cost'!$A:$A,'BIFUbC-electricity'!$A3,'indusa - High Cost'!$B:$B,$B$28)*10^12</f>
        <v>19383000000000</v>
      </c>
      <c r="G3" s="16">
        <f>SUMIFS('indusa - High Cost'!O:O,'indusa - High Cost'!$A:$A,'BIFUbC-electricity'!$A3,'indusa - High Cost'!$B:$B,$B$28)*10^12</f>
        <v>18502000000000</v>
      </c>
      <c r="H3" s="16">
        <f>SUMIFS('indusa - High Cost'!P:P,'indusa - High Cost'!$A:$A,'BIFUbC-electricity'!$A3,'indusa - High Cost'!$B:$B,$B$28)*10^12</f>
        <v>16480000000000</v>
      </c>
      <c r="I3" s="16">
        <f>SUMIFS('indusa - High Cost'!Q:Q,'indusa - High Cost'!$A:$A,'BIFUbC-electricity'!$A3,'indusa - High Cost'!$B:$B,$B$28)*10^12</f>
        <v>15896000000000</v>
      </c>
      <c r="J3" s="16">
        <f>SUMIFS('indusa - High Cost'!R:R,'indusa - High Cost'!$A:$A,'BIFUbC-electricity'!$A3,'indusa - High Cost'!$B:$B,$B$28)*10^12</f>
        <v>10262000000000</v>
      </c>
      <c r="K3" s="16">
        <f>SUMIFS('indusa - High Cost'!S:S,'indusa - High Cost'!$A:$A,'BIFUbC-electricity'!$A3,'indusa - High Cost'!$B:$B,$B$28)*10^12</f>
        <v>10264000000000</v>
      </c>
      <c r="L3" s="16">
        <f>SUMIFS('indusa - High Cost'!T:T,'indusa - High Cost'!$A:$A,'BIFUbC-electricity'!$A3,'indusa - High Cost'!$B:$B,$B$28)*10^12</f>
        <v>10162000000000</v>
      </c>
      <c r="M3" s="16">
        <f>SUMIFS('indusa - High Cost'!U:U,'indusa - High Cost'!$A:$A,'BIFUbC-electricity'!$A3,'indusa - High Cost'!$B:$B,$B$28)*10^12</f>
        <v>10243000000000</v>
      </c>
      <c r="N3" s="16">
        <f>SUMIFS('indusa - High Cost'!V:V,'indusa - High Cost'!$A:$A,'BIFUbC-electricity'!$A3,'indusa - High Cost'!$B:$B,$B$28)*10^12</f>
        <v>10079000000000</v>
      </c>
      <c r="O3" s="16">
        <f>SUMIFS('indusa - High Cost'!W:W,'indusa - High Cost'!$A:$A,'BIFUbC-electricity'!$A3,'indusa - High Cost'!$B:$B,$B$28)*10^12</f>
        <v>10075000000000</v>
      </c>
      <c r="P3" s="16">
        <f>SUMIFS('indusa - High Cost'!X:X,'indusa - High Cost'!$A:$A,'BIFUbC-electricity'!$A3,'indusa - High Cost'!$B:$B,$B$28)*10^12</f>
        <v>9898000000000</v>
      </c>
      <c r="Q3" s="16">
        <f>SUMIFS('indusa - High Cost'!Y:Y,'indusa - High Cost'!$A:$A,'BIFUbC-electricity'!$A3,'indusa - High Cost'!$B:$B,$B$28)*10^12</f>
        <v>9175000000000</v>
      </c>
      <c r="R3" s="16">
        <f>SUMIFS('indusa - High Cost'!Z:Z,'indusa - High Cost'!$A:$A,'BIFUbC-electricity'!$A3,'indusa - High Cost'!$B:$B,$B$28)*10^12</f>
        <v>9255000000000</v>
      </c>
      <c r="S3" s="16">
        <f>SUMIFS('indusa - High Cost'!AA:AA,'indusa - High Cost'!$A:$A,'BIFUbC-electricity'!$A3,'indusa - High Cost'!$B:$B,$B$28)*10^12</f>
        <v>9154000000000</v>
      </c>
      <c r="T3" s="16">
        <f>SUMIFS('indusa - High Cost'!AB:AB,'indusa - High Cost'!$A:$A,'BIFUbC-electricity'!$A3,'indusa - High Cost'!$B:$B,$B$28)*10^12</f>
        <v>9168000000000</v>
      </c>
      <c r="U3" s="16">
        <f>SUMIFS('indusa - High Cost'!AC:AC,'indusa - High Cost'!$A:$A,'BIFUbC-electricity'!$A3,'indusa - High Cost'!$B:$B,$B$28)*10^12</f>
        <v>9198000000000</v>
      </c>
      <c r="V3" s="16">
        <f>SUMIFS('indusa - High Cost'!AD:AD,'indusa - High Cost'!$A:$A,'BIFUbC-electricity'!$A3,'indusa - High Cost'!$B:$B,$B$28)*10^12</f>
        <v>9121000000000</v>
      </c>
      <c r="W3" s="16">
        <f>SUMIFS('indusa - High Cost'!AE:AE,'indusa - High Cost'!$A:$A,'BIFUbC-electricity'!$A3,'indusa - High Cost'!$B:$B,$B$28)*10^12</f>
        <v>9266000000000</v>
      </c>
      <c r="X3" s="16">
        <f>SUMIFS('indusa - High Cost'!AF:AF,'indusa - High Cost'!$A:$A,'BIFUbC-electricity'!$A3,'indusa - High Cost'!$B:$B,$B$28)*10^12</f>
        <v>9120000000000</v>
      </c>
      <c r="Y3" s="16">
        <f>SUMIFS('indusa - High Cost'!AG:AG,'indusa - High Cost'!$A:$A,'BIFUbC-electricity'!$A3,'indusa - High Cost'!$B:$B,$B$28)*10^12</f>
        <v>9005000000000</v>
      </c>
      <c r="Z3" s="16">
        <f>SUMIFS('indusa - High Cost'!AH:AH,'indusa - High Cost'!$A:$A,'BIFUbC-electricity'!$A3,'indusa - High Cost'!$B:$B,$B$28)*10^12</f>
        <v>9031000000000</v>
      </c>
      <c r="AA3" s="16">
        <f>SUMIFS('indusa - High Cost'!AI:AI,'indusa - High Cost'!$A:$A,'BIFUbC-electricity'!$A3,'indusa - High Cost'!$B:$B,$B$28)*10^12</f>
        <v>9047000000000</v>
      </c>
      <c r="AB3" s="16">
        <f>SUMIFS('indusa - High Cost'!AJ:AJ,'indusa - High Cost'!$A:$A,'BIFUbC-electricity'!$A3,'indusa - High Cost'!$B:$B,$B$28)*10^12</f>
        <v>8939000000000</v>
      </c>
    </row>
    <row r="4" spans="1:31" x14ac:dyDescent="0.25">
      <c r="A4" t="s">
        <v>101</v>
      </c>
      <c r="B4" s="16">
        <f>SUMIFS('indusa - High Cost'!J:J,'indusa - High Cost'!$A:$A,'BIFUbC-electricity'!$A4,'indusa - High Cost'!$B:$B,$B$28)*10^12</f>
        <v>134315000000000</v>
      </c>
      <c r="C4" s="16">
        <f>SUMIFS('indusa - High Cost'!K:K,'indusa - High Cost'!$A:$A,'BIFUbC-electricity'!$A4,'indusa - High Cost'!$B:$B,$B$28)*10^12</f>
        <v>146905000000000</v>
      </c>
      <c r="D4" s="16">
        <f>SUMIFS('indusa - High Cost'!L:L,'indusa - High Cost'!$A:$A,'BIFUbC-electricity'!$A4,'indusa - High Cost'!$B:$B,$B$28)*10^12</f>
        <v>147841000000000</v>
      </c>
      <c r="E4" s="16">
        <f>SUMIFS('indusa - High Cost'!M:M,'indusa - High Cost'!$A:$A,'BIFUbC-electricity'!$A4,'indusa - High Cost'!$B:$B,$B$28)*10^12</f>
        <v>148703000000000</v>
      </c>
      <c r="F4" s="16">
        <f>SUMIFS('indusa - High Cost'!N:N,'indusa - High Cost'!$A:$A,'BIFUbC-electricity'!$A4,'indusa - High Cost'!$B:$B,$B$28)*10^12</f>
        <v>149885000000000</v>
      </c>
      <c r="G4" s="16">
        <f>SUMIFS('indusa - High Cost'!O:O,'indusa - High Cost'!$A:$A,'BIFUbC-electricity'!$A4,'indusa - High Cost'!$B:$B,$B$28)*10^12</f>
        <v>150621000000000</v>
      </c>
      <c r="H4" s="16">
        <f>SUMIFS('indusa - High Cost'!P:P,'indusa - High Cost'!$A:$A,'BIFUbC-electricity'!$A4,'indusa - High Cost'!$B:$B,$B$28)*10^12</f>
        <v>151490000000000</v>
      </c>
      <c r="I4" s="16">
        <f>SUMIFS('indusa - High Cost'!Q:Q,'indusa - High Cost'!$A:$A,'BIFUbC-electricity'!$A4,'indusa - High Cost'!$B:$B,$B$28)*10^12</f>
        <v>149949000000000</v>
      </c>
      <c r="J4" s="16">
        <f>SUMIFS('indusa - High Cost'!R:R,'indusa - High Cost'!$A:$A,'BIFUbC-electricity'!$A4,'indusa - High Cost'!$B:$B,$B$28)*10^12</f>
        <v>151823000000000</v>
      </c>
      <c r="K4" s="16">
        <f>SUMIFS('indusa - High Cost'!S:S,'indusa - High Cost'!$A:$A,'BIFUbC-electricity'!$A4,'indusa - High Cost'!$B:$B,$B$28)*10^12</f>
        <v>151017000000000</v>
      </c>
      <c r="L4" s="16">
        <f>SUMIFS('indusa - High Cost'!T:T,'indusa - High Cost'!$A:$A,'BIFUbC-electricity'!$A4,'indusa - High Cost'!$B:$B,$B$28)*10^12</f>
        <v>150194000000000</v>
      </c>
      <c r="M4" s="16">
        <f>SUMIFS('indusa - High Cost'!U:U,'indusa - High Cost'!$A:$A,'BIFUbC-electricity'!$A4,'indusa - High Cost'!$B:$B,$B$28)*10^12</f>
        <v>148632000000000</v>
      </c>
      <c r="N4" s="16">
        <f>SUMIFS('indusa - High Cost'!V:V,'indusa - High Cost'!$A:$A,'BIFUbC-electricity'!$A4,'indusa - High Cost'!$B:$B,$B$28)*10^12</f>
        <v>146914000000000</v>
      </c>
      <c r="O4" s="16">
        <f>SUMIFS('indusa - High Cost'!W:W,'indusa - High Cost'!$A:$A,'BIFUbC-electricity'!$A4,'indusa - High Cost'!$B:$B,$B$28)*10^12</f>
        <v>144550000000000</v>
      </c>
      <c r="P4" s="16">
        <f>SUMIFS('indusa - High Cost'!X:X,'indusa - High Cost'!$A:$A,'BIFUbC-electricity'!$A4,'indusa - High Cost'!$B:$B,$B$28)*10^12</f>
        <v>143139000000000</v>
      </c>
      <c r="Q4" s="16">
        <f>SUMIFS('indusa - High Cost'!Y:Y,'indusa - High Cost'!$A:$A,'BIFUbC-electricity'!$A4,'indusa - High Cost'!$B:$B,$B$28)*10^12</f>
        <v>141695000000000</v>
      </c>
      <c r="R4" s="16">
        <f>SUMIFS('indusa - High Cost'!Z:Z,'indusa - High Cost'!$A:$A,'BIFUbC-electricity'!$A4,'indusa - High Cost'!$B:$B,$B$28)*10^12</f>
        <v>141591000000000</v>
      </c>
      <c r="S4" s="16">
        <f>SUMIFS('indusa - High Cost'!AA:AA,'indusa - High Cost'!$A:$A,'BIFUbC-electricity'!$A4,'indusa - High Cost'!$B:$B,$B$28)*10^12</f>
        <v>141728000000000</v>
      </c>
      <c r="T4" s="16">
        <f>SUMIFS('indusa - High Cost'!AB:AB,'indusa - High Cost'!$A:$A,'BIFUbC-electricity'!$A4,'indusa - High Cost'!$B:$B,$B$28)*10^12</f>
        <v>141916000000000</v>
      </c>
      <c r="U4" s="16">
        <f>SUMIFS('indusa - High Cost'!AC:AC,'indusa - High Cost'!$A:$A,'BIFUbC-electricity'!$A4,'indusa - High Cost'!$B:$B,$B$28)*10^12</f>
        <v>141319000000000</v>
      </c>
      <c r="V4" s="16">
        <f>SUMIFS('indusa - High Cost'!AD:AD,'indusa - High Cost'!$A:$A,'BIFUbC-electricity'!$A4,'indusa - High Cost'!$B:$B,$B$28)*10^12</f>
        <v>141105000000000</v>
      </c>
      <c r="W4" s="16">
        <f>SUMIFS('indusa - High Cost'!AE:AE,'indusa - High Cost'!$A:$A,'BIFUbC-electricity'!$A4,'indusa - High Cost'!$B:$B,$B$28)*10^12</f>
        <v>140990000000000</v>
      </c>
      <c r="X4" s="16">
        <f>SUMIFS('indusa - High Cost'!AF:AF,'indusa - High Cost'!$A:$A,'BIFUbC-electricity'!$A4,'indusa - High Cost'!$B:$B,$B$28)*10^12</f>
        <v>141647000000000</v>
      </c>
      <c r="Y4" s="16">
        <f>SUMIFS('indusa - High Cost'!AG:AG,'indusa - High Cost'!$A:$A,'BIFUbC-electricity'!$A4,'indusa - High Cost'!$B:$B,$B$28)*10^12</f>
        <v>141298000000000</v>
      </c>
      <c r="Z4" s="16">
        <f>SUMIFS('indusa - High Cost'!AH:AH,'indusa - High Cost'!$A:$A,'BIFUbC-electricity'!$A4,'indusa - High Cost'!$B:$B,$B$28)*10^12</f>
        <v>140733000000000</v>
      </c>
      <c r="AA4" s="16">
        <f>SUMIFS('indusa - High Cost'!AI:AI,'indusa - High Cost'!$A:$A,'BIFUbC-electricity'!$A4,'indusa - High Cost'!$B:$B,$B$28)*10^12</f>
        <v>140628999999999.98</v>
      </c>
      <c r="AB4" s="16">
        <f>SUMIFS('indusa - High Cost'!AJ:AJ,'indusa - High Cost'!$A:$A,'BIFUbC-electricity'!$A4,'indusa - High Cost'!$B:$B,$B$28)*10^12</f>
        <v>140633999999999.98</v>
      </c>
    </row>
    <row r="5" spans="1:31" x14ac:dyDescent="0.25">
      <c r="A5" t="s">
        <v>102</v>
      </c>
      <c r="B5" s="16">
        <f>SUMIFS('indusa - High Cost'!J:J,'indusa - High Cost'!$A:$A,'BIFUbC-electricity'!$A5,'indusa - High Cost'!$B:$B,$B$28)*10^12</f>
        <v>120666000000000</v>
      </c>
      <c r="C5" s="16">
        <f>SUMIFS('indusa - High Cost'!K:K,'indusa - High Cost'!$A:$A,'BIFUbC-electricity'!$A5,'indusa - High Cost'!$B:$B,$B$28)*10^12</f>
        <v>119350000000000</v>
      </c>
      <c r="D5" s="16">
        <f>SUMIFS('indusa - High Cost'!L:L,'indusa - High Cost'!$A:$A,'BIFUbC-electricity'!$A5,'indusa - High Cost'!$B:$B,$B$28)*10^12</f>
        <v>120494000000000</v>
      </c>
      <c r="E5" s="16">
        <f>SUMIFS('indusa - High Cost'!M:M,'indusa - High Cost'!$A:$A,'BIFUbC-electricity'!$A5,'indusa - High Cost'!$B:$B,$B$28)*10^12</f>
        <v>119954000000000</v>
      </c>
      <c r="F5" s="16">
        <f>SUMIFS('indusa - High Cost'!N:N,'indusa - High Cost'!$A:$A,'BIFUbC-electricity'!$A5,'indusa - High Cost'!$B:$B,$B$28)*10^12</f>
        <v>119214000000000</v>
      </c>
      <c r="G5" s="16">
        <f>SUMIFS('indusa - High Cost'!O:O,'indusa - High Cost'!$A:$A,'BIFUbC-electricity'!$A5,'indusa - High Cost'!$B:$B,$B$28)*10^12</f>
        <v>119164000000000</v>
      </c>
      <c r="H5" s="16">
        <f>SUMIFS('indusa - High Cost'!P:P,'indusa - High Cost'!$A:$A,'BIFUbC-electricity'!$A5,'indusa - High Cost'!$B:$B,$B$28)*10^12</f>
        <v>119690000000000</v>
      </c>
      <c r="I5" s="16">
        <f>SUMIFS('indusa - High Cost'!Q:Q,'indusa - High Cost'!$A:$A,'BIFUbC-electricity'!$A5,'indusa - High Cost'!$B:$B,$B$28)*10^12</f>
        <v>120477000000000</v>
      </c>
      <c r="J5" s="16">
        <f>SUMIFS('indusa - High Cost'!R:R,'indusa - High Cost'!$A:$A,'BIFUbC-electricity'!$A5,'indusa - High Cost'!$B:$B,$B$28)*10^12</f>
        <v>122718000000000</v>
      </c>
      <c r="K5" s="16">
        <f>SUMIFS('indusa - High Cost'!S:S,'indusa - High Cost'!$A:$A,'BIFUbC-electricity'!$A5,'indusa - High Cost'!$B:$B,$B$28)*10^12</f>
        <v>124261000000000</v>
      </c>
      <c r="L5" s="16">
        <f>SUMIFS('indusa - High Cost'!T:T,'indusa - High Cost'!$A:$A,'BIFUbC-electricity'!$A5,'indusa - High Cost'!$B:$B,$B$28)*10^12</f>
        <v>127041000000000</v>
      </c>
      <c r="M5" s="16">
        <f>SUMIFS('indusa - High Cost'!U:U,'indusa - High Cost'!$A:$A,'BIFUbC-electricity'!$A5,'indusa - High Cost'!$B:$B,$B$28)*10^12</f>
        <v>128933000000000</v>
      </c>
      <c r="N5" s="16">
        <f>SUMIFS('indusa - High Cost'!V:V,'indusa - High Cost'!$A:$A,'BIFUbC-electricity'!$A5,'indusa - High Cost'!$B:$B,$B$28)*10^12</f>
        <v>130443999999999.98</v>
      </c>
      <c r="O5" s="16">
        <f>SUMIFS('indusa - High Cost'!W:W,'indusa - High Cost'!$A:$A,'BIFUbC-electricity'!$A5,'indusa - High Cost'!$B:$B,$B$28)*10^12</f>
        <v>132446000000000</v>
      </c>
      <c r="P5" s="16">
        <f>SUMIFS('indusa - High Cost'!X:X,'indusa - High Cost'!$A:$A,'BIFUbC-electricity'!$A5,'indusa - High Cost'!$B:$B,$B$28)*10^12</f>
        <v>134584000000000</v>
      </c>
      <c r="Q5" s="16">
        <f>SUMIFS('indusa - High Cost'!Y:Y,'indusa - High Cost'!$A:$A,'BIFUbC-electricity'!$A5,'indusa - High Cost'!$B:$B,$B$28)*10^12</f>
        <v>136383000000000.02</v>
      </c>
      <c r="R5" s="16">
        <f>SUMIFS('indusa - High Cost'!Z:Z,'indusa - High Cost'!$A:$A,'BIFUbC-electricity'!$A5,'indusa - High Cost'!$B:$B,$B$28)*10^12</f>
        <v>137919000000000.02</v>
      </c>
      <c r="S5" s="16">
        <f>SUMIFS('indusa - High Cost'!AA:AA,'indusa - High Cost'!$A:$A,'BIFUbC-electricity'!$A5,'indusa - High Cost'!$B:$B,$B$28)*10^12</f>
        <v>139364000000000</v>
      </c>
      <c r="T5" s="16">
        <f>SUMIFS('indusa - High Cost'!AB:AB,'indusa - High Cost'!$A:$A,'BIFUbC-electricity'!$A5,'indusa - High Cost'!$B:$B,$B$28)*10^12</f>
        <v>140639999999999.98</v>
      </c>
      <c r="U5" s="16">
        <f>SUMIFS('indusa - High Cost'!AC:AC,'indusa - High Cost'!$A:$A,'BIFUbC-electricity'!$A5,'indusa - High Cost'!$B:$B,$B$28)*10^12</f>
        <v>142300000000000</v>
      </c>
      <c r="V5" s="16">
        <f>SUMIFS('indusa - High Cost'!AD:AD,'indusa - High Cost'!$A:$A,'BIFUbC-electricity'!$A5,'indusa - High Cost'!$B:$B,$B$28)*10^12</f>
        <v>144192000000000</v>
      </c>
      <c r="W5" s="16">
        <f>SUMIFS('indusa - High Cost'!AE:AE,'indusa - High Cost'!$A:$A,'BIFUbC-electricity'!$A5,'indusa - High Cost'!$B:$B,$B$28)*10^12</f>
        <v>145656000000000</v>
      </c>
      <c r="X5" s="16">
        <f>SUMIFS('indusa - High Cost'!AF:AF,'indusa - High Cost'!$A:$A,'BIFUbC-electricity'!$A5,'indusa - High Cost'!$B:$B,$B$28)*10^12</f>
        <v>147065000000000</v>
      </c>
      <c r="Y5" s="16">
        <f>SUMIFS('indusa - High Cost'!AG:AG,'indusa - High Cost'!$A:$A,'BIFUbC-electricity'!$A5,'indusa - High Cost'!$B:$B,$B$28)*10^12</f>
        <v>148300000000000</v>
      </c>
      <c r="Z5" s="16">
        <f>SUMIFS('indusa - High Cost'!AH:AH,'indusa - High Cost'!$A:$A,'BIFUbC-electricity'!$A5,'indusa - High Cost'!$B:$B,$B$28)*10^12</f>
        <v>149209000000000</v>
      </c>
      <c r="AA5" s="16">
        <f>SUMIFS('indusa - High Cost'!AI:AI,'indusa - High Cost'!$A:$A,'BIFUbC-electricity'!$A5,'indusa - High Cost'!$B:$B,$B$28)*10^12</f>
        <v>150213000000000</v>
      </c>
      <c r="AB5" s="16">
        <f>SUMIFS('indusa - High Cost'!AJ:AJ,'indusa - High Cost'!$A:$A,'BIFUbC-electricity'!$A5,'indusa - High Cost'!$B:$B,$B$28)*10^12</f>
        <v>151271000000000</v>
      </c>
    </row>
    <row r="6" spans="1:31" x14ac:dyDescent="0.25">
      <c r="A6" t="s">
        <v>103</v>
      </c>
      <c r="B6" s="16">
        <f>SUMIFS('indusa - High Cost'!J:J,'indusa - High Cost'!$A:$A,'BIFUbC-electricity'!$A6,'indusa - High Cost'!$B:$B,$B$28)*10^12+SUMIFS('indusa - High Cost'!J:J,'indusa - High Cost'!$A:$A,$A$23,'indusa - High Cost'!$B:$B,$B$28)*10^12*'Misc. Finished Goods Split'!$C10</f>
        <v>316509493700342.63</v>
      </c>
      <c r="C6" s="16">
        <f>SUMIFS('indusa - High Cost'!K:K,'indusa - High Cost'!$A:$A,'BIFUbC-electricity'!$A6,'indusa - High Cost'!$B:$B,$B$28)*10^12+SUMIFS('indusa - High Cost'!K:K,'indusa - High Cost'!$A:$A,$A$23,'indusa - High Cost'!$B:$B,$B$28)*10^12*'Misc. Finished Goods Split'!$C10</f>
        <v>317541163796056.13</v>
      </c>
      <c r="D6" s="16">
        <f>SUMIFS('indusa - High Cost'!L:L,'indusa - High Cost'!$A:$A,'BIFUbC-electricity'!$A6,'indusa - High Cost'!$B:$B,$B$28)*10^12+SUMIFS('indusa - High Cost'!L:L,'indusa - High Cost'!$A:$A,$A$23,'indusa - High Cost'!$B:$B,$B$28)*10^12*'Misc. Finished Goods Split'!$C10</f>
        <v>318129515567217.38</v>
      </c>
      <c r="E6" s="16">
        <f>SUMIFS('indusa - High Cost'!M:M,'indusa - High Cost'!$A:$A,'BIFUbC-electricity'!$A6,'indusa - High Cost'!$B:$B,$B$28)*10^12+SUMIFS('indusa - High Cost'!M:M,'indusa - High Cost'!$A:$A,$A$23,'indusa - High Cost'!$B:$B,$B$28)*10^12*'Misc. Finished Goods Split'!$C10</f>
        <v>320364953437832.88</v>
      </c>
      <c r="F6" s="16">
        <f>SUMIFS('indusa - High Cost'!N:N,'indusa - High Cost'!$A:$A,'BIFUbC-electricity'!$A6,'indusa - High Cost'!$B:$B,$B$28)*10^12+SUMIFS('indusa - High Cost'!N:N,'indusa - High Cost'!$A:$A,$A$23,'indusa - High Cost'!$B:$B,$B$28)*10^12*'Misc. Finished Goods Split'!$C10</f>
        <v>322698312797770.63</v>
      </c>
      <c r="G6" s="16">
        <f>SUMIFS('indusa - High Cost'!O:O,'indusa - High Cost'!$A:$A,'BIFUbC-electricity'!$A6,'indusa - High Cost'!$B:$B,$B$28)*10^12+SUMIFS('indusa - High Cost'!O:O,'indusa - High Cost'!$A:$A,$A$23,'indusa - High Cost'!$B:$B,$B$28)*10^12*'Misc. Finished Goods Split'!$C10</f>
        <v>326559148403070.88</v>
      </c>
      <c r="H6" s="16">
        <f>SUMIFS('indusa - High Cost'!P:P,'indusa - High Cost'!$A:$A,'BIFUbC-electricity'!$A6,'indusa - High Cost'!$B:$B,$B$28)*10^12+SUMIFS('indusa - High Cost'!P:P,'indusa - High Cost'!$A:$A,$A$23,'indusa - High Cost'!$B:$B,$B$28)*10^12*'Misc. Finished Goods Split'!$C10</f>
        <v>332499399796679.56</v>
      </c>
      <c r="I6" s="16">
        <f>SUMIFS('indusa - High Cost'!Q:Q,'indusa - High Cost'!$A:$A,'BIFUbC-electricity'!$A6,'indusa - High Cost'!$B:$B,$B$28)*10^12+SUMIFS('indusa - High Cost'!Q:Q,'indusa - High Cost'!$A:$A,$A$23,'indusa - High Cost'!$B:$B,$B$28)*10^12*'Misc. Finished Goods Split'!$C10</f>
        <v>339728586058254.06</v>
      </c>
      <c r="J6" s="16">
        <f>SUMIFS('indusa - High Cost'!R:R,'indusa - High Cost'!$A:$A,'BIFUbC-electricity'!$A6,'indusa - High Cost'!$B:$B,$B$28)*10^12+SUMIFS('indusa - High Cost'!R:R,'indusa - High Cost'!$A:$A,$A$23,'indusa - High Cost'!$B:$B,$B$28)*10^12*'Misc. Finished Goods Split'!$C10</f>
        <v>352780582713593.19</v>
      </c>
      <c r="K6" s="16">
        <f>SUMIFS('indusa - High Cost'!S:S,'indusa - High Cost'!$A:$A,'BIFUbC-electricity'!$A6,'indusa - High Cost'!$B:$B,$B$28)*10^12+SUMIFS('indusa - High Cost'!S:S,'indusa - High Cost'!$A:$A,$A$23,'indusa - High Cost'!$B:$B,$B$28)*10^12*'Misc. Finished Goods Split'!$C10</f>
        <v>366894203285690.06</v>
      </c>
      <c r="L6" s="16">
        <f>SUMIFS('indusa - High Cost'!T:T,'indusa - High Cost'!$A:$A,'BIFUbC-electricity'!$A6,'indusa - High Cost'!$B:$B,$B$28)*10^12+SUMIFS('indusa - High Cost'!T:T,'indusa - High Cost'!$A:$A,$A$23,'indusa - High Cost'!$B:$B,$B$28)*10^12*'Misc. Finished Goods Split'!$C10</f>
        <v>382443525170335.5</v>
      </c>
      <c r="M6" s="16">
        <f>SUMIFS('indusa - High Cost'!U:U,'indusa - High Cost'!$A:$A,'BIFUbC-electricity'!$A6,'indusa - High Cost'!$B:$B,$B$28)*10^12+SUMIFS('indusa - High Cost'!U:U,'indusa - High Cost'!$A:$A,$A$23,'indusa - High Cost'!$B:$B,$B$28)*10^12*'Misc. Finished Goods Split'!$C10</f>
        <v>397502153546641.13</v>
      </c>
      <c r="N6" s="16">
        <f>SUMIFS('indusa - High Cost'!V:V,'indusa - High Cost'!$A:$A,'BIFUbC-electricity'!$A6,'indusa - High Cost'!$B:$B,$B$28)*10^12+SUMIFS('indusa - High Cost'!V:V,'indusa - High Cost'!$A:$A,$A$23,'indusa - High Cost'!$B:$B,$B$28)*10^12*'Misc. Finished Goods Split'!$C10</f>
        <v>410768229612112.63</v>
      </c>
      <c r="O6" s="16">
        <f>SUMIFS('indusa - High Cost'!W:W,'indusa - High Cost'!$A:$A,'BIFUbC-electricity'!$A6,'indusa - High Cost'!$B:$B,$B$28)*10^12+SUMIFS('indusa - High Cost'!W:W,'indusa - High Cost'!$A:$A,$A$23,'indusa - High Cost'!$B:$B,$B$28)*10^12*'Misc. Finished Goods Split'!$C10</f>
        <v>418621930924661.25</v>
      </c>
      <c r="P6" s="16">
        <f>SUMIFS('indusa - High Cost'!X:X,'indusa - High Cost'!$A:$A,'BIFUbC-electricity'!$A6,'indusa - High Cost'!$B:$B,$B$28)*10^12+SUMIFS('indusa - High Cost'!X:X,'indusa - High Cost'!$A:$A,$A$23,'indusa - High Cost'!$B:$B,$B$28)*10^12*'Misc. Finished Goods Split'!$C10</f>
        <v>423487201055916.13</v>
      </c>
      <c r="Q6" s="16">
        <f>SUMIFS('indusa - High Cost'!Y:Y,'indusa - High Cost'!$A:$A,'BIFUbC-electricity'!$A6,'indusa - High Cost'!$B:$B,$B$28)*10^12+SUMIFS('indusa - High Cost'!Y:Y,'indusa - High Cost'!$A:$A,$A$23,'indusa - High Cost'!$B:$B,$B$28)*10^12*'Misc. Finished Goods Split'!$C10</f>
        <v>426834108482572.31</v>
      </c>
      <c r="R6" s="16">
        <f>SUMIFS('indusa - High Cost'!Z:Z,'indusa - High Cost'!$A:$A,'BIFUbC-electricity'!$A6,'indusa - High Cost'!$B:$B,$B$28)*10^12+SUMIFS('indusa - High Cost'!Z:Z,'indusa - High Cost'!$A:$A,$A$23,'indusa - High Cost'!$B:$B,$B$28)*10^12*'Misc. Finished Goods Split'!$C10</f>
        <v>431033215549446.69</v>
      </c>
      <c r="S6" s="16">
        <f>SUMIFS('indusa - High Cost'!AA:AA,'indusa - High Cost'!$A:$A,'BIFUbC-electricity'!$A6,'indusa - High Cost'!$B:$B,$B$28)*10^12+SUMIFS('indusa - High Cost'!AA:AA,'indusa - High Cost'!$A:$A,$A$23,'indusa - High Cost'!$B:$B,$B$28)*10^12*'Misc. Finished Goods Split'!$C10</f>
        <v>436442742648745.06</v>
      </c>
      <c r="T6" s="16">
        <f>SUMIFS('indusa - High Cost'!AB:AB,'indusa - High Cost'!$A:$A,'BIFUbC-electricity'!$A6,'indusa - High Cost'!$B:$B,$B$28)*10^12+SUMIFS('indusa - High Cost'!AB:AB,'indusa - High Cost'!$A:$A,$A$23,'indusa - High Cost'!$B:$B,$B$28)*10^12*'Misc. Finished Goods Split'!$C10</f>
        <v>443972863993717.69</v>
      </c>
      <c r="U6" s="16">
        <f>SUMIFS('indusa - High Cost'!AC:AC,'indusa - High Cost'!$A:$A,'BIFUbC-electricity'!$A6,'indusa - High Cost'!$B:$B,$B$28)*10^12+SUMIFS('indusa - High Cost'!AC:AC,'indusa - High Cost'!$A:$A,$A$23,'indusa - High Cost'!$B:$B,$B$28)*10^12*'Misc. Finished Goods Split'!$C10</f>
        <v>452152041551628.81</v>
      </c>
      <c r="V6" s="16">
        <f>SUMIFS('indusa - High Cost'!AD:AD,'indusa - High Cost'!$A:$A,'BIFUbC-electricity'!$A6,'indusa - High Cost'!$B:$B,$B$28)*10^12+SUMIFS('indusa - High Cost'!AD:AD,'indusa - High Cost'!$A:$A,$A$23,'indusa - High Cost'!$B:$B,$B$28)*10^12*'Misc. Finished Goods Split'!$C10</f>
        <v>456850415405097.13</v>
      </c>
      <c r="W6" s="16">
        <f>SUMIFS('indusa - High Cost'!AE:AE,'indusa - High Cost'!$A:$A,'BIFUbC-electricity'!$A6,'indusa - High Cost'!$B:$B,$B$28)*10^12+SUMIFS('indusa - High Cost'!AE:AE,'indusa - High Cost'!$A:$A,$A$23,'indusa - High Cost'!$B:$B,$B$28)*10^12*'Misc. Finished Goods Split'!$C10</f>
        <v>460208743979064.38</v>
      </c>
      <c r="X6" s="16">
        <f>SUMIFS('indusa - High Cost'!AF:AF,'indusa - High Cost'!$A:$A,'BIFUbC-electricity'!$A6,'indusa - High Cost'!$B:$B,$B$28)*10^12+SUMIFS('indusa - High Cost'!AF:AF,'indusa - High Cost'!$A:$A,$A$23,'indusa - High Cost'!$B:$B,$B$28)*10^12*'Misc. Finished Goods Split'!$C10</f>
        <v>464264462914372.13</v>
      </c>
      <c r="Y6" s="16">
        <f>SUMIFS('indusa - High Cost'!AG:AG,'indusa - High Cost'!$A:$A,'BIFUbC-electricity'!$A6,'indusa - High Cost'!$B:$B,$B$28)*10^12+SUMIFS('indusa - High Cost'!AG:AG,'indusa - High Cost'!$A:$A,$A$23,'indusa - High Cost'!$B:$B,$B$28)*10^12*'Misc. Finished Goods Split'!$C10</f>
        <v>466662877587793.63</v>
      </c>
      <c r="Z6" s="16">
        <f>SUMIFS('indusa - High Cost'!AH:AH,'indusa - High Cost'!$A:$A,'BIFUbC-electricity'!$A6,'indusa - High Cost'!$B:$B,$B$28)*10^12+SUMIFS('indusa - High Cost'!AH:AH,'indusa - High Cost'!$A:$A,$A$23,'indusa - High Cost'!$B:$B,$B$28)*10^12*'Misc. Finished Goods Split'!$C10</f>
        <v>469213686866671.25</v>
      </c>
      <c r="AA6" s="16">
        <f>SUMIFS('indusa - High Cost'!AI:AI,'indusa - High Cost'!$A:$A,'BIFUbC-electricity'!$A6,'indusa - High Cost'!$B:$B,$B$28)*10^12+SUMIFS('indusa - High Cost'!AI:AI,'indusa - High Cost'!$A:$A,$A$23,'indusa - High Cost'!$B:$B,$B$28)*10^12*'Misc. Finished Goods Split'!$C10</f>
        <v>472869893196211.19</v>
      </c>
      <c r="AB6" s="16">
        <f>SUMIFS('indusa - High Cost'!AJ:AJ,'indusa - High Cost'!$A:$A,'BIFUbC-electricity'!$A6,'indusa - High Cost'!$B:$B,$B$28)*10^12+SUMIFS('indusa - High Cost'!AJ:AJ,'indusa - High Cost'!$A:$A,$A$23,'indusa - High Cost'!$B:$B,$B$28)*10^12*'Misc. Finished Goods Split'!$C10</f>
        <v>475076735490833.19</v>
      </c>
    </row>
    <row r="7" spans="1:31" x14ac:dyDescent="0.25">
      <c r="A7" t="s">
        <v>104</v>
      </c>
      <c r="B7" s="16">
        <f>SUMIFS('indusa - High Cost'!J:J,'indusa - High Cost'!$A:$A,$A$23,'indusa - High Cost'!$B:$B,$B$28)*10^12*'Misc. Finished Goods Split'!$C11</f>
        <v>9839338259485.7227</v>
      </c>
      <c r="C7" s="16">
        <f>SUMIFS('indusa - High Cost'!K:K,'indusa - High Cost'!$A:$A,$A$23,'indusa - High Cost'!$B:$B,$B$28)*10^12*'Misc. Finished Goods Split'!$C11</f>
        <v>9772358245050.7656</v>
      </c>
      <c r="D7" s="16">
        <f>SUMIFS('indusa - High Cost'!L:L,'indusa - High Cost'!$A:$A,$A$23,'indusa - High Cost'!$B:$B,$B$28)*10^12*'Misc. Finished Goods Split'!$C11</f>
        <v>9789297206230.2617</v>
      </c>
      <c r="E7" s="16">
        <f>SUMIFS('indusa - High Cost'!M:M,'indusa - High Cost'!$A:$A,$A$23,'indusa - High Cost'!$B:$B,$B$28)*10^12*'Misc. Finished Goods Split'!$C11</f>
        <v>9833907447504.5098</v>
      </c>
      <c r="F7" s="16">
        <f>SUMIFS('indusa - High Cost'!N:N,'indusa - High Cost'!$A:$A,$A$23,'indusa - High Cost'!$B:$B,$B$28)*10^12*'Misc. Finished Goods Split'!$C11</f>
        <v>9815740088376.8809</v>
      </c>
      <c r="G7" s="16">
        <f>SUMIFS('indusa - High Cost'!O:O,'indusa - High Cost'!$A:$A,$A$23,'indusa - High Cost'!$B:$B,$B$28)*10^12*'Misc. Finished Goods Split'!$C11</f>
        <v>9783931046772.6348</v>
      </c>
      <c r="H7" s="16">
        <f>SUMIFS('indusa - High Cost'!P:P,'indusa - High Cost'!$A:$A,$A$23,'indusa - High Cost'!$B:$B,$B$28)*10^12*'Misc. Finished Goods Split'!$C11</f>
        <v>9788133460805.7168</v>
      </c>
      <c r="I7" s="16">
        <f>SUMIFS('indusa - High Cost'!Q:Q,'indusa - High Cost'!$A:$A,$A$23,'indusa - High Cost'!$B:$B,$B$28)*10^12*'Misc. Finished Goods Split'!$C11</f>
        <v>9769901449154.502</v>
      </c>
      <c r="J7" s="16">
        <f>SUMIFS('indusa - High Cost'!R:R,'indusa - High Cost'!$A:$A,$A$23,'indusa - High Cost'!$B:$B,$B$28)*10^12*'Misc. Finished Goods Split'!$C11</f>
        <v>9759815655475.1074</v>
      </c>
      <c r="K7" s="16">
        <f>SUMIFS('indusa - High Cost'!S:S,'indusa - High Cost'!$A:$A,$A$23,'indusa - High Cost'!$B:$B,$B$28)*10^12*'Misc. Finished Goods Split'!$C11</f>
        <v>9717468252526.3652</v>
      </c>
      <c r="L7" s="16">
        <f>SUMIFS('indusa - High Cost'!T:T,'indusa - High Cost'!$A:$A,$A$23,'indusa - High Cost'!$B:$B,$B$28)*10^12*'Misc. Finished Goods Split'!$C11</f>
        <v>9702274909483.6875</v>
      </c>
      <c r="M7" s="16">
        <f>SUMIFS('indusa - High Cost'!U:U,'indusa - High Cost'!$A:$A,$A$23,'indusa - High Cost'!$B:$B,$B$28)*10^12*'Misc. Finished Goods Split'!$C11</f>
        <v>9683461025120.1992</v>
      </c>
      <c r="N7" s="16">
        <f>SUMIFS('indusa - High Cost'!V:V,'indusa - High Cost'!$A:$A,$A$23,'indusa - High Cost'!$B:$B,$B$28)*10^12*'Misc. Finished Goods Split'!$C11</f>
        <v>9680874924176.7656</v>
      </c>
      <c r="O7" s="16">
        <f>SUMIFS('indusa - High Cost'!W:W,'indusa - High Cost'!$A:$A,$A$23,'indusa - High Cost'!$B:$B,$B$28)*10^12*'Misc. Finished Goods Split'!$C11</f>
        <v>9708028984082.8281</v>
      </c>
      <c r="P7" s="16">
        <f>SUMIFS('indusa - High Cost'!X:X,'indusa - High Cost'!$A:$A,$A$23,'indusa - High Cost'!$B:$B,$B$28)*10^12*'Misc. Finished Goods Split'!$C11</f>
        <v>9710744390073.4355</v>
      </c>
      <c r="Q7" s="16">
        <f>SUMIFS('indusa - High Cost'!Y:Y,'indusa - High Cost'!$A:$A,$A$23,'indusa - High Cost'!$B:$B,$B$28)*10^12*'Misc. Finished Goods Split'!$C11</f>
        <v>9721541361512.2754</v>
      </c>
      <c r="R7" s="16">
        <f>SUMIFS('indusa - High Cost'!Z:Z,'indusa - High Cost'!$A:$A,$A$23,'indusa - High Cost'!$B:$B,$B$28)*10^12*'Misc. Finished Goods Split'!$C11</f>
        <v>9754449496017.4805</v>
      </c>
      <c r="S7" s="16">
        <f>SUMIFS('indusa - High Cost'!AA:AA,'indusa - High Cost'!$A:$A,$A$23,'indusa - High Cost'!$B:$B,$B$28)*10^12*'Misc. Finished Goods Split'!$C11</f>
        <v>9778176972173.4922</v>
      </c>
      <c r="T7" s="16">
        <f>SUMIFS('indusa - High Cost'!AB:AB,'indusa - High Cost'!$A:$A,$A$23,'indusa - High Cost'!$B:$B,$B$28)*10^12*'Misc. Finished Goods Split'!$C11</f>
        <v>9796150373730.3633</v>
      </c>
      <c r="U7" s="16">
        <f>SUMIFS('indusa - High Cost'!AC:AC,'indusa - High Cost'!$A:$A,$A$23,'indusa - High Cost'!$B:$B,$B$28)*10^12*'Misc. Finished Goods Split'!$C11</f>
        <v>9809662751159.8086</v>
      </c>
      <c r="V7" s="16">
        <f>SUMIFS('indusa - High Cost'!AD:AD,'indusa - High Cost'!$A:$A,$A$23,'indusa - High Cost'!$B:$B,$B$28)*10^12*'Misc. Finished Goods Split'!$C11</f>
        <v>9835200497976.2266</v>
      </c>
      <c r="W7" s="16">
        <f>SUMIFS('indusa - High Cost'!AE:AE,'indusa - High Cost'!$A:$A,$A$23,'indusa - High Cost'!$B:$B,$B$28)*10^12*'Misc. Finished Goods Split'!$C11</f>
        <v>9840178742292.3379</v>
      </c>
      <c r="X7" s="16">
        <f>SUMIFS('indusa - High Cost'!AF:AF,'indusa - High Cost'!$A:$A,$A$23,'indusa - High Cost'!$B:$B,$B$28)*10^12*'Misc. Finished Goods Split'!$C11</f>
        <v>9862483862929.4609</v>
      </c>
      <c r="Y7" s="16">
        <f>SUMIFS('indusa - High Cost'!AG:AG,'indusa - High Cost'!$A:$A,$A$23,'indusa - High Cost'!$B:$B,$B$28)*10^12*'Misc. Finished Goods Split'!$C11</f>
        <v>9895133387340.3242</v>
      </c>
      <c r="Z7" s="16">
        <f>SUMIFS('indusa - High Cost'!AH:AH,'indusa - High Cost'!$A:$A,$A$23,'indusa - High Cost'!$B:$B,$B$28)*10^12*'Misc. Finished Goods Split'!$C11</f>
        <v>9899917674085.6777</v>
      </c>
      <c r="AA7" s="16">
        <f>SUMIFS('indusa - High Cost'!AI:AI,'indusa - High Cost'!$A:$A,$A$23,'indusa - High Cost'!$B:$B,$B$28)*10^12*'Misc. Finished Goods Split'!$C11</f>
        <v>9942200424510.834</v>
      </c>
      <c r="AB7" s="16">
        <f>SUMIFS('indusa - High Cost'!AJ:AJ,'indusa - High Cost'!$A:$A,$A$23,'indusa - High Cost'!$B:$B,$B$28)*10^12*'Misc. Finished Goods Split'!$C11</f>
        <v>9930562970265.3789</v>
      </c>
    </row>
    <row r="8" spans="1:31" x14ac:dyDescent="0.25">
      <c r="A8" t="s">
        <v>105</v>
      </c>
      <c r="B8" s="16">
        <f>SUMIFS('indusa - High Cost'!J:J,'indusa - High Cost'!$A:$A,$A$8,'indusa - High Cost'!$B:$B,$B$28)*10^12</f>
        <v>73491000000000</v>
      </c>
      <c r="C8" s="16">
        <f>SUMIFS('indusa - High Cost'!K:K,'indusa - High Cost'!$A:$A,$A$8,'indusa - High Cost'!$B:$B,$B$28)*10^12</f>
        <v>73194000000000</v>
      </c>
      <c r="D8" s="16">
        <f>SUMIFS('indusa - High Cost'!L:L,'indusa - High Cost'!$A:$A,$A$8,'indusa - High Cost'!$B:$B,$B$28)*10^12</f>
        <v>74499000000000</v>
      </c>
      <c r="E8" s="16">
        <f>SUMIFS('indusa - High Cost'!M:M,'indusa - High Cost'!$A:$A,$A$8,'indusa - High Cost'!$B:$B,$B$28)*10^12</f>
        <v>75204000000000</v>
      </c>
      <c r="F8" s="16">
        <f>SUMIFS('indusa - High Cost'!N:N,'indusa - High Cost'!$A:$A,$A$8,'indusa - High Cost'!$B:$B,$B$28)*10^12</f>
        <v>76339000000000</v>
      </c>
      <c r="G8" s="16">
        <f>SUMIFS('indusa - High Cost'!O:O,'indusa - High Cost'!$A:$A,$A$8,'indusa - High Cost'!$B:$B,$B$28)*10^12</f>
        <v>78646000000000</v>
      </c>
      <c r="H8" s="16">
        <f>SUMIFS('indusa - High Cost'!P:P,'indusa - High Cost'!$A:$A,$A$8,'indusa - High Cost'!$B:$B,$B$28)*10^12</f>
        <v>80400000000000</v>
      </c>
      <c r="I8" s="16">
        <f>SUMIFS('indusa - High Cost'!Q:Q,'indusa - High Cost'!$A:$A,$A$8,'indusa - High Cost'!$B:$B,$B$28)*10^12</f>
        <v>81535000000000</v>
      </c>
      <c r="J8" s="16">
        <f>SUMIFS('indusa - High Cost'!R:R,'indusa - High Cost'!$A:$A,$A$8,'indusa - High Cost'!$B:$B,$B$28)*10^12</f>
        <v>82337000000000</v>
      </c>
      <c r="K8" s="16">
        <f>SUMIFS('indusa - High Cost'!S:S,'indusa - High Cost'!$A:$A,$A$8,'indusa - High Cost'!$B:$B,$B$28)*10^12</f>
        <v>82184000000000</v>
      </c>
      <c r="L8" s="16">
        <f>SUMIFS('indusa - High Cost'!T:T,'indusa - High Cost'!$A:$A,$A$8,'indusa - High Cost'!$B:$B,$B$28)*10^12</f>
        <v>83066000000000</v>
      </c>
      <c r="M8" s="16">
        <f>SUMIFS('indusa - High Cost'!U:U,'indusa - High Cost'!$A:$A,$A$8,'indusa - High Cost'!$B:$B,$B$28)*10^12</f>
        <v>84141000000000</v>
      </c>
      <c r="N8" s="16">
        <f>SUMIFS('indusa - High Cost'!V:V,'indusa - High Cost'!$A:$A,$A$8,'indusa - High Cost'!$B:$B,$B$28)*10^12</f>
        <v>86430000000000</v>
      </c>
      <c r="O8" s="16">
        <f>SUMIFS('indusa - High Cost'!W:W,'indusa - High Cost'!$A:$A,$A$8,'indusa - High Cost'!$B:$B,$B$28)*10^12</f>
        <v>87920000000000</v>
      </c>
      <c r="P8" s="16">
        <f>SUMIFS('indusa - High Cost'!X:X,'indusa - High Cost'!$A:$A,$A$8,'indusa - High Cost'!$B:$B,$B$28)*10^12</f>
        <v>88382000000000</v>
      </c>
      <c r="Q8" s="16">
        <f>SUMIFS('indusa - High Cost'!Y:Y,'indusa - High Cost'!$A:$A,$A$8,'indusa - High Cost'!$B:$B,$B$28)*10^12</f>
        <v>88930000000000</v>
      </c>
      <c r="R8" s="16">
        <f>SUMIFS('indusa - High Cost'!Z:Z,'indusa - High Cost'!$A:$A,$A$8,'indusa - High Cost'!$B:$B,$B$28)*10^12</f>
        <v>88760000000000</v>
      </c>
      <c r="S8" s="16">
        <f>SUMIFS('indusa - High Cost'!AA:AA,'indusa - High Cost'!$A:$A,$A$8,'indusa - High Cost'!$B:$B,$B$28)*10^12</f>
        <v>87065000000000</v>
      </c>
      <c r="T8" s="16">
        <f>SUMIFS('indusa - High Cost'!AB:AB,'indusa - High Cost'!$A:$A,$A$8,'indusa - High Cost'!$B:$B,$B$28)*10^12</f>
        <v>85904000000000</v>
      </c>
      <c r="U8" s="16">
        <f>SUMIFS('indusa - High Cost'!AC:AC,'indusa - High Cost'!$A:$A,$A$8,'indusa - High Cost'!$B:$B,$B$28)*10^12</f>
        <v>83760000000000</v>
      </c>
      <c r="V8" s="16">
        <f>SUMIFS('indusa - High Cost'!AD:AD,'indusa - High Cost'!$A:$A,$A$8,'indusa - High Cost'!$B:$B,$B$28)*10^12</f>
        <v>82244000000000</v>
      </c>
      <c r="W8" s="16">
        <f>SUMIFS('indusa - High Cost'!AE:AE,'indusa - High Cost'!$A:$A,$A$8,'indusa - High Cost'!$B:$B,$B$28)*10^12</f>
        <v>82109000000000</v>
      </c>
      <c r="X8" s="16">
        <f>SUMIFS('indusa - High Cost'!AF:AF,'indusa - High Cost'!$A:$A,$A$8,'indusa - High Cost'!$B:$B,$B$28)*10^12</f>
        <v>82343000000000</v>
      </c>
      <c r="Y8" s="16">
        <f>SUMIFS('indusa - High Cost'!AG:AG,'indusa - High Cost'!$A:$A,$A$8,'indusa - High Cost'!$B:$B,$B$28)*10^12</f>
        <v>83159000000000</v>
      </c>
      <c r="Z8" s="16">
        <f>SUMIFS('indusa - High Cost'!AH:AH,'indusa - High Cost'!$A:$A,$A$8,'indusa - High Cost'!$B:$B,$B$28)*10^12</f>
        <v>83895000000000</v>
      </c>
      <c r="AA8" s="16">
        <f>SUMIFS('indusa - High Cost'!AI:AI,'indusa - High Cost'!$A:$A,$A$8,'indusa - High Cost'!$B:$B,$B$28)*10^12</f>
        <v>84842000000000</v>
      </c>
      <c r="AB8" s="16">
        <f>SUMIFS('indusa - High Cost'!AJ:AJ,'indusa - High Cost'!$A:$A,$A$8,'indusa - High Cost'!$B:$B,$B$28)*10^12</f>
        <v>85388000000000</v>
      </c>
    </row>
    <row r="9" spans="1:31" x14ac:dyDescent="0.25">
      <c r="A9" t="s">
        <v>106</v>
      </c>
      <c r="B9" s="16">
        <f>SUMIFS('indusa - High Cost'!J:J,'indusa - High Cost'!$A:$A,'BIFUbC-electricity'!$A9,'indusa - High Cost'!$B:$B,$B$28)*10^12+SUMIFS('indusa - High Cost'!J:J,'indusa - High Cost'!$A:$A,$A$23,'indusa - High Cost'!$B:$B,$B$28)*10^12*'Misc. Finished Goods Split'!$C12</f>
        <v>186364699533494.75</v>
      </c>
      <c r="C9" s="16">
        <f>SUMIFS('indusa - High Cost'!K:K,'indusa - High Cost'!$A:$A,'BIFUbC-electricity'!$A9,'indusa - High Cost'!$B:$B,$B$28)*10^12+SUMIFS('indusa - High Cost'!K:K,'indusa - High Cost'!$A:$A,$A$23,'indusa - High Cost'!$B:$B,$B$28)*10^12*'Misc. Finished Goods Split'!$C12</f>
        <v>185572701342331.84</v>
      </c>
      <c r="D9" s="16">
        <f>SUMIFS('indusa - High Cost'!L:L,'indusa - High Cost'!$A:$A,'BIFUbC-electricity'!$A9,'indusa - High Cost'!$B:$B,$B$28)*10^12+SUMIFS('indusa - High Cost'!L:L,'indusa - High Cost'!$A:$A,$A$23,'indusa - High Cost'!$B:$B,$B$28)*10^12*'Misc. Finished Goods Split'!$C12</f>
        <v>184517461502645.25</v>
      </c>
      <c r="E9" s="16">
        <f>SUMIFS('indusa - High Cost'!M:M,'indusa - High Cost'!$A:$A,'BIFUbC-electricity'!$A9,'indusa - High Cost'!$B:$B,$B$28)*10^12+SUMIFS('indusa - High Cost'!M:M,'indusa - High Cost'!$A:$A,$A$23,'indusa - High Cost'!$B:$B,$B$28)*10^12*'Misc. Finished Goods Split'!$C12</f>
        <v>180735402382859.94</v>
      </c>
      <c r="F9" s="16">
        <f>SUMIFS('indusa - High Cost'!N:N,'indusa - High Cost'!$A:$A,'BIFUbC-electricity'!$A9,'indusa - High Cost'!$B:$B,$B$28)*10^12+SUMIFS('indusa - High Cost'!N:N,'indusa - High Cost'!$A:$A,$A$23,'indusa - High Cost'!$B:$B,$B$28)*10^12*'Misc. Finished Goods Split'!$C12</f>
        <v>177698991676569.59</v>
      </c>
      <c r="G9" s="16">
        <f>SUMIFS('indusa - High Cost'!O:O,'indusa - High Cost'!$A:$A,'BIFUbC-electricity'!$A9,'indusa - High Cost'!$B:$B,$B$28)*10^12+SUMIFS('indusa - High Cost'!O:O,'indusa - High Cost'!$A:$A,$A$23,'indusa - High Cost'!$B:$B,$B$28)*10^12*'Misc. Finished Goods Split'!$C12</f>
        <v>175680251222851.31</v>
      </c>
      <c r="H9" s="16">
        <f>SUMIFS('indusa - High Cost'!P:P,'indusa - High Cost'!$A:$A,'BIFUbC-electricity'!$A9,'indusa - High Cost'!$B:$B,$B$28)*10^12+SUMIFS('indusa - High Cost'!P:P,'indusa - High Cost'!$A:$A,$A$23,'indusa - High Cost'!$B:$B,$B$28)*10^12*'Misc. Finished Goods Split'!$C12</f>
        <v>174308897827509.22</v>
      </c>
      <c r="I9" s="16">
        <f>SUMIFS('indusa - High Cost'!Q:Q,'indusa - High Cost'!$A:$A,'BIFUbC-electricity'!$A9,'indusa - High Cost'!$B:$B,$B$28)*10^12+SUMIFS('indusa - High Cost'!Q:Q,'indusa - High Cost'!$A:$A,$A$23,'indusa - High Cost'!$B:$B,$B$28)*10^12*'Misc. Finished Goods Split'!$C12</f>
        <v>173902400250378</v>
      </c>
      <c r="J9" s="16">
        <f>SUMIFS('indusa - High Cost'!R:R,'indusa - High Cost'!$A:$A,'BIFUbC-electricity'!$A9,'indusa - High Cost'!$B:$B,$B$28)*10^12+SUMIFS('indusa - High Cost'!R:R,'indusa - High Cost'!$A:$A,$A$23,'indusa - High Cost'!$B:$B,$B$28)*10^12*'Misc. Finished Goods Split'!$C12</f>
        <v>173271848399199.03</v>
      </c>
      <c r="K9" s="16">
        <f>SUMIFS('indusa - High Cost'!S:S,'indusa - High Cost'!$A:$A,'BIFUbC-electricity'!$A9,'indusa - High Cost'!$B:$B,$B$28)*10^12+SUMIFS('indusa - High Cost'!S:S,'indusa - High Cost'!$A:$A,$A$23,'indusa - High Cost'!$B:$B,$B$28)*10^12*'Misc. Finished Goods Split'!$C12</f>
        <v>172272947998415.53</v>
      </c>
      <c r="L9" s="16">
        <f>SUMIFS('indusa - High Cost'!T:T,'indusa - High Cost'!$A:$A,'BIFUbC-electricity'!$A9,'indusa - High Cost'!$B:$B,$B$28)*10^12+SUMIFS('indusa - High Cost'!T:T,'indusa - High Cost'!$A:$A,$A$23,'indusa - High Cost'!$B:$B,$B$28)*10^12*'Misc. Finished Goods Split'!$C12</f>
        <v>172101533350806.19</v>
      </c>
      <c r="M9" s="16">
        <f>SUMIFS('indusa - High Cost'!U:U,'indusa - High Cost'!$A:$A,'BIFUbC-electricity'!$A9,'indusa - High Cost'!$B:$B,$B$28)*10^12+SUMIFS('indusa - High Cost'!U:U,'indusa - High Cost'!$A:$A,$A$23,'indusa - High Cost'!$B:$B,$B$28)*10^12*'Misc. Finished Goods Split'!$C12</f>
        <v>171933253936106.94</v>
      </c>
      <c r="N9" s="16">
        <f>SUMIFS('indusa - High Cost'!V:V,'indusa - High Cost'!$A:$A,'BIFUbC-electricity'!$A9,'indusa - High Cost'!$B:$B,$B$28)*10^12+SUMIFS('indusa - High Cost'!V:V,'indusa - High Cost'!$A:$A,$A$23,'indusa - High Cost'!$B:$B,$B$28)*10^12*'Misc. Finished Goods Split'!$C12</f>
        <v>171981779102471.31</v>
      </c>
      <c r="O9" s="16">
        <f>SUMIFS('indusa - High Cost'!W:W,'indusa - High Cost'!$A:$A,'BIFUbC-electricity'!$A9,'indusa - High Cost'!$B:$B,$B$28)*10^12+SUMIFS('indusa - High Cost'!W:W,'indusa - High Cost'!$A:$A,$A$23,'indusa - High Cost'!$B:$B,$B$28)*10^12*'Misc. Finished Goods Split'!$C12</f>
        <v>171988264855645.47</v>
      </c>
      <c r="P9" s="16">
        <f>SUMIFS('indusa - High Cost'!X:X,'indusa - High Cost'!$A:$A,'BIFUbC-electricity'!$A9,'indusa - High Cost'!$B:$B,$B$28)*10^12+SUMIFS('indusa - High Cost'!X:X,'indusa - High Cost'!$A:$A,$A$23,'indusa - High Cost'!$B:$B,$B$28)*10^12*'Misc. Finished Goods Split'!$C12</f>
        <v>172159913430962.88</v>
      </c>
      <c r="Q9" s="16">
        <f>SUMIFS('indusa - High Cost'!Y:Y,'indusa - High Cost'!$A:$A,'BIFUbC-electricity'!$A9,'indusa - High Cost'!$B:$B,$B$28)*10^12+SUMIFS('indusa - High Cost'!Y:Y,'indusa - High Cost'!$A:$A,$A$23,'indusa - High Cost'!$B:$B,$B$28)*10^12*'Misc. Finished Goods Split'!$C12</f>
        <v>172832420861391.66</v>
      </c>
      <c r="R9" s="16">
        <f>SUMIFS('indusa - High Cost'!Z:Z,'indusa - High Cost'!$A:$A,'BIFUbC-electricity'!$A9,'indusa - High Cost'!$B:$B,$B$28)*10^12+SUMIFS('indusa - High Cost'!Z:Z,'indusa - High Cost'!$A:$A,$A$23,'indusa - High Cost'!$B:$B,$B$28)*10^12*'Misc. Finished Goods Split'!$C12</f>
        <v>173670638119405.09</v>
      </c>
      <c r="S9" s="16">
        <f>SUMIFS('indusa - High Cost'!AA:AA,'indusa - High Cost'!$A:$A,'BIFUbC-electricity'!$A9,'indusa - High Cost'!$B:$B,$B$28)*10^12+SUMIFS('indusa - High Cost'!AA:AA,'indusa - High Cost'!$A:$A,$A$23,'indusa - High Cost'!$B:$B,$B$28)*10^12*'Misc. Finished Goods Split'!$C12</f>
        <v>174138519718012.03</v>
      </c>
      <c r="T9" s="16">
        <f>SUMIFS('indusa - High Cost'!AB:AB,'indusa - High Cost'!$A:$A,'BIFUbC-electricity'!$A9,'indusa - High Cost'!$B:$B,$B$28)*10^12+SUMIFS('indusa - High Cost'!AB:AB,'indusa - High Cost'!$A:$A,$A$23,'indusa - High Cost'!$B:$B,$B$28)*10^12*'Misc. Finished Goods Split'!$C12</f>
        <v>174661669811779.69</v>
      </c>
      <c r="U9" s="16">
        <f>SUMIFS('indusa - High Cost'!AC:AC,'indusa - High Cost'!$A:$A,'BIFUbC-electricity'!$A9,'indusa - High Cost'!$B:$B,$B$28)*10^12+SUMIFS('indusa - High Cost'!AC:AC,'indusa - High Cost'!$A:$A,$A$23,'indusa - High Cost'!$B:$B,$B$28)*10^12*'Misc. Finished Goods Split'!$C12</f>
        <v>175033825817525.88</v>
      </c>
      <c r="V9" s="16">
        <f>SUMIFS('indusa - High Cost'!AD:AD,'indusa - High Cost'!$A:$A,'BIFUbC-electricity'!$A9,'indusa - High Cost'!$B:$B,$B$28)*10^12+SUMIFS('indusa - High Cost'!AD:AD,'indusa - High Cost'!$A:$A,$A$23,'indusa - High Cost'!$B:$B,$B$28)*10^12*'Misc. Finished Goods Split'!$C12</f>
        <v>175890139799677.75</v>
      </c>
      <c r="W9" s="16">
        <f>SUMIFS('indusa - High Cost'!AE:AE,'indusa - High Cost'!$A:$A,'BIFUbC-electricity'!$A9,'indusa - High Cost'!$B:$B,$B$28)*10^12+SUMIFS('indusa - High Cost'!AE:AE,'indusa - High Cost'!$A:$A,$A$23,'indusa - High Cost'!$B:$B,$B$28)*10^12*'Misc. Finished Goods Split'!$C12</f>
        <v>176335828854426.34</v>
      </c>
      <c r="X9" s="16">
        <f>SUMIFS('indusa - High Cost'!AF:AF,'indusa - High Cost'!$A:$A,'BIFUbC-electricity'!$A9,'indusa - High Cost'!$B:$B,$B$28)*10^12+SUMIFS('indusa - High Cost'!AF:AF,'indusa - High Cost'!$A:$A,$A$23,'indusa - High Cost'!$B:$B,$B$28)*10^12*'Misc. Finished Goods Split'!$C12</f>
        <v>177023799294533.69</v>
      </c>
      <c r="Y9" s="16">
        <f>SUMIFS('indusa - High Cost'!AG:AG,'indusa - High Cost'!$A:$A,'BIFUbC-electricity'!$A9,'indusa - High Cost'!$B:$B,$B$28)*10^12+SUMIFS('indusa - High Cost'!AG:AG,'indusa - High Cost'!$A:$A,$A$23,'indusa - High Cost'!$B:$B,$B$28)*10^12*'Misc. Finished Goods Split'!$C12</f>
        <v>177747669069183.56</v>
      </c>
      <c r="Z9" s="16">
        <f>SUMIFS('indusa - High Cost'!AH:AH,'indusa - High Cost'!$A:$A,'BIFUbC-electricity'!$A9,'indusa - High Cost'!$B:$B,$B$28)*10^12+SUMIFS('indusa - High Cost'!AH:AH,'indusa - High Cost'!$A:$A,$A$23,'indusa - High Cost'!$B:$B,$B$28)*10^12*'Misc. Finished Goods Split'!$C12</f>
        <v>178332097511409.47</v>
      </c>
      <c r="AA9" s="16">
        <f>SUMIFS('indusa - High Cost'!AI:AI,'indusa - High Cost'!$A:$A,'BIFUbC-electricity'!$A9,'indusa - High Cost'!$B:$B,$B$28)*10^12+SUMIFS('indusa - High Cost'!AI:AI,'indusa - High Cost'!$A:$A,$A$23,'indusa - High Cost'!$B:$B,$B$28)*10^12*'Misc. Finished Goods Split'!$C12</f>
        <v>178835911041352.09</v>
      </c>
      <c r="AB9" s="16">
        <f>SUMIFS('indusa - High Cost'!AJ:AJ,'indusa - High Cost'!$A:$A,'BIFUbC-electricity'!$A9,'indusa - High Cost'!$B:$B,$B$28)*10^12+SUMIFS('indusa - High Cost'!AJ:AJ,'indusa - High Cost'!$A:$A,$A$23,'indusa - High Cost'!$B:$B,$B$28)*10^12*'Misc. Finished Goods Split'!$C12</f>
        <v>179294274289991.72</v>
      </c>
      <c r="AC9" s="16"/>
    </row>
    <row r="10" spans="1:31" x14ac:dyDescent="0.25">
      <c r="A10" t="s">
        <v>107</v>
      </c>
      <c r="B10" s="16">
        <f>SUMIFS('indusa - Alt Trans'!J:J,'indusa - Alt Trans'!$A:$A,'BIFUbC-electricity'!$A10,'indusa - Alt Trans'!$B:$B,$B$28)*10^12+SUMIFS('indusa - Alt Trans'!J:J,'indusa - Alt Trans'!$A:$A,'BIFUbC-electricity'!$A23,'indusa - Alt Trans'!$B:$B,$B$28)*10^12*'Misc. Finished Goods Split'!$C14</f>
        <v>182088058468524.56</v>
      </c>
      <c r="C10" s="16">
        <f>SUMIFS('indusa - Alt Trans'!K:K,'indusa - Alt Trans'!$A:$A,'BIFUbC-electricity'!$A10,'indusa - Alt Trans'!$B:$B,$B$28)*10^12+SUMIFS('indusa - Alt Trans'!K:K,'indusa - Alt Trans'!$A:$A,'BIFUbC-electricity'!$A23,'indusa - Alt Trans'!$B:$B,$B$28)*10^12*'Misc. Finished Goods Split'!$C14</f>
        <v>182063789247644.88</v>
      </c>
      <c r="D10" s="16">
        <f>SUMIFS('indusa - Alt Trans'!L:L,'indusa - Alt Trans'!$A:$A,'BIFUbC-electricity'!$A10,'indusa - Alt Trans'!$B:$B,$B$28)*10^12+SUMIFS('indusa - Alt Trans'!L:L,'indusa - Alt Trans'!$A:$A,'BIFUbC-electricity'!$A23,'indusa - Alt Trans'!$B:$B,$B$28)*10^12*'Misc. Finished Goods Split'!$C14</f>
        <v>179869319189259.75</v>
      </c>
      <c r="E10" s="16">
        <f>SUMIFS('indusa - Alt Trans'!M:M,'indusa - Alt Trans'!$A:$A,'BIFUbC-electricity'!$A10,'indusa - Alt Trans'!$B:$B,$B$28)*10^12+SUMIFS('indusa - Alt Trans'!M:M,'indusa - Alt Trans'!$A:$A,'BIFUbC-electricity'!$A23,'indusa - Alt Trans'!$B:$B,$B$28)*10^12*'Misc. Finished Goods Split'!$C14</f>
        <v>180248574834926.25</v>
      </c>
      <c r="F10" s="16">
        <f>SUMIFS('indusa - Alt Trans'!N:N,'indusa - Alt Trans'!$A:$A,'BIFUbC-electricity'!$A10,'indusa - Alt Trans'!$B:$B,$B$28)*10^12+SUMIFS('indusa - Alt Trans'!N:N,'indusa - Alt Trans'!$A:$A,'BIFUbC-electricity'!$A23,'indusa - Alt Trans'!$B:$B,$B$28)*10^12*'Misc. Finished Goods Split'!$C14</f>
        <v>181137534109286.72</v>
      </c>
      <c r="G10" s="16">
        <f>SUMIFS('indusa - Alt Trans'!O:O,'indusa - Alt Trans'!$A:$A,'BIFUbC-electricity'!$A10,'indusa - Alt Trans'!$B:$B,$B$28)*10^12+SUMIFS('indusa - Alt Trans'!O:O,'indusa - Alt Trans'!$A:$A,'BIFUbC-electricity'!$A23,'indusa - Alt Trans'!$B:$B,$B$28)*10^12*'Misc. Finished Goods Split'!$C14</f>
        <v>182978272246859.59</v>
      </c>
      <c r="H10" s="16">
        <f>SUMIFS('indusa - Alt Trans'!P:P,'indusa - Alt Trans'!$A:$A,'BIFUbC-electricity'!$A10,'indusa - Alt Trans'!$B:$B,$B$28)*10^12+SUMIFS('indusa - Alt Trans'!P:P,'indusa - Alt Trans'!$A:$A,'BIFUbC-electricity'!$A23,'indusa - Alt Trans'!$B:$B,$B$28)*10^12*'Misc. Finished Goods Split'!$C14</f>
        <v>184368671257260.91</v>
      </c>
      <c r="I10" s="16">
        <f>SUMIFS('indusa - Alt Trans'!Q:Q,'indusa - Alt Trans'!$A:$A,'BIFUbC-electricity'!$A10,'indusa - Alt Trans'!$B:$B,$B$28)*10^12+SUMIFS('indusa - Alt Trans'!Q:Q,'indusa - Alt Trans'!$A:$A,'BIFUbC-electricity'!$A23,'indusa - Alt Trans'!$B:$B,$B$28)*10^12*'Misc. Finished Goods Split'!$C14</f>
        <v>185170916499632.19</v>
      </c>
      <c r="J10" s="16">
        <f>SUMIFS('indusa - Alt Trans'!R:R,'indusa - Alt Trans'!$A:$A,'BIFUbC-electricity'!$A10,'indusa - Alt Trans'!$B:$B,$B$28)*10^12+SUMIFS('indusa - Alt Trans'!R:R,'indusa - Alt Trans'!$A:$A,'BIFUbC-electricity'!$A23,'indusa - Alt Trans'!$B:$B,$B$28)*10^12*'Misc. Finished Goods Split'!$C14</f>
        <v>185734705258831.47</v>
      </c>
      <c r="K10" s="16">
        <f>SUMIFS('indusa - Alt Trans'!S:S,'indusa - Alt Trans'!$A:$A,'BIFUbC-electricity'!$A10,'indusa - Alt Trans'!$B:$B,$B$28)*10^12+SUMIFS('indusa - Alt Trans'!S:S,'indusa - Alt Trans'!$A:$A,'BIFUbC-electricity'!$A23,'indusa - Alt Trans'!$B:$B,$B$28)*10^12*'Misc. Finished Goods Split'!$C14</f>
        <v>185696781254808.75</v>
      </c>
      <c r="L10" s="16">
        <f>SUMIFS('indusa - Alt Trans'!T:T,'indusa - Alt Trans'!$A:$A,'BIFUbC-electricity'!$A10,'indusa - Alt Trans'!$B:$B,$B$28)*10^12+SUMIFS('indusa - Alt Trans'!T:T,'indusa - Alt Trans'!$A:$A,'BIFUbC-electricity'!$A23,'indusa - Alt Trans'!$B:$B,$B$28)*10^12*'Misc. Finished Goods Split'!$C14</f>
        <v>187063495921181.56</v>
      </c>
      <c r="M10" s="16">
        <f>SUMIFS('indusa - Alt Trans'!U:U,'indusa - Alt Trans'!$A:$A,'BIFUbC-electricity'!$A10,'indusa - Alt Trans'!$B:$B,$B$28)*10^12+SUMIFS('indusa - Alt Trans'!U:U,'indusa - Alt Trans'!$A:$A,'BIFUbC-electricity'!$A23,'indusa - Alt Trans'!$B:$B,$B$28)*10^12*'Misc. Finished Goods Split'!$C14</f>
        <v>186351764000369.31</v>
      </c>
      <c r="N10" s="16">
        <f>SUMIFS('indusa - Alt Trans'!V:V,'indusa - Alt Trans'!$A:$A,'BIFUbC-electricity'!$A10,'indusa - Alt Trans'!$B:$B,$B$28)*10^12+SUMIFS('indusa - Alt Trans'!V:V,'indusa - Alt Trans'!$A:$A,'BIFUbC-electricity'!$A23,'indusa - Alt Trans'!$B:$B,$B$28)*10^12*'Misc. Finished Goods Split'!$C14</f>
        <v>186893242051590.56</v>
      </c>
      <c r="O10" s="16">
        <f>SUMIFS('indusa - Alt Trans'!W:W,'indusa - Alt Trans'!$A:$A,'BIFUbC-electricity'!$A10,'indusa - Alt Trans'!$B:$B,$B$28)*10^12+SUMIFS('indusa - Alt Trans'!W:W,'indusa - Alt Trans'!$A:$A,'BIFUbC-electricity'!$A23,'indusa - Alt Trans'!$B:$B,$B$28)*10^12*'Misc. Finished Goods Split'!$C14</f>
        <v>186853667578034.66</v>
      </c>
      <c r="P10" s="16">
        <f>SUMIFS('indusa - Alt Trans'!X:X,'indusa - Alt Trans'!$A:$A,'BIFUbC-electricity'!$A10,'indusa - Alt Trans'!$B:$B,$B$28)*10^12+SUMIFS('indusa - Alt Trans'!X:X,'indusa - Alt Trans'!$A:$A,'BIFUbC-electricity'!$A23,'indusa - Alt Trans'!$B:$B,$B$28)*10^12*'Misc. Finished Goods Split'!$C14</f>
        <v>186989487801270.16</v>
      </c>
      <c r="Q10" s="16">
        <f>SUMIFS('indusa - Alt Trans'!Y:Y,'indusa - Alt Trans'!$A:$A,'BIFUbC-electricity'!$A10,'indusa - Alt Trans'!$B:$B,$B$28)*10^12+SUMIFS('indusa - Alt Trans'!Y:Y,'indusa - Alt Trans'!$A:$A,'BIFUbC-electricity'!$A23,'indusa - Alt Trans'!$B:$B,$B$28)*10^12*'Misc. Finished Goods Split'!$C14</f>
        <v>188797608836496.81</v>
      </c>
      <c r="R10" s="16">
        <f>SUMIFS('indusa - Alt Trans'!Z:Z,'indusa - Alt Trans'!$A:$A,'BIFUbC-electricity'!$A10,'indusa - Alt Trans'!$B:$B,$B$28)*10^12+SUMIFS('indusa - Alt Trans'!Z:Z,'indusa - Alt Trans'!$A:$A,'BIFUbC-electricity'!$A23,'indusa - Alt Trans'!$B:$B,$B$28)*10^12*'Misc. Finished Goods Split'!$C14</f>
        <v>189174884274137.09</v>
      </c>
      <c r="S10" s="16">
        <f>SUMIFS('indusa - Alt Trans'!AA:AA,'indusa - Alt Trans'!$A:$A,'BIFUbC-electricity'!$A10,'indusa - Alt Trans'!$B:$B,$B$28)*10^12+SUMIFS('indusa - Alt Trans'!AA:AA,'indusa - Alt Trans'!$A:$A,'BIFUbC-electricity'!$A23,'indusa - Alt Trans'!$B:$B,$B$28)*10^12*'Misc. Finished Goods Split'!$C14</f>
        <v>188873619239792.03</v>
      </c>
      <c r="T10" s="16">
        <f>SUMIFS('indusa - Alt Trans'!AB:AB,'indusa - Alt Trans'!$A:$A,'BIFUbC-electricity'!$A10,'indusa - Alt Trans'!$B:$B,$B$28)*10^12+SUMIFS('indusa - Alt Trans'!AB:AB,'indusa - Alt Trans'!$A:$A,'BIFUbC-electricity'!$A23,'indusa - Alt Trans'!$B:$B,$B$28)*10^12*'Misc. Finished Goods Split'!$C14</f>
        <v>188170035504632.78</v>
      </c>
      <c r="U10" s="16">
        <f>SUMIFS('indusa - Alt Trans'!AC:AC,'indusa - Alt Trans'!$A:$A,'BIFUbC-electricity'!$A10,'indusa - Alt Trans'!$B:$B,$B$28)*10^12+SUMIFS('indusa - Alt Trans'!AC:AC,'indusa - Alt Trans'!$A:$A,'BIFUbC-electricity'!$A23,'indusa - Alt Trans'!$B:$B,$B$28)*10^12*'Misc. Finished Goods Split'!$C14</f>
        <v>189520611754264.22</v>
      </c>
      <c r="V10" s="16">
        <f>SUMIFS('indusa - Alt Trans'!AD:AD,'indusa - Alt Trans'!$A:$A,'BIFUbC-electricity'!$A10,'indusa - Alt Trans'!$B:$B,$B$28)*10^12+SUMIFS('indusa - Alt Trans'!AD:AD,'indusa - Alt Trans'!$A:$A,'BIFUbC-electricity'!$A23,'indusa - Alt Trans'!$B:$B,$B$28)*10^12*'Misc. Finished Goods Split'!$C14</f>
        <v>189595178742292.34</v>
      </c>
      <c r="W10" s="16">
        <f>SUMIFS('indusa - Alt Trans'!AE:AE,'indusa - Alt Trans'!$A:$A,'BIFUbC-electricity'!$A10,'indusa - Alt Trans'!$B:$B,$B$28)*10^12+SUMIFS('indusa - Alt Trans'!AE:AE,'indusa - Alt Trans'!$A:$A,'BIFUbC-electricity'!$A23,'indusa - Alt Trans'!$B:$B,$B$28)*10^12*'Misc. Finished Goods Split'!$C14</f>
        <v>191186427029506.28</v>
      </c>
      <c r="X10" s="16">
        <f>SUMIFS('indusa - Alt Trans'!AF:AF,'indusa - Alt Trans'!$A:$A,'BIFUbC-electricity'!$A10,'indusa - Alt Trans'!$B:$B,$B$28)*10^12+SUMIFS('indusa - Alt Trans'!AF:AF,'indusa - Alt Trans'!$A:$A,'BIFUbC-electricity'!$A23,'indusa - Alt Trans'!$B:$B,$B$28)*10^12*'Misc. Finished Goods Split'!$C14</f>
        <v>191456985390314.69</v>
      </c>
      <c r="Y10" s="16">
        <f>SUMIFS('indusa - Alt Trans'!AG:AG,'indusa - Alt Trans'!$A:$A,'BIFUbC-electricity'!$A10,'indusa - Alt Trans'!$B:$B,$B$28)*10^12+SUMIFS('indusa - Alt Trans'!AG:AG,'indusa - Alt Trans'!$A:$A,'BIFUbC-electricity'!$A23,'indusa - Alt Trans'!$B:$B,$B$28)*10^12*'Misc. Finished Goods Split'!$C14</f>
        <v>192653119366370.91</v>
      </c>
      <c r="Z10" s="16">
        <f>SUMIFS('indusa - Alt Trans'!AH:AH,'indusa - Alt Trans'!$A:$A,'BIFUbC-electricity'!$A10,'indusa - Alt Trans'!$B:$B,$B$28)*10^12+SUMIFS('indusa - Alt Trans'!AH:AH,'indusa - Alt Trans'!$A:$A,'BIFUbC-electricity'!$A23,'indusa - Alt Trans'!$B:$B,$B$28)*10^12*'Misc. Finished Goods Split'!$C14</f>
        <v>193601117463220.16</v>
      </c>
      <c r="AA10" s="16">
        <f>SUMIFS('indusa - Alt Trans'!AI:AI,'indusa - Alt Trans'!$A:$A,'BIFUbC-electricity'!$A10,'indusa - Alt Trans'!$B:$B,$B$28)*10^12+SUMIFS('indusa - Alt Trans'!AI:AI,'indusa - Alt Trans'!$A:$A,'BIFUbC-electricity'!$A23,'indusa - Alt Trans'!$B:$B,$B$28)*10^12*'Misc. Finished Goods Split'!$C14</f>
        <v>193345862324861.97</v>
      </c>
      <c r="AB10" s="16">
        <f>SUMIFS('indusa - Alt Trans'!AJ:AJ,'indusa - Alt Trans'!$A:$A,'BIFUbC-electricity'!$A10,'indusa - Alt Trans'!$B:$B,$B$28)*10^12+SUMIFS('indusa - Alt Trans'!AJ:AJ,'indusa - Alt Trans'!$A:$A,'BIFUbC-electricity'!$A23,'indusa - Alt Trans'!$B:$B,$B$28)*10^12*'Misc. Finished Goods Split'!$C14</f>
        <v>195058557199260.97</v>
      </c>
    </row>
    <row r="11" spans="1:31" x14ac:dyDescent="0.25">
      <c r="A11" t="s">
        <v>108</v>
      </c>
      <c r="B11" s="16">
        <f>SUMIFS('indusa - Alt Trans'!J:J,'indusa - Alt Trans'!$A:$A,'BIFUbC-electricity'!$A11,'indusa - Alt Trans'!$B:$B,$B$28)*10^12</f>
        <v>500475000000000</v>
      </c>
      <c r="C11" s="16">
        <f>SUMIFS('indusa - Alt Trans'!K:K,'indusa - Alt Trans'!$A:$A,'BIFUbC-electricity'!$A11,'indusa - Alt Trans'!$B:$B,$B$28)*10^12</f>
        <v>509268000000000</v>
      </c>
      <c r="D11" s="16">
        <f>SUMIFS('indusa - Alt Trans'!L:L,'indusa - Alt Trans'!$A:$A,'BIFUbC-electricity'!$A11,'indusa - Alt Trans'!$B:$B,$B$28)*10^12</f>
        <v>504212999999999.94</v>
      </c>
      <c r="E11" s="16">
        <f>SUMIFS('indusa - Alt Trans'!M:M,'indusa - Alt Trans'!$A:$A,'BIFUbC-electricity'!$A11,'indusa - Alt Trans'!$B:$B,$B$28)*10^12</f>
        <v>503170000000000</v>
      </c>
      <c r="F11" s="16">
        <f>SUMIFS('indusa - Alt Trans'!N:N,'indusa - Alt Trans'!$A:$A,'BIFUbC-electricity'!$A11,'indusa - Alt Trans'!$B:$B,$B$28)*10^12</f>
        <v>498904000000000</v>
      </c>
      <c r="G11" s="16">
        <f>SUMIFS('indusa - Alt Trans'!O:O,'indusa - Alt Trans'!$A:$A,'BIFUbC-electricity'!$A11,'indusa - Alt Trans'!$B:$B,$B$28)*10^12</f>
        <v>498323999999999.94</v>
      </c>
      <c r="H11" s="16">
        <f>SUMIFS('indusa - Alt Trans'!P:P,'indusa - Alt Trans'!$A:$A,'BIFUbC-electricity'!$A11,'indusa - Alt Trans'!$B:$B,$B$28)*10^12</f>
        <v>514751000000000</v>
      </c>
      <c r="I11" s="16">
        <f>SUMIFS('indusa - Alt Trans'!Q:Q,'indusa - Alt Trans'!$A:$A,'BIFUbC-electricity'!$A11,'indusa - Alt Trans'!$B:$B,$B$28)*10^12</f>
        <v>540215000000000.06</v>
      </c>
      <c r="J11" s="16">
        <f>SUMIFS('indusa - Alt Trans'!R:R,'indusa - Alt Trans'!$A:$A,'BIFUbC-electricity'!$A11,'indusa - Alt Trans'!$B:$B,$B$28)*10^12</f>
        <v>578372000000000.13</v>
      </c>
      <c r="K11" s="16">
        <f>SUMIFS('indusa - Alt Trans'!S:S,'indusa - Alt Trans'!$A:$A,'BIFUbC-electricity'!$A11,'indusa - Alt Trans'!$B:$B,$B$28)*10^12</f>
        <v>628416000000000</v>
      </c>
      <c r="L11" s="16">
        <f>SUMIFS('indusa - Alt Trans'!T:T,'indusa - Alt Trans'!$A:$A,'BIFUbC-electricity'!$A11,'indusa - Alt Trans'!$B:$B,$B$28)*10^12</f>
        <v>688072000000000</v>
      </c>
      <c r="M11" s="16">
        <f>SUMIFS('indusa - Alt Trans'!U:U,'indusa - Alt Trans'!$A:$A,'BIFUbC-electricity'!$A11,'indusa - Alt Trans'!$B:$B,$B$28)*10^12</f>
        <v>783211000000000</v>
      </c>
      <c r="N11" s="16">
        <f>SUMIFS('indusa - Alt Trans'!V:V,'indusa - Alt Trans'!$A:$A,'BIFUbC-electricity'!$A11,'indusa - Alt Trans'!$B:$B,$B$28)*10^12</f>
        <v>840807000000000</v>
      </c>
      <c r="O11" s="16">
        <f>SUMIFS('indusa - Alt Trans'!W:W,'indusa - Alt Trans'!$A:$A,'BIFUbC-electricity'!$A11,'indusa - Alt Trans'!$B:$B,$B$28)*10^12</f>
        <v>881905000000000</v>
      </c>
      <c r="P11" s="16">
        <f>SUMIFS('indusa - Alt Trans'!X:X,'indusa - Alt Trans'!$A:$A,'BIFUbC-electricity'!$A11,'indusa - Alt Trans'!$B:$B,$B$28)*10^12</f>
        <v>917721000000000</v>
      </c>
      <c r="Q11" s="16">
        <f>SUMIFS('indusa - Alt Trans'!Y:Y,'indusa - Alt Trans'!$A:$A,'BIFUbC-electricity'!$A11,'indusa - Alt Trans'!$B:$B,$B$28)*10^12</f>
        <v>939555000000000</v>
      </c>
      <c r="R11" s="16">
        <f>SUMIFS('indusa - Alt Trans'!Z:Z,'indusa - Alt Trans'!$A:$A,'BIFUbC-electricity'!$A11,'indusa - Alt Trans'!$B:$B,$B$28)*10^12</f>
        <v>979275000000000</v>
      </c>
      <c r="S11" s="16">
        <f>SUMIFS('indusa - Alt Trans'!AA:AA,'indusa - Alt Trans'!$A:$A,'BIFUbC-electricity'!$A11,'indusa - Alt Trans'!$B:$B,$B$28)*10^12</f>
        <v>1006080000000000</v>
      </c>
      <c r="T11" s="16">
        <f>SUMIFS('indusa - Alt Trans'!AB:AB,'indusa - Alt Trans'!$A:$A,'BIFUbC-electricity'!$A11,'indusa - Alt Trans'!$B:$B,$B$28)*10^12</f>
        <v>1030488000000000</v>
      </c>
      <c r="U11" s="16">
        <f>SUMIFS('indusa - Alt Trans'!AC:AC,'indusa - Alt Trans'!$A:$A,'BIFUbC-electricity'!$A11,'indusa - Alt Trans'!$B:$B,$B$28)*10^12</f>
        <v>1048126000000000</v>
      </c>
      <c r="V11" s="16">
        <f>SUMIFS('indusa - Alt Trans'!AD:AD,'indusa - Alt Trans'!$A:$A,'BIFUbC-electricity'!$A11,'indusa - Alt Trans'!$B:$B,$B$28)*10^12</f>
        <v>1058729000000000</v>
      </c>
      <c r="W11" s="16">
        <f>SUMIFS('indusa - Alt Trans'!AE:AE,'indusa - Alt Trans'!$A:$A,'BIFUbC-electricity'!$A11,'indusa - Alt Trans'!$B:$B,$B$28)*10^12</f>
        <v>1067002999999999.9</v>
      </c>
      <c r="X11" s="16">
        <f>SUMIFS('indusa - Alt Trans'!AF:AF,'indusa - Alt Trans'!$A:$A,'BIFUbC-electricity'!$A11,'indusa - Alt Trans'!$B:$B,$B$28)*10^12</f>
        <v>1071398999999999.9</v>
      </c>
      <c r="Y11" s="16">
        <f>SUMIFS('indusa - Alt Trans'!AG:AG,'indusa - Alt Trans'!$A:$A,'BIFUbC-electricity'!$A11,'indusa - Alt Trans'!$B:$B,$B$28)*10^12</f>
        <v>1079498000000000</v>
      </c>
      <c r="Z11" s="16">
        <f>SUMIFS('indusa - Alt Trans'!AH:AH,'indusa - Alt Trans'!$A:$A,'BIFUbC-electricity'!$A11,'indusa - Alt Trans'!$B:$B,$B$28)*10^12</f>
        <v>1101413000000000</v>
      </c>
      <c r="AA11" s="16">
        <f>SUMIFS('indusa - Alt Trans'!AI:AI,'indusa - Alt Trans'!$A:$A,'BIFUbC-electricity'!$A11,'indusa - Alt Trans'!$B:$B,$B$28)*10^12</f>
        <v>1118265000000000.1</v>
      </c>
      <c r="AB11" s="16">
        <f>SUMIFS('indusa - Alt Trans'!AJ:AJ,'indusa - Alt Trans'!$A:$A,'BIFUbC-electricity'!$A11,'indusa - Alt Trans'!$B:$B,$B$28)*10^12</f>
        <v>1146421000000000</v>
      </c>
    </row>
    <row r="12" spans="1:31" x14ac:dyDescent="0.25">
      <c r="A12" t="s">
        <v>109</v>
      </c>
      <c r="B12" s="16">
        <f>SUMIFS('indusa - High Cost'!J:J,'indusa - High Cost'!$A:$A,'BIFUbC-electricity'!$A12,'indusa - High Cost'!$B:$B,$B$28)*10^12</f>
        <v>180966000000000</v>
      </c>
      <c r="C12" s="16">
        <f>SUMIFS('indusa - High Cost'!K:K,'indusa - High Cost'!$A:$A,'BIFUbC-electricity'!$A12,'indusa - High Cost'!$B:$B,$B$28)*10^12</f>
        <v>185113000000000</v>
      </c>
      <c r="D12" s="16">
        <f>SUMIFS('indusa - High Cost'!L:L,'indusa - High Cost'!$A:$A,'BIFUbC-electricity'!$A12,'indusa - High Cost'!$B:$B,$B$28)*10^12</f>
        <v>190603000000000</v>
      </c>
      <c r="E12" s="16">
        <f>SUMIFS('indusa - High Cost'!M:M,'indusa - High Cost'!$A:$A,'BIFUbC-electricity'!$A12,'indusa - High Cost'!$B:$B,$B$28)*10^12</f>
        <v>193868000000000</v>
      </c>
      <c r="F12" s="16">
        <f>SUMIFS('indusa - High Cost'!N:N,'indusa - High Cost'!$A:$A,'BIFUbC-electricity'!$A12,'indusa - High Cost'!$B:$B,$B$28)*10^12</f>
        <v>195384000000000</v>
      </c>
      <c r="G12" s="16">
        <f>SUMIFS('indusa - High Cost'!O:O,'indusa - High Cost'!$A:$A,'BIFUbC-electricity'!$A12,'indusa - High Cost'!$B:$B,$B$28)*10^12</f>
        <v>197879000000000</v>
      </c>
      <c r="H12" s="16">
        <f>SUMIFS('indusa - High Cost'!P:P,'indusa - High Cost'!$A:$A,'BIFUbC-electricity'!$A12,'indusa - High Cost'!$B:$B,$B$28)*10^12</f>
        <v>201393000000000</v>
      </c>
      <c r="I12" s="16">
        <f>SUMIFS('indusa - High Cost'!Q:Q,'indusa - High Cost'!$A:$A,'BIFUbC-electricity'!$A12,'indusa - High Cost'!$B:$B,$B$28)*10^12</f>
        <v>205291000000000</v>
      </c>
      <c r="J12" s="16">
        <f>SUMIFS('indusa - High Cost'!R:R,'indusa - High Cost'!$A:$A,'BIFUbC-electricity'!$A12,'indusa - High Cost'!$B:$B,$B$28)*10^12</f>
        <v>209987000000000</v>
      </c>
      <c r="K12" s="16">
        <f>SUMIFS('indusa - High Cost'!S:S,'indusa - High Cost'!$A:$A,'BIFUbC-electricity'!$A12,'indusa - High Cost'!$B:$B,$B$28)*10^12</f>
        <v>214633000000000</v>
      </c>
      <c r="L12" s="16">
        <f>SUMIFS('indusa - High Cost'!T:T,'indusa - High Cost'!$A:$A,'BIFUbC-electricity'!$A12,'indusa - High Cost'!$B:$B,$B$28)*10^12</f>
        <v>220489000000000</v>
      </c>
      <c r="M12" s="16">
        <f>SUMIFS('indusa - High Cost'!U:U,'indusa - High Cost'!$A:$A,'BIFUbC-electricity'!$A12,'indusa - High Cost'!$B:$B,$B$28)*10^12</f>
        <v>225493000000000</v>
      </c>
      <c r="N12" s="16">
        <f>SUMIFS('indusa - High Cost'!V:V,'indusa - High Cost'!$A:$A,'BIFUbC-electricity'!$A12,'indusa - High Cost'!$B:$B,$B$28)*10^12</f>
        <v>229424000000000</v>
      </c>
      <c r="O12" s="16">
        <f>SUMIFS('indusa - High Cost'!W:W,'indusa - High Cost'!$A:$A,'BIFUbC-electricity'!$A12,'indusa - High Cost'!$B:$B,$B$28)*10^12</f>
        <v>233383000000000</v>
      </c>
      <c r="P12" s="16">
        <f>SUMIFS('indusa - High Cost'!X:X,'indusa - High Cost'!$A:$A,'BIFUbC-electricity'!$A12,'indusa - High Cost'!$B:$B,$B$28)*10^12</f>
        <v>236426000000000</v>
      </c>
      <c r="Q12" s="16">
        <f>SUMIFS('indusa - High Cost'!Y:Y,'indusa - High Cost'!$A:$A,'BIFUbC-electricity'!$A12,'indusa - High Cost'!$B:$B,$B$28)*10^12</f>
        <v>239206000000000</v>
      </c>
      <c r="R12" s="16">
        <f>SUMIFS('indusa - High Cost'!Z:Z,'indusa - High Cost'!$A:$A,'BIFUbC-electricity'!$A12,'indusa - High Cost'!$B:$B,$B$28)*10^12</f>
        <v>242457000000000</v>
      </c>
      <c r="S12" s="16">
        <f>SUMIFS('indusa - High Cost'!AA:AA,'indusa - High Cost'!$A:$A,'BIFUbC-electricity'!$A12,'indusa - High Cost'!$B:$B,$B$28)*10^12</f>
        <v>245420000000000</v>
      </c>
      <c r="T12" s="16">
        <f>SUMIFS('indusa - High Cost'!AB:AB,'indusa - High Cost'!$A:$A,'BIFUbC-electricity'!$A12,'indusa - High Cost'!$B:$B,$B$28)*10^12</f>
        <v>248571000000000</v>
      </c>
      <c r="U12" s="16">
        <f>SUMIFS('indusa - High Cost'!AC:AC,'indusa - High Cost'!$A:$A,'BIFUbC-electricity'!$A12,'indusa - High Cost'!$B:$B,$B$28)*10^12</f>
        <v>251022000000000</v>
      </c>
      <c r="V12" s="16">
        <f>SUMIFS('indusa - High Cost'!AD:AD,'indusa - High Cost'!$A:$A,'BIFUbC-electricity'!$A12,'indusa - High Cost'!$B:$B,$B$28)*10^12</f>
        <v>253201000000000</v>
      </c>
      <c r="W12" s="16">
        <f>SUMIFS('indusa - High Cost'!AE:AE,'indusa - High Cost'!$A:$A,'BIFUbC-electricity'!$A12,'indusa - High Cost'!$B:$B,$B$28)*10^12</f>
        <v>254828000000000</v>
      </c>
      <c r="X12" s="16">
        <f>SUMIFS('indusa - High Cost'!AF:AF,'indusa - High Cost'!$A:$A,'BIFUbC-electricity'!$A12,'indusa - High Cost'!$B:$B,$B$28)*10^12</f>
        <v>256733000000000</v>
      </c>
      <c r="Y12" s="16">
        <f>SUMIFS('indusa - High Cost'!AG:AG,'indusa - High Cost'!$A:$A,'BIFUbC-electricity'!$A12,'indusa - High Cost'!$B:$B,$B$28)*10^12</f>
        <v>258623000000000</v>
      </c>
      <c r="Z12" s="16">
        <f>SUMIFS('indusa - High Cost'!AH:AH,'indusa - High Cost'!$A:$A,'BIFUbC-electricity'!$A12,'indusa - High Cost'!$B:$B,$B$28)*10^12</f>
        <v>260369000000000.03</v>
      </c>
      <c r="AA12" s="16">
        <f>SUMIFS('indusa - High Cost'!AI:AI,'indusa - High Cost'!$A:$A,'BIFUbC-electricity'!$A12,'indusa - High Cost'!$B:$B,$B$28)*10^12</f>
        <v>262406999999999.97</v>
      </c>
      <c r="AB12" s="16">
        <f>SUMIFS('indusa - High Cost'!AJ:AJ,'indusa - High Cost'!$A:$A,'BIFUbC-electricity'!$A12,'indusa - High Cost'!$B:$B,$B$28)*10^12</f>
        <v>264057000000000.03</v>
      </c>
    </row>
    <row r="13" spans="1:31" x14ac:dyDescent="0.25">
      <c r="A13" t="s">
        <v>110</v>
      </c>
      <c r="B13" s="16">
        <f>SUMIFS('indusa - High Cost'!J:J,'indusa - High Cost'!$A:$A,'BIFUbC-electricity'!$A13,'indusa - High Cost'!$B:$B,$B$28)*10^12</f>
        <v>56861000000000</v>
      </c>
      <c r="C13" s="16">
        <f>SUMIFS('indusa - High Cost'!K:K,'indusa - High Cost'!$A:$A,'BIFUbC-electricity'!$A13,'indusa - High Cost'!$B:$B,$B$28)*10^12</f>
        <v>55406000000000</v>
      </c>
      <c r="D13" s="16">
        <f>SUMIFS('indusa - High Cost'!L:L,'indusa - High Cost'!$A:$A,'BIFUbC-electricity'!$A13,'indusa - High Cost'!$B:$B,$B$28)*10^12</f>
        <v>53988000000000</v>
      </c>
      <c r="E13" s="16">
        <f>SUMIFS('indusa - High Cost'!M:M,'indusa - High Cost'!$A:$A,'BIFUbC-electricity'!$A13,'indusa - High Cost'!$B:$B,$B$28)*10^12</f>
        <v>52893000000000</v>
      </c>
      <c r="F13" s="16">
        <f>SUMIFS('indusa - High Cost'!N:N,'indusa - High Cost'!$A:$A,'BIFUbC-electricity'!$A13,'indusa - High Cost'!$B:$B,$B$28)*10^12</f>
        <v>52056000000000</v>
      </c>
      <c r="G13" s="16">
        <f>SUMIFS('indusa - High Cost'!O:O,'indusa - High Cost'!$A:$A,'BIFUbC-electricity'!$A13,'indusa - High Cost'!$B:$B,$B$28)*10^12</f>
        <v>51235000000000</v>
      </c>
      <c r="H13" s="16">
        <f>SUMIFS('indusa - High Cost'!P:P,'indusa - High Cost'!$A:$A,'BIFUbC-electricity'!$A13,'indusa - High Cost'!$B:$B,$B$28)*10^12</f>
        <v>50472000000000</v>
      </c>
      <c r="I13" s="16">
        <f>SUMIFS('indusa - High Cost'!Q:Q,'indusa - High Cost'!$A:$A,'BIFUbC-electricity'!$A13,'indusa - High Cost'!$B:$B,$B$28)*10^12</f>
        <v>49858000000000</v>
      </c>
      <c r="J13" s="16">
        <f>SUMIFS('indusa - High Cost'!R:R,'indusa - High Cost'!$A:$A,'BIFUbC-electricity'!$A13,'indusa - High Cost'!$B:$B,$B$28)*10^12</f>
        <v>49338000000000</v>
      </c>
      <c r="K13" s="16">
        <f>SUMIFS('indusa - High Cost'!S:S,'indusa - High Cost'!$A:$A,'BIFUbC-electricity'!$A13,'indusa - High Cost'!$B:$B,$B$28)*10^12</f>
        <v>48872000000000</v>
      </c>
      <c r="L13" s="16">
        <f>SUMIFS('indusa - High Cost'!T:T,'indusa - High Cost'!$A:$A,'BIFUbC-electricity'!$A13,'indusa - High Cost'!$B:$B,$B$28)*10^12</f>
        <v>48467000000000</v>
      </c>
      <c r="M13" s="16">
        <f>SUMIFS('indusa - High Cost'!U:U,'indusa - High Cost'!$A:$A,'BIFUbC-electricity'!$A13,'indusa - High Cost'!$B:$B,$B$28)*10^12</f>
        <v>48186000000000</v>
      </c>
      <c r="N13" s="16">
        <f>SUMIFS('indusa - High Cost'!V:V,'indusa - High Cost'!$A:$A,'BIFUbC-electricity'!$A13,'indusa - High Cost'!$B:$B,$B$28)*10^12</f>
        <v>47993000000000</v>
      </c>
      <c r="O13" s="16">
        <f>SUMIFS('indusa - High Cost'!W:W,'indusa - High Cost'!$A:$A,'BIFUbC-electricity'!$A13,'indusa - High Cost'!$B:$B,$B$28)*10^12</f>
        <v>47867000000000</v>
      </c>
      <c r="P13" s="16">
        <f>SUMIFS('indusa - High Cost'!X:X,'indusa - High Cost'!$A:$A,'BIFUbC-electricity'!$A13,'indusa - High Cost'!$B:$B,$B$28)*10^12</f>
        <v>47768000000000</v>
      </c>
      <c r="Q13" s="16">
        <f>SUMIFS('indusa - High Cost'!Y:Y,'indusa - High Cost'!$A:$A,'BIFUbC-electricity'!$A13,'indusa - High Cost'!$B:$B,$B$28)*10^12</f>
        <v>47721000000000</v>
      </c>
      <c r="R13" s="16">
        <f>SUMIFS('indusa - High Cost'!Z:Z,'indusa - High Cost'!$A:$A,'BIFUbC-electricity'!$A13,'indusa - High Cost'!$B:$B,$B$28)*10^12</f>
        <v>47642000000000</v>
      </c>
      <c r="S13" s="16">
        <f>SUMIFS('indusa - High Cost'!AA:AA,'indusa - High Cost'!$A:$A,'BIFUbC-electricity'!$A13,'indusa - High Cost'!$B:$B,$B$28)*10^12</f>
        <v>47566000000000</v>
      </c>
      <c r="T13" s="16">
        <f>SUMIFS('indusa - High Cost'!AB:AB,'indusa - High Cost'!$A:$A,'BIFUbC-electricity'!$A13,'indusa - High Cost'!$B:$B,$B$28)*10^12</f>
        <v>47463000000000</v>
      </c>
      <c r="U13" s="16">
        <f>SUMIFS('indusa - High Cost'!AC:AC,'indusa - High Cost'!$A:$A,'BIFUbC-electricity'!$A13,'indusa - High Cost'!$B:$B,$B$28)*10^12</f>
        <v>47357000000000</v>
      </c>
      <c r="V13" s="16">
        <f>SUMIFS('indusa - High Cost'!AD:AD,'indusa - High Cost'!$A:$A,'BIFUbC-electricity'!$A13,'indusa - High Cost'!$B:$B,$B$28)*10^12</f>
        <v>47211000000000</v>
      </c>
      <c r="W13" s="16">
        <f>SUMIFS('indusa - High Cost'!AE:AE,'indusa - High Cost'!$A:$A,'BIFUbC-electricity'!$A13,'indusa - High Cost'!$B:$B,$B$28)*10^12</f>
        <v>47038000000000</v>
      </c>
      <c r="X13" s="16">
        <f>SUMIFS('indusa - High Cost'!AF:AF,'indusa - High Cost'!$A:$A,'BIFUbC-electricity'!$A13,'indusa - High Cost'!$B:$B,$B$28)*10^12</f>
        <v>46848000000000</v>
      </c>
      <c r="Y13" s="16">
        <f>SUMIFS('indusa - High Cost'!AG:AG,'indusa - High Cost'!$A:$A,'BIFUbC-electricity'!$A13,'indusa - High Cost'!$B:$B,$B$28)*10^12</f>
        <v>46677000000000</v>
      </c>
      <c r="Z13" s="16">
        <f>SUMIFS('indusa - High Cost'!AH:AH,'indusa - High Cost'!$A:$A,'BIFUbC-electricity'!$A13,'indusa - High Cost'!$B:$B,$B$28)*10^12</f>
        <v>46530000000000</v>
      </c>
      <c r="AA13" s="16">
        <f>SUMIFS('indusa - High Cost'!AI:AI,'indusa - High Cost'!$A:$A,'BIFUbC-electricity'!$A13,'indusa - High Cost'!$B:$B,$B$28)*10^12</f>
        <v>46392000000000</v>
      </c>
      <c r="AB13" s="16">
        <f>SUMIFS('indusa - High Cost'!AJ:AJ,'indusa - High Cost'!$A:$A,'BIFUbC-electricity'!$A13,'indusa - High Cost'!$B:$B,$B$28)*10^12</f>
        <v>46251000000000</v>
      </c>
    </row>
    <row r="14" spans="1:31" x14ac:dyDescent="0.25">
      <c r="A14" t="s">
        <v>111</v>
      </c>
      <c r="B14" s="16">
        <f>SUMIFS('indusa - High Cost'!J:J,'indusa - High Cost'!$A:$A,'BIFUbC-electricity'!$A14,'indusa - High Cost'!$B:$B,$B$28)*10^12</f>
        <v>72829000000000</v>
      </c>
      <c r="C14" s="16">
        <f>SUMIFS('indusa - High Cost'!K:K,'indusa - High Cost'!$A:$A,'BIFUbC-electricity'!$A14,'indusa - High Cost'!$B:$B,$B$28)*10^12</f>
        <v>72963000000000</v>
      </c>
      <c r="D14" s="16">
        <f>SUMIFS('indusa - High Cost'!L:L,'indusa - High Cost'!$A:$A,'BIFUbC-electricity'!$A14,'indusa - High Cost'!$B:$B,$B$28)*10^12</f>
        <v>73061000000000</v>
      </c>
      <c r="E14" s="16">
        <f>SUMIFS('indusa - High Cost'!M:M,'indusa - High Cost'!$A:$A,'BIFUbC-electricity'!$A14,'indusa - High Cost'!$B:$B,$B$28)*10^12</f>
        <v>73540000000000</v>
      </c>
      <c r="F14" s="16">
        <f>SUMIFS('indusa - High Cost'!N:N,'indusa - High Cost'!$A:$A,'BIFUbC-electricity'!$A14,'indusa - High Cost'!$B:$B,$B$28)*10^12</f>
        <v>74152000000000</v>
      </c>
      <c r="G14" s="16">
        <f>SUMIFS('indusa - High Cost'!O:O,'indusa - High Cost'!$A:$A,'BIFUbC-electricity'!$A14,'indusa - High Cost'!$B:$B,$B$28)*10^12</f>
        <v>73866999999999.984</v>
      </c>
      <c r="H14" s="16">
        <f>SUMIFS('indusa - High Cost'!P:P,'indusa - High Cost'!$A:$A,'BIFUbC-electricity'!$A14,'indusa - High Cost'!$B:$B,$B$28)*10^12</f>
        <v>73991999999999.984</v>
      </c>
      <c r="I14" s="16">
        <f>SUMIFS('indusa - High Cost'!Q:Q,'indusa - High Cost'!$A:$A,'BIFUbC-electricity'!$A14,'indusa - High Cost'!$B:$B,$B$28)*10^12</f>
        <v>74435000000000</v>
      </c>
      <c r="J14" s="16">
        <f>SUMIFS('indusa - High Cost'!R:R,'indusa - High Cost'!$A:$A,'BIFUbC-electricity'!$A14,'indusa - High Cost'!$B:$B,$B$28)*10^12</f>
        <v>75043000000000</v>
      </c>
      <c r="K14" s="16">
        <f>SUMIFS('indusa - High Cost'!S:S,'indusa - High Cost'!$A:$A,'BIFUbC-electricity'!$A14,'indusa - High Cost'!$B:$B,$B$28)*10^12</f>
        <v>75542000000000</v>
      </c>
      <c r="L14" s="16">
        <f>SUMIFS('indusa - High Cost'!T:T,'indusa - High Cost'!$A:$A,'BIFUbC-electricity'!$A14,'indusa - High Cost'!$B:$B,$B$28)*10^12</f>
        <v>76052000000000</v>
      </c>
      <c r="M14" s="16">
        <f>SUMIFS('indusa - High Cost'!U:U,'indusa - High Cost'!$A:$A,'BIFUbC-electricity'!$A14,'indusa - High Cost'!$B:$B,$B$28)*10^12</f>
        <v>76622000000000</v>
      </c>
      <c r="N14" s="16">
        <f>SUMIFS('indusa - High Cost'!V:V,'indusa - High Cost'!$A:$A,'BIFUbC-electricity'!$A14,'indusa - High Cost'!$B:$B,$B$28)*10^12</f>
        <v>77183000000000</v>
      </c>
      <c r="O14" s="16">
        <f>SUMIFS('indusa - High Cost'!W:W,'indusa - High Cost'!$A:$A,'BIFUbC-electricity'!$A14,'indusa - High Cost'!$B:$B,$B$28)*10^12</f>
        <v>77695000000000</v>
      </c>
      <c r="P14" s="16">
        <f>SUMIFS('indusa - High Cost'!X:X,'indusa - High Cost'!$A:$A,'BIFUbC-electricity'!$A14,'indusa - High Cost'!$B:$B,$B$28)*10^12</f>
        <v>78155000000000</v>
      </c>
      <c r="Q14" s="16">
        <f>SUMIFS('indusa - High Cost'!Y:Y,'indusa - High Cost'!$A:$A,'BIFUbC-electricity'!$A14,'indusa - High Cost'!$B:$B,$B$28)*10^12</f>
        <v>78527000000000</v>
      </c>
      <c r="R14" s="16">
        <f>SUMIFS('indusa - High Cost'!Z:Z,'indusa - High Cost'!$A:$A,'BIFUbC-electricity'!$A14,'indusa - High Cost'!$B:$B,$B$28)*10^12</f>
        <v>78612000000000</v>
      </c>
      <c r="S14" s="16">
        <f>SUMIFS('indusa - High Cost'!AA:AA,'indusa - High Cost'!$A:$A,'BIFUbC-electricity'!$A14,'indusa - High Cost'!$B:$B,$B$28)*10^12</f>
        <v>78542000000000</v>
      </c>
      <c r="T14" s="16">
        <f>SUMIFS('indusa - High Cost'!AB:AB,'indusa - High Cost'!$A:$A,'BIFUbC-electricity'!$A14,'indusa - High Cost'!$B:$B,$B$28)*10^12</f>
        <v>78341000000000.016</v>
      </c>
      <c r="U14" s="16">
        <f>SUMIFS('indusa - High Cost'!AC:AC,'indusa - High Cost'!$A:$A,'BIFUbC-electricity'!$A14,'indusa - High Cost'!$B:$B,$B$28)*10^12</f>
        <v>77878000000000</v>
      </c>
      <c r="V14" s="16">
        <f>SUMIFS('indusa - High Cost'!AD:AD,'indusa - High Cost'!$A:$A,'BIFUbC-electricity'!$A14,'indusa - High Cost'!$B:$B,$B$28)*10^12</f>
        <v>77124000000000</v>
      </c>
      <c r="W14" s="16">
        <f>SUMIFS('indusa - High Cost'!AE:AE,'indusa - High Cost'!$A:$A,'BIFUbC-electricity'!$A14,'indusa - High Cost'!$B:$B,$B$28)*10^12</f>
        <v>76719000000000</v>
      </c>
      <c r="X14" s="16">
        <f>SUMIFS('indusa - High Cost'!AF:AF,'indusa - High Cost'!$A:$A,'BIFUbC-electricity'!$A14,'indusa - High Cost'!$B:$B,$B$28)*10^12</f>
        <v>76612000000000</v>
      </c>
      <c r="Y14" s="16">
        <f>SUMIFS('indusa - High Cost'!AG:AG,'indusa - High Cost'!$A:$A,'BIFUbC-electricity'!$A14,'indusa - High Cost'!$B:$B,$B$28)*10^12</f>
        <v>76580000000000</v>
      </c>
      <c r="Z14" s="16">
        <f>SUMIFS('indusa - High Cost'!AH:AH,'indusa - High Cost'!$A:$A,'BIFUbC-electricity'!$A14,'indusa - High Cost'!$B:$B,$B$28)*10^12</f>
        <v>76677000000000</v>
      </c>
      <c r="AA14" s="16">
        <f>SUMIFS('indusa - High Cost'!AI:AI,'indusa - High Cost'!$A:$A,'BIFUbC-electricity'!$A14,'indusa - High Cost'!$B:$B,$B$28)*10^12</f>
        <v>76884999999999.984</v>
      </c>
      <c r="AB14" s="16">
        <f>SUMIFS('indusa - High Cost'!AJ:AJ,'indusa - High Cost'!$A:$A,'BIFUbC-electricity'!$A14,'indusa - High Cost'!$B:$B,$B$28)*10^12</f>
        <v>77204000000000</v>
      </c>
    </row>
    <row r="15" spans="1:31" x14ac:dyDescent="0.25">
      <c r="A15" t="s">
        <v>112</v>
      </c>
      <c r="B15" s="196">
        <f>SUMIFS('indusa - High Cost'!J:J,'indusa - High Cost'!$A:$A,'BIFUbC-electricity'!$A15,'indusa - High Cost'!$B:$B,$B$28)*10^12+SUMIFS('indusa - High Cost'!J:J,'indusa - High Cost'!$A:$A,"Primary Metals",'indusa - High Cost'!$B:$B,$B$28)*10^12*'Foundries Split'!$C18</f>
        <v>224108569703018</v>
      </c>
      <c r="C15" s="196">
        <f>SUMIFS('indusa - High Cost'!K:K,'indusa - High Cost'!$A:$A,'BIFUbC-electricity'!$A15,'indusa - High Cost'!$B:$B,$B$28)*10^12+SUMIFS('indusa - High Cost'!K:K,'indusa - High Cost'!$A:$A,"Primary Metals",'indusa - High Cost'!$B:$B,$B$28)*10^12*'Foundries Split'!$C18</f>
        <v>229244741697924.91</v>
      </c>
      <c r="D15" s="196">
        <f>SUMIFS('indusa - High Cost'!L:L,'indusa - High Cost'!$A:$A,'BIFUbC-electricity'!$A15,'indusa - High Cost'!$B:$B,$B$28)*10^12+SUMIFS('indusa - High Cost'!L:L,'indusa - High Cost'!$A:$A,"Primary Metals",'indusa - High Cost'!$B:$B,$B$28)*10^12*'Foundries Split'!$C18</f>
        <v>238406868715372.19</v>
      </c>
      <c r="E15" s="196">
        <f>SUMIFS('indusa - High Cost'!M:M,'indusa - High Cost'!$A:$A,'BIFUbC-electricity'!$A15,'indusa - High Cost'!$B:$B,$B$28)*10^12+SUMIFS('indusa - High Cost'!M:M,'indusa - High Cost'!$A:$A,"Primary Metals",'indusa - High Cost'!$B:$B,$B$28)*10^12*'Foundries Split'!$C18</f>
        <v>239642115902130.16</v>
      </c>
      <c r="F15" s="196">
        <f>SUMIFS('indusa - High Cost'!N:N,'indusa - High Cost'!$A:$A,'BIFUbC-electricity'!$A15,'indusa - High Cost'!$B:$B,$B$28)*10^12+SUMIFS('indusa - High Cost'!N:N,'indusa - High Cost'!$A:$A,"Primary Metals",'indusa - High Cost'!$B:$B,$B$28)*10^12*'Foundries Split'!$C18</f>
        <v>237639635603427.5</v>
      </c>
      <c r="G15" s="196">
        <f>SUMIFS('indusa - High Cost'!O:O,'indusa - High Cost'!$A:$A,'BIFUbC-electricity'!$A15,'indusa - High Cost'!$B:$B,$B$28)*10^12+SUMIFS('indusa - High Cost'!O:O,'indusa - High Cost'!$A:$A,"Primary Metals",'indusa - High Cost'!$B:$B,$B$28)*10^12*'Foundries Split'!$C18</f>
        <v>236676207715337.75</v>
      </c>
      <c r="H15" s="196">
        <f>SUMIFS('indusa - High Cost'!P:P,'indusa - High Cost'!$A:$A,'BIFUbC-electricity'!$A15,'indusa - High Cost'!$B:$B,$B$28)*10^12+SUMIFS('indusa - High Cost'!P:P,'indusa - High Cost'!$A:$A,"Primary Metals",'indusa - High Cost'!$B:$B,$B$28)*10^12*'Foundries Split'!$C18</f>
        <v>238883888950067.09</v>
      </c>
      <c r="I15" s="196">
        <f>SUMIFS('indusa - High Cost'!Q:Q,'indusa - High Cost'!$A:$A,'BIFUbC-electricity'!$A15,'indusa - High Cost'!$B:$B,$B$28)*10^12+SUMIFS('indusa - High Cost'!Q:Q,'indusa - High Cost'!$A:$A,"Primary Metals",'indusa - High Cost'!$B:$B,$B$28)*10^12*'Foundries Split'!$C18</f>
        <v>242249416669534.41</v>
      </c>
      <c r="J15" s="196">
        <f>SUMIFS('indusa - High Cost'!R:R,'indusa - High Cost'!$A:$A,'BIFUbC-electricity'!$A15,'indusa - High Cost'!$B:$B,$B$28)*10^12+SUMIFS('indusa - High Cost'!R:R,'indusa - High Cost'!$A:$A,"Primary Metals",'indusa - High Cost'!$B:$B,$B$28)*10^12*'Foundries Split'!$C18</f>
        <v>245910388898448</v>
      </c>
      <c r="K15" s="196">
        <f>SUMIFS('indusa - High Cost'!S:S,'indusa - High Cost'!$A:$A,'BIFUbC-electricity'!$A15,'indusa - High Cost'!$B:$B,$B$28)*10^12+SUMIFS('indusa - High Cost'!S:S,'indusa - High Cost'!$A:$A,"Primary Metals",'indusa - High Cost'!$B:$B,$B$28)*10^12*'Foundries Split'!$C18</f>
        <v>245874433875907.63</v>
      </c>
      <c r="L15" s="196">
        <f>SUMIFS('indusa - High Cost'!T:T,'indusa - High Cost'!$A:$A,'BIFUbC-electricity'!$A15,'indusa - High Cost'!$B:$B,$B$28)*10^12+SUMIFS('indusa - High Cost'!T:T,'indusa - High Cost'!$A:$A,"Primary Metals",'indusa - High Cost'!$B:$B,$B$28)*10^12*'Foundries Split'!$C18</f>
        <v>248845456657145.81</v>
      </c>
      <c r="M15" s="196">
        <f>SUMIFS('indusa - High Cost'!U:U,'indusa - High Cost'!$A:$A,'BIFUbC-electricity'!$A15,'indusa - High Cost'!$B:$B,$B$28)*10^12+SUMIFS('indusa - High Cost'!U:U,'indusa - High Cost'!$A:$A,"Primary Metals",'indusa - High Cost'!$B:$B,$B$28)*10^12*'Foundries Split'!$C18</f>
        <v>251499507794487.06</v>
      </c>
      <c r="N15" s="196">
        <f>SUMIFS('indusa - High Cost'!V:V,'indusa - High Cost'!$A:$A,'BIFUbC-electricity'!$A15,'indusa - High Cost'!$B:$B,$B$28)*10^12+SUMIFS('indusa - High Cost'!V:V,'indusa - High Cost'!$A:$A,"Primary Metals",'indusa - High Cost'!$B:$B,$B$28)*10^12*'Foundries Split'!$C18</f>
        <v>253702237723252.69</v>
      </c>
      <c r="O15" s="196">
        <f>SUMIFS('indusa - High Cost'!W:W,'indusa - High Cost'!$A:$A,'BIFUbC-electricity'!$A15,'indusa - High Cost'!$B:$B,$B$28)*10^12+SUMIFS('indusa - High Cost'!W:W,'indusa - High Cost'!$A:$A,"Primary Metals",'indusa - High Cost'!$B:$B,$B$28)*10^12*'Foundries Split'!$C18</f>
        <v>258218981830069.88</v>
      </c>
      <c r="P15" s="196">
        <f>SUMIFS('indusa - High Cost'!X:X,'indusa - High Cost'!$A:$A,'BIFUbC-electricity'!$A15,'indusa - High Cost'!$B:$B,$B$28)*10^12+SUMIFS('indusa - High Cost'!X:X,'indusa - High Cost'!$A:$A,"Primary Metals",'indusa - High Cost'!$B:$B,$B$28)*10^12*'Foundries Split'!$C18</f>
        <v>261896346157816.84</v>
      </c>
      <c r="Q15" s="196">
        <f>SUMIFS('indusa - High Cost'!Y:Y,'indusa - High Cost'!$A:$A,'BIFUbC-electricity'!$A15,'indusa - High Cost'!$B:$B,$B$28)*10^12+SUMIFS('indusa - High Cost'!Y:Y,'indusa - High Cost'!$A:$A,"Primary Metals",'indusa - High Cost'!$B:$B,$B$28)*10^12*'Foundries Split'!$C18</f>
        <v>265491936749371.97</v>
      </c>
      <c r="R15" s="196">
        <f>SUMIFS('indusa - High Cost'!Z:Z,'indusa - High Cost'!$A:$A,'BIFUbC-electricity'!$A15,'indusa - High Cost'!$B:$B,$B$28)*10^12+SUMIFS('indusa - High Cost'!Z:Z,'indusa - High Cost'!$A:$A,"Primary Metals",'indusa - High Cost'!$B:$B,$B$28)*10^12*'Foundries Split'!$C18</f>
        <v>271097030420867.88</v>
      </c>
      <c r="S15" s="196">
        <f>SUMIFS('indusa - High Cost'!AA:AA,'indusa - High Cost'!$A:$A,'BIFUbC-electricity'!$A15,'indusa - High Cost'!$B:$B,$B$28)*10^12+SUMIFS('indusa - High Cost'!AA:AA,'indusa - High Cost'!$A:$A,"Primary Metals",'indusa - High Cost'!$B:$B,$B$28)*10^12*'Foundries Split'!$C18</f>
        <v>274805445300939.47</v>
      </c>
      <c r="T15" s="196">
        <f>SUMIFS('indusa - High Cost'!AB:AB,'indusa - High Cost'!$A:$A,'BIFUbC-electricity'!$A15,'indusa - High Cost'!$B:$B,$B$28)*10^12+SUMIFS('indusa - High Cost'!AB:AB,'indusa - High Cost'!$A:$A,"Primary Metals",'indusa - High Cost'!$B:$B,$B$28)*10^12*'Foundries Split'!$C18</f>
        <v>277642415671564.78</v>
      </c>
      <c r="U15" s="196">
        <f>SUMIFS('indusa - High Cost'!AC:AC,'indusa - High Cost'!$A:$A,'BIFUbC-electricity'!$A15,'indusa - High Cost'!$B:$B,$B$28)*10^12+SUMIFS('indusa - High Cost'!AC:AC,'indusa - High Cost'!$A:$A,"Primary Metals",'indusa - High Cost'!$B:$B,$B$28)*10^12*'Foundries Split'!$C18</f>
        <v>282127743625038.69</v>
      </c>
      <c r="V15" s="196">
        <f>SUMIFS('indusa - High Cost'!AD:AD,'indusa - High Cost'!$A:$A,'BIFUbC-electricity'!$A15,'indusa - High Cost'!$B:$B,$B$28)*10^12+SUMIFS('indusa - High Cost'!AD:AD,'indusa - High Cost'!$A:$A,"Primary Metals",'indusa - High Cost'!$B:$B,$B$28)*10^12*'Foundries Split'!$C18</f>
        <v>285691918063250.63</v>
      </c>
      <c r="W15" s="196">
        <f>SUMIFS('indusa - High Cost'!AE:AE,'indusa - High Cost'!$A:$A,'BIFUbC-electricity'!$A15,'indusa - High Cost'!$B:$B,$B$28)*10^12+SUMIFS('indusa - High Cost'!AE:AE,'indusa - High Cost'!$A:$A,"Primary Metals",'indusa - High Cost'!$B:$B,$B$28)*10^12*'Foundries Split'!$C18</f>
        <v>288045938986200.5</v>
      </c>
      <c r="X15" s="196">
        <f>SUMIFS('indusa - High Cost'!AF:AF,'indusa - High Cost'!$A:$A,'BIFUbC-electricity'!$A15,'indusa - High Cost'!$B:$B,$B$28)*10^12+SUMIFS('indusa - High Cost'!AF:AF,'indusa - High Cost'!$A:$A,"Primary Metals",'indusa - High Cost'!$B:$B,$B$28)*10^12*'Foundries Split'!$C18</f>
        <v>289705733645342.25</v>
      </c>
      <c r="Y15" s="196">
        <f>SUMIFS('indusa - High Cost'!AG:AG,'indusa - High Cost'!$A:$A,'BIFUbC-electricity'!$A15,'indusa - High Cost'!$B:$B,$B$28)*10^12+SUMIFS('indusa - High Cost'!AG:AG,'indusa - High Cost'!$A:$A,"Primary Metals",'indusa - High Cost'!$B:$B,$B$28)*10^12*'Foundries Split'!$C18</f>
        <v>292662754568292.13</v>
      </c>
      <c r="Z15" s="196">
        <f>SUMIFS('indusa - High Cost'!AH:AH,'indusa - High Cost'!$A:$A,'BIFUbC-electricity'!$A15,'indusa - High Cost'!$B:$B,$B$28)*10^12+SUMIFS('indusa - High Cost'!AH:AH,'indusa - High Cost'!$A:$A,"Primary Metals",'indusa - High Cost'!$B:$B,$B$28)*10^12*'Foundries Split'!$C18</f>
        <v>294132476478887.81</v>
      </c>
      <c r="AA15" s="196">
        <f>SUMIFS('indusa - High Cost'!AI:AI,'indusa - High Cost'!$A:$A,'BIFUbC-electricity'!$A15,'indusa - High Cost'!$B:$B,$B$28)*10^12+SUMIFS('indusa - High Cost'!AI:AI,'indusa - High Cost'!$A:$A,"Primary Metals",'indusa - High Cost'!$B:$B,$B$28)*10^12*'Foundries Split'!$C18</f>
        <v>294944994321896.81</v>
      </c>
      <c r="AB15" s="196">
        <f>SUMIFS('indusa - High Cost'!AJ:AJ,'indusa - High Cost'!$A:$A,'BIFUbC-electricity'!$A15,'indusa - High Cost'!$B:$B,$B$28)*10^12+SUMIFS('indusa - High Cost'!AJ:AJ,'indusa - High Cost'!$A:$A,"Primary Metals",'indusa - High Cost'!$B:$B,$B$28)*10^12*'Foundries Split'!$C18</f>
        <v>295753403042086.81</v>
      </c>
      <c r="AC15" s="16"/>
    </row>
    <row r="16" spans="1:31" x14ac:dyDescent="0.25">
      <c r="A16" t="s">
        <v>113</v>
      </c>
      <c r="B16" s="196">
        <f>SUMIFS('indusa - High Cost'!J:J,'indusa - High Cost'!$A:$A,'BIFUbC-electricity'!$A16,'indusa - High Cost'!$B:$B,$B$28)*10^12+SUMIFS('indusa - High Cost'!J:J,'indusa - High Cost'!$A:$A,"Primary Metals",'indusa - High Cost'!$B:$B,$B$28)*10^12*'Foundries Split'!$C19</f>
        <v>122908430296982</v>
      </c>
      <c r="C16" s="196">
        <f>SUMIFS('indusa - High Cost'!K:K,'indusa - High Cost'!$A:$A,'BIFUbC-electricity'!$A16,'indusa - High Cost'!$B:$B,$B$28)*10^12+SUMIFS('indusa - High Cost'!K:K,'indusa - High Cost'!$A:$A,"Primary Metals",'indusa - High Cost'!$B:$B,$B$28)*10^12*'Foundries Split'!$C19</f>
        <v>121830258302075.09</v>
      </c>
      <c r="D16" s="196">
        <f>SUMIFS('indusa - High Cost'!L:L,'indusa - High Cost'!$A:$A,'BIFUbC-electricity'!$A16,'indusa - High Cost'!$B:$B,$B$28)*10^12+SUMIFS('indusa - High Cost'!L:L,'indusa - High Cost'!$A:$A,"Primary Metals",'indusa - High Cost'!$B:$B,$B$28)*10^12*'Foundries Split'!$C19</f>
        <v>120439131284627.83</v>
      </c>
      <c r="E16" s="196">
        <f>SUMIFS('indusa - High Cost'!M:M,'indusa - High Cost'!$A:$A,'BIFUbC-electricity'!$A16,'indusa - High Cost'!$B:$B,$B$28)*10^12+SUMIFS('indusa - High Cost'!M:M,'indusa - High Cost'!$A:$A,"Primary Metals",'indusa - High Cost'!$B:$B,$B$28)*10^12*'Foundries Split'!$C19</f>
        <v>120845884097869.84</v>
      </c>
      <c r="F16" s="196">
        <f>SUMIFS('indusa - High Cost'!N:N,'indusa - High Cost'!$A:$A,'BIFUbC-electricity'!$A16,'indusa - High Cost'!$B:$B,$B$28)*10^12+SUMIFS('indusa - High Cost'!N:N,'indusa - High Cost'!$A:$A,"Primary Metals",'indusa - High Cost'!$B:$B,$B$28)*10^12*'Foundries Split'!$C19</f>
        <v>121472364396572.5</v>
      </c>
      <c r="G16" s="196">
        <f>SUMIFS('indusa - High Cost'!O:O,'indusa - High Cost'!$A:$A,'BIFUbC-electricity'!$A16,'indusa - High Cost'!$B:$B,$B$28)*10^12+SUMIFS('indusa - High Cost'!O:O,'indusa - High Cost'!$A:$A,"Primary Metals",'indusa - High Cost'!$B:$B,$B$28)*10^12*'Foundries Split'!$C19</f>
        <v>122397792284662.25</v>
      </c>
      <c r="H16" s="196">
        <f>SUMIFS('indusa - High Cost'!P:P,'indusa - High Cost'!$A:$A,'BIFUbC-electricity'!$A16,'indusa - High Cost'!$B:$B,$B$28)*10^12+SUMIFS('indusa - High Cost'!P:P,'indusa - High Cost'!$A:$A,"Primary Metals",'indusa - High Cost'!$B:$B,$B$28)*10^12*'Foundries Split'!$C19</f>
        <v>123281111049932.91</v>
      </c>
      <c r="I16" s="196">
        <f>SUMIFS('indusa - High Cost'!Q:Q,'indusa - High Cost'!$A:$A,'BIFUbC-electricity'!$A16,'indusa - High Cost'!$B:$B,$B$28)*10^12+SUMIFS('indusa - High Cost'!Q:Q,'indusa - High Cost'!$A:$A,"Primary Metals",'indusa - High Cost'!$B:$B,$B$28)*10^12*'Foundries Split'!$C19</f>
        <v>124364583330465.59</v>
      </c>
      <c r="J16" s="196">
        <f>SUMIFS('indusa - High Cost'!R:R,'indusa - High Cost'!$A:$A,'BIFUbC-electricity'!$A16,'indusa - High Cost'!$B:$B,$B$28)*10^12+SUMIFS('indusa - High Cost'!R:R,'indusa - High Cost'!$A:$A,"Primary Metals",'indusa - High Cost'!$B:$B,$B$28)*10^12*'Foundries Split'!$C19</f>
        <v>125683611101552.03</v>
      </c>
      <c r="K16" s="196">
        <f>SUMIFS('indusa - High Cost'!S:S,'indusa - High Cost'!$A:$A,'BIFUbC-electricity'!$A16,'indusa - High Cost'!$B:$B,$B$28)*10^12+SUMIFS('indusa - High Cost'!S:S,'indusa - High Cost'!$A:$A,"Primary Metals",'indusa - High Cost'!$B:$B,$B$28)*10^12*'Foundries Split'!$C19</f>
        <v>126977566124092.38</v>
      </c>
      <c r="L16" s="196">
        <f>SUMIFS('indusa - High Cost'!T:T,'indusa - High Cost'!$A:$A,'BIFUbC-electricity'!$A16,'indusa - High Cost'!$B:$B,$B$28)*10^12+SUMIFS('indusa - High Cost'!T:T,'indusa - High Cost'!$A:$A,"Primary Metals",'indusa - High Cost'!$B:$B,$B$28)*10^12*'Foundries Split'!$C19</f>
        <v>128270543342854.2</v>
      </c>
      <c r="M16" s="196">
        <f>SUMIFS('indusa - High Cost'!U:U,'indusa - High Cost'!$A:$A,'BIFUbC-electricity'!$A16,'indusa - High Cost'!$B:$B,$B$28)*10^12+SUMIFS('indusa - High Cost'!U:U,'indusa - High Cost'!$A:$A,"Primary Metals",'indusa - High Cost'!$B:$B,$B$28)*10^12*'Foundries Split'!$C19</f>
        <v>129662492205512.92</v>
      </c>
      <c r="N16" s="196">
        <f>SUMIFS('indusa - High Cost'!V:V,'indusa - High Cost'!$A:$A,'BIFUbC-electricity'!$A16,'indusa - High Cost'!$B:$B,$B$28)*10^12+SUMIFS('indusa - High Cost'!V:V,'indusa - High Cost'!$A:$A,"Primary Metals",'indusa - High Cost'!$B:$B,$B$28)*10^12*'Foundries Split'!$C19</f>
        <v>131170762276747.31</v>
      </c>
      <c r="O16" s="196">
        <f>SUMIFS('indusa - High Cost'!W:W,'indusa - High Cost'!$A:$A,'BIFUbC-electricity'!$A16,'indusa - High Cost'!$B:$B,$B$28)*10^12+SUMIFS('indusa - High Cost'!W:W,'indusa - High Cost'!$A:$A,"Primary Metals",'indusa - High Cost'!$B:$B,$B$28)*10^12*'Foundries Split'!$C19</f>
        <v>132244018169930.13</v>
      </c>
      <c r="P16" s="196">
        <f>SUMIFS('indusa - High Cost'!X:X,'indusa - High Cost'!$A:$A,'BIFUbC-electricity'!$A16,'indusa - High Cost'!$B:$B,$B$28)*10^12+SUMIFS('indusa - High Cost'!X:X,'indusa - High Cost'!$A:$A,"Primary Metals",'indusa - High Cost'!$B:$B,$B$28)*10^12*'Foundries Split'!$C19</f>
        <v>132765653842183.14</v>
      </c>
      <c r="Q16" s="196">
        <f>SUMIFS('indusa - High Cost'!Y:Y,'indusa - High Cost'!$A:$A,'BIFUbC-electricity'!$A16,'indusa - High Cost'!$B:$B,$B$28)*10^12+SUMIFS('indusa - High Cost'!Y:Y,'indusa - High Cost'!$A:$A,"Primary Metals",'indusa - High Cost'!$B:$B,$B$28)*10^12*'Foundries Split'!$C19</f>
        <v>133225063250628.03</v>
      </c>
      <c r="R16" s="196">
        <f>SUMIFS('indusa - High Cost'!Z:Z,'indusa - High Cost'!$A:$A,'BIFUbC-electricity'!$A16,'indusa - High Cost'!$B:$B,$B$28)*10^12+SUMIFS('indusa - High Cost'!Z:Z,'indusa - High Cost'!$A:$A,"Primary Metals",'indusa - High Cost'!$B:$B,$B$28)*10^12*'Foundries Split'!$C19</f>
        <v>133681969579132.11</v>
      </c>
      <c r="S16" s="196">
        <f>SUMIFS('indusa - High Cost'!AA:AA,'indusa - High Cost'!$A:$A,'BIFUbC-electricity'!$A16,'indusa - High Cost'!$B:$B,$B$28)*10^12+SUMIFS('indusa - High Cost'!AA:AA,'indusa - High Cost'!$A:$A,"Primary Metals",'indusa - High Cost'!$B:$B,$B$28)*10^12*'Foundries Split'!$C19</f>
        <v>134148554699060.53</v>
      </c>
      <c r="T16" s="196">
        <f>SUMIFS('indusa - High Cost'!AB:AB,'indusa - High Cost'!$A:$A,'BIFUbC-electricity'!$A16,'indusa - High Cost'!$B:$B,$B$28)*10^12+SUMIFS('indusa - High Cost'!AB:AB,'indusa - High Cost'!$A:$A,"Primary Metals",'indusa - High Cost'!$B:$B,$B$28)*10^12*'Foundries Split'!$C19</f>
        <v>134537584328435.25</v>
      </c>
      <c r="U16" s="196">
        <f>SUMIFS('indusa - High Cost'!AC:AC,'indusa - High Cost'!$A:$A,'BIFUbC-electricity'!$A16,'indusa - High Cost'!$B:$B,$B$28)*10^12+SUMIFS('indusa - High Cost'!AC:AC,'indusa - High Cost'!$A:$A,"Primary Metals",'indusa - High Cost'!$B:$B,$B$28)*10^12*'Foundries Split'!$C19</f>
        <v>134895256374961.3</v>
      </c>
      <c r="V16" s="196">
        <f>SUMIFS('indusa - High Cost'!AD:AD,'indusa - High Cost'!$A:$A,'BIFUbC-electricity'!$A16,'indusa - High Cost'!$B:$B,$B$28)*10^12+SUMIFS('indusa - High Cost'!AD:AD,'indusa - High Cost'!$A:$A,"Primary Metals",'indusa - High Cost'!$B:$B,$B$28)*10^12*'Foundries Split'!$C19</f>
        <v>135212081936749.38</v>
      </c>
      <c r="W16" s="196">
        <f>SUMIFS('indusa - High Cost'!AE:AE,'indusa - High Cost'!$A:$A,'BIFUbC-electricity'!$A16,'indusa - High Cost'!$B:$B,$B$28)*10^12+SUMIFS('indusa - High Cost'!AE:AE,'indusa - High Cost'!$A:$A,"Primary Metals",'indusa - High Cost'!$B:$B,$B$28)*10^12*'Foundries Split'!$C19</f>
        <v>135427061013799.52</v>
      </c>
      <c r="X16" s="196">
        <f>SUMIFS('indusa - High Cost'!AF:AF,'indusa - High Cost'!$A:$A,'BIFUbC-electricity'!$A16,'indusa - High Cost'!$B:$B,$B$28)*10^12+SUMIFS('indusa - High Cost'!AF:AF,'indusa - High Cost'!$A:$A,"Primary Metals",'indusa - High Cost'!$B:$B,$B$28)*10^12*'Foundries Split'!$C19</f>
        <v>135495266354657.77</v>
      </c>
      <c r="Y16" s="196">
        <f>SUMIFS('indusa - High Cost'!AG:AG,'indusa - High Cost'!$A:$A,'BIFUbC-electricity'!$A16,'indusa - High Cost'!$B:$B,$B$28)*10^12+SUMIFS('indusa - High Cost'!AG:AG,'indusa - High Cost'!$A:$A,"Primary Metals",'indusa - High Cost'!$B:$B,$B$28)*10^12*'Foundries Split'!$C19</f>
        <v>135501245431707.91</v>
      </c>
      <c r="Z16" s="196">
        <f>SUMIFS('indusa - High Cost'!AH:AH,'indusa - High Cost'!$A:$A,'BIFUbC-electricity'!$A16,'indusa - High Cost'!$B:$B,$B$28)*10^12+SUMIFS('indusa - High Cost'!AH:AH,'indusa - High Cost'!$A:$A,"Primary Metals",'indusa - High Cost'!$B:$B,$B$28)*10^12*'Foundries Split'!$C19</f>
        <v>135470523521112.22</v>
      </c>
      <c r="AA16" s="196">
        <f>SUMIFS('indusa - High Cost'!AI:AI,'indusa - High Cost'!$A:$A,'BIFUbC-electricity'!$A16,'indusa - High Cost'!$B:$B,$B$28)*10^12+SUMIFS('indusa - High Cost'!AI:AI,'indusa - High Cost'!$A:$A,"Primary Metals",'indusa - High Cost'!$B:$B,$B$28)*10^12*'Foundries Split'!$C19</f>
        <v>135372005678103.16</v>
      </c>
      <c r="AB16" s="196">
        <f>SUMIFS('indusa - High Cost'!AJ:AJ,'indusa - High Cost'!$A:$A,'BIFUbC-electricity'!$A16,'indusa - High Cost'!$B:$B,$B$28)*10^12+SUMIFS('indusa - High Cost'!AJ:AJ,'indusa - High Cost'!$A:$A,"Primary Metals",'indusa - High Cost'!$B:$B,$B$28)*10^12*'Foundries Split'!$C19</f>
        <v>135194596957913.22</v>
      </c>
    </row>
    <row r="17" spans="1:34" x14ac:dyDescent="0.25">
      <c r="A17" t="s">
        <v>114</v>
      </c>
      <c r="B17" s="16">
        <f>SUMIFS('indusa - High Cost'!J:J,'indusa - High Cost'!$A:$A,'BIFUbC-electricity'!$A17,'indusa - High Cost'!$B:$B,$B$28)*10^12</f>
        <v>136680000000000</v>
      </c>
      <c r="C17" s="16">
        <f>SUMIFS('indusa - High Cost'!K:K,'indusa - High Cost'!$A:$A,'BIFUbC-electricity'!$A17,'indusa - High Cost'!$B:$B,$B$28)*10^12</f>
        <v>139322000000000</v>
      </c>
      <c r="D17" s="16">
        <f>SUMIFS('indusa - High Cost'!L:L,'indusa - High Cost'!$A:$A,'BIFUbC-electricity'!$A17,'indusa - High Cost'!$B:$B,$B$28)*10^12</f>
        <v>144684000000000</v>
      </c>
      <c r="E17" s="16">
        <f>SUMIFS('indusa - High Cost'!M:M,'indusa - High Cost'!$A:$A,'BIFUbC-electricity'!$A17,'indusa - High Cost'!$B:$B,$B$28)*10^12</f>
        <v>147900000000000</v>
      </c>
      <c r="F17" s="16">
        <f>SUMIFS('indusa - High Cost'!N:N,'indusa - High Cost'!$A:$A,'BIFUbC-electricity'!$A17,'indusa - High Cost'!$B:$B,$B$28)*10^12</f>
        <v>148002000000000</v>
      </c>
      <c r="G17" s="16">
        <f>SUMIFS('indusa - High Cost'!O:O,'indusa - High Cost'!$A:$A,'BIFUbC-electricity'!$A17,'indusa - High Cost'!$B:$B,$B$28)*10^12</f>
        <v>148232000000000</v>
      </c>
      <c r="H17" s="16">
        <f>SUMIFS('indusa - High Cost'!P:P,'indusa - High Cost'!$A:$A,'BIFUbC-electricity'!$A17,'indusa - High Cost'!$B:$B,$B$28)*10^12</f>
        <v>149360000000000</v>
      </c>
      <c r="I17" s="16">
        <f>SUMIFS('indusa - High Cost'!Q:Q,'indusa - High Cost'!$A:$A,'BIFUbC-electricity'!$A17,'indusa - High Cost'!$B:$B,$B$28)*10^12</f>
        <v>150848000000000</v>
      </c>
      <c r="J17" s="16">
        <f>SUMIFS('indusa - High Cost'!R:R,'indusa - High Cost'!$A:$A,'BIFUbC-electricity'!$A17,'indusa - High Cost'!$B:$B,$B$28)*10^12</f>
        <v>152973000000000</v>
      </c>
      <c r="K17" s="16">
        <f>SUMIFS('indusa - High Cost'!S:S,'indusa - High Cost'!$A:$A,'BIFUbC-electricity'!$A17,'indusa - High Cost'!$B:$B,$B$28)*10^12</f>
        <v>153978000000000</v>
      </c>
      <c r="L17" s="16">
        <f>SUMIFS('indusa - High Cost'!T:T,'indusa - High Cost'!$A:$A,'BIFUbC-electricity'!$A17,'indusa - High Cost'!$B:$B,$B$28)*10^12</f>
        <v>156409000000000</v>
      </c>
      <c r="M17" s="16">
        <f>SUMIFS('indusa - High Cost'!U:U,'indusa - High Cost'!$A:$A,'BIFUbC-electricity'!$A17,'indusa - High Cost'!$B:$B,$B$28)*10^12</f>
        <v>157991000000000</v>
      </c>
      <c r="N17" s="16">
        <f>SUMIFS('indusa - High Cost'!V:V,'indusa - High Cost'!$A:$A,'BIFUbC-electricity'!$A17,'indusa - High Cost'!$B:$B,$B$28)*10^12</f>
        <v>159866000000000</v>
      </c>
      <c r="O17" s="16">
        <f>SUMIFS('indusa - High Cost'!W:W,'indusa - High Cost'!$A:$A,'BIFUbC-electricity'!$A17,'indusa - High Cost'!$B:$B,$B$28)*10^12</f>
        <v>162213000000000</v>
      </c>
      <c r="P17" s="16">
        <f>SUMIFS('indusa - High Cost'!X:X,'indusa - High Cost'!$A:$A,'BIFUbC-electricity'!$A17,'indusa - High Cost'!$B:$B,$B$28)*10^12</f>
        <v>163929000000000</v>
      </c>
      <c r="Q17" s="16">
        <f>SUMIFS('indusa - High Cost'!Y:Y,'indusa - High Cost'!$A:$A,'BIFUbC-electricity'!$A17,'indusa - High Cost'!$B:$B,$B$28)*10^12</f>
        <v>165491000000000</v>
      </c>
      <c r="R17" s="16">
        <f>SUMIFS('indusa - High Cost'!Z:Z,'indusa - High Cost'!$A:$A,'BIFUbC-electricity'!$A17,'indusa - High Cost'!$B:$B,$B$28)*10^12</f>
        <v>167505000000000</v>
      </c>
      <c r="S17" s="16">
        <f>SUMIFS('indusa - High Cost'!AA:AA,'indusa - High Cost'!$A:$A,'BIFUbC-electricity'!$A17,'indusa - High Cost'!$B:$B,$B$28)*10^12</f>
        <v>169058000000000</v>
      </c>
      <c r="T17" s="16">
        <f>SUMIFS('indusa - High Cost'!AB:AB,'indusa - High Cost'!$A:$A,'BIFUbC-electricity'!$A17,'indusa - High Cost'!$B:$B,$B$28)*10^12</f>
        <v>170595000000000</v>
      </c>
      <c r="U17" s="16">
        <f>SUMIFS('indusa - High Cost'!AC:AC,'indusa - High Cost'!$A:$A,'BIFUbC-electricity'!$A17,'indusa - High Cost'!$B:$B,$B$28)*10^12</f>
        <v>171622000000000</v>
      </c>
      <c r="V17" s="16">
        <f>SUMIFS('indusa - High Cost'!AD:AD,'indusa - High Cost'!$A:$A,'BIFUbC-electricity'!$A17,'indusa - High Cost'!$B:$B,$B$28)*10^12</f>
        <v>173049000000000</v>
      </c>
      <c r="W17" s="16">
        <f>SUMIFS('indusa - High Cost'!AE:AE,'indusa - High Cost'!$A:$A,'BIFUbC-electricity'!$A17,'indusa - High Cost'!$B:$B,$B$28)*10^12</f>
        <v>173685000000000</v>
      </c>
      <c r="X17" s="16">
        <f>SUMIFS('indusa - High Cost'!AF:AF,'indusa - High Cost'!$A:$A,'BIFUbC-electricity'!$A17,'indusa - High Cost'!$B:$B,$B$28)*10^12</f>
        <v>174727000000000</v>
      </c>
      <c r="Y17" s="16">
        <f>SUMIFS('indusa - High Cost'!AG:AG,'indusa - High Cost'!$A:$A,'BIFUbC-electricity'!$A17,'indusa - High Cost'!$B:$B,$B$28)*10^12</f>
        <v>175561000000000</v>
      </c>
      <c r="Z17" s="16">
        <f>SUMIFS('indusa - High Cost'!AH:AH,'indusa - High Cost'!$A:$A,'BIFUbC-electricity'!$A17,'indusa - High Cost'!$B:$B,$B$28)*10^12</f>
        <v>176242000000000</v>
      </c>
      <c r="AA17" s="16">
        <f>SUMIFS('indusa - High Cost'!AI:AI,'indusa - High Cost'!$A:$A,'BIFUbC-electricity'!$A17,'indusa - High Cost'!$B:$B,$B$28)*10^12</f>
        <v>177276000000000</v>
      </c>
      <c r="AB17" s="16">
        <f>SUMIFS('indusa - High Cost'!AJ:AJ,'indusa - High Cost'!$A:$A,'BIFUbC-electricity'!$A17,'indusa - High Cost'!$B:$B,$B$28)*10^12</f>
        <v>177298000000000</v>
      </c>
    </row>
    <row r="18" spans="1:34" x14ac:dyDescent="0.25">
      <c r="A18" t="s">
        <v>115</v>
      </c>
      <c r="B18" s="16">
        <f>SUMIFS('indusa - High Cost'!J:J,'indusa - High Cost'!$A:$A,'BIFUbC-electricity'!$A18,'indusa - High Cost'!$B:$B,$B$28)*10^12</f>
        <v>180633000000000</v>
      </c>
      <c r="C18" s="16">
        <f>SUMIFS('indusa - High Cost'!K:K,'indusa - High Cost'!$A:$A,'BIFUbC-electricity'!$A18,'indusa - High Cost'!$B:$B,$B$28)*10^12</f>
        <v>187864000000000</v>
      </c>
      <c r="D18" s="16">
        <f>SUMIFS('indusa - High Cost'!L:L,'indusa - High Cost'!$A:$A,'BIFUbC-electricity'!$A18,'indusa - High Cost'!$B:$B,$B$28)*10^12</f>
        <v>191406000000000</v>
      </c>
      <c r="E18" s="16">
        <f>SUMIFS('indusa - High Cost'!M:M,'indusa - High Cost'!$A:$A,'BIFUbC-electricity'!$A18,'indusa - High Cost'!$B:$B,$B$28)*10^12</f>
        <v>198295000000000</v>
      </c>
      <c r="F18" s="16">
        <f>SUMIFS('indusa - High Cost'!N:N,'indusa - High Cost'!$A:$A,'BIFUbC-electricity'!$A18,'indusa - High Cost'!$B:$B,$B$28)*10^12</f>
        <v>205841000000000</v>
      </c>
      <c r="G18" s="16">
        <f>SUMIFS('indusa - High Cost'!O:O,'indusa - High Cost'!$A:$A,'BIFUbC-electricity'!$A18,'indusa - High Cost'!$B:$B,$B$28)*10^12</f>
        <v>211991000000000</v>
      </c>
      <c r="H18" s="16">
        <f>SUMIFS('indusa - High Cost'!P:P,'indusa - High Cost'!$A:$A,'BIFUbC-electricity'!$A18,'indusa - High Cost'!$B:$B,$B$28)*10^12</f>
        <v>218136000000000</v>
      </c>
      <c r="I18" s="16">
        <f>SUMIFS('indusa - High Cost'!Q:Q,'indusa - High Cost'!$A:$A,'BIFUbC-electricity'!$A18,'indusa - High Cost'!$B:$B,$B$28)*10^12</f>
        <v>224265000000000</v>
      </c>
      <c r="J18" s="16">
        <f>SUMIFS('indusa - High Cost'!R:R,'indusa - High Cost'!$A:$A,'BIFUbC-electricity'!$A18,'indusa - High Cost'!$B:$B,$B$28)*10^12</f>
        <v>231982000000000</v>
      </c>
      <c r="K18" s="16">
        <f>SUMIFS('indusa - High Cost'!S:S,'indusa - High Cost'!$A:$A,'BIFUbC-electricity'!$A18,'indusa - High Cost'!$B:$B,$B$28)*10^12</f>
        <v>238336000000000</v>
      </c>
      <c r="L18" s="16">
        <f>SUMIFS('indusa - High Cost'!T:T,'indusa - High Cost'!$A:$A,'BIFUbC-electricity'!$A18,'indusa - High Cost'!$B:$B,$B$28)*10^12</f>
        <v>245599000000000</v>
      </c>
      <c r="M18" s="16">
        <f>SUMIFS('indusa - High Cost'!U:U,'indusa - High Cost'!$A:$A,'BIFUbC-electricity'!$A18,'indusa - High Cost'!$B:$B,$B$28)*10^12</f>
        <v>253393000000000</v>
      </c>
      <c r="N18" s="16">
        <f>SUMIFS('indusa - High Cost'!V:V,'indusa - High Cost'!$A:$A,'BIFUbC-electricity'!$A18,'indusa - High Cost'!$B:$B,$B$28)*10^12</f>
        <v>261720000000000.03</v>
      </c>
      <c r="O18" s="16">
        <f>SUMIFS('indusa - High Cost'!W:W,'indusa - High Cost'!$A:$A,'BIFUbC-electricity'!$A18,'indusa - High Cost'!$B:$B,$B$28)*10^12</f>
        <v>269640000000000</v>
      </c>
      <c r="P18" s="16">
        <f>SUMIFS('indusa - High Cost'!X:X,'indusa - High Cost'!$A:$A,'BIFUbC-electricity'!$A18,'indusa - High Cost'!$B:$B,$B$28)*10^12</f>
        <v>277072999999999.97</v>
      </c>
      <c r="Q18" s="16">
        <f>SUMIFS('indusa - High Cost'!Y:Y,'indusa - High Cost'!$A:$A,'BIFUbC-electricity'!$A18,'indusa - High Cost'!$B:$B,$B$28)*10^12</f>
        <v>284637000000000</v>
      </c>
      <c r="R18" s="16">
        <f>SUMIFS('indusa - High Cost'!Z:Z,'indusa - High Cost'!$A:$A,'BIFUbC-electricity'!$A18,'indusa - High Cost'!$B:$B,$B$28)*10^12</f>
        <v>292985000000000</v>
      </c>
      <c r="S18" s="16">
        <f>SUMIFS('indusa - High Cost'!AA:AA,'indusa - High Cost'!$A:$A,'BIFUbC-electricity'!$A18,'indusa - High Cost'!$B:$B,$B$28)*10^12</f>
        <v>301619000000000</v>
      </c>
      <c r="T18" s="16">
        <f>SUMIFS('indusa - High Cost'!AB:AB,'indusa - High Cost'!$A:$A,'BIFUbC-electricity'!$A18,'indusa - High Cost'!$B:$B,$B$28)*10^12</f>
        <v>310521000000000</v>
      </c>
      <c r="U18" s="16">
        <f>SUMIFS('indusa - High Cost'!AC:AC,'indusa - High Cost'!$A:$A,'BIFUbC-electricity'!$A18,'indusa - High Cost'!$B:$B,$B$28)*10^12</f>
        <v>313871000000000</v>
      </c>
      <c r="V18" s="16">
        <f>SUMIFS('indusa - High Cost'!AD:AD,'indusa - High Cost'!$A:$A,'BIFUbC-electricity'!$A18,'indusa - High Cost'!$B:$B,$B$28)*10^12</f>
        <v>328455000000000</v>
      </c>
      <c r="W18" s="16">
        <f>SUMIFS('indusa - High Cost'!AE:AE,'indusa - High Cost'!$A:$A,'BIFUbC-electricity'!$A18,'indusa - High Cost'!$B:$B,$B$28)*10^12</f>
        <v>337167000000000</v>
      </c>
      <c r="X18" s="16">
        <f>SUMIFS('indusa - High Cost'!AF:AF,'indusa - High Cost'!$A:$A,'BIFUbC-electricity'!$A18,'indusa - High Cost'!$B:$B,$B$28)*10^12</f>
        <v>346754000000000</v>
      </c>
      <c r="Y18" s="16">
        <f>SUMIFS('indusa - High Cost'!AG:AG,'indusa - High Cost'!$A:$A,'BIFUbC-electricity'!$A18,'indusa - High Cost'!$B:$B,$B$28)*10^12</f>
        <v>356443000000000</v>
      </c>
      <c r="Z18" s="16">
        <f>SUMIFS('indusa - High Cost'!AH:AH,'indusa - High Cost'!$A:$A,'BIFUbC-electricity'!$A18,'indusa - High Cost'!$B:$B,$B$28)*10^12</f>
        <v>366346000000000</v>
      </c>
      <c r="AA18" s="16">
        <f>SUMIFS('indusa - High Cost'!AI:AI,'indusa - High Cost'!$A:$A,'BIFUbC-electricity'!$A18,'indusa - High Cost'!$B:$B,$B$28)*10^12</f>
        <v>376535000000000</v>
      </c>
      <c r="AB18" s="16">
        <f>SUMIFS('indusa - High Cost'!AJ:AJ,'indusa - High Cost'!$A:$A,'BIFUbC-electricity'!$A18,'indusa - High Cost'!$B:$B,$B$28)*10^12</f>
        <v>386639000000000</v>
      </c>
      <c r="AC18" s="18"/>
    </row>
    <row r="19" spans="1:34" x14ac:dyDescent="0.25">
      <c r="A19" t="s">
        <v>116</v>
      </c>
      <c r="B19" s="16">
        <f>SUMIFS('indusa - High Cost'!J:J,'indusa - High Cost'!$A:$A,'BIFUbC-electricity'!$A19,'indusa - High Cost'!$B:$B,$B$28)*10^12</f>
        <v>33461000000000</v>
      </c>
      <c r="C19" s="16">
        <f>SUMIFS('indusa - High Cost'!K:K,'indusa - High Cost'!$A:$A,'BIFUbC-electricity'!$A19,'indusa - High Cost'!$B:$B,$B$28)*10^12</f>
        <v>33580000000000</v>
      </c>
      <c r="D19" s="16">
        <f>SUMIFS('indusa - High Cost'!L:L,'indusa - High Cost'!$A:$A,'BIFUbC-electricity'!$A19,'indusa - High Cost'!$B:$B,$B$28)*10^12</f>
        <v>33293000000000</v>
      </c>
      <c r="E19" s="16">
        <f>SUMIFS('indusa - High Cost'!M:M,'indusa - High Cost'!$A:$A,'BIFUbC-electricity'!$A19,'indusa - High Cost'!$B:$B,$B$28)*10^12</f>
        <v>33699000000000</v>
      </c>
      <c r="F19" s="16">
        <f>SUMIFS('indusa - High Cost'!N:N,'indusa - High Cost'!$A:$A,'BIFUbC-electricity'!$A19,'indusa - High Cost'!$B:$B,$B$28)*10^12</f>
        <v>34387000000000</v>
      </c>
      <c r="G19" s="16">
        <f>SUMIFS('indusa - High Cost'!O:O,'indusa - High Cost'!$A:$A,'BIFUbC-electricity'!$A19,'indusa - High Cost'!$B:$B,$B$28)*10^12</f>
        <v>34918000000000</v>
      </c>
      <c r="H19" s="16">
        <f>SUMIFS('indusa - High Cost'!P:P,'indusa - High Cost'!$A:$A,'BIFUbC-electricity'!$A19,'indusa - High Cost'!$B:$B,$B$28)*10^12</f>
        <v>35447000000000</v>
      </c>
      <c r="I19" s="16">
        <f>SUMIFS('indusa - High Cost'!Q:Q,'indusa - High Cost'!$A:$A,'BIFUbC-electricity'!$A19,'indusa - High Cost'!$B:$B,$B$28)*10^12</f>
        <v>35856000000000</v>
      </c>
      <c r="J19" s="16">
        <f>SUMIFS('indusa - High Cost'!R:R,'indusa - High Cost'!$A:$A,'BIFUbC-electricity'!$A19,'indusa - High Cost'!$B:$B,$B$28)*10^12</f>
        <v>36444000000000</v>
      </c>
      <c r="K19" s="16">
        <f>SUMIFS('indusa - High Cost'!S:S,'indusa - High Cost'!$A:$A,'BIFUbC-electricity'!$A19,'indusa - High Cost'!$B:$B,$B$28)*10^12</f>
        <v>36747000000000</v>
      </c>
      <c r="L19" s="16">
        <f>SUMIFS('indusa - High Cost'!T:T,'indusa - High Cost'!$A:$A,'BIFUbC-electricity'!$A19,'indusa - High Cost'!$B:$B,$B$28)*10^12</f>
        <v>37168000000000</v>
      </c>
      <c r="M19" s="16">
        <f>SUMIFS('indusa - High Cost'!U:U,'indusa - High Cost'!$A:$A,'BIFUbC-electricity'!$A19,'indusa - High Cost'!$B:$B,$B$28)*10^12</f>
        <v>37669000000000</v>
      </c>
      <c r="N19" s="16">
        <f>SUMIFS('indusa - High Cost'!V:V,'indusa - High Cost'!$A:$A,'BIFUbC-electricity'!$A19,'indusa - High Cost'!$B:$B,$B$28)*10^12</f>
        <v>38151000000000</v>
      </c>
      <c r="O19" s="16">
        <f>SUMIFS('indusa - High Cost'!W:W,'indusa - High Cost'!$A:$A,'BIFUbC-electricity'!$A19,'indusa - High Cost'!$B:$B,$B$28)*10^12</f>
        <v>38586000000000</v>
      </c>
      <c r="P19" s="16">
        <f>SUMIFS('indusa - High Cost'!X:X,'indusa - High Cost'!$A:$A,'BIFUbC-electricity'!$A19,'indusa - High Cost'!$B:$B,$B$28)*10^12</f>
        <v>38888000000000</v>
      </c>
      <c r="Q19" s="16">
        <f>SUMIFS('indusa - High Cost'!Y:Y,'indusa - High Cost'!$A:$A,'BIFUbC-electricity'!$A19,'indusa - High Cost'!$B:$B,$B$28)*10^12</f>
        <v>39186000000000</v>
      </c>
      <c r="R19" s="16">
        <f>SUMIFS('indusa - High Cost'!Z:Z,'indusa - High Cost'!$A:$A,'BIFUbC-electricity'!$A19,'indusa - High Cost'!$B:$B,$B$28)*10^12</f>
        <v>39562000000000</v>
      </c>
      <c r="S19" s="16">
        <f>SUMIFS('indusa - High Cost'!AA:AA,'indusa - High Cost'!$A:$A,'BIFUbC-electricity'!$A19,'indusa - High Cost'!$B:$B,$B$28)*10^12</f>
        <v>39903000000000</v>
      </c>
      <c r="T19" s="16">
        <f>SUMIFS('indusa - High Cost'!AB:AB,'indusa - High Cost'!$A:$A,'BIFUbC-electricity'!$A19,'indusa - High Cost'!$B:$B,$B$28)*10^12</f>
        <v>40217000000000</v>
      </c>
      <c r="U19" s="16">
        <f>SUMIFS('indusa - High Cost'!AC:AC,'indusa - High Cost'!$A:$A,'BIFUbC-electricity'!$A19,'indusa - High Cost'!$B:$B,$B$28)*10^12</f>
        <v>40491000000000</v>
      </c>
      <c r="V19" s="16">
        <f>SUMIFS('indusa - High Cost'!AD:AD,'indusa - High Cost'!$A:$A,'BIFUbC-electricity'!$A19,'indusa - High Cost'!$B:$B,$B$28)*10^12</f>
        <v>40749000000000</v>
      </c>
      <c r="W19" s="16">
        <f>SUMIFS('indusa - High Cost'!AE:AE,'indusa - High Cost'!$A:$A,'BIFUbC-electricity'!$A19,'indusa - High Cost'!$B:$B,$B$28)*10^12</f>
        <v>40920000000000</v>
      </c>
      <c r="X19" s="16">
        <f>SUMIFS('indusa - High Cost'!AF:AF,'indusa - High Cost'!$A:$A,'BIFUbC-electricity'!$A19,'indusa - High Cost'!$B:$B,$B$28)*10^12</f>
        <v>41148000000000</v>
      </c>
      <c r="Y19" s="16">
        <f>SUMIFS('indusa - High Cost'!AG:AG,'indusa - High Cost'!$A:$A,'BIFUbC-electricity'!$A19,'indusa - High Cost'!$B:$B,$B$28)*10^12</f>
        <v>41387000000000</v>
      </c>
      <c r="Z19" s="16">
        <f>SUMIFS('indusa - High Cost'!AH:AH,'indusa - High Cost'!$A:$A,'BIFUbC-electricity'!$A19,'indusa - High Cost'!$B:$B,$B$28)*10^12</f>
        <v>41550000000000</v>
      </c>
      <c r="AA19" s="16">
        <f>SUMIFS('indusa - High Cost'!AI:AI,'indusa - High Cost'!$A:$A,'BIFUbC-electricity'!$A19,'indusa - High Cost'!$B:$B,$B$28)*10^12</f>
        <v>41732000000000</v>
      </c>
      <c r="AB19" s="16">
        <f>SUMIFS('indusa - High Cost'!AJ:AJ,'indusa - High Cost'!$A:$A,'BIFUbC-electricity'!$A19,'indusa - High Cost'!$B:$B,$B$28)*10^12</f>
        <v>41847000000000</v>
      </c>
    </row>
    <row r="20" spans="1:34" x14ac:dyDescent="0.25">
      <c r="A20" t="s">
        <v>117</v>
      </c>
      <c r="B20" s="16">
        <f>SUMIFS('indusa - High Cost'!J:J,'indusa - High Cost'!$A:$A,'BIFUbC-electricity'!$A20,'indusa - High Cost'!$B:$B,$B$28)*10^12</f>
        <v>80734000000000</v>
      </c>
      <c r="C20" s="16">
        <f>SUMIFS('indusa - High Cost'!K:K,'indusa - High Cost'!$A:$A,'BIFUbC-electricity'!$A20,'indusa - High Cost'!$B:$B,$B$28)*10^12</f>
        <v>81818000000000</v>
      </c>
      <c r="D20" s="16">
        <f>SUMIFS('indusa - High Cost'!L:L,'indusa - High Cost'!$A:$A,'BIFUbC-electricity'!$A20,'indusa - High Cost'!$B:$B,$B$28)*10^12</f>
        <v>83459000000000</v>
      </c>
      <c r="E20" s="16">
        <f>SUMIFS('indusa - High Cost'!M:M,'indusa - High Cost'!$A:$A,'BIFUbC-electricity'!$A20,'indusa - High Cost'!$B:$B,$B$28)*10^12</f>
        <v>86569000000000</v>
      </c>
      <c r="F20" s="16">
        <f>SUMIFS('indusa - High Cost'!N:N,'indusa - High Cost'!$A:$A,'BIFUbC-electricity'!$A20,'indusa - High Cost'!$B:$B,$B$28)*10^12</f>
        <v>88351000000000</v>
      </c>
      <c r="G20" s="16">
        <f>SUMIFS('indusa - High Cost'!O:O,'indusa - High Cost'!$A:$A,'BIFUbC-electricity'!$A20,'indusa - High Cost'!$B:$B,$B$28)*10^12</f>
        <v>89892000000000</v>
      </c>
      <c r="H20" s="16">
        <f>SUMIFS('indusa - High Cost'!P:P,'indusa - High Cost'!$A:$A,'BIFUbC-electricity'!$A20,'indusa - High Cost'!$B:$B,$B$28)*10^12</f>
        <v>91783000000000</v>
      </c>
      <c r="I20" s="16">
        <f>SUMIFS('indusa - High Cost'!Q:Q,'indusa - High Cost'!$A:$A,'BIFUbC-electricity'!$A20,'indusa - High Cost'!$B:$B,$B$28)*10^12</f>
        <v>93299000000000</v>
      </c>
      <c r="J20" s="16">
        <f>SUMIFS('indusa - High Cost'!R:R,'indusa - High Cost'!$A:$A,'BIFUbC-electricity'!$A20,'indusa - High Cost'!$B:$B,$B$28)*10^12</f>
        <v>94996000000000</v>
      </c>
      <c r="K20" s="16">
        <f>SUMIFS('indusa - High Cost'!S:S,'indusa - High Cost'!$A:$A,'BIFUbC-electricity'!$A20,'indusa - High Cost'!$B:$B,$B$28)*10^12</f>
        <v>95775000000000</v>
      </c>
      <c r="L20" s="16">
        <f>SUMIFS('indusa - High Cost'!T:T,'indusa - High Cost'!$A:$A,'BIFUbC-electricity'!$A20,'indusa - High Cost'!$B:$B,$B$28)*10^12</f>
        <v>97192000000000</v>
      </c>
      <c r="M20" s="16">
        <f>SUMIFS('indusa - High Cost'!U:U,'indusa - High Cost'!$A:$A,'BIFUbC-electricity'!$A20,'indusa - High Cost'!$B:$B,$B$28)*10^12</f>
        <v>98433000000000</v>
      </c>
      <c r="N20" s="16">
        <f>SUMIFS('indusa - High Cost'!V:V,'indusa - High Cost'!$A:$A,'BIFUbC-electricity'!$A20,'indusa - High Cost'!$B:$B,$B$28)*10^12</f>
        <v>99703000000000</v>
      </c>
      <c r="O20" s="16">
        <f>SUMIFS('indusa - High Cost'!W:W,'indusa - High Cost'!$A:$A,'BIFUbC-electricity'!$A20,'indusa - High Cost'!$B:$B,$B$28)*10^12</f>
        <v>100864000000000</v>
      </c>
      <c r="P20" s="16">
        <f>SUMIFS('indusa - High Cost'!X:X,'indusa - High Cost'!$A:$A,'BIFUbC-electricity'!$A20,'indusa - High Cost'!$B:$B,$B$28)*10^12</f>
        <v>101455000000000</v>
      </c>
      <c r="Q20" s="16">
        <f>SUMIFS('indusa - High Cost'!Y:Y,'indusa - High Cost'!$A:$A,'BIFUbC-electricity'!$A20,'indusa - High Cost'!$B:$B,$B$28)*10^12</f>
        <v>101918000000000</v>
      </c>
      <c r="R20" s="16">
        <f>SUMIFS('indusa - High Cost'!Z:Z,'indusa - High Cost'!$A:$A,'BIFUbC-electricity'!$A20,'indusa - High Cost'!$B:$B,$B$28)*10^12</f>
        <v>102582000000000</v>
      </c>
      <c r="S20" s="16">
        <f>SUMIFS('indusa - High Cost'!AA:AA,'indusa - High Cost'!$A:$A,'BIFUbC-electricity'!$A20,'indusa - High Cost'!$B:$B,$B$28)*10^12</f>
        <v>103096000000000</v>
      </c>
      <c r="T20" s="16">
        <f>SUMIFS('indusa - High Cost'!AB:AB,'indusa - High Cost'!$A:$A,'BIFUbC-electricity'!$A20,'indusa - High Cost'!$B:$B,$B$28)*10^12</f>
        <v>103584000000000</v>
      </c>
      <c r="U20" s="16">
        <f>SUMIFS('indusa - High Cost'!AC:AC,'indusa - High Cost'!$A:$A,'BIFUbC-electricity'!$A20,'indusa - High Cost'!$B:$B,$B$28)*10^12</f>
        <v>103973000000000</v>
      </c>
      <c r="V20" s="16">
        <f>SUMIFS('indusa - High Cost'!AD:AD,'indusa - High Cost'!$A:$A,'BIFUbC-electricity'!$A20,'indusa - High Cost'!$B:$B,$B$28)*10^12</f>
        <v>104393000000000</v>
      </c>
      <c r="W20" s="16">
        <f>SUMIFS('indusa - High Cost'!AE:AE,'indusa - High Cost'!$A:$A,'BIFUbC-electricity'!$A20,'indusa - High Cost'!$B:$B,$B$28)*10^12</f>
        <v>104627000000000</v>
      </c>
      <c r="X20" s="16">
        <f>SUMIFS('indusa - High Cost'!AF:AF,'indusa - High Cost'!$A:$A,'BIFUbC-electricity'!$A20,'indusa - High Cost'!$B:$B,$B$28)*10^12</f>
        <v>105057000000000</v>
      </c>
      <c r="Y20" s="16">
        <f>SUMIFS('indusa - High Cost'!AG:AG,'indusa - High Cost'!$A:$A,'BIFUbC-electricity'!$A20,'indusa - High Cost'!$B:$B,$B$28)*10^12</f>
        <v>105614000000000</v>
      </c>
      <c r="Z20" s="16">
        <f>SUMIFS('indusa - High Cost'!AH:AH,'indusa - High Cost'!$A:$A,'BIFUbC-electricity'!$A20,'indusa - High Cost'!$B:$B,$B$28)*10^12</f>
        <v>105823000000000</v>
      </c>
      <c r="AA20" s="16">
        <f>SUMIFS('indusa - High Cost'!AI:AI,'indusa - High Cost'!$A:$A,'BIFUbC-electricity'!$A20,'indusa - High Cost'!$B:$B,$B$28)*10^12</f>
        <v>106254000000000</v>
      </c>
      <c r="AB20" s="16">
        <f>SUMIFS('indusa - High Cost'!AJ:AJ,'indusa - High Cost'!$A:$A,'BIFUbC-electricity'!$A20,'indusa - High Cost'!$B:$B,$B$28)*10^12</f>
        <v>106462000000000</v>
      </c>
      <c r="AC20" s="16"/>
    </row>
    <row r="21" spans="1:34" x14ac:dyDescent="0.25">
      <c r="A21" t="s">
        <v>118</v>
      </c>
      <c r="B21" s="16">
        <f>SUMIFS('indusa - High Cost'!J:J,'indusa - High Cost'!$A:$A,'BIFUbC-electricity'!$A21,'indusa - High Cost'!$B:$B,$B$28)*10^12*'Vehicles Split'!$C$6</f>
        <v>138525443248012.33</v>
      </c>
      <c r="C21" s="16">
        <f>SUMIFS('indusa - High Cost'!K:K,'indusa - High Cost'!$A:$A,'BIFUbC-electricity'!$A21,'indusa - High Cost'!$B:$B,$B$28)*10^12*'Vehicles Split'!$C$6</f>
        <v>147196774673656.16</v>
      </c>
      <c r="D21" s="16">
        <f>SUMIFS('indusa - High Cost'!L:L,'indusa - High Cost'!$A:$A,'BIFUbC-electricity'!$A21,'indusa - High Cost'!$B:$B,$B$28)*10^12*'Vehicles Split'!$C$6</f>
        <v>157020005325088.22</v>
      </c>
      <c r="E21" s="16">
        <f>SUMIFS('indusa - High Cost'!M:M,'indusa - High Cost'!$A:$A,'BIFUbC-electricity'!$A21,'indusa - High Cost'!$B:$B,$B$28)*10^12*'Vehicles Split'!$C$6</f>
        <v>159938971117842.5</v>
      </c>
      <c r="F21" s="16">
        <f>SUMIFS('indusa - High Cost'!N:N,'indusa - High Cost'!$A:$A,'BIFUbC-electricity'!$A21,'indusa - High Cost'!$B:$B,$B$28)*10^12*'Vehicles Split'!$C$6</f>
        <v>163307806388760.59</v>
      </c>
      <c r="G21" s="16">
        <f>SUMIFS('indusa - High Cost'!O:O,'indusa - High Cost'!$A:$A,'BIFUbC-electricity'!$A21,'indusa - High Cost'!$B:$B,$B$28)*10^12*'Vehicles Split'!$C$6</f>
        <v>166491248762337.38</v>
      </c>
      <c r="H21" s="16">
        <f>SUMIFS('indusa - High Cost'!P:P,'indusa - High Cost'!$A:$A,'BIFUbC-electricity'!$A21,'indusa - High Cost'!$B:$B,$B$28)*10^12*'Vehicles Split'!$C$6</f>
        <v>168719852891915.28</v>
      </c>
      <c r="I21" s="16">
        <f>SUMIFS('indusa - High Cost'!Q:Q,'indusa - High Cost'!$A:$A,'BIFUbC-electricity'!$A21,'indusa - High Cost'!$B:$B,$B$28)*10^12*'Vehicles Split'!$C$6</f>
        <v>169446515262263.38</v>
      </c>
      <c r="J21" s="16">
        <f>SUMIFS('indusa - High Cost'!R:R,'indusa - High Cost'!$A:$A,'BIFUbC-electricity'!$A21,'indusa - High Cost'!$B:$B,$B$28)*10^12*'Vehicles Split'!$C$6</f>
        <v>171920797392164.16</v>
      </c>
      <c r="K21" s="16">
        <f>SUMIFS('indusa - High Cost'!S:S,'indusa - High Cost'!$A:$A,'BIFUbC-electricity'!$A21,'indusa - High Cost'!$B:$B,$B$28)*10^12*'Vehicles Split'!$C$6</f>
        <v>174777533401195.53</v>
      </c>
      <c r="L21" s="16">
        <f>SUMIFS('indusa - High Cost'!T:T,'indusa - High Cost'!$A:$A,'BIFUbC-electricity'!$A21,'indusa - High Cost'!$B:$B,$B$28)*10^12*'Vehicles Split'!$C$6</f>
        <v>180029467856646.38</v>
      </c>
      <c r="M21" s="16">
        <f>SUMIFS('indusa - High Cost'!U:U,'indusa - High Cost'!$A:$A,'BIFUbC-electricity'!$A21,'indusa - High Cost'!$B:$B,$B$28)*10^12*'Vehicles Split'!$C$6</f>
        <v>183924015154640.56</v>
      </c>
      <c r="N21" s="16">
        <f>SUMIFS('indusa - High Cost'!V:V,'indusa - High Cost'!$A:$A,'BIFUbC-electricity'!$A21,'indusa - High Cost'!$B:$B,$B$28)*10^12*'Vehicles Split'!$C$6</f>
        <v>186748339817982.88</v>
      </c>
      <c r="O21" s="16">
        <f>SUMIFS('indusa - High Cost'!W:W,'indusa - High Cost'!$A:$A,'BIFUbC-electricity'!$A21,'indusa - High Cost'!$B:$B,$B$28)*10^12*'Vehicles Split'!$C$6</f>
        <v>189499414840067.97</v>
      </c>
      <c r="P21" s="16">
        <f>SUMIFS('indusa - High Cost'!X:X,'indusa - High Cost'!$A:$A,'BIFUbC-electricity'!$A21,'indusa - High Cost'!$B:$B,$B$28)*10^12*'Vehicles Split'!$C$6</f>
        <v>192286790569324.78</v>
      </c>
      <c r="Q21" s="16">
        <f>SUMIFS('indusa - High Cost'!Y:Y,'indusa - High Cost'!$A:$A,'BIFUbC-electricity'!$A21,'indusa - High Cost'!$B:$B,$B$28)*10^12*'Vehicles Split'!$C$6</f>
        <v>195054071264254.41</v>
      </c>
      <c r="R21" s="16">
        <f>SUMIFS('indusa - High Cost'!Z:Z,'indusa - High Cost'!$A:$A,'BIFUbC-electricity'!$A21,'indusa - High Cost'!$B:$B,$B$28)*10^12*'Vehicles Split'!$C$6</f>
        <v>197831723589804.53</v>
      </c>
      <c r="S21" s="16">
        <f>SUMIFS('indusa - High Cost'!AA:AA,'indusa - High Cost'!$A:$A,'BIFUbC-electricity'!$A21,'indusa - High Cost'!$B:$B,$B$28)*10^12*'Vehicles Split'!$C$6</f>
        <v>200220439767086.25</v>
      </c>
      <c r="T21" s="16">
        <f>SUMIFS('indusa - High Cost'!AB:AB,'indusa - High Cost'!$A:$A,'BIFUbC-electricity'!$A21,'indusa - High Cost'!$B:$B,$B$28)*10^12*'Vehicles Split'!$C$6</f>
        <v>202680460904883.81</v>
      </c>
      <c r="U21" s="16">
        <f>SUMIFS('indusa - High Cost'!AC:AC,'indusa - High Cost'!$A:$A,'BIFUbC-electricity'!$A21,'indusa - High Cost'!$B:$B,$B$28)*10^12*'Vehicles Split'!$C$6</f>
        <v>204759972844292.16</v>
      </c>
      <c r="V21" s="16">
        <f>SUMIFS('indusa - High Cost'!AD:AD,'indusa - High Cost'!$A:$A,'BIFUbC-electricity'!$A21,'indusa - High Cost'!$B:$B,$B$28)*10^12*'Vehicles Split'!$C$6</f>
        <v>206868654994820.66</v>
      </c>
      <c r="W21" s="16">
        <f>SUMIFS('indusa - High Cost'!AE:AE,'indusa - High Cost'!$A:$A,'BIFUbC-electricity'!$A21,'indusa - High Cost'!$B:$B,$B$28)*10^12*'Vehicles Split'!$C$6</f>
        <v>209097259124398.53</v>
      </c>
      <c r="X21" s="16">
        <f>SUMIFS('indusa - High Cost'!AF:AF,'indusa - High Cost'!$A:$A,'BIFUbC-electricity'!$A21,'indusa - High Cost'!$B:$B,$B$28)*10^12*'Vehicles Split'!$C$6</f>
        <v>211262985243339.72</v>
      </c>
      <c r="Y21" s="16">
        <f>SUMIFS('indusa - High Cost'!AG:AG,'indusa - High Cost'!$A:$A,'BIFUbC-electricity'!$A21,'indusa - High Cost'!$B:$B,$B$28)*10^12*'Vehicles Split'!$C$6</f>
        <v>213266654633835.72</v>
      </c>
      <c r="Z21" s="16">
        <f>SUMIFS('indusa - High Cost'!AH:AH,'indusa - High Cost'!$A:$A,'BIFUbC-electricity'!$A21,'indusa - High Cost'!$B:$B,$B$28)*10^12*'Vehicles Split'!$C$6</f>
        <v>215291067285572.69</v>
      </c>
      <c r="AA21" s="16">
        <f>SUMIFS('indusa - High Cost'!AI:AI,'indusa - High Cost'!$A:$A,'BIFUbC-electricity'!$A21,'indusa - High Cost'!$B:$B,$B$28)*10^12*'Vehicles Split'!$C$6</f>
        <v>217121660090089.28</v>
      </c>
      <c r="AB21" s="16">
        <f>SUMIFS('indusa - High Cost'!AJ:AJ,'indusa - High Cost'!$A:$A,'BIFUbC-electricity'!$A21,'indusa - High Cost'!$B:$B,$B$28)*10^12*'Vehicles Split'!$C$6</f>
        <v>218263187685257</v>
      </c>
    </row>
    <row r="22" spans="1:34" x14ac:dyDescent="0.25">
      <c r="A22" t="s">
        <v>119</v>
      </c>
      <c r="B22" s="16">
        <f>SUMIFS('indusa - High Cost'!J:J,'indusa - High Cost'!$A:$A,'BIFUbC-electricity'!$A21,'indusa - High Cost'!$B:$B,$B$28)*10^12*'Vehicles Split'!$C$7</f>
        <v>75173556751987.672</v>
      </c>
      <c r="C22" s="16">
        <f>SUMIFS('indusa - High Cost'!K:K,'indusa - High Cost'!$A:$A,'BIFUbC-electricity'!$A21,'indusa - High Cost'!$B:$B,$B$28)*10^12*'Vehicles Split'!$C$7</f>
        <v>79879225326343.828</v>
      </c>
      <c r="D22" s="16">
        <f>SUMIFS('indusa - High Cost'!L:L,'indusa - High Cost'!$A:$A,'BIFUbC-electricity'!$A21,'indusa - High Cost'!$B:$B,$B$28)*10^12*'Vehicles Split'!$C$7</f>
        <v>85209994674911.781</v>
      </c>
      <c r="E22" s="16">
        <f>SUMIFS('indusa - High Cost'!M:M,'indusa - High Cost'!$A:$A,'BIFUbC-electricity'!$A21,'indusa - High Cost'!$B:$B,$B$28)*10^12*'Vehicles Split'!$C$7</f>
        <v>86794028882157.484</v>
      </c>
      <c r="F22" s="16">
        <f>SUMIFS('indusa - High Cost'!N:N,'indusa - High Cost'!$A:$A,'BIFUbC-electricity'!$A21,'indusa - High Cost'!$B:$B,$B$28)*10^12*'Vehicles Split'!$C$7</f>
        <v>88622193611239.422</v>
      </c>
      <c r="G22" s="16">
        <f>SUMIFS('indusa - High Cost'!O:O,'indusa - High Cost'!$A:$A,'BIFUbC-electricity'!$A21,'indusa - High Cost'!$B:$B,$B$28)*10^12*'Vehicles Split'!$C$7</f>
        <v>90349751237662.625</v>
      </c>
      <c r="H22" s="16">
        <f>SUMIFS('indusa - High Cost'!P:P,'indusa - High Cost'!$A:$A,'BIFUbC-electricity'!$A21,'indusa - High Cost'!$B:$B,$B$28)*10^12*'Vehicles Split'!$C$7</f>
        <v>91559147108084.719</v>
      </c>
      <c r="I22" s="16">
        <f>SUMIFS('indusa - High Cost'!Q:Q,'indusa - High Cost'!$A:$A,'BIFUbC-electricity'!$A21,'indusa - High Cost'!$B:$B,$B$28)*10^12*'Vehicles Split'!$C$7</f>
        <v>91953484737736.594</v>
      </c>
      <c r="J22" s="16">
        <f>SUMIFS('indusa - High Cost'!R:R,'indusa - High Cost'!$A:$A,'BIFUbC-electricity'!$A21,'indusa - High Cost'!$B:$B,$B$28)*10^12*'Vehicles Split'!$C$7</f>
        <v>93296202607835.844</v>
      </c>
      <c r="K22" s="16">
        <f>SUMIFS('indusa - High Cost'!S:S,'indusa - High Cost'!$A:$A,'BIFUbC-electricity'!$A21,'indusa - High Cost'!$B:$B,$B$28)*10^12*'Vehicles Split'!$C$7</f>
        <v>94846466598804.5</v>
      </c>
      <c r="L22" s="16">
        <f>SUMIFS('indusa - High Cost'!T:T,'indusa - High Cost'!$A:$A,'BIFUbC-electricity'!$A21,'indusa - High Cost'!$B:$B,$B$28)*10^12*'Vehicles Split'!$C$7</f>
        <v>97696532143353.625</v>
      </c>
      <c r="M22" s="16">
        <f>SUMIFS('indusa - High Cost'!U:U,'indusa - High Cost'!$A:$A,'BIFUbC-electricity'!$A21,'indusa - High Cost'!$B:$B,$B$28)*10^12*'Vehicles Split'!$C$7</f>
        <v>99809984845359.438</v>
      </c>
      <c r="N22" s="16">
        <f>SUMIFS('indusa - High Cost'!V:V,'indusa - High Cost'!$A:$A,'BIFUbC-electricity'!$A21,'indusa - High Cost'!$B:$B,$B$28)*10^12*'Vehicles Split'!$C$7</f>
        <v>101342660182017.13</v>
      </c>
      <c r="O22" s="16">
        <f>SUMIFS('indusa - High Cost'!W:W,'indusa - High Cost'!$A:$A,'BIFUbC-electricity'!$A21,'indusa - High Cost'!$B:$B,$B$28)*10^12*'Vehicles Split'!$C$7</f>
        <v>102835585159932.03</v>
      </c>
      <c r="P22" s="16">
        <f>SUMIFS('indusa - High Cost'!X:X,'indusa - High Cost'!$A:$A,'BIFUbC-electricity'!$A21,'indusa - High Cost'!$B:$B,$B$28)*10^12*'Vehicles Split'!$C$7</f>
        <v>104348209430675.2</v>
      </c>
      <c r="Q22" s="16">
        <f>SUMIFS('indusa - High Cost'!Y:Y,'indusa - High Cost'!$A:$A,'BIFUbC-electricity'!$A21,'indusa - High Cost'!$B:$B,$B$28)*10^12*'Vehicles Split'!$C$7</f>
        <v>105849928735745.59</v>
      </c>
      <c r="R22" s="16">
        <f>SUMIFS('indusa - High Cost'!Z:Z,'indusa - High Cost'!$A:$A,'BIFUbC-electricity'!$A21,'indusa - High Cost'!$B:$B,$B$28)*10^12*'Vehicles Split'!$C$7</f>
        <v>107357276410195.48</v>
      </c>
      <c r="S22" s="16">
        <f>SUMIFS('indusa - High Cost'!AA:AA,'indusa - High Cost'!$A:$A,'BIFUbC-electricity'!$A21,'indusa - High Cost'!$B:$B,$B$28)*10^12*'Vehicles Split'!$C$7</f>
        <v>108653560232913.77</v>
      </c>
      <c r="T22" s="16">
        <f>SUMIFS('indusa - High Cost'!AB:AB,'indusa - High Cost'!$A:$A,'BIFUbC-electricity'!$A21,'indusa - High Cost'!$B:$B,$B$28)*10^12*'Vehicles Split'!$C$7</f>
        <v>109988539095116.17</v>
      </c>
      <c r="U22" s="16">
        <f>SUMIFS('indusa - High Cost'!AC:AC,'indusa - High Cost'!$A:$A,'BIFUbC-electricity'!$A21,'indusa - High Cost'!$B:$B,$B$28)*10^12*'Vehicles Split'!$C$7</f>
        <v>111117027155707.83</v>
      </c>
      <c r="V22" s="16">
        <f>SUMIFS('indusa - High Cost'!AD:AD,'indusa - High Cost'!$A:$A,'BIFUbC-electricity'!$A21,'indusa - High Cost'!$B:$B,$B$28)*10^12*'Vehicles Split'!$C$7</f>
        <v>112261345005179.36</v>
      </c>
      <c r="W22" s="16">
        <f>SUMIFS('indusa - High Cost'!AE:AE,'indusa - High Cost'!$A:$A,'BIFUbC-electricity'!$A21,'indusa - High Cost'!$B:$B,$B$28)*10^12*'Vehicles Split'!$C$7</f>
        <v>113470740875601.47</v>
      </c>
      <c r="X22" s="16">
        <f>SUMIFS('indusa - High Cost'!AF:AF,'indusa - High Cost'!$A:$A,'BIFUbC-electricity'!$A21,'indusa - High Cost'!$B:$B,$B$28)*10^12*'Vehicles Split'!$C$7</f>
        <v>114646014756660.3</v>
      </c>
      <c r="Y22" s="16">
        <f>SUMIFS('indusa - High Cost'!AG:AG,'indusa - High Cost'!$A:$A,'BIFUbC-electricity'!$A21,'indusa - High Cost'!$B:$B,$B$28)*10^12*'Vehicles Split'!$C$7</f>
        <v>115733345366164.28</v>
      </c>
      <c r="Z22" s="16">
        <f>SUMIFS('indusa - High Cost'!AH:AH,'indusa - High Cost'!$A:$A,'BIFUbC-electricity'!$A21,'indusa - High Cost'!$B:$B,$B$28)*10^12*'Vehicles Split'!$C$7</f>
        <v>116831932714427.3</v>
      </c>
      <c r="AA22" s="16">
        <f>SUMIFS('indusa - High Cost'!AI:AI,'indusa - High Cost'!$A:$A,'BIFUbC-electricity'!$A21,'indusa - High Cost'!$B:$B,$B$28)*10^12*'Vehicles Split'!$C$7</f>
        <v>117825339909910.72</v>
      </c>
      <c r="AB22" s="16">
        <f>SUMIFS('indusa - High Cost'!AJ:AJ,'indusa - High Cost'!$A:$A,'BIFUbC-electricity'!$A21,'indusa - High Cost'!$B:$B,$B$28)*10^12*'Vehicles Split'!$C$7</f>
        <v>118444812314742.98</v>
      </c>
    </row>
    <row r="23" spans="1:34" x14ac:dyDescent="0.25">
      <c r="A23" t="s">
        <v>120</v>
      </c>
      <c r="B23" s="16">
        <f>SUMIFS('indusa - High Cost'!J:J,'indusa - High Cost'!$A:$A,'BIFUbC-electricity'!$A23,'indusa - High Cost'!$B:$B,$B$28)*10^12*'Misc. Finished Goods Split'!$C13</f>
        <v>99212433509352.438</v>
      </c>
      <c r="C23" s="16">
        <f>SUMIFS('indusa - High Cost'!K:K,'indusa - High Cost'!$A:$A,'BIFUbC-electricity'!$A23,'indusa - High Cost'!$B:$B,$B$28)*10^12*'Misc. Finished Goods Split'!$C13</f>
        <v>98537057782516.625</v>
      </c>
      <c r="D23" s="16">
        <f>SUMIFS('indusa - High Cost'!L:L,'indusa - High Cost'!$A:$A,'BIFUbC-electricity'!$A23,'indusa - High Cost'!$B:$B,$B$28)*10^12*'Misc. Finished Goods Split'!$C13</f>
        <v>98707857435442.281</v>
      </c>
      <c r="E23" s="16">
        <f>SUMIFS('indusa - High Cost'!M:M,'indusa - High Cost'!$A:$A,'BIFUbC-electricity'!$A23,'indusa - High Cost'!$B:$B,$B$28)*10^12*'Misc. Finished Goods Split'!$C13</f>
        <v>99157673315284.672</v>
      </c>
      <c r="F23" s="16">
        <f>SUMIFS('indusa - High Cost'!N:N,'indusa - High Cost'!$A:$A,'BIFUbC-electricity'!$A23,'indusa - High Cost'!$B:$B,$B$28)*10^12*'Misc. Finished Goods Split'!$C13</f>
        <v>98974487427986.547</v>
      </c>
      <c r="G23" s="16">
        <f>SUMIFS('indusa - High Cost'!O:O,'indusa - High Cost'!$A:$A,'BIFUbC-electricity'!$A23,'indusa - High Cost'!$B:$B,$B$28)*10^12*'Misc. Finished Goods Split'!$C13</f>
        <v>98653749148446.75</v>
      </c>
      <c r="H23" s="16">
        <f>SUMIFS('indusa - High Cost'!P:P,'indusa - High Cost'!$A:$A,'BIFUbC-electricity'!$A23,'indusa - High Cost'!$B:$B,$B$28)*10^12*'Misc. Finished Goods Split'!$C13</f>
        <v>98696123108142.047</v>
      </c>
      <c r="I23" s="16">
        <f>SUMIFS('indusa - High Cost'!Q:Q,'indusa - High Cost'!$A:$A,'BIFUbC-electricity'!$A23,'indusa - High Cost'!$B:$B,$B$28)*10^12*'Misc. Finished Goods Split'!$C13</f>
        <v>98512285313771.688</v>
      </c>
      <c r="J23" s="16">
        <f>SUMIFS('indusa - High Cost'!R:R,'indusa - High Cost'!$A:$A,'BIFUbC-electricity'!$A23,'indusa - High Cost'!$B:$B,$B$28)*10^12*'Misc. Finished Goods Split'!$C13</f>
        <v>98410587810502.969</v>
      </c>
      <c r="K23" s="16">
        <f>SUMIFS('indusa - High Cost'!S:S,'indusa - High Cost'!$A:$A,'BIFUbC-electricity'!$A23,'indusa - High Cost'!$B:$B,$B$28)*10^12*'Misc. Finished Goods Split'!$C13</f>
        <v>97983588678188.813</v>
      </c>
      <c r="L23" s="16">
        <f>SUMIFS('indusa - High Cost'!T:T,'indusa - High Cost'!$A:$A,'BIFUbC-electricity'!$A23,'indusa - High Cost'!$B:$B,$B$28)*10^12*'Misc. Finished Goods Split'!$C13</f>
        <v>97830390516213.516</v>
      </c>
      <c r="M23" s="16">
        <f>SUMIFS('indusa - High Cost'!U:U,'indusa - High Cost'!$A:$A,'BIFUbC-electricity'!$A23,'indusa - High Cost'!$B:$B,$B$28)*10^12*'Misc. Finished Goods Split'!$C13</f>
        <v>97640685558193.031</v>
      </c>
      <c r="N23" s="16">
        <f>SUMIFS('indusa - High Cost'!V:V,'indusa - High Cost'!$A:$A,'BIFUbC-electricity'!$A23,'indusa - High Cost'!$B:$B,$B$28)*10^12*'Misc. Finished Goods Split'!$C13</f>
        <v>97614609275303.609</v>
      </c>
      <c r="O23" s="16">
        <f>SUMIFS('indusa - High Cost'!W:W,'indusa - High Cost'!$A:$A,'BIFUbC-electricity'!$A23,'indusa - High Cost'!$B:$B,$B$28)*10^12*'Misc. Finished Goods Split'!$C13</f>
        <v>97888410245642.453</v>
      </c>
      <c r="P23" s="16">
        <f>SUMIFS('indusa - High Cost'!X:X,'indusa - High Cost'!$A:$A,'BIFUbC-electricity'!$A23,'indusa - High Cost'!$B:$B,$B$28)*10^12*'Misc. Finished Goods Split'!$C13</f>
        <v>97915790342676.344</v>
      </c>
      <c r="Q23" s="16">
        <f>SUMIFS('indusa - High Cost'!Y:Y,'indusa - High Cost'!$A:$A,'BIFUbC-electricity'!$A23,'indusa - High Cost'!$B:$B,$B$28)*10^12*'Misc. Finished Goods Split'!$C13</f>
        <v>98024658823739.641</v>
      </c>
      <c r="R23" s="16">
        <f>SUMIFS('indusa - High Cost'!Z:Z,'indusa - High Cost'!$A:$A,'BIFUbC-electricity'!$A23,'indusa - High Cost'!$B:$B,$B$28)*10^12*'Misc. Finished Goods Split'!$C13</f>
        <v>98356479523507.438</v>
      </c>
      <c r="S23" s="16">
        <f>SUMIFS('indusa - High Cost'!AA:AA,'indusa - High Cost'!$A:$A,'BIFUbC-electricity'!$A23,'indusa - High Cost'!$B:$B,$B$28)*10^12*'Misc. Finished Goods Split'!$C13</f>
        <v>98595729419017.797</v>
      </c>
      <c r="T23" s="16">
        <f>SUMIFS('indusa - High Cost'!AB:AB,'indusa - High Cost'!$A:$A,'BIFUbC-electricity'!$A23,'indusa - High Cost'!$B:$B,$B$28)*10^12*'Misc. Finished Goods Split'!$C13</f>
        <v>98776959585099.234</v>
      </c>
      <c r="U23" s="16">
        <f>SUMIFS('indusa - High Cost'!AC:AC,'indusa - High Cost'!$A:$A,'BIFUbC-electricity'!$A23,'indusa - High Cost'!$B:$B,$B$28)*10^12*'Misc. Finished Goods Split'!$C13</f>
        <v>98913208163196.422</v>
      </c>
      <c r="V23" s="16">
        <f>SUMIFS('indusa - High Cost'!AD:AD,'indusa - High Cost'!$A:$A,'BIFUbC-electricity'!$A23,'indusa - High Cost'!$B:$B,$B$28)*10^12*'Misc. Finished Goods Split'!$C13</f>
        <v>99170711456729.375</v>
      </c>
      <c r="W23" s="16">
        <f>SUMIFS('indusa - High Cost'!AE:AE,'indusa - High Cost'!$A:$A,'BIFUbC-electricity'!$A23,'indusa - High Cost'!$B:$B,$B$28)*10^12*'Misc. Finished Goods Split'!$C13</f>
        <v>99220908301291.5</v>
      </c>
      <c r="X23" s="16">
        <f>SUMIFS('indusa - High Cost'!AF:AF,'indusa - High Cost'!$A:$A,'BIFUbC-electricity'!$A23,'indusa - High Cost'!$B:$B,$B$28)*10^12*'Misc. Finished Goods Split'!$C13</f>
        <v>99445816241212.688</v>
      </c>
      <c r="Y23" s="16">
        <f>SUMIFS('indusa - High Cost'!AG:AG,'indusa - High Cost'!$A:$A,'BIFUbC-electricity'!$A23,'indusa - High Cost'!$B:$B,$B$28)*10^12*'Misc. Finished Goods Split'!$C13</f>
        <v>99775029312691.547</v>
      </c>
      <c r="Z23" s="16">
        <f>SUMIFS('indusa - High Cost'!AH:AH,'indusa - High Cost'!$A:$A,'BIFUbC-electricity'!$A23,'indusa - High Cost'!$B:$B,$B$28)*10^12*'Misc. Finished Goods Split'!$C13</f>
        <v>99823270436036.953</v>
      </c>
      <c r="AA23" s="16">
        <f>SUMIFS('indusa - High Cost'!AI:AI,'indusa - High Cost'!$A:$A,'BIFUbC-electricity'!$A23,'indusa - High Cost'!$B:$B,$B$28)*10^12*'Misc. Finished Goods Split'!$C13</f>
        <v>100249617661278.88</v>
      </c>
      <c r="AB23" s="16">
        <f>SUMIFS('indusa - High Cost'!AJ:AJ,'indusa - High Cost'!$A:$A,'BIFUbC-electricity'!$A23,'indusa - High Cost'!$B:$B,$B$28)*10^12*'Misc. Finished Goods Split'!$C13</f>
        <v>100132274388276.52</v>
      </c>
    </row>
    <row r="24" spans="1:34" x14ac:dyDescent="0.25">
      <c r="A24" t="s">
        <v>121</v>
      </c>
      <c r="B24" s="16">
        <f>SUMIFS('indusa - High Cost'!J:J,'indusa - High Cost'!$A:$A,'BIFUbC-electricity'!$A24,'indusa - High Cost'!$B:$B,$B$28)*10^12</f>
        <v>0</v>
      </c>
      <c r="C24" s="16">
        <f>SUMIFS('indusa - High Cost'!K:K,'indusa - High Cost'!$A:$A,'BIFUbC-electricity'!$A24,'indusa - High Cost'!$B:$B,$B$28)*10^12</f>
        <v>0</v>
      </c>
      <c r="D24" s="16">
        <f>SUMIFS('indusa - High Cost'!L:L,'indusa - High Cost'!$A:$A,'BIFUbC-electricity'!$A24,'indusa - High Cost'!$B:$B,$B$28)*10^12</f>
        <v>0</v>
      </c>
      <c r="E24" s="16">
        <f>SUMIFS('indusa - High Cost'!M:M,'indusa - High Cost'!$A:$A,'BIFUbC-electricity'!$A24,'indusa - High Cost'!$B:$B,$B$28)*10^12</f>
        <v>0</v>
      </c>
      <c r="F24" s="16">
        <f>SUMIFS('indusa - High Cost'!N:N,'indusa - High Cost'!$A:$A,'BIFUbC-electricity'!$A24,'indusa - High Cost'!$B:$B,$B$28)*10^12</f>
        <v>0</v>
      </c>
      <c r="G24" s="16">
        <f>SUMIFS('indusa - High Cost'!O:O,'indusa - High Cost'!$A:$A,'BIFUbC-electricity'!$A24,'indusa - High Cost'!$B:$B,$B$28)*10^12</f>
        <v>0</v>
      </c>
      <c r="H24" s="16">
        <f>SUMIFS('indusa - High Cost'!P:P,'indusa - High Cost'!$A:$A,'BIFUbC-electricity'!$A24,'indusa - High Cost'!$B:$B,$B$28)*10^12</f>
        <v>0</v>
      </c>
      <c r="I24" s="16">
        <f>SUMIFS('indusa - High Cost'!Q:Q,'indusa - High Cost'!$A:$A,'BIFUbC-electricity'!$A24,'indusa - High Cost'!$B:$B,$B$28)*10^12</f>
        <v>0</v>
      </c>
      <c r="J24" s="16">
        <f>SUMIFS('indusa - High Cost'!R:R,'indusa - High Cost'!$A:$A,'BIFUbC-electricity'!$A24,'indusa - High Cost'!$B:$B,$B$28)*10^12</f>
        <v>0</v>
      </c>
      <c r="K24" s="16">
        <f>SUMIFS('indusa - High Cost'!S:S,'indusa - High Cost'!$A:$A,'BIFUbC-electricity'!$A24,'indusa - High Cost'!$B:$B,$B$28)*10^12</f>
        <v>0</v>
      </c>
      <c r="L24" s="16">
        <f>SUMIFS('indusa - High Cost'!T:T,'indusa - High Cost'!$A:$A,'BIFUbC-electricity'!$A24,'indusa - High Cost'!$B:$B,$B$28)*10^12</f>
        <v>0</v>
      </c>
      <c r="M24" s="16">
        <f>SUMIFS('indusa - High Cost'!U:U,'indusa - High Cost'!$A:$A,'BIFUbC-electricity'!$A24,'indusa - High Cost'!$B:$B,$B$28)*10^12</f>
        <v>0</v>
      </c>
      <c r="N24" s="16">
        <f>SUMIFS('indusa - High Cost'!V:V,'indusa - High Cost'!$A:$A,'BIFUbC-electricity'!$A24,'indusa - High Cost'!$B:$B,$B$28)*10^12</f>
        <v>0</v>
      </c>
      <c r="O24" s="16">
        <f>SUMIFS('indusa - High Cost'!W:W,'indusa - High Cost'!$A:$A,'BIFUbC-electricity'!$A24,'indusa - High Cost'!$B:$B,$B$28)*10^12</f>
        <v>0</v>
      </c>
      <c r="P24" s="16">
        <f>SUMIFS('indusa - High Cost'!X:X,'indusa - High Cost'!$A:$A,'BIFUbC-electricity'!$A24,'indusa - High Cost'!$B:$B,$B$28)*10^12</f>
        <v>0</v>
      </c>
      <c r="Q24" s="16">
        <f>SUMIFS('indusa - High Cost'!Y:Y,'indusa - High Cost'!$A:$A,'BIFUbC-electricity'!$A24,'indusa - High Cost'!$B:$B,$B$28)*10^12</f>
        <v>0</v>
      </c>
      <c r="R24" s="16">
        <f>SUMIFS('indusa - High Cost'!Z:Z,'indusa - High Cost'!$A:$A,'BIFUbC-electricity'!$A24,'indusa - High Cost'!$B:$B,$B$28)*10^12</f>
        <v>0</v>
      </c>
      <c r="S24" s="16">
        <f>SUMIFS('indusa - High Cost'!AA:AA,'indusa - High Cost'!$A:$A,'BIFUbC-electricity'!$A24,'indusa - High Cost'!$B:$B,$B$28)*10^12</f>
        <v>0</v>
      </c>
      <c r="T24" s="16">
        <f>SUMIFS('indusa - High Cost'!AB:AB,'indusa - High Cost'!$A:$A,'BIFUbC-electricity'!$A24,'indusa - High Cost'!$B:$B,$B$28)*10^12</f>
        <v>0</v>
      </c>
      <c r="U24" s="16">
        <f>SUMIFS('indusa - High Cost'!AC:AC,'indusa - High Cost'!$A:$A,'BIFUbC-electricity'!$A24,'indusa - High Cost'!$B:$B,$B$28)*10^12</f>
        <v>0</v>
      </c>
      <c r="V24" s="16">
        <f>SUMIFS('indusa - High Cost'!AD:AD,'indusa - High Cost'!$A:$A,'BIFUbC-electricity'!$A24,'indusa - High Cost'!$B:$B,$B$28)*10^12</f>
        <v>0</v>
      </c>
      <c r="W24" s="16">
        <f>SUMIFS('indusa - High Cost'!AE:AE,'indusa - High Cost'!$A:$A,'BIFUbC-electricity'!$A24,'indusa - High Cost'!$B:$B,$B$28)*10^12</f>
        <v>0</v>
      </c>
      <c r="X24" s="16">
        <f>SUMIFS('indusa - High Cost'!AF:AF,'indusa - High Cost'!$A:$A,'BIFUbC-electricity'!$A24,'indusa - High Cost'!$B:$B,$B$28)*10^12</f>
        <v>0</v>
      </c>
      <c r="Y24" s="16">
        <f>SUMIFS('indusa - High Cost'!AG:AG,'indusa - High Cost'!$A:$A,'BIFUbC-electricity'!$A24,'indusa - High Cost'!$B:$B,$B$28)*10^12</f>
        <v>0</v>
      </c>
      <c r="Z24" s="16">
        <f>SUMIFS('indusa - High Cost'!AH:AH,'indusa - High Cost'!$A:$A,'BIFUbC-electricity'!$A24,'indusa - High Cost'!$B:$B,$B$28)*10^12</f>
        <v>0</v>
      </c>
      <c r="AA24" s="16">
        <f>SUMIFS('indusa - High Cost'!AI:AI,'indusa - High Cost'!$A:$A,'BIFUbC-electricity'!$A24,'indusa - High Cost'!$B:$B,$B$28)*10^12</f>
        <v>0</v>
      </c>
      <c r="AB24" s="16">
        <f>SUMIFS('indusa - High Cost'!AJ:AJ,'indusa - High Cost'!$A:$A,'BIFUbC-electricity'!$A24,'indusa - High Cost'!$B:$B,$B$28)*10^12</f>
        <v>0</v>
      </c>
    </row>
    <row r="25" spans="1:34" x14ac:dyDescent="0.25">
      <c r="A25" t="s">
        <v>122</v>
      </c>
      <c r="B25" s="18">
        <f>'Water and Waste'!J9</f>
        <v>207449600000000</v>
      </c>
      <c r="C25" s="18">
        <f>'Water and Waste'!K9</f>
        <v>208132000000000</v>
      </c>
      <c r="D25" s="18">
        <f>'Water and Waste'!L9</f>
        <v>208814400000000</v>
      </c>
      <c r="E25" s="18">
        <f>'Water and Waste'!M9</f>
        <v>209496800000000</v>
      </c>
      <c r="F25" s="18">
        <f>'Water and Waste'!N9</f>
        <v>210179200000000</v>
      </c>
      <c r="G25" s="18">
        <f>'Water and Waste'!O9</f>
        <v>210861600000000</v>
      </c>
      <c r="H25" s="18">
        <f>'Water and Waste'!P9</f>
        <v>211544000000000</v>
      </c>
      <c r="I25" s="18">
        <f>'Water and Waste'!Q9</f>
        <v>212226400000000</v>
      </c>
      <c r="J25" s="18">
        <f>'Water and Waste'!R9</f>
        <v>212908800000000</v>
      </c>
      <c r="K25" s="18">
        <f>'Water and Waste'!S9</f>
        <v>213591200000000</v>
      </c>
      <c r="L25" s="18">
        <f>'Water and Waste'!T9</f>
        <v>214273600000000</v>
      </c>
      <c r="M25" s="18">
        <f>'Water and Waste'!U9</f>
        <v>214956000000000</v>
      </c>
      <c r="N25" s="18">
        <f>'Water and Waste'!V9</f>
        <v>215638400000000</v>
      </c>
      <c r="O25" s="18">
        <f>'Water and Waste'!W9</f>
        <v>216320800000000</v>
      </c>
      <c r="P25" s="18">
        <f>'Water and Waste'!X9</f>
        <v>217003200000000</v>
      </c>
      <c r="Q25" s="18">
        <f>'Water and Waste'!Y9</f>
        <v>217685600000000</v>
      </c>
      <c r="R25" s="18">
        <f>'Water and Waste'!Z9</f>
        <v>218368000000000</v>
      </c>
      <c r="S25" s="18">
        <f>'Water and Waste'!AA9</f>
        <v>219050400000000</v>
      </c>
      <c r="T25" s="18">
        <f>'Water and Waste'!AB9</f>
        <v>219732800000000</v>
      </c>
      <c r="U25" s="18">
        <f>'Water and Waste'!AC9</f>
        <v>220415200000000</v>
      </c>
      <c r="V25" s="18">
        <f>'Water and Waste'!AD9</f>
        <v>221097600000000</v>
      </c>
      <c r="W25" s="18">
        <f>'Water and Waste'!AE9</f>
        <v>221780000000000</v>
      </c>
      <c r="X25" s="18">
        <f>'Water and Waste'!AF9</f>
        <v>222462400000000</v>
      </c>
      <c r="Y25" s="18">
        <f>'Water and Waste'!AG9</f>
        <v>223144800000000</v>
      </c>
      <c r="Z25" s="18">
        <f>'Water and Waste'!AH9</f>
        <v>223827200000000</v>
      </c>
      <c r="AA25" s="18">
        <f>'Water and Waste'!AI9</f>
        <v>224509600000000</v>
      </c>
      <c r="AB25" s="18">
        <f>'Water and Waste'!AJ9</f>
        <v>225192000000000</v>
      </c>
    </row>
    <row r="26" spans="1:34" x14ac:dyDescent="0.25">
      <c r="A26" t="s">
        <v>123</v>
      </c>
      <c r="B26" s="16">
        <f>SUMIFS('indusa - High Cost'!J:J,'indusa - High Cost'!$A:$A,'BIFUbC-electricity'!$A26,'indusa - High Cost'!$B:$B,$B$28)*10^12</f>
        <v>282755000000000</v>
      </c>
      <c r="C26" s="16">
        <f>SUMIFS('indusa - High Cost'!K:K,'indusa - High Cost'!$A:$A,'BIFUbC-electricity'!$A26,'indusa - High Cost'!$B:$B,$B$28)*10^12</f>
        <v>280697999999999.97</v>
      </c>
      <c r="D26" s="16">
        <f>SUMIFS('indusa - High Cost'!L:L,'indusa - High Cost'!$A:$A,'BIFUbC-electricity'!$A26,'indusa - High Cost'!$B:$B,$B$28)*10^12</f>
        <v>282286000000000</v>
      </c>
      <c r="E26" s="16">
        <f>SUMIFS('indusa - High Cost'!M:M,'indusa - High Cost'!$A:$A,'BIFUbC-electricity'!$A26,'indusa - High Cost'!$B:$B,$B$28)*10^12</f>
        <v>285965000000000</v>
      </c>
      <c r="F26" s="16">
        <f>SUMIFS('indusa - High Cost'!N:N,'indusa - High Cost'!$A:$A,'BIFUbC-electricity'!$A26,'indusa - High Cost'!$B:$B,$B$28)*10^12</f>
        <v>291866000000000</v>
      </c>
      <c r="G26" s="16">
        <f>SUMIFS('indusa - High Cost'!O:O,'indusa - High Cost'!$A:$A,'BIFUbC-electricity'!$A26,'indusa - High Cost'!$B:$B,$B$28)*10^12</f>
        <v>298842000000000</v>
      </c>
      <c r="H26" s="16">
        <f>SUMIFS('indusa - High Cost'!P:P,'indusa - High Cost'!$A:$A,'BIFUbC-electricity'!$A26,'indusa - High Cost'!$B:$B,$B$28)*10^12</f>
        <v>303758000000000</v>
      </c>
      <c r="I26" s="16">
        <f>SUMIFS('indusa - High Cost'!Q:Q,'indusa - High Cost'!$A:$A,'BIFUbC-electricity'!$A26,'indusa - High Cost'!$B:$B,$B$28)*10^12</f>
        <v>308241000000000</v>
      </c>
      <c r="J26" s="16">
        <f>SUMIFS('indusa - High Cost'!R:R,'indusa - High Cost'!$A:$A,'BIFUbC-electricity'!$A26,'indusa - High Cost'!$B:$B,$B$28)*10^12</f>
        <v>311629000000000</v>
      </c>
      <c r="K26" s="16">
        <f>SUMIFS('indusa - High Cost'!S:S,'indusa - High Cost'!$A:$A,'BIFUbC-electricity'!$A26,'indusa - High Cost'!$B:$B,$B$28)*10^12</f>
        <v>312919000000000</v>
      </c>
      <c r="L26" s="16">
        <f>SUMIFS('indusa - High Cost'!T:T,'indusa - High Cost'!$A:$A,'BIFUbC-electricity'!$A26,'indusa - High Cost'!$B:$B,$B$28)*10^12</f>
        <v>313016000000000</v>
      </c>
      <c r="M26" s="16">
        <f>SUMIFS('indusa - High Cost'!U:U,'indusa - High Cost'!$A:$A,'BIFUbC-electricity'!$A26,'indusa - High Cost'!$B:$B,$B$28)*10^12</f>
        <v>315881000000000</v>
      </c>
      <c r="N26" s="16">
        <f>SUMIFS('indusa - High Cost'!V:V,'indusa - High Cost'!$A:$A,'BIFUbC-electricity'!$A26,'indusa - High Cost'!$B:$B,$B$28)*10^12</f>
        <v>319937000000000</v>
      </c>
      <c r="O26" s="16">
        <f>SUMIFS('indusa - High Cost'!W:W,'indusa - High Cost'!$A:$A,'BIFUbC-electricity'!$A26,'indusa - High Cost'!$B:$B,$B$28)*10^12</f>
        <v>322726000000000</v>
      </c>
      <c r="P26" s="16">
        <f>SUMIFS('indusa - High Cost'!X:X,'indusa - High Cost'!$A:$A,'BIFUbC-electricity'!$A26,'indusa - High Cost'!$B:$B,$B$28)*10^12</f>
        <v>325666000000000</v>
      </c>
      <c r="Q26" s="16">
        <f>SUMIFS('indusa - High Cost'!Y:Y,'indusa - High Cost'!$A:$A,'BIFUbC-electricity'!$A26,'indusa - High Cost'!$B:$B,$B$28)*10^12</f>
        <v>328298000000000</v>
      </c>
      <c r="R26" s="16">
        <f>SUMIFS('indusa - High Cost'!Z:Z,'indusa - High Cost'!$A:$A,'BIFUbC-electricity'!$A26,'indusa - High Cost'!$B:$B,$B$28)*10^12</f>
        <v>330293000000000</v>
      </c>
      <c r="S26" s="16">
        <f>SUMIFS('indusa - High Cost'!AA:AA,'indusa - High Cost'!$A:$A,'BIFUbC-electricity'!$A26,'indusa - High Cost'!$B:$B,$B$28)*10^12</f>
        <v>331783000000000</v>
      </c>
      <c r="T26" s="16">
        <f>SUMIFS('indusa - High Cost'!AB:AB,'indusa - High Cost'!$A:$A,'BIFUbC-electricity'!$A26,'indusa - High Cost'!$B:$B,$B$28)*10^12</f>
        <v>334224000000000</v>
      </c>
      <c r="U26" s="16">
        <f>SUMIFS('indusa - High Cost'!AC:AC,'indusa - High Cost'!$A:$A,'BIFUbC-electricity'!$A26,'indusa - High Cost'!$B:$B,$B$28)*10^12</f>
        <v>336084000000000</v>
      </c>
      <c r="V26" s="16">
        <f>SUMIFS('indusa - High Cost'!AD:AD,'indusa - High Cost'!$A:$A,'BIFUbC-electricity'!$A26,'indusa - High Cost'!$B:$B,$B$28)*10^12</f>
        <v>337862000000000</v>
      </c>
      <c r="W26" s="16">
        <f>SUMIFS('indusa - High Cost'!AE:AE,'indusa - High Cost'!$A:$A,'BIFUbC-electricity'!$A26,'indusa - High Cost'!$B:$B,$B$28)*10^12</f>
        <v>341324000000000</v>
      </c>
      <c r="X26" s="16">
        <f>SUMIFS('indusa - High Cost'!AF:AF,'indusa - High Cost'!$A:$A,'BIFUbC-electricity'!$A26,'indusa - High Cost'!$B:$B,$B$28)*10^12</f>
        <v>345146000000000</v>
      </c>
      <c r="Y26" s="16">
        <f>SUMIFS('indusa - High Cost'!AG:AG,'indusa - High Cost'!$A:$A,'BIFUbC-electricity'!$A26,'indusa - High Cost'!$B:$B,$B$28)*10^12</f>
        <v>349494000000000</v>
      </c>
      <c r="Z26" s="16">
        <f>SUMIFS('indusa - High Cost'!AH:AH,'indusa - High Cost'!$A:$A,'BIFUbC-electricity'!$A26,'indusa - High Cost'!$B:$B,$B$28)*10^12</f>
        <v>354093000000000</v>
      </c>
      <c r="AA26" s="16">
        <f>SUMIFS('indusa - High Cost'!AI:AI,'indusa - High Cost'!$A:$A,'BIFUbC-electricity'!$A26,'indusa - High Cost'!$B:$B,$B$28)*10^12</f>
        <v>358970000000000</v>
      </c>
      <c r="AB26" s="16">
        <f>SUMIFS('indusa - High Cost'!AJ:AJ,'indusa - High Cost'!$A:$A,'BIFUbC-electricity'!$A26,'indusa - High Cost'!$B:$B,$B$28)*10^12</f>
        <v>363281000000000</v>
      </c>
    </row>
    <row r="28" spans="1:34" x14ac:dyDescent="0.25">
      <c r="A28" t="s">
        <v>989</v>
      </c>
      <c r="B28" t="s">
        <v>771</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4" x14ac:dyDescent="0.25">
      <c r="B30" s="99"/>
      <c r="C30" s="50"/>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B31" s="99"/>
      <c r="C31" s="50"/>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B32" s="98"/>
      <c r="C32" s="50"/>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2:34" x14ac:dyDescent="0.25">
      <c r="B33" s="98"/>
      <c r="C33" s="50"/>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2:34" x14ac:dyDescent="0.25">
      <c r="B34" s="98"/>
      <c r="C34" s="51"/>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2:34" x14ac:dyDescent="0.25">
      <c r="B35" s="98"/>
    </row>
    <row r="36" spans="2:34" x14ac:dyDescent="0.25">
      <c r="B36" s="98"/>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2:34" x14ac:dyDescent="0.25">
      <c r="B37" s="98"/>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2:34" x14ac:dyDescent="0.25">
      <c r="B38" s="98"/>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2:34" x14ac:dyDescent="0.25">
      <c r="B39" s="98"/>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2:34" x14ac:dyDescent="0.25">
      <c r="B40" s="98"/>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2:34" x14ac:dyDescent="0.25">
      <c r="B41" s="98"/>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2:34" x14ac:dyDescent="0.25">
      <c r="B42" s="98"/>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2:34" x14ac:dyDescent="0.25">
      <c r="B43" s="98"/>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2:34" x14ac:dyDescent="0.25">
      <c r="B44" s="98"/>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2:34" x14ac:dyDescent="0.25">
      <c r="B45" s="98"/>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2:34" x14ac:dyDescent="0.25">
      <c r="B46" s="98"/>
      <c r="C46" s="50"/>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2:34" x14ac:dyDescent="0.25">
      <c r="B47" s="98"/>
      <c r="C47" s="50"/>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2:34" x14ac:dyDescent="0.25">
      <c r="B48" s="98"/>
      <c r="C48" s="51"/>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x14ac:dyDescent="0.25">
      <c r="B49" s="98"/>
    </row>
    <row r="50" spans="1:34" x14ac:dyDescent="0.25">
      <c r="B50" s="98"/>
    </row>
    <row r="51" spans="1:34" x14ac:dyDescent="0.25">
      <c r="B51" s="98"/>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B52" s="98"/>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B53" s="98"/>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B54" s="98"/>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13"/>
      <c r="B62" s="7"/>
      <c r="C62" s="50"/>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17"/>
      <c r="B63" s="7"/>
      <c r="C63" s="50"/>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12"/>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50"/>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50"/>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50"/>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8"/>
      <c r="B79" s="9"/>
      <c r="C79" s="51"/>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25">
      <c r="A80" s="1"/>
    </row>
    <row r="81" spans="1:34" x14ac:dyDescent="0.25">
      <c r="A81" s="5"/>
      <c r="B81" s="19"/>
      <c r="C81" s="52"/>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25">
      <c r="A82" s="5"/>
      <c r="B82" s="20"/>
      <c r="C82" s="53"/>
      <c r="D82" s="20"/>
      <c r="E82" s="20"/>
      <c r="F82" s="20"/>
      <c r="G82" s="20"/>
      <c r="H82" s="20"/>
      <c r="I82" s="20"/>
      <c r="J82" s="20"/>
      <c r="K82" s="20"/>
      <c r="L82" s="20"/>
      <c r="M82" s="20"/>
      <c r="N82" s="20"/>
      <c r="O82" s="20"/>
      <c r="P82" s="20"/>
      <c r="Q82" s="20"/>
      <c r="R82" s="20"/>
      <c r="S82" s="20"/>
      <c r="T82" s="20"/>
      <c r="U82" s="20"/>
      <c r="V82" s="20"/>
      <c r="W82" s="20"/>
      <c r="X82" s="20"/>
      <c r="Y82" s="20"/>
    </row>
    <row r="83" spans="1:34" x14ac:dyDescent="0.25">
      <c r="A83" s="5"/>
      <c r="B83" s="21"/>
      <c r="C83" s="53"/>
      <c r="D83" s="21"/>
      <c r="E83" s="21"/>
      <c r="F83" s="21"/>
      <c r="G83" s="21"/>
      <c r="H83" s="21"/>
      <c r="I83" s="21"/>
      <c r="J83" s="21"/>
      <c r="K83" s="21"/>
      <c r="L83" s="21"/>
      <c r="M83" s="21"/>
      <c r="N83" s="21"/>
      <c r="O83" s="21"/>
      <c r="P83" s="21"/>
      <c r="Q83" s="21"/>
      <c r="R83" s="21"/>
      <c r="S83" s="21"/>
      <c r="T83" s="21"/>
      <c r="U83" s="21"/>
      <c r="V83" s="21"/>
      <c r="W83" s="21"/>
      <c r="X83" s="21"/>
      <c r="Y83" s="21"/>
    </row>
    <row r="84" spans="1:34" x14ac:dyDescent="0.25">
      <c r="A84" s="5"/>
      <c r="B84" s="21"/>
      <c r="C84" s="53"/>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spans="1:34" x14ac:dyDescent="0.25">
      <c r="A85" s="1"/>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50"/>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8"/>
      <c r="B96" s="9"/>
      <c r="C96" s="51"/>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x14ac:dyDescent="0.25">
      <c r="A97" s="1"/>
    </row>
    <row r="98" spans="1:34" x14ac:dyDescent="0.25">
      <c r="A98" s="17"/>
      <c r="B98" s="10"/>
      <c r="C98" s="5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25">
      <c r="A99" s="6"/>
      <c r="B99" s="10"/>
      <c r="C99" s="5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25">
      <c r="A100" s="6"/>
      <c r="B100" s="10"/>
      <c r="C100" s="5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25">
      <c r="A101" s="6"/>
      <c r="B101" s="10"/>
      <c r="C101" s="5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5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5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5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5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5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5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5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5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5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5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5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5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5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5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5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5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8"/>
      <c r="B118" s="11"/>
      <c r="C118" s="5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25">
      <c r="A119" s="6"/>
      <c r="B119" s="10"/>
      <c r="C119" s="5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8"/>
      <c r="B120" s="11"/>
      <c r="C120" s="5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2" spans="1:34" x14ac:dyDescent="0.25">
      <c r="B122" s="22"/>
      <c r="D122" s="22"/>
      <c r="E122" s="22"/>
      <c r="F122" s="22"/>
      <c r="G122" s="22"/>
      <c r="H122" s="22"/>
      <c r="I122" s="22"/>
      <c r="J122" s="22"/>
      <c r="K122" s="22"/>
    </row>
    <row r="123" spans="1:34" x14ac:dyDescent="0.25">
      <c r="B123" s="22"/>
      <c r="D123" s="22"/>
      <c r="E123" s="22"/>
      <c r="F123" s="22"/>
      <c r="G123" s="22"/>
      <c r="H123" s="22"/>
      <c r="I123" s="22"/>
      <c r="J123" s="22"/>
      <c r="K123" s="22"/>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7EC76-C7C5-4680-A541-23A994025B2A}">
  <sheetPr>
    <tabColor theme="3" tint="-0.249977111117893"/>
  </sheetPr>
  <dimension ref="A1:AH123"/>
  <sheetViews>
    <sheetView workbookViewId="0">
      <selection activeCell="B10" sqref="B10"/>
    </sheetView>
  </sheetViews>
  <sheetFormatPr defaultRowHeight="15" x14ac:dyDescent="0.25"/>
  <cols>
    <col min="1" max="1" width="39.85546875" customWidth="1"/>
    <col min="2" max="2" width="10.85546875" customWidth="1"/>
    <col min="3" max="3" width="11.85546875" style="18" bestFit="1" customWidth="1"/>
    <col min="4" max="5" width="9.5703125" bestFit="1" customWidth="1"/>
    <col min="6" max="6" width="11" bestFit="1" customWidth="1"/>
    <col min="7"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f>SUMIFS('indusa - High Cost'!J:J,'indusa - High Cost'!$A:$A,'BIFUbC-coal'!$A2,'indusa - High Cost'!$B:$B,$B$28)*10^12</f>
        <v>0</v>
      </c>
      <c r="C2" s="16">
        <f>SUMIFS('indusa - High Cost'!K:K,'indusa - High Cost'!$A:$A,'BIFUbC-coal'!$A2,'indusa - High Cost'!$B:$B,$B$28)*10^12</f>
        <v>0</v>
      </c>
      <c r="D2" s="16">
        <f>SUMIFS('indusa - High Cost'!L:L,'indusa - High Cost'!$A:$A,'BIFUbC-coal'!$A2,'indusa - High Cost'!$B:$B,$B$28)*10^12</f>
        <v>0</v>
      </c>
      <c r="E2" s="16">
        <f>SUMIFS('indusa - High Cost'!M:M,'indusa - High Cost'!$A:$A,'BIFUbC-coal'!$A2,'indusa - High Cost'!$B:$B,$B$28)*10^12</f>
        <v>0</v>
      </c>
      <c r="F2" s="16">
        <f>SUMIFS('indusa - High Cost'!N:N,'indusa - High Cost'!$A:$A,'BIFUbC-coal'!$A2,'indusa - High Cost'!$B:$B,$B$28)*10^12</f>
        <v>0</v>
      </c>
      <c r="G2" s="16">
        <f>SUMIFS('indusa - High Cost'!O:O,'indusa - High Cost'!$A:$A,'BIFUbC-coal'!$A2,'indusa - High Cost'!$B:$B,$B$28)*10^12</f>
        <v>0</v>
      </c>
      <c r="H2" s="16">
        <f>SUMIFS('indusa - High Cost'!P:P,'indusa - High Cost'!$A:$A,'BIFUbC-coal'!$A2,'indusa - High Cost'!$B:$B,$B$28)*10^12</f>
        <v>0</v>
      </c>
      <c r="I2" s="16">
        <f>SUMIFS('indusa - High Cost'!Q:Q,'indusa - High Cost'!$A:$A,'BIFUbC-coal'!$A2,'indusa - High Cost'!$B:$B,$B$28)*10^12</f>
        <v>0</v>
      </c>
      <c r="J2" s="16">
        <f>SUMIFS('indusa - High Cost'!R:R,'indusa - High Cost'!$A:$A,'BIFUbC-coal'!$A2,'indusa - High Cost'!$B:$B,$B$28)*10^12</f>
        <v>0</v>
      </c>
      <c r="K2" s="16">
        <f>SUMIFS('indusa - High Cost'!S:S,'indusa - High Cost'!$A:$A,'BIFUbC-coal'!$A2,'indusa - High Cost'!$B:$B,$B$28)*10^12</f>
        <v>0</v>
      </c>
      <c r="L2" s="16">
        <f>SUMIFS('indusa - High Cost'!T:T,'indusa - High Cost'!$A:$A,'BIFUbC-coal'!$A2,'indusa - High Cost'!$B:$B,$B$28)*10^12</f>
        <v>0</v>
      </c>
      <c r="M2" s="16">
        <f>SUMIFS('indusa - High Cost'!U:U,'indusa - High Cost'!$A:$A,'BIFUbC-coal'!$A2,'indusa - High Cost'!$B:$B,$B$28)*10^12</f>
        <v>0</v>
      </c>
      <c r="N2" s="16">
        <f>SUMIFS('indusa - High Cost'!V:V,'indusa - High Cost'!$A:$A,'BIFUbC-coal'!$A2,'indusa - High Cost'!$B:$B,$B$28)*10^12</f>
        <v>0</v>
      </c>
      <c r="O2" s="16">
        <f>SUMIFS('indusa - High Cost'!W:W,'indusa - High Cost'!$A:$A,'BIFUbC-coal'!$A2,'indusa - High Cost'!$B:$B,$B$28)*10^12</f>
        <v>0</v>
      </c>
      <c r="P2" s="16">
        <f>SUMIFS('indusa - High Cost'!X:X,'indusa - High Cost'!$A:$A,'BIFUbC-coal'!$A2,'indusa - High Cost'!$B:$B,$B$28)*10^12</f>
        <v>0</v>
      </c>
      <c r="Q2" s="16">
        <f>SUMIFS('indusa - High Cost'!Y:Y,'indusa - High Cost'!$A:$A,'BIFUbC-coal'!$A2,'indusa - High Cost'!$B:$B,$B$28)*10^12</f>
        <v>0</v>
      </c>
      <c r="R2" s="16">
        <f>SUMIFS('indusa - High Cost'!Z:Z,'indusa - High Cost'!$A:$A,'BIFUbC-coal'!$A2,'indusa - High Cost'!$B:$B,$B$28)*10^12</f>
        <v>0</v>
      </c>
      <c r="S2" s="16">
        <f>SUMIFS('indusa - High Cost'!AA:AA,'indusa - High Cost'!$A:$A,'BIFUbC-coal'!$A2,'indusa - High Cost'!$B:$B,$B$28)*10^12</f>
        <v>0</v>
      </c>
      <c r="T2" s="16">
        <f>SUMIFS('indusa - High Cost'!AB:AB,'indusa - High Cost'!$A:$A,'BIFUbC-coal'!$A2,'indusa - High Cost'!$B:$B,$B$28)*10^12</f>
        <v>0</v>
      </c>
      <c r="U2" s="16">
        <f>SUMIFS('indusa - High Cost'!AC:AC,'indusa - High Cost'!$A:$A,'BIFUbC-coal'!$A2,'indusa - High Cost'!$B:$B,$B$28)*10^12</f>
        <v>0</v>
      </c>
      <c r="V2" s="16">
        <f>SUMIFS('indusa - High Cost'!AD:AD,'indusa - High Cost'!$A:$A,'BIFUbC-coal'!$A2,'indusa - High Cost'!$B:$B,$B$28)*10^12</f>
        <v>0</v>
      </c>
      <c r="W2" s="16">
        <f>SUMIFS('indusa - High Cost'!AE:AE,'indusa - High Cost'!$A:$A,'BIFUbC-coal'!$A2,'indusa - High Cost'!$B:$B,$B$28)*10^12</f>
        <v>0</v>
      </c>
      <c r="X2" s="16">
        <f>SUMIFS('indusa - High Cost'!AF:AF,'indusa - High Cost'!$A:$A,'BIFUbC-coal'!$A2,'indusa - High Cost'!$B:$B,$B$28)*10^12</f>
        <v>0</v>
      </c>
      <c r="Y2" s="16">
        <f>SUMIFS('indusa - High Cost'!AG:AG,'indusa - High Cost'!$A:$A,'BIFUbC-coal'!$A2,'indusa - High Cost'!$B:$B,$B$28)*10^12</f>
        <v>0</v>
      </c>
      <c r="Z2" s="16">
        <f>SUMIFS('indusa - High Cost'!AH:AH,'indusa - High Cost'!$A:$A,'BIFUbC-coal'!$A2,'indusa - High Cost'!$B:$B,$B$28)*10^12</f>
        <v>0</v>
      </c>
      <c r="AA2" s="16">
        <f>SUMIFS('indusa - High Cost'!AI:AI,'indusa - High Cost'!$A:$A,'BIFUbC-coal'!$A2,'indusa - High Cost'!$B:$B,$B$28)*10^12</f>
        <v>0</v>
      </c>
      <c r="AB2" s="16">
        <f>SUMIFS('indusa - High Cost'!AJ:AJ,'indusa - High Cost'!$A:$A,'BIFUbC-coal'!$A2,'indusa - High Cost'!$B:$B,$B$28)*10^12</f>
        <v>0</v>
      </c>
      <c r="AC2" s="16"/>
    </row>
    <row r="3" spans="1:31" x14ac:dyDescent="0.25">
      <c r="A3" t="s">
        <v>100</v>
      </c>
      <c r="B3" s="16">
        <f>SUMIFS('indusa - High Cost'!J:J,'indusa - High Cost'!$A:$A,'BIFUbC-coal'!$A3,'indusa - High Cost'!$B:$B,$B$28)*10^12</f>
        <v>0</v>
      </c>
      <c r="C3" s="16">
        <f>SUMIFS('indusa - High Cost'!K:K,'indusa - High Cost'!$A:$A,'BIFUbC-coal'!$A3,'indusa - High Cost'!$B:$B,$B$28)*10^12</f>
        <v>0</v>
      </c>
      <c r="D3" s="16">
        <f>SUMIFS('indusa - High Cost'!L:L,'indusa - High Cost'!$A:$A,'BIFUbC-coal'!$A3,'indusa - High Cost'!$B:$B,$B$28)*10^12</f>
        <v>0</v>
      </c>
      <c r="E3" s="16">
        <f>SUMIFS('indusa - High Cost'!M:M,'indusa - High Cost'!$A:$A,'BIFUbC-coal'!$A3,'indusa - High Cost'!$B:$B,$B$28)*10^12</f>
        <v>0</v>
      </c>
      <c r="F3" s="16">
        <f>SUMIFS('indusa - High Cost'!N:N,'indusa - High Cost'!$A:$A,'BIFUbC-coal'!$A3,'indusa - High Cost'!$B:$B,$B$28)*10^12</f>
        <v>0</v>
      </c>
      <c r="G3" s="16">
        <f>SUMIFS('indusa - High Cost'!O:O,'indusa - High Cost'!$A:$A,'BIFUbC-coal'!$A3,'indusa - High Cost'!$B:$B,$B$28)*10^12</f>
        <v>0</v>
      </c>
      <c r="H3" s="16">
        <f>SUMIFS('indusa - High Cost'!P:P,'indusa - High Cost'!$A:$A,'BIFUbC-coal'!$A3,'indusa - High Cost'!$B:$B,$B$28)*10^12</f>
        <v>0</v>
      </c>
      <c r="I3" s="16">
        <f>SUMIFS('indusa - High Cost'!Q:Q,'indusa - High Cost'!$A:$A,'BIFUbC-coal'!$A3,'indusa - High Cost'!$B:$B,$B$28)*10^12</f>
        <v>0</v>
      </c>
      <c r="J3" s="16">
        <f>SUMIFS('indusa - High Cost'!R:R,'indusa - High Cost'!$A:$A,'BIFUbC-coal'!$A3,'indusa - High Cost'!$B:$B,$B$28)*10^12</f>
        <v>0</v>
      </c>
      <c r="K3" s="16">
        <f>SUMIFS('indusa - High Cost'!S:S,'indusa - High Cost'!$A:$A,'BIFUbC-coal'!$A3,'indusa - High Cost'!$B:$B,$B$28)*10^12</f>
        <v>0</v>
      </c>
      <c r="L3" s="16">
        <f>SUMIFS('indusa - High Cost'!T:T,'indusa - High Cost'!$A:$A,'BIFUbC-coal'!$A3,'indusa - High Cost'!$B:$B,$B$28)*10^12</f>
        <v>0</v>
      </c>
      <c r="M3" s="16">
        <f>SUMIFS('indusa - High Cost'!U:U,'indusa - High Cost'!$A:$A,'BIFUbC-coal'!$A3,'indusa - High Cost'!$B:$B,$B$28)*10^12</f>
        <v>0</v>
      </c>
      <c r="N3" s="16">
        <f>SUMIFS('indusa - High Cost'!V:V,'indusa - High Cost'!$A:$A,'BIFUbC-coal'!$A3,'indusa - High Cost'!$B:$B,$B$28)*10^12</f>
        <v>0</v>
      </c>
      <c r="O3" s="16">
        <f>SUMIFS('indusa - High Cost'!W:W,'indusa - High Cost'!$A:$A,'BIFUbC-coal'!$A3,'indusa - High Cost'!$B:$B,$B$28)*10^12</f>
        <v>0</v>
      </c>
      <c r="P3" s="16">
        <f>SUMIFS('indusa - High Cost'!X:X,'indusa - High Cost'!$A:$A,'BIFUbC-coal'!$A3,'indusa - High Cost'!$B:$B,$B$28)*10^12</f>
        <v>0</v>
      </c>
      <c r="Q3" s="16">
        <f>SUMIFS('indusa - High Cost'!Y:Y,'indusa - High Cost'!$A:$A,'BIFUbC-coal'!$A3,'indusa - High Cost'!$B:$B,$B$28)*10^12</f>
        <v>0</v>
      </c>
      <c r="R3" s="16">
        <f>SUMIFS('indusa - High Cost'!Z:Z,'indusa - High Cost'!$A:$A,'BIFUbC-coal'!$A3,'indusa - High Cost'!$B:$B,$B$28)*10^12</f>
        <v>0</v>
      </c>
      <c r="S3" s="16">
        <f>SUMIFS('indusa - High Cost'!AA:AA,'indusa - High Cost'!$A:$A,'BIFUbC-coal'!$A3,'indusa - High Cost'!$B:$B,$B$28)*10^12</f>
        <v>0</v>
      </c>
      <c r="T3" s="16">
        <f>SUMIFS('indusa - High Cost'!AB:AB,'indusa - High Cost'!$A:$A,'BIFUbC-coal'!$A3,'indusa - High Cost'!$B:$B,$B$28)*10^12</f>
        <v>0</v>
      </c>
      <c r="U3" s="16">
        <f>SUMIFS('indusa - High Cost'!AC:AC,'indusa - High Cost'!$A:$A,'BIFUbC-coal'!$A3,'indusa - High Cost'!$B:$B,$B$28)*10^12</f>
        <v>0</v>
      </c>
      <c r="V3" s="16">
        <f>SUMIFS('indusa - High Cost'!AD:AD,'indusa - High Cost'!$A:$A,'BIFUbC-coal'!$A3,'indusa - High Cost'!$B:$B,$B$28)*10^12</f>
        <v>0</v>
      </c>
      <c r="W3" s="16">
        <f>SUMIFS('indusa - High Cost'!AE:AE,'indusa - High Cost'!$A:$A,'BIFUbC-coal'!$A3,'indusa - High Cost'!$B:$B,$B$28)*10^12</f>
        <v>0</v>
      </c>
      <c r="X3" s="16">
        <f>SUMIFS('indusa - High Cost'!AF:AF,'indusa - High Cost'!$A:$A,'BIFUbC-coal'!$A3,'indusa - High Cost'!$B:$B,$B$28)*10^12</f>
        <v>0</v>
      </c>
      <c r="Y3" s="16">
        <f>SUMIFS('indusa - High Cost'!AG:AG,'indusa - High Cost'!$A:$A,'BIFUbC-coal'!$A3,'indusa - High Cost'!$B:$B,$B$28)*10^12</f>
        <v>0</v>
      </c>
      <c r="Z3" s="16">
        <f>SUMIFS('indusa - High Cost'!AH:AH,'indusa - High Cost'!$A:$A,'BIFUbC-coal'!$A3,'indusa - High Cost'!$B:$B,$B$28)*10^12</f>
        <v>0</v>
      </c>
      <c r="AA3" s="16">
        <f>SUMIFS('indusa - High Cost'!AI:AI,'indusa - High Cost'!$A:$A,'BIFUbC-coal'!$A3,'indusa - High Cost'!$B:$B,$B$28)*10^12</f>
        <v>0</v>
      </c>
      <c r="AB3" s="16">
        <f>SUMIFS('indusa - High Cost'!AJ:AJ,'indusa - High Cost'!$A:$A,'BIFUbC-coal'!$A3,'indusa - High Cost'!$B:$B,$B$28)*10^12</f>
        <v>0</v>
      </c>
    </row>
    <row r="4" spans="1:31" x14ac:dyDescent="0.25">
      <c r="A4" t="s">
        <v>101</v>
      </c>
      <c r="B4" s="16">
        <f>SUMIFS('indusa - High Cost'!J:J,'indusa - High Cost'!$A:$A,'BIFUbC-coal'!$A4,'indusa - High Cost'!$B:$B,$B$28)*10^12</f>
        <v>0</v>
      </c>
      <c r="C4" s="16">
        <f>SUMIFS('indusa - High Cost'!K:K,'indusa - High Cost'!$A:$A,'BIFUbC-coal'!$A4,'indusa - High Cost'!$B:$B,$B$28)*10^12</f>
        <v>0</v>
      </c>
      <c r="D4" s="16">
        <f>SUMIFS('indusa - High Cost'!L:L,'indusa - High Cost'!$A:$A,'BIFUbC-coal'!$A4,'indusa - High Cost'!$B:$B,$B$28)*10^12</f>
        <v>0</v>
      </c>
      <c r="E4" s="16">
        <f>SUMIFS('indusa - High Cost'!M:M,'indusa - High Cost'!$A:$A,'BIFUbC-coal'!$A4,'indusa - High Cost'!$B:$B,$B$28)*10^12</f>
        <v>0</v>
      </c>
      <c r="F4" s="16">
        <f>SUMIFS('indusa - High Cost'!N:N,'indusa - High Cost'!$A:$A,'BIFUbC-coal'!$A4,'indusa - High Cost'!$B:$B,$B$28)*10^12</f>
        <v>0</v>
      </c>
      <c r="G4" s="16">
        <f>SUMIFS('indusa - High Cost'!O:O,'indusa - High Cost'!$A:$A,'BIFUbC-coal'!$A4,'indusa - High Cost'!$B:$B,$B$28)*10^12</f>
        <v>0</v>
      </c>
      <c r="H4" s="16">
        <f>SUMIFS('indusa - High Cost'!P:P,'indusa - High Cost'!$A:$A,'BIFUbC-coal'!$A4,'indusa - High Cost'!$B:$B,$B$28)*10^12</f>
        <v>0</v>
      </c>
      <c r="I4" s="16">
        <f>SUMIFS('indusa - High Cost'!Q:Q,'indusa - High Cost'!$A:$A,'BIFUbC-coal'!$A4,'indusa - High Cost'!$B:$B,$B$28)*10^12</f>
        <v>0</v>
      </c>
      <c r="J4" s="16">
        <f>SUMIFS('indusa - High Cost'!R:R,'indusa - High Cost'!$A:$A,'BIFUbC-coal'!$A4,'indusa - High Cost'!$B:$B,$B$28)*10^12</f>
        <v>0</v>
      </c>
      <c r="K4" s="16">
        <f>SUMIFS('indusa - High Cost'!S:S,'indusa - High Cost'!$A:$A,'BIFUbC-coal'!$A4,'indusa - High Cost'!$B:$B,$B$28)*10^12</f>
        <v>0</v>
      </c>
      <c r="L4" s="16">
        <f>SUMIFS('indusa - High Cost'!T:T,'indusa - High Cost'!$A:$A,'BIFUbC-coal'!$A4,'indusa - High Cost'!$B:$B,$B$28)*10^12</f>
        <v>0</v>
      </c>
      <c r="M4" s="16">
        <f>SUMIFS('indusa - High Cost'!U:U,'indusa - High Cost'!$A:$A,'BIFUbC-coal'!$A4,'indusa - High Cost'!$B:$B,$B$28)*10^12</f>
        <v>0</v>
      </c>
      <c r="N4" s="16">
        <f>SUMIFS('indusa - High Cost'!V:V,'indusa - High Cost'!$A:$A,'BIFUbC-coal'!$A4,'indusa - High Cost'!$B:$B,$B$28)*10^12</f>
        <v>0</v>
      </c>
      <c r="O4" s="16">
        <f>SUMIFS('indusa - High Cost'!W:W,'indusa - High Cost'!$A:$A,'BIFUbC-coal'!$A4,'indusa - High Cost'!$B:$B,$B$28)*10^12</f>
        <v>0</v>
      </c>
      <c r="P4" s="16">
        <f>SUMIFS('indusa - High Cost'!X:X,'indusa - High Cost'!$A:$A,'BIFUbC-coal'!$A4,'indusa - High Cost'!$B:$B,$B$28)*10^12</f>
        <v>0</v>
      </c>
      <c r="Q4" s="16">
        <f>SUMIFS('indusa - High Cost'!Y:Y,'indusa - High Cost'!$A:$A,'BIFUbC-coal'!$A4,'indusa - High Cost'!$B:$B,$B$28)*10^12</f>
        <v>0</v>
      </c>
      <c r="R4" s="16">
        <f>SUMIFS('indusa - High Cost'!Z:Z,'indusa - High Cost'!$A:$A,'BIFUbC-coal'!$A4,'indusa - High Cost'!$B:$B,$B$28)*10^12</f>
        <v>0</v>
      </c>
      <c r="S4" s="16">
        <f>SUMIFS('indusa - High Cost'!AA:AA,'indusa - High Cost'!$A:$A,'BIFUbC-coal'!$A4,'indusa - High Cost'!$B:$B,$B$28)*10^12</f>
        <v>0</v>
      </c>
      <c r="T4" s="16">
        <f>SUMIFS('indusa - High Cost'!AB:AB,'indusa - High Cost'!$A:$A,'BIFUbC-coal'!$A4,'indusa - High Cost'!$B:$B,$B$28)*10^12</f>
        <v>0</v>
      </c>
      <c r="U4" s="16">
        <f>SUMIFS('indusa - High Cost'!AC:AC,'indusa - High Cost'!$A:$A,'BIFUbC-coal'!$A4,'indusa - High Cost'!$B:$B,$B$28)*10^12</f>
        <v>0</v>
      </c>
      <c r="V4" s="16">
        <f>SUMIFS('indusa - High Cost'!AD:AD,'indusa - High Cost'!$A:$A,'BIFUbC-coal'!$A4,'indusa - High Cost'!$B:$B,$B$28)*10^12</f>
        <v>0</v>
      </c>
      <c r="W4" s="16">
        <f>SUMIFS('indusa - High Cost'!AE:AE,'indusa - High Cost'!$A:$A,'BIFUbC-coal'!$A4,'indusa - High Cost'!$B:$B,$B$28)*10^12</f>
        <v>0</v>
      </c>
      <c r="X4" s="16">
        <f>SUMIFS('indusa - High Cost'!AF:AF,'indusa - High Cost'!$A:$A,'BIFUbC-coal'!$A4,'indusa - High Cost'!$B:$B,$B$28)*10^12</f>
        <v>0</v>
      </c>
      <c r="Y4" s="16">
        <f>SUMIFS('indusa - High Cost'!AG:AG,'indusa - High Cost'!$A:$A,'BIFUbC-coal'!$A4,'indusa - High Cost'!$B:$B,$B$28)*10^12</f>
        <v>0</v>
      </c>
      <c r="Z4" s="16">
        <f>SUMIFS('indusa - High Cost'!AH:AH,'indusa - High Cost'!$A:$A,'BIFUbC-coal'!$A4,'indusa - High Cost'!$B:$B,$B$28)*10^12</f>
        <v>0</v>
      </c>
      <c r="AA4" s="16">
        <f>SUMIFS('indusa - High Cost'!AI:AI,'indusa - High Cost'!$A:$A,'BIFUbC-coal'!$A4,'indusa - High Cost'!$B:$B,$B$28)*10^12</f>
        <v>0</v>
      </c>
      <c r="AB4" s="16">
        <f>SUMIFS('indusa - High Cost'!AJ:AJ,'indusa - High Cost'!$A:$A,'BIFUbC-coal'!$A4,'indusa - High Cost'!$B:$B,$B$28)*10^12</f>
        <v>0</v>
      </c>
    </row>
    <row r="5" spans="1:31" x14ac:dyDescent="0.25">
      <c r="A5" t="s">
        <v>102</v>
      </c>
      <c r="B5" s="16">
        <f>SUMIFS('indusa - High Cost'!J:J,'indusa - High Cost'!$A:$A,'BIFUbC-coal'!$A5,'indusa - High Cost'!$B:$B,$B$28)*10^12</f>
        <v>0</v>
      </c>
      <c r="C5" s="16">
        <f>SUMIFS('indusa - High Cost'!K:K,'indusa - High Cost'!$A:$A,'BIFUbC-coal'!$A5,'indusa - High Cost'!$B:$B,$B$28)*10^12</f>
        <v>0</v>
      </c>
      <c r="D5" s="16">
        <f>SUMIFS('indusa - High Cost'!L:L,'indusa - High Cost'!$A:$A,'BIFUbC-coal'!$A5,'indusa - High Cost'!$B:$B,$B$28)*10^12</f>
        <v>0</v>
      </c>
      <c r="E5" s="16">
        <f>SUMIFS('indusa - High Cost'!M:M,'indusa - High Cost'!$A:$A,'BIFUbC-coal'!$A5,'indusa - High Cost'!$B:$B,$B$28)*10^12</f>
        <v>0</v>
      </c>
      <c r="F5" s="16">
        <f>SUMIFS('indusa - High Cost'!N:N,'indusa - High Cost'!$A:$A,'BIFUbC-coal'!$A5,'indusa - High Cost'!$B:$B,$B$28)*10^12</f>
        <v>0</v>
      </c>
      <c r="G5" s="16">
        <f>SUMIFS('indusa - High Cost'!O:O,'indusa - High Cost'!$A:$A,'BIFUbC-coal'!$A5,'indusa - High Cost'!$B:$B,$B$28)*10^12</f>
        <v>0</v>
      </c>
      <c r="H5" s="16">
        <f>SUMIFS('indusa - High Cost'!P:P,'indusa - High Cost'!$A:$A,'BIFUbC-coal'!$A5,'indusa - High Cost'!$B:$B,$B$28)*10^12</f>
        <v>0</v>
      </c>
      <c r="I5" s="16">
        <f>SUMIFS('indusa - High Cost'!Q:Q,'indusa - High Cost'!$A:$A,'BIFUbC-coal'!$A5,'indusa - High Cost'!$B:$B,$B$28)*10^12</f>
        <v>0</v>
      </c>
      <c r="J5" s="16">
        <f>SUMIFS('indusa - High Cost'!R:R,'indusa - High Cost'!$A:$A,'BIFUbC-coal'!$A5,'indusa - High Cost'!$B:$B,$B$28)*10^12</f>
        <v>0</v>
      </c>
      <c r="K5" s="16">
        <f>SUMIFS('indusa - High Cost'!S:S,'indusa - High Cost'!$A:$A,'BIFUbC-coal'!$A5,'indusa - High Cost'!$B:$B,$B$28)*10^12</f>
        <v>0</v>
      </c>
      <c r="L5" s="16">
        <f>SUMIFS('indusa - High Cost'!T:T,'indusa - High Cost'!$A:$A,'BIFUbC-coal'!$A5,'indusa - High Cost'!$B:$B,$B$28)*10^12</f>
        <v>0</v>
      </c>
      <c r="M5" s="16">
        <f>SUMIFS('indusa - High Cost'!U:U,'indusa - High Cost'!$A:$A,'BIFUbC-coal'!$A5,'indusa - High Cost'!$B:$B,$B$28)*10^12</f>
        <v>0</v>
      </c>
      <c r="N5" s="16">
        <f>SUMIFS('indusa - High Cost'!V:V,'indusa - High Cost'!$A:$A,'BIFUbC-coal'!$A5,'indusa - High Cost'!$B:$B,$B$28)*10^12</f>
        <v>0</v>
      </c>
      <c r="O5" s="16">
        <f>SUMIFS('indusa - High Cost'!W:W,'indusa - High Cost'!$A:$A,'BIFUbC-coal'!$A5,'indusa - High Cost'!$B:$B,$B$28)*10^12</f>
        <v>0</v>
      </c>
      <c r="P5" s="16">
        <f>SUMIFS('indusa - High Cost'!X:X,'indusa - High Cost'!$A:$A,'BIFUbC-coal'!$A5,'indusa - High Cost'!$B:$B,$B$28)*10^12</f>
        <v>0</v>
      </c>
      <c r="Q5" s="16">
        <f>SUMIFS('indusa - High Cost'!Y:Y,'indusa - High Cost'!$A:$A,'BIFUbC-coal'!$A5,'indusa - High Cost'!$B:$B,$B$28)*10^12</f>
        <v>0</v>
      </c>
      <c r="R5" s="16">
        <f>SUMIFS('indusa - High Cost'!Z:Z,'indusa - High Cost'!$A:$A,'BIFUbC-coal'!$A5,'indusa - High Cost'!$B:$B,$B$28)*10^12</f>
        <v>0</v>
      </c>
      <c r="S5" s="16">
        <f>SUMIFS('indusa - High Cost'!AA:AA,'indusa - High Cost'!$A:$A,'BIFUbC-coal'!$A5,'indusa - High Cost'!$B:$B,$B$28)*10^12</f>
        <v>0</v>
      </c>
      <c r="T5" s="16">
        <f>SUMIFS('indusa - High Cost'!AB:AB,'indusa - High Cost'!$A:$A,'BIFUbC-coal'!$A5,'indusa - High Cost'!$B:$B,$B$28)*10^12</f>
        <v>0</v>
      </c>
      <c r="U5" s="16">
        <f>SUMIFS('indusa - High Cost'!AC:AC,'indusa - High Cost'!$A:$A,'BIFUbC-coal'!$A5,'indusa - High Cost'!$B:$B,$B$28)*10^12</f>
        <v>0</v>
      </c>
      <c r="V5" s="16">
        <f>SUMIFS('indusa - High Cost'!AD:AD,'indusa - High Cost'!$A:$A,'BIFUbC-coal'!$A5,'indusa - High Cost'!$B:$B,$B$28)*10^12</f>
        <v>0</v>
      </c>
      <c r="W5" s="16">
        <f>SUMIFS('indusa - High Cost'!AE:AE,'indusa - High Cost'!$A:$A,'BIFUbC-coal'!$A5,'indusa - High Cost'!$B:$B,$B$28)*10^12</f>
        <v>0</v>
      </c>
      <c r="X5" s="16">
        <f>SUMIFS('indusa - High Cost'!AF:AF,'indusa - High Cost'!$A:$A,'BIFUbC-coal'!$A5,'indusa - High Cost'!$B:$B,$B$28)*10^12</f>
        <v>0</v>
      </c>
      <c r="Y5" s="16">
        <f>SUMIFS('indusa - High Cost'!AG:AG,'indusa - High Cost'!$A:$A,'BIFUbC-coal'!$A5,'indusa - High Cost'!$B:$B,$B$28)*10^12</f>
        <v>0</v>
      </c>
      <c r="Z5" s="16">
        <f>SUMIFS('indusa - High Cost'!AH:AH,'indusa - High Cost'!$A:$A,'BIFUbC-coal'!$A5,'indusa - High Cost'!$B:$B,$B$28)*10^12</f>
        <v>0</v>
      </c>
      <c r="AA5" s="16">
        <f>SUMIFS('indusa - High Cost'!AI:AI,'indusa - High Cost'!$A:$A,'BIFUbC-coal'!$A5,'indusa - High Cost'!$B:$B,$B$28)*10^12</f>
        <v>0</v>
      </c>
      <c r="AB5" s="16">
        <f>SUMIFS('indusa - High Cost'!AJ:AJ,'indusa - High Cost'!$A:$A,'BIFUbC-coal'!$A5,'indusa - High Cost'!$B:$B,$B$28)*10^12</f>
        <v>0</v>
      </c>
    </row>
    <row r="6" spans="1:31" x14ac:dyDescent="0.25">
      <c r="A6" t="s">
        <v>103</v>
      </c>
      <c r="B6" s="16">
        <f>SUMIFS('indusa - High Cost'!J:J,'indusa - High Cost'!$A:$A,'BIFUbC-coal'!$A6,'indusa - High Cost'!$B:$B,$B$28)*10^12+SUMIFS('indusa - High Cost'!J:J,'indusa - High Cost'!$A:$A,$A$23,'indusa - High Cost'!$B:$B,$B$28)*10^12*'Misc. Finished Goods Split'!$C10</f>
        <v>58437309938576.977</v>
      </c>
      <c r="C6" s="16">
        <f>SUMIFS('indusa - High Cost'!K:K,'indusa - High Cost'!$A:$A,'BIFUbC-coal'!$A6,'indusa - High Cost'!$B:$B,$B$28)*10^12+SUMIFS('indusa - High Cost'!K:K,'indusa - High Cost'!$A:$A,$A$23,'indusa - High Cost'!$B:$B,$B$28)*10^12*'Misc. Finished Goods Split'!$C10</f>
        <v>64887511808569.047</v>
      </c>
      <c r="D6" s="16">
        <f>SUMIFS('indusa - High Cost'!L:L,'indusa - High Cost'!$A:$A,'BIFUbC-coal'!$A6,'indusa - High Cost'!$B:$B,$B$28)*10^12+SUMIFS('indusa - High Cost'!L:L,'indusa - High Cost'!$A:$A,$A$23,'indusa - High Cost'!$B:$B,$B$28)*10^12*'Misc. Finished Goods Split'!$C10</f>
        <v>66214292531250.094</v>
      </c>
      <c r="E6" s="16">
        <f>SUMIFS('indusa - High Cost'!M:M,'indusa - High Cost'!$A:$A,'BIFUbC-coal'!$A6,'indusa - High Cost'!$B:$B,$B$28)*10^12+SUMIFS('indusa - High Cost'!M:M,'indusa - High Cost'!$A:$A,$A$23,'indusa - High Cost'!$B:$B,$B$28)*10^12*'Misc. Finished Goods Split'!$C10</f>
        <v>67286920008101.039</v>
      </c>
      <c r="F6" s="16">
        <f>SUMIFS('indusa - High Cost'!N:N,'indusa - High Cost'!$A:$A,'BIFUbC-coal'!$A6,'indusa - High Cost'!$B:$B,$B$28)*10^12+SUMIFS('indusa - High Cost'!N:N,'indusa - High Cost'!$A:$A,$A$23,'indusa - High Cost'!$B:$B,$B$28)*10^12*'Misc. Finished Goods Split'!$C10</f>
        <v>69737775681366.703</v>
      </c>
      <c r="G6" s="16">
        <f>SUMIFS('indusa - High Cost'!O:O,'indusa - High Cost'!$A:$A,'BIFUbC-coal'!$A6,'indusa - High Cost'!$B:$B,$B$28)*10^12+SUMIFS('indusa - High Cost'!O:O,'indusa - High Cost'!$A:$A,$A$23,'indusa - High Cost'!$B:$B,$B$28)*10^12*'Misc. Finished Goods Split'!$C10</f>
        <v>72390591649566.109</v>
      </c>
      <c r="H6" s="16">
        <f>SUMIFS('indusa - High Cost'!P:P,'indusa - High Cost'!$A:$A,'BIFUbC-coal'!$A6,'indusa - High Cost'!$B:$B,$B$28)*10^12+SUMIFS('indusa - High Cost'!P:P,'indusa - High Cost'!$A:$A,$A$23,'indusa - High Cost'!$B:$B,$B$28)*10^12*'Misc. Finished Goods Split'!$C10</f>
        <v>75070004093213.688</v>
      </c>
      <c r="I6" s="16">
        <f>SUMIFS('indusa - High Cost'!Q:Q,'indusa - High Cost'!$A:$A,'BIFUbC-coal'!$A6,'indusa - High Cost'!$B:$B,$B$28)*10^12+SUMIFS('indusa - High Cost'!Q:Q,'indusa - High Cost'!$A:$A,$A$23,'indusa - High Cost'!$B:$B,$B$28)*10^12*'Misc. Finished Goods Split'!$C10</f>
        <v>77268049372714.75</v>
      </c>
      <c r="J6" s="16">
        <f>SUMIFS('indusa - High Cost'!R:R,'indusa - High Cost'!$A:$A,'BIFUbC-coal'!$A6,'indusa - High Cost'!$B:$B,$B$28)*10^12+SUMIFS('indusa - High Cost'!R:R,'indusa - High Cost'!$A:$A,$A$23,'indusa - High Cost'!$B:$B,$B$28)*10^12*'Misc. Finished Goods Split'!$C10</f>
        <v>81643382406229.859</v>
      </c>
      <c r="K6" s="16">
        <f>SUMIFS('indusa - High Cost'!S:S,'indusa - High Cost'!$A:$A,'BIFUbC-coal'!$A6,'indusa - High Cost'!$B:$B,$B$28)*10^12+SUMIFS('indusa - High Cost'!S:S,'indusa - High Cost'!$A:$A,$A$23,'indusa - High Cost'!$B:$B,$B$28)*10^12*'Misc. Finished Goods Split'!$C10</f>
        <v>83897943636159.672</v>
      </c>
      <c r="L6" s="16">
        <f>SUMIFS('indusa - High Cost'!T:T,'indusa - High Cost'!$A:$A,'BIFUbC-coal'!$A6,'indusa - High Cost'!$B:$B,$B$28)*10^12+SUMIFS('indusa - High Cost'!T:T,'indusa - High Cost'!$A:$A,$A$23,'indusa - High Cost'!$B:$B,$B$28)*10^12*'Misc. Finished Goods Split'!$C10</f>
        <v>84709042898825.25</v>
      </c>
      <c r="M6" s="16">
        <f>SUMIFS('indusa - High Cost'!U:U,'indusa - High Cost'!$A:$A,'BIFUbC-coal'!$A6,'indusa - High Cost'!$B:$B,$B$28)*10^12+SUMIFS('indusa - High Cost'!U:U,'indusa - High Cost'!$A:$A,$A$23,'indusa - High Cost'!$B:$B,$B$28)*10^12*'Misc. Finished Goods Split'!$C10</f>
        <v>83882025276066.063</v>
      </c>
      <c r="N6" s="16">
        <f>SUMIFS('indusa - High Cost'!V:V,'indusa - High Cost'!$A:$A,'BIFUbC-coal'!$A6,'indusa - High Cost'!$B:$B,$B$28)*10^12+SUMIFS('indusa - High Cost'!V:V,'indusa - High Cost'!$A:$A,$A$23,'indusa - High Cost'!$B:$B,$B$28)*10^12*'Misc. Finished Goods Split'!$C10</f>
        <v>82075391325325.609</v>
      </c>
      <c r="O6" s="16">
        <f>SUMIFS('indusa - High Cost'!W:W,'indusa - High Cost'!$A:$A,'BIFUbC-coal'!$A6,'indusa - High Cost'!$B:$B,$B$28)*10^12+SUMIFS('indusa - High Cost'!W:W,'indusa - High Cost'!$A:$A,$A$23,'indusa - High Cost'!$B:$B,$B$28)*10^12*'Misc. Finished Goods Split'!$C10</f>
        <v>80185007653306.891</v>
      </c>
      <c r="P6" s="16">
        <f>SUMIFS('indusa - High Cost'!X:X,'indusa - High Cost'!$A:$A,'BIFUbC-coal'!$A6,'indusa - High Cost'!$B:$B,$B$28)*10^12+SUMIFS('indusa - High Cost'!X:X,'indusa - High Cost'!$A:$A,$A$23,'indusa - High Cost'!$B:$B,$B$28)*10^12*'Misc. Finished Goods Split'!$C10</f>
        <v>78318873145122.938</v>
      </c>
      <c r="Q6" s="16">
        <f>SUMIFS('indusa - High Cost'!Y:Y,'indusa - High Cost'!$A:$A,'BIFUbC-coal'!$A6,'indusa - High Cost'!$B:$B,$B$28)*10^12+SUMIFS('indusa - High Cost'!Y:Y,'indusa - High Cost'!$A:$A,$A$23,'indusa - High Cost'!$B:$B,$B$28)*10^12*'Misc. Finished Goods Split'!$C10</f>
        <v>76578988915660.734</v>
      </c>
      <c r="R6" s="16">
        <f>SUMIFS('indusa - High Cost'!Z:Z,'indusa - High Cost'!$A:$A,'BIFUbC-coal'!$A6,'indusa - High Cost'!$B:$B,$B$28)*10^12+SUMIFS('indusa - High Cost'!Z:Z,'indusa - High Cost'!$A:$A,$A$23,'indusa - High Cost'!$B:$B,$B$28)*10^12*'Misc. Finished Goods Split'!$C10</f>
        <v>75541855522363.766</v>
      </c>
      <c r="S6" s="16">
        <f>SUMIFS('indusa - High Cost'!AA:AA,'indusa - High Cost'!$A:$A,'BIFUbC-coal'!$A6,'indusa - High Cost'!$B:$B,$B$28)*10^12+SUMIFS('indusa - High Cost'!AA:AA,'indusa - High Cost'!$A:$A,$A$23,'indusa - High Cost'!$B:$B,$B$28)*10^12*'Misc. Finished Goods Split'!$C10</f>
        <v>74832952555255.406</v>
      </c>
      <c r="T6" s="16">
        <f>SUMIFS('indusa - High Cost'!AB:AB,'indusa - High Cost'!$A:$A,'BIFUbC-coal'!$A6,'indusa - High Cost'!$B:$B,$B$28)*10^12+SUMIFS('indusa - High Cost'!AB:AB,'indusa - High Cost'!$A:$A,$A$23,'indusa - High Cost'!$B:$B,$B$28)*10^12*'Misc. Finished Goods Split'!$C10</f>
        <v>73693491702878.156</v>
      </c>
      <c r="U6" s="16">
        <f>SUMIFS('indusa - High Cost'!AC:AC,'indusa - High Cost'!$A:$A,'BIFUbC-coal'!$A6,'indusa - High Cost'!$B:$B,$B$28)*10^12+SUMIFS('indusa - High Cost'!AC:AC,'indusa - High Cost'!$A:$A,$A$23,'indusa - High Cost'!$B:$B,$B$28)*10^12*'Misc. Finished Goods Split'!$C10</f>
        <v>72463472965232.016</v>
      </c>
      <c r="V6" s="16">
        <f>SUMIFS('indusa - High Cost'!AD:AD,'indusa - High Cost'!$A:$A,'BIFUbC-coal'!$A6,'indusa - High Cost'!$B:$B,$B$28)*10^12+SUMIFS('indusa - High Cost'!AD:AD,'indusa - High Cost'!$A:$A,$A$23,'indusa - High Cost'!$B:$B,$B$28)*10^12*'Misc. Finished Goods Split'!$C10</f>
        <v>71324262391576.5</v>
      </c>
      <c r="W6" s="16">
        <f>SUMIFS('indusa - High Cost'!AE:AE,'indusa - High Cost'!$A:$A,'BIFUbC-coal'!$A6,'indusa - High Cost'!$B:$B,$B$28)*10^12+SUMIFS('indusa - High Cost'!AE:AE,'indusa - High Cost'!$A:$A,$A$23,'indusa - High Cost'!$B:$B,$B$28)*10^12*'Misc. Finished Goods Split'!$C10</f>
        <v>70068647178482.18</v>
      </c>
      <c r="X6" s="16">
        <f>SUMIFS('indusa - High Cost'!AF:AF,'indusa - High Cost'!$A:$A,'BIFUbC-coal'!$A6,'indusa - High Cost'!$B:$B,$B$28)*10^12+SUMIFS('indusa - High Cost'!AF:AF,'indusa - High Cost'!$A:$A,$A$23,'indusa - High Cost'!$B:$B,$B$28)*10^12*'Misc. Finished Goods Split'!$C10</f>
        <v>68828571113010.617</v>
      </c>
      <c r="Y6" s="16">
        <f>SUMIFS('indusa - High Cost'!AG:AG,'indusa - High Cost'!$A:$A,'BIFUbC-coal'!$A6,'indusa - High Cost'!$B:$B,$B$28)*10^12+SUMIFS('indusa - High Cost'!AG:AG,'indusa - High Cost'!$A:$A,$A$23,'indusa - High Cost'!$B:$B,$B$28)*10^12*'Misc. Finished Goods Split'!$C10</f>
        <v>67424783916440.055</v>
      </c>
      <c r="Z6" s="16">
        <f>SUMIFS('indusa - High Cost'!AH:AH,'indusa - High Cost'!$A:$A,'BIFUbC-coal'!$A6,'indusa - High Cost'!$B:$B,$B$28)*10^12+SUMIFS('indusa - High Cost'!AH:AH,'indusa - High Cost'!$A:$A,$A$23,'indusa - High Cost'!$B:$B,$B$28)*10^12*'Misc. Finished Goods Split'!$C10</f>
        <v>66078341801708.961</v>
      </c>
      <c r="AA6" s="16">
        <f>SUMIFS('indusa - High Cost'!AI:AI,'indusa - High Cost'!$A:$A,'BIFUbC-coal'!$A6,'indusa - High Cost'!$B:$B,$B$28)*10^12+SUMIFS('indusa - High Cost'!AI:AI,'indusa - High Cost'!$A:$A,$A$23,'indusa - High Cost'!$B:$B,$B$28)*10^12*'Misc. Finished Goods Split'!$C10</f>
        <v>64796189670765.836</v>
      </c>
      <c r="AB6" s="16">
        <f>SUMIFS('indusa - High Cost'!AJ:AJ,'indusa - High Cost'!$A:$A,'BIFUbC-coal'!$A6,'indusa - High Cost'!$B:$B,$B$28)*10^12+SUMIFS('indusa - High Cost'!AJ:AJ,'indusa - High Cost'!$A:$A,$A$23,'indusa - High Cost'!$B:$B,$B$28)*10^12*'Misc. Finished Goods Split'!$C10</f>
        <v>63915554605138.406</v>
      </c>
    </row>
    <row r="7" spans="1:31" x14ac:dyDescent="0.25">
      <c r="A7" t="s">
        <v>104</v>
      </c>
      <c r="B7" s="16">
        <f>SUMIFS('indusa - High Cost'!J:J,'indusa - High Cost'!$A:$A,$A$23,'indusa - High Cost'!$B:$B,$B$28)*10^12*'Misc. Finished Goods Split'!$C11</f>
        <v>934616880957.2738</v>
      </c>
      <c r="C7" s="16">
        <f>SUMIFS('indusa - High Cost'!K:K,'indusa - High Cost'!$A:$A,$A$23,'indusa - High Cost'!$B:$B,$B$28)*10^12*'Misc. Finished Goods Split'!$C11</f>
        <v>963451906476.56995</v>
      </c>
      <c r="D7" s="16">
        <f>SUMIFS('indusa - High Cost'!L:L,'indusa - High Cost'!$A:$A,$A$23,'indusa - High Cost'!$B:$B,$B$28)*10^12*'Misc. Finished Goods Split'!$C11</f>
        <v>998105659118.59387</v>
      </c>
      <c r="E7" s="16">
        <f>SUMIFS('indusa - High Cost'!M:M,'indusa - High Cost'!$A:$A,$A$23,'indusa - High Cost'!$B:$B,$B$28)*10^12*'Misc. Finished Goods Split'!$C11</f>
        <v>1034569682421.022</v>
      </c>
      <c r="F7" s="16">
        <f>SUMIFS('indusa - High Cost'!N:N,'indusa - High Cost'!$A:$A,$A$23,'indusa - High Cost'!$B:$B,$B$28)*10^12*'Misc. Finished Goods Split'!$C11</f>
        <v>1063275402893.1466</v>
      </c>
      <c r="G7" s="16">
        <f>SUMIFS('indusa - High Cost'!O:O,'indusa - High Cost'!$A:$A,$A$23,'indusa - High Cost'!$B:$B,$B$28)*10^12*'Misc. Finished Goods Split'!$C11</f>
        <v>1088231276997.2906</v>
      </c>
      <c r="H7" s="16">
        <f>SUMIFS('indusa - High Cost'!P:P,'indusa - High Cost'!$A:$A,$A$23,'indusa - High Cost'!$B:$B,$B$28)*10^12*'Misc. Finished Goods Split'!$C11</f>
        <v>1114156938955.2227</v>
      </c>
      <c r="I7" s="16">
        <f>SUMIFS('indusa - High Cost'!Q:Q,'indusa - High Cost'!$A:$A,$A$23,'indusa - High Cost'!$B:$B,$B$28)*10^12*'Misc. Finished Goods Split'!$C11</f>
        <v>1134716441455.5278</v>
      </c>
      <c r="J7" s="16">
        <f>SUMIFS('indusa - High Cost'!R:R,'indusa - High Cost'!$A:$A,$A$23,'indusa - High Cost'!$B:$B,$B$28)*10^12*'Misc. Finished Goods Split'!$C11</f>
        <v>1153142410677.4998</v>
      </c>
      <c r="K7" s="16">
        <f>SUMIFS('indusa - High Cost'!S:S,'indusa - High Cost'!$A:$A,$A$23,'indusa - High Cost'!$B:$B,$B$28)*10^12*'Misc. Finished Goods Split'!$C11</f>
        <v>1163810077069.1675</v>
      </c>
      <c r="L7" s="16">
        <f>SUMIFS('indusa - High Cost'!T:T,'indusa - High Cost'!$A:$A,$A$23,'indusa - High Cost'!$B:$B,$B$28)*10^12*'Misc. Finished Goods Split'!$C11</f>
        <v>1173184692989.1182</v>
      </c>
      <c r="M7" s="16">
        <f>SUMIFS('indusa - High Cost'!U:U,'indusa - High Cost'!$A:$A,$A$23,'indusa - High Cost'!$B:$B,$B$28)*10^12*'Misc. Finished Goods Split'!$C11</f>
        <v>1178033632258.0581</v>
      </c>
      <c r="N7" s="16">
        <f>SUMIFS('indusa - High Cost'!V:V,'indusa - High Cost'!$A:$A,$A$23,'indusa - High Cost'!$B:$B,$B$28)*10^12*'Misc. Finished Goods Split'!$C11</f>
        <v>1180037860489.22</v>
      </c>
      <c r="O7" s="16">
        <f>SUMIFS('indusa - High Cost'!W:W,'indusa - High Cost'!$A:$A,$A$23,'indusa - High Cost'!$B:$B,$B$28)*10^12*'Misc. Finished Goods Split'!$C11</f>
        <v>1182882571526.998</v>
      </c>
      <c r="P7" s="16">
        <f>SUMIFS('indusa - High Cost'!X:X,'indusa - High Cost'!$A:$A,$A$23,'indusa - High Cost'!$B:$B,$B$28)*10^12*'Misc. Finished Goods Split'!$C11</f>
        <v>1183205834144.9272</v>
      </c>
      <c r="Q7" s="16">
        <f>SUMIFS('indusa - High Cost'!Y:Y,'indusa - High Cost'!$A:$A,$A$23,'indusa - High Cost'!$B:$B,$B$28)*10^12*'Misc. Finished Goods Split'!$C11</f>
        <v>1184369579569.4729</v>
      </c>
      <c r="R7" s="16">
        <f>SUMIFS('indusa - High Cost'!Z:Z,'indusa - High Cost'!$A:$A,$A$23,'indusa - High Cost'!$B:$B,$B$28)*10^12*'Misc. Finished Goods Split'!$C11</f>
        <v>1188054773413.8672</v>
      </c>
      <c r="S7" s="16">
        <f>SUMIFS('indusa - High Cost'!AA:AA,'indusa - High Cost'!$A:$A,$A$23,'indusa - High Cost'!$B:$B,$B$28)*10^12*'Misc. Finished Goods Split'!$C11</f>
        <v>1190705526880.8877</v>
      </c>
      <c r="T7" s="16">
        <f>SUMIFS('indusa - High Cost'!AB:AB,'indusa - High Cost'!$A:$A,$A$23,'indusa - High Cost'!$B:$B,$B$28)*10^12*'Misc. Finished Goods Split'!$C11</f>
        <v>1192774407635.6355</v>
      </c>
      <c r="U7" s="16">
        <f>SUMIFS('indusa - High Cost'!AC:AC,'indusa - High Cost'!$A:$A,$A$23,'indusa - High Cost'!$B:$B,$B$28)*10^12*'Misc. Finished Goods Split'!$C11</f>
        <v>1194261415678.1104</v>
      </c>
      <c r="V7" s="16">
        <f>SUMIFS('indusa - High Cost'!AD:AD,'indusa - High Cost'!$A:$A,$A$23,'indusa - High Cost'!$B:$B,$B$28)*10^12*'Misc. Finished Goods Split'!$C11</f>
        <v>1197170779239.4744</v>
      </c>
      <c r="W7" s="16">
        <f>SUMIFS('indusa - High Cost'!AE:AE,'indusa - High Cost'!$A:$A,$A$23,'indusa - High Cost'!$B:$B,$B$28)*10^12*'Misc. Finished Goods Split'!$C11</f>
        <v>1197687999428.1611</v>
      </c>
      <c r="X7" s="16">
        <f>SUMIFS('indusa - High Cost'!AF:AF,'indusa - High Cost'!$A:$A,$A$23,'indusa - High Cost'!$B:$B,$B$28)*10^12*'Misc. Finished Goods Split'!$C11</f>
        <v>1200274100371.5957</v>
      </c>
      <c r="Y7" s="16">
        <f>SUMIFS('indusa - High Cost'!AG:AG,'indusa - High Cost'!$A:$A,$A$23,'indusa - High Cost'!$B:$B,$B$28)*10^12*'Misc. Finished Goods Split'!$C11</f>
        <v>1204088599263.1619</v>
      </c>
      <c r="Z7" s="16">
        <f>SUMIFS('indusa - High Cost'!AH:AH,'indusa - High Cost'!$A:$A,$A$23,'indusa - High Cost'!$B:$B,$B$28)*10^12*'Misc. Finished Goods Split'!$C11</f>
        <v>1204670471975.4346</v>
      </c>
      <c r="AA7" s="16">
        <f>SUMIFS('indusa - High Cost'!AI:AI,'indusa - High Cost'!$A:$A,$A$23,'indusa - High Cost'!$B:$B,$B$28)*10^12*'Misc. Finished Goods Split'!$C11</f>
        <v>1209842673862.304</v>
      </c>
      <c r="AB7" s="16">
        <f>SUMIFS('indusa - High Cost'!AJ:AJ,'indusa - High Cost'!$A:$A,$A$23,'indusa - High Cost'!$B:$B,$B$28)*10^12*'Misc. Finished Goods Split'!$C11</f>
        <v>1208484970867.0007</v>
      </c>
    </row>
    <row r="8" spans="1:31" x14ac:dyDescent="0.25">
      <c r="A8" t="s">
        <v>105</v>
      </c>
      <c r="B8" s="16">
        <f>SUMIFS('indusa - High Cost'!J:J,'indusa - High Cost'!$A:$A,$A$8,'indusa - High Cost'!$B:$B,$B$28)*10^12</f>
        <v>0</v>
      </c>
      <c r="C8" s="16">
        <f>SUMIFS('indusa - High Cost'!K:K,'indusa - High Cost'!$A:$A,$A$8,'indusa - High Cost'!$B:$B,$B$28)*10^12</f>
        <v>0</v>
      </c>
      <c r="D8" s="16">
        <f>SUMIFS('indusa - High Cost'!L:L,'indusa - High Cost'!$A:$A,$A$8,'indusa - High Cost'!$B:$B,$B$28)*10^12</f>
        <v>0</v>
      </c>
      <c r="E8" s="16">
        <f>SUMIFS('indusa - High Cost'!M:M,'indusa - High Cost'!$A:$A,$A$8,'indusa - High Cost'!$B:$B,$B$28)*10^12</f>
        <v>0</v>
      </c>
      <c r="F8" s="16">
        <f>SUMIFS('indusa - High Cost'!N:N,'indusa - High Cost'!$A:$A,$A$8,'indusa - High Cost'!$B:$B,$B$28)*10^12</f>
        <v>0</v>
      </c>
      <c r="G8" s="16">
        <f>SUMIFS('indusa - High Cost'!O:O,'indusa - High Cost'!$A:$A,$A$8,'indusa - High Cost'!$B:$B,$B$28)*10^12</f>
        <v>0</v>
      </c>
      <c r="H8" s="16">
        <f>SUMIFS('indusa - High Cost'!P:P,'indusa - High Cost'!$A:$A,$A$8,'indusa - High Cost'!$B:$B,$B$28)*10^12</f>
        <v>0</v>
      </c>
      <c r="I8" s="16">
        <f>SUMIFS('indusa - High Cost'!Q:Q,'indusa - High Cost'!$A:$A,$A$8,'indusa - High Cost'!$B:$B,$B$28)*10^12</f>
        <v>0</v>
      </c>
      <c r="J8" s="16">
        <f>SUMIFS('indusa - High Cost'!R:R,'indusa - High Cost'!$A:$A,$A$8,'indusa - High Cost'!$B:$B,$B$28)*10^12</f>
        <v>0</v>
      </c>
      <c r="K8" s="16">
        <f>SUMIFS('indusa - High Cost'!S:S,'indusa - High Cost'!$A:$A,$A$8,'indusa - High Cost'!$B:$B,$B$28)*10^12</f>
        <v>0</v>
      </c>
      <c r="L8" s="16">
        <f>SUMIFS('indusa - High Cost'!T:T,'indusa - High Cost'!$A:$A,$A$8,'indusa - High Cost'!$B:$B,$B$28)*10^12</f>
        <v>0</v>
      </c>
      <c r="M8" s="16">
        <f>SUMIFS('indusa - High Cost'!U:U,'indusa - High Cost'!$A:$A,$A$8,'indusa - High Cost'!$B:$B,$B$28)*10^12</f>
        <v>0</v>
      </c>
      <c r="N8" s="16">
        <f>SUMIFS('indusa - High Cost'!V:V,'indusa - High Cost'!$A:$A,$A$8,'indusa - High Cost'!$B:$B,$B$28)*10^12</f>
        <v>0</v>
      </c>
      <c r="O8" s="16">
        <f>SUMIFS('indusa - High Cost'!W:W,'indusa - High Cost'!$A:$A,$A$8,'indusa - High Cost'!$B:$B,$B$28)*10^12</f>
        <v>0</v>
      </c>
      <c r="P8" s="16">
        <f>SUMIFS('indusa - High Cost'!X:X,'indusa - High Cost'!$A:$A,$A$8,'indusa - High Cost'!$B:$B,$B$28)*10^12</f>
        <v>0</v>
      </c>
      <c r="Q8" s="16">
        <f>SUMIFS('indusa - High Cost'!Y:Y,'indusa - High Cost'!$A:$A,$A$8,'indusa - High Cost'!$B:$B,$B$28)*10^12</f>
        <v>0</v>
      </c>
      <c r="R8" s="16">
        <f>SUMIFS('indusa - High Cost'!Z:Z,'indusa - High Cost'!$A:$A,$A$8,'indusa - High Cost'!$B:$B,$B$28)*10^12</f>
        <v>0</v>
      </c>
      <c r="S8" s="16">
        <f>SUMIFS('indusa - High Cost'!AA:AA,'indusa - High Cost'!$A:$A,$A$8,'indusa - High Cost'!$B:$B,$B$28)*10^12</f>
        <v>0</v>
      </c>
      <c r="T8" s="16">
        <f>SUMIFS('indusa - High Cost'!AB:AB,'indusa - High Cost'!$A:$A,$A$8,'indusa - High Cost'!$B:$B,$B$28)*10^12</f>
        <v>0</v>
      </c>
      <c r="U8" s="16">
        <f>SUMIFS('indusa - High Cost'!AC:AC,'indusa - High Cost'!$A:$A,$A$8,'indusa - High Cost'!$B:$B,$B$28)*10^12</f>
        <v>0</v>
      </c>
      <c r="V8" s="16">
        <f>SUMIFS('indusa - High Cost'!AD:AD,'indusa - High Cost'!$A:$A,$A$8,'indusa - High Cost'!$B:$B,$B$28)*10^12</f>
        <v>0</v>
      </c>
      <c r="W8" s="16">
        <f>SUMIFS('indusa - High Cost'!AE:AE,'indusa - High Cost'!$A:$A,$A$8,'indusa - High Cost'!$B:$B,$B$28)*10^12</f>
        <v>0</v>
      </c>
      <c r="X8" s="16">
        <f>SUMIFS('indusa - High Cost'!AF:AF,'indusa - High Cost'!$A:$A,$A$8,'indusa - High Cost'!$B:$B,$B$28)*10^12</f>
        <v>0</v>
      </c>
      <c r="Y8" s="16">
        <f>SUMIFS('indusa - High Cost'!AG:AG,'indusa - High Cost'!$A:$A,$A$8,'indusa - High Cost'!$B:$B,$B$28)*10^12</f>
        <v>0</v>
      </c>
      <c r="Z8" s="16">
        <f>SUMIFS('indusa - High Cost'!AH:AH,'indusa - High Cost'!$A:$A,$A$8,'indusa - High Cost'!$B:$B,$B$28)*10^12</f>
        <v>0</v>
      </c>
      <c r="AA8" s="16">
        <f>SUMIFS('indusa - High Cost'!AI:AI,'indusa - High Cost'!$A:$A,$A$8,'indusa - High Cost'!$B:$B,$B$28)*10^12</f>
        <v>0</v>
      </c>
      <c r="AB8" s="16">
        <f>SUMIFS('indusa - High Cost'!AJ:AJ,'indusa - High Cost'!$A:$A,$A$8,'indusa - High Cost'!$B:$B,$B$28)*10^12</f>
        <v>0</v>
      </c>
    </row>
    <row r="9" spans="1:31" x14ac:dyDescent="0.25">
      <c r="A9" t="s">
        <v>106</v>
      </c>
      <c r="B9" s="16">
        <f>SUMIFS('indusa - High Cost'!J:J,'indusa - High Cost'!$A:$A,'BIFUbC-coal'!$A9,'indusa - High Cost'!$B:$B,$B$28)*10^12+SUMIFS('indusa - High Cost'!J:J,'indusa - High Cost'!$A:$A,$A$23,'indusa - High Cost'!$B:$B,$B$28)*10^12*'Misc. Finished Goods Split'!$C12</f>
        <v>14795804875917.945</v>
      </c>
      <c r="C9" s="16">
        <f>SUMIFS('indusa - High Cost'!K:K,'indusa - High Cost'!$A:$A,'BIFUbC-coal'!$A9,'indusa - High Cost'!$B:$B,$B$28)*10^12+SUMIFS('indusa - High Cost'!K:K,'indusa - High Cost'!$A:$A,$A$23,'indusa - High Cost'!$B:$B,$B$28)*10^12*'Misc. Finished Goods Split'!$C12</f>
        <v>15186549270955.258</v>
      </c>
      <c r="D9" s="16">
        <f>SUMIFS('indusa - High Cost'!L:L,'indusa - High Cost'!$A:$A,'BIFUbC-coal'!$A9,'indusa - High Cost'!$B:$B,$B$28)*10^12+SUMIFS('indusa - High Cost'!L:L,'indusa - High Cost'!$A:$A,$A$23,'indusa - High Cost'!$B:$B,$B$28)*10^12*'Misc. Finished Goods Split'!$C12</f>
        <v>15537112041672.748</v>
      </c>
      <c r="E9" s="16">
        <f>SUMIFS('indusa - High Cost'!M:M,'indusa - High Cost'!$A:$A,'BIFUbC-coal'!$A9,'indusa - High Cost'!$B:$B,$B$28)*10^12+SUMIFS('indusa - High Cost'!M:M,'indusa - High Cost'!$A:$A,$A$23,'indusa - High Cost'!$B:$B,$B$28)*10^12*'Misc. Finished Goods Split'!$C12</f>
        <v>15593107195935.18</v>
      </c>
      <c r="F9" s="16">
        <f>SUMIFS('indusa - High Cost'!N:N,'indusa - High Cost'!$A:$A,'BIFUbC-coal'!$A9,'indusa - High Cost'!$B:$B,$B$28)*10^12+SUMIFS('indusa - High Cost'!N:N,'indusa - High Cost'!$A:$A,$A$23,'indusa - High Cost'!$B:$B,$B$28)*10^12*'Misc. Finished Goods Split'!$C12</f>
        <v>15709677849290.711</v>
      </c>
      <c r="G9" s="16">
        <f>SUMIFS('indusa - High Cost'!O:O,'indusa - High Cost'!$A:$A,'BIFUbC-coal'!$A9,'indusa - High Cost'!$B:$B,$B$28)*10^12+SUMIFS('indusa - High Cost'!O:O,'indusa - High Cost'!$A:$A,$A$23,'indusa - High Cost'!$B:$B,$B$28)*10^12*'Misc. Finished Goods Split'!$C12</f>
        <v>15897209993874.574</v>
      </c>
      <c r="H9" s="16">
        <f>SUMIFS('indusa - High Cost'!P:P,'indusa - High Cost'!$A:$A,'BIFUbC-coal'!$A9,'indusa - High Cost'!$B:$B,$B$28)*10^12+SUMIFS('indusa - High Cost'!P:P,'indusa - High Cost'!$A:$A,$A$23,'indusa - High Cost'!$B:$B,$B$28)*10^12*'Misc. Finished Goods Split'!$C12</f>
        <v>16111045201071.801</v>
      </c>
      <c r="I9" s="16">
        <f>SUMIFS('indusa - High Cost'!Q:Q,'indusa - High Cost'!$A:$A,'BIFUbC-coal'!$A9,'indusa - High Cost'!$B:$B,$B$28)*10^12+SUMIFS('indusa - High Cost'!Q:Q,'indusa - High Cost'!$A:$A,$A$23,'indusa - High Cost'!$B:$B,$B$28)*10^12*'Misc. Finished Goods Split'!$C12</f>
        <v>16377670128475.086</v>
      </c>
      <c r="J9" s="16">
        <f>SUMIFS('indusa - High Cost'!R:R,'indusa - High Cost'!$A:$A,'BIFUbC-coal'!$A9,'indusa - High Cost'!$B:$B,$B$28)*10^12+SUMIFS('indusa - High Cost'!R:R,'indusa - High Cost'!$A:$A,$A$23,'indusa - High Cost'!$B:$B,$B$28)*10^12*'Misc. Finished Goods Split'!$C12</f>
        <v>16717428318128.977</v>
      </c>
      <c r="K9" s="16">
        <f>SUMIFS('indusa - High Cost'!S:S,'indusa - High Cost'!$A:$A,'BIFUbC-coal'!$A9,'indusa - High Cost'!$B:$B,$B$28)*10^12+SUMIFS('indusa - High Cost'!S:S,'indusa - High Cost'!$A:$A,$A$23,'indusa - High Cost'!$B:$B,$B$28)*10^12*'Misc. Finished Goods Split'!$C12</f>
        <v>16933762006875.963</v>
      </c>
      <c r="L9" s="16">
        <f>SUMIFS('indusa - High Cost'!T:T,'indusa - High Cost'!$A:$A,'BIFUbC-coal'!$A9,'indusa - High Cost'!$B:$B,$B$28)*10^12+SUMIFS('indusa - High Cost'!T:T,'indusa - High Cost'!$A:$A,$A$23,'indusa - High Cost'!$B:$B,$B$28)*10^12*'Misc. Finished Goods Split'!$C12</f>
        <v>17157358278805.135</v>
      </c>
      <c r="M9" s="16">
        <f>SUMIFS('indusa - High Cost'!U:U,'indusa - High Cost'!$A:$A,'BIFUbC-coal'!$A9,'indusa - High Cost'!$B:$B,$B$28)*10^12+SUMIFS('indusa - High Cost'!U:U,'indusa - High Cost'!$A:$A,$A$23,'indusa - High Cost'!$B:$B,$B$28)*10^12*'Misc. Finished Goods Split'!$C12</f>
        <v>17256873591871.947</v>
      </c>
      <c r="N9" s="16">
        <f>SUMIFS('indusa - High Cost'!V:V,'indusa - High Cost'!$A:$A,'BIFUbC-coal'!$A9,'indusa - High Cost'!$B:$B,$B$28)*10^12+SUMIFS('indusa - High Cost'!V:V,'indusa - High Cost'!$A:$A,$A$23,'indusa - High Cost'!$B:$B,$B$28)*10^12*'Misc. Finished Goods Split'!$C12</f>
        <v>17252566587939.564</v>
      </c>
      <c r="O9" s="16">
        <f>SUMIFS('indusa - High Cost'!W:W,'indusa - High Cost'!$A:$A,'BIFUbC-coal'!$A9,'indusa - High Cost'!$B:$B,$B$28)*10^12+SUMIFS('indusa - High Cost'!W:W,'indusa - High Cost'!$A:$A,$A$23,'indusa - High Cost'!$B:$B,$B$28)*10^12*'Misc. Finished Goods Split'!$C12</f>
        <v>17178388904938.762</v>
      </c>
      <c r="P9" s="16">
        <f>SUMIFS('indusa - High Cost'!X:X,'indusa - High Cost'!$A:$A,'BIFUbC-coal'!$A9,'indusa - High Cost'!$B:$B,$B$28)*10^12+SUMIFS('indusa - High Cost'!X:X,'indusa - High Cost'!$A:$A,$A$23,'indusa - High Cost'!$B:$B,$B$28)*10^12*'Misc. Finished Goods Split'!$C12</f>
        <v>17113823259143.215</v>
      </c>
      <c r="Q9" s="16">
        <f>SUMIFS('indusa - High Cost'!Y:Y,'indusa - High Cost'!$A:$A,'BIFUbC-coal'!$A9,'indusa - High Cost'!$B:$B,$B$28)*10^12+SUMIFS('indusa - High Cost'!Y:Y,'indusa - High Cost'!$A:$A,$A$23,'indusa - High Cost'!$B:$B,$B$28)*10^12*'Misc. Finished Goods Split'!$C12</f>
        <v>17088386934279.25</v>
      </c>
      <c r="R9" s="16">
        <f>SUMIFS('indusa - High Cost'!Z:Z,'indusa - High Cost'!$A:$A,'BIFUbC-coal'!$A9,'indusa - High Cost'!$B:$B,$B$28)*10^12+SUMIFS('indusa - High Cost'!Z:Z,'indusa - High Cost'!$A:$A,$A$23,'indusa - High Cost'!$B:$B,$B$28)*10^12*'Misc. Finished Goods Split'!$C12</f>
        <v>17118338572210.027</v>
      </c>
      <c r="S9" s="16">
        <f>SUMIFS('indusa - High Cost'!AA:AA,'indusa - High Cost'!$A:$A,'BIFUbC-coal'!$A9,'indusa - High Cost'!$B:$B,$B$28)*10^12+SUMIFS('indusa - High Cost'!AA:AA,'indusa - High Cost'!$A:$A,$A$23,'indusa - High Cost'!$B:$B,$B$28)*10^12*'Misc. Finished Goods Split'!$C12</f>
        <v>17126900276686.553</v>
      </c>
      <c r="T9" s="16">
        <f>SUMIFS('indusa - High Cost'!AB:AB,'indusa - High Cost'!$A:$A,'BIFUbC-coal'!$A9,'indusa - High Cost'!$B:$B,$B$28)*10^12+SUMIFS('indusa - High Cost'!AB:AB,'indusa - High Cost'!$A:$A,$A$23,'indusa - High Cost'!$B:$B,$B$28)*10^12*'Misc. Finished Goods Split'!$C12</f>
        <v>17121680143595.059</v>
      </c>
      <c r="U9" s="16">
        <f>SUMIFS('indusa - High Cost'!AC:AC,'indusa - High Cost'!$A:$A,'BIFUbC-coal'!$A9,'indusa - High Cost'!$B:$B,$B$28)*10^12+SUMIFS('indusa - High Cost'!AC:AC,'indusa - High Cost'!$A:$A,$A$23,'indusa - High Cost'!$B:$B,$B$28)*10^12*'Misc. Finished Goods Split'!$C12</f>
        <v>17100678172935.549</v>
      </c>
      <c r="V9" s="16">
        <f>SUMIFS('indusa - High Cost'!AD:AD,'indusa - High Cost'!$A:$A,'BIFUbC-coal'!$A9,'indusa - High Cost'!$B:$B,$B$28)*10^12+SUMIFS('indusa - High Cost'!AD:AD,'indusa - High Cost'!$A:$A,$A$23,'indusa - High Cost'!$B:$B,$B$28)*10^12*'Misc. Finished Goods Split'!$C12</f>
        <v>17095587360775.637</v>
      </c>
      <c r="W9" s="16">
        <f>SUMIFS('indusa - High Cost'!AE:AE,'indusa - High Cost'!$A:$A,'BIFUbC-coal'!$A9,'indusa - High Cost'!$B:$B,$B$28)*10^12+SUMIFS('indusa - High Cost'!AE:AE,'indusa - High Cost'!$A:$A,$A$23,'indusa - High Cost'!$B:$B,$B$28)*10^12*'Misc. Finished Goods Split'!$C12</f>
        <v>17030282327502.762</v>
      </c>
      <c r="X9" s="16">
        <f>SUMIFS('indusa - High Cost'!AF:AF,'indusa - High Cost'!$A:$A,'BIFUbC-coal'!$A9,'indusa - High Cost'!$B:$B,$B$28)*10^12+SUMIFS('indusa - High Cost'!AF:AF,'indusa - High Cost'!$A:$A,$A$23,'indusa - High Cost'!$B:$B,$B$28)*10^12*'Misc. Finished Goods Split'!$C12</f>
        <v>17026757161138.396</v>
      </c>
      <c r="Y9" s="16">
        <f>SUMIFS('indusa - High Cost'!AG:AG,'indusa - High Cost'!$A:$A,'BIFUbC-coal'!$A9,'indusa - High Cost'!$B:$B,$B$28)*10^12+SUMIFS('indusa - High Cost'!AG:AG,'indusa - High Cost'!$A:$A,$A$23,'indusa - High Cost'!$B:$B,$B$28)*10^12*'Misc. Finished Goods Split'!$C12</f>
        <v>16976882540750.955</v>
      </c>
      <c r="Z9" s="16">
        <f>SUMIFS('indusa - High Cost'!AH:AH,'indusa - High Cost'!$A:$A,'BIFUbC-coal'!$A9,'indusa - High Cost'!$B:$B,$B$28)*10^12+SUMIFS('indusa - High Cost'!AH:AH,'indusa - High Cost'!$A:$A,$A$23,'indusa - High Cost'!$B:$B,$B$28)*10^12*'Misc. Finished Goods Split'!$C12</f>
        <v>16908664378318.973</v>
      </c>
      <c r="AA9" s="16">
        <f>SUMIFS('indusa - High Cost'!AI:AI,'indusa - High Cost'!$A:$A,'BIFUbC-coal'!$A9,'indusa - High Cost'!$B:$B,$B$28)*10^12+SUMIFS('indusa - High Cost'!AI:AI,'indusa - High Cost'!$A:$A,$A$23,'indusa - High Cost'!$B:$B,$B$28)*10^12*'Misc. Finished Goods Split'!$C12</f>
        <v>16858614045590.24</v>
      </c>
      <c r="AB9" s="16">
        <f>SUMIFS('indusa - High Cost'!AJ:AJ,'indusa - High Cost'!$A:$A,'BIFUbC-coal'!$A9,'indusa - High Cost'!$B:$B,$B$28)*10^12+SUMIFS('indusa - High Cost'!AJ:AJ,'indusa - High Cost'!$A:$A,$A$23,'indusa - High Cost'!$B:$B,$B$28)*10^12*'Misc. Finished Goods Split'!$C12</f>
        <v>16817789757931.531</v>
      </c>
      <c r="AC9" s="16"/>
    </row>
    <row r="10" spans="1:31" x14ac:dyDescent="0.25">
      <c r="A10" t="s">
        <v>107</v>
      </c>
      <c r="B10" s="16">
        <f>SUMIFS('indusa - Alt Trans'!J:J,'indusa - Alt Trans'!$A:$A,'BIFUbC-coal'!$A10,'indusa - Alt Trans'!$B:$B,$B$28)*10^12+SUMIFS('indusa - Alt Trans'!J:J,'indusa - Alt Trans'!$A:$A,$A23,'indusa - Alt Trans'!$B:$B,$B$28)*10^12*'Misc. Finished Goods Split'!$D14</f>
        <v>125082604757255.59</v>
      </c>
      <c r="C10" s="16">
        <f>SUMIFS('indusa - Alt Trans'!K:K,'indusa - Alt Trans'!$A:$A,'BIFUbC-coal'!$A10,'indusa - Alt Trans'!$B:$B,$B$28)*10^12+SUMIFS('indusa - Alt Trans'!K:K,'indusa - Alt Trans'!$A:$A,$A23,'indusa - Alt Trans'!$B:$B,$B$28)*10^12*'Misc. Finished Goods Split'!$D14</f>
        <v>125094043099717.97</v>
      </c>
      <c r="D10" s="16">
        <f>SUMIFS('indusa - Alt Trans'!L:L,'indusa - Alt Trans'!$A:$A,'BIFUbC-coal'!$A10,'indusa - Alt Trans'!$B:$B,$B$28)*10^12+SUMIFS('indusa - Alt Trans'!L:L,'indusa - Alt Trans'!$A:$A,$A23,'indusa - Alt Trans'!$B:$B,$B$28)*10^12*'Misc. Finished Goods Split'!$D14</f>
        <v>125107666294111.38</v>
      </c>
      <c r="E10" s="16">
        <f>SUMIFS('indusa - Alt Trans'!M:M,'indusa - Alt Trans'!$A:$A,'BIFUbC-coal'!$A10,'indusa - Alt Trans'!$B:$B,$B$28)*10^12+SUMIFS('indusa - Alt Trans'!M:M,'indusa - Alt Trans'!$A:$A,$A23,'indusa - Alt Trans'!$B:$B,$B$28)*10^12*'Misc. Finished Goods Split'!$D14</f>
        <v>125122600399663.39</v>
      </c>
      <c r="F10" s="16">
        <f>SUMIFS('indusa - Alt Trans'!N:N,'indusa - Alt Trans'!$A:$A,'BIFUbC-coal'!$A10,'indusa - Alt Trans'!$B:$B,$B$28)*10^12+SUMIFS('indusa - Alt Trans'!N:N,'indusa - Alt Trans'!$A:$A,$A23,'indusa - Alt Trans'!$B:$B,$B$28)*10^12*'Misc. Finished Goods Split'!$D14</f>
        <v>125133396138616.66</v>
      </c>
      <c r="G10" s="16">
        <f>SUMIFS('indusa - Alt Trans'!O:O,'indusa - Alt Trans'!$A:$A,'BIFUbC-coal'!$A10,'indusa - Alt Trans'!$B:$B,$B$28)*10^12+SUMIFS('indusa - Alt Trans'!O:O,'indusa - Alt Trans'!$A:$A,$A23,'indusa - Alt Trans'!$B:$B,$B$28)*10^12*'Misc. Finished Goods Split'!$D14</f>
        <v>125143677794762.63</v>
      </c>
      <c r="H10" s="16">
        <f>SUMIFS('indusa - Alt Trans'!P:P,'indusa - Alt Trans'!$A:$A,'BIFUbC-coal'!$A10,'indusa - Alt Trans'!$B:$B,$B$28)*10^12+SUMIFS('indusa - Alt Trans'!P:P,'indusa - Alt Trans'!$A:$A,$A23,'indusa - Alt Trans'!$B:$B,$B$28)*10^12*'Misc. Finished Goods Split'!$D14</f>
        <v>125153856634347.14</v>
      </c>
      <c r="I10" s="16">
        <f>SUMIFS('indusa - Alt Trans'!Q:Q,'indusa - Alt Trans'!$A:$A,'BIFUbC-coal'!$A10,'indusa - Alt Trans'!$B:$B,$B$28)*10^12+SUMIFS('indusa - Alt Trans'!Q:Q,'indusa - Alt Trans'!$A:$A,$A23,'indusa - Alt Trans'!$B:$B,$B$28)*10^12*'Misc. Finished Goods Split'!$D14</f>
        <v>125161747805439.16</v>
      </c>
      <c r="J10" s="16">
        <f>SUMIFS('indusa - Alt Trans'!R:R,'indusa - Alt Trans'!$A:$A,'BIFUbC-coal'!$A10,'indusa - Alt Trans'!$B:$B,$B$28)*10^12+SUMIFS('indusa - Alt Trans'!R:R,'indusa - Alt Trans'!$A:$A,$A23,'indusa - Alt Trans'!$B:$B,$B$28)*10^12*'Misc. Finished Goods Split'!$D14</f>
        <v>125169433343408.27</v>
      </c>
      <c r="K10" s="16">
        <f>SUMIFS('indusa - Alt Trans'!S:S,'indusa - Alt Trans'!$A:$A,'BIFUbC-coal'!$A10,'indusa - Alt Trans'!$B:$B,$B$28)*10^12+SUMIFS('indusa - Alt Trans'!S:S,'indusa - Alt Trans'!$A:$A,$A23,'indusa - Alt Trans'!$B:$B,$B$28)*10^12*'Misc. Finished Goods Split'!$D14</f>
        <v>125174676988042.72</v>
      </c>
      <c r="L10" s="16">
        <f>SUMIFS('indusa - Alt Trans'!T:T,'indusa - Alt Trans'!$A:$A,'BIFUbC-coal'!$A10,'indusa - Alt Trans'!$B:$B,$B$28)*10^12+SUMIFS('indusa - Alt Trans'!T:T,'indusa - Alt Trans'!$A:$A,$A23,'indusa - Alt Trans'!$B:$B,$B$28)*10^12*'Misc. Finished Goods Split'!$D14</f>
        <v>125177992822149.78</v>
      </c>
      <c r="M10" s="16">
        <f>SUMIFS('indusa - Alt Trans'!U:U,'indusa - Alt Trans'!$A:$A,'BIFUbC-coal'!$A10,'indusa - Alt Trans'!$B:$B,$B$28)*10^12+SUMIFS('indusa - Alt Trans'!U:U,'indusa - Alt Trans'!$A:$A,$A23,'indusa - Alt Trans'!$B:$B,$B$28)*10^12*'Misc. Finished Goods Split'!$D14</f>
        <v>125180203378221.17</v>
      </c>
      <c r="N10" s="16">
        <f>SUMIFS('indusa - Alt Trans'!V:V,'indusa - Alt Trans'!$A:$A,'BIFUbC-coal'!$A10,'indusa - Alt Trans'!$B:$B,$B$28)*10^12+SUMIFS('indusa - Alt Trans'!V:V,'indusa - Alt Trans'!$A:$A,$A23,'indusa - Alt Trans'!$B:$B,$B$28)*10^12*'Misc. Finished Goods Split'!$D14</f>
        <v>125181822739064.16</v>
      </c>
      <c r="O10" s="16">
        <f>SUMIFS('indusa - Alt Trans'!W:W,'indusa - Alt Trans'!$A:$A,'BIFUbC-coal'!$A10,'indusa - Alt Trans'!$B:$B,$B$28)*10^12+SUMIFS('indusa - Alt Trans'!W:W,'indusa - Alt Trans'!$A:$A,$A23,'indusa - Alt Trans'!$B:$B,$B$28)*10^12*'Misc. Finished Goods Split'!$D14</f>
        <v>125183313579205.33</v>
      </c>
      <c r="P10" s="16">
        <f>SUMIFS('indusa - Alt Trans'!X:X,'indusa - Alt Trans'!$A:$A,'BIFUbC-coal'!$A10,'indusa - Alt Trans'!$B:$B,$B$28)*10^12+SUMIFS('indusa - Alt Trans'!X:X,'indusa - Alt Trans'!$A:$A,$A23,'indusa - Alt Trans'!$B:$B,$B$28)*10^12*'Misc. Finished Goods Split'!$D14</f>
        <v>125184598786223.58</v>
      </c>
      <c r="Q10" s="16">
        <f>SUMIFS('indusa - Alt Trans'!Y:Y,'indusa - Alt Trans'!$A:$A,'BIFUbC-coal'!$A10,'indusa - Alt Trans'!$B:$B,$B$28)*10^12+SUMIFS('indusa - Alt Trans'!Y:Y,'indusa - Alt Trans'!$A:$A,$A23,'indusa - Alt Trans'!$B:$B,$B$28)*10^12*'Misc. Finished Goods Split'!$D14</f>
        <v>125185524135276.7</v>
      </c>
      <c r="R10" s="16">
        <f>SUMIFS('indusa - Alt Trans'!Z:Z,'indusa - Alt Trans'!$A:$A,'BIFUbC-coal'!$A10,'indusa - Alt Trans'!$B:$B,$B$28)*10^12+SUMIFS('indusa - Alt Trans'!Z:Z,'indusa - Alt Trans'!$A:$A,$A23,'indusa - Alt Trans'!$B:$B,$B$28)*10^12*'Misc. Finished Goods Split'!$D14</f>
        <v>125186937862996.78</v>
      </c>
      <c r="S10" s="16">
        <f>SUMIFS('indusa - Alt Trans'!AA:AA,'indusa - Alt Trans'!$A:$A,'BIFUbC-coal'!$A10,'indusa - Alt Trans'!$B:$B,$B$28)*10^12+SUMIFS('indusa - Alt Trans'!AA:AA,'indusa - Alt Trans'!$A:$A,$A23,'indusa - Alt Trans'!$B:$B,$B$28)*10^12*'Misc. Finished Goods Split'!$D14</f>
        <v>125188942785945.25</v>
      </c>
      <c r="T10" s="16">
        <f>SUMIFS('indusa - Alt Trans'!AB:AB,'indusa - Alt Trans'!$A:$A,'BIFUbC-coal'!$A10,'indusa - Alt Trans'!$B:$B,$B$28)*10^12+SUMIFS('indusa - Alt Trans'!AB:AB,'indusa - Alt Trans'!$A:$A,$A23,'indusa - Alt Trans'!$B:$B,$B$28)*10^12*'Misc. Finished Goods Split'!$D14</f>
        <v>125190459330226.77</v>
      </c>
      <c r="U10" s="16">
        <f>SUMIFS('indusa - Alt Trans'!AC:AC,'indusa - Alt Trans'!$A:$A,'BIFUbC-coal'!$A10,'indusa - Alt Trans'!$B:$B,$B$28)*10^12+SUMIFS('indusa - Alt Trans'!AC:AC,'indusa - Alt Trans'!$A:$A,$A23,'indusa - Alt Trans'!$B:$B,$B$28)*10^12*'Misc. Finished Goods Split'!$D14</f>
        <v>125191590312402.83</v>
      </c>
      <c r="V10" s="16">
        <f>SUMIFS('indusa - Alt Trans'!AD:AD,'indusa - Alt Trans'!$A:$A,'BIFUbC-coal'!$A10,'indusa - Alt Trans'!$B:$B,$B$28)*10^12+SUMIFS('indusa - Alt Trans'!AD:AD,'indusa - Alt Trans'!$A:$A,$A23,'indusa - Alt Trans'!$B:$B,$B$28)*10^12*'Misc. Finished Goods Split'!$D14</f>
        <v>125192567069736.7</v>
      </c>
      <c r="W10" s="16">
        <f>SUMIFS('indusa - Alt Trans'!AE:AE,'indusa - Alt Trans'!$A:$A,'BIFUbC-coal'!$A10,'indusa - Alt Trans'!$B:$B,$B$28)*10^12+SUMIFS('indusa - Alt Trans'!AE:AE,'indusa - Alt Trans'!$A:$A,$A23,'indusa - Alt Trans'!$B:$B,$B$28)*10^12*'Misc. Finished Goods Split'!$D14</f>
        <v>125193004040122.91</v>
      </c>
      <c r="X10" s="16">
        <f>SUMIFS('indusa - Alt Trans'!AF:AF,'indusa - Alt Trans'!$A:$A,'BIFUbC-coal'!$A10,'indusa - Alt Trans'!$B:$B,$B$28)*10^12+SUMIFS('indusa - Alt Trans'!AF:AF,'indusa - Alt Trans'!$A:$A,$A23,'indusa - Alt Trans'!$B:$B,$B$28)*10^12*'Misc. Finished Goods Split'!$D14</f>
        <v>125193261081526.55</v>
      </c>
      <c r="Y10" s="16">
        <f>SUMIFS('indusa - Alt Trans'!AG:AG,'indusa - Alt Trans'!$A:$A,'BIFUbC-coal'!$A10,'indusa - Alt Trans'!$B:$B,$B$28)*10^12+SUMIFS('indusa - Alt Trans'!AG:AG,'indusa - Alt Trans'!$A:$A,$A23,'indusa - Alt Trans'!$B:$B,$B$28)*10^12*'Misc. Finished Goods Split'!$D14</f>
        <v>125195368821036.47</v>
      </c>
      <c r="Z10" s="16">
        <f>SUMIFS('indusa - Alt Trans'!AH:AH,'indusa - Alt Trans'!$A:$A,'BIFUbC-coal'!$A10,'indusa - Alt Trans'!$B:$B,$B$28)*10^12+SUMIFS('indusa - Alt Trans'!AH:AH,'indusa - Alt Trans'!$A:$A,$A23,'indusa - Alt Trans'!$B:$B,$B$28)*10^12*'Misc. Finished Goods Split'!$D14</f>
        <v>125197245223283.11</v>
      </c>
      <c r="AA10" s="16">
        <f>SUMIFS('indusa - Alt Trans'!AI:AI,'indusa - Alt Trans'!$A:$A,'BIFUbC-coal'!$A10,'indusa - Alt Trans'!$B:$B,$B$28)*10^12+SUMIFS('indusa - Alt Trans'!AI:AI,'indusa - Alt Trans'!$A:$A,$A23,'indusa - Alt Trans'!$B:$B,$B$28)*10^12*'Misc. Finished Goods Split'!$D14</f>
        <v>125198915992406.83</v>
      </c>
      <c r="AB10" s="16">
        <f>SUMIFS('indusa - Alt Trans'!AJ:AJ,'indusa - Alt Trans'!$A:$A,'BIFUbC-coal'!$A10,'indusa - Alt Trans'!$B:$B,$B$28)*10^12+SUMIFS('indusa - Alt Trans'!AJ:AJ,'indusa - Alt Trans'!$A:$A,$A23,'indusa - Alt Trans'!$B:$B,$B$28)*10^12*'Misc. Finished Goods Split'!$D14</f>
        <v>125198761767564.64</v>
      </c>
    </row>
    <row r="11" spans="1:31" x14ac:dyDescent="0.25">
      <c r="A11" t="s">
        <v>108</v>
      </c>
      <c r="B11" s="16">
        <f>SUMIFS('indusa - Alt Trans'!J:J,'indusa - Alt Trans'!$A:$A,'BIFUbC-coal'!$A11,'indusa - Alt Trans'!$B:$B,$B$28)*10^12</f>
        <v>65000000000</v>
      </c>
      <c r="C11" s="16">
        <f>SUMIFS('indusa - Alt Trans'!K:K,'indusa - Alt Trans'!$A:$A,'BIFUbC-coal'!$A11,'indusa - Alt Trans'!$B:$B,$B$28)*10^12</f>
        <v>67000000000.000008</v>
      </c>
      <c r="D11" s="16">
        <f>SUMIFS('indusa - Alt Trans'!L:L,'indusa - Alt Trans'!$A:$A,'BIFUbC-coal'!$A11,'indusa - Alt Trans'!$B:$B,$B$28)*10^12</f>
        <v>69000000000</v>
      </c>
      <c r="E11" s="16">
        <f>SUMIFS('indusa - Alt Trans'!M:M,'indusa - Alt Trans'!$A:$A,'BIFUbC-coal'!$A11,'indusa - Alt Trans'!$B:$B,$B$28)*10^12</f>
        <v>71000000000</v>
      </c>
      <c r="F11" s="16">
        <f>SUMIFS('indusa - Alt Trans'!N:N,'indusa - Alt Trans'!$A:$A,'BIFUbC-coal'!$A11,'indusa - Alt Trans'!$B:$B,$B$28)*10^12</f>
        <v>73000000000</v>
      </c>
      <c r="G11" s="16">
        <f>SUMIFS('indusa - Alt Trans'!O:O,'indusa - Alt Trans'!$A:$A,'BIFUbC-coal'!$A11,'indusa - Alt Trans'!$B:$B,$B$28)*10^12</f>
        <v>75000000000</v>
      </c>
      <c r="H11" s="16">
        <f>SUMIFS('indusa - Alt Trans'!P:P,'indusa - Alt Trans'!$A:$A,'BIFUbC-coal'!$A11,'indusa - Alt Trans'!$B:$B,$B$28)*10^12</f>
        <v>77000000000</v>
      </c>
      <c r="I11" s="16">
        <f>SUMIFS('indusa - Alt Trans'!Q:Q,'indusa - Alt Trans'!$A:$A,'BIFUbC-coal'!$A11,'indusa - Alt Trans'!$B:$B,$B$28)*10^12</f>
        <v>79000000000</v>
      </c>
      <c r="J11" s="16">
        <f>SUMIFS('indusa - Alt Trans'!R:R,'indusa - Alt Trans'!$A:$A,'BIFUbC-coal'!$A11,'indusa - Alt Trans'!$B:$B,$B$28)*10^12</f>
        <v>82000000000</v>
      </c>
      <c r="K11" s="16">
        <f>SUMIFS('indusa - Alt Trans'!S:S,'indusa - Alt Trans'!$A:$A,'BIFUbC-coal'!$A11,'indusa - Alt Trans'!$B:$B,$B$28)*10^12</f>
        <v>84000000000</v>
      </c>
      <c r="L11" s="16">
        <f>SUMIFS('indusa - Alt Trans'!T:T,'indusa - Alt Trans'!$A:$A,'BIFUbC-coal'!$A11,'indusa - Alt Trans'!$B:$B,$B$28)*10^12</f>
        <v>86000000000</v>
      </c>
      <c r="M11" s="16">
        <f>SUMIFS('indusa - Alt Trans'!U:U,'indusa - Alt Trans'!$A:$A,'BIFUbC-coal'!$A11,'indusa - Alt Trans'!$B:$B,$B$28)*10^12</f>
        <v>87000000000</v>
      </c>
      <c r="N11" s="16">
        <f>SUMIFS('indusa - Alt Trans'!V:V,'indusa - Alt Trans'!$A:$A,'BIFUbC-coal'!$A11,'indusa - Alt Trans'!$B:$B,$B$28)*10^12</f>
        <v>87000000000</v>
      </c>
      <c r="O11" s="16">
        <f>SUMIFS('indusa - Alt Trans'!W:W,'indusa - Alt Trans'!$A:$A,'BIFUbC-coal'!$A11,'indusa - Alt Trans'!$B:$B,$B$28)*10^12</f>
        <v>87000000000</v>
      </c>
      <c r="P11" s="16">
        <f>SUMIFS('indusa - Alt Trans'!X:X,'indusa - Alt Trans'!$A:$A,'BIFUbC-coal'!$A11,'indusa - Alt Trans'!$B:$B,$B$28)*10^12</f>
        <v>88000000000</v>
      </c>
      <c r="Q11" s="16">
        <f>SUMIFS('indusa - Alt Trans'!Y:Y,'indusa - Alt Trans'!$A:$A,'BIFUbC-coal'!$A11,'indusa - Alt Trans'!$B:$B,$B$28)*10^12</f>
        <v>89000000000</v>
      </c>
      <c r="R11" s="16">
        <f>SUMIFS('indusa - Alt Trans'!Z:Z,'indusa - Alt Trans'!$A:$A,'BIFUbC-coal'!$A11,'indusa - Alt Trans'!$B:$B,$B$28)*10^12</f>
        <v>90000000000</v>
      </c>
      <c r="S11" s="16">
        <f>SUMIFS('indusa - Alt Trans'!AA:AA,'indusa - Alt Trans'!$A:$A,'BIFUbC-coal'!$A11,'indusa - Alt Trans'!$B:$B,$B$28)*10^12</f>
        <v>91000000000</v>
      </c>
      <c r="T11" s="16">
        <f>SUMIFS('indusa - Alt Trans'!AB:AB,'indusa - Alt Trans'!$A:$A,'BIFUbC-coal'!$A11,'indusa - Alt Trans'!$B:$B,$B$28)*10^12</f>
        <v>93000000000</v>
      </c>
      <c r="U11" s="16">
        <f>SUMIFS('indusa - Alt Trans'!AC:AC,'indusa - Alt Trans'!$A:$A,'BIFUbC-coal'!$A11,'indusa - Alt Trans'!$B:$B,$B$28)*10^12</f>
        <v>94000000000</v>
      </c>
      <c r="V11" s="16">
        <f>SUMIFS('indusa - Alt Trans'!AD:AD,'indusa - Alt Trans'!$A:$A,'BIFUbC-coal'!$A11,'indusa - Alt Trans'!$B:$B,$B$28)*10^12</f>
        <v>95000000000</v>
      </c>
      <c r="W11" s="16">
        <f>SUMIFS('indusa - Alt Trans'!AE:AE,'indusa - Alt Trans'!$A:$A,'BIFUbC-coal'!$A11,'indusa - Alt Trans'!$B:$B,$B$28)*10^12</f>
        <v>96000000000</v>
      </c>
      <c r="X11" s="16">
        <f>SUMIFS('indusa - Alt Trans'!AF:AF,'indusa - Alt Trans'!$A:$A,'BIFUbC-coal'!$A11,'indusa - Alt Trans'!$B:$B,$B$28)*10^12</f>
        <v>97000000000</v>
      </c>
      <c r="Y11" s="16">
        <f>SUMIFS('indusa - Alt Trans'!AG:AG,'indusa - Alt Trans'!$A:$A,'BIFUbC-coal'!$A11,'indusa - Alt Trans'!$B:$B,$B$28)*10^12</f>
        <v>97000000000</v>
      </c>
      <c r="Z11" s="16">
        <f>SUMIFS('indusa - Alt Trans'!AH:AH,'indusa - Alt Trans'!$A:$A,'BIFUbC-coal'!$A11,'indusa - Alt Trans'!$B:$B,$B$28)*10^12</f>
        <v>99000000000</v>
      </c>
      <c r="AA11" s="16">
        <f>SUMIFS('indusa - Alt Trans'!AI:AI,'indusa - Alt Trans'!$A:$A,'BIFUbC-coal'!$A11,'indusa - Alt Trans'!$B:$B,$B$28)*10^12</f>
        <v>100000000000</v>
      </c>
      <c r="AB11" s="16">
        <f>SUMIFS('indusa - Alt Trans'!AJ:AJ,'indusa - Alt Trans'!$A:$A,'BIFUbC-coal'!$A11,'indusa - Alt Trans'!$B:$B,$B$28)*10^12</f>
        <v>101000000000</v>
      </c>
    </row>
    <row r="12" spans="1:31" x14ac:dyDescent="0.25">
      <c r="A12" t="s">
        <v>109</v>
      </c>
      <c r="B12" s="16">
        <f>SUMIFS('indusa - High Cost'!J:J,'indusa - High Cost'!$A:$A,'BIFUbC-coal'!$A12,'indusa - High Cost'!$B:$B,$B$28)*10^12</f>
        <v>0</v>
      </c>
      <c r="C12" s="16">
        <f>SUMIFS('indusa - High Cost'!K:K,'indusa - High Cost'!$A:$A,'BIFUbC-coal'!$A12,'indusa - High Cost'!$B:$B,$B$28)*10^12</f>
        <v>0</v>
      </c>
      <c r="D12" s="16">
        <f>SUMIFS('indusa - High Cost'!L:L,'indusa - High Cost'!$A:$A,'BIFUbC-coal'!$A12,'indusa - High Cost'!$B:$B,$B$28)*10^12</f>
        <v>0</v>
      </c>
      <c r="E12" s="16">
        <f>SUMIFS('indusa - High Cost'!M:M,'indusa - High Cost'!$A:$A,'BIFUbC-coal'!$A12,'indusa - High Cost'!$B:$B,$B$28)*10^12</f>
        <v>0</v>
      </c>
      <c r="F12" s="16">
        <f>SUMIFS('indusa - High Cost'!N:N,'indusa - High Cost'!$A:$A,'BIFUbC-coal'!$A12,'indusa - High Cost'!$B:$B,$B$28)*10^12</f>
        <v>0</v>
      </c>
      <c r="G12" s="16">
        <f>SUMIFS('indusa - High Cost'!O:O,'indusa - High Cost'!$A:$A,'BIFUbC-coal'!$A12,'indusa - High Cost'!$B:$B,$B$28)*10^12</f>
        <v>0</v>
      </c>
      <c r="H12" s="16">
        <f>SUMIFS('indusa - High Cost'!P:P,'indusa - High Cost'!$A:$A,'BIFUbC-coal'!$A12,'indusa - High Cost'!$B:$B,$B$28)*10^12</f>
        <v>0</v>
      </c>
      <c r="I12" s="16">
        <f>SUMIFS('indusa - High Cost'!Q:Q,'indusa - High Cost'!$A:$A,'BIFUbC-coal'!$A12,'indusa - High Cost'!$B:$B,$B$28)*10^12</f>
        <v>0</v>
      </c>
      <c r="J12" s="16">
        <f>SUMIFS('indusa - High Cost'!R:R,'indusa - High Cost'!$A:$A,'BIFUbC-coal'!$A12,'indusa - High Cost'!$B:$B,$B$28)*10^12</f>
        <v>0</v>
      </c>
      <c r="K12" s="16">
        <f>SUMIFS('indusa - High Cost'!S:S,'indusa - High Cost'!$A:$A,'BIFUbC-coal'!$A12,'indusa - High Cost'!$B:$B,$B$28)*10^12</f>
        <v>0</v>
      </c>
      <c r="L12" s="16">
        <f>SUMIFS('indusa - High Cost'!T:T,'indusa - High Cost'!$A:$A,'BIFUbC-coal'!$A12,'indusa - High Cost'!$B:$B,$B$28)*10^12</f>
        <v>0</v>
      </c>
      <c r="M12" s="16">
        <f>SUMIFS('indusa - High Cost'!U:U,'indusa - High Cost'!$A:$A,'BIFUbC-coal'!$A12,'indusa - High Cost'!$B:$B,$B$28)*10^12</f>
        <v>0</v>
      </c>
      <c r="N12" s="16">
        <f>SUMIFS('indusa - High Cost'!V:V,'indusa - High Cost'!$A:$A,'BIFUbC-coal'!$A12,'indusa - High Cost'!$B:$B,$B$28)*10^12</f>
        <v>0</v>
      </c>
      <c r="O12" s="16">
        <f>SUMIFS('indusa - High Cost'!W:W,'indusa - High Cost'!$A:$A,'BIFUbC-coal'!$A12,'indusa - High Cost'!$B:$B,$B$28)*10^12</f>
        <v>0</v>
      </c>
      <c r="P12" s="16">
        <f>SUMIFS('indusa - High Cost'!X:X,'indusa - High Cost'!$A:$A,'BIFUbC-coal'!$A12,'indusa - High Cost'!$B:$B,$B$28)*10^12</f>
        <v>0</v>
      </c>
      <c r="Q12" s="16">
        <f>SUMIFS('indusa - High Cost'!Y:Y,'indusa - High Cost'!$A:$A,'BIFUbC-coal'!$A12,'indusa - High Cost'!$B:$B,$B$28)*10^12</f>
        <v>0</v>
      </c>
      <c r="R12" s="16">
        <f>SUMIFS('indusa - High Cost'!Z:Z,'indusa - High Cost'!$A:$A,'BIFUbC-coal'!$A12,'indusa - High Cost'!$B:$B,$B$28)*10^12</f>
        <v>0</v>
      </c>
      <c r="S12" s="16">
        <f>SUMIFS('indusa - High Cost'!AA:AA,'indusa - High Cost'!$A:$A,'BIFUbC-coal'!$A12,'indusa - High Cost'!$B:$B,$B$28)*10^12</f>
        <v>0</v>
      </c>
      <c r="T12" s="16">
        <f>SUMIFS('indusa - High Cost'!AB:AB,'indusa - High Cost'!$A:$A,'BIFUbC-coal'!$A12,'indusa - High Cost'!$B:$B,$B$28)*10^12</f>
        <v>0</v>
      </c>
      <c r="U12" s="16">
        <f>SUMIFS('indusa - High Cost'!AC:AC,'indusa - High Cost'!$A:$A,'BIFUbC-coal'!$A12,'indusa - High Cost'!$B:$B,$B$28)*10^12</f>
        <v>0</v>
      </c>
      <c r="V12" s="16">
        <f>SUMIFS('indusa - High Cost'!AD:AD,'indusa - High Cost'!$A:$A,'BIFUbC-coal'!$A12,'indusa - High Cost'!$B:$B,$B$28)*10^12</f>
        <v>0</v>
      </c>
      <c r="W12" s="16">
        <f>SUMIFS('indusa - High Cost'!AE:AE,'indusa - High Cost'!$A:$A,'BIFUbC-coal'!$A12,'indusa - High Cost'!$B:$B,$B$28)*10^12</f>
        <v>0</v>
      </c>
      <c r="X12" s="16">
        <f>SUMIFS('indusa - High Cost'!AF:AF,'indusa - High Cost'!$A:$A,'BIFUbC-coal'!$A12,'indusa - High Cost'!$B:$B,$B$28)*10^12</f>
        <v>0</v>
      </c>
      <c r="Y12" s="16">
        <f>SUMIFS('indusa - High Cost'!AG:AG,'indusa - High Cost'!$A:$A,'BIFUbC-coal'!$A12,'indusa - High Cost'!$B:$B,$B$28)*10^12</f>
        <v>0</v>
      </c>
      <c r="Z12" s="16">
        <f>SUMIFS('indusa - High Cost'!AH:AH,'indusa - High Cost'!$A:$A,'BIFUbC-coal'!$A12,'indusa - High Cost'!$B:$B,$B$28)*10^12</f>
        <v>0</v>
      </c>
      <c r="AA12" s="16">
        <f>SUMIFS('indusa - High Cost'!AI:AI,'indusa - High Cost'!$A:$A,'BIFUbC-coal'!$A12,'indusa - High Cost'!$B:$B,$B$28)*10^12</f>
        <v>0</v>
      </c>
      <c r="AB12" s="16">
        <f>SUMIFS('indusa - High Cost'!AJ:AJ,'indusa - High Cost'!$A:$A,'BIFUbC-coal'!$A12,'indusa - High Cost'!$B:$B,$B$28)*10^12</f>
        <v>0</v>
      </c>
    </row>
    <row r="13" spans="1:31" x14ac:dyDescent="0.25">
      <c r="A13" t="s">
        <v>110</v>
      </c>
      <c r="B13" s="16">
        <f>SUMIFS('indusa - High Cost'!J:J,'indusa - High Cost'!$A:$A,'BIFUbC-coal'!$A13,'indusa - High Cost'!$B:$B,$B$28)*10^12</f>
        <v>0</v>
      </c>
      <c r="C13" s="16">
        <f>SUMIFS('indusa - High Cost'!K:K,'indusa - High Cost'!$A:$A,'BIFUbC-coal'!$A13,'indusa - High Cost'!$B:$B,$B$28)*10^12</f>
        <v>0</v>
      </c>
      <c r="D13" s="16">
        <f>SUMIFS('indusa - High Cost'!L:L,'indusa - High Cost'!$A:$A,'BIFUbC-coal'!$A13,'indusa - High Cost'!$B:$B,$B$28)*10^12</f>
        <v>0</v>
      </c>
      <c r="E13" s="16">
        <f>SUMIFS('indusa - High Cost'!M:M,'indusa - High Cost'!$A:$A,'BIFUbC-coal'!$A13,'indusa - High Cost'!$B:$B,$B$28)*10^12</f>
        <v>0</v>
      </c>
      <c r="F13" s="16">
        <f>SUMIFS('indusa - High Cost'!N:N,'indusa - High Cost'!$A:$A,'BIFUbC-coal'!$A13,'indusa - High Cost'!$B:$B,$B$28)*10^12</f>
        <v>0</v>
      </c>
      <c r="G13" s="16">
        <f>SUMIFS('indusa - High Cost'!O:O,'indusa - High Cost'!$A:$A,'BIFUbC-coal'!$A13,'indusa - High Cost'!$B:$B,$B$28)*10^12</f>
        <v>0</v>
      </c>
      <c r="H13" s="16">
        <f>SUMIFS('indusa - High Cost'!P:P,'indusa - High Cost'!$A:$A,'BIFUbC-coal'!$A13,'indusa - High Cost'!$B:$B,$B$28)*10^12</f>
        <v>0</v>
      </c>
      <c r="I13" s="16">
        <f>SUMIFS('indusa - High Cost'!Q:Q,'indusa - High Cost'!$A:$A,'BIFUbC-coal'!$A13,'indusa - High Cost'!$B:$B,$B$28)*10^12</f>
        <v>0</v>
      </c>
      <c r="J13" s="16">
        <f>SUMIFS('indusa - High Cost'!R:R,'indusa - High Cost'!$A:$A,'BIFUbC-coal'!$A13,'indusa - High Cost'!$B:$B,$B$28)*10^12</f>
        <v>0</v>
      </c>
      <c r="K13" s="16">
        <f>SUMIFS('indusa - High Cost'!S:S,'indusa - High Cost'!$A:$A,'BIFUbC-coal'!$A13,'indusa - High Cost'!$B:$B,$B$28)*10^12</f>
        <v>0</v>
      </c>
      <c r="L13" s="16">
        <f>SUMIFS('indusa - High Cost'!T:T,'indusa - High Cost'!$A:$A,'BIFUbC-coal'!$A13,'indusa - High Cost'!$B:$B,$B$28)*10^12</f>
        <v>0</v>
      </c>
      <c r="M13" s="16">
        <f>SUMIFS('indusa - High Cost'!U:U,'indusa - High Cost'!$A:$A,'BIFUbC-coal'!$A13,'indusa - High Cost'!$B:$B,$B$28)*10^12</f>
        <v>0</v>
      </c>
      <c r="N13" s="16">
        <f>SUMIFS('indusa - High Cost'!V:V,'indusa - High Cost'!$A:$A,'BIFUbC-coal'!$A13,'indusa - High Cost'!$B:$B,$B$28)*10^12</f>
        <v>0</v>
      </c>
      <c r="O13" s="16">
        <f>SUMIFS('indusa - High Cost'!W:W,'indusa - High Cost'!$A:$A,'BIFUbC-coal'!$A13,'indusa - High Cost'!$B:$B,$B$28)*10^12</f>
        <v>0</v>
      </c>
      <c r="P13" s="16">
        <f>SUMIFS('indusa - High Cost'!X:X,'indusa - High Cost'!$A:$A,'BIFUbC-coal'!$A13,'indusa - High Cost'!$B:$B,$B$28)*10^12</f>
        <v>0</v>
      </c>
      <c r="Q13" s="16">
        <f>SUMIFS('indusa - High Cost'!Y:Y,'indusa - High Cost'!$A:$A,'BIFUbC-coal'!$A13,'indusa - High Cost'!$B:$B,$B$28)*10^12</f>
        <v>0</v>
      </c>
      <c r="R13" s="16">
        <f>SUMIFS('indusa - High Cost'!Z:Z,'indusa - High Cost'!$A:$A,'BIFUbC-coal'!$A13,'indusa - High Cost'!$B:$B,$B$28)*10^12</f>
        <v>0</v>
      </c>
      <c r="S13" s="16">
        <f>SUMIFS('indusa - High Cost'!AA:AA,'indusa - High Cost'!$A:$A,'BIFUbC-coal'!$A13,'indusa - High Cost'!$B:$B,$B$28)*10^12</f>
        <v>0</v>
      </c>
      <c r="T13" s="16">
        <f>SUMIFS('indusa - High Cost'!AB:AB,'indusa - High Cost'!$A:$A,'BIFUbC-coal'!$A13,'indusa - High Cost'!$B:$B,$B$28)*10^12</f>
        <v>0</v>
      </c>
      <c r="U13" s="16">
        <f>SUMIFS('indusa - High Cost'!AC:AC,'indusa - High Cost'!$A:$A,'BIFUbC-coal'!$A13,'indusa - High Cost'!$B:$B,$B$28)*10^12</f>
        <v>0</v>
      </c>
      <c r="V13" s="16">
        <f>SUMIFS('indusa - High Cost'!AD:AD,'indusa - High Cost'!$A:$A,'BIFUbC-coal'!$A13,'indusa - High Cost'!$B:$B,$B$28)*10^12</f>
        <v>0</v>
      </c>
      <c r="W13" s="16">
        <f>SUMIFS('indusa - High Cost'!AE:AE,'indusa - High Cost'!$A:$A,'BIFUbC-coal'!$A13,'indusa - High Cost'!$B:$B,$B$28)*10^12</f>
        <v>0</v>
      </c>
      <c r="X13" s="16">
        <f>SUMIFS('indusa - High Cost'!AF:AF,'indusa - High Cost'!$A:$A,'BIFUbC-coal'!$A13,'indusa - High Cost'!$B:$B,$B$28)*10^12</f>
        <v>0</v>
      </c>
      <c r="Y13" s="16">
        <f>SUMIFS('indusa - High Cost'!AG:AG,'indusa - High Cost'!$A:$A,'BIFUbC-coal'!$A13,'indusa - High Cost'!$B:$B,$B$28)*10^12</f>
        <v>0</v>
      </c>
      <c r="Z13" s="16">
        <f>SUMIFS('indusa - High Cost'!AH:AH,'indusa - High Cost'!$A:$A,'BIFUbC-coal'!$A13,'indusa - High Cost'!$B:$B,$B$28)*10^12</f>
        <v>0</v>
      </c>
      <c r="AA13" s="16">
        <f>SUMIFS('indusa - High Cost'!AI:AI,'indusa - High Cost'!$A:$A,'BIFUbC-coal'!$A13,'indusa - High Cost'!$B:$B,$B$28)*10^12</f>
        <v>0</v>
      </c>
      <c r="AB13" s="16">
        <f>SUMIFS('indusa - High Cost'!AJ:AJ,'indusa - High Cost'!$A:$A,'BIFUbC-coal'!$A13,'indusa - High Cost'!$B:$B,$B$28)*10^12</f>
        <v>0</v>
      </c>
    </row>
    <row r="14" spans="1:31" x14ac:dyDescent="0.25">
      <c r="A14" t="s">
        <v>111</v>
      </c>
      <c r="B14" s="16">
        <f>SUMIFS('indusa - High Cost'!J:J,'indusa - High Cost'!$A:$A,'BIFUbC-coal'!$A14,'indusa - High Cost'!$B:$B,$B$28)*10^12</f>
        <v>100277000000000</v>
      </c>
      <c r="C14" s="16">
        <f>SUMIFS('indusa - High Cost'!K:K,'indusa - High Cost'!$A:$A,'BIFUbC-coal'!$A14,'indusa - High Cost'!$B:$B,$B$28)*10^12</f>
        <v>105177000000000</v>
      </c>
      <c r="D14" s="16">
        <f>SUMIFS('indusa - High Cost'!L:L,'indusa - High Cost'!$A:$A,'BIFUbC-coal'!$A14,'indusa - High Cost'!$B:$B,$B$28)*10^12</f>
        <v>109249000000000</v>
      </c>
      <c r="E14" s="16">
        <f>SUMIFS('indusa - High Cost'!M:M,'indusa - High Cost'!$A:$A,'BIFUbC-coal'!$A14,'indusa - High Cost'!$B:$B,$B$28)*10^12</f>
        <v>113821000000000</v>
      </c>
      <c r="F14" s="16">
        <f>SUMIFS('indusa - High Cost'!N:N,'indusa - High Cost'!$A:$A,'BIFUbC-coal'!$A14,'indusa - High Cost'!$B:$B,$B$28)*10^12</f>
        <v>117551000000000</v>
      </c>
      <c r="G14" s="16">
        <f>SUMIFS('indusa - High Cost'!O:O,'indusa - High Cost'!$A:$A,'BIFUbC-coal'!$A14,'indusa - High Cost'!$B:$B,$B$28)*10^12</f>
        <v>117776000000000</v>
      </c>
      <c r="H14" s="16">
        <f>SUMIFS('indusa - High Cost'!P:P,'indusa - High Cost'!$A:$A,'BIFUbC-coal'!$A14,'indusa - High Cost'!$B:$B,$B$28)*10^12</f>
        <v>117791000000000.02</v>
      </c>
      <c r="I14" s="16">
        <f>SUMIFS('indusa - High Cost'!Q:Q,'indusa - High Cost'!$A:$A,'BIFUbC-coal'!$A14,'indusa - High Cost'!$B:$B,$B$28)*10^12</f>
        <v>117483000000000</v>
      </c>
      <c r="J14" s="16">
        <f>SUMIFS('indusa - High Cost'!R:R,'indusa - High Cost'!$A:$A,'BIFUbC-coal'!$A14,'indusa - High Cost'!$B:$B,$B$28)*10^12</f>
        <v>116782000000000</v>
      </c>
      <c r="K14" s="16">
        <f>SUMIFS('indusa - High Cost'!S:S,'indusa - High Cost'!$A:$A,'BIFUbC-coal'!$A14,'indusa - High Cost'!$B:$B,$B$28)*10^12</f>
        <v>115474000000000</v>
      </c>
      <c r="L14" s="16">
        <f>SUMIFS('indusa - High Cost'!T:T,'indusa - High Cost'!$A:$A,'BIFUbC-coal'!$A14,'indusa - High Cost'!$B:$B,$B$28)*10^12</f>
        <v>113564000000000</v>
      </c>
      <c r="M14" s="16">
        <f>SUMIFS('indusa - High Cost'!U:U,'indusa - High Cost'!$A:$A,'BIFUbC-coal'!$A14,'indusa - High Cost'!$B:$B,$B$28)*10^12</f>
        <v>111163000000000</v>
      </c>
      <c r="N14" s="16">
        <f>SUMIFS('indusa - High Cost'!V:V,'indusa - High Cost'!$A:$A,'BIFUbC-coal'!$A14,'indusa - High Cost'!$B:$B,$B$28)*10^12</f>
        <v>108102000000000</v>
      </c>
      <c r="O14" s="16">
        <f>SUMIFS('indusa - High Cost'!W:W,'indusa - High Cost'!$A:$A,'BIFUbC-coal'!$A14,'indusa - High Cost'!$B:$B,$B$28)*10^12</f>
        <v>104785000000000</v>
      </c>
      <c r="P14" s="16">
        <f>SUMIFS('indusa - High Cost'!X:X,'indusa - High Cost'!$A:$A,'BIFUbC-coal'!$A14,'indusa - High Cost'!$B:$B,$B$28)*10^12</f>
        <v>101716000000000</v>
      </c>
      <c r="Q14" s="16">
        <f>SUMIFS('indusa - High Cost'!Y:Y,'indusa - High Cost'!$A:$A,'BIFUbC-coal'!$A14,'indusa - High Cost'!$B:$B,$B$28)*10^12</f>
        <v>99078000000000</v>
      </c>
      <c r="R14" s="16">
        <f>SUMIFS('indusa - High Cost'!Z:Z,'indusa - High Cost'!$A:$A,'BIFUbC-coal'!$A14,'indusa - High Cost'!$B:$B,$B$28)*10^12</f>
        <v>96407000000000</v>
      </c>
      <c r="S14" s="16">
        <f>SUMIFS('indusa - High Cost'!AA:AA,'indusa - High Cost'!$A:$A,'BIFUbC-coal'!$A14,'indusa - High Cost'!$B:$B,$B$28)*10^12</f>
        <v>93709000000000</v>
      </c>
      <c r="T14" s="16">
        <f>SUMIFS('indusa - High Cost'!AB:AB,'indusa - High Cost'!$A:$A,'BIFUbC-coal'!$A14,'indusa - High Cost'!$B:$B,$B$28)*10^12</f>
        <v>90980000000000</v>
      </c>
      <c r="U14" s="16">
        <f>SUMIFS('indusa - High Cost'!AC:AC,'indusa - High Cost'!$A:$A,'BIFUbC-coal'!$A14,'indusa - High Cost'!$B:$B,$B$28)*10^12</f>
        <v>88161000000000</v>
      </c>
      <c r="V14" s="16">
        <f>SUMIFS('indusa - High Cost'!AD:AD,'indusa - High Cost'!$A:$A,'BIFUbC-coal'!$A14,'indusa - High Cost'!$B:$B,$B$28)*10^12</f>
        <v>85312000000000</v>
      </c>
      <c r="W14" s="16">
        <f>SUMIFS('indusa - High Cost'!AE:AE,'indusa - High Cost'!$A:$A,'BIFUbC-coal'!$A14,'indusa - High Cost'!$B:$B,$B$28)*10^12</f>
        <v>82711000000000</v>
      </c>
      <c r="X14" s="16">
        <f>SUMIFS('indusa - High Cost'!AF:AF,'indusa - High Cost'!$A:$A,'BIFUbC-coal'!$A14,'indusa - High Cost'!$B:$B,$B$28)*10^12</f>
        <v>80363000000000</v>
      </c>
      <c r="Y14" s="16">
        <f>SUMIFS('indusa - High Cost'!AG:AG,'indusa - High Cost'!$A:$A,'BIFUbC-coal'!$A14,'indusa - High Cost'!$B:$B,$B$28)*10^12</f>
        <v>78231000000000.016</v>
      </c>
      <c r="Z14" s="16">
        <f>SUMIFS('indusa - High Cost'!AH:AH,'indusa - High Cost'!$A:$A,'BIFUbC-coal'!$A14,'indusa - High Cost'!$B:$B,$B$28)*10^12</f>
        <v>76270000000000</v>
      </c>
      <c r="AA14" s="16">
        <f>SUMIFS('indusa - High Cost'!AI:AI,'indusa - High Cost'!$A:$A,'BIFUbC-coal'!$A14,'indusa - High Cost'!$B:$B,$B$28)*10^12</f>
        <v>74241999999999.984</v>
      </c>
      <c r="AB14" s="16">
        <f>SUMIFS('indusa - High Cost'!AJ:AJ,'indusa - High Cost'!$A:$A,'BIFUbC-coal'!$A14,'indusa - High Cost'!$B:$B,$B$28)*10^12</f>
        <v>71669000000000</v>
      </c>
    </row>
    <row r="15" spans="1:31" x14ac:dyDescent="0.25">
      <c r="A15" t="s">
        <v>112</v>
      </c>
      <c r="B15" s="196">
        <f>SUMIFS('indusa - High Cost'!J:J,'indusa - High Cost'!$A:$A,'BIFUbC-coal'!$A15,'indusa - High Cost'!$B:$B,$B$28)*10^12+SUMIFS('indusa - High Cost'!J:J,'indusa - High Cost'!$A:$A,"Primary Metals",'indusa - High Cost'!$B:$B,$B$28)*10^12*'Foundries Split'!$C18</f>
        <v>438484507381534.13</v>
      </c>
      <c r="C15" s="196">
        <f>SUMIFS('indusa - High Cost'!K:K,'indusa - High Cost'!$A:$A,'BIFUbC-coal'!$A15,'indusa - High Cost'!$B:$B,$B$28)*10^12+SUMIFS('indusa - High Cost'!K:K,'indusa - High Cost'!$A:$A,"Primary Metals",'indusa - High Cost'!$B:$B,$B$28)*10^12*'Foundries Split'!$C18</f>
        <v>449503996283423.31</v>
      </c>
      <c r="D15" s="196">
        <f>SUMIFS('indusa - High Cost'!L:L,'indusa - High Cost'!$A:$A,'BIFUbC-coal'!$A15,'indusa - High Cost'!$B:$B,$B$28)*10^12+SUMIFS('indusa - High Cost'!L:L,'indusa - High Cost'!$A:$A,"Primary Metals",'indusa - High Cost'!$B:$B,$B$28)*10^12*'Foundries Split'!$C18</f>
        <v>454050032657696.44</v>
      </c>
      <c r="E15" s="196">
        <f>SUMIFS('indusa - High Cost'!M:M,'indusa - High Cost'!$A:$A,'BIFUbC-coal'!$A15,'indusa - High Cost'!$B:$B,$B$28)*10^12+SUMIFS('indusa - High Cost'!M:M,'indusa - High Cost'!$A:$A,"Primary Metals",'indusa - High Cost'!$B:$B,$B$28)*10^12*'Foundries Split'!$C18</f>
        <v>443179747823393.81</v>
      </c>
      <c r="F15" s="196">
        <f>SUMIFS('indusa - High Cost'!N:N,'indusa - High Cost'!$A:$A,'BIFUbC-coal'!$A15,'indusa - High Cost'!$B:$B,$B$28)*10^12+SUMIFS('indusa - High Cost'!N:N,'indusa - High Cost'!$A:$A,"Primary Metals",'indusa - High Cost'!$B:$B,$B$28)*10^12*'Foundries Split'!$C18</f>
        <v>425751010461474.88</v>
      </c>
      <c r="G15" s="196">
        <f>SUMIFS('indusa - High Cost'!O:O,'indusa - High Cost'!$A:$A,'BIFUbC-coal'!$A15,'indusa - High Cost'!$B:$B,$B$28)*10^12+SUMIFS('indusa - High Cost'!O:O,'indusa - High Cost'!$A:$A,"Primary Metals",'indusa - High Cost'!$B:$B,$B$28)*10^12*'Foundries Split'!$C18</f>
        <v>410933273099556.06</v>
      </c>
      <c r="H15" s="196">
        <f>SUMIFS('indusa - High Cost'!P:P,'indusa - High Cost'!$A:$A,'BIFUbC-coal'!$A15,'indusa - High Cost'!$B:$B,$B$28)*10^12+SUMIFS('indusa - High Cost'!P:P,'indusa - High Cost'!$A:$A,"Primary Metals",'indusa - High Cost'!$B:$B,$B$28)*10^12*'Foundries Split'!$C18</f>
        <v>402563535737637.25</v>
      </c>
      <c r="I15" s="196">
        <f>SUMIFS('indusa - High Cost'!Q:Q,'indusa - High Cost'!$A:$A,'BIFUbC-coal'!$A15,'indusa - High Cost'!$B:$B,$B$28)*10^12+SUMIFS('indusa - High Cost'!Q:Q,'indusa - High Cost'!$A:$A,"Primary Metals",'indusa - High Cost'!$B:$B,$B$28)*10^12*'Foundries Split'!$C18</f>
        <v>396459345848102.06</v>
      </c>
      <c r="J15" s="196">
        <f>SUMIFS('indusa - High Cost'!R:R,'indusa - High Cost'!$A:$A,'BIFUbC-coal'!$A15,'indusa - High Cost'!$B:$B,$B$28)*10^12+SUMIFS('indusa - High Cost'!R:R,'indusa - High Cost'!$A:$A,"Primary Metals",'indusa - High Cost'!$B:$B,$B$28)*10^12*'Foundries Split'!$C18</f>
        <v>390483382222375.13</v>
      </c>
      <c r="K15" s="196">
        <f>SUMIFS('indusa - High Cost'!S:S,'indusa - High Cost'!$A:$A,'BIFUbC-coal'!$A15,'indusa - High Cost'!$B:$B,$B$28)*10^12+SUMIFS('indusa - High Cost'!S:S,'indusa - High Cost'!$A:$A,"Primary Metals",'indusa - High Cost'!$B:$B,$B$28)*10^12*'Foundries Split'!$C18</f>
        <v>377547966069032</v>
      </c>
      <c r="L15" s="196">
        <f>SUMIFS('indusa - High Cost'!T:T,'indusa - High Cost'!$A:$A,'BIFUbC-coal'!$A15,'indusa - High Cost'!$B:$B,$B$28)*10^12+SUMIFS('indusa - High Cost'!T:T,'indusa - High Cost'!$A:$A,"Primary Metals",'indusa - High Cost'!$B:$B,$B$28)*10^12*'Foundries Split'!$C18</f>
        <v>369121323651880.69</v>
      </c>
      <c r="M15" s="196">
        <f>SUMIFS('indusa - High Cost'!U:U,'indusa - High Cost'!$A:$A,'BIFUbC-coal'!$A15,'indusa - High Cost'!$B:$B,$B$28)*10^12+SUMIFS('indusa - High Cost'!U:U,'indusa - High Cost'!$A:$A,"Primary Metals",'indusa - High Cost'!$B:$B,$B$28)*10^12*'Foundries Split'!$C18</f>
        <v>360164454970921.25</v>
      </c>
      <c r="N15" s="196">
        <f>SUMIFS('indusa - High Cost'!V:V,'indusa - High Cost'!$A:$A,'BIFUbC-coal'!$A15,'indusa - High Cost'!$B:$B,$B$28)*10^12+SUMIFS('indusa - High Cost'!V:V,'indusa - High Cost'!$A:$A,"Primary Metals",'indusa - High Cost'!$B:$B,$B$28)*10^12*'Foundries Split'!$C18</f>
        <v>350798360026153.69</v>
      </c>
      <c r="O15" s="196">
        <f>SUMIFS('indusa - High Cost'!W:W,'indusa - High Cost'!$A:$A,'BIFUbC-coal'!$A15,'indusa - High Cost'!$B:$B,$B$28)*10^12+SUMIFS('indusa - High Cost'!W:W,'indusa - High Cost'!$A:$A,"Primary Metals",'indusa - High Cost'!$B:$B,$B$28)*10^12*'Foundries Split'!$C18</f>
        <v>345128265081386.13</v>
      </c>
      <c r="P15" s="196">
        <f>SUMIFS('indusa - High Cost'!X:X,'indusa - High Cost'!$A:$A,'BIFUbC-coal'!$A15,'indusa - High Cost'!$B:$B,$B$28)*10^12+SUMIFS('indusa - High Cost'!X:X,'indusa - High Cost'!$A:$A,"Primary Metals",'indusa - High Cost'!$B:$B,$B$28)*10^12*'Foundries Split'!$C18</f>
        <v>337942943872810.5</v>
      </c>
      <c r="Q15" s="196">
        <f>SUMIFS('indusa - High Cost'!Y:Y,'indusa - High Cost'!$A:$A,'BIFUbC-coal'!$A15,'indusa - High Cost'!$B:$B,$B$28)*10^12+SUMIFS('indusa - High Cost'!Y:Y,'indusa - High Cost'!$A:$A,"Primary Metals",'indusa - High Cost'!$B:$B,$B$28)*10^12*'Foundries Split'!$C18</f>
        <v>330427848928042.94</v>
      </c>
      <c r="R15" s="196">
        <f>SUMIFS('indusa - High Cost'!Z:Z,'indusa - High Cost'!$A:$A,'BIFUbC-coal'!$A15,'indusa - High Cost'!$B:$B,$B$28)*10^12+SUMIFS('indusa - High Cost'!Z:Z,'indusa - High Cost'!$A:$A,"Primary Metals",'indusa - High Cost'!$B:$B,$B$28)*10^12*'Foundries Split'!$C18</f>
        <v>325747527719467.31</v>
      </c>
      <c r="S15" s="196">
        <f>SUMIFS('indusa - High Cost'!AA:AA,'indusa - High Cost'!$A:$A,'BIFUbC-coal'!$A15,'indusa - High Cost'!$B:$B,$B$28)*10^12+SUMIFS('indusa - High Cost'!AA:AA,'indusa - High Cost'!$A:$A,"Primary Metals",'indusa - High Cost'!$B:$B,$B$28)*10^12*'Foundries Split'!$C18</f>
        <v>318946432774699.69</v>
      </c>
      <c r="T15" s="196">
        <f>SUMIFS('indusa - High Cost'!AB:AB,'indusa - High Cost'!$A:$A,'BIFUbC-coal'!$A15,'indusa - High Cost'!$B:$B,$B$28)*10^12+SUMIFS('indusa - High Cost'!AB:AB,'indusa - High Cost'!$A:$A,"Primary Metals",'indusa - High Cost'!$B:$B,$B$28)*10^12*'Foundries Split'!$C18</f>
        <v>311200337829932.19</v>
      </c>
      <c r="U15" s="196">
        <f>SUMIFS('indusa - High Cost'!AC:AC,'indusa - High Cost'!$A:$A,'BIFUbC-coal'!$A15,'indusa - High Cost'!$B:$B,$B$28)*10^12+SUMIFS('indusa - High Cost'!AC:AC,'indusa - High Cost'!$A:$A,"Primary Metals",'indusa - High Cost'!$B:$B,$B$28)*10^12*'Foundries Split'!$C18</f>
        <v>305609016621356.56</v>
      </c>
      <c r="V15" s="196">
        <f>SUMIFS('indusa - High Cost'!AD:AD,'indusa - High Cost'!$A:$A,'BIFUbC-coal'!$A15,'indusa - High Cost'!$B:$B,$B$28)*10^12+SUMIFS('indusa - High Cost'!AD:AD,'indusa - High Cost'!$A:$A,"Primary Metals",'indusa - High Cost'!$B:$B,$B$28)*10^12*'Foundries Split'!$C18</f>
        <v>298923921676589.06</v>
      </c>
      <c r="W15" s="196">
        <f>SUMIFS('indusa - High Cost'!AE:AE,'indusa - High Cost'!$A:$A,'BIFUbC-coal'!$A15,'indusa - High Cost'!$B:$B,$B$28)*10^12+SUMIFS('indusa - High Cost'!AE:AE,'indusa - High Cost'!$A:$A,"Primary Metals",'indusa - High Cost'!$B:$B,$B$28)*10^12*'Foundries Split'!$C18</f>
        <v>291061826731821.5</v>
      </c>
      <c r="X15" s="196">
        <f>SUMIFS('indusa - High Cost'!AF:AF,'indusa - High Cost'!$A:$A,'BIFUbC-coal'!$A15,'indusa - High Cost'!$B:$B,$B$28)*10^12+SUMIFS('indusa - High Cost'!AF:AF,'indusa - High Cost'!$A:$A,"Primary Metals",'indusa - High Cost'!$B:$B,$B$28)*10^12*'Foundries Split'!$C18</f>
        <v>282627731787053.94</v>
      </c>
      <c r="Y15" s="196">
        <f>SUMIFS('indusa - High Cost'!AG:AG,'indusa - High Cost'!$A:$A,'BIFUbC-coal'!$A15,'indusa - High Cost'!$B:$B,$B$28)*10^12+SUMIFS('indusa - High Cost'!AG:AG,'indusa - High Cost'!$A:$A,"Primary Metals",'indusa - High Cost'!$B:$B,$B$28)*10^12*'Foundries Split'!$C18</f>
        <v>275843636842286.38</v>
      </c>
      <c r="Z15" s="196">
        <f>SUMIFS('indusa - High Cost'!AH:AH,'indusa - High Cost'!$A:$A,'BIFUbC-coal'!$A15,'indusa - High Cost'!$B:$B,$B$28)*10^12+SUMIFS('indusa - High Cost'!AH:AH,'indusa - High Cost'!$A:$A,"Primary Metals",'indusa - High Cost'!$B:$B,$B$28)*10^12*'Foundries Split'!$C18</f>
        <v>267777541897518.84</v>
      </c>
      <c r="AA15" s="196">
        <f>SUMIFS('indusa - High Cost'!AI:AI,'indusa - High Cost'!$A:$A,'BIFUbC-coal'!$A15,'indusa - High Cost'!$B:$B,$B$28)*10^12+SUMIFS('indusa - High Cost'!AI:AI,'indusa - High Cost'!$A:$A,"Primary Metals",'indusa - High Cost'!$B:$B,$B$28)*10^12*'Foundries Split'!$C18</f>
        <v>259278446952751.25</v>
      </c>
      <c r="AB15" s="196">
        <f>SUMIFS('indusa - High Cost'!AJ:AJ,'indusa - High Cost'!$A:$A,'BIFUbC-coal'!$A15,'indusa - High Cost'!$B:$B,$B$28)*10^12+SUMIFS('indusa - High Cost'!AJ:AJ,'indusa - High Cost'!$A:$A,"Primary Metals",'indusa - High Cost'!$B:$B,$B$28)*10^12*'Foundries Split'!$C18</f>
        <v>250963352007983.78</v>
      </c>
      <c r="AC15" s="16"/>
    </row>
    <row r="16" spans="1:31" x14ac:dyDescent="0.25">
      <c r="A16" t="s">
        <v>113</v>
      </c>
      <c r="B16" s="196">
        <f>SUMIFS('indusa - High Cost'!J:J,'indusa - High Cost'!$A:$A,'BIFUbC-coal'!$A16,'indusa - High Cost'!$B:$B,$B$28)*10^12+SUMIFS('indusa - High Cost'!J:J,'indusa - High Cost'!$A:$A,"Primary Metals",'indusa - High Cost'!$B:$B,$B$28)*10^12*'Foundries Split'!$C19</f>
        <v>203492618465.87976</v>
      </c>
      <c r="C16" s="196">
        <f>SUMIFS('indusa - High Cost'!K:K,'indusa - High Cost'!$A:$A,'BIFUbC-coal'!$A16,'indusa - High Cost'!$B:$B,$B$28)*10^12+SUMIFS('indusa - High Cost'!K:K,'indusa - High Cost'!$A:$A,"Primary Metals",'indusa - High Cost'!$B:$B,$B$28)*10^12*'Foundries Split'!$C19</f>
        <v>212003716576.62</v>
      </c>
      <c r="D16" s="196">
        <f>SUMIFS('indusa - High Cost'!L:L,'indusa - High Cost'!$A:$A,'BIFUbC-coal'!$A16,'indusa - High Cost'!$B:$B,$B$28)*10^12+SUMIFS('indusa - High Cost'!L:L,'indusa - High Cost'!$A:$A,"Primary Metals",'indusa - High Cost'!$B:$B,$B$28)*10^12*'Foundries Split'!$C19</f>
        <v>218967342303.58926</v>
      </c>
      <c r="E16" s="196">
        <f>SUMIFS('indusa - High Cost'!M:M,'indusa - High Cost'!$A:$A,'BIFUbC-coal'!$A16,'indusa - High Cost'!$B:$B,$B$28)*10^12+SUMIFS('indusa - High Cost'!M:M,'indusa - High Cost'!$A:$A,"Primary Metals",'indusa - High Cost'!$B:$B,$B$28)*10^12*'Foundries Split'!$C19</f>
        <v>228252176606.21494</v>
      </c>
      <c r="F16" s="196">
        <f>SUMIFS('indusa - High Cost'!N:N,'indusa - High Cost'!$A:$A,'BIFUbC-coal'!$A16,'indusa - High Cost'!$B:$B,$B$28)*10^12+SUMIFS('indusa - High Cost'!N:N,'indusa - High Cost'!$A:$A,"Primary Metals",'indusa - High Cost'!$B:$B,$B$28)*10^12*'Foundries Split'!$C19</f>
        <v>235989538525.06967</v>
      </c>
      <c r="G16" s="196">
        <f>SUMIFS('indusa - High Cost'!O:O,'indusa - High Cost'!$A:$A,'BIFUbC-coal'!$A16,'indusa - High Cost'!$B:$B,$B$28)*10^12+SUMIFS('indusa - High Cost'!O:O,'indusa - High Cost'!$A:$A,"Primary Metals",'indusa - High Cost'!$B:$B,$B$28)*10^12*'Foundries Split'!$C19</f>
        <v>243726900443.92444</v>
      </c>
      <c r="H16" s="196">
        <f>SUMIFS('indusa - High Cost'!P:P,'indusa - High Cost'!$A:$A,'BIFUbC-coal'!$A16,'indusa - High Cost'!$B:$B,$B$28)*10^12+SUMIFS('indusa - High Cost'!P:P,'indusa - High Cost'!$A:$A,"Primary Metals",'indusa - High Cost'!$B:$B,$B$28)*10^12*'Foundries Split'!$C19</f>
        <v>251464262362.77917</v>
      </c>
      <c r="I16" s="196">
        <f>SUMIFS('indusa - High Cost'!Q:Q,'indusa - High Cost'!$A:$A,'BIFUbC-coal'!$A16,'indusa - High Cost'!$B:$B,$B$28)*10^12+SUMIFS('indusa - High Cost'!Q:Q,'indusa - High Cost'!$A:$A,"Primary Metals",'indusa - High Cost'!$B:$B,$B$28)*10^12*'Foundries Split'!$C19</f>
        <v>257654151897.86298</v>
      </c>
      <c r="J16" s="196">
        <f>SUMIFS('indusa - High Cost'!R:R,'indusa - High Cost'!$A:$A,'BIFUbC-coal'!$A16,'indusa - High Cost'!$B:$B,$B$28)*10^12+SUMIFS('indusa - High Cost'!R:R,'indusa - High Cost'!$A:$A,"Primary Metals",'indusa - High Cost'!$B:$B,$B$28)*10^12*'Foundries Split'!$C19</f>
        <v>264617777624.83224</v>
      </c>
      <c r="K16" s="196">
        <f>SUMIFS('indusa - High Cost'!S:S,'indusa - High Cost'!$A:$A,'BIFUbC-coal'!$A16,'indusa - High Cost'!$B:$B,$B$28)*10^12+SUMIFS('indusa - High Cost'!S:S,'indusa - High Cost'!$A:$A,"Primary Metals",'indusa - High Cost'!$B:$B,$B$28)*10^12*'Foundries Split'!$C19</f>
        <v>270033930968.03055</v>
      </c>
      <c r="L16" s="196">
        <f>SUMIFS('indusa - High Cost'!T:T,'indusa - High Cost'!$A:$A,'BIFUbC-coal'!$A16,'indusa - High Cost'!$B:$B,$B$28)*10^12+SUMIFS('indusa - High Cost'!T:T,'indusa - High Cost'!$A:$A,"Primary Metals",'indusa - High Cost'!$B:$B,$B$28)*10^12*'Foundries Split'!$C19</f>
        <v>274676348119.34341</v>
      </c>
      <c r="M16" s="196">
        <f>SUMIFS('indusa - High Cost'!U:U,'indusa - High Cost'!$A:$A,'BIFUbC-coal'!$A16,'indusa - High Cost'!$B:$B,$B$28)*10^12+SUMIFS('indusa - High Cost'!U:U,'indusa - High Cost'!$A:$A,"Primary Metals",'indusa - High Cost'!$B:$B,$B$28)*10^12*'Foundries Split'!$C19</f>
        <v>278545029078.77075</v>
      </c>
      <c r="N16" s="196">
        <f>SUMIFS('indusa - High Cost'!V:V,'indusa - High Cost'!$A:$A,'BIFUbC-coal'!$A16,'indusa - High Cost'!$B:$B,$B$28)*10^12+SUMIFS('indusa - High Cost'!V:V,'indusa - High Cost'!$A:$A,"Primary Metals",'indusa - High Cost'!$B:$B,$B$28)*10^12*'Foundries Split'!$C19</f>
        <v>281639973846.31268</v>
      </c>
      <c r="O16" s="196">
        <f>SUMIFS('indusa - High Cost'!W:W,'indusa - High Cost'!$A:$A,'BIFUbC-coal'!$A16,'indusa - High Cost'!$B:$B,$B$28)*10^12+SUMIFS('indusa - High Cost'!W:W,'indusa - High Cost'!$A:$A,"Primary Metals",'indusa - High Cost'!$B:$B,$B$28)*10^12*'Foundries Split'!$C19</f>
        <v>284734918613.85455</v>
      </c>
      <c r="P16" s="196">
        <f>SUMIFS('indusa - High Cost'!X:X,'indusa - High Cost'!$A:$A,'BIFUbC-coal'!$A16,'indusa - High Cost'!$B:$B,$B$28)*10^12+SUMIFS('indusa - High Cost'!X:X,'indusa - High Cost'!$A:$A,"Primary Metals",'indusa - High Cost'!$B:$B,$B$28)*10^12*'Foundries Split'!$C19</f>
        <v>287056127189.51099</v>
      </c>
      <c r="Q16" s="196">
        <f>SUMIFS('indusa - High Cost'!Y:Y,'indusa - High Cost'!$A:$A,'BIFUbC-coal'!$A16,'indusa - High Cost'!$B:$B,$B$28)*10^12+SUMIFS('indusa - High Cost'!Y:Y,'indusa - High Cost'!$A:$A,"Primary Metals",'indusa - High Cost'!$B:$B,$B$28)*10^12*'Foundries Split'!$C19</f>
        <v>290151071957.05292</v>
      </c>
      <c r="R16" s="196">
        <f>SUMIFS('indusa - High Cost'!Z:Z,'indusa - High Cost'!$A:$A,'BIFUbC-coal'!$A16,'indusa - High Cost'!$B:$B,$B$28)*10^12+SUMIFS('indusa - High Cost'!Z:Z,'indusa - High Cost'!$A:$A,"Primary Metals",'indusa - High Cost'!$B:$B,$B$28)*10^12*'Foundries Split'!$C19</f>
        <v>292472280532.70929</v>
      </c>
      <c r="S16" s="196">
        <f>SUMIFS('indusa - High Cost'!AA:AA,'indusa - High Cost'!$A:$A,'BIFUbC-coal'!$A16,'indusa - High Cost'!$B:$B,$B$28)*10^12+SUMIFS('indusa - High Cost'!AA:AA,'indusa - High Cost'!$A:$A,"Primary Metals",'indusa - High Cost'!$B:$B,$B$28)*10^12*'Foundries Split'!$C19</f>
        <v>295567225300.25122</v>
      </c>
      <c r="T16" s="196">
        <f>SUMIFS('indusa - High Cost'!AB:AB,'indusa - High Cost'!$A:$A,'BIFUbC-coal'!$A16,'indusa - High Cost'!$B:$B,$B$28)*10^12+SUMIFS('indusa - High Cost'!AB:AB,'indusa - High Cost'!$A:$A,"Primary Metals",'indusa - High Cost'!$B:$B,$B$28)*10^12*'Foundries Split'!$C19</f>
        <v>298662170067.79309</v>
      </c>
      <c r="U16" s="196">
        <f>SUMIFS('indusa - High Cost'!AC:AC,'indusa - High Cost'!$A:$A,'BIFUbC-coal'!$A16,'indusa - High Cost'!$B:$B,$B$28)*10^12+SUMIFS('indusa - High Cost'!AC:AC,'indusa - High Cost'!$A:$A,"Primary Metals",'indusa - High Cost'!$B:$B,$B$28)*10^12*'Foundries Split'!$C19</f>
        <v>300983378643.44952</v>
      </c>
      <c r="V16" s="196">
        <f>SUMIFS('indusa - High Cost'!AD:AD,'indusa - High Cost'!$A:$A,'BIFUbC-coal'!$A16,'indusa - High Cost'!$B:$B,$B$28)*10^12+SUMIFS('indusa - High Cost'!AD:AD,'indusa - High Cost'!$A:$A,"Primary Metals",'indusa - High Cost'!$B:$B,$B$28)*10^12*'Foundries Split'!$C19</f>
        <v>304078323410.99146</v>
      </c>
      <c r="W16" s="196">
        <f>SUMIFS('indusa - High Cost'!AE:AE,'indusa - High Cost'!$A:$A,'BIFUbC-coal'!$A16,'indusa - High Cost'!$B:$B,$B$28)*10^12+SUMIFS('indusa - High Cost'!AE:AE,'indusa - High Cost'!$A:$A,"Primary Metals",'indusa - High Cost'!$B:$B,$B$28)*10^12*'Foundries Split'!$C19</f>
        <v>307173268178.53333</v>
      </c>
      <c r="X16" s="196">
        <f>SUMIFS('indusa - High Cost'!AF:AF,'indusa - High Cost'!$A:$A,'BIFUbC-coal'!$A16,'indusa - High Cost'!$B:$B,$B$28)*10^12+SUMIFS('indusa - High Cost'!AF:AF,'indusa - High Cost'!$A:$A,"Primary Metals",'indusa - High Cost'!$B:$B,$B$28)*10^12*'Foundries Split'!$C19</f>
        <v>310268212946.0752</v>
      </c>
      <c r="Y16" s="196">
        <f>SUMIFS('indusa - High Cost'!AG:AG,'indusa - High Cost'!$A:$A,'BIFUbC-coal'!$A16,'indusa - High Cost'!$B:$B,$B$28)*10^12+SUMIFS('indusa - High Cost'!AG:AG,'indusa - High Cost'!$A:$A,"Primary Metals",'indusa - High Cost'!$B:$B,$B$28)*10^12*'Foundries Split'!$C19</f>
        <v>313363157713.61713</v>
      </c>
      <c r="Z16" s="196">
        <f>SUMIFS('indusa - High Cost'!AH:AH,'indusa - High Cost'!$A:$A,'BIFUbC-coal'!$A16,'indusa - High Cost'!$B:$B,$B$28)*10^12+SUMIFS('indusa - High Cost'!AH:AH,'indusa - High Cost'!$A:$A,"Primary Metals",'indusa - High Cost'!$B:$B,$B$28)*10^12*'Foundries Split'!$C19</f>
        <v>316458102481.159</v>
      </c>
      <c r="AA16" s="196">
        <f>SUMIFS('indusa - High Cost'!AI:AI,'indusa - High Cost'!$A:$A,'BIFUbC-coal'!$A16,'indusa - High Cost'!$B:$B,$B$28)*10^12+SUMIFS('indusa - High Cost'!AI:AI,'indusa - High Cost'!$A:$A,"Primary Metals",'indusa - High Cost'!$B:$B,$B$28)*10^12*'Foundries Split'!$C19</f>
        <v>319553047248.70093</v>
      </c>
      <c r="AB16" s="196">
        <f>SUMIFS('indusa - High Cost'!AJ:AJ,'indusa - High Cost'!$A:$A,'BIFUbC-coal'!$A16,'indusa - High Cost'!$B:$B,$B$28)*10^12+SUMIFS('indusa - High Cost'!AJ:AJ,'indusa - High Cost'!$A:$A,"Primary Metals",'indusa - High Cost'!$B:$B,$B$28)*10^12*'Foundries Split'!$C19</f>
        <v>322647992016.2428</v>
      </c>
    </row>
    <row r="17" spans="1:34" x14ac:dyDescent="0.25">
      <c r="A17" t="s">
        <v>114</v>
      </c>
      <c r="B17" s="16">
        <f>SUMIFS('indusa - High Cost'!J:J,'indusa - High Cost'!$A:$A,'BIFUbC-coal'!$A17,'indusa - High Cost'!$B:$B,$B$28)*10^12</f>
        <v>0</v>
      </c>
      <c r="C17" s="16">
        <f>SUMIFS('indusa - High Cost'!K:K,'indusa - High Cost'!$A:$A,'BIFUbC-coal'!$A17,'indusa - High Cost'!$B:$B,$B$28)*10^12</f>
        <v>0</v>
      </c>
      <c r="D17" s="16">
        <f>SUMIFS('indusa - High Cost'!L:L,'indusa - High Cost'!$A:$A,'BIFUbC-coal'!$A17,'indusa - High Cost'!$B:$B,$B$28)*10^12</f>
        <v>0</v>
      </c>
      <c r="E17" s="16">
        <f>SUMIFS('indusa - High Cost'!M:M,'indusa - High Cost'!$A:$A,'BIFUbC-coal'!$A17,'indusa - High Cost'!$B:$B,$B$28)*10^12</f>
        <v>0</v>
      </c>
      <c r="F17" s="16">
        <f>SUMIFS('indusa - High Cost'!N:N,'indusa - High Cost'!$A:$A,'BIFUbC-coal'!$A17,'indusa - High Cost'!$B:$B,$B$28)*10^12</f>
        <v>0</v>
      </c>
      <c r="G17" s="16">
        <f>SUMIFS('indusa - High Cost'!O:O,'indusa - High Cost'!$A:$A,'BIFUbC-coal'!$A17,'indusa - High Cost'!$B:$B,$B$28)*10^12</f>
        <v>0</v>
      </c>
      <c r="H17" s="16">
        <f>SUMIFS('indusa - High Cost'!P:P,'indusa - High Cost'!$A:$A,'BIFUbC-coal'!$A17,'indusa - High Cost'!$B:$B,$B$28)*10^12</f>
        <v>0</v>
      </c>
      <c r="I17" s="16">
        <f>SUMIFS('indusa - High Cost'!Q:Q,'indusa - High Cost'!$A:$A,'BIFUbC-coal'!$A17,'indusa - High Cost'!$B:$B,$B$28)*10^12</f>
        <v>0</v>
      </c>
      <c r="J17" s="16">
        <f>SUMIFS('indusa - High Cost'!R:R,'indusa - High Cost'!$A:$A,'BIFUbC-coal'!$A17,'indusa - High Cost'!$B:$B,$B$28)*10^12</f>
        <v>0</v>
      </c>
      <c r="K17" s="16">
        <f>SUMIFS('indusa - High Cost'!S:S,'indusa - High Cost'!$A:$A,'BIFUbC-coal'!$A17,'indusa - High Cost'!$B:$B,$B$28)*10^12</f>
        <v>0</v>
      </c>
      <c r="L17" s="16">
        <f>SUMIFS('indusa - High Cost'!T:T,'indusa - High Cost'!$A:$A,'BIFUbC-coal'!$A17,'indusa - High Cost'!$B:$B,$B$28)*10^12</f>
        <v>0</v>
      </c>
      <c r="M17" s="16">
        <f>SUMIFS('indusa - High Cost'!U:U,'indusa - High Cost'!$A:$A,'BIFUbC-coal'!$A17,'indusa - High Cost'!$B:$B,$B$28)*10^12</f>
        <v>0</v>
      </c>
      <c r="N17" s="16">
        <f>SUMIFS('indusa - High Cost'!V:V,'indusa - High Cost'!$A:$A,'BIFUbC-coal'!$A17,'indusa - High Cost'!$B:$B,$B$28)*10^12</f>
        <v>0</v>
      </c>
      <c r="O17" s="16">
        <f>SUMIFS('indusa - High Cost'!W:W,'indusa - High Cost'!$A:$A,'BIFUbC-coal'!$A17,'indusa - High Cost'!$B:$B,$B$28)*10^12</f>
        <v>0</v>
      </c>
      <c r="P17" s="16">
        <f>SUMIFS('indusa - High Cost'!X:X,'indusa - High Cost'!$A:$A,'BIFUbC-coal'!$A17,'indusa - High Cost'!$B:$B,$B$28)*10^12</f>
        <v>0</v>
      </c>
      <c r="Q17" s="16">
        <f>SUMIFS('indusa - High Cost'!Y:Y,'indusa - High Cost'!$A:$A,'BIFUbC-coal'!$A17,'indusa - High Cost'!$B:$B,$B$28)*10^12</f>
        <v>0</v>
      </c>
      <c r="R17" s="16">
        <f>SUMIFS('indusa - High Cost'!Z:Z,'indusa - High Cost'!$A:$A,'BIFUbC-coal'!$A17,'indusa - High Cost'!$B:$B,$B$28)*10^12</f>
        <v>0</v>
      </c>
      <c r="S17" s="16">
        <f>SUMIFS('indusa - High Cost'!AA:AA,'indusa - High Cost'!$A:$A,'BIFUbC-coal'!$A17,'indusa - High Cost'!$B:$B,$B$28)*10^12</f>
        <v>0</v>
      </c>
      <c r="T17" s="16">
        <f>SUMIFS('indusa - High Cost'!AB:AB,'indusa - High Cost'!$A:$A,'BIFUbC-coal'!$A17,'indusa - High Cost'!$B:$B,$B$28)*10^12</f>
        <v>0</v>
      </c>
      <c r="U17" s="16">
        <f>SUMIFS('indusa - High Cost'!AC:AC,'indusa - High Cost'!$A:$A,'BIFUbC-coal'!$A17,'indusa - High Cost'!$B:$B,$B$28)*10^12</f>
        <v>0</v>
      </c>
      <c r="V17" s="16">
        <f>SUMIFS('indusa - High Cost'!AD:AD,'indusa - High Cost'!$A:$A,'BIFUbC-coal'!$A17,'indusa - High Cost'!$B:$B,$B$28)*10^12</f>
        <v>0</v>
      </c>
      <c r="W17" s="16">
        <f>SUMIFS('indusa - High Cost'!AE:AE,'indusa - High Cost'!$A:$A,'BIFUbC-coal'!$A17,'indusa - High Cost'!$B:$B,$B$28)*10^12</f>
        <v>0</v>
      </c>
      <c r="X17" s="16">
        <f>SUMIFS('indusa - High Cost'!AF:AF,'indusa - High Cost'!$A:$A,'BIFUbC-coal'!$A17,'indusa - High Cost'!$B:$B,$B$28)*10^12</f>
        <v>0</v>
      </c>
      <c r="Y17" s="16">
        <f>SUMIFS('indusa - High Cost'!AG:AG,'indusa - High Cost'!$A:$A,'BIFUbC-coal'!$A17,'indusa - High Cost'!$B:$B,$B$28)*10^12</f>
        <v>0</v>
      </c>
      <c r="Z17" s="16">
        <f>SUMIFS('indusa - High Cost'!AH:AH,'indusa - High Cost'!$A:$A,'BIFUbC-coal'!$A17,'indusa - High Cost'!$B:$B,$B$28)*10^12</f>
        <v>0</v>
      </c>
      <c r="AA17" s="16">
        <f>SUMIFS('indusa - High Cost'!AI:AI,'indusa - High Cost'!$A:$A,'BIFUbC-coal'!$A17,'indusa - High Cost'!$B:$B,$B$28)*10^12</f>
        <v>0</v>
      </c>
      <c r="AB17" s="16">
        <f>SUMIFS('indusa - High Cost'!AJ:AJ,'indusa - High Cost'!$A:$A,'BIFUbC-coal'!$A17,'indusa - High Cost'!$B:$B,$B$28)*10^12</f>
        <v>0</v>
      </c>
    </row>
    <row r="18" spans="1:34" x14ac:dyDescent="0.25">
      <c r="A18" t="s">
        <v>115</v>
      </c>
      <c r="B18" s="16">
        <f>SUMIFS('indusa - High Cost'!J:J,'indusa - High Cost'!$A:$A,'BIFUbC-coal'!$A18,'indusa - High Cost'!$B:$B,$B$28)*10^12</f>
        <v>0</v>
      </c>
      <c r="C18" s="16">
        <f>SUMIFS('indusa - High Cost'!K:K,'indusa - High Cost'!$A:$A,'BIFUbC-coal'!$A18,'indusa - High Cost'!$B:$B,$B$28)*10^12</f>
        <v>0</v>
      </c>
      <c r="D18" s="16">
        <f>SUMIFS('indusa - High Cost'!L:L,'indusa - High Cost'!$A:$A,'BIFUbC-coal'!$A18,'indusa - High Cost'!$B:$B,$B$28)*10^12</f>
        <v>0</v>
      </c>
      <c r="E18" s="16">
        <f>SUMIFS('indusa - High Cost'!M:M,'indusa - High Cost'!$A:$A,'BIFUbC-coal'!$A18,'indusa - High Cost'!$B:$B,$B$28)*10^12</f>
        <v>0</v>
      </c>
      <c r="F18" s="16">
        <f>SUMIFS('indusa - High Cost'!N:N,'indusa - High Cost'!$A:$A,'BIFUbC-coal'!$A18,'indusa - High Cost'!$B:$B,$B$28)*10^12</f>
        <v>0</v>
      </c>
      <c r="G18" s="16">
        <f>SUMIFS('indusa - High Cost'!O:O,'indusa - High Cost'!$A:$A,'BIFUbC-coal'!$A18,'indusa - High Cost'!$B:$B,$B$28)*10^12</f>
        <v>0</v>
      </c>
      <c r="H18" s="16">
        <f>SUMIFS('indusa - High Cost'!P:P,'indusa - High Cost'!$A:$A,'BIFUbC-coal'!$A18,'indusa - High Cost'!$B:$B,$B$28)*10^12</f>
        <v>0</v>
      </c>
      <c r="I18" s="16">
        <f>SUMIFS('indusa - High Cost'!Q:Q,'indusa - High Cost'!$A:$A,'BIFUbC-coal'!$A18,'indusa - High Cost'!$B:$B,$B$28)*10^12</f>
        <v>0</v>
      </c>
      <c r="J18" s="16">
        <f>SUMIFS('indusa - High Cost'!R:R,'indusa - High Cost'!$A:$A,'BIFUbC-coal'!$A18,'indusa - High Cost'!$B:$B,$B$28)*10^12</f>
        <v>0</v>
      </c>
      <c r="K18" s="16">
        <f>SUMIFS('indusa - High Cost'!S:S,'indusa - High Cost'!$A:$A,'BIFUbC-coal'!$A18,'indusa - High Cost'!$B:$B,$B$28)*10^12</f>
        <v>0</v>
      </c>
      <c r="L18" s="16">
        <f>SUMIFS('indusa - High Cost'!T:T,'indusa - High Cost'!$A:$A,'BIFUbC-coal'!$A18,'indusa - High Cost'!$B:$B,$B$28)*10^12</f>
        <v>0</v>
      </c>
      <c r="M18" s="16">
        <f>SUMIFS('indusa - High Cost'!U:U,'indusa - High Cost'!$A:$A,'BIFUbC-coal'!$A18,'indusa - High Cost'!$B:$B,$B$28)*10^12</f>
        <v>0</v>
      </c>
      <c r="N18" s="16">
        <f>SUMIFS('indusa - High Cost'!V:V,'indusa - High Cost'!$A:$A,'BIFUbC-coal'!$A18,'indusa - High Cost'!$B:$B,$B$28)*10^12</f>
        <v>0</v>
      </c>
      <c r="O18" s="16">
        <f>SUMIFS('indusa - High Cost'!W:W,'indusa - High Cost'!$A:$A,'BIFUbC-coal'!$A18,'indusa - High Cost'!$B:$B,$B$28)*10^12</f>
        <v>0</v>
      </c>
      <c r="P18" s="16">
        <f>SUMIFS('indusa - High Cost'!X:X,'indusa - High Cost'!$A:$A,'BIFUbC-coal'!$A18,'indusa - High Cost'!$B:$B,$B$28)*10^12</f>
        <v>0</v>
      </c>
      <c r="Q18" s="16">
        <f>SUMIFS('indusa - High Cost'!Y:Y,'indusa - High Cost'!$A:$A,'BIFUbC-coal'!$A18,'indusa - High Cost'!$B:$B,$B$28)*10^12</f>
        <v>0</v>
      </c>
      <c r="R18" s="16">
        <f>SUMIFS('indusa - High Cost'!Z:Z,'indusa - High Cost'!$A:$A,'BIFUbC-coal'!$A18,'indusa - High Cost'!$B:$B,$B$28)*10^12</f>
        <v>0</v>
      </c>
      <c r="S18" s="16">
        <f>SUMIFS('indusa - High Cost'!AA:AA,'indusa - High Cost'!$A:$A,'BIFUbC-coal'!$A18,'indusa - High Cost'!$B:$B,$B$28)*10^12</f>
        <v>0</v>
      </c>
      <c r="T18" s="16">
        <f>SUMIFS('indusa - High Cost'!AB:AB,'indusa - High Cost'!$A:$A,'BIFUbC-coal'!$A18,'indusa - High Cost'!$B:$B,$B$28)*10^12</f>
        <v>0</v>
      </c>
      <c r="U18" s="16">
        <f>SUMIFS('indusa - High Cost'!AC:AC,'indusa - High Cost'!$A:$A,'BIFUbC-coal'!$A18,'indusa - High Cost'!$B:$B,$B$28)*10^12</f>
        <v>0</v>
      </c>
      <c r="V18" s="16">
        <f>SUMIFS('indusa - High Cost'!AD:AD,'indusa - High Cost'!$A:$A,'BIFUbC-coal'!$A18,'indusa - High Cost'!$B:$B,$B$28)*10^12</f>
        <v>0</v>
      </c>
      <c r="W18" s="16">
        <f>SUMIFS('indusa - High Cost'!AE:AE,'indusa - High Cost'!$A:$A,'BIFUbC-coal'!$A18,'indusa - High Cost'!$B:$B,$B$28)*10^12</f>
        <v>0</v>
      </c>
      <c r="X18" s="16">
        <f>SUMIFS('indusa - High Cost'!AF:AF,'indusa - High Cost'!$A:$A,'BIFUbC-coal'!$A18,'indusa - High Cost'!$B:$B,$B$28)*10^12</f>
        <v>0</v>
      </c>
      <c r="Y18" s="16">
        <f>SUMIFS('indusa - High Cost'!AG:AG,'indusa - High Cost'!$A:$A,'BIFUbC-coal'!$A18,'indusa - High Cost'!$B:$B,$B$28)*10^12</f>
        <v>0</v>
      </c>
      <c r="Z18" s="16">
        <f>SUMIFS('indusa - High Cost'!AH:AH,'indusa - High Cost'!$A:$A,'BIFUbC-coal'!$A18,'indusa - High Cost'!$B:$B,$B$28)*10^12</f>
        <v>0</v>
      </c>
      <c r="AA18" s="16">
        <f>SUMIFS('indusa - High Cost'!AI:AI,'indusa - High Cost'!$A:$A,'BIFUbC-coal'!$A18,'indusa - High Cost'!$B:$B,$B$28)*10^12</f>
        <v>0</v>
      </c>
      <c r="AB18" s="16">
        <f>SUMIFS('indusa - High Cost'!AJ:AJ,'indusa - High Cost'!$A:$A,'BIFUbC-coal'!$A18,'indusa - High Cost'!$B:$B,$B$28)*10^12</f>
        <v>0</v>
      </c>
      <c r="AC18" s="18"/>
    </row>
    <row r="19" spans="1:34" x14ac:dyDescent="0.25">
      <c r="A19" t="s">
        <v>116</v>
      </c>
      <c r="B19" s="16">
        <f>SUMIFS('indusa - High Cost'!J:J,'indusa - High Cost'!$A:$A,'BIFUbC-coal'!$A19,'indusa - High Cost'!$B:$B,$B$28)*10^12</f>
        <v>0</v>
      </c>
      <c r="C19" s="16">
        <f>SUMIFS('indusa - High Cost'!K:K,'indusa - High Cost'!$A:$A,'BIFUbC-coal'!$A19,'indusa - High Cost'!$B:$B,$B$28)*10^12</f>
        <v>0</v>
      </c>
      <c r="D19" s="16">
        <f>SUMIFS('indusa - High Cost'!L:L,'indusa - High Cost'!$A:$A,'BIFUbC-coal'!$A19,'indusa - High Cost'!$B:$B,$B$28)*10^12</f>
        <v>0</v>
      </c>
      <c r="E19" s="16">
        <f>SUMIFS('indusa - High Cost'!M:M,'indusa - High Cost'!$A:$A,'BIFUbC-coal'!$A19,'indusa - High Cost'!$B:$B,$B$28)*10^12</f>
        <v>0</v>
      </c>
      <c r="F19" s="16">
        <f>SUMIFS('indusa - High Cost'!N:N,'indusa - High Cost'!$A:$A,'BIFUbC-coal'!$A19,'indusa - High Cost'!$B:$B,$B$28)*10^12</f>
        <v>0</v>
      </c>
      <c r="G19" s="16">
        <f>SUMIFS('indusa - High Cost'!O:O,'indusa - High Cost'!$A:$A,'BIFUbC-coal'!$A19,'indusa - High Cost'!$B:$B,$B$28)*10^12</f>
        <v>0</v>
      </c>
      <c r="H19" s="16">
        <f>SUMIFS('indusa - High Cost'!P:P,'indusa - High Cost'!$A:$A,'BIFUbC-coal'!$A19,'indusa - High Cost'!$B:$B,$B$28)*10^12</f>
        <v>0</v>
      </c>
      <c r="I19" s="16">
        <f>SUMIFS('indusa - High Cost'!Q:Q,'indusa - High Cost'!$A:$A,'BIFUbC-coal'!$A19,'indusa - High Cost'!$B:$B,$B$28)*10^12</f>
        <v>0</v>
      </c>
      <c r="J19" s="16">
        <f>SUMIFS('indusa - High Cost'!R:R,'indusa - High Cost'!$A:$A,'BIFUbC-coal'!$A19,'indusa - High Cost'!$B:$B,$B$28)*10^12</f>
        <v>0</v>
      </c>
      <c r="K19" s="16">
        <f>SUMIFS('indusa - High Cost'!S:S,'indusa - High Cost'!$A:$A,'BIFUbC-coal'!$A19,'indusa - High Cost'!$B:$B,$B$28)*10^12</f>
        <v>0</v>
      </c>
      <c r="L19" s="16">
        <f>SUMIFS('indusa - High Cost'!T:T,'indusa - High Cost'!$A:$A,'BIFUbC-coal'!$A19,'indusa - High Cost'!$B:$B,$B$28)*10^12</f>
        <v>0</v>
      </c>
      <c r="M19" s="16">
        <f>SUMIFS('indusa - High Cost'!U:U,'indusa - High Cost'!$A:$A,'BIFUbC-coal'!$A19,'indusa - High Cost'!$B:$B,$B$28)*10^12</f>
        <v>0</v>
      </c>
      <c r="N19" s="16">
        <f>SUMIFS('indusa - High Cost'!V:V,'indusa - High Cost'!$A:$A,'BIFUbC-coal'!$A19,'indusa - High Cost'!$B:$B,$B$28)*10^12</f>
        <v>0</v>
      </c>
      <c r="O19" s="16">
        <f>SUMIFS('indusa - High Cost'!W:W,'indusa - High Cost'!$A:$A,'BIFUbC-coal'!$A19,'indusa - High Cost'!$B:$B,$B$28)*10^12</f>
        <v>0</v>
      </c>
      <c r="P19" s="16">
        <f>SUMIFS('indusa - High Cost'!X:X,'indusa - High Cost'!$A:$A,'BIFUbC-coal'!$A19,'indusa - High Cost'!$B:$B,$B$28)*10^12</f>
        <v>0</v>
      </c>
      <c r="Q19" s="16">
        <f>SUMIFS('indusa - High Cost'!Y:Y,'indusa - High Cost'!$A:$A,'BIFUbC-coal'!$A19,'indusa - High Cost'!$B:$B,$B$28)*10^12</f>
        <v>0</v>
      </c>
      <c r="R19" s="16">
        <f>SUMIFS('indusa - High Cost'!Z:Z,'indusa - High Cost'!$A:$A,'BIFUbC-coal'!$A19,'indusa - High Cost'!$B:$B,$B$28)*10^12</f>
        <v>0</v>
      </c>
      <c r="S19" s="16">
        <f>SUMIFS('indusa - High Cost'!AA:AA,'indusa - High Cost'!$A:$A,'BIFUbC-coal'!$A19,'indusa - High Cost'!$B:$B,$B$28)*10^12</f>
        <v>0</v>
      </c>
      <c r="T19" s="16">
        <f>SUMIFS('indusa - High Cost'!AB:AB,'indusa - High Cost'!$A:$A,'BIFUbC-coal'!$A19,'indusa - High Cost'!$B:$B,$B$28)*10^12</f>
        <v>0</v>
      </c>
      <c r="U19" s="16">
        <f>SUMIFS('indusa - High Cost'!AC:AC,'indusa - High Cost'!$A:$A,'BIFUbC-coal'!$A19,'indusa - High Cost'!$B:$B,$B$28)*10^12</f>
        <v>0</v>
      </c>
      <c r="V19" s="16">
        <f>SUMIFS('indusa - High Cost'!AD:AD,'indusa - High Cost'!$A:$A,'BIFUbC-coal'!$A19,'indusa - High Cost'!$B:$B,$B$28)*10^12</f>
        <v>0</v>
      </c>
      <c r="W19" s="16">
        <f>SUMIFS('indusa - High Cost'!AE:AE,'indusa - High Cost'!$A:$A,'BIFUbC-coal'!$A19,'indusa - High Cost'!$B:$B,$B$28)*10^12</f>
        <v>0</v>
      </c>
      <c r="X19" s="16">
        <f>SUMIFS('indusa - High Cost'!AF:AF,'indusa - High Cost'!$A:$A,'BIFUbC-coal'!$A19,'indusa - High Cost'!$B:$B,$B$28)*10^12</f>
        <v>0</v>
      </c>
      <c r="Y19" s="16">
        <f>SUMIFS('indusa - High Cost'!AG:AG,'indusa - High Cost'!$A:$A,'BIFUbC-coal'!$A19,'indusa - High Cost'!$B:$B,$B$28)*10^12</f>
        <v>0</v>
      </c>
      <c r="Z19" s="16">
        <f>SUMIFS('indusa - High Cost'!AH:AH,'indusa - High Cost'!$A:$A,'BIFUbC-coal'!$A19,'indusa - High Cost'!$B:$B,$B$28)*10^12</f>
        <v>0</v>
      </c>
      <c r="AA19" s="16">
        <f>SUMIFS('indusa - High Cost'!AI:AI,'indusa - High Cost'!$A:$A,'BIFUbC-coal'!$A19,'indusa - High Cost'!$B:$B,$B$28)*10^12</f>
        <v>0</v>
      </c>
      <c r="AB19" s="16">
        <f>SUMIFS('indusa - High Cost'!AJ:AJ,'indusa - High Cost'!$A:$A,'BIFUbC-coal'!$A19,'indusa - High Cost'!$B:$B,$B$28)*10^12</f>
        <v>0</v>
      </c>
    </row>
    <row r="20" spans="1:34" x14ac:dyDescent="0.25">
      <c r="A20" t="s">
        <v>117</v>
      </c>
      <c r="B20" s="16">
        <f>SUMIFS('indusa - High Cost'!J:J,'indusa - High Cost'!$A:$A,'BIFUbC-coal'!$A20,'indusa - High Cost'!$B:$B,$B$28)*10^12</f>
        <v>0</v>
      </c>
      <c r="C20" s="16">
        <f>SUMIFS('indusa - High Cost'!K:K,'indusa - High Cost'!$A:$A,'BIFUbC-coal'!$A20,'indusa - High Cost'!$B:$B,$B$28)*10^12</f>
        <v>0</v>
      </c>
      <c r="D20" s="16">
        <f>SUMIFS('indusa - High Cost'!L:L,'indusa - High Cost'!$A:$A,'BIFUbC-coal'!$A20,'indusa - High Cost'!$B:$B,$B$28)*10^12</f>
        <v>0</v>
      </c>
      <c r="E20" s="16">
        <f>SUMIFS('indusa - High Cost'!M:M,'indusa - High Cost'!$A:$A,'BIFUbC-coal'!$A20,'indusa - High Cost'!$B:$B,$B$28)*10^12</f>
        <v>0</v>
      </c>
      <c r="F20" s="16">
        <f>SUMIFS('indusa - High Cost'!N:N,'indusa - High Cost'!$A:$A,'BIFUbC-coal'!$A20,'indusa - High Cost'!$B:$B,$B$28)*10^12</f>
        <v>0</v>
      </c>
      <c r="G20" s="16">
        <f>SUMIFS('indusa - High Cost'!O:O,'indusa - High Cost'!$A:$A,'BIFUbC-coal'!$A20,'indusa - High Cost'!$B:$B,$B$28)*10^12</f>
        <v>0</v>
      </c>
      <c r="H20" s="16">
        <f>SUMIFS('indusa - High Cost'!P:P,'indusa - High Cost'!$A:$A,'BIFUbC-coal'!$A20,'indusa - High Cost'!$B:$B,$B$28)*10^12</f>
        <v>0</v>
      </c>
      <c r="I20" s="16">
        <f>SUMIFS('indusa - High Cost'!Q:Q,'indusa - High Cost'!$A:$A,'BIFUbC-coal'!$A20,'indusa - High Cost'!$B:$B,$B$28)*10^12</f>
        <v>0</v>
      </c>
      <c r="J20" s="16">
        <f>SUMIFS('indusa - High Cost'!R:R,'indusa - High Cost'!$A:$A,'BIFUbC-coal'!$A20,'indusa - High Cost'!$B:$B,$B$28)*10^12</f>
        <v>0</v>
      </c>
      <c r="K20" s="16">
        <f>SUMIFS('indusa - High Cost'!S:S,'indusa - High Cost'!$A:$A,'BIFUbC-coal'!$A20,'indusa - High Cost'!$B:$B,$B$28)*10^12</f>
        <v>0</v>
      </c>
      <c r="L20" s="16">
        <f>SUMIFS('indusa - High Cost'!T:T,'indusa - High Cost'!$A:$A,'BIFUbC-coal'!$A20,'indusa - High Cost'!$B:$B,$B$28)*10^12</f>
        <v>0</v>
      </c>
      <c r="M20" s="16">
        <f>SUMIFS('indusa - High Cost'!U:U,'indusa - High Cost'!$A:$A,'BIFUbC-coal'!$A20,'indusa - High Cost'!$B:$B,$B$28)*10^12</f>
        <v>0</v>
      </c>
      <c r="N20" s="16">
        <f>SUMIFS('indusa - High Cost'!V:V,'indusa - High Cost'!$A:$A,'BIFUbC-coal'!$A20,'indusa - High Cost'!$B:$B,$B$28)*10^12</f>
        <v>0</v>
      </c>
      <c r="O20" s="16">
        <f>SUMIFS('indusa - High Cost'!W:W,'indusa - High Cost'!$A:$A,'BIFUbC-coal'!$A20,'indusa - High Cost'!$B:$B,$B$28)*10^12</f>
        <v>0</v>
      </c>
      <c r="P20" s="16">
        <f>SUMIFS('indusa - High Cost'!X:X,'indusa - High Cost'!$A:$A,'BIFUbC-coal'!$A20,'indusa - High Cost'!$B:$B,$B$28)*10^12</f>
        <v>0</v>
      </c>
      <c r="Q20" s="16">
        <f>SUMIFS('indusa - High Cost'!Y:Y,'indusa - High Cost'!$A:$A,'BIFUbC-coal'!$A20,'indusa - High Cost'!$B:$B,$B$28)*10^12</f>
        <v>0</v>
      </c>
      <c r="R20" s="16">
        <f>SUMIFS('indusa - High Cost'!Z:Z,'indusa - High Cost'!$A:$A,'BIFUbC-coal'!$A20,'indusa - High Cost'!$B:$B,$B$28)*10^12</f>
        <v>0</v>
      </c>
      <c r="S20" s="16">
        <f>SUMIFS('indusa - High Cost'!AA:AA,'indusa - High Cost'!$A:$A,'BIFUbC-coal'!$A20,'indusa - High Cost'!$B:$B,$B$28)*10^12</f>
        <v>0</v>
      </c>
      <c r="T20" s="16">
        <f>SUMIFS('indusa - High Cost'!AB:AB,'indusa - High Cost'!$A:$A,'BIFUbC-coal'!$A20,'indusa - High Cost'!$B:$B,$B$28)*10^12</f>
        <v>0</v>
      </c>
      <c r="U20" s="16">
        <f>SUMIFS('indusa - High Cost'!AC:AC,'indusa - High Cost'!$A:$A,'BIFUbC-coal'!$A20,'indusa - High Cost'!$B:$B,$B$28)*10^12</f>
        <v>0</v>
      </c>
      <c r="V20" s="16">
        <f>SUMIFS('indusa - High Cost'!AD:AD,'indusa - High Cost'!$A:$A,'BIFUbC-coal'!$A20,'indusa - High Cost'!$B:$B,$B$28)*10^12</f>
        <v>0</v>
      </c>
      <c r="W20" s="16">
        <f>SUMIFS('indusa - High Cost'!AE:AE,'indusa - High Cost'!$A:$A,'BIFUbC-coal'!$A20,'indusa - High Cost'!$B:$B,$B$28)*10^12</f>
        <v>0</v>
      </c>
      <c r="X20" s="16">
        <f>SUMIFS('indusa - High Cost'!AF:AF,'indusa - High Cost'!$A:$A,'BIFUbC-coal'!$A20,'indusa - High Cost'!$B:$B,$B$28)*10^12</f>
        <v>0</v>
      </c>
      <c r="Y20" s="16">
        <f>SUMIFS('indusa - High Cost'!AG:AG,'indusa - High Cost'!$A:$A,'BIFUbC-coal'!$A20,'indusa - High Cost'!$B:$B,$B$28)*10^12</f>
        <v>0</v>
      </c>
      <c r="Z20" s="16">
        <f>SUMIFS('indusa - High Cost'!AH:AH,'indusa - High Cost'!$A:$A,'BIFUbC-coal'!$A20,'indusa - High Cost'!$B:$B,$B$28)*10^12</f>
        <v>0</v>
      </c>
      <c r="AA20" s="16">
        <f>SUMIFS('indusa - High Cost'!AI:AI,'indusa - High Cost'!$A:$A,'BIFUbC-coal'!$A20,'indusa - High Cost'!$B:$B,$B$28)*10^12</f>
        <v>0</v>
      </c>
      <c r="AB20" s="16">
        <f>SUMIFS('indusa - High Cost'!AJ:AJ,'indusa - High Cost'!$A:$A,'BIFUbC-coal'!$A20,'indusa - High Cost'!$B:$B,$B$28)*10^12</f>
        <v>0</v>
      </c>
      <c r="AC20" s="16"/>
    </row>
    <row r="21" spans="1:34" x14ac:dyDescent="0.25">
      <c r="A21" t="s">
        <v>118</v>
      </c>
      <c r="B21" s="16">
        <f>SUMIFS('indusa - High Cost'!J:J,'indusa - High Cost'!$A:$A,'BIFUbC-coal'!$A21,'indusa - High Cost'!$B:$B,$B$28)*10^12*'Vehicles Split'!$C$6</f>
        <v>0</v>
      </c>
      <c r="C21" s="16">
        <f>SUMIFS('indusa - High Cost'!K:K,'indusa - High Cost'!$A:$A,'BIFUbC-coal'!$A21,'indusa - High Cost'!$B:$B,$B$28)*10^12*'Vehicles Split'!$C$6</f>
        <v>0</v>
      </c>
      <c r="D21" s="16">
        <f>SUMIFS('indusa - High Cost'!L:L,'indusa - High Cost'!$A:$A,'BIFUbC-coal'!$A21,'indusa - High Cost'!$B:$B,$B$28)*10^12*'Vehicles Split'!$C$6</f>
        <v>0</v>
      </c>
      <c r="E21" s="16">
        <f>SUMIFS('indusa - High Cost'!M:M,'indusa - High Cost'!$A:$A,'BIFUbC-coal'!$A21,'indusa - High Cost'!$B:$B,$B$28)*10^12*'Vehicles Split'!$C$6</f>
        <v>0</v>
      </c>
      <c r="F21" s="16">
        <f>SUMIFS('indusa - High Cost'!N:N,'indusa - High Cost'!$A:$A,'BIFUbC-coal'!$A21,'indusa - High Cost'!$B:$B,$B$28)*10^12*'Vehicles Split'!$C$6</f>
        <v>0</v>
      </c>
      <c r="G21" s="16">
        <f>SUMIFS('indusa - High Cost'!O:O,'indusa - High Cost'!$A:$A,'BIFUbC-coal'!$A21,'indusa - High Cost'!$B:$B,$B$28)*10^12*'Vehicles Split'!$C$6</f>
        <v>0</v>
      </c>
      <c r="H21" s="16">
        <f>SUMIFS('indusa - High Cost'!P:P,'indusa - High Cost'!$A:$A,'BIFUbC-coal'!$A21,'indusa - High Cost'!$B:$B,$B$28)*10^12*'Vehicles Split'!$C$6</f>
        <v>0</v>
      </c>
      <c r="I21" s="16">
        <f>SUMIFS('indusa - High Cost'!Q:Q,'indusa - High Cost'!$A:$A,'BIFUbC-coal'!$A21,'indusa - High Cost'!$B:$B,$B$28)*10^12*'Vehicles Split'!$C$6</f>
        <v>0</v>
      </c>
      <c r="J21" s="16">
        <f>SUMIFS('indusa - High Cost'!R:R,'indusa - High Cost'!$A:$A,'BIFUbC-coal'!$A21,'indusa - High Cost'!$B:$B,$B$28)*10^12*'Vehicles Split'!$C$6</f>
        <v>0</v>
      </c>
      <c r="K21" s="16">
        <f>SUMIFS('indusa - High Cost'!S:S,'indusa - High Cost'!$A:$A,'BIFUbC-coal'!$A21,'indusa - High Cost'!$B:$B,$B$28)*10^12*'Vehicles Split'!$C$6</f>
        <v>0</v>
      </c>
      <c r="L21" s="16">
        <f>SUMIFS('indusa - High Cost'!T:T,'indusa - High Cost'!$A:$A,'BIFUbC-coal'!$A21,'indusa - High Cost'!$B:$B,$B$28)*10^12*'Vehicles Split'!$C$6</f>
        <v>0</v>
      </c>
      <c r="M21" s="16">
        <f>SUMIFS('indusa - High Cost'!U:U,'indusa - High Cost'!$A:$A,'BIFUbC-coal'!$A21,'indusa - High Cost'!$B:$B,$B$28)*10^12*'Vehicles Split'!$C$6</f>
        <v>0</v>
      </c>
      <c r="N21" s="16">
        <f>SUMIFS('indusa - High Cost'!V:V,'indusa - High Cost'!$A:$A,'BIFUbC-coal'!$A21,'indusa - High Cost'!$B:$B,$B$28)*10^12*'Vehicles Split'!$C$6</f>
        <v>0</v>
      </c>
      <c r="O21" s="16">
        <f>SUMIFS('indusa - High Cost'!W:W,'indusa - High Cost'!$A:$A,'BIFUbC-coal'!$A21,'indusa - High Cost'!$B:$B,$B$28)*10^12*'Vehicles Split'!$C$6</f>
        <v>0</v>
      </c>
      <c r="P21" s="16">
        <f>SUMIFS('indusa - High Cost'!X:X,'indusa - High Cost'!$A:$A,'BIFUbC-coal'!$A21,'indusa - High Cost'!$B:$B,$B$28)*10^12*'Vehicles Split'!$C$6</f>
        <v>0</v>
      </c>
      <c r="Q21" s="16">
        <f>SUMIFS('indusa - High Cost'!Y:Y,'indusa - High Cost'!$A:$A,'BIFUbC-coal'!$A21,'indusa - High Cost'!$B:$B,$B$28)*10^12*'Vehicles Split'!$C$6</f>
        <v>0</v>
      </c>
      <c r="R21" s="16">
        <f>SUMIFS('indusa - High Cost'!Z:Z,'indusa - High Cost'!$A:$A,'BIFUbC-coal'!$A21,'indusa - High Cost'!$B:$B,$B$28)*10^12*'Vehicles Split'!$C$6</f>
        <v>0</v>
      </c>
      <c r="S21" s="16">
        <f>SUMIFS('indusa - High Cost'!AA:AA,'indusa - High Cost'!$A:$A,'BIFUbC-coal'!$A21,'indusa - High Cost'!$B:$B,$B$28)*10^12*'Vehicles Split'!$C$6</f>
        <v>0</v>
      </c>
      <c r="T21" s="16">
        <f>SUMIFS('indusa - High Cost'!AB:AB,'indusa - High Cost'!$A:$A,'BIFUbC-coal'!$A21,'indusa - High Cost'!$B:$B,$B$28)*10^12*'Vehicles Split'!$C$6</f>
        <v>0</v>
      </c>
      <c r="U21" s="16">
        <f>SUMIFS('indusa - High Cost'!AC:AC,'indusa - High Cost'!$A:$A,'BIFUbC-coal'!$A21,'indusa - High Cost'!$B:$B,$B$28)*10^12*'Vehicles Split'!$C$6</f>
        <v>0</v>
      </c>
      <c r="V21" s="16">
        <f>SUMIFS('indusa - High Cost'!AD:AD,'indusa - High Cost'!$A:$A,'BIFUbC-coal'!$A21,'indusa - High Cost'!$B:$B,$B$28)*10^12*'Vehicles Split'!$C$6</f>
        <v>0</v>
      </c>
      <c r="W21" s="16">
        <f>SUMIFS('indusa - High Cost'!AE:AE,'indusa - High Cost'!$A:$A,'BIFUbC-coal'!$A21,'indusa - High Cost'!$B:$B,$B$28)*10^12*'Vehicles Split'!$C$6</f>
        <v>0</v>
      </c>
      <c r="X21" s="16">
        <f>SUMIFS('indusa - High Cost'!AF:AF,'indusa - High Cost'!$A:$A,'BIFUbC-coal'!$A21,'indusa - High Cost'!$B:$B,$B$28)*10^12*'Vehicles Split'!$C$6</f>
        <v>0</v>
      </c>
      <c r="Y21" s="16">
        <f>SUMIFS('indusa - High Cost'!AG:AG,'indusa - High Cost'!$A:$A,'BIFUbC-coal'!$A21,'indusa - High Cost'!$B:$B,$B$28)*10^12*'Vehicles Split'!$C$6</f>
        <v>0</v>
      </c>
      <c r="Z21" s="16">
        <f>SUMIFS('indusa - High Cost'!AH:AH,'indusa - High Cost'!$A:$A,'BIFUbC-coal'!$A21,'indusa - High Cost'!$B:$B,$B$28)*10^12*'Vehicles Split'!$C$6</f>
        <v>0</v>
      </c>
      <c r="AA21" s="16">
        <f>SUMIFS('indusa - High Cost'!AI:AI,'indusa - High Cost'!$A:$A,'BIFUbC-coal'!$A21,'indusa - High Cost'!$B:$B,$B$28)*10^12*'Vehicles Split'!$C$6</f>
        <v>0</v>
      </c>
      <c r="AB21" s="16">
        <f>SUMIFS('indusa - High Cost'!AJ:AJ,'indusa - High Cost'!$A:$A,'BIFUbC-coal'!$A21,'indusa - High Cost'!$B:$B,$B$28)*10^12*'Vehicles Split'!$C$6</f>
        <v>0</v>
      </c>
    </row>
    <row r="22" spans="1:34" x14ac:dyDescent="0.25">
      <c r="A22" t="s">
        <v>119</v>
      </c>
      <c r="B22" s="16">
        <f>SUMIFS('indusa - High Cost'!J:J,'indusa - High Cost'!$A:$A,'BIFUbC-coal'!$A21,'indusa - High Cost'!$B:$B,$B$28)*10^12*'Vehicles Split'!$C$7</f>
        <v>0</v>
      </c>
      <c r="C22" s="16">
        <f>SUMIFS('indusa - High Cost'!K:K,'indusa - High Cost'!$A:$A,'BIFUbC-coal'!$A21,'indusa - High Cost'!$B:$B,$B$28)*10^12*'Vehicles Split'!$C$7</f>
        <v>0</v>
      </c>
      <c r="D22" s="16">
        <f>SUMIFS('indusa - High Cost'!L:L,'indusa - High Cost'!$A:$A,'BIFUbC-coal'!$A21,'indusa - High Cost'!$B:$B,$B$28)*10^12*'Vehicles Split'!$C$7</f>
        <v>0</v>
      </c>
      <c r="E22" s="16">
        <f>SUMIFS('indusa - High Cost'!M:M,'indusa - High Cost'!$A:$A,'BIFUbC-coal'!$A21,'indusa - High Cost'!$B:$B,$B$28)*10^12*'Vehicles Split'!$C$7</f>
        <v>0</v>
      </c>
      <c r="F22" s="16">
        <f>SUMIFS('indusa - High Cost'!N:N,'indusa - High Cost'!$A:$A,'BIFUbC-coal'!$A21,'indusa - High Cost'!$B:$B,$B$28)*10^12*'Vehicles Split'!$C$7</f>
        <v>0</v>
      </c>
      <c r="G22" s="16">
        <f>SUMIFS('indusa - High Cost'!O:O,'indusa - High Cost'!$A:$A,'BIFUbC-coal'!$A21,'indusa - High Cost'!$B:$B,$B$28)*10^12*'Vehicles Split'!$C$7</f>
        <v>0</v>
      </c>
      <c r="H22" s="16">
        <f>SUMIFS('indusa - High Cost'!P:P,'indusa - High Cost'!$A:$A,'BIFUbC-coal'!$A21,'indusa - High Cost'!$B:$B,$B$28)*10^12*'Vehicles Split'!$C$7</f>
        <v>0</v>
      </c>
      <c r="I22" s="16">
        <f>SUMIFS('indusa - High Cost'!Q:Q,'indusa - High Cost'!$A:$A,'BIFUbC-coal'!$A21,'indusa - High Cost'!$B:$B,$B$28)*10^12*'Vehicles Split'!$C$7</f>
        <v>0</v>
      </c>
      <c r="J22" s="16">
        <f>SUMIFS('indusa - High Cost'!R:R,'indusa - High Cost'!$A:$A,'BIFUbC-coal'!$A21,'indusa - High Cost'!$B:$B,$B$28)*10^12*'Vehicles Split'!$C$7</f>
        <v>0</v>
      </c>
      <c r="K22" s="16">
        <f>SUMIFS('indusa - High Cost'!S:S,'indusa - High Cost'!$A:$A,'BIFUbC-coal'!$A21,'indusa - High Cost'!$B:$B,$B$28)*10^12*'Vehicles Split'!$C$7</f>
        <v>0</v>
      </c>
      <c r="L22" s="16">
        <f>SUMIFS('indusa - High Cost'!T:T,'indusa - High Cost'!$A:$A,'BIFUbC-coal'!$A21,'indusa - High Cost'!$B:$B,$B$28)*10^12*'Vehicles Split'!$C$7</f>
        <v>0</v>
      </c>
      <c r="M22" s="16">
        <f>SUMIFS('indusa - High Cost'!U:U,'indusa - High Cost'!$A:$A,'BIFUbC-coal'!$A21,'indusa - High Cost'!$B:$B,$B$28)*10^12*'Vehicles Split'!$C$7</f>
        <v>0</v>
      </c>
      <c r="N22" s="16">
        <f>SUMIFS('indusa - High Cost'!V:V,'indusa - High Cost'!$A:$A,'BIFUbC-coal'!$A21,'indusa - High Cost'!$B:$B,$B$28)*10^12*'Vehicles Split'!$C$7</f>
        <v>0</v>
      </c>
      <c r="O22" s="16">
        <f>SUMIFS('indusa - High Cost'!W:W,'indusa - High Cost'!$A:$A,'BIFUbC-coal'!$A21,'indusa - High Cost'!$B:$B,$B$28)*10^12*'Vehicles Split'!$C$7</f>
        <v>0</v>
      </c>
      <c r="P22" s="16">
        <f>SUMIFS('indusa - High Cost'!X:X,'indusa - High Cost'!$A:$A,'BIFUbC-coal'!$A21,'indusa - High Cost'!$B:$B,$B$28)*10^12*'Vehicles Split'!$C$7</f>
        <v>0</v>
      </c>
      <c r="Q22" s="16">
        <f>SUMIFS('indusa - High Cost'!Y:Y,'indusa - High Cost'!$A:$A,'BIFUbC-coal'!$A21,'indusa - High Cost'!$B:$B,$B$28)*10^12*'Vehicles Split'!$C$7</f>
        <v>0</v>
      </c>
      <c r="R22" s="16">
        <f>SUMIFS('indusa - High Cost'!Z:Z,'indusa - High Cost'!$A:$A,'BIFUbC-coal'!$A21,'indusa - High Cost'!$B:$B,$B$28)*10^12*'Vehicles Split'!$C$7</f>
        <v>0</v>
      </c>
      <c r="S22" s="16">
        <f>SUMIFS('indusa - High Cost'!AA:AA,'indusa - High Cost'!$A:$A,'BIFUbC-coal'!$A21,'indusa - High Cost'!$B:$B,$B$28)*10^12*'Vehicles Split'!$C$7</f>
        <v>0</v>
      </c>
      <c r="T22" s="16">
        <f>SUMIFS('indusa - High Cost'!AB:AB,'indusa - High Cost'!$A:$A,'BIFUbC-coal'!$A21,'indusa - High Cost'!$B:$B,$B$28)*10^12*'Vehicles Split'!$C$7</f>
        <v>0</v>
      </c>
      <c r="U22" s="16">
        <f>SUMIFS('indusa - High Cost'!AC:AC,'indusa - High Cost'!$A:$A,'BIFUbC-coal'!$A21,'indusa - High Cost'!$B:$B,$B$28)*10^12*'Vehicles Split'!$C$7</f>
        <v>0</v>
      </c>
      <c r="V22" s="16">
        <f>SUMIFS('indusa - High Cost'!AD:AD,'indusa - High Cost'!$A:$A,'BIFUbC-coal'!$A21,'indusa - High Cost'!$B:$B,$B$28)*10^12*'Vehicles Split'!$C$7</f>
        <v>0</v>
      </c>
      <c r="W22" s="16">
        <f>SUMIFS('indusa - High Cost'!AE:AE,'indusa - High Cost'!$A:$A,'BIFUbC-coal'!$A21,'indusa - High Cost'!$B:$B,$B$28)*10^12*'Vehicles Split'!$C$7</f>
        <v>0</v>
      </c>
      <c r="X22" s="16">
        <f>SUMIFS('indusa - High Cost'!AF:AF,'indusa - High Cost'!$A:$A,'BIFUbC-coal'!$A21,'indusa - High Cost'!$B:$B,$B$28)*10^12*'Vehicles Split'!$C$7</f>
        <v>0</v>
      </c>
      <c r="Y22" s="16">
        <f>SUMIFS('indusa - High Cost'!AG:AG,'indusa - High Cost'!$A:$A,'BIFUbC-coal'!$A21,'indusa - High Cost'!$B:$B,$B$28)*10^12*'Vehicles Split'!$C$7</f>
        <v>0</v>
      </c>
      <c r="Z22" s="16">
        <f>SUMIFS('indusa - High Cost'!AH:AH,'indusa - High Cost'!$A:$A,'BIFUbC-coal'!$A21,'indusa - High Cost'!$B:$B,$B$28)*10^12*'Vehicles Split'!$C$7</f>
        <v>0</v>
      </c>
      <c r="AA22" s="16">
        <f>SUMIFS('indusa - High Cost'!AI:AI,'indusa - High Cost'!$A:$A,'BIFUbC-coal'!$A21,'indusa - High Cost'!$B:$B,$B$28)*10^12*'Vehicles Split'!$C$7</f>
        <v>0</v>
      </c>
      <c r="AB22" s="16">
        <f>SUMIFS('indusa - High Cost'!AJ:AJ,'indusa - High Cost'!$A:$A,'BIFUbC-coal'!$A21,'indusa - High Cost'!$B:$B,$B$28)*10^12*'Vehicles Split'!$C$7</f>
        <v>0</v>
      </c>
    </row>
    <row r="23" spans="1:34" x14ac:dyDescent="0.25">
      <c r="A23" t="s">
        <v>120</v>
      </c>
      <c r="B23" s="16">
        <f>SUMIFS('indusa - High Cost'!J:J,'indusa - High Cost'!$A:$A,'BIFUbC-coal'!$A23,'indusa - High Cost'!$B:$B,$B$28)*10^12*'Misc. Finished Goods Split'!$C13</f>
        <v>9423968636234.123</v>
      </c>
      <c r="C23" s="16">
        <f>SUMIFS('indusa - High Cost'!K:K,'indusa - High Cost'!$A:$A,'BIFUbC-coal'!$A23,'indusa - High Cost'!$B:$B,$B$28)*10^12*'Misc. Finished Goods Split'!$C13</f>
        <v>9714719190451.0879</v>
      </c>
      <c r="D23" s="16">
        <f>SUMIFS('indusa - High Cost'!L:L,'indusa - High Cost'!$A:$A,'BIFUbC-coal'!$A23,'indusa - High Cost'!$B:$B,$B$28)*10^12*'Misc. Finished Goods Split'!$C13</f>
        <v>10064141381169.23</v>
      </c>
      <c r="E23" s="16">
        <f>SUMIFS('indusa - High Cost'!M:M,'indusa - High Cost'!$A:$A,'BIFUbC-coal'!$A23,'indusa - High Cost'!$B:$B,$B$28)*10^12*'Misc. Finished Goods Split'!$C13</f>
        <v>10431816969909.963</v>
      </c>
      <c r="F23" s="16">
        <f>SUMIFS('indusa - High Cost'!N:N,'indusa - High Cost'!$A:$A,'BIFUbC-coal'!$A23,'indusa - High Cost'!$B:$B,$B$28)*10^12*'Misc. Finished Goods Split'!$C13</f>
        <v>10721263709982.459</v>
      </c>
      <c r="G23" s="16">
        <f>SUMIFS('indusa - High Cost'!O:O,'indusa - High Cost'!$A:$A,'BIFUbC-coal'!$A23,'indusa - High Cost'!$B:$B,$B$28)*10^12*'Misc. Finished Goods Split'!$C13</f>
        <v>10972899839865.301</v>
      </c>
      <c r="H23" s="16">
        <f>SUMIFS('indusa - High Cost'!P:P,'indusa - High Cost'!$A:$A,'BIFUbC-coal'!$A23,'indusa - High Cost'!$B:$B,$B$28)*10^12*'Misc. Finished Goods Split'!$C13</f>
        <v>11234314575831.672</v>
      </c>
      <c r="I23" s="16">
        <f>SUMIFS('indusa - High Cost'!Q:Q,'indusa - High Cost'!$A:$A,'BIFUbC-coal'!$A23,'indusa - High Cost'!$B:$B,$B$28)*10^12*'Misc. Finished Goods Split'!$C13</f>
        <v>11441621024802.51</v>
      </c>
      <c r="J23" s="16">
        <f>SUMIFS('indusa - High Cost'!R:R,'indusa - High Cost'!$A:$A,'BIFUbC-coal'!$A23,'indusa - High Cost'!$B:$B,$B$28)*10^12*'Misc. Finished Goods Split'!$C13</f>
        <v>11627414540389.584</v>
      </c>
      <c r="K23" s="16">
        <f>SUMIFS('indusa - High Cost'!S:S,'indusa - High Cost'!$A:$A,'BIFUbC-coal'!$A23,'indusa - High Cost'!$B:$B,$B$28)*10^12*'Misc. Finished Goods Split'!$C13</f>
        <v>11734979207308.416</v>
      </c>
      <c r="L23" s="16">
        <f>SUMIFS('indusa - High Cost'!T:T,'indusa - High Cost'!$A:$A,'BIFUbC-coal'!$A23,'indusa - High Cost'!$B:$B,$B$28)*10^12*'Misc. Finished Goods Split'!$C13</f>
        <v>11829505732782.541</v>
      </c>
      <c r="M23" s="16">
        <f>SUMIFS('indusa - High Cost'!U:U,'indusa - High Cost'!$A:$A,'BIFUbC-coal'!$A23,'indusa - High Cost'!$B:$B,$B$28)*10^12*'Misc. Finished Goods Split'!$C13</f>
        <v>11878398763200.191</v>
      </c>
      <c r="N23" s="16">
        <f>SUMIFS('indusa - High Cost'!V:V,'indusa - High Cost'!$A:$A,'BIFUbC-coal'!$A23,'indusa - High Cost'!$B:$B,$B$28)*10^12*'Misc. Finished Goods Split'!$C13</f>
        <v>11898607882439.488</v>
      </c>
      <c r="O23" s="16">
        <f>SUMIFS('indusa - High Cost'!W:W,'indusa - High Cost'!$A:$A,'BIFUbC-coal'!$A23,'indusa - High Cost'!$B:$B,$B$28)*10^12*'Misc. Finished Goods Split'!$C13</f>
        <v>11927291793617.842</v>
      </c>
      <c r="P23" s="16">
        <f>SUMIFS('indusa - High Cost'!X:X,'indusa - High Cost'!$A:$A,'BIFUbC-coal'!$A23,'indusa - High Cost'!$B:$B,$B$28)*10^12*'Misc. Finished Goods Split'!$C13</f>
        <v>11930551328979.02</v>
      </c>
      <c r="Q23" s="16">
        <f>SUMIFS('indusa - High Cost'!Y:Y,'indusa - High Cost'!$A:$A,'BIFUbC-coal'!$A23,'indusa - High Cost'!$B:$B,$B$28)*10^12*'Misc. Finished Goods Split'!$C13</f>
        <v>11942285656279.256</v>
      </c>
      <c r="R23" s="16">
        <f>SUMIFS('indusa - High Cost'!Z:Z,'indusa - High Cost'!$A:$A,'BIFUbC-coal'!$A23,'indusa - High Cost'!$B:$B,$B$28)*10^12*'Misc. Finished Goods Split'!$C13</f>
        <v>11979444359396.67</v>
      </c>
      <c r="S23" s="16">
        <f>SUMIFS('indusa - High Cost'!AA:AA,'indusa - High Cost'!$A:$A,'BIFUbC-coal'!$A23,'indusa - High Cost'!$B:$B,$B$28)*10^12*'Misc. Finished Goods Split'!$C13</f>
        <v>12006172549358.318</v>
      </c>
      <c r="T23" s="16">
        <f>SUMIFS('indusa - High Cost'!AB:AB,'indusa - High Cost'!$A:$A,'BIFUbC-coal'!$A23,'indusa - High Cost'!$B:$B,$B$28)*10^12*'Misc. Finished Goods Split'!$C13</f>
        <v>12027033575669.85</v>
      </c>
      <c r="U23" s="16">
        <f>SUMIFS('indusa - High Cost'!AC:AC,'indusa - High Cost'!$A:$A,'BIFUbC-coal'!$A23,'indusa - High Cost'!$B:$B,$B$28)*10^12*'Misc. Finished Goods Split'!$C13</f>
        <v>12042027438331.264</v>
      </c>
      <c r="V23" s="16">
        <f>SUMIFS('indusa - High Cost'!AD:AD,'indusa - High Cost'!$A:$A,'BIFUbC-coal'!$A23,'indusa - High Cost'!$B:$B,$B$28)*10^12*'Misc. Finished Goods Split'!$C13</f>
        <v>12071363256581.854</v>
      </c>
      <c r="W23" s="16">
        <f>SUMIFS('indusa - High Cost'!AE:AE,'indusa - High Cost'!$A:$A,'BIFUbC-coal'!$A23,'indusa - High Cost'!$B:$B,$B$28)*10^12*'Misc. Finished Goods Split'!$C13</f>
        <v>12076578513159.736</v>
      </c>
      <c r="X23" s="16">
        <f>SUMIFS('indusa - High Cost'!AF:AF,'indusa - High Cost'!$A:$A,'BIFUbC-coal'!$A23,'indusa - High Cost'!$B:$B,$B$28)*10^12*'Misc. Finished Goods Split'!$C13</f>
        <v>12102654796049.15</v>
      </c>
      <c r="Y23" s="16">
        <f>SUMIFS('indusa - High Cost'!AG:AG,'indusa - High Cost'!$A:$A,'BIFUbC-coal'!$A23,'indusa - High Cost'!$B:$B,$B$28)*10^12*'Misc. Finished Goods Split'!$C13</f>
        <v>12141117313311.035</v>
      </c>
      <c r="Z23" s="16">
        <f>SUMIFS('indusa - High Cost'!AH:AH,'indusa - High Cost'!$A:$A,'BIFUbC-coal'!$A23,'indusa - High Cost'!$B:$B,$B$28)*10^12*'Misc. Finished Goods Split'!$C13</f>
        <v>12146984476961.154</v>
      </c>
      <c r="AA23" s="16">
        <f>SUMIFS('indusa - High Cost'!AI:AI,'indusa - High Cost'!$A:$A,'BIFUbC-coal'!$A23,'indusa - High Cost'!$B:$B,$B$28)*10^12*'Misc. Finished Goods Split'!$C13</f>
        <v>12199137042739.98</v>
      </c>
      <c r="AB23" s="16">
        <f>SUMIFS('indusa - High Cost'!AJ:AJ,'indusa - High Cost'!$A:$A,'BIFUbC-coal'!$A23,'indusa - High Cost'!$B:$B,$B$28)*10^12*'Misc. Finished Goods Split'!$C13</f>
        <v>12185446994223.039</v>
      </c>
    </row>
    <row r="24" spans="1:34" x14ac:dyDescent="0.25">
      <c r="A24" t="s">
        <v>121</v>
      </c>
      <c r="B24" s="16">
        <f>SUMIFS('indusa - High Cost'!J:J,'indusa - High Cost'!$A:$A,'BIFUbC-coal'!$A24,'indusa - High Cost'!$B:$B,$B$28)*10^12</f>
        <v>0</v>
      </c>
      <c r="C24" s="16">
        <f>SUMIFS('indusa - High Cost'!K:K,'indusa - High Cost'!$A:$A,'BIFUbC-coal'!$A24,'indusa - High Cost'!$B:$B,$B$28)*10^12</f>
        <v>0</v>
      </c>
      <c r="D24" s="16">
        <f>SUMIFS('indusa - High Cost'!L:L,'indusa - High Cost'!$A:$A,'BIFUbC-coal'!$A24,'indusa - High Cost'!$B:$B,$B$28)*10^12</f>
        <v>0</v>
      </c>
      <c r="E24" s="16">
        <f>SUMIFS('indusa - High Cost'!M:M,'indusa - High Cost'!$A:$A,'BIFUbC-coal'!$A24,'indusa - High Cost'!$B:$B,$B$28)*10^12</f>
        <v>0</v>
      </c>
      <c r="F24" s="16">
        <f>SUMIFS('indusa - High Cost'!N:N,'indusa - High Cost'!$A:$A,'BIFUbC-coal'!$A24,'indusa - High Cost'!$B:$B,$B$28)*10^12</f>
        <v>0</v>
      </c>
      <c r="G24" s="16">
        <f>SUMIFS('indusa - High Cost'!O:O,'indusa - High Cost'!$A:$A,'BIFUbC-coal'!$A24,'indusa - High Cost'!$B:$B,$B$28)*10^12</f>
        <v>0</v>
      </c>
      <c r="H24" s="16">
        <f>SUMIFS('indusa - High Cost'!P:P,'indusa - High Cost'!$A:$A,'BIFUbC-coal'!$A24,'indusa - High Cost'!$B:$B,$B$28)*10^12</f>
        <v>0</v>
      </c>
      <c r="I24" s="16">
        <f>SUMIFS('indusa - High Cost'!Q:Q,'indusa - High Cost'!$A:$A,'BIFUbC-coal'!$A24,'indusa - High Cost'!$B:$B,$B$28)*10^12</f>
        <v>0</v>
      </c>
      <c r="J24" s="16">
        <f>SUMIFS('indusa - High Cost'!R:R,'indusa - High Cost'!$A:$A,'BIFUbC-coal'!$A24,'indusa - High Cost'!$B:$B,$B$28)*10^12</f>
        <v>0</v>
      </c>
      <c r="K24" s="16">
        <f>SUMIFS('indusa - High Cost'!S:S,'indusa - High Cost'!$A:$A,'BIFUbC-coal'!$A24,'indusa - High Cost'!$B:$B,$B$28)*10^12</f>
        <v>0</v>
      </c>
      <c r="L24" s="16">
        <f>SUMIFS('indusa - High Cost'!T:T,'indusa - High Cost'!$A:$A,'BIFUbC-coal'!$A24,'indusa - High Cost'!$B:$B,$B$28)*10^12</f>
        <v>0</v>
      </c>
      <c r="M24" s="16">
        <f>SUMIFS('indusa - High Cost'!U:U,'indusa - High Cost'!$A:$A,'BIFUbC-coal'!$A24,'indusa - High Cost'!$B:$B,$B$28)*10^12</f>
        <v>0</v>
      </c>
      <c r="N24" s="16">
        <f>SUMIFS('indusa - High Cost'!V:V,'indusa - High Cost'!$A:$A,'BIFUbC-coal'!$A24,'indusa - High Cost'!$B:$B,$B$28)*10^12</f>
        <v>0</v>
      </c>
      <c r="O24" s="16">
        <f>SUMIFS('indusa - High Cost'!W:W,'indusa - High Cost'!$A:$A,'BIFUbC-coal'!$A24,'indusa - High Cost'!$B:$B,$B$28)*10^12</f>
        <v>0</v>
      </c>
      <c r="P24" s="16">
        <f>SUMIFS('indusa - High Cost'!X:X,'indusa - High Cost'!$A:$A,'BIFUbC-coal'!$A24,'indusa - High Cost'!$B:$B,$B$28)*10^12</f>
        <v>0</v>
      </c>
      <c r="Q24" s="16">
        <f>SUMIFS('indusa - High Cost'!Y:Y,'indusa - High Cost'!$A:$A,'BIFUbC-coal'!$A24,'indusa - High Cost'!$B:$B,$B$28)*10^12</f>
        <v>0</v>
      </c>
      <c r="R24" s="16">
        <f>SUMIFS('indusa - High Cost'!Z:Z,'indusa - High Cost'!$A:$A,'BIFUbC-coal'!$A24,'indusa - High Cost'!$B:$B,$B$28)*10^12</f>
        <v>0</v>
      </c>
      <c r="S24" s="16">
        <f>SUMIFS('indusa - High Cost'!AA:AA,'indusa - High Cost'!$A:$A,'BIFUbC-coal'!$A24,'indusa - High Cost'!$B:$B,$B$28)*10^12</f>
        <v>0</v>
      </c>
      <c r="T24" s="16">
        <f>SUMIFS('indusa - High Cost'!AB:AB,'indusa - High Cost'!$A:$A,'BIFUbC-coal'!$A24,'indusa - High Cost'!$B:$B,$B$28)*10^12</f>
        <v>0</v>
      </c>
      <c r="U24" s="16">
        <f>SUMIFS('indusa - High Cost'!AC:AC,'indusa - High Cost'!$A:$A,'BIFUbC-coal'!$A24,'indusa - High Cost'!$B:$B,$B$28)*10^12</f>
        <v>0</v>
      </c>
      <c r="V24" s="16">
        <f>SUMIFS('indusa - High Cost'!AD:AD,'indusa - High Cost'!$A:$A,'BIFUbC-coal'!$A24,'indusa - High Cost'!$B:$B,$B$28)*10^12</f>
        <v>0</v>
      </c>
      <c r="W24" s="16">
        <f>SUMIFS('indusa - High Cost'!AE:AE,'indusa - High Cost'!$A:$A,'BIFUbC-coal'!$A24,'indusa - High Cost'!$B:$B,$B$28)*10^12</f>
        <v>0</v>
      </c>
      <c r="X24" s="16">
        <f>SUMIFS('indusa - High Cost'!AF:AF,'indusa - High Cost'!$A:$A,'BIFUbC-coal'!$A24,'indusa - High Cost'!$B:$B,$B$28)*10^12</f>
        <v>0</v>
      </c>
      <c r="Y24" s="16">
        <f>SUMIFS('indusa - High Cost'!AG:AG,'indusa - High Cost'!$A:$A,'BIFUbC-coal'!$A24,'indusa - High Cost'!$B:$B,$B$28)*10^12</f>
        <v>0</v>
      </c>
      <c r="Z24" s="16">
        <f>SUMIFS('indusa - High Cost'!AH:AH,'indusa - High Cost'!$A:$A,'BIFUbC-coal'!$A24,'indusa - High Cost'!$B:$B,$B$28)*10^12</f>
        <v>0</v>
      </c>
      <c r="AA24" s="16">
        <f>SUMIFS('indusa - High Cost'!AI:AI,'indusa - High Cost'!$A:$A,'BIFUbC-coal'!$A24,'indusa - High Cost'!$B:$B,$B$28)*10^12</f>
        <v>0</v>
      </c>
      <c r="AB24" s="16">
        <f>SUMIFS('indusa - High Cost'!AJ:AJ,'indusa - High Cost'!$A:$A,'BIFUbC-coal'!$A24,'indusa - High Cost'!$B:$B,$B$28)*10^12</f>
        <v>0</v>
      </c>
    </row>
    <row r="25" spans="1:34" x14ac:dyDescent="0.25">
      <c r="A25" t="s">
        <v>122</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4" x14ac:dyDescent="0.25">
      <c r="A26" t="s">
        <v>123</v>
      </c>
      <c r="B26" s="16">
        <f>SUMIFS('indusa - High Cost'!J:J,'indusa - High Cost'!$A:$A,'BIFUbC-coal'!$A26,'indusa - High Cost'!$B:$B,$B$28)*10^12</f>
        <v>0</v>
      </c>
      <c r="C26" s="16">
        <f>SUMIFS('indusa - High Cost'!K:K,'indusa - High Cost'!$A:$A,'BIFUbC-coal'!$A26,'indusa - High Cost'!$B:$B,$B$28)*10^12</f>
        <v>0</v>
      </c>
      <c r="D26" s="16">
        <f>SUMIFS('indusa - High Cost'!L:L,'indusa - High Cost'!$A:$A,'BIFUbC-coal'!$A26,'indusa - High Cost'!$B:$B,$B$28)*10^12</f>
        <v>0</v>
      </c>
      <c r="E26" s="16">
        <f>SUMIFS('indusa - High Cost'!M:M,'indusa - High Cost'!$A:$A,'BIFUbC-coal'!$A26,'indusa - High Cost'!$B:$B,$B$28)*10^12</f>
        <v>0</v>
      </c>
      <c r="F26" s="16">
        <f>SUMIFS('indusa - High Cost'!N:N,'indusa - High Cost'!$A:$A,'BIFUbC-coal'!$A26,'indusa - High Cost'!$B:$B,$B$28)*10^12</f>
        <v>0</v>
      </c>
      <c r="G26" s="16">
        <f>SUMIFS('indusa - High Cost'!O:O,'indusa - High Cost'!$A:$A,'BIFUbC-coal'!$A26,'indusa - High Cost'!$B:$B,$B$28)*10^12</f>
        <v>0</v>
      </c>
      <c r="H26" s="16">
        <f>SUMIFS('indusa - High Cost'!P:P,'indusa - High Cost'!$A:$A,'BIFUbC-coal'!$A26,'indusa - High Cost'!$B:$B,$B$28)*10^12</f>
        <v>0</v>
      </c>
      <c r="I26" s="16">
        <f>SUMIFS('indusa - High Cost'!Q:Q,'indusa - High Cost'!$A:$A,'BIFUbC-coal'!$A26,'indusa - High Cost'!$B:$B,$B$28)*10^12</f>
        <v>0</v>
      </c>
      <c r="J26" s="16">
        <f>SUMIFS('indusa - High Cost'!R:R,'indusa - High Cost'!$A:$A,'BIFUbC-coal'!$A26,'indusa - High Cost'!$B:$B,$B$28)*10^12</f>
        <v>0</v>
      </c>
      <c r="K26" s="16">
        <f>SUMIFS('indusa - High Cost'!S:S,'indusa - High Cost'!$A:$A,'BIFUbC-coal'!$A26,'indusa - High Cost'!$B:$B,$B$28)*10^12</f>
        <v>0</v>
      </c>
      <c r="L26" s="16">
        <f>SUMIFS('indusa - High Cost'!T:T,'indusa - High Cost'!$A:$A,'BIFUbC-coal'!$A26,'indusa - High Cost'!$B:$B,$B$28)*10^12</f>
        <v>0</v>
      </c>
      <c r="M26" s="16">
        <f>SUMIFS('indusa - High Cost'!U:U,'indusa - High Cost'!$A:$A,'BIFUbC-coal'!$A26,'indusa - High Cost'!$B:$B,$B$28)*10^12</f>
        <v>0</v>
      </c>
      <c r="N26" s="16">
        <f>SUMIFS('indusa - High Cost'!V:V,'indusa - High Cost'!$A:$A,'BIFUbC-coal'!$A26,'indusa - High Cost'!$B:$B,$B$28)*10^12</f>
        <v>0</v>
      </c>
      <c r="O26" s="16">
        <f>SUMIFS('indusa - High Cost'!W:W,'indusa - High Cost'!$A:$A,'BIFUbC-coal'!$A26,'indusa - High Cost'!$B:$B,$B$28)*10^12</f>
        <v>0</v>
      </c>
      <c r="P26" s="16">
        <f>SUMIFS('indusa - High Cost'!X:X,'indusa - High Cost'!$A:$A,'BIFUbC-coal'!$A26,'indusa - High Cost'!$B:$B,$B$28)*10^12</f>
        <v>0</v>
      </c>
      <c r="Q26" s="16">
        <f>SUMIFS('indusa - High Cost'!Y:Y,'indusa - High Cost'!$A:$A,'BIFUbC-coal'!$A26,'indusa - High Cost'!$B:$B,$B$28)*10^12</f>
        <v>0</v>
      </c>
      <c r="R26" s="16">
        <f>SUMIFS('indusa - High Cost'!Z:Z,'indusa - High Cost'!$A:$A,'BIFUbC-coal'!$A26,'indusa - High Cost'!$B:$B,$B$28)*10^12</f>
        <v>0</v>
      </c>
      <c r="S26" s="16">
        <f>SUMIFS('indusa - High Cost'!AA:AA,'indusa - High Cost'!$A:$A,'BIFUbC-coal'!$A26,'indusa - High Cost'!$B:$B,$B$28)*10^12</f>
        <v>0</v>
      </c>
      <c r="T26" s="16">
        <f>SUMIFS('indusa - High Cost'!AB:AB,'indusa - High Cost'!$A:$A,'BIFUbC-coal'!$A26,'indusa - High Cost'!$B:$B,$B$28)*10^12</f>
        <v>0</v>
      </c>
      <c r="U26" s="16">
        <f>SUMIFS('indusa - High Cost'!AC:AC,'indusa - High Cost'!$A:$A,'BIFUbC-coal'!$A26,'indusa - High Cost'!$B:$B,$B$28)*10^12</f>
        <v>0</v>
      </c>
      <c r="V26" s="16">
        <f>SUMIFS('indusa - High Cost'!AD:AD,'indusa - High Cost'!$A:$A,'BIFUbC-coal'!$A26,'indusa - High Cost'!$B:$B,$B$28)*10^12</f>
        <v>0</v>
      </c>
      <c r="W26" s="16">
        <f>SUMIFS('indusa - High Cost'!AE:AE,'indusa - High Cost'!$A:$A,'BIFUbC-coal'!$A26,'indusa - High Cost'!$B:$B,$B$28)*10^12</f>
        <v>0</v>
      </c>
      <c r="X26" s="16">
        <f>SUMIFS('indusa - High Cost'!AF:AF,'indusa - High Cost'!$A:$A,'BIFUbC-coal'!$A26,'indusa - High Cost'!$B:$B,$B$28)*10^12</f>
        <v>0</v>
      </c>
      <c r="Y26" s="16">
        <f>SUMIFS('indusa - High Cost'!AG:AG,'indusa - High Cost'!$A:$A,'BIFUbC-coal'!$A26,'indusa - High Cost'!$B:$B,$B$28)*10^12</f>
        <v>0</v>
      </c>
      <c r="Z26" s="16">
        <f>SUMIFS('indusa - High Cost'!AH:AH,'indusa - High Cost'!$A:$A,'BIFUbC-coal'!$A26,'indusa - High Cost'!$B:$B,$B$28)*10^12</f>
        <v>0</v>
      </c>
      <c r="AA26" s="16">
        <f>SUMIFS('indusa - High Cost'!AI:AI,'indusa - High Cost'!$A:$A,'BIFUbC-coal'!$A26,'indusa - High Cost'!$B:$B,$B$28)*10^12</f>
        <v>0</v>
      </c>
      <c r="AB26" s="16">
        <f>SUMIFS('indusa - High Cost'!AJ:AJ,'indusa - High Cost'!$A:$A,'BIFUbC-coal'!$A26,'indusa - High Cost'!$B:$B,$B$28)*10^12</f>
        <v>0</v>
      </c>
    </row>
    <row r="28" spans="1:34" x14ac:dyDescent="0.25">
      <c r="A28" t="s">
        <v>989</v>
      </c>
      <c r="B28" t="s">
        <v>772</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4" x14ac:dyDescent="0.25">
      <c r="A30" s="6"/>
      <c r="B30" s="16"/>
      <c r="C30" s="50"/>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A31" s="6"/>
      <c r="B31" s="7"/>
      <c r="C31" s="50"/>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A32" s="6"/>
      <c r="B32" s="7"/>
      <c r="C32" s="50"/>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x14ac:dyDescent="0.25">
      <c r="A33" s="6"/>
      <c r="B33" s="7"/>
      <c r="C33" s="50"/>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x14ac:dyDescent="0.25">
      <c r="A34" s="8"/>
      <c r="B34" s="9"/>
      <c r="C34" s="51"/>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1:34" x14ac:dyDescent="0.25">
      <c r="A35" s="12"/>
    </row>
    <row r="36" spans="1:34" x14ac:dyDescent="0.25">
      <c r="A36" s="6"/>
      <c r="B36" s="7"/>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6"/>
      <c r="B46" s="7"/>
      <c r="C46" s="50"/>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x14ac:dyDescent="0.25">
      <c r="A47" s="6"/>
      <c r="B47" s="7"/>
      <c r="C47" s="50"/>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x14ac:dyDescent="0.25">
      <c r="A48" s="8"/>
      <c r="B48" s="9"/>
      <c r="C48" s="51"/>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x14ac:dyDescent="0.25">
      <c r="A49" s="12"/>
    </row>
    <row r="50" spans="1:34" x14ac:dyDescent="0.25">
      <c r="A50" s="12"/>
    </row>
    <row r="51" spans="1:34" x14ac:dyDescent="0.25">
      <c r="A51" s="6"/>
      <c r="B51" s="7"/>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13"/>
      <c r="B62" s="7"/>
      <c r="C62" s="50"/>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17"/>
      <c r="B63" s="7"/>
      <c r="C63" s="50"/>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12"/>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50"/>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50"/>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50"/>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8"/>
      <c r="B79" s="9"/>
      <c r="C79" s="51"/>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25">
      <c r="A80" s="1"/>
    </row>
    <row r="81" spans="1:34" x14ac:dyDescent="0.25">
      <c r="A81" s="5"/>
      <c r="B81" s="19"/>
      <c r="C81" s="52"/>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25">
      <c r="A82" s="5"/>
      <c r="B82" s="20"/>
      <c r="C82" s="53"/>
      <c r="D82" s="20"/>
      <c r="E82" s="20"/>
      <c r="F82" s="20"/>
      <c r="G82" s="20"/>
      <c r="H82" s="20"/>
      <c r="I82" s="20"/>
      <c r="J82" s="20"/>
      <c r="K82" s="20"/>
      <c r="L82" s="20"/>
      <c r="M82" s="20"/>
      <c r="N82" s="20"/>
      <c r="O82" s="20"/>
      <c r="P82" s="20"/>
      <c r="Q82" s="20"/>
      <c r="R82" s="20"/>
      <c r="S82" s="20"/>
      <c r="T82" s="20"/>
      <c r="U82" s="20"/>
      <c r="V82" s="20"/>
      <c r="W82" s="20"/>
      <c r="X82" s="20"/>
      <c r="Y82" s="20"/>
    </row>
    <row r="83" spans="1:34" x14ac:dyDescent="0.25">
      <c r="A83" s="5"/>
      <c r="B83" s="21"/>
      <c r="C83" s="53"/>
      <c r="D83" s="21"/>
      <c r="E83" s="21"/>
      <c r="F83" s="21"/>
      <c r="G83" s="21"/>
      <c r="H83" s="21"/>
      <c r="I83" s="21"/>
      <c r="J83" s="21"/>
      <c r="K83" s="21"/>
      <c r="L83" s="21"/>
      <c r="M83" s="21"/>
      <c r="N83" s="21"/>
      <c r="O83" s="21"/>
      <c r="P83" s="21"/>
      <c r="Q83" s="21"/>
      <c r="R83" s="21"/>
      <c r="S83" s="21"/>
      <c r="T83" s="21"/>
      <c r="U83" s="21"/>
      <c r="V83" s="21"/>
      <c r="W83" s="21"/>
      <c r="X83" s="21"/>
      <c r="Y83" s="21"/>
    </row>
    <row r="84" spans="1:34" x14ac:dyDescent="0.25">
      <c r="A84" s="5"/>
      <c r="B84" s="21"/>
      <c r="C84" s="53"/>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spans="1:34" x14ac:dyDescent="0.25">
      <c r="A85" s="1"/>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50"/>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8"/>
      <c r="B96" s="9"/>
      <c r="C96" s="51"/>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x14ac:dyDescent="0.25">
      <c r="A97" s="1"/>
    </row>
    <row r="98" spans="1:34" x14ac:dyDescent="0.25">
      <c r="A98" s="17"/>
      <c r="B98" s="10"/>
      <c r="C98" s="5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25">
      <c r="A99" s="6"/>
      <c r="B99" s="10"/>
      <c r="C99" s="5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25">
      <c r="A100" s="6"/>
      <c r="B100" s="10"/>
      <c r="C100" s="5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25">
      <c r="A101" s="6"/>
      <c r="B101" s="10"/>
      <c r="C101" s="5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5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5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5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5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5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5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5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5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5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5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5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5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5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5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5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5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8"/>
      <c r="B118" s="11"/>
      <c r="C118" s="5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25">
      <c r="A119" s="6"/>
      <c r="B119" s="10"/>
      <c r="C119" s="5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8"/>
      <c r="B120" s="11"/>
      <c r="C120" s="5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2" spans="1:34" x14ac:dyDescent="0.25">
      <c r="B122" s="22"/>
      <c r="D122" s="22"/>
      <c r="E122" s="22"/>
      <c r="F122" s="22"/>
      <c r="G122" s="22"/>
      <c r="H122" s="22"/>
      <c r="I122" s="22"/>
      <c r="J122" s="22"/>
      <c r="K122" s="22"/>
    </row>
    <row r="123" spans="1:34" x14ac:dyDescent="0.25">
      <c r="B123" s="22"/>
      <c r="D123" s="22"/>
      <c r="E123" s="22"/>
      <c r="F123" s="22"/>
      <c r="G123" s="22"/>
      <c r="H123" s="22"/>
      <c r="I123" s="22"/>
      <c r="J123" s="22"/>
      <c r="K123" s="22"/>
    </row>
  </sheetData>
  <conditionalFormatting sqref="B30">
    <cfRule type="expression" dxfId="11" priority="1">
      <formula>ISNUMBER(SEARCH("AEO", _xlfn.FORMULATEXT(A29)))</formula>
    </cfRule>
  </conditionalFormatting>
  <conditionalFormatting sqref="B2:AB26">
    <cfRule type="expression" dxfId="10" priority="2">
      <formula>ISNUMBER(SEARCH("AEO", _xlfn.FORMULATEXT(A1)))</formula>
    </cfRule>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3832B-ADC2-47E8-8F06-FF03495ED43F}">
  <sheetPr>
    <tabColor theme="3" tint="-0.249977111117893"/>
  </sheetPr>
  <dimension ref="A1:AH126"/>
  <sheetViews>
    <sheetView workbookViewId="0">
      <selection activeCell="B10" sqref="B10:AB1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f>SUMIFS('indusa - High Cost'!J:J,'indusa - High Cost'!$A:$A,'BIFUbC-natural-gas'!$A2,'indusa - High Cost'!$B:$B,$B$28)*10^12</f>
        <v>122406000000000</v>
      </c>
      <c r="C2" s="16">
        <f>SUMIFS('indusa - High Cost'!K:K,'indusa - High Cost'!$A:$A,'BIFUbC-natural-gas'!$A2,'indusa - High Cost'!$B:$B,$B$28)*10^12</f>
        <v>124224000000000</v>
      </c>
      <c r="D2" s="16">
        <f>SUMIFS('indusa - High Cost'!L:L,'indusa - High Cost'!$A:$A,'BIFUbC-natural-gas'!$A2,'indusa - High Cost'!$B:$B,$B$28)*10^12</f>
        <v>126355000000000</v>
      </c>
      <c r="E2" s="16">
        <f>SUMIFS('indusa - High Cost'!M:M,'indusa - High Cost'!$A:$A,'BIFUbC-natural-gas'!$A2,'indusa - High Cost'!$B:$B,$B$28)*10^12</f>
        <v>128503000000000.02</v>
      </c>
      <c r="F2" s="16">
        <f>SUMIFS('indusa - High Cost'!N:N,'indusa - High Cost'!$A:$A,'BIFUbC-natural-gas'!$A2,'indusa - High Cost'!$B:$B,$B$28)*10^12</f>
        <v>130234000000000.02</v>
      </c>
      <c r="G2" s="16">
        <f>SUMIFS('indusa - High Cost'!O:O,'indusa - High Cost'!$A:$A,'BIFUbC-natural-gas'!$A2,'indusa - High Cost'!$B:$B,$B$28)*10^12</f>
        <v>132497999999999.98</v>
      </c>
      <c r="H2" s="16">
        <f>SUMIFS('indusa - High Cost'!P:P,'indusa - High Cost'!$A:$A,'BIFUbC-natural-gas'!$A2,'indusa - High Cost'!$B:$B,$B$28)*10^12</f>
        <v>134463000000000.02</v>
      </c>
      <c r="I2" s="16">
        <f>SUMIFS('indusa - High Cost'!Q:Q,'indusa - High Cost'!$A:$A,'BIFUbC-natural-gas'!$A2,'indusa - High Cost'!$B:$B,$B$28)*10^12</f>
        <v>135999000000000</v>
      </c>
      <c r="J2" s="16">
        <f>SUMIFS('indusa - High Cost'!R:R,'indusa - High Cost'!$A:$A,'BIFUbC-natural-gas'!$A2,'indusa - High Cost'!$B:$B,$B$28)*10^12</f>
        <v>138502000000000.02</v>
      </c>
      <c r="K2" s="16">
        <f>SUMIFS('indusa - High Cost'!S:S,'indusa - High Cost'!$A:$A,'BIFUbC-natural-gas'!$A2,'indusa - High Cost'!$B:$B,$B$28)*10^12</f>
        <v>139089000000000</v>
      </c>
      <c r="L2" s="16">
        <f>SUMIFS('indusa - High Cost'!T:T,'indusa - High Cost'!$A:$A,'BIFUbC-natural-gas'!$A2,'indusa - High Cost'!$B:$B,$B$28)*10^12</f>
        <v>139820000000000</v>
      </c>
      <c r="M2" s="16">
        <f>SUMIFS('indusa - High Cost'!U:U,'indusa - High Cost'!$A:$A,'BIFUbC-natural-gas'!$A2,'indusa - High Cost'!$B:$B,$B$28)*10^12</f>
        <v>140435000000000</v>
      </c>
      <c r="N2" s="16">
        <f>SUMIFS('indusa - High Cost'!V:V,'indusa - High Cost'!$A:$A,'BIFUbC-natural-gas'!$A2,'indusa - High Cost'!$B:$B,$B$28)*10^12</f>
        <v>141218000000000.03</v>
      </c>
      <c r="O2" s="16">
        <f>SUMIFS('indusa - High Cost'!W:W,'indusa - High Cost'!$A:$A,'BIFUbC-natural-gas'!$A2,'indusa - High Cost'!$B:$B,$B$28)*10^12</f>
        <v>142191000000000</v>
      </c>
      <c r="P2" s="16">
        <f>SUMIFS('indusa - High Cost'!X:X,'indusa - High Cost'!$A:$A,'BIFUbC-natural-gas'!$A2,'indusa - High Cost'!$B:$B,$B$28)*10^12</f>
        <v>143112000000000</v>
      </c>
      <c r="Q2" s="16">
        <f>SUMIFS('indusa - High Cost'!Y:Y,'indusa - High Cost'!$A:$A,'BIFUbC-natural-gas'!$A2,'indusa - High Cost'!$B:$B,$B$28)*10^12</f>
        <v>144112000000000</v>
      </c>
      <c r="R2" s="16">
        <f>SUMIFS('indusa - High Cost'!Z:Z,'indusa - High Cost'!$A:$A,'BIFUbC-natural-gas'!$A2,'indusa - High Cost'!$B:$B,$B$28)*10^12</f>
        <v>144866000000000</v>
      </c>
      <c r="S2" s="16">
        <f>SUMIFS('indusa - High Cost'!AA:AA,'indusa - High Cost'!$A:$A,'BIFUbC-natural-gas'!$A2,'indusa - High Cost'!$B:$B,$B$28)*10^12</f>
        <v>145064000000000</v>
      </c>
      <c r="T2" s="16">
        <f>SUMIFS('indusa - High Cost'!AB:AB,'indusa - High Cost'!$A:$A,'BIFUbC-natural-gas'!$A2,'indusa - High Cost'!$B:$B,$B$28)*10^12</f>
        <v>145375000000000</v>
      </c>
      <c r="U2" s="16">
        <f>SUMIFS('indusa - High Cost'!AC:AC,'indusa - High Cost'!$A:$A,'BIFUbC-natural-gas'!$A2,'indusa - High Cost'!$B:$B,$B$28)*10^12</f>
        <v>145582000000000</v>
      </c>
      <c r="V2" s="16">
        <f>SUMIFS('indusa - High Cost'!AD:AD,'indusa - High Cost'!$A:$A,'BIFUbC-natural-gas'!$A2,'indusa - High Cost'!$B:$B,$B$28)*10^12</f>
        <v>145812000000000</v>
      </c>
      <c r="W2" s="16">
        <f>SUMIFS('indusa - High Cost'!AE:AE,'indusa - High Cost'!$A:$A,'BIFUbC-natural-gas'!$A2,'indusa - High Cost'!$B:$B,$B$28)*10^12</f>
        <v>146249000000000</v>
      </c>
      <c r="X2" s="16">
        <f>SUMIFS('indusa - High Cost'!AF:AF,'indusa - High Cost'!$A:$A,'BIFUbC-natural-gas'!$A2,'indusa - High Cost'!$B:$B,$B$28)*10^12</f>
        <v>146676000000000</v>
      </c>
      <c r="Y2" s="16">
        <f>SUMIFS('indusa - High Cost'!AG:AG,'indusa - High Cost'!$A:$A,'BIFUbC-natural-gas'!$A2,'indusa - High Cost'!$B:$B,$B$28)*10^12</f>
        <v>147112000000000</v>
      </c>
      <c r="Z2" s="16">
        <f>SUMIFS('indusa - High Cost'!AH:AH,'indusa - High Cost'!$A:$A,'BIFUbC-natural-gas'!$A2,'indusa - High Cost'!$B:$B,$B$28)*10^12</f>
        <v>147543000000000</v>
      </c>
      <c r="AA2" s="16">
        <f>SUMIFS('indusa - High Cost'!AI:AI,'indusa - High Cost'!$A:$A,'BIFUbC-natural-gas'!$A2,'indusa - High Cost'!$B:$B,$B$28)*10^12</f>
        <v>147983000000000</v>
      </c>
      <c r="AB2" s="16">
        <f>SUMIFS('indusa - High Cost'!AJ:AJ,'indusa - High Cost'!$A:$A,'BIFUbC-natural-gas'!$A2,'indusa - High Cost'!$B:$B,$B$28)*10^12</f>
        <v>148348000000000</v>
      </c>
      <c r="AC2" s="16"/>
    </row>
    <row r="3" spans="1:31" x14ac:dyDescent="0.25">
      <c r="A3" t="s">
        <v>100</v>
      </c>
      <c r="B3" s="16">
        <f>SUMIFS('indusa - High Cost'!J:J,'indusa - High Cost'!$A:$A,'BIFUbC-natural-gas'!$A3,'indusa - High Cost'!$B:$B,$B$28)*10^12</f>
        <v>13366000000000</v>
      </c>
      <c r="C3" s="16">
        <f>SUMIFS('indusa - High Cost'!K:K,'indusa - High Cost'!$A:$A,'BIFUbC-natural-gas'!$A3,'indusa - High Cost'!$B:$B,$B$28)*10^12</f>
        <v>11908000000000</v>
      </c>
      <c r="D3" s="16">
        <f>SUMIFS('indusa - High Cost'!L:L,'indusa - High Cost'!$A:$A,'BIFUbC-natural-gas'!$A3,'indusa - High Cost'!$B:$B,$B$28)*10^12</f>
        <v>10971000000000</v>
      </c>
      <c r="E3" s="16">
        <f>SUMIFS('indusa - High Cost'!M:M,'indusa - High Cost'!$A:$A,'BIFUbC-natural-gas'!$A3,'indusa - High Cost'!$B:$B,$B$28)*10^12</f>
        <v>9810000000000</v>
      </c>
      <c r="F3" s="16">
        <f>SUMIFS('indusa - High Cost'!N:N,'indusa - High Cost'!$A:$A,'BIFUbC-natural-gas'!$A3,'indusa - High Cost'!$B:$B,$B$28)*10^12</f>
        <v>9788000000000</v>
      </c>
      <c r="G3" s="16">
        <f>SUMIFS('indusa - High Cost'!O:O,'indusa - High Cost'!$A:$A,'BIFUbC-natural-gas'!$A3,'indusa - High Cost'!$B:$B,$B$28)*10^12</f>
        <v>9401000000000</v>
      </c>
      <c r="H3" s="16">
        <f>SUMIFS('indusa - High Cost'!P:P,'indusa - High Cost'!$A:$A,'BIFUbC-natural-gas'!$A3,'indusa - High Cost'!$B:$B,$B$28)*10^12</f>
        <v>8409000000000.001</v>
      </c>
      <c r="I3" s="16">
        <f>SUMIFS('indusa - High Cost'!Q:Q,'indusa - High Cost'!$A:$A,'BIFUbC-natural-gas'!$A3,'indusa - High Cost'!$B:$B,$B$28)*10^12</f>
        <v>8148000000000</v>
      </c>
      <c r="J3" s="16">
        <f>SUMIFS('indusa - High Cost'!R:R,'indusa - High Cost'!$A:$A,'BIFUbC-natural-gas'!$A3,'indusa - High Cost'!$B:$B,$B$28)*10^12</f>
        <v>5237000000000</v>
      </c>
      <c r="K3" s="16">
        <f>SUMIFS('indusa - High Cost'!S:S,'indusa - High Cost'!$A:$A,'BIFUbC-natural-gas'!$A3,'indusa - High Cost'!$B:$B,$B$28)*10^12</f>
        <v>5250000000000</v>
      </c>
      <c r="L3" s="16">
        <f>SUMIFS('indusa - High Cost'!T:T,'indusa - High Cost'!$A:$A,'BIFUbC-natural-gas'!$A3,'indusa - High Cost'!$B:$B,$B$28)*10^12</f>
        <v>5202000000000</v>
      </c>
      <c r="M3" s="16">
        <f>SUMIFS('indusa - High Cost'!U:U,'indusa - High Cost'!$A:$A,'BIFUbC-natural-gas'!$A3,'indusa - High Cost'!$B:$B,$B$28)*10^12</f>
        <v>5234000000000</v>
      </c>
      <c r="N3" s="16">
        <f>SUMIFS('indusa - High Cost'!V:V,'indusa - High Cost'!$A:$A,'BIFUbC-natural-gas'!$A3,'indusa - High Cost'!$B:$B,$B$28)*10^12</f>
        <v>5138000000000</v>
      </c>
      <c r="O3" s="16">
        <f>SUMIFS('indusa - High Cost'!W:W,'indusa - High Cost'!$A:$A,'BIFUbC-natural-gas'!$A3,'indusa - High Cost'!$B:$B,$B$28)*10^12</f>
        <v>5121000000000</v>
      </c>
      <c r="P3" s="16">
        <f>SUMIFS('indusa - High Cost'!X:X,'indusa - High Cost'!$A:$A,'BIFUbC-natural-gas'!$A3,'indusa - High Cost'!$B:$B,$B$28)*10^12</f>
        <v>5014000000000</v>
      </c>
      <c r="Q3" s="16">
        <f>SUMIFS('indusa - High Cost'!Y:Y,'indusa - High Cost'!$A:$A,'BIFUbC-natural-gas'!$A3,'indusa - High Cost'!$B:$B,$B$28)*10^12</f>
        <v>4627000000000</v>
      </c>
      <c r="R3" s="16">
        <f>SUMIFS('indusa - High Cost'!Z:Z,'indusa - High Cost'!$A:$A,'BIFUbC-natural-gas'!$A3,'indusa - High Cost'!$B:$B,$B$28)*10^12</f>
        <v>4656000000000</v>
      </c>
      <c r="S3" s="16">
        <f>SUMIFS('indusa - High Cost'!AA:AA,'indusa - High Cost'!$A:$A,'BIFUbC-natural-gas'!$A3,'indusa - High Cost'!$B:$B,$B$28)*10^12</f>
        <v>4591000000000</v>
      </c>
      <c r="T3" s="16">
        <f>SUMIFS('indusa - High Cost'!AB:AB,'indusa - High Cost'!$A:$A,'BIFUbC-natural-gas'!$A3,'indusa - High Cost'!$B:$B,$B$28)*10^12</f>
        <v>4585000000000</v>
      </c>
      <c r="U3" s="16">
        <f>SUMIFS('indusa - High Cost'!AC:AC,'indusa - High Cost'!$A:$A,'BIFUbC-natural-gas'!$A3,'indusa - High Cost'!$B:$B,$B$28)*10^12</f>
        <v>4585000000000</v>
      </c>
      <c r="V3" s="16">
        <f>SUMIFS('indusa - High Cost'!AD:AD,'indusa - High Cost'!$A:$A,'BIFUbC-natural-gas'!$A3,'indusa - High Cost'!$B:$B,$B$28)*10^12</f>
        <v>4532000000000</v>
      </c>
      <c r="W3" s="16">
        <f>SUMIFS('indusa - High Cost'!AE:AE,'indusa - High Cost'!$A:$A,'BIFUbC-natural-gas'!$A3,'indusa - High Cost'!$B:$B,$B$28)*10^12</f>
        <v>4592000000000</v>
      </c>
      <c r="X3" s="16">
        <f>SUMIFS('indusa - High Cost'!AF:AF,'indusa - High Cost'!$A:$A,'BIFUbC-natural-gas'!$A3,'indusa - High Cost'!$B:$B,$B$28)*10^12</f>
        <v>4506000000000</v>
      </c>
      <c r="Y3" s="16">
        <f>SUMIFS('indusa - High Cost'!AG:AG,'indusa - High Cost'!$A:$A,'BIFUbC-natural-gas'!$A3,'indusa - High Cost'!$B:$B,$B$28)*10^12</f>
        <v>4438000000000</v>
      </c>
      <c r="Z3" s="16">
        <f>SUMIFS('indusa - High Cost'!AH:AH,'indusa - High Cost'!$A:$A,'BIFUbC-natural-gas'!$A3,'indusa - High Cost'!$B:$B,$B$28)*10^12</f>
        <v>4440000000000</v>
      </c>
      <c r="AA3" s="16">
        <f>SUMIFS('indusa - High Cost'!AI:AI,'indusa - High Cost'!$A:$A,'BIFUbC-natural-gas'!$A3,'indusa - High Cost'!$B:$B,$B$28)*10^12</f>
        <v>4438000000000</v>
      </c>
      <c r="AB3" s="16">
        <f>SUMIFS('indusa - High Cost'!AJ:AJ,'indusa - High Cost'!$A:$A,'BIFUbC-natural-gas'!$A3,'indusa - High Cost'!$B:$B,$B$28)*10^12</f>
        <v>4375000000000</v>
      </c>
    </row>
    <row r="4" spans="1:31" x14ac:dyDescent="0.25">
      <c r="A4" t="s">
        <v>101</v>
      </c>
      <c r="B4" s="16">
        <f>SUMIFS('indusa - High Cost'!J:J,'indusa - High Cost'!$A:$A,'BIFUbC-natural-gas'!$A4,'indusa - High Cost'!$B:$B,$B$28)*10^12+'AEO 2025 Table 34 High Cost'!F36*10^12</f>
        <v>2439691288000000</v>
      </c>
      <c r="C4" s="16">
        <f>SUMIFS('indusa - High Cost'!K:K,'indusa - High Cost'!$A:$A,'BIFUbC-natural-gas'!$A4,'indusa - High Cost'!$B:$B,$B$28)*10^12+'AEO 2025 Table 34 High Cost'!G36*10^12</f>
        <v>2473380998000000</v>
      </c>
      <c r="D4" s="16">
        <f>SUMIFS('indusa - High Cost'!L:L,'indusa - High Cost'!$A:$A,'BIFUbC-natural-gas'!$A4,'indusa - High Cost'!$B:$B,$B$28)*10^12+'AEO 2025 Table 34 High Cost'!H36*10^12</f>
        <v>2577100105000000</v>
      </c>
      <c r="E4" s="16">
        <f>SUMIFS('indusa - High Cost'!M:M,'indusa - High Cost'!$A:$A,'BIFUbC-natural-gas'!$A4,'indusa - High Cost'!$B:$B,$B$28)*10^12+'AEO 2025 Table 34 High Cost'!I36*10^12</f>
        <v>2589970852000000</v>
      </c>
      <c r="F4" s="16">
        <f>SUMIFS('indusa - High Cost'!N:N,'indusa - High Cost'!$A:$A,'BIFUbC-natural-gas'!$A4,'indusa - High Cost'!$B:$B,$B$28)*10^12+'AEO 2025 Table 34 High Cost'!J36*10^12</f>
        <v>2639985127000000</v>
      </c>
      <c r="G4" s="16">
        <f>SUMIFS('indusa - High Cost'!O:O,'indusa - High Cost'!$A:$A,'BIFUbC-natural-gas'!$A4,'indusa - High Cost'!$B:$B,$B$28)*10^12+'AEO 2025 Table 34 High Cost'!K36*10^12</f>
        <v>2664308982000000</v>
      </c>
      <c r="H4" s="16">
        <f>SUMIFS('indusa - High Cost'!P:P,'indusa - High Cost'!$A:$A,'BIFUbC-natural-gas'!$A4,'indusa - High Cost'!$B:$B,$B$28)*10^12+'AEO 2025 Table 34 High Cost'!L36*10^12</f>
        <v>2679088875000000</v>
      </c>
      <c r="I4" s="16">
        <f>SUMIFS('indusa - High Cost'!Q:Q,'indusa - High Cost'!$A:$A,'BIFUbC-natural-gas'!$A4,'indusa - High Cost'!$B:$B,$B$28)*10^12+'AEO 2025 Table 34 High Cost'!M36*10^12</f>
        <v>2672526600000000</v>
      </c>
      <c r="J4" s="16">
        <f>SUMIFS('indusa - High Cost'!R:R,'indusa - High Cost'!$A:$A,'BIFUbC-natural-gas'!$A4,'indusa - High Cost'!$B:$B,$B$28)*10^12+'AEO 2025 Table 34 High Cost'!N36*10^12</f>
        <v>2730514791000000</v>
      </c>
      <c r="K4" s="16">
        <f>SUMIFS('indusa - High Cost'!S:S,'indusa - High Cost'!$A:$A,'BIFUbC-natural-gas'!$A4,'indusa - High Cost'!$B:$B,$B$28)*10^12+'AEO 2025 Table 34 High Cost'!O36*10^12</f>
        <v>2743594988000000</v>
      </c>
      <c r="L4" s="16">
        <f>SUMIFS('indusa - High Cost'!T:T,'indusa - High Cost'!$A:$A,'BIFUbC-natural-gas'!$A4,'indusa - High Cost'!$B:$B,$B$28)*10^12+'AEO 2025 Table 34 High Cost'!P36*10^12</f>
        <v>2757541252000000</v>
      </c>
      <c r="M4" s="16">
        <f>SUMIFS('indusa - High Cost'!U:U,'indusa - High Cost'!$A:$A,'BIFUbC-natural-gas'!$A4,'indusa - High Cost'!$B:$B,$B$28)*10^12+'AEO 2025 Table 34 High Cost'!Q36*10^12</f>
        <v>2746431812000000</v>
      </c>
      <c r="N4" s="16">
        <f>SUMIFS('indusa - High Cost'!V:V,'indusa - High Cost'!$A:$A,'BIFUbC-natural-gas'!$A4,'indusa - High Cost'!$B:$B,$B$28)*10^12+'AEO 2025 Table 34 High Cost'!R36*10^12</f>
        <v>2734443895000000</v>
      </c>
      <c r="O4" s="16">
        <f>SUMIFS('indusa - High Cost'!W:W,'indusa - High Cost'!$A:$A,'BIFUbC-natural-gas'!$A4,'indusa - High Cost'!$B:$B,$B$28)*10^12+'AEO 2025 Table 34 High Cost'!S36*10^12</f>
        <v>2704736855000000</v>
      </c>
      <c r="P4" s="16">
        <f>SUMIFS('indusa - High Cost'!X:X,'indusa - High Cost'!$A:$A,'BIFUbC-natural-gas'!$A4,'indusa - High Cost'!$B:$B,$B$28)*10^12+'AEO 2025 Table 34 High Cost'!T36*10^12</f>
        <v>2696025729000000</v>
      </c>
      <c r="Q4" s="16">
        <f>SUMIFS('indusa - High Cost'!Y:Y,'indusa - High Cost'!$A:$A,'BIFUbC-natural-gas'!$A4,'indusa - High Cost'!$B:$B,$B$28)*10^12+'AEO 2025 Table 34 High Cost'!U36*10^12</f>
        <v>2674119020000000</v>
      </c>
      <c r="R4" s="16">
        <f>SUMIFS('indusa - High Cost'!Z:Z,'indusa - High Cost'!$A:$A,'BIFUbC-natural-gas'!$A4,'indusa - High Cost'!$B:$B,$B$28)*10^12+'AEO 2025 Table 34 High Cost'!V36*10^12</f>
        <v>2678204146000000</v>
      </c>
      <c r="S4" s="16">
        <f>SUMIFS('indusa - High Cost'!AA:AA,'indusa - High Cost'!$A:$A,'BIFUbC-natural-gas'!$A4,'indusa - High Cost'!$B:$B,$B$28)*10^12+'AEO 2025 Table 34 High Cost'!W36*10^12</f>
        <v>2689518541000000</v>
      </c>
      <c r="T4" s="16">
        <f>SUMIFS('indusa - High Cost'!AB:AB,'indusa - High Cost'!$A:$A,'BIFUbC-natural-gas'!$A4,'indusa - High Cost'!$B:$B,$B$28)*10^12+'AEO 2025 Table 34 High Cost'!X36*10^12</f>
        <v>2700639641000000</v>
      </c>
      <c r="U4" s="16">
        <f>SUMIFS('indusa - High Cost'!AC:AC,'indusa - High Cost'!$A:$A,'BIFUbC-natural-gas'!$A4,'indusa - High Cost'!$B:$B,$B$28)*10^12+'AEO 2025 Table 34 High Cost'!Y36*10^12</f>
        <v>2704076203000000</v>
      </c>
      <c r="V4" s="16">
        <f>SUMIFS('indusa - High Cost'!AD:AD,'indusa - High Cost'!$A:$A,'BIFUbC-natural-gas'!$A4,'indusa - High Cost'!$B:$B,$B$28)*10^12+'AEO 2025 Table 34 High Cost'!Z36*10^12</f>
        <v>2706778133000000</v>
      </c>
      <c r="W4" s="16">
        <f>SUMIFS('indusa - High Cost'!AE:AE,'indusa - High Cost'!$A:$A,'BIFUbC-natural-gas'!$A4,'indusa - High Cost'!$B:$B,$B$28)*10^12+'AEO 2025 Table 34 High Cost'!AA36*10^12</f>
        <v>2710281775000000</v>
      </c>
      <c r="X4" s="16">
        <f>SUMIFS('indusa - High Cost'!AF:AF,'indusa - High Cost'!$A:$A,'BIFUbC-natural-gas'!$A4,'indusa - High Cost'!$B:$B,$B$28)*10^12+'AEO 2025 Table 34 High Cost'!AB36*10^12</f>
        <v>2720844264000000</v>
      </c>
      <c r="Y4" s="16">
        <f>SUMIFS('indusa - High Cost'!AG:AG,'indusa - High Cost'!$A:$A,'BIFUbC-natural-gas'!$A4,'indusa - High Cost'!$B:$B,$B$28)*10^12+'AEO 2025 Table 34 High Cost'!AC36*10^12</f>
        <v>2729802373000000</v>
      </c>
      <c r="Z4" s="16">
        <f>SUMIFS('indusa - High Cost'!AH:AH,'indusa - High Cost'!$A:$A,'BIFUbC-natural-gas'!$A4,'indusa - High Cost'!$B:$B,$B$28)*10^12+'AEO 2025 Table 34 High Cost'!AD36*10^12</f>
        <v>2733457848000000</v>
      </c>
      <c r="AA4" s="16">
        <f>SUMIFS('indusa - High Cost'!AI:AI,'indusa - High Cost'!$A:$A,'BIFUbC-natural-gas'!$A4,'indusa - High Cost'!$B:$B,$B$28)*10^12+'AEO 2025 Table 34 High Cost'!AE36*10^12</f>
        <v>2738912729000000</v>
      </c>
      <c r="AB4" s="16">
        <f>SUMIFS('indusa - High Cost'!AJ:AJ,'indusa - High Cost'!$A:$A,'BIFUbC-natural-gas'!$A4,'indusa - High Cost'!$B:$B,$B$28)*10^12+'AEO 2025 Table 34 High Cost'!AF36*10^12</f>
        <v>2745903908000000</v>
      </c>
    </row>
    <row r="5" spans="1:31" x14ac:dyDescent="0.25">
      <c r="A5" t="s">
        <v>102</v>
      </c>
      <c r="B5" s="16">
        <f>SUMIFS('indusa - High Cost'!J:J,'indusa - High Cost'!$A:$A,'BIFUbC-natural-gas'!$A5,'indusa - High Cost'!$B:$B,$B$28)*10^12</f>
        <v>235875000000000</v>
      </c>
      <c r="C5" s="16">
        <f>SUMIFS('indusa - High Cost'!K:K,'indusa - High Cost'!$A:$A,'BIFUbC-natural-gas'!$A5,'indusa - High Cost'!$B:$B,$B$28)*10^12</f>
        <v>235430000000000</v>
      </c>
      <c r="D5" s="16">
        <f>SUMIFS('indusa - High Cost'!L:L,'indusa - High Cost'!$A:$A,'BIFUbC-natural-gas'!$A5,'indusa - High Cost'!$B:$B,$B$28)*10^12</f>
        <v>238596000000000</v>
      </c>
      <c r="E5" s="16">
        <f>SUMIFS('indusa - High Cost'!M:M,'indusa - High Cost'!$A:$A,'BIFUbC-natural-gas'!$A5,'indusa - High Cost'!$B:$B,$B$28)*10^12</f>
        <v>239207000000000</v>
      </c>
      <c r="F5" s="16">
        <f>SUMIFS('indusa - High Cost'!N:N,'indusa - High Cost'!$A:$A,'BIFUbC-natural-gas'!$A5,'indusa - High Cost'!$B:$B,$B$28)*10^12</f>
        <v>239430000000000</v>
      </c>
      <c r="G5" s="16">
        <f>SUMIFS('indusa - High Cost'!O:O,'indusa - High Cost'!$A:$A,'BIFUbC-natural-gas'!$A5,'indusa - High Cost'!$B:$B,$B$28)*10^12</f>
        <v>240554000000000</v>
      </c>
      <c r="H5" s="16">
        <f>SUMIFS('indusa - High Cost'!P:P,'indusa - High Cost'!$A:$A,'BIFUbC-natural-gas'!$A5,'indusa - High Cost'!$B:$B,$B$28)*10^12</f>
        <v>242284000000000</v>
      </c>
      <c r="I5" s="16">
        <f>SUMIFS('indusa - High Cost'!Q:Q,'indusa - High Cost'!$A:$A,'BIFUbC-natural-gas'!$A5,'indusa - High Cost'!$B:$B,$B$28)*10^12</f>
        <v>244139000000000</v>
      </c>
      <c r="J5" s="16">
        <f>SUMIFS('indusa - High Cost'!R:R,'indusa - High Cost'!$A:$A,'BIFUbC-natural-gas'!$A5,'indusa - High Cost'!$B:$B,$B$28)*10^12</f>
        <v>247802000000000</v>
      </c>
      <c r="K5" s="16">
        <f>SUMIFS('indusa - High Cost'!S:S,'indusa - High Cost'!$A:$A,'BIFUbC-natural-gas'!$A5,'indusa - High Cost'!$B:$B,$B$28)*10^12</f>
        <v>250105000000000</v>
      </c>
      <c r="L5" s="16">
        <f>SUMIFS('indusa - High Cost'!T:T,'indusa - High Cost'!$A:$A,'BIFUbC-natural-gas'!$A5,'indusa - High Cost'!$B:$B,$B$28)*10^12</f>
        <v>253758000000000</v>
      </c>
      <c r="M5" s="16">
        <f>SUMIFS('indusa - High Cost'!U:U,'indusa - High Cost'!$A:$A,'BIFUbC-natural-gas'!$A5,'indusa - High Cost'!$B:$B,$B$28)*10^12</f>
        <v>255763000000000</v>
      </c>
      <c r="N5" s="16">
        <f>SUMIFS('indusa - High Cost'!V:V,'indusa - High Cost'!$A:$A,'BIFUbC-natural-gas'!$A5,'indusa - High Cost'!$B:$B,$B$28)*10^12</f>
        <v>256930999999999.97</v>
      </c>
      <c r="O5" s="16">
        <f>SUMIFS('indusa - High Cost'!W:W,'indusa - High Cost'!$A:$A,'BIFUbC-natural-gas'!$A5,'indusa - High Cost'!$B:$B,$B$28)*10^12</f>
        <v>258694000000000.03</v>
      </c>
      <c r="P5" s="16">
        <f>SUMIFS('indusa - High Cost'!X:X,'indusa - High Cost'!$A:$A,'BIFUbC-natural-gas'!$A5,'indusa - High Cost'!$B:$B,$B$28)*10^12</f>
        <v>260676000000000</v>
      </c>
      <c r="Q5" s="16">
        <f>SUMIFS('indusa - High Cost'!Y:Y,'indusa - High Cost'!$A:$A,'BIFUbC-natural-gas'!$A5,'indusa - High Cost'!$B:$B,$B$28)*10^12</f>
        <v>262242000000000.03</v>
      </c>
      <c r="R5" s="16">
        <f>SUMIFS('indusa - High Cost'!Z:Z,'indusa - High Cost'!$A:$A,'BIFUbC-natural-gas'!$A5,'indusa - High Cost'!$B:$B,$B$28)*10^12</f>
        <v>263402000000000</v>
      </c>
      <c r="S5" s="16">
        <f>SUMIFS('indusa - High Cost'!AA:AA,'indusa - High Cost'!$A:$A,'BIFUbC-natural-gas'!$A5,'indusa - High Cost'!$B:$B,$B$28)*10^12</f>
        <v>264387000000000</v>
      </c>
      <c r="T5" s="16">
        <f>SUMIFS('indusa - High Cost'!AB:AB,'indusa - High Cost'!$A:$A,'BIFUbC-natural-gas'!$A5,'indusa - High Cost'!$B:$B,$B$28)*10^12</f>
        <v>265108999999999.97</v>
      </c>
      <c r="U5" s="16">
        <f>SUMIFS('indusa - High Cost'!AC:AC,'indusa - High Cost'!$A:$A,'BIFUbC-natural-gas'!$A5,'indusa - High Cost'!$B:$B,$B$28)*10^12</f>
        <v>266295000000000.03</v>
      </c>
      <c r="V5" s="16">
        <f>SUMIFS('indusa - High Cost'!AD:AD,'indusa - High Cost'!$A:$A,'BIFUbC-natural-gas'!$A5,'indusa - High Cost'!$B:$B,$B$28)*10^12</f>
        <v>267786000000000</v>
      </c>
      <c r="W5" s="16">
        <f>SUMIFS('indusa - High Cost'!AE:AE,'indusa - High Cost'!$A:$A,'BIFUbC-natural-gas'!$A5,'indusa - High Cost'!$B:$B,$B$28)*10^12</f>
        <v>268731000000000</v>
      </c>
      <c r="X5" s="16">
        <f>SUMIFS('indusa - High Cost'!AF:AF,'indusa - High Cost'!$A:$A,'BIFUbC-natural-gas'!$A5,'indusa - High Cost'!$B:$B,$B$28)*10^12</f>
        <v>269601000000000</v>
      </c>
      <c r="Y5" s="16">
        <f>SUMIFS('indusa - High Cost'!AG:AG,'indusa - High Cost'!$A:$A,'BIFUbC-natural-gas'!$A5,'indusa - High Cost'!$B:$B,$B$28)*10^12</f>
        <v>270295000000000.03</v>
      </c>
      <c r="Z5" s="16">
        <f>SUMIFS('indusa - High Cost'!AH:AH,'indusa - High Cost'!$A:$A,'BIFUbC-natural-gas'!$A5,'indusa - High Cost'!$B:$B,$B$28)*10^12</f>
        <v>270586000000000</v>
      </c>
      <c r="AA5" s="16">
        <f>SUMIFS('indusa - High Cost'!AI:AI,'indusa - High Cost'!$A:$A,'BIFUbC-natural-gas'!$A5,'indusa - High Cost'!$B:$B,$B$28)*10^12</f>
        <v>271007000000000</v>
      </c>
      <c r="AB5" s="16">
        <f>SUMIFS('indusa - High Cost'!AJ:AJ,'indusa - High Cost'!$A:$A,'BIFUbC-natural-gas'!$A5,'indusa - High Cost'!$B:$B,$B$28)*10^12</f>
        <v>271498000000000</v>
      </c>
    </row>
    <row r="6" spans="1:31" x14ac:dyDescent="0.25">
      <c r="A6" t="s">
        <v>103</v>
      </c>
      <c r="B6" s="16">
        <f>SUMIFS('indusa - High Cost'!J:J,'indusa - High Cost'!$A:$A,'BIFUbC-natural-gas'!$A6,'indusa - High Cost'!$B:$B,$B$28)*10^12+SUMIFS('indusa - High Cost'!J:J,'indusa - High Cost'!$A:$A,$A$23,'indusa - High Cost'!$B:$B,$B$28)*10^12*'Misc. Finished Goods Split'!$D10</f>
        <v>737903226490420.5</v>
      </c>
      <c r="C6" s="16">
        <f>SUMIFS('indusa - High Cost'!K:K,'indusa - High Cost'!$A:$A,'BIFUbC-natural-gas'!$A6,'indusa - High Cost'!$B:$B,$B$28)*10^12+SUMIFS('indusa - High Cost'!K:K,'indusa - High Cost'!$A:$A,$A$23,'indusa - High Cost'!$B:$B,$B$28)*10^12*'Misc. Finished Goods Split'!$D10</f>
        <v>726382191886267.75</v>
      </c>
      <c r="D6" s="16">
        <f>SUMIFS('indusa - High Cost'!L:L,'indusa - High Cost'!$A:$A,'BIFUbC-natural-gas'!$A6,'indusa - High Cost'!$B:$B,$B$28)*10^12+SUMIFS('indusa - High Cost'!L:L,'indusa - High Cost'!$A:$A,$A$23,'indusa - High Cost'!$B:$B,$B$28)*10^12*'Misc. Finished Goods Split'!$D10</f>
        <v>729029530230252.25</v>
      </c>
      <c r="E6" s="16">
        <f>SUMIFS('indusa - High Cost'!M:M,'indusa - High Cost'!$A:$A,'BIFUbC-natural-gas'!$A6,'indusa - High Cost'!$B:$B,$B$28)*10^12+SUMIFS('indusa - High Cost'!M:M,'indusa - High Cost'!$A:$A,$A$23,'indusa - High Cost'!$B:$B,$B$28)*10^12*'Misc. Finished Goods Split'!$D10</f>
        <v>736324587070302</v>
      </c>
      <c r="F6" s="16">
        <f>SUMIFS('indusa - High Cost'!N:N,'indusa - High Cost'!$A:$A,'BIFUbC-natural-gas'!$A6,'indusa - High Cost'!$B:$B,$B$28)*10^12+SUMIFS('indusa - High Cost'!N:N,'indusa - High Cost'!$A:$A,$A$23,'indusa - High Cost'!$B:$B,$B$28)*10^12*'Misc. Finished Goods Split'!$D10</f>
        <v>735970900612541.75</v>
      </c>
      <c r="G6" s="16">
        <f>SUMIFS('indusa - High Cost'!O:O,'indusa - High Cost'!$A:$A,'BIFUbC-natural-gas'!$A6,'indusa - High Cost'!$B:$B,$B$28)*10^12+SUMIFS('indusa - High Cost'!O:O,'indusa - High Cost'!$A:$A,$A$23,'indusa - High Cost'!$B:$B,$B$28)*10^12*'Misc. Finished Goods Split'!$D10</f>
        <v>732123817457331.88</v>
      </c>
      <c r="H6" s="16">
        <f>SUMIFS('indusa - High Cost'!P:P,'indusa - High Cost'!$A:$A,'BIFUbC-natural-gas'!$A6,'indusa - High Cost'!$B:$B,$B$28)*10^12+SUMIFS('indusa - High Cost'!P:P,'indusa - High Cost'!$A:$A,$A$23,'indusa - High Cost'!$B:$B,$B$28)*10^12*'Misc. Finished Goods Split'!$D10</f>
        <v>723710983274152.13</v>
      </c>
      <c r="I6" s="16">
        <f>SUMIFS('indusa - High Cost'!Q:Q,'indusa - High Cost'!$A:$A,'BIFUbC-natural-gas'!$A6,'indusa - High Cost'!$B:$B,$B$28)*10^12+SUMIFS('indusa - High Cost'!Q:Q,'indusa - High Cost'!$A:$A,$A$23,'indusa - High Cost'!$B:$B,$B$28)*10^12*'Misc. Finished Goods Split'!$D10</f>
        <v>714055440923531.25</v>
      </c>
      <c r="J6" s="16">
        <f>SUMIFS('indusa - High Cost'!R:R,'indusa - High Cost'!$A:$A,'BIFUbC-natural-gas'!$A6,'indusa - High Cost'!$B:$B,$B$28)*10^12+SUMIFS('indusa - High Cost'!R:R,'indusa - High Cost'!$A:$A,$A$23,'indusa - High Cost'!$B:$B,$B$28)*10^12*'Misc. Finished Goods Split'!$D10</f>
        <v>692838529769269.38</v>
      </c>
      <c r="K6" s="16">
        <f>SUMIFS('indusa - High Cost'!S:S,'indusa - High Cost'!$A:$A,'BIFUbC-natural-gas'!$A6,'indusa - High Cost'!$B:$B,$B$28)*10^12+SUMIFS('indusa - High Cost'!S:S,'indusa - High Cost'!$A:$A,$A$23,'indusa - High Cost'!$B:$B,$B$28)*10^12*'Misc. Finished Goods Split'!$D10</f>
        <v>671924016332272.88</v>
      </c>
      <c r="L6" s="16">
        <f>SUMIFS('indusa - High Cost'!T:T,'indusa - High Cost'!$A:$A,'BIFUbC-natural-gas'!$A6,'indusa - High Cost'!$B:$B,$B$28)*10^12+SUMIFS('indusa - High Cost'!T:T,'indusa - High Cost'!$A:$A,$A$23,'indusa - High Cost'!$B:$B,$B$28)*10^12*'Misc. Finished Goods Split'!$D10</f>
        <v>650770445561627.13</v>
      </c>
      <c r="M6" s="16">
        <f>SUMIFS('indusa - High Cost'!U:U,'indusa - High Cost'!$A:$A,'BIFUbC-natural-gas'!$A6,'indusa - High Cost'!$B:$B,$B$28)*10^12+SUMIFS('indusa - High Cost'!U:U,'indusa - High Cost'!$A:$A,$A$23,'indusa - High Cost'!$B:$B,$B$28)*10^12*'Misc. Finished Goods Split'!$D10</f>
        <v>631059549374085.38</v>
      </c>
      <c r="N6" s="16">
        <f>SUMIFS('indusa - High Cost'!V:V,'indusa - High Cost'!$A:$A,'BIFUbC-natural-gas'!$A6,'indusa - High Cost'!$B:$B,$B$28)*10^12+SUMIFS('indusa - High Cost'!V:V,'indusa - High Cost'!$A:$A,$A$23,'indusa - High Cost'!$B:$B,$B$28)*10^12*'Misc. Finished Goods Split'!$D10</f>
        <v>616957837588364.13</v>
      </c>
      <c r="O6" s="16">
        <f>SUMIFS('indusa - High Cost'!W:W,'indusa - High Cost'!$A:$A,'BIFUbC-natural-gas'!$A6,'indusa - High Cost'!$B:$B,$B$28)*10^12+SUMIFS('indusa - High Cost'!W:W,'indusa - High Cost'!$A:$A,$A$23,'indusa - High Cost'!$B:$B,$B$28)*10^12*'Misc. Finished Goods Split'!$D10</f>
        <v>607487753906938</v>
      </c>
      <c r="P6" s="16">
        <f>SUMIFS('indusa - High Cost'!X:X,'indusa - High Cost'!$A:$A,'BIFUbC-natural-gas'!$A6,'indusa - High Cost'!$B:$B,$B$28)*10^12+SUMIFS('indusa - High Cost'!X:X,'indusa - High Cost'!$A:$A,$A$23,'indusa - High Cost'!$B:$B,$B$28)*10^12*'Misc. Finished Goods Split'!$D10</f>
        <v>600672070015025.38</v>
      </c>
      <c r="Q6" s="16">
        <f>SUMIFS('indusa - High Cost'!Y:Y,'indusa - High Cost'!$A:$A,'BIFUbC-natural-gas'!$A6,'indusa - High Cost'!$B:$B,$B$28)*10^12+SUMIFS('indusa - High Cost'!Y:Y,'indusa - High Cost'!$A:$A,$A$23,'indusa - High Cost'!$B:$B,$B$28)*10^12*'Misc. Finished Goods Split'!$D10</f>
        <v>595685735815537.25</v>
      </c>
      <c r="R6" s="16">
        <f>SUMIFS('indusa - High Cost'!Z:Z,'indusa - High Cost'!$A:$A,'BIFUbC-natural-gas'!$A6,'indusa - High Cost'!$B:$B,$B$28)*10^12+SUMIFS('indusa - High Cost'!Z:Z,'indusa - High Cost'!$A:$A,$A$23,'indusa - High Cost'!$B:$B,$B$28)*10^12*'Misc. Finished Goods Split'!$D10</f>
        <v>588434727032945</v>
      </c>
      <c r="S6" s="16">
        <f>SUMIFS('indusa - High Cost'!AA:AA,'indusa - High Cost'!$A:$A,'BIFUbC-natural-gas'!$A6,'indusa - High Cost'!$B:$B,$B$28)*10^12+SUMIFS('indusa - High Cost'!AA:AA,'indusa - High Cost'!$A:$A,$A$23,'indusa - High Cost'!$B:$B,$B$28)*10^12*'Misc. Finished Goods Split'!$D10</f>
        <v>579117904198205.25</v>
      </c>
      <c r="T6" s="16">
        <f>SUMIFS('indusa - High Cost'!AB:AB,'indusa - High Cost'!$A:$A,'BIFUbC-natural-gas'!$A6,'indusa - High Cost'!$B:$B,$B$28)*10^12+SUMIFS('indusa - High Cost'!AB:AB,'indusa - High Cost'!$A:$A,$A$23,'indusa - High Cost'!$B:$B,$B$28)*10^12*'Misc. Finished Goods Split'!$D10</f>
        <v>567890418655017.5</v>
      </c>
      <c r="U6" s="16">
        <f>SUMIFS('indusa - High Cost'!AC:AC,'indusa - High Cost'!$A:$A,'BIFUbC-natural-gas'!$A6,'indusa - High Cost'!$B:$B,$B$28)*10^12+SUMIFS('indusa - High Cost'!AC:AC,'indusa - High Cost'!$A:$A,$A$23,'indusa - High Cost'!$B:$B,$B$28)*10^12*'Misc. Finished Goods Split'!$D10</f>
        <v>555707270403381.69</v>
      </c>
      <c r="V6" s="16">
        <f>SUMIFS('indusa - High Cost'!AD:AD,'indusa - High Cost'!$A:$A,'BIFUbC-natural-gas'!$A6,'indusa - High Cost'!$B:$B,$B$28)*10^12+SUMIFS('indusa - High Cost'!AD:AD,'indusa - High Cost'!$A:$A,$A$23,'indusa - High Cost'!$B:$B,$B$28)*10^12*'Misc. Finished Goods Split'!$D10</f>
        <v>547495718743952.31</v>
      </c>
      <c r="W6" s="16">
        <f>SUMIFS('indusa - High Cost'!AE:AE,'indusa - High Cost'!$A:$A,'BIFUbC-natural-gas'!$A6,'indusa - High Cost'!$B:$B,$B$28)*10^12+SUMIFS('indusa - High Cost'!AE:AE,'indusa - High Cost'!$A:$A,$A$23,'indusa - High Cost'!$B:$B,$B$28)*10^12*'Misc. Finished Goods Split'!$D10</f>
        <v>540244789498289.88</v>
      </c>
      <c r="X6" s="16">
        <f>SUMIFS('indusa - High Cost'!AF:AF,'indusa - High Cost'!$A:$A,'BIFUbC-natural-gas'!$A6,'indusa - High Cost'!$B:$B,$B$28)*10^12+SUMIFS('indusa - High Cost'!AF:AF,'indusa - High Cost'!$A:$A,$A$23,'indusa - High Cost'!$B:$B,$B$28)*10^12*'Misc. Finished Goods Split'!$D10</f>
        <v>531349935151461.13</v>
      </c>
      <c r="Y6" s="16">
        <f>SUMIFS('indusa - High Cost'!AG:AG,'indusa - High Cost'!$A:$A,'BIFUbC-natural-gas'!$A6,'indusa - High Cost'!$B:$B,$B$28)*10^12+SUMIFS('indusa - High Cost'!AG:AG,'indusa - High Cost'!$A:$A,$A$23,'indusa - High Cost'!$B:$B,$B$28)*10^12*'Misc. Finished Goods Split'!$D10</f>
        <v>524647553946947.81</v>
      </c>
      <c r="Z6" s="16">
        <f>SUMIFS('indusa - High Cost'!AH:AH,'indusa - High Cost'!$A:$A,'BIFUbC-natural-gas'!$A6,'indusa - High Cost'!$B:$B,$B$28)*10^12+SUMIFS('indusa - High Cost'!AH:AH,'indusa - High Cost'!$A:$A,$A$23,'indusa - High Cost'!$B:$B,$B$28)*10^12*'Misc. Finished Goods Split'!$D10</f>
        <v>517424369018911.19</v>
      </c>
      <c r="AA6" s="16">
        <f>SUMIFS('indusa - High Cost'!AI:AI,'indusa - High Cost'!$A:$A,'BIFUbC-natural-gas'!$A6,'indusa - High Cost'!$B:$B,$B$28)*10^12+SUMIFS('indusa - High Cost'!AI:AI,'indusa - High Cost'!$A:$A,$A$23,'indusa - High Cost'!$B:$B,$B$28)*10^12*'Misc. Finished Goods Split'!$D10</f>
        <v>508622328724230.06</v>
      </c>
      <c r="AB6" s="16">
        <f>SUMIFS('indusa - High Cost'!AJ:AJ,'indusa - High Cost'!$A:$A,'BIFUbC-natural-gas'!$A6,'indusa - High Cost'!$B:$B,$B$28)*10^12+SUMIFS('indusa - High Cost'!AJ:AJ,'indusa - High Cost'!$A:$A,$A$23,'indusa - High Cost'!$B:$B,$B$28)*10^12*'Misc. Finished Goods Split'!$D10</f>
        <v>501810576643827.75</v>
      </c>
    </row>
    <row r="7" spans="1:31" x14ac:dyDescent="0.25">
      <c r="A7" t="s">
        <v>104</v>
      </c>
      <c r="B7" s="16">
        <f>SUMIFS('indusa - High Cost'!J:J,'indusa - High Cost'!$A:$A,$A$23,'indusa - High Cost'!$B:$B,$B$28)*10^12*'Misc. Finished Goods Split'!$D11</f>
        <v>7566107438348.9863</v>
      </c>
      <c r="C7" s="16">
        <f>SUMIFS('indusa - High Cost'!K:K,'indusa - High Cost'!$A:$A,$A$23,'indusa - High Cost'!$B:$B,$B$28)*10^12*'Misc. Finished Goods Split'!$D11</f>
        <v>7579914074544.3994</v>
      </c>
      <c r="D7" s="16">
        <f>SUMIFS('indusa - High Cost'!L:L,'indusa - High Cost'!$A:$A,$A$23,'indusa - High Cost'!$B:$B,$B$28)*10^12*'Misc. Finished Goods Split'!$D11</f>
        <v>7653620270849.1445</v>
      </c>
      <c r="E7" s="16">
        <f>SUMIFS('indusa - High Cost'!M:M,'indusa - High Cost'!$A:$A,$A$23,'indusa - High Cost'!$B:$B,$B$28)*10^12*'Misc. Finished Goods Split'!$D11</f>
        <v>7745522905626.8174</v>
      </c>
      <c r="F7" s="16">
        <f>SUMIFS('indusa - High Cost'!N:N,'indusa - High Cost'!$A:$A,$A$23,'indusa - High Cost'!$B:$B,$B$28)*10^12*'Misc. Finished Goods Split'!$D11</f>
        <v>7784110683711.4346</v>
      </c>
      <c r="G7" s="16">
        <f>SUMIFS('indusa - High Cost'!O:O,'indusa - High Cost'!$A:$A,$A$23,'indusa - High Cost'!$B:$B,$B$28)*10^12*'Misc. Finished Goods Split'!$D11</f>
        <v>7809104235388.2588</v>
      </c>
      <c r="H7" s="16">
        <f>SUMIFS('indusa - High Cost'!P:P,'indusa - High Cost'!$A:$A,$A$23,'indusa - High Cost'!$B:$B,$B$28)*10^12*'Misc. Finished Goods Split'!$D11</f>
        <v>7855480372352.3398</v>
      </c>
      <c r="I7" s="16">
        <f>SUMIFS('indusa - High Cost'!Q:Q,'indusa - High Cost'!$A:$A,$A$23,'indusa - High Cost'!$B:$B,$B$28)*10^12*'Misc. Finished Goods Split'!$D11</f>
        <v>7875446892388.7832</v>
      </c>
      <c r="J7" s="16">
        <f>SUMIFS('indusa - High Cost'!R:R,'indusa - High Cost'!$A:$A,$A$23,'indusa - High Cost'!$B:$B,$B$28)*10^12*'Misc. Finished Goods Split'!$D11</f>
        <v>7887058627445.4385</v>
      </c>
      <c r="K7" s="16">
        <f>SUMIFS('indusa - High Cost'!S:S,'indusa - High Cost'!$A:$A,$A$23,'indusa - High Cost'!$B:$B,$B$28)*10^12*'Misc. Finished Goods Split'!$D11</f>
        <v>7856613224552.9883</v>
      </c>
      <c r="L7" s="16">
        <f>SUMIFS('indusa - High Cost'!T:T,'indusa - High Cost'!$A:$A,$A$23,'indusa - High Cost'!$B:$B,$B$28)*10^12*'Misc. Finished Goods Split'!$D11</f>
        <v>7830628427200.5957</v>
      </c>
      <c r="M7" s="16">
        <f>SUMIFS('indusa - High Cost'!U:U,'indusa - High Cost'!$A:$A,$A$23,'indusa - High Cost'!$B:$B,$B$28)*10^12*'Misc. Finished Goods Split'!$D11</f>
        <v>7789208518614.3564</v>
      </c>
      <c r="N7" s="16">
        <f>SUMIFS('indusa - High Cost'!V:V,'indusa - High Cost'!$A:$A,$A$23,'indusa - High Cost'!$B:$B,$B$28)*10^12*'Misc. Finished Goods Split'!$D11</f>
        <v>7751966002518.0107</v>
      </c>
      <c r="O7" s="16">
        <f>SUMIFS('indusa - High Cost'!W:W,'indusa - High Cost'!$A:$A,$A$23,'indusa - High Cost'!$B:$B,$B$28)*10^12*'Misc. Finished Goods Split'!$D11</f>
        <v>7736247678234.002</v>
      </c>
      <c r="P7" s="16">
        <f>SUMIFS('indusa - High Cost'!X:X,'indusa - High Cost'!$A:$A,$A$23,'indusa - High Cost'!$B:$B,$B$28)*10^12*'Misc. Finished Goods Split'!$D11</f>
        <v>7704244603565.6592</v>
      </c>
      <c r="Q7" s="16">
        <f>SUMIFS('indusa - High Cost'!Y:Y,'indusa - High Cost'!$A:$A,$A$23,'indusa - High Cost'!$B:$B,$B$28)*10^12*'Misc. Finished Goods Split'!$D11</f>
        <v>7682083182390.457</v>
      </c>
      <c r="R7" s="16">
        <f>SUMIFS('indusa - High Cost'!Z:Z,'indusa - High Cost'!$A:$A,$A$23,'indusa - High Cost'!$B:$B,$B$28)*10^12*'Misc. Finished Goods Split'!$D11</f>
        <v>7675356872449.1025</v>
      </c>
      <c r="S7" s="16">
        <f>SUMIFS('indusa - High Cost'!AA:AA,'indusa - High Cost'!$A:$A,$A$23,'indusa - High Cost'!$B:$B,$B$28)*10^12*'Misc. Finished Goods Split'!$D11</f>
        <v>7657868466601.5791</v>
      </c>
      <c r="T7" s="16">
        <f>SUMIFS('indusa - High Cost'!AB:AB,'indusa - High Cost'!$A:$A,$A$23,'indusa - High Cost'!$B:$B,$B$28)*10^12*'Misc. Finished Goods Split'!$D11</f>
        <v>7632662505137.1318</v>
      </c>
      <c r="U7" s="16">
        <f>SUMIFS('indusa - High Cost'!AC:AC,'indusa - High Cost'!$A:$A,$A$23,'indusa - High Cost'!$B:$B,$B$28)*10^12*'Misc. Finished Goods Split'!$D11</f>
        <v>7599738988055.7627</v>
      </c>
      <c r="V7" s="16">
        <f>SUMIFS('indusa - High Cost'!AD:AD,'indusa - High Cost'!$A:$A,$A$23,'indusa - High Cost'!$B:$B,$B$28)*10^12*'Misc. Finished Goods Split'!$D11</f>
        <v>7572267322190.0166</v>
      </c>
      <c r="W7" s="16">
        <f>SUMIFS('indusa - High Cost'!AE:AE,'indusa - High Cost'!$A:$A,$A$23,'indusa - High Cost'!$B:$B,$B$28)*10^12*'Misc. Finished Goods Split'!$D11</f>
        <v>7529714561403.1279</v>
      </c>
      <c r="X7" s="16">
        <f>SUMIFS('indusa - High Cost'!AF:AF,'indusa - High Cost'!$A:$A,$A$23,'indusa - High Cost'!$B:$B,$B$28)*10^12*'Misc. Finished Goods Split'!$D11</f>
        <v>7496153814958.8926</v>
      </c>
      <c r="Y7" s="16">
        <f>SUMIFS('indusa - High Cost'!AG:AG,'indusa - High Cost'!$A:$A,$A$23,'indusa - High Cost'!$B:$B,$B$28)*10^12*'Misc. Finished Goods Split'!$D11</f>
        <v>7470239820869.04</v>
      </c>
      <c r="Z7" s="16">
        <f>SUMIFS('indusa - High Cost'!AH:AH,'indusa - High Cost'!$A:$A,$A$23,'indusa - High Cost'!$B:$B,$B$28)*10^12*'Misc. Finished Goods Split'!$D11</f>
        <v>7425350552418.3125</v>
      </c>
      <c r="AA7" s="16">
        <f>SUMIFS('indusa - High Cost'!AI:AI,'indusa - High Cost'!$A:$A,$A$23,'indusa - High Cost'!$B:$B,$B$28)*10^12*'Misc. Finished Goods Split'!$D11</f>
        <v>7402551901880.2451</v>
      </c>
      <c r="AB7" s="16">
        <f>SUMIFS('indusa - High Cost'!AJ:AJ,'indusa - High Cost'!$A:$A,$A$23,'indusa - High Cost'!$B:$B,$B$28)*10^12*'Misc. Finished Goods Split'!$D11</f>
        <v>7342510735245.833</v>
      </c>
    </row>
    <row r="8" spans="1:31" x14ac:dyDescent="0.25">
      <c r="A8" t="s">
        <v>105</v>
      </c>
      <c r="B8" s="16">
        <f>SUMIFS('indusa - High Cost'!J:J,'indusa - High Cost'!$A:$A,$A$8,'indusa - High Cost'!$B:$B,$B$28)*10^12</f>
        <v>48620000000000</v>
      </c>
      <c r="C8" s="16">
        <f>SUMIFS('indusa - High Cost'!K:K,'indusa - High Cost'!$A:$A,$A$8,'indusa - High Cost'!$B:$B,$B$28)*10^12</f>
        <v>49089000000000</v>
      </c>
      <c r="D8" s="16">
        <f>SUMIFS('indusa - High Cost'!L:L,'indusa - High Cost'!$A:$A,$A$8,'indusa - High Cost'!$B:$B,$B$28)*10^12</f>
        <v>50058000000000</v>
      </c>
      <c r="E8" s="16">
        <f>SUMIFS('indusa - High Cost'!M:M,'indusa - High Cost'!$A:$A,$A$8,'indusa - High Cost'!$B:$B,$B$28)*10^12</f>
        <v>50678000000000</v>
      </c>
      <c r="F8" s="16">
        <f>SUMIFS('indusa - High Cost'!N:N,'indusa - High Cost'!$A:$A,$A$8,'indusa - High Cost'!$B:$B,$B$28)*10^12</f>
        <v>51362000000000</v>
      </c>
      <c r="G8" s="16">
        <f>SUMIFS('indusa - High Cost'!O:O,'indusa - High Cost'!$A:$A,$A$8,'indusa - High Cost'!$B:$B,$B$28)*10^12</f>
        <v>52452000000000</v>
      </c>
      <c r="H8" s="16">
        <f>SUMIFS('indusa - High Cost'!P:P,'indusa - High Cost'!$A:$A,$A$8,'indusa - High Cost'!$B:$B,$B$28)*10^12</f>
        <v>53239000000000</v>
      </c>
      <c r="I8" s="16">
        <f>SUMIFS('indusa - High Cost'!Q:Q,'indusa - High Cost'!$A:$A,$A$8,'indusa - High Cost'!$B:$B,$B$28)*10^12</f>
        <v>53785000000000</v>
      </c>
      <c r="J8" s="16">
        <f>SUMIFS('indusa - High Cost'!R:R,'indusa - High Cost'!$A:$A,$A$8,'indusa - High Cost'!$B:$B,$B$28)*10^12</f>
        <v>54040000000000</v>
      </c>
      <c r="K8" s="16">
        <f>SUMIFS('indusa - High Cost'!S:S,'indusa - High Cost'!$A:$A,$A$8,'indusa - High Cost'!$B:$B,$B$28)*10^12</f>
        <v>53796000000000</v>
      </c>
      <c r="L8" s="16">
        <f>SUMIFS('indusa - High Cost'!T:T,'indusa - High Cost'!$A:$A,$A$8,'indusa - High Cost'!$B:$B,$B$28)*10^12</f>
        <v>53809000000000</v>
      </c>
      <c r="M8" s="16">
        <f>SUMIFS('indusa - High Cost'!U:U,'indusa - High Cost'!$A:$A,$A$8,'indusa - High Cost'!$B:$B,$B$28)*10^12</f>
        <v>53928000000000</v>
      </c>
      <c r="N8" s="16">
        <f>SUMIFS('indusa - High Cost'!V:V,'indusa - High Cost'!$A:$A,$A$8,'indusa - High Cost'!$B:$B,$B$28)*10^12</f>
        <v>54584000000000</v>
      </c>
      <c r="O8" s="16">
        <f>SUMIFS('indusa - High Cost'!W:W,'indusa - High Cost'!$A:$A,$A$8,'indusa - High Cost'!$B:$B,$B$28)*10^12</f>
        <v>54969000000000</v>
      </c>
      <c r="P8" s="16">
        <f>SUMIFS('indusa - High Cost'!X:X,'indusa - High Cost'!$A:$A,$A$8,'indusa - High Cost'!$B:$B,$B$28)*10^12</f>
        <v>55021000000000</v>
      </c>
      <c r="Q8" s="16">
        <f>SUMIFS('indusa - High Cost'!Y:Y,'indusa - High Cost'!$A:$A,$A$8,'indusa - High Cost'!$B:$B,$B$28)*10^12</f>
        <v>55161000000000</v>
      </c>
      <c r="R8" s="16">
        <f>SUMIFS('indusa - High Cost'!Z:Z,'indusa - High Cost'!$A:$A,$A$8,'indusa - High Cost'!$B:$B,$B$28)*10^12</f>
        <v>54994000000000</v>
      </c>
      <c r="S8" s="16">
        <f>SUMIFS('indusa - High Cost'!AA:AA,'indusa - High Cost'!$A:$A,$A$8,'indusa - High Cost'!$B:$B,$B$28)*10^12</f>
        <v>54143000000000</v>
      </c>
      <c r="T8" s="16">
        <f>SUMIFS('indusa - High Cost'!AB:AB,'indusa - High Cost'!$A:$A,$A$8,'indusa - High Cost'!$B:$B,$B$28)*10^12</f>
        <v>53505000000000</v>
      </c>
      <c r="U8" s="16">
        <f>SUMIFS('indusa - High Cost'!AC:AC,'indusa - High Cost'!$A:$A,$A$8,'indusa - High Cost'!$B:$B,$B$28)*10^12</f>
        <v>52374000000000</v>
      </c>
      <c r="V8" s="16">
        <f>SUMIFS('indusa - High Cost'!AD:AD,'indusa - High Cost'!$A:$A,$A$8,'indusa - High Cost'!$B:$B,$B$28)*10^12</f>
        <v>51518000000000</v>
      </c>
      <c r="W8" s="16">
        <f>SUMIFS('indusa - High Cost'!AE:AE,'indusa - High Cost'!$A:$A,$A$8,'indusa - High Cost'!$B:$B,$B$28)*10^12</f>
        <v>51335000000000</v>
      </c>
      <c r="X8" s="16">
        <f>SUMIFS('indusa - High Cost'!AF:AF,'indusa - High Cost'!$A:$A,$A$8,'indusa - High Cost'!$B:$B,$B$28)*10^12</f>
        <v>51298000000000</v>
      </c>
      <c r="Y8" s="16">
        <f>SUMIFS('indusa - High Cost'!AG:AG,'indusa - High Cost'!$A:$A,$A$8,'indusa - High Cost'!$B:$B,$B$28)*10^12</f>
        <v>51563000000000</v>
      </c>
      <c r="Z8" s="16">
        <f>SUMIFS('indusa - High Cost'!AH:AH,'indusa - High Cost'!$A:$A,$A$8,'indusa - High Cost'!$B:$B,$B$28)*10^12</f>
        <v>51776000000000</v>
      </c>
      <c r="AA8" s="16">
        <f>SUMIFS('indusa - High Cost'!AI:AI,'indusa - High Cost'!$A:$A,$A$8,'indusa - High Cost'!$B:$B,$B$28)*10^12</f>
        <v>52056000000000</v>
      </c>
      <c r="AB8" s="16">
        <f>SUMIFS('indusa - High Cost'!AJ:AJ,'indusa - High Cost'!$A:$A,$A$8,'indusa - High Cost'!$B:$B,$B$28)*10^12</f>
        <v>52148000000000</v>
      </c>
    </row>
    <row r="9" spans="1:31" x14ac:dyDescent="0.25">
      <c r="A9" t="s">
        <v>106</v>
      </c>
      <c r="B9" s="16">
        <f>SUMIFS('indusa - High Cost'!J:J,'indusa - High Cost'!$A:$A,'BIFUbC-natural-gas'!$A9,'indusa - High Cost'!$B:$B,$B$28)*10^12+SUMIFS('indusa - High Cost'!J:J,'indusa - High Cost'!$A:$A,$A$23,'indusa - High Cost'!$B:$B,$B$28)*10^12*'Misc. Finished Goods Split'!$D12</f>
        <v>602272000000000</v>
      </c>
      <c r="C9" s="16">
        <f>SUMIFS('indusa - High Cost'!K:K,'indusa - High Cost'!$A:$A,'BIFUbC-natural-gas'!$A9,'indusa - High Cost'!$B:$B,$B$28)*10^12+SUMIFS('indusa - High Cost'!K:K,'indusa - High Cost'!$A:$A,$A$23,'indusa - High Cost'!$B:$B,$B$28)*10^12*'Misc. Finished Goods Split'!$D12</f>
        <v>600945000000000</v>
      </c>
      <c r="D9" s="16">
        <f>SUMIFS('indusa - High Cost'!L:L,'indusa - High Cost'!$A:$A,'BIFUbC-natural-gas'!$A9,'indusa - High Cost'!$B:$B,$B$28)*10^12+SUMIFS('indusa - High Cost'!L:L,'indusa - High Cost'!$A:$A,$A$23,'indusa - High Cost'!$B:$B,$B$28)*10^12*'Misc. Finished Goods Split'!$D12</f>
        <v>603368000000000</v>
      </c>
      <c r="E9" s="16">
        <f>SUMIFS('indusa - High Cost'!M:M,'indusa - High Cost'!$A:$A,'BIFUbC-natural-gas'!$A9,'indusa - High Cost'!$B:$B,$B$28)*10^12+SUMIFS('indusa - High Cost'!M:M,'indusa - High Cost'!$A:$A,$A$23,'indusa - High Cost'!$B:$B,$B$28)*10^12*'Misc. Finished Goods Split'!$D12</f>
        <v>594666000000000</v>
      </c>
      <c r="F9" s="16">
        <f>SUMIFS('indusa - High Cost'!N:N,'indusa - High Cost'!$A:$A,'BIFUbC-natural-gas'!$A9,'indusa - High Cost'!$B:$B,$B$28)*10^12+SUMIFS('indusa - High Cost'!N:N,'indusa - High Cost'!$A:$A,$A$23,'indusa - High Cost'!$B:$B,$B$28)*10^12*'Misc. Finished Goods Split'!$D12</f>
        <v>588654000000000</v>
      </c>
      <c r="G9" s="16">
        <f>SUMIFS('indusa - High Cost'!O:O,'indusa - High Cost'!$A:$A,'BIFUbC-natural-gas'!$A9,'indusa - High Cost'!$B:$B,$B$28)*10^12+SUMIFS('indusa - High Cost'!O:O,'indusa - High Cost'!$A:$A,$A$23,'indusa - High Cost'!$B:$B,$B$28)*10^12*'Misc. Finished Goods Split'!$D12</f>
        <v>585993000000000</v>
      </c>
      <c r="H9" s="16">
        <f>SUMIFS('indusa - High Cost'!P:P,'indusa - High Cost'!$A:$A,'BIFUbC-natural-gas'!$A9,'indusa - High Cost'!$B:$B,$B$28)*10^12+SUMIFS('indusa - High Cost'!P:P,'indusa - High Cost'!$A:$A,$A$23,'indusa - High Cost'!$B:$B,$B$28)*10^12*'Misc. Finished Goods Split'!$D12</f>
        <v>584358000000000</v>
      </c>
      <c r="I9" s="16">
        <f>SUMIFS('indusa - High Cost'!Q:Q,'indusa - High Cost'!$A:$A,'BIFUbC-natural-gas'!$A9,'indusa - High Cost'!$B:$B,$B$28)*10^12+SUMIFS('indusa - High Cost'!Q:Q,'indusa - High Cost'!$A:$A,$A$23,'indusa - High Cost'!$B:$B,$B$28)*10^12*'Misc. Finished Goods Split'!$D12</f>
        <v>586292000000000</v>
      </c>
      <c r="J9" s="16">
        <f>SUMIFS('indusa - High Cost'!R:R,'indusa - High Cost'!$A:$A,'BIFUbC-natural-gas'!$A9,'indusa - High Cost'!$B:$B,$B$28)*10^12+SUMIFS('indusa - High Cost'!R:R,'indusa - High Cost'!$A:$A,$A$23,'indusa - High Cost'!$B:$B,$B$28)*10^12*'Misc. Finished Goods Split'!$D12</f>
        <v>586336000000000</v>
      </c>
      <c r="K9" s="16">
        <f>SUMIFS('indusa - High Cost'!S:S,'indusa - High Cost'!$A:$A,'BIFUbC-natural-gas'!$A9,'indusa - High Cost'!$B:$B,$B$28)*10^12+SUMIFS('indusa - High Cost'!S:S,'indusa - High Cost'!$A:$A,$A$23,'indusa - High Cost'!$B:$B,$B$28)*10^12*'Misc. Finished Goods Split'!$D12</f>
        <v>584829000000000</v>
      </c>
      <c r="L9" s="16">
        <f>SUMIFS('indusa - High Cost'!T:T,'indusa - High Cost'!$A:$A,'BIFUbC-natural-gas'!$A9,'indusa - High Cost'!$B:$B,$B$28)*10^12+SUMIFS('indusa - High Cost'!T:T,'indusa - High Cost'!$A:$A,$A$23,'indusa - High Cost'!$B:$B,$B$28)*10^12*'Misc. Finished Goods Split'!$D12</f>
        <v>586047000000000</v>
      </c>
      <c r="M9" s="16">
        <f>SUMIFS('indusa - High Cost'!U:U,'indusa - High Cost'!$A:$A,'BIFUbC-natural-gas'!$A9,'indusa - High Cost'!$B:$B,$B$28)*10^12+SUMIFS('indusa - High Cost'!U:U,'indusa - High Cost'!$A:$A,$A$23,'indusa - High Cost'!$B:$B,$B$28)*10^12*'Misc. Finished Goods Split'!$D12</f>
        <v>586853000000000</v>
      </c>
      <c r="N9" s="16">
        <f>SUMIFS('indusa - High Cost'!V:V,'indusa - High Cost'!$A:$A,'BIFUbC-natural-gas'!$A9,'indusa - High Cost'!$B:$B,$B$28)*10^12+SUMIFS('indusa - High Cost'!V:V,'indusa - High Cost'!$A:$A,$A$23,'indusa - High Cost'!$B:$B,$B$28)*10^12*'Misc. Finished Goods Split'!$D12</f>
        <v>587939000000000</v>
      </c>
      <c r="O9" s="16">
        <f>SUMIFS('indusa - High Cost'!W:W,'indusa - High Cost'!$A:$A,'BIFUbC-natural-gas'!$A9,'indusa - High Cost'!$B:$B,$B$28)*10^12+SUMIFS('indusa - High Cost'!W:W,'indusa - High Cost'!$A:$A,$A$23,'indusa - High Cost'!$B:$B,$B$28)*10^12*'Misc. Finished Goods Split'!$D12</f>
        <v>588157000000000</v>
      </c>
      <c r="P9" s="16">
        <f>SUMIFS('indusa - High Cost'!X:X,'indusa - High Cost'!$A:$A,'BIFUbC-natural-gas'!$A9,'indusa - High Cost'!$B:$B,$B$28)*10^12+SUMIFS('indusa - High Cost'!X:X,'indusa - High Cost'!$A:$A,$A$23,'indusa - High Cost'!$B:$B,$B$28)*10^12*'Misc. Finished Goods Split'!$D12</f>
        <v>589292000000000</v>
      </c>
      <c r="Q9" s="16">
        <f>SUMIFS('indusa - High Cost'!Y:Y,'indusa - High Cost'!$A:$A,'BIFUbC-natural-gas'!$A9,'indusa - High Cost'!$B:$B,$B$28)*10^12+SUMIFS('indusa - High Cost'!Y:Y,'indusa - High Cost'!$A:$A,$A$23,'indusa - High Cost'!$B:$B,$B$28)*10^12*'Misc. Finished Goods Split'!$D12</f>
        <v>592261000000000</v>
      </c>
      <c r="R9" s="16">
        <f>SUMIFS('indusa - High Cost'!Z:Z,'indusa - High Cost'!$A:$A,'BIFUbC-natural-gas'!$A9,'indusa - High Cost'!$B:$B,$B$28)*10^12+SUMIFS('indusa - High Cost'!Z:Z,'indusa - High Cost'!$A:$A,$A$23,'indusa - High Cost'!$B:$B,$B$28)*10^12*'Misc. Finished Goods Split'!$D12</f>
        <v>595489000000000</v>
      </c>
      <c r="S9" s="16">
        <f>SUMIFS('indusa - High Cost'!AA:AA,'indusa - High Cost'!$A:$A,'BIFUbC-natural-gas'!$A9,'indusa - High Cost'!$B:$B,$B$28)*10^12+SUMIFS('indusa - High Cost'!AA:AA,'indusa - High Cost'!$A:$A,$A$23,'indusa - High Cost'!$B:$B,$B$28)*10^12*'Misc. Finished Goods Split'!$D12</f>
        <v>597055000000000</v>
      </c>
      <c r="T9" s="16">
        <f>SUMIFS('indusa - High Cost'!AB:AB,'indusa - High Cost'!$A:$A,'BIFUbC-natural-gas'!$A9,'indusa - High Cost'!$B:$B,$B$28)*10^12+SUMIFS('indusa - High Cost'!AB:AB,'indusa - High Cost'!$A:$A,$A$23,'indusa - High Cost'!$B:$B,$B$28)*10^12*'Misc. Finished Goods Split'!$D12</f>
        <v>598166000000000</v>
      </c>
      <c r="U9" s="16">
        <f>SUMIFS('indusa - High Cost'!AC:AC,'indusa - High Cost'!$A:$A,'BIFUbC-natural-gas'!$A9,'indusa - High Cost'!$B:$B,$B$28)*10^12+SUMIFS('indusa - High Cost'!AC:AC,'indusa - High Cost'!$A:$A,$A$23,'indusa - High Cost'!$B:$B,$B$28)*10^12*'Misc. Finished Goods Split'!$D12</f>
        <v>598825000000000</v>
      </c>
      <c r="V9" s="16">
        <f>SUMIFS('indusa - High Cost'!AD:AD,'indusa - High Cost'!$A:$A,'BIFUbC-natural-gas'!$A9,'indusa - High Cost'!$B:$B,$B$28)*10^12+SUMIFS('indusa - High Cost'!AD:AD,'indusa - High Cost'!$A:$A,$A$23,'indusa - High Cost'!$B:$B,$B$28)*10^12*'Misc. Finished Goods Split'!$D12</f>
        <v>601571000000000</v>
      </c>
      <c r="W9" s="16">
        <f>SUMIFS('indusa - High Cost'!AE:AE,'indusa - High Cost'!$A:$A,'BIFUbC-natural-gas'!$A9,'indusa - High Cost'!$B:$B,$B$28)*10^12+SUMIFS('indusa - High Cost'!AE:AE,'indusa - High Cost'!$A:$A,$A$23,'indusa - High Cost'!$B:$B,$B$28)*10^12*'Misc. Finished Goods Split'!$D12</f>
        <v>602570000000000</v>
      </c>
      <c r="X9" s="16">
        <f>SUMIFS('indusa - High Cost'!AF:AF,'indusa - High Cost'!$A:$A,'BIFUbC-natural-gas'!$A9,'indusa - High Cost'!$B:$B,$B$28)*10^12+SUMIFS('indusa - High Cost'!AF:AF,'indusa - High Cost'!$A:$A,$A$23,'indusa - High Cost'!$B:$B,$B$28)*10^12*'Misc. Finished Goods Split'!$D12</f>
        <v>603944000000000</v>
      </c>
      <c r="Y9" s="16">
        <f>SUMIFS('indusa - High Cost'!AG:AG,'indusa - High Cost'!$A:$A,'BIFUbC-natural-gas'!$A9,'indusa - High Cost'!$B:$B,$B$28)*10^12+SUMIFS('indusa - High Cost'!AG:AG,'indusa - High Cost'!$A:$A,$A$23,'indusa - High Cost'!$B:$B,$B$28)*10^12*'Misc. Finished Goods Split'!$D12</f>
        <v>605620000000000</v>
      </c>
      <c r="Z9" s="16">
        <f>SUMIFS('indusa - High Cost'!AH:AH,'indusa - High Cost'!$A:$A,'BIFUbC-natural-gas'!$A9,'indusa - High Cost'!$B:$B,$B$28)*10^12+SUMIFS('indusa - High Cost'!AH:AH,'indusa - High Cost'!$A:$A,$A$23,'indusa - High Cost'!$B:$B,$B$28)*10^12*'Misc. Finished Goods Split'!$D12</f>
        <v>606886000000000</v>
      </c>
      <c r="AA9" s="16">
        <f>SUMIFS('indusa - High Cost'!AI:AI,'indusa - High Cost'!$A:$A,'BIFUbC-natural-gas'!$A9,'indusa - High Cost'!$B:$B,$B$28)*10^12+SUMIFS('indusa - High Cost'!AI:AI,'indusa - High Cost'!$A:$A,$A$23,'indusa - High Cost'!$B:$B,$B$28)*10^12*'Misc. Finished Goods Split'!$D12</f>
        <v>607363000000000</v>
      </c>
      <c r="AB9" s="16">
        <f>SUMIFS('indusa - High Cost'!AJ:AJ,'indusa - High Cost'!$A:$A,'BIFUbC-natural-gas'!$A9,'indusa - High Cost'!$B:$B,$B$28)*10^12+SUMIFS('indusa - High Cost'!AJ:AJ,'indusa - High Cost'!$A:$A,$A$23,'indusa - High Cost'!$B:$B,$B$28)*10^12*'Misc. Finished Goods Split'!$D12</f>
        <v>607586000000000</v>
      </c>
      <c r="AC9" s="16"/>
    </row>
    <row r="10" spans="1:31" x14ac:dyDescent="0.25">
      <c r="A10" t="s">
        <v>107</v>
      </c>
      <c r="B10" s="16">
        <f>'AEO 2025 Table 24 Alt Trans'!F17*10^12+SUMIFS('indusa - Alt Trans'!J:J,'indusa - Alt Trans'!$A:$A,$A23,'indusa - Alt Trans'!$B:$B,$B$28)*10^12*'Misc. Finished Goods Split'!$D14</f>
        <v>1326713014072517.8</v>
      </c>
      <c r="C10" s="16">
        <f>'AEO 2025 Table 24 Alt Trans'!G17*10^12+SUMIFS('indusa - Alt Trans'!K:K,'indusa - Alt Trans'!$A:$A,$A23,'indusa - Alt Trans'!$B:$B,$B$28)*10^12*'Misc. Finished Goods Split'!$D14</f>
        <v>1326718052084029.3</v>
      </c>
      <c r="D10" s="16">
        <f>'AEO 2025 Table 24 Alt Trans'!H17*10^12+SUMIFS('indusa - Alt Trans'!L:L,'indusa - Alt Trans'!$A:$A,$A23,'indusa - Alt Trans'!$B:$B,$B$28)*10^12*'Misc. Finished Goods Split'!$D14</f>
        <v>1065707102999552</v>
      </c>
      <c r="E10" s="16">
        <f>'AEO 2025 Table 24 Alt Trans'!I17*10^12+SUMIFS('indusa - Alt Trans'!M:M,'indusa - Alt Trans'!$A:$A,$A23,'indusa - Alt Trans'!$B:$B,$B$28)*10^12*'Misc. Finished Goods Split'!$D14</f>
        <v>1076500124287151</v>
      </c>
      <c r="F10" s="16">
        <f>'AEO 2025 Table 24 Alt Trans'!J17*10^12+SUMIFS('indusa - Alt Trans'!N:N,'indusa - Alt Trans'!$A:$A,$A23,'indusa - Alt Trans'!$B:$B,$B$28)*10^12*'Misc. Finished Goods Split'!$D14</f>
        <v>1050005201452208.9</v>
      </c>
      <c r="G10" s="16">
        <f>'AEO 2025 Table 24 Alt Trans'!K17*10^12+SUMIFS('indusa - Alt Trans'!O:O,'indusa - Alt Trans'!$A:$A,$A23,'indusa - Alt Trans'!$B:$B,$B$28)*10^12*'Misc. Finished Goods Split'!$D14</f>
        <v>1064192434836074.9</v>
      </c>
      <c r="H10" s="16">
        <f>'AEO 2025 Table 24 Alt Trans'!L17*10^12+SUMIFS('indusa - Alt Trans'!P:P,'indusa - Alt Trans'!$A:$A,$A23,'indusa - Alt Trans'!$B:$B,$B$28)*10^12*'Misc. Finished Goods Split'!$D14</f>
        <v>1074659722332083.9</v>
      </c>
      <c r="I10" s="16">
        <f>'AEO 2025 Table 24 Alt Trans'!M17*10^12+SUMIFS('indusa - Alt Trans'!Q:Q,'indusa - Alt Trans'!$A:$A,$A23,'indusa - Alt Trans'!$B:$B,$B$28)*10^12*'Misc. Finished Goods Split'!$D14</f>
        <v>1072620982988508</v>
      </c>
      <c r="J10" s="16">
        <f>'AEO 2025 Table 24 Alt Trans'!N17*10^12+SUMIFS('indusa - Alt Trans'!R:R,'indusa - Alt Trans'!$A:$A,$A23,'indusa - Alt Trans'!$B:$B,$B$28)*10^12*'Misc. Finished Goods Split'!$D14</f>
        <v>1069887116987951.4</v>
      </c>
      <c r="K10" s="16">
        <f>'AEO 2025 Table 24 Alt Trans'!O17*10^12+SUMIFS('indusa - Alt Trans'!S:S,'indusa - Alt Trans'!$A:$A,$A23,'indusa - Alt Trans'!$B:$B,$B$28)*10^12*'Misc. Finished Goods Split'!$D14</f>
        <v>1074053305638898.1</v>
      </c>
      <c r="L10" s="16">
        <f>'AEO 2025 Table 24 Alt Trans'!P17*10^12+SUMIFS('indusa - Alt Trans'!T:T,'indusa - Alt Trans'!$A:$A,$A23,'indusa - Alt Trans'!$B:$B,$B$28)*10^12*'Misc. Finished Goods Split'!$D14</f>
        <v>1064842456734052.1</v>
      </c>
      <c r="M10" s="16">
        <f>'AEO 2025 Table 24 Alt Trans'!Q17*10^12+SUMIFS('indusa - Alt Trans'!U:U,'indusa - Alt Trans'!$A:$A,$A23,'indusa - Alt Trans'!$B:$B,$B$28)*10^12*'Misc. Finished Goods Split'!$D14</f>
        <v>1062369224575584.9</v>
      </c>
      <c r="N10" s="16">
        <f>'AEO 2025 Table 24 Alt Trans'!R17*10^12+SUMIFS('indusa - Alt Trans'!V:V,'indusa - Alt Trans'!$A:$A,$A23,'indusa - Alt Trans'!$B:$B,$B$28)*10^12*'Misc. Finished Goods Split'!$D14</f>
        <v>1051380483925751.4</v>
      </c>
      <c r="O10" s="16">
        <f>'AEO 2025 Table 24 Alt Trans'!S17*10^12+SUMIFS('indusa - Alt Trans'!W:W,'indusa - Alt Trans'!$A:$A,$A23,'indusa - Alt Trans'!$B:$B,$B$28)*10^12*'Misc. Finished Goods Split'!$D14</f>
        <v>1041846514370236.6</v>
      </c>
      <c r="P10" s="16">
        <f>'AEO 2025 Table 24 Alt Trans'!T17*10^12+SUMIFS('indusa - Alt Trans'!X:X,'indusa - Alt Trans'!$A:$A,$A23,'indusa - Alt Trans'!$B:$B,$B$28)*10^12*'Misc. Finished Goods Split'!$D14</f>
        <v>1047854613791142</v>
      </c>
      <c r="Q10" s="16">
        <f>'AEO 2025 Table 24 Alt Trans'!U17*10^12+SUMIFS('indusa - Alt Trans'!Y:Y,'indusa - Alt Trans'!$A:$A,$A23,'indusa - Alt Trans'!$B:$B,$B$28)*10^12*'Misc. Finished Goods Split'!$D14</f>
        <v>1053054940608538.5</v>
      </c>
      <c r="R10" s="16">
        <f>'AEO 2025 Table 24 Alt Trans'!V17*10^12+SUMIFS('indusa - Alt Trans'!Z:Z,'indusa - Alt Trans'!$A:$A,$A23,'indusa - Alt Trans'!$B:$B,$B$28)*10^12*'Misc. Finished Goods Split'!$D14</f>
        <v>1050811113248252.1</v>
      </c>
      <c r="S10" s="16">
        <f>'AEO 2025 Table 24 Alt Trans'!W17*10^12+SUMIFS('indusa - Alt Trans'!AA:AA,'indusa - Alt Trans'!$A:$A,$A23,'indusa - Alt Trans'!$B:$B,$B$28)*10^12*'Misc. Finished Goods Split'!$D14</f>
        <v>1053537924952949.3</v>
      </c>
      <c r="T10" s="16">
        <f>'AEO 2025 Table 24 Alt Trans'!X17*10^12+SUMIFS('indusa - Alt Trans'!AB:AB,'indusa - Alt Trans'!$A:$A,$A23,'indusa - Alt Trans'!$B:$B,$B$28)*10^12*'Misc. Finished Goods Split'!$D14</f>
        <v>1061203854095819.3</v>
      </c>
      <c r="U10" s="16">
        <f>'AEO 2025 Table 24 Alt Trans'!Y17*10^12+SUMIFS('indusa - Alt Trans'!AC:AC,'indusa - Alt Trans'!$A:$A,$A23,'indusa - Alt Trans'!$B:$B,$B$28)*10^12*'Misc. Finished Goods Split'!$D14</f>
        <v>1062673275670827.9</v>
      </c>
      <c r="V10" s="16">
        <f>'AEO 2025 Table 24 Alt Trans'!Z17*10^12+SUMIFS('indusa - Alt Trans'!AD:AD,'indusa - Alt Trans'!$A:$A,$A23,'indusa - Alt Trans'!$B:$B,$B$28)*10^12*'Misc. Finished Goods Split'!$D14</f>
        <v>1068007686488502.5</v>
      </c>
      <c r="W10" s="16">
        <f>'AEO 2025 Table 24 Alt Trans'!AA17*10^12+SUMIFS('indusa - Alt Trans'!AE:AE,'indusa - Alt Trans'!$A:$A,$A23,'indusa - Alt Trans'!$B:$B,$B$28)*10^12*'Misc. Finished Goods Split'!$D14</f>
        <v>1075310513259018.1</v>
      </c>
      <c r="X10" s="16">
        <f>'AEO 2025 Table 24 Alt Trans'!AB17*10^12+SUMIFS('indusa - Alt Trans'!AF:AF,'indusa - Alt Trans'!$A:$A,$A23,'indusa - Alt Trans'!$B:$B,$B$28)*10^12*'Misc. Finished Goods Split'!$D14</f>
        <v>1081921297946726</v>
      </c>
      <c r="Y10" s="16">
        <f>'AEO 2025 Table 24 Alt Trans'!AC17*10^12+SUMIFS('indusa - Alt Trans'!AG:AG,'indusa - Alt Trans'!$A:$A,$A23,'indusa - Alt Trans'!$B:$B,$B$28)*10^12*'Misc. Finished Goods Split'!$D14</f>
        <v>1093402709527212.1</v>
      </c>
      <c r="Z10" s="16">
        <f>'AEO 2025 Table 24 Alt Trans'!AD17*10^12+SUMIFS('indusa - Alt Trans'!AH:AH,'indusa - Alt Trans'!$A:$A,$A23,'indusa - Alt Trans'!$B:$B,$B$28)*10^12*'Misc. Finished Goods Split'!$D14</f>
        <v>1104844511421381.8</v>
      </c>
      <c r="AA10" s="16">
        <f>'AEO 2025 Table 24 Alt Trans'!AE17*10^12+SUMIFS('indusa - Alt Trans'!AI:AI,'indusa - Alt Trans'!$A:$A,$A23,'indusa - Alt Trans'!$B:$B,$B$28)*10^12*'Misc. Finished Goods Split'!$D14</f>
        <v>1108527891179550.6</v>
      </c>
      <c r="AB10" s="16">
        <f>'AEO 2025 Table 24 Alt Trans'!AF17*10^12+SUMIFS('indusa - Alt Trans'!AJ:AJ,'indusa - Alt Trans'!$A:$A,$A23,'indusa - Alt Trans'!$B:$B,$B$28)*10^12*'Misc. Finished Goods Split'!$D14</f>
        <v>1120308462204522.1</v>
      </c>
    </row>
    <row r="11" spans="1:31" x14ac:dyDescent="0.25">
      <c r="A11" t="s">
        <v>108</v>
      </c>
      <c r="B11" s="16">
        <f>SUMIFS('indusa - Alt Trans'!J:J,'indusa - Alt Trans'!$A:$A,'BIFUbC-natural-gas'!$A11,'indusa - Alt Trans'!$B:$B,$B$28)*10^12</f>
        <v>2618261999999999.5</v>
      </c>
      <c r="C11" s="16">
        <f>SUMIFS('indusa - Alt Trans'!K:K,'indusa - Alt Trans'!$A:$A,'BIFUbC-natural-gas'!$A11,'indusa - Alt Trans'!$B:$B,$B$28)*10^12</f>
        <v>2689448999999999.5</v>
      </c>
      <c r="D11" s="16">
        <f>SUMIFS('indusa - Alt Trans'!L:L,'indusa - Alt Trans'!$A:$A,'BIFUbC-natural-gas'!$A11,'indusa - Alt Trans'!$B:$B,$B$28)*10^12</f>
        <v>2647932000000000</v>
      </c>
      <c r="E11" s="16">
        <f>SUMIFS('indusa - Alt Trans'!M:M,'indusa - Alt Trans'!$A:$A,'BIFUbC-natural-gas'!$A11,'indusa - Alt Trans'!$B:$B,$B$28)*10^12</f>
        <v>2641797000000000</v>
      </c>
      <c r="F11" s="16">
        <f>SUMIFS('indusa - Alt Trans'!N:N,'indusa - Alt Trans'!$A:$A,'BIFUbC-natural-gas'!$A11,'indusa - Alt Trans'!$B:$B,$B$28)*10^12</f>
        <v>2624747000000000.5</v>
      </c>
      <c r="G11" s="16">
        <f>SUMIFS('indusa - Alt Trans'!O:O,'indusa - Alt Trans'!$A:$A,'BIFUbC-natural-gas'!$A11,'indusa - Alt Trans'!$B:$B,$B$28)*10^12</f>
        <v>2617886000000000</v>
      </c>
      <c r="H11" s="16">
        <f>SUMIFS('indusa - Alt Trans'!P:P,'indusa - Alt Trans'!$A:$A,'BIFUbC-natural-gas'!$A11,'indusa - Alt Trans'!$B:$B,$B$28)*10^12</f>
        <v>2637039000000000</v>
      </c>
      <c r="I11" s="16">
        <f>SUMIFS('indusa - Alt Trans'!Q:Q,'indusa - Alt Trans'!$A:$A,'BIFUbC-natural-gas'!$A11,'indusa - Alt Trans'!$B:$B,$B$28)*10^12</f>
        <v>2657256000000000</v>
      </c>
      <c r="J11" s="16">
        <f>SUMIFS('indusa - Alt Trans'!R:R,'indusa - Alt Trans'!$A:$A,'BIFUbC-natural-gas'!$A11,'indusa - Alt Trans'!$B:$B,$B$28)*10^12</f>
        <v>2677093000000000</v>
      </c>
      <c r="K11" s="16">
        <f>SUMIFS('indusa - Alt Trans'!S:S,'indusa - Alt Trans'!$A:$A,'BIFUbC-natural-gas'!$A11,'indusa - Alt Trans'!$B:$B,$B$28)*10^12</f>
        <v>2672625000000000</v>
      </c>
      <c r="L11" s="16">
        <f>SUMIFS('indusa - Alt Trans'!T:T,'indusa - Alt Trans'!$A:$A,'BIFUbC-natural-gas'!$A11,'indusa - Alt Trans'!$B:$B,$B$28)*10^12</f>
        <v>2667614000000000</v>
      </c>
      <c r="M11" s="16">
        <f>SUMIFS('indusa - Alt Trans'!U:U,'indusa - Alt Trans'!$A:$A,'BIFUbC-natural-gas'!$A11,'indusa - Alt Trans'!$B:$B,$B$28)*10^12</f>
        <v>2624902000000000</v>
      </c>
      <c r="N11" s="16">
        <f>SUMIFS('indusa - Alt Trans'!V:V,'indusa - Alt Trans'!$A:$A,'BIFUbC-natural-gas'!$A11,'indusa - Alt Trans'!$B:$B,$B$28)*10^12</f>
        <v>2618104000000000</v>
      </c>
      <c r="O11" s="16">
        <f>SUMIFS('indusa - Alt Trans'!W:W,'indusa - Alt Trans'!$A:$A,'BIFUbC-natural-gas'!$A11,'indusa - Alt Trans'!$B:$B,$B$28)*10^12</f>
        <v>2628392000000000</v>
      </c>
      <c r="P11" s="16">
        <f>SUMIFS('indusa - Alt Trans'!X:X,'indusa - Alt Trans'!$A:$A,'BIFUbC-natural-gas'!$A11,'indusa - Alt Trans'!$B:$B,$B$28)*10^12</f>
        <v>2642025000000000</v>
      </c>
      <c r="Q11" s="16">
        <f>SUMIFS('indusa - Alt Trans'!Y:Y,'indusa - Alt Trans'!$A:$A,'BIFUbC-natural-gas'!$A11,'indusa - Alt Trans'!$B:$B,$B$28)*10^12</f>
        <v>2652504000000000</v>
      </c>
      <c r="R11" s="16">
        <f>SUMIFS('indusa - Alt Trans'!Z:Z,'indusa - Alt Trans'!$A:$A,'BIFUbC-natural-gas'!$A11,'indusa - Alt Trans'!$B:$B,$B$28)*10^12</f>
        <v>2685051000000000</v>
      </c>
      <c r="S11" s="16">
        <f>SUMIFS('indusa - Alt Trans'!AA:AA,'indusa - Alt Trans'!$A:$A,'BIFUbC-natural-gas'!$A11,'indusa - Alt Trans'!$B:$B,$B$28)*10^12</f>
        <v>2700307000000000</v>
      </c>
      <c r="T11" s="16">
        <f>SUMIFS('indusa - Alt Trans'!AB:AB,'indusa - Alt Trans'!$A:$A,'BIFUbC-natural-gas'!$A11,'indusa - Alt Trans'!$B:$B,$B$28)*10^12</f>
        <v>2720305000000000</v>
      </c>
      <c r="U11" s="16">
        <f>SUMIFS('indusa - Alt Trans'!AC:AC,'indusa - Alt Trans'!$A:$A,'BIFUbC-natural-gas'!$A11,'indusa - Alt Trans'!$B:$B,$B$28)*10^12</f>
        <v>2735631000000000</v>
      </c>
      <c r="V11" s="16">
        <f>SUMIFS('indusa - Alt Trans'!AD:AD,'indusa - Alt Trans'!$A:$A,'BIFUbC-natural-gas'!$A11,'indusa - Alt Trans'!$B:$B,$B$28)*10^12</f>
        <v>2755280000000000</v>
      </c>
      <c r="W11" s="16">
        <f>SUMIFS('indusa - Alt Trans'!AE:AE,'indusa - Alt Trans'!$A:$A,'BIFUbC-natural-gas'!$A11,'indusa - Alt Trans'!$B:$B,$B$28)*10^12</f>
        <v>2775504000000000</v>
      </c>
      <c r="X11" s="16">
        <f>SUMIFS('indusa - Alt Trans'!AF:AF,'indusa - Alt Trans'!$A:$A,'BIFUbC-natural-gas'!$A11,'indusa - Alt Trans'!$B:$B,$B$28)*10^12</f>
        <v>2787970000000000</v>
      </c>
      <c r="Y11" s="16">
        <f>SUMIFS('indusa - Alt Trans'!AG:AG,'indusa - Alt Trans'!$A:$A,'BIFUbC-natural-gas'!$A11,'indusa - Alt Trans'!$B:$B,$B$28)*10^12</f>
        <v>2813902000000000</v>
      </c>
      <c r="Z11" s="16">
        <f>SUMIFS('indusa - Alt Trans'!AH:AH,'indusa - Alt Trans'!$A:$A,'BIFUbC-natural-gas'!$A11,'indusa - Alt Trans'!$B:$B,$B$28)*10^12</f>
        <v>2849683000000000</v>
      </c>
      <c r="AA11" s="16">
        <f>SUMIFS('indusa - Alt Trans'!AI:AI,'indusa - Alt Trans'!$A:$A,'BIFUbC-natural-gas'!$A11,'indusa - Alt Trans'!$B:$B,$B$28)*10^12</f>
        <v>2878029999999999.5</v>
      </c>
      <c r="AB11" s="16">
        <f>SUMIFS('indusa - Alt Trans'!AJ:AJ,'indusa - Alt Trans'!$A:$A,'BIFUbC-natural-gas'!$A11,'indusa - Alt Trans'!$B:$B,$B$28)*10^12</f>
        <v>2890991000000000</v>
      </c>
    </row>
    <row r="12" spans="1:31" x14ac:dyDescent="0.25">
      <c r="A12" t="s">
        <v>109</v>
      </c>
      <c r="B12" s="16">
        <f>SUMIFS('indusa - High Cost'!J:J,'indusa - High Cost'!$A:$A,'BIFUbC-natural-gas'!$A12,'indusa - High Cost'!$B:$B,$B$28)*10^12</f>
        <v>62379000000000</v>
      </c>
      <c r="C12" s="16">
        <f>SUMIFS('indusa - High Cost'!K:K,'indusa - High Cost'!$A:$A,'BIFUbC-natural-gas'!$A12,'indusa - High Cost'!$B:$B,$B$28)*10^12</f>
        <v>63749000000000</v>
      </c>
      <c r="D12" s="16">
        <f>SUMIFS('indusa - High Cost'!L:L,'indusa - High Cost'!$A:$A,'BIFUbC-natural-gas'!$A12,'indusa - High Cost'!$B:$B,$B$28)*10^12</f>
        <v>65700000000000</v>
      </c>
      <c r="E12" s="16">
        <f>SUMIFS('indusa - High Cost'!M:M,'indusa - High Cost'!$A:$A,'BIFUbC-natural-gas'!$A12,'indusa - High Cost'!$B:$B,$B$28)*10^12</f>
        <v>66821000000000</v>
      </c>
      <c r="F12" s="16">
        <f>SUMIFS('indusa - High Cost'!N:N,'indusa - High Cost'!$A:$A,'BIFUbC-natural-gas'!$A12,'indusa - High Cost'!$B:$B,$B$28)*10^12</f>
        <v>67205000000000</v>
      </c>
      <c r="G12" s="16">
        <f>SUMIFS('indusa - High Cost'!O:O,'indusa - High Cost'!$A:$A,'BIFUbC-natural-gas'!$A12,'indusa - High Cost'!$B:$B,$B$28)*10^12</f>
        <v>67616000000000</v>
      </c>
      <c r="H12" s="16">
        <f>SUMIFS('indusa - High Cost'!P:P,'indusa - High Cost'!$A:$A,'BIFUbC-natural-gas'!$A12,'indusa - High Cost'!$B:$B,$B$28)*10^12</f>
        <v>67949000000000</v>
      </c>
      <c r="I12" s="16">
        <f>SUMIFS('indusa - High Cost'!Q:Q,'indusa - High Cost'!$A:$A,'BIFUbC-natural-gas'!$A12,'indusa - High Cost'!$B:$B,$B$28)*10^12</f>
        <v>68135000000000.008</v>
      </c>
      <c r="J12" s="16">
        <f>SUMIFS('indusa - High Cost'!R:R,'indusa - High Cost'!$A:$A,'BIFUbC-natural-gas'!$A12,'indusa - High Cost'!$B:$B,$B$28)*10^12</f>
        <v>67379000000000.008</v>
      </c>
      <c r="K12" s="16">
        <f>SUMIFS('indusa - High Cost'!S:S,'indusa - High Cost'!$A:$A,'BIFUbC-natural-gas'!$A12,'indusa - High Cost'!$B:$B,$B$28)*10^12</f>
        <v>66108999999999.992</v>
      </c>
      <c r="L12" s="16">
        <f>SUMIFS('indusa - High Cost'!T:T,'indusa - High Cost'!$A:$A,'BIFUbC-natural-gas'!$A12,'indusa - High Cost'!$B:$B,$B$28)*10^12</f>
        <v>64682000000000</v>
      </c>
      <c r="M12" s="16">
        <f>SUMIFS('indusa - High Cost'!U:U,'indusa - High Cost'!$A:$A,'BIFUbC-natural-gas'!$A12,'indusa - High Cost'!$B:$B,$B$28)*10^12</f>
        <v>63085000000000</v>
      </c>
      <c r="N12" s="16">
        <f>SUMIFS('indusa - High Cost'!V:V,'indusa - High Cost'!$A:$A,'BIFUbC-natural-gas'!$A12,'indusa - High Cost'!$B:$B,$B$28)*10^12</f>
        <v>61633000000000</v>
      </c>
      <c r="O12" s="16">
        <f>SUMIFS('indusa - High Cost'!W:W,'indusa - High Cost'!$A:$A,'BIFUbC-natural-gas'!$A12,'indusa - High Cost'!$B:$B,$B$28)*10^12</f>
        <v>60883000000000</v>
      </c>
      <c r="P12" s="16">
        <f>SUMIFS('indusa - High Cost'!X:X,'indusa - High Cost'!$A:$A,'BIFUbC-natural-gas'!$A12,'indusa - High Cost'!$B:$B,$B$28)*10^12</f>
        <v>60560000000000</v>
      </c>
      <c r="Q12" s="16">
        <f>SUMIFS('indusa - High Cost'!Y:Y,'indusa - High Cost'!$A:$A,'BIFUbC-natural-gas'!$A12,'indusa - High Cost'!$B:$B,$B$28)*10^12</f>
        <v>60657000000000</v>
      </c>
      <c r="R12" s="16">
        <f>SUMIFS('indusa - High Cost'!Z:Z,'indusa - High Cost'!$A:$A,'BIFUbC-natural-gas'!$A12,'indusa - High Cost'!$B:$B,$B$28)*10^12</f>
        <v>60661000000000</v>
      </c>
      <c r="S12" s="16">
        <f>SUMIFS('indusa - High Cost'!AA:AA,'indusa - High Cost'!$A:$A,'BIFUbC-natural-gas'!$A12,'indusa - High Cost'!$B:$B,$B$28)*10^12</f>
        <v>60512000000000</v>
      </c>
      <c r="T12" s="16">
        <f>SUMIFS('indusa - High Cost'!AB:AB,'indusa - High Cost'!$A:$A,'BIFUbC-natural-gas'!$A12,'indusa - High Cost'!$B:$B,$B$28)*10^12</f>
        <v>60375000000000</v>
      </c>
      <c r="U12" s="16">
        <f>SUMIFS('indusa - High Cost'!AC:AC,'indusa - High Cost'!$A:$A,'BIFUbC-natural-gas'!$A12,'indusa - High Cost'!$B:$B,$B$28)*10^12</f>
        <v>59999000000000</v>
      </c>
      <c r="V12" s="16">
        <f>SUMIFS('indusa - High Cost'!AD:AD,'indusa - High Cost'!$A:$A,'BIFUbC-natural-gas'!$A12,'indusa - High Cost'!$B:$B,$B$28)*10^12</f>
        <v>59976000000000</v>
      </c>
      <c r="W12" s="16">
        <f>SUMIFS('indusa - High Cost'!AE:AE,'indusa - High Cost'!$A:$A,'BIFUbC-natural-gas'!$A12,'indusa - High Cost'!$B:$B,$B$28)*10^12</f>
        <v>60025000000000</v>
      </c>
      <c r="X12" s="16">
        <f>SUMIFS('indusa - High Cost'!AF:AF,'indusa - High Cost'!$A:$A,'BIFUbC-natural-gas'!$A12,'indusa - High Cost'!$B:$B,$B$28)*10^12</f>
        <v>59959000000000</v>
      </c>
      <c r="Y12" s="16">
        <f>SUMIFS('indusa - High Cost'!AG:AG,'indusa - High Cost'!$A:$A,'BIFUbC-natural-gas'!$A12,'indusa - High Cost'!$B:$B,$B$28)*10^12</f>
        <v>60233000000000</v>
      </c>
      <c r="Z12" s="16">
        <f>SUMIFS('indusa - High Cost'!AH:AH,'indusa - High Cost'!$A:$A,'BIFUbC-natural-gas'!$A12,'indusa - High Cost'!$B:$B,$B$28)*10^12</f>
        <v>60405000000000</v>
      </c>
      <c r="AA12" s="16">
        <f>SUMIFS('indusa - High Cost'!AI:AI,'indusa - High Cost'!$A:$A,'BIFUbC-natural-gas'!$A12,'indusa - High Cost'!$B:$B,$B$28)*10^12</f>
        <v>60436000000000</v>
      </c>
      <c r="AB12" s="16">
        <f>SUMIFS('indusa - High Cost'!AJ:AJ,'indusa - High Cost'!$A:$A,'BIFUbC-natural-gas'!$A12,'indusa - High Cost'!$B:$B,$B$28)*10^12</f>
        <v>60371000000000</v>
      </c>
    </row>
    <row r="13" spans="1:31" x14ac:dyDescent="0.25">
      <c r="A13" t="s">
        <v>110</v>
      </c>
      <c r="B13" s="16">
        <f>SUMIFS('indusa - High Cost'!J:J,'indusa - High Cost'!$A:$A,'BIFUbC-natural-gas'!$A13,'indusa - High Cost'!$B:$B,$B$28)*10^12</f>
        <v>107314000000000</v>
      </c>
      <c r="C13" s="16">
        <f>SUMIFS('indusa - High Cost'!K:K,'indusa - High Cost'!$A:$A,'BIFUbC-natural-gas'!$A13,'indusa - High Cost'!$B:$B,$B$28)*10^12</f>
        <v>104643000000000</v>
      </c>
      <c r="D13" s="16">
        <f>SUMIFS('indusa - High Cost'!L:L,'indusa - High Cost'!$A:$A,'BIFUbC-natural-gas'!$A13,'indusa - High Cost'!$B:$B,$B$28)*10^12</f>
        <v>102111000000000</v>
      </c>
      <c r="E13" s="16">
        <f>SUMIFS('indusa - High Cost'!M:M,'indusa - High Cost'!$A:$A,'BIFUbC-natural-gas'!$A13,'indusa - High Cost'!$B:$B,$B$28)*10^12</f>
        <v>100187000000000</v>
      </c>
      <c r="F13" s="16">
        <f>SUMIFS('indusa - High Cost'!N:N,'indusa - High Cost'!$A:$A,'BIFUbC-natural-gas'!$A13,'indusa - High Cost'!$B:$B,$B$28)*10^12</f>
        <v>98670000000000</v>
      </c>
      <c r="G13" s="16">
        <f>SUMIFS('indusa - High Cost'!O:O,'indusa - High Cost'!$A:$A,'BIFUbC-natural-gas'!$A13,'indusa - High Cost'!$B:$B,$B$28)*10^12</f>
        <v>97157000000000</v>
      </c>
      <c r="H13" s="16">
        <f>SUMIFS('indusa - High Cost'!P:P,'indusa - High Cost'!$A:$A,'BIFUbC-natural-gas'!$A13,'indusa - High Cost'!$B:$B,$B$28)*10^12</f>
        <v>95654000000000</v>
      </c>
      <c r="I13" s="16">
        <f>SUMIFS('indusa - High Cost'!Q:Q,'indusa - High Cost'!$A:$A,'BIFUbC-natural-gas'!$A13,'indusa - High Cost'!$B:$B,$B$28)*10^12</f>
        <v>94329000000000</v>
      </c>
      <c r="J13" s="16">
        <f>SUMIFS('indusa - High Cost'!R:R,'indusa - High Cost'!$A:$A,'BIFUbC-natural-gas'!$A13,'indusa - High Cost'!$B:$B,$B$28)*10^12</f>
        <v>93072000000000</v>
      </c>
      <c r="K13" s="16">
        <f>SUMIFS('indusa - High Cost'!S:S,'indusa - High Cost'!$A:$A,'BIFUbC-natural-gas'!$A13,'indusa - High Cost'!$B:$B,$B$28)*10^12</f>
        <v>91834000000000</v>
      </c>
      <c r="L13" s="16">
        <f>SUMIFS('indusa - High Cost'!T:T,'indusa - High Cost'!$A:$A,'BIFUbC-natural-gas'!$A13,'indusa - High Cost'!$B:$B,$B$28)*10^12</f>
        <v>90566000000000</v>
      </c>
      <c r="M13" s="16">
        <f>SUMIFS('indusa - High Cost'!U:U,'indusa - High Cost'!$A:$A,'BIFUbC-natural-gas'!$A13,'indusa - High Cost'!$B:$B,$B$28)*10^12</f>
        <v>89430000000000</v>
      </c>
      <c r="N13" s="16">
        <f>SUMIFS('indusa - High Cost'!V:V,'indusa - High Cost'!$A:$A,'BIFUbC-natural-gas'!$A13,'indusa - High Cost'!$B:$B,$B$28)*10^12</f>
        <v>88405000000000</v>
      </c>
      <c r="O13" s="16">
        <f>SUMIFS('indusa - High Cost'!W:W,'indusa - High Cost'!$A:$A,'BIFUbC-natural-gas'!$A13,'indusa - High Cost'!$B:$B,$B$28)*10^12</f>
        <v>87465000000000</v>
      </c>
      <c r="P13" s="16">
        <f>SUMIFS('indusa - High Cost'!X:X,'indusa - High Cost'!$A:$A,'BIFUbC-natural-gas'!$A13,'indusa - High Cost'!$B:$B,$B$28)*10^12</f>
        <v>86642000000000</v>
      </c>
      <c r="Q13" s="16">
        <f>SUMIFS('indusa - High Cost'!Y:Y,'indusa - High Cost'!$A:$A,'BIFUbC-natural-gas'!$A13,'indusa - High Cost'!$B:$B,$B$28)*10^12</f>
        <v>85924000000000</v>
      </c>
      <c r="R13" s="16">
        <f>SUMIFS('indusa - High Cost'!Z:Z,'indusa - High Cost'!$A:$A,'BIFUbC-natural-gas'!$A13,'indusa - High Cost'!$B:$B,$B$28)*10^12</f>
        <v>85286000000000</v>
      </c>
      <c r="S13" s="16">
        <f>SUMIFS('indusa - High Cost'!AA:AA,'indusa - High Cost'!$A:$A,'BIFUbC-natural-gas'!$A13,'indusa - High Cost'!$B:$B,$B$28)*10^12</f>
        <v>84708000000000</v>
      </c>
      <c r="T13" s="16">
        <f>SUMIFS('indusa - High Cost'!AB:AB,'indusa - High Cost'!$A:$A,'BIFUbC-natural-gas'!$A13,'indusa - High Cost'!$B:$B,$B$28)*10^12</f>
        <v>84103000000000</v>
      </c>
      <c r="U13" s="16">
        <f>SUMIFS('indusa - High Cost'!AC:AC,'indusa - High Cost'!$A:$A,'BIFUbC-natural-gas'!$A13,'indusa - High Cost'!$B:$B,$B$28)*10^12</f>
        <v>83530000000000</v>
      </c>
      <c r="V13" s="16">
        <f>SUMIFS('indusa - High Cost'!AD:AD,'indusa - High Cost'!$A:$A,'BIFUbC-natural-gas'!$A13,'indusa - High Cost'!$B:$B,$B$28)*10^12</f>
        <v>82907000000000</v>
      </c>
      <c r="W13" s="16">
        <f>SUMIFS('indusa - High Cost'!AE:AE,'indusa - High Cost'!$A:$A,'BIFUbC-natural-gas'!$A13,'indusa - High Cost'!$B:$B,$B$28)*10^12</f>
        <v>82266000000000</v>
      </c>
      <c r="X13" s="16">
        <f>SUMIFS('indusa - High Cost'!AF:AF,'indusa - High Cost'!$A:$A,'BIFUbC-natural-gas'!$A13,'indusa - High Cost'!$B:$B,$B$28)*10^12</f>
        <v>81601000000000</v>
      </c>
      <c r="Y13" s="16">
        <f>SUMIFS('indusa - High Cost'!AG:AG,'indusa - High Cost'!$A:$A,'BIFUbC-natural-gas'!$A13,'indusa - High Cost'!$B:$B,$B$28)*10^12</f>
        <v>80995000000000</v>
      </c>
      <c r="Z13" s="16">
        <f>SUMIFS('indusa - High Cost'!AH:AH,'indusa - High Cost'!$A:$A,'BIFUbC-natural-gas'!$A13,'indusa - High Cost'!$B:$B,$B$28)*10^12</f>
        <v>80447000000000</v>
      </c>
      <c r="AA13" s="16">
        <f>SUMIFS('indusa - High Cost'!AI:AI,'indusa - High Cost'!$A:$A,'BIFUbC-natural-gas'!$A13,'indusa - High Cost'!$B:$B,$B$28)*10^12</f>
        <v>79928000000000</v>
      </c>
      <c r="AB13" s="16">
        <f>SUMIFS('indusa - High Cost'!AJ:AJ,'indusa - High Cost'!$A:$A,'BIFUbC-natural-gas'!$A13,'indusa - High Cost'!$B:$B,$B$28)*10^12</f>
        <v>79429000000000</v>
      </c>
    </row>
    <row r="14" spans="1:31" x14ac:dyDescent="0.25">
      <c r="A14" t="s">
        <v>111</v>
      </c>
      <c r="B14" s="16">
        <f>SUMIFS('indusa - High Cost'!J:J,'indusa - High Cost'!$A:$A,'BIFUbC-natural-gas'!$A14,'indusa - High Cost'!$B:$B,$B$28)*10^12</f>
        <v>290793000000000</v>
      </c>
      <c r="C14" s="16">
        <f>SUMIFS('indusa - High Cost'!K:K,'indusa - High Cost'!$A:$A,'BIFUbC-natural-gas'!$A14,'indusa - High Cost'!$B:$B,$B$28)*10^12</f>
        <v>302739000000000.06</v>
      </c>
      <c r="D14" s="16">
        <f>SUMIFS('indusa - High Cost'!L:L,'indusa - High Cost'!$A:$A,'BIFUbC-natural-gas'!$A14,'indusa - High Cost'!$B:$B,$B$28)*10^12</f>
        <v>313889000000000</v>
      </c>
      <c r="E14" s="16">
        <f>SUMIFS('indusa - High Cost'!M:M,'indusa - High Cost'!$A:$A,'BIFUbC-natural-gas'!$A14,'indusa - High Cost'!$B:$B,$B$28)*10^12</f>
        <v>327484000000000.06</v>
      </c>
      <c r="F14" s="16">
        <f>SUMIFS('indusa - High Cost'!N:N,'indusa - High Cost'!$A:$A,'BIFUbC-natural-gas'!$A14,'indusa - High Cost'!$B:$B,$B$28)*10^12</f>
        <v>340902000000000.06</v>
      </c>
      <c r="G14" s="16">
        <f>SUMIFS('indusa - High Cost'!O:O,'indusa - High Cost'!$A:$A,'BIFUbC-natural-gas'!$A14,'indusa - High Cost'!$B:$B,$B$28)*10^12</f>
        <v>345614000000000.06</v>
      </c>
      <c r="H14" s="16">
        <f>SUMIFS('indusa - High Cost'!P:P,'indusa - High Cost'!$A:$A,'BIFUbC-natural-gas'!$A14,'indusa - High Cost'!$B:$B,$B$28)*10^12</f>
        <v>351683000000000</v>
      </c>
      <c r="I14" s="16">
        <f>SUMIFS('indusa - High Cost'!Q:Q,'indusa - High Cost'!$A:$A,'BIFUbC-natural-gas'!$A14,'indusa - High Cost'!$B:$B,$B$28)*10^12</f>
        <v>358473000000000</v>
      </c>
      <c r="J14" s="16">
        <f>SUMIFS('indusa - High Cost'!R:R,'indusa - High Cost'!$A:$A,'BIFUbC-natural-gas'!$A14,'indusa - High Cost'!$B:$B,$B$28)*10^12</f>
        <v>364015000000000</v>
      </c>
      <c r="K14" s="16">
        <f>SUMIFS('indusa - High Cost'!S:S,'indusa - High Cost'!$A:$A,'BIFUbC-natural-gas'!$A14,'indusa - High Cost'!$B:$B,$B$28)*10^12</f>
        <v>367585000000000.06</v>
      </c>
      <c r="L14" s="16">
        <f>SUMIFS('indusa - High Cost'!T:T,'indusa - High Cost'!$A:$A,'BIFUbC-natural-gas'!$A14,'indusa - High Cost'!$B:$B,$B$28)*10^12</f>
        <v>370412000000000</v>
      </c>
      <c r="M14" s="16">
        <f>SUMIFS('indusa - High Cost'!U:U,'indusa - High Cost'!$A:$A,'BIFUbC-natural-gas'!$A14,'indusa - High Cost'!$B:$B,$B$28)*10^12</f>
        <v>373413000000000</v>
      </c>
      <c r="N14" s="16">
        <f>SUMIFS('indusa - High Cost'!V:V,'indusa - High Cost'!$A:$A,'BIFUbC-natural-gas'!$A14,'indusa - High Cost'!$B:$B,$B$28)*10^12</f>
        <v>376768000000000</v>
      </c>
      <c r="O14" s="16">
        <f>SUMIFS('indusa - High Cost'!W:W,'indusa - High Cost'!$A:$A,'BIFUbC-natural-gas'!$A14,'indusa - High Cost'!$B:$B,$B$28)*10^12</f>
        <v>380879000000000</v>
      </c>
      <c r="P14" s="16">
        <f>SUMIFS('indusa - High Cost'!X:X,'indusa - High Cost'!$A:$A,'BIFUbC-natural-gas'!$A14,'indusa - High Cost'!$B:$B,$B$28)*10^12</f>
        <v>385453000000000</v>
      </c>
      <c r="Q14" s="16">
        <f>SUMIFS('indusa - High Cost'!Y:Y,'indusa - High Cost'!$A:$A,'BIFUbC-natural-gas'!$A14,'indusa - High Cost'!$B:$B,$B$28)*10^12</f>
        <v>387353000000000</v>
      </c>
      <c r="R14" s="16">
        <f>SUMIFS('indusa - High Cost'!Z:Z,'indusa - High Cost'!$A:$A,'BIFUbC-natural-gas'!$A14,'indusa - High Cost'!$B:$B,$B$28)*10^12</f>
        <v>386423000000000</v>
      </c>
      <c r="S14" s="16">
        <f>SUMIFS('indusa - High Cost'!AA:AA,'indusa - High Cost'!$A:$A,'BIFUbC-natural-gas'!$A14,'indusa - High Cost'!$B:$B,$B$28)*10^12</f>
        <v>384549000000000</v>
      </c>
      <c r="T14" s="16">
        <f>SUMIFS('indusa - High Cost'!AB:AB,'indusa - High Cost'!$A:$A,'BIFUbC-natural-gas'!$A14,'indusa - High Cost'!$B:$B,$B$28)*10^12</f>
        <v>382151000000000</v>
      </c>
      <c r="U14" s="16">
        <f>SUMIFS('indusa - High Cost'!AC:AC,'indusa - High Cost'!$A:$A,'BIFUbC-natural-gas'!$A14,'indusa - High Cost'!$B:$B,$B$28)*10^12</f>
        <v>378360000000000</v>
      </c>
      <c r="V14" s="16">
        <f>SUMIFS('indusa - High Cost'!AD:AD,'indusa - High Cost'!$A:$A,'BIFUbC-natural-gas'!$A14,'indusa - High Cost'!$B:$B,$B$28)*10^12</f>
        <v>373632000000000</v>
      </c>
      <c r="W14" s="16">
        <f>SUMIFS('indusa - High Cost'!AE:AE,'indusa - High Cost'!$A:$A,'BIFUbC-natural-gas'!$A14,'indusa - High Cost'!$B:$B,$B$28)*10^12</f>
        <v>371031000000000</v>
      </c>
      <c r="X14" s="16">
        <f>SUMIFS('indusa - High Cost'!AF:AF,'indusa - High Cost'!$A:$A,'BIFUbC-natural-gas'!$A14,'indusa - High Cost'!$B:$B,$B$28)*10^12</f>
        <v>369342000000000</v>
      </c>
      <c r="Y14" s="16">
        <f>SUMIFS('indusa - High Cost'!AG:AG,'indusa - High Cost'!$A:$A,'BIFUbC-natural-gas'!$A14,'indusa - High Cost'!$B:$B,$B$28)*10^12</f>
        <v>368111999999999.94</v>
      </c>
      <c r="Z14" s="16">
        <f>SUMIFS('indusa - High Cost'!AH:AH,'indusa - High Cost'!$A:$A,'BIFUbC-natural-gas'!$A14,'indusa - High Cost'!$B:$B,$B$28)*10^12</f>
        <v>367162000000000</v>
      </c>
      <c r="AA14" s="16">
        <f>SUMIFS('indusa - High Cost'!AI:AI,'indusa - High Cost'!$A:$A,'BIFUbC-natural-gas'!$A14,'indusa - High Cost'!$B:$B,$B$28)*10^12</f>
        <v>365568000000000</v>
      </c>
      <c r="AB14" s="16">
        <f>SUMIFS('indusa - High Cost'!AJ:AJ,'indusa - High Cost'!$A:$A,'BIFUbC-natural-gas'!$A14,'indusa - High Cost'!$B:$B,$B$28)*10^12</f>
        <v>361962999999999.94</v>
      </c>
    </row>
    <row r="15" spans="1:31" x14ac:dyDescent="0.25">
      <c r="A15" t="s">
        <v>112</v>
      </c>
      <c r="B15" s="196">
        <f>SUMIFS('indusa - High Cost'!J:J,'indusa - High Cost'!$A:$A,'BIFUbC-natural-gas'!$A15,'indusa - High Cost'!$B:$B,$B$28)*10^12+SUMIFS('indusa - High Cost'!J:J,'indusa - High Cost'!$A:$A,"Primary Metals",'indusa - High Cost'!$B:$B,$B$28)*10^12*'Foundries Split'!$C18</f>
        <v>488176773839430.13</v>
      </c>
      <c r="C15" s="196">
        <f>SUMIFS('indusa - High Cost'!K:K,'indusa - High Cost'!$A:$A,'BIFUbC-natural-gas'!$A15,'indusa - High Cost'!$B:$B,$B$28)*10^12+SUMIFS('indusa - High Cost'!K:K,'indusa - High Cost'!$A:$A,"Primary Metals",'indusa - High Cost'!$B:$B,$B$28)*10^12*'Foundries Split'!$C18</f>
        <v>499865837296534.63</v>
      </c>
      <c r="D15" s="196">
        <f>SUMIFS('indusa - High Cost'!L:L,'indusa - High Cost'!$A:$A,'BIFUbC-natural-gas'!$A15,'indusa - High Cost'!$B:$B,$B$28)*10^12+SUMIFS('indusa - High Cost'!L:L,'indusa - High Cost'!$A:$A,"Primary Metals",'indusa - High Cost'!$B:$B,$B$28)*10^12*'Foundries Split'!$C18</f>
        <v>520049920506555.63</v>
      </c>
      <c r="E15" s="196">
        <f>SUMIFS('indusa - High Cost'!M:M,'indusa - High Cost'!$A:$A,'BIFUbC-natural-gas'!$A15,'indusa - High Cost'!$B:$B,$B$28)*10^12+SUMIFS('indusa - High Cost'!M:M,'indusa - High Cost'!$A:$A,"Primary Metals",'indusa - High Cost'!$B:$B,$B$28)*10^12*'Foundries Split'!$C18</f>
        <v>523904331670050.56</v>
      </c>
      <c r="F15" s="196">
        <f>SUMIFS('indusa - High Cost'!N:N,'indusa - High Cost'!$A:$A,'BIFUbC-natural-gas'!$A15,'indusa - High Cost'!$B:$B,$B$28)*10^12+SUMIFS('indusa - High Cost'!N:N,'indusa - High Cost'!$A:$A,"Primary Metals",'indusa - High Cost'!$B:$B,$B$28)*10^12*'Foundries Split'!$C18</f>
        <v>521242708317560.81</v>
      </c>
      <c r="G15" s="196">
        <f>SUMIFS('indusa - High Cost'!O:O,'indusa - High Cost'!$A:$A,'BIFUbC-natural-gas'!$A15,'indusa - High Cost'!$B:$B,$B$28)*10^12+SUMIFS('indusa - High Cost'!O:O,'indusa - High Cost'!$A:$A,"Primary Metals",'indusa - High Cost'!$B:$B,$B$28)*10^12*'Foundries Split'!$C18</f>
        <v>520632101001410.94</v>
      </c>
      <c r="H15" s="196">
        <f>SUMIFS('indusa - High Cost'!P:P,'indusa - High Cost'!$A:$A,'BIFUbC-natural-gas'!$A15,'indusa - High Cost'!$B:$B,$B$28)*10^12+SUMIFS('indusa - High Cost'!P:P,'indusa - High Cost'!$A:$A,"Primary Metals",'indusa - High Cost'!$B:$B,$B$28)*10^12*'Foundries Split'!$C18</f>
        <v>526114253243401.44</v>
      </c>
      <c r="I15" s="196">
        <f>SUMIFS('indusa - High Cost'!Q:Q,'indusa - High Cost'!$A:$A,'BIFUbC-natural-gas'!$A15,'indusa - High Cost'!$B:$B,$B$28)*10^12+SUMIFS('indusa - High Cost'!Q:Q,'indusa - High Cost'!$A:$A,"Primary Metals",'indusa - High Cost'!$B:$B,$B$28)*10^12*'Foundries Split'!$C18</f>
        <v>533711070098764.56</v>
      </c>
      <c r="J15" s="196">
        <f>SUMIFS('indusa - High Cost'!R:R,'indusa - High Cost'!$A:$A,'BIFUbC-natural-gas'!$A15,'indusa - High Cost'!$B:$B,$B$28)*10^12+SUMIFS('indusa - High Cost'!R:R,'indusa - High Cost'!$A:$A,"Primary Metals",'indusa - High Cost'!$B:$B,$B$28)*10^12*'Foundries Split'!$C18</f>
        <v>541272216180873.38</v>
      </c>
      <c r="K15" s="196">
        <f>SUMIFS('indusa - High Cost'!S:S,'indusa - High Cost'!$A:$A,'BIFUbC-natural-gas'!$A15,'indusa - High Cost'!$B:$B,$B$28)*10^12+SUMIFS('indusa - High Cost'!S:S,'indusa - High Cost'!$A:$A,"Primary Metals",'indusa - High Cost'!$B:$B,$B$28)*10^12*'Foundries Split'!$C18</f>
        <v>541044568188857.13</v>
      </c>
      <c r="L15" s="196">
        <f>SUMIFS('indusa - High Cost'!T:T,'indusa - High Cost'!$A:$A,'BIFUbC-natural-gas'!$A15,'indusa - High Cost'!$B:$B,$B$28)*10^12+SUMIFS('indusa - High Cost'!T:T,'indusa - High Cost'!$A:$A,"Primary Metals",'indusa - High Cost'!$B:$B,$B$28)*10^12*'Foundries Split'!$C18</f>
        <v>546195899858907.75</v>
      </c>
      <c r="M15" s="196">
        <f>SUMIFS('indusa - High Cost'!U:U,'indusa - High Cost'!$A:$A,'BIFUbC-natural-gas'!$A15,'indusa - High Cost'!$B:$B,$B$28)*10^12+SUMIFS('indusa - High Cost'!U:U,'indusa - High Cost'!$A:$A,"Primary Metals",'indusa - High Cost'!$B:$B,$B$28)*10^12*'Foundries Split'!$C18</f>
        <v>550464275921401.31</v>
      </c>
      <c r="N15" s="196">
        <f>SUMIFS('indusa - High Cost'!V:V,'indusa - High Cost'!$A:$A,'BIFUbC-natural-gas'!$A15,'indusa - High Cost'!$B:$B,$B$28)*10^12+SUMIFS('indusa - High Cost'!V:V,'indusa - High Cost'!$A:$A,"Primary Metals",'indusa - High Cost'!$B:$B,$B$28)*10^12*'Foundries Split'!$C18</f>
        <v>553489718572559.25</v>
      </c>
      <c r="O15" s="196">
        <f>SUMIFS('indusa - High Cost'!W:W,'indusa - High Cost'!$A:$A,'BIFUbC-natural-gas'!$A15,'indusa - High Cost'!$B:$B,$B$28)*10^12+SUMIFS('indusa - High Cost'!W:W,'indusa - High Cost'!$A:$A,"Primary Metals",'indusa - High Cost'!$B:$B,$B$28)*10^12*'Foundries Split'!$C18</f>
        <v>560877518806565.88</v>
      </c>
      <c r="P15" s="196">
        <f>SUMIFS('indusa - High Cost'!X:X,'indusa - High Cost'!$A:$A,'BIFUbC-natural-gas'!$A15,'indusa - High Cost'!$B:$B,$B$28)*10^12+SUMIFS('indusa - High Cost'!X:X,'indusa - High Cost'!$A:$A,"Primary Metals",'indusa - High Cost'!$B:$B,$B$28)*10^12*'Foundries Split'!$C18</f>
        <v>566838785746240.38</v>
      </c>
      <c r="Q15" s="196">
        <f>SUMIFS('indusa - High Cost'!Y:Y,'indusa - High Cost'!$A:$A,'BIFUbC-natural-gas'!$A15,'indusa - High Cost'!$B:$B,$B$28)*10^12+SUMIFS('indusa - High Cost'!Y:Y,'indusa - High Cost'!$A:$A,"Primary Metals",'indusa - High Cost'!$B:$B,$B$28)*10^12*'Foundries Split'!$C18</f>
        <v>572806351698269</v>
      </c>
      <c r="R15" s="196">
        <f>SUMIFS('indusa - High Cost'!Z:Z,'indusa - High Cost'!$A:$A,'BIFUbC-natural-gas'!$A15,'indusa - High Cost'!$B:$B,$B$28)*10^12+SUMIFS('indusa - High Cost'!Z:Z,'indusa - High Cost'!$A:$A,"Primary Metals",'indusa - High Cost'!$B:$B,$B$28)*10^12*'Foundries Split'!$C18</f>
        <v>582857384355965.5</v>
      </c>
      <c r="S15" s="196">
        <f>SUMIFS('indusa - High Cost'!AA:AA,'indusa - High Cost'!$A:$A,'BIFUbC-natural-gas'!$A15,'indusa - High Cost'!$B:$B,$B$28)*10^12+SUMIFS('indusa - High Cost'!AA:AA,'indusa - High Cost'!$A:$A,"Primary Metals",'indusa - High Cost'!$B:$B,$B$28)*10^12*'Foundries Split'!$C18</f>
        <v>589619402835610.25</v>
      </c>
      <c r="T15" s="196">
        <f>SUMIFS('indusa - High Cost'!AB:AB,'indusa - High Cost'!$A:$A,'BIFUbC-natural-gas'!$A15,'indusa - High Cost'!$B:$B,$B$28)*10^12+SUMIFS('indusa - High Cost'!AB:AB,'indusa - High Cost'!$A:$A,"Primary Metals",'indusa - High Cost'!$B:$B,$B$28)*10^12*'Foundries Split'!$C18</f>
        <v>594773356584879</v>
      </c>
      <c r="U15" s="196">
        <f>SUMIFS('indusa - High Cost'!AC:AC,'indusa - High Cost'!$A:$A,'BIFUbC-natural-gas'!$A15,'indusa - High Cost'!$B:$B,$B$28)*10^12+SUMIFS('indusa - High Cost'!AC:AC,'indusa - High Cost'!$A:$A,"Primary Metals",'indusa - High Cost'!$B:$B,$B$28)*10^12*'Foundries Split'!$C18</f>
        <v>603285974947520.5</v>
      </c>
      <c r="V15" s="196">
        <f>SUMIFS('indusa - High Cost'!AD:AD,'indusa - High Cost'!$A:$A,'BIFUbC-natural-gas'!$A15,'indusa - High Cost'!$B:$B,$B$28)*10^12+SUMIFS('indusa - High Cost'!AD:AD,'indusa - High Cost'!$A:$A,"Primary Metals",'indusa - High Cost'!$B:$B,$B$28)*10^12*'Foundries Split'!$C18</f>
        <v>610012104408272.88</v>
      </c>
      <c r="W15" s="196">
        <f>SUMIFS('indusa - High Cost'!AE:AE,'indusa - High Cost'!$A:$A,'BIFUbC-natural-gas'!$A15,'indusa - High Cost'!$B:$B,$B$28)*10^12+SUMIFS('indusa - High Cost'!AE:AE,'indusa - High Cost'!$A:$A,"Primary Metals",'indusa - High Cost'!$B:$B,$B$28)*10^12*'Foundries Split'!$C18</f>
        <v>614467043979490</v>
      </c>
      <c r="X15" s="196">
        <f>SUMIFS('indusa - High Cost'!AF:AF,'indusa - High Cost'!$A:$A,'BIFUbC-natural-gas'!$A15,'indusa - High Cost'!$B:$B,$B$28)*10^12+SUMIFS('indusa - High Cost'!AF:AF,'indusa - High Cost'!$A:$A,"Primary Metals",'indusa - High Cost'!$B:$B,$B$28)*10^12*'Foundries Split'!$C18</f>
        <v>617589779483120.5</v>
      </c>
      <c r="Y15" s="196">
        <f>SUMIFS('indusa - High Cost'!AG:AG,'indusa - High Cost'!$A:$A,'BIFUbC-natural-gas'!$A15,'indusa - High Cost'!$B:$B,$B$28)*10^12+SUMIFS('indusa - High Cost'!AG:AG,'indusa - High Cost'!$A:$A,"Primary Metals",'indusa - High Cost'!$B:$B,$B$28)*10^12*'Foundries Split'!$C18</f>
        <v>623413193778175.38</v>
      </c>
      <c r="Z15" s="196">
        <f>SUMIFS('indusa - High Cost'!AH:AH,'indusa - High Cost'!$A:$A,'BIFUbC-natural-gas'!$A15,'indusa - High Cost'!$B:$B,$B$28)*10^12+SUMIFS('indusa - High Cost'!AH:AH,'indusa - High Cost'!$A:$A,"Primary Metals",'indusa - High Cost'!$B:$B,$B$28)*10^12*'Foundries Split'!$C18</f>
        <v>626306214116108.63</v>
      </c>
      <c r="AA15" s="196">
        <f>SUMIFS('indusa - High Cost'!AI:AI,'indusa - High Cost'!$A:$A,'BIFUbC-natural-gas'!$A15,'indusa - High Cost'!$B:$B,$B$28)*10^12+SUMIFS('indusa - High Cost'!AI:AI,'indusa - High Cost'!$A:$A,"Primary Metals",'indusa - High Cost'!$B:$B,$B$28)*10^12*'Foundries Split'!$C18</f>
        <v>627941315220757.75</v>
      </c>
      <c r="AB15" s="196">
        <f>SUMIFS('indusa - High Cost'!AJ:AJ,'indusa - High Cost'!$A:$A,'BIFUbC-natural-gas'!$A15,'indusa - High Cost'!$B:$B,$B$28)*10^12+SUMIFS('indusa - High Cost'!AJ:AJ,'indusa - High Cost'!$A:$A,"Primary Metals",'indusa - High Cost'!$B:$B,$B$28)*10^12*'Foundries Split'!$C18</f>
        <v>629661818300698.63</v>
      </c>
      <c r="AC15" s="16"/>
    </row>
    <row r="16" spans="1:31" x14ac:dyDescent="0.25">
      <c r="A16" t="s">
        <v>113</v>
      </c>
      <c r="B16" s="196">
        <f>SUMIFS('indusa - High Cost'!J:J,'indusa - High Cost'!$A:$A,'BIFUbC-natural-gas'!$A16,'indusa - High Cost'!$B:$B,$B$28)*10^12+SUMIFS('indusa - High Cost'!J:J,'indusa - High Cost'!$A:$A,"Primary Metals",'indusa - High Cost'!$B:$B,$B$28)*10^12*'Foundries Split'!$C19</f>
        <v>157188226160569.88</v>
      </c>
      <c r="C16" s="196">
        <f>SUMIFS('indusa - High Cost'!K:K,'indusa - High Cost'!$A:$A,'BIFUbC-natural-gas'!$A16,'indusa - High Cost'!$B:$B,$B$28)*10^12+SUMIFS('indusa - High Cost'!K:K,'indusa - High Cost'!$A:$A,"Primary Metals",'indusa - High Cost'!$B:$B,$B$28)*10^12*'Foundries Split'!$C19</f>
        <v>155861162703465.38</v>
      </c>
      <c r="D16" s="196">
        <f>SUMIFS('indusa - High Cost'!L:L,'indusa - High Cost'!$A:$A,'BIFUbC-natural-gas'!$A16,'indusa - High Cost'!$B:$B,$B$28)*10^12+SUMIFS('indusa - High Cost'!L:L,'indusa - High Cost'!$A:$A,"Primary Metals",'indusa - High Cost'!$B:$B,$B$28)*10^12*'Foundries Split'!$C19</f>
        <v>157020079493444.38</v>
      </c>
      <c r="E16" s="196">
        <f>SUMIFS('indusa - High Cost'!M:M,'indusa - High Cost'!$A:$A,'BIFUbC-natural-gas'!$A16,'indusa - High Cost'!$B:$B,$B$28)*10^12+SUMIFS('indusa - High Cost'!M:M,'indusa - High Cost'!$A:$A,"Primary Metals",'indusa - High Cost'!$B:$B,$B$28)*10^12*'Foundries Split'!$C19</f>
        <v>159186668329949.41</v>
      </c>
      <c r="F16" s="196">
        <f>SUMIFS('indusa - High Cost'!N:N,'indusa - High Cost'!$A:$A,'BIFUbC-natural-gas'!$A16,'indusa - High Cost'!$B:$B,$B$28)*10^12+SUMIFS('indusa - High Cost'!N:N,'indusa - High Cost'!$A:$A,"Primary Metals",'indusa - High Cost'!$B:$B,$B$28)*10^12*'Foundries Split'!$C19</f>
        <v>161237291682439.19</v>
      </c>
      <c r="G16" s="196">
        <f>SUMIFS('indusa - High Cost'!O:O,'indusa - High Cost'!$A:$A,'BIFUbC-natural-gas'!$A16,'indusa - High Cost'!$B:$B,$B$28)*10^12+SUMIFS('indusa - High Cost'!O:O,'indusa - High Cost'!$A:$A,"Primary Metals",'indusa - High Cost'!$B:$B,$B$28)*10^12*'Foundries Split'!$C19</f>
        <v>163346898998589.06</v>
      </c>
      <c r="H16" s="196">
        <f>SUMIFS('indusa - High Cost'!P:P,'indusa - High Cost'!$A:$A,'BIFUbC-natural-gas'!$A16,'indusa - High Cost'!$B:$B,$B$28)*10^12+SUMIFS('indusa - High Cost'!P:P,'indusa - High Cost'!$A:$A,"Primary Metals",'indusa - High Cost'!$B:$B,$B$28)*10^12*'Foundries Split'!$C19</f>
        <v>165419746756598.63</v>
      </c>
      <c r="I16" s="196">
        <f>SUMIFS('indusa - High Cost'!Q:Q,'indusa - High Cost'!$A:$A,'BIFUbC-natural-gas'!$A16,'indusa - High Cost'!$B:$B,$B$28)*10^12+SUMIFS('indusa - High Cost'!Q:Q,'indusa - High Cost'!$A:$A,"Primary Metals",'indusa - High Cost'!$B:$B,$B$28)*10^12*'Foundries Split'!$C19</f>
        <v>167538929901235.41</v>
      </c>
      <c r="J16" s="196">
        <f>SUMIFS('indusa - High Cost'!R:R,'indusa - High Cost'!$A:$A,'BIFUbC-natural-gas'!$A16,'indusa - High Cost'!$B:$B,$B$28)*10^12+SUMIFS('indusa - High Cost'!R:R,'indusa - High Cost'!$A:$A,"Primary Metals",'indusa - High Cost'!$B:$B,$B$28)*10^12*'Foundries Split'!$C19</f>
        <v>169855783819126.59</v>
      </c>
      <c r="K16" s="196">
        <f>SUMIFS('indusa - High Cost'!S:S,'indusa - High Cost'!$A:$A,'BIFUbC-natural-gas'!$A16,'indusa - High Cost'!$B:$B,$B$28)*10^12+SUMIFS('indusa - High Cost'!S:S,'indusa - High Cost'!$A:$A,"Primary Metals",'indusa - High Cost'!$B:$B,$B$28)*10^12*'Foundries Split'!$C19</f>
        <v>171986431811142.84</v>
      </c>
      <c r="L16" s="196">
        <f>SUMIFS('indusa - High Cost'!T:T,'indusa - High Cost'!$A:$A,'BIFUbC-natural-gas'!$A16,'indusa - High Cost'!$B:$B,$B$28)*10^12+SUMIFS('indusa - High Cost'!T:T,'indusa - High Cost'!$A:$A,"Primary Metals",'indusa - High Cost'!$B:$B,$B$28)*10^12*'Foundries Split'!$C19</f>
        <v>173964100141092.25</v>
      </c>
      <c r="M16" s="196">
        <f>SUMIFS('indusa - High Cost'!U:U,'indusa - High Cost'!$A:$A,'BIFUbC-natural-gas'!$A16,'indusa - High Cost'!$B:$B,$B$28)*10^12+SUMIFS('indusa - High Cost'!U:U,'indusa - High Cost'!$A:$A,"Primary Metals",'indusa - High Cost'!$B:$B,$B$28)*10^12*'Foundries Split'!$C19</f>
        <v>176165724078598.72</v>
      </c>
      <c r="N16" s="196">
        <f>SUMIFS('indusa - High Cost'!V:V,'indusa - High Cost'!$A:$A,'BIFUbC-natural-gas'!$A16,'indusa - High Cost'!$B:$B,$B$28)*10^12+SUMIFS('indusa - High Cost'!V:V,'indusa - High Cost'!$A:$A,"Primary Metals",'indusa - High Cost'!$B:$B,$B$28)*10^12*'Foundries Split'!$C19</f>
        <v>178272281427440.72</v>
      </c>
      <c r="O16" s="196">
        <f>SUMIFS('indusa - High Cost'!W:W,'indusa - High Cost'!$A:$A,'BIFUbC-natural-gas'!$A16,'indusa - High Cost'!$B:$B,$B$28)*10^12+SUMIFS('indusa - High Cost'!W:W,'indusa - High Cost'!$A:$A,"Primary Metals",'indusa - High Cost'!$B:$B,$B$28)*10^12*'Foundries Split'!$C19</f>
        <v>180406481193434.06</v>
      </c>
      <c r="P16" s="196">
        <f>SUMIFS('indusa - High Cost'!X:X,'indusa - High Cost'!$A:$A,'BIFUbC-natural-gas'!$A16,'indusa - High Cost'!$B:$B,$B$28)*10^12+SUMIFS('indusa - High Cost'!X:X,'indusa - High Cost'!$A:$A,"Primary Metals",'indusa - High Cost'!$B:$B,$B$28)*10^12*'Foundries Split'!$C19</f>
        <v>182664214253759.59</v>
      </c>
      <c r="Q16" s="196">
        <f>SUMIFS('indusa - High Cost'!Y:Y,'indusa - High Cost'!$A:$A,'BIFUbC-natural-gas'!$A16,'indusa - High Cost'!$B:$B,$B$28)*10^12+SUMIFS('indusa - High Cost'!Y:Y,'indusa - High Cost'!$A:$A,"Primary Metals",'indusa - High Cost'!$B:$B,$B$28)*10^12*'Foundries Split'!$C19</f>
        <v>184820648301730.94</v>
      </c>
      <c r="R16" s="196">
        <f>SUMIFS('indusa - High Cost'!Z:Z,'indusa - High Cost'!$A:$A,'BIFUbC-natural-gas'!$A16,'indusa - High Cost'!$B:$B,$B$28)*10^12+SUMIFS('indusa - High Cost'!Z:Z,'indusa - High Cost'!$A:$A,"Primary Metals",'indusa - High Cost'!$B:$B,$B$28)*10^12*'Foundries Split'!$C19</f>
        <v>187116615644034.56</v>
      </c>
      <c r="S16" s="196">
        <f>SUMIFS('indusa - High Cost'!AA:AA,'indusa - High Cost'!$A:$A,'BIFUbC-natural-gas'!$A16,'indusa - High Cost'!$B:$B,$B$28)*10^12+SUMIFS('indusa - High Cost'!AA:AA,'indusa - High Cost'!$A:$A,"Primary Metals",'indusa - High Cost'!$B:$B,$B$28)*10^12*'Foundries Split'!$C19</f>
        <v>189406597164389.69</v>
      </c>
      <c r="T16" s="196">
        <f>SUMIFS('indusa - High Cost'!AB:AB,'indusa - High Cost'!$A:$A,'BIFUbC-natural-gas'!$A16,'indusa - High Cost'!$B:$B,$B$28)*10^12+SUMIFS('indusa - High Cost'!AB:AB,'indusa - High Cost'!$A:$A,"Primary Metals",'indusa - High Cost'!$B:$B,$B$28)*10^12*'Foundries Split'!$C19</f>
        <v>191546643415120.97</v>
      </c>
      <c r="U16" s="196">
        <f>SUMIFS('indusa - High Cost'!AC:AC,'indusa - High Cost'!$A:$A,'BIFUbC-natural-gas'!$A16,'indusa - High Cost'!$B:$B,$B$28)*10^12+SUMIFS('indusa - High Cost'!AC:AC,'indusa - High Cost'!$A:$A,"Primary Metals",'indusa - High Cost'!$B:$B,$B$28)*10^12*'Foundries Split'!$C19</f>
        <v>193506025052479.44</v>
      </c>
      <c r="V16" s="196">
        <f>SUMIFS('indusa - High Cost'!AD:AD,'indusa - High Cost'!$A:$A,'BIFUbC-natural-gas'!$A16,'indusa - High Cost'!$B:$B,$B$28)*10^12+SUMIFS('indusa - High Cost'!AD:AD,'indusa - High Cost'!$A:$A,"Primary Metals",'indusa - High Cost'!$B:$B,$B$28)*10^12*'Foundries Split'!$C19</f>
        <v>195273895591727.19</v>
      </c>
      <c r="W16" s="196">
        <f>SUMIFS('indusa - High Cost'!AE:AE,'indusa - High Cost'!$A:$A,'BIFUbC-natural-gas'!$A16,'indusa - High Cost'!$B:$B,$B$28)*10^12+SUMIFS('indusa - High Cost'!AE:AE,'indusa - High Cost'!$A:$A,"Primary Metals",'indusa - High Cost'!$B:$B,$B$28)*10^12*'Foundries Split'!$C19</f>
        <v>196816956020510</v>
      </c>
      <c r="X16" s="196">
        <f>SUMIFS('indusa - High Cost'!AF:AF,'indusa - High Cost'!$A:$A,'BIFUbC-natural-gas'!$A16,'indusa - High Cost'!$B:$B,$B$28)*10^12+SUMIFS('indusa - High Cost'!AF:AF,'indusa - High Cost'!$A:$A,"Primary Metals",'indusa - High Cost'!$B:$B,$B$28)*10^12*'Foundries Split'!$C19</f>
        <v>198067220516879.44</v>
      </c>
      <c r="Y16" s="196">
        <f>SUMIFS('indusa - High Cost'!AG:AG,'indusa - High Cost'!$A:$A,'BIFUbC-natural-gas'!$A16,'indusa - High Cost'!$B:$B,$B$28)*10^12+SUMIFS('indusa - High Cost'!AG:AG,'indusa - High Cost'!$A:$A,"Primary Metals",'indusa - High Cost'!$B:$B,$B$28)*10^12*'Foundries Split'!$C19</f>
        <v>199220806221824.56</v>
      </c>
      <c r="Z16" s="196">
        <f>SUMIFS('indusa - High Cost'!AH:AH,'indusa - High Cost'!$A:$A,'BIFUbC-natural-gas'!$A16,'indusa - High Cost'!$B:$B,$B$28)*10^12+SUMIFS('indusa - High Cost'!AH:AH,'indusa - High Cost'!$A:$A,"Primary Metals",'indusa - High Cost'!$B:$B,$B$28)*10^12*'Foundries Split'!$C19</f>
        <v>200228785883891.38</v>
      </c>
      <c r="AA16" s="196">
        <f>SUMIFS('indusa - High Cost'!AI:AI,'indusa - High Cost'!$A:$A,'BIFUbC-natural-gas'!$A16,'indusa - High Cost'!$B:$B,$B$28)*10^12+SUMIFS('indusa - High Cost'!AI:AI,'indusa - High Cost'!$A:$A,"Primary Metals",'indusa - High Cost'!$B:$B,$B$28)*10^12*'Foundries Split'!$C19</f>
        <v>201094684779242.22</v>
      </c>
      <c r="AB16" s="196">
        <f>SUMIFS('indusa - High Cost'!AJ:AJ,'indusa - High Cost'!$A:$A,'BIFUbC-natural-gas'!$A16,'indusa - High Cost'!$B:$B,$B$28)*10^12+SUMIFS('indusa - High Cost'!AJ:AJ,'indusa - High Cost'!$A:$A,"Primary Metals",'indusa - High Cost'!$B:$B,$B$28)*10^12*'Foundries Split'!$C19</f>
        <v>201815181699301.44</v>
      </c>
    </row>
    <row r="17" spans="1:34" x14ac:dyDescent="0.25">
      <c r="A17" t="s">
        <v>114</v>
      </c>
      <c r="B17" s="16">
        <f>SUMIFS('indusa - High Cost'!J:J,'indusa - High Cost'!$A:$A,'BIFUbC-natural-gas'!$A17,'indusa - High Cost'!$B:$B,$B$28)*10^12</f>
        <v>83064000000000</v>
      </c>
      <c r="C17" s="16">
        <f>SUMIFS('indusa - High Cost'!K:K,'indusa - High Cost'!$A:$A,'BIFUbC-natural-gas'!$A17,'indusa - High Cost'!$B:$B,$B$28)*10^12</f>
        <v>84096000000000</v>
      </c>
      <c r="D17" s="16">
        <f>SUMIFS('indusa - High Cost'!L:L,'indusa - High Cost'!$A:$A,'BIFUbC-natural-gas'!$A17,'indusa - High Cost'!$B:$B,$B$28)*10^12</f>
        <v>87230000000000</v>
      </c>
      <c r="E17" s="16">
        <f>SUMIFS('indusa - High Cost'!M:M,'indusa - High Cost'!$A:$A,'BIFUbC-natural-gas'!$A17,'indusa - High Cost'!$B:$B,$B$28)*10^12</f>
        <v>89213000000000</v>
      </c>
      <c r="F17" s="16">
        <f>SUMIFS('indusa - High Cost'!N:N,'indusa - High Cost'!$A:$A,'BIFUbC-natural-gas'!$A17,'indusa - High Cost'!$B:$B,$B$28)*10^12</f>
        <v>89331000000000</v>
      </c>
      <c r="G17" s="16">
        <f>SUMIFS('indusa - High Cost'!O:O,'indusa - High Cost'!$A:$A,'BIFUbC-natural-gas'!$A17,'indusa - High Cost'!$B:$B,$B$28)*10^12</f>
        <v>89413000000000</v>
      </c>
      <c r="H17" s="16">
        <f>SUMIFS('indusa - High Cost'!P:P,'indusa - High Cost'!$A:$A,'BIFUbC-natural-gas'!$A17,'indusa - High Cost'!$B:$B,$B$28)*10^12</f>
        <v>89887000000000</v>
      </c>
      <c r="I17" s="16">
        <f>SUMIFS('indusa - High Cost'!Q:Q,'indusa - High Cost'!$A:$A,'BIFUbC-natural-gas'!$A17,'indusa - High Cost'!$B:$B,$B$28)*10^12</f>
        <v>90712000000000</v>
      </c>
      <c r="J17" s="16">
        <f>SUMIFS('indusa - High Cost'!R:R,'indusa - High Cost'!$A:$A,'BIFUbC-natural-gas'!$A17,'indusa - High Cost'!$B:$B,$B$28)*10^12</f>
        <v>91107000000000</v>
      </c>
      <c r="K17" s="16">
        <f>SUMIFS('indusa - High Cost'!S:S,'indusa - High Cost'!$A:$A,'BIFUbC-natural-gas'!$A17,'indusa - High Cost'!$B:$B,$B$28)*10^12</f>
        <v>90647000000000</v>
      </c>
      <c r="L17" s="16">
        <f>SUMIFS('indusa - High Cost'!T:T,'indusa - High Cost'!$A:$A,'BIFUbC-natural-gas'!$A17,'indusa - High Cost'!$B:$B,$B$28)*10^12</f>
        <v>90701000000000</v>
      </c>
      <c r="M17" s="16">
        <f>SUMIFS('indusa - High Cost'!U:U,'indusa - High Cost'!$A:$A,'BIFUbC-natural-gas'!$A17,'indusa - High Cost'!$B:$B,$B$28)*10^12</f>
        <v>90329000000000</v>
      </c>
      <c r="N17" s="16">
        <f>SUMIFS('indusa - High Cost'!V:V,'indusa - High Cost'!$A:$A,'BIFUbC-natural-gas'!$A17,'indusa - High Cost'!$B:$B,$B$28)*10^12</f>
        <v>90266000000000</v>
      </c>
      <c r="O17" s="16">
        <f>SUMIFS('indusa - High Cost'!W:W,'indusa - High Cost'!$A:$A,'BIFUbC-natural-gas'!$A17,'indusa - High Cost'!$B:$B,$B$28)*10^12</f>
        <v>90736000000000</v>
      </c>
      <c r="P17" s="16">
        <f>SUMIFS('indusa - High Cost'!X:X,'indusa - High Cost'!$A:$A,'BIFUbC-natural-gas'!$A17,'indusa - High Cost'!$B:$B,$B$28)*10^12</f>
        <v>91157000000000</v>
      </c>
      <c r="Q17" s="16">
        <f>SUMIFS('indusa - High Cost'!Y:Y,'indusa - High Cost'!$A:$A,'BIFUbC-natural-gas'!$A17,'indusa - High Cost'!$B:$B,$B$28)*10^12</f>
        <v>91714000000000</v>
      </c>
      <c r="R17" s="16">
        <f>SUMIFS('indusa - High Cost'!Z:Z,'indusa - High Cost'!$A:$A,'BIFUbC-natural-gas'!$A17,'indusa - High Cost'!$B:$B,$B$28)*10^12</f>
        <v>92376000000000</v>
      </c>
      <c r="S17" s="16">
        <f>SUMIFS('indusa - High Cost'!AA:AA,'indusa - High Cost'!$A:$A,'BIFUbC-natural-gas'!$A17,'indusa - High Cost'!$B:$B,$B$28)*10^12</f>
        <v>92710000000000</v>
      </c>
      <c r="T17" s="16">
        <f>SUMIFS('indusa - High Cost'!AB:AB,'indusa - High Cost'!$A:$A,'BIFUbC-natural-gas'!$A17,'indusa - High Cost'!$B:$B,$B$28)*10^12</f>
        <v>92993000000000</v>
      </c>
      <c r="U17" s="16">
        <f>SUMIFS('indusa - High Cost'!AC:AC,'indusa - High Cost'!$A:$A,'BIFUbC-natural-gas'!$A17,'indusa - High Cost'!$B:$B,$B$28)*10^12</f>
        <v>92934000000000</v>
      </c>
      <c r="V17" s="16">
        <f>SUMIFS('indusa - High Cost'!AD:AD,'indusa - High Cost'!$A:$A,'BIFUbC-natural-gas'!$A17,'indusa - High Cost'!$B:$B,$B$28)*10^12</f>
        <v>93254000000000</v>
      </c>
      <c r="W17" s="16">
        <f>SUMIFS('indusa - High Cost'!AE:AE,'indusa - High Cost'!$A:$A,'BIFUbC-natural-gas'!$A17,'indusa - High Cost'!$B:$B,$B$28)*10^12</f>
        <v>93249000000000</v>
      </c>
      <c r="X17" s="16">
        <f>SUMIFS('indusa - High Cost'!AF:AF,'indusa - High Cost'!$A:$A,'BIFUbC-natural-gas'!$A17,'indusa - High Cost'!$B:$B,$B$28)*10^12</f>
        <v>93337000000000</v>
      </c>
      <c r="Y17" s="16">
        <f>SUMIFS('indusa - High Cost'!AG:AG,'indusa - High Cost'!$A:$A,'BIFUbC-natural-gas'!$A17,'indusa - High Cost'!$B:$B,$B$28)*10^12</f>
        <v>93505000000000</v>
      </c>
      <c r="Z17" s="16">
        <f>SUMIFS('indusa - High Cost'!AH:AH,'indusa - High Cost'!$A:$A,'BIFUbC-natural-gas'!$A17,'indusa - High Cost'!$B:$B,$B$28)*10^12</f>
        <v>93561000000000</v>
      </c>
      <c r="AA17" s="16">
        <f>SUMIFS('indusa - High Cost'!AI:AI,'indusa - High Cost'!$A:$A,'BIFUbC-natural-gas'!$A17,'indusa - High Cost'!$B:$B,$B$28)*10^12</f>
        <v>93674000000000</v>
      </c>
      <c r="AB17" s="16">
        <f>SUMIFS('indusa - High Cost'!AJ:AJ,'indusa - High Cost'!$A:$A,'BIFUbC-natural-gas'!$A17,'indusa - High Cost'!$B:$B,$B$28)*10^12</f>
        <v>93253000000000</v>
      </c>
    </row>
    <row r="18" spans="1:34" x14ac:dyDescent="0.25">
      <c r="A18" t="s">
        <v>115</v>
      </c>
      <c r="B18" s="16">
        <f>SUMIFS('indusa - High Cost'!J:J,'indusa - High Cost'!$A:$A,'BIFUbC-natural-gas'!$A18,'indusa - High Cost'!$B:$B,$B$28)*10^12</f>
        <v>15964000000000</v>
      </c>
      <c r="C18" s="16">
        <f>SUMIFS('indusa - High Cost'!K:K,'indusa - High Cost'!$A:$A,'BIFUbC-natural-gas'!$A18,'indusa - High Cost'!$B:$B,$B$28)*10^12</f>
        <v>15468000000000</v>
      </c>
      <c r="D18" s="16">
        <f>SUMIFS('indusa - High Cost'!L:L,'indusa - High Cost'!$A:$A,'BIFUbC-natural-gas'!$A18,'indusa - High Cost'!$B:$B,$B$28)*10^12</f>
        <v>15417000000000</v>
      </c>
      <c r="E18" s="16">
        <f>SUMIFS('indusa - High Cost'!M:M,'indusa - High Cost'!$A:$A,'BIFUbC-natural-gas'!$A18,'indusa - High Cost'!$B:$B,$B$28)*10^12</f>
        <v>15471000000000</v>
      </c>
      <c r="F18" s="16">
        <f>SUMIFS('indusa - High Cost'!N:N,'indusa - High Cost'!$A:$A,'BIFUbC-natural-gas'!$A18,'indusa - High Cost'!$B:$B,$B$28)*10^12</f>
        <v>15450000000000</v>
      </c>
      <c r="G18" s="16">
        <f>SUMIFS('indusa - High Cost'!O:O,'indusa - High Cost'!$A:$A,'BIFUbC-natural-gas'!$A18,'indusa - High Cost'!$B:$B,$B$28)*10^12</f>
        <v>15238000000000</v>
      </c>
      <c r="H18" s="16">
        <f>SUMIFS('indusa - High Cost'!P:P,'indusa - High Cost'!$A:$A,'BIFUbC-natural-gas'!$A18,'indusa - High Cost'!$B:$B,$B$28)*10^12</f>
        <v>14942000000000</v>
      </c>
      <c r="I18" s="16">
        <f>SUMIFS('indusa - High Cost'!Q:Q,'indusa - High Cost'!$A:$A,'BIFUbC-natural-gas'!$A18,'indusa - High Cost'!$B:$B,$B$28)*10^12</f>
        <v>14849000000000</v>
      </c>
      <c r="J18" s="16">
        <f>SUMIFS('indusa - High Cost'!R:R,'indusa - High Cost'!$A:$A,'BIFUbC-natural-gas'!$A18,'indusa - High Cost'!$B:$B,$B$28)*10^12</f>
        <v>14319000000000</v>
      </c>
      <c r="K18" s="16">
        <f>SUMIFS('indusa - High Cost'!S:S,'indusa - High Cost'!$A:$A,'BIFUbC-natural-gas'!$A18,'indusa - High Cost'!$B:$B,$B$28)*10^12</f>
        <v>13698000000000</v>
      </c>
      <c r="L18" s="16">
        <f>SUMIFS('indusa - High Cost'!T:T,'indusa - High Cost'!$A:$A,'BIFUbC-natural-gas'!$A18,'indusa - High Cost'!$B:$B,$B$28)*10^12</f>
        <v>13039000000000</v>
      </c>
      <c r="M18" s="16">
        <f>SUMIFS('indusa - High Cost'!U:U,'indusa - High Cost'!$A:$A,'BIFUbC-natural-gas'!$A18,'indusa - High Cost'!$B:$B,$B$28)*10^12</f>
        <v>12468000000000</v>
      </c>
      <c r="N18" s="16">
        <f>SUMIFS('indusa - High Cost'!V:V,'indusa - High Cost'!$A:$A,'BIFUbC-natural-gas'!$A18,'indusa - High Cost'!$B:$B,$B$28)*10^12</f>
        <v>12074000000000</v>
      </c>
      <c r="O18" s="16">
        <f>SUMIFS('indusa - High Cost'!W:W,'indusa - High Cost'!$A:$A,'BIFUbC-natural-gas'!$A18,'indusa - High Cost'!$B:$B,$B$28)*10^12</f>
        <v>11880000000000</v>
      </c>
      <c r="P18" s="16">
        <f>SUMIFS('indusa - High Cost'!X:X,'indusa - High Cost'!$A:$A,'BIFUbC-natural-gas'!$A18,'indusa - High Cost'!$B:$B,$B$28)*10^12</f>
        <v>11882000000000</v>
      </c>
      <c r="Q18" s="16">
        <f>SUMIFS('indusa - High Cost'!Y:Y,'indusa - High Cost'!$A:$A,'BIFUbC-natural-gas'!$A18,'indusa - High Cost'!$B:$B,$B$28)*10^12</f>
        <v>12034000000000</v>
      </c>
      <c r="R18" s="16">
        <f>SUMIFS('indusa - High Cost'!Z:Z,'indusa - High Cost'!$A:$A,'BIFUbC-natural-gas'!$A18,'indusa - High Cost'!$B:$B,$B$28)*10^12</f>
        <v>12110000000000</v>
      </c>
      <c r="S18" s="16">
        <f>SUMIFS('indusa - High Cost'!AA:AA,'indusa - High Cost'!$A:$A,'BIFUbC-natural-gas'!$A18,'indusa - High Cost'!$B:$B,$B$28)*10^12</f>
        <v>12152000000000</v>
      </c>
      <c r="T18" s="16">
        <f>SUMIFS('indusa - High Cost'!AB:AB,'indusa - High Cost'!$A:$A,'BIFUbC-natural-gas'!$A18,'indusa - High Cost'!$B:$B,$B$28)*10^12</f>
        <v>12196000000000</v>
      </c>
      <c r="U18" s="16">
        <f>SUMIFS('indusa - High Cost'!AC:AC,'indusa - High Cost'!$A:$A,'BIFUbC-natural-gas'!$A18,'indusa - High Cost'!$B:$B,$B$28)*10^12</f>
        <v>10471000000000</v>
      </c>
      <c r="V18" s="16">
        <f>SUMIFS('indusa - High Cost'!AD:AD,'indusa - High Cost'!$A:$A,'BIFUbC-natural-gas'!$A18,'indusa - High Cost'!$B:$B,$B$28)*10^12</f>
        <v>12415000000000</v>
      </c>
      <c r="W18" s="16">
        <f>SUMIFS('indusa - High Cost'!AE:AE,'indusa - High Cost'!$A:$A,'BIFUbC-natural-gas'!$A18,'indusa - High Cost'!$B:$B,$B$28)*10^12</f>
        <v>12655000000000</v>
      </c>
      <c r="X18" s="16">
        <f>SUMIFS('indusa - High Cost'!AF:AF,'indusa - High Cost'!$A:$A,'BIFUbC-natural-gas'!$A18,'indusa - High Cost'!$B:$B,$B$28)*10^12</f>
        <v>12810000000000</v>
      </c>
      <c r="Y18" s="16">
        <f>SUMIFS('indusa - High Cost'!AG:AG,'indusa - High Cost'!$A:$A,'BIFUbC-natural-gas'!$A18,'indusa - High Cost'!$B:$B,$B$28)*10^12</f>
        <v>13148000000000</v>
      </c>
      <c r="Z18" s="16">
        <f>SUMIFS('indusa - High Cost'!AH:AH,'indusa - High Cost'!$A:$A,'BIFUbC-natural-gas'!$A18,'indusa - High Cost'!$B:$B,$B$28)*10^12</f>
        <v>13468000000000</v>
      </c>
      <c r="AA18" s="16">
        <f>SUMIFS('indusa - High Cost'!AI:AI,'indusa - High Cost'!$A:$A,'BIFUbC-natural-gas'!$A18,'indusa - High Cost'!$B:$B,$B$28)*10^12</f>
        <v>13688000000000</v>
      </c>
      <c r="AB18" s="16">
        <f>SUMIFS('indusa - High Cost'!AJ:AJ,'indusa - High Cost'!$A:$A,'BIFUbC-natural-gas'!$A18,'indusa - High Cost'!$B:$B,$B$28)*10^12</f>
        <v>13877000000000</v>
      </c>
      <c r="AC18" s="18"/>
    </row>
    <row r="19" spans="1:34" x14ac:dyDescent="0.25">
      <c r="A19" t="s">
        <v>116</v>
      </c>
      <c r="B19" s="16">
        <f>SUMIFS('indusa - High Cost'!J:J,'indusa - High Cost'!$A:$A,'BIFUbC-natural-gas'!$A19,'indusa - High Cost'!$B:$B,$B$28)*10^12</f>
        <v>26821000000000</v>
      </c>
      <c r="C19" s="16">
        <f>SUMIFS('indusa - High Cost'!K:K,'indusa - High Cost'!$A:$A,'BIFUbC-natural-gas'!$A19,'indusa - High Cost'!$B:$B,$B$28)*10^12</f>
        <v>26600000000000</v>
      </c>
      <c r="D19" s="16">
        <f>SUMIFS('indusa - High Cost'!L:L,'indusa - High Cost'!$A:$A,'BIFUbC-natural-gas'!$A19,'indusa - High Cost'!$B:$B,$B$28)*10^12</f>
        <v>26374000000000</v>
      </c>
      <c r="E19" s="16">
        <f>SUMIFS('indusa - High Cost'!M:M,'indusa - High Cost'!$A:$A,'BIFUbC-natural-gas'!$A19,'indusa - High Cost'!$B:$B,$B$28)*10^12</f>
        <v>26634000000000</v>
      </c>
      <c r="F19" s="16">
        <f>SUMIFS('indusa - High Cost'!N:N,'indusa - High Cost'!$A:$A,'BIFUbC-natural-gas'!$A19,'indusa - High Cost'!$B:$B,$B$28)*10^12</f>
        <v>27081000000000</v>
      </c>
      <c r="G19" s="16">
        <f>SUMIFS('indusa - High Cost'!O:O,'indusa - High Cost'!$A:$A,'BIFUbC-natural-gas'!$A19,'indusa - High Cost'!$B:$B,$B$28)*10^12</f>
        <v>27322000000000</v>
      </c>
      <c r="H19" s="16">
        <f>SUMIFS('indusa - High Cost'!P:P,'indusa - High Cost'!$A:$A,'BIFUbC-natural-gas'!$A19,'indusa - High Cost'!$B:$B,$B$28)*10^12</f>
        <v>27485000000000</v>
      </c>
      <c r="I19" s="16">
        <f>SUMIFS('indusa - High Cost'!Q:Q,'indusa - High Cost'!$A:$A,'BIFUbC-natural-gas'!$A19,'indusa - High Cost'!$B:$B,$B$28)*10^12</f>
        <v>27596000000000</v>
      </c>
      <c r="J19" s="16">
        <f>SUMIFS('indusa - High Cost'!R:R,'indusa - High Cost'!$A:$A,'BIFUbC-natural-gas'!$A19,'indusa - High Cost'!$B:$B,$B$28)*10^12</f>
        <v>27532000000000</v>
      </c>
      <c r="K19" s="16">
        <f>SUMIFS('indusa - High Cost'!S:S,'indusa - High Cost'!$A:$A,'BIFUbC-natural-gas'!$A19,'indusa - High Cost'!$B:$B,$B$28)*10^12</f>
        <v>27141000000000</v>
      </c>
      <c r="L19" s="16">
        <f>SUMIFS('indusa - High Cost'!T:T,'indusa - High Cost'!$A:$A,'BIFUbC-natural-gas'!$A19,'indusa - High Cost'!$B:$B,$B$28)*10^12</f>
        <v>26728000000000</v>
      </c>
      <c r="M19" s="16">
        <f>SUMIFS('indusa - High Cost'!U:U,'indusa - High Cost'!$A:$A,'BIFUbC-natural-gas'!$A19,'indusa - High Cost'!$B:$B,$B$28)*10^12</f>
        <v>26405000000000</v>
      </c>
      <c r="N19" s="16">
        <f>SUMIFS('indusa - High Cost'!V:V,'indusa - High Cost'!$A:$A,'BIFUbC-natural-gas'!$A19,'indusa - High Cost'!$B:$B,$B$28)*10^12</f>
        <v>26174000000000</v>
      </c>
      <c r="O19" s="16">
        <f>SUMIFS('indusa - High Cost'!W:W,'indusa - High Cost'!$A:$A,'BIFUbC-natural-gas'!$A19,'indusa - High Cost'!$B:$B,$B$28)*10^12</f>
        <v>26066000000000</v>
      </c>
      <c r="P19" s="16">
        <f>SUMIFS('indusa - High Cost'!X:X,'indusa - High Cost'!$A:$A,'BIFUbC-natural-gas'!$A19,'indusa - High Cost'!$B:$B,$B$28)*10^12</f>
        <v>26023000000000</v>
      </c>
      <c r="Q19" s="16">
        <f>SUMIFS('indusa - High Cost'!Y:Y,'indusa - High Cost'!$A:$A,'BIFUbC-natural-gas'!$A19,'indusa - High Cost'!$B:$B,$B$28)*10^12</f>
        <v>26083000000000</v>
      </c>
      <c r="R19" s="16">
        <f>SUMIFS('indusa - High Cost'!Z:Z,'indusa - High Cost'!$A:$A,'BIFUbC-natural-gas'!$A19,'indusa - High Cost'!$B:$B,$B$28)*10^12</f>
        <v>26147000000000</v>
      </c>
      <c r="S19" s="16">
        <f>SUMIFS('indusa - High Cost'!AA:AA,'indusa - High Cost'!$A:$A,'BIFUbC-natural-gas'!$A19,'indusa - High Cost'!$B:$B,$B$28)*10^12</f>
        <v>26167000000000</v>
      </c>
      <c r="T19" s="16">
        <f>SUMIFS('indusa - High Cost'!AB:AB,'indusa - High Cost'!$A:$A,'BIFUbC-natural-gas'!$A19,'indusa - High Cost'!$B:$B,$B$28)*10^12</f>
        <v>26164000000000</v>
      </c>
      <c r="U19" s="16">
        <f>SUMIFS('indusa - High Cost'!AC:AC,'indusa - High Cost'!$A:$A,'BIFUbC-natural-gas'!$A19,'indusa - High Cost'!$B:$B,$B$28)*10^12</f>
        <v>26115000000000</v>
      </c>
      <c r="V19" s="16">
        <f>SUMIFS('indusa - High Cost'!AD:AD,'indusa - High Cost'!$A:$A,'BIFUbC-natural-gas'!$A19,'indusa - High Cost'!$B:$B,$B$28)*10^12</f>
        <v>26142000000000</v>
      </c>
      <c r="W19" s="16">
        <f>SUMIFS('indusa - High Cost'!AE:AE,'indusa - High Cost'!$A:$A,'BIFUbC-natural-gas'!$A19,'indusa - High Cost'!$B:$B,$B$28)*10^12</f>
        <v>26148000000000</v>
      </c>
      <c r="X19" s="16">
        <f>SUMIFS('indusa - High Cost'!AF:AF,'indusa - High Cost'!$A:$A,'BIFUbC-natural-gas'!$A19,'indusa - High Cost'!$B:$B,$B$28)*10^12</f>
        <v>26140000000000</v>
      </c>
      <c r="Y19" s="16">
        <f>SUMIFS('indusa - High Cost'!AG:AG,'indusa - High Cost'!$A:$A,'BIFUbC-natural-gas'!$A19,'indusa - High Cost'!$B:$B,$B$28)*10^12</f>
        <v>26221000000000</v>
      </c>
      <c r="Z19" s="16">
        <f>SUMIFS('indusa - High Cost'!AH:AH,'indusa - High Cost'!$A:$A,'BIFUbC-natural-gas'!$A19,'indusa - High Cost'!$B:$B,$B$28)*10^12</f>
        <v>26244000000000</v>
      </c>
      <c r="AA19" s="16">
        <f>SUMIFS('indusa - High Cost'!AI:AI,'indusa - High Cost'!$A:$A,'BIFUbC-natural-gas'!$A19,'indusa - High Cost'!$B:$B,$B$28)*10^12</f>
        <v>26228000000000</v>
      </c>
      <c r="AB19" s="16">
        <f>SUMIFS('indusa - High Cost'!AJ:AJ,'indusa - High Cost'!$A:$A,'BIFUbC-natural-gas'!$A19,'indusa - High Cost'!$B:$B,$B$28)*10^12</f>
        <v>26163000000000</v>
      </c>
    </row>
    <row r="20" spans="1:34" x14ac:dyDescent="0.25">
      <c r="A20" t="s">
        <v>117</v>
      </c>
      <c r="B20" s="16">
        <f>SUMIFS('indusa - High Cost'!J:J,'indusa - High Cost'!$A:$A,'BIFUbC-natural-gas'!$A20,'indusa - High Cost'!$B:$B,$B$28)*10^12</f>
        <v>31129000000000</v>
      </c>
      <c r="C20" s="16">
        <f>SUMIFS('indusa - High Cost'!K:K,'indusa - High Cost'!$A:$A,'BIFUbC-natural-gas'!$A20,'indusa - High Cost'!$B:$B,$B$28)*10^12</f>
        <v>30872000000000</v>
      </c>
      <c r="D20" s="16">
        <f>SUMIFS('indusa - High Cost'!L:L,'indusa - High Cost'!$A:$A,'BIFUbC-natural-gas'!$A20,'indusa - High Cost'!$B:$B,$B$28)*10^12</f>
        <v>31240000000000</v>
      </c>
      <c r="E20" s="16">
        <f>SUMIFS('indusa - High Cost'!M:M,'indusa - High Cost'!$A:$A,'BIFUbC-natural-gas'!$A20,'indusa - High Cost'!$B:$B,$B$28)*10^12</f>
        <v>32246000000000.004</v>
      </c>
      <c r="F20" s="16">
        <f>SUMIFS('indusa - High Cost'!N:N,'indusa - High Cost'!$A:$A,'BIFUbC-natural-gas'!$A20,'indusa - High Cost'!$B:$B,$B$28)*10^12</f>
        <v>32767000000000.004</v>
      </c>
      <c r="G20" s="16">
        <f>SUMIFS('indusa - High Cost'!O:O,'indusa - High Cost'!$A:$A,'BIFUbC-natural-gas'!$A20,'indusa - High Cost'!$B:$B,$B$28)*10^12</f>
        <v>33150000000000</v>
      </c>
      <c r="H20" s="16">
        <f>SUMIFS('indusa - High Cost'!P:P,'indusa - High Cost'!$A:$A,'BIFUbC-natural-gas'!$A20,'indusa - High Cost'!$B:$B,$B$28)*10^12</f>
        <v>33601000000000</v>
      </c>
      <c r="I20" s="16">
        <f>SUMIFS('indusa - High Cost'!Q:Q,'indusa - High Cost'!$A:$A,'BIFUbC-natural-gas'!$A20,'indusa - High Cost'!$B:$B,$B$28)*10^12</f>
        <v>34030000000000</v>
      </c>
      <c r="J20" s="16">
        <f>SUMIFS('indusa - High Cost'!R:R,'indusa - High Cost'!$A:$A,'BIFUbC-natural-gas'!$A20,'indusa - High Cost'!$B:$B,$B$28)*10^12</f>
        <v>34128999999999.996</v>
      </c>
      <c r="K20" s="16">
        <f>SUMIFS('indusa - High Cost'!S:S,'indusa - High Cost'!$A:$A,'BIFUbC-natural-gas'!$A20,'indusa - High Cost'!$B:$B,$B$28)*10^12</f>
        <v>33895000000000.004</v>
      </c>
      <c r="L20" s="16">
        <f>SUMIFS('indusa - High Cost'!T:T,'indusa - High Cost'!$A:$A,'BIFUbC-natural-gas'!$A20,'indusa - High Cost'!$B:$B,$B$28)*10^12</f>
        <v>33766000000000</v>
      </c>
      <c r="M20" s="16">
        <f>SUMIFS('indusa - High Cost'!U:U,'indusa - High Cost'!$A:$A,'BIFUbC-natural-gas'!$A20,'indusa - High Cost'!$B:$B,$B$28)*10^12</f>
        <v>33625000000000</v>
      </c>
      <c r="N20" s="16">
        <f>SUMIFS('indusa - High Cost'!V:V,'indusa - High Cost'!$A:$A,'BIFUbC-natural-gas'!$A20,'indusa - High Cost'!$B:$B,$B$28)*10^12</f>
        <v>33579000000000</v>
      </c>
      <c r="O20" s="16">
        <f>SUMIFS('indusa - High Cost'!W:W,'indusa - High Cost'!$A:$A,'BIFUbC-natural-gas'!$A20,'indusa - High Cost'!$B:$B,$B$28)*10^12</f>
        <v>33622999999999.996</v>
      </c>
      <c r="P20" s="16">
        <f>SUMIFS('indusa - High Cost'!X:X,'indusa - High Cost'!$A:$A,'BIFUbC-natural-gas'!$A20,'indusa - High Cost'!$B:$B,$B$28)*10^12</f>
        <v>33621000000000.004</v>
      </c>
      <c r="Q20" s="16">
        <f>SUMIFS('indusa - High Cost'!Y:Y,'indusa - High Cost'!$A:$A,'BIFUbC-natural-gas'!$A20,'indusa - High Cost'!$B:$B,$B$28)*10^12</f>
        <v>33668999999999.996</v>
      </c>
      <c r="R20" s="16">
        <f>SUMIFS('indusa - High Cost'!Z:Z,'indusa - High Cost'!$A:$A,'BIFUbC-natural-gas'!$A20,'indusa - High Cost'!$B:$B,$B$28)*10^12</f>
        <v>33713000000000</v>
      </c>
      <c r="S20" s="16">
        <f>SUMIFS('indusa - High Cost'!AA:AA,'indusa - High Cost'!$A:$A,'BIFUbC-natural-gas'!$A20,'indusa - High Cost'!$B:$B,$B$28)*10^12</f>
        <v>33676000000000</v>
      </c>
      <c r="T20" s="16">
        <f>SUMIFS('indusa - High Cost'!AB:AB,'indusa - High Cost'!$A:$A,'BIFUbC-natural-gas'!$A20,'indusa - High Cost'!$B:$B,$B$28)*10^12</f>
        <v>33616000000000</v>
      </c>
      <c r="U20" s="16">
        <f>SUMIFS('indusa - High Cost'!AC:AC,'indusa - High Cost'!$A:$A,'BIFUbC-natural-gas'!$A20,'indusa - High Cost'!$B:$B,$B$28)*10^12</f>
        <v>33497999999999.996</v>
      </c>
      <c r="V20" s="16">
        <f>SUMIFS('indusa - High Cost'!AD:AD,'indusa - High Cost'!$A:$A,'BIFUbC-natural-gas'!$A20,'indusa - High Cost'!$B:$B,$B$28)*10^12</f>
        <v>33478000000000</v>
      </c>
      <c r="W20" s="16">
        <f>SUMIFS('indusa - High Cost'!AE:AE,'indusa - High Cost'!$A:$A,'BIFUbC-natural-gas'!$A20,'indusa - High Cost'!$B:$B,$B$28)*10^12</f>
        <v>33432000000000.004</v>
      </c>
      <c r="X20" s="16">
        <f>SUMIFS('indusa - High Cost'!AF:AF,'indusa - High Cost'!$A:$A,'BIFUbC-natural-gas'!$A20,'indusa - High Cost'!$B:$B,$B$28)*10^12</f>
        <v>33389000000000.004</v>
      </c>
      <c r="Y20" s="16">
        <f>SUMIFS('indusa - High Cost'!AG:AG,'indusa - High Cost'!$A:$A,'BIFUbC-natural-gas'!$A20,'indusa - High Cost'!$B:$B,$B$28)*10^12</f>
        <v>33467000000000</v>
      </c>
      <c r="Z20" s="16">
        <f>SUMIFS('indusa - High Cost'!AH:AH,'indusa - High Cost'!$A:$A,'BIFUbC-natural-gas'!$A20,'indusa - High Cost'!$B:$B,$B$28)*10^12</f>
        <v>33432000000000.004</v>
      </c>
      <c r="AA20" s="16">
        <f>SUMIFS('indusa - High Cost'!AI:AI,'indusa - High Cost'!$A:$A,'BIFUbC-natural-gas'!$A20,'indusa - High Cost'!$B:$B,$B$28)*10^12</f>
        <v>33403000000000</v>
      </c>
      <c r="AB20" s="16">
        <f>SUMIFS('indusa - High Cost'!AJ:AJ,'indusa - High Cost'!$A:$A,'BIFUbC-natural-gas'!$A20,'indusa - High Cost'!$B:$B,$B$28)*10^12</f>
        <v>33298000000000</v>
      </c>
      <c r="AC20" s="16"/>
    </row>
    <row r="21" spans="1:34" x14ac:dyDescent="0.25">
      <c r="A21" t="s">
        <v>118</v>
      </c>
      <c r="B21" s="16">
        <f>SUMIFS('indusa - High Cost'!J:J,'indusa - High Cost'!$A:$A,'BIFUbC-natural-gas'!$A21,'indusa - High Cost'!$B:$B,$B$28)*10^12*'Vehicles Split'!$C$6</f>
        <v>72482788818211.578</v>
      </c>
      <c r="C21" s="16">
        <f>SUMIFS('indusa - High Cost'!K:K,'indusa - High Cost'!$A:$A,'BIFUbC-natural-gas'!$A21,'indusa - High Cost'!$B:$B,$B$28)*10^12*'Vehicles Split'!$C$6</f>
        <v>75515194320877.484</v>
      </c>
      <c r="D21" s="16">
        <f>SUMIFS('indusa - High Cost'!L:L,'indusa - High Cost'!$A:$A,'BIFUbC-natural-gas'!$A21,'indusa - High Cost'!$B:$B,$B$28)*10^12*'Vehicles Split'!$C$6</f>
        <v>79990552933619.125</v>
      </c>
      <c r="E21" s="16">
        <f>SUMIFS('indusa - High Cost'!M:M,'indusa - High Cost'!$A:$A,'BIFUbC-natural-gas'!$A21,'indusa - High Cost'!$B:$B,$B$28)*10^12*'Vehicles Split'!$C$6</f>
        <v>81119115990511.25</v>
      </c>
      <c r="F21" s="16">
        <f>SUMIFS('indusa - High Cost'!N:N,'indusa - High Cost'!$A:$A,'BIFUbC-natural-gas'!$A21,'indusa - High Cost'!$B:$B,$B$28)*10^12*'Vehicles Split'!$C$6</f>
        <v>82411680456589.875</v>
      </c>
      <c r="G21" s="16">
        <f>SUMIFS('indusa - High Cost'!O:O,'indusa - High Cost'!$A:$A,'BIFUbC-natural-gas'!$A21,'indusa - High Cost'!$B:$B,$B$28)*10^12*'Vehicles Split'!$C$6</f>
        <v>83489033587293.328</v>
      </c>
      <c r="H21" s="16">
        <f>SUMIFS('indusa - High Cost'!P:P,'indusa - High Cost'!$A:$A,'BIFUbC-natural-gas'!$A21,'indusa - High Cost'!$B:$B,$B$28)*10^12*'Vehicles Split'!$C$6</f>
        <v>83898064769888.922</v>
      </c>
      <c r="I21" s="16">
        <f>SUMIFS('indusa - High Cost'!Q:Q,'indusa - High Cost'!$A:$A,'BIFUbC-natural-gas'!$A21,'indusa - High Cost'!$B:$B,$B$28)*10^12*'Vehicles Split'!$C$6</f>
        <v>83759992437253.641</v>
      </c>
      <c r="J21" s="16">
        <f>SUMIFS('indusa - High Cost'!R:R,'indusa - High Cost'!$A:$A,'BIFUbC-natural-gas'!$A21,'indusa - High Cost'!$B:$B,$B$28)*10^12*'Vehicles Split'!$C$6</f>
        <v>83490978268034.672</v>
      </c>
      <c r="K21" s="16">
        <f>SUMIFS('indusa - High Cost'!S:S,'indusa - High Cost'!$A:$A,'BIFUbC-natural-gas'!$A21,'indusa - High Cost'!$B:$B,$B$28)*10^12*'Vehicles Split'!$C$6</f>
        <v>83150010911386.047</v>
      </c>
      <c r="L21" s="16">
        <f>SUMIFS('indusa - High Cost'!T:T,'indusa - High Cost'!$A:$A,'BIFUbC-natural-gas'!$A21,'indusa - High Cost'!$B:$B,$B$28)*10^12*'Vehicles Split'!$C$6</f>
        <v>83616734289308.109</v>
      </c>
      <c r="M21" s="16">
        <f>SUMIFS('indusa - High Cost'!U:U,'indusa - High Cost'!$A:$A,'BIFUbC-natural-gas'!$A21,'indusa - High Cost'!$B:$B,$B$28)*10^12*'Vehicles Split'!$C$6</f>
        <v>83590156985843.109</v>
      </c>
      <c r="N21" s="16">
        <f>SUMIFS('indusa - High Cost'!V:V,'indusa - High Cost'!$A:$A,'BIFUbC-natural-gas'!$A21,'indusa - High Cost'!$B:$B,$B$28)*10^12*'Vehicles Split'!$C$6</f>
        <v>83355498843054.516</v>
      </c>
      <c r="O21" s="16">
        <f>SUMIFS('indusa - High Cost'!W:W,'indusa - High Cost'!$A:$A,'BIFUbC-natural-gas'!$A21,'indusa - High Cost'!$B:$B,$B$28)*10^12*'Vehicles Split'!$C$6</f>
        <v>83511073302361.875</v>
      </c>
      <c r="P21" s="16">
        <f>SUMIFS('indusa - High Cost'!X:X,'indusa - High Cost'!$A:$A,'BIFUbC-natural-gas'!$A21,'indusa - High Cost'!$B:$B,$B$28)*10^12*'Vehicles Split'!$C$6</f>
        <v>84082809440316.391</v>
      </c>
      <c r="Q21" s="16">
        <f>SUMIFS('indusa - High Cost'!Y:Y,'indusa - High Cost'!$A:$A,'BIFUbC-natural-gas'!$A21,'indusa - High Cost'!$B:$B,$B$28)*10^12*'Vehicles Split'!$C$6</f>
        <v>84949488824041.141</v>
      </c>
      <c r="R21" s="16">
        <f>SUMIFS('indusa - High Cost'!Z:Z,'indusa - High Cost'!$A:$A,'BIFUbC-natural-gas'!$A21,'indusa - High Cost'!$B:$B,$B$28)*10^12*'Vehicles Split'!$C$6</f>
        <v>85662538429199.859</v>
      </c>
      <c r="S21" s="16">
        <f>SUMIFS('indusa - High Cost'!AA:AA,'indusa - High Cost'!$A:$A,'BIFUbC-natural-gas'!$A21,'indusa - High Cost'!$B:$B,$B$28)*10^12*'Vehicles Split'!$C$6</f>
        <v>86140929891569.984</v>
      </c>
      <c r="T21" s="16">
        <f>SUMIFS('indusa - High Cost'!AB:AB,'indusa - High Cost'!$A:$A,'BIFUbC-natural-gas'!$A21,'indusa - High Cost'!$B:$B,$B$28)*10^12*'Vehicles Split'!$C$6</f>
        <v>86614783765543.656</v>
      </c>
      <c r="U21" s="16">
        <f>SUMIFS('indusa - High Cost'!AC:AC,'indusa - High Cost'!$A:$A,'BIFUbC-natural-gas'!$A21,'indusa - High Cost'!$B:$B,$B$28)*10^12*'Vehicles Split'!$C$6</f>
        <v>86877315665624.813</v>
      </c>
      <c r="V21" s="16">
        <f>SUMIFS('indusa - High Cost'!AD:AD,'indusa - High Cost'!$A:$A,'BIFUbC-natural-gas'!$A21,'indusa - High Cost'!$B:$B,$B$28)*10^12*'Vehicles Split'!$C$6</f>
        <v>87419881592459.234</v>
      </c>
      <c r="W21" s="16">
        <f>SUMIFS('indusa - High Cost'!AE:AE,'indusa - High Cost'!$A:$A,'BIFUbC-natural-gas'!$A21,'indusa - High Cost'!$B:$B,$B$28)*10^12*'Vehicles Split'!$C$6</f>
        <v>88121263113169.891</v>
      </c>
      <c r="X21" s="16">
        <f>SUMIFS('indusa - High Cost'!AF:AF,'indusa - High Cost'!$A:$A,'BIFUbC-natural-gas'!$A21,'indusa - High Cost'!$B:$B,$B$28)*10^12*'Vehicles Split'!$C$6</f>
        <v>88664477266918.078</v>
      </c>
      <c r="Y21" s="16">
        <f>SUMIFS('indusa - High Cost'!AG:AG,'indusa - High Cost'!$A:$A,'BIFUbC-natural-gas'!$A21,'indusa - High Cost'!$B:$B,$B$28)*10^12*'Vehicles Split'!$C$6</f>
        <v>89380768006645.703</v>
      </c>
      <c r="Z21" s="16">
        <f>SUMIFS('indusa - High Cost'!AH:AH,'indusa - High Cost'!$A:$A,'BIFUbC-natural-gas'!$A21,'indusa - High Cost'!$B:$B,$B$28)*10^12*'Vehicles Split'!$C$6</f>
        <v>90061406266115.391</v>
      </c>
      <c r="AA21" s="16">
        <f>SUMIFS('indusa - High Cost'!AI:AI,'indusa - High Cost'!$A:$A,'BIFUbC-natural-gas'!$A21,'indusa - High Cost'!$B:$B,$B$28)*10^12*'Vehicles Split'!$C$6</f>
        <v>90529426097865.031</v>
      </c>
      <c r="AB21" s="16">
        <f>SUMIFS('indusa - High Cost'!AJ:AJ,'indusa - High Cost'!$A:$A,'BIFUbC-natural-gas'!$A21,'indusa - High Cost'!$B:$B,$B$28)*10^12*'Vehicles Split'!$C$6</f>
        <v>90702502683844.469</v>
      </c>
    </row>
    <row r="22" spans="1:34" x14ac:dyDescent="0.25">
      <c r="A22" t="s">
        <v>119</v>
      </c>
      <c r="B22" s="16">
        <f>SUMIFS('indusa - High Cost'!J:J,'indusa - High Cost'!$A:$A,'BIFUbC-natural-gas'!$A21,'indusa - High Cost'!$B:$B,$B$28)*10^12*'Vehicles Split'!$C$7</f>
        <v>39334211181788.422</v>
      </c>
      <c r="C22" s="16">
        <f>SUMIFS('indusa - High Cost'!K:K,'indusa - High Cost'!$A:$A,'BIFUbC-natural-gas'!$A21,'indusa - High Cost'!$B:$B,$B$28)*10^12*'Vehicles Split'!$C$7</f>
        <v>40979805679122.516</v>
      </c>
      <c r="D22" s="16">
        <f>SUMIFS('indusa - High Cost'!L:L,'indusa - High Cost'!$A:$A,'BIFUbC-natural-gas'!$A21,'indusa - High Cost'!$B:$B,$B$28)*10^12*'Vehicles Split'!$C$7</f>
        <v>43408447066380.875</v>
      </c>
      <c r="E22" s="16">
        <f>SUMIFS('indusa - High Cost'!M:M,'indusa - High Cost'!$A:$A,'BIFUbC-natural-gas'!$A21,'indusa - High Cost'!$B:$B,$B$28)*10^12*'Vehicles Split'!$C$7</f>
        <v>44020884009488.75</v>
      </c>
      <c r="F22" s="16">
        <f>SUMIFS('indusa - High Cost'!N:N,'indusa - High Cost'!$A:$A,'BIFUbC-natural-gas'!$A21,'indusa - High Cost'!$B:$B,$B$28)*10^12*'Vehicles Split'!$C$7</f>
        <v>44722319543410.125</v>
      </c>
      <c r="G22" s="16">
        <f>SUMIFS('indusa - High Cost'!O:O,'indusa - High Cost'!$A:$A,'BIFUbC-natural-gas'!$A21,'indusa - High Cost'!$B:$B,$B$28)*10^12*'Vehicles Split'!$C$7</f>
        <v>45306966412706.672</v>
      </c>
      <c r="H22" s="16">
        <f>SUMIFS('indusa - High Cost'!P:P,'indusa - High Cost'!$A:$A,'BIFUbC-natural-gas'!$A21,'indusa - High Cost'!$B:$B,$B$28)*10^12*'Vehicles Split'!$C$7</f>
        <v>45528935230111.078</v>
      </c>
      <c r="I22" s="16">
        <f>SUMIFS('indusa - High Cost'!Q:Q,'indusa - High Cost'!$A:$A,'BIFUbC-natural-gas'!$A21,'indusa - High Cost'!$B:$B,$B$28)*10^12*'Vehicles Split'!$C$7</f>
        <v>45454007562746.359</v>
      </c>
      <c r="J22" s="16">
        <f>SUMIFS('indusa - High Cost'!R:R,'indusa - High Cost'!$A:$A,'BIFUbC-natural-gas'!$A21,'indusa - High Cost'!$B:$B,$B$28)*10^12*'Vehicles Split'!$C$7</f>
        <v>45308021731965.328</v>
      </c>
      <c r="K22" s="16">
        <f>SUMIFS('indusa - High Cost'!S:S,'indusa - High Cost'!$A:$A,'BIFUbC-natural-gas'!$A21,'indusa - High Cost'!$B:$B,$B$28)*10^12*'Vehicles Split'!$C$7</f>
        <v>45122989088613.953</v>
      </c>
      <c r="L22" s="16">
        <f>SUMIFS('indusa - High Cost'!T:T,'indusa - High Cost'!$A:$A,'BIFUbC-natural-gas'!$A21,'indusa - High Cost'!$B:$B,$B$28)*10^12*'Vehicles Split'!$C$7</f>
        <v>45376265710691.883</v>
      </c>
      <c r="M22" s="16">
        <f>SUMIFS('indusa - High Cost'!U:U,'indusa - High Cost'!$A:$A,'BIFUbC-natural-gas'!$A21,'indusa - High Cost'!$B:$B,$B$28)*10^12*'Vehicles Split'!$C$7</f>
        <v>45361843014156.891</v>
      </c>
      <c r="N22" s="16">
        <f>SUMIFS('indusa - High Cost'!V:V,'indusa - High Cost'!$A:$A,'BIFUbC-natural-gas'!$A21,'indusa - High Cost'!$B:$B,$B$28)*10^12*'Vehicles Split'!$C$7</f>
        <v>45234501156945.484</v>
      </c>
      <c r="O22" s="16">
        <f>SUMIFS('indusa - High Cost'!W:W,'indusa - High Cost'!$A:$A,'BIFUbC-natural-gas'!$A21,'indusa - High Cost'!$B:$B,$B$28)*10^12*'Vehicles Split'!$C$7</f>
        <v>45318926697638.133</v>
      </c>
      <c r="P22" s="16">
        <f>SUMIFS('indusa - High Cost'!X:X,'indusa - High Cost'!$A:$A,'BIFUbC-natural-gas'!$A21,'indusa - High Cost'!$B:$B,$B$28)*10^12*'Vehicles Split'!$C$7</f>
        <v>45629190559683.586</v>
      </c>
      <c r="Q22" s="16">
        <f>SUMIFS('indusa - High Cost'!Y:Y,'indusa - High Cost'!$A:$A,'BIFUbC-natural-gas'!$A21,'indusa - High Cost'!$B:$B,$B$28)*10^12*'Vehicles Split'!$C$7</f>
        <v>46099511175958.859</v>
      </c>
      <c r="R22" s="16">
        <f>SUMIFS('indusa - High Cost'!Z:Z,'indusa - High Cost'!$A:$A,'BIFUbC-natural-gas'!$A21,'indusa - High Cost'!$B:$B,$B$28)*10^12*'Vehicles Split'!$C$7</f>
        <v>46486461570800.133</v>
      </c>
      <c r="S22" s="16">
        <f>SUMIFS('indusa - High Cost'!AA:AA,'indusa - High Cost'!$A:$A,'BIFUbC-natural-gas'!$A21,'indusa - High Cost'!$B:$B,$B$28)*10^12*'Vehicles Split'!$C$7</f>
        <v>46746070108430.008</v>
      </c>
      <c r="T22" s="16">
        <f>SUMIFS('indusa - High Cost'!AB:AB,'indusa - High Cost'!$A:$A,'BIFUbC-natural-gas'!$A21,'indusa - High Cost'!$B:$B,$B$28)*10^12*'Vehicles Split'!$C$7</f>
        <v>47003216234456.352</v>
      </c>
      <c r="U22" s="16">
        <f>SUMIFS('indusa - High Cost'!AC:AC,'indusa - High Cost'!$A:$A,'BIFUbC-natural-gas'!$A21,'indusa - High Cost'!$B:$B,$B$28)*10^12*'Vehicles Split'!$C$7</f>
        <v>47145684334375.188</v>
      </c>
      <c r="V22" s="16">
        <f>SUMIFS('indusa - High Cost'!AD:AD,'indusa - High Cost'!$A:$A,'BIFUbC-natural-gas'!$A21,'indusa - High Cost'!$B:$B,$B$28)*10^12*'Vehicles Split'!$C$7</f>
        <v>47440118407540.781</v>
      </c>
      <c r="W22" s="16">
        <f>SUMIFS('indusa - High Cost'!AE:AE,'indusa - High Cost'!$A:$A,'BIFUbC-natural-gas'!$A21,'indusa - High Cost'!$B:$B,$B$28)*10^12*'Vehicles Split'!$C$7</f>
        <v>47820736886830.109</v>
      </c>
      <c r="X22" s="16">
        <f>SUMIFS('indusa - High Cost'!AF:AF,'indusa - High Cost'!$A:$A,'BIFUbC-natural-gas'!$A21,'indusa - High Cost'!$B:$B,$B$28)*10^12*'Vehicles Split'!$C$7</f>
        <v>48115522733081.914</v>
      </c>
      <c r="Y22" s="16">
        <f>SUMIFS('indusa - High Cost'!AG:AG,'indusa - High Cost'!$A:$A,'BIFUbC-natural-gas'!$A21,'indusa - High Cost'!$B:$B,$B$28)*10^12*'Vehicles Split'!$C$7</f>
        <v>48504231993354.289</v>
      </c>
      <c r="Z22" s="16">
        <f>SUMIFS('indusa - High Cost'!AH:AH,'indusa - High Cost'!$A:$A,'BIFUbC-natural-gas'!$A21,'indusa - High Cost'!$B:$B,$B$28)*10^12*'Vehicles Split'!$C$7</f>
        <v>48873593733884.602</v>
      </c>
      <c r="AA22" s="16">
        <f>SUMIFS('indusa - High Cost'!AI:AI,'indusa - High Cost'!$A:$A,'BIFUbC-natural-gas'!$A21,'indusa - High Cost'!$B:$B,$B$28)*10^12*'Vehicles Split'!$C$7</f>
        <v>49127573902134.977</v>
      </c>
      <c r="AB22" s="16">
        <f>SUMIFS('indusa - High Cost'!AJ:AJ,'indusa - High Cost'!$A:$A,'BIFUbC-natural-gas'!$A21,'indusa - High Cost'!$B:$B,$B$28)*10^12*'Vehicles Split'!$C$7</f>
        <v>49221497316155.539</v>
      </c>
    </row>
    <row r="23" spans="1:34" x14ac:dyDescent="0.25">
      <c r="A23" t="s">
        <v>120</v>
      </c>
      <c r="B23" s="16">
        <f>SUMIFS('indusa - High Cost'!J:J,'indusa - High Cost'!$A:$A,'BIFUbC-natural-gas'!$A23,'indusa - High Cost'!$B:$B,$B$28)*10^12*'Misc. Finished Goods Split'!$D13</f>
        <v>76290895927695.281</v>
      </c>
      <c r="C23" s="16">
        <f>SUMIFS('indusa - High Cost'!K:K,'indusa - High Cost'!$A:$A,'BIFUbC-natural-gas'!$A23,'indusa - High Cost'!$B:$B,$B$28)*10^12*'Misc. Finished Goods Split'!$D13</f>
        <v>76430111588281.469</v>
      </c>
      <c r="D23" s="16">
        <f>SUMIFS('indusa - High Cost'!L:L,'indusa - High Cost'!$A:$A,'BIFUbC-natural-gas'!$A23,'indusa - High Cost'!$B:$B,$B$28)*10^12*'Misc. Finished Goods Split'!$D13</f>
        <v>77173309037872.344</v>
      </c>
      <c r="E23" s="16">
        <f>SUMIFS('indusa - High Cost'!M:M,'indusa - High Cost'!$A:$A,'BIFUbC-natural-gas'!$A23,'indusa - High Cost'!$B:$B,$B$28)*10^12*'Misc. Finished Goods Split'!$D13</f>
        <v>78099985588851.172</v>
      </c>
      <c r="F23" s="16">
        <f>SUMIFS('indusa - High Cost'!N:N,'indusa - High Cost'!$A:$A,'BIFUbC-natural-gas'!$A23,'indusa - High Cost'!$B:$B,$B$28)*10^12*'Misc. Finished Goods Split'!$D13</f>
        <v>78489075512027.953</v>
      </c>
      <c r="G23" s="16">
        <f>SUMIFS('indusa - High Cost'!O:O,'indusa - High Cost'!$A:$A,'BIFUbC-natural-gas'!$A23,'indusa - High Cost'!$B:$B,$B$28)*10^12*'Misc. Finished Goods Split'!$D13</f>
        <v>78741091554012.172</v>
      </c>
      <c r="H23" s="16">
        <f>SUMIFS('indusa - High Cost'!P:P,'indusa - High Cost'!$A:$A,'BIFUbC-natural-gas'!$A23,'indusa - High Cost'!$B:$B,$B$28)*10^12*'Misc. Finished Goods Split'!$D13</f>
        <v>79208713388288.859</v>
      </c>
      <c r="I23" s="16">
        <f>SUMIFS('indusa - High Cost'!Q:Q,'indusa - High Cost'!$A:$A,'BIFUbC-natural-gas'!$A23,'indusa - High Cost'!$B:$B,$B$28)*10^12*'Misc. Finished Goods Split'!$D13</f>
        <v>79410040651290.422</v>
      </c>
      <c r="J23" s="16">
        <f>SUMIFS('indusa - High Cost'!R:R,'indusa - High Cost'!$A:$A,'BIFUbC-natural-gas'!$A23,'indusa - High Cost'!$B:$B,$B$28)*10^12*'Misc. Finished Goods Split'!$D13</f>
        <v>79527124591475.719</v>
      </c>
      <c r="K23" s="16">
        <f>SUMIFS('indusa - High Cost'!S:S,'indusa - High Cost'!$A:$A,'BIFUbC-natural-gas'!$A23,'indusa - High Cost'!$B:$B,$B$28)*10^12*'Misc. Finished Goods Split'!$D13</f>
        <v>79220136211721.563</v>
      </c>
      <c r="L23" s="16">
        <f>SUMIFS('indusa - High Cost'!T:T,'indusa - High Cost'!$A:$A,'BIFUbC-natural-gas'!$A23,'indusa - High Cost'!$B:$B,$B$28)*10^12*'Misc. Finished Goods Split'!$D13</f>
        <v>78958125199233.719</v>
      </c>
      <c r="M23" s="16">
        <f>SUMIFS('indusa - High Cost'!U:U,'indusa - High Cost'!$A:$A,'BIFUbC-natural-gas'!$A23,'indusa - High Cost'!$B:$B,$B$28)*10^12*'Misc. Finished Goods Split'!$D13</f>
        <v>78540478217475.156</v>
      </c>
      <c r="N23" s="16">
        <f>SUMIFS('indusa - High Cost'!V:V,'indusa - High Cost'!$A:$A,'BIFUbC-natural-gas'!$A23,'indusa - High Cost'!$B:$B,$B$28)*10^12*'Misc. Finished Goods Split'!$D13</f>
        <v>78164952897124.719</v>
      </c>
      <c r="O23" s="16">
        <f>SUMIFS('indusa - High Cost'!W:W,'indusa - High Cost'!$A:$A,'BIFUbC-natural-gas'!$A23,'indusa - High Cost'!$B:$B,$B$28)*10^12*'Misc. Finished Goods Split'!$D13</f>
        <v>78006461221995.828</v>
      </c>
      <c r="P23" s="16">
        <f>SUMIFS('indusa - High Cost'!X:X,'indusa - High Cost'!$A:$A,'BIFUbC-natural-gas'!$A23,'indusa - High Cost'!$B:$B,$B$28)*10^12*'Misc. Finished Goods Split'!$D13</f>
        <v>77683766460021.688</v>
      </c>
      <c r="Q23" s="16">
        <f>SUMIFS('indusa - High Cost'!Y:Y,'indusa - High Cost'!$A:$A,'BIFUbC-natural-gas'!$A23,'indusa - High Cost'!$B:$B,$B$28)*10^12*'Misc. Finished Goods Split'!$D13</f>
        <v>77460307476619.25</v>
      </c>
      <c r="R23" s="16">
        <f>SUMIFS('indusa - High Cost'!Z:Z,'indusa - High Cost'!$A:$A,'BIFUbC-natural-gas'!$A23,'indusa - High Cost'!$B:$B,$B$28)*10^12*'Misc. Finished Goods Split'!$D13</f>
        <v>77392484462487.516</v>
      </c>
      <c r="S23" s="16">
        <f>SUMIFS('indusa - High Cost'!AA:AA,'indusa - High Cost'!$A:$A,'BIFUbC-natural-gas'!$A23,'indusa - High Cost'!$B:$B,$B$28)*10^12*'Misc. Finished Goods Split'!$D13</f>
        <v>77216144625745.016</v>
      </c>
      <c r="T23" s="16">
        <f>SUMIFS('indusa - High Cost'!AB:AB,'indusa - High Cost'!$A:$A,'BIFUbC-natural-gas'!$A23,'indusa - High Cost'!$B:$B,$B$28)*10^12*'Misc. Finished Goods Split'!$D13</f>
        <v>76961986804367.156</v>
      </c>
      <c r="U23" s="16">
        <f>SUMIFS('indusa - High Cost'!AC:AC,'indusa - High Cost'!$A:$A,'BIFUbC-natural-gas'!$A23,'indusa - High Cost'!$B:$B,$B$28)*10^12*'Misc. Finished Goods Split'!$D13</f>
        <v>76630010998353.938</v>
      </c>
      <c r="V23" s="16">
        <f>SUMIFS('indusa - High Cost'!AD:AD,'indusa - High Cost'!$A:$A,'BIFUbC-natural-gas'!$A23,'indusa - High Cost'!$B:$B,$B$28)*10^12*'Misc. Finished Goods Split'!$D13</f>
        <v>76353007530110.656</v>
      </c>
      <c r="W23" s="16">
        <f>SUMIFS('indusa - High Cost'!AE:AE,'indusa - High Cost'!$A:$A,'BIFUbC-natural-gas'!$A23,'indusa - High Cost'!$B:$B,$B$28)*10^12*'Misc. Finished Goods Split'!$D13</f>
        <v>75923937724919.375</v>
      </c>
      <c r="X23" s="16">
        <f>SUMIFS('indusa - High Cost'!AF:AF,'indusa - High Cost'!$A:$A,'BIFUbC-natural-gas'!$A23,'indusa - High Cost'!$B:$B,$B$28)*10^12*'Misc. Finished Goods Split'!$D13</f>
        <v>75585536580725.266</v>
      </c>
      <c r="Y23" s="16">
        <f>SUMIFS('indusa - High Cost'!AG:AG,'indusa - High Cost'!$A:$A,'BIFUbC-natural-gas'!$A23,'indusa - High Cost'!$B:$B,$B$28)*10^12*'Misc. Finished Goods Split'!$D13</f>
        <v>75324239494701.953</v>
      </c>
      <c r="Z23" s="16">
        <f>SUMIFS('indusa - High Cost'!AH:AH,'indusa - High Cost'!$A:$A,'BIFUbC-natural-gas'!$A23,'indusa - High Cost'!$B:$B,$B$28)*10^12*'Misc. Finished Goods Split'!$D13</f>
        <v>74871610116180.703</v>
      </c>
      <c r="AA23" s="16">
        <f>SUMIFS('indusa - High Cost'!AI:AI,'indusa - High Cost'!$A:$A,'BIFUbC-natural-gas'!$A23,'indusa - High Cost'!$B:$B,$B$28)*10^12*'Misc. Finished Goods Split'!$D13</f>
        <v>74641725794597.359</v>
      </c>
      <c r="AB23" s="16">
        <f>SUMIFS('indusa - High Cost'!AJ:AJ,'indusa - High Cost'!$A:$A,'BIFUbC-natural-gas'!$A23,'indusa - High Cost'!$B:$B,$B$28)*10^12*'Misc. Finished Goods Split'!$D13</f>
        <v>74036316152663.578</v>
      </c>
    </row>
    <row r="24" spans="1:34" x14ac:dyDescent="0.25">
      <c r="A24" t="s">
        <v>121</v>
      </c>
      <c r="B24" s="16">
        <f>SUM('AEO 2025 Table 36 High Cost'!F94:F95)*10^12</f>
        <v>1292178039000000</v>
      </c>
      <c r="C24" s="16">
        <f>SUM('AEO 2025 Table 36 High Cost'!G94:G95)*10^12</f>
        <v>1290867188000000</v>
      </c>
      <c r="D24" s="16">
        <f>SUM('AEO 2025 Table 36 High Cost'!H94:H95)*10^12</f>
        <v>1312116364000000</v>
      </c>
      <c r="E24" s="16">
        <f>SUM('AEO 2025 Table 36 High Cost'!I94:I95)*10^12</f>
        <v>1284551819000000</v>
      </c>
      <c r="F24" s="16">
        <f>SUM('AEO 2025 Table 36 High Cost'!J94:J95)*10^12</f>
        <v>1331977417000000</v>
      </c>
      <c r="G24" s="16">
        <f>SUM('AEO 2025 Table 36 High Cost'!K94:K95)*10^12</f>
        <v>1361553284000000</v>
      </c>
      <c r="H24" s="16">
        <f>SUM('AEO 2025 Table 36 High Cost'!L94:L95)*10^12</f>
        <v>1387367737000000</v>
      </c>
      <c r="I24" s="16">
        <f>SUM('AEO 2025 Table 36 High Cost'!M94:M95)*10^12</f>
        <v>1391382813000000.3</v>
      </c>
      <c r="J24" s="16">
        <f>SUM('AEO 2025 Table 36 High Cost'!N94:N95)*10^12</f>
        <v>1418208130000000</v>
      </c>
      <c r="K24" s="16">
        <f>SUM('AEO 2025 Table 36 High Cost'!O94:O95)*10^12</f>
        <v>1426842467999999.8</v>
      </c>
      <c r="L24" s="16">
        <f>SUM('AEO 2025 Table 36 High Cost'!P94:P95)*10^12</f>
        <v>1442618103000000</v>
      </c>
      <c r="M24" s="16">
        <f>SUM('AEO 2025 Table 36 High Cost'!Q94:Q95)*10^12</f>
        <v>1452383056000000</v>
      </c>
      <c r="N24" s="16">
        <f>SUM('AEO 2025 Table 36 High Cost'!R94:R95)*10^12</f>
        <v>1464240233999999.8</v>
      </c>
      <c r="O24" s="16">
        <f>SUM('AEO 2025 Table 36 High Cost'!S94:S95)*10^12</f>
        <v>1469445129000000.3</v>
      </c>
      <c r="P24" s="16">
        <f>SUM('AEO 2025 Table 36 High Cost'!T94:T95)*10^12</f>
        <v>1470841553000000</v>
      </c>
      <c r="Q24" s="16">
        <f>SUM('AEO 2025 Table 36 High Cost'!U94:U95)*10^12</f>
        <v>1473674988000000</v>
      </c>
      <c r="R24" s="16">
        <f>SUM('AEO 2025 Table 36 High Cost'!V94:V95)*10^12</f>
        <v>1483662658000000</v>
      </c>
      <c r="S24" s="16">
        <f>SUM('AEO 2025 Table 36 High Cost'!W94:W95)*10^12</f>
        <v>1491180664000000</v>
      </c>
      <c r="T24" s="16">
        <f>SUM('AEO 2025 Table 36 High Cost'!X94:X95)*10^12</f>
        <v>1502242371000000</v>
      </c>
      <c r="U24" s="16">
        <f>SUM('AEO 2025 Table 36 High Cost'!Y94:Y95)*10^12</f>
        <v>1512354676000000</v>
      </c>
      <c r="V24" s="16">
        <f>SUM('AEO 2025 Table 36 High Cost'!Z94:Z95)*10^12</f>
        <v>1526147400000000</v>
      </c>
      <c r="W24" s="16">
        <f>SUM('AEO 2025 Table 36 High Cost'!AA94:AA95)*10^12</f>
        <v>1539596251999999.8</v>
      </c>
      <c r="X24" s="16">
        <f>SUM('AEO 2025 Table 36 High Cost'!AB94:AB95)*10^12</f>
        <v>1548361572000000</v>
      </c>
      <c r="Y24" s="16">
        <f>SUM('AEO 2025 Table 36 High Cost'!AC94:AC95)*10^12</f>
        <v>1561147949000000.3</v>
      </c>
      <c r="Z24" s="16">
        <f>SUM('AEO 2025 Table 36 High Cost'!AD94:AD95)*10^12</f>
        <v>1574176941000000</v>
      </c>
      <c r="AA24" s="16">
        <f>SUM('AEO 2025 Table 36 High Cost'!AE94:AE95)*10^12</f>
        <v>1587497863000000</v>
      </c>
      <c r="AB24" s="16">
        <f>SUM('AEO 2025 Table 36 High Cost'!AF94:AF95)*10^12</f>
        <v>1608343261999999.8</v>
      </c>
    </row>
    <row r="25" spans="1:34" x14ac:dyDescent="0.25">
      <c r="A25" t="s">
        <v>122</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4" x14ac:dyDescent="0.25">
      <c r="A26" t="s">
        <v>123</v>
      </c>
      <c r="B26" s="16">
        <f>SUMIFS('indusa - High Cost'!J:J,'indusa - High Cost'!$A:$A,'BIFUbC-natural-gas'!$A26,'indusa - High Cost'!$B:$B,$B$28)*10^12</f>
        <v>245119000000000</v>
      </c>
      <c r="C26" s="16">
        <f>SUMIFS('indusa - High Cost'!K:K,'indusa - High Cost'!$A:$A,'BIFUbC-natural-gas'!$A26,'indusa - High Cost'!$B:$B,$B$28)*10^12</f>
        <v>245247000000000</v>
      </c>
      <c r="D26" s="16">
        <f>SUMIFS('indusa - High Cost'!L:L,'indusa - High Cost'!$A:$A,'BIFUbC-natural-gas'!$A26,'indusa - High Cost'!$B:$B,$B$28)*10^12</f>
        <v>247736000000000</v>
      </c>
      <c r="E26" s="16">
        <f>SUMIFS('indusa - High Cost'!M:M,'indusa - High Cost'!$A:$A,'BIFUbC-natural-gas'!$A26,'indusa - High Cost'!$B:$B,$B$28)*10^12</f>
        <v>251535000000000</v>
      </c>
      <c r="F26" s="16">
        <f>SUMIFS('indusa - High Cost'!N:N,'indusa - High Cost'!$A:$A,'BIFUbC-natural-gas'!$A26,'indusa - High Cost'!$B:$B,$B$28)*10^12</f>
        <v>256750999999999.97</v>
      </c>
      <c r="G26" s="16">
        <f>SUMIFS('indusa - High Cost'!O:O,'indusa - High Cost'!$A:$A,'BIFUbC-natural-gas'!$A26,'indusa - High Cost'!$B:$B,$B$28)*10^12</f>
        <v>262619000000000.03</v>
      </c>
      <c r="H26" s="16">
        <f>SUMIFS('indusa - High Cost'!P:P,'indusa - High Cost'!$A:$A,'BIFUbC-natural-gas'!$A26,'indusa - High Cost'!$B:$B,$B$28)*10^12</f>
        <v>266966000000000</v>
      </c>
      <c r="I26" s="16">
        <f>SUMIFS('indusa - High Cost'!Q:Q,'indusa - High Cost'!$A:$A,'BIFUbC-natural-gas'!$A26,'indusa - High Cost'!$B:$B,$B$28)*10^12</f>
        <v>270825000000000</v>
      </c>
      <c r="J26" s="16">
        <f>SUMIFS('indusa - High Cost'!R:R,'indusa - High Cost'!$A:$A,'BIFUbC-natural-gas'!$A26,'indusa - High Cost'!$B:$B,$B$28)*10^12</f>
        <v>273346999999999.97</v>
      </c>
      <c r="K26" s="16">
        <f>SUMIFS('indusa - High Cost'!S:S,'indusa - High Cost'!$A:$A,'BIFUbC-natural-gas'!$A26,'indusa - High Cost'!$B:$B,$B$28)*10^12</f>
        <v>273339000000000</v>
      </c>
      <c r="L26" s="16">
        <f>SUMIFS('indusa - High Cost'!T:T,'indusa - High Cost'!$A:$A,'BIFUbC-natural-gas'!$A26,'indusa - High Cost'!$B:$B,$B$28)*10^12</f>
        <v>271505000000000</v>
      </c>
      <c r="M26" s="16">
        <f>SUMIFS('indusa - High Cost'!U:U,'indusa - High Cost'!$A:$A,'BIFUbC-natural-gas'!$A26,'indusa - High Cost'!$B:$B,$B$28)*10^12</f>
        <v>271005999999999.97</v>
      </c>
      <c r="N26" s="16">
        <f>SUMIFS('indusa - High Cost'!V:V,'indusa - High Cost'!$A:$A,'BIFUbC-natural-gas'!$A26,'indusa - High Cost'!$B:$B,$B$28)*10^12</f>
        <v>271035000000000.03</v>
      </c>
      <c r="O26" s="16">
        <f>SUMIFS('indusa - High Cost'!W:W,'indusa - High Cost'!$A:$A,'BIFUbC-natural-gas'!$A26,'indusa - High Cost'!$B:$B,$B$28)*10^12</f>
        <v>270264000000000</v>
      </c>
      <c r="P26" s="16">
        <f>SUMIFS('indusa - High Cost'!X:X,'indusa - High Cost'!$A:$A,'BIFUbC-natural-gas'!$A26,'indusa - High Cost'!$B:$B,$B$28)*10^12</f>
        <v>269765000000000</v>
      </c>
      <c r="Q26" s="16">
        <f>SUMIFS('indusa - High Cost'!Y:Y,'indusa - High Cost'!$A:$A,'BIFUbC-natural-gas'!$A26,'indusa - High Cost'!$B:$B,$B$28)*10^12</f>
        <v>269331000000000.03</v>
      </c>
      <c r="R26" s="16">
        <f>SUMIFS('indusa - High Cost'!Z:Z,'indusa - High Cost'!$A:$A,'BIFUbC-natural-gas'!$A26,'indusa - High Cost'!$B:$B,$B$28)*10^12</f>
        <v>268430999999999.97</v>
      </c>
      <c r="S26" s="16">
        <f>SUMIFS('indusa - High Cost'!AA:AA,'indusa - High Cost'!$A:$A,'BIFUbC-natural-gas'!$A26,'indusa - High Cost'!$B:$B,$B$28)*10^12</f>
        <v>266966000000000</v>
      </c>
      <c r="T26" s="16">
        <f>SUMIFS('indusa - High Cost'!AB:AB,'indusa - High Cost'!$A:$A,'BIFUbC-natural-gas'!$A26,'indusa - High Cost'!$B:$B,$B$28)*10^12</f>
        <v>265904999999999.97</v>
      </c>
      <c r="U26" s="16">
        <f>SUMIFS('indusa - High Cost'!AC:AC,'indusa - High Cost'!$A:$A,'BIFUbC-natural-gas'!$A26,'indusa - High Cost'!$B:$B,$B$28)*10^12</f>
        <v>264134000000000</v>
      </c>
      <c r="V26" s="16">
        <f>SUMIFS('indusa - High Cost'!AD:AD,'indusa - High Cost'!$A:$A,'BIFUbC-natural-gas'!$A26,'indusa - High Cost'!$B:$B,$B$28)*10^12</f>
        <v>262079000000000</v>
      </c>
      <c r="W26" s="16">
        <f>SUMIFS('indusa - High Cost'!AE:AE,'indusa - High Cost'!$A:$A,'BIFUbC-natural-gas'!$A26,'indusa - High Cost'!$B:$B,$B$28)*10^12</f>
        <v>261011000000000.03</v>
      </c>
      <c r="X26" s="16">
        <f>SUMIFS('indusa - High Cost'!AF:AF,'indusa - High Cost'!$A:$A,'BIFUbC-natural-gas'!$A26,'indusa - High Cost'!$B:$B,$B$28)*10^12</f>
        <v>259983000000000</v>
      </c>
      <c r="Y26" s="16">
        <f>SUMIFS('indusa - High Cost'!AG:AG,'indusa - High Cost'!$A:$A,'BIFUbC-natural-gas'!$A26,'indusa - High Cost'!$B:$B,$B$28)*10^12</f>
        <v>259300000000000</v>
      </c>
      <c r="Z26" s="16">
        <f>SUMIFS('indusa - High Cost'!AH:AH,'indusa - High Cost'!$A:$A,'BIFUbC-natural-gas'!$A26,'indusa - High Cost'!$B:$B,$B$28)*10^12</f>
        <v>258742000000000.03</v>
      </c>
      <c r="AA26" s="16">
        <f>SUMIFS('indusa - High Cost'!AI:AI,'indusa - High Cost'!$A:$A,'BIFUbC-natural-gas'!$A26,'indusa - High Cost'!$B:$B,$B$28)*10^12</f>
        <v>258142999999999.97</v>
      </c>
      <c r="AB26" s="16">
        <f>SUMIFS('indusa - High Cost'!AJ:AJ,'indusa - High Cost'!$A:$A,'BIFUbC-natural-gas'!$A26,'indusa - High Cost'!$B:$B,$B$28)*10^12</f>
        <v>257027000000000</v>
      </c>
    </row>
    <row r="28" spans="1:34" x14ac:dyDescent="0.25">
      <c r="A28" t="s">
        <v>989</v>
      </c>
      <c r="B28" t="s">
        <v>773</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4" x14ac:dyDescent="0.25">
      <c r="A30" s="6"/>
      <c r="B30" s="16">
        <f>'AEO 2025 Table 34 High Cost'!F36*10^12</f>
        <v>2045295288000000</v>
      </c>
      <c r="C30" s="50"/>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A31" s="6"/>
      <c r="B31" s="7">
        <f>B30/B4</f>
        <v>0.83834184187979111</v>
      </c>
      <c r="C31" s="50"/>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A32" s="6"/>
      <c r="B32" s="7"/>
      <c r="C32" s="50"/>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x14ac:dyDescent="0.25">
      <c r="A33" s="6"/>
      <c r="B33" s="7"/>
      <c r="C33" s="50"/>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x14ac:dyDescent="0.25">
      <c r="A34" s="6"/>
      <c r="B34" s="7"/>
      <c r="C34" s="50"/>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50"/>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8"/>
      <c r="B37" s="9"/>
      <c r="C37" s="51"/>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row>
    <row r="38" spans="1:34" x14ac:dyDescent="0.25">
      <c r="A38" s="12"/>
    </row>
    <row r="39" spans="1:34" x14ac:dyDescent="0.25">
      <c r="A39" s="6"/>
      <c r="B39" s="7"/>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6"/>
      <c r="B46" s="7"/>
      <c r="C46" s="50"/>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x14ac:dyDescent="0.25">
      <c r="A47" s="6"/>
      <c r="B47" s="7"/>
      <c r="C47" s="50"/>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x14ac:dyDescent="0.25">
      <c r="A48" s="6"/>
      <c r="B48" s="7"/>
      <c r="C48" s="50"/>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50"/>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6"/>
      <c r="B50" s="7"/>
      <c r="C50" s="50"/>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8"/>
      <c r="B51" s="9"/>
      <c r="C51" s="51"/>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row>
    <row r="52" spans="1:34" x14ac:dyDescent="0.25">
      <c r="A52" s="12"/>
    </row>
    <row r="53" spans="1:34" x14ac:dyDescent="0.25">
      <c r="A53" s="12"/>
    </row>
    <row r="54" spans="1:34" x14ac:dyDescent="0.25">
      <c r="A54" s="6"/>
      <c r="B54" s="7"/>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6"/>
      <c r="B62" s="7"/>
      <c r="C62" s="50"/>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6"/>
      <c r="B63" s="7"/>
      <c r="C63" s="50"/>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13"/>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17"/>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50"/>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12"/>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50"/>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50"/>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50"/>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6"/>
      <c r="B79" s="7"/>
      <c r="C79" s="50"/>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50"/>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50"/>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8"/>
      <c r="B82" s="9"/>
      <c r="C82" s="51"/>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row>
    <row r="83" spans="1:34" x14ac:dyDescent="0.25">
      <c r="A83" s="1"/>
    </row>
    <row r="84" spans="1:34" x14ac:dyDescent="0.25">
      <c r="A84" s="5"/>
      <c r="B84" s="19"/>
      <c r="C84" s="52"/>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row>
    <row r="85" spans="1:34" x14ac:dyDescent="0.25">
      <c r="A85" s="5"/>
      <c r="B85" s="20"/>
      <c r="C85" s="53"/>
      <c r="D85" s="20"/>
      <c r="E85" s="20"/>
      <c r="F85" s="20"/>
      <c r="G85" s="20"/>
      <c r="H85" s="20"/>
      <c r="I85" s="20"/>
      <c r="J85" s="20"/>
      <c r="K85" s="20"/>
      <c r="L85" s="20"/>
      <c r="M85" s="20"/>
      <c r="N85" s="20"/>
      <c r="O85" s="20"/>
      <c r="P85" s="20"/>
      <c r="Q85" s="20"/>
      <c r="R85" s="20"/>
      <c r="S85" s="20"/>
      <c r="T85" s="20"/>
      <c r="U85" s="20"/>
      <c r="V85" s="20"/>
      <c r="W85" s="20"/>
      <c r="X85" s="20"/>
      <c r="Y85" s="20"/>
    </row>
    <row r="86" spans="1:34" x14ac:dyDescent="0.25">
      <c r="A86" s="5"/>
      <c r="B86" s="21"/>
      <c r="C86" s="53"/>
      <c r="D86" s="21"/>
      <c r="E86" s="21"/>
      <c r="F86" s="21"/>
      <c r="G86" s="21"/>
      <c r="H86" s="21"/>
      <c r="I86" s="21"/>
      <c r="J86" s="21"/>
      <c r="K86" s="21"/>
      <c r="L86" s="21"/>
      <c r="M86" s="21"/>
      <c r="N86" s="21"/>
      <c r="O86" s="21"/>
      <c r="P86" s="21"/>
      <c r="Q86" s="21"/>
      <c r="R86" s="21"/>
      <c r="S86" s="21"/>
      <c r="T86" s="21"/>
      <c r="U86" s="21"/>
      <c r="V86" s="21"/>
      <c r="W86" s="21"/>
      <c r="X86" s="21"/>
      <c r="Y86" s="21"/>
    </row>
    <row r="87" spans="1:34" x14ac:dyDescent="0.25">
      <c r="A87" s="5"/>
      <c r="B87" s="21"/>
      <c r="C87" s="53"/>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row>
    <row r="88" spans="1:34" x14ac:dyDescent="0.25">
      <c r="A88" s="1"/>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50"/>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6"/>
      <c r="B96" s="7"/>
      <c r="C96" s="50"/>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50"/>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50"/>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8"/>
      <c r="B99" s="9"/>
      <c r="C99" s="51"/>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row>
    <row r="100" spans="1:34" x14ac:dyDescent="0.25">
      <c r="A100" s="1"/>
    </row>
    <row r="101" spans="1:34" x14ac:dyDescent="0.25">
      <c r="A101" s="17"/>
      <c r="B101" s="10"/>
      <c r="C101" s="5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5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5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5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5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5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5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5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5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5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5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5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5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5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5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5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5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6"/>
      <c r="B118" s="10"/>
      <c r="C118" s="5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row>
    <row r="119" spans="1:34" x14ac:dyDescent="0.25">
      <c r="A119" s="6"/>
      <c r="B119" s="10"/>
      <c r="C119" s="5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6"/>
      <c r="B120" s="10"/>
      <c r="C120" s="5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row>
    <row r="121" spans="1:34" x14ac:dyDescent="0.25">
      <c r="A121" s="8"/>
      <c r="B121" s="11"/>
      <c r="C121" s="5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row>
    <row r="122" spans="1:34" x14ac:dyDescent="0.25">
      <c r="A122" s="6"/>
      <c r="B122" s="10"/>
      <c r="C122" s="5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row>
    <row r="123" spans="1:34" x14ac:dyDescent="0.25">
      <c r="A123" s="8"/>
      <c r="B123" s="11"/>
      <c r="C123" s="5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row>
    <row r="125" spans="1:34" x14ac:dyDescent="0.25">
      <c r="B125" s="22"/>
      <c r="D125" s="22"/>
      <c r="E125" s="22"/>
      <c r="F125" s="22"/>
      <c r="G125" s="22"/>
      <c r="H125" s="22"/>
      <c r="I125" s="22"/>
      <c r="J125" s="22"/>
      <c r="K125" s="22"/>
    </row>
    <row r="126" spans="1:34" x14ac:dyDescent="0.25">
      <c r="B126" s="22"/>
      <c r="D126" s="22"/>
      <c r="E126" s="22"/>
      <c r="F126" s="22"/>
      <c r="G126" s="22"/>
      <c r="H126" s="22"/>
      <c r="I126" s="22"/>
      <c r="J126" s="22"/>
      <c r="K126" s="22"/>
    </row>
  </sheetData>
  <conditionalFormatting sqref="B30">
    <cfRule type="expression" dxfId="9" priority="1">
      <formula>ISNUMBER(SEARCH("AEO", _xlfn.FORMULATEXT(B30)))</formula>
    </cfRule>
  </conditionalFormatting>
  <conditionalFormatting sqref="B2:AB26">
    <cfRule type="expression" dxfId="8" priority="2">
      <formula>ISNUMBER(SEARCH("AEO", _xlfn.FORMULATEXT(B2)))</formula>
    </cfRule>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3CB3-B657-4EA4-9A20-399FF5DB8D6D}">
  <sheetPr>
    <tabColor theme="3" tint="-0.249977111117893"/>
  </sheetPr>
  <dimension ref="A1:AH151"/>
  <sheetViews>
    <sheetView workbookViewId="0">
      <selection activeCell="A10" sqref="A1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f>SUMIFS('indusa - High Cost'!J:J,'indusa - High Cost'!$A:$A,'BIFUbC-biomass'!$A2,'indusa - High Cost'!$B:$B,$B$28)*10^12</f>
        <v>154036000000000.03</v>
      </c>
      <c r="C2" s="16">
        <f>SUMIFS('indusa - High Cost'!K:K,'indusa - High Cost'!$A:$A,'BIFUbC-biomass'!$A2,'indusa - High Cost'!$B:$B,$B$28)*10^12</f>
        <v>157953000000000</v>
      </c>
      <c r="D2" s="16">
        <f>SUMIFS('indusa - High Cost'!L:L,'indusa - High Cost'!$A:$A,'BIFUbC-biomass'!$A2,'indusa - High Cost'!$B:$B,$B$28)*10^12</f>
        <v>162495000000000</v>
      </c>
      <c r="E2" s="16">
        <f>SUMIFS('indusa - High Cost'!M:M,'indusa - High Cost'!$A:$A,'BIFUbC-biomass'!$A2,'indusa - High Cost'!$B:$B,$B$28)*10^12</f>
        <v>167134000000000</v>
      </c>
      <c r="F2" s="16">
        <f>SUMIFS('indusa - High Cost'!N:N,'indusa - High Cost'!$A:$A,'BIFUbC-biomass'!$A2,'indusa - High Cost'!$B:$B,$B$28)*10^12</f>
        <v>171160000000000.03</v>
      </c>
      <c r="G2" s="16">
        <f>SUMIFS('indusa - High Cost'!O:O,'indusa - High Cost'!$A:$A,'BIFUbC-biomass'!$A2,'indusa - High Cost'!$B:$B,$B$28)*10^12</f>
        <v>175489000000000</v>
      </c>
      <c r="H2" s="16">
        <f>SUMIFS('indusa - High Cost'!P:P,'indusa - High Cost'!$A:$A,'BIFUbC-biomass'!$A2,'indusa - High Cost'!$B:$B,$B$28)*10^12</f>
        <v>179566000000000</v>
      </c>
      <c r="I2" s="16">
        <f>SUMIFS('indusa - High Cost'!Q:Q,'indusa - High Cost'!$A:$A,'BIFUbC-biomass'!$A2,'indusa - High Cost'!$B:$B,$B$28)*10^12</f>
        <v>183084000000000</v>
      </c>
      <c r="J2" s="16">
        <f>SUMIFS('indusa - High Cost'!R:R,'indusa - High Cost'!$A:$A,'BIFUbC-biomass'!$A2,'indusa - High Cost'!$B:$B,$B$28)*10^12</f>
        <v>186362000000000</v>
      </c>
      <c r="K2" s="16">
        <f>SUMIFS('indusa - High Cost'!S:S,'indusa - High Cost'!$A:$A,'BIFUbC-biomass'!$A2,'indusa - High Cost'!$B:$B,$B$28)*10^12</f>
        <v>189283000000000</v>
      </c>
      <c r="L2" s="16">
        <f>SUMIFS('indusa - High Cost'!T:T,'indusa - High Cost'!$A:$A,'BIFUbC-biomass'!$A2,'indusa - High Cost'!$B:$B,$B$28)*10^12</f>
        <v>192105000000000</v>
      </c>
      <c r="M2" s="16">
        <f>SUMIFS('indusa - High Cost'!U:U,'indusa - High Cost'!$A:$A,'BIFUbC-biomass'!$A2,'indusa - High Cost'!$B:$B,$B$28)*10^12</f>
        <v>194565000000000.03</v>
      </c>
      <c r="N2" s="16">
        <f>SUMIFS('indusa - High Cost'!V:V,'indusa - High Cost'!$A:$A,'BIFUbC-biomass'!$A2,'indusa - High Cost'!$B:$B,$B$28)*10^12</f>
        <v>196697000000000</v>
      </c>
      <c r="O2" s="16">
        <f>SUMIFS('indusa - High Cost'!W:W,'indusa - High Cost'!$A:$A,'BIFUbC-biomass'!$A2,'indusa - High Cost'!$B:$B,$B$28)*10^12</f>
        <v>198478000000000</v>
      </c>
      <c r="P2" s="16">
        <f>SUMIFS('indusa - High Cost'!X:X,'indusa - High Cost'!$A:$A,'BIFUbC-biomass'!$A2,'indusa - High Cost'!$B:$B,$B$28)*10^12</f>
        <v>200226000000000</v>
      </c>
      <c r="Q2" s="16">
        <f>SUMIFS('indusa - High Cost'!Y:Y,'indusa - High Cost'!$A:$A,'BIFUbC-biomass'!$A2,'indusa - High Cost'!$B:$B,$B$28)*10^12</f>
        <v>202071000000000</v>
      </c>
      <c r="R2" s="16">
        <f>SUMIFS('indusa - High Cost'!Z:Z,'indusa - High Cost'!$A:$A,'BIFUbC-biomass'!$A2,'indusa - High Cost'!$B:$B,$B$28)*10^12</f>
        <v>203787000000000</v>
      </c>
      <c r="S2" s="16">
        <f>SUMIFS('indusa - High Cost'!AA:AA,'indusa - High Cost'!$A:$A,'BIFUbC-biomass'!$A2,'indusa - High Cost'!$B:$B,$B$28)*10^12</f>
        <v>205463000000000</v>
      </c>
      <c r="T2" s="16">
        <f>SUMIFS('indusa - High Cost'!AB:AB,'indusa - High Cost'!$A:$A,'BIFUbC-biomass'!$A2,'indusa - High Cost'!$B:$B,$B$28)*10^12</f>
        <v>207250000000000</v>
      </c>
      <c r="U2" s="16">
        <f>SUMIFS('indusa - High Cost'!AC:AC,'indusa - High Cost'!$A:$A,'BIFUbC-biomass'!$A2,'indusa - High Cost'!$B:$B,$B$28)*10^12</f>
        <v>208956000000000.03</v>
      </c>
      <c r="V2" s="16">
        <f>SUMIFS('indusa - High Cost'!AD:AD,'indusa - High Cost'!$A:$A,'BIFUbC-biomass'!$A2,'indusa - High Cost'!$B:$B,$B$28)*10^12</f>
        <v>210664000000000.03</v>
      </c>
      <c r="W2" s="16">
        <f>SUMIFS('indusa - High Cost'!AE:AE,'indusa - High Cost'!$A:$A,'BIFUbC-biomass'!$A2,'indusa - High Cost'!$B:$B,$B$28)*10^12</f>
        <v>212366000000000</v>
      </c>
      <c r="X2" s="16">
        <f>SUMIFS('indusa - High Cost'!AF:AF,'indusa - High Cost'!$A:$A,'BIFUbC-biomass'!$A2,'indusa - High Cost'!$B:$B,$B$28)*10^12</f>
        <v>214102999999999.97</v>
      </c>
      <c r="Y2" s="16">
        <f>SUMIFS('indusa - High Cost'!AG:AG,'indusa - High Cost'!$A:$A,'BIFUbC-biomass'!$A2,'indusa - High Cost'!$B:$B,$B$28)*10^12</f>
        <v>215832999999999.97</v>
      </c>
      <c r="Z2" s="16">
        <f>SUMIFS('indusa - High Cost'!AH:AH,'indusa - High Cost'!$A:$A,'BIFUbC-biomass'!$A2,'indusa - High Cost'!$B:$B,$B$28)*10^12</f>
        <v>217572000000000</v>
      </c>
      <c r="AA2" s="16">
        <f>SUMIFS('indusa - High Cost'!AI:AI,'indusa - High Cost'!$A:$A,'BIFUbC-biomass'!$A2,'indusa - High Cost'!$B:$B,$B$28)*10^12</f>
        <v>219379000000000</v>
      </c>
      <c r="AB2" s="16">
        <f>SUMIFS('indusa - High Cost'!AJ:AJ,'indusa - High Cost'!$A:$A,'BIFUbC-biomass'!$A2,'indusa - High Cost'!$B:$B,$B$28)*10^12</f>
        <v>221150999999999.97</v>
      </c>
      <c r="AC2" s="16"/>
    </row>
    <row r="3" spans="1:31" x14ac:dyDescent="0.25">
      <c r="A3" t="s">
        <v>100</v>
      </c>
      <c r="B3" s="16">
        <f>SUMIFS('indusa - High Cost'!J:J,'indusa - High Cost'!$A:$A,'BIFUbC-biomass'!$A3,'indusa - High Cost'!$B:$B,$B$28)*10^12</f>
        <v>0</v>
      </c>
      <c r="C3" s="16">
        <f>SUMIFS('indusa - High Cost'!K:K,'indusa - High Cost'!$A:$A,'BIFUbC-biomass'!$A3,'indusa - High Cost'!$B:$B,$B$28)*10^12</f>
        <v>0</v>
      </c>
      <c r="D3" s="16">
        <f>SUMIFS('indusa - High Cost'!L:L,'indusa - High Cost'!$A:$A,'BIFUbC-biomass'!$A3,'indusa - High Cost'!$B:$B,$B$28)*10^12</f>
        <v>0</v>
      </c>
      <c r="E3" s="16">
        <f>SUMIFS('indusa - High Cost'!M:M,'indusa - High Cost'!$A:$A,'BIFUbC-biomass'!$A3,'indusa - High Cost'!$B:$B,$B$28)*10^12</f>
        <v>0</v>
      </c>
      <c r="F3" s="16">
        <f>SUMIFS('indusa - High Cost'!N:N,'indusa - High Cost'!$A:$A,'BIFUbC-biomass'!$A3,'indusa - High Cost'!$B:$B,$B$28)*10^12</f>
        <v>0</v>
      </c>
      <c r="G3" s="16">
        <f>SUMIFS('indusa - High Cost'!O:O,'indusa - High Cost'!$A:$A,'BIFUbC-biomass'!$A3,'indusa - High Cost'!$B:$B,$B$28)*10^12</f>
        <v>0</v>
      </c>
      <c r="H3" s="16">
        <f>SUMIFS('indusa - High Cost'!P:P,'indusa - High Cost'!$A:$A,'BIFUbC-biomass'!$A3,'indusa - High Cost'!$B:$B,$B$28)*10^12</f>
        <v>0</v>
      </c>
      <c r="I3" s="16">
        <f>SUMIFS('indusa - High Cost'!Q:Q,'indusa - High Cost'!$A:$A,'BIFUbC-biomass'!$A3,'indusa - High Cost'!$B:$B,$B$28)*10^12</f>
        <v>0</v>
      </c>
      <c r="J3" s="16">
        <f>SUMIFS('indusa - High Cost'!R:R,'indusa - High Cost'!$A:$A,'BIFUbC-biomass'!$A3,'indusa - High Cost'!$B:$B,$B$28)*10^12</f>
        <v>0</v>
      </c>
      <c r="K3" s="16">
        <f>SUMIFS('indusa - High Cost'!S:S,'indusa - High Cost'!$A:$A,'BIFUbC-biomass'!$A3,'indusa - High Cost'!$B:$B,$B$28)*10^12</f>
        <v>0</v>
      </c>
      <c r="L3" s="16">
        <f>SUMIFS('indusa - High Cost'!T:T,'indusa - High Cost'!$A:$A,'BIFUbC-biomass'!$A3,'indusa - High Cost'!$B:$B,$B$28)*10^12</f>
        <v>0</v>
      </c>
      <c r="M3" s="16">
        <f>SUMIFS('indusa - High Cost'!U:U,'indusa - High Cost'!$A:$A,'BIFUbC-biomass'!$A3,'indusa - High Cost'!$B:$B,$B$28)*10^12</f>
        <v>0</v>
      </c>
      <c r="N3" s="16">
        <f>SUMIFS('indusa - High Cost'!V:V,'indusa - High Cost'!$A:$A,'BIFUbC-biomass'!$A3,'indusa - High Cost'!$B:$B,$B$28)*10^12</f>
        <v>0</v>
      </c>
      <c r="O3" s="16">
        <f>SUMIFS('indusa - High Cost'!W:W,'indusa - High Cost'!$A:$A,'BIFUbC-biomass'!$A3,'indusa - High Cost'!$B:$B,$B$28)*10^12</f>
        <v>0</v>
      </c>
      <c r="P3" s="16">
        <f>SUMIFS('indusa - High Cost'!X:X,'indusa - High Cost'!$A:$A,'BIFUbC-biomass'!$A3,'indusa - High Cost'!$B:$B,$B$28)*10^12</f>
        <v>0</v>
      </c>
      <c r="Q3" s="16">
        <f>SUMIFS('indusa - High Cost'!Y:Y,'indusa - High Cost'!$A:$A,'BIFUbC-biomass'!$A3,'indusa - High Cost'!$B:$B,$B$28)*10^12</f>
        <v>0</v>
      </c>
      <c r="R3" s="16">
        <f>SUMIFS('indusa - High Cost'!Z:Z,'indusa - High Cost'!$A:$A,'BIFUbC-biomass'!$A3,'indusa - High Cost'!$B:$B,$B$28)*10^12</f>
        <v>0</v>
      </c>
      <c r="S3" s="16">
        <f>SUMIFS('indusa - High Cost'!AA:AA,'indusa - High Cost'!$A:$A,'BIFUbC-biomass'!$A3,'indusa - High Cost'!$B:$B,$B$28)*10^12</f>
        <v>0</v>
      </c>
      <c r="T3" s="16">
        <f>SUMIFS('indusa - High Cost'!AB:AB,'indusa - High Cost'!$A:$A,'BIFUbC-biomass'!$A3,'indusa - High Cost'!$B:$B,$B$28)*10^12</f>
        <v>0</v>
      </c>
      <c r="U3" s="16">
        <f>SUMIFS('indusa - High Cost'!AC:AC,'indusa - High Cost'!$A:$A,'BIFUbC-biomass'!$A3,'indusa - High Cost'!$B:$B,$B$28)*10^12</f>
        <v>0</v>
      </c>
      <c r="V3" s="16">
        <f>SUMIFS('indusa - High Cost'!AD:AD,'indusa - High Cost'!$A:$A,'BIFUbC-biomass'!$A3,'indusa - High Cost'!$B:$B,$B$28)*10^12</f>
        <v>0</v>
      </c>
      <c r="W3" s="16">
        <f>SUMIFS('indusa - High Cost'!AE:AE,'indusa - High Cost'!$A:$A,'BIFUbC-biomass'!$A3,'indusa - High Cost'!$B:$B,$B$28)*10^12</f>
        <v>0</v>
      </c>
      <c r="X3" s="16">
        <f>SUMIFS('indusa - High Cost'!AF:AF,'indusa - High Cost'!$A:$A,'BIFUbC-biomass'!$A3,'indusa - High Cost'!$B:$B,$B$28)*10^12</f>
        <v>0</v>
      </c>
      <c r="Y3" s="16">
        <f>SUMIFS('indusa - High Cost'!AG:AG,'indusa - High Cost'!$A:$A,'BIFUbC-biomass'!$A3,'indusa - High Cost'!$B:$B,$B$28)*10^12</f>
        <v>0</v>
      </c>
      <c r="Z3" s="16">
        <f>SUMIFS('indusa - High Cost'!AH:AH,'indusa - High Cost'!$A:$A,'BIFUbC-biomass'!$A3,'indusa - High Cost'!$B:$B,$B$28)*10^12</f>
        <v>0</v>
      </c>
      <c r="AA3" s="16">
        <f>SUMIFS('indusa - High Cost'!AI:AI,'indusa - High Cost'!$A:$A,'BIFUbC-biomass'!$A3,'indusa - High Cost'!$B:$B,$B$28)*10^12</f>
        <v>0</v>
      </c>
      <c r="AB3" s="16">
        <f>SUMIFS('indusa - High Cost'!AJ:AJ,'indusa - High Cost'!$A:$A,'BIFUbC-biomass'!$A3,'indusa - High Cost'!$B:$B,$B$28)*10^12</f>
        <v>0</v>
      </c>
    </row>
    <row r="4" spans="1:31" x14ac:dyDescent="0.25">
      <c r="A4" t="s">
        <v>101</v>
      </c>
      <c r="B4" s="16">
        <f>SUMIFS('indusa - High Cost'!J:J,'indusa - High Cost'!$A:$A,'BIFUbC-biomass'!$A4,'indusa - High Cost'!$B:$B,$B$28)*10^12</f>
        <v>0</v>
      </c>
      <c r="C4" s="16">
        <f>SUMIFS('indusa - High Cost'!K:K,'indusa - High Cost'!$A:$A,'BIFUbC-biomass'!$A4,'indusa - High Cost'!$B:$B,$B$28)*10^12</f>
        <v>0</v>
      </c>
      <c r="D4" s="16">
        <f>SUMIFS('indusa - High Cost'!L:L,'indusa - High Cost'!$A:$A,'BIFUbC-biomass'!$A4,'indusa - High Cost'!$B:$B,$B$28)*10^12</f>
        <v>0</v>
      </c>
      <c r="E4" s="16">
        <f>SUMIFS('indusa - High Cost'!M:M,'indusa - High Cost'!$A:$A,'BIFUbC-biomass'!$A4,'indusa - High Cost'!$B:$B,$B$28)*10^12</f>
        <v>0</v>
      </c>
      <c r="F4" s="16">
        <f>SUMIFS('indusa - High Cost'!N:N,'indusa - High Cost'!$A:$A,'BIFUbC-biomass'!$A4,'indusa - High Cost'!$B:$B,$B$28)*10^12</f>
        <v>0</v>
      </c>
      <c r="G4" s="16">
        <f>SUMIFS('indusa - High Cost'!O:O,'indusa - High Cost'!$A:$A,'BIFUbC-biomass'!$A4,'indusa - High Cost'!$B:$B,$B$28)*10^12</f>
        <v>0</v>
      </c>
      <c r="H4" s="16">
        <f>SUMIFS('indusa - High Cost'!P:P,'indusa - High Cost'!$A:$A,'BIFUbC-biomass'!$A4,'indusa - High Cost'!$B:$B,$B$28)*10^12</f>
        <v>0</v>
      </c>
      <c r="I4" s="16">
        <f>SUMIFS('indusa - High Cost'!Q:Q,'indusa - High Cost'!$A:$A,'BIFUbC-biomass'!$A4,'indusa - High Cost'!$B:$B,$B$28)*10^12</f>
        <v>0</v>
      </c>
      <c r="J4" s="16">
        <f>SUMIFS('indusa - High Cost'!R:R,'indusa - High Cost'!$A:$A,'BIFUbC-biomass'!$A4,'indusa - High Cost'!$B:$B,$B$28)*10^12</f>
        <v>0</v>
      </c>
      <c r="K4" s="16">
        <f>SUMIFS('indusa - High Cost'!S:S,'indusa - High Cost'!$A:$A,'BIFUbC-biomass'!$A4,'indusa - High Cost'!$B:$B,$B$28)*10^12</f>
        <v>0</v>
      </c>
      <c r="L4" s="16">
        <f>SUMIFS('indusa - High Cost'!T:T,'indusa - High Cost'!$A:$A,'BIFUbC-biomass'!$A4,'indusa - High Cost'!$B:$B,$B$28)*10^12</f>
        <v>0</v>
      </c>
      <c r="M4" s="16">
        <f>SUMIFS('indusa - High Cost'!U:U,'indusa - High Cost'!$A:$A,'BIFUbC-biomass'!$A4,'indusa - High Cost'!$B:$B,$B$28)*10^12</f>
        <v>0</v>
      </c>
      <c r="N4" s="16">
        <f>SUMIFS('indusa - High Cost'!V:V,'indusa - High Cost'!$A:$A,'BIFUbC-biomass'!$A4,'indusa - High Cost'!$B:$B,$B$28)*10^12</f>
        <v>0</v>
      </c>
      <c r="O4" s="16">
        <f>SUMIFS('indusa - High Cost'!W:W,'indusa - High Cost'!$A:$A,'BIFUbC-biomass'!$A4,'indusa - High Cost'!$B:$B,$B$28)*10^12</f>
        <v>0</v>
      </c>
      <c r="P4" s="16">
        <f>SUMIFS('indusa - High Cost'!X:X,'indusa - High Cost'!$A:$A,'BIFUbC-biomass'!$A4,'indusa - High Cost'!$B:$B,$B$28)*10^12</f>
        <v>0</v>
      </c>
      <c r="Q4" s="16">
        <f>SUMIFS('indusa - High Cost'!Y:Y,'indusa - High Cost'!$A:$A,'BIFUbC-biomass'!$A4,'indusa - High Cost'!$B:$B,$B$28)*10^12</f>
        <v>0</v>
      </c>
      <c r="R4" s="16">
        <f>SUMIFS('indusa - High Cost'!Z:Z,'indusa - High Cost'!$A:$A,'BIFUbC-biomass'!$A4,'indusa - High Cost'!$B:$B,$B$28)*10^12</f>
        <v>0</v>
      </c>
      <c r="S4" s="16">
        <f>SUMIFS('indusa - High Cost'!AA:AA,'indusa - High Cost'!$A:$A,'BIFUbC-biomass'!$A4,'indusa - High Cost'!$B:$B,$B$28)*10^12</f>
        <v>0</v>
      </c>
      <c r="T4" s="16">
        <f>SUMIFS('indusa - High Cost'!AB:AB,'indusa - High Cost'!$A:$A,'BIFUbC-biomass'!$A4,'indusa - High Cost'!$B:$B,$B$28)*10^12</f>
        <v>0</v>
      </c>
      <c r="U4" s="16">
        <f>SUMIFS('indusa - High Cost'!AC:AC,'indusa - High Cost'!$A:$A,'BIFUbC-biomass'!$A4,'indusa - High Cost'!$B:$B,$B$28)*10^12</f>
        <v>0</v>
      </c>
      <c r="V4" s="16">
        <f>SUMIFS('indusa - High Cost'!AD:AD,'indusa - High Cost'!$A:$A,'BIFUbC-biomass'!$A4,'indusa - High Cost'!$B:$B,$B$28)*10^12</f>
        <v>0</v>
      </c>
      <c r="W4" s="16">
        <f>SUMIFS('indusa - High Cost'!AE:AE,'indusa - High Cost'!$A:$A,'BIFUbC-biomass'!$A4,'indusa - High Cost'!$B:$B,$B$28)*10^12</f>
        <v>0</v>
      </c>
      <c r="X4" s="16">
        <f>SUMIFS('indusa - High Cost'!AF:AF,'indusa - High Cost'!$A:$A,'BIFUbC-biomass'!$A4,'indusa - High Cost'!$B:$B,$B$28)*10^12</f>
        <v>0</v>
      </c>
      <c r="Y4" s="16">
        <f>SUMIFS('indusa - High Cost'!AG:AG,'indusa - High Cost'!$A:$A,'BIFUbC-biomass'!$A4,'indusa - High Cost'!$B:$B,$B$28)*10^12</f>
        <v>0</v>
      </c>
      <c r="Z4" s="16">
        <f>SUMIFS('indusa - High Cost'!AH:AH,'indusa - High Cost'!$A:$A,'BIFUbC-biomass'!$A4,'indusa - High Cost'!$B:$B,$B$28)*10^12</f>
        <v>0</v>
      </c>
      <c r="AA4" s="16">
        <f>SUMIFS('indusa - High Cost'!AI:AI,'indusa - High Cost'!$A:$A,'BIFUbC-biomass'!$A4,'indusa - High Cost'!$B:$B,$B$28)*10^12</f>
        <v>0</v>
      </c>
      <c r="AB4" s="16">
        <f>SUMIFS('indusa - High Cost'!AJ:AJ,'indusa - High Cost'!$A:$A,'BIFUbC-biomass'!$A4,'indusa - High Cost'!$B:$B,$B$28)*10^12</f>
        <v>0</v>
      </c>
    </row>
    <row r="5" spans="1:31" x14ac:dyDescent="0.25">
      <c r="A5" t="s">
        <v>102</v>
      </c>
      <c r="B5" s="16">
        <f>SUMIFS('indusa - High Cost'!J:J,'indusa - High Cost'!$A:$A,'BIFUbC-biomass'!$A5,'indusa - High Cost'!$B:$B,$B$28)*10^12</f>
        <v>0</v>
      </c>
      <c r="C5" s="16">
        <f>SUMIFS('indusa - High Cost'!K:K,'indusa - High Cost'!$A:$A,'BIFUbC-biomass'!$A5,'indusa - High Cost'!$B:$B,$B$28)*10^12</f>
        <v>0</v>
      </c>
      <c r="D5" s="16">
        <f>SUMIFS('indusa - High Cost'!L:L,'indusa - High Cost'!$A:$A,'BIFUbC-biomass'!$A5,'indusa - High Cost'!$B:$B,$B$28)*10^12</f>
        <v>0</v>
      </c>
      <c r="E5" s="16">
        <f>SUMIFS('indusa - High Cost'!M:M,'indusa - High Cost'!$A:$A,'BIFUbC-biomass'!$A5,'indusa - High Cost'!$B:$B,$B$28)*10^12</f>
        <v>0</v>
      </c>
      <c r="F5" s="16">
        <f>SUMIFS('indusa - High Cost'!N:N,'indusa - High Cost'!$A:$A,'BIFUbC-biomass'!$A5,'indusa - High Cost'!$B:$B,$B$28)*10^12</f>
        <v>0</v>
      </c>
      <c r="G5" s="16">
        <f>SUMIFS('indusa - High Cost'!O:O,'indusa - High Cost'!$A:$A,'BIFUbC-biomass'!$A5,'indusa - High Cost'!$B:$B,$B$28)*10^12</f>
        <v>0</v>
      </c>
      <c r="H5" s="16">
        <f>SUMIFS('indusa - High Cost'!P:P,'indusa - High Cost'!$A:$A,'BIFUbC-biomass'!$A5,'indusa - High Cost'!$B:$B,$B$28)*10^12</f>
        <v>0</v>
      </c>
      <c r="I5" s="16">
        <f>SUMIFS('indusa - High Cost'!Q:Q,'indusa - High Cost'!$A:$A,'BIFUbC-biomass'!$A5,'indusa - High Cost'!$B:$B,$B$28)*10^12</f>
        <v>0</v>
      </c>
      <c r="J5" s="16">
        <f>SUMIFS('indusa - High Cost'!R:R,'indusa - High Cost'!$A:$A,'BIFUbC-biomass'!$A5,'indusa - High Cost'!$B:$B,$B$28)*10^12</f>
        <v>0</v>
      </c>
      <c r="K5" s="16">
        <f>SUMIFS('indusa - High Cost'!S:S,'indusa - High Cost'!$A:$A,'BIFUbC-biomass'!$A5,'indusa - High Cost'!$B:$B,$B$28)*10^12</f>
        <v>0</v>
      </c>
      <c r="L5" s="16">
        <f>SUMIFS('indusa - High Cost'!T:T,'indusa - High Cost'!$A:$A,'BIFUbC-biomass'!$A5,'indusa - High Cost'!$B:$B,$B$28)*10^12</f>
        <v>0</v>
      </c>
      <c r="M5" s="16">
        <f>SUMIFS('indusa - High Cost'!U:U,'indusa - High Cost'!$A:$A,'BIFUbC-biomass'!$A5,'indusa - High Cost'!$B:$B,$B$28)*10^12</f>
        <v>0</v>
      </c>
      <c r="N5" s="16">
        <f>SUMIFS('indusa - High Cost'!V:V,'indusa - High Cost'!$A:$A,'BIFUbC-biomass'!$A5,'indusa - High Cost'!$B:$B,$B$28)*10^12</f>
        <v>0</v>
      </c>
      <c r="O5" s="16">
        <f>SUMIFS('indusa - High Cost'!W:W,'indusa - High Cost'!$A:$A,'BIFUbC-biomass'!$A5,'indusa - High Cost'!$B:$B,$B$28)*10^12</f>
        <v>0</v>
      </c>
      <c r="P5" s="16">
        <f>SUMIFS('indusa - High Cost'!X:X,'indusa - High Cost'!$A:$A,'BIFUbC-biomass'!$A5,'indusa - High Cost'!$B:$B,$B$28)*10^12</f>
        <v>0</v>
      </c>
      <c r="Q5" s="16">
        <f>SUMIFS('indusa - High Cost'!Y:Y,'indusa - High Cost'!$A:$A,'BIFUbC-biomass'!$A5,'indusa - High Cost'!$B:$B,$B$28)*10^12</f>
        <v>0</v>
      </c>
      <c r="R5" s="16">
        <f>SUMIFS('indusa - High Cost'!Z:Z,'indusa - High Cost'!$A:$A,'BIFUbC-biomass'!$A5,'indusa - High Cost'!$B:$B,$B$28)*10^12</f>
        <v>0</v>
      </c>
      <c r="S5" s="16">
        <f>SUMIFS('indusa - High Cost'!AA:AA,'indusa - High Cost'!$A:$A,'BIFUbC-biomass'!$A5,'indusa - High Cost'!$B:$B,$B$28)*10^12</f>
        <v>0</v>
      </c>
      <c r="T5" s="16">
        <f>SUMIFS('indusa - High Cost'!AB:AB,'indusa - High Cost'!$A:$A,'BIFUbC-biomass'!$A5,'indusa - High Cost'!$B:$B,$B$28)*10^12</f>
        <v>0</v>
      </c>
      <c r="U5" s="16">
        <f>SUMIFS('indusa - High Cost'!AC:AC,'indusa - High Cost'!$A:$A,'BIFUbC-biomass'!$A5,'indusa - High Cost'!$B:$B,$B$28)*10^12</f>
        <v>0</v>
      </c>
      <c r="V5" s="16">
        <f>SUMIFS('indusa - High Cost'!AD:AD,'indusa - High Cost'!$A:$A,'BIFUbC-biomass'!$A5,'indusa - High Cost'!$B:$B,$B$28)*10^12</f>
        <v>0</v>
      </c>
      <c r="W5" s="16">
        <f>SUMIFS('indusa - High Cost'!AE:AE,'indusa - High Cost'!$A:$A,'BIFUbC-biomass'!$A5,'indusa - High Cost'!$B:$B,$B$28)*10^12</f>
        <v>0</v>
      </c>
      <c r="X5" s="16">
        <f>SUMIFS('indusa - High Cost'!AF:AF,'indusa - High Cost'!$A:$A,'BIFUbC-biomass'!$A5,'indusa - High Cost'!$B:$B,$B$28)*10^12</f>
        <v>0</v>
      </c>
      <c r="Y5" s="16">
        <f>SUMIFS('indusa - High Cost'!AG:AG,'indusa - High Cost'!$A:$A,'BIFUbC-biomass'!$A5,'indusa - High Cost'!$B:$B,$B$28)*10^12</f>
        <v>0</v>
      </c>
      <c r="Z5" s="16">
        <f>SUMIFS('indusa - High Cost'!AH:AH,'indusa - High Cost'!$A:$A,'BIFUbC-biomass'!$A5,'indusa - High Cost'!$B:$B,$B$28)*10^12</f>
        <v>0</v>
      </c>
      <c r="AA5" s="16">
        <f>SUMIFS('indusa - High Cost'!AI:AI,'indusa - High Cost'!$A:$A,'BIFUbC-biomass'!$A5,'indusa - High Cost'!$B:$B,$B$28)*10^12</f>
        <v>0</v>
      </c>
      <c r="AB5" s="16">
        <f>SUMIFS('indusa - High Cost'!AJ:AJ,'indusa - High Cost'!$A:$A,'BIFUbC-biomass'!$A5,'indusa - High Cost'!$B:$B,$B$28)*10^12</f>
        <v>0</v>
      </c>
    </row>
    <row r="6" spans="1:31" x14ac:dyDescent="0.25">
      <c r="A6" t="s">
        <v>103</v>
      </c>
      <c r="B6" s="16">
        <f>SUMIFS('indusa - High Cost'!J:J,'indusa - High Cost'!$A:$A,'BIFUbC-biomass'!$A6,'indusa - High Cost'!$B:$B,$B$28)*10^12+SUMIFS('indusa - High Cost'!J:J,'indusa - High Cost'!$A:$A,$A$23,'indusa - High Cost'!$B:$B,$B$28)*10^12*'Misc. Finished Goods Split'!$C10</f>
        <v>45623000000000</v>
      </c>
      <c r="C6" s="16">
        <f>SUMIFS('indusa - High Cost'!K:K,'indusa - High Cost'!$A:$A,'BIFUbC-biomass'!$A6,'indusa - High Cost'!$B:$B,$B$28)*10^12+SUMIFS('indusa - High Cost'!K:K,'indusa - High Cost'!$A:$A,$A$23,'indusa - High Cost'!$B:$B,$B$28)*10^12*'Misc. Finished Goods Split'!$C10</f>
        <v>47229000000000</v>
      </c>
      <c r="D6" s="16">
        <f>SUMIFS('indusa - High Cost'!L:L,'indusa - High Cost'!$A:$A,'BIFUbC-biomass'!$A6,'indusa - High Cost'!$B:$B,$B$28)*10^12+SUMIFS('indusa - High Cost'!L:L,'indusa - High Cost'!$A:$A,$A$23,'indusa - High Cost'!$B:$B,$B$28)*10^12*'Misc. Finished Goods Split'!$C10</f>
        <v>48262000000000</v>
      </c>
      <c r="E6" s="16">
        <f>SUMIFS('indusa - High Cost'!M:M,'indusa - High Cost'!$A:$A,'BIFUbC-biomass'!$A6,'indusa - High Cost'!$B:$B,$B$28)*10^12+SUMIFS('indusa - High Cost'!M:M,'indusa - High Cost'!$A:$A,$A$23,'indusa - High Cost'!$B:$B,$B$28)*10^12*'Misc. Finished Goods Split'!$C10</f>
        <v>50719000000000</v>
      </c>
      <c r="F6" s="16">
        <f>SUMIFS('indusa - High Cost'!N:N,'indusa - High Cost'!$A:$A,'BIFUbC-biomass'!$A6,'indusa - High Cost'!$B:$B,$B$28)*10^12+SUMIFS('indusa - High Cost'!N:N,'indusa - High Cost'!$A:$A,$A$23,'indusa - High Cost'!$B:$B,$B$28)*10^12*'Misc. Finished Goods Split'!$C10</f>
        <v>52843000000000</v>
      </c>
      <c r="G6" s="16">
        <f>SUMIFS('indusa - High Cost'!O:O,'indusa - High Cost'!$A:$A,'BIFUbC-biomass'!$A6,'indusa - High Cost'!$B:$B,$B$28)*10^12+SUMIFS('indusa - High Cost'!O:O,'indusa - High Cost'!$A:$A,$A$23,'indusa - High Cost'!$B:$B,$B$28)*10^12*'Misc. Finished Goods Split'!$C10</f>
        <v>55623000000000</v>
      </c>
      <c r="H6" s="16">
        <f>SUMIFS('indusa - High Cost'!P:P,'indusa - High Cost'!$A:$A,'BIFUbC-biomass'!$A6,'indusa - High Cost'!$B:$B,$B$28)*10^12+SUMIFS('indusa - High Cost'!P:P,'indusa - High Cost'!$A:$A,$A$23,'indusa - High Cost'!$B:$B,$B$28)*10^12*'Misc. Finished Goods Split'!$C10</f>
        <v>58528000000000</v>
      </c>
      <c r="I6" s="16">
        <f>SUMIFS('indusa - High Cost'!Q:Q,'indusa - High Cost'!$A:$A,'BIFUbC-biomass'!$A6,'indusa - High Cost'!$B:$B,$B$28)*10^12+SUMIFS('indusa - High Cost'!Q:Q,'indusa - High Cost'!$A:$A,$A$23,'indusa - High Cost'!$B:$B,$B$28)*10^12*'Misc. Finished Goods Split'!$C10</f>
        <v>61439000000000</v>
      </c>
      <c r="J6" s="16">
        <f>SUMIFS('indusa - High Cost'!R:R,'indusa - High Cost'!$A:$A,'BIFUbC-biomass'!$A6,'indusa - High Cost'!$B:$B,$B$28)*10^12+SUMIFS('indusa - High Cost'!R:R,'indusa - High Cost'!$A:$A,$A$23,'indusa - High Cost'!$B:$B,$B$28)*10^12*'Misc. Finished Goods Split'!$C10</f>
        <v>64662000000000.008</v>
      </c>
      <c r="K6" s="16">
        <f>SUMIFS('indusa - High Cost'!S:S,'indusa - High Cost'!$A:$A,'BIFUbC-biomass'!$A6,'indusa - High Cost'!$B:$B,$B$28)*10^12+SUMIFS('indusa - High Cost'!S:S,'indusa - High Cost'!$A:$A,$A$23,'indusa - High Cost'!$B:$B,$B$28)*10^12*'Misc. Finished Goods Split'!$C10</f>
        <v>67785000000000</v>
      </c>
      <c r="L6" s="16">
        <f>SUMIFS('indusa - High Cost'!T:T,'indusa - High Cost'!$A:$A,'BIFUbC-biomass'!$A6,'indusa - High Cost'!$B:$B,$B$28)*10^12+SUMIFS('indusa - High Cost'!T:T,'indusa - High Cost'!$A:$A,$A$23,'indusa - High Cost'!$B:$B,$B$28)*10^12*'Misc. Finished Goods Split'!$C10</f>
        <v>71156000000000</v>
      </c>
      <c r="M6" s="16">
        <f>SUMIFS('indusa - High Cost'!U:U,'indusa - High Cost'!$A:$A,'BIFUbC-biomass'!$A6,'indusa - High Cost'!$B:$B,$B$28)*10^12+SUMIFS('indusa - High Cost'!U:U,'indusa - High Cost'!$A:$A,$A$23,'indusa - High Cost'!$B:$B,$B$28)*10^12*'Misc. Finished Goods Split'!$C10</f>
        <v>74319000000000</v>
      </c>
      <c r="N6" s="16">
        <f>SUMIFS('indusa - High Cost'!V:V,'indusa - High Cost'!$A:$A,'BIFUbC-biomass'!$A6,'indusa - High Cost'!$B:$B,$B$28)*10^12+SUMIFS('indusa - High Cost'!V:V,'indusa - High Cost'!$A:$A,$A$23,'indusa - High Cost'!$B:$B,$B$28)*10^12*'Misc. Finished Goods Split'!$C10</f>
        <v>78545000000000</v>
      </c>
      <c r="O6" s="16">
        <f>SUMIFS('indusa - High Cost'!W:W,'indusa - High Cost'!$A:$A,'BIFUbC-biomass'!$A6,'indusa - High Cost'!$B:$B,$B$28)*10^12+SUMIFS('indusa - High Cost'!W:W,'indusa - High Cost'!$A:$A,$A$23,'indusa - High Cost'!$B:$B,$B$28)*10^12*'Misc. Finished Goods Split'!$C10</f>
        <v>82462000000000</v>
      </c>
      <c r="P6" s="16">
        <f>SUMIFS('indusa - High Cost'!X:X,'indusa - High Cost'!$A:$A,'BIFUbC-biomass'!$A6,'indusa - High Cost'!$B:$B,$B$28)*10^12+SUMIFS('indusa - High Cost'!X:X,'indusa - High Cost'!$A:$A,$A$23,'indusa - High Cost'!$B:$B,$B$28)*10^12*'Misc. Finished Goods Split'!$C10</f>
        <v>86419000000000</v>
      </c>
      <c r="Q6" s="16">
        <f>SUMIFS('indusa - High Cost'!Y:Y,'indusa - High Cost'!$A:$A,'BIFUbC-biomass'!$A6,'indusa - High Cost'!$B:$B,$B$28)*10^12+SUMIFS('indusa - High Cost'!Y:Y,'indusa - High Cost'!$A:$A,$A$23,'indusa - High Cost'!$B:$B,$B$28)*10^12*'Misc. Finished Goods Split'!$C10</f>
        <v>90842000000000</v>
      </c>
      <c r="R6" s="16">
        <f>SUMIFS('indusa - High Cost'!Z:Z,'indusa - High Cost'!$A:$A,'BIFUbC-biomass'!$A6,'indusa - High Cost'!$B:$B,$B$28)*10^12+SUMIFS('indusa - High Cost'!Z:Z,'indusa - High Cost'!$A:$A,$A$23,'indusa - High Cost'!$B:$B,$B$28)*10^12*'Misc. Finished Goods Split'!$C10</f>
        <v>95359000000000</v>
      </c>
      <c r="S6" s="16">
        <f>SUMIFS('indusa - High Cost'!AA:AA,'indusa - High Cost'!$A:$A,'BIFUbC-biomass'!$A6,'indusa - High Cost'!$B:$B,$B$28)*10^12+SUMIFS('indusa - High Cost'!AA:AA,'indusa - High Cost'!$A:$A,$A$23,'indusa - High Cost'!$B:$B,$B$28)*10^12*'Misc. Finished Goods Split'!$C10</f>
        <v>100082000000000</v>
      </c>
      <c r="T6" s="16">
        <f>SUMIFS('indusa - High Cost'!AB:AB,'indusa - High Cost'!$A:$A,'BIFUbC-biomass'!$A6,'indusa - High Cost'!$B:$B,$B$28)*10^12+SUMIFS('indusa - High Cost'!AB:AB,'indusa - High Cost'!$A:$A,$A$23,'indusa - High Cost'!$B:$B,$B$28)*10^12*'Misc. Finished Goods Split'!$C10</f>
        <v>105137000000000</v>
      </c>
      <c r="U6" s="16">
        <f>SUMIFS('indusa - High Cost'!AC:AC,'indusa - High Cost'!$A:$A,'BIFUbC-biomass'!$A6,'indusa - High Cost'!$B:$B,$B$28)*10^12+SUMIFS('indusa - High Cost'!AC:AC,'indusa - High Cost'!$A:$A,$A$23,'indusa - High Cost'!$B:$B,$B$28)*10^12*'Misc. Finished Goods Split'!$C10</f>
        <v>110191000000000</v>
      </c>
      <c r="V6" s="16">
        <f>SUMIFS('indusa - High Cost'!AD:AD,'indusa - High Cost'!$A:$A,'BIFUbC-biomass'!$A6,'indusa - High Cost'!$B:$B,$B$28)*10^12+SUMIFS('indusa - High Cost'!AD:AD,'indusa - High Cost'!$A:$A,$A$23,'indusa - High Cost'!$B:$B,$B$28)*10^12*'Misc. Finished Goods Split'!$C10</f>
        <v>115463000000000</v>
      </c>
      <c r="W6" s="16">
        <f>SUMIFS('indusa - High Cost'!AE:AE,'indusa - High Cost'!$A:$A,'BIFUbC-biomass'!$A6,'indusa - High Cost'!$B:$B,$B$28)*10^12+SUMIFS('indusa - High Cost'!AE:AE,'indusa - High Cost'!$A:$A,$A$23,'indusa - High Cost'!$B:$B,$B$28)*10^12*'Misc. Finished Goods Split'!$C10</f>
        <v>120852000000000</v>
      </c>
      <c r="X6" s="16">
        <f>SUMIFS('indusa - High Cost'!AF:AF,'indusa - High Cost'!$A:$A,'BIFUbC-biomass'!$A6,'indusa - High Cost'!$B:$B,$B$28)*10^12+SUMIFS('indusa - High Cost'!AF:AF,'indusa - High Cost'!$A:$A,$A$23,'indusa - High Cost'!$B:$B,$B$28)*10^12*'Misc. Finished Goods Split'!$C10</f>
        <v>126583000000000</v>
      </c>
      <c r="Y6" s="16">
        <f>SUMIFS('indusa - High Cost'!AG:AG,'indusa - High Cost'!$A:$A,'BIFUbC-biomass'!$A6,'indusa - High Cost'!$B:$B,$B$28)*10^12+SUMIFS('indusa - High Cost'!AG:AG,'indusa - High Cost'!$A:$A,$A$23,'indusa - High Cost'!$B:$B,$B$28)*10^12*'Misc. Finished Goods Split'!$C10</f>
        <v>132591000000000.02</v>
      </c>
      <c r="Z6" s="16">
        <f>SUMIFS('indusa - High Cost'!AH:AH,'indusa - High Cost'!$A:$A,'BIFUbC-biomass'!$A6,'indusa - High Cost'!$B:$B,$B$28)*10^12+SUMIFS('indusa - High Cost'!AH:AH,'indusa - High Cost'!$A:$A,$A$23,'indusa - High Cost'!$B:$B,$B$28)*10^12*'Misc. Finished Goods Split'!$C10</f>
        <v>138862000000000</v>
      </c>
      <c r="AA6" s="16">
        <f>SUMIFS('indusa - High Cost'!AI:AI,'indusa - High Cost'!$A:$A,'BIFUbC-biomass'!$A6,'indusa - High Cost'!$B:$B,$B$28)*10^12+SUMIFS('indusa - High Cost'!AI:AI,'indusa - High Cost'!$A:$A,$A$23,'indusa - High Cost'!$B:$B,$B$28)*10^12*'Misc. Finished Goods Split'!$C10</f>
        <v>145662000000000</v>
      </c>
      <c r="AB6" s="16">
        <f>SUMIFS('indusa - High Cost'!AJ:AJ,'indusa - High Cost'!$A:$A,'BIFUbC-biomass'!$A6,'indusa - High Cost'!$B:$B,$B$28)*10^12+SUMIFS('indusa - High Cost'!AJ:AJ,'indusa - High Cost'!$A:$A,$A$23,'indusa - High Cost'!$B:$B,$B$28)*10^12*'Misc. Finished Goods Split'!$C10</f>
        <v>152622000000000</v>
      </c>
    </row>
    <row r="7" spans="1:31" x14ac:dyDescent="0.25">
      <c r="A7" t="s">
        <v>104</v>
      </c>
      <c r="B7" s="16">
        <f>SUMIFS('indusa - High Cost'!J:J,'indusa - High Cost'!$A:$A,$A$23,'indusa - High Cost'!$B:$B,$B$28)*10^12*'Misc. Finished Goods Split'!$C11</f>
        <v>0</v>
      </c>
      <c r="C7" s="16">
        <f>SUMIFS('indusa - High Cost'!K:K,'indusa - High Cost'!$A:$A,$A$23,'indusa - High Cost'!$B:$B,$B$28)*10^12*'Misc. Finished Goods Split'!$C11</f>
        <v>0</v>
      </c>
      <c r="D7" s="16">
        <f>SUMIFS('indusa - High Cost'!L:L,'indusa - High Cost'!$A:$A,$A$23,'indusa - High Cost'!$B:$B,$B$28)*10^12*'Misc. Finished Goods Split'!$C11</f>
        <v>0</v>
      </c>
      <c r="E7" s="16">
        <f>SUMIFS('indusa - High Cost'!M:M,'indusa - High Cost'!$A:$A,$A$23,'indusa - High Cost'!$B:$B,$B$28)*10^12*'Misc. Finished Goods Split'!$C11</f>
        <v>0</v>
      </c>
      <c r="F7" s="16">
        <f>SUMIFS('indusa - High Cost'!N:N,'indusa - High Cost'!$A:$A,$A$23,'indusa - High Cost'!$B:$B,$B$28)*10^12*'Misc. Finished Goods Split'!$C11</f>
        <v>0</v>
      </c>
      <c r="G7" s="16">
        <f>SUMIFS('indusa - High Cost'!O:O,'indusa - High Cost'!$A:$A,$A$23,'indusa - High Cost'!$B:$B,$B$28)*10^12*'Misc. Finished Goods Split'!$C11</f>
        <v>0</v>
      </c>
      <c r="H7" s="16">
        <f>SUMIFS('indusa - High Cost'!P:P,'indusa - High Cost'!$A:$A,$A$23,'indusa - High Cost'!$B:$B,$B$28)*10^12*'Misc. Finished Goods Split'!$C11</f>
        <v>0</v>
      </c>
      <c r="I7" s="16">
        <f>SUMIFS('indusa - High Cost'!Q:Q,'indusa - High Cost'!$A:$A,$A$23,'indusa - High Cost'!$B:$B,$B$28)*10^12*'Misc. Finished Goods Split'!$C11</f>
        <v>0</v>
      </c>
      <c r="J7" s="16">
        <f>SUMIFS('indusa - High Cost'!R:R,'indusa - High Cost'!$A:$A,$A$23,'indusa - High Cost'!$B:$B,$B$28)*10^12*'Misc. Finished Goods Split'!$C11</f>
        <v>0</v>
      </c>
      <c r="K7" s="16">
        <f>SUMIFS('indusa - High Cost'!S:S,'indusa - High Cost'!$A:$A,$A$23,'indusa - High Cost'!$B:$B,$B$28)*10^12*'Misc. Finished Goods Split'!$C11</f>
        <v>0</v>
      </c>
      <c r="L7" s="16">
        <f>SUMIFS('indusa - High Cost'!T:T,'indusa - High Cost'!$A:$A,$A$23,'indusa - High Cost'!$B:$B,$B$28)*10^12*'Misc. Finished Goods Split'!$C11</f>
        <v>0</v>
      </c>
      <c r="M7" s="16">
        <f>SUMIFS('indusa - High Cost'!U:U,'indusa - High Cost'!$A:$A,$A$23,'indusa - High Cost'!$B:$B,$B$28)*10^12*'Misc. Finished Goods Split'!$C11</f>
        <v>0</v>
      </c>
      <c r="N7" s="16">
        <f>SUMIFS('indusa - High Cost'!V:V,'indusa - High Cost'!$A:$A,$A$23,'indusa - High Cost'!$B:$B,$B$28)*10^12*'Misc. Finished Goods Split'!$C11</f>
        <v>0</v>
      </c>
      <c r="O7" s="16">
        <f>SUMIFS('indusa - High Cost'!W:W,'indusa - High Cost'!$A:$A,$A$23,'indusa - High Cost'!$B:$B,$B$28)*10^12*'Misc. Finished Goods Split'!$C11</f>
        <v>0</v>
      </c>
      <c r="P7" s="16">
        <f>SUMIFS('indusa - High Cost'!X:X,'indusa - High Cost'!$A:$A,$A$23,'indusa - High Cost'!$B:$B,$B$28)*10^12*'Misc. Finished Goods Split'!$C11</f>
        <v>0</v>
      </c>
      <c r="Q7" s="16">
        <f>SUMIFS('indusa - High Cost'!Y:Y,'indusa - High Cost'!$A:$A,$A$23,'indusa - High Cost'!$B:$B,$B$28)*10^12*'Misc. Finished Goods Split'!$C11</f>
        <v>0</v>
      </c>
      <c r="R7" s="16">
        <f>SUMIFS('indusa - High Cost'!Z:Z,'indusa - High Cost'!$A:$A,$A$23,'indusa - High Cost'!$B:$B,$B$28)*10^12*'Misc. Finished Goods Split'!$C11</f>
        <v>0</v>
      </c>
      <c r="S7" s="16">
        <f>SUMIFS('indusa - High Cost'!AA:AA,'indusa - High Cost'!$A:$A,$A$23,'indusa - High Cost'!$B:$B,$B$28)*10^12*'Misc. Finished Goods Split'!$C11</f>
        <v>0</v>
      </c>
      <c r="T7" s="16">
        <f>SUMIFS('indusa - High Cost'!AB:AB,'indusa - High Cost'!$A:$A,$A$23,'indusa - High Cost'!$B:$B,$B$28)*10^12*'Misc. Finished Goods Split'!$C11</f>
        <v>0</v>
      </c>
      <c r="U7" s="16">
        <f>SUMIFS('indusa - High Cost'!AC:AC,'indusa - High Cost'!$A:$A,$A$23,'indusa - High Cost'!$B:$B,$B$28)*10^12*'Misc. Finished Goods Split'!$C11</f>
        <v>0</v>
      </c>
      <c r="V7" s="16">
        <f>SUMIFS('indusa - High Cost'!AD:AD,'indusa - High Cost'!$A:$A,$A$23,'indusa - High Cost'!$B:$B,$B$28)*10^12*'Misc. Finished Goods Split'!$C11</f>
        <v>0</v>
      </c>
      <c r="W7" s="16">
        <f>SUMIFS('indusa - High Cost'!AE:AE,'indusa - High Cost'!$A:$A,$A$23,'indusa - High Cost'!$B:$B,$B$28)*10^12*'Misc. Finished Goods Split'!$C11</f>
        <v>0</v>
      </c>
      <c r="X7" s="16">
        <f>SUMIFS('indusa - High Cost'!AF:AF,'indusa - High Cost'!$A:$A,$A$23,'indusa - High Cost'!$B:$B,$B$28)*10^12*'Misc. Finished Goods Split'!$C11</f>
        <v>0</v>
      </c>
      <c r="Y7" s="16">
        <f>SUMIFS('indusa - High Cost'!AG:AG,'indusa - High Cost'!$A:$A,$A$23,'indusa - High Cost'!$B:$B,$B$28)*10^12*'Misc. Finished Goods Split'!$C11</f>
        <v>0</v>
      </c>
      <c r="Z7" s="16">
        <f>SUMIFS('indusa - High Cost'!AH:AH,'indusa - High Cost'!$A:$A,$A$23,'indusa - High Cost'!$B:$B,$B$28)*10^12*'Misc. Finished Goods Split'!$C11</f>
        <v>0</v>
      </c>
      <c r="AA7" s="16">
        <f>SUMIFS('indusa - High Cost'!AI:AI,'indusa - High Cost'!$A:$A,$A$23,'indusa - High Cost'!$B:$B,$B$28)*10^12*'Misc. Finished Goods Split'!$C11</f>
        <v>0</v>
      </c>
      <c r="AB7" s="16">
        <f>SUMIFS('indusa - High Cost'!AJ:AJ,'indusa - High Cost'!$A:$A,$A$23,'indusa - High Cost'!$B:$B,$B$28)*10^12*'Misc. Finished Goods Split'!$C11</f>
        <v>0</v>
      </c>
    </row>
    <row r="8" spans="1:31" x14ac:dyDescent="0.25">
      <c r="A8" t="s">
        <v>105</v>
      </c>
      <c r="B8" s="16">
        <f>SUMIFS('indusa - High Cost'!J:J,'indusa - High Cost'!$A:$A,$A$8,'indusa - High Cost'!$B:$B,$B$28)*10^12</f>
        <v>138729000000000.02</v>
      </c>
      <c r="C8" s="16">
        <f>SUMIFS('indusa - High Cost'!K:K,'indusa - High Cost'!$A:$A,$A$8,'indusa - High Cost'!$B:$B,$B$28)*10^12</f>
        <v>143512000000000</v>
      </c>
      <c r="D8" s="16">
        <f>SUMIFS('indusa - High Cost'!L:L,'indusa - High Cost'!$A:$A,$A$8,'indusa - High Cost'!$B:$B,$B$28)*10^12</f>
        <v>158900000000000</v>
      </c>
      <c r="E8" s="16">
        <f>SUMIFS('indusa - High Cost'!M:M,'indusa - High Cost'!$A:$A,$A$8,'indusa - High Cost'!$B:$B,$B$28)*10^12</f>
        <v>168742000000000</v>
      </c>
      <c r="F8" s="16">
        <f>SUMIFS('indusa - High Cost'!N:N,'indusa - High Cost'!$A:$A,$A$8,'indusa - High Cost'!$B:$B,$B$28)*10^12</f>
        <v>183781000000000</v>
      </c>
      <c r="G8" s="16">
        <f>SUMIFS('indusa - High Cost'!O:O,'indusa - High Cost'!$A:$A,$A$8,'indusa - High Cost'!$B:$B,$B$28)*10^12</f>
        <v>214745000000000</v>
      </c>
      <c r="H8" s="16">
        <f>SUMIFS('indusa - High Cost'!P:P,'indusa - High Cost'!$A:$A,$A$8,'indusa - High Cost'!$B:$B,$B$28)*10^12</f>
        <v>241007000000000</v>
      </c>
      <c r="I8" s="16">
        <f>SUMIFS('indusa - High Cost'!Q:Q,'indusa - High Cost'!$A:$A,$A$8,'indusa - High Cost'!$B:$B,$B$28)*10^12</f>
        <v>260367000000000.03</v>
      </c>
      <c r="J8" s="16">
        <f>SUMIFS('indusa - High Cost'!R:R,'indusa - High Cost'!$A:$A,$A$8,'indusa - High Cost'!$B:$B,$B$28)*10^12</f>
        <v>275164000000000</v>
      </c>
      <c r="K8" s="16">
        <f>SUMIFS('indusa - High Cost'!S:S,'indusa - High Cost'!$A:$A,$A$8,'indusa - High Cost'!$B:$B,$B$28)*10^12</f>
        <v>274057000000000.03</v>
      </c>
      <c r="L8" s="16">
        <f>SUMIFS('indusa - High Cost'!T:T,'indusa - High Cost'!$A:$A,$A$8,'indusa - High Cost'!$B:$B,$B$28)*10^12</f>
        <v>289430000000000</v>
      </c>
      <c r="M8" s="16">
        <f>SUMIFS('indusa - High Cost'!U:U,'indusa - High Cost'!$A:$A,$A$8,'indusa - High Cost'!$B:$B,$B$28)*10^12</f>
        <v>309458000000000</v>
      </c>
      <c r="N8" s="16">
        <f>SUMIFS('indusa - High Cost'!V:V,'indusa - High Cost'!$A:$A,$A$8,'indusa - High Cost'!$B:$B,$B$28)*10^12</f>
        <v>356481000000000</v>
      </c>
      <c r="O8" s="16">
        <f>SUMIFS('indusa - High Cost'!W:W,'indusa - High Cost'!$A:$A,$A$8,'indusa - High Cost'!$B:$B,$B$28)*10^12</f>
        <v>391162000000000</v>
      </c>
      <c r="P8" s="16">
        <f>SUMIFS('indusa - High Cost'!X:X,'indusa - High Cost'!$A:$A,$A$8,'indusa - High Cost'!$B:$B,$B$28)*10^12</f>
        <v>404607000000000</v>
      </c>
      <c r="Q8" s="16">
        <f>SUMIFS('indusa - High Cost'!Y:Y,'indusa - High Cost'!$A:$A,$A$8,'indusa - High Cost'!$B:$B,$B$28)*10^12</f>
        <v>420761000000000</v>
      </c>
      <c r="R8" s="16">
        <f>SUMIFS('indusa - High Cost'!Z:Z,'indusa - High Cost'!$A:$A,$A$8,'indusa - High Cost'!$B:$B,$B$28)*10^12</f>
        <v>418861000000000</v>
      </c>
      <c r="S8" s="16">
        <f>SUMIFS('indusa - High Cost'!AA:AA,'indusa - High Cost'!$A:$A,$A$8,'indusa - High Cost'!$B:$B,$B$28)*10^12</f>
        <v>380432000000000</v>
      </c>
      <c r="T8" s="16">
        <f>SUMIFS('indusa - High Cost'!AB:AB,'indusa - High Cost'!$A:$A,$A$8,'indusa - High Cost'!$B:$B,$B$28)*10^12</f>
        <v>356832000000000</v>
      </c>
      <c r="U8" s="16">
        <f>SUMIFS('indusa - High Cost'!AC:AC,'indusa - High Cost'!$A:$A,$A$8,'indusa - High Cost'!$B:$B,$B$28)*10^12</f>
        <v>315248000000000</v>
      </c>
      <c r="V8" s="16">
        <f>SUMIFS('indusa - High Cost'!AD:AD,'indusa - High Cost'!$A:$A,$A$8,'indusa - High Cost'!$B:$B,$B$28)*10^12</f>
        <v>289017000000000</v>
      </c>
      <c r="W8" s="16">
        <f>SUMIFS('indusa - High Cost'!AE:AE,'indusa - High Cost'!$A:$A,$A$8,'indusa - High Cost'!$B:$B,$B$28)*10^12</f>
        <v>288228000000000</v>
      </c>
      <c r="X8" s="16">
        <f>SUMIFS('indusa - High Cost'!AF:AF,'indusa - High Cost'!$A:$A,$A$8,'indusa - High Cost'!$B:$B,$B$28)*10^12</f>
        <v>293939000000000</v>
      </c>
      <c r="Y8" s="16">
        <f>SUMIFS('indusa - High Cost'!AG:AG,'indusa - High Cost'!$A:$A,$A$8,'indusa - High Cost'!$B:$B,$B$28)*10^12</f>
        <v>310972000000000</v>
      </c>
      <c r="Z8" s="16">
        <f>SUMIFS('indusa - High Cost'!AH:AH,'indusa - High Cost'!$A:$A,$A$8,'indusa - High Cost'!$B:$B,$B$28)*10^12</f>
        <v>327501000000000</v>
      </c>
      <c r="AA8" s="16">
        <f>SUMIFS('indusa - High Cost'!AI:AI,'indusa - High Cost'!$A:$A,$A$8,'indusa - High Cost'!$B:$B,$B$28)*10^12</f>
        <v>349448000000000</v>
      </c>
      <c r="AB8" s="16">
        <f>SUMIFS('indusa - High Cost'!AJ:AJ,'indusa - High Cost'!$A:$A,$A$8,'indusa - High Cost'!$B:$B,$B$28)*10^12</f>
        <v>363942000000000</v>
      </c>
    </row>
    <row r="9" spans="1:31" x14ac:dyDescent="0.25">
      <c r="A9" t="s">
        <v>106</v>
      </c>
      <c r="B9" s="16">
        <f>SUMIFS('indusa - High Cost'!J:J,'indusa - High Cost'!$A:$A,'BIFUbC-biomass'!$A9,'indusa - High Cost'!$B:$B,$B$28)*10^12+SUMIFS('indusa - High Cost'!J:J,'indusa - High Cost'!$A:$A,$A$23,'indusa - High Cost'!$B:$B,$B$28)*10^12*'Misc. Finished Goods Split'!$C12</f>
        <v>1052363000000000</v>
      </c>
      <c r="C9" s="16">
        <f>SUMIFS('indusa - High Cost'!K:K,'indusa - High Cost'!$A:$A,'BIFUbC-biomass'!$A9,'indusa - High Cost'!$B:$B,$B$28)*10^12+SUMIFS('indusa - High Cost'!K:K,'indusa - High Cost'!$A:$A,$A$23,'indusa - High Cost'!$B:$B,$B$28)*10^12*'Misc. Finished Goods Split'!$C12</f>
        <v>1062496999999999.9</v>
      </c>
      <c r="D9" s="16">
        <f>SUMIFS('indusa - High Cost'!L:L,'indusa - High Cost'!$A:$A,'BIFUbC-biomass'!$A9,'indusa - High Cost'!$B:$B,$B$28)*10^12+SUMIFS('indusa - High Cost'!L:L,'indusa - High Cost'!$A:$A,$A$23,'indusa - High Cost'!$B:$B,$B$28)*10^12*'Misc. Finished Goods Split'!$C12</f>
        <v>1069545000000000.1</v>
      </c>
      <c r="E9" s="16">
        <f>SUMIFS('indusa - High Cost'!M:M,'indusa - High Cost'!$A:$A,'BIFUbC-biomass'!$A9,'indusa - High Cost'!$B:$B,$B$28)*10^12+SUMIFS('indusa - High Cost'!M:M,'indusa - High Cost'!$A:$A,$A$23,'indusa - High Cost'!$B:$B,$B$28)*10^12*'Misc. Finished Goods Split'!$C12</f>
        <v>1055134000000000</v>
      </c>
      <c r="F9" s="16">
        <f>SUMIFS('indusa - High Cost'!N:N,'indusa - High Cost'!$A:$A,'BIFUbC-biomass'!$A9,'indusa - High Cost'!$B:$B,$B$28)*10^12+SUMIFS('indusa - High Cost'!N:N,'indusa - High Cost'!$A:$A,$A$23,'indusa - High Cost'!$B:$B,$B$28)*10^12*'Misc. Finished Goods Split'!$C12</f>
        <v>1047472000000000</v>
      </c>
      <c r="G9" s="16">
        <f>SUMIFS('indusa - High Cost'!O:O,'indusa - High Cost'!$A:$A,'BIFUbC-biomass'!$A9,'indusa - High Cost'!$B:$B,$B$28)*10^12+SUMIFS('indusa - High Cost'!O:O,'indusa - High Cost'!$A:$A,$A$23,'indusa - High Cost'!$B:$B,$B$28)*10^12*'Misc. Finished Goods Split'!$C12</f>
        <v>1046665000000000</v>
      </c>
      <c r="H9" s="16">
        <f>SUMIFS('indusa - High Cost'!P:P,'indusa - High Cost'!$A:$A,'BIFUbC-biomass'!$A9,'indusa - High Cost'!$B:$B,$B$28)*10^12+SUMIFS('indusa - High Cost'!P:P,'indusa - High Cost'!$A:$A,$A$23,'indusa - High Cost'!$B:$B,$B$28)*10^12*'Misc. Finished Goods Split'!$C12</f>
        <v>1047739000000000</v>
      </c>
      <c r="I9" s="16">
        <f>SUMIFS('indusa - High Cost'!Q:Q,'indusa - High Cost'!$A:$A,'BIFUbC-biomass'!$A9,'indusa - High Cost'!$B:$B,$B$28)*10^12+SUMIFS('indusa - High Cost'!Q:Q,'indusa - High Cost'!$A:$A,$A$23,'indusa - High Cost'!$B:$B,$B$28)*10^12*'Misc. Finished Goods Split'!$C12</f>
        <v>1056188999999999.9</v>
      </c>
      <c r="J9" s="16">
        <f>SUMIFS('indusa - High Cost'!R:R,'indusa - High Cost'!$A:$A,'BIFUbC-biomass'!$A9,'indusa - High Cost'!$B:$B,$B$28)*10^12+SUMIFS('indusa - High Cost'!R:R,'indusa - High Cost'!$A:$A,$A$23,'indusa - High Cost'!$B:$B,$B$28)*10^12*'Misc. Finished Goods Split'!$C12</f>
        <v>1061547000000000</v>
      </c>
      <c r="K9" s="16">
        <f>SUMIFS('indusa - High Cost'!S:S,'indusa - High Cost'!$A:$A,'BIFUbC-biomass'!$A9,'indusa - High Cost'!$B:$B,$B$28)*10^12+SUMIFS('indusa - High Cost'!S:S,'indusa - High Cost'!$A:$A,$A$23,'indusa - High Cost'!$B:$B,$B$28)*10^12*'Misc. Finished Goods Split'!$C12</f>
        <v>1063990000000000</v>
      </c>
      <c r="L9" s="16">
        <f>SUMIFS('indusa - High Cost'!T:T,'indusa - High Cost'!$A:$A,'BIFUbC-biomass'!$A9,'indusa - High Cost'!$B:$B,$B$28)*10^12+SUMIFS('indusa - High Cost'!T:T,'indusa - High Cost'!$A:$A,$A$23,'indusa - High Cost'!$B:$B,$B$28)*10^12*'Misc. Finished Goods Split'!$C12</f>
        <v>1071362000000000.1</v>
      </c>
      <c r="M9" s="16">
        <f>SUMIFS('indusa - High Cost'!U:U,'indusa - High Cost'!$A:$A,'BIFUbC-biomass'!$A9,'indusa - High Cost'!$B:$B,$B$28)*10^12+SUMIFS('indusa - High Cost'!U:U,'indusa - High Cost'!$A:$A,$A$23,'indusa - High Cost'!$B:$B,$B$28)*10^12*'Misc. Finished Goods Split'!$C12</f>
        <v>1078214000000000</v>
      </c>
      <c r="N9" s="16">
        <f>SUMIFS('indusa - High Cost'!V:V,'indusa - High Cost'!$A:$A,'BIFUbC-biomass'!$A9,'indusa - High Cost'!$B:$B,$B$28)*10^12+SUMIFS('indusa - High Cost'!V:V,'indusa - High Cost'!$A:$A,$A$23,'indusa - High Cost'!$B:$B,$B$28)*10^12*'Misc. Finished Goods Split'!$C12</f>
        <v>1085859999999999.9</v>
      </c>
      <c r="O9" s="16">
        <f>SUMIFS('indusa - High Cost'!W:W,'indusa - High Cost'!$A:$A,'BIFUbC-biomass'!$A9,'indusa - High Cost'!$B:$B,$B$28)*10^12+SUMIFS('indusa - High Cost'!W:W,'indusa - High Cost'!$A:$A,$A$23,'indusa - High Cost'!$B:$B,$B$28)*10^12*'Misc. Finished Goods Split'!$C12</f>
        <v>1091945999999999.9</v>
      </c>
      <c r="P9" s="16">
        <f>SUMIFS('indusa - High Cost'!X:X,'indusa - High Cost'!$A:$A,'BIFUbC-biomass'!$A9,'indusa - High Cost'!$B:$B,$B$28)*10^12+SUMIFS('indusa - High Cost'!X:X,'indusa - High Cost'!$A:$A,$A$23,'indusa - High Cost'!$B:$B,$B$28)*10^12*'Misc. Finished Goods Split'!$C12</f>
        <v>1099839000000000</v>
      </c>
      <c r="Q9" s="16">
        <f>SUMIFS('indusa - High Cost'!Y:Y,'indusa - High Cost'!$A:$A,'BIFUbC-biomass'!$A9,'indusa - High Cost'!$B:$B,$B$28)*10^12+SUMIFS('indusa - High Cost'!Y:Y,'indusa - High Cost'!$A:$A,$A$23,'indusa - High Cost'!$B:$B,$B$28)*10^12*'Misc. Finished Goods Split'!$C12</f>
        <v>1111503999999999.9</v>
      </c>
      <c r="R9" s="16">
        <f>SUMIFS('indusa - High Cost'!Z:Z,'indusa - High Cost'!$A:$A,'BIFUbC-biomass'!$A9,'indusa - High Cost'!$B:$B,$B$28)*10^12+SUMIFS('indusa - High Cost'!Z:Z,'indusa - High Cost'!$A:$A,$A$23,'indusa - High Cost'!$B:$B,$B$28)*10^12*'Misc. Finished Goods Split'!$C12</f>
        <v>1124154000000000</v>
      </c>
      <c r="S9" s="16">
        <f>SUMIFS('indusa - High Cost'!AA:AA,'indusa - High Cost'!$A:$A,'BIFUbC-biomass'!$A9,'indusa - High Cost'!$B:$B,$B$28)*10^12+SUMIFS('indusa - High Cost'!AA:AA,'indusa - High Cost'!$A:$A,$A$23,'indusa - High Cost'!$B:$B,$B$28)*10^12*'Misc. Finished Goods Split'!$C12</f>
        <v>1133936000000000.3</v>
      </c>
      <c r="T9" s="16">
        <f>SUMIFS('indusa - High Cost'!AB:AB,'indusa - High Cost'!$A:$A,'BIFUbC-biomass'!$A9,'indusa - High Cost'!$B:$B,$B$28)*10^12+SUMIFS('indusa - High Cost'!AB:AB,'indusa - High Cost'!$A:$A,$A$23,'indusa - High Cost'!$B:$B,$B$28)*10^12*'Misc. Finished Goods Split'!$C12</f>
        <v>1144043000000000</v>
      </c>
      <c r="U9" s="16">
        <f>SUMIFS('indusa - High Cost'!AC:AC,'indusa - High Cost'!$A:$A,'BIFUbC-biomass'!$A9,'indusa - High Cost'!$B:$B,$B$28)*10^12+SUMIFS('indusa - High Cost'!AC:AC,'indusa - High Cost'!$A:$A,$A$23,'indusa - High Cost'!$B:$B,$B$28)*10^12*'Misc. Finished Goods Split'!$C12</f>
        <v>1153177000000000.3</v>
      </c>
      <c r="V9" s="16">
        <f>SUMIFS('indusa - High Cost'!AD:AD,'indusa - High Cost'!$A:$A,'BIFUbC-biomass'!$A9,'indusa - High Cost'!$B:$B,$B$28)*10^12+SUMIFS('indusa - High Cost'!AD:AD,'indusa - High Cost'!$A:$A,$A$23,'indusa - High Cost'!$B:$B,$B$28)*10^12*'Misc. Finished Goods Split'!$C12</f>
        <v>1166107000000000</v>
      </c>
      <c r="W9" s="16">
        <f>SUMIFS('indusa - High Cost'!AE:AE,'indusa - High Cost'!$A:$A,'BIFUbC-biomass'!$A9,'indusa - High Cost'!$B:$B,$B$28)*10^12+SUMIFS('indusa - High Cost'!AE:AE,'indusa - High Cost'!$A:$A,$A$23,'indusa - High Cost'!$B:$B,$B$28)*10^12*'Misc. Finished Goods Split'!$C12</f>
        <v>1175716000000000</v>
      </c>
      <c r="X9" s="16">
        <f>SUMIFS('indusa - High Cost'!AF:AF,'indusa - High Cost'!$A:$A,'BIFUbC-biomass'!$A9,'indusa - High Cost'!$B:$B,$B$28)*10^12+SUMIFS('indusa - High Cost'!AF:AF,'indusa - High Cost'!$A:$A,$A$23,'indusa - High Cost'!$B:$B,$B$28)*10^12*'Misc. Finished Goods Split'!$C12</f>
        <v>1186880000000000</v>
      </c>
      <c r="Y9" s="16">
        <f>SUMIFS('indusa - High Cost'!AG:AG,'indusa - High Cost'!$A:$A,'BIFUbC-biomass'!$A9,'indusa - High Cost'!$B:$B,$B$28)*10^12+SUMIFS('indusa - High Cost'!AG:AG,'indusa - High Cost'!$A:$A,$A$23,'indusa - High Cost'!$B:$B,$B$28)*10^12*'Misc. Finished Goods Split'!$C12</f>
        <v>1198228000000000</v>
      </c>
      <c r="Z9" s="16">
        <f>SUMIFS('indusa - High Cost'!AH:AH,'indusa - High Cost'!$A:$A,'BIFUbC-biomass'!$A9,'indusa - High Cost'!$B:$B,$B$28)*10^12+SUMIFS('indusa - High Cost'!AH:AH,'indusa - High Cost'!$A:$A,$A$23,'indusa - High Cost'!$B:$B,$B$28)*10^12*'Misc. Finished Goods Split'!$C12</f>
        <v>1208617000000000</v>
      </c>
      <c r="AA9" s="16">
        <f>SUMIFS('indusa - High Cost'!AI:AI,'indusa - High Cost'!$A:$A,'BIFUbC-biomass'!$A9,'indusa - High Cost'!$B:$B,$B$28)*10^12+SUMIFS('indusa - High Cost'!AI:AI,'indusa - High Cost'!$A:$A,$A$23,'indusa - High Cost'!$B:$B,$B$28)*10^12*'Misc. Finished Goods Split'!$C12</f>
        <v>1217639999999999.8</v>
      </c>
      <c r="AB9" s="16">
        <f>SUMIFS('indusa - High Cost'!AJ:AJ,'indusa - High Cost'!$A:$A,'BIFUbC-biomass'!$A9,'indusa - High Cost'!$B:$B,$B$28)*10^12+SUMIFS('indusa - High Cost'!AJ:AJ,'indusa - High Cost'!$A:$A,$A$23,'indusa - High Cost'!$B:$B,$B$28)*10^12*'Misc. Finished Goods Split'!$C12</f>
        <v>1227064000000000</v>
      </c>
      <c r="AC9" s="16"/>
    </row>
    <row r="10" spans="1:31" x14ac:dyDescent="0.25">
      <c r="A10" t="s">
        <v>107</v>
      </c>
      <c r="B10" s="16">
        <f>SUMIFS('indusa - Alt Trans'!J:J,'indusa - Alt Trans'!$A:$A,'BIFUbC-biomass'!$A10,'indusa - Alt Trans'!$B:$B,$B$28)*10^12+'AEO 2025 Table 24 Alt Trans'!F21*10^12+SUMIFS('indusa - Alt Trans'!J:J,'indusa - Alt Trans'!$A:$A,$A23,'indusa - Alt Trans'!$B:$B,$B$28)*10^12*'Misc. Finished Goods Split'!$D14</f>
        <v>893861127000000</v>
      </c>
      <c r="C10" s="16">
        <f>SUMIFS('indusa - Alt Trans'!K:K,'indusa - Alt Trans'!$A:$A,'BIFUbC-biomass'!$A10,'indusa - Alt Trans'!$B:$B,$B$28)*10^12+'AEO 2025 Table 24 Alt Trans'!G21*10^12+SUMIFS('indusa - Alt Trans'!K:K,'indusa - Alt Trans'!$A:$A,$A23,'indusa - Alt Trans'!$B:$B,$B$28)*10^12*'Misc. Finished Goods Split'!$D14</f>
        <v>915741534000000</v>
      </c>
      <c r="D10" s="16">
        <f>SUMIFS('indusa - Alt Trans'!L:L,'indusa - Alt Trans'!$A:$A,'BIFUbC-biomass'!$A10,'indusa - Alt Trans'!$B:$B,$B$28)*10^12+'AEO 2025 Table 24 Alt Trans'!H21*10^12+SUMIFS('indusa - Alt Trans'!L:L,'indusa - Alt Trans'!$A:$A,$A23,'indusa - Alt Trans'!$B:$B,$B$28)*10^12*'Misc. Finished Goods Split'!$D14</f>
        <v>915864855000000</v>
      </c>
      <c r="E10" s="16">
        <f>SUMIFS('indusa - Alt Trans'!M:M,'indusa - Alt Trans'!$A:$A,'BIFUbC-biomass'!$A10,'indusa - Alt Trans'!$B:$B,$B$28)*10^12+'AEO 2025 Table 24 Alt Trans'!I21*10^12+SUMIFS('indusa - Alt Trans'!M:M,'indusa - Alt Trans'!$A:$A,$A23,'indusa - Alt Trans'!$B:$B,$B$28)*10^12*'Misc. Finished Goods Split'!$D14</f>
        <v>917102125000000</v>
      </c>
      <c r="F10" s="16">
        <f>SUMIFS('indusa - Alt Trans'!N:N,'indusa - Alt Trans'!$A:$A,'BIFUbC-biomass'!$A10,'indusa - Alt Trans'!$B:$B,$B$28)*10^12+'AEO 2025 Table 24 Alt Trans'!J21*10^12+SUMIFS('indusa - Alt Trans'!N:N,'indusa - Alt Trans'!$A:$A,$A23,'indusa - Alt Trans'!$B:$B,$B$28)*10^12*'Misc. Finished Goods Split'!$D14</f>
        <v>916269240000000</v>
      </c>
      <c r="G10" s="16">
        <f>SUMIFS('indusa - Alt Trans'!O:O,'indusa - Alt Trans'!$A:$A,'BIFUbC-biomass'!$A10,'indusa - Alt Trans'!$B:$B,$B$28)*10^12+'AEO 2025 Table 24 Alt Trans'!K21*10^12+SUMIFS('indusa - Alt Trans'!O:O,'indusa - Alt Trans'!$A:$A,$A23,'indusa - Alt Trans'!$B:$B,$B$28)*10^12*'Misc. Finished Goods Split'!$D14</f>
        <v>917413872000000</v>
      </c>
      <c r="H10" s="16">
        <f>SUMIFS('indusa - Alt Trans'!P:P,'indusa - Alt Trans'!$A:$A,'BIFUbC-biomass'!$A10,'indusa - Alt Trans'!$B:$B,$B$28)*10^12+'AEO 2025 Table 24 Alt Trans'!L21*10^12+SUMIFS('indusa - Alt Trans'!P:P,'indusa - Alt Trans'!$A:$A,$A23,'indusa - Alt Trans'!$B:$B,$B$28)*10^12*'Misc. Finished Goods Split'!$D14</f>
        <v>916960175000000</v>
      </c>
      <c r="I10" s="16">
        <f>SUMIFS('indusa - Alt Trans'!Q:Q,'indusa - Alt Trans'!$A:$A,'BIFUbC-biomass'!$A10,'indusa - Alt Trans'!$B:$B,$B$28)*10^12+'AEO 2025 Table 24 Alt Trans'!M21*10^12+SUMIFS('indusa - Alt Trans'!Q:Q,'indusa - Alt Trans'!$A:$A,$A23,'indusa - Alt Trans'!$B:$B,$B$28)*10^12*'Misc. Finished Goods Split'!$D14</f>
        <v>916783003000000</v>
      </c>
      <c r="J10" s="16">
        <f>SUMIFS('indusa - Alt Trans'!R:R,'indusa - Alt Trans'!$A:$A,'BIFUbC-biomass'!$A10,'indusa - Alt Trans'!$B:$B,$B$28)*10^12+'AEO 2025 Table 24 Alt Trans'!N21*10^12+SUMIFS('indusa - Alt Trans'!R:R,'indusa - Alt Trans'!$A:$A,$A23,'indusa - Alt Trans'!$B:$B,$B$28)*10^12*'Misc. Finished Goods Split'!$D14</f>
        <v>916891361000000</v>
      </c>
      <c r="K10" s="16">
        <f>SUMIFS('indusa - Alt Trans'!S:S,'indusa - Alt Trans'!$A:$A,'BIFUbC-biomass'!$A10,'indusa - Alt Trans'!$B:$B,$B$28)*10^12+'AEO 2025 Table 24 Alt Trans'!O21*10^12+SUMIFS('indusa - Alt Trans'!S:S,'indusa - Alt Trans'!$A:$A,$A23,'indusa - Alt Trans'!$B:$B,$B$28)*10^12*'Misc. Finished Goods Split'!$D14</f>
        <v>917637626000000</v>
      </c>
      <c r="L10" s="16">
        <f>SUMIFS('indusa - Alt Trans'!T:T,'indusa - Alt Trans'!$A:$A,'BIFUbC-biomass'!$A10,'indusa - Alt Trans'!$B:$B,$B$28)*10^12+'AEO 2025 Table 24 Alt Trans'!P21*10^12+SUMIFS('indusa - Alt Trans'!T:T,'indusa - Alt Trans'!$A:$A,$A23,'indusa - Alt Trans'!$B:$B,$B$28)*10^12*'Misc. Finished Goods Split'!$D14</f>
        <v>918078988000000</v>
      </c>
      <c r="M10" s="16">
        <f>SUMIFS('indusa - Alt Trans'!U:U,'indusa - Alt Trans'!$A:$A,'BIFUbC-biomass'!$A10,'indusa - Alt Trans'!$B:$B,$B$28)*10^12+'AEO 2025 Table 24 Alt Trans'!Q21*10^12+SUMIFS('indusa - Alt Trans'!U:U,'indusa - Alt Trans'!$A:$A,$A23,'indusa - Alt Trans'!$B:$B,$B$28)*10^12*'Misc. Finished Goods Split'!$D14</f>
        <v>917752506000000</v>
      </c>
      <c r="N10" s="16">
        <f>SUMIFS('indusa - Alt Trans'!V:V,'indusa - Alt Trans'!$A:$A,'BIFUbC-biomass'!$A10,'indusa - Alt Trans'!$B:$B,$B$28)*10^12+'AEO 2025 Table 24 Alt Trans'!R21*10^12+SUMIFS('indusa - Alt Trans'!V:V,'indusa - Alt Trans'!$A:$A,$A23,'indusa - Alt Trans'!$B:$B,$B$28)*10^12*'Misc. Finished Goods Split'!$D14</f>
        <v>919558568000000</v>
      </c>
      <c r="O10" s="16">
        <f>SUMIFS('indusa - Alt Trans'!W:W,'indusa - Alt Trans'!$A:$A,'BIFUbC-biomass'!$A10,'indusa - Alt Trans'!$B:$B,$B$28)*10^12+'AEO 2025 Table 24 Alt Trans'!S21*10^12+SUMIFS('indusa - Alt Trans'!W:W,'indusa - Alt Trans'!$A:$A,$A23,'indusa - Alt Trans'!$B:$B,$B$28)*10^12*'Misc. Finished Goods Split'!$D14</f>
        <v>921869307000000</v>
      </c>
      <c r="P10" s="16">
        <f>SUMIFS('indusa - Alt Trans'!X:X,'indusa - Alt Trans'!$A:$A,'BIFUbC-biomass'!$A10,'indusa - Alt Trans'!$B:$B,$B$28)*10^12+'AEO 2025 Table 24 Alt Trans'!T21*10^12+SUMIFS('indusa - Alt Trans'!X:X,'indusa - Alt Trans'!$A:$A,$A23,'indusa - Alt Trans'!$B:$B,$B$28)*10^12*'Misc. Finished Goods Split'!$D14</f>
        <v>922418433000000</v>
      </c>
      <c r="Q10" s="16">
        <f>SUMIFS('indusa - Alt Trans'!Y:Y,'indusa - Alt Trans'!$A:$A,'BIFUbC-biomass'!$A10,'indusa - Alt Trans'!$B:$B,$B$28)*10^12+'AEO 2025 Table 24 Alt Trans'!U21*10^12+SUMIFS('indusa - Alt Trans'!Y:Y,'indusa - Alt Trans'!$A:$A,$A23,'indusa - Alt Trans'!$B:$B,$B$28)*10^12*'Misc. Finished Goods Split'!$D14</f>
        <v>926147596000000</v>
      </c>
      <c r="R10" s="16">
        <f>SUMIFS('indusa - Alt Trans'!Z:Z,'indusa - Alt Trans'!$A:$A,'BIFUbC-biomass'!$A10,'indusa - Alt Trans'!$B:$B,$B$28)*10^12+'AEO 2025 Table 24 Alt Trans'!V21*10^12+SUMIFS('indusa - Alt Trans'!Z:Z,'indusa - Alt Trans'!$A:$A,$A23,'indusa - Alt Trans'!$B:$B,$B$28)*10^12*'Misc. Finished Goods Split'!$D14</f>
        <v>931413944000000</v>
      </c>
      <c r="S10" s="16">
        <f>SUMIFS('indusa - Alt Trans'!AA:AA,'indusa - Alt Trans'!$A:$A,'BIFUbC-biomass'!$A10,'indusa - Alt Trans'!$B:$B,$B$28)*10^12+'AEO 2025 Table 24 Alt Trans'!W21*10^12+SUMIFS('indusa - Alt Trans'!AA:AA,'indusa - Alt Trans'!$A:$A,$A23,'indusa - Alt Trans'!$B:$B,$B$28)*10^12*'Misc. Finished Goods Split'!$D14</f>
        <v>933784312000000</v>
      </c>
      <c r="T10" s="16">
        <f>SUMIFS('indusa - Alt Trans'!AB:AB,'indusa - Alt Trans'!$A:$A,'BIFUbC-biomass'!$A10,'indusa - Alt Trans'!$B:$B,$B$28)*10^12+'AEO 2025 Table 24 Alt Trans'!X21*10^12+SUMIFS('indusa - Alt Trans'!AB:AB,'indusa - Alt Trans'!$A:$A,$A23,'indusa - Alt Trans'!$B:$B,$B$28)*10^12*'Misc. Finished Goods Split'!$D14</f>
        <v>935367808000000</v>
      </c>
      <c r="U10" s="16">
        <f>SUMIFS('indusa - Alt Trans'!AC:AC,'indusa - Alt Trans'!$A:$A,'BIFUbC-biomass'!$A10,'indusa - Alt Trans'!$B:$B,$B$28)*10^12+'AEO 2025 Table 24 Alt Trans'!Y21*10^12+SUMIFS('indusa - Alt Trans'!AC:AC,'indusa - Alt Trans'!$A:$A,$A23,'indusa - Alt Trans'!$B:$B,$B$28)*10^12*'Misc. Finished Goods Split'!$D14</f>
        <v>946357356000000</v>
      </c>
      <c r="V10" s="16">
        <f>SUMIFS('indusa - Alt Trans'!AD:AD,'indusa - Alt Trans'!$A:$A,'BIFUbC-biomass'!$A10,'indusa - Alt Trans'!$B:$B,$B$28)*10^12+'AEO 2025 Table 24 Alt Trans'!Z21*10^12+SUMIFS('indusa - Alt Trans'!AD:AD,'indusa - Alt Trans'!$A:$A,$A23,'indusa - Alt Trans'!$B:$B,$B$28)*10^12*'Misc. Finished Goods Split'!$D14</f>
        <v>950267121000000</v>
      </c>
      <c r="W10" s="16">
        <f>SUMIFS('indusa - Alt Trans'!AE:AE,'indusa - Alt Trans'!$A:$A,'BIFUbC-biomass'!$A10,'indusa - Alt Trans'!$B:$B,$B$28)*10^12+'AEO 2025 Table 24 Alt Trans'!AA21*10^12+SUMIFS('indusa - Alt Trans'!AE:AE,'indusa - Alt Trans'!$A:$A,$A23,'indusa - Alt Trans'!$B:$B,$B$28)*10^12*'Misc. Finished Goods Split'!$D14</f>
        <v>954733332000000</v>
      </c>
      <c r="X10" s="16">
        <f>SUMIFS('indusa - Alt Trans'!AF:AF,'indusa - Alt Trans'!$A:$A,'BIFUbC-biomass'!$A10,'indusa - Alt Trans'!$B:$B,$B$28)*10^12+'AEO 2025 Table 24 Alt Trans'!AB21*10^12+SUMIFS('indusa - Alt Trans'!AF:AF,'indusa - Alt Trans'!$A:$A,$A23,'indusa - Alt Trans'!$B:$B,$B$28)*10^12*'Misc. Finished Goods Split'!$D14</f>
        <v>958182373000000</v>
      </c>
      <c r="Y10" s="16">
        <f>SUMIFS('indusa - Alt Trans'!AG:AG,'indusa - Alt Trans'!$A:$A,'BIFUbC-biomass'!$A10,'indusa - Alt Trans'!$B:$B,$B$28)*10^12+'AEO 2025 Table 24 Alt Trans'!AC21*10^12+SUMIFS('indusa - Alt Trans'!AG:AG,'indusa - Alt Trans'!$A:$A,$A23,'indusa - Alt Trans'!$B:$B,$B$28)*10^12*'Misc. Finished Goods Split'!$D14</f>
        <v>963570212000000</v>
      </c>
      <c r="Z10" s="16">
        <f>SUMIFS('indusa - Alt Trans'!AH:AH,'indusa - Alt Trans'!$A:$A,'BIFUbC-biomass'!$A10,'indusa - Alt Trans'!$B:$B,$B$28)*10^12+'AEO 2025 Table 24 Alt Trans'!AD21*10^12+SUMIFS('indusa - Alt Trans'!AH:AH,'indusa - Alt Trans'!$A:$A,$A23,'indusa - Alt Trans'!$B:$B,$B$28)*10^12*'Misc. Finished Goods Split'!$D14</f>
        <v>967550591000000</v>
      </c>
      <c r="AA10" s="16">
        <f>SUMIFS('indusa - Alt Trans'!AI:AI,'indusa - Alt Trans'!$A:$A,'BIFUbC-biomass'!$A10,'indusa - Alt Trans'!$B:$B,$B$28)*10^12+'AEO 2025 Table 24 Alt Trans'!AE21*10^12+SUMIFS('indusa - Alt Trans'!AI:AI,'indusa - Alt Trans'!$A:$A,$A23,'indusa - Alt Trans'!$B:$B,$B$28)*10^12*'Misc. Finished Goods Split'!$D14</f>
        <v>972356913000000</v>
      </c>
      <c r="AB10" s="16">
        <f>SUMIFS('indusa - Alt Trans'!AJ:AJ,'indusa - Alt Trans'!$A:$A,'BIFUbC-biomass'!$A10,'indusa - Alt Trans'!$B:$B,$B$28)*10^12+'AEO 2025 Table 24 Alt Trans'!AF21*10^12+SUMIFS('indusa - Alt Trans'!AJ:AJ,'indusa - Alt Trans'!$A:$A,$A23,'indusa - Alt Trans'!$B:$B,$B$28)*10^12*'Misc. Finished Goods Split'!$D14</f>
        <v>972759270000000</v>
      </c>
    </row>
    <row r="11" spans="1:31" x14ac:dyDescent="0.25">
      <c r="A11" t="s">
        <v>108</v>
      </c>
      <c r="B11" s="16">
        <f>SUMIFS('indusa - Alt Trans'!J:J,'indusa - Alt Trans'!$A:$A,'BIFUbC-biomass'!$A11,'indusa - Alt Trans'!$B:$B,$B$28)*10^12</f>
        <v>192000000000</v>
      </c>
      <c r="C11" s="16">
        <f>SUMIFS('indusa - Alt Trans'!K:K,'indusa - Alt Trans'!$A:$A,'BIFUbC-biomass'!$A11,'indusa - Alt Trans'!$B:$B,$B$28)*10^12</f>
        <v>188000000000</v>
      </c>
      <c r="D11" s="16">
        <f>SUMIFS('indusa - Alt Trans'!L:L,'indusa - Alt Trans'!$A:$A,'BIFUbC-biomass'!$A11,'indusa - Alt Trans'!$B:$B,$B$28)*10^12</f>
        <v>191000000000</v>
      </c>
      <c r="E11" s="16">
        <f>SUMIFS('indusa - Alt Trans'!M:M,'indusa - Alt Trans'!$A:$A,'BIFUbC-biomass'!$A11,'indusa - Alt Trans'!$B:$B,$B$28)*10^12</f>
        <v>199000000000</v>
      </c>
      <c r="F11" s="16">
        <f>SUMIFS('indusa - Alt Trans'!N:N,'indusa - Alt Trans'!$A:$A,'BIFUbC-biomass'!$A11,'indusa - Alt Trans'!$B:$B,$B$28)*10^12</f>
        <v>209000000000</v>
      </c>
      <c r="G11" s="16">
        <f>SUMIFS('indusa - Alt Trans'!O:O,'indusa - Alt Trans'!$A:$A,'BIFUbC-biomass'!$A11,'indusa - Alt Trans'!$B:$B,$B$28)*10^12</f>
        <v>219000000000</v>
      </c>
      <c r="H11" s="16">
        <f>SUMIFS('indusa - Alt Trans'!P:P,'indusa - Alt Trans'!$A:$A,'BIFUbC-biomass'!$A11,'indusa - Alt Trans'!$B:$B,$B$28)*10^12</f>
        <v>231000000000</v>
      </c>
      <c r="I11" s="16">
        <f>SUMIFS('indusa - Alt Trans'!Q:Q,'indusa - Alt Trans'!$A:$A,'BIFUbC-biomass'!$A11,'indusa - Alt Trans'!$B:$B,$B$28)*10^12</f>
        <v>243000000000</v>
      </c>
      <c r="J11" s="16">
        <f>SUMIFS('indusa - Alt Trans'!R:R,'indusa - Alt Trans'!$A:$A,'BIFUbC-biomass'!$A11,'indusa - Alt Trans'!$B:$B,$B$28)*10^12</f>
        <v>259000000000</v>
      </c>
      <c r="K11" s="16">
        <f>SUMIFS('indusa - Alt Trans'!S:S,'indusa - Alt Trans'!$A:$A,'BIFUbC-biomass'!$A11,'indusa - Alt Trans'!$B:$B,$B$28)*10^12</f>
        <v>277000000000</v>
      </c>
      <c r="L11" s="16">
        <f>SUMIFS('indusa - Alt Trans'!T:T,'indusa - Alt Trans'!$A:$A,'BIFUbC-biomass'!$A11,'indusa - Alt Trans'!$B:$B,$B$28)*10^12</f>
        <v>292000000000</v>
      </c>
      <c r="M11" s="16">
        <f>SUMIFS('indusa - Alt Trans'!U:U,'indusa - Alt Trans'!$A:$A,'BIFUbC-biomass'!$A11,'indusa - Alt Trans'!$B:$B,$B$28)*10^12</f>
        <v>301000000000</v>
      </c>
      <c r="N11" s="16">
        <f>SUMIFS('indusa - Alt Trans'!V:V,'indusa - Alt Trans'!$A:$A,'BIFUbC-biomass'!$A11,'indusa - Alt Trans'!$B:$B,$B$28)*10^12</f>
        <v>313000000000</v>
      </c>
      <c r="O11" s="16">
        <f>SUMIFS('indusa - Alt Trans'!W:W,'indusa - Alt Trans'!$A:$A,'BIFUbC-biomass'!$A11,'indusa - Alt Trans'!$B:$B,$B$28)*10^12</f>
        <v>334000000000</v>
      </c>
      <c r="P11" s="16">
        <f>SUMIFS('indusa - Alt Trans'!X:X,'indusa - Alt Trans'!$A:$A,'BIFUbC-biomass'!$A11,'indusa - Alt Trans'!$B:$B,$B$28)*10^12</f>
        <v>356000000000</v>
      </c>
      <c r="Q11" s="16">
        <f>SUMIFS('indusa - Alt Trans'!Y:Y,'indusa - Alt Trans'!$A:$A,'BIFUbC-biomass'!$A11,'indusa - Alt Trans'!$B:$B,$B$28)*10^12</f>
        <v>378000000000</v>
      </c>
      <c r="R11" s="16">
        <f>SUMIFS('indusa - Alt Trans'!Z:Z,'indusa - Alt Trans'!$A:$A,'BIFUbC-biomass'!$A11,'indusa - Alt Trans'!$B:$B,$B$28)*10^12</f>
        <v>403000000000</v>
      </c>
      <c r="S11" s="16">
        <f>SUMIFS('indusa - Alt Trans'!AA:AA,'indusa - Alt Trans'!$A:$A,'BIFUbC-biomass'!$A11,'indusa - Alt Trans'!$B:$B,$B$28)*10^12</f>
        <v>433000000000</v>
      </c>
      <c r="T11" s="16">
        <f>SUMIFS('indusa - Alt Trans'!AB:AB,'indusa - Alt Trans'!$A:$A,'BIFUbC-biomass'!$A11,'indusa - Alt Trans'!$B:$B,$B$28)*10^12</f>
        <v>469000000000</v>
      </c>
      <c r="U11" s="16">
        <f>SUMIFS('indusa - Alt Trans'!AC:AC,'indusa - Alt Trans'!$A:$A,'BIFUbC-biomass'!$A11,'indusa - Alt Trans'!$B:$B,$B$28)*10^12</f>
        <v>507000000000</v>
      </c>
      <c r="V11" s="16">
        <f>SUMIFS('indusa - Alt Trans'!AD:AD,'indusa - Alt Trans'!$A:$A,'BIFUbC-biomass'!$A11,'indusa - Alt Trans'!$B:$B,$B$28)*10^12</f>
        <v>538000000000.00006</v>
      </c>
      <c r="W11" s="16">
        <f>SUMIFS('indusa - Alt Trans'!AE:AE,'indusa - Alt Trans'!$A:$A,'BIFUbC-biomass'!$A11,'indusa - Alt Trans'!$B:$B,$B$28)*10^12</f>
        <v>562000000000</v>
      </c>
      <c r="X11" s="16">
        <f>SUMIFS('indusa - Alt Trans'!AF:AF,'indusa - Alt Trans'!$A:$A,'BIFUbC-biomass'!$A11,'indusa - Alt Trans'!$B:$B,$B$28)*10^12</f>
        <v>584000000000</v>
      </c>
      <c r="Y11" s="16">
        <f>SUMIFS('indusa - Alt Trans'!AG:AG,'indusa - Alt Trans'!$A:$A,'BIFUbC-biomass'!$A11,'indusa - Alt Trans'!$B:$B,$B$28)*10^12</f>
        <v>619000000000</v>
      </c>
      <c r="Z11" s="16">
        <f>SUMIFS('indusa - Alt Trans'!AH:AH,'indusa - Alt Trans'!$A:$A,'BIFUbC-biomass'!$A11,'indusa - Alt Trans'!$B:$B,$B$28)*10^12</f>
        <v>664000000000</v>
      </c>
      <c r="AA11" s="16">
        <f>SUMIFS('indusa - Alt Trans'!AI:AI,'indusa - Alt Trans'!$A:$A,'BIFUbC-biomass'!$A11,'indusa - Alt Trans'!$B:$B,$B$28)*10^12</f>
        <v>708000000000</v>
      </c>
      <c r="AB11" s="16">
        <f>SUMIFS('indusa - Alt Trans'!AJ:AJ,'indusa - Alt Trans'!$A:$A,'BIFUbC-biomass'!$A11,'indusa - Alt Trans'!$B:$B,$B$28)*10^12</f>
        <v>744000000000</v>
      </c>
    </row>
    <row r="12" spans="1:31" x14ac:dyDescent="0.25">
      <c r="A12" t="s">
        <v>109</v>
      </c>
      <c r="B12" s="16">
        <f>SUMIFS('indusa - High Cost'!J:J,'indusa - High Cost'!$A:$A,'BIFUbC-biomass'!$A12,'indusa - High Cost'!$B:$B,$B$28)*10^12</f>
        <v>0</v>
      </c>
      <c r="C12" s="16">
        <f>SUMIFS('indusa - High Cost'!K:K,'indusa - High Cost'!$A:$A,'BIFUbC-biomass'!$A12,'indusa - High Cost'!$B:$B,$B$28)*10^12</f>
        <v>0</v>
      </c>
      <c r="D12" s="16">
        <f>SUMIFS('indusa - High Cost'!L:L,'indusa - High Cost'!$A:$A,'BIFUbC-biomass'!$A12,'indusa - High Cost'!$B:$B,$B$28)*10^12</f>
        <v>0</v>
      </c>
      <c r="E12" s="16">
        <f>SUMIFS('indusa - High Cost'!M:M,'indusa - High Cost'!$A:$A,'BIFUbC-biomass'!$A12,'indusa - High Cost'!$B:$B,$B$28)*10^12</f>
        <v>0</v>
      </c>
      <c r="F12" s="16">
        <f>SUMIFS('indusa - High Cost'!N:N,'indusa - High Cost'!$A:$A,'BIFUbC-biomass'!$A12,'indusa - High Cost'!$B:$B,$B$28)*10^12</f>
        <v>0</v>
      </c>
      <c r="G12" s="16">
        <f>SUMIFS('indusa - High Cost'!O:O,'indusa - High Cost'!$A:$A,'BIFUbC-biomass'!$A12,'indusa - High Cost'!$B:$B,$B$28)*10^12</f>
        <v>0</v>
      </c>
      <c r="H12" s="16">
        <f>SUMIFS('indusa - High Cost'!P:P,'indusa - High Cost'!$A:$A,'BIFUbC-biomass'!$A12,'indusa - High Cost'!$B:$B,$B$28)*10^12</f>
        <v>0</v>
      </c>
      <c r="I12" s="16">
        <f>SUMIFS('indusa - High Cost'!Q:Q,'indusa - High Cost'!$A:$A,'BIFUbC-biomass'!$A12,'indusa - High Cost'!$B:$B,$B$28)*10^12</f>
        <v>0</v>
      </c>
      <c r="J12" s="16">
        <f>SUMIFS('indusa - High Cost'!R:R,'indusa - High Cost'!$A:$A,'BIFUbC-biomass'!$A12,'indusa - High Cost'!$B:$B,$B$28)*10^12</f>
        <v>0</v>
      </c>
      <c r="K12" s="16">
        <f>SUMIFS('indusa - High Cost'!S:S,'indusa - High Cost'!$A:$A,'BIFUbC-biomass'!$A12,'indusa - High Cost'!$B:$B,$B$28)*10^12</f>
        <v>0</v>
      </c>
      <c r="L12" s="16">
        <f>SUMIFS('indusa - High Cost'!T:T,'indusa - High Cost'!$A:$A,'BIFUbC-biomass'!$A12,'indusa - High Cost'!$B:$B,$B$28)*10^12</f>
        <v>0</v>
      </c>
      <c r="M12" s="16">
        <f>SUMIFS('indusa - High Cost'!U:U,'indusa - High Cost'!$A:$A,'BIFUbC-biomass'!$A12,'indusa - High Cost'!$B:$B,$B$28)*10^12</f>
        <v>0</v>
      </c>
      <c r="N12" s="16">
        <f>SUMIFS('indusa - High Cost'!V:V,'indusa - High Cost'!$A:$A,'BIFUbC-biomass'!$A12,'indusa - High Cost'!$B:$B,$B$28)*10^12</f>
        <v>0</v>
      </c>
      <c r="O12" s="16">
        <f>SUMIFS('indusa - High Cost'!W:W,'indusa - High Cost'!$A:$A,'BIFUbC-biomass'!$A12,'indusa - High Cost'!$B:$B,$B$28)*10^12</f>
        <v>0</v>
      </c>
      <c r="P12" s="16">
        <f>SUMIFS('indusa - High Cost'!X:X,'indusa - High Cost'!$A:$A,'BIFUbC-biomass'!$A12,'indusa - High Cost'!$B:$B,$B$28)*10^12</f>
        <v>0</v>
      </c>
      <c r="Q12" s="16">
        <f>SUMIFS('indusa - High Cost'!Y:Y,'indusa - High Cost'!$A:$A,'BIFUbC-biomass'!$A12,'indusa - High Cost'!$B:$B,$B$28)*10^12</f>
        <v>0</v>
      </c>
      <c r="R12" s="16">
        <f>SUMIFS('indusa - High Cost'!Z:Z,'indusa - High Cost'!$A:$A,'BIFUbC-biomass'!$A12,'indusa - High Cost'!$B:$B,$B$28)*10^12</f>
        <v>0</v>
      </c>
      <c r="S12" s="16">
        <f>SUMIFS('indusa - High Cost'!AA:AA,'indusa - High Cost'!$A:$A,'BIFUbC-biomass'!$A12,'indusa - High Cost'!$B:$B,$B$28)*10^12</f>
        <v>0</v>
      </c>
      <c r="T12" s="16">
        <f>SUMIFS('indusa - High Cost'!AB:AB,'indusa - High Cost'!$A:$A,'BIFUbC-biomass'!$A12,'indusa - High Cost'!$B:$B,$B$28)*10^12</f>
        <v>0</v>
      </c>
      <c r="U12" s="16">
        <f>SUMIFS('indusa - High Cost'!AC:AC,'indusa - High Cost'!$A:$A,'BIFUbC-biomass'!$A12,'indusa - High Cost'!$B:$B,$B$28)*10^12</f>
        <v>0</v>
      </c>
      <c r="V12" s="16">
        <f>SUMIFS('indusa - High Cost'!AD:AD,'indusa - High Cost'!$A:$A,'BIFUbC-biomass'!$A12,'indusa - High Cost'!$B:$B,$B$28)*10^12</f>
        <v>0</v>
      </c>
      <c r="W12" s="16">
        <f>SUMIFS('indusa - High Cost'!AE:AE,'indusa - High Cost'!$A:$A,'BIFUbC-biomass'!$A12,'indusa - High Cost'!$B:$B,$B$28)*10^12</f>
        <v>0</v>
      </c>
      <c r="X12" s="16">
        <f>SUMIFS('indusa - High Cost'!AF:AF,'indusa - High Cost'!$A:$A,'BIFUbC-biomass'!$A12,'indusa - High Cost'!$B:$B,$B$28)*10^12</f>
        <v>0</v>
      </c>
      <c r="Y12" s="16">
        <f>SUMIFS('indusa - High Cost'!AG:AG,'indusa - High Cost'!$A:$A,'BIFUbC-biomass'!$A12,'indusa - High Cost'!$B:$B,$B$28)*10^12</f>
        <v>0</v>
      </c>
      <c r="Z12" s="16">
        <f>SUMIFS('indusa - High Cost'!AH:AH,'indusa - High Cost'!$A:$A,'BIFUbC-biomass'!$A12,'indusa - High Cost'!$B:$B,$B$28)*10^12</f>
        <v>0</v>
      </c>
      <c r="AA12" s="16">
        <f>SUMIFS('indusa - High Cost'!AI:AI,'indusa - High Cost'!$A:$A,'BIFUbC-biomass'!$A12,'indusa - High Cost'!$B:$B,$B$28)*10^12</f>
        <v>0</v>
      </c>
      <c r="AB12" s="16">
        <f>SUMIFS('indusa - High Cost'!AJ:AJ,'indusa - High Cost'!$A:$A,'BIFUbC-biomass'!$A12,'indusa - High Cost'!$B:$B,$B$28)*10^12</f>
        <v>0</v>
      </c>
    </row>
    <row r="13" spans="1:31" x14ac:dyDescent="0.25">
      <c r="A13" t="s">
        <v>110</v>
      </c>
      <c r="B13" s="16">
        <f>SUMIFS('indusa - High Cost'!J:J,'indusa - High Cost'!$A:$A,'BIFUbC-biomass'!$A13,'indusa - High Cost'!$B:$B,$B$28)*10^12</f>
        <v>0</v>
      </c>
      <c r="C13" s="16">
        <f>SUMIFS('indusa - High Cost'!K:K,'indusa - High Cost'!$A:$A,'BIFUbC-biomass'!$A13,'indusa - High Cost'!$B:$B,$B$28)*10^12</f>
        <v>0</v>
      </c>
      <c r="D13" s="16">
        <f>SUMIFS('indusa - High Cost'!L:L,'indusa - High Cost'!$A:$A,'BIFUbC-biomass'!$A13,'indusa - High Cost'!$B:$B,$B$28)*10^12</f>
        <v>0</v>
      </c>
      <c r="E13" s="16">
        <f>SUMIFS('indusa - High Cost'!M:M,'indusa - High Cost'!$A:$A,'BIFUbC-biomass'!$A13,'indusa - High Cost'!$B:$B,$B$28)*10^12</f>
        <v>0</v>
      </c>
      <c r="F13" s="16">
        <f>SUMIFS('indusa - High Cost'!N:N,'indusa - High Cost'!$A:$A,'BIFUbC-biomass'!$A13,'indusa - High Cost'!$B:$B,$B$28)*10^12</f>
        <v>0</v>
      </c>
      <c r="G13" s="16">
        <f>SUMIFS('indusa - High Cost'!O:O,'indusa - High Cost'!$A:$A,'BIFUbC-biomass'!$A13,'indusa - High Cost'!$B:$B,$B$28)*10^12</f>
        <v>0</v>
      </c>
      <c r="H13" s="16">
        <f>SUMIFS('indusa - High Cost'!P:P,'indusa - High Cost'!$A:$A,'BIFUbC-biomass'!$A13,'indusa - High Cost'!$B:$B,$B$28)*10^12</f>
        <v>0</v>
      </c>
      <c r="I13" s="16">
        <f>SUMIFS('indusa - High Cost'!Q:Q,'indusa - High Cost'!$A:$A,'BIFUbC-biomass'!$A13,'indusa - High Cost'!$B:$B,$B$28)*10^12</f>
        <v>0</v>
      </c>
      <c r="J13" s="16">
        <f>SUMIFS('indusa - High Cost'!R:R,'indusa - High Cost'!$A:$A,'BIFUbC-biomass'!$A13,'indusa - High Cost'!$B:$B,$B$28)*10^12</f>
        <v>0</v>
      </c>
      <c r="K13" s="16">
        <f>SUMIFS('indusa - High Cost'!S:S,'indusa - High Cost'!$A:$A,'BIFUbC-biomass'!$A13,'indusa - High Cost'!$B:$B,$B$28)*10^12</f>
        <v>0</v>
      </c>
      <c r="L13" s="16">
        <f>SUMIFS('indusa - High Cost'!T:T,'indusa - High Cost'!$A:$A,'BIFUbC-biomass'!$A13,'indusa - High Cost'!$B:$B,$B$28)*10^12</f>
        <v>0</v>
      </c>
      <c r="M13" s="16">
        <f>SUMIFS('indusa - High Cost'!U:U,'indusa - High Cost'!$A:$A,'BIFUbC-biomass'!$A13,'indusa - High Cost'!$B:$B,$B$28)*10^12</f>
        <v>0</v>
      </c>
      <c r="N13" s="16">
        <f>SUMIFS('indusa - High Cost'!V:V,'indusa - High Cost'!$A:$A,'BIFUbC-biomass'!$A13,'indusa - High Cost'!$B:$B,$B$28)*10^12</f>
        <v>0</v>
      </c>
      <c r="O13" s="16">
        <f>SUMIFS('indusa - High Cost'!W:W,'indusa - High Cost'!$A:$A,'BIFUbC-biomass'!$A13,'indusa - High Cost'!$B:$B,$B$28)*10^12</f>
        <v>0</v>
      </c>
      <c r="P13" s="16">
        <f>SUMIFS('indusa - High Cost'!X:X,'indusa - High Cost'!$A:$A,'BIFUbC-biomass'!$A13,'indusa - High Cost'!$B:$B,$B$28)*10^12</f>
        <v>0</v>
      </c>
      <c r="Q13" s="16">
        <f>SUMIFS('indusa - High Cost'!Y:Y,'indusa - High Cost'!$A:$A,'BIFUbC-biomass'!$A13,'indusa - High Cost'!$B:$B,$B$28)*10^12</f>
        <v>0</v>
      </c>
      <c r="R13" s="16">
        <f>SUMIFS('indusa - High Cost'!Z:Z,'indusa - High Cost'!$A:$A,'BIFUbC-biomass'!$A13,'indusa - High Cost'!$B:$B,$B$28)*10^12</f>
        <v>0</v>
      </c>
      <c r="S13" s="16">
        <f>SUMIFS('indusa - High Cost'!AA:AA,'indusa - High Cost'!$A:$A,'BIFUbC-biomass'!$A13,'indusa - High Cost'!$B:$B,$B$28)*10^12</f>
        <v>0</v>
      </c>
      <c r="T13" s="16">
        <f>SUMIFS('indusa - High Cost'!AB:AB,'indusa - High Cost'!$A:$A,'BIFUbC-biomass'!$A13,'indusa - High Cost'!$B:$B,$B$28)*10^12</f>
        <v>0</v>
      </c>
      <c r="U13" s="16">
        <f>SUMIFS('indusa - High Cost'!AC:AC,'indusa - High Cost'!$A:$A,'BIFUbC-biomass'!$A13,'indusa - High Cost'!$B:$B,$B$28)*10^12</f>
        <v>0</v>
      </c>
      <c r="V13" s="16">
        <f>SUMIFS('indusa - High Cost'!AD:AD,'indusa - High Cost'!$A:$A,'BIFUbC-biomass'!$A13,'indusa - High Cost'!$B:$B,$B$28)*10^12</f>
        <v>0</v>
      </c>
      <c r="W13" s="16">
        <f>SUMIFS('indusa - High Cost'!AE:AE,'indusa - High Cost'!$A:$A,'BIFUbC-biomass'!$A13,'indusa - High Cost'!$B:$B,$B$28)*10^12</f>
        <v>0</v>
      </c>
      <c r="X13" s="16">
        <f>SUMIFS('indusa - High Cost'!AF:AF,'indusa - High Cost'!$A:$A,'BIFUbC-biomass'!$A13,'indusa - High Cost'!$B:$B,$B$28)*10^12</f>
        <v>0</v>
      </c>
      <c r="Y13" s="16">
        <f>SUMIFS('indusa - High Cost'!AG:AG,'indusa - High Cost'!$A:$A,'BIFUbC-biomass'!$A13,'indusa - High Cost'!$B:$B,$B$28)*10^12</f>
        <v>0</v>
      </c>
      <c r="Z13" s="16">
        <f>SUMIFS('indusa - High Cost'!AH:AH,'indusa - High Cost'!$A:$A,'BIFUbC-biomass'!$A13,'indusa - High Cost'!$B:$B,$B$28)*10^12</f>
        <v>0</v>
      </c>
      <c r="AA13" s="16">
        <f>SUMIFS('indusa - High Cost'!AI:AI,'indusa - High Cost'!$A:$A,'BIFUbC-biomass'!$A13,'indusa - High Cost'!$B:$B,$B$28)*10^12</f>
        <v>0</v>
      </c>
      <c r="AB13" s="16">
        <f>SUMIFS('indusa - High Cost'!AJ:AJ,'indusa - High Cost'!$A:$A,'BIFUbC-biomass'!$A13,'indusa - High Cost'!$B:$B,$B$28)*10^12</f>
        <v>0</v>
      </c>
    </row>
    <row r="14" spans="1:31" x14ac:dyDescent="0.25">
      <c r="A14" t="s">
        <v>111</v>
      </c>
      <c r="B14" s="16">
        <f>SUMIFS('indusa - High Cost'!J:J,'indusa - High Cost'!$A:$A,'BIFUbC-biomass'!$A14,'indusa - High Cost'!$B:$B,$B$28)*10^12</f>
        <v>0</v>
      </c>
      <c r="C14" s="16">
        <f>SUMIFS('indusa - High Cost'!K:K,'indusa - High Cost'!$A:$A,'BIFUbC-biomass'!$A14,'indusa - High Cost'!$B:$B,$B$28)*10^12</f>
        <v>0</v>
      </c>
      <c r="D14" s="16">
        <f>SUMIFS('indusa - High Cost'!L:L,'indusa - High Cost'!$A:$A,'BIFUbC-biomass'!$A14,'indusa - High Cost'!$B:$B,$B$28)*10^12</f>
        <v>0</v>
      </c>
      <c r="E14" s="16">
        <f>SUMIFS('indusa - High Cost'!M:M,'indusa - High Cost'!$A:$A,'BIFUbC-biomass'!$A14,'indusa - High Cost'!$B:$B,$B$28)*10^12</f>
        <v>0</v>
      </c>
      <c r="F14" s="16">
        <f>SUMIFS('indusa - High Cost'!N:N,'indusa - High Cost'!$A:$A,'BIFUbC-biomass'!$A14,'indusa - High Cost'!$B:$B,$B$28)*10^12</f>
        <v>0</v>
      </c>
      <c r="G14" s="16">
        <f>SUMIFS('indusa - High Cost'!O:O,'indusa - High Cost'!$A:$A,'BIFUbC-biomass'!$A14,'indusa - High Cost'!$B:$B,$B$28)*10^12</f>
        <v>0</v>
      </c>
      <c r="H14" s="16">
        <f>SUMIFS('indusa - High Cost'!P:P,'indusa - High Cost'!$A:$A,'BIFUbC-biomass'!$A14,'indusa - High Cost'!$B:$B,$B$28)*10^12</f>
        <v>0</v>
      </c>
      <c r="I14" s="16">
        <f>SUMIFS('indusa - High Cost'!Q:Q,'indusa - High Cost'!$A:$A,'BIFUbC-biomass'!$A14,'indusa - High Cost'!$B:$B,$B$28)*10^12</f>
        <v>0</v>
      </c>
      <c r="J14" s="16">
        <f>SUMIFS('indusa - High Cost'!R:R,'indusa - High Cost'!$A:$A,'BIFUbC-biomass'!$A14,'indusa - High Cost'!$B:$B,$B$28)*10^12</f>
        <v>0</v>
      </c>
      <c r="K14" s="16">
        <f>SUMIFS('indusa - High Cost'!S:S,'indusa - High Cost'!$A:$A,'BIFUbC-biomass'!$A14,'indusa - High Cost'!$B:$B,$B$28)*10^12</f>
        <v>0</v>
      </c>
      <c r="L14" s="16">
        <f>SUMIFS('indusa - High Cost'!T:T,'indusa - High Cost'!$A:$A,'BIFUbC-biomass'!$A14,'indusa - High Cost'!$B:$B,$B$28)*10^12</f>
        <v>0</v>
      </c>
      <c r="M14" s="16">
        <f>SUMIFS('indusa - High Cost'!U:U,'indusa - High Cost'!$A:$A,'BIFUbC-biomass'!$A14,'indusa - High Cost'!$B:$B,$B$28)*10^12</f>
        <v>0</v>
      </c>
      <c r="N14" s="16">
        <f>SUMIFS('indusa - High Cost'!V:V,'indusa - High Cost'!$A:$A,'BIFUbC-biomass'!$A14,'indusa - High Cost'!$B:$B,$B$28)*10^12</f>
        <v>0</v>
      </c>
      <c r="O14" s="16">
        <f>SUMIFS('indusa - High Cost'!W:W,'indusa - High Cost'!$A:$A,'BIFUbC-biomass'!$A14,'indusa - High Cost'!$B:$B,$B$28)*10^12</f>
        <v>0</v>
      </c>
      <c r="P14" s="16">
        <f>SUMIFS('indusa - High Cost'!X:X,'indusa - High Cost'!$A:$A,'BIFUbC-biomass'!$A14,'indusa - High Cost'!$B:$B,$B$28)*10^12</f>
        <v>0</v>
      </c>
      <c r="Q14" s="16">
        <f>SUMIFS('indusa - High Cost'!Y:Y,'indusa - High Cost'!$A:$A,'BIFUbC-biomass'!$A14,'indusa - High Cost'!$B:$B,$B$28)*10^12</f>
        <v>0</v>
      </c>
      <c r="R14" s="16">
        <f>SUMIFS('indusa - High Cost'!Z:Z,'indusa - High Cost'!$A:$A,'BIFUbC-biomass'!$A14,'indusa - High Cost'!$B:$B,$B$28)*10^12</f>
        <v>0</v>
      </c>
      <c r="S14" s="16">
        <f>SUMIFS('indusa - High Cost'!AA:AA,'indusa - High Cost'!$A:$A,'BIFUbC-biomass'!$A14,'indusa - High Cost'!$B:$B,$B$28)*10^12</f>
        <v>0</v>
      </c>
      <c r="T14" s="16">
        <f>SUMIFS('indusa - High Cost'!AB:AB,'indusa - High Cost'!$A:$A,'BIFUbC-biomass'!$A14,'indusa - High Cost'!$B:$B,$B$28)*10^12</f>
        <v>0</v>
      </c>
      <c r="U14" s="16">
        <f>SUMIFS('indusa - High Cost'!AC:AC,'indusa - High Cost'!$A:$A,'BIFUbC-biomass'!$A14,'indusa - High Cost'!$B:$B,$B$28)*10^12</f>
        <v>0</v>
      </c>
      <c r="V14" s="16">
        <f>SUMIFS('indusa - High Cost'!AD:AD,'indusa - High Cost'!$A:$A,'BIFUbC-biomass'!$A14,'indusa - High Cost'!$B:$B,$B$28)*10^12</f>
        <v>0</v>
      </c>
      <c r="W14" s="16">
        <f>SUMIFS('indusa - High Cost'!AE:AE,'indusa - High Cost'!$A:$A,'BIFUbC-biomass'!$A14,'indusa - High Cost'!$B:$B,$B$28)*10^12</f>
        <v>0</v>
      </c>
      <c r="X14" s="16">
        <f>SUMIFS('indusa - High Cost'!AF:AF,'indusa - High Cost'!$A:$A,'BIFUbC-biomass'!$A14,'indusa - High Cost'!$B:$B,$B$28)*10^12</f>
        <v>0</v>
      </c>
      <c r="Y14" s="16">
        <f>SUMIFS('indusa - High Cost'!AG:AG,'indusa - High Cost'!$A:$A,'BIFUbC-biomass'!$A14,'indusa - High Cost'!$B:$B,$B$28)*10^12</f>
        <v>0</v>
      </c>
      <c r="Z14" s="16">
        <f>SUMIFS('indusa - High Cost'!AH:AH,'indusa - High Cost'!$A:$A,'BIFUbC-biomass'!$A14,'indusa - High Cost'!$B:$B,$B$28)*10^12</f>
        <v>0</v>
      </c>
      <c r="AA14" s="16">
        <f>SUMIFS('indusa - High Cost'!AI:AI,'indusa - High Cost'!$A:$A,'BIFUbC-biomass'!$A14,'indusa - High Cost'!$B:$B,$B$28)*10^12</f>
        <v>0</v>
      </c>
      <c r="AB14" s="16">
        <f>SUMIFS('indusa - High Cost'!AJ:AJ,'indusa - High Cost'!$A:$A,'BIFUbC-biomass'!$A14,'indusa - High Cost'!$B:$B,$B$28)*10^12</f>
        <v>0</v>
      </c>
    </row>
    <row r="15" spans="1:31" x14ac:dyDescent="0.25">
      <c r="A15" t="s">
        <v>112</v>
      </c>
      <c r="B15" s="196">
        <f>SUMIFS('indusa - High Cost'!J:J,'indusa - High Cost'!$A:$A,'BIFUbC-biomass'!$A15,'indusa - High Cost'!$B:$B,$B$28)*10^12+SUMIFS('indusa - High Cost'!J:J,'indusa - High Cost'!$A:$A,"Primary Metals",'indusa - High Cost'!$B:$B,$B$28)*10^12*'Foundries Split'!$C18</f>
        <v>0</v>
      </c>
      <c r="C15" s="196">
        <f>SUMIFS('indusa - High Cost'!K:K,'indusa - High Cost'!$A:$A,'BIFUbC-biomass'!$A15,'indusa - High Cost'!$B:$B,$B$28)*10^12+SUMIFS('indusa - High Cost'!K:K,'indusa - High Cost'!$A:$A,"Primary Metals",'indusa - High Cost'!$B:$B,$B$28)*10^12*'Foundries Split'!$C18</f>
        <v>0</v>
      </c>
      <c r="D15" s="196">
        <f>SUMIFS('indusa - High Cost'!L:L,'indusa - High Cost'!$A:$A,'BIFUbC-biomass'!$A15,'indusa - High Cost'!$B:$B,$B$28)*10^12+SUMIFS('indusa - High Cost'!L:L,'indusa - High Cost'!$A:$A,"Primary Metals",'indusa - High Cost'!$B:$B,$B$28)*10^12*'Foundries Split'!$C18</f>
        <v>0</v>
      </c>
      <c r="E15" s="196">
        <f>SUMIFS('indusa - High Cost'!M:M,'indusa - High Cost'!$A:$A,'BIFUbC-biomass'!$A15,'indusa - High Cost'!$B:$B,$B$28)*10^12+SUMIFS('indusa - High Cost'!M:M,'indusa - High Cost'!$A:$A,"Primary Metals",'indusa - High Cost'!$B:$B,$B$28)*10^12*'Foundries Split'!$C18</f>
        <v>0</v>
      </c>
      <c r="F15" s="196">
        <f>SUMIFS('indusa - High Cost'!N:N,'indusa - High Cost'!$A:$A,'BIFUbC-biomass'!$A15,'indusa - High Cost'!$B:$B,$B$28)*10^12+SUMIFS('indusa - High Cost'!N:N,'indusa - High Cost'!$A:$A,"Primary Metals",'indusa - High Cost'!$B:$B,$B$28)*10^12*'Foundries Split'!$C18</f>
        <v>0</v>
      </c>
      <c r="G15" s="196">
        <f>SUMIFS('indusa - High Cost'!O:O,'indusa - High Cost'!$A:$A,'BIFUbC-biomass'!$A15,'indusa - High Cost'!$B:$B,$B$28)*10^12+SUMIFS('indusa - High Cost'!O:O,'indusa - High Cost'!$A:$A,"Primary Metals",'indusa - High Cost'!$B:$B,$B$28)*10^12*'Foundries Split'!$C18</f>
        <v>0</v>
      </c>
      <c r="H15" s="196">
        <f>SUMIFS('indusa - High Cost'!P:P,'indusa - High Cost'!$A:$A,'BIFUbC-biomass'!$A15,'indusa - High Cost'!$B:$B,$B$28)*10^12+SUMIFS('indusa - High Cost'!P:P,'indusa - High Cost'!$A:$A,"Primary Metals",'indusa - High Cost'!$B:$B,$B$28)*10^12*'Foundries Split'!$C18</f>
        <v>0</v>
      </c>
      <c r="I15" s="196">
        <f>SUMIFS('indusa - High Cost'!Q:Q,'indusa - High Cost'!$A:$A,'BIFUbC-biomass'!$A15,'indusa - High Cost'!$B:$B,$B$28)*10^12+SUMIFS('indusa - High Cost'!Q:Q,'indusa - High Cost'!$A:$A,"Primary Metals",'indusa - High Cost'!$B:$B,$B$28)*10^12*'Foundries Split'!$C18</f>
        <v>0</v>
      </c>
      <c r="J15" s="196">
        <f>SUMIFS('indusa - High Cost'!R:R,'indusa - High Cost'!$A:$A,'BIFUbC-biomass'!$A15,'indusa - High Cost'!$B:$B,$B$28)*10^12+SUMIFS('indusa - High Cost'!R:R,'indusa - High Cost'!$A:$A,"Primary Metals",'indusa - High Cost'!$B:$B,$B$28)*10^12*'Foundries Split'!$C18</f>
        <v>0</v>
      </c>
      <c r="K15" s="196">
        <f>SUMIFS('indusa - High Cost'!S:S,'indusa - High Cost'!$A:$A,'BIFUbC-biomass'!$A15,'indusa - High Cost'!$B:$B,$B$28)*10^12+SUMIFS('indusa - High Cost'!S:S,'indusa - High Cost'!$A:$A,"Primary Metals",'indusa - High Cost'!$B:$B,$B$28)*10^12*'Foundries Split'!$C18</f>
        <v>0</v>
      </c>
      <c r="L15" s="196">
        <f>SUMIFS('indusa - High Cost'!T:T,'indusa - High Cost'!$A:$A,'BIFUbC-biomass'!$A15,'indusa - High Cost'!$B:$B,$B$28)*10^12+SUMIFS('indusa - High Cost'!T:T,'indusa - High Cost'!$A:$A,"Primary Metals",'indusa - High Cost'!$B:$B,$B$28)*10^12*'Foundries Split'!$C18</f>
        <v>0</v>
      </c>
      <c r="M15" s="196">
        <f>SUMIFS('indusa - High Cost'!U:U,'indusa - High Cost'!$A:$A,'BIFUbC-biomass'!$A15,'indusa - High Cost'!$B:$B,$B$28)*10^12+SUMIFS('indusa - High Cost'!U:U,'indusa - High Cost'!$A:$A,"Primary Metals",'indusa - High Cost'!$B:$B,$B$28)*10^12*'Foundries Split'!$C18</f>
        <v>0</v>
      </c>
      <c r="N15" s="196">
        <f>SUMIFS('indusa - High Cost'!V:V,'indusa - High Cost'!$A:$A,'BIFUbC-biomass'!$A15,'indusa - High Cost'!$B:$B,$B$28)*10^12+SUMIFS('indusa - High Cost'!V:V,'indusa - High Cost'!$A:$A,"Primary Metals",'indusa - High Cost'!$B:$B,$B$28)*10^12*'Foundries Split'!$C18</f>
        <v>0</v>
      </c>
      <c r="O15" s="196">
        <f>SUMIFS('indusa - High Cost'!W:W,'indusa - High Cost'!$A:$A,'BIFUbC-biomass'!$A15,'indusa - High Cost'!$B:$B,$B$28)*10^12+SUMIFS('indusa - High Cost'!W:W,'indusa - High Cost'!$A:$A,"Primary Metals",'indusa - High Cost'!$B:$B,$B$28)*10^12*'Foundries Split'!$C18</f>
        <v>0</v>
      </c>
      <c r="P15" s="196">
        <f>SUMIFS('indusa - High Cost'!X:X,'indusa - High Cost'!$A:$A,'BIFUbC-biomass'!$A15,'indusa - High Cost'!$B:$B,$B$28)*10^12+SUMIFS('indusa - High Cost'!X:X,'indusa - High Cost'!$A:$A,"Primary Metals",'indusa - High Cost'!$B:$B,$B$28)*10^12*'Foundries Split'!$C18</f>
        <v>0</v>
      </c>
      <c r="Q15" s="196">
        <f>SUMIFS('indusa - High Cost'!Y:Y,'indusa - High Cost'!$A:$A,'BIFUbC-biomass'!$A15,'indusa - High Cost'!$B:$B,$B$28)*10^12+SUMIFS('indusa - High Cost'!Y:Y,'indusa - High Cost'!$A:$A,"Primary Metals",'indusa - High Cost'!$B:$B,$B$28)*10^12*'Foundries Split'!$C18</f>
        <v>0</v>
      </c>
      <c r="R15" s="196">
        <f>SUMIFS('indusa - High Cost'!Z:Z,'indusa - High Cost'!$A:$A,'BIFUbC-biomass'!$A15,'indusa - High Cost'!$B:$B,$B$28)*10^12+SUMIFS('indusa - High Cost'!Z:Z,'indusa - High Cost'!$A:$A,"Primary Metals",'indusa - High Cost'!$B:$B,$B$28)*10^12*'Foundries Split'!$C18</f>
        <v>0</v>
      </c>
      <c r="S15" s="196">
        <f>SUMIFS('indusa - High Cost'!AA:AA,'indusa - High Cost'!$A:$A,'BIFUbC-biomass'!$A15,'indusa - High Cost'!$B:$B,$B$28)*10^12+SUMIFS('indusa - High Cost'!AA:AA,'indusa - High Cost'!$A:$A,"Primary Metals",'indusa - High Cost'!$B:$B,$B$28)*10^12*'Foundries Split'!$C18</f>
        <v>0</v>
      </c>
      <c r="T15" s="196">
        <f>SUMIFS('indusa - High Cost'!AB:AB,'indusa - High Cost'!$A:$A,'BIFUbC-biomass'!$A15,'indusa - High Cost'!$B:$B,$B$28)*10^12+SUMIFS('indusa - High Cost'!AB:AB,'indusa - High Cost'!$A:$A,"Primary Metals",'indusa - High Cost'!$B:$B,$B$28)*10^12*'Foundries Split'!$C18</f>
        <v>0</v>
      </c>
      <c r="U15" s="196">
        <f>SUMIFS('indusa - High Cost'!AC:AC,'indusa - High Cost'!$A:$A,'BIFUbC-biomass'!$A15,'indusa - High Cost'!$B:$B,$B$28)*10^12+SUMIFS('indusa - High Cost'!AC:AC,'indusa - High Cost'!$A:$A,"Primary Metals",'indusa - High Cost'!$B:$B,$B$28)*10^12*'Foundries Split'!$C18</f>
        <v>0</v>
      </c>
      <c r="V15" s="196">
        <f>SUMIFS('indusa - High Cost'!AD:AD,'indusa - High Cost'!$A:$A,'BIFUbC-biomass'!$A15,'indusa - High Cost'!$B:$B,$B$28)*10^12+SUMIFS('indusa - High Cost'!AD:AD,'indusa - High Cost'!$A:$A,"Primary Metals",'indusa - High Cost'!$B:$B,$B$28)*10^12*'Foundries Split'!$C18</f>
        <v>0</v>
      </c>
      <c r="W15" s="196">
        <f>SUMIFS('indusa - High Cost'!AE:AE,'indusa - High Cost'!$A:$A,'BIFUbC-biomass'!$A15,'indusa - High Cost'!$B:$B,$B$28)*10^12+SUMIFS('indusa - High Cost'!AE:AE,'indusa - High Cost'!$A:$A,"Primary Metals",'indusa - High Cost'!$B:$B,$B$28)*10^12*'Foundries Split'!$C18</f>
        <v>0</v>
      </c>
      <c r="X15" s="196">
        <f>SUMIFS('indusa - High Cost'!AF:AF,'indusa - High Cost'!$A:$A,'BIFUbC-biomass'!$A15,'indusa - High Cost'!$B:$B,$B$28)*10^12+SUMIFS('indusa - High Cost'!AF:AF,'indusa - High Cost'!$A:$A,"Primary Metals",'indusa - High Cost'!$B:$B,$B$28)*10^12*'Foundries Split'!$C18</f>
        <v>0</v>
      </c>
      <c r="Y15" s="196">
        <f>SUMIFS('indusa - High Cost'!AG:AG,'indusa - High Cost'!$A:$A,'BIFUbC-biomass'!$A15,'indusa - High Cost'!$B:$B,$B$28)*10^12+SUMIFS('indusa - High Cost'!AG:AG,'indusa - High Cost'!$A:$A,"Primary Metals",'indusa - High Cost'!$B:$B,$B$28)*10^12*'Foundries Split'!$C18</f>
        <v>0</v>
      </c>
      <c r="Z15" s="196">
        <f>SUMIFS('indusa - High Cost'!AH:AH,'indusa - High Cost'!$A:$A,'BIFUbC-biomass'!$A15,'indusa - High Cost'!$B:$B,$B$28)*10^12+SUMIFS('indusa - High Cost'!AH:AH,'indusa - High Cost'!$A:$A,"Primary Metals",'indusa - High Cost'!$B:$B,$B$28)*10^12*'Foundries Split'!$C18</f>
        <v>0</v>
      </c>
      <c r="AA15" s="196">
        <f>SUMIFS('indusa - High Cost'!AI:AI,'indusa - High Cost'!$A:$A,'BIFUbC-biomass'!$A15,'indusa - High Cost'!$B:$B,$B$28)*10^12+SUMIFS('indusa - High Cost'!AI:AI,'indusa - High Cost'!$A:$A,"Primary Metals",'indusa - High Cost'!$B:$B,$B$28)*10^12*'Foundries Split'!$C18</f>
        <v>0</v>
      </c>
      <c r="AB15" s="196">
        <f>SUMIFS('indusa - High Cost'!AJ:AJ,'indusa - High Cost'!$A:$A,'BIFUbC-biomass'!$A15,'indusa - High Cost'!$B:$B,$B$28)*10^12+SUMIFS('indusa - High Cost'!AJ:AJ,'indusa - High Cost'!$A:$A,"Primary Metals",'indusa - High Cost'!$B:$B,$B$28)*10^12*'Foundries Split'!$C18</f>
        <v>0</v>
      </c>
      <c r="AC15" s="16"/>
    </row>
    <row r="16" spans="1:31" x14ac:dyDescent="0.25">
      <c r="A16" t="s">
        <v>113</v>
      </c>
      <c r="B16" s="196">
        <f>SUMIFS('indusa - High Cost'!J:J,'indusa - High Cost'!$A:$A,'BIFUbC-biomass'!$A16,'indusa - High Cost'!$B:$B,$B$28)*10^12+SUMIFS('indusa - High Cost'!J:J,'indusa - High Cost'!$A:$A,"Primary Metals",'indusa - High Cost'!$B:$B,$B$28)*10^12*'Foundries Split'!$C19</f>
        <v>0</v>
      </c>
      <c r="C16" s="196">
        <f>SUMIFS('indusa - High Cost'!K:K,'indusa - High Cost'!$A:$A,'BIFUbC-biomass'!$A16,'indusa - High Cost'!$B:$B,$B$28)*10^12+SUMIFS('indusa - High Cost'!K:K,'indusa - High Cost'!$A:$A,"Primary Metals",'indusa - High Cost'!$B:$B,$B$28)*10^12*'Foundries Split'!$C19</f>
        <v>0</v>
      </c>
      <c r="D16" s="196">
        <f>SUMIFS('indusa - High Cost'!L:L,'indusa - High Cost'!$A:$A,'BIFUbC-biomass'!$A16,'indusa - High Cost'!$B:$B,$B$28)*10^12+SUMIFS('indusa - High Cost'!L:L,'indusa - High Cost'!$A:$A,"Primary Metals",'indusa - High Cost'!$B:$B,$B$28)*10^12*'Foundries Split'!$C19</f>
        <v>0</v>
      </c>
      <c r="E16" s="196">
        <f>SUMIFS('indusa - High Cost'!M:M,'indusa - High Cost'!$A:$A,'BIFUbC-biomass'!$A16,'indusa - High Cost'!$B:$B,$B$28)*10^12+SUMIFS('indusa - High Cost'!M:M,'indusa - High Cost'!$A:$A,"Primary Metals",'indusa - High Cost'!$B:$B,$B$28)*10^12*'Foundries Split'!$C19</f>
        <v>0</v>
      </c>
      <c r="F16" s="196">
        <f>SUMIFS('indusa - High Cost'!N:N,'indusa - High Cost'!$A:$A,'BIFUbC-biomass'!$A16,'indusa - High Cost'!$B:$B,$B$28)*10^12+SUMIFS('indusa - High Cost'!N:N,'indusa - High Cost'!$A:$A,"Primary Metals",'indusa - High Cost'!$B:$B,$B$28)*10^12*'Foundries Split'!$C19</f>
        <v>0</v>
      </c>
      <c r="G16" s="196">
        <f>SUMIFS('indusa - High Cost'!O:O,'indusa - High Cost'!$A:$A,'BIFUbC-biomass'!$A16,'indusa - High Cost'!$B:$B,$B$28)*10^12+SUMIFS('indusa - High Cost'!O:O,'indusa - High Cost'!$A:$A,"Primary Metals",'indusa - High Cost'!$B:$B,$B$28)*10^12*'Foundries Split'!$C19</f>
        <v>0</v>
      </c>
      <c r="H16" s="196">
        <f>SUMIFS('indusa - High Cost'!P:P,'indusa - High Cost'!$A:$A,'BIFUbC-biomass'!$A16,'indusa - High Cost'!$B:$B,$B$28)*10^12+SUMIFS('indusa - High Cost'!P:P,'indusa - High Cost'!$A:$A,"Primary Metals",'indusa - High Cost'!$B:$B,$B$28)*10^12*'Foundries Split'!$C19</f>
        <v>0</v>
      </c>
      <c r="I16" s="196">
        <f>SUMIFS('indusa - High Cost'!Q:Q,'indusa - High Cost'!$A:$A,'BIFUbC-biomass'!$A16,'indusa - High Cost'!$B:$B,$B$28)*10^12+SUMIFS('indusa - High Cost'!Q:Q,'indusa - High Cost'!$A:$A,"Primary Metals",'indusa - High Cost'!$B:$B,$B$28)*10^12*'Foundries Split'!$C19</f>
        <v>0</v>
      </c>
      <c r="J16" s="196">
        <f>SUMIFS('indusa - High Cost'!R:R,'indusa - High Cost'!$A:$A,'BIFUbC-biomass'!$A16,'indusa - High Cost'!$B:$B,$B$28)*10^12+SUMIFS('indusa - High Cost'!R:R,'indusa - High Cost'!$A:$A,"Primary Metals",'indusa - High Cost'!$B:$B,$B$28)*10^12*'Foundries Split'!$C19</f>
        <v>0</v>
      </c>
      <c r="K16" s="196">
        <f>SUMIFS('indusa - High Cost'!S:S,'indusa - High Cost'!$A:$A,'BIFUbC-biomass'!$A16,'indusa - High Cost'!$B:$B,$B$28)*10^12+SUMIFS('indusa - High Cost'!S:S,'indusa - High Cost'!$A:$A,"Primary Metals",'indusa - High Cost'!$B:$B,$B$28)*10^12*'Foundries Split'!$C19</f>
        <v>0</v>
      </c>
      <c r="L16" s="196">
        <f>SUMIFS('indusa - High Cost'!T:T,'indusa - High Cost'!$A:$A,'BIFUbC-biomass'!$A16,'indusa - High Cost'!$B:$B,$B$28)*10^12+SUMIFS('indusa - High Cost'!T:T,'indusa - High Cost'!$A:$A,"Primary Metals",'indusa - High Cost'!$B:$B,$B$28)*10^12*'Foundries Split'!$C19</f>
        <v>0</v>
      </c>
      <c r="M16" s="196">
        <f>SUMIFS('indusa - High Cost'!U:U,'indusa - High Cost'!$A:$A,'BIFUbC-biomass'!$A16,'indusa - High Cost'!$B:$B,$B$28)*10^12+SUMIFS('indusa - High Cost'!U:U,'indusa - High Cost'!$A:$A,"Primary Metals",'indusa - High Cost'!$B:$B,$B$28)*10^12*'Foundries Split'!$C19</f>
        <v>0</v>
      </c>
      <c r="N16" s="196">
        <f>SUMIFS('indusa - High Cost'!V:V,'indusa - High Cost'!$A:$A,'BIFUbC-biomass'!$A16,'indusa - High Cost'!$B:$B,$B$28)*10^12+SUMIFS('indusa - High Cost'!V:V,'indusa - High Cost'!$A:$A,"Primary Metals",'indusa - High Cost'!$B:$B,$B$28)*10^12*'Foundries Split'!$C19</f>
        <v>0</v>
      </c>
      <c r="O16" s="196">
        <f>SUMIFS('indusa - High Cost'!W:W,'indusa - High Cost'!$A:$A,'BIFUbC-biomass'!$A16,'indusa - High Cost'!$B:$B,$B$28)*10^12+SUMIFS('indusa - High Cost'!W:W,'indusa - High Cost'!$A:$A,"Primary Metals",'indusa - High Cost'!$B:$B,$B$28)*10^12*'Foundries Split'!$C19</f>
        <v>0</v>
      </c>
      <c r="P16" s="196">
        <f>SUMIFS('indusa - High Cost'!X:X,'indusa - High Cost'!$A:$A,'BIFUbC-biomass'!$A16,'indusa - High Cost'!$B:$B,$B$28)*10^12+SUMIFS('indusa - High Cost'!X:X,'indusa - High Cost'!$A:$A,"Primary Metals",'indusa - High Cost'!$B:$B,$B$28)*10^12*'Foundries Split'!$C19</f>
        <v>0</v>
      </c>
      <c r="Q16" s="196">
        <f>SUMIFS('indusa - High Cost'!Y:Y,'indusa - High Cost'!$A:$A,'BIFUbC-biomass'!$A16,'indusa - High Cost'!$B:$B,$B$28)*10^12+SUMIFS('indusa - High Cost'!Y:Y,'indusa - High Cost'!$A:$A,"Primary Metals",'indusa - High Cost'!$B:$B,$B$28)*10^12*'Foundries Split'!$C19</f>
        <v>0</v>
      </c>
      <c r="R16" s="196">
        <f>SUMIFS('indusa - High Cost'!Z:Z,'indusa - High Cost'!$A:$A,'BIFUbC-biomass'!$A16,'indusa - High Cost'!$B:$B,$B$28)*10^12+SUMIFS('indusa - High Cost'!Z:Z,'indusa - High Cost'!$A:$A,"Primary Metals",'indusa - High Cost'!$B:$B,$B$28)*10^12*'Foundries Split'!$C19</f>
        <v>0</v>
      </c>
      <c r="S16" s="196">
        <f>SUMIFS('indusa - High Cost'!AA:AA,'indusa - High Cost'!$A:$A,'BIFUbC-biomass'!$A16,'indusa - High Cost'!$B:$B,$B$28)*10^12+SUMIFS('indusa - High Cost'!AA:AA,'indusa - High Cost'!$A:$A,"Primary Metals",'indusa - High Cost'!$B:$B,$B$28)*10^12*'Foundries Split'!$C19</f>
        <v>0</v>
      </c>
      <c r="T16" s="196">
        <f>SUMIFS('indusa - High Cost'!AB:AB,'indusa - High Cost'!$A:$A,'BIFUbC-biomass'!$A16,'indusa - High Cost'!$B:$B,$B$28)*10^12+SUMIFS('indusa - High Cost'!AB:AB,'indusa - High Cost'!$A:$A,"Primary Metals",'indusa - High Cost'!$B:$B,$B$28)*10^12*'Foundries Split'!$C19</f>
        <v>0</v>
      </c>
      <c r="U16" s="196">
        <f>SUMIFS('indusa - High Cost'!AC:AC,'indusa - High Cost'!$A:$A,'BIFUbC-biomass'!$A16,'indusa - High Cost'!$B:$B,$B$28)*10^12+SUMIFS('indusa - High Cost'!AC:AC,'indusa - High Cost'!$A:$A,"Primary Metals",'indusa - High Cost'!$B:$B,$B$28)*10^12*'Foundries Split'!$C19</f>
        <v>0</v>
      </c>
      <c r="V16" s="196">
        <f>SUMIFS('indusa - High Cost'!AD:AD,'indusa - High Cost'!$A:$A,'BIFUbC-biomass'!$A16,'indusa - High Cost'!$B:$B,$B$28)*10^12+SUMIFS('indusa - High Cost'!AD:AD,'indusa - High Cost'!$A:$A,"Primary Metals",'indusa - High Cost'!$B:$B,$B$28)*10^12*'Foundries Split'!$C19</f>
        <v>0</v>
      </c>
      <c r="W16" s="196">
        <f>SUMIFS('indusa - High Cost'!AE:AE,'indusa - High Cost'!$A:$A,'BIFUbC-biomass'!$A16,'indusa - High Cost'!$B:$B,$B$28)*10^12+SUMIFS('indusa - High Cost'!AE:AE,'indusa - High Cost'!$A:$A,"Primary Metals",'indusa - High Cost'!$B:$B,$B$28)*10^12*'Foundries Split'!$C19</f>
        <v>0</v>
      </c>
      <c r="X16" s="196">
        <f>SUMIFS('indusa - High Cost'!AF:AF,'indusa - High Cost'!$A:$A,'BIFUbC-biomass'!$A16,'indusa - High Cost'!$B:$B,$B$28)*10^12+SUMIFS('indusa - High Cost'!AF:AF,'indusa - High Cost'!$A:$A,"Primary Metals",'indusa - High Cost'!$B:$B,$B$28)*10^12*'Foundries Split'!$C19</f>
        <v>0</v>
      </c>
      <c r="Y16" s="196">
        <f>SUMIFS('indusa - High Cost'!AG:AG,'indusa - High Cost'!$A:$A,'BIFUbC-biomass'!$A16,'indusa - High Cost'!$B:$B,$B$28)*10^12+SUMIFS('indusa - High Cost'!AG:AG,'indusa - High Cost'!$A:$A,"Primary Metals",'indusa - High Cost'!$B:$B,$B$28)*10^12*'Foundries Split'!$C19</f>
        <v>0</v>
      </c>
      <c r="Z16" s="196">
        <f>SUMIFS('indusa - High Cost'!AH:AH,'indusa - High Cost'!$A:$A,'BIFUbC-biomass'!$A16,'indusa - High Cost'!$B:$B,$B$28)*10^12+SUMIFS('indusa - High Cost'!AH:AH,'indusa - High Cost'!$A:$A,"Primary Metals",'indusa - High Cost'!$B:$B,$B$28)*10^12*'Foundries Split'!$C19</f>
        <v>0</v>
      </c>
      <c r="AA16" s="196">
        <f>SUMIFS('indusa - High Cost'!AI:AI,'indusa - High Cost'!$A:$A,'BIFUbC-biomass'!$A16,'indusa - High Cost'!$B:$B,$B$28)*10^12+SUMIFS('indusa - High Cost'!AI:AI,'indusa - High Cost'!$A:$A,"Primary Metals",'indusa - High Cost'!$B:$B,$B$28)*10^12*'Foundries Split'!$C19</f>
        <v>0</v>
      </c>
      <c r="AB16" s="196">
        <f>SUMIFS('indusa - High Cost'!AJ:AJ,'indusa - High Cost'!$A:$A,'BIFUbC-biomass'!$A16,'indusa - High Cost'!$B:$B,$B$28)*10^12+SUMIFS('indusa - High Cost'!AJ:AJ,'indusa - High Cost'!$A:$A,"Primary Metals",'indusa - High Cost'!$B:$B,$B$28)*10^12*'Foundries Split'!$C19</f>
        <v>0</v>
      </c>
    </row>
    <row r="17" spans="1:32" x14ac:dyDescent="0.25">
      <c r="A17" t="s">
        <v>114</v>
      </c>
      <c r="B17" s="16">
        <f>SUMIFS('indusa - High Cost'!J:J,'indusa - High Cost'!$A:$A,'BIFUbC-biomass'!$A17,'indusa - High Cost'!$B:$B,$B$28)*10^12</f>
        <v>0</v>
      </c>
      <c r="C17" s="16">
        <f>SUMIFS('indusa - High Cost'!K:K,'indusa - High Cost'!$A:$A,'BIFUbC-biomass'!$A17,'indusa - High Cost'!$B:$B,$B$28)*10^12</f>
        <v>0</v>
      </c>
      <c r="D17" s="16">
        <f>SUMIFS('indusa - High Cost'!L:L,'indusa - High Cost'!$A:$A,'BIFUbC-biomass'!$A17,'indusa - High Cost'!$B:$B,$B$28)*10^12</f>
        <v>0</v>
      </c>
      <c r="E17" s="16">
        <f>SUMIFS('indusa - High Cost'!M:M,'indusa - High Cost'!$A:$A,'BIFUbC-biomass'!$A17,'indusa - High Cost'!$B:$B,$B$28)*10^12</f>
        <v>0</v>
      </c>
      <c r="F17" s="16">
        <f>SUMIFS('indusa - High Cost'!N:N,'indusa - High Cost'!$A:$A,'BIFUbC-biomass'!$A17,'indusa - High Cost'!$B:$B,$B$28)*10^12</f>
        <v>0</v>
      </c>
      <c r="G17" s="16">
        <f>SUMIFS('indusa - High Cost'!O:O,'indusa - High Cost'!$A:$A,'BIFUbC-biomass'!$A17,'indusa - High Cost'!$B:$B,$B$28)*10^12</f>
        <v>0</v>
      </c>
      <c r="H17" s="16">
        <f>SUMIFS('indusa - High Cost'!P:P,'indusa - High Cost'!$A:$A,'BIFUbC-biomass'!$A17,'indusa - High Cost'!$B:$B,$B$28)*10^12</f>
        <v>0</v>
      </c>
      <c r="I17" s="16">
        <f>SUMIFS('indusa - High Cost'!Q:Q,'indusa - High Cost'!$A:$A,'BIFUbC-biomass'!$A17,'indusa - High Cost'!$B:$B,$B$28)*10^12</f>
        <v>0</v>
      </c>
      <c r="J17" s="16">
        <f>SUMIFS('indusa - High Cost'!R:R,'indusa - High Cost'!$A:$A,'BIFUbC-biomass'!$A17,'indusa - High Cost'!$B:$B,$B$28)*10^12</f>
        <v>0</v>
      </c>
      <c r="K17" s="16">
        <f>SUMIFS('indusa - High Cost'!S:S,'indusa - High Cost'!$A:$A,'BIFUbC-biomass'!$A17,'indusa - High Cost'!$B:$B,$B$28)*10^12</f>
        <v>0</v>
      </c>
      <c r="L17" s="16">
        <f>SUMIFS('indusa - High Cost'!T:T,'indusa - High Cost'!$A:$A,'BIFUbC-biomass'!$A17,'indusa - High Cost'!$B:$B,$B$28)*10^12</f>
        <v>0</v>
      </c>
      <c r="M17" s="16">
        <f>SUMIFS('indusa - High Cost'!U:U,'indusa - High Cost'!$A:$A,'BIFUbC-biomass'!$A17,'indusa - High Cost'!$B:$B,$B$28)*10^12</f>
        <v>0</v>
      </c>
      <c r="N17" s="16">
        <f>SUMIFS('indusa - High Cost'!V:V,'indusa - High Cost'!$A:$A,'BIFUbC-biomass'!$A17,'indusa - High Cost'!$B:$B,$B$28)*10^12</f>
        <v>0</v>
      </c>
      <c r="O17" s="16">
        <f>SUMIFS('indusa - High Cost'!W:W,'indusa - High Cost'!$A:$A,'BIFUbC-biomass'!$A17,'indusa - High Cost'!$B:$B,$B$28)*10^12</f>
        <v>0</v>
      </c>
      <c r="P17" s="16">
        <f>SUMIFS('indusa - High Cost'!X:X,'indusa - High Cost'!$A:$A,'BIFUbC-biomass'!$A17,'indusa - High Cost'!$B:$B,$B$28)*10^12</f>
        <v>0</v>
      </c>
      <c r="Q17" s="16">
        <f>SUMIFS('indusa - High Cost'!Y:Y,'indusa - High Cost'!$A:$A,'BIFUbC-biomass'!$A17,'indusa - High Cost'!$B:$B,$B$28)*10^12</f>
        <v>0</v>
      </c>
      <c r="R17" s="16">
        <f>SUMIFS('indusa - High Cost'!Z:Z,'indusa - High Cost'!$A:$A,'BIFUbC-biomass'!$A17,'indusa - High Cost'!$B:$B,$B$28)*10^12</f>
        <v>0</v>
      </c>
      <c r="S17" s="16">
        <f>SUMIFS('indusa - High Cost'!AA:AA,'indusa - High Cost'!$A:$A,'BIFUbC-biomass'!$A17,'indusa - High Cost'!$B:$B,$B$28)*10^12</f>
        <v>0</v>
      </c>
      <c r="T17" s="16">
        <f>SUMIFS('indusa - High Cost'!AB:AB,'indusa - High Cost'!$A:$A,'BIFUbC-biomass'!$A17,'indusa - High Cost'!$B:$B,$B$28)*10^12</f>
        <v>0</v>
      </c>
      <c r="U17" s="16">
        <f>SUMIFS('indusa - High Cost'!AC:AC,'indusa - High Cost'!$A:$A,'BIFUbC-biomass'!$A17,'indusa - High Cost'!$B:$B,$B$28)*10^12</f>
        <v>0</v>
      </c>
      <c r="V17" s="16">
        <f>SUMIFS('indusa - High Cost'!AD:AD,'indusa - High Cost'!$A:$A,'BIFUbC-biomass'!$A17,'indusa - High Cost'!$B:$B,$B$28)*10^12</f>
        <v>0</v>
      </c>
      <c r="W17" s="16">
        <f>SUMIFS('indusa - High Cost'!AE:AE,'indusa - High Cost'!$A:$A,'BIFUbC-biomass'!$A17,'indusa - High Cost'!$B:$B,$B$28)*10^12</f>
        <v>0</v>
      </c>
      <c r="X17" s="16">
        <f>SUMIFS('indusa - High Cost'!AF:AF,'indusa - High Cost'!$A:$A,'BIFUbC-biomass'!$A17,'indusa - High Cost'!$B:$B,$B$28)*10^12</f>
        <v>0</v>
      </c>
      <c r="Y17" s="16">
        <f>SUMIFS('indusa - High Cost'!AG:AG,'indusa - High Cost'!$A:$A,'BIFUbC-biomass'!$A17,'indusa - High Cost'!$B:$B,$B$28)*10^12</f>
        <v>0</v>
      </c>
      <c r="Z17" s="16">
        <f>SUMIFS('indusa - High Cost'!AH:AH,'indusa - High Cost'!$A:$A,'BIFUbC-biomass'!$A17,'indusa - High Cost'!$B:$B,$B$28)*10^12</f>
        <v>0</v>
      </c>
      <c r="AA17" s="16">
        <f>SUMIFS('indusa - High Cost'!AI:AI,'indusa - High Cost'!$A:$A,'BIFUbC-biomass'!$A17,'indusa - High Cost'!$B:$B,$B$28)*10^12</f>
        <v>0</v>
      </c>
      <c r="AB17" s="16">
        <f>SUMIFS('indusa - High Cost'!AJ:AJ,'indusa - High Cost'!$A:$A,'BIFUbC-biomass'!$A17,'indusa - High Cost'!$B:$B,$B$28)*10^12</f>
        <v>0</v>
      </c>
    </row>
    <row r="18" spans="1:32" x14ac:dyDescent="0.25">
      <c r="A18" t="s">
        <v>115</v>
      </c>
      <c r="B18" s="16">
        <f>SUMIFS('indusa - High Cost'!J:J,'indusa - High Cost'!$A:$A,'BIFUbC-biomass'!$A18,'indusa - High Cost'!$B:$B,$B$28)*10^12</f>
        <v>0</v>
      </c>
      <c r="C18" s="16">
        <f>SUMIFS('indusa - High Cost'!K:K,'indusa - High Cost'!$A:$A,'BIFUbC-biomass'!$A18,'indusa - High Cost'!$B:$B,$B$28)*10^12</f>
        <v>0</v>
      </c>
      <c r="D18" s="16">
        <f>SUMIFS('indusa - High Cost'!L:L,'indusa - High Cost'!$A:$A,'BIFUbC-biomass'!$A18,'indusa - High Cost'!$B:$B,$B$28)*10^12</f>
        <v>0</v>
      </c>
      <c r="E18" s="16">
        <f>SUMIFS('indusa - High Cost'!M:M,'indusa - High Cost'!$A:$A,'BIFUbC-biomass'!$A18,'indusa - High Cost'!$B:$B,$B$28)*10^12</f>
        <v>0</v>
      </c>
      <c r="F18" s="16">
        <f>SUMIFS('indusa - High Cost'!N:N,'indusa - High Cost'!$A:$A,'BIFUbC-biomass'!$A18,'indusa - High Cost'!$B:$B,$B$28)*10^12</f>
        <v>0</v>
      </c>
      <c r="G18" s="16">
        <f>SUMIFS('indusa - High Cost'!O:O,'indusa - High Cost'!$A:$A,'BIFUbC-biomass'!$A18,'indusa - High Cost'!$B:$B,$B$28)*10^12</f>
        <v>0</v>
      </c>
      <c r="H18" s="16">
        <f>SUMIFS('indusa - High Cost'!P:P,'indusa - High Cost'!$A:$A,'BIFUbC-biomass'!$A18,'indusa - High Cost'!$B:$B,$B$28)*10^12</f>
        <v>0</v>
      </c>
      <c r="I18" s="16">
        <f>SUMIFS('indusa - High Cost'!Q:Q,'indusa - High Cost'!$A:$A,'BIFUbC-biomass'!$A18,'indusa - High Cost'!$B:$B,$B$28)*10^12</f>
        <v>0</v>
      </c>
      <c r="J18" s="16">
        <f>SUMIFS('indusa - High Cost'!R:R,'indusa - High Cost'!$A:$A,'BIFUbC-biomass'!$A18,'indusa - High Cost'!$B:$B,$B$28)*10^12</f>
        <v>0</v>
      </c>
      <c r="K18" s="16">
        <f>SUMIFS('indusa - High Cost'!S:S,'indusa - High Cost'!$A:$A,'BIFUbC-biomass'!$A18,'indusa - High Cost'!$B:$B,$B$28)*10^12</f>
        <v>0</v>
      </c>
      <c r="L18" s="16">
        <f>SUMIFS('indusa - High Cost'!T:T,'indusa - High Cost'!$A:$A,'BIFUbC-biomass'!$A18,'indusa - High Cost'!$B:$B,$B$28)*10^12</f>
        <v>0</v>
      </c>
      <c r="M18" s="16">
        <f>SUMIFS('indusa - High Cost'!U:U,'indusa - High Cost'!$A:$A,'BIFUbC-biomass'!$A18,'indusa - High Cost'!$B:$B,$B$28)*10^12</f>
        <v>0</v>
      </c>
      <c r="N18" s="16">
        <f>SUMIFS('indusa - High Cost'!V:V,'indusa - High Cost'!$A:$A,'BIFUbC-biomass'!$A18,'indusa - High Cost'!$B:$B,$B$28)*10^12</f>
        <v>0</v>
      </c>
      <c r="O18" s="16">
        <f>SUMIFS('indusa - High Cost'!W:W,'indusa - High Cost'!$A:$A,'BIFUbC-biomass'!$A18,'indusa - High Cost'!$B:$B,$B$28)*10^12</f>
        <v>0</v>
      </c>
      <c r="P18" s="16">
        <f>SUMIFS('indusa - High Cost'!X:X,'indusa - High Cost'!$A:$A,'BIFUbC-biomass'!$A18,'indusa - High Cost'!$B:$B,$B$28)*10^12</f>
        <v>0</v>
      </c>
      <c r="Q18" s="16">
        <f>SUMIFS('indusa - High Cost'!Y:Y,'indusa - High Cost'!$A:$A,'BIFUbC-biomass'!$A18,'indusa - High Cost'!$B:$B,$B$28)*10^12</f>
        <v>0</v>
      </c>
      <c r="R18" s="16">
        <f>SUMIFS('indusa - High Cost'!Z:Z,'indusa - High Cost'!$A:$A,'BIFUbC-biomass'!$A18,'indusa - High Cost'!$B:$B,$B$28)*10^12</f>
        <v>0</v>
      </c>
      <c r="S18" s="16">
        <f>SUMIFS('indusa - High Cost'!AA:AA,'indusa - High Cost'!$A:$A,'BIFUbC-biomass'!$A18,'indusa - High Cost'!$B:$B,$B$28)*10^12</f>
        <v>0</v>
      </c>
      <c r="T18" s="16">
        <f>SUMIFS('indusa - High Cost'!AB:AB,'indusa - High Cost'!$A:$A,'BIFUbC-biomass'!$A18,'indusa - High Cost'!$B:$B,$B$28)*10^12</f>
        <v>0</v>
      </c>
      <c r="U18" s="16">
        <f>SUMIFS('indusa - High Cost'!AC:AC,'indusa - High Cost'!$A:$A,'BIFUbC-biomass'!$A18,'indusa - High Cost'!$B:$B,$B$28)*10^12</f>
        <v>0</v>
      </c>
      <c r="V18" s="16">
        <f>SUMIFS('indusa - High Cost'!AD:AD,'indusa - High Cost'!$A:$A,'BIFUbC-biomass'!$A18,'indusa - High Cost'!$B:$B,$B$28)*10^12</f>
        <v>0</v>
      </c>
      <c r="W18" s="16">
        <f>SUMIFS('indusa - High Cost'!AE:AE,'indusa - High Cost'!$A:$A,'BIFUbC-biomass'!$A18,'indusa - High Cost'!$B:$B,$B$28)*10^12</f>
        <v>0</v>
      </c>
      <c r="X18" s="16">
        <f>SUMIFS('indusa - High Cost'!AF:AF,'indusa - High Cost'!$A:$A,'BIFUbC-biomass'!$A18,'indusa - High Cost'!$B:$B,$B$28)*10^12</f>
        <v>0</v>
      </c>
      <c r="Y18" s="16">
        <f>SUMIFS('indusa - High Cost'!AG:AG,'indusa - High Cost'!$A:$A,'BIFUbC-biomass'!$A18,'indusa - High Cost'!$B:$B,$B$28)*10^12</f>
        <v>0</v>
      </c>
      <c r="Z18" s="16">
        <f>SUMIFS('indusa - High Cost'!AH:AH,'indusa - High Cost'!$A:$A,'BIFUbC-biomass'!$A18,'indusa - High Cost'!$B:$B,$B$28)*10^12</f>
        <v>0</v>
      </c>
      <c r="AA18" s="16">
        <f>SUMIFS('indusa - High Cost'!AI:AI,'indusa - High Cost'!$A:$A,'BIFUbC-biomass'!$A18,'indusa - High Cost'!$B:$B,$B$28)*10^12</f>
        <v>0</v>
      </c>
      <c r="AB18" s="16">
        <f>SUMIFS('indusa - High Cost'!AJ:AJ,'indusa - High Cost'!$A:$A,'BIFUbC-biomass'!$A18,'indusa - High Cost'!$B:$B,$B$28)*10^12</f>
        <v>0</v>
      </c>
      <c r="AC18" s="18"/>
    </row>
    <row r="19" spans="1:32" x14ac:dyDescent="0.25">
      <c r="A19" t="s">
        <v>116</v>
      </c>
      <c r="B19" s="16">
        <f>SUMIFS('indusa - High Cost'!J:J,'indusa - High Cost'!$A:$A,'BIFUbC-biomass'!$A19,'indusa - High Cost'!$B:$B,$B$28)*10^12</f>
        <v>0</v>
      </c>
      <c r="C19" s="16">
        <f>SUMIFS('indusa - High Cost'!K:K,'indusa - High Cost'!$A:$A,'BIFUbC-biomass'!$A19,'indusa - High Cost'!$B:$B,$B$28)*10^12</f>
        <v>0</v>
      </c>
      <c r="D19" s="16">
        <f>SUMIFS('indusa - High Cost'!L:L,'indusa - High Cost'!$A:$A,'BIFUbC-biomass'!$A19,'indusa - High Cost'!$B:$B,$B$28)*10^12</f>
        <v>0</v>
      </c>
      <c r="E19" s="16">
        <f>SUMIFS('indusa - High Cost'!M:M,'indusa - High Cost'!$A:$A,'BIFUbC-biomass'!$A19,'indusa - High Cost'!$B:$B,$B$28)*10^12</f>
        <v>0</v>
      </c>
      <c r="F19" s="16">
        <f>SUMIFS('indusa - High Cost'!N:N,'indusa - High Cost'!$A:$A,'BIFUbC-biomass'!$A19,'indusa - High Cost'!$B:$B,$B$28)*10^12</f>
        <v>0</v>
      </c>
      <c r="G19" s="16">
        <f>SUMIFS('indusa - High Cost'!O:O,'indusa - High Cost'!$A:$A,'BIFUbC-biomass'!$A19,'indusa - High Cost'!$B:$B,$B$28)*10^12</f>
        <v>0</v>
      </c>
      <c r="H19" s="16">
        <f>SUMIFS('indusa - High Cost'!P:P,'indusa - High Cost'!$A:$A,'BIFUbC-biomass'!$A19,'indusa - High Cost'!$B:$B,$B$28)*10^12</f>
        <v>0</v>
      </c>
      <c r="I19" s="16">
        <f>SUMIFS('indusa - High Cost'!Q:Q,'indusa - High Cost'!$A:$A,'BIFUbC-biomass'!$A19,'indusa - High Cost'!$B:$B,$B$28)*10^12</f>
        <v>0</v>
      </c>
      <c r="J19" s="16">
        <f>SUMIFS('indusa - High Cost'!R:R,'indusa - High Cost'!$A:$A,'BIFUbC-biomass'!$A19,'indusa - High Cost'!$B:$B,$B$28)*10^12</f>
        <v>0</v>
      </c>
      <c r="K19" s="16">
        <f>SUMIFS('indusa - High Cost'!S:S,'indusa - High Cost'!$A:$A,'BIFUbC-biomass'!$A19,'indusa - High Cost'!$B:$B,$B$28)*10^12</f>
        <v>0</v>
      </c>
      <c r="L19" s="16">
        <f>SUMIFS('indusa - High Cost'!T:T,'indusa - High Cost'!$A:$A,'BIFUbC-biomass'!$A19,'indusa - High Cost'!$B:$B,$B$28)*10^12</f>
        <v>0</v>
      </c>
      <c r="M19" s="16">
        <f>SUMIFS('indusa - High Cost'!U:U,'indusa - High Cost'!$A:$A,'BIFUbC-biomass'!$A19,'indusa - High Cost'!$B:$B,$B$28)*10^12</f>
        <v>0</v>
      </c>
      <c r="N19" s="16">
        <f>SUMIFS('indusa - High Cost'!V:V,'indusa - High Cost'!$A:$A,'BIFUbC-biomass'!$A19,'indusa - High Cost'!$B:$B,$B$28)*10^12</f>
        <v>0</v>
      </c>
      <c r="O19" s="16">
        <f>SUMIFS('indusa - High Cost'!W:W,'indusa - High Cost'!$A:$A,'BIFUbC-biomass'!$A19,'indusa - High Cost'!$B:$B,$B$28)*10^12</f>
        <v>0</v>
      </c>
      <c r="P19" s="16">
        <f>SUMIFS('indusa - High Cost'!X:X,'indusa - High Cost'!$A:$A,'BIFUbC-biomass'!$A19,'indusa - High Cost'!$B:$B,$B$28)*10^12</f>
        <v>0</v>
      </c>
      <c r="Q19" s="16">
        <f>SUMIFS('indusa - High Cost'!Y:Y,'indusa - High Cost'!$A:$A,'BIFUbC-biomass'!$A19,'indusa - High Cost'!$B:$B,$B$28)*10^12</f>
        <v>0</v>
      </c>
      <c r="R19" s="16">
        <f>SUMIFS('indusa - High Cost'!Z:Z,'indusa - High Cost'!$A:$A,'BIFUbC-biomass'!$A19,'indusa - High Cost'!$B:$B,$B$28)*10^12</f>
        <v>0</v>
      </c>
      <c r="S19" s="16">
        <f>SUMIFS('indusa - High Cost'!AA:AA,'indusa - High Cost'!$A:$A,'BIFUbC-biomass'!$A19,'indusa - High Cost'!$B:$B,$B$28)*10^12</f>
        <v>0</v>
      </c>
      <c r="T19" s="16">
        <f>SUMIFS('indusa - High Cost'!AB:AB,'indusa - High Cost'!$A:$A,'BIFUbC-biomass'!$A19,'indusa - High Cost'!$B:$B,$B$28)*10^12</f>
        <v>0</v>
      </c>
      <c r="U19" s="16">
        <f>SUMIFS('indusa - High Cost'!AC:AC,'indusa - High Cost'!$A:$A,'BIFUbC-biomass'!$A19,'indusa - High Cost'!$B:$B,$B$28)*10^12</f>
        <v>0</v>
      </c>
      <c r="V19" s="16">
        <f>SUMIFS('indusa - High Cost'!AD:AD,'indusa - High Cost'!$A:$A,'BIFUbC-biomass'!$A19,'indusa - High Cost'!$B:$B,$B$28)*10^12</f>
        <v>0</v>
      </c>
      <c r="W19" s="16">
        <f>SUMIFS('indusa - High Cost'!AE:AE,'indusa - High Cost'!$A:$A,'BIFUbC-biomass'!$A19,'indusa - High Cost'!$B:$B,$B$28)*10^12</f>
        <v>0</v>
      </c>
      <c r="X19" s="16">
        <f>SUMIFS('indusa - High Cost'!AF:AF,'indusa - High Cost'!$A:$A,'BIFUbC-biomass'!$A19,'indusa - High Cost'!$B:$B,$B$28)*10^12</f>
        <v>0</v>
      </c>
      <c r="Y19" s="16">
        <f>SUMIFS('indusa - High Cost'!AG:AG,'indusa - High Cost'!$A:$A,'BIFUbC-biomass'!$A19,'indusa - High Cost'!$B:$B,$B$28)*10^12</f>
        <v>0</v>
      </c>
      <c r="Z19" s="16">
        <f>SUMIFS('indusa - High Cost'!AH:AH,'indusa - High Cost'!$A:$A,'BIFUbC-biomass'!$A19,'indusa - High Cost'!$B:$B,$B$28)*10^12</f>
        <v>0</v>
      </c>
      <c r="AA19" s="16">
        <f>SUMIFS('indusa - High Cost'!AI:AI,'indusa - High Cost'!$A:$A,'BIFUbC-biomass'!$A19,'indusa - High Cost'!$B:$B,$B$28)*10^12</f>
        <v>0</v>
      </c>
      <c r="AB19" s="16">
        <f>SUMIFS('indusa - High Cost'!AJ:AJ,'indusa - High Cost'!$A:$A,'BIFUbC-biomass'!$A19,'indusa - High Cost'!$B:$B,$B$28)*10^12</f>
        <v>0</v>
      </c>
    </row>
    <row r="20" spans="1:32" x14ac:dyDescent="0.25">
      <c r="A20" t="s">
        <v>117</v>
      </c>
      <c r="B20" s="16">
        <f>SUMIFS('indusa - High Cost'!J:J,'indusa - High Cost'!$A:$A,'BIFUbC-biomass'!$A20,'indusa - High Cost'!$B:$B,$B$28)*10^12</f>
        <v>0</v>
      </c>
      <c r="C20" s="16">
        <f>SUMIFS('indusa - High Cost'!K:K,'indusa - High Cost'!$A:$A,'BIFUbC-biomass'!$A20,'indusa - High Cost'!$B:$B,$B$28)*10^12</f>
        <v>0</v>
      </c>
      <c r="D20" s="16">
        <f>SUMIFS('indusa - High Cost'!L:L,'indusa - High Cost'!$A:$A,'BIFUbC-biomass'!$A20,'indusa - High Cost'!$B:$B,$B$28)*10^12</f>
        <v>0</v>
      </c>
      <c r="E20" s="16">
        <f>SUMIFS('indusa - High Cost'!M:M,'indusa - High Cost'!$A:$A,'BIFUbC-biomass'!$A20,'indusa - High Cost'!$B:$B,$B$28)*10^12</f>
        <v>0</v>
      </c>
      <c r="F20" s="16">
        <f>SUMIFS('indusa - High Cost'!N:N,'indusa - High Cost'!$A:$A,'BIFUbC-biomass'!$A20,'indusa - High Cost'!$B:$B,$B$28)*10^12</f>
        <v>0</v>
      </c>
      <c r="G20" s="16">
        <f>SUMIFS('indusa - High Cost'!O:O,'indusa - High Cost'!$A:$A,'BIFUbC-biomass'!$A20,'indusa - High Cost'!$B:$B,$B$28)*10^12</f>
        <v>0</v>
      </c>
      <c r="H20" s="16">
        <f>SUMIFS('indusa - High Cost'!P:P,'indusa - High Cost'!$A:$A,'BIFUbC-biomass'!$A20,'indusa - High Cost'!$B:$B,$B$28)*10^12</f>
        <v>0</v>
      </c>
      <c r="I20" s="16">
        <f>SUMIFS('indusa - High Cost'!Q:Q,'indusa - High Cost'!$A:$A,'BIFUbC-biomass'!$A20,'indusa - High Cost'!$B:$B,$B$28)*10^12</f>
        <v>0</v>
      </c>
      <c r="J20" s="16">
        <f>SUMIFS('indusa - High Cost'!R:R,'indusa - High Cost'!$A:$A,'BIFUbC-biomass'!$A20,'indusa - High Cost'!$B:$B,$B$28)*10^12</f>
        <v>0</v>
      </c>
      <c r="K20" s="16">
        <f>SUMIFS('indusa - High Cost'!S:S,'indusa - High Cost'!$A:$A,'BIFUbC-biomass'!$A20,'indusa - High Cost'!$B:$B,$B$28)*10^12</f>
        <v>0</v>
      </c>
      <c r="L20" s="16">
        <f>SUMIFS('indusa - High Cost'!T:T,'indusa - High Cost'!$A:$A,'BIFUbC-biomass'!$A20,'indusa - High Cost'!$B:$B,$B$28)*10^12</f>
        <v>0</v>
      </c>
      <c r="M20" s="16">
        <f>SUMIFS('indusa - High Cost'!U:U,'indusa - High Cost'!$A:$A,'BIFUbC-biomass'!$A20,'indusa - High Cost'!$B:$B,$B$28)*10^12</f>
        <v>0</v>
      </c>
      <c r="N20" s="16">
        <f>SUMIFS('indusa - High Cost'!V:V,'indusa - High Cost'!$A:$A,'BIFUbC-biomass'!$A20,'indusa - High Cost'!$B:$B,$B$28)*10^12</f>
        <v>0</v>
      </c>
      <c r="O20" s="16">
        <f>SUMIFS('indusa - High Cost'!W:W,'indusa - High Cost'!$A:$A,'BIFUbC-biomass'!$A20,'indusa - High Cost'!$B:$B,$B$28)*10^12</f>
        <v>0</v>
      </c>
      <c r="P20" s="16">
        <f>SUMIFS('indusa - High Cost'!X:X,'indusa - High Cost'!$A:$A,'BIFUbC-biomass'!$A20,'indusa - High Cost'!$B:$B,$B$28)*10^12</f>
        <v>0</v>
      </c>
      <c r="Q20" s="16">
        <f>SUMIFS('indusa - High Cost'!Y:Y,'indusa - High Cost'!$A:$A,'BIFUbC-biomass'!$A20,'indusa - High Cost'!$B:$B,$B$28)*10^12</f>
        <v>0</v>
      </c>
      <c r="R20" s="16">
        <f>SUMIFS('indusa - High Cost'!Z:Z,'indusa - High Cost'!$A:$A,'BIFUbC-biomass'!$A20,'indusa - High Cost'!$B:$B,$B$28)*10^12</f>
        <v>0</v>
      </c>
      <c r="S20" s="16">
        <f>SUMIFS('indusa - High Cost'!AA:AA,'indusa - High Cost'!$A:$A,'BIFUbC-biomass'!$A20,'indusa - High Cost'!$B:$B,$B$28)*10^12</f>
        <v>0</v>
      </c>
      <c r="T20" s="16">
        <f>SUMIFS('indusa - High Cost'!AB:AB,'indusa - High Cost'!$A:$A,'BIFUbC-biomass'!$A20,'indusa - High Cost'!$B:$B,$B$28)*10^12</f>
        <v>0</v>
      </c>
      <c r="U20" s="16">
        <f>SUMIFS('indusa - High Cost'!AC:AC,'indusa - High Cost'!$A:$A,'BIFUbC-biomass'!$A20,'indusa - High Cost'!$B:$B,$B$28)*10^12</f>
        <v>0</v>
      </c>
      <c r="V20" s="16">
        <f>SUMIFS('indusa - High Cost'!AD:AD,'indusa - High Cost'!$A:$A,'BIFUbC-biomass'!$A20,'indusa - High Cost'!$B:$B,$B$28)*10^12</f>
        <v>0</v>
      </c>
      <c r="W20" s="16">
        <f>SUMIFS('indusa - High Cost'!AE:AE,'indusa - High Cost'!$A:$A,'BIFUbC-biomass'!$A20,'indusa - High Cost'!$B:$B,$B$28)*10^12</f>
        <v>0</v>
      </c>
      <c r="X20" s="16">
        <f>SUMIFS('indusa - High Cost'!AF:AF,'indusa - High Cost'!$A:$A,'BIFUbC-biomass'!$A20,'indusa - High Cost'!$B:$B,$B$28)*10^12</f>
        <v>0</v>
      </c>
      <c r="Y20" s="16">
        <f>SUMIFS('indusa - High Cost'!AG:AG,'indusa - High Cost'!$A:$A,'BIFUbC-biomass'!$A20,'indusa - High Cost'!$B:$B,$B$28)*10^12</f>
        <v>0</v>
      </c>
      <c r="Z20" s="16">
        <f>SUMIFS('indusa - High Cost'!AH:AH,'indusa - High Cost'!$A:$A,'BIFUbC-biomass'!$A20,'indusa - High Cost'!$B:$B,$B$28)*10^12</f>
        <v>0</v>
      </c>
      <c r="AA20" s="16">
        <f>SUMIFS('indusa - High Cost'!AI:AI,'indusa - High Cost'!$A:$A,'BIFUbC-biomass'!$A20,'indusa - High Cost'!$B:$B,$B$28)*10^12</f>
        <v>0</v>
      </c>
      <c r="AB20" s="16">
        <f>SUMIFS('indusa - High Cost'!AJ:AJ,'indusa - High Cost'!$A:$A,'BIFUbC-biomass'!$A20,'indusa - High Cost'!$B:$B,$B$28)*10^12</f>
        <v>0</v>
      </c>
      <c r="AC20" s="16"/>
    </row>
    <row r="21" spans="1:32" x14ac:dyDescent="0.25">
      <c r="A21" t="s">
        <v>118</v>
      </c>
      <c r="B21" s="16">
        <f>SUMIFS('indusa - High Cost'!J:J,'indusa - High Cost'!$A:$A,'BIFUbC-biomass'!$A21,'indusa - High Cost'!$B:$B,$B$28)*10^12*'Vehicles Split'!$C$6</f>
        <v>0</v>
      </c>
      <c r="C21" s="16">
        <f>SUMIFS('indusa - High Cost'!K:K,'indusa - High Cost'!$A:$A,'BIFUbC-biomass'!$A21,'indusa - High Cost'!$B:$B,$B$28)*10^12*'Vehicles Split'!$C$6</f>
        <v>0</v>
      </c>
      <c r="D21" s="16">
        <f>SUMIFS('indusa - High Cost'!L:L,'indusa - High Cost'!$A:$A,'BIFUbC-biomass'!$A21,'indusa - High Cost'!$B:$B,$B$28)*10^12*'Vehicles Split'!$C$6</f>
        <v>0</v>
      </c>
      <c r="E21" s="16">
        <f>SUMIFS('indusa - High Cost'!M:M,'indusa - High Cost'!$A:$A,'BIFUbC-biomass'!$A21,'indusa - High Cost'!$B:$B,$B$28)*10^12*'Vehicles Split'!$C$6</f>
        <v>0</v>
      </c>
      <c r="F21" s="16">
        <f>SUMIFS('indusa - High Cost'!N:N,'indusa - High Cost'!$A:$A,'BIFUbC-biomass'!$A21,'indusa - High Cost'!$B:$B,$B$28)*10^12*'Vehicles Split'!$C$6</f>
        <v>0</v>
      </c>
      <c r="G21" s="16">
        <f>SUMIFS('indusa - High Cost'!O:O,'indusa - High Cost'!$A:$A,'BIFUbC-biomass'!$A21,'indusa - High Cost'!$B:$B,$B$28)*10^12*'Vehicles Split'!$C$6</f>
        <v>0</v>
      </c>
      <c r="H21" s="16">
        <f>SUMIFS('indusa - High Cost'!P:P,'indusa - High Cost'!$A:$A,'BIFUbC-biomass'!$A21,'indusa - High Cost'!$B:$B,$B$28)*10^12*'Vehicles Split'!$C$6</f>
        <v>0</v>
      </c>
      <c r="I21" s="16">
        <f>SUMIFS('indusa - High Cost'!Q:Q,'indusa - High Cost'!$A:$A,'BIFUbC-biomass'!$A21,'indusa - High Cost'!$B:$B,$B$28)*10^12*'Vehicles Split'!$C$6</f>
        <v>0</v>
      </c>
      <c r="J21" s="16">
        <f>SUMIFS('indusa - High Cost'!R:R,'indusa - High Cost'!$A:$A,'BIFUbC-biomass'!$A21,'indusa - High Cost'!$B:$B,$B$28)*10^12*'Vehicles Split'!$C$6</f>
        <v>0</v>
      </c>
      <c r="K21" s="16">
        <f>SUMIFS('indusa - High Cost'!S:S,'indusa - High Cost'!$A:$A,'BIFUbC-biomass'!$A21,'indusa - High Cost'!$B:$B,$B$28)*10^12*'Vehicles Split'!$C$6</f>
        <v>0</v>
      </c>
      <c r="L21" s="16">
        <f>SUMIFS('indusa - High Cost'!T:T,'indusa - High Cost'!$A:$A,'BIFUbC-biomass'!$A21,'indusa - High Cost'!$B:$B,$B$28)*10^12*'Vehicles Split'!$C$6</f>
        <v>0</v>
      </c>
      <c r="M21" s="16">
        <f>SUMIFS('indusa - High Cost'!U:U,'indusa - High Cost'!$A:$A,'BIFUbC-biomass'!$A21,'indusa - High Cost'!$B:$B,$B$28)*10^12*'Vehicles Split'!$C$6</f>
        <v>0</v>
      </c>
      <c r="N21" s="16">
        <f>SUMIFS('indusa - High Cost'!V:V,'indusa - High Cost'!$A:$A,'BIFUbC-biomass'!$A21,'indusa - High Cost'!$B:$B,$B$28)*10^12*'Vehicles Split'!$C$6</f>
        <v>0</v>
      </c>
      <c r="O21" s="16">
        <f>SUMIFS('indusa - High Cost'!W:W,'indusa - High Cost'!$A:$A,'BIFUbC-biomass'!$A21,'indusa - High Cost'!$B:$B,$B$28)*10^12*'Vehicles Split'!$C$6</f>
        <v>0</v>
      </c>
      <c r="P21" s="16">
        <f>SUMIFS('indusa - High Cost'!X:X,'indusa - High Cost'!$A:$A,'BIFUbC-biomass'!$A21,'indusa - High Cost'!$B:$B,$B$28)*10^12*'Vehicles Split'!$C$6</f>
        <v>0</v>
      </c>
      <c r="Q21" s="16">
        <f>SUMIFS('indusa - High Cost'!Y:Y,'indusa - High Cost'!$A:$A,'BIFUbC-biomass'!$A21,'indusa - High Cost'!$B:$B,$B$28)*10^12*'Vehicles Split'!$C$6</f>
        <v>0</v>
      </c>
      <c r="R21" s="16">
        <f>SUMIFS('indusa - High Cost'!Z:Z,'indusa - High Cost'!$A:$A,'BIFUbC-biomass'!$A21,'indusa - High Cost'!$B:$B,$B$28)*10^12*'Vehicles Split'!$C$6</f>
        <v>0</v>
      </c>
      <c r="S21" s="16">
        <f>SUMIFS('indusa - High Cost'!AA:AA,'indusa - High Cost'!$A:$A,'BIFUbC-biomass'!$A21,'indusa - High Cost'!$B:$B,$B$28)*10^12*'Vehicles Split'!$C$6</f>
        <v>0</v>
      </c>
      <c r="T21" s="16">
        <f>SUMIFS('indusa - High Cost'!AB:AB,'indusa - High Cost'!$A:$A,'BIFUbC-biomass'!$A21,'indusa - High Cost'!$B:$B,$B$28)*10^12*'Vehicles Split'!$C$6</f>
        <v>0</v>
      </c>
      <c r="U21" s="16">
        <f>SUMIFS('indusa - High Cost'!AC:AC,'indusa - High Cost'!$A:$A,'BIFUbC-biomass'!$A21,'indusa - High Cost'!$B:$B,$B$28)*10^12*'Vehicles Split'!$C$6</f>
        <v>0</v>
      </c>
      <c r="V21" s="16">
        <f>SUMIFS('indusa - High Cost'!AD:AD,'indusa - High Cost'!$A:$A,'BIFUbC-biomass'!$A21,'indusa - High Cost'!$B:$B,$B$28)*10^12*'Vehicles Split'!$C$6</f>
        <v>0</v>
      </c>
      <c r="W21" s="16">
        <f>SUMIFS('indusa - High Cost'!AE:AE,'indusa - High Cost'!$A:$A,'BIFUbC-biomass'!$A21,'indusa - High Cost'!$B:$B,$B$28)*10^12*'Vehicles Split'!$C$6</f>
        <v>0</v>
      </c>
      <c r="X21" s="16">
        <f>SUMIFS('indusa - High Cost'!AF:AF,'indusa - High Cost'!$A:$A,'BIFUbC-biomass'!$A21,'indusa - High Cost'!$B:$B,$B$28)*10^12*'Vehicles Split'!$C$6</f>
        <v>0</v>
      </c>
      <c r="Y21" s="16">
        <f>SUMIFS('indusa - High Cost'!AG:AG,'indusa - High Cost'!$A:$A,'BIFUbC-biomass'!$A21,'indusa - High Cost'!$B:$B,$B$28)*10^12*'Vehicles Split'!$C$6</f>
        <v>0</v>
      </c>
      <c r="Z21" s="16">
        <f>SUMIFS('indusa - High Cost'!AH:AH,'indusa - High Cost'!$A:$A,'BIFUbC-biomass'!$A21,'indusa - High Cost'!$B:$B,$B$28)*10^12*'Vehicles Split'!$C$6</f>
        <v>0</v>
      </c>
      <c r="AA21" s="16">
        <f>SUMIFS('indusa - High Cost'!AI:AI,'indusa - High Cost'!$A:$A,'BIFUbC-biomass'!$A21,'indusa - High Cost'!$B:$B,$B$28)*10^12*'Vehicles Split'!$C$6</f>
        <v>0</v>
      </c>
      <c r="AB21" s="16">
        <f>SUMIFS('indusa - High Cost'!AJ:AJ,'indusa - High Cost'!$A:$A,'BIFUbC-biomass'!$A21,'indusa - High Cost'!$B:$B,$B$28)*10^12*'Vehicles Split'!$C$6</f>
        <v>0</v>
      </c>
    </row>
    <row r="22" spans="1:32" x14ac:dyDescent="0.25">
      <c r="A22" t="s">
        <v>119</v>
      </c>
      <c r="B22" s="16">
        <f>SUMIFS('indusa - High Cost'!J:J,'indusa - High Cost'!$A:$A,'BIFUbC-biomass'!$A21,'indusa - High Cost'!$B:$B,$B$28)*10^12*'Vehicles Split'!$C$7</f>
        <v>0</v>
      </c>
      <c r="C22" s="16">
        <f>SUMIFS('indusa - High Cost'!K:K,'indusa - High Cost'!$A:$A,'BIFUbC-biomass'!$A21,'indusa - High Cost'!$B:$B,$B$28)*10^12*'Vehicles Split'!$C$7</f>
        <v>0</v>
      </c>
      <c r="D22" s="16">
        <f>SUMIFS('indusa - High Cost'!L:L,'indusa - High Cost'!$A:$A,'BIFUbC-biomass'!$A21,'indusa - High Cost'!$B:$B,$B$28)*10^12*'Vehicles Split'!$C$7</f>
        <v>0</v>
      </c>
      <c r="E22" s="16">
        <f>SUMIFS('indusa - High Cost'!M:M,'indusa - High Cost'!$A:$A,'BIFUbC-biomass'!$A21,'indusa - High Cost'!$B:$B,$B$28)*10^12*'Vehicles Split'!$C$7</f>
        <v>0</v>
      </c>
      <c r="F22" s="16">
        <f>SUMIFS('indusa - High Cost'!N:N,'indusa - High Cost'!$A:$A,'BIFUbC-biomass'!$A21,'indusa - High Cost'!$B:$B,$B$28)*10^12*'Vehicles Split'!$C$7</f>
        <v>0</v>
      </c>
      <c r="G22" s="16">
        <f>SUMIFS('indusa - High Cost'!O:O,'indusa - High Cost'!$A:$A,'BIFUbC-biomass'!$A21,'indusa - High Cost'!$B:$B,$B$28)*10^12*'Vehicles Split'!$C$7</f>
        <v>0</v>
      </c>
      <c r="H22" s="16">
        <f>SUMIFS('indusa - High Cost'!P:P,'indusa - High Cost'!$A:$A,'BIFUbC-biomass'!$A21,'indusa - High Cost'!$B:$B,$B$28)*10^12*'Vehicles Split'!$C$7</f>
        <v>0</v>
      </c>
      <c r="I22" s="16">
        <f>SUMIFS('indusa - High Cost'!Q:Q,'indusa - High Cost'!$A:$A,'BIFUbC-biomass'!$A21,'indusa - High Cost'!$B:$B,$B$28)*10^12*'Vehicles Split'!$C$7</f>
        <v>0</v>
      </c>
      <c r="J22" s="16">
        <f>SUMIFS('indusa - High Cost'!R:R,'indusa - High Cost'!$A:$A,'BIFUbC-biomass'!$A21,'indusa - High Cost'!$B:$B,$B$28)*10^12*'Vehicles Split'!$C$7</f>
        <v>0</v>
      </c>
      <c r="K22" s="16">
        <f>SUMIFS('indusa - High Cost'!S:S,'indusa - High Cost'!$A:$A,'BIFUbC-biomass'!$A21,'indusa - High Cost'!$B:$B,$B$28)*10^12*'Vehicles Split'!$C$7</f>
        <v>0</v>
      </c>
      <c r="L22" s="16">
        <f>SUMIFS('indusa - High Cost'!T:T,'indusa - High Cost'!$A:$A,'BIFUbC-biomass'!$A21,'indusa - High Cost'!$B:$B,$B$28)*10^12*'Vehicles Split'!$C$7</f>
        <v>0</v>
      </c>
      <c r="M22" s="16">
        <f>SUMIFS('indusa - High Cost'!U:U,'indusa - High Cost'!$A:$A,'BIFUbC-biomass'!$A21,'indusa - High Cost'!$B:$B,$B$28)*10^12*'Vehicles Split'!$C$7</f>
        <v>0</v>
      </c>
      <c r="N22" s="16">
        <f>SUMIFS('indusa - High Cost'!V:V,'indusa - High Cost'!$A:$A,'BIFUbC-biomass'!$A21,'indusa - High Cost'!$B:$B,$B$28)*10^12*'Vehicles Split'!$C$7</f>
        <v>0</v>
      </c>
      <c r="O22" s="16">
        <f>SUMIFS('indusa - High Cost'!W:W,'indusa - High Cost'!$A:$A,'BIFUbC-biomass'!$A21,'indusa - High Cost'!$B:$B,$B$28)*10^12*'Vehicles Split'!$C$7</f>
        <v>0</v>
      </c>
      <c r="P22" s="16">
        <f>SUMIFS('indusa - High Cost'!X:X,'indusa - High Cost'!$A:$A,'BIFUbC-biomass'!$A21,'indusa - High Cost'!$B:$B,$B$28)*10^12*'Vehicles Split'!$C$7</f>
        <v>0</v>
      </c>
      <c r="Q22" s="16">
        <f>SUMIFS('indusa - High Cost'!Y:Y,'indusa - High Cost'!$A:$A,'BIFUbC-biomass'!$A21,'indusa - High Cost'!$B:$B,$B$28)*10^12*'Vehicles Split'!$C$7</f>
        <v>0</v>
      </c>
      <c r="R22" s="16">
        <f>SUMIFS('indusa - High Cost'!Z:Z,'indusa - High Cost'!$A:$A,'BIFUbC-biomass'!$A21,'indusa - High Cost'!$B:$B,$B$28)*10^12*'Vehicles Split'!$C$7</f>
        <v>0</v>
      </c>
      <c r="S22" s="16">
        <f>SUMIFS('indusa - High Cost'!AA:AA,'indusa - High Cost'!$A:$A,'BIFUbC-biomass'!$A21,'indusa - High Cost'!$B:$B,$B$28)*10^12*'Vehicles Split'!$C$7</f>
        <v>0</v>
      </c>
      <c r="T22" s="16">
        <f>SUMIFS('indusa - High Cost'!AB:AB,'indusa - High Cost'!$A:$A,'BIFUbC-biomass'!$A21,'indusa - High Cost'!$B:$B,$B$28)*10^12*'Vehicles Split'!$C$7</f>
        <v>0</v>
      </c>
      <c r="U22" s="16">
        <f>SUMIFS('indusa - High Cost'!AC:AC,'indusa - High Cost'!$A:$A,'BIFUbC-biomass'!$A21,'indusa - High Cost'!$B:$B,$B$28)*10^12*'Vehicles Split'!$C$7</f>
        <v>0</v>
      </c>
      <c r="V22" s="16">
        <f>SUMIFS('indusa - High Cost'!AD:AD,'indusa - High Cost'!$A:$A,'BIFUbC-biomass'!$A21,'indusa - High Cost'!$B:$B,$B$28)*10^12*'Vehicles Split'!$C$7</f>
        <v>0</v>
      </c>
      <c r="W22" s="16">
        <f>SUMIFS('indusa - High Cost'!AE:AE,'indusa - High Cost'!$A:$A,'BIFUbC-biomass'!$A21,'indusa - High Cost'!$B:$B,$B$28)*10^12*'Vehicles Split'!$C$7</f>
        <v>0</v>
      </c>
      <c r="X22" s="16">
        <f>SUMIFS('indusa - High Cost'!AF:AF,'indusa - High Cost'!$A:$A,'BIFUbC-biomass'!$A21,'indusa - High Cost'!$B:$B,$B$28)*10^12*'Vehicles Split'!$C$7</f>
        <v>0</v>
      </c>
      <c r="Y22" s="16">
        <f>SUMIFS('indusa - High Cost'!AG:AG,'indusa - High Cost'!$A:$A,'BIFUbC-biomass'!$A21,'indusa - High Cost'!$B:$B,$B$28)*10^12*'Vehicles Split'!$C$7</f>
        <v>0</v>
      </c>
      <c r="Z22" s="16">
        <f>SUMIFS('indusa - High Cost'!AH:AH,'indusa - High Cost'!$A:$A,'BIFUbC-biomass'!$A21,'indusa - High Cost'!$B:$B,$B$28)*10^12*'Vehicles Split'!$C$7</f>
        <v>0</v>
      </c>
      <c r="AA22" s="16">
        <f>SUMIFS('indusa - High Cost'!AI:AI,'indusa - High Cost'!$A:$A,'BIFUbC-biomass'!$A21,'indusa - High Cost'!$B:$B,$B$28)*10^12*'Vehicles Split'!$C$7</f>
        <v>0</v>
      </c>
      <c r="AB22" s="16">
        <f>SUMIFS('indusa - High Cost'!AJ:AJ,'indusa - High Cost'!$A:$A,'BIFUbC-biomass'!$A21,'indusa - High Cost'!$B:$B,$B$28)*10^12*'Vehicles Split'!$C$7</f>
        <v>0</v>
      </c>
    </row>
    <row r="23" spans="1:32" x14ac:dyDescent="0.25">
      <c r="A23" t="s">
        <v>120</v>
      </c>
      <c r="B23" s="16">
        <f>SUMIFS('indusa - High Cost'!J:J,'indusa - High Cost'!$A:$A,'BIFUbC-biomass'!$A23,'indusa - High Cost'!$B:$B,$B$28)*10^12*'Misc. Finished Goods Split'!$C13</f>
        <v>0</v>
      </c>
      <c r="C23" s="16">
        <f>SUMIFS('indusa - High Cost'!K:K,'indusa - High Cost'!$A:$A,'BIFUbC-biomass'!$A23,'indusa - High Cost'!$B:$B,$B$28)*10^12*'Misc. Finished Goods Split'!$C13</f>
        <v>0</v>
      </c>
      <c r="D23" s="16">
        <f>SUMIFS('indusa - High Cost'!L:L,'indusa - High Cost'!$A:$A,'BIFUbC-biomass'!$A23,'indusa - High Cost'!$B:$B,$B$28)*10^12*'Misc. Finished Goods Split'!$C13</f>
        <v>0</v>
      </c>
      <c r="E23" s="16">
        <f>SUMIFS('indusa - High Cost'!M:M,'indusa - High Cost'!$A:$A,'BIFUbC-biomass'!$A23,'indusa - High Cost'!$B:$B,$B$28)*10^12*'Misc. Finished Goods Split'!$C13</f>
        <v>0</v>
      </c>
      <c r="F23" s="16">
        <f>SUMIFS('indusa - High Cost'!N:N,'indusa - High Cost'!$A:$A,'BIFUbC-biomass'!$A23,'indusa - High Cost'!$B:$B,$B$28)*10^12*'Misc. Finished Goods Split'!$C13</f>
        <v>0</v>
      </c>
      <c r="G23" s="16">
        <f>SUMIFS('indusa - High Cost'!O:O,'indusa - High Cost'!$A:$A,'BIFUbC-biomass'!$A23,'indusa - High Cost'!$B:$B,$B$28)*10^12*'Misc. Finished Goods Split'!$C13</f>
        <v>0</v>
      </c>
      <c r="H23" s="16">
        <f>SUMIFS('indusa - High Cost'!P:P,'indusa - High Cost'!$A:$A,'BIFUbC-biomass'!$A23,'indusa - High Cost'!$B:$B,$B$28)*10^12*'Misc. Finished Goods Split'!$C13</f>
        <v>0</v>
      </c>
      <c r="I23" s="16">
        <f>SUMIFS('indusa - High Cost'!Q:Q,'indusa - High Cost'!$A:$A,'BIFUbC-biomass'!$A23,'indusa - High Cost'!$B:$B,$B$28)*10^12*'Misc. Finished Goods Split'!$C13</f>
        <v>0</v>
      </c>
      <c r="J23" s="16">
        <f>SUMIFS('indusa - High Cost'!R:R,'indusa - High Cost'!$A:$A,'BIFUbC-biomass'!$A23,'indusa - High Cost'!$B:$B,$B$28)*10^12*'Misc. Finished Goods Split'!$C13</f>
        <v>0</v>
      </c>
      <c r="K23" s="16">
        <f>SUMIFS('indusa - High Cost'!S:S,'indusa - High Cost'!$A:$A,'BIFUbC-biomass'!$A23,'indusa - High Cost'!$B:$B,$B$28)*10^12*'Misc. Finished Goods Split'!$C13</f>
        <v>0</v>
      </c>
      <c r="L23" s="16">
        <f>SUMIFS('indusa - High Cost'!T:T,'indusa - High Cost'!$A:$A,'BIFUbC-biomass'!$A23,'indusa - High Cost'!$B:$B,$B$28)*10^12*'Misc. Finished Goods Split'!$C13</f>
        <v>0</v>
      </c>
      <c r="M23" s="16">
        <f>SUMIFS('indusa - High Cost'!U:U,'indusa - High Cost'!$A:$A,'BIFUbC-biomass'!$A23,'indusa - High Cost'!$B:$B,$B$28)*10^12*'Misc. Finished Goods Split'!$C13</f>
        <v>0</v>
      </c>
      <c r="N23" s="16">
        <f>SUMIFS('indusa - High Cost'!V:V,'indusa - High Cost'!$A:$A,'BIFUbC-biomass'!$A23,'indusa - High Cost'!$B:$B,$B$28)*10^12*'Misc. Finished Goods Split'!$C13</f>
        <v>0</v>
      </c>
      <c r="O23" s="16">
        <f>SUMIFS('indusa - High Cost'!W:W,'indusa - High Cost'!$A:$A,'BIFUbC-biomass'!$A23,'indusa - High Cost'!$B:$B,$B$28)*10^12*'Misc. Finished Goods Split'!$C13</f>
        <v>0</v>
      </c>
      <c r="P23" s="16">
        <f>SUMIFS('indusa - High Cost'!X:X,'indusa - High Cost'!$A:$A,'BIFUbC-biomass'!$A23,'indusa - High Cost'!$B:$B,$B$28)*10^12*'Misc. Finished Goods Split'!$C13</f>
        <v>0</v>
      </c>
      <c r="Q23" s="16">
        <f>SUMIFS('indusa - High Cost'!Y:Y,'indusa - High Cost'!$A:$A,'BIFUbC-biomass'!$A23,'indusa - High Cost'!$B:$B,$B$28)*10^12*'Misc. Finished Goods Split'!$C13</f>
        <v>0</v>
      </c>
      <c r="R23" s="16">
        <f>SUMIFS('indusa - High Cost'!Z:Z,'indusa - High Cost'!$A:$A,'BIFUbC-biomass'!$A23,'indusa - High Cost'!$B:$B,$B$28)*10^12*'Misc. Finished Goods Split'!$C13</f>
        <v>0</v>
      </c>
      <c r="S23" s="16">
        <f>SUMIFS('indusa - High Cost'!AA:AA,'indusa - High Cost'!$A:$A,'BIFUbC-biomass'!$A23,'indusa - High Cost'!$B:$B,$B$28)*10^12*'Misc. Finished Goods Split'!$C13</f>
        <v>0</v>
      </c>
      <c r="T23" s="16">
        <f>SUMIFS('indusa - High Cost'!AB:AB,'indusa - High Cost'!$A:$A,'BIFUbC-biomass'!$A23,'indusa - High Cost'!$B:$B,$B$28)*10^12*'Misc. Finished Goods Split'!$C13</f>
        <v>0</v>
      </c>
      <c r="U23" s="16">
        <f>SUMIFS('indusa - High Cost'!AC:AC,'indusa - High Cost'!$A:$A,'BIFUbC-biomass'!$A23,'indusa - High Cost'!$B:$B,$B$28)*10^12*'Misc. Finished Goods Split'!$C13</f>
        <v>0</v>
      </c>
      <c r="V23" s="16">
        <f>SUMIFS('indusa - High Cost'!AD:AD,'indusa - High Cost'!$A:$A,'BIFUbC-biomass'!$A23,'indusa - High Cost'!$B:$B,$B$28)*10^12*'Misc. Finished Goods Split'!$C13</f>
        <v>0</v>
      </c>
      <c r="W23" s="16">
        <f>SUMIFS('indusa - High Cost'!AE:AE,'indusa - High Cost'!$A:$A,'BIFUbC-biomass'!$A23,'indusa - High Cost'!$B:$B,$B$28)*10^12*'Misc. Finished Goods Split'!$C13</f>
        <v>0</v>
      </c>
      <c r="X23" s="16">
        <f>SUMIFS('indusa - High Cost'!AF:AF,'indusa - High Cost'!$A:$A,'BIFUbC-biomass'!$A23,'indusa - High Cost'!$B:$B,$B$28)*10^12*'Misc. Finished Goods Split'!$C13</f>
        <v>0</v>
      </c>
      <c r="Y23" s="16">
        <f>SUMIFS('indusa - High Cost'!AG:AG,'indusa - High Cost'!$A:$A,'BIFUbC-biomass'!$A23,'indusa - High Cost'!$B:$B,$B$28)*10^12*'Misc. Finished Goods Split'!$C13</f>
        <v>0</v>
      </c>
      <c r="Z23" s="16">
        <f>SUMIFS('indusa - High Cost'!AH:AH,'indusa - High Cost'!$A:$A,'BIFUbC-biomass'!$A23,'indusa - High Cost'!$B:$B,$B$28)*10^12*'Misc. Finished Goods Split'!$C13</f>
        <v>0</v>
      </c>
      <c r="AA23" s="16">
        <f>SUMIFS('indusa - High Cost'!AI:AI,'indusa - High Cost'!$A:$A,'BIFUbC-biomass'!$A23,'indusa - High Cost'!$B:$B,$B$28)*10^12*'Misc. Finished Goods Split'!$C13</f>
        <v>0</v>
      </c>
      <c r="AB23" s="16">
        <f>SUMIFS('indusa - High Cost'!AJ:AJ,'indusa - High Cost'!$A:$A,'BIFUbC-biomass'!$A23,'indusa - High Cost'!$B:$B,$B$28)*10^12*'Misc. Finished Goods Split'!$C13</f>
        <v>0</v>
      </c>
    </row>
    <row r="24" spans="1:32" x14ac:dyDescent="0.25">
      <c r="A24" t="s">
        <v>121</v>
      </c>
      <c r="B24" s="16">
        <f>SUMIFS('indusa - High Cost'!J:J,'indusa - High Cost'!$A:$A,'BIFUbC-biomass'!$A24,'indusa - High Cost'!$B:$B,$B$28)*10^12</f>
        <v>0</v>
      </c>
      <c r="C24" s="16">
        <f>SUMIFS('indusa - High Cost'!K:K,'indusa - High Cost'!$A:$A,'BIFUbC-biomass'!$A24,'indusa - High Cost'!$B:$B,$B$28)*10^12</f>
        <v>0</v>
      </c>
      <c r="D24" s="16">
        <f>SUMIFS('indusa - High Cost'!L:L,'indusa - High Cost'!$A:$A,'BIFUbC-biomass'!$A24,'indusa - High Cost'!$B:$B,$B$28)*10^12</f>
        <v>0</v>
      </c>
      <c r="E24" s="16">
        <f>SUMIFS('indusa - High Cost'!M:M,'indusa - High Cost'!$A:$A,'BIFUbC-biomass'!$A24,'indusa - High Cost'!$B:$B,$B$28)*10^12</f>
        <v>0</v>
      </c>
      <c r="F24" s="16">
        <f>SUMIFS('indusa - High Cost'!N:N,'indusa - High Cost'!$A:$A,'BIFUbC-biomass'!$A24,'indusa - High Cost'!$B:$B,$B$28)*10^12</f>
        <v>0</v>
      </c>
      <c r="G24" s="16">
        <f>SUMIFS('indusa - High Cost'!O:O,'indusa - High Cost'!$A:$A,'BIFUbC-biomass'!$A24,'indusa - High Cost'!$B:$B,$B$28)*10^12</f>
        <v>0</v>
      </c>
      <c r="H24" s="16">
        <f>SUMIFS('indusa - High Cost'!P:P,'indusa - High Cost'!$A:$A,'BIFUbC-biomass'!$A24,'indusa - High Cost'!$B:$B,$B$28)*10^12</f>
        <v>0</v>
      </c>
      <c r="I24" s="16">
        <f>SUMIFS('indusa - High Cost'!Q:Q,'indusa - High Cost'!$A:$A,'BIFUbC-biomass'!$A24,'indusa - High Cost'!$B:$B,$B$28)*10^12</f>
        <v>0</v>
      </c>
      <c r="J24" s="16">
        <f>SUMIFS('indusa - High Cost'!R:R,'indusa - High Cost'!$A:$A,'BIFUbC-biomass'!$A24,'indusa - High Cost'!$B:$B,$B$28)*10^12</f>
        <v>0</v>
      </c>
      <c r="K24" s="16">
        <f>SUMIFS('indusa - High Cost'!S:S,'indusa - High Cost'!$A:$A,'BIFUbC-biomass'!$A24,'indusa - High Cost'!$B:$B,$B$28)*10^12</f>
        <v>0</v>
      </c>
      <c r="L24" s="16">
        <f>SUMIFS('indusa - High Cost'!T:T,'indusa - High Cost'!$A:$A,'BIFUbC-biomass'!$A24,'indusa - High Cost'!$B:$B,$B$28)*10^12</f>
        <v>0</v>
      </c>
      <c r="M24" s="16">
        <f>SUMIFS('indusa - High Cost'!U:U,'indusa - High Cost'!$A:$A,'BIFUbC-biomass'!$A24,'indusa - High Cost'!$B:$B,$B$28)*10^12</f>
        <v>0</v>
      </c>
      <c r="N24" s="16">
        <f>SUMIFS('indusa - High Cost'!V:V,'indusa - High Cost'!$A:$A,'BIFUbC-biomass'!$A24,'indusa - High Cost'!$B:$B,$B$28)*10^12</f>
        <v>0</v>
      </c>
      <c r="O24" s="16">
        <f>SUMIFS('indusa - High Cost'!W:W,'indusa - High Cost'!$A:$A,'BIFUbC-biomass'!$A24,'indusa - High Cost'!$B:$B,$B$28)*10^12</f>
        <v>0</v>
      </c>
      <c r="P24" s="16">
        <f>SUMIFS('indusa - High Cost'!X:X,'indusa - High Cost'!$A:$A,'BIFUbC-biomass'!$A24,'indusa - High Cost'!$B:$B,$B$28)*10^12</f>
        <v>0</v>
      </c>
      <c r="Q24" s="16">
        <f>SUMIFS('indusa - High Cost'!Y:Y,'indusa - High Cost'!$A:$A,'BIFUbC-biomass'!$A24,'indusa - High Cost'!$B:$B,$B$28)*10^12</f>
        <v>0</v>
      </c>
      <c r="R24" s="16">
        <f>SUMIFS('indusa - High Cost'!Z:Z,'indusa - High Cost'!$A:$A,'BIFUbC-biomass'!$A24,'indusa - High Cost'!$B:$B,$B$28)*10^12</f>
        <v>0</v>
      </c>
      <c r="S24" s="16">
        <f>SUMIFS('indusa - High Cost'!AA:AA,'indusa - High Cost'!$A:$A,'BIFUbC-biomass'!$A24,'indusa - High Cost'!$B:$B,$B$28)*10^12</f>
        <v>0</v>
      </c>
      <c r="T24" s="16">
        <f>SUMIFS('indusa - High Cost'!AB:AB,'indusa - High Cost'!$A:$A,'BIFUbC-biomass'!$A24,'indusa - High Cost'!$B:$B,$B$28)*10^12</f>
        <v>0</v>
      </c>
      <c r="U24" s="16">
        <f>SUMIFS('indusa - High Cost'!AC:AC,'indusa - High Cost'!$A:$A,'BIFUbC-biomass'!$A24,'indusa - High Cost'!$B:$B,$B$28)*10^12</f>
        <v>0</v>
      </c>
      <c r="V24" s="16">
        <f>SUMIFS('indusa - High Cost'!AD:AD,'indusa - High Cost'!$A:$A,'BIFUbC-biomass'!$A24,'indusa - High Cost'!$B:$B,$B$28)*10^12</f>
        <v>0</v>
      </c>
      <c r="W24" s="16">
        <f>SUMIFS('indusa - High Cost'!AE:AE,'indusa - High Cost'!$A:$A,'BIFUbC-biomass'!$A24,'indusa - High Cost'!$B:$B,$B$28)*10^12</f>
        <v>0</v>
      </c>
      <c r="X24" s="16">
        <f>SUMIFS('indusa - High Cost'!AF:AF,'indusa - High Cost'!$A:$A,'BIFUbC-biomass'!$A24,'indusa - High Cost'!$B:$B,$B$28)*10^12</f>
        <v>0</v>
      </c>
      <c r="Y24" s="16">
        <f>SUMIFS('indusa - High Cost'!AG:AG,'indusa - High Cost'!$A:$A,'BIFUbC-biomass'!$A24,'indusa - High Cost'!$B:$B,$B$28)*10^12</f>
        <v>0</v>
      </c>
      <c r="Z24" s="16">
        <f>SUMIFS('indusa - High Cost'!AH:AH,'indusa - High Cost'!$A:$A,'BIFUbC-biomass'!$A24,'indusa - High Cost'!$B:$B,$B$28)*10^12</f>
        <v>0</v>
      </c>
      <c r="AA24" s="16">
        <f>SUMIFS('indusa - High Cost'!AI:AI,'indusa - High Cost'!$A:$A,'BIFUbC-biomass'!$A24,'indusa - High Cost'!$B:$B,$B$28)*10^12</f>
        <v>0</v>
      </c>
      <c r="AB24" s="16">
        <f>SUMIFS('indusa - High Cost'!AJ:AJ,'indusa - High Cost'!$A:$A,'BIFUbC-biomass'!$A24,'indusa - High Cost'!$B:$B,$B$28)*10^12</f>
        <v>0</v>
      </c>
    </row>
    <row r="25" spans="1:32" x14ac:dyDescent="0.25">
      <c r="A25" t="s">
        <v>122</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2" x14ac:dyDescent="0.25">
      <c r="A26" t="s">
        <v>123</v>
      </c>
      <c r="B26" s="16">
        <f>SUMIFS('indusa - High Cost'!J:J,'indusa - High Cost'!$A:$A,'BIFUbC-biomass'!$A26,'indusa - High Cost'!$B:$B,$B$28)*10^12</f>
        <v>0</v>
      </c>
      <c r="C26" s="16">
        <f>SUMIFS('indusa - High Cost'!K:K,'indusa - High Cost'!$A:$A,'BIFUbC-biomass'!$A26,'indusa - High Cost'!$B:$B,$B$28)*10^12</f>
        <v>0</v>
      </c>
      <c r="D26" s="16">
        <f>SUMIFS('indusa - High Cost'!L:L,'indusa - High Cost'!$A:$A,'BIFUbC-biomass'!$A26,'indusa - High Cost'!$B:$B,$B$28)*10^12</f>
        <v>0</v>
      </c>
      <c r="E26" s="16">
        <f>SUMIFS('indusa - High Cost'!M:M,'indusa - High Cost'!$A:$A,'BIFUbC-biomass'!$A26,'indusa - High Cost'!$B:$B,$B$28)*10^12</f>
        <v>0</v>
      </c>
      <c r="F26" s="16">
        <f>SUMIFS('indusa - High Cost'!N:N,'indusa - High Cost'!$A:$A,'BIFUbC-biomass'!$A26,'indusa - High Cost'!$B:$B,$B$28)*10^12</f>
        <v>0</v>
      </c>
      <c r="G26" s="16">
        <f>SUMIFS('indusa - High Cost'!O:O,'indusa - High Cost'!$A:$A,'BIFUbC-biomass'!$A26,'indusa - High Cost'!$B:$B,$B$28)*10^12</f>
        <v>0</v>
      </c>
      <c r="H26" s="16">
        <f>SUMIFS('indusa - High Cost'!P:P,'indusa - High Cost'!$A:$A,'BIFUbC-biomass'!$A26,'indusa - High Cost'!$B:$B,$B$28)*10^12</f>
        <v>0</v>
      </c>
      <c r="I26" s="16">
        <f>SUMIFS('indusa - High Cost'!Q:Q,'indusa - High Cost'!$A:$A,'BIFUbC-biomass'!$A26,'indusa - High Cost'!$B:$B,$B$28)*10^12</f>
        <v>0</v>
      </c>
      <c r="J26" s="16">
        <f>SUMIFS('indusa - High Cost'!R:R,'indusa - High Cost'!$A:$A,'BIFUbC-biomass'!$A26,'indusa - High Cost'!$B:$B,$B$28)*10^12</f>
        <v>0</v>
      </c>
      <c r="K26" s="16">
        <f>SUMIFS('indusa - High Cost'!S:S,'indusa - High Cost'!$A:$A,'BIFUbC-biomass'!$A26,'indusa - High Cost'!$B:$B,$B$28)*10^12</f>
        <v>0</v>
      </c>
      <c r="L26" s="16">
        <f>SUMIFS('indusa - High Cost'!T:T,'indusa - High Cost'!$A:$A,'BIFUbC-biomass'!$A26,'indusa - High Cost'!$B:$B,$B$28)*10^12</f>
        <v>0</v>
      </c>
      <c r="M26" s="16">
        <f>SUMIFS('indusa - High Cost'!U:U,'indusa - High Cost'!$A:$A,'BIFUbC-biomass'!$A26,'indusa - High Cost'!$B:$B,$B$28)*10^12</f>
        <v>0</v>
      </c>
      <c r="N26" s="16">
        <f>SUMIFS('indusa - High Cost'!V:V,'indusa - High Cost'!$A:$A,'BIFUbC-biomass'!$A26,'indusa - High Cost'!$B:$B,$B$28)*10^12</f>
        <v>0</v>
      </c>
      <c r="O26" s="16">
        <f>SUMIFS('indusa - High Cost'!W:W,'indusa - High Cost'!$A:$A,'BIFUbC-biomass'!$A26,'indusa - High Cost'!$B:$B,$B$28)*10^12</f>
        <v>0</v>
      </c>
      <c r="P26" s="16">
        <f>SUMIFS('indusa - High Cost'!X:X,'indusa - High Cost'!$A:$A,'BIFUbC-biomass'!$A26,'indusa - High Cost'!$B:$B,$B$28)*10^12</f>
        <v>0</v>
      </c>
      <c r="Q26" s="16">
        <f>SUMIFS('indusa - High Cost'!Y:Y,'indusa - High Cost'!$A:$A,'BIFUbC-biomass'!$A26,'indusa - High Cost'!$B:$B,$B$28)*10^12</f>
        <v>0</v>
      </c>
      <c r="R26" s="16">
        <f>SUMIFS('indusa - High Cost'!Z:Z,'indusa - High Cost'!$A:$A,'BIFUbC-biomass'!$A26,'indusa - High Cost'!$B:$B,$B$28)*10^12</f>
        <v>0</v>
      </c>
      <c r="S26" s="16">
        <f>SUMIFS('indusa - High Cost'!AA:AA,'indusa - High Cost'!$A:$A,'BIFUbC-biomass'!$A26,'indusa - High Cost'!$B:$B,$B$28)*10^12</f>
        <v>0</v>
      </c>
      <c r="T26" s="16">
        <f>SUMIFS('indusa - High Cost'!AB:AB,'indusa - High Cost'!$A:$A,'BIFUbC-biomass'!$A26,'indusa - High Cost'!$B:$B,$B$28)*10^12</f>
        <v>0</v>
      </c>
      <c r="U26" s="16">
        <f>SUMIFS('indusa - High Cost'!AC:AC,'indusa - High Cost'!$A:$A,'BIFUbC-biomass'!$A26,'indusa - High Cost'!$B:$B,$B$28)*10^12</f>
        <v>0</v>
      </c>
      <c r="V26" s="16">
        <f>SUMIFS('indusa - High Cost'!AD:AD,'indusa - High Cost'!$A:$A,'BIFUbC-biomass'!$A26,'indusa - High Cost'!$B:$B,$B$28)*10^12</f>
        <v>0</v>
      </c>
      <c r="W26" s="16">
        <f>SUMIFS('indusa - High Cost'!AE:AE,'indusa - High Cost'!$A:$A,'BIFUbC-biomass'!$A26,'indusa - High Cost'!$B:$B,$B$28)*10^12</f>
        <v>0</v>
      </c>
      <c r="X26" s="16">
        <f>SUMIFS('indusa - High Cost'!AF:AF,'indusa - High Cost'!$A:$A,'BIFUbC-biomass'!$A26,'indusa - High Cost'!$B:$B,$B$28)*10^12</f>
        <v>0</v>
      </c>
      <c r="Y26" s="16">
        <f>SUMIFS('indusa - High Cost'!AG:AG,'indusa - High Cost'!$A:$A,'BIFUbC-biomass'!$A26,'indusa - High Cost'!$B:$B,$B$28)*10^12</f>
        <v>0</v>
      </c>
      <c r="Z26" s="16">
        <f>SUMIFS('indusa - High Cost'!AH:AH,'indusa - High Cost'!$A:$A,'BIFUbC-biomass'!$A26,'indusa - High Cost'!$B:$B,$B$28)*10^12</f>
        <v>0</v>
      </c>
      <c r="AA26" s="16">
        <f>SUMIFS('indusa - High Cost'!AI:AI,'indusa - High Cost'!$A:$A,'BIFUbC-biomass'!$A26,'indusa - High Cost'!$B:$B,$B$28)*10^12</f>
        <v>0</v>
      </c>
      <c r="AB26" s="16">
        <f>SUMIFS('indusa - High Cost'!AJ:AJ,'indusa - High Cost'!$A:$A,'BIFUbC-biomass'!$A26,'indusa - High Cost'!$B:$B,$B$28)*10^12</f>
        <v>0</v>
      </c>
    </row>
    <row r="28" spans="1:32" x14ac:dyDescent="0.25">
      <c r="A28" t="s">
        <v>989</v>
      </c>
      <c r="B28" t="s">
        <v>57</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2" x14ac:dyDescent="0.25">
      <c r="A30" s="1"/>
      <c r="B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A34" s="6"/>
      <c r="B34" s="7"/>
      <c r="C34" s="50"/>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50"/>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8"/>
      <c r="B46" s="9"/>
      <c r="C46" s="51"/>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A47" s="1"/>
      <c r="B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A48" s="6"/>
      <c r="B48" s="7"/>
      <c r="C48" s="50"/>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50"/>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17"/>
      <c r="B50" s="7"/>
      <c r="C50" s="50"/>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6"/>
      <c r="B51" s="7"/>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51"/>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50"/>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51"/>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50"/>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50"/>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50"/>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50"/>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50"/>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50"/>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5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50"/>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50"/>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50"/>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50"/>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50"/>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50"/>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50"/>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50"/>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50"/>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50"/>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50"/>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51"/>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2"/>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3"/>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3"/>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3"/>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50"/>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50"/>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50"/>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50"/>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50"/>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50"/>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50"/>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50"/>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50"/>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50"/>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51"/>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5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5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5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5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5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5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5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5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5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5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5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5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5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5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5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5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5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5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5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5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5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5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5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conditionalFormatting sqref="B2:AB26">
    <cfRule type="expression" dxfId="7" priority="1">
      <formula>ISNUMBER(SEARCH("AEO", _xlfn.FORMULATEXT(B2)))</formula>
    </cfRule>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4B1C8-3ED1-4884-A8A5-AF52DF5CEE7E}">
  <sheetPr>
    <tabColor theme="3" tint="-0.249977111117893"/>
  </sheetPr>
  <dimension ref="A1:AH151"/>
  <sheetViews>
    <sheetView workbookViewId="0">
      <selection activeCell="B10" sqref="B10:AB1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f>SUMIFS('indusa - High Cost'!J:J,'indusa - High Cost'!$A:$A,'BIFUbC-petroleum-diesel'!$A2,'indusa - High Cost'!$B:$B,$B$28)*10^12</f>
        <v>564959000000000</v>
      </c>
      <c r="C2" s="16">
        <f>SUMIFS('indusa - High Cost'!K:K,'indusa - High Cost'!$A:$A,'BIFUbC-petroleum-diesel'!$A2,'indusa - High Cost'!$B:$B,$B$28)*10^12</f>
        <v>571742000000000.13</v>
      </c>
      <c r="D2" s="16">
        <f>SUMIFS('indusa - High Cost'!L:L,'indusa - High Cost'!$A:$A,'BIFUbC-petroleum-diesel'!$A2,'indusa - High Cost'!$B:$B,$B$28)*10^12</f>
        <v>580272000000000</v>
      </c>
      <c r="E2" s="16">
        <f>SUMIFS('indusa - High Cost'!M:M,'indusa - High Cost'!$A:$A,'BIFUbC-petroleum-diesel'!$A2,'indusa - High Cost'!$B:$B,$B$28)*10^12</f>
        <v>588680000000000</v>
      </c>
      <c r="F2" s="16">
        <f>SUMIFS('indusa - High Cost'!N:N,'indusa - High Cost'!$A:$A,'BIFUbC-petroleum-diesel'!$A2,'indusa - High Cost'!$B:$B,$B$28)*10^12</f>
        <v>595959999999999.88</v>
      </c>
      <c r="G2" s="16">
        <f>SUMIFS('indusa - High Cost'!O:O,'indusa - High Cost'!$A:$A,'BIFUbC-petroleum-diesel'!$A2,'indusa - High Cost'!$B:$B,$B$28)*10^12</f>
        <v>605291000000000</v>
      </c>
      <c r="H2" s="16">
        <f>SUMIFS('indusa - High Cost'!P:P,'indusa - High Cost'!$A:$A,'BIFUbC-petroleum-diesel'!$A2,'indusa - High Cost'!$B:$B,$B$28)*10^12</f>
        <v>613617000000000</v>
      </c>
      <c r="I2" s="16">
        <f>SUMIFS('indusa - High Cost'!Q:Q,'indusa - High Cost'!$A:$A,'BIFUbC-petroleum-diesel'!$A2,'indusa - High Cost'!$B:$B,$B$28)*10^12</f>
        <v>620482000000000.13</v>
      </c>
      <c r="J2" s="16">
        <f>SUMIFS('indusa - High Cost'!R:R,'indusa - High Cost'!$A:$A,'BIFUbC-petroleum-diesel'!$A2,'indusa - High Cost'!$B:$B,$B$28)*10^12</f>
        <v>629635000000000</v>
      </c>
      <c r="K2" s="16">
        <f>SUMIFS('indusa - High Cost'!S:S,'indusa - High Cost'!$A:$A,'BIFUbC-petroleum-diesel'!$A2,'indusa - High Cost'!$B:$B,$B$28)*10^12</f>
        <v>634871000000000.13</v>
      </c>
      <c r="L2" s="16">
        <f>SUMIFS('indusa - High Cost'!T:T,'indusa - High Cost'!$A:$A,'BIFUbC-petroleum-diesel'!$A2,'indusa - High Cost'!$B:$B,$B$28)*10^12</f>
        <v>641841000000000</v>
      </c>
      <c r="M2" s="16">
        <f>SUMIFS('indusa - High Cost'!U:U,'indusa - High Cost'!$A:$A,'BIFUbC-petroleum-diesel'!$A2,'indusa - High Cost'!$B:$B,$B$28)*10^12</f>
        <v>648730000000000</v>
      </c>
      <c r="N2" s="16">
        <f>SUMIFS('indusa - High Cost'!V:V,'indusa - High Cost'!$A:$A,'BIFUbC-petroleum-diesel'!$A2,'indusa - High Cost'!$B:$B,$B$28)*10^12</f>
        <v>656250000000000</v>
      </c>
      <c r="O2" s="16">
        <f>SUMIFS('indusa - High Cost'!W:W,'indusa - High Cost'!$A:$A,'BIFUbC-petroleum-diesel'!$A2,'indusa - High Cost'!$B:$B,$B$28)*10^12</f>
        <v>663266000000000</v>
      </c>
      <c r="P2" s="16">
        <f>SUMIFS('indusa - High Cost'!X:X,'indusa - High Cost'!$A:$A,'BIFUbC-petroleum-diesel'!$A2,'indusa - High Cost'!$B:$B,$B$28)*10^12</f>
        <v>669490000000000</v>
      </c>
      <c r="Q2" s="16">
        <f>SUMIFS('indusa - High Cost'!Y:Y,'indusa - High Cost'!$A:$A,'BIFUbC-petroleum-diesel'!$A2,'indusa - High Cost'!$B:$B,$B$28)*10^12</f>
        <v>675754999999999.88</v>
      </c>
      <c r="R2" s="16">
        <f>SUMIFS('indusa - High Cost'!Z:Z,'indusa - High Cost'!$A:$A,'BIFUbC-petroleum-diesel'!$A2,'indusa - High Cost'!$B:$B,$B$28)*10^12</f>
        <v>681371000000000</v>
      </c>
      <c r="S2" s="16">
        <f>SUMIFS('indusa - High Cost'!AA:AA,'indusa - High Cost'!$A:$A,'BIFUbC-petroleum-diesel'!$A2,'indusa - High Cost'!$B:$B,$B$28)*10^12</f>
        <v>685126000000000</v>
      </c>
      <c r="T2" s="16">
        <f>SUMIFS('indusa - High Cost'!AB:AB,'indusa - High Cost'!$A:$A,'BIFUbC-petroleum-diesel'!$A2,'indusa - High Cost'!$B:$B,$B$28)*10^12</f>
        <v>689331000000000</v>
      </c>
      <c r="U2" s="16">
        <f>SUMIFS('indusa - High Cost'!AC:AC,'indusa - High Cost'!$A:$A,'BIFUbC-petroleum-diesel'!$A2,'indusa - High Cost'!$B:$B,$B$28)*10^12</f>
        <v>693788000000000</v>
      </c>
      <c r="V2" s="16">
        <f>SUMIFS('indusa - High Cost'!AD:AD,'indusa - High Cost'!$A:$A,'BIFUbC-petroleum-diesel'!$A2,'indusa - High Cost'!$B:$B,$B$28)*10^12</f>
        <v>698609999999999.88</v>
      </c>
      <c r="W2" s="16">
        <f>SUMIFS('indusa - High Cost'!AE:AE,'indusa - High Cost'!$A:$A,'BIFUbC-petroleum-diesel'!$A2,'indusa - High Cost'!$B:$B,$B$28)*10^12</f>
        <v>704279000000000</v>
      </c>
      <c r="X2" s="16">
        <f>SUMIFS('indusa - High Cost'!AF:AF,'indusa - High Cost'!$A:$A,'BIFUbC-petroleum-diesel'!$A2,'indusa - High Cost'!$B:$B,$B$28)*10^12</f>
        <v>710537000000000</v>
      </c>
      <c r="Y2" s="16">
        <f>SUMIFS('indusa - High Cost'!AG:AG,'indusa - High Cost'!$A:$A,'BIFUbC-petroleum-diesel'!$A2,'indusa - High Cost'!$B:$B,$B$28)*10^12</f>
        <v>716743000000000</v>
      </c>
      <c r="Z2" s="16">
        <f>SUMIFS('indusa - High Cost'!AH:AH,'indusa - High Cost'!$A:$A,'BIFUbC-petroleum-diesel'!$A2,'indusa - High Cost'!$B:$B,$B$28)*10^12</f>
        <v>722448000000000</v>
      </c>
      <c r="AA2" s="16">
        <f>SUMIFS('indusa - High Cost'!AI:AI,'indusa - High Cost'!$A:$A,'BIFUbC-petroleum-diesel'!$A2,'indusa - High Cost'!$B:$B,$B$28)*10^12</f>
        <v>728865000000000</v>
      </c>
      <c r="AB2" s="16">
        <f>SUMIFS('indusa - High Cost'!AJ:AJ,'indusa - High Cost'!$A:$A,'BIFUbC-petroleum-diesel'!$A2,'indusa - High Cost'!$B:$B,$B$28)*10^12</f>
        <v>735057000000000</v>
      </c>
      <c r="AC2" s="16"/>
    </row>
    <row r="3" spans="1:31" x14ac:dyDescent="0.25">
      <c r="A3" t="s">
        <v>100</v>
      </c>
      <c r="B3" s="16">
        <f>SUMIFS('indusa - High Cost'!J:J,'indusa - High Cost'!$A:$A,'BIFUbC-petroleum-diesel'!$A3,'indusa - High Cost'!$B:$B,$B$28)*10^12</f>
        <v>25534000000000.004</v>
      </c>
      <c r="C3" s="16">
        <f>SUMIFS('indusa - High Cost'!K:K,'indusa - High Cost'!$A:$A,'BIFUbC-petroleum-diesel'!$A3,'indusa - High Cost'!$B:$B,$B$28)*10^12</f>
        <v>22823000000000</v>
      </c>
      <c r="D3" s="16">
        <f>SUMIFS('indusa - High Cost'!L:L,'indusa - High Cost'!$A:$A,'BIFUbC-petroleum-diesel'!$A3,'indusa - High Cost'!$B:$B,$B$28)*10^12</f>
        <v>21091000000000</v>
      </c>
      <c r="E3" s="16">
        <f>SUMIFS('indusa - High Cost'!M:M,'indusa - High Cost'!$A:$A,'BIFUbC-petroleum-diesel'!$A3,'indusa - High Cost'!$B:$B,$B$28)*10^12</f>
        <v>18921000000000</v>
      </c>
      <c r="F3" s="16">
        <f>SUMIFS('indusa - High Cost'!N:N,'indusa - High Cost'!$A:$A,'BIFUbC-petroleum-diesel'!$A3,'indusa - High Cost'!$B:$B,$B$28)*10^12</f>
        <v>18887000000000</v>
      </c>
      <c r="G3" s="16">
        <f>SUMIFS('indusa - High Cost'!O:O,'indusa - High Cost'!$A:$A,'BIFUbC-petroleum-diesel'!$A3,'indusa - High Cost'!$B:$B,$B$28)*10^12</f>
        <v>18198000000000</v>
      </c>
      <c r="H3" s="16">
        <f>SUMIFS('indusa - High Cost'!P:P,'indusa - High Cost'!$A:$A,'BIFUbC-petroleum-diesel'!$A3,'indusa - High Cost'!$B:$B,$B$28)*10^12</f>
        <v>16350000000000.002</v>
      </c>
      <c r="I3" s="16">
        <f>SUMIFS('indusa - High Cost'!Q:Q,'indusa - High Cost'!$A:$A,'BIFUbC-petroleum-diesel'!$A3,'indusa - High Cost'!$B:$B,$B$28)*10^12</f>
        <v>15890000000000</v>
      </c>
      <c r="J3" s="16">
        <f>SUMIFS('indusa - High Cost'!R:R,'indusa - High Cost'!$A:$A,'BIFUbC-petroleum-diesel'!$A3,'indusa - High Cost'!$B:$B,$B$28)*10^12</f>
        <v>10510000000000</v>
      </c>
      <c r="K3" s="16">
        <f>SUMIFS('indusa - High Cost'!S:S,'indusa - High Cost'!$A:$A,'BIFUbC-petroleum-diesel'!$A3,'indusa - High Cost'!$B:$B,$B$28)*10^12</f>
        <v>10558000000000</v>
      </c>
      <c r="L3" s="16">
        <f>SUMIFS('indusa - High Cost'!T:T,'indusa - High Cost'!$A:$A,'BIFUbC-petroleum-diesel'!$A3,'indusa - High Cost'!$B:$B,$B$28)*10^12</f>
        <v>10483000000000</v>
      </c>
      <c r="M3" s="16">
        <f>SUMIFS('indusa - High Cost'!U:U,'indusa - High Cost'!$A:$A,'BIFUbC-petroleum-diesel'!$A3,'indusa - High Cost'!$B:$B,$B$28)*10^12</f>
        <v>10578000000000</v>
      </c>
      <c r="N3" s="16">
        <f>SUMIFS('indusa - High Cost'!V:V,'indusa - High Cost'!$A:$A,'BIFUbC-petroleum-diesel'!$A3,'indusa - High Cost'!$B:$B,$B$28)*10^12</f>
        <v>10427000000000</v>
      </c>
      <c r="O3" s="16">
        <f>SUMIFS('indusa - High Cost'!W:W,'indusa - High Cost'!$A:$A,'BIFUbC-petroleum-diesel'!$A3,'indusa - High Cost'!$B:$B,$B$28)*10^12</f>
        <v>10417000000000</v>
      </c>
      <c r="P3" s="16">
        <f>SUMIFS('indusa - High Cost'!X:X,'indusa - High Cost'!$A:$A,'BIFUbC-petroleum-diesel'!$A3,'indusa - High Cost'!$B:$B,$B$28)*10^12</f>
        <v>10246000000000</v>
      </c>
      <c r="Q3" s="16">
        <f>SUMIFS('indusa - High Cost'!Y:Y,'indusa - High Cost'!$A:$A,'BIFUbC-petroleum-diesel'!$A3,'indusa - High Cost'!$B:$B,$B$28)*10^12</f>
        <v>9540000000000</v>
      </c>
      <c r="R3" s="16">
        <f>SUMIFS('indusa - High Cost'!Z:Z,'indusa - High Cost'!$A:$A,'BIFUbC-petroleum-diesel'!$A3,'indusa - High Cost'!$B:$B,$B$28)*10^12</f>
        <v>9610000000000.002</v>
      </c>
      <c r="S3" s="16">
        <f>SUMIFS('indusa - High Cost'!AA:AA,'indusa - High Cost'!$A:$A,'BIFUbC-petroleum-diesel'!$A3,'indusa - High Cost'!$B:$B,$B$28)*10^12</f>
        <v>9501000000000</v>
      </c>
      <c r="T3" s="16">
        <f>SUMIFS('indusa - High Cost'!AB:AB,'indusa - High Cost'!$A:$A,'BIFUbC-petroleum-diesel'!$A3,'indusa - High Cost'!$B:$B,$B$28)*10^12</f>
        <v>9512000000000</v>
      </c>
      <c r="U3" s="16">
        <f>SUMIFS('indusa - High Cost'!AC:AC,'indusa - High Cost'!$A:$A,'BIFUbC-petroleum-diesel'!$A3,'indusa - High Cost'!$B:$B,$B$28)*10^12</f>
        <v>9539000000000</v>
      </c>
      <c r="V3" s="16">
        <f>SUMIFS('indusa - High Cost'!AD:AD,'indusa - High Cost'!$A:$A,'BIFUbC-petroleum-diesel'!$A3,'indusa - High Cost'!$B:$B,$B$28)*10^12</f>
        <v>9460000000000</v>
      </c>
      <c r="W3" s="16">
        <f>SUMIFS('indusa - High Cost'!AE:AE,'indusa - High Cost'!$A:$A,'BIFUbC-petroleum-diesel'!$A3,'indusa - High Cost'!$B:$B,$B$28)*10^12</f>
        <v>9597000000000</v>
      </c>
      <c r="X3" s="16">
        <f>SUMIFS('indusa - High Cost'!AF:AF,'indusa - High Cost'!$A:$A,'BIFUbC-petroleum-diesel'!$A3,'indusa - High Cost'!$B:$B,$B$28)*10^12</f>
        <v>9451000000000</v>
      </c>
      <c r="Y3" s="16">
        <f>SUMIFS('indusa - High Cost'!AG:AG,'indusa - High Cost'!$A:$A,'BIFUbC-petroleum-diesel'!$A3,'indusa - High Cost'!$B:$B,$B$28)*10^12</f>
        <v>9334000000000</v>
      </c>
      <c r="Z3" s="16">
        <f>SUMIFS('indusa - High Cost'!AH:AH,'indusa - High Cost'!$A:$A,'BIFUbC-petroleum-diesel'!$A3,'indusa - High Cost'!$B:$B,$B$28)*10^12</f>
        <v>9353000000000</v>
      </c>
      <c r="AA3" s="16">
        <f>SUMIFS('indusa - High Cost'!AI:AI,'indusa - High Cost'!$A:$A,'BIFUbC-petroleum-diesel'!$A3,'indusa - High Cost'!$B:$B,$B$28)*10^12</f>
        <v>9363999999999.998</v>
      </c>
      <c r="AB3" s="16">
        <f>SUMIFS('indusa - High Cost'!AJ:AJ,'indusa - High Cost'!$A:$A,'BIFUbC-petroleum-diesel'!$A3,'indusa - High Cost'!$B:$B,$B$28)*10^12</f>
        <v>9253000000000</v>
      </c>
    </row>
    <row r="4" spans="1:31" x14ac:dyDescent="0.25">
      <c r="A4" t="s">
        <v>101</v>
      </c>
      <c r="B4" s="16">
        <f>SUMIFS('indusa - High Cost'!J:J,'indusa - High Cost'!$A:$A,'BIFUbC-petroleum-diesel'!$A4,'indusa - High Cost'!$B:$B,$B$28)*10^12</f>
        <v>136061000000000</v>
      </c>
      <c r="C4" s="16">
        <f>SUMIFS('indusa - High Cost'!K:K,'indusa - High Cost'!$A:$A,'BIFUbC-petroleum-diesel'!$A4,'indusa - High Cost'!$B:$B,$B$28)*10^12</f>
        <v>149694000000000.03</v>
      </c>
      <c r="D4" s="16">
        <f>SUMIFS('indusa - High Cost'!L:L,'indusa - High Cost'!$A:$A,'BIFUbC-petroleum-diesel'!$A4,'indusa - High Cost'!$B:$B,$B$28)*10^12</f>
        <v>151820000000000</v>
      </c>
      <c r="E4" s="16">
        <f>SUMIFS('indusa - High Cost'!M:M,'indusa - High Cost'!$A:$A,'BIFUbC-petroleum-diesel'!$A4,'indusa - High Cost'!$B:$B,$B$28)*10^12</f>
        <v>153929000000000</v>
      </c>
      <c r="F4" s="16">
        <f>SUMIFS('indusa - High Cost'!N:N,'indusa - High Cost'!$A:$A,'BIFUbC-petroleum-diesel'!$A4,'indusa - High Cost'!$B:$B,$B$28)*10^12</f>
        <v>156258000000000</v>
      </c>
      <c r="G4" s="16">
        <f>SUMIFS('indusa - High Cost'!O:O,'indusa - High Cost'!$A:$A,'BIFUbC-petroleum-diesel'!$A4,'indusa - High Cost'!$B:$B,$B$28)*10^12</f>
        <v>158054000000000</v>
      </c>
      <c r="H4" s="16">
        <f>SUMIFS('indusa - High Cost'!P:P,'indusa - High Cost'!$A:$A,'BIFUbC-petroleum-diesel'!$A4,'indusa - High Cost'!$B:$B,$B$28)*10^12</f>
        <v>160115000000000</v>
      </c>
      <c r="I4" s="16">
        <f>SUMIFS('indusa - High Cost'!Q:Q,'indusa - High Cost'!$A:$A,'BIFUbC-petroleum-diesel'!$A4,'indusa - High Cost'!$B:$B,$B$28)*10^12</f>
        <v>159473000000000</v>
      </c>
      <c r="J4" s="16">
        <f>SUMIFS('indusa - High Cost'!R:R,'indusa - High Cost'!$A:$A,'BIFUbC-petroleum-diesel'!$A4,'indusa - High Cost'!$B:$B,$B$28)*10^12</f>
        <v>162247000000000</v>
      </c>
      <c r="K4" s="16">
        <f>SUMIFS('indusa - High Cost'!S:S,'indusa - High Cost'!$A:$A,'BIFUbC-petroleum-diesel'!$A4,'indusa - High Cost'!$B:$B,$B$28)*10^12</f>
        <v>162083000000000</v>
      </c>
      <c r="L4" s="16">
        <f>SUMIFS('indusa - High Cost'!T:T,'indusa - High Cost'!$A:$A,'BIFUbC-petroleum-diesel'!$A4,'indusa - High Cost'!$B:$B,$B$28)*10^12</f>
        <v>161671000000000</v>
      </c>
      <c r="M4" s="16">
        <f>SUMIFS('indusa - High Cost'!U:U,'indusa - High Cost'!$A:$A,'BIFUbC-petroleum-diesel'!$A4,'indusa - High Cost'!$B:$B,$B$28)*10^12</f>
        <v>160373000000000</v>
      </c>
      <c r="N4" s="16">
        <f>SUMIFS('indusa - High Cost'!V:V,'indusa - High Cost'!$A:$A,'BIFUbC-petroleum-diesel'!$A4,'indusa - High Cost'!$B:$B,$B$28)*10^12</f>
        <v>158737000000000</v>
      </c>
      <c r="O4" s="16">
        <f>SUMIFS('indusa - High Cost'!W:W,'indusa - High Cost'!$A:$A,'BIFUbC-petroleum-diesel'!$A4,'indusa - High Cost'!$B:$B,$B$28)*10^12</f>
        <v>156291000000000</v>
      </c>
      <c r="P4" s="16">
        <f>SUMIFS('indusa - High Cost'!X:X,'indusa - High Cost'!$A:$A,'BIFUbC-petroleum-diesel'!$A4,'indusa - High Cost'!$B:$B,$B$28)*10^12</f>
        <v>154837000000000</v>
      </c>
      <c r="Q4" s="16">
        <f>SUMIFS('indusa - High Cost'!Y:Y,'indusa - High Cost'!$A:$A,'BIFUbC-petroleum-diesel'!$A4,'indusa - High Cost'!$B:$B,$B$28)*10^12</f>
        <v>153328000000000</v>
      </c>
      <c r="R4" s="16">
        <f>SUMIFS('indusa - High Cost'!Z:Z,'indusa - High Cost'!$A:$A,'BIFUbC-petroleum-diesel'!$A4,'indusa - High Cost'!$B:$B,$B$28)*10^12</f>
        <v>153311000000000</v>
      </c>
      <c r="S4" s="16">
        <f>SUMIFS('indusa - High Cost'!AA:AA,'indusa - High Cost'!$A:$A,'BIFUbC-petroleum-diesel'!$A4,'indusa - High Cost'!$B:$B,$B$28)*10^12</f>
        <v>153560000000000</v>
      </c>
      <c r="T4" s="16">
        <f>SUMIFS('indusa - High Cost'!AB:AB,'indusa - High Cost'!$A:$A,'BIFUbC-petroleum-diesel'!$A4,'indusa - High Cost'!$B:$B,$B$28)*10^12</f>
        <v>153885000000000</v>
      </c>
      <c r="U4" s="16">
        <f>SUMIFS('indusa - High Cost'!AC:AC,'indusa - High Cost'!$A:$A,'BIFUbC-petroleum-diesel'!$A4,'indusa - High Cost'!$B:$B,$B$28)*10^12</f>
        <v>153350000000000</v>
      </c>
      <c r="V4" s="16">
        <f>SUMIFS('indusa - High Cost'!AD:AD,'indusa - High Cost'!$A:$A,'BIFUbC-petroleum-diesel'!$A4,'indusa - High Cost'!$B:$B,$B$28)*10^12</f>
        <v>153227000000000</v>
      </c>
      <c r="W4" s="16">
        <f>SUMIFS('indusa - High Cost'!AE:AE,'indusa - High Cost'!$A:$A,'BIFUbC-petroleum-diesel'!$A4,'indusa - High Cost'!$B:$B,$B$28)*10^12</f>
        <v>153212000000000</v>
      </c>
      <c r="X4" s="16">
        <f>SUMIFS('indusa - High Cost'!AF:AF,'indusa - High Cost'!$A:$A,'BIFUbC-petroleum-diesel'!$A4,'indusa - High Cost'!$B:$B,$B$28)*10^12</f>
        <v>154019000000000</v>
      </c>
      <c r="Y4" s="16">
        <f>SUMIFS('indusa - High Cost'!AG:AG,'indusa - High Cost'!$A:$A,'BIFUbC-petroleum-diesel'!$A4,'indusa - High Cost'!$B:$B,$B$28)*10^12</f>
        <v>153754000000000</v>
      </c>
      <c r="Z4" s="16">
        <f>SUMIFS('indusa - High Cost'!AH:AH,'indusa - High Cost'!$A:$A,'BIFUbC-petroleum-diesel'!$A4,'indusa - High Cost'!$B:$B,$B$28)*10^12</f>
        <v>153261000000000</v>
      </c>
      <c r="AA4" s="16">
        <f>SUMIFS('indusa - High Cost'!AI:AI,'indusa - High Cost'!$A:$A,'BIFUbC-petroleum-diesel'!$A4,'indusa - High Cost'!$B:$B,$B$28)*10^12</f>
        <v>153262000000000</v>
      </c>
      <c r="AB4" s="16">
        <f>SUMIFS('indusa - High Cost'!AJ:AJ,'indusa - High Cost'!$A:$A,'BIFUbC-petroleum-diesel'!$A4,'indusa - High Cost'!$B:$B,$B$28)*10^12</f>
        <v>153382999999999.97</v>
      </c>
    </row>
    <row r="5" spans="1:31" x14ac:dyDescent="0.25">
      <c r="A5" t="s">
        <v>102</v>
      </c>
      <c r="B5" s="16">
        <f>SUMIFS('indusa - High Cost'!J:J,'indusa - High Cost'!$A:$A,'BIFUbC-petroleum-diesel'!$A5,'indusa - High Cost'!$B:$B,$B$28)*10^12</f>
        <v>123758000000000</v>
      </c>
      <c r="C5" s="16">
        <f>SUMIFS('indusa - High Cost'!K:K,'indusa - High Cost'!$A:$A,'BIFUbC-petroleum-diesel'!$A5,'indusa - High Cost'!$B:$B,$B$28)*10^12</f>
        <v>122912000000000</v>
      </c>
      <c r="D5" s="16">
        <f>SUMIFS('indusa - High Cost'!L:L,'indusa - High Cost'!$A:$A,'BIFUbC-petroleum-diesel'!$A5,'indusa - High Cost'!$B:$B,$B$28)*10^12</f>
        <v>124969000000000</v>
      </c>
      <c r="E5" s="16">
        <f>SUMIFS('indusa - High Cost'!M:M,'indusa - High Cost'!$A:$A,'BIFUbC-petroleum-diesel'!$A5,'indusa - High Cost'!$B:$B,$B$28)*10^12</f>
        <v>124905999999999.98</v>
      </c>
      <c r="F5" s="16">
        <f>SUMIFS('indusa - High Cost'!N:N,'indusa - High Cost'!$A:$A,'BIFUbC-petroleum-diesel'!$A5,'indusa - High Cost'!$B:$B,$B$28)*10^12</f>
        <v>124819000000000</v>
      </c>
      <c r="G5" s="16">
        <f>SUMIFS('indusa - High Cost'!O:O,'indusa - High Cost'!$A:$A,'BIFUbC-petroleum-diesel'!$A5,'indusa - High Cost'!$B:$B,$B$28)*10^12</f>
        <v>125382000000000</v>
      </c>
      <c r="H5" s="16">
        <f>SUMIFS('indusa - High Cost'!P:P,'indusa - High Cost'!$A:$A,'BIFUbC-petroleum-diesel'!$A5,'indusa - High Cost'!$B:$B,$B$28)*10^12</f>
        <v>126398000000000</v>
      </c>
      <c r="I5" s="16">
        <f>SUMIFS('indusa - High Cost'!Q:Q,'indusa - High Cost'!$A:$A,'BIFUbC-petroleum-diesel'!$A5,'indusa - High Cost'!$B:$B,$B$28)*10^12</f>
        <v>127768000000000</v>
      </c>
      <c r="J5" s="16">
        <f>SUMIFS('indusa - High Cost'!R:R,'indusa - High Cost'!$A:$A,'BIFUbC-petroleum-diesel'!$A5,'indusa - High Cost'!$B:$B,$B$28)*10^12</f>
        <v>130400000000000</v>
      </c>
      <c r="K5" s="16">
        <f>SUMIFS('indusa - High Cost'!S:S,'indusa - High Cost'!$A:$A,'BIFUbC-petroleum-diesel'!$A5,'indusa - High Cost'!$B:$B,$B$28)*10^12</f>
        <v>132026000000000.02</v>
      </c>
      <c r="L5" s="16">
        <f>SUMIFS('indusa - High Cost'!T:T,'indusa - High Cost'!$A:$A,'BIFUbC-petroleum-diesel'!$A5,'indusa - High Cost'!$B:$B,$B$28)*10^12</f>
        <v>134941000000000</v>
      </c>
      <c r="M5" s="16">
        <f>SUMIFS('indusa - High Cost'!U:U,'indusa - High Cost'!$A:$A,'BIFUbC-petroleum-diesel'!$A5,'indusa - High Cost'!$B:$B,$B$28)*10^12</f>
        <v>136797000000000</v>
      </c>
      <c r="N5" s="16">
        <f>SUMIFS('indusa - High Cost'!V:V,'indusa - High Cost'!$A:$A,'BIFUbC-petroleum-diesel'!$A5,'indusa - High Cost'!$B:$B,$B$28)*10^12</f>
        <v>137979000000000.02</v>
      </c>
      <c r="O5" s="16">
        <f>SUMIFS('indusa - High Cost'!W:W,'indusa - High Cost'!$A:$A,'BIFUbC-petroleum-diesel'!$A5,'indusa - High Cost'!$B:$B,$B$28)*10^12</f>
        <v>139745000000000</v>
      </c>
      <c r="P5" s="16">
        <f>SUMIFS('indusa - High Cost'!X:X,'indusa - High Cost'!$A:$A,'BIFUbC-petroleum-diesel'!$A5,'indusa - High Cost'!$B:$B,$B$28)*10^12</f>
        <v>141602000000000</v>
      </c>
      <c r="Q5" s="16">
        <f>SUMIFS('indusa - High Cost'!Y:Y,'indusa - High Cost'!$A:$A,'BIFUbC-petroleum-diesel'!$A5,'indusa - High Cost'!$B:$B,$B$28)*10^12</f>
        <v>142894000000000</v>
      </c>
      <c r="R5" s="16">
        <f>SUMIFS('indusa - High Cost'!Z:Z,'indusa - High Cost'!$A:$A,'BIFUbC-petroleum-diesel'!$A5,'indusa - High Cost'!$B:$B,$B$28)*10^12</f>
        <v>144175000000000</v>
      </c>
      <c r="S5" s="16">
        <f>SUMIFS('indusa - High Cost'!AA:AA,'indusa - High Cost'!$A:$A,'BIFUbC-petroleum-diesel'!$A5,'indusa - High Cost'!$B:$B,$B$28)*10^12</f>
        <v>145355000000000.03</v>
      </c>
      <c r="T5" s="16">
        <f>SUMIFS('indusa - High Cost'!AB:AB,'indusa - High Cost'!$A:$A,'BIFUbC-petroleum-diesel'!$A5,'indusa - High Cost'!$B:$B,$B$28)*10^12</f>
        <v>145916000000000</v>
      </c>
      <c r="U5" s="16">
        <f>SUMIFS('indusa - High Cost'!AC:AC,'indusa - High Cost'!$A:$A,'BIFUbC-petroleum-diesel'!$A5,'indusa - High Cost'!$B:$B,$B$28)*10^12</f>
        <v>147333000000000</v>
      </c>
      <c r="V5" s="16">
        <f>SUMIFS('indusa - High Cost'!AD:AD,'indusa - High Cost'!$A:$A,'BIFUbC-petroleum-diesel'!$A5,'indusa - High Cost'!$B:$B,$B$28)*10^12</f>
        <v>148958000000000</v>
      </c>
      <c r="W5" s="16">
        <f>SUMIFS('indusa - High Cost'!AE:AE,'indusa - High Cost'!$A:$A,'BIFUbC-petroleum-diesel'!$A5,'indusa - High Cost'!$B:$B,$B$28)*10^12</f>
        <v>149501000000000</v>
      </c>
      <c r="X5" s="16">
        <f>SUMIFS('indusa - High Cost'!AF:AF,'indusa - High Cost'!$A:$A,'BIFUbC-petroleum-diesel'!$A5,'indusa - High Cost'!$B:$B,$B$28)*10^12</f>
        <v>150652000000000</v>
      </c>
      <c r="Y5" s="16">
        <f>SUMIFS('indusa - High Cost'!AG:AG,'indusa - High Cost'!$A:$A,'BIFUbC-petroleum-diesel'!$A5,'indusa - High Cost'!$B:$B,$B$28)*10^12</f>
        <v>151625000000000</v>
      </c>
      <c r="Z5" s="16">
        <f>SUMIFS('indusa - High Cost'!AH:AH,'indusa - High Cost'!$A:$A,'BIFUbC-petroleum-diesel'!$A5,'indusa - High Cost'!$B:$B,$B$28)*10^12</f>
        <v>151622000000000</v>
      </c>
      <c r="AA5" s="16">
        <f>SUMIFS('indusa - High Cost'!AI:AI,'indusa - High Cost'!$A:$A,'BIFUbC-petroleum-diesel'!$A5,'indusa - High Cost'!$B:$B,$B$28)*10^12</f>
        <v>152362000000000</v>
      </c>
      <c r="AB5" s="16">
        <f>SUMIFS('indusa - High Cost'!AJ:AJ,'indusa - High Cost'!$A:$A,'BIFUbC-petroleum-diesel'!$A5,'indusa - High Cost'!$B:$B,$B$28)*10^12</f>
        <v>153144000000000</v>
      </c>
    </row>
    <row r="6" spans="1:31" x14ac:dyDescent="0.25">
      <c r="A6" t="s">
        <v>103</v>
      </c>
      <c r="B6" s="16">
        <f>SUMIFS('indusa - High Cost'!J:J,'indusa - High Cost'!$A:$A,'BIFUbC-petroleum-diesel'!$A6,'indusa - High Cost'!$B:$B,$B$28)*10^12+SUMIFS('indusa - High Cost'!J:J,'indusa - High Cost'!$A:$A,$A$23,'indusa - High Cost'!$B:$B,$B$28)*10^12*'Misc. Finished Goods Split'!$C10</f>
        <v>133936484971859.78</v>
      </c>
      <c r="C6" s="16">
        <f>SUMIFS('indusa - High Cost'!K:K,'indusa - High Cost'!$A:$A,'BIFUbC-petroleum-diesel'!$A6,'indusa - High Cost'!$B:$B,$B$28)*10^12+SUMIFS('indusa - High Cost'!K:K,'indusa - High Cost'!$A:$A,$A$23,'indusa - High Cost'!$B:$B,$B$28)*10^12*'Misc. Finished Goods Split'!$C10</f>
        <v>134103671448866.59</v>
      </c>
      <c r="D6" s="16">
        <f>SUMIFS('indusa - High Cost'!L:L,'indusa - High Cost'!$A:$A,'BIFUbC-petroleum-diesel'!$A6,'indusa - High Cost'!$B:$B,$B$28)*10^12+SUMIFS('indusa - High Cost'!L:L,'indusa - High Cost'!$A:$A,$A$23,'indusa - High Cost'!$B:$B,$B$28)*10^12*'Misc. Finished Goods Split'!$C10</f>
        <v>135038581498435.89</v>
      </c>
      <c r="E6" s="16">
        <f>SUMIFS('indusa - High Cost'!M:M,'indusa - High Cost'!$A:$A,'BIFUbC-petroleum-diesel'!$A6,'indusa - High Cost'!$B:$B,$B$28)*10^12+SUMIFS('indusa - High Cost'!M:M,'indusa - High Cost'!$A:$A,$A$23,'indusa - High Cost'!$B:$B,$B$28)*10^12*'Misc. Finished Goods Split'!$C10</f>
        <v>137086253926179.17</v>
      </c>
      <c r="F6" s="16">
        <f>SUMIFS('indusa - High Cost'!N:N,'indusa - High Cost'!$A:$A,'BIFUbC-petroleum-diesel'!$A6,'indusa - High Cost'!$B:$B,$B$28)*10^12+SUMIFS('indusa - High Cost'!N:N,'indusa - High Cost'!$A:$A,$A$23,'indusa - High Cost'!$B:$B,$B$28)*10^12*'Misc. Finished Goods Split'!$C10</f>
        <v>136854743334753.03</v>
      </c>
      <c r="G6" s="16">
        <f>SUMIFS('indusa - High Cost'!O:O,'indusa - High Cost'!$A:$A,'BIFUbC-petroleum-diesel'!$A6,'indusa - High Cost'!$B:$B,$B$28)*10^12+SUMIFS('indusa - High Cost'!O:O,'indusa - High Cost'!$A:$A,$A$23,'indusa - High Cost'!$B:$B,$B$28)*10^12*'Misc. Finished Goods Split'!$C10</f>
        <v>137137079028906.64</v>
      </c>
      <c r="H6" s="16">
        <f>SUMIFS('indusa - High Cost'!P:P,'indusa - High Cost'!$A:$A,'BIFUbC-petroleum-diesel'!$A6,'indusa - High Cost'!$B:$B,$B$28)*10^12+SUMIFS('indusa - High Cost'!P:P,'indusa - High Cost'!$A:$A,$A$23,'indusa - High Cost'!$B:$B,$B$28)*10^12*'Misc. Finished Goods Split'!$C10</f>
        <v>137824557466317.61</v>
      </c>
      <c r="I6" s="16">
        <f>SUMIFS('indusa - High Cost'!Q:Q,'indusa - High Cost'!$A:$A,'BIFUbC-petroleum-diesel'!$A6,'indusa - High Cost'!$B:$B,$B$28)*10^12+SUMIFS('indusa - High Cost'!Q:Q,'indusa - High Cost'!$A:$A,$A$23,'indusa - High Cost'!$B:$B,$B$28)*10^12*'Misc. Finished Goods Split'!$C10</f>
        <v>138417184474578.5</v>
      </c>
      <c r="J6" s="16">
        <f>SUMIFS('indusa - High Cost'!R:R,'indusa - High Cost'!$A:$A,'BIFUbC-petroleum-diesel'!$A6,'indusa - High Cost'!$B:$B,$B$28)*10^12+SUMIFS('indusa - High Cost'!R:R,'indusa - High Cost'!$A:$A,$A$23,'indusa - High Cost'!$B:$B,$B$28)*10^12*'Misc. Finished Goods Split'!$C10</f>
        <v>137826174693753.53</v>
      </c>
      <c r="K6" s="16">
        <f>SUMIFS('indusa - High Cost'!S:S,'indusa - High Cost'!$A:$A,'BIFUbC-petroleum-diesel'!$A6,'indusa - High Cost'!$B:$B,$B$28)*10^12+SUMIFS('indusa - High Cost'!S:S,'indusa - High Cost'!$A:$A,$A$23,'indusa - High Cost'!$B:$B,$B$28)*10^12*'Misc. Finished Goods Split'!$C10</f>
        <v>138004480285959.08</v>
      </c>
      <c r="L6" s="16">
        <f>SUMIFS('indusa - High Cost'!T:T,'indusa - High Cost'!$A:$A,'BIFUbC-petroleum-diesel'!$A6,'indusa - High Cost'!$B:$B,$B$28)*10^12+SUMIFS('indusa - High Cost'!T:T,'indusa - High Cost'!$A:$A,$A$23,'indusa - High Cost'!$B:$B,$B$28)*10^12*'Misc. Finished Goods Split'!$C10</f>
        <v>138238314092350</v>
      </c>
      <c r="M6" s="16">
        <f>SUMIFS('indusa - High Cost'!U:U,'indusa - High Cost'!$A:$A,'BIFUbC-petroleum-diesel'!$A6,'indusa - High Cost'!$B:$B,$B$28)*10^12+SUMIFS('indusa - High Cost'!U:U,'indusa - High Cost'!$A:$A,$A$23,'indusa - High Cost'!$B:$B,$B$28)*10^12*'Misc. Finished Goods Split'!$C10</f>
        <v>138574051081281.52</v>
      </c>
      <c r="N6" s="16">
        <f>SUMIFS('indusa - High Cost'!V:V,'indusa - High Cost'!$A:$A,'BIFUbC-petroleum-diesel'!$A6,'indusa - High Cost'!$B:$B,$B$28)*10^12+SUMIFS('indusa - High Cost'!V:V,'indusa - High Cost'!$A:$A,$A$23,'indusa - High Cost'!$B:$B,$B$28)*10^12*'Misc. Finished Goods Split'!$C10</f>
        <v>138873591774655.83</v>
      </c>
      <c r="O6" s="16">
        <f>SUMIFS('indusa - High Cost'!W:W,'indusa - High Cost'!$A:$A,'BIFUbC-petroleum-diesel'!$A6,'indusa - High Cost'!$B:$B,$B$28)*10^12+SUMIFS('indusa - High Cost'!W:W,'indusa - High Cost'!$A:$A,$A$23,'indusa - High Cost'!$B:$B,$B$28)*10^12*'Misc. Finished Goods Split'!$C10</f>
        <v>139131512795387.97</v>
      </c>
      <c r="P6" s="16">
        <f>SUMIFS('indusa - High Cost'!X:X,'indusa - High Cost'!$A:$A,'BIFUbC-petroleum-diesel'!$A6,'indusa - High Cost'!$B:$B,$B$28)*10^12+SUMIFS('indusa - High Cost'!X:X,'indusa - High Cost'!$A:$A,$A$23,'indusa - High Cost'!$B:$B,$B$28)*10^12*'Misc. Finished Goods Split'!$C10</f>
        <v>139347774438411.7</v>
      </c>
      <c r="Q6" s="16">
        <f>SUMIFS('indusa - High Cost'!Y:Y,'indusa - High Cost'!$A:$A,'BIFUbC-petroleum-diesel'!$A6,'indusa - High Cost'!$B:$B,$B$28)*10^12+SUMIFS('indusa - High Cost'!Y:Y,'indusa - High Cost'!$A:$A,$A$23,'indusa - High Cost'!$B:$B,$B$28)*10^12*'Misc. Finished Goods Split'!$C10</f>
        <v>139652104558130.48</v>
      </c>
      <c r="R6" s="16">
        <f>SUMIFS('indusa - High Cost'!Z:Z,'indusa - High Cost'!$A:$A,'BIFUbC-petroleum-diesel'!$A6,'indusa - High Cost'!$B:$B,$B$28)*10^12+SUMIFS('indusa - High Cost'!Z:Z,'indusa - High Cost'!$A:$A,$A$23,'indusa - High Cost'!$B:$B,$B$28)*10^12*'Misc. Finished Goods Split'!$C10</f>
        <v>140056234138176.48</v>
      </c>
      <c r="S6" s="16">
        <f>SUMIFS('indusa - High Cost'!AA:AA,'indusa - High Cost'!$A:$A,'BIFUbC-petroleum-diesel'!$A6,'indusa - High Cost'!$B:$B,$B$28)*10^12+SUMIFS('indusa - High Cost'!AA:AA,'indusa - High Cost'!$A:$A,$A$23,'indusa - High Cost'!$B:$B,$B$28)*10^12*'Misc. Finished Goods Split'!$C10</f>
        <v>140309209142073.14</v>
      </c>
      <c r="T6" s="16">
        <f>SUMIFS('indusa - High Cost'!AB:AB,'indusa - High Cost'!$A:$A,'BIFUbC-petroleum-diesel'!$A6,'indusa - High Cost'!$B:$B,$B$28)*10^12+SUMIFS('indusa - High Cost'!AB:AB,'indusa - High Cost'!$A:$A,$A$23,'indusa - High Cost'!$B:$B,$B$28)*10^12*'Misc. Finished Goods Split'!$C10</f>
        <v>140273785764988.19</v>
      </c>
      <c r="U6" s="16">
        <f>SUMIFS('indusa - High Cost'!AC:AC,'indusa - High Cost'!$A:$A,'BIFUbC-petroleum-diesel'!$A6,'indusa - High Cost'!$B:$B,$B$28)*10^12+SUMIFS('indusa - High Cost'!AC:AC,'indusa - High Cost'!$A:$A,$A$23,'indusa - High Cost'!$B:$B,$B$28)*10^12*'Misc. Finished Goods Split'!$C10</f>
        <v>140446119013935.58</v>
      </c>
      <c r="V6" s="16">
        <f>SUMIFS('indusa - High Cost'!AD:AD,'indusa - High Cost'!$A:$A,'BIFUbC-petroleum-diesel'!$A6,'indusa - High Cost'!$B:$B,$B$28)*10^12+SUMIFS('indusa - High Cost'!AD:AD,'indusa - High Cost'!$A:$A,$A$23,'indusa - High Cost'!$B:$B,$B$28)*10^12*'Misc. Finished Goods Split'!$C10</f>
        <v>140538766343319.67</v>
      </c>
      <c r="W6" s="16">
        <f>SUMIFS('indusa - High Cost'!AE:AE,'indusa - High Cost'!$A:$A,'BIFUbC-petroleum-diesel'!$A6,'indusa - High Cost'!$B:$B,$B$28)*10^12+SUMIFS('indusa - High Cost'!AE:AE,'indusa - High Cost'!$A:$A,$A$23,'indusa - High Cost'!$B:$B,$B$28)*10^12*'Misc. Finished Goods Split'!$C10</f>
        <v>140671917574808.13</v>
      </c>
      <c r="X6" s="16">
        <f>SUMIFS('indusa - High Cost'!AF:AF,'indusa - High Cost'!$A:$A,'BIFUbC-petroleum-diesel'!$A6,'indusa - High Cost'!$B:$B,$B$28)*10^12+SUMIFS('indusa - High Cost'!AF:AF,'indusa - High Cost'!$A:$A,$A$23,'indusa - High Cost'!$B:$B,$B$28)*10^12*'Misc. Finished Goods Split'!$C10</f>
        <v>141035679990707.59</v>
      </c>
      <c r="Y6" s="16">
        <f>SUMIFS('indusa - High Cost'!AG:AG,'indusa - High Cost'!$A:$A,'BIFUbC-petroleum-diesel'!$A6,'indusa - High Cost'!$B:$B,$B$28)*10^12+SUMIFS('indusa - High Cost'!AG:AG,'indusa - High Cost'!$A:$A,$A$23,'indusa - High Cost'!$B:$B,$B$28)*10^12*'Misc. Finished Goods Split'!$C10</f>
        <v>140944537678314.91</v>
      </c>
      <c r="Z6" s="16">
        <f>SUMIFS('indusa - High Cost'!AH:AH,'indusa - High Cost'!$A:$A,'BIFUbC-petroleum-diesel'!$A6,'indusa - High Cost'!$B:$B,$B$28)*10^12+SUMIFS('indusa - High Cost'!AH:AH,'indusa - High Cost'!$A:$A,$A$23,'indusa - High Cost'!$B:$B,$B$28)*10^12*'Misc. Finished Goods Split'!$C10</f>
        <v>140728571593514</v>
      </c>
      <c r="AA6" s="16">
        <f>SUMIFS('indusa - High Cost'!AI:AI,'indusa - High Cost'!$A:$A,'BIFUbC-petroleum-diesel'!$A6,'indusa - High Cost'!$B:$B,$B$28)*10^12+SUMIFS('indusa - High Cost'!AI:AI,'indusa - High Cost'!$A:$A,$A$23,'indusa - High Cost'!$B:$B,$B$28)*10^12*'Misc. Finished Goods Split'!$C10</f>
        <v>140597982706842.33</v>
      </c>
      <c r="AB6" s="16">
        <f>SUMIFS('indusa - High Cost'!AJ:AJ,'indusa - High Cost'!$A:$A,'BIFUbC-petroleum-diesel'!$A6,'indusa - High Cost'!$B:$B,$B$28)*10^12+SUMIFS('indusa - High Cost'!AJ:AJ,'indusa - High Cost'!$A:$A,$A$23,'indusa - High Cost'!$B:$B,$B$28)*10^12*'Misc. Finished Goods Split'!$C10</f>
        <v>140211863160779.02</v>
      </c>
    </row>
    <row r="7" spans="1:31" x14ac:dyDescent="0.25">
      <c r="A7" t="s">
        <v>104</v>
      </c>
      <c r="B7" s="16">
        <f>SUMIFS('indusa - High Cost'!J:J,'indusa - High Cost'!$A:$A,$A$23,'indusa - High Cost'!$B:$B,$B$28)*10^12*'Misc. Finished Goods Split'!$C11</f>
        <v>49478317690168.641</v>
      </c>
      <c r="C7" s="16">
        <f>SUMIFS('indusa - High Cost'!K:K,'indusa - High Cost'!$A:$A,$A$23,'indusa - High Cost'!$B:$B,$B$28)*10^12*'Misc. Finished Goods Split'!$C11</f>
        <v>49518725517409.805</v>
      </c>
      <c r="D7" s="16">
        <f>SUMIFS('indusa - High Cost'!L:L,'indusa - High Cost'!$A:$A,$A$23,'indusa - High Cost'!$B:$B,$B$28)*10^12*'Misc. Finished Goods Split'!$C11</f>
        <v>49943363292321.773</v>
      </c>
      <c r="E7" s="16">
        <f>SUMIFS('indusa - High Cost'!M:M,'indusa - High Cost'!$A:$A,$A$23,'indusa - High Cost'!$B:$B,$B$28)*10^12*'Misc. Finished Goods Split'!$C11</f>
        <v>50811258768938.422</v>
      </c>
      <c r="F7" s="16">
        <f>SUMIFS('indusa - High Cost'!N:N,'indusa - High Cost'!$A:$A,$A$23,'indusa - High Cost'!$B:$B,$B$28)*10^12*'Misc. Finished Goods Split'!$C11</f>
        <v>50779320422287.023</v>
      </c>
      <c r="G7" s="16">
        <f>SUMIFS('indusa - High Cost'!O:O,'indusa - High Cost'!$A:$A,$A$23,'indusa - High Cost'!$B:$B,$B$28)*10^12*'Misc. Finished Goods Split'!$C11</f>
        <v>50921749931746.68</v>
      </c>
      <c r="H7" s="16">
        <f>SUMIFS('indusa - High Cost'!P:P,'indusa - High Cost'!$A:$A,$A$23,'indusa - High Cost'!$B:$B,$B$28)*10^12*'Misc. Finished Goods Split'!$C11</f>
        <v>51204669374958.422</v>
      </c>
      <c r="I7" s="16">
        <f>SUMIFS('indusa - High Cost'!Q:Q,'indusa - High Cost'!$A:$A,$A$23,'indusa - High Cost'!$B:$B,$B$28)*10^12*'Misc. Finished Goods Split'!$C11</f>
        <v>51413690983711.531</v>
      </c>
      <c r="J7" s="16">
        <f>SUMIFS('indusa - High Cost'!R:R,'indusa - High Cost'!$A:$A,$A$23,'indusa - High Cost'!$B:$B,$B$28)*10^12*'Misc. Finished Goods Split'!$C11</f>
        <v>51152236178330.281</v>
      </c>
      <c r="K7" s="16">
        <f>SUMIFS('indusa - High Cost'!S:S,'indusa - High Cost'!$A:$A,$A$23,'indusa - High Cost'!$B:$B,$B$28)*10^12*'Misc. Finished Goods Split'!$C11</f>
        <v>51203893544675.391</v>
      </c>
      <c r="L7" s="16">
        <f>SUMIFS('indusa - High Cost'!T:T,'indusa - High Cost'!$A:$A,$A$23,'indusa - High Cost'!$B:$B,$B$28)*10^12*'Misc. Finished Goods Split'!$C11</f>
        <v>51282640318402.984</v>
      </c>
      <c r="M7" s="16">
        <f>SUMIFS('indusa - High Cost'!U:U,'indusa - High Cost'!$A:$A,$A$23,'indusa - High Cost'!$B:$B,$B$28)*10^12*'Misc. Finished Goods Split'!$C11</f>
        <v>51417376177555.922</v>
      </c>
      <c r="N7" s="16">
        <f>SUMIFS('indusa - High Cost'!V:V,'indusa - High Cost'!$A:$A,$A$23,'indusa - High Cost'!$B:$B,$B$28)*10^12*'Misc. Finished Goods Split'!$C11</f>
        <v>51540086667321.898</v>
      </c>
      <c r="O7" s="16">
        <f>SUMIFS('indusa - High Cost'!W:W,'indusa - High Cost'!$A:$A,$A$23,'indusa - High Cost'!$B:$B,$B$28)*10^12*'Misc. Finished Goods Split'!$C11</f>
        <v>51649866652370.695</v>
      </c>
      <c r="P7" s="16">
        <f>SUMIFS('indusa - High Cost'!X:X,'indusa - High Cost'!$A:$A,$A$23,'indusa - High Cost'!$B:$B,$B$28)*10^12*'Misc. Finished Goods Split'!$C11</f>
        <v>51742966286334.352</v>
      </c>
      <c r="Q7" s="16">
        <f>SUMIFS('indusa - High Cost'!Y:Y,'indusa - High Cost'!$A:$A,$A$23,'indusa - High Cost'!$B:$B,$B$28)*10^12*'Misc. Finished Goods Split'!$C11</f>
        <v>51868586139661.68</v>
      </c>
      <c r="R7" s="16">
        <f>SUMIFS('indusa - High Cost'!Z:Z,'indusa - High Cost'!$A:$A,$A$23,'indusa - High Cost'!$B:$B,$B$28)*10^12*'Misc. Finished Goods Split'!$C11</f>
        <v>52027372737588.563</v>
      </c>
      <c r="S7" s="16">
        <f>SUMIFS('indusa - High Cost'!AA:AA,'indusa - High Cost'!$A:$A,$A$23,'indusa - High Cost'!$B:$B,$B$28)*10^12*'Misc. Finished Goods Split'!$C11</f>
        <v>52125967836057.008</v>
      </c>
      <c r="T7" s="16">
        <f>SUMIFS('indusa - High Cost'!AB:AB,'indusa - High Cost'!$A:$A,$A$23,'indusa - High Cost'!$B:$B,$B$28)*10^12*'Misc. Finished Goods Split'!$C11</f>
        <v>52125062700726.805</v>
      </c>
      <c r="U7" s="16">
        <f>SUMIFS('indusa - High Cost'!AC:AC,'indusa - High Cost'!$A:$A,$A$23,'indusa - High Cost'!$B:$B,$B$28)*10^12*'Misc. Finished Goods Split'!$C11</f>
        <v>52202128508841.148</v>
      </c>
      <c r="V7" s="16">
        <f>SUMIFS('indusa - High Cost'!AD:AD,'indusa - High Cost'!$A:$A,$A$23,'indusa - High Cost'!$B:$B,$B$28)*10^12*'Misc. Finished Goods Split'!$C11</f>
        <v>52240467455327.578</v>
      </c>
      <c r="W7" s="16">
        <f>SUMIFS('indusa - High Cost'!AE:AE,'indusa - High Cost'!$A:$A,$A$23,'indusa - High Cost'!$B:$B,$B$28)*10^12*'Misc. Finished Goods Split'!$C11</f>
        <v>52290573161106.625</v>
      </c>
      <c r="X7" s="16">
        <f>SUMIFS('indusa - High Cost'!AF:AF,'indusa - High Cost'!$A:$A,$A$23,'indusa - High Cost'!$B:$B,$B$28)*10^12*'Misc. Finished Goods Split'!$C11</f>
        <v>52443993599575.875</v>
      </c>
      <c r="Y7" s="16">
        <f>SUMIFS('indusa - High Cost'!AG:AG,'indusa - High Cost'!$A:$A,$A$23,'indusa - High Cost'!$B:$B,$B$28)*10^12*'Misc. Finished Goods Split'!$C11</f>
        <v>52420783343608.555</v>
      </c>
      <c r="Z7" s="16">
        <f>SUMIFS('indusa - High Cost'!AH:AH,'indusa - High Cost'!$A:$A,$A$23,'indusa - High Cost'!$B:$B,$B$28)*10^12*'Misc. Finished Goods Split'!$C11</f>
        <v>52349083694951.828</v>
      </c>
      <c r="AA7" s="16">
        <f>SUMIFS('indusa - High Cost'!AI:AI,'indusa - High Cost'!$A:$A,$A$23,'indusa - High Cost'!$B:$B,$B$28)*10^12*'Misc. Finished Goods Split'!$C11</f>
        <v>52313007586790.93</v>
      </c>
      <c r="AB7" s="16">
        <f>SUMIFS('indusa - High Cost'!AJ:AJ,'indusa - High Cost'!$A:$A,$A$23,'indusa - High Cost'!$B:$B,$B$28)*10^12*'Misc. Finished Goods Split'!$C11</f>
        <v>52184478369902.219</v>
      </c>
    </row>
    <row r="8" spans="1:31" x14ac:dyDescent="0.25">
      <c r="A8" t="s">
        <v>105</v>
      </c>
      <c r="B8" s="16">
        <f>SUMIFS('indusa - High Cost'!J:J,'indusa - High Cost'!$A:$A,$A$8,'indusa - High Cost'!$B:$B,$B$28)*10^12</f>
        <v>1056000000000</v>
      </c>
      <c r="C8" s="16">
        <f>SUMIFS('indusa - High Cost'!K:K,'indusa - High Cost'!$A:$A,$A$8,'indusa - High Cost'!$B:$B,$B$28)*10^12</f>
        <v>1067000000000</v>
      </c>
      <c r="D8" s="16">
        <f>SUMIFS('indusa - High Cost'!L:L,'indusa - High Cost'!$A:$A,$A$8,'indusa - High Cost'!$B:$B,$B$28)*10^12</f>
        <v>1091000000000</v>
      </c>
      <c r="E8" s="16">
        <f>SUMIFS('indusa - High Cost'!M:M,'indusa - High Cost'!$A:$A,$A$8,'indusa - High Cost'!$B:$B,$B$28)*10^12</f>
        <v>1106000000000</v>
      </c>
      <c r="F8" s="16">
        <f>SUMIFS('indusa - High Cost'!N:N,'indusa - High Cost'!$A:$A,$A$8,'indusa - High Cost'!$B:$B,$B$28)*10^12</f>
        <v>1127000000000</v>
      </c>
      <c r="G8" s="16">
        <f>SUMIFS('indusa - High Cost'!O:O,'indusa - High Cost'!$A:$A,$A$8,'indusa - High Cost'!$B:$B,$B$28)*10^12</f>
        <v>1163000000000</v>
      </c>
      <c r="H8" s="16">
        <f>SUMIFS('indusa - High Cost'!P:P,'indusa - High Cost'!$A:$A,$A$8,'indusa - High Cost'!$B:$B,$B$28)*10^12</f>
        <v>1192000000000</v>
      </c>
      <c r="I8" s="16">
        <f>SUMIFS('indusa - High Cost'!Q:Q,'indusa - High Cost'!$A:$A,$A$8,'indusa - High Cost'!$B:$B,$B$28)*10^12</f>
        <v>1211000000000</v>
      </c>
      <c r="J8" s="16">
        <f>SUMIFS('indusa - High Cost'!R:R,'indusa - High Cost'!$A:$A,$A$8,'indusa - High Cost'!$B:$B,$B$28)*10^12</f>
        <v>1224000000000</v>
      </c>
      <c r="K8" s="16">
        <f>SUMIFS('indusa - High Cost'!S:S,'indusa - High Cost'!$A:$A,$A$8,'indusa - High Cost'!$B:$B,$B$28)*10^12</f>
        <v>1222000000000</v>
      </c>
      <c r="L8" s="16">
        <f>SUMIFS('indusa - High Cost'!T:T,'indusa - High Cost'!$A:$A,$A$8,'indusa - High Cost'!$B:$B,$B$28)*10^12</f>
        <v>1234000000000</v>
      </c>
      <c r="M8" s="16">
        <f>SUMIFS('indusa - High Cost'!U:U,'indusa - High Cost'!$A:$A,$A$8,'indusa - High Cost'!$B:$B,$B$28)*10^12</f>
        <v>1248000000000</v>
      </c>
      <c r="N8" s="16">
        <f>SUMIFS('indusa - High Cost'!V:V,'indusa - High Cost'!$A:$A,$A$8,'indusa - High Cost'!$B:$B,$B$28)*10^12</f>
        <v>1280000000000</v>
      </c>
      <c r="O8" s="16">
        <f>SUMIFS('indusa - High Cost'!W:W,'indusa - High Cost'!$A:$A,$A$8,'indusa - High Cost'!$B:$B,$B$28)*10^12</f>
        <v>1300000000000</v>
      </c>
      <c r="P8" s="16">
        <f>SUMIFS('indusa - High Cost'!X:X,'indusa - High Cost'!$A:$A,$A$8,'indusa - High Cost'!$B:$B,$B$28)*10^12</f>
        <v>1305000000000</v>
      </c>
      <c r="Q8" s="16">
        <f>SUMIFS('indusa - High Cost'!Y:Y,'indusa - High Cost'!$A:$A,$A$8,'indusa - High Cost'!$B:$B,$B$28)*10^12</f>
        <v>1312000000000</v>
      </c>
      <c r="R8" s="16">
        <f>SUMIFS('indusa - High Cost'!Z:Z,'indusa - High Cost'!$A:$A,$A$8,'indusa - High Cost'!$B:$B,$B$28)*10^12</f>
        <v>1308000000000</v>
      </c>
      <c r="S8" s="16">
        <f>SUMIFS('indusa - High Cost'!AA:AA,'indusa - High Cost'!$A:$A,$A$8,'indusa - High Cost'!$B:$B,$B$28)*10^12</f>
        <v>1280000000000</v>
      </c>
      <c r="T8" s="16">
        <f>SUMIFS('indusa - High Cost'!AB:AB,'indusa - High Cost'!$A:$A,$A$8,'indusa - High Cost'!$B:$B,$B$28)*10^12</f>
        <v>1261000000000</v>
      </c>
      <c r="U8" s="16">
        <f>SUMIFS('indusa - High Cost'!AC:AC,'indusa - High Cost'!$A:$A,$A$8,'indusa - High Cost'!$B:$B,$B$28)*10^12</f>
        <v>1227000000000</v>
      </c>
      <c r="V8" s="16">
        <f>SUMIFS('indusa - High Cost'!AD:AD,'indusa - High Cost'!$A:$A,$A$8,'indusa - High Cost'!$B:$B,$B$28)*10^12</f>
        <v>1203000000000</v>
      </c>
      <c r="W8" s="16">
        <f>SUMIFS('indusa - High Cost'!AE:AE,'indusa - High Cost'!$A:$A,$A$8,'indusa - High Cost'!$B:$B,$B$28)*10^12</f>
        <v>1200000000000</v>
      </c>
      <c r="X8" s="16">
        <f>SUMIFS('indusa - High Cost'!AF:AF,'indusa - High Cost'!$A:$A,$A$8,'indusa - High Cost'!$B:$B,$B$28)*10^12</f>
        <v>1202000000000</v>
      </c>
      <c r="Y8" s="16">
        <f>SUMIFS('indusa - High Cost'!AG:AG,'indusa - High Cost'!$A:$A,$A$8,'indusa - High Cost'!$B:$B,$B$28)*10^12</f>
        <v>1213000000000</v>
      </c>
      <c r="Z8" s="16">
        <f>SUMIFS('indusa - High Cost'!AH:AH,'indusa - High Cost'!$A:$A,$A$8,'indusa - High Cost'!$B:$B,$B$28)*10^12</f>
        <v>1221000000000</v>
      </c>
      <c r="AA8" s="16">
        <f>SUMIFS('indusa - High Cost'!AI:AI,'indusa - High Cost'!$A:$A,$A$8,'indusa - High Cost'!$B:$B,$B$28)*10^12</f>
        <v>1233000000000</v>
      </c>
      <c r="AB8" s="16">
        <f>SUMIFS('indusa - High Cost'!AJ:AJ,'indusa - High Cost'!$A:$A,$A$8,'indusa - High Cost'!$B:$B,$B$28)*10^12</f>
        <v>1238000000000</v>
      </c>
    </row>
    <row r="9" spans="1:31" x14ac:dyDescent="0.25">
      <c r="A9" t="s">
        <v>106</v>
      </c>
      <c r="B9" s="16">
        <f>SUMIFS('indusa - High Cost'!J:J,'indusa - High Cost'!$A:$A,'BIFUbC-petroleum-diesel'!$A9,'indusa - High Cost'!$B:$B,$B$28)*10^12+SUMIFS('indusa - High Cost'!J:J,'indusa - High Cost'!$A:$A,$A$23,'indusa - High Cost'!$B:$B,$B$28)*10^12*'Misc. Finished Goods Split'!$C12</f>
        <v>76948907050394.281</v>
      </c>
      <c r="C9" s="16">
        <f>SUMIFS('indusa - High Cost'!K:K,'indusa - High Cost'!$A:$A,'BIFUbC-petroleum-diesel'!$A9,'indusa - High Cost'!$B:$B,$B$28)*10^12+SUMIFS('indusa - High Cost'!K:K,'indusa - High Cost'!$A:$A,$A$23,'indusa - High Cost'!$B:$B,$B$28)*10^12*'Misc. Finished Goods Split'!$C12</f>
        <v>76970201325951.063</v>
      </c>
      <c r="D9" s="16">
        <f>SUMIFS('indusa - High Cost'!L:L,'indusa - High Cost'!$A:$A,'BIFUbC-petroleum-diesel'!$A9,'indusa - High Cost'!$B:$B,$B$28)*10^12+SUMIFS('indusa - High Cost'!L:L,'indusa - High Cost'!$A:$A,$A$23,'indusa - High Cost'!$B:$B,$B$28)*10^12*'Misc. Finished Goods Split'!$C12</f>
        <v>77393769008922.078</v>
      </c>
      <c r="E9" s="16">
        <f>SUMIFS('indusa - High Cost'!M:M,'indusa - High Cost'!$A:$A,'BIFUbC-petroleum-diesel'!$A9,'indusa - High Cost'!$B:$B,$B$28)*10^12+SUMIFS('indusa - High Cost'!M:M,'indusa - High Cost'!$A:$A,$A$23,'indusa - High Cost'!$B:$B,$B$28)*10^12*'Misc. Finished Goods Split'!$C12</f>
        <v>78141923177040.656</v>
      </c>
      <c r="F9" s="16">
        <f>SUMIFS('indusa - High Cost'!N:N,'indusa - High Cost'!$A:$A,'BIFUbC-petroleum-diesel'!$A9,'indusa - High Cost'!$B:$B,$B$28)*10^12+SUMIFS('indusa - High Cost'!N:N,'indusa - High Cost'!$A:$A,$A$23,'indusa - High Cost'!$B:$B,$B$28)*10^12*'Misc. Finished Goods Split'!$C12</f>
        <v>77821008981640.625</v>
      </c>
      <c r="G9" s="16">
        <f>SUMIFS('indusa - High Cost'!O:O,'indusa - High Cost'!$A:$A,'BIFUbC-petroleum-diesel'!$A9,'indusa - High Cost'!$B:$B,$B$28)*10^12+SUMIFS('indusa - High Cost'!O:O,'indusa - High Cost'!$A:$A,$A$23,'indusa - High Cost'!$B:$B,$B$28)*10^12*'Misc. Finished Goods Split'!$C12</f>
        <v>77847385444123.125</v>
      </c>
      <c r="H9" s="16">
        <f>SUMIFS('indusa - High Cost'!P:P,'indusa - High Cost'!$A:$A,'BIFUbC-petroleum-diesel'!$A9,'indusa - High Cost'!$B:$B,$B$28)*10^12+SUMIFS('indusa - High Cost'!P:P,'indusa - High Cost'!$A:$A,$A$23,'indusa - High Cost'!$B:$B,$B$28)*10^12*'Misc. Finished Goods Split'!$C12</f>
        <v>78079532243861.422</v>
      </c>
      <c r="I9" s="16">
        <f>SUMIFS('indusa - High Cost'!Q:Q,'indusa - High Cost'!$A:$A,'BIFUbC-petroleum-diesel'!$A9,'indusa - High Cost'!$B:$B,$B$28)*10^12+SUMIFS('indusa - High Cost'!Q:Q,'indusa - High Cost'!$A:$A,$A$23,'indusa - High Cost'!$B:$B,$B$28)*10^12*'Misc. Finished Goods Split'!$C12</f>
        <v>78420385672461.5</v>
      </c>
      <c r="J9" s="16">
        <f>SUMIFS('indusa - High Cost'!R:R,'indusa - High Cost'!$A:$A,'BIFUbC-petroleum-diesel'!$A9,'indusa - High Cost'!$B:$B,$B$28)*10^12+SUMIFS('indusa - High Cost'!R:R,'indusa - High Cost'!$A:$A,$A$23,'indusa - High Cost'!$B:$B,$B$28)*10^12*'Misc. Finished Goods Split'!$C12</f>
        <v>78387079991898.938</v>
      </c>
      <c r="K9" s="16">
        <f>SUMIFS('indusa - High Cost'!S:S,'indusa - High Cost'!$A:$A,'BIFUbC-petroleum-diesel'!$A9,'indusa - High Cost'!$B:$B,$B$28)*10^12+SUMIFS('indusa - High Cost'!S:S,'indusa - High Cost'!$A:$A,$A$23,'indusa - High Cost'!$B:$B,$B$28)*10^12*'Misc. Finished Goods Split'!$C12</f>
        <v>78708489793770.734</v>
      </c>
      <c r="L9" s="16">
        <f>SUMIFS('indusa - High Cost'!T:T,'indusa - High Cost'!$A:$A,'BIFUbC-petroleum-diesel'!$A9,'indusa - High Cost'!$B:$B,$B$28)*10^12+SUMIFS('indusa - High Cost'!T:T,'indusa - High Cost'!$A:$A,$A$23,'indusa - High Cost'!$B:$B,$B$28)*10^12*'Misc. Finished Goods Split'!$C12</f>
        <v>79101298477975.781</v>
      </c>
      <c r="M9" s="16">
        <f>SUMIFS('indusa - High Cost'!U:U,'indusa - High Cost'!$A:$A,'BIFUbC-petroleum-diesel'!$A9,'indusa - High Cost'!$B:$B,$B$28)*10^12+SUMIFS('indusa - High Cost'!U:U,'indusa - High Cost'!$A:$A,$A$23,'indusa - High Cost'!$B:$B,$B$28)*10^12*'Misc. Finished Goods Split'!$C12</f>
        <v>79439337310392.281</v>
      </c>
      <c r="N9" s="16">
        <f>SUMIFS('indusa - High Cost'!V:V,'indusa - High Cost'!$A:$A,'BIFUbC-petroleum-diesel'!$A9,'indusa - High Cost'!$B:$B,$B$28)*10^12+SUMIFS('indusa - High Cost'!V:V,'indusa - High Cost'!$A:$A,$A$23,'indusa - High Cost'!$B:$B,$B$28)*10^12*'Misc. Finished Goods Split'!$C12</f>
        <v>79733218166403.094</v>
      </c>
      <c r="O9" s="16">
        <f>SUMIFS('indusa - High Cost'!W:W,'indusa - High Cost'!$A:$A,'BIFUbC-petroleum-diesel'!$A9,'indusa - High Cost'!$B:$B,$B$28)*10^12+SUMIFS('indusa - High Cost'!W:W,'indusa - High Cost'!$A:$A,$A$23,'indusa - High Cost'!$B:$B,$B$28)*10^12*'Misc. Finished Goods Split'!$C12</f>
        <v>79939724854235.719</v>
      </c>
      <c r="P9" s="16">
        <f>SUMIFS('indusa - High Cost'!X:X,'indusa - High Cost'!$A:$A,'BIFUbC-petroleum-diesel'!$A9,'indusa - High Cost'!$B:$B,$B$28)*10^12+SUMIFS('indusa - High Cost'!X:X,'indusa - High Cost'!$A:$A,$A$23,'indusa - High Cost'!$B:$B,$B$28)*10^12*'Misc. Finished Goods Split'!$C12</f>
        <v>80133818865118.547</v>
      </c>
      <c r="Q9" s="16">
        <f>SUMIFS('indusa - High Cost'!Y:Y,'indusa - High Cost'!$A:$A,'BIFUbC-petroleum-diesel'!$A9,'indusa - High Cost'!$B:$B,$B$28)*10^12+SUMIFS('indusa - High Cost'!Y:Y,'indusa - High Cost'!$A:$A,$A$23,'indusa - High Cost'!$B:$B,$B$28)*10^12*'Misc. Finished Goods Split'!$C12</f>
        <v>80389608908969.438</v>
      </c>
      <c r="R9" s="16">
        <f>SUMIFS('indusa - High Cost'!Z:Z,'indusa - High Cost'!$A:$A,'BIFUbC-petroleum-diesel'!$A9,'indusa - High Cost'!$B:$B,$B$28)*10^12+SUMIFS('indusa - High Cost'!Z:Z,'indusa - High Cost'!$A:$A,$A$23,'indusa - High Cost'!$B:$B,$B$28)*10^12*'Misc. Finished Goods Split'!$C12</f>
        <v>80757963694197.328</v>
      </c>
      <c r="S9" s="16">
        <f>SUMIFS('indusa - High Cost'!AA:AA,'indusa - High Cost'!$A:$A,'BIFUbC-petroleum-diesel'!$A9,'indusa - High Cost'!$B:$B,$B$28)*10^12+SUMIFS('indusa - High Cost'!AA:AA,'indusa - High Cost'!$A:$A,$A$23,'indusa - High Cost'!$B:$B,$B$28)*10^12*'Misc. Finished Goods Split'!$C12</f>
        <v>81099441726555.859</v>
      </c>
      <c r="T9" s="16">
        <f>SUMIFS('indusa - High Cost'!AB:AB,'indusa - High Cost'!$A:$A,'BIFUbC-petroleum-diesel'!$A9,'indusa - High Cost'!$B:$B,$B$28)*10^12+SUMIFS('indusa - High Cost'!AB:AB,'indusa - High Cost'!$A:$A,$A$23,'indusa - High Cost'!$B:$B,$B$28)*10^12*'Misc. Finished Goods Split'!$C12</f>
        <v>81250225534783.375</v>
      </c>
      <c r="U9" s="16">
        <f>SUMIFS('indusa - High Cost'!AC:AC,'indusa - High Cost'!$A:$A,'BIFUbC-petroleum-diesel'!$A9,'indusa - High Cost'!$B:$B,$B$28)*10^12+SUMIFS('indusa - High Cost'!AC:AC,'indusa - High Cost'!$A:$A,$A$23,'indusa - High Cost'!$B:$B,$B$28)*10^12*'Misc. Finished Goods Split'!$C12</f>
        <v>81525775577125.25</v>
      </c>
      <c r="V9" s="16">
        <f>SUMIFS('indusa - High Cost'!AD:AD,'indusa - High Cost'!$A:$A,'BIFUbC-petroleum-diesel'!$A9,'indusa - High Cost'!$B:$B,$B$28)*10^12+SUMIFS('indusa - High Cost'!AD:AD,'indusa - High Cost'!$A:$A,$A$23,'indusa - High Cost'!$B:$B,$B$28)*10^12*'Misc. Finished Goods Split'!$C12</f>
        <v>81873289985773.531</v>
      </c>
      <c r="W9" s="16">
        <f>SUMIFS('indusa - High Cost'!AE:AE,'indusa - High Cost'!$A:$A,'BIFUbC-petroleum-diesel'!$A9,'indusa - High Cost'!$B:$B,$B$28)*10^12+SUMIFS('indusa - High Cost'!AE:AE,'indusa - High Cost'!$A:$A,$A$23,'indusa - High Cost'!$B:$B,$B$28)*10^12*'Misc. Finished Goods Split'!$C12</f>
        <v>82122614887463.938</v>
      </c>
      <c r="X9" s="16">
        <f>SUMIFS('indusa - High Cost'!AF:AF,'indusa - High Cost'!$A:$A,'BIFUbC-petroleum-diesel'!$A9,'indusa - High Cost'!$B:$B,$B$28)*10^12+SUMIFS('indusa - High Cost'!AF:AF,'indusa - High Cost'!$A:$A,$A$23,'indusa - High Cost'!$B:$B,$B$28)*10^12*'Misc. Finished Goods Split'!$C12</f>
        <v>82421759392897.875</v>
      </c>
      <c r="Y9" s="16">
        <f>SUMIFS('indusa - High Cost'!AG:AG,'indusa - High Cost'!$A:$A,'BIFUbC-petroleum-diesel'!$A9,'indusa - High Cost'!$B:$B,$B$28)*10^12+SUMIFS('indusa - High Cost'!AG:AG,'indusa - High Cost'!$A:$A,$A$23,'indusa - High Cost'!$B:$B,$B$28)*10^12*'Misc. Finished Goods Split'!$C12</f>
        <v>82533572761018.078</v>
      </c>
      <c r="Z9" s="16">
        <f>SUMIFS('indusa - High Cost'!AH:AH,'indusa - High Cost'!$A:$A,'BIFUbC-petroleum-diesel'!$A9,'indusa - High Cost'!$B:$B,$B$28)*10^12+SUMIFS('indusa - High Cost'!AH:AH,'indusa - High Cost'!$A:$A,$A$23,'indusa - High Cost'!$B:$B,$B$28)*10^12*'Misc. Finished Goods Split'!$C12</f>
        <v>82597232998470.125</v>
      </c>
      <c r="AA9" s="16">
        <f>SUMIFS('indusa - High Cost'!AI:AI,'indusa - High Cost'!$A:$A,'BIFUbC-petroleum-diesel'!$A9,'indusa - High Cost'!$B:$B,$B$28)*10^12+SUMIFS('indusa - High Cost'!AI:AI,'indusa - High Cost'!$A:$A,$A$23,'indusa - High Cost'!$B:$B,$B$28)*10^12*'Misc. Finished Goods Split'!$C12</f>
        <v>82669759069253.063</v>
      </c>
      <c r="AB9" s="16">
        <f>SUMIFS('indusa - High Cost'!AJ:AJ,'indusa - High Cost'!$A:$A,'BIFUbC-petroleum-diesel'!$A9,'indusa - High Cost'!$B:$B,$B$28)*10^12+SUMIFS('indusa - High Cost'!AJ:AJ,'indusa - High Cost'!$A:$A,$A$23,'indusa - High Cost'!$B:$B,$B$28)*10^12*'Misc. Finished Goods Split'!$C12</f>
        <v>82508059837562.063</v>
      </c>
      <c r="AC9" s="16"/>
    </row>
    <row r="10" spans="1:31" x14ac:dyDescent="0.25">
      <c r="A10" s="15" t="s">
        <v>107</v>
      </c>
      <c r="B10" s="16">
        <f>SUMIFS('indusa - Alt Trans'!J:J,'indusa - Alt Trans'!$A:$A,'BIFUbC-petroleum-diesel'!$A10,'indusa - Alt Trans'!$B:$B,$B$28)*10^12+SUMIFS('indusa - Alt Trans'!J:J,'indusa - Alt Trans'!$A:$A,$A23,'indusa - Alt Trans'!$B:$B,$B$28)*10^12*'Misc. Finished Goods Split'!$D14</f>
        <v>562075275804708.56</v>
      </c>
      <c r="C10" s="16">
        <f>SUMIFS('indusa - Alt Trans'!K:K,'indusa - Alt Trans'!$A:$A,'BIFUbC-petroleum-diesel'!$A10,'indusa - Alt Trans'!$B:$B,$B$28)*10^12+SUMIFS('indusa - Alt Trans'!K:K,'indusa - Alt Trans'!$A:$A,$A23,'indusa - Alt Trans'!$B:$B,$B$28)*10^12*'Misc. Finished Goods Split'!$D14</f>
        <v>513434829271103.56</v>
      </c>
      <c r="D10" s="16">
        <f>SUMIFS('indusa - Alt Trans'!L:L,'indusa - Alt Trans'!$A:$A,'BIFUbC-petroleum-diesel'!$A10,'indusa - Alt Trans'!$B:$B,$B$28)*10^12+SUMIFS('indusa - Alt Trans'!L:L,'indusa - Alt Trans'!$A:$A,$A23,'indusa - Alt Trans'!$B:$B,$B$28)*10^12*'Misc. Finished Goods Split'!$D14</f>
        <v>506049120290419.19</v>
      </c>
      <c r="E10" s="16">
        <f>SUMIFS('indusa - Alt Trans'!M:M,'indusa - Alt Trans'!$A:$A,'BIFUbC-petroleum-diesel'!$A10,'indusa - Alt Trans'!$B:$B,$B$28)*10^12+SUMIFS('indusa - Alt Trans'!M:M,'indusa - Alt Trans'!$A:$A,$A23,'indusa - Alt Trans'!$B:$B,$B$28)*10^12*'Misc. Finished Goods Split'!$D14</f>
        <v>503952353971736.56</v>
      </c>
      <c r="F10" s="16">
        <f>SUMIFS('indusa - Alt Trans'!N:N,'indusa - Alt Trans'!$A:$A,'BIFUbC-petroleum-diesel'!$A10,'indusa - Alt Trans'!$B:$B,$B$28)*10^12+SUMIFS('indusa - Alt Trans'!N:N,'indusa - Alt Trans'!$A:$A,$A23,'indusa - Alt Trans'!$B:$B,$B$28)*10^12*'Misc. Finished Goods Split'!$D14</f>
        <v>510538314588148.81</v>
      </c>
      <c r="G10" s="16">
        <f>SUMIFS('indusa - Alt Trans'!O:O,'indusa - Alt Trans'!$A:$A,'BIFUbC-petroleum-diesel'!$A10,'indusa - Alt Trans'!$B:$B,$B$28)*10^12+SUMIFS('indusa - Alt Trans'!O:O,'indusa - Alt Trans'!$A:$A,$A23,'indusa - Alt Trans'!$B:$B,$B$28)*10^12*'Misc. Finished Goods Split'!$D14</f>
        <v>512509749945095.19</v>
      </c>
      <c r="H10" s="16">
        <f>SUMIFS('indusa - Alt Trans'!P:P,'indusa - Alt Trans'!$A:$A,'BIFUbC-petroleum-diesel'!$A10,'indusa - Alt Trans'!$B:$B,$B$28)*10^12+SUMIFS('indusa - Alt Trans'!P:P,'indusa - Alt Trans'!$A:$A,$A23,'indusa - Alt Trans'!$B:$B,$B$28)*10^12*'Misc. Finished Goods Split'!$D14</f>
        <v>512984717180524.75</v>
      </c>
      <c r="I10" s="16">
        <f>SUMIFS('indusa - Alt Trans'!Q:Q,'indusa - Alt Trans'!$A:$A,'BIFUbC-petroleum-diesel'!$A10,'indusa - Alt Trans'!$B:$B,$B$28)*10^12+SUMIFS('indusa - Alt Trans'!Q:Q,'indusa - Alt Trans'!$A:$A,$A23,'indusa - Alt Trans'!$B:$B,$B$28)*10^12*'Misc. Finished Goods Split'!$D14</f>
        <v>515370769719518.06</v>
      </c>
      <c r="J10" s="16">
        <f>SUMIFS('indusa - Alt Trans'!R:R,'indusa - Alt Trans'!$A:$A,'BIFUbC-petroleum-diesel'!$A10,'indusa - Alt Trans'!$B:$B,$B$28)*10^12+SUMIFS('indusa - Alt Trans'!R:R,'indusa - Alt Trans'!$A:$A,$A23,'indusa - Alt Trans'!$B:$B,$B$28)*10^12*'Misc. Finished Goods Split'!$D14</f>
        <v>511209834483253.5</v>
      </c>
      <c r="K10" s="16">
        <f>SUMIFS('indusa - Alt Trans'!S:S,'indusa - Alt Trans'!$A:$A,'BIFUbC-petroleum-diesel'!$A10,'indusa - Alt Trans'!$B:$B,$B$28)*10^12+SUMIFS('indusa - Alt Trans'!S:S,'indusa - Alt Trans'!$A:$A,$A23,'indusa - Alt Trans'!$B:$B,$B$28)*10^12*'Misc. Finished Goods Split'!$D14</f>
        <v>509837636517231.38</v>
      </c>
      <c r="L10" s="16">
        <f>SUMIFS('indusa - Alt Trans'!T:T,'indusa - Alt Trans'!$A:$A,'BIFUbC-petroleum-diesel'!$A10,'indusa - Alt Trans'!$B:$B,$B$28)*10^12+SUMIFS('indusa - Alt Trans'!T:T,'indusa - Alt Trans'!$A:$A,$A23,'indusa - Alt Trans'!$B:$B,$B$28)*10^12*'Misc. Finished Goods Split'!$D14</f>
        <v>516526345580544.81</v>
      </c>
      <c r="M10" s="16">
        <f>SUMIFS('indusa - Alt Trans'!U:U,'indusa - Alt Trans'!$A:$A,'BIFUbC-petroleum-diesel'!$A10,'indusa - Alt Trans'!$B:$B,$B$28)*10^12+SUMIFS('indusa - Alt Trans'!U:U,'indusa - Alt Trans'!$A:$A,$A23,'indusa - Alt Trans'!$B:$B,$B$28)*10^12*'Misc. Finished Goods Split'!$D14</f>
        <v>511463470026332.56</v>
      </c>
      <c r="N10" s="16">
        <f>SUMIFS('indusa - Alt Trans'!V:V,'indusa - Alt Trans'!$A:$A,'BIFUbC-petroleum-diesel'!$A10,'indusa - Alt Trans'!$B:$B,$B$28)*10^12+SUMIFS('indusa - Alt Trans'!V:V,'indusa - Alt Trans'!$A:$A,$A23,'indusa - Alt Trans'!$B:$B,$B$28)*10^12*'Misc. Finished Goods Split'!$D14</f>
        <v>513930420555484.25</v>
      </c>
      <c r="O10" s="16">
        <f>SUMIFS('indusa - Alt Trans'!W:W,'indusa - Alt Trans'!$A:$A,'BIFUbC-petroleum-diesel'!$A10,'indusa - Alt Trans'!$B:$B,$B$28)*10^12+SUMIFS('indusa - Alt Trans'!W:W,'indusa - Alt Trans'!$A:$A,$A23,'indusa - Alt Trans'!$B:$B,$B$28)*10^12*'Misc. Finished Goods Split'!$D14</f>
        <v>513945112671156.19</v>
      </c>
      <c r="P10" s="16">
        <f>SUMIFS('indusa - Alt Trans'!X:X,'indusa - Alt Trans'!$A:$A,'BIFUbC-petroleum-diesel'!$A10,'indusa - Alt Trans'!$B:$B,$B$28)*10^12+SUMIFS('indusa - Alt Trans'!X:X,'indusa - Alt Trans'!$A:$A,$A23,'indusa - Alt Trans'!$B:$B,$B$28)*10^12*'Misc. Finished Goods Split'!$D14</f>
        <v>512795704431740.88</v>
      </c>
      <c r="Q10" s="16">
        <f>SUMIFS('indusa - Alt Trans'!Y:Y,'indusa - Alt Trans'!$A:$A,'BIFUbC-petroleum-diesel'!$A10,'indusa - Alt Trans'!$B:$B,$B$28)*10^12+SUMIFS('indusa - Alt Trans'!Y:Y,'indusa - Alt Trans'!$A:$A,$A23,'indusa - Alt Trans'!$B:$B,$B$28)*10^12*'Misc. Finished Goods Split'!$D14</f>
        <v>513730719765942.5</v>
      </c>
      <c r="R10" s="16">
        <f>SUMIFS('indusa - Alt Trans'!Z:Z,'indusa - Alt Trans'!$A:$A,'BIFUbC-petroleum-diesel'!$A10,'indusa - Alt Trans'!$B:$B,$B$28)*10^12+SUMIFS('indusa - Alt Trans'!Z:Z,'indusa - Alt Trans'!$A:$A,$A23,'indusa - Alt Trans'!$B:$B,$B$28)*10^12*'Misc. Finished Goods Split'!$D14</f>
        <v>512342435406958.69</v>
      </c>
      <c r="S10" s="16">
        <f>SUMIFS('indusa - Alt Trans'!AA:AA,'indusa - Alt Trans'!$A:$A,'BIFUbC-petroleum-diesel'!$A10,'indusa - Alt Trans'!$B:$B,$B$28)*10^12+SUMIFS('indusa - Alt Trans'!AA:AA,'indusa - Alt Trans'!$A:$A,$A23,'indusa - Alt Trans'!$B:$B,$B$28)*10^12*'Misc. Finished Goods Split'!$D14</f>
        <v>512414546173299.13</v>
      </c>
      <c r="T10" s="16">
        <f>SUMIFS('indusa - Alt Trans'!AB:AB,'indusa - Alt Trans'!$A:$A,'BIFUbC-petroleum-diesel'!$A10,'indusa - Alt Trans'!$B:$B,$B$28)*10^12+SUMIFS('indusa - Alt Trans'!AB:AB,'indusa - Alt Trans'!$A:$A,$A23,'indusa - Alt Trans'!$B:$B,$B$28)*10^12*'Misc. Finished Goods Split'!$D14</f>
        <v>510184425037019.94</v>
      </c>
      <c r="U10" s="16">
        <f>SUMIFS('indusa - Alt Trans'!AC:AC,'indusa - Alt Trans'!$A:$A,'BIFUbC-petroleum-diesel'!$A10,'indusa - Alt Trans'!$B:$B,$B$28)*10^12+SUMIFS('indusa - Alt Trans'!AC:AC,'indusa - Alt Trans'!$A:$A,$A23,'indusa - Alt Trans'!$B:$B,$B$28)*10^12*'Misc. Finished Goods Split'!$D14</f>
        <v>510702896750723.56</v>
      </c>
      <c r="V10" s="16">
        <f>SUMIFS('indusa - Alt Trans'!AD:AD,'indusa - Alt Trans'!$A:$A,'BIFUbC-petroleum-diesel'!$A10,'indusa - Alt Trans'!$B:$B,$B$28)*10^12+SUMIFS('indusa - Alt Trans'!AD:AD,'indusa - Alt Trans'!$A:$A,$A23,'indusa - Alt Trans'!$B:$B,$B$28)*10^12*'Misc. Finished Goods Split'!$D14</f>
        <v>509285288607853.69</v>
      </c>
      <c r="W10" s="16">
        <f>SUMIFS('indusa - Alt Trans'!AE:AE,'indusa - Alt Trans'!$A:$A,'BIFUbC-petroleum-diesel'!$A10,'indusa - Alt Trans'!$B:$B,$B$28)*10^12+SUMIFS('indusa - Alt Trans'!AE:AE,'indusa - Alt Trans'!$A:$A,$A23,'indusa - Alt Trans'!$B:$B,$B$28)*10^12*'Misc. Finished Goods Split'!$D14</f>
        <v>510585108961549.25</v>
      </c>
      <c r="X10" s="16">
        <f>SUMIFS('indusa - Alt Trans'!AF:AF,'indusa - Alt Trans'!$A:$A,'BIFUbC-petroleum-diesel'!$A10,'indusa - Alt Trans'!$B:$B,$B$28)*10^12+SUMIFS('indusa - Alt Trans'!AF:AF,'indusa - Alt Trans'!$A:$A,$A23,'indusa - Alt Trans'!$B:$B,$B$28)*10^12*'Misc. Finished Goods Split'!$D14</f>
        <v>511711809833720</v>
      </c>
      <c r="Y10" s="16">
        <f>SUMIFS('indusa - Alt Trans'!AG:AG,'indusa - Alt Trans'!$A:$A,'BIFUbC-petroleum-diesel'!$A10,'indusa - Alt Trans'!$B:$B,$B$28)*10^12+SUMIFS('indusa - Alt Trans'!AG:AG,'indusa - Alt Trans'!$A:$A,$A23,'indusa - Alt Trans'!$B:$B,$B$28)*10^12*'Misc. Finished Goods Split'!$D14</f>
        <v>513477655608877.81</v>
      </c>
      <c r="Z10" s="16">
        <f>SUMIFS('indusa - Alt Trans'!AH:AH,'indusa - Alt Trans'!$A:$A,'BIFUbC-petroleum-diesel'!$A10,'indusa - Alt Trans'!$B:$B,$B$28)*10^12+SUMIFS('indusa - Alt Trans'!AH:AH,'indusa - Alt Trans'!$A:$A,$A23,'indusa - Alt Trans'!$B:$B,$B$28)*10^12*'Misc. Finished Goods Split'!$D14</f>
        <v>515617678568865.81</v>
      </c>
      <c r="AA10" s="16">
        <f>SUMIFS('indusa - Alt Trans'!AI:AI,'indusa - Alt Trans'!$A:$A,'BIFUbC-petroleum-diesel'!$A10,'indusa - Alt Trans'!$B:$B,$B$28)*10^12+SUMIFS('indusa - Alt Trans'!AI:AI,'indusa - Alt Trans'!$A:$A,$A23,'indusa - Alt Trans'!$B:$B,$B$28)*10^12*'Misc. Finished Goods Split'!$D14</f>
        <v>511023177600149.63</v>
      </c>
      <c r="AB10" s="16">
        <f>SUMIFS('indusa - Alt Trans'!AJ:AJ,'indusa - Alt Trans'!$A:$A,'BIFUbC-petroleum-diesel'!$A10,'indusa - Alt Trans'!$B:$B,$B$28)*10^12+SUMIFS('indusa - Alt Trans'!AJ:AJ,'indusa - Alt Trans'!$A:$A,$A23,'indusa - Alt Trans'!$B:$B,$B$28)*10^12*'Misc. Finished Goods Split'!$D14</f>
        <v>514190114408539.5</v>
      </c>
    </row>
    <row r="11" spans="1:31" x14ac:dyDescent="0.25">
      <c r="A11" t="s">
        <v>108</v>
      </c>
      <c r="B11" s="16">
        <f>SUMIFS('indusa - Alt Trans'!J:J,'indusa - Alt Trans'!$A:$A,'BIFUbC-petroleum-diesel'!$A11,'indusa - Alt Trans'!$B:$B,$B$28)*10^12</f>
        <v>265000000000</v>
      </c>
      <c r="C11" s="16">
        <f>SUMIFS('indusa - Alt Trans'!K:K,'indusa - Alt Trans'!$A:$A,'BIFUbC-petroleum-diesel'!$A11,'indusa - Alt Trans'!$B:$B,$B$28)*10^12</f>
        <v>270000000000.00003</v>
      </c>
      <c r="D11" s="16">
        <f>SUMIFS('indusa - Alt Trans'!L:L,'indusa - Alt Trans'!$A:$A,'BIFUbC-petroleum-diesel'!$A11,'indusa - Alt Trans'!$B:$B,$B$28)*10^12</f>
        <v>267000000000</v>
      </c>
      <c r="E11" s="16">
        <f>SUMIFS('indusa - Alt Trans'!M:M,'indusa - Alt Trans'!$A:$A,'BIFUbC-petroleum-diesel'!$A11,'indusa - Alt Trans'!$B:$B,$B$28)*10^12</f>
        <v>266000000000</v>
      </c>
      <c r="F11" s="16">
        <f>SUMIFS('indusa - Alt Trans'!N:N,'indusa - Alt Trans'!$A:$A,'BIFUbC-petroleum-diesel'!$A11,'indusa - Alt Trans'!$B:$B,$B$28)*10^12</f>
        <v>264000000000</v>
      </c>
      <c r="G11" s="16">
        <f>SUMIFS('indusa - Alt Trans'!O:O,'indusa - Alt Trans'!$A:$A,'BIFUbC-petroleum-diesel'!$A11,'indusa - Alt Trans'!$B:$B,$B$28)*10^12</f>
        <v>264000000000</v>
      </c>
      <c r="H11" s="16">
        <f>SUMIFS('indusa - Alt Trans'!P:P,'indusa - Alt Trans'!$A:$A,'BIFUbC-petroleum-diesel'!$A11,'indusa - Alt Trans'!$B:$B,$B$28)*10^12</f>
        <v>268000000000.00003</v>
      </c>
      <c r="I11" s="16">
        <f>SUMIFS('indusa - Alt Trans'!Q:Q,'indusa - Alt Trans'!$A:$A,'BIFUbC-petroleum-diesel'!$A11,'indusa - Alt Trans'!$B:$B,$B$28)*10^12</f>
        <v>271000000000.00003</v>
      </c>
      <c r="J11" s="16">
        <f>SUMIFS('indusa - Alt Trans'!R:R,'indusa - Alt Trans'!$A:$A,'BIFUbC-petroleum-diesel'!$A11,'indusa - Alt Trans'!$B:$B,$B$28)*10^12</f>
        <v>275000000000</v>
      </c>
      <c r="K11" s="16">
        <f>SUMIFS('indusa - Alt Trans'!S:S,'indusa - Alt Trans'!$A:$A,'BIFUbC-petroleum-diesel'!$A11,'indusa - Alt Trans'!$B:$B,$B$28)*10^12</f>
        <v>278000000000</v>
      </c>
      <c r="L11" s="16">
        <f>SUMIFS('indusa - Alt Trans'!T:T,'indusa - Alt Trans'!$A:$A,'BIFUbC-petroleum-diesel'!$A11,'indusa - Alt Trans'!$B:$B,$B$28)*10^12</f>
        <v>282000000000</v>
      </c>
      <c r="M11" s="16">
        <f>SUMIFS('indusa - Alt Trans'!U:U,'indusa - Alt Trans'!$A:$A,'BIFUbC-petroleum-diesel'!$A11,'indusa - Alt Trans'!$B:$B,$B$28)*10^12</f>
        <v>285000000000</v>
      </c>
      <c r="N11" s="16">
        <f>SUMIFS('indusa - Alt Trans'!V:V,'indusa - Alt Trans'!$A:$A,'BIFUbC-petroleum-diesel'!$A11,'indusa - Alt Trans'!$B:$B,$B$28)*10^12</f>
        <v>287000000000</v>
      </c>
      <c r="O11" s="16">
        <f>SUMIFS('indusa - Alt Trans'!W:W,'indusa - Alt Trans'!$A:$A,'BIFUbC-petroleum-diesel'!$A11,'indusa - Alt Trans'!$B:$B,$B$28)*10^12</f>
        <v>290000000000</v>
      </c>
      <c r="P11" s="16">
        <f>SUMIFS('indusa - Alt Trans'!X:X,'indusa - Alt Trans'!$A:$A,'BIFUbC-petroleum-diesel'!$A11,'indusa - Alt Trans'!$B:$B,$B$28)*10^12</f>
        <v>293000000000</v>
      </c>
      <c r="Q11" s="16">
        <f>SUMIFS('indusa - Alt Trans'!Y:Y,'indusa - Alt Trans'!$A:$A,'BIFUbC-petroleum-diesel'!$A11,'indusa - Alt Trans'!$B:$B,$B$28)*10^12</f>
        <v>297000000000</v>
      </c>
      <c r="R11" s="16">
        <f>SUMIFS('indusa - Alt Trans'!Z:Z,'indusa - Alt Trans'!$A:$A,'BIFUbC-petroleum-diesel'!$A11,'indusa - Alt Trans'!$B:$B,$B$28)*10^12</f>
        <v>300000000000</v>
      </c>
      <c r="S11" s="16">
        <f>SUMIFS('indusa - Alt Trans'!AA:AA,'indusa - Alt Trans'!$A:$A,'BIFUbC-petroleum-diesel'!$A11,'indusa - Alt Trans'!$B:$B,$B$28)*10^12</f>
        <v>304000000000</v>
      </c>
      <c r="T11" s="16">
        <f>SUMIFS('indusa - Alt Trans'!AB:AB,'indusa - Alt Trans'!$A:$A,'BIFUbC-petroleum-diesel'!$A11,'indusa - Alt Trans'!$B:$B,$B$28)*10^12</f>
        <v>307000000000</v>
      </c>
      <c r="U11" s="16">
        <f>SUMIFS('indusa - Alt Trans'!AC:AC,'indusa - Alt Trans'!$A:$A,'BIFUbC-petroleum-diesel'!$A11,'indusa - Alt Trans'!$B:$B,$B$28)*10^12</f>
        <v>309000000000</v>
      </c>
      <c r="V11" s="16">
        <f>SUMIFS('indusa - Alt Trans'!AD:AD,'indusa - Alt Trans'!$A:$A,'BIFUbC-petroleum-diesel'!$A11,'indusa - Alt Trans'!$B:$B,$B$28)*10^12</f>
        <v>311000000000</v>
      </c>
      <c r="W11" s="16">
        <f>SUMIFS('indusa - Alt Trans'!AE:AE,'indusa - Alt Trans'!$A:$A,'BIFUbC-petroleum-diesel'!$A11,'indusa - Alt Trans'!$B:$B,$B$28)*10^12</f>
        <v>313000000000</v>
      </c>
      <c r="X11" s="16">
        <f>SUMIFS('indusa - Alt Trans'!AF:AF,'indusa - Alt Trans'!$A:$A,'BIFUbC-petroleum-diesel'!$A11,'indusa - Alt Trans'!$B:$B,$B$28)*10^12</f>
        <v>314000000000</v>
      </c>
      <c r="Y11" s="16">
        <f>SUMIFS('indusa - Alt Trans'!AG:AG,'indusa - Alt Trans'!$A:$A,'BIFUbC-petroleum-diesel'!$A11,'indusa - Alt Trans'!$B:$B,$B$28)*10^12</f>
        <v>318000000000</v>
      </c>
      <c r="Z11" s="16">
        <f>SUMIFS('indusa - Alt Trans'!AH:AH,'indusa - Alt Trans'!$A:$A,'BIFUbC-petroleum-diesel'!$A11,'indusa - Alt Trans'!$B:$B,$B$28)*10^12</f>
        <v>323000000000</v>
      </c>
      <c r="AA11" s="16">
        <f>SUMIFS('indusa - Alt Trans'!AI:AI,'indusa - Alt Trans'!$A:$A,'BIFUbC-petroleum-diesel'!$A11,'indusa - Alt Trans'!$B:$B,$B$28)*10^12</f>
        <v>327000000000</v>
      </c>
      <c r="AB11" s="16">
        <f>SUMIFS('indusa - Alt Trans'!AJ:AJ,'indusa - Alt Trans'!$A:$A,'BIFUbC-petroleum-diesel'!$A11,'indusa - Alt Trans'!$B:$B,$B$28)*10^12</f>
        <v>330000000000</v>
      </c>
    </row>
    <row r="12" spans="1:31" x14ac:dyDescent="0.25">
      <c r="A12" t="s">
        <v>109</v>
      </c>
      <c r="B12" s="16">
        <f>SUMIFS('indusa - High Cost'!J:J,'indusa - High Cost'!$A:$A,'BIFUbC-petroleum-diesel'!$A12,'indusa - High Cost'!$B:$B,$B$28)*10^12</f>
        <v>0</v>
      </c>
      <c r="C12" s="16">
        <f>SUMIFS('indusa - High Cost'!K:K,'indusa - High Cost'!$A:$A,'BIFUbC-petroleum-diesel'!$A12,'indusa - High Cost'!$B:$B,$B$28)*10^12</f>
        <v>0</v>
      </c>
      <c r="D12" s="16">
        <f>SUMIFS('indusa - High Cost'!L:L,'indusa - High Cost'!$A:$A,'BIFUbC-petroleum-diesel'!$A12,'indusa - High Cost'!$B:$B,$B$28)*10^12</f>
        <v>0</v>
      </c>
      <c r="E12" s="16">
        <f>SUMIFS('indusa - High Cost'!M:M,'indusa - High Cost'!$A:$A,'BIFUbC-petroleum-diesel'!$A12,'indusa - High Cost'!$B:$B,$B$28)*10^12</f>
        <v>0</v>
      </c>
      <c r="F12" s="16">
        <f>SUMIFS('indusa - High Cost'!N:N,'indusa - High Cost'!$A:$A,'BIFUbC-petroleum-diesel'!$A12,'indusa - High Cost'!$B:$B,$B$28)*10^12</f>
        <v>0</v>
      </c>
      <c r="G12" s="16">
        <f>SUMIFS('indusa - High Cost'!O:O,'indusa - High Cost'!$A:$A,'BIFUbC-petroleum-diesel'!$A12,'indusa - High Cost'!$B:$B,$B$28)*10^12</f>
        <v>0</v>
      </c>
      <c r="H12" s="16">
        <f>SUMIFS('indusa - High Cost'!P:P,'indusa - High Cost'!$A:$A,'BIFUbC-petroleum-diesel'!$A12,'indusa - High Cost'!$B:$B,$B$28)*10^12</f>
        <v>0</v>
      </c>
      <c r="I12" s="16">
        <f>SUMIFS('indusa - High Cost'!Q:Q,'indusa - High Cost'!$A:$A,'BIFUbC-petroleum-diesel'!$A12,'indusa - High Cost'!$B:$B,$B$28)*10^12</f>
        <v>0</v>
      </c>
      <c r="J12" s="16">
        <f>SUMIFS('indusa - High Cost'!R:R,'indusa - High Cost'!$A:$A,'BIFUbC-petroleum-diesel'!$A12,'indusa - High Cost'!$B:$B,$B$28)*10^12</f>
        <v>0</v>
      </c>
      <c r="K12" s="16">
        <f>SUMIFS('indusa - High Cost'!S:S,'indusa - High Cost'!$A:$A,'BIFUbC-petroleum-diesel'!$A12,'indusa - High Cost'!$B:$B,$B$28)*10^12</f>
        <v>0</v>
      </c>
      <c r="L12" s="16">
        <f>SUMIFS('indusa - High Cost'!T:T,'indusa - High Cost'!$A:$A,'BIFUbC-petroleum-diesel'!$A12,'indusa - High Cost'!$B:$B,$B$28)*10^12</f>
        <v>0</v>
      </c>
      <c r="M12" s="16">
        <f>SUMIFS('indusa - High Cost'!U:U,'indusa - High Cost'!$A:$A,'BIFUbC-petroleum-diesel'!$A12,'indusa - High Cost'!$B:$B,$B$28)*10^12</f>
        <v>0</v>
      </c>
      <c r="N12" s="16">
        <f>SUMIFS('indusa - High Cost'!V:V,'indusa - High Cost'!$A:$A,'BIFUbC-petroleum-diesel'!$A12,'indusa - High Cost'!$B:$B,$B$28)*10^12</f>
        <v>0</v>
      </c>
      <c r="O12" s="16">
        <f>SUMIFS('indusa - High Cost'!W:W,'indusa - High Cost'!$A:$A,'BIFUbC-petroleum-diesel'!$A12,'indusa - High Cost'!$B:$B,$B$28)*10^12</f>
        <v>0</v>
      </c>
      <c r="P12" s="16">
        <f>SUMIFS('indusa - High Cost'!X:X,'indusa - High Cost'!$A:$A,'BIFUbC-petroleum-diesel'!$A12,'indusa - High Cost'!$B:$B,$B$28)*10^12</f>
        <v>0</v>
      </c>
      <c r="Q12" s="16">
        <f>SUMIFS('indusa - High Cost'!Y:Y,'indusa - High Cost'!$A:$A,'BIFUbC-petroleum-diesel'!$A12,'indusa - High Cost'!$B:$B,$B$28)*10^12</f>
        <v>0</v>
      </c>
      <c r="R12" s="16">
        <f>SUMIFS('indusa - High Cost'!Z:Z,'indusa - High Cost'!$A:$A,'BIFUbC-petroleum-diesel'!$A12,'indusa - High Cost'!$B:$B,$B$28)*10^12</f>
        <v>0</v>
      </c>
      <c r="S12" s="16">
        <f>SUMIFS('indusa - High Cost'!AA:AA,'indusa - High Cost'!$A:$A,'BIFUbC-petroleum-diesel'!$A12,'indusa - High Cost'!$B:$B,$B$28)*10^12</f>
        <v>0</v>
      </c>
      <c r="T12" s="16">
        <f>SUMIFS('indusa - High Cost'!AB:AB,'indusa - High Cost'!$A:$A,'BIFUbC-petroleum-diesel'!$A12,'indusa - High Cost'!$B:$B,$B$28)*10^12</f>
        <v>0</v>
      </c>
      <c r="U12" s="16">
        <f>SUMIFS('indusa - High Cost'!AC:AC,'indusa - High Cost'!$A:$A,'BIFUbC-petroleum-diesel'!$A12,'indusa - High Cost'!$B:$B,$B$28)*10^12</f>
        <v>0</v>
      </c>
      <c r="V12" s="16">
        <f>SUMIFS('indusa - High Cost'!AD:AD,'indusa - High Cost'!$A:$A,'BIFUbC-petroleum-diesel'!$A12,'indusa - High Cost'!$B:$B,$B$28)*10^12</f>
        <v>0</v>
      </c>
      <c r="W12" s="16">
        <f>SUMIFS('indusa - High Cost'!AE:AE,'indusa - High Cost'!$A:$A,'BIFUbC-petroleum-diesel'!$A12,'indusa - High Cost'!$B:$B,$B$28)*10^12</f>
        <v>0</v>
      </c>
      <c r="X12" s="16">
        <f>SUMIFS('indusa - High Cost'!AF:AF,'indusa - High Cost'!$A:$A,'BIFUbC-petroleum-diesel'!$A12,'indusa - High Cost'!$B:$B,$B$28)*10^12</f>
        <v>0</v>
      </c>
      <c r="Y12" s="16">
        <f>SUMIFS('indusa - High Cost'!AG:AG,'indusa - High Cost'!$A:$A,'BIFUbC-petroleum-diesel'!$A12,'indusa - High Cost'!$B:$B,$B$28)*10^12</f>
        <v>0</v>
      </c>
      <c r="Z12" s="16">
        <f>SUMIFS('indusa - High Cost'!AH:AH,'indusa - High Cost'!$A:$A,'BIFUbC-petroleum-diesel'!$A12,'indusa - High Cost'!$B:$B,$B$28)*10^12</f>
        <v>0</v>
      </c>
      <c r="AA12" s="16">
        <f>SUMIFS('indusa - High Cost'!AI:AI,'indusa - High Cost'!$A:$A,'BIFUbC-petroleum-diesel'!$A12,'indusa - High Cost'!$B:$B,$B$28)*10^12</f>
        <v>0</v>
      </c>
      <c r="AB12" s="16">
        <f>SUMIFS('indusa - High Cost'!AJ:AJ,'indusa - High Cost'!$A:$A,'BIFUbC-petroleum-diesel'!$A12,'indusa - High Cost'!$B:$B,$B$28)*10^12</f>
        <v>0</v>
      </c>
    </row>
    <row r="13" spans="1:31" x14ac:dyDescent="0.25">
      <c r="A13" t="s">
        <v>110</v>
      </c>
      <c r="B13" s="16">
        <f>SUMIFS('indusa - High Cost'!J:J,'indusa - High Cost'!$A:$A,'BIFUbC-petroleum-diesel'!$A13,'indusa - High Cost'!$B:$B,$B$28)*10^12</f>
        <v>0</v>
      </c>
      <c r="C13" s="16">
        <f>SUMIFS('indusa - High Cost'!K:K,'indusa - High Cost'!$A:$A,'BIFUbC-petroleum-diesel'!$A13,'indusa - High Cost'!$B:$B,$B$28)*10^12</f>
        <v>0</v>
      </c>
      <c r="D13" s="16">
        <f>SUMIFS('indusa - High Cost'!L:L,'indusa - High Cost'!$A:$A,'BIFUbC-petroleum-diesel'!$A13,'indusa - High Cost'!$B:$B,$B$28)*10^12</f>
        <v>0</v>
      </c>
      <c r="E13" s="16">
        <f>SUMIFS('indusa - High Cost'!M:M,'indusa - High Cost'!$A:$A,'BIFUbC-petroleum-diesel'!$A13,'indusa - High Cost'!$B:$B,$B$28)*10^12</f>
        <v>0</v>
      </c>
      <c r="F13" s="16">
        <f>SUMIFS('indusa - High Cost'!N:N,'indusa - High Cost'!$A:$A,'BIFUbC-petroleum-diesel'!$A13,'indusa - High Cost'!$B:$B,$B$28)*10^12</f>
        <v>0</v>
      </c>
      <c r="G13" s="16">
        <f>SUMIFS('indusa - High Cost'!O:O,'indusa - High Cost'!$A:$A,'BIFUbC-petroleum-diesel'!$A13,'indusa - High Cost'!$B:$B,$B$28)*10^12</f>
        <v>0</v>
      </c>
      <c r="H13" s="16">
        <f>SUMIFS('indusa - High Cost'!P:P,'indusa - High Cost'!$A:$A,'BIFUbC-petroleum-diesel'!$A13,'indusa - High Cost'!$B:$B,$B$28)*10^12</f>
        <v>0</v>
      </c>
      <c r="I13" s="16">
        <f>SUMIFS('indusa - High Cost'!Q:Q,'indusa - High Cost'!$A:$A,'BIFUbC-petroleum-diesel'!$A13,'indusa - High Cost'!$B:$B,$B$28)*10^12</f>
        <v>0</v>
      </c>
      <c r="J13" s="16">
        <f>SUMIFS('indusa - High Cost'!R:R,'indusa - High Cost'!$A:$A,'BIFUbC-petroleum-diesel'!$A13,'indusa - High Cost'!$B:$B,$B$28)*10^12</f>
        <v>0</v>
      </c>
      <c r="K13" s="16">
        <f>SUMIFS('indusa - High Cost'!S:S,'indusa - High Cost'!$A:$A,'BIFUbC-petroleum-diesel'!$A13,'indusa - High Cost'!$B:$B,$B$28)*10^12</f>
        <v>0</v>
      </c>
      <c r="L13" s="16">
        <f>SUMIFS('indusa - High Cost'!T:T,'indusa - High Cost'!$A:$A,'BIFUbC-petroleum-diesel'!$A13,'indusa - High Cost'!$B:$B,$B$28)*10^12</f>
        <v>0</v>
      </c>
      <c r="M13" s="16">
        <f>SUMIFS('indusa - High Cost'!U:U,'indusa - High Cost'!$A:$A,'BIFUbC-petroleum-diesel'!$A13,'indusa - High Cost'!$B:$B,$B$28)*10^12</f>
        <v>0</v>
      </c>
      <c r="N13" s="16">
        <f>SUMIFS('indusa - High Cost'!V:V,'indusa - High Cost'!$A:$A,'BIFUbC-petroleum-diesel'!$A13,'indusa - High Cost'!$B:$B,$B$28)*10^12</f>
        <v>0</v>
      </c>
      <c r="O13" s="16">
        <f>SUMIFS('indusa - High Cost'!W:W,'indusa - High Cost'!$A:$A,'BIFUbC-petroleum-diesel'!$A13,'indusa - High Cost'!$B:$B,$B$28)*10^12</f>
        <v>0</v>
      </c>
      <c r="P13" s="16">
        <f>SUMIFS('indusa - High Cost'!X:X,'indusa - High Cost'!$A:$A,'BIFUbC-petroleum-diesel'!$A13,'indusa - High Cost'!$B:$B,$B$28)*10^12</f>
        <v>0</v>
      </c>
      <c r="Q13" s="16">
        <f>SUMIFS('indusa - High Cost'!Y:Y,'indusa - High Cost'!$A:$A,'BIFUbC-petroleum-diesel'!$A13,'indusa - High Cost'!$B:$B,$B$28)*10^12</f>
        <v>0</v>
      </c>
      <c r="R13" s="16">
        <f>SUMIFS('indusa - High Cost'!Z:Z,'indusa - High Cost'!$A:$A,'BIFUbC-petroleum-diesel'!$A13,'indusa - High Cost'!$B:$B,$B$28)*10^12</f>
        <v>0</v>
      </c>
      <c r="S13" s="16">
        <f>SUMIFS('indusa - High Cost'!AA:AA,'indusa - High Cost'!$A:$A,'BIFUbC-petroleum-diesel'!$A13,'indusa - High Cost'!$B:$B,$B$28)*10^12</f>
        <v>0</v>
      </c>
      <c r="T13" s="16">
        <f>SUMIFS('indusa - High Cost'!AB:AB,'indusa - High Cost'!$A:$A,'BIFUbC-petroleum-diesel'!$A13,'indusa - High Cost'!$B:$B,$B$28)*10^12</f>
        <v>0</v>
      </c>
      <c r="U13" s="16">
        <f>SUMIFS('indusa - High Cost'!AC:AC,'indusa - High Cost'!$A:$A,'BIFUbC-petroleum-diesel'!$A13,'indusa - High Cost'!$B:$B,$B$28)*10^12</f>
        <v>0</v>
      </c>
      <c r="V13" s="16">
        <f>SUMIFS('indusa - High Cost'!AD:AD,'indusa - High Cost'!$A:$A,'BIFUbC-petroleum-diesel'!$A13,'indusa - High Cost'!$B:$B,$B$28)*10^12</f>
        <v>0</v>
      </c>
      <c r="W13" s="16">
        <f>SUMIFS('indusa - High Cost'!AE:AE,'indusa - High Cost'!$A:$A,'BIFUbC-petroleum-diesel'!$A13,'indusa - High Cost'!$B:$B,$B$28)*10^12</f>
        <v>0</v>
      </c>
      <c r="X13" s="16">
        <f>SUMIFS('indusa - High Cost'!AF:AF,'indusa - High Cost'!$A:$A,'BIFUbC-petroleum-diesel'!$A13,'indusa - High Cost'!$B:$B,$B$28)*10^12</f>
        <v>0</v>
      </c>
      <c r="Y13" s="16">
        <f>SUMIFS('indusa - High Cost'!AG:AG,'indusa - High Cost'!$A:$A,'BIFUbC-petroleum-diesel'!$A13,'indusa - High Cost'!$B:$B,$B$28)*10^12</f>
        <v>0</v>
      </c>
      <c r="Z13" s="16">
        <f>SUMIFS('indusa - High Cost'!AH:AH,'indusa - High Cost'!$A:$A,'BIFUbC-petroleum-diesel'!$A13,'indusa - High Cost'!$B:$B,$B$28)*10^12</f>
        <v>0</v>
      </c>
      <c r="AA13" s="16">
        <f>SUMIFS('indusa - High Cost'!AI:AI,'indusa - High Cost'!$A:$A,'BIFUbC-petroleum-diesel'!$A13,'indusa - High Cost'!$B:$B,$B$28)*10^12</f>
        <v>0</v>
      </c>
      <c r="AB13" s="16">
        <f>SUMIFS('indusa - High Cost'!AJ:AJ,'indusa - High Cost'!$A:$A,'BIFUbC-petroleum-diesel'!$A13,'indusa - High Cost'!$B:$B,$B$28)*10^12</f>
        <v>0</v>
      </c>
    </row>
    <row r="14" spans="1:31" x14ac:dyDescent="0.25">
      <c r="A14" t="s">
        <v>111</v>
      </c>
      <c r="B14" s="16">
        <f>SUMIFS('indusa - High Cost'!J:J,'indusa - High Cost'!$A:$A,'BIFUbC-petroleum-diesel'!$A14,'indusa - High Cost'!$B:$B,$B$28)*10^12</f>
        <v>38266000000000</v>
      </c>
      <c r="C14" s="16">
        <f>SUMIFS('indusa - High Cost'!K:K,'indusa - High Cost'!$A:$A,'BIFUbC-petroleum-diesel'!$A14,'indusa - High Cost'!$B:$B,$B$28)*10^12</f>
        <v>35774000000000</v>
      </c>
      <c r="D14" s="16">
        <f>SUMIFS('indusa - High Cost'!L:L,'indusa - High Cost'!$A:$A,'BIFUbC-petroleum-diesel'!$A14,'indusa - High Cost'!$B:$B,$B$28)*10^12</f>
        <v>33429000000000.004</v>
      </c>
      <c r="E14" s="16">
        <f>SUMIFS('indusa - High Cost'!M:M,'indusa - High Cost'!$A:$A,'BIFUbC-petroleum-diesel'!$A14,'indusa - High Cost'!$B:$B,$B$28)*10^12</f>
        <v>31205000000000</v>
      </c>
      <c r="F14" s="16">
        <f>SUMIFS('indusa - High Cost'!N:N,'indusa - High Cost'!$A:$A,'BIFUbC-petroleum-diesel'!$A14,'indusa - High Cost'!$B:$B,$B$28)*10^12</f>
        <v>29054000000000</v>
      </c>
      <c r="G14" s="16">
        <f>SUMIFS('indusa - High Cost'!O:O,'indusa - High Cost'!$A:$A,'BIFUbC-petroleum-diesel'!$A14,'indusa - High Cost'!$B:$B,$B$28)*10^12</f>
        <v>26951000000000</v>
      </c>
      <c r="H14" s="16">
        <f>SUMIFS('indusa - High Cost'!P:P,'indusa - High Cost'!$A:$A,'BIFUbC-petroleum-diesel'!$A14,'indusa - High Cost'!$B:$B,$B$28)*10^12</f>
        <v>25002000000000.004</v>
      </c>
      <c r="I14" s="16">
        <f>SUMIFS('indusa - High Cost'!Q:Q,'indusa - High Cost'!$A:$A,'BIFUbC-petroleum-diesel'!$A14,'indusa - High Cost'!$B:$B,$B$28)*10^12</f>
        <v>23199000000000</v>
      </c>
      <c r="J14" s="16">
        <f>SUMIFS('indusa - High Cost'!R:R,'indusa - High Cost'!$A:$A,'BIFUbC-petroleum-diesel'!$A14,'indusa - High Cost'!$B:$B,$B$28)*10^12</f>
        <v>21444000000000</v>
      </c>
      <c r="K14" s="16">
        <f>SUMIFS('indusa - High Cost'!S:S,'indusa - High Cost'!$A:$A,'BIFUbC-petroleum-diesel'!$A14,'indusa - High Cost'!$B:$B,$B$28)*10^12</f>
        <v>19712000000000.004</v>
      </c>
      <c r="L14" s="16">
        <f>SUMIFS('indusa - High Cost'!T:T,'indusa - High Cost'!$A:$A,'BIFUbC-petroleum-diesel'!$A14,'indusa - High Cost'!$B:$B,$B$28)*10^12</f>
        <v>18017000000000</v>
      </c>
      <c r="M14" s="16">
        <f>SUMIFS('indusa - High Cost'!U:U,'indusa - High Cost'!$A:$A,'BIFUbC-petroleum-diesel'!$A14,'indusa - High Cost'!$B:$B,$B$28)*10^12</f>
        <v>16379000000000.002</v>
      </c>
      <c r="N14" s="16">
        <f>SUMIFS('indusa - High Cost'!V:V,'indusa - High Cost'!$A:$A,'BIFUbC-petroleum-diesel'!$A14,'indusa - High Cost'!$B:$B,$B$28)*10^12</f>
        <v>14782000000000</v>
      </c>
      <c r="O14" s="16">
        <f>SUMIFS('indusa - High Cost'!W:W,'indusa - High Cost'!$A:$A,'BIFUbC-petroleum-diesel'!$A14,'indusa - High Cost'!$B:$B,$B$28)*10^12</f>
        <v>13193000000000</v>
      </c>
      <c r="P14" s="16">
        <f>SUMIFS('indusa - High Cost'!X:X,'indusa - High Cost'!$A:$A,'BIFUbC-petroleum-diesel'!$A14,'indusa - High Cost'!$B:$B,$B$28)*10^12</f>
        <v>11621000000000</v>
      </c>
      <c r="Q14" s="16">
        <f>SUMIFS('indusa - High Cost'!Y:Y,'indusa - High Cost'!$A:$A,'BIFUbC-petroleum-diesel'!$A14,'indusa - High Cost'!$B:$B,$B$28)*10^12</f>
        <v>11665000000000</v>
      </c>
      <c r="R14" s="16">
        <f>SUMIFS('indusa - High Cost'!Z:Z,'indusa - High Cost'!$A:$A,'BIFUbC-petroleum-diesel'!$A14,'indusa - High Cost'!$B:$B,$B$28)*10^12</f>
        <v>11671000000000.002</v>
      </c>
      <c r="S14" s="16">
        <f>SUMIFS('indusa - High Cost'!AA:AA,'indusa - High Cost'!$A:$A,'BIFUbC-petroleum-diesel'!$A14,'indusa - High Cost'!$B:$B,$B$28)*10^12</f>
        <v>11652000000000</v>
      </c>
      <c r="T14" s="16">
        <f>SUMIFS('indusa - High Cost'!AB:AB,'indusa - High Cost'!$A:$A,'BIFUbC-petroleum-diesel'!$A14,'indusa - High Cost'!$B:$B,$B$28)*10^12</f>
        <v>11613000000000</v>
      </c>
      <c r="U14" s="16">
        <f>SUMIFS('indusa - High Cost'!AC:AC,'indusa - High Cost'!$A:$A,'BIFUbC-petroleum-diesel'!$A14,'indusa - High Cost'!$B:$B,$B$28)*10^12</f>
        <v>11530000000000</v>
      </c>
      <c r="V14" s="16">
        <f>SUMIFS('indusa - High Cost'!AD:AD,'indusa - High Cost'!$A:$A,'BIFUbC-petroleum-diesel'!$A14,'indusa - High Cost'!$B:$B,$B$28)*10^12</f>
        <v>11413000000000</v>
      </c>
      <c r="W14" s="16">
        <f>SUMIFS('indusa - High Cost'!AE:AE,'indusa - High Cost'!$A:$A,'BIFUbC-petroleum-diesel'!$A14,'indusa - High Cost'!$B:$B,$B$28)*10^12</f>
        <v>11379000000000.002</v>
      </c>
      <c r="X14" s="16">
        <f>SUMIFS('indusa - High Cost'!AF:AF,'indusa - High Cost'!$A:$A,'BIFUbC-petroleum-diesel'!$A14,'indusa - High Cost'!$B:$B,$B$28)*10^12</f>
        <v>11395000000000</v>
      </c>
      <c r="Y14" s="16">
        <f>SUMIFS('indusa - High Cost'!AG:AG,'indusa - High Cost'!$A:$A,'BIFUbC-petroleum-diesel'!$A14,'indusa - High Cost'!$B:$B,$B$28)*10^12</f>
        <v>11418000000000</v>
      </c>
      <c r="Z14" s="16">
        <f>SUMIFS('indusa - High Cost'!AH:AH,'indusa - High Cost'!$A:$A,'BIFUbC-petroleum-diesel'!$A14,'indusa - High Cost'!$B:$B,$B$28)*10^12</f>
        <v>11454000000000</v>
      </c>
      <c r="AA14" s="16">
        <f>SUMIFS('indusa - High Cost'!AI:AI,'indusa - High Cost'!$A:$A,'BIFUbC-petroleum-diesel'!$A14,'indusa - High Cost'!$B:$B,$B$28)*10^12</f>
        <v>11491000000000</v>
      </c>
      <c r="AB14" s="16">
        <f>SUMIFS('indusa - High Cost'!AJ:AJ,'indusa - High Cost'!$A:$A,'BIFUbC-petroleum-diesel'!$A14,'indusa - High Cost'!$B:$B,$B$28)*10^12</f>
        <v>11533000000000</v>
      </c>
    </row>
    <row r="15" spans="1:31" x14ac:dyDescent="0.25">
      <c r="A15" t="s">
        <v>112</v>
      </c>
      <c r="B15" s="196">
        <f>SUMIFS('indusa - High Cost'!J:J,'indusa - High Cost'!$A:$A,'BIFUbC-petroleum-diesel'!$A15,'indusa - High Cost'!$B:$B,$B$28)*10^12+SUMIFS('indusa - High Cost'!J:J,'indusa - High Cost'!$A:$A,"Primary Metals",'indusa - High Cost'!$B:$B,$B$28)*10^12*'Foundries Split'!$C18</f>
        <v>0</v>
      </c>
      <c r="C15" s="196">
        <f>SUMIFS('indusa - High Cost'!K:K,'indusa - High Cost'!$A:$A,'BIFUbC-petroleum-diesel'!$A15,'indusa - High Cost'!$B:$B,$B$28)*10^12+SUMIFS('indusa - High Cost'!K:K,'indusa - High Cost'!$A:$A,"Primary Metals",'indusa - High Cost'!$B:$B,$B$28)*10^12*'Foundries Split'!$C18</f>
        <v>0</v>
      </c>
      <c r="D15" s="196">
        <f>SUMIFS('indusa - High Cost'!L:L,'indusa - High Cost'!$A:$A,'BIFUbC-petroleum-diesel'!$A15,'indusa - High Cost'!$B:$B,$B$28)*10^12+SUMIFS('indusa - High Cost'!L:L,'indusa - High Cost'!$A:$A,"Primary Metals",'indusa - High Cost'!$B:$B,$B$28)*10^12*'Foundries Split'!$C18</f>
        <v>0</v>
      </c>
      <c r="E15" s="196">
        <f>SUMIFS('indusa - High Cost'!M:M,'indusa - High Cost'!$A:$A,'BIFUbC-petroleum-diesel'!$A15,'indusa - High Cost'!$B:$B,$B$28)*10^12+SUMIFS('indusa - High Cost'!M:M,'indusa - High Cost'!$A:$A,"Primary Metals",'indusa - High Cost'!$B:$B,$B$28)*10^12*'Foundries Split'!$C18</f>
        <v>0</v>
      </c>
      <c r="F15" s="196">
        <f>SUMIFS('indusa - High Cost'!N:N,'indusa - High Cost'!$A:$A,'BIFUbC-petroleum-diesel'!$A15,'indusa - High Cost'!$B:$B,$B$28)*10^12+SUMIFS('indusa - High Cost'!N:N,'indusa - High Cost'!$A:$A,"Primary Metals",'indusa - High Cost'!$B:$B,$B$28)*10^12*'Foundries Split'!$C18</f>
        <v>0</v>
      </c>
      <c r="G15" s="196">
        <f>SUMIFS('indusa - High Cost'!O:O,'indusa - High Cost'!$A:$A,'BIFUbC-petroleum-diesel'!$A15,'indusa - High Cost'!$B:$B,$B$28)*10^12+SUMIFS('indusa - High Cost'!O:O,'indusa - High Cost'!$A:$A,"Primary Metals",'indusa - High Cost'!$B:$B,$B$28)*10^12*'Foundries Split'!$C18</f>
        <v>0</v>
      </c>
      <c r="H15" s="196">
        <f>SUMIFS('indusa - High Cost'!P:P,'indusa - High Cost'!$A:$A,'BIFUbC-petroleum-diesel'!$A15,'indusa - High Cost'!$B:$B,$B$28)*10^12+SUMIFS('indusa - High Cost'!P:P,'indusa - High Cost'!$A:$A,"Primary Metals",'indusa - High Cost'!$B:$B,$B$28)*10^12*'Foundries Split'!$C18</f>
        <v>0</v>
      </c>
      <c r="I15" s="196">
        <f>SUMIFS('indusa - High Cost'!Q:Q,'indusa - High Cost'!$A:$A,'BIFUbC-petroleum-diesel'!$A15,'indusa - High Cost'!$B:$B,$B$28)*10^12+SUMIFS('indusa - High Cost'!Q:Q,'indusa - High Cost'!$A:$A,"Primary Metals",'indusa - High Cost'!$B:$B,$B$28)*10^12*'Foundries Split'!$C18</f>
        <v>0</v>
      </c>
      <c r="J15" s="196">
        <f>SUMIFS('indusa - High Cost'!R:R,'indusa - High Cost'!$A:$A,'BIFUbC-petroleum-diesel'!$A15,'indusa - High Cost'!$B:$B,$B$28)*10^12+SUMIFS('indusa - High Cost'!R:R,'indusa - High Cost'!$A:$A,"Primary Metals",'indusa - High Cost'!$B:$B,$B$28)*10^12*'Foundries Split'!$C18</f>
        <v>0</v>
      </c>
      <c r="K15" s="196">
        <f>SUMIFS('indusa - High Cost'!S:S,'indusa - High Cost'!$A:$A,'BIFUbC-petroleum-diesel'!$A15,'indusa - High Cost'!$B:$B,$B$28)*10^12+SUMIFS('indusa - High Cost'!S:S,'indusa - High Cost'!$A:$A,"Primary Metals",'indusa - High Cost'!$B:$B,$B$28)*10^12*'Foundries Split'!$C18</f>
        <v>0</v>
      </c>
      <c r="L15" s="196">
        <f>SUMIFS('indusa - High Cost'!T:T,'indusa - High Cost'!$A:$A,'BIFUbC-petroleum-diesel'!$A15,'indusa - High Cost'!$B:$B,$B$28)*10^12+SUMIFS('indusa - High Cost'!T:T,'indusa - High Cost'!$A:$A,"Primary Metals",'indusa - High Cost'!$B:$B,$B$28)*10^12*'Foundries Split'!$C18</f>
        <v>0</v>
      </c>
      <c r="M15" s="196">
        <f>SUMIFS('indusa - High Cost'!U:U,'indusa - High Cost'!$A:$A,'BIFUbC-petroleum-diesel'!$A15,'indusa - High Cost'!$B:$B,$B$28)*10^12+SUMIFS('indusa - High Cost'!U:U,'indusa - High Cost'!$A:$A,"Primary Metals",'indusa - High Cost'!$B:$B,$B$28)*10^12*'Foundries Split'!$C18</f>
        <v>0</v>
      </c>
      <c r="N15" s="196">
        <f>SUMIFS('indusa - High Cost'!V:V,'indusa - High Cost'!$A:$A,'BIFUbC-petroleum-diesel'!$A15,'indusa - High Cost'!$B:$B,$B$28)*10^12+SUMIFS('indusa - High Cost'!V:V,'indusa - High Cost'!$A:$A,"Primary Metals",'indusa - High Cost'!$B:$B,$B$28)*10^12*'Foundries Split'!$C18</f>
        <v>0</v>
      </c>
      <c r="O15" s="196">
        <f>SUMIFS('indusa - High Cost'!W:W,'indusa - High Cost'!$A:$A,'BIFUbC-petroleum-diesel'!$A15,'indusa - High Cost'!$B:$B,$B$28)*10^12+SUMIFS('indusa - High Cost'!W:W,'indusa - High Cost'!$A:$A,"Primary Metals",'indusa - High Cost'!$B:$B,$B$28)*10^12*'Foundries Split'!$C18</f>
        <v>0</v>
      </c>
      <c r="P15" s="196">
        <f>SUMIFS('indusa - High Cost'!X:X,'indusa - High Cost'!$A:$A,'BIFUbC-petroleum-diesel'!$A15,'indusa - High Cost'!$B:$B,$B$28)*10^12+SUMIFS('indusa - High Cost'!X:X,'indusa - High Cost'!$A:$A,"Primary Metals",'indusa - High Cost'!$B:$B,$B$28)*10^12*'Foundries Split'!$C18</f>
        <v>0</v>
      </c>
      <c r="Q15" s="196">
        <f>SUMIFS('indusa - High Cost'!Y:Y,'indusa - High Cost'!$A:$A,'BIFUbC-petroleum-diesel'!$A15,'indusa - High Cost'!$B:$B,$B$28)*10^12+SUMIFS('indusa - High Cost'!Y:Y,'indusa - High Cost'!$A:$A,"Primary Metals",'indusa - High Cost'!$B:$B,$B$28)*10^12*'Foundries Split'!$C18</f>
        <v>0</v>
      </c>
      <c r="R15" s="196">
        <f>SUMIFS('indusa - High Cost'!Z:Z,'indusa - High Cost'!$A:$A,'BIFUbC-petroleum-diesel'!$A15,'indusa - High Cost'!$B:$B,$B$28)*10^12+SUMIFS('indusa - High Cost'!Z:Z,'indusa - High Cost'!$A:$A,"Primary Metals",'indusa - High Cost'!$B:$B,$B$28)*10^12*'Foundries Split'!$C18</f>
        <v>0</v>
      </c>
      <c r="S15" s="196">
        <f>SUMIFS('indusa - High Cost'!AA:AA,'indusa - High Cost'!$A:$A,'BIFUbC-petroleum-diesel'!$A15,'indusa - High Cost'!$B:$B,$B$28)*10^12+SUMIFS('indusa - High Cost'!AA:AA,'indusa - High Cost'!$A:$A,"Primary Metals",'indusa - High Cost'!$B:$B,$B$28)*10^12*'Foundries Split'!$C18</f>
        <v>0</v>
      </c>
      <c r="T15" s="196">
        <f>SUMIFS('indusa - High Cost'!AB:AB,'indusa - High Cost'!$A:$A,'BIFUbC-petroleum-diesel'!$A15,'indusa - High Cost'!$B:$B,$B$28)*10^12+SUMIFS('indusa - High Cost'!AB:AB,'indusa - High Cost'!$A:$A,"Primary Metals",'indusa - High Cost'!$B:$B,$B$28)*10^12*'Foundries Split'!$C18</f>
        <v>0</v>
      </c>
      <c r="U15" s="196">
        <f>SUMIFS('indusa - High Cost'!AC:AC,'indusa - High Cost'!$A:$A,'BIFUbC-petroleum-diesel'!$A15,'indusa - High Cost'!$B:$B,$B$28)*10^12+SUMIFS('indusa - High Cost'!AC:AC,'indusa - High Cost'!$A:$A,"Primary Metals",'indusa - High Cost'!$B:$B,$B$28)*10^12*'Foundries Split'!$C18</f>
        <v>0</v>
      </c>
      <c r="V15" s="196">
        <f>SUMIFS('indusa - High Cost'!AD:AD,'indusa - High Cost'!$A:$A,'BIFUbC-petroleum-diesel'!$A15,'indusa - High Cost'!$B:$B,$B$28)*10^12+SUMIFS('indusa - High Cost'!AD:AD,'indusa - High Cost'!$A:$A,"Primary Metals",'indusa - High Cost'!$B:$B,$B$28)*10^12*'Foundries Split'!$C18</f>
        <v>0</v>
      </c>
      <c r="W15" s="196">
        <f>SUMIFS('indusa - High Cost'!AE:AE,'indusa - High Cost'!$A:$A,'BIFUbC-petroleum-diesel'!$A15,'indusa - High Cost'!$B:$B,$B$28)*10^12+SUMIFS('indusa - High Cost'!AE:AE,'indusa - High Cost'!$A:$A,"Primary Metals",'indusa - High Cost'!$B:$B,$B$28)*10^12*'Foundries Split'!$C18</f>
        <v>0</v>
      </c>
      <c r="X15" s="196">
        <f>SUMIFS('indusa - High Cost'!AF:AF,'indusa - High Cost'!$A:$A,'BIFUbC-petroleum-diesel'!$A15,'indusa - High Cost'!$B:$B,$B$28)*10^12+SUMIFS('indusa - High Cost'!AF:AF,'indusa - High Cost'!$A:$A,"Primary Metals",'indusa - High Cost'!$B:$B,$B$28)*10^12*'Foundries Split'!$C18</f>
        <v>0</v>
      </c>
      <c r="Y15" s="196">
        <f>SUMIFS('indusa - High Cost'!AG:AG,'indusa - High Cost'!$A:$A,'BIFUbC-petroleum-diesel'!$A15,'indusa - High Cost'!$B:$B,$B$28)*10^12+SUMIFS('indusa - High Cost'!AG:AG,'indusa - High Cost'!$A:$A,"Primary Metals",'indusa - High Cost'!$B:$B,$B$28)*10^12*'Foundries Split'!$C18</f>
        <v>0</v>
      </c>
      <c r="Z15" s="196">
        <f>SUMIFS('indusa - High Cost'!AH:AH,'indusa - High Cost'!$A:$A,'BIFUbC-petroleum-diesel'!$A15,'indusa - High Cost'!$B:$B,$B$28)*10^12+SUMIFS('indusa - High Cost'!AH:AH,'indusa - High Cost'!$A:$A,"Primary Metals",'indusa - High Cost'!$B:$B,$B$28)*10^12*'Foundries Split'!$C18</f>
        <v>0</v>
      </c>
      <c r="AA15" s="196">
        <f>SUMIFS('indusa - High Cost'!AI:AI,'indusa - High Cost'!$A:$A,'BIFUbC-petroleum-diesel'!$A15,'indusa - High Cost'!$B:$B,$B$28)*10^12+SUMIFS('indusa - High Cost'!AI:AI,'indusa - High Cost'!$A:$A,"Primary Metals",'indusa - High Cost'!$B:$B,$B$28)*10^12*'Foundries Split'!$C18</f>
        <v>0</v>
      </c>
      <c r="AB15" s="196">
        <f>SUMIFS('indusa - High Cost'!AJ:AJ,'indusa - High Cost'!$A:$A,'BIFUbC-petroleum-diesel'!$A15,'indusa - High Cost'!$B:$B,$B$28)*10^12+SUMIFS('indusa - High Cost'!AJ:AJ,'indusa - High Cost'!$A:$A,"Primary Metals",'indusa - High Cost'!$B:$B,$B$28)*10^12*'Foundries Split'!$C18</f>
        <v>0</v>
      </c>
      <c r="AC15" s="16"/>
    </row>
    <row r="16" spans="1:31" x14ac:dyDescent="0.25">
      <c r="A16" t="s">
        <v>113</v>
      </c>
      <c r="B16" s="196">
        <f>SUMIFS('indusa - High Cost'!J:J,'indusa - High Cost'!$A:$A,'BIFUbC-petroleum-diesel'!$A16,'indusa - High Cost'!$B:$B,$B$28)*10^12+SUMIFS('indusa - High Cost'!J:J,'indusa - High Cost'!$A:$A,"Primary Metals",'indusa - High Cost'!$B:$B,$B$28)*10^12*'Foundries Split'!$C19</f>
        <v>4517000000000</v>
      </c>
      <c r="C16" s="196">
        <f>SUMIFS('indusa - High Cost'!K:K,'indusa - High Cost'!$A:$A,'BIFUbC-petroleum-diesel'!$A16,'indusa - High Cost'!$B:$B,$B$28)*10^12+SUMIFS('indusa - High Cost'!K:K,'indusa - High Cost'!$A:$A,"Primary Metals",'indusa - High Cost'!$B:$B,$B$28)*10^12*'Foundries Split'!$C19</f>
        <v>4341000000000</v>
      </c>
      <c r="D16" s="196">
        <f>SUMIFS('indusa - High Cost'!L:L,'indusa - High Cost'!$A:$A,'BIFUbC-petroleum-diesel'!$A16,'indusa - High Cost'!$B:$B,$B$28)*10^12+SUMIFS('indusa - High Cost'!L:L,'indusa - High Cost'!$A:$A,"Primary Metals",'indusa - High Cost'!$B:$B,$B$28)*10^12*'Foundries Split'!$C19</f>
        <v>3648000000000</v>
      </c>
      <c r="E16" s="196">
        <f>SUMIFS('indusa - High Cost'!M:M,'indusa - High Cost'!$A:$A,'BIFUbC-petroleum-diesel'!$A16,'indusa - High Cost'!$B:$B,$B$28)*10^12+SUMIFS('indusa - High Cost'!M:M,'indusa - High Cost'!$A:$A,"Primary Metals",'indusa - High Cost'!$B:$B,$B$28)*10^12*'Foundries Split'!$C19</f>
        <v>3324000000000</v>
      </c>
      <c r="F16" s="196">
        <f>SUMIFS('indusa - High Cost'!N:N,'indusa - High Cost'!$A:$A,'BIFUbC-petroleum-diesel'!$A16,'indusa - High Cost'!$B:$B,$B$28)*10^12+SUMIFS('indusa - High Cost'!N:N,'indusa - High Cost'!$A:$A,"Primary Metals",'indusa - High Cost'!$B:$B,$B$28)*10^12*'Foundries Split'!$C19</f>
        <v>3203000000000</v>
      </c>
      <c r="G16" s="196">
        <f>SUMIFS('indusa - High Cost'!O:O,'indusa - High Cost'!$A:$A,'BIFUbC-petroleum-diesel'!$A16,'indusa - High Cost'!$B:$B,$B$28)*10^12+SUMIFS('indusa - High Cost'!O:O,'indusa - High Cost'!$A:$A,"Primary Metals",'indusa - High Cost'!$B:$B,$B$28)*10^12*'Foundries Split'!$C19</f>
        <v>3183000000000</v>
      </c>
      <c r="H16" s="196">
        <f>SUMIFS('indusa - High Cost'!P:P,'indusa - High Cost'!$A:$A,'BIFUbC-petroleum-diesel'!$A16,'indusa - High Cost'!$B:$B,$B$28)*10^12+SUMIFS('indusa - High Cost'!P:P,'indusa - High Cost'!$A:$A,"Primary Metals",'indusa - High Cost'!$B:$B,$B$28)*10^12*'Foundries Split'!$C19</f>
        <v>3169000000000</v>
      </c>
      <c r="I16" s="196">
        <f>SUMIFS('indusa - High Cost'!Q:Q,'indusa - High Cost'!$A:$A,'BIFUbC-petroleum-diesel'!$A16,'indusa - High Cost'!$B:$B,$B$28)*10^12+SUMIFS('indusa - High Cost'!Q:Q,'indusa - High Cost'!$A:$A,"Primary Metals",'indusa - High Cost'!$B:$B,$B$28)*10^12*'Foundries Split'!$C19</f>
        <v>3195000000000</v>
      </c>
      <c r="J16" s="196">
        <f>SUMIFS('indusa - High Cost'!R:R,'indusa - High Cost'!$A:$A,'BIFUbC-petroleum-diesel'!$A16,'indusa - High Cost'!$B:$B,$B$28)*10^12+SUMIFS('indusa - High Cost'!R:R,'indusa - High Cost'!$A:$A,"Primary Metals",'indusa - High Cost'!$B:$B,$B$28)*10^12*'Foundries Split'!$C19</f>
        <v>3258000000000</v>
      </c>
      <c r="K16" s="196">
        <f>SUMIFS('indusa - High Cost'!S:S,'indusa - High Cost'!$A:$A,'BIFUbC-petroleum-diesel'!$A16,'indusa - High Cost'!$B:$B,$B$28)*10^12+SUMIFS('indusa - High Cost'!S:S,'indusa - High Cost'!$A:$A,"Primary Metals",'indusa - High Cost'!$B:$B,$B$28)*10^12*'Foundries Split'!$C19</f>
        <v>3306000000000</v>
      </c>
      <c r="L16" s="196">
        <f>SUMIFS('indusa - High Cost'!T:T,'indusa - High Cost'!$A:$A,'BIFUbC-petroleum-diesel'!$A16,'indusa - High Cost'!$B:$B,$B$28)*10^12+SUMIFS('indusa - High Cost'!T:T,'indusa - High Cost'!$A:$A,"Primary Metals",'indusa - High Cost'!$B:$B,$B$28)*10^12*'Foundries Split'!$C19</f>
        <v>3341000000000</v>
      </c>
      <c r="M16" s="196">
        <f>SUMIFS('indusa - High Cost'!U:U,'indusa - High Cost'!$A:$A,'BIFUbC-petroleum-diesel'!$A16,'indusa - High Cost'!$B:$B,$B$28)*10^12+SUMIFS('indusa - High Cost'!U:U,'indusa - High Cost'!$A:$A,"Primary Metals",'indusa - High Cost'!$B:$B,$B$28)*10^12*'Foundries Split'!$C19</f>
        <v>3354000000000</v>
      </c>
      <c r="N16" s="196">
        <f>SUMIFS('indusa - High Cost'!V:V,'indusa - High Cost'!$A:$A,'BIFUbC-petroleum-diesel'!$A16,'indusa - High Cost'!$B:$B,$B$28)*10^12+SUMIFS('indusa - High Cost'!V:V,'indusa - High Cost'!$A:$A,"Primary Metals",'indusa - High Cost'!$B:$B,$B$28)*10^12*'Foundries Split'!$C19</f>
        <v>3391000000000</v>
      </c>
      <c r="O16" s="196">
        <f>SUMIFS('indusa - High Cost'!W:W,'indusa - High Cost'!$A:$A,'BIFUbC-petroleum-diesel'!$A16,'indusa - High Cost'!$B:$B,$B$28)*10^12+SUMIFS('indusa - High Cost'!W:W,'indusa - High Cost'!$A:$A,"Primary Metals",'indusa - High Cost'!$B:$B,$B$28)*10^12*'Foundries Split'!$C19</f>
        <v>3458000000000</v>
      </c>
      <c r="P16" s="196">
        <f>SUMIFS('indusa - High Cost'!X:X,'indusa - High Cost'!$A:$A,'BIFUbC-petroleum-diesel'!$A16,'indusa - High Cost'!$B:$B,$B$28)*10^12+SUMIFS('indusa - High Cost'!X:X,'indusa - High Cost'!$A:$A,"Primary Metals",'indusa - High Cost'!$B:$B,$B$28)*10^12*'Foundries Split'!$C19</f>
        <v>3503000000000</v>
      </c>
      <c r="Q16" s="196">
        <f>SUMIFS('indusa - High Cost'!Y:Y,'indusa - High Cost'!$A:$A,'BIFUbC-petroleum-diesel'!$A16,'indusa - High Cost'!$B:$B,$B$28)*10^12+SUMIFS('indusa - High Cost'!Y:Y,'indusa - High Cost'!$A:$A,"Primary Metals",'indusa - High Cost'!$B:$B,$B$28)*10^12*'Foundries Split'!$C19</f>
        <v>3546000000000</v>
      </c>
      <c r="R16" s="196">
        <f>SUMIFS('indusa - High Cost'!Z:Z,'indusa - High Cost'!$A:$A,'BIFUbC-petroleum-diesel'!$A16,'indusa - High Cost'!$B:$B,$B$28)*10^12+SUMIFS('indusa - High Cost'!Z:Z,'indusa - High Cost'!$A:$A,"Primary Metals",'indusa - High Cost'!$B:$B,$B$28)*10^12*'Foundries Split'!$C19</f>
        <v>3581000000000</v>
      </c>
      <c r="S16" s="196">
        <f>SUMIFS('indusa - High Cost'!AA:AA,'indusa - High Cost'!$A:$A,'BIFUbC-petroleum-diesel'!$A16,'indusa - High Cost'!$B:$B,$B$28)*10^12+SUMIFS('indusa - High Cost'!AA:AA,'indusa - High Cost'!$A:$A,"Primary Metals",'indusa - High Cost'!$B:$B,$B$28)*10^12*'Foundries Split'!$C19</f>
        <v>3624000000000</v>
      </c>
      <c r="T16" s="196">
        <f>SUMIFS('indusa - High Cost'!AB:AB,'indusa - High Cost'!$A:$A,'BIFUbC-petroleum-diesel'!$A16,'indusa - High Cost'!$B:$B,$B$28)*10^12+SUMIFS('indusa - High Cost'!AB:AB,'indusa - High Cost'!$A:$A,"Primary Metals",'indusa - High Cost'!$B:$B,$B$28)*10^12*'Foundries Split'!$C19</f>
        <v>3674000000000</v>
      </c>
      <c r="U16" s="196">
        <f>SUMIFS('indusa - High Cost'!AC:AC,'indusa - High Cost'!$A:$A,'BIFUbC-petroleum-diesel'!$A16,'indusa - High Cost'!$B:$B,$B$28)*10^12+SUMIFS('indusa - High Cost'!AC:AC,'indusa - High Cost'!$A:$A,"Primary Metals",'indusa - High Cost'!$B:$B,$B$28)*10^12*'Foundries Split'!$C19</f>
        <v>3730000000000</v>
      </c>
      <c r="V16" s="196">
        <f>SUMIFS('indusa - High Cost'!AD:AD,'indusa - High Cost'!$A:$A,'BIFUbC-petroleum-diesel'!$A16,'indusa - High Cost'!$B:$B,$B$28)*10^12+SUMIFS('indusa - High Cost'!AD:AD,'indusa - High Cost'!$A:$A,"Primary Metals",'indusa - High Cost'!$B:$B,$B$28)*10^12*'Foundries Split'!$C19</f>
        <v>3793000000000</v>
      </c>
      <c r="W16" s="196">
        <f>SUMIFS('indusa - High Cost'!AE:AE,'indusa - High Cost'!$A:$A,'BIFUbC-petroleum-diesel'!$A16,'indusa - High Cost'!$B:$B,$B$28)*10^12+SUMIFS('indusa - High Cost'!AE:AE,'indusa - High Cost'!$A:$A,"Primary Metals",'indusa - High Cost'!$B:$B,$B$28)*10^12*'Foundries Split'!$C19</f>
        <v>3852000000000</v>
      </c>
      <c r="X16" s="196">
        <f>SUMIFS('indusa - High Cost'!AF:AF,'indusa - High Cost'!$A:$A,'BIFUbC-petroleum-diesel'!$A16,'indusa - High Cost'!$B:$B,$B$28)*10^12+SUMIFS('indusa - High Cost'!AF:AF,'indusa - High Cost'!$A:$A,"Primary Metals",'indusa - High Cost'!$B:$B,$B$28)*10^12*'Foundries Split'!$C19</f>
        <v>3888000000000</v>
      </c>
      <c r="Y16" s="196">
        <f>SUMIFS('indusa - High Cost'!AG:AG,'indusa - High Cost'!$A:$A,'BIFUbC-petroleum-diesel'!$A16,'indusa - High Cost'!$B:$B,$B$28)*10^12+SUMIFS('indusa - High Cost'!AG:AG,'indusa - High Cost'!$A:$A,"Primary Metals",'indusa - High Cost'!$B:$B,$B$28)*10^12*'Foundries Split'!$C19</f>
        <v>3920000000000</v>
      </c>
      <c r="Z16" s="196">
        <f>SUMIFS('indusa - High Cost'!AH:AH,'indusa - High Cost'!$A:$A,'BIFUbC-petroleum-diesel'!$A16,'indusa - High Cost'!$B:$B,$B$28)*10^12+SUMIFS('indusa - High Cost'!AH:AH,'indusa - High Cost'!$A:$A,"Primary Metals",'indusa - High Cost'!$B:$B,$B$28)*10^12*'Foundries Split'!$C19</f>
        <v>3966000000000</v>
      </c>
      <c r="AA16" s="196">
        <f>SUMIFS('indusa - High Cost'!AI:AI,'indusa - High Cost'!$A:$A,'BIFUbC-petroleum-diesel'!$A16,'indusa - High Cost'!$B:$B,$B$28)*10^12+SUMIFS('indusa - High Cost'!AI:AI,'indusa - High Cost'!$A:$A,"Primary Metals",'indusa - High Cost'!$B:$B,$B$28)*10^12*'Foundries Split'!$C19</f>
        <v>4010000000000</v>
      </c>
      <c r="AB16" s="196">
        <f>SUMIFS('indusa - High Cost'!AJ:AJ,'indusa - High Cost'!$A:$A,'BIFUbC-petroleum-diesel'!$A16,'indusa - High Cost'!$B:$B,$B$28)*10^12+SUMIFS('indusa - High Cost'!AJ:AJ,'indusa - High Cost'!$A:$A,"Primary Metals",'indusa - High Cost'!$B:$B,$B$28)*10^12*'Foundries Split'!$C19</f>
        <v>4049000000000.0005</v>
      </c>
    </row>
    <row r="17" spans="1:32" x14ac:dyDescent="0.25">
      <c r="A17" t="s">
        <v>114</v>
      </c>
      <c r="B17" s="16">
        <f>SUMIFS('indusa - High Cost'!J:J,'indusa - High Cost'!$A:$A,'BIFUbC-petroleum-diesel'!$A17,'indusa - High Cost'!$B:$B,$B$28)*10^12</f>
        <v>0</v>
      </c>
      <c r="C17" s="16">
        <f>SUMIFS('indusa - High Cost'!K:K,'indusa - High Cost'!$A:$A,'BIFUbC-petroleum-diesel'!$A17,'indusa - High Cost'!$B:$B,$B$28)*10^12</f>
        <v>0</v>
      </c>
      <c r="D17" s="16">
        <f>SUMIFS('indusa - High Cost'!L:L,'indusa - High Cost'!$A:$A,'BIFUbC-petroleum-diesel'!$A17,'indusa - High Cost'!$B:$B,$B$28)*10^12</f>
        <v>0</v>
      </c>
      <c r="E17" s="16">
        <f>SUMIFS('indusa - High Cost'!M:M,'indusa - High Cost'!$A:$A,'BIFUbC-petroleum-diesel'!$A17,'indusa - High Cost'!$B:$B,$B$28)*10^12</f>
        <v>0</v>
      </c>
      <c r="F17" s="16">
        <f>SUMIFS('indusa - High Cost'!N:N,'indusa - High Cost'!$A:$A,'BIFUbC-petroleum-diesel'!$A17,'indusa - High Cost'!$B:$B,$B$28)*10^12</f>
        <v>0</v>
      </c>
      <c r="G17" s="16">
        <f>SUMIFS('indusa - High Cost'!O:O,'indusa - High Cost'!$A:$A,'BIFUbC-petroleum-diesel'!$A17,'indusa - High Cost'!$B:$B,$B$28)*10^12</f>
        <v>0</v>
      </c>
      <c r="H17" s="16">
        <f>SUMIFS('indusa - High Cost'!P:P,'indusa - High Cost'!$A:$A,'BIFUbC-petroleum-diesel'!$A17,'indusa - High Cost'!$B:$B,$B$28)*10^12</f>
        <v>0</v>
      </c>
      <c r="I17" s="16">
        <f>SUMIFS('indusa - High Cost'!Q:Q,'indusa - High Cost'!$A:$A,'BIFUbC-petroleum-diesel'!$A17,'indusa - High Cost'!$B:$B,$B$28)*10^12</f>
        <v>0</v>
      </c>
      <c r="J17" s="16">
        <f>SUMIFS('indusa - High Cost'!R:R,'indusa - High Cost'!$A:$A,'BIFUbC-petroleum-diesel'!$A17,'indusa - High Cost'!$B:$B,$B$28)*10^12</f>
        <v>0</v>
      </c>
      <c r="K17" s="16">
        <f>SUMIFS('indusa - High Cost'!S:S,'indusa - High Cost'!$A:$A,'BIFUbC-petroleum-diesel'!$A17,'indusa - High Cost'!$B:$B,$B$28)*10^12</f>
        <v>0</v>
      </c>
      <c r="L17" s="16">
        <f>SUMIFS('indusa - High Cost'!T:T,'indusa - High Cost'!$A:$A,'BIFUbC-petroleum-diesel'!$A17,'indusa - High Cost'!$B:$B,$B$28)*10^12</f>
        <v>0</v>
      </c>
      <c r="M17" s="16">
        <f>SUMIFS('indusa - High Cost'!U:U,'indusa - High Cost'!$A:$A,'BIFUbC-petroleum-diesel'!$A17,'indusa - High Cost'!$B:$B,$B$28)*10^12</f>
        <v>0</v>
      </c>
      <c r="N17" s="16">
        <f>SUMIFS('indusa - High Cost'!V:V,'indusa - High Cost'!$A:$A,'BIFUbC-petroleum-diesel'!$A17,'indusa - High Cost'!$B:$B,$B$28)*10^12</f>
        <v>0</v>
      </c>
      <c r="O17" s="16">
        <f>SUMIFS('indusa - High Cost'!W:W,'indusa - High Cost'!$A:$A,'BIFUbC-petroleum-diesel'!$A17,'indusa - High Cost'!$B:$B,$B$28)*10^12</f>
        <v>0</v>
      </c>
      <c r="P17" s="16">
        <f>SUMIFS('indusa - High Cost'!X:X,'indusa - High Cost'!$A:$A,'BIFUbC-petroleum-diesel'!$A17,'indusa - High Cost'!$B:$B,$B$28)*10^12</f>
        <v>0</v>
      </c>
      <c r="Q17" s="16">
        <f>SUMIFS('indusa - High Cost'!Y:Y,'indusa - High Cost'!$A:$A,'BIFUbC-petroleum-diesel'!$A17,'indusa - High Cost'!$B:$B,$B$28)*10^12</f>
        <v>0</v>
      </c>
      <c r="R17" s="16">
        <f>SUMIFS('indusa - High Cost'!Z:Z,'indusa - High Cost'!$A:$A,'BIFUbC-petroleum-diesel'!$A17,'indusa - High Cost'!$B:$B,$B$28)*10^12</f>
        <v>0</v>
      </c>
      <c r="S17" s="16">
        <f>SUMIFS('indusa - High Cost'!AA:AA,'indusa - High Cost'!$A:$A,'BIFUbC-petroleum-diesel'!$A17,'indusa - High Cost'!$B:$B,$B$28)*10^12</f>
        <v>0</v>
      </c>
      <c r="T17" s="16">
        <f>SUMIFS('indusa - High Cost'!AB:AB,'indusa - High Cost'!$A:$A,'BIFUbC-petroleum-diesel'!$A17,'indusa - High Cost'!$B:$B,$B$28)*10^12</f>
        <v>0</v>
      </c>
      <c r="U17" s="16">
        <f>SUMIFS('indusa - High Cost'!AC:AC,'indusa - High Cost'!$A:$A,'BIFUbC-petroleum-diesel'!$A17,'indusa - High Cost'!$B:$B,$B$28)*10^12</f>
        <v>0</v>
      </c>
      <c r="V17" s="16">
        <f>SUMIFS('indusa - High Cost'!AD:AD,'indusa - High Cost'!$A:$A,'BIFUbC-petroleum-diesel'!$A17,'indusa - High Cost'!$B:$B,$B$28)*10^12</f>
        <v>0</v>
      </c>
      <c r="W17" s="16">
        <f>SUMIFS('indusa - High Cost'!AE:AE,'indusa - High Cost'!$A:$A,'BIFUbC-petroleum-diesel'!$A17,'indusa - High Cost'!$B:$B,$B$28)*10^12</f>
        <v>0</v>
      </c>
      <c r="X17" s="16">
        <f>SUMIFS('indusa - High Cost'!AF:AF,'indusa - High Cost'!$A:$A,'BIFUbC-petroleum-diesel'!$A17,'indusa - High Cost'!$B:$B,$B$28)*10^12</f>
        <v>0</v>
      </c>
      <c r="Y17" s="16">
        <f>SUMIFS('indusa - High Cost'!AG:AG,'indusa - High Cost'!$A:$A,'BIFUbC-petroleum-diesel'!$A17,'indusa - High Cost'!$B:$B,$B$28)*10^12</f>
        <v>0</v>
      </c>
      <c r="Z17" s="16">
        <f>SUMIFS('indusa - High Cost'!AH:AH,'indusa - High Cost'!$A:$A,'BIFUbC-petroleum-diesel'!$A17,'indusa - High Cost'!$B:$B,$B$28)*10^12</f>
        <v>0</v>
      </c>
      <c r="AA17" s="16">
        <f>SUMIFS('indusa - High Cost'!AI:AI,'indusa - High Cost'!$A:$A,'BIFUbC-petroleum-diesel'!$A17,'indusa - High Cost'!$B:$B,$B$28)*10^12</f>
        <v>0</v>
      </c>
      <c r="AB17" s="16">
        <f>SUMIFS('indusa - High Cost'!AJ:AJ,'indusa - High Cost'!$A:$A,'BIFUbC-petroleum-diesel'!$A17,'indusa - High Cost'!$B:$B,$B$28)*10^12</f>
        <v>0</v>
      </c>
    </row>
    <row r="18" spans="1:32" x14ac:dyDescent="0.25">
      <c r="A18" t="s">
        <v>115</v>
      </c>
      <c r="B18" s="16">
        <f>SUMIFS('indusa - High Cost'!J:J,'indusa - High Cost'!$A:$A,'BIFUbC-petroleum-diesel'!$A18,'indusa - High Cost'!$B:$B,$B$28)*10^12</f>
        <v>0</v>
      </c>
      <c r="C18" s="16">
        <f>SUMIFS('indusa - High Cost'!K:K,'indusa - High Cost'!$A:$A,'BIFUbC-petroleum-diesel'!$A18,'indusa - High Cost'!$B:$B,$B$28)*10^12</f>
        <v>0</v>
      </c>
      <c r="D18" s="16">
        <f>SUMIFS('indusa - High Cost'!L:L,'indusa - High Cost'!$A:$A,'BIFUbC-petroleum-diesel'!$A18,'indusa - High Cost'!$B:$B,$B$28)*10^12</f>
        <v>0</v>
      </c>
      <c r="E18" s="16">
        <f>SUMIFS('indusa - High Cost'!M:M,'indusa - High Cost'!$A:$A,'BIFUbC-petroleum-diesel'!$A18,'indusa - High Cost'!$B:$B,$B$28)*10^12</f>
        <v>0</v>
      </c>
      <c r="F18" s="16">
        <f>SUMIFS('indusa - High Cost'!N:N,'indusa - High Cost'!$A:$A,'BIFUbC-petroleum-diesel'!$A18,'indusa - High Cost'!$B:$B,$B$28)*10^12</f>
        <v>0</v>
      </c>
      <c r="G18" s="16">
        <f>SUMIFS('indusa - High Cost'!O:O,'indusa - High Cost'!$A:$A,'BIFUbC-petroleum-diesel'!$A18,'indusa - High Cost'!$B:$B,$B$28)*10^12</f>
        <v>0</v>
      </c>
      <c r="H18" s="16">
        <f>SUMIFS('indusa - High Cost'!P:P,'indusa - High Cost'!$A:$A,'BIFUbC-petroleum-diesel'!$A18,'indusa - High Cost'!$B:$B,$B$28)*10^12</f>
        <v>0</v>
      </c>
      <c r="I18" s="16">
        <f>SUMIFS('indusa - High Cost'!Q:Q,'indusa - High Cost'!$A:$A,'BIFUbC-petroleum-diesel'!$A18,'indusa - High Cost'!$B:$B,$B$28)*10^12</f>
        <v>0</v>
      </c>
      <c r="J18" s="16">
        <f>SUMIFS('indusa - High Cost'!R:R,'indusa - High Cost'!$A:$A,'BIFUbC-petroleum-diesel'!$A18,'indusa - High Cost'!$B:$B,$B$28)*10^12</f>
        <v>0</v>
      </c>
      <c r="K18" s="16">
        <f>SUMIFS('indusa - High Cost'!S:S,'indusa - High Cost'!$A:$A,'BIFUbC-petroleum-diesel'!$A18,'indusa - High Cost'!$B:$B,$B$28)*10^12</f>
        <v>0</v>
      </c>
      <c r="L18" s="16">
        <f>SUMIFS('indusa - High Cost'!T:T,'indusa - High Cost'!$A:$A,'BIFUbC-petroleum-diesel'!$A18,'indusa - High Cost'!$B:$B,$B$28)*10^12</f>
        <v>0</v>
      </c>
      <c r="M18" s="16">
        <f>SUMIFS('indusa - High Cost'!U:U,'indusa - High Cost'!$A:$A,'BIFUbC-petroleum-diesel'!$A18,'indusa - High Cost'!$B:$B,$B$28)*10^12</f>
        <v>0</v>
      </c>
      <c r="N18" s="16">
        <f>SUMIFS('indusa - High Cost'!V:V,'indusa - High Cost'!$A:$A,'BIFUbC-petroleum-diesel'!$A18,'indusa - High Cost'!$B:$B,$B$28)*10^12</f>
        <v>0</v>
      </c>
      <c r="O18" s="16">
        <f>SUMIFS('indusa - High Cost'!W:W,'indusa - High Cost'!$A:$A,'BIFUbC-petroleum-diesel'!$A18,'indusa - High Cost'!$B:$B,$B$28)*10^12</f>
        <v>0</v>
      </c>
      <c r="P18" s="16">
        <f>SUMIFS('indusa - High Cost'!X:X,'indusa - High Cost'!$A:$A,'BIFUbC-petroleum-diesel'!$A18,'indusa - High Cost'!$B:$B,$B$28)*10^12</f>
        <v>0</v>
      </c>
      <c r="Q18" s="16">
        <f>SUMIFS('indusa - High Cost'!Y:Y,'indusa - High Cost'!$A:$A,'BIFUbC-petroleum-diesel'!$A18,'indusa - High Cost'!$B:$B,$B$28)*10^12</f>
        <v>0</v>
      </c>
      <c r="R18" s="16">
        <f>SUMIFS('indusa - High Cost'!Z:Z,'indusa - High Cost'!$A:$A,'BIFUbC-petroleum-diesel'!$A18,'indusa - High Cost'!$B:$B,$B$28)*10^12</f>
        <v>0</v>
      </c>
      <c r="S18" s="16">
        <f>SUMIFS('indusa - High Cost'!AA:AA,'indusa - High Cost'!$A:$A,'BIFUbC-petroleum-diesel'!$A18,'indusa - High Cost'!$B:$B,$B$28)*10^12</f>
        <v>0</v>
      </c>
      <c r="T18" s="16">
        <f>SUMIFS('indusa - High Cost'!AB:AB,'indusa - High Cost'!$A:$A,'BIFUbC-petroleum-diesel'!$A18,'indusa - High Cost'!$B:$B,$B$28)*10^12</f>
        <v>0</v>
      </c>
      <c r="U18" s="16">
        <f>SUMIFS('indusa - High Cost'!AC:AC,'indusa - High Cost'!$A:$A,'BIFUbC-petroleum-diesel'!$A18,'indusa - High Cost'!$B:$B,$B$28)*10^12</f>
        <v>0</v>
      </c>
      <c r="V18" s="16">
        <f>SUMIFS('indusa - High Cost'!AD:AD,'indusa - High Cost'!$A:$A,'BIFUbC-petroleum-diesel'!$A18,'indusa - High Cost'!$B:$B,$B$28)*10^12</f>
        <v>0</v>
      </c>
      <c r="W18" s="16">
        <f>SUMIFS('indusa - High Cost'!AE:AE,'indusa - High Cost'!$A:$A,'BIFUbC-petroleum-diesel'!$A18,'indusa - High Cost'!$B:$B,$B$28)*10^12</f>
        <v>0</v>
      </c>
      <c r="X18" s="16">
        <f>SUMIFS('indusa - High Cost'!AF:AF,'indusa - High Cost'!$A:$A,'BIFUbC-petroleum-diesel'!$A18,'indusa - High Cost'!$B:$B,$B$28)*10^12</f>
        <v>0</v>
      </c>
      <c r="Y18" s="16">
        <f>SUMIFS('indusa - High Cost'!AG:AG,'indusa - High Cost'!$A:$A,'BIFUbC-petroleum-diesel'!$A18,'indusa - High Cost'!$B:$B,$B$28)*10^12</f>
        <v>0</v>
      </c>
      <c r="Z18" s="16">
        <f>SUMIFS('indusa - High Cost'!AH:AH,'indusa - High Cost'!$A:$A,'BIFUbC-petroleum-diesel'!$A18,'indusa - High Cost'!$B:$B,$B$28)*10^12</f>
        <v>0</v>
      </c>
      <c r="AA18" s="16">
        <f>SUMIFS('indusa - High Cost'!AI:AI,'indusa - High Cost'!$A:$A,'BIFUbC-petroleum-diesel'!$A18,'indusa - High Cost'!$B:$B,$B$28)*10^12</f>
        <v>0</v>
      </c>
      <c r="AB18" s="16">
        <f>SUMIFS('indusa - High Cost'!AJ:AJ,'indusa - High Cost'!$A:$A,'BIFUbC-petroleum-diesel'!$A18,'indusa - High Cost'!$B:$B,$B$28)*10^12</f>
        <v>0</v>
      </c>
      <c r="AC18" s="18"/>
    </row>
    <row r="19" spans="1:32" x14ac:dyDescent="0.25">
      <c r="A19" t="s">
        <v>116</v>
      </c>
      <c r="B19" s="16">
        <f>SUMIFS('indusa - High Cost'!J:J,'indusa - High Cost'!$A:$A,'BIFUbC-petroleum-diesel'!$A19,'indusa - High Cost'!$B:$B,$B$28)*10^12</f>
        <v>0</v>
      </c>
      <c r="C19" s="16">
        <f>SUMIFS('indusa - High Cost'!K:K,'indusa - High Cost'!$A:$A,'BIFUbC-petroleum-diesel'!$A19,'indusa - High Cost'!$B:$B,$B$28)*10^12</f>
        <v>0</v>
      </c>
      <c r="D19" s="16">
        <f>SUMIFS('indusa - High Cost'!L:L,'indusa - High Cost'!$A:$A,'BIFUbC-petroleum-diesel'!$A19,'indusa - High Cost'!$B:$B,$B$28)*10^12</f>
        <v>0</v>
      </c>
      <c r="E19" s="16">
        <f>SUMIFS('indusa - High Cost'!M:M,'indusa - High Cost'!$A:$A,'BIFUbC-petroleum-diesel'!$A19,'indusa - High Cost'!$B:$B,$B$28)*10^12</f>
        <v>0</v>
      </c>
      <c r="F19" s="16">
        <f>SUMIFS('indusa - High Cost'!N:N,'indusa - High Cost'!$A:$A,'BIFUbC-petroleum-diesel'!$A19,'indusa - High Cost'!$B:$B,$B$28)*10^12</f>
        <v>0</v>
      </c>
      <c r="G19" s="16">
        <f>SUMIFS('indusa - High Cost'!O:O,'indusa - High Cost'!$A:$A,'BIFUbC-petroleum-diesel'!$A19,'indusa - High Cost'!$B:$B,$B$28)*10^12</f>
        <v>0</v>
      </c>
      <c r="H19" s="16">
        <f>SUMIFS('indusa - High Cost'!P:P,'indusa - High Cost'!$A:$A,'BIFUbC-petroleum-diesel'!$A19,'indusa - High Cost'!$B:$B,$B$28)*10^12</f>
        <v>0</v>
      </c>
      <c r="I19" s="16">
        <f>SUMIFS('indusa - High Cost'!Q:Q,'indusa - High Cost'!$A:$A,'BIFUbC-petroleum-diesel'!$A19,'indusa - High Cost'!$B:$B,$B$28)*10^12</f>
        <v>0</v>
      </c>
      <c r="J19" s="16">
        <f>SUMIFS('indusa - High Cost'!R:R,'indusa - High Cost'!$A:$A,'BIFUbC-petroleum-diesel'!$A19,'indusa - High Cost'!$B:$B,$B$28)*10^12</f>
        <v>0</v>
      </c>
      <c r="K19" s="16">
        <f>SUMIFS('indusa - High Cost'!S:S,'indusa - High Cost'!$A:$A,'BIFUbC-petroleum-diesel'!$A19,'indusa - High Cost'!$B:$B,$B$28)*10^12</f>
        <v>0</v>
      </c>
      <c r="L19" s="16">
        <f>SUMIFS('indusa - High Cost'!T:T,'indusa - High Cost'!$A:$A,'BIFUbC-petroleum-diesel'!$A19,'indusa - High Cost'!$B:$B,$B$28)*10^12</f>
        <v>0</v>
      </c>
      <c r="M19" s="16">
        <f>SUMIFS('indusa - High Cost'!U:U,'indusa - High Cost'!$A:$A,'BIFUbC-petroleum-diesel'!$A19,'indusa - High Cost'!$B:$B,$B$28)*10^12</f>
        <v>0</v>
      </c>
      <c r="N19" s="16">
        <f>SUMIFS('indusa - High Cost'!V:V,'indusa - High Cost'!$A:$A,'BIFUbC-petroleum-diesel'!$A19,'indusa - High Cost'!$B:$B,$B$28)*10^12</f>
        <v>0</v>
      </c>
      <c r="O19" s="16">
        <f>SUMIFS('indusa - High Cost'!W:W,'indusa - High Cost'!$A:$A,'BIFUbC-petroleum-diesel'!$A19,'indusa - High Cost'!$B:$B,$B$28)*10^12</f>
        <v>0</v>
      </c>
      <c r="P19" s="16">
        <f>SUMIFS('indusa - High Cost'!X:X,'indusa - High Cost'!$A:$A,'BIFUbC-petroleum-diesel'!$A19,'indusa - High Cost'!$B:$B,$B$28)*10^12</f>
        <v>0</v>
      </c>
      <c r="Q19" s="16">
        <f>SUMIFS('indusa - High Cost'!Y:Y,'indusa - High Cost'!$A:$A,'BIFUbC-petroleum-diesel'!$A19,'indusa - High Cost'!$B:$B,$B$28)*10^12</f>
        <v>0</v>
      </c>
      <c r="R19" s="16">
        <f>SUMIFS('indusa - High Cost'!Z:Z,'indusa - High Cost'!$A:$A,'BIFUbC-petroleum-diesel'!$A19,'indusa - High Cost'!$B:$B,$B$28)*10^12</f>
        <v>0</v>
      </c>
      <c r="S19" s="16">
        <f>SUMIFS('indusa - High Cost'!AA:AA,'indusa - High Cost'!$A:$A,'BIFUbC-petroleum-diesel'!$A19,'indusa - High Cost'!$B:$B,$B$28)*10^12</f>
        <v>0</v>
      </c>
      <c r="T19" s="16">
        <f>SUMIFS('indusa - High Cost'!AB:AB,'indusa - High Cost'!$A:$A,'BIFUbC-petroleum-diesel'!$A19,'indusa - High Cost'!$B:$B,$B$28)*10^12</f>
        <v>0</v>
      </c>
      <c r="U19" s="16">
        <f>SUMIFS('indusa - High Cost'!AC:AC,'indusa - High Cost'!$A:$A,'BIFUbC-petroleum-diesel'!$A19,'indusa - High Cost'!$B:$B,$B$28)*10^12</f>
        <v>0</v>
      </c>
      <c r="V19" s="16">
        <f>SUMIFS('indusa - High Cost'!AD:AD,'indusa - High Cost'!$A:$A,'BIFUbC-petroleum-diesel'!$A19,'indusa - High Cost'!$B:$B,$B$28)*10^12</f>
        <v>0</v>
      </c>
      <c r="W19" s="16">
        <f>SUMIFS('indusa - High Cost'!AE:AE,'indusa - High Cost'!$A:$A,'BIFUbC-petroleum-diesel'!$A19,'indusa - High Cost'!$B:$B,$B$28)*10^12</f>
        <v>0</v>
      </c>
      <c r="X19" s="16">
        <f>SUMIFS('indusa - High Cost'!AF:AF,'indusa - High Cost'!$A:$A,'BIFUbC-petroleum-diesel'!$A19,'indusa - High Cost'!$B:$B,$B$28)*10^12</f>
        <v>0</v>
      </c>
      <c r="Y19" s="16">
        <f>SUMIFS('indusa - High Cost'!AG:AG,'indusa - High Cost'!$A:$A,'BIFUbC-petroleum-diesel'!$A19,'indusa - High Cost'!$B:$B,$B$28)*10^12</f>
        <v>0</v>
      </c>
      <c r="Z19" s="16">
        <f>SUMIFS('indusa - High Cost'!AH:AH,'indusa - High Cost'!$A:$A,'BIFUbC-petroleum-diesel'!$A19,'indusa - High Cost'!$B:$B,$B$28)*10^12</f>
        <v>0</v>
      </c>
      <c r="AA19" s="16">
        <f>SUMIFS('indusa - High Cost'!AI:AI,'indusa - High Cost'!$A:$A,'BIFUbC-petroleum-diesel'!$A19,'indusa - High Cost'!$B:$B,$B$28)*10^12</f>
        <v>0</v>
      </c>
      <c r="AB19" s="16">
        <f>SUMIFS('indusa - High Cost'!AJ:AJ,'indusa - High Cost'!$A:$A,'BIFUbC-petroleum-diesel'!$A19,'indusa - High Cost'!$B:$B,$B$28)*10^12</f>
        <v>0</v>
      </c>
    </row>
    <row r="20" spans="1:32" x14ac:dyDescent="0.25">
      <c r="A20" t="s">
        <v>117</v>
      </c>
      <c r="B20" s="16">
        <f>SUMIFS('indusa - High Cost'!J:J,'indusa - High Cost'!$A:$A,'BIFUbC-petroleum-diesel'!$A20,'indusa - High Cost'!$B:$B,$B$28)*10^12</f>
        <v>864000000000</v>
      </c>
      <c r="C20" s="16">
        <f>SUMIFS('indusa - High Cost'!K:K,'indusa - High Cost'!$A:$A,'BIFUbC-petroleum-diesel'!$A20,'indusa - High Cost'!$B:$B,$B$28)*10^12</f>
        <v>875000000000</v>
      </c>
      <c r="D20" s="16">
        <f>SUMIFS('indusa - High Cost'!L:L,'indusa - High Cost'!$A:$A,'BIFUbC-petroleum-diesel'!$A20,'indusa - High Cost'!$B:$B,$B$28)*10^12</f>
        <v>895000000000</v>
      </c>
      <c r="E20" s="16">
        <f>SUMIFS('indusa - High Cost'!M:M,'indusa - High Cost'!$A:$A,'BIFUbC-petroleum-diesel'!$A20,'indusa - High Cost'!$B:$B,$B$28)*10^12</f>
        <v>932000000000</v>
      </c>
      <c r="F20" s="16">
        <f>SUMIFS('indusa - High Cost'!N:N,'indusa - High Cost'!$A:$A,'BIFUbC-petroleum-diesel'!$A20,'indusa - High Cost'!$B:$B,$B$28)*10^12</f>
        <v>955000000000</v>
      </c>
      <c r="G20" s="16">
        <f>SUMIFS('indusa - High Cost'!O:O,'indusa - High Cost'!$A:$A,'BIFUbC-petroleum-diesel'!$A20,'indusa - High Cost'!$B:$B,$B$28)*10^12</f>
        <v>974000000000</v>
      </c>
      <c r="H20" s="16">
        <f>SUMIFS('indusa - High Cost'!P:P,'indusa - High Cost'!$A:$A,'BIFUbC-petroleum-diesel'!$A20,'indusa - High Cost'!$B:$B,$B$28)*10^12</f>
        <v>997000000000</v>
      </c>
      <c r="I20" s="16">
        <f>SUMIFS('indusa - High Cost'!Q:Q,'indusa - High Cost'!$A:$A,'BIFUbC-petroleum-diesel'!$A20,'indusa - High Cost'!$B:$B,$B$28)*10^12</f>
        <v>1014000000000</v>
      </c>
      <c r="J20" s="16">
        <f>SUMIFS('indusa - High Cost'!R:R,'indusa - High Cost'!$A:$A,'BIFUbC-petroleum-diesel'!$A20,'indusa - High Cost'!$B:$B,$B$28)*10^12</f>
        <v>1030000000000</v>
      </c>
      <c r="K20" s="16">
        <f>SUMIFS('indusa - High Cost'!S:S,'indusa - High Cost'!$A:$A,'BIFUbC-petroleum-diesel'!$A20,'indusa - High Cost'!$B:$B,$B$28)*10^12</f>
        <v>1036000000000</v>
      </c>
      <c r="L20" s="16">
        <f>SUMIFS('indusa - High Cost'!T:T,'indusa - High Cost'!$A:$A,'BIFUbC-petroleum-diesel'!$A20,'indusa - High Cost'!$B:$B,$B$28)*10^12</f>
        <v>1046999999999.9999</v>
      </c>
      <c r="M20" s="16">
        <f>SUMIFS('indusa - High Cost'!U:U,'indusa - High Cost'!$A:$A,'BIFUbC-petroleum-diesel'!$A20,'indusa - High Cost'!$B:$B,$B$28)*10^12</f>
        <v>1054999999999.9999</v>
      </c>
      <c r="N20" s="16">
        <f>SUMIFS('indusa - High Cost'!V:V,'indusa - High Cost'!$A:$A,'BIFUbC-petroleum-diesel'!$A20,'indusa - High Cost'!$B:$B,$B$28)*10^12</f>
        <v>1062000000000</v>
      </c>
      <c r="O20" s="16">
        <f>SUMIFS('indusa - High Cost'!W:W,'indusa - High Cost'!$A:$A,'BIFUbC-petroleum-diesel'!$A20,'indusa - High Cost'!$B:$B,$B$28)*10^12</f>
        <v>1070000000000.0001</v>
      </c>
      <c r="P20" s="16">
        <f>SUMIFS('indusa - High Cost'!X:X,'indusa - High Cost'!$A:$A,'BIFUbC-petroleum-diesel'!$A20,'indusa - High Cost'!$B:$B,$B$28)*10^12</f>
        <v>1072000000000.0001</v>
      </c>
      <c r="Q20" s="16">
        <f>SUMIFS('indusa - High Cost'!Y:Y,'indusa - High Cost'!$A:$A,'BIFUbC-petroleum-diesel'!$A20,'indusa - High Cost'!$B:$B,$B$28)*10^12</f>
        <v>1073000000000</v>
      </c>
      <c r="R20" s="16">
        <f>SUMIFS('indusa - High Cost'!Z:Z,'indusa - High Cost'!$A:$A,'BIFUbC-petroleum-diesel'!$A20,'indusa - High Cost'!$B:$B,$B$28)*10^12</f>
        <v>1076000000000.0001</v>
      </c>
      <c r="S20" s="16">
        <f>SUMIFS('indusa - High Cost'!AA:AA,'indusa - High Cost'!$A:$A,'BIFUbC-petroleum-diesel'!$A20,'indusa - High Cost'!$B:$B,$B$28)*10^12</f>
        <v>1077000000000</v>
      </c>
      <c r="T20" s="16">
        <f>SUMIFS('indusa - High Cost'!AB:AB,'indusa - High Cost'!$A:$A,'BIFUbC-petroleum-diesel'!$A20,'indusa - High Cost'!$B:$B,$B$28)*10^12</f>
        <v>1078000000000.0001</v>
      </c>
      <c r="U20" s="16">
        <f>SUMIFS('indusa - High Cost'!AC:AC,'indusa - High Cost'!$A:$A,'BIFUbC-petroleum-diesel'!$A20,'indusa - High Cost'!$B:$B,$B$28)*10^12</f>
        <v>1077000000000</v>
      </c>
      <c r="V20" s="16">
        <f>SUMIFS('indusa - High Cost'!AD:AD,'indusa - High Cost'!$A:$A,'BIFUbC-petroleum-diesel'!$A20,'indusa - High Cost'!$B:$B,$B$28)*10^12</f>
        <v>1076000000000.0001</v>
      </c>
      <c r="W20" s="16">
        <f>SUMIFS('indusa - High Cost'!AE:AE,'indusa - High Cost'!$A:$A,'BIFUbC-petroleum-diesel'!$A20,'indusa - High Cost'!$B:$B,$B$28)*10^12</f>
        <v>1074000000000.0001</v>
      </c>
      <c r="X20" s="16">
        <f>SUMIFS('indusa - High Cost'!AF:AF,'indusa - High Cost'!$A:$A,'BIFUbC-petroleum-diesel'!$A20,'indusa - High Cost'!$B:$B,$B$28)*10^12</f>
        <v>1074000000000.0001</v>
      </c>
      <c r="Y20" s="16">
        <f>SUMIFS('indusa - High Cost'!AG:AG,'indusa - High Cost'!$A:$A,'BIFUbC-petroleum-diesel'!$A20,'indusa - High Cost'!$B:$B,$B$28)*10^12</f>
        <v>1075000000000</v>
      </c>
      <c r="Z20" s="16">
        <f>SUMIFS('indusa - High Cost'!AH:AH,'indusa - High Cost'!$A:$A,'BIFUbC-petroleum-diesel'!$A20,'indusa - High Cost'!$B:$B,$B$28)*10^12</f>
        <v>1074000000000.0001</v>
      </c>
      <c r="AA20" s="16">
        <f>SUMIFS('indusa - High Cost'!AI:AI,'indusa - High Cost'!$A:$A,'BIFUbC-petroleum-diesel'!$A20,'indusa - High Cost'!$B:$B,$B$28)*10^12</f>
        <v>1074000000000.0001</v>
      </c>
      <c r="AB20" s="16">
        <f>SUMIFS('indusa - High Cost'!AJ:AJ,'indusa - High Cost'!$A:$A,'BIFUbC-petroleum-diesel'!$A20,'indusa - High Cost'!$B:$B,$B$28)*10^12</f>
        <v>1072000000000.0001</v>
      </c>
      <c r="AC20" s="16"/>
    </row>
    <row r="21" spans="1:32" x14ac:dyDescent="0.25">
      <c r="A21" t="s">
        <v>118</v>
      </c>
      <c r="B21" s="16">
        <f>SUMIFS('indusa - High Cost'!J:J,'indusa - High Cost'!$A:$A,'BIFUbC-petroleum-diesel'!$A21,'indusa - High Cost'!$B:$B,$B$28)*10^12*'Vehicles Split'!$C$6</f>
        <v>1431933252541.4683</v>
      </c>
      <c r="C21" s="16">
        <f>SUMIFS('indusa - High Cost'!K:K,'indusa - High Cost'!$A:$A,'BIFUbC-petroleum-diesel'!$A21,'indusa - High Cost'!$B:$B,$B$28)*10^12*'Vehicles Split'!$C$6</f>
        <v>1521388566643.1987</v>
      </c>
      <c r="D21" s="16">
        <f>SUMIFS('indusa - High Cost'!L:L,'indusa - High Cost'!$A:$A,'BIFUbC-petroleum-diesel'!$A21,'indusa - High Cost'!$B:$B,$B$28)*10^12*'Vehicles Split'!$C$6</f>
        <v>1624456645934.323</v>
      </c>
      <c r="E21" s="16">
        <f>SUMIFS('indusa - High Cost'!M:M,'indusa - High Cost'!$A:$A,'BIFUbC-petroleum-diesel'!$A21,'indusa - High Cost'!$B:$B,$B$28)*10^12*'Vehicles Split'!$C$6</f>
        <v>1661405580019.8206</v>
      </c>
      <c r="F21" s="16">
        <f>SUMIFS('indusa - High Cost'!N:N,'indusa - High Cost'!$A:$A,'BIFUbC-petroleum-diesel'!$A21,'indusa - High Cost'!$B:$B,$B$28)*10^12*'Vehicles Split'!$C$6</f>
        <v>1701595648674.2212</v>
      </c>
      <c r="G21" s="16">
        <f>SUMIFS('indusa - High Cost'!O:O,'indusa - High Cost'!$A:$A,'BIFUbC-petroleum-diesel'!$A21,'indusa - High Cost'!$B:$B,$B$28)*10^12*'Vehicles Split'!$C$6</f>
        <v>1738544582759.7185</v>
      </c>
      <c r="H21" s="16">
        <f>SUMIFS('indusa - High Cost'!P:P,'indusa - High Cost'!$A:$A,'BIFUbC-petroleum-diesel'!$A21,'indusa - High Cost'!$B:$B,$B$28)*10^12*'Vehicles Split'!$C$6</f>
        <v>1763825432397.1641</v>
      </c>
      <c r="I21" s="16">
        <f>SUMIFS('indusa - High Cost'!Q:Q,'indusa - High Cost'!$A:$A,'BIFUbC-petroleum-diesel'!$A21,'indusa - High Cost'!$B:$B,$B$28)*10^12*'Vehicles Split'!$C$6</f>
        <v>1771604155362.532</v>
      </c>
      <c r="J21" s="16">
        <f>SUMIFS('indusa - High Cost'!R:R,'indusa - High Cost'!$A:$A,'BIFUbC-petroleum-diesel'!$A21,'indusa - High Cost'!$B:$B,$B$28)*10^12*'Vehicles Split'!$C$6</f>
        <v>1789754508948.3904</v>
      </c>
      <c r="K21" s="16">
        <f>SUMIFS('indusa - High Cost'!S:S,'indusa - High Cost'!$A:$A,'BIFUbC-petroleum-diesel'!$A21,'indusa - High Cost'!$B:$B,$B$28)*10^12*'Vehicles Split'!$C$6</f>
        <v>1809849543275.5906</v>
      </c>
      <c r="L21" s="16">
        <f>SUMIFS('indusa - High Cost'!T:T,'indusa - High Cost'!$A:$A,'BIFUbC-petroleum-diesel'!$A21,'indusa - High Cost'!$B:$B,$B$28)*10^12*'Vehicles Split'!$C$6</f>
        <v>1850687838843.772</v>
      </c>
      <c r="M21" s="16">
        <f>SUMIFS('indusa - High Cost'!U:U,'indusa - High Cost'!$A:$A,'BIFUbC-petroleum-diesel'!$A21,'indusa - High Cost'!$B:$B,$B$28)*10^12*'Vehicles Split'!$C$6</f>
        <v>1876616915394.998</v>
      </c>
      <c r="N21" s="16">
        <f>SUMIFS('indusa - High Cost'!V:V,'indusa - High Cost'!$A:$A,'BIFUbC-petroleum-diesel'!$A21,'indusa - High Cost'!$B:$B,$B$28)*10^12*'Vehicles Split'!$C$6</f>
        <v>1892822588239.5146</v>
      </c>
      <c r="O21" s="16">
        <f>SUMIFS('indusa - High Cost'!W:W,'indusa - High Cost'!$A:$A,'BIFUbC-petroleum-diesel'!$A21,'indusa - High Cost'!$B:$B,$B$28)*10^12*'Vehicles Split'!$C$6</f>
        <v>1910324714911.5923</v>
      </c>
      <c r="P21" s="16">
        <f>SUMIFS('indusa - High Cost'!X:X,'indusa - High Cost'!$A:$A,'BIFUbC-petroleum-diesel'!$A21,'indusa - High Cost'!$B:$B,$B$28)*10^12*'Vehicles Split'!$C$6</f>
        <v>1931716203066.354</v>
      </c>
      <c r="Q21" s="16">
        <f>SUMIFS('indusa - High Cost'!Y:Y,'indusa - High Cost'!$A:$A,'BIFUbC-petroleum-diesel'!$A21,'indusa - High Cost'!$B:$B,$B$28)*10^12*'Vehicles Split'!$C$6</f>
        <v>1954404145048.6768</v>
      </c>
      <c r="R21" s="16">
        <f>SUMIFS('indusa - High Cost'!Z:Z,'indusa - High Cost'!$A:$A,'BIFUbC-petroleum-diesel'!$A21,'indusa - High Cost'!$B:$B,$B$28)*10^12*'Vehicles Split'!$C$6</f>
        <v>1976443860117.2192</v>
      </c>
      <c r="S21" s="16">
        <f>SUMIFS('indusa - High Cost'!AA:AA,'indusa - High Cost'!$A:$A,'BIFUbC-petroleum-diesel'!$A21,'indusa - High Cost'!$B:$B,$B$28)*10^12*'Vehicles Split'!$C$6</f>
        <v>1993945986789.2969</v>
      </c>
      <c r="T21" s="16">
        <f>SUMIFS('indusa - High Cost'!AB:AB,'indusa - High Cost'!$A:$A,'BIFUbC-petroleum-diesel'!$A21,'indusa - High Cost'!$B:$B,$B$28)*10^12*'Vehicles Split'!$C$6</f>
        <v>2012096340375.1553</v>
      </c>
      <c r="U21" s="16">
        <f>SUMIFS('indusa - High Cost'!AC:AC,'indusa - High Cost'!$A:$A,'BIFUbC-petroleum-diesel'!$A21,'indusa - High Cost'!$B:$B,$B$28)*10^12*'Vehicles Split'!$C$6</f>
        <v>2026357332478.3296</v>
      </c>
      <c r="V21" s="16">
        <f>SUMIFS('indusa - High Cost'!AD:AD,'indusa - High Cost'!$A:$A,'BIFUbC-petroleum-diesel'!$A21,'indusa - High Cost'!$B:$B,$B$28)*10^12*'Vehicles Split'!$C$6</f>
        <v>2041914778409.0654</v>
      </c>
      <c r="W21" s="16">
        <f>SUMIFS('indusa - High Cost'!AE:AE,'indusa - High Cost'!$A:$A,'BIFUbC-petroleum-diesel'!$A21,'indusa - High Cost'!$B:$B,$B$28)*10^12*'Vehicles Split'!$C$6</f>
        <v>2060065131994.9238</v>
      </c>
      <c r="X21" s="16">
        <f>SUMIFS('indusa - High Cost'!AF:AF,'indusa - High Cost'!$A:$A,'BIFUbC-petroleum-diesel'!$A21,'indusa - High Cost'!$B:$B,$B$28)*10^12*'Vehicles Split'!$C$6</f>
        <v>2076919031753.2207</v>
      </c>
      <c r="Y21" s="16">
        <f>SUMIFS('indusa - High Cost'!AG:AG,'indusa - High Cost'!$A:$A,'BIFUbC-petroleum-diesel'!$A21,'indusa - High Cost'!$B:$B,$B$28)*10^12*'Vehicles Split'!$C$6</f>
        <v>2093772931511.5178</v>
      </c>
      <c r="Z21" s="16">
        <f>SUMIFS('indusa - High Cost'!AH:AH,'indusa - High Cost'!$A:$A,'BIFUbC-petroleum-diesel'!$A21,'indusa - High Cost'!$B:$B,$B$28)*10^12*'Vehicles Split'!$C$6</f>
        <v>2109978604356.0342</v>
      </c>
      <c r="AA21" s="16">
        <f>SUMIFS('indusa - High Cost'!AI:AI,'indusa - High Cost'!$A:$A,'BIFUbC-petroleum-diesel'!$A21,'indusa - High Cost'!$B:$B,$B$28)*10^12*'Vehicles Split'!$C$6</f>
        <v>2124239596459.2087</v>
      </c>
      <c r="AB21" s="16">
        <f>SUMIFS('indusa - High Cost'!AJ:AJ,'indusa - High Cost'!$A:$A,'BIFUbC-petroleum-diesel'!$A21,'indusa - High Cost'!$B:$B,$B$28)*10^12*'Vehicles Split'!$C$6</f>
        <v>2131370092510.7959</v>
      </c>
    </row>
    <row r="22" spans="1:32" x14ac:dyDescent="0.25">
      <c r="A22" t="s">
        <v>119</v>
      </c>
      <c r="B22" s="16">
        <f>SUMIFS('indusa - High Cost'!J:J,'indusa - High Cost'!$A:$A,'BIFUbC-petroleum-diesel'!$A21,'indusa - High Cost'!$B:$B,$B$28)*10^12*'Vehicles Split'!$C$7</f>
        <v>777066747458.53162</v>
      </c>
      <c r="C22" s="16">
        <f>SUMIFS('indusa - High Cost'!K:K,'indusa - High Cost'!$A:$A,'BIFUbC-petroleum-diesel'!$A21,'indusa - High Cost'!$B:$B,$B$28)*10^12*'Vehicles Split'!$C$7</f>
        <v>825611433356.80115</v>
      </c>
      <c r="D22" s="16">
        <f>SUMIFS('indusa - High Cost'!L:L,'indusa - High Cost'!$A:$A,'BIFUbC-petroleum-diesel'!$A21,'indusa - High Cost'!$B:$B,$B$28)*10^12*'Vehicles Split'!$C$7</f>
        <v>881543354065.67688</v>
      </c>
      <c r="E22" s="16">
        <f>SUMIFS('indusa - High Cost'!M:M,'indusa - High Cost'!$A:$A,'BIFUbC-petroleum-diesel'!$A21,'indusa - High Cost'!$B:$B,$B$28)*10^12*'Vehicles Split'!$C$7</f>
        <v>901594419980.17957</v>
      </c>
      <c r="F22" s="16">
        <f>SUMIFS('indusa - High Cost'!N:N,'indusa - High Cost'!$A:$A,'BIFUbC-petroleum-diesel'!$A21,'indusa - High Cost'!$B:$B,$B$28)*10^12*'Vehicles Split'!$C$7</f>
        <v>923404351325.77893</v>
      </c>
      <c r="G22" s="16">
        <f>SUMIFS('indusa - High Cost'!O:O,'indusa - High Cost'!$A:$A,'BIFUbC-petroleum-diesel'!$A21,'indusa - High Cost'!$B:$B,$B$28)*10^12*'Vehicles Split'!$C$7</f>
        <v>943455417240.28149</v>
      </c>
      <c r="H22" s="16">
        <f>SUMIFS('indusa - High Cost'!P:P,'indusa - High Cost'!$A:$A,'BIFUbC-petroleum-diesel'!$A21,'indusa - High Cost'!$B:$B,$B$28)*10^12*'Vehicles Split'!$C$7</f>
        <v>957174567602.83594</v>
      </c>
      <c r="I22" s="16">
        <f>SUMIFS('indusa - High Cost'!Q:Q,'indusa - High Cost'!$A:$A,'BIFUbC-petroleum-diesel'!$A21,'indusa - High Cost'!$B:$B,$B$28)*10^12*'Vehicles Split'!$C$7</f>
        <v>961395844637.46802</v>
      </c>
      <c r="J22" s="16">
        <f>SUMIFS('indusa - High Cost'!R:R,'indusa - High Cost'!$A:$A,'BIFUbC-petroleum-diesel'!$A21,'indusa - High Cost'!$B:$B,$B$28)*10^12*'Vehicles Split'!$C$7</f>
        <v>971245491051.60974</v>
      </c>
      <c r="K22" s="16">
        <f>SUMIFS('indusa - High Cost'!S:S,'indusa - High Cost'!$A:$A,'BIFUbC-petroleum-diesel'!$A21,'indusa - High Cost'!$B:$B,$B$28)*10^12*'Vehicles Split'!$C$7</f>
        <v>982150456724.40942</v>
      </c>
      <c r="L22" s="16">
        <f>SUMIFS('indusa - High Cost'!T:T,'indusa - High Cost'!$A:$A,'BIFUbC-petroleum-diesel'!$A21,'indusa - High Cost'!$B:$B,$B$28)*10^12*'Vehicles Split'!$C$7</f>
        <v>1004312161156.228</v>
      </c>
      <c r="M22" s="16">
        <f>SUMIFS('indusa - High Cost'!U:U,'indusa - High Cost'!$A:$A,'BIFUbC-petroleum-diesel'!$A21,'indusa - High Cost'!$B:$B,$B$28)*10^12*'Vehicles Split'!$C$7</f>
        <v>1018383084605.0018</v>
      </c>
      <c r="N22" s="16">
        <f>SUMIFS('indusa - High Cost'!V:V,'indusa - High Cost'!$A:$A,'BIFUbC-petroleum-diesel'!$A21,'indusa - High Cost'!$B:$B,$B$28)*10^12*'Vehicles Split'!$C$7</f>
        <v>1027177411760.4855</v>
      </c>
      <c r="O22" s="16">
        <f>SUMIFS('indusa - High Cost'!W:W,'indusa - High Cost'!$A:$A,'BIFUbC-petroleum-diesel'!$A21,'indusa - High Cost'!$B:$B,$B$28)*10^12*'Vehicles Split'!$C$7</f>
        <v>1036675285088.4077</v>
      </c>
      <c r="P22" s="16">
        <f>SUMIFS('indusa - High Cost'!X:X,'indusa - High Cost'!$A:$A,'BIFUbC-petroleum-diesel'!$A21,'indusa - High Cost'!$B:$B,$B$28)*10^12*'Vehicles Split'!$C$7</f>
        <v>1048283796933.6461</v>
      </c>
      <c r="Q22" s="16">
        <f>SUMIFS('indusa - High Cost'!Y:Y,'indusa - High Cost'!$A:$A,'BIFUbC-petroleum-diesel'!$A21,'indusa - High Cost'!$B:$B,$B$28)*10^12*'Vehicles Split'!$C$7</f>
        <v>1060595854951.3231</v>
      </c>
      <c r="R22" s="16">
        <f>SUMIFS('indusa - High Cost'!Z:Z,'indusa - High Cost'!$A:$A,'BIFUbC-petroleum-diesel'!$A21,'indusa - High Cost'!$B:$B,$B$28)*10^12*'Vehicles Split'!$C$7</f>
        <v>1072556139882.7809</v>
      </c>
      <c r="S22" s="16">
        <f>SUMIFS('indusa - High Cost'!AA:AA,'indusa - High Cost'!$A:$A,'BIFUbC-petroleum-diesel'!$A21,'indusa - High Cost'!$B:$B,$B$28)*10^12*'Vehicles Split'!$C$7</f>
        <v>1082054013210.7031</v>
      </c>
      <c r="T22" s="16">
        <f>SUMIFS('indusa - High Cost'!AB:AB,'indusa - High Cost'!$A:$A,'BIFUbC-petroleum-diesel'!$A21,'indusa - High Cost'!$B:$B,$B$28)*10^12*'Vehicles Split'!$C$7</f>
        <v>1091903659624.8448</v>
      </c>
      <c r="U22" s="16">
        <f>SUMIFS('indusa - High Cost'!AC:AC,'indusa - High Cost'!$A:$A,'BIFUbC-petroleum-diesel'!$A21,'indusa - High Cost'!$B:$B,$B$28)*10^12*'Vehicles Split'!$C$7</f>
        <v>1099642667521.6704</v>
      </c>
      <c r="V22" s="16">
        <f>SUMIFS('indusa - High Cost'!AD:AD,'indusa - High Cost'!$A:$A,'BIFUbC-petroleum-diesel'!$A21,'indusa - High Cost'!$B:$B,$B$28)*10^12*'Vehicles Split'!$C$7</f>
        <v>1108085221590.9346</v>
      </c>
      <c r="W22" s="16">
        <f>SUMIFS('indusa - High Cost'!AE:AE,'indusa - High Cost'!$A:$A,'BIFUbC-petroleum-diesel'!$A21,'indusa - High Cost'!$B:$B,$B$28)*10^12*'Vehicles Split'!$C$7</f>
        <v>1117934868005.0762</v>
      </c>
      <c r="X22" s="16">
        <f>SUMIFS('indusa - High Cost'!AF:AF,'indusa - High Cost'!$A:$A,'BIFUbC-petroleum-diesel'!$A21,'indusa - High Cost'!$B:$B,$B$28)*10^12*'Vehicles Split'!$C$7</f>
        <v>1127080968246.7793</v>
      </c>
      <c r="Y22" s="16">
        <f>SUMIFS('indusa - High Cost'!AG:AG,'indusa - High Cost'!$A:$A,'BIFUbC-petroleum-diesel'!$A21,'indusa - High Cost'!$B:$B,$B$28)*10^12*'Vehicles Split'!$C$7</f>
        <v>1136227068488.4822</v>
      </c>
      <c r="Z22" s="16">
        <f>SUMIFS('indusa - High Cost'!AH:AH,'indusa - High Cost'!$A:$A,'BIFUbC-petroleum-diesel'!$A21,'indusa - High Cost'!$B:$B,$B$28)*10^12*'Vehicles Split'!$C$7</f>
        <v>1145021395643.9658</v>
      </c>
      <c r="AA22" s="16">
        <f>SUMIFS('indusa - High Cost'!AI:AI,'indusa - High Cost'!$A:$A,'BIFUbC-petroleum-diesel'!$A21,'indusa - High Cost'!$B:$B,$B$28)*10^12*'Vehicles Split'!$C$7</f>
        <v>1152760403540.7913</v>
      </c>
      <c r="AB22" s="16">
        <f>SUMIFS('indusa - High Cost'!AJ:AJ,'indusa - High Cost'!$A:$A,'BIFUbC-petroleum-diesel'!$A21,'indusa - High Cost'!$B:$B,$B$28)*10^12*'Vehicles Split'!$C$7</f>
        <v>1156629907489.2041</v>
      </c>
    </row>
    <row r="23" spans="1:32" x14ac:dyDescent="0.25">
      <c r="A23" t="s">
        <v>120</v>
      </c>
      <c r="B23" s="16">
        <f>SUMIFS('indusa - High Cost'!J:J,'indusa - High Cost'!$A:$A,'BIFUbC-petroleum-diesel'!$A23,'indusa - High Cost'!$B:$B,$B$28)*10^12*'Misc. Finished Goods Split'!$C13</f>
        <v>498901874753419.38</v>
      </c>
      <c r="C23" s="16">
        <f>SUMIFS('indusa - High Cost'!K:K,'indusa - High Cost'!$A:$A,'BIFUbC-petroleum-diesel'!$A23,'indusa - High Cost'!$B:$B,$B$28)*10^12*'Misc. Finished Goods Split'!$C13</f>
        <v>499309316673566.44</v>
      </c>
      <c r="D23" s="16">
        <f>SUMIFS('indusa - High Cost'!L:L,'indusa - High Cost'!$A:$A,'BIFUbC-petroleum-diesel'!$A23,'indusa - High Cost'!$B:$B,$B$28)*10^12*'Misc. Finished Goods Split'!$C13</f>
        <v>503591042324008.19</v>
      </c>
      <c r="E23" s="16">
        <f>SUMIFS('indusa - High Cost'!M:M,'indusa - High Cost'!$A:$A,'BIFUbC-petroleum-diesel'!$A23,'indusa - High Cost'!$B:$B,$B$28)*10^12*'Misc. Finished Goods Split'!$C13</f>
        <v>512342242861695.38</v>
      </c>
      <c r="F23" s="16">
        <f>SUMIFS('indusa - High Cost'!N:N,'indusa - High Cost'!$A:$A,'BIFUbC-petroleum-diesel'!$A23,'indusa - High Cost'!$B:$B,$B$28)*10^12*'Misc. Finished Goods Split'!$C13</f>
        <v>512020200768011.25</v>
      </c>
      <c r="G23" s="16">
        <f>SUMIFS('indusa - High Cost'!O:O,'indusa - High Cost'!$A:$A,'BIFUbC-petroleum-diesel'!$A23,'indusa - High Cost'!$B:$B,$B$28)*10^12*'Misc. Finished Goods Split'!$C13</f>
        <v>513456352048145.63</v>
      </c>
      <c r="H23" s="16">
        <f>SUMIFS('indusa - High Cost'!P:P,'indusa - High Cost'!$A:$A,'BIFUbC-petroleum-diesel'!$A23,'indusa - High Cost'!$B:$B,$B$28)*10^12*'Misc. Finished Goods Split'!$C13</f>
        <v>516309097396247.5</v>
      </c>
      <c r="I23" s="16">
        <f>SUMIFS('indusa - High Cost'!Q:Q,'indusa - High Cost'!$A:$A,'BIFUbC-petroleum-diesel'!$A23,'indusa - High Cost'!$B:$B,$B$28)*10^12*'Misc. Finished Goods Split'!$C13</f>
        <v>518416712960784.38</v>
      </c>
      <c r="J23" s="16">
        <f>SUMIFS('indusa - High Cost'!R:R,'indusa - High Cost'!$A:$A,'BIFUbC-petroleum-diesel'!$A23,'indusa - High Cost'!$B:$B,$B$28)*10^12*'Misc. Finished Goods Split'!$C13</f>
        <v>515780400760664.56</v>
      </c>
      <c r="K23" s="16">
        <f>SUMIFS('indusa - High Cost'!S:S,'indusa - High Cost'!$A:$A,'BIFUbC-petroleum-diesel'!$A23,'indusa - High Cost'!$B:$B,$B$28)*10^12*'Misc. Finished Goods Split'!$C13</f>
        <v>516301274511380.69</v>
      </c>
      <c r="L23" s="16">
        <f>SUMIFS('indusa - High Cost'!T:T,'indusa - High Cost'!$A:$A,'BIFUbC-petroleum-diesel'!$A23,'indusa - High Cost'!$B:$B,$B$28)*10^12*'Misc. Finished Goods Split'!$C13</f>
        <v>517095297325363.38</v>
      </c>
      <c r="M23" s="16">
        <f>SUMIFS('indusa - High Cost'!U:U,'indusa - High Cost'!$A:$A,'BIFUbC-petroleum-diesel'!$A23,'indusa - High Cost'!$B:$B,$B$28)*10^12*'Misc. Finished Goods Split'!$C13</f>
        <v>518453871663901.75</v>
      </c>
      <c r="N23" s="16">
        <f>SUMIFS('indusa - High Cost'!V:V,'indusa - High Cost'!$A:$A,'BIFUbC-petroleum-diesel'!$A23,'indusa - High Cost'!$B:$B,$B$28)*10^12*'Misc. Finished Goods Split'!$C13</f>
        <v>519691191287004.44</v>
      </c>
      <c r="O23" s="16">
        <f>SUMIFS('indusa - High Cost'!W:W,'indusa - High Cost'!$A:$A,'BIFUbC-petroleum-diesel'!$A23,'indusa - High Cost'!$B:$B,$B$28)*10^12*'Misc. Finished Goods Split'!$C13</f>
        <v>520798129495660.06</v>
      </c>
      <c r="P23" s="16">
        <f>SUMIFS('indusa - High Cost'!X:X,'indusa - High Cost'!$A:$A,'BIFUbC-petroleum-diesel'!$A23,'indusa - High Cost'!$B:$B,$B$28)*10^12*'Misc. Finished Goods Split'!$C13</f>
        <v>521736875679679.06</v>
      </c>
      <c r="Q23" s="16">
        <f>SUMIFS('indusa - High Cost'!Y:Y,'indusa - High Cost'!$A:$A,'BIFUbC-petroleum-diesel'!$A23,'indusa - High Cost'!$B:$B,$B$28)*10^12*'Misc. Finished Goods Split'!$C13</f>
        <v>523003531121032.25</v>
      </c>
      <c r="R23" s="16">
        <f>SUMIFS('indusa - High Cost'!Z:Z,'indusa - High Cost'!$A:$A,'BIFUbC-petroleum-diesel'!$A23,'indusa - High Cost'!$B:$B,$B$28)*10^12*'Misc. Finished Goods Split'!$C13</f>
        <v>524604614890442.25</v>
      </c>
      <c r="S23" s="16">
        <f>SUMIFS('indusa - High Cost'!AA:AA,'indusa - High Cost'!$A:$A,'BIFUbC-petroleum-diesel'!$A23,'indusa - High Cost'!$B:$B,$B$28)*10^12*'Misc. Finished Goods Split'!$C13</f>
        <v>525598773175601.13</v>
      </c>
      <c r="T23" s="16">
        <f>SUMIFS('indusa - High Cost'!AB:AB,'indusa - High Cost'!$A:$A,'BIFUbC-petroleum-diesel'!$A23,'indusa - High Cost'!$B:$B,$B$28)*10^12*'Misc. Finished Goods Split'!$C13</f>
        <v>525589646476589.81</v>
      </c>
      <c r="U23" s="16">
        <f>SUMIFS('indusa - High Cost'!AC:AC,'indusa - High Cost'!$A:$A,'BIFUbC-petroleum-diesel'!$A23,'indusa - High Cost'!$B:$B,$B$28)*10^12*'Misc. Finished Goods Split'!$C13</f>
        <v>526366719706694.31</v>
      </c>
      <c r="V23" s="16">
        <f>SUMIFS('indusa - High Cost'!AD:AD,'indusa - High Cost'!$A:$A,'BIFUbC-petroleum-diesel'!$A23,'indusa - High Cost'!$B:$B,$B$28)*10^12*'Misc. Finished Goods Split'!$C13</f>
        <v>526753300600529.94</v>
      </c>
      <c r="W23" s="16">
        <f>SUMIFS('indusa - High Cost'!AE:AE,'indusa - High Cost'!$A:$A,'BIFUbC-petroleum-diesel'!$A23,'indusa - High Cost'!$B:$B,$B$28)*10^12*'Misc. Finished Goods Split'!$C13</f>
        <v>527258528581512.31</v>
      </c>
      <c r="X23" s="16">
        <f>SUMIFS('indusa - High Cost'!AF:AF,'indusa - High Cost'!$A:$A,'BIFUbC-petroleum-diesel'!$A23,'indusa - High Cost'!$B:$B,$B$28)*10^12*'Misc. Finished Goods Split'!$C13</f>
        <v>528805504063926.69</v>
      </c>
      <c r="Y23" s="16">
        <f>SUMIFS('indusa - High Cost'!AG:AG,'indusa - High Cost'!$A:$A,'BIFUbC-petroleum-diesel'!$A23,'indusa - High Cost'!$B:$B,$B$28)*10^12*'Misc. Finished Goods Split'!$C13</f>
        <v>528571469424994.31</v>
      </c>
      <c r="Z23" s="16">
        <f>SUMIFS('indusa - High Cost'!AH:AH,'indusa - High Cost'!$A:$A,'BIFUbC-petroleum-diesel'!$A23,'indusa - High Cost'!$B:$B,$B$28)*10^12*'Misc. Finished Goods Split'!$C13</f>
        <v>527848504481885.31</v>
      </c>
      <c r="AA23" s="16">
        <f>SUMIFS('indusa - High Cost'!AI:AI,'indusa - High Cost'!$A:$A,'BIFUbC-petroleum-diesel'!$A23,'indusa - High Cost'!$B:$B,$B$28)*10^12*'Misc. Finished Goods Split'!$C13</f>
        <v>527484740335578.06</v>
      </c>
      <c r="AB23" s="16">
        <f>SUMIFS('indusa - High Cost'!AJ:AJ,'indusa - High Cost'!$A:$A,'BIFUbC-petroleum-diesel'!$A23,'indusa - High Cost'!$B:$B,$B$28)*10^12*'Misc. Finished Goods Split'!$C13</f>
        <v>526188749075974.13</v>
      </c>
    </row>
    <row r="24" spans="1:32" x14ac:dyDescent="0.25">
      <c r="A24" t="s">
        <v>121</v>
      </c>
      <c r="B24" s="16">
        <f>SUMIFS('indusa - High Cost'!J:J,'indusa - High Cost'!$A:$A,'BIFUbC-petroleum-diesel'!$A24,'indusa - High Cost'!$B:$B,$B$28)*10^12</f>
        <v>0</v>
      </c>
      <c r="C24" s="16">
        <f>SUMIFS('indusa - High Cost'!K:K,'indusa - High Cost'!$A:$A,'BIFUbC-petroleum-diesel'!$A24,'indusa - High Cost'!$B:$B,$B$28)*10^12</f>
        <v>0</v>
      </c>
      <c r="D24" s="16">
        <f>SUMIFS('indusa - High Cost'!L:L,'indusa - High Cost'!$A:$A,'BIFUbC-petroleum-diesel'!$A24,'indusa - High Cost'!$B:$B,$B$28)*10^12</f>
        <v>0</v>
      </c>
      <c r="E24" s="16">
        <f>SUMIFS('indusa - High Cost'!M:M,'indusa - High Cost'!$A:$A,'BIFUbC-petroleum-diesel'!$A24,'indusa - High Cost'!$B:$B,$B$28)*10^12</f>
        <v>0</v>
      </c>
      <c r="F24" s="16">
        <f>SUMIFS('indusa - High Cost'!N:N,'indusa - High Cost'!$A:$A,'BIFUbC-petroleum-diesel'!$A24,'indusa - High Cost'!$B:$B,$B$28)*10^12</f>
        <v>0</v>
      </c>
      <c r="G24" s="16">
        <f>SUMIFS('indusa - High Cost'!O:O,'indusa - High Cost'!$A:$A,'BIFUbC-petroleum-diesel'!$A24,'indusa - High Cost'!$B:$B,$B$28)*10^12</f>
        <v>0</v>
      </c>
      <c r="H24" s="16">
        <f>SUMIFS('indusa - High Cost'!P:P,'indusa - High Cost'!$A:$A,'BIFUbC-petroleum-diesel'!$A24,'indusa - High Cost'!$B:$B,$B$28)*10^12</f>
        <v>0</v>
      </c>
      <c r="I24" s="16">
        <f>SUMIFS('indusa - High Cost'!Q:Q,'indusa - High Cost'!$A:$A,'BIFUbC-petroleum-diesel'!$A24,'indusa - High Cost'!$B:$B,$B$28)*10^12</f>
        <v>0</v>
      </c>
      <c r="J24" s="16">
        <f>SUMIFS('indusa - High Cost'!R:R,'indusa - High Cost'!$A:$A,'BIFUbC-petroleum-diesel'!$A24,'indusa - High Cost'!$B:$B,$B$28)*10^12</f>
        <v>0</v>
      </c>
      <c r="K24" s="16">
        <f>SUMIFS('indusa - High Cost'!S:S,'indusa - High Cost'!$A:$A,'BIFUbC-petroleum-diesel'!$A24,'indusa - High Cost'!$B:$B,$B$28)*10^12</f>
        <v>0</v>
      </c>
      <c r="L24" s="16">
        <f>SUMIFS('indusa - High Cost'!T:T,'indusa - High Cost'!$A:$A,'BIFUbC-petroleum-diesel'!$A24,'indusa - High Cost'!$B:$B,$B$28)*10^12</f>
        <v>0</v>
      </c>
      <c r="M24" s="16">
        <f>SUMIFS('indusa - High Cost'!U:U,'indusa - High Cost'!$A:$A,'BIFUbC-petroleum-diesel'!$A24,'indusa - High Cost'!$B:$B,$B$28)*10^12</f>
        <v>0</v>
      </c>
      <c r="N24" s="16">
        <f>SUMIFS('indusa - High Cost'!V:V,'indusa - High Cost'!$A:$A,'BIFUbC-petroleum-diesel'!$A24,'indusa - High Cost'!$B:$B,$B$28)*10^12</f>
        <v>0</v>
      </c>
      <c r="O24" s="16">
        <f>SUMIFS('indusa - High Cost'!W:W,'indusa - High Cost'!$A:$A,'BIFUbC-petroleum-diesel'!$A24,'indusa - High Cost'!$B:$B,$B$28)*10^12</f>
        <v>0</v>
      </c>
      <c r="P24" s="16">
        <f>SUMIFS('indusa - High Cost'!X:X,'indusa - High Cost'!$A:$A,'BIFUbC-petroleum-diesel'!$A24,'indusa - High Cost'!$B:$B,$B$28)*10^12</f>
        <v>0</v>
      </c>
      <c r="Q24" s="16">
        <f>SUMIFS('indusa - High Cost'!Y:Y,'indusa - High Cost'!$A:$A,'BIFUbC-petroleum-diesel'!$A24,'indusa - High Cost'!$B:$B,$B$28)*10^12</f>
        <v>0</v>
      </c>
      <c r="R24" s="16">
        <f>SUMIFS('indusa - High Cost'!Z:Z,'indusa - High Cost'!$A:$A,'BIFUbC-petroleum-diesel'!$A24,'indusa - High Cost'!$B:$B,$B$28)*10^12</f>
        <v>0</v>
      </c>
      <c r="S24" s="16">
        <f>SUMIFS('indusa - High Cost'!AA:AA,'indusa - High Cost'!$A:$A,'BIFUbC-petroleum-diesel'!$A24,'indusa - High Cost'!$B:$B,$B$28)*10^12</f>
        <v>0</v>
      </c>
      <c r="T24" s="16">
        <f>SUMIFS('indusa - High Cost'!AB:AB,'indusa - High Cost'!$A:$A,'BIFUbC-petroleum-diesel'!$A24,'indusa - High Cost'!$B:$B,$B$28)*10^12</f>
        <v>0</v>
      </c>
      <c r="U24" s="16">
        <f>SUMIFS('indusa - High Cost'!AC:AC,'indusa - High Cost'!$A:$A,'BIFUbC-petroleum-diesel'!$A24,'indusa - High Cost'!$B:$B,$B$28)*10^12</f>
        <v>0</v>
      </c>
      <c r="V24" s="16">
        <f>SUMIFS('indusa - High Cost'!AD:AD,'indusa - High Cost'!$A:$A,'BIFUbC-petroleum-diesel'!$A24,'indusa - High Cost'!$B:$B,$B$28)*10^12</f>
        <v>0</v>
      </c>
      <c r="W24" s="16">
        <f>SUMIFS('indusa - High Cost'!AE:AE,'indusa - High Cost'!$A:$A,'BIFUbC-petroleum-diesel'!$A24,'indusa - High Cost'!$B:$B,$B$28)*10^12</f>
        <v>0</v>
      </c>
      <c r="X24" s="16">
        <f>SUMIFS('indusa - High Cost'!AF:AF,'indusa - High Cost'!$A:$A,'BIFUbC-petroleum-diesel'!$A24,'indusa - High Cost'!$B:$B,$B$28)*10^12</f>
        <v>0</v>
      </c>
      <c r="Y24" s="16">
        <f>SUMIFS('indusa - High Cost'!AG:AG,'indusa - High Cost'!$A:$A,'BIFUbC-petroleum-diesel'!$A24,'indusa - High Cost'!$B:$B,$B$28)*10^12</f>
        <v>0</v>
      </c>
      <c r="Z24" s="16">
        <f>SUMIFS('indusa - High Cost'!AH:AH,'indusa - High Cost'!$A:$A,'BIFUbC-petroleum-diesel'!$A24,'indusa - High Cost'!$B:$B,$B$28)*10^12</f>
        <v>0</v>
      </c>
      <c r="AA24" s="16">
        <f>SUMIFS('indusa - High Cost'!AI:AI,'indusa - High Cost'!$A:$A,'BIFUbC-petroleum-diesel'!$A24,'indusa - High Cost'!$B:$B,$B$28)*10^12</f>
        <v>0</v>
      </c>
      <c r="AB24" s="16">
        <f>SUMIFS('indusa - High Cost'!AJ:AJ,'indusa - High Cost'!$A:$A,'BIFUbC-petroleum-diesel'!$A24,'indusa - High Cost'!$B:$B,$B$28)*10^12</f>
        <v>0</v>
      </c>
    </row>
    <row r="25" spans="1:32" x14ac:dyDescent="0.25">
      <c r="A25" t="s">
        <v>122</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2" x14ac:dyDescent="0.25">
      <c r="A26" t="s">
        <v>123</v>
      </c>
      <c r="B26" s="16">
        <f>SUMIFS('indusa - High Cost'!J:J,'indusa - High Cost'!$A:$A,'BIFUbC-petroleum-diesel'!$A26,'indusa - High Cost'!$B:$B,$B$28)*10^12</f>
        <v>661496000000000</v>
      </c>
      <c r="C26" s="16">
        <f>SUMIFS('indusa - High Cost'!K:K,'indusa - High Cost'!$A:$A,'BIFUbC-petroleum-diesel'!$A26,'indusa - High Cost'!$B:$B,$B$28)*10^12</f>
        <v>660272000000000</v>
      </c>
      <c r="D26" s="16">
        <f>SUMIFS('indusa - High Cost'!L:L,'indusa - High Cost'!$A:$A,'BIFUbC-petroleum-diesel'!$A26,'indusa - High Cost'!$B:$B,$B$28)*10^12</f>
        <v>667248000000000</v>
      </c>
      <c r="E26" s="16">
        <f>SUMIFS('indusa - High Cost'!M:M,'indusa - High Cost'!$A:$A,'BIFUbC-petroleum-diesel'!$A26,'indusa - High Cost'!$B:$B,$B$28)*10^12</f>
        <v>680436999999999.88</v>
      </c>
      <c r="F26" s="16">
        <f>SUMIFS('indusa - High Cost'!N:N,'indusa - High Cost'!$A:$A,'BIFUbC-petroleum-diesel'!$A26,'indusa - High Cost'!$B:$B,$B$28)*10^12</f>
        <v>696775000000000.13</v>
      </c>
      <c r="G26" s="16">
        <f>SUMIFS('indusa - High Cost'!O:O,'indusa - High Cost'!$A:$A,'BIFUbC-petroleum-diesel'!$A26,'indusa - High Cost'!$B:$B,$B$28)*10^12</f>
        <v>716150000000000.13</v>
      </c>
      <c r="H26" s="16">
        <f>SUMIFS('indusa - High Cost'!P:P,'indusa - High Cost'!$A:$A,'BIFUbC-petroleum-diesel'!$A26,'indusa - High Cost'!$B:$B,$B$28)*10^12</f>
        <v>730418000000000</v>
      </c>
      <c r="I26" s="16">
        <f>SUMIFS('indusa - High Cost'!Q:Q,'indusa - High Cost'!$A:$A,'BIFUbC-petroleum-diesel'!$A26,'indusa - High Cost'!$B:$B,$B$28)*10^12</f>
        <v>743148000000000</v>
      </c>
      <c r="J26" s="16">
        <f>SUMIFS('indusa - High Cost'!R:R,'indusa - High Cost'!$A:$A,'BIFUbC-petroleum-diesel'!$A26,'indusa - High Cost'!$B:$B,$B$28)*10^12</f>
        <v>751444000000000.13</v>
      </c>
      <c r="K26" s="16">
        <f>SUMIFS('indusa - High Cost'!S:S,'indusa - High Cost'!$A:$A,'BIFUbC-petroleum-diesel'!$A26,'indusa - High Cost'!$B:$B,$B$28)*10^12</f>
        <v>755830000000000</v>
      </c>
      <c r="L26" s="16">
        <f>SUMIFS('indusa - High Cost'!T:T,'indusa - High Cost'!$A:$A,'BIFUbC-petroleum-diesel'!$A26,'indusa - High Cost'!$B:$B,$B$28)*10^12</f>
        <v>756751000000000</v>
      </c>
      <c r="M26" s="16">
        <f>SUMIFS('indusa - High Cost'!U:U,'indusa - High Cost'!$A:$A,'BIFUbC-petroleum-diesel'!$A26,'indusa - High Cost'!$B:$B,$B$28)*10^12</f>
        <v>763862000000000.13</v>
      </c>
      <c r="N26" s="16">
        <f>SUMIFS('indusa - High Cost'!V:V,'indusa - High Cost'!$A:$A,'BIFUbC-petroleum-diesel'!$A26,'indusa - High Cost'!$B:$B,$B$28)*10^12</f>
        <v>772784000000000</v>
      </c>
      <c r="O26" s="16">
        <f>SUMIFS('indusa - High Cost'!W:W,'indusa - High Cost'!$A:$A,'BIFUbC-petroleum-diesel'!$A26,'indusa - High Cost'!$B:$B,$B$28)*10^12</f>
        <v>777718999999999.88</v>
      </c>
      <c r="P26" s="16">
        <f>SUMIFS('indusa - High Cost'!X:X,'indusa - High Cost'!$A:$A,'BIFUbC-petroleum-diesel'!$A26,'indusa - High Cost'!$B:$B,$B$28)*10^12</f>
        <v>783419000000000</v>
      </c>
      <c r="Q26" s="16">
        <f>SUMIFS('indusa - High Cost'!Y:Y,'indusa - High Cost'!$A:$A,'BIFUbC-petroleum-diesel'!$A26,'indusa - High Cost'!$B:$B,$B$28)*10^12</f>
        <v>788412000000000</v>
      </c>
      <c r="R26" s="16">
        <f>SUMIFS('indusa - High Cost'!Z:Z,'indusa - High Cost'!$A:$A,'BIFUbC-petroleum-diesel'!$A26,'indusa - High Cost'!$B:$B,$B$28)*10^12</f>
        <v>791719000000000</v>
      </c>
      <c r="S26" s="16">
        <f>SUMIFS('indusa - High Cost'!AA:AA,'indusa - High Cost'!$A:$A,'BIFUbC-petroleum-diesel'!$A26,'indusa - High Cost'!$B:$B,$B$28)*10^12</f>
        <v>793762000000000</v>
      </c>
      <c r="T26" s="16">
        <f>SUMIFS('indusa - High Cost'!AB:AB,'indusa - High Cost'!$A:$A,'BIFUbC-petroleum-diesel'!$A26,'indusa - High Cost'!$B:$B,$B$28)*10^12</f>
        <v>797617000000000</v>
      </c>
      <c r="U26" s="16">
        <f>SUMIFS('indusa - High Cost'!AC:AC,'indusa - High Cost'!$A:$A,'BIFUbC-petroleum-diesel'!$A26,'indusa - High Cost'!$B:$B,$B$28)*10^12</f>
        <v>800319000000000</v>
      </c>
      <c r="V26" s="16">
        <f>SUMIFS('indusa - High Cost'!AD:AD,'indusa - High Cost'!$A:$A,'BIFUbC-petroleum-diesel'!$A26,'indusa - High Cost'!$B:$B,$B$28)*10^12</f>
        <v>802359000000000</v>
      </c>
      <c r="W26" s="16">
        <f>SUMIFS('indusa - High Cost'!AE:AE,'indusa - High Cost'!$A:$A,'BIFUbC-petroleum-diesel'!$A26,'indusa - High Cost'!$B:$B,$B$28)*10^12</f>
        <v>808694000000000</v>
      </c>
      <c r="X26" s="16">
        <f>SUMIFS('indusa - High Cost'!AF:AF,'indusa - High Cost'!$A:$A,'BIFUbC-petroleum-diesel'!$A26,'indusa - High Cost'!$B:$B,$B$28)*10^12</f>
        <v>815808000000000</v>
      </c>
      <c r="Y26" s="16">
        <f>SUMIFS('indusa - High Cost'!AG:AG,'indusa - High Cost'!$A:$A,'BIFUbC-petroleum-diesel'!$A26,'indusa - High Cost'!$B:$B,$B$28)*10^12</f>
        <v>823396000000000.13</v>
      </c>
      <c r="Z26" s="16">
        <f>SUMIFS('indusa - High Cost'!AH:AH,'indusa - High Cost'!$A:$A,'BIFUbC-petroleum-diesel'!$A26,'indusa - High Cost'!$B:$B,$B$28)*10^12</f>
        <v>831816000000000</v>
      </c>
      <c r="AA26" s="16">
        <f>SUMIFS('indusa - High Cost'!AI:AI,'indusa - High Cost'!$A:$A,'BIFUbC-petroleum-diesel'!$A26,'indusa - High Cost'!$B:$B,$B$28)*10^12</f>
        <v>840293000000000</v>
      </c>
      <c r="AB26" s="16">
        <f>SUMIFS('indusa - High Cost'!AJ:AJ,'indusa - High Cost'!$A:$A,'BIFUbC-petroleum-diesel'!$A26,'indusa - High Cost'!$B:$B,$B$28)*10^12</f>
        <v>847973000000000</v>
      </c>
    </row>
    <row r="28" spans="1:32" x14ac:dyDescent="0.25">
      <c r="A28" t="s">
        <v>989</v>
      </c>
      <c r="B28" t="s">
        <v>774</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2" x14ac:dyDescent="0.25">
      <c r="A30" s="1"/>
      <c r="B30" s="109"/>
      <c r="D30" s="109"/>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09"/>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09"/>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B34" s="7"/>
      <c r="C34" s="50"/>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B35" s="7"/>
      <c r="C35" s="50"/>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B36" s="7"/>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B37" s="7"/>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B38" s="7"/>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B39" s="7"/>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B40" s="7"/>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B41" s="7"/>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15"/>
      <c r="B42" s="7"/>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B43" s="7"/>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B44" s="7"/>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B45" s="7"/>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B46" s="7"/>
      <c r="C46" s="51"/>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B47" s="7"/>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B48" s="7"/>
      <c r="C48" s="50"/>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B49" s="7"/>
      <c r="C49" s="50"/>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B50" s="7"/>
      <c r="C50" s="50"/>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B51" s="7"/>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B52" s="7"/>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B53" s="7"/>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B54" s="7"/>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51"/>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50"/>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51"/>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50"/>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50"/>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50"/>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50"/>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50"/>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50"/>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5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50"/>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50"/>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50"/>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50"/>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50"/>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50"/>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50"/>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50"/>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50"/>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50"/>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50"/>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51"/>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2"/>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3"/>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3"/>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3"/>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50"/>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50"/>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50"/>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50"/>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50"/>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50"/>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50"/>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50"/>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50"/>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50"/>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51"/>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5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5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5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5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5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5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5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5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5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5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5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5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5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5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5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5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5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5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5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5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5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5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5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conditionalFormatting sqref="B2:AB26">
    <cfRule type="expression" dxfId="6" priority="1">
      <formula>ISNUMBER(SEARCH("AEO", _xlfn.FORMULATEXT(B2)))</formula>
    </cfRule>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6B70D-B2D4-4176-B4F9-BFFAA7B94C9B}">
  <sheetPr>
    <tabColor theme="3" tint="-0.249977111117893"/>
  </sheetPr>
  <dimension ref="A1:AH151"/>
  <sheetViews>
    <sheetView workbookViewId="0">
      <selection activeCell="B10" sqref="B1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100</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101</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102</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103</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104</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105</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106</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107</v>
      </c>
      <c r="B10" s="16">
        <v>0</v>
      </c>
      <c r="C10" s="16">
        <v>0</v>
      </c>
      <c r="D10" s="16">
        <v>0</v>
      </c>
      <c r="E10" s="16">
        <v>0</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row>
    <row r="11" spans="1:31" x14ac:dyDescent="0.25">
      <c r="A11" t="s">
        <v>108</v>
      </c>
      <c r="B11" s="16">
        <v>0</v>
      </c>
      <c r="C11" s="16">
        <v>0</v>
      </c>
      <c r="D11" s="16">
        <v>0</v>
      </c>
      <c r="E11" s="16">
        <v>0</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row>
    <row r="12" spans="1:31" x14ac:dyDescent="0.25">
      <c r="A12" t="s">
        <v>109</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110</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111</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112</v>
      </c>
      <c r="B15" s="16">
        <v>0</v>
      </c>
      <c r="C15" s="16">
        <v>0</v>
      </c>
      <c r="D15" s="16">
        <v>0</v>
      </c>
      <c r="E15" s="16">
        <v>0</v>
      </c>
      <c r="F15" s="16">
        <v>0</v>
      </c>
      <c r="G15" s="16">
        <v>0</v>
      </c>
      <c r="H15" s="16">
        <v>0</v>
      </c>
      <c r="I15" s="16">
        <v>0</v>
      </c>
      <c r="J15" s="16">
        <v>0</v>
      </c>
      <c r="K15" s="16">
        <v>0</v>
      </c>
      <c r="L15" s="16">
        <v>0</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row>
    <row r="16" spans="1:31" x14ac:dyDescent="0.25">
      <c r="A16" t="s">
        <v>113</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32" x14ac:dyDescent="0.25">
      <c r="A17" t="s">
        <v>114</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32" x14ac:dyDescent="0.25">
      <c r="A18" t="s">
        <v>115</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32" x14ac:dyDescent="0.25">
      <c r="A19" t="s">
        <v>116</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32" x14ac:dyDescent="0.25">
      <c r="A20" t="s">
        <v>117</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32" x14ac:dyDescent="0.25">
      <c r="A21" t="s">
        <v>118</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32" x14ac:dyDescent="0.25">
      <c r="A22" t="s">
        <v>119</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32" x14ac:dyDescent="0.25">
      <c r="A23" t="s">
        <v>120</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32" x14ac:dyDescent="0.25">
      <c r="A24" t="s">
        <v>121</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32" x14ac:dyDescent="0.25">
      <c r="A25" t="s">
        <v>122</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32" x14ac:dyDescent="0.25">
      <c r="A26" t="s">
        <v>123</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32" x14ac:dyDescent="0.25">
      <c r="A28" t="s">
        <v>989</v>
      </c>
      <c r="B28" t="s">
        <v>990</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2" x14ac:dyDescent="0.25">
      <c r="A30" s="1"/>
      <c r="B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A34" s="6"/>
      <c r="B34" s="7"/>
      <c r="C34" s="50"/>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50"/>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8"/>
      <c r="B46" s="9"/>
      <c r="C46" s="51"/>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A47" s="1"/>
      <c r="B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A48" s="6"/>
      <c r="B48" s="7"/>
      <c r="C48" s="50"/>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50"/>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17"/>
      <c r="B50" s="7"/>
      <c r="C50" s="50"/>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6"/>
      <c r="B51" s="7"/>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51"/>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50"/>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51"/>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50"/>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50"/>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50"/>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50"/>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50"/>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50"/>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5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50"/>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50"/>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50"/>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50"/>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50"/>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50"/>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50"/>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50"/>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50"/>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50"/>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50"/>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51"/>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2"/>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3"/>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3"/>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3"/>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50"/>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50"/>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50"/>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50"/>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50"/>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50"/>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50"/>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50"/>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50"/>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50"/>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51"/>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5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5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5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5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5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5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5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5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5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5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5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5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5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5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5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5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5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5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5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5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5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5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5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DB3A7-8BFB-4442-B8DA-2FAF7C07DDA1}">
  <sheetPr>
    <tabColor theme="3" tint="-0.249977111117893"/>
  </sheetPr>
  <dimension ref="A1:AH151"/>
  <sheetViews>
    <sheetView workbookViewId="0">
      <selection activeCell="B10" sqref="B10:AB1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f>SUMIFS('indusa - High Cost'!J:J,'indusa - High Cost'!$A:$A,'BIFUbC-crude-oil'!$A2,'indusa - High Cost'!$B:$B,$B$28)*10^12</f>
        <v>0</v>
      </c>
      <c r="C2" s="16">
        <f>SUMIFS('indusa - High Cost'!K:K,'indusa - High Cost'!$A:$A,'BIFUbC-crude-oil'!$A2,'indusa - High Cost'!$B:$B,$B$28)*10^12</f>
        <v>0</v>
      </c>
      <c r="D2" s="16">
        <f>SUMIFS('indusa - High Cost'!L:L,'indusa - High Cost'!$A:$A,'BIFUbC-crude-oil'!$A2,'indusa - High Cost'!$B:$B,$B$28)*10^12</f>
        <v>0</v>
      </c>
      <c r="E2" s="16">
        <f>SUMIFS('indusa - High Cost'!M:M,'indusa - High Cost'!$A:$A,'BIFUbC-crude-oil'!$A2,'indusa - High Cost'!$B:$B,$B$28)*10^12</f>
        <v>0</v>
      </c>
      <c r="F2" s="16">
        <f>SUMIFS('indusa - High Cost'!N:N,'indusa - High Cost'!$A:$A,'BIFUbC-crude-oil'!$A2,'indusa - High Cost'!$B:$B,$B$28)*10^12</f>
        <v>0</v>
      </c>
      <c r="G2" s="16">
        <f>SUMIFS('indusa - High Cost'!O:O,'indusa - High Cost'!$A:$A,'BIFUbC-crude-oil'!$A2,'indusa - High Cost'!$B:$B,$B$28)*10^12</f>
        <v>0</v>
      </c>
      <c r="H2" s="16">
        <f>SUMIFS('indusa - High Cost'!P:P,'indusa - High Cost'!$A:$A,'BIFUbC-crude-oil'!$A2,'indusa - High Cost'!$B:$B,$B$28)*10^12</f>
        <v>0</v>
      </c>
      <c r="I2" s="16">
        <f>SUMIFS('indusa - High Cost'!Q:Q,'indusa - High Cost'!$A:$A,'BIFUbC-crude-oil'!$A2,'indusa - High Cost'!$B:$B,$B$28)*10^12</f>
        <v>0</v>
      </c>
      <c r="J2" s="16">
        <f>SUMIFS('indusa - High Cost'!R:R,'indusa - High Cost'!$A:$A,'BIFUbC-crude-oil'!$A2,'indusa - High Cost'!$B:$B,$B$28)*10^12</f>
        <v>0</v>
      </c>
      <c r="K2" s="16">
        <f>SUMIFS('indusa - High Cost'!S:S,'indusa - High Cost'!$A:$A,'BIFUbC-crude-oil'!$A2,'indusa - High Cost'!$B:$B,$B$28)*10^12</f>
        <v>0</v>
      </c>
      <c r="L2" s="16">
        <f>SUMIFS('indusa - High Cost'!T:T,'indusa - High Cost'!$A:$A,'BIFUbC-crude-oil'!$A2,'indusa - High Cost'!$B:$B,$B$28)*10^12</f>
        <v>0</v>
      </c>
      <c r="M2" s="16">
        <f>SUMIFS('indusa - High Cost'!U:U,'indusa - High Cost'!$A:$A,'BIFUbC-crude-oil'!$A2,'indusa - High Cost'!$B:$B,$B$28)*10^12</f>
        <v>0</v>
      </c>
      <c r="N2" s="16">
        <f>SUMIFS('indusa - High Cost'!V:V,'indusa - High Cost'!$A:$A,'BIFUbC-crude-oil'!$A2,'indusa - High Cost'!$B:$B,$B$28)*10^12</f>
        <v>0</v>
      </c>
      <c r="O2" s="16">
        <f>SUMIFS('indusa - High Cost'!W:W,'indusa - High Cost'!$A:$A,'BIFUbC-crude-oil'!$A2,'indusa - High Cost'!$B:$B,$B$28)*10^12</f>
        <v>0</v>
      </c>
      <c r="P2" s="16">
        <f>SUMIFS('indusa - High Cost'!X:X,'indusa - High Cost'!$A:$A,'BIFUbC-crude-oil'!$A2,'indusa - High Cost'!$B:$B,$B$28)*10^12</f>
        <v>0</v>
      </c>
      <c r="Q2" s="16">
        <f>SUMIFS('indusa - High Cost'!Y:Y,'indusa - High Cost'!$A:$A,'BIFUbC-crude-oil'!$A2,'indusa - High Cost'!$B:$B,$B$28)*10^12</f>
        <v>0</v>
      </c>
      <c r="R2" s="16">
        <f>SUMIFS('indusa - High Cost'!Z:Z,'indusa - High Cost'!$A:$A,'BIFUbC-crude-oil'!$A2,'indusa - High Cost'!$B:$B,$B$28)*10^12</f>
        <v>0</v>
      </c>
      <c r="S2" s="16">
        <f>SUMIFS('indusa - High Cost'!AA:AA,'indusa - High Cost'!$A:$A,'BIFUbC-crude-oil'!$A2,'indusa - High Cost'!$B:$B,$B$28)*10^12</f>
        <v>0</v>
      </c>
      <c r="T2" s="16">
        <f>SUMIFS('indusa - High Cost'!AB:AB,'indusa - High Cost'!$A:$A,'BIFUbC-crude-oil'!$A2,'indusa - High Cost'!$B:$B,$B$28)*10^12</f>
        <v>0</v>
      </c>
      <c r="U2" s="16">
        <f>SUMIFS('indusa - High Cost'!AC:AC,'indusa - High Cost'!$A:$A,'BIFUbC-crude-oil'!$A2,'indusa - High Cost'!$B:$B,$B$28)*10^12</f>
        <v>0</v>
      </c>
      <c r="V2" s="16">
        <f>SUMIFS('indusa - High Cost'!AD:AD,'indusa - High Cost'!$A:$A,'BIFUbC-crude-oil'!$A2,'indusa - High Cost'!$B:$B,$B$28)*10^12</f>
        <v>0</v>
      </c>
      <c r="W2" s="16">
        <f>SUMIFS('indusa - High Cost'!AE:AE,'indusa - High Cost'!$A:$A,'BIFUbC-crude-oil'!$A2,'indusa - High Cost'!$B:$B,$B$28)*10^12</f>
        <v>0</v>
      </c>
      <c r="X2" s="16">
        <f>SUMIFS('indusa - High Cost'!AF:AF,'indusa - High Cost'!$A:$A,'BIFUbC-crude-oil'!$A2,'indusa - High Cost'!$B:$B,$B$28)*10^12</f>
        <v>0</v>
      </c>
      <c r="Y2" s="16">
        <f>SUMIFS('indusa - High Cost'!AG:AG,'indusa - High Cost'!$A:$A,'BIFUbC-crude-oil'!$A2,'indusa - High Cost'!$B:$B,$B$28)*10^12</f>
        <v>0</v>
      </c>
      <c r="Z2" s="16">
        <f>SUMIFS('indusa - High Cost'!AH:AH,'indusa - High Cost'!$A:$A,'BIFUbC-crude-oil'!$A2,'indusa - High Cost'!$B:$B,$B$28)*10^12</f>
        <v>0</v>
      </c>
      <c r="AA2" s="16">
        <f>SUMIFS('indusa - High Cost'!AI:AI,'indusa - High Cost'!$A:$A,'BIFUbC-crude-oil'!$A2,'indusa - High Cost'!$B:$B,$B$28)*10^12</f>
        <v>0</v>
      </c>
      <c r="AB2" s="16">
        <f>SUMIFS('indusa - High Cost'!AJ:AJ,'indusa - High Cost'!$A:$A,'BIFUbC-crude-oil'!$A2,'indusa - High Cost'!$B:$B,$B$28)*10^12</f>
        <v>0</v>
      </c>
      <c r="AC2" s="16"/>
    </row>
    <row r="3" spans="1:31" x14ac:dyDescent="0.25">
      <c r="A3" t="s">
        <v>100</v>
      </c>
      <c r="B3" s="16">
        <f>SUMIFS('indusa - High Cost'!J:J,'indusa - High Cost'!$A:$A,'BIFUbC-crude-oil'!$A3,'indusa - High Cost'!$B:$B,$B$28)*10^12</f>
        <v>0</v>
      </c>
      <c r="C3" s="16">
        <f>SUMIFS('indusa - High Cost'!K:K,'indusa - High Cost'!$A:$A,'BIFUbC-crude-oil'!$A3,'indusa - High Cost'!$B:$B,$B$28)*10^12</f>
        <v>0</v>
      </c>
      <c r="D3" s="16">
        <f>SUMIFS('indusa - High Cost'!L:L,'indusa - High Cost'!$A:$A,'BIFUbC-crude-oil'!$A3,'indusa - High Cost'!$B:$B,$B$28)*10^12</f>
        <v>0</v>
      </c>
      <c r="E3" s="16">
        <f>SUMIFS('indusa - High Cost'!M:M,'indusa - High Cost'!$A:$A,'BIFUbC-crude-oil'!$A3,'indusa - High Cost'!$B:$B,$B$28)*10^12</f>
        <v>0</v>
      </c>
      <c r="F3" s="16">
        <f>SUMIFS('indusa - High Cost'!N:N,'indusa - High Cost'!$A:$A,'BIFUbC-crude-oil'!$A3,'indusa - High Cost'!$B:$B,$B$28)*10^12</f>
        <v>0</v>
      </c>
      <c r="G3" s="16">
        <f>SUMIFS('indusa - High Cost'!O:O,'indusa - High Cost'!$A:$A,'BIFUbC-crude-oil'!$A3,'indusa - High Cost'!$B:$B,$B$28)*10^12</f>
        <v>0</v>
      </c>
      <c r="H3" s="16">
        <f>SUMIFS('indusa - High Cost'!P:P,'indusa - High Cost'!$A:$A,'BIFUbC-crude-oil'!$A3,'indusa - High Cost'!$B:$B,$B$28)*10^12</f>
        <v>0</v>
      </c>
      <c r="I3" s="16">
        <f>SUMIFS('indusa - High Cost'!Q:Q,'indusa - High Cost'!$A:$A,'BIFUbC-crude-oil'!$A3,'indusa - High Cost'!$B:$B,$B$28)*10^12</f>
        <v>0</v>
      </c>
      <c r="J3" s="16">
        <f>SUMIFS('indusa - High Cost'!R:R,'indusa - High Cost'!$A:$A,'BIFUbC-crude-oil'!$A3,'indusa - High Cost'!$B:$B,$B$28)*10^12</f>
        <v>0</v>
      </c>
      <c r="K3" s="16">
        <f>SUMIFS('indusa - High Cost'!S:S,'indusa - High Cost'!$A:$A,'BIFUbC-crude-oil'!$A3,'indusa - High Cost'!$B:$B,$B$28)*10^12</f>
        <v>0</v>
      </c>
      <c r="L3" s="16">
        <f>SUMIFS('indusa - High Cost'!T:T,'indusa - High Cost'!$A:$A,'BIFUbC-crude-oil'!$A3,'indusa - High Cost'!$B:$B,$B$28)*10^12</f>
        <v>0</v>
      </c>
      <c r="M3" s="16">
        <f>SUMIFS('indusa - High Cost'!U:U,'indusa - High Cost'!$A:$A,'BIFUbC-crude-oil'!$A3,'indusa - High Cost'!$B:$B,$B$28)*10^12</f>
        <v>0</v>
      </c>
      <c r="N3" s="16">
        <f>SUMIFS('indusa - High Cost'!V:V,'indusa - High Cost'!$A:$A,'BIFUbC-crude-oil'!$A3,'indusa - High Cost'!$B:$B,$B$28)*10^12</f>
        <v>0</v>
      </c>
      <c r="O3" s="16">
        <f>SUMIFS('indusa - High Cost'!W:W,'indusa - High Cost'!$A:$A,'BIFUbC-crude-oil'!$A3,'indusa - High Cost'!$B:$B,$B$28)*10^12</f>
        <v>0</v>
      </c>
      <c r="P3" s="16">
        <f>SUMIFS('indusa - High Cost'!X:X,'indusa - High Cost'!$A:$A,'BIFUbC-crude-oil'!$A3,'indusa - High Cost'!$B:$B,$B$28)*10^12</f>
        <v>0</v>
      </c>
      <c r="Q3" s="16">
        <f>SUMIFS('indusa - High Cost'!Y:Y,'indusa - High Cost'!$A:$A,'BIFUbC-crude-oil'!$A3,'indusa - High Cost'!$B:$B,$B$28)*10^12</f>
        <v>0</v>
      </c>
      <c r="R3" s="16">
        <f>SUMIFS('indusa - High Cost'!Z:Z,'indusa - High Cost'!$A:$A,'BIFUbC-crude-oil'!$A3,'indusa - High Cost'!$B:$B,$B$28)*10^12</f>
        <v>0</v>
      </c>
      <c r="S3" s="16">
        <f>SUMIFS('indusa - High Cost'!AA:AA,'indusa - High Cost'!$A:$A,'BIFUbC-crude-oil'!$A3,'indusa - High Cost'!$B:$B,$B$28)*10^12</f>
        <v>0</v>
      </c>
      <c r="T3" s="16">
        <f>SUMIFS('indusa - High Cost'!AB:AB,'indusa - High Cost'!$A:$A,'BIFUbC-crude-oil'!$A3,'indusa - High Cost'!$B:$B,$B$28)*10^12</f>
        <v>0</v>
      </c>
      <c r="U3" s="16">
        <f>SUMIFS('indusa - High Cost'!AC:AC,'indusa - High Cost'!$A:$A,'BIFUbC-crude-oil'!$A3,'indusa - High Cost'!$B:$B,$B$28)*10^12</f>
        <v>0</v>
      </c>
      <c r="V3" s="16">
        <f>SUMIFS('indusa - High Cost'!AD:AD,'indusa - High Cost'!$A:$A,'BIFUbC-crude-oil'!$A3,'indusa - High Cost'!$B:$B,$B$28)*10^12</f>
        <v>0</v>
      </c>
      <c r="W3" s="16">
        <f>SUMIFS('indusa - High Cost'!AE:AE,'indusa - High Cost'!$A:$A,'BIFUbC-crude-oil'!$A3,'indusa - High Cost'!$B:$B,$B$28)*10^12</f>
        <v>0</v>
      </c>
      <c r="X3" s="16">
        <f>SUMIFS('indusa - High Cost'!AF:AF,'indusa - High Cost'!$A:$A,'BIFUbC-crude-oil'!$A3,'indusa - High Cost'!$B:$B,$B$28)*10^12</f>
        <v>0</v>
      </c>
      <c r="Y3" s="16">
        <f>SUMIFS('indusa - High Cost'!AG:AG,'indusa - High Cost'!$A:$A,'BIFUbC-crude-oil'!$A3,'indusa - High Cost'!$B:$B,$B$28)*10^12</f>
        <v>0</v>
      </c>
      <c r="Z3" s="16">
        <f>SUMIFS('indusa - High Cost'!AH:AH,'indusa - High Cost'!$A:$A,'BIFUbC-crude-oil'!$A3,'indusa - High Cost'!$B:$B,$B$28)*10^12</f>
        <v>0</v>
      </c>
      <c r="AA3" s="16">
        <f>SUMIFS('indusa - High Cost'!AI:AI,'indusa - High Cost'!$A:$A,'BIFUbC-crude-oil'!$A3,'indusa - High Cost'!$B:$B,$B$28)*10^12</f>
        <v>0</v>
      </c>
      <c r="AB3" s="16">
        <f>SUMIFS('indusa - High Cost'!AJ:AJ,'indusa - High Cost'!$A:$A,'BIFUbC-crude-oil'!$A3,'indusa - High Cost'!$B:$B,$B$28)*10^12</f>
        <v>0</v>
      </c>
    </row>
    <row r="4" spans="1:31" x14ac:dyDescent="0.25">
      <c r="A4" t="s">
        <v>101</v>
      </c>
      <c r="B4" s="16">
        <f>SUMIFS('indusa - High Cost'!J:J,'indusa - High Cost'!$A:$A,'BIFUbC-crude-oil'!$A4,'indusa - High Cost'!$B:$B,$B$28)*10^12</f>
        <v>0</v>
      </c>
      <c r="C4" s="16">
        <f>SUMIFS('indusa - High Cost'!K:K,'indusa - High Cost'!$A:$A,'BIFUbC-crude-oil'!$A4,'indusa - High Cost'!$B:$B,$B$28)*10^12</f>
        <v>0</v>
      </c>
      <c r="D4" s="16">
        <f>SUMIFS('indusa - High Cost'!L:L,'indusa - High Cost'!$A:$A,'BIFUbC-crude-oil'!$A4,'indusa - High Cost'!$B:$B,$B$28)*10^12</f>
        <v>0</v>
      </c>
      <c r="E4" s="16">
        <f>SUMIFS('indusa - High Cost'!M:M,'indusa - High Cost'!$A:$A,'BIFUbC-crude-oil'!$A4,'indusa - High Cost'!$B:$B,$B$28)*10^12</f>
        <v>0</v>
      </c>
      <c r="F4" s="16">
        <f>SUMIFS('indusa - High Cost'!N:N,'indusa - High Cost'!$A:$A,'BIFUbC-crude-oil'!$A4,'indusa - High Cost'!$B:$B,$B$28)*10^12</f>
        <v>0</v>
      </c>
      <c r="G4" s="16">
        <f>SUMIFS('indusa - High Cost'!O:O,'indusa - High Cost'!$A:$A,'BIFUbC-crude-oil'!$A4,'indusa - High Cost'!$B:$B,$B$28)*10^12</f>
        <v>0</v>
      </c>
      <c r="H4" s="16">
        <f>SUMIFS('indusa - High Cost'!P:P,'indusa - High Cost'!$A:$A,'BIFUbC-crude-oil'!$A4,'indusa - High Cost'!$B:$B,$B$28)*10^12</f>
        <v>0</v>
      </c>
      <c r="I4" s="16">
        <f>SUMIFS('indusa - High Cost'!Q:Q,'indusa - High Cost'!$A:$A,'BIFUbC-crude-oil'!$A4,'indusa - High Cost'!$B:$B,$B$28)*10^12</f>
        <v>0</v>
      </c>
      <c r="J4" s="16">
        <f>SUMIFS('indusa - High Cost'!R:R,'indusa - High Cost'!$A:$A,'BIFUbC-crude-oil'!$A4,'indusa - High Cost'!$B:$B,$B$28)*10^12</f>
        <v>0</v>
      </c>
      <c r="K4" s="16">
        <f>SUMIFS('indusa - High Cost'!S:S,'indusa - High Cost'!$A:$A,'BIFUbC-crude-oil'!$A4,'indusa - High Cost'!$B:$B,$B$28)*10^12</f>
        <v>0</v>
      </c>
      <c r="L4" s="16">
        <f>SUMIFS('indusa - High Cost'!T:T,'indusa - High Cost'!$A:$A,'BIFUbC-crude-oil'!$A4,'indusa - High Cost'!$B:$B,$B$28)*10^12</f>
        <v>0</v>
      </c>
      <c r="M4" s="16">
        <f>SUMIFS('indusa - High Cost'!U:U,'indusa - High Cost'!$A:$A,'BIFUbC-crude-oil'!$A4,'indusa - High Cost'!$B:$B,$B$28)*10^12</f>
        <v>0</v>
      </c>
      <c r="N4" s="16">
        <f>SUMIFS('indusa - High Cost'!V:V,'indusa - High Cost'!$A:$A,'BIFUbC-crude-oil'!$A4,'indusa - High Cost'!$B:$B,$B$28)*10^12</f>
        <v>0</v>
      </c>
      <c r="O4" s="16">
        <f>SUMIFS('indusa - High Cost'!W:W,'indusa - High Cost'!$A:$A,'BIFUbC-crude-oil'!$A4,'indusa - High Cost'!$B:$B,$B$28)*10^12</f>
        <v>0</v>
      </c>
      <c r="P4" s="16">
        <f>SUMIFS('indusa - High Cost'!X:X,'indusa - High Cost'!$A:$A,'BIFUbC-crude-oil'!$A4,'indusa - High Cost'!$B:$B,$B$28)*10^12</f>
        <v>0</v>
      </c>
      <c r="Q4" s="16">
        <f>SUMIFS('indusa - High Cost'!Y:Y,'indusa - High Cost'!$A:$A,'BIFUbC-crude-oil'!$A4,'indusa - High Cost'!$B:$B,$B$28)*10^12</f>
        <v>0</v>
      </c>
      <c r="R4" s="16">
        <f>SUMIFS('indusa - High Cost'!Z:Z,'indusa - High Cost'!$A:$A,'BIFUbC-crude-oil'!$A4,'indusa - High Cost'!$B:$B,$B$28)*10^12</f>
        <v>0</v>
      </c>
      <c r="S4" s="16">
        <f>SUMIFS('indusa - High Cost'!AA:AA,'indusa - High Cost'!$A:$A,'BIFUbC-crude-oil'!$A4,'indusa - High Cost'!$B:$B,$B$28)*10^12</f>
        <v>0</v>
      </c>
      <c r="T4" s="16">
        <f>SUMIFS('indusa - High Cost'!AB:AB,'indusa - High Cost'!$A:$A,'BIFUbC-crude-oil'!$A4,'indusa - High Cost'!$B:$B,$B$28)*10^12</f>
        <v>0</v>
      </c>
      <c r="U4" s="16">
        <f>SUMIFS('indusa - High Cost'!AC:AC,'indusa - High Cost'!$A:$A,'BIFUbC-crude-oil'!$A4,'indusa - High Cost'!$B:$B,$B$28)*10^12</f>
        <v>0</v>
      </c>
      <c r="V4" s="16">
        <f>SUMIFS('indusa - High Cost'!AD:AD,'indusa - High Cost'!$A:$A,'BIFUbC-crude-oil'!$A4,'indusa - High Cost'!$B:$B,$B$28)*10^12</f>
        <v>0</v>
      </c>
      <c r="W4" s="16">
        <f>SUMIFS('indusa - High Cost'!AE:AE,'indusa - High Cost'!$A:$A,'BIFUbC-crude-oil'!$A4,'indusa - High Cost'!$B:$B,$B$28)*10^12</f>
        <v>0</v>
      </c>
      <c r="X4" s="16">
        <f>SUMIFS('indusa - High Cost'!AF:AF,'indusa - High Cost'!$A:$A,'BIFUbC-crude-oil'!$A4,'indusa - High Cost'!$B:$B,$B$28)*10^12</f>
        <v>0</v>
      </c>
      <c r="Y4" s="16">
        <f>SUMIFS('indusa - High Cost'!AG:AG,'indusa - High Cost'!$A:$A,'BIFUbC-crude-oil'!$A4,'indusa - High Cost'!$B:$B,$B$28)*10^12</f>
        <v>0</v>
      </c>
      <c r="Z4" s="16">
        <f>SUMIFS('indusa - High Cost'!AH:AH,'indusa - High Cost'!$A:$A,'BIFUbC-crude-oil'!$A4,'indusa - High Cost'!$B:$B,$B$28)*10^12</f>
        <v>0</v>
      </c>
      <c r="AA4" s="16">
        <f>SUMIFS('indusa - High Cost'!AI:AI,'indusa - High Cost'!$A:$A,'BIFUbC-crude-oil'!$A4,'indusa - High Cost'!$B:$B,$B$28)*10^12</f>
        <v>0</v>
      </c>
      <c r="AB4" s="16">
        <f>SUMIFS('indusa - High Cost'!AJ:AJ,'indusa - High Cost'!$A:$A,'BIFUbC-crude-oil'!$A4,'indusa - High Cost'!$B:$B,$B$28)*10^12</f>
        <v>0</v>
      </c>
    </row>
    <row r="5" spans="1:31" x14ac:dyDescent="0.25">
      <c r="A5" t="s">
        <v>102</v>
      </c>
      <c r="B5" s="16">
        <f>SUMIFS('indusa - High Cost'!J:J,'indusa - High Cost'!$A:$A,'BIFUbC-crude-oil'!$A5,'indusa - High Cost'!$B:$B,$B$28)*10^12</f>
        <v>0</v>
      </c>
      <c r="C5" s="16">
        <f>SUMIFS('indusa - High Cost'!K:K,'indusa - High Cost'!$A:$A,'BIFUbC-crude-oil'!$A5,'indusa - High Cost'!$B:$B,$B$28)*10^12</f>
        <v>0</v>
      </c>
      <c r="D5" s="16">
        <f>SUMIFS('indusa - High Cost'!L:L,'indusa - High Cost'!$A:$A,'BIFUbC-crude-oil'!$A5,'indusa - High Cost'!$B:$B,$B$28)*10^12</f>
        <v>0</v>
      </c>
      <c r="E5" s="16">
        <f>SUMIFS('indusa - High Cost'!M:M,'indusa - High Cost'!$A:$A,'BIFUbC-crude-oil'!$A5,'indusa - High Cost'!$B:$B,$B$28)*10^12</f>
        <v>0</v>
      </c>
      <c r="F5" s="16">
        <f>SUMIFS('indusa - High Cost'!N:N,'indusa - High Cost'!$A:$A,'BIFUbC-crude-oil'!$A5,'indusa - High Cost'!$B:$B,$B$28)*10^12</f>
        <v>0</v>
      </c>
      <c r="G5" s="16">
        <f>SUMIFS('indusa - High Cost'!O:O,'indusa - High Cost'!$A:$A,'BIFUbC-crude-oil'!$A5,'indusa - High Cost'!$B:$B,$B$28)*10^12</f>
        <v>0</v>
      </c>
      <c r="H5" s="16">
        <f>SUMIFS('indusa - High Cost'!P:P,'indusa - High Cost'!$A:$A,'BIFUbC-crude-oil'!$A5,'indusa - High Cost'!$B:$B,$B$28)*10^12</f>
        <v>0</v>
      </c>
      <c r="I5" s="16">
        <f>SUMIFS('indusa - High Cost'!Q:Q,'indusa - High Cost'!$A:$A,'BIFUbC-crude-oil'!$A5,'indusa - High Cost'!$B:$B,$B$28)*10^12</f>
        <v>0</v>
      </c>
      <c r="J5" s="16">
        <f>SUMIFS('indusa - High Cost'!R:R,'indusa - High Cost'!$A:$A,'BIFUbC-crude-oil'!$A5,'indusa - High Cost'!$B:$B,$B$28)*10^12</f>
        <v>0</v>
      </c>
      <c r="K5" s="16">
        <f>SUMIFS('indusa - High Cost'!S:S,'indusa - High Cost'!$A:$A,'BIFUbC-crude-oil'!$A5,'indusa - High Cost'!$B:$B,$B$28)*10^12</f>
        <v>0</v>
      </c>
      <c r="L5" s="16">
        <f>SUMIFS('indusa - High Cost'!T:T,'indusa - High Cost'!$A:$A,'BIFUbC-crude-oil'!$A5,'indusa - High Cost'!$B:$B,$B$28)*10^12</f>
        <v>0</v>
      </c>
      <c r="M5" s="16">
        <f>SUMIFS('indusa - High Cost'!U:U,'indusa - High Cost'!$A:$A,'BIFUbC-crude-oil'!$A5,'indusa - High Cost'!$B:$B,$B$28)*10^12</f>
        <v>0</v>
      </c>
      <c r="N5" s="16">
        <f>SUMIFS('indusa - High Cost'!V:V,'indusa - High Cost'!$A:$A,'BIFUbC-crude-oil'!$A5,'indusa - High Cost'!$B:$B,$B$28)*10^12</f>
        <v>0</v>
      </c>
      <c r="O5" s="16">
        <f>SUMIFS('indusa - High Cost'!W:W,'indusa - High Cost'!$A:$A,'BIFUbC-crude-oil'!$A5,'indusa - High Cost'!$B:$B,$B$28)*10^12</f>
        <v>0</v>
      </c>
      <c r="P5" s="16">
        <f>SUMIFS('indusa - High Cost'!X:X,'indusa - High Cost'!$A:$A,'BIFUbC-crude-oil'!$A5,'indusa - High Cost'!$B:$B,$B$28)*10^12</f>
        <v>0</v>
      </c>
      <c r="Q5" s="16">
        <f>SUMIFS('indusa - High Cost'!Y:Y,'indusa - High Cost'!$A:$A,'BIFUbC-crude-oil'!$A5,'indusa - High Cost'!$B:$B,$B$28)*10^12</f>
        <v>0</v>
      </c>
      <c r="R5" s="16">
        <f>SUMIFS('indusa - High Cost'!Z:Z,'indusa - High Cost'!$A:$A,'BIFUbC-crude-oil'!$A5,'indusa - High Cost'!$B:$B,$B$28)*10^12</f>
        <v>0</v>
      </c>
      <c r="S5" s="16">
        <f>SUMIFS('indusa - High Cost'!AA:AA,'indusa - High Cost'!$A:$A,'BIFUbC-crude-oil'!$A5,'indusa - High Cost'!$B:$B,$B$28)*10^12</f>
        <v>0</v>
      </c>
      <c r="T5" s="16">
        <f>SUMIFS('indusa - High Cost'!AB:AB,'indusa - High Cost'!$A:$A,'BIFUbC-crude-oil'!$A5,'indusa - High Cost'!$B:$B,$B$28)*10^12</f>
        <v>0</v>
      </c>
      <c r="U5" s="16">
        <f>SUMIFS('indusa - High Cost'!AC:AC,'indusa - High Cost'!$A:$A,'BIFUbC-crude-oil'!$A5,'indusa - High Cost'!$B:$B,$B$28)*10^12</f>
        <v>0</v>
      </c>
      <c r="V5" s="16">
        <f>SUMIFS('indusa - High Cost'!AD:AD,'indusa - High Cost'!$A:$A,'BIFUbC-crude-oil'!$A5,'indusa - High Cost'!$B:$B,$B$28)*10^12</f>
        <v>0</v>
      </c>
      <c r="W5" s="16">
        <f>SUMIFS('indusa - High Cost'!AE:AE,'indusa - High Cost'!$A:$A,'BIFUbC-crude-oil'!$A5,'indusa - High Cost'!$B:$B,$B$28)*10^12</f>
        <v>0</v>
      </c>
      <c r="X5" s="16">
        <f>SUMIFS('indusa - High Cost'!AF:AF,'indusa - High Cost'!$A:$A,'BIFUbC-crude-oil'!$A5,'indusa - High Cost'!$B:$B,$B$28)*10^12</f>
        <v>0</v>
      </c>
      <c r="Y5" s="16">
        <f>SUMIFS('indusa - High Cost'!AG:AG,'indusa - High Cost'!$A:$A,'BIFUbC-crude-oil'!$A5,'indusa - High Cost'!$B:$B,$B$28)*10^12</f>
        <v>0</v>
      </c>
      <c r="Z5" s="16">
        <f>SUMIFS('indusa - High Cost'!AH:AH,'indusa - High Cost'!$A:$A,'BIFUbC-crude-oil'!$A5,'indusa - High Cost'!$B:$B,$B$28)*10^12</f>
        <v>0</v>
      </c>
      <c r="AA5" s="16">
        <f>SUMIFS('indusa - High Cost'!AI:AI,'indusa - High Cost'!$A:$A,'BIFUbC-crude-oil'!$A5,'indusa - High Cost'!$B:$B,$B$28)*10^12</f>
        <v>0</v>
      </c>
      <c r="AB5" s="16">
        <f>SUMIFS('indusa - High Cost'!AJ:AJ,'indusa - High Cost'!$A:$A,'BIFUbC-crude-oil'!$A5,'indusa - High Cost'!$B:$B,$B$28)*10^12</f>
        <v>0</v>
      </c>
    </row>
    <row r="6" spans="1:31" x14ac:dyDescent="0.25">
      <c r="A6" t="s">
        <v>103</v>
      </c>
      <c r="B6" s="16">
        <f>SUMIFS('indusa - High Cost'!J:J,'indusa - High Cost'!$A:$A,'BIFUbC-crude-oil'!$A6,'indusa - High Cost'!$B:$B,$B$28)*10^12+SUMIFS('indusa - High Cost'!J:J,'indusa - High Cost'!$A:$A,$A$23,'indusa - High Cost'!$B:$B,$B$28)*10^12*'Misc. Finished Goods Split'!$C10</f>
        <v>0</v>
      </c>
      <c r="C6" s="16">
        <f>SUMIFS('indusa - High Cost'!K:K,'indusa - High Cost'!$A:$A,'BIFUbC-crude-oil'!$A6,'indusa - High Cost'!$B:$B,$B$28)*10^12+SUMIFS('indusa - High Cost'!K:K,'indusa - High Cost'!$A:$A,$A$23,'indusa - High Cost'!$B:$B,$B$28)*10^12*'Misc. Finished Goods Split'!$C10</f>
        <v>0</v>
      </c>
      <c r="D6" s="16">
        <f>SUMIFS('indusa - High Cost'!L:L,'indusa - High Cost'!$A:$A,'BIFUbC-crude-oil'!$A6,'indusa - High Cost'!$B:$B,$B$28)*10^12+SUMIFS('indusa - High Cost'!L:L,'indusa - High Cost'!$A:$A,$A$23,'indusa - High Cost'!$B:$B,$B$28)*10^12*'Misc. Finished Goods Split'!$C10</f>
        <v>0</v>
      </c>
      <c r="E6" s="16">
        <f>SUMIFS('indusa - High Cost'!M:M,'indusa - High Cost'!$A:$A,'BIFUbC-crude-oil'!$A6,'indusa - High Cost'!$B:$B,$B$28)*10^12+SUMIFS('indusa - High Cost'!M:M,'indusa - High Cost'!$A:$A,$A$23,'indusa - High Cost'!$B:$B,$B$28)*10^12*'Misc. Finished Goods Split'!$C10</f>
        <v>0</v>
      </c>
      <c r="F6" s="16">
        <f>SUMIFS('indusa - High Cost'!N:N,'indusa - High Cost'!$A:$A,'BIFUbC-crude-oil'!$A6,'indusa - High Cost'!$B:$B,$B$28)*10^12+SUMIFS('indusa - High Cost'!N:N,'indusa - High Cost'!$A:$A,$A$23,'indusa - High Cost'!$B:$B,$B$28)*10^12*'Misc. Finished Goods Split'!$C10</f>
        <v>0</v>
      </c>
      <c r="G6" s="16">
        <f>SUMIFS('indusa - High Cost'!O:O,'indusa - High Cost'!$A:$A,'BIFUbC-crude-oil'!$A6,'indusa - High Cost'!$B:$B,$B$28)*10^12+SUMIFS('indusa - High Cost'!O:O,'indusa - High Cost'!$A:$A,$A$23,'indusa - High Cost'!$B:$B,$B$28)*10^12*'Misc. Finished Goods Split'!$C10</f>
        <v>0</v>
      </c>
      <c r="H6" s="16">
        <f>SUMIFS('indusa - High Cost'!P:P,'indusa - High Cost'!$A:$A,'BIFUbC-crude-oil'!$A6,'indusa - High Cost'!$B:$B,$B$28)*10^12+SUMIFS('indusa - High Cost'!P:P,'indusa - High Cost'!$A:$A,$A$23,'indusa - High Cost'!$B:$B,$B$28)*10^12*'Misc. Finished Goods Split'!$C10</f>
        <v>0</v>
      </c>
      <c r="I6" s="16">
        <f>SUMIFS('indusa - High Cost'!Q:Q,'indusa - High Cost'!$A:$A,'BIFUbC-crude-oil'!$A6,'indusa - High Cost'!$B:$B,$B$28)*10^12+SUMIFS('indusa - High Cost'!Q:Q,'indusa - High Cost'!$A:$A,$A$23,'indusa - High Cost'!$B:$B,$B$28)*10^12*'Misc. Finished Goods Split'!$C10</f>
        <v>0</v>
      </c>
      <c r="J6" s="16">
        <f>SUMIFS('indusa - High Cost'!R:R,'indusa - High Cost'!$A:$A,'BIFUbC-crude-oil'!$A6,'indusa - High Cost'!$B:$B,$B$28)*10^12+SUMIFS('indusa - High Cost'!R:R,'indusa - High Cost'!$A:$A,$A$23,'indusa - High Cost'!$B:$B,$B$28)*10^12*'Misc. Finished Goods Split'!$C10</f>
        <v>0</v>
      </c>
      <c r="K6" s="16">
        <f>SUMIFS('indusa - High Cost'!S:S,'indusa - High Cost'!$A:$A,'BIFUbC-crude-oil'!$A6,'indusa - High Cost'!$B:$B,$B$28)*10^12+SUMIFS('indusa - High Cost'!S:S,'indusa - High Cost'!$A:$A,$A$23,'indusa - High Cost'!$B:$B,$B$28)*10^12*'Misc. Finished Goods Split'!$C10</f>
        <v>0</v>
      </c>
      <c r="L6" s="16">
        <f>SUMIFS('indusa - High Cost'!T:T,'indusa - High Cost'!$A:$A,'BIFUbC-crude-oil'!$A6,'indusa - High Cost'!$B:$B,$B$28)*10^12+SUMIFS('indusa - High Cost'!T:T,'indusa - High Cost'!$A:$A,$A$23,'indusa - High Cost'!$B:$B,$B$28)*10^12*'Misc. Finished Goods Split'!$C10</f>
        <v>0</v>
      </c>
      <c r="M6" s="16">
        <f>SUMIFS('indusa - High Cost'!U:U,'indusa - High Cost'!$A:$A,'BIFUbC-crude-oil'!$A6,'indusa - High Cost'!$B:$B,$B$28)*10^12+SUMIFS('indusa - High Cost'!U:U,'indusa - High Cost'!$A:$A,$A$23,'indusa - High Cost'!$B:$B,$B$28)*10^12*'Misc. Finished Goods Split'!$C10</f>
        <v>0</v>
      </c>
      <c r="N6" s="16">
        <f>SUMIFS('indusa - High Cost'!V:V,'indusa - High Cost'!$A:$A,'BIFUbC-crude-oil'!$A6,'indusa - High Cost'!$B:$B,$B$28)*10^12+SUMIFS('indusa - High Cost'!V:V,'indusa - High Cost'!$A:$A,$A$23,'indusa - High Cost'!$B:$B,$B$28)*10^12*'Misc. Finished Goods Split'!$C10</f>
        <v>0</v>
      </c>
      <c r="O6" s="16">
        <f>SUMIFS('indusa - High Cost'!W:W,'indusa - High Cost'!$A:$A,'BIFUbC-crude-oil'!$A6,'indusa - High Cost'!$B:$B,$B$28)*10^12+SUMIFS('indusa - High Cost'!W:W,'indusa - High Cost'!$A:$A,$A$23,'indusa - High Cost'!$B:$B,$B$28)*10^12*'Misc. Finished Goods Split'!$C10</f>
        <v>0</v>
      </c>
      <c r="P6" s="16">
        <f>SUMIFS('indusa - High Cost'!X:X,'indusa - High Cost'!$A:$A,'BIFUbC-crude-oil'!$A6,'indusa - High Cost'!$B:$B,$B$28)*10^12+SUMIFS('indusa - High Cost'!X:X,'indusa - High Cost'!$A:$A,$A$23,'indusa - High Cost'!$B:$B,$B$28)*10^12*'Misc. Finished Goods Split'!$C10</f>
        <v>0</v>
      </c>
      <c r="Q6" s="16">
        <f>SUMIFS('indusa - High Cost'!Y:Y,'indusa - High Cost'!$A:$A,'BIFUbC-crude-oil'!$A6,'indusa - High Cost'!$B:$B,$B$28)*10^12+SUMIFS('indusa - High Cost'!Y:Y,'indusa - High Cost'!$A:$A,$A$23,'indusa - High Cost'!$B:$B,$B$28)*10^12*'Misc. Finished Goods Split'!$C10</f>
        <v>0</v>
      </c>
      <c r="R6" s="16">
        <f>SUMIFS('indusa - High Cost'!Z:Z,'indusa - High Cost'!$A:$A,'BIFUbC-crude-oil'!$A6,'indusa - High Cost'!$B:$B,$B$28)*10^12+SUMIFS('indusa - High Cost'!Z:Z,'indusa - High Cost'!$A:$A,$A$23,'indusa - High Cost'!$B:$B,$B$28)*10^12*'Misc. Finished Goods Split'!$C10</f>
        <v>0</v>
      </c>
      <c r="S6" s="16">
        <f>SUMIFS('indusa - High Cost'!AA:AA,'indusa - High Cost'!$A:$A,'BIFUbC-crude-oil'!$A6,'indusa - High Cost'!$B:$B,$B$28)*10^12+SUMIFS('indusa - High Cost'!AA:AA,'indusa - High Cost'!$A:$A,$A$23,'indusa - High Cost'!$B:$B,$B$28)*10^12*'Misc. Finished Goods Split'!$C10</f>
        <v>0</v>
      </c>
      <c r="T6" s="16">
        <f>SUMIFS('indusa - High Cost'!AB:AB,'indusa - High Cost'!$A:$A,'BIFUbC-crude-oil'!$A6,'indusa - High Cost'!$B:$B,$B$28)*10^12+SUMIFS('indusa - High Cost'!AB:AB,'indusa - High Cost'!$A:$A,$A$23,'indusa - High Cost'!$B:$B,$B$28)*10^12*'Misc. Finished Goods Split'!$C10</f>
        <v>0</v>
      </c>
      <c r="U6" s="16">
        <f>SUMIFS('indusa - High Cost'!AC:AC,'indusa - High Cost'!$A:$A,'BIFUbC-crude-oil'!$A6,'indusa - High Cost'!$B:$B,$B$28)*10^12+SUMIFS('indusa - High Cost'!AC:AC,'indusa - High Cost'!$A:$A,$A$23,'indusa - High Cost'!$B:$B,$B$28)*10^12*'Misc. Finished Goods Split'!$C10</f>
        <v>0</v>
      </c>
      <c r="V6" s="16">
        <f>SUMIFS('indusa - High Cost'!AD:AD,'indusa - High Cost'!$A:$A,'BIFUbC-crude-oil'!$A6,'indusa - High Cost'!$B:$B,$B$28)*10^12+SUMIFS('indusa - High Cost'!AD:AD,'indusa - High Cost'!$A:$A,$A$23,'indusa - High Cost'!$B:$B,$B$28)*10^12*'Misc. Finished Goods Split'!$C10</f>
        <v>0</v>
      </c>
      <c r="W6" s="16">
        <f>SUMIFS('indusa - High Cost'!AE:AE,'indusa - High Cost'!$A:$A,'BIFUbC-crude-oil'!$A6,'indusa - High Cost'!$B:$B,$B$28)*10^12+SUMIFS('indusa - High Cost'!AE:AE,'indusa - High Cost'!$A:$A,$A$23,'indusa - High Cost'!$B:$B,$B$28)*10^12*'Misc. Finished Goods Split'!$C10</f>
        <v>0</v>
      </c>
      <c r="X6" s="16">
        <f>SUMIFS('indusa - High Cost'!AF:AF,'indusa - High Cost'!$A:$A,'BIFUbC-crude-oil'!$A6,'indusa - High Cost'!$B:$B,$B$28)*10^12+SUMIFS('indusa - High Cost'!AF:AF,'indusa - High Cost'!$A:$A,$A$23,'indusa - High Cost'!$B:$B,$B$28)*10^12*'Misc. Finished Goods Split'!$C10</f>
        <v>0</v>
      </c>
      <c r="Y6" s="16">
        <f>SUMIFS('indusa - High Cost'!AG:AG,'indusa - High Cost'!$A:$A,'BIFUbC-crude-oil'!$A6,'indusa - High Cost'!$B:$B,$B$28)*10^12+SUMIFS('indusa - High Cost'!AG:AG,'indusa - High Cost'!$A:$A,$A$23,'indusa - High Cost'!$B:$B,$B$28)*10^12*'Misc. Finished Goods Split'!$C10</f>
        <v>0</v>
      </c>
      <c r="Z6" s="16">
        <f>SUMIFS('indusa - High Cost'!AH:AH,'indusa - High Cost'!$A:$A,'BIFUbC-crude-oil'!$A6,'indusa - High Cost'!$B:$B,$B$28)*10^12+SUMIFS('indusa - High Cost'!AH:AH,'indusa - High Cost'!$A:$A,$A$23,'indusa - High Cost'!$B:$B,$B$28)*10^12*'Misc. Finished Goods Split'!$C10</f>
        <v>0</v>
      </c>
      <c r="AA6" s="16">
        <f>SUMIFS('indusa - High Cost'!AI:AI,'indusa - High Cost'!$A:$A,'BIFUbC-crude-oil'!$A6,'indusa - High Cost'!$B:$B,$B$28)*10^12+SUMIFS('indusa - High Cost'!AI:AI,'indusa - High Cost'!$A:$A,$A$23,'indusa - High Cost'!$B:$B,$B$28)*10^12*'Misc. Finished Goods Split'!$C10</f>
        <v>0</v>
      </c>
      <c r="AB6" s="16">
        <f>SUMIFS('indusa - High Cost'!AJ:AJ,'indusa - High Cost'!$A:$A,'BIFUbC-crude-oil'!$A6,'indusa - High Cost'!$B:$B,$B$28)*10^12+SUMIFS('indusa - High Cost'!AJ:AJ,'indusa - High Cost'!$A:$A,$A$23,'indusa - High Cost'!$B:$B,$B$28)*10^12*'Misc. Finished Goods Split'!$C10</f>
        <v>0</v>
      </c>
    </row>
    <row r="7" spans="1:31" x14ac:dyDescent="0.25">
      <c r="A7" t="s">
        <v>104</v>
      </c>
      <c r="B7" s="16">
        <f>SUMIFS('indusa - High Cost'!J:J,'indusa - High Cost'!$A:$A,$A$23,'indusa - High Cost'!$B:$B,$B$28)*10^12*'Misc. Finished Goods Split'!$C11</f>
        <v>0</v>
      </c>
      <c r="C7" s="16">
        <f>SUMIFS('indusa - High Cost'!K:K,'indusa - High Cost'!$A:$A,$A$23,'indusa - High Cost'!$B:$B,$B$28)*10^12*'Misc. Finished Goods Split'!$C11</f>
        <v>0</v>
      </c>
      <c r="D7" s="16">
        <f>SUMIFS('indusa - High Cost'!L:L,'indusa - High Cost'!$A:$A,$A$23,'indusa - High Cost'!$B:$B,$B$28)*10^12*'Misc. Finished Goods Split'!$C11</f>
        <v>0</v>
      </c>
      <c r="E7" s="16">
        <f>SUMIFS('indusa - High Cost'!M:M,'indusa - High Cost'!$A:$A,$A$23,'indusa - High Cost'!$B:$B,$B$28)*10^12*'Misc. Finished Goods Split'!$C11</f>
        <v>0</v>
      </c>
      <c r="F7" s="16">
        <f>SUMIFS('indusa - High Cost'!N:N,'indusa - High Cost'!$A:$A,$A$23,'indusa - High Cost'!$B:$B,$B$28)*10^12*'Misc. Finished Goods Split'!$C11</f>
        <v>0</v>
      </c>
      <c r="G7" s="16">
        <f>SUMIFS('indusa - High Cost'!O:O,'indusa - High Cost'!$A:$A,$A$23,'indusa - High Cost'!$B:$B,$B$28)*10^12*'Misc. Finished Goods Split'!$C11</f>
        <v>0</v>
      </c>
      <c r="H7" s="16">
        <f>SUMIFS('indusa - High Cost'!P:P,'indusa - High Cost'!$A:$A,$A$23,'indusa - High Cost'!$B:$B,$B$28)*10^12*'Misc. Finished Goods Split'!$C11</f>
        <v>0</v>
      </c>
      <c r="I7" s="16">
        <f>SUMIFS('indusa - High Cost'!Q:Q,'indusa - High Cost'!$A:$A,$A$23,'indusa - High Cost'!$B:$B,$B$28)*10^12*'Misc. Finished Goods Split'!$C11</f>
        <v>0</v>
      </c>
      <c r="J7" s="16">
        <f>SUMIFS('indusa - High Cost'!R:R,'indusa - High Cost'!$A:$A,$A$23,'indusa - High Cost'!$B:$B,$B$28)*10^12*'Misc. Finished Goods Split'!$C11</f>
        <v>0</v>
      </c>
      <c r="K7" s="16">
        <f>SUMIFS('indusa - High Cost'!S:S,'indusa - High Cost'!$A:$A,$A$23,'indusa - High Cost'!$B:$B,$B$28)*10^12*'Misc. Finished Goods Split'!$C11</f>
        <v>0</v>
      </c>
      <c r="L7" s="16">
        <f>SUMIFS('indusa - High Cost'!T:T,'indusa - High Cost'!$A:$A,$A$23,'indusa - High Cost'!$B:$B,$B$28)*10^12*'Misc. Finished Goods Split'!$C11</f>
        <v>0</v>
      </c>
      <c r="M7" s="16">
        <f>SUMIFS('indusa - High Cost'!U:U,'indusa - High Cost'!$A:$A,$A$23,'indusa - High Cost'!$B:$B,$B$28)*10^12*'Misc. Finished Goods Split'!$C11</f>
        <v>0</v>
      </c>
      <c r="N7" s="16">
        <f>SUMIFS('indusa - High Cost'!V:V,'indusa - High Cost'!$A:$A,$A$23,'indusa - High Cost'!$B:$B,$B$28)*10^12*'Misc. Finished Goods Split'!$C11</f>
        <v>0</v>
      </c>
      <c r="O7" s="16">
        <f>SUMIFS('indusa - High Cost'!W:W,'indusa - High Cost'!$A:$A,$A$23,'indusa - High Cost'!$B:$B,$B$28)*10^12*'Misc. Finished Goods Split'!$C11</f>
        <v>0</v>
      </c>
      <c r="P7" s="16">
        <f>SUMIFS('indusa - High Cost'!X:X,'indusa - High Cost'!$A:$A,$A$23,'indusa - High Cost'!$B:$B,$B$28)*10^12*'Misc. Finished Goods Split'!$C11</f>
        <v>0</v>
      </c>
      <c r="Q7" s="16">
        <f>SUMIFS('indusa - High Cost'!Y:Y,'indusa - High Cost'!$A:$A,$A$23,'indusa - High Cost'!$B:$B,$B$28)*10^12*'Misc. Finished Goods Split'!$C11</f>
        <v>0</v>
      </c>
      <c r="R7" s="16">
        <f>SUMIFS('indusa - High Cost'!Z:Z,'indusa - High Cost'!$A:$A,$A$23,'indusa - High Cost'!$B:$B,$B$28)*10^12*'Misc. Finished Goods Split'!$C11</f>
        <v>0</v>
      </c>
      <c r="S7" s="16">
        <f>SUMIFS('indusa - High Cost'!AA:AA,'indusa - High Cost'!$A:$A,$A$23,'indusa - High Cost'!$B:$B,$B$28)*10^12*'Misc. Finished Goods Split'!$C11</f>
        <v>0</v>
      </c>
      <c r="T7" s="16">
        <f>SUMIFS('indusa - High Cost'!AB:AB,'indusa - High Cost'!$A:$A,$A$23,'indusa - High Cost'!$B:$B,$B$28)*10^12*'Misc. Finished Goods Split'!$C11</f>
        <v>0</v>
      </c>
      <c r="U7" s="16">
        <f>SUMIFS('indusa - High Cost'!AC:AC,'indusa - High Cost'!$A:$A,$A$23,'indusa - High Cost'!$B:$B,$B$28)*10^12*'Misc. Finished Goods Split'!$C11</f>
        <v>0</v>
      </c>
      <c r="V7" s="16">
        <f>SUMIFS('indusa - High Cost'!AD:AD,'indusa - High Cost'!$A:$A,$A$23,'indusa - High Cost'!$B:$B,$B$28)*10^12*'Misc. Finished Goods Split'!$C11</f>
        <v>0</v>
      </c>
      <c r="W7" s="16">
        <f>SUMIFS('indusa - High Cost'!AE:AE,'indusa - High Cost'!$A:$A,$A$23,'indusa - High Cost'!$B:$B,$B$28)*10^12*'Misc. Finished Goods Split'!$C11</f>
        <v>0</v>
      </c>
      <c r="X7" s="16">
        <f>SUMIFS('indusa - High Cost'!AF:AF,'indusa - High Cost'!$A:$A,$A$23,'indusa - High Cost'!$B:$B,$B$28)*10^12*'Misc. Finished Goods Split'!$C11</f>
        <v>0</v>
      </c>
      <c r="Y7" s="16">
        <f>SUMIFS('indusa - High Cost'!AG:AG,'indusa - High Cost'!$A:$A,$A$23,'indusa - High Cost'!$B:$B,$B$28)*10^12*'Misc. Finished Goods Split'!$C11</f>
        <v>0</v>
      </c>
      <c r="Z7" s="16">
        <f>SUMIFS('indusa - High Cost'!AH:AH,'indusa - High Cost'!$A:$A,$A$23,'indusa - High Cost'!$B:$B,$B$28)*10^12*'Misc. Finished Goods Split'!$C11</f>
        <v>0</v>
      </c>
      <c r="AA7" s="16">
        <f>SUMIFS('indusa - High Cost'!AI:AI,'indusa - High Cost'!$A:$A,$A$23,'indusa - High Cost'!$B:$B,$B$28)*10^12*'Misc. Finished Goods Split'!$C11</f>
        <v>0</v>
      </c>
      <c r="AB7" s="16">
        <f>SUMIFS('indusa - High Cost'!AJ:AJ,'indusa - High Cost'!$A:$A,$A$23,'indusa - High Cost'!$B:$B,$B$28)*10^12*'Misc. Finished Goods Split'!$C11</f>
        <v>0</v>
      </c>
    </row>
    <row r="8" spans="1:31" x14ac:dyDescent="0.25">
      <c r="A8" t="s">
        <v>105</v>
      </c>
      <c r="B8" s="16">
        <f>SUMIFS('indusa - High Cost'!J:J,'indusa - High Cost'!$A:$A,$A$8,'indusa - High Cost'!$B:$B,$B$28)*10^12</f>
        <v>0</v>
      </c>
      <c r="C8" s="16">
        <f>SUMIFS('indusa - High Cost'!K:K,'indusa - High Cost'!$A:$A,$A$8,'indusa - High Cost'!$B:$B,$B$28)*10^12</f>
        <v>0</v>
      </c>
      <c r="D8" s="16">
        <f>SUMIFS('indusa - High Cost'!L:L,'indusa - High Cost'!$A:$A,$A$8,'indusa - High Cost'!$B:$B,$B$28)*10^12</f>
        <v>0</v>
      </c>
      <c r="E8" s="16">
        <f>SUMIFS('indusa - High Cost'!M:M,'indusa - High Cost'!$A:$A,$A$8,'indusa - High Cost'!$B:$B,$B$28)*10^12</f>
        <v>0</v>
      </c>
      <c r="F8" s="16">
        <f>SUMIFS('indusa - High Cost'!N:N,'indusa - High Cost'!$A:$A,$A$8,'indusa - High Cost'!$B:$B,$B$28)*10^12</f>
        <v>0</v>
      </c>
      <c r="G8" s="16">
        <f>SUMIFS('indusa - High Cost'!O:O,'indusa - High Cost'!$A:$A,$A$8,'indusa - High Cost'!$B:$B,$B$28)*10^12</f>
        <v>0</v>
      </c>
      <c r="H8" s="16">
        <f>SUMIFS('indusa - High Cost'!P:P,'indusa - High Cost'!$A:$A,$A$8,'indusa - High Cost'!$B:$B,$B$28)*10^12</f>
        <v>0</v>
      </c>
      <c r="I8" s="16">
        <f>SUMIFS('indusa - High Cost'!Q:Q,'indusa - High Cost'!$A:$A,$A$8,'indusa - High Cost'!$B:$B,$B$28)*10^12</f>
        <v>0</v>
      </c>
      <c r="J8" s="16">
        <f>SUMIFS('indusa - High Cost'!R:R,'indusa - High Cost'!$A:$A,$A$8,'indusa - High Cost'!$B:$B,$B$28)*10^12</f>
        <v>0</v>
      </c>
      <c r="K8" s="16">
        <f>SUMIFS('indusa - High Cost'!S:S,'indusa - High Cost'!$A:$A,$A$8,'indusa - High Cost'!$B:$B,$B$28)*10^12</f>
        <v>0</v>
      </c>
      <c r="L8" s="16">
        <f>SUMIFS('indusa - High Cost'!T:T,'indusa - High Cost'!$A:$A,$A$8,'indusa - High Cost'!$B:$B,$B$28)*10^12</f>
        <v>0</v>
      </c>
      <c r="M8" s="16">
        <f>SUMIFS('indusa - High Cost'!U:U,'indusa - High Cost'!$A:$A,$A$8,'indusa - High Cost'!$B:$B,$B$28)*10^12</f>
        <v>0</v>
      </c>
      <c r="N8" s="16">
        <f>SUMIFS('indusa - High Cost'!V:V,'indusa - High Cost'!$A:$A,$A$8,'indusa - High Cost'!$B:$B,$B$28)*10^12</f>
        <v>0</v>
      </c>
      <c r="O8" s="16">
        <f>SUMIFS('indusa - High Cost'!W:W,'indusa - High Cost'!$A:$A,$A$8,'indusa - High Cost'!$B:$B,$B$28)*10^12</f>
        <v>0</v>
      </c>
      <c r="P8" s="16">
        <f>SUMIFS('indusa - High Cost'!X:X,'indusa - High Cost'!$A:$A,$A$8,'indusa - High Cost'!$B:$B,$B$28)*10^12</f>
        <v>0</v>
      </c>
      <c r="Q8" s="16">
        <f>SUMIFS('indusa - High Cost'!Y:Y,'indusa - High Cost'!$A:$A,$A$8,'indusa - High Cost'!$B:$B,$B$28)*10^12</f>
        <v>0</v>
      </c>
      <c r="R8" s="16">
        <f>SUMIFS('indusa - High Cost'!Z:Z,'indusa - High Cost'!$A:$A,$A$8,'indusa - High Cost'!$B:$B,$B$28)*10^12</f>
        <v>0</v>
      </c>
      <c r="S8" s="16">
        <f>SUMIFS('indusa - High Cost'!AA:AA,'indusa - High Cost'!$A:$A,$A$8,'indusa - High Cost'!$B:$B,$B$28)*10^12</f>
        <v>0</v>
      </c>
      <c r="T8" s="16">
        <f>SUMIFS('indusa - High Cost'!AB:AB,'indusa - High Cost'!$A:$A,$A$8,'indusa - High Cost'!$B:$B,$B$28)*10^12</f>
        <v>0</v>
      </c>
      <c r="U8" s="16">
        <f>SUMIFS('indusa - High Cost'!AC:AC,'indusa - High Cost'!$A:$A,$A$8,'indusa - High Cost'!$B:$B,$B$28)*10^12</f>
        <v>0</v>
      </c>
      <c r="V8" s="16">
        <f>SUMIFS('indusa - High Cost'!AD:AD,'indusa - High Cost'!$A:$A,$A$8,'indusa - High Cost'!$B:$B,$B$28)*10^12</f>
        <v>0</v>
      </c>
      <c r="W8" s="16">
        <f>SUMIFS('indusa - High Cost'!AE:AE,'indusa - High Cost'!$A:$A,$A$8,'indusa - High Cost'!$B:$B,$B$28)*10^12</f>
        <v>0</v>
      </c>
      <c r="X8" s="16">
        <f>SUMIFS('indusa - High Cost'!AF:AF,'indusa - High Cost'!$A:$A,$A$8,'indusa - High Cost'!$B:$B,$B$28)*10^12</f>
        <v>0</v>
      </c>
      <c r="Y8" s="16">
        <f>SUMIFS('indusa - High Cost'!AG:AG,'indusa - High Cost'!$A:$A,$A$8,'indusa - High Cost'!$B:$B,$B$28)*10^12</f>
        <v>0</v>
      </c>
      <c r="Z8" s="16">
        <f>SUMIFS('indusa - High Cost'!AH:AH,'indusa - High Cost'!$A:$A,$A$8,'indusa - High Cost'!$B:$B,$B$28)*10^12</f>
        <v>0</v>
      </c>
      <c r="AA8" s="16">
        <f>SUMIFS('indusa - High Cost'!AI:AI,'indusa - High Cost'!$A:$A,$A$8,'indusa - High Cost'!$B:$B,$B$28)*10^12</f>
        <v>0</v>
      </c>
      <c r="AB8" s="16">
        <f>SUMIFS('indusa - High Cost'!AJ:AJ,'indusa - High Cost'!$A:$A,$A$8,'indusa - High Cost'!$B:$B,$B$28)*10^12</f>
        <v>0</v>
      </c>
    </row>
    <row r="9" spans="1:31" x14ac:dyDescent="0.25">
      <c r="A9" t="s">
        <v>106</v>
      </c>
      <c r="B9" s="16">
        <f>SUMIFS('indusa - High Cost'!J:J,'indusa - High Cost'!$A:$A,'BIFUbC-crude-oil'!$A9,'indusa - High Cost'!$B:$B,$B$28)*10^12+SUMIFS('indusa - High Cost'!J:J,'indusa - High Cost'!$A:$A,$A$23,'indusa - High Cost'!$B:$B,$B$28)*10^12*'Misc. Finished Goods Split'!$C12</f>
        <v>0</v>
      </c>
      <c r="C9" s="16">
        <f>SUMIFS('indusa - High Cost'!K:K,'indusa - High Cost'!$A:$A,'BIFUbC-crude-oil'!$A9,'indusa - High Cost'!$B:$B,$B$28)*10^12+SUMIFS('indusa - High Cost'!K:K,'indusa - High Cost'!$A:$A,$A$23,'indusa - High Cost'!$B:$B,$B$28)*10^12*'Misc. Finished Goods Split'!$C12</f>
        <v>0</v>
      </c>
      <c r="D9" s="16">
        <f>SUMIFS('indusa - High Cost'!L:L,'indusa - High Cost'!$A:$A,'BIFUbC-crude-oil'!$A9,'indusa - High Cost'!$B:$B,$B$28)*10^12+SUMIFS('indusa - High Cost'!L:L,'indusa - High Cost'!$A:$A,$A$23,'indusa - High Cost'!$B:$B,$B$28)*10^12*'Misc. Finished Goods Split'!$C12</f>
        <v>0</v>
      </c>
      <c r="E9" s="16">
        <f>SUMIFS('indusa - High Cost'!M:M,'indusa - High Cost'!$A:$A,'BIFUbC-crude-oil'!$A9,'indusa - High Cost'!$B:$B,$B$28)*10^12+SUMIFS('indusa - High Cost'!M:M,'indusa - High Cost'!$A:$A,$A$23,'indusa - High Cost'!$B:$B,$B$28)*10^12*'Misc. Finished Goods Split'!$C12</f>
        <v>0</v>
      </c>
      <c r="F9" s="16">
        <f>SUMIFS('indusa - High Cost'!N:N,'indusa - High Cost'!$A:$A,'BIFUbC-crude-oil'!$A9,'indusa - High Cost'!$B:$B,$B$28)*10^12+SUMIFS('indusa - High Cost'!N:N,'indusa - High Cost'!$A:$A,$A$23,'indusa - High Cost'!$B:$B,$B$28)*10^12*'Misc. Finished Goods Split'!$C12</f>
        <v>0</v>
      </c>
      <c r="G9" s="16">
        <f>SUMIFS('indusa - High Cost'!O:O,'indusa - High Cost'!$A:$A,'BIFUbC-crude-oil'!$A9,'indusa - High Cost'!$B:$B,$B$28)*10^12+SUMIFS('indusa - High Cost'!O:O,'indusa - High Cost'!$A:$A,$A$23,'indusa - High Cost'!$B:$B,$B$28)*10^12*'Misc. Finished Goods Split'!$C12</f>
        <v>0</v>
      </c>
      <c r="H9" s="16">
        <f>SUMIFS('indusa - High Cost'!P:P,'indusa - High Cost'!$A:$A,'BIFUbC-crude-oil'!$A9,'indusa - High Cost'!$B:$B,$B$28)*10^12+SUMIFS('indusa - High Cost'!P:P,'indusa - High Cost'!$A:$A,$A$23,'indusa - High Cost'!$B:$B,$B$28)*10^12*'Misc. Finished Goods Split'!$C12</f>
        <v>0</v>
      </c>
      <c r="I9" s="16">
        <f>SUMIFS('indusa - High Cost'!Q:Q,'indusa - High Cost'!$A:$A,'BIFUbC-crude-oil'!$A9,'indusa - High Cost'!$B:$B,$B$28)*10^12+SUMIFS('indusa - High Cost'!Q:Q,'indusa - High Cost'!$A:$A,$A$23,'indusa - High Cost'!$B:$B,$B$28)*10^12*'Misc. Finished Goods Split'!$C12</f>
        <v>0</v>
      </c>
      <c r="J9" s="16">
        <f>SUMIFS('indusa - High Cost'!R:R,'indusa - High Cost'!$A:$A,'BIFUbC-crude-oil'!$A9,'indusa - High Cost'!$B:$B,$B$28)*10^12+SUMIFS('indusa - High Cost'!R:R,'indusa - High Cost'!$A:$A,$A$23,'indusa - High Cost'!$B:$B,$B$28)*10^12*'Misc. Finished Goods Split'!$C12</f>
        <v>0</v>
      </c>
      <c r="K9" s="16">
        <f>SUMIFS('indusa - High Cost'!S:S,'indusa - High Cost'!$A:$A,'BIFUbC-crude-oil'!$A9,'indusa - High Cost'!$B:$B,$B$28)*10^12+SUMIFS('indusa - High Cost'!S:S,'indusa - High Cost'!$A:$A,$A$23,'indusa - High Cost'!$B:$B,$B$28)*10^12*'Misc. Finished Goods Split'!$C12</f>
        <v>0</v>
      </c>
      <c r="L9" s="16">
        <f>SUMIFS('indusa - High Cost'!T:T,'indusa - High Cost'!$A:$A,'BIFUbC-crude-oil'!$A9,'indusa - High Cost'!$B:$B,$B$28)*10^12+SUMIFS('indusa - High Cost'!T:T,'indusa - High Cost'!$A:$A,$A$23,'indusa - High Cost'!$B:$B,$B$28)*10^12*'Misc. Finished Goods Split'!$C12</f>
        <v>0</v>
      </c>
      <c r="M9" s="16">
        <f>SUMIFS('indusa - High Cost'!U:U,'indusa - High Cost'!$A:$A,'BIFUbC-crude-oil'!$A9,'indusa - High Cost'!$B:$B,$B$28)*10^12+SUMIFS('indusa - High Cost'!U:U,'indusa - High Cost'!$A:$A,$A$23,'indusa - High Cost'!$B:$B,$B$28)*10^12*'Misc. Finished Goods Split'!$C12</f>
        <v>0</v>
      </c>
      <c r="N9" s="16">
        <f>SUMIFS('indusa - High Cost'!V:V,'indusa - High Cost'!$A:$A,'BIFUbC-crude-oil'!$A9,'indusa - High Cost'!$B:$B,$B$28)*10^12+SUMIFS('indusa - High Cost'!V:V,'indusa - High Cost'!$A:$A,$A$23,'indusa - High Cost'!$B:$B,$B$28)*10^12*'Misc. Finished Goods Split'!$C12</f>
        <v>0</v>
      </c>
      <c r="O9" s="16">
        <f>SUMIFS('indusa - High Cost'!W:W,'indusa - High Cost'!$A:$A,'BIFUbC-crude-oil'!$A9,'indusa - High Cost'!$B:$B,$B$28)*10^12+SUMIFS('indusa - High Cost'!W:W,'indusa - High Cost'!$A:$A,$A$23,'indusa - High Cost'!$B:$B,$B$28)*10^12*'Misc. Finished Goods Split'!$C12</f>
        <v>0</v>
      </c>
      <c r="P9" s="16">
        <f>SUMIFS('indusa - High Cost'!X:X,'indusa - High Cost'!$A:$A,'BIFUbC-crude-oil'!$A9,'indusa - High Cost'!$B:$B,$B$28)*10^12+SUMIFS('indusa - High Cost'!X:X,'indusa - High Cost'!$A:$A,$A$23,'indusa - High Cost'!$B:$B,$B$28)*10^12*'Misc. Finished Goods Split'!$C12</f>
        <v>0</v>
      </c>
      <c r="Q9" s="16">
        <f>SUMIFS('indusa - High Cost'!Y:Y,'indusa - High Cost'!$A:$A,'BIFUbC-crude-oil'!$A9,'indusa - High Cost'!$B:$B,$B$28)*10^12+SUMIFS('indusa - High Cost'!Y:Y,'indusa - High Cost'!$A:$A,$A$23,'indusa - High Cost'!$B:$B,$B$28)*10^12*'Misc. Finished Goods Split'!$C12</f>
        <v>0</v>
      </c>
      <c r="R9" s="16">
        <f>SUMIFS('indusa - High Cost'!Z:Z,'indusa - High Cost'!$A:$A,'BIFUbC-crude-oil'!$A9,'indusa - High Cost'!$B:$B,$B$28)*10^12+SUMIFS('indusa - High Cost'!Z:Z,'indusa - High Cost'!$A:$A,$A$23,'indusa - High Cost'!$B:$B,$B$28)*10^12*'Misc. Finished Goods Split'!$C12</f>
        <v>0</v>
      </c>
      <c r="S9" s="16">
        <f>SUMIFS('indusa - High Cost'!AA:AA,'indusa - High Cost'!$A:$A,'BIFUbC-crude-oil'!$A9,'indusa - High Cost'!$B:$B,$B$28)*10^12+SUMIFS('indusa - High Cost'!AA:AA,'indusa - High Cost'!$A:$A,$A$23,'indusa - High Cost'!$B:$B,$B$28)*10^12*'Misc. Finished Goods Split'!$C12</f>
        <v>0</v>
      </c>
      <c r="T9" s="16">
        <f>SUMIFS('indusa - High Cost'!AB:AB,'indusa - High Cost'!$A:$A,'BIFUbC-crude-oil'!$A9,'indusa - High Cost'!$B:$B,$B$28)*10^12+SUMIFS('indusa - High Cost'!AB:AB,'indusa - High Cost'!$A:$A,$A$23,'indusa - High Cost'!$B:$B,$B$28)*10^12*'Misc. Finished Goods Split'!$C12</f>
        <v>0</v>
      </c>
      <c r="U9" s="16">
        <f>SUMIFS('indusa - High Cost'!AC:AC,'indusa - High Cost'!$A:$A,'BIFUbC-crude-oil'!$A9,'indusa - High Cost'!$B:$B,$B$28)*10^12+SUMIFS('indusa - High Cost'!AC:AC,'indusa - High Cost'!$A:$A,$A$23,'indusa - High Cost'!$B:$B,$B$28)*10^12*'Misc. Finished Goods Split'!$C12</f>
        <v>0</v>
      </c>
      <c r="V9" s="16">
        <f>SUMIFS('indusa - High Cost'!AD:AD,'indusa - High Cost'!$A:$A,'BIFUbC-crude-oil'!$A9,'indusa - High Cost'!$B:$B,$B$28)*10^12+SUMIFS('indusa - High Cost'!AD:AD,'indusa - High Cost'!$A:$A,$A$23,'indusa - High Cost'!$B:$B,$B$28)*10^12*'Misc. Finished Goods Split'!$C12</f>
        <v>0</v>
      </c>
      <c r="W9" s="16">
        <f>SUMIFS('indusa - High Cost'!AE:AE,'indusa - High Cost'!$A:$A,'BIFUbC-crude-oil'!$A9,'indusa - High Cost'!$B:$B,$B$28)*10^12+SUMIFS('indusa - High Cost'!AE:AE,'indusa - High Cost'!$A:$A,$A$23,'indusa - High Cost'!$B:$B,$B$28)*10^12*'Misc. Finished Goods Split'!$C12</f>
        <v>0</v>
      </c>
      <c r="X9" s="16">
        <f>SUMIFS('indusa - High Cost'!AF:AF,'indusa - High Cost'!$A:$A,'BIFUbC-crude-oil'!$A9,'indusa - High Cost'!$B:$B,$B$28)*10^12+SUMIFS('indusa - High Cost'!AF:AF,'indusa - High Cost'!$A:$A,$A$23,'indusa - High Cost'!$B:$B,$B$28)*10^12*'Misc. Finished Goods Split'!$C12</f>
        <v>0</v>
      </c>
      <c r="Y9" s="16">
        <f>SUMIFS('indusa - High Cost'!AG:AG,'indusa - High Cost'!$A:$A,'BIFUbC-crude-oil'!$A9,'indusa - High Cost'!$B:$B,$B$28)*10^12+SUMIFS('indusa - High Cost'!AG:AG,'indusa - High Cost'!$A:$A,$A$23,'indusa - High Cost'!$B:$B,$B$28)*10^12*'Misc. Finished Goods Split'!$C12</f>
        <v>0</v>
      </c>
      <c r="Z9" s="16">
        <f>SUMIFS('indusa - High Cost'!AH:AH,'indusa - High Cost'!$A:$A,'BIFUbC-crude-oil'!$A9,'indusa - High Cost'!$B:$B,$B$28)*10^12+SUMIFS('indusa - High Cost'!AH:AH,'indusa - High Cost'!$A:$A,$A$23,'indusa - High Cost'!$B:$B,$B$28)*10^12*'Misc. Finished Goods Split'!$C12</f>
        <v>0</v>
      </c>
      <c r="AA9" s="16">
        <f>SUMIFS('indusa - High Cost'!AI:AI,'indusa - High Cost'!$A:$A,'BIFUbC-crude-oil'!$A9,'indusa - High Cost'!$B:$B,$B$28)*10^12+SUMIFS('indusa - High Cost'!AI:AI,'indusa - High Cost'!$A:$A,$A$23,'indusa - High Cost'!$B:$B,$B$28)*10^12*'Misc. Finished Goods Split'!$C12</f>
        <v>0</v>
      </c>
      <c r="AB9" s="16">
        <f>SUMIFS('indusa - High Cost'!AJ:AJ,'indusa - High Cost'!$A:$A,'BIFUbC-crude-oil'!$A9,'indusa - High Cost'!$B:$B,$B$28)*10^12+SUMIFS('indusa - High Cost'!AJ:AJ,'indusa - High Cost'!$A:$A,$A$23,'indusa - High Cost'!$B:$B,$B$28)*10^12*'Misc. Finished Goods Split'!$C12</f>
        <v>0</v>
      </c>
      <c r="AC9" s="16"/>
    </row>
    <row r="10" spans="1:31" x14ac:dyDescent="0.25">
      <c r="A10" t="s">
        <v>107</v>
      </c>
      <c r="B10" s="16">
        <f>'AEO 2025 Table 24 Alt Trans'!F8*365*(('AEO 2025 Table 11 Alt Trans'!G13-'AEO 2025 Table 11 Alt Trans'!G18)*'AEO Table 69 Alt Trans'!F40+'AEO 2025 Table 11 Alt Trans'!G17*'AEO Table 69 Alt Trans'!F41)/SUM(('AEO 2025 Table 11 Alt Trans'!G13-'AEO 2025 Table 11 Alt Trans'!G18),'AEO 2025 Table 11 Alt Trans'!G17)*10^6*10^6+SUMIFS('indusa - Alt Trans'!J:J,'indusa - Alt Trans'!$A:$A,$A23,'indusa - Alt Trans'!$B:$B,$B$28)*10^12*'Misc. Finished Goods Split'!$D14</f>
        <v>3.5753422512008028E+16</v>
      </c>
      <c r="C10" s="16">
        <f>'AEO 2025 Table 24 Alt Trans'!G8*365*(('AEO 2025 Table 11 Alt Trans'!H13-'AEO 2025 Table 11 Alt Trans'!H18)*'AEO Table 69 Alt Trans'!G40+'AEO 2025 Table 11 Alt Trans'!H17*'AEO Table 69 Alt Trans'!G41)/SUM(('AEO 2025 Table 11 Alt Trans'!H13-'AEO 2025 Table 11 Alt Trans'!H18),'AEO 2025 Table 11 Alt Trans'!H17)*10^6*10^6+SUMIFS('indusa - Alt Trans'!K:K,'indusa - Alt Trans'!$A:$A,$A23,'indusa - Alt Trans'!$B:$B,$B$28)*10^12*'Misc. Finished Goods Split'!$D14</f>
        <v>3.5458740404874452E+16</v>
      </c>
      <c r="D10" s="16">
        <f>'AEO 2025 Table 24 Alt Trans'!H8*365*(('AEO 2025 Table 11 Alt Trans'!I13-'AEO 2025 Table 11 Alt Trans'!I18)*'AEO Table 69 Alt Trans'!H40+'AEO 2025 Table 11 Alt Trans'!I17*'AEO Table 69 Alt Trans'!H41)/SUM(('AEO 2025 Table 11 Alt Trans'!I13-'AEO 2025 Table 11 Alt Trans'!I18),'AEO 2025 Table 11 Alt Trans'!I17)*10^6*10^6+SUMIFS('indusa - Alt Trans'!L:L,'indusa - Alt Trans'!$A:$A,$A23,'indusa - Alt Trans'!$B:$B,$B$28)*10^12*'Misc. Finished Goods Split'!$D14</f>
        <v>3.5459167621140404E+16</v>
      </c>
      <c r="E10" s="16">
        <f>'AEO 2025 Table 24 Alt Trans'!I8*365*(('AEO 2025 Table 11 Alt Trans'!J13-'AEO 2025 Table 11 Alt Trans'!J18)*'AEO Table 69 Alt Trans'!I40+'AEO 2025 Table 11 Alt Trans'!J17*'AEO Table 69 Alt Trans'!I41)/SUM(('AEO 2025 Table 11 Alt Trans'!J13-'AEO 2025 Table 11 Alt Trans'!J18),'AEO 2025 Table 11 Alt Trans'!J17)*10^6*10^6+SUMIFS('indusa - Alt Trans'!M:M,'indusa - Alt Trans'!$A:$A,$A23,'indusa - Alt Trans'!$B:$B,$B$28)*10^12*'Misc. Finished Goods Split'!$D14</f>
        <v>3.546959570502336E+16</v>
      </c>
      <c r="F10" s="16">
        <f>'AEO 2025 Table 24 Alt Trans'!J8*365*(('AEO 2025 Table 11 Alt Trans'!K13-'AEO 2025 Table 11 Alt Trans'!K18)*'AEO Table 69 Alt Trans'!J40+'AEO 2025 Table 11 Alt Trans'!K17*'AEO Table 69 Alt Trans'!J41)/SUM(('AEO 2025 Table 11 Alt Trans'!K13-'AEO 2025 Table 11 Alt Trans'!K18),'AEO 2025 Table 11 Alt Trans'!K17)*10^6*10^6+SUMIFS('indusa - Alt Trans'!N:N,'indusa - Alt Trans'!$A:$A,$A23,'indusa - Alt Trans'!$B:$B,$B$28)*10^12*'Misc. Finished Goods Split'!$D14</f>
        <v>3.5778229714920044E+16</v>
      </c>
      <c r="G10" s="16">
        <f>'AEO 2025 Table 24 Alt Trans'!K8*365*(('AEO 2025 Table 11 Alt Trans'!L13-'AEO 2025 Table 11 Alt Trans'!L18)*'AEO Table 69 Alt Trans'!K40+'AEO 2025 Table 11 Alt Trans'!L17*'AEO Table 69 Alt Trans'!K41)/SUM(('AEO 2025 Table 11 Alt Trans'!L13-'AEO 2025 Table 11 Alt Trans'!L18),'AEO 2025 Table 11 Alt Trans'!L17)*10^6*10^6+SUMIFS('indusa - Alt Trans'!O:O,'indusa - Alt Trans'!$A:$A,$A23,'indusa - Alt Trans'!$B:$B,$B$28)*10^12*'Misc. Finished Goods Split'!$D14</f>
        <v>3.6084332804640408E+16</v>
      </c>
      <c r="H10" s="16">
        <f>'AEO 2025 Table 24 Alt Trans'!L8*365*(('AEO 2025 Table 11 Alt Trans'!M13-'AEO 2025 Table 11 Alt Trans'!M18)*'AEO Table 69 Alt Trans'!L40+'AEO 2025 Table 11 Alt Trans'!M17*'AEO Table 69 Alt Trans'!L41)/SUM(('AEO 2025 Table 11 Alt Trans'!M13-'AEO 2025 Table 11 Alt Trans'!M18),'AEO 2025 Table 11 Alt Trans'!M17)*10^6*10^6+SUMIFS('indusa - Alt Trans'!P:P,'indusa - Alt Trans'!$A:$A,$A23,'indusa - Alt Trans'!$B:$B,$B$28)*10^12*'Misc. Finished Goods Split'!$D14</f>
        <v>3.6155487287002104E+16</v>
      </c>
      <c r="I10" s="16">
        <f>'AEO 2025 Table 24 Alt Trans'!M8*365*(('AEO 2025 Table 11 Alt Trans'!N13-'AEO 2025 Table 11 Alt Trans'!N18)*'AEO Table 69 Alt Trans'!M40+'AEO 2025 Table 11 Alt Trans'!N17*'AEO Table 69 Alt Trans'!M41)/SUM(('AEO 2025 Table 11 Alt Trans'!N13-'AEO 2025 Table 11 Alt Trans'!N18),'AEO 2025 Table 11 Alt Trans'!N17)*10^6*10^6+SUMIFS('indusa - Alt Trans'!Q:Q,'indusa - Alt Trans'!$A:$A,$A23,'indusa - Alt Trans'!$B:$B,$B$28)*10^12*'Misc. Finished Goods Split'!$D14</f>
        <v>3.6532232396713904E+16</v>
      </c>
      <c r="J10" s="16">
        <f>'AEO 2025 Table 24 Alt Trans'!N8*365*(('AEO 2025 Table 11 Alt Trans'!O13-'AEO 2025 Table 11 Alt Trans'!O18)*'AEO Table 69 Alt Trans'!N40+'AEO 2025 Table 11 Alt Trans'!O17*'AEO Table 69 Alt Trans'!N41)/SUM(('AEO 2025 Table 11 Alt Trans'!O13-'AEO 2025 Table 11 Alt Trans'!O18),'AEO 2025 Table 11 Alt Trans'!O17)*10^6*10^6+SUMIFS('indusa - Alt Trans'!R:R,'indusa - Alt Trans'!$A:$A,$A23,'indusa - Alt Trans'!$B:$B,$B$28)*10^12*'Misc. Finished Goods Split'!$D14</f>
        <v>3.6614130503440808E+16</v>
      </c>
      <c r="K10" s="16">
        <f>'AEO 2025 Table 24 Alt Trans'!O8*365*(('AEO 2025 Table 11 Alt Trans'!P13-'AEO 2025 Table 11 Alt Trans'!P18)*'AEO Table 69 Alt Trans'!O40+'AEO 2025 Table 11 Alt Trans'!P17*'AEO Table 69 Alt Trans'!O41)/SUM(('AEO 2025 Table 11 Alt Trans'!P13-'AEO 2025 Table 11 Alt Trans'!P18),'AEO 2025 Table 11 Alt Trans'!P17)*10^6*10^6+SUMIFS('indusa - Alt Trans'!S:S,'indusa - Alt Trans'!$A:$A,$A23,'indusa - Alt Trans'!$B:$B,$B$28)*10^12*'Misc. Finished Goods Split'!$D14</f>
        <v>3.6410110522176304E+16</v>
      </c>
      <c r="L10" s="16">
        <f>'AEO 2025 Table 24 Alt Trans'!P8*365*(('AEO 2025 Table 11 Alt Trans'!Q13-'AEO 2025 Table 11 Alt Trans'!Q18)*'AEO Table 69 Alt Trans'!P40+'AEO 2025 Table 11 Alt Trans'!Q17*'AEO Table 69 Alt Trans'!P41)/SUM(('AEO 2025 Table 11 Alt Trans'!Q13-'AEO 2025 Table 11 Alt Trans'!Q18),'AEO 2025 Table 11 Alt Trans'!Q17)*10^6*10^6+SUMIFS('indusa - Alt Trans'!T:T,'indusa - Alt Trans'!$A:$A,$A23,'indusa - Alt Trans'!$B:$B,$B$28)*10^12*'Misc. Finished Goods Split'!$D14</f>
        <v>3.6518491533061504E+16</v>
      </c>
      <c r="M10" s="16">
        <f>'AEO 2025 Table 24 Alt Trans'!Q8*365*(('AEO 2025 Table 11 Alt Trans'!R13-'AEO 2025 Table 11 Alt Trans'!R18)*'AEO Table 69 Alt Trans'!Q40+'AEO 2025 Table 11 Alt Trans'!R17*'AEO Table 69 Alt Trans'!Q41)/SUM(('AEO 2025 Table 11 Alt Trans'!R13-'AEO 2025 Table 11 Alt Trans'!R18),'AEO 2025 Table 11 Alt Trans'!R17)*10^6*10^6+SUMIFS('indusa - Alt Trans'!U:U,'indusa - Alt Trans'!$A:$A,$A23,'indusa - Alt Trans'!$B:$B,$B$28)*10^12*'Misc. Finished Goods Split'!$D14</f>
        <v>3.6401139747741352E+16</v>
      </c>
      <c r="N10" s="16">
        <f>'AEO 2025 Table 24 Alt Trans'!R8*365*(('AEO 2025 Table 11 Alt Trans'!S13-'AEO 2025 Table 11 Alt Trans'!S18)*'AEO Table 69 Alt Trans'!R40+'AEO 2025 Table 11 Alt Trans'!S17*'AEO Table 69 Alt Trans'!R41)/SUM(('AEO 2025 Table 11 Alt Trans'!S13-'AEO 2025 Table 11 Alt Trans'!S18),'AEO 2025 Table 11 Alt Trans'!S17)*10^6*10^6+SUMIFS('indusa - Alt Trans'!V:V,'indusa - Alt Trans'!$A:$A,$A23,'indusa - Alt Trans'!$B:$B,$B$28)*10^12*'Misc. Finished Goods Split'!$D14</f>
        <v>3.6303400450292976E+16</v>
      </c>
      <c r="O10" s="16">
        <f>'AEO 2025 Table 24 Alt Trans'!S8*365*(('AEO 2025 Table 11 Alt Trans'!T13-'AEO 2025 Table 11 Alt Trans'!T18)*'AEO Table 69 Alt Trans'!S40+'AEO 2025 Table 11 Alt Trans'!T17*'AEO Table 69 Alt Trans'!S41)/SUM(('AEO 2025 Table 11 Alt Trans'!T13-'AEO 2025 Table 11 Alt Trans'!T18),'AEO 2025 Table 11 Alt Trans'!T17)*10^6*10^6+SUMIFS('indusa - Alt Trans'!W:W,'indusa - Alt Trans'!$A:$A,$A23,'indusa - Alt Trans'!$B:$B,$B$28)*10^12*'Misc. Finished Goods Split'!$D14</f>
        <v>3.6175277515265592E+16</v>
      </c>
      <c r="P10" s="16">
        <f>'AEO 2025 Table 24 Alt Trans'!T8*365*(('AEO 2025 Table 11 Alt Trans'!U13-'AEO 2025 Table 11 Alt Trans'!U18)*'AEO Table 69 Alt Trans'!T40+'AEO 2025 Table 11 Alt Trans'!U17*'AEO Table 69 Alt Trans'!T41)/SUM(('AEO 2025 Table 11 Alt Trans'!U13-'AEO 2025 Table 11 Alt Trans'!U18),'AEO 2025 Table 11 Alt Trans'!U17)*10^6*10^6+SUMIFS('indusa - Alt Trans'!X:X,'indusa - Alt Trans'!$A:$A,$A23,'indusa - Alt Trans'!$B:$B,$B$28)*10^12*'Misc. Finished Goods Split'!$D14</f>
        <v>3.6197461801099552E+16</v>
      </c>
      <c r="Q10" s="16">
        <f>'AEO 2025 Table 24 Alt Trans'!U8*365*(('AEO 2025 Table 11 Alt Trans'!V13-'AEO 2025 Table 11 Alt Trans'!V18)*'AEO Table 69 Alt Trans'!U40+'AEO 2025 Table 11 Alt Trans'!V17*'AEO Table 69 Alt Trans'!U41)/SUM(('AEO 2025 Table 11 Alt Trans'!V13-'AEO 2025 Table 11 Alt Trans'!V18),'AEO 2025 Table 11 Alt Trans'!V17)*10^6*10^6+SUMIFS('indusa - Alt Trans'!Y:Y,'indusa - Alt Trans'!$A:$A,$A23,'indusa - Alt Trans'!$B:$B,$B$28)*10^12*'Misc. Finished Goods Split'!$D14</f>
        <v>3.6420818847361144E+16</v>
      </c>
      <c r="R10" s="16">
        <f>'AEO 2025 Table 24 Alt Trans'!V8*365*(('AEO 2025 Table 11 Alt Trans'!W13-'AEO 2025 Table 11 Alt Trans'!W18)*'AEO Table 69 Alt Trans'!V40+'AEO 2025 Table 11 Alt Trans'!W17*'AEO Table 69 Alt Trans'!V41)/SUM(('AEO 2025 Table 11 Alt Trans'!W13-'AEO 2025 Table 11 Alt Trans'!W18),'AEO 2025 Table 11 Alt Trans'!W17)*10^6*10^6+SUMIFS('indusa - Alt Trans'!Z:Z,'indusa - Alt Trans'!$A:$A,$A23,'indusa - Alt Trans'!$B:$B,$B$28)*10^12*'Misc. Finished Goods Split'!$D14</f>
        <v>3.6307128758910344E+16</v>
      </c>
      <c r="S10" s="16">
        <f>'AEO 2025 Table 24 Alt Trans'!W8*365*(('AEO 2025 Table 11 Alt Trans'!X13-'AEO 2025 Table 11 Alt Trans'!X18)*'AEO Table 69 Alt Trans'!W40+'AEO 2025 Table 11 Alt Trans'!X17*'AEO Table 69 Alt Trans'!W41)/SUM(('AEO 2025 Table 11 Alt Trans'!X13-'AEO 2025 Table 11 Alt Trans'!X18),'AEO 2025 Table 11 Alt Trans'!X17)*10^6*10^6+SUMIFS('indusa - Alt Trans'!AA:AA,'indusa - Alt Trans'!$A:$A,$A23,'indusa - Alt Trans'!$B:$B,$B$28)*10^12*'Misc. Finished Goods Split'!$D14</f>
        <v>3.621367675495776E+16</v>
      </c>
      <c r="T10" s="16">
        <f>'AEO 2025 Table 24 Alt Trans'!X8*365*(('AEO 2025 Table 11 Alt Trans'!Y13-'AEO 2025 Table 11 Alt Trans'!Y18)*'AEO Table 69 Alt Trans'!X40+'AEO 2025 Table 11 Alt Trans'!Y17*'AEO Table 69 Alt Trans'!X41)/SUM(('AEO 2025 Table 11 Alt Trans'!Y13-'AEO 2025 Table 11 Alt Trans'!Y18),'AEO 2025 Table 11 Alt Trans'!Y17)*10^6*10^6+SUMIFS('indusa - Alt Trans'!AB:AB,'indusa - Alt Trans'!$A:$A,$A23,'indusa - Alt Trans'!$B:$B,$B$28)*10^12*'Misc. Finished Goods Split'!$D14</f>
        <v>3.5855729290059356E+16</v>
      </c>
      <c r="U10" s="16">
        <f>'AEO 2025 Table 24 Alt Trans'!Y8*365*(('AEO 2025 Table 11 Alt Trans'!Z13-'AEO 2025 Table 11 Alt Trans'!Z18)*'AEO Table 69 Alt Trans'!Y40+'AEO 2025 Table 11 Alt Trans'!Z17*'AEO Table 69 Alt Trans'!Y41)/SUM(('AEO 2025 Table 11 Alt Trans'!Z13-'AEO 2025 Table 11 Alt Trans'!Z18),'AEO 2025 Table 11 Alt Trans'!Z17)*10^6*10^6+SUMIFS('indusa - Alt Trans'!AC:AC,'indusa - Alt Trans'!$A:$A,$A23,'indusa - Alt Trans'!$B:$B,$B$28)*10^12*'Misc. Finished Goods Split'!$D14</f>
        <v>3.5953463445973632E+16</v>
      </c>
      <c r="V10" s="16">
        <f>'AEO 2025 Table 24 Alt Trans'!Z8*365*(('AEO 2025 Table 11 Alt Trans'!AA13-'AEO 2025 Table 11 Alt Trans'!AA18)*'AEO Table 69 Alt Trans'!Z40+'AEO 2025 Table 11 Alt Trans'!AA17*'AEO Table 69 Alt Trans'!Z41)/SUM(('AEO 2025 Table 11 Alt Trans'!AA13-'AEO 2025 Table 11 Alt Trans'!AA18),'AEO 2025 Table 11 Alt Trans'!AA17)*10^6*10^6+SUMIFS('indusa - Alt Trans'!AD:AD,'indusa - Alt Trans'!$A:$A,$A23,'indusa - Alt Trans'!$B:$B,$B$28)*10^12*'Misc. Finished Goods Split'!$D14</f>
        <v>3.5959478614182832E+16</v>
      </c>
      <c r="W10" s="16">
        <f>'AEO 2025 Table 24 Alt Trans'!AA8*365*(('AEO 2025 Table 11 Alt Trans'!AB13-'AEO 2025 Table 11 Alt Trans'!AB18)*'AEO Table 69 Alt Trans'!AA40+'AEO 2025 Table 11 Alt Trans'!AB17*'AEO Table 69 Alt Trans'!AA41)/SUM(('AEO 2025 Table 11 Alt Trans'!AB13-'AEO 2025 Table 11 Alt Trans'!AB18),'AEO 2025 Table 11 Alt Trans'!AB17)*10^6*10^6+SUMIFS('indusa - Alt Trans'!AE:AE,'indusa - Alt Trans'!$A:$A,$A23,'indusa - Alt Trans'!$B:$B,$B$28)*10^12*'Misc. Finished Goods Split'!$D14</f>
        <v>3.6114495332643912E+16</v>
      </c>
      <c r="X10" s="16">
        <f>'AEO 2025 Table 24 Alt Trans'!AB8*365*(('AEO 2025 Table 11 Alt Trans'!AC13-'AEO 2025 Table 11 Alt Trans'!AC18)*'AEO Table 69 Alt Trans'!AB40+'AEO 2025 Table 11 Alt Trans'!AC17*'AEO Table 69 Alt Trans'!AB41)/SUM(('AEO 2025 Table 11 Alt Trans'!AC13-'AEO 2025 Table 11 Alt Trans'!AC18),'AEO 2025 Table 11 Alt Trans'!AC17)*10^6*10^6+SUMIFS('indusa - Alt Trans'!AF:AF,'indusa - Alt Trans'!$A:$A,$A23,'indusa - Alt Trans'!$B:$B,$B$28)*10^12*'Misc. Finished Goods Split'!$D14</f>
        <v>3.6059556513525424E+16</v>
      </c>
      <c r="Y10" s="16">
        <f>'AEO 2025 Table 24 Alt Trans'!AC8*365*(('AEO 2025 Table 11 Alt Trans'!AD13-'AEO 2025 Table 11 Alt Trans'!AD18)*'AEO Table 69 Alt Trans'!AC40+'AEO 2025 Table 11 Alt Trans'!AD17*'AEO Table 69 Alt Trans'!AC41)/SUM(('AEO 2025 Table 11 Alt Trans'!AD13-'AEO 2025 Table 11 Alt Trans'!AD18),'AEO 2025 Table 11 Alt Trans'!AD17)*10^6*10^6+SUMIFS('indusa - Alt Trans'!AG:AG,'indusa - Alt Trans'!$A:$A,$A23,'indusa - Alt Trans'!$B:$B,$B$28)*10^12*'Misc. Finished Goods Split'!$D14</f>
        <v>3.5624594428658464E+16</v>
      </c>
      <c r="Z10" s="16">
        <f>'AEO 2025 Table 24 Alt Trans'!AD8*365*(('AEO 2025 Table 11 Alt Trans'!AE13-'AEO 2025 Table 11 Alt Trans'!AE18)*'AEO Table 69 Alt Trans'!AD40+'AEO 2025 Table 11 Alt Trans'!AE17*'AEO Table 69 Alt Trans'!AD41)/SUM(('AEO 2025 Table 11 Alt Trans'!AE13-'AEO 2025 Table 11 Alt Trans'!AE18),'AEO 2025 Table 11 Alt Trans'!AE17)*10^6*10^6+SUMIFS('indusa - Alt Trans'!AH:AH,'indusa - Alt Trans'!$A:$A,$A23,'indusa - Alt Trans'!$B:$B,$B$28)*10^12*'Misc. Finished Goods Split'!$D14</f>
        <v>3.595015862970536E+16</v>
      </c>
      <c r="AA10" s="16">
        <f>'AEO 2025 Table 24 Alt Trans'!AE8*365*(('AEO 2025 Table 11 Alt Trans'!AF13-'AEO 2025 Table 11 Alt Trans'!AF18)*'AEO Table 69 Alt Trans'!AE40+'AEO 2025 Table 11 Alt Trans'!AF17*'AEO Table 69 Alt Trans'!AE41)/SUM(('AEO 2025 Table 11 Alt Trans'!AF13-'AEO 2025 Table 11 Alt Trans'!AF18),'AEO 2025 Table 11 Alt Trans'!AF17)*10^6*10^6+SUMIFS('indusa - Alt Trans'!AI:AI,'indusa - Alt Trans'!$A:$A,$A23,'indusa - Alt Trans'!$B:$B,$B$28)*10^12*'Misc. Finished Goods Split'!$D14</f>
        <v>3.5903931341456428E+16</v>
      </c>
      <c r="AB10" s="16">
        <f>'AEO 2025 Table 24 Alt Trans'!AF8*365*(('AEO 2025 Table 11 Alt Trans'!AG13-'AEO 2025 Table 11 Alt Trans'!AG18)*'AEO Table 69 Alt Trans'!AF40+'AEO 2025 Table 11 Alt Trans'!AG17*'AEO Table 69 Alt Trans'!AF41)/SUM(('AEO 2025 Table 11 Alt Trans'!AG13-'AEO 2025 Table 11 Alt Trans'!AG18),'AEO 2025 Table 11 Alt Trans'!AG17)*10^6*10^6+SUMIFS('indusa - Alt Trans'!AJ:AJ,'indusa - Alt Trans'!$A:$A,$A23,'indusa - Alt Trans'!$B:$B,$B$28)*10^12*'Misc. Finished Goods Split'!$D14</f>
        <v>3.6042658036618912E+16</v>
      </c>
    </row>
    <row r="11" spans="1:31" x14ac:dyDescent="0.25">
      <c r="A11" t="s">
        <v>108</v>
      </c>
      <c r="B11" s="16">
        <f>SUMIFS('indusa - Alt Trans'!J:J,'indusa - Alt Trans'!$A:$A,'BIFUbC-crude-oil'!$A11,'indusa - Alt Trans'!$B:$B,$B$28)*10^12</f>
        <v>0</v>
      </c>
      <c r="C11" s="16">
        <f>SUMIFS('indusa - Alt Trans'!K:K,'indusa - Alt Trans'!$A:$A,'BIFUbC-crude-oil'!$A11,'indusa - Alt Trans'!$B:$B,$B$28)*10^12</f>
        <v>0</v>
      </c>
      <c r="D11" s="16">
        <f>SUMIFS('indusa - Alt Trans'!L:L,'indusa - Alt Trans'!$A:$A,'BIFUbC-crude-oil'!$A11,'indusa - Alt Trans'!$B:$B,$B$28)*10^12</f>
        <v>0</v>
      </c>
      <c r="E11" s="16">
        <f>SUMIFS('indusa - Alt Trans'!M:M,'indusa - Alt Trans'!$A:$A,'BIFUbC-crude-oil'!$A11,'indusa - Alt Trans'!$B:$B,$B$28)*10^12</f>
        <v>0</v>
      </c>
      <c r="F11" s="16">
        <f>SUMIFS('indusa - Alt Trans'!N:N,'indusa - Alt Trans'!$A:$A,'BIFUbC-crude-oil'!$A11,'indusa - Alt Trans'!$B:$B,$B$28)*10^12</f>
        <v>0</v>
      </c>
      <c r="G11" s="16">
        <f>SUMIFS('indusa - Alt Trans'!O:O,'indusa - Alt Trans'!$A:$A,'BIFUbC-crude-oil'!$A11,'indusa - Alt Trans'!$B:$B,$B$28)*10^12</f>
        <v>0</v>
      </c>
      <c r="H11" s="16">
        <f>SUMIFS('indusa - Alt Trans'!P:P,'indusa - Alt Trans'!$A:$A,'BIFUbC-crude-oil'!$A11,'indusa - Alt Trans'!$B:$B,$B$28)*10^12</f>
        <v>0</v>
      </c>
      <c r="I11" s="16">
        <f>SUMIFS('indusa - Alt Trans'!Q:Q,'indusa - Alt Trans'!$A:$A,'BIFUbC-crude-oil'!$A11,'indusa - Alt Trans'!$B:$B,$B$28)*10^12</f>
        <v>0</v>
      </c>
      <c r="J11" s="16">
        <f>SUMIFS('indusa - Alt Trans'!R:R,'indusa - Alt Trans'!$A:$A,'BIFUbC-crude-oil'!$A11,'indusa - Alt Trans'!$B:$B,$B$28)*10^12</f>
        <v>0</v>
      </c>
      <c r="K11" s="16">
        <f>SUMIFS('indusa - Alt Trans'!S:S,'indusa - Alt Trans'!$A:$A,'BIFUbC-crude-oil'!$A11,'indusa - Alt Trans'!$B:$B,$B$28)*10^12</f>
        <v>0</v>
      </c>
      <c r="L11" s="16">
        <f>SUMIFS('indusa - Alt Trans'!T:T,'indusa - Alt Trans'!$A:$A,'BIFUbC-crude-oil'!$A11,'indusa - Alt Trans'!$B:$B,$B$28)*10^12</f>
        <v>0</v>
      </c>
      <c r="M11" s="16">
        <f>SUMIFS('indusa - Alt Trans'!U:U,'indusa - Alt Trans'!$A:$A,'BIFUbC-crude-oil'!$A11,'indusa - Alt Trans'!$B:$B,$B$28)*10^12</f>
        <v>0</v>
      </c>
      <c r="N11" s="16">
        <f>SUMIFS('indusa - Alt Trans'!V:V,'indusa - Alt Trans'!$A:$A,'BIFUbC-crude-oil'!$A11,'indusa - Alt Trans'!$B:$B,$B$28)*10^12</f>
        <v>0</v>
      </c>
      <c r="O11" s="16">
        <f>SUMIFS('indusa - Alt Trans'!W:W,'indusa - Alt Trans'!$A:$A,'BIFUbC-crude-oil'!$A11,'indusa - Alt Trans'!$B:$B,$B$28)*10^12</f>
        <v>0</v>
      </c>
      <c r="P11" s="16">
        <f>SUMIFS('indusa - Alt Trans'!X:X,'indusa - Alt Trans'!$A:$A,'BIFUbC-crude-oil'!$A11,'indusa - Alt Trans'!$B:$B,$B$28)*10^12</f>
        <v>0</v>
      </c>
      <c r="Q11" s="16">
        <f>SUMIFS('indusa - Alt Trans'!Y:Y,'indusa - Alt Trans'!$A:$A,'BIFUbC-crude-oil'!$A11,'indusa - Alt Trans'!$B:$B,$B$28)*10^12</f>
        <v>0</v>
      </c>
      <c r="R11" s="16">
        <f>SUMIFS('indusa - Alt Trans'!Z:Z,'indusa - Alt Trans'!$A:$A,'BIFUbC-crude-oil'!$A11,'indusa - Alt Trans'!$B:$B,$B$28)*10^12</f>
        <v>0</v>
      </c>
      <c r="S11" s="16">
        <f>SUMIFS('indusa - Alt Trans'!AA:AA,'indusa - Alt Trans'!$A:$A,'BIFUbC-crude-oil'!$A11,'indusa - Alt Trans'!$B:$B,$B$28)*10^12</f>
        <v>0</v>
      </c>
      <c r="T11" s="16">
        <f>SUMIFS('indusa - Alt Trans'!AB:AB,'indusa - Alt Trans'!$A:$A,'BIFUbC-crude-oil'!$A11,'indusa - Alt Trans'!$B:$B,$B$28)*10^12</f>
        <v>0</v>
      </c>
      <c r="U11" s="16">
        <f>SUMIFS('indusa - Alt Trans'!AC:AC,'indusa - Alt Trans'!$A:$A,'BIFUbC-crude-oil'!$A11,'indusa - Alt Trans'!$B:$B,$B$28)*10^12</f>
        <v>0</v>
      </c>
      <c r="V11" s="16">
        <f>SUMIFS('indusa - Alt Trans'!AD:AD,'indusa - Alt Trans'!$A:$A,'BIFUbC-crude-oil'!$A11,'indusa - Alt Trans'!$B:$B,$B$28)*10^12</f>
        <v>0</v>
      </c>
      <c r="W11" s="16">
        <f>SUMIFS('indusa - Alt Trans'!AE:AE,'indusa - Alt Trans'!$A:$A,'BIFUbC-crude-oil'!$A11,'indusa - Alt Trans'!$B:$B,$B$28)*10^12</f>
        <v>0</v>
      </c>
      <c r="X11" s="16">
        <f>SUMIFS('indusa - Alt Trans'!AF:AF,'indusa - Alt Trans'!$A:$A,'BIFUbC-crude-oil'!$A11,'indusa - Alt Trans'!$B:$B,$B$28)*10^12</f>
        <v>0</v>
      </c>
      <c r="Y11" s="16">
        <f>SUMIFS('indusa - Alt Trans'!AG:AG,'indusa - Alt Trans'!$A:$A,'BIFUbC-crude-oil'!$A11,'indusa - Alt Trans'!$B:$B,$B$28)*10^12</f>
        <v>0</v>
      </c>
      <c r="Z11" s="16">
        <f>SUMIFS('indusa - Alt Trans'!AH:AH,'indusa - Alt Trans'!$A:$A,'BIFUbC-crude-oil'!$A11,'indusa - Alt Trans'!$B:$B,$B$28)*10^12</f>
        <v>0</v>
      </c>
      <c r="AA11" s="16">
        <f>SUMIFS('indusa - Alt Trans'!AI:AI,'indusa - Alt Trans'!$A:$A,'BIFUbC-crude-oil'!$A11,'indusa - Alt Trans'!$B:$B,$B$28)*10^12</f>
        <v>0</v>
      </c>
      <c r="AB11" s="16">
        <f>SUMIFS('indusa - Alt Trans'!AJ:AJ,'indusa - Alt Trans'!$A:$A,'BIFUbC-crude-oil'!$A11,'indusa - Alt Trans'!$B:$B,$B$28)*10^12</f>
        <v>0</v>
      </c>
    </row>
    <row r="12" spans="1:31" x14ac:dyDescent="0.25">
      <c r="A12" t="s">
        <v>109</v>
      </c>
      <c r="B12" s="16">
        <f>SUMIFS('indusa - High Cost'!J:J,'indusa - High Cost'!$A:$A,'BIFUbC-crude-oil'!$A12,'indusa - High Cost'!$B:$B,$B$28)*10^12</f>
        <v>0</v>
      </c>
      <c r="C12" s="16">
        <f>SUMIFS('indusa - High Cost'!K:K,'indusa - High Cost'!$A:$A,'BIFUbC-crude-oil'!$A12,'indusa - High Cost'!$B:$B,$B$28)*10^12</f>
        <v>0</v>
      </c>
      <c r="D12" s="16">
        <f>SUMIFS('indusa - High Cost'!L:L,'indusa - High Cost'!$A:$A,'BIFUbC-crude-oil'!$A12,'indusa - High Cost'!$B:$B,$B$28)*10^12</f>
        <v>0</v>
      </c>
      <c r="E12" s="16">
        <f>SUMIFS('indusa - High Cost'!M:M,'indusa - High Cost'!$A:$A,'BIFUbC-crude-oil'!$A12,'indusa - High Cost'!$B:$B,$B$28)*10^12</f>
        <v>0</v>
      </c>
      <c r="F12" s="16">
        <f>SUMIFS('indusa - High Cost'!N:N,'indusa - High Cost'!$A:$A,'BIFUbC-crude-oil'!$A12,'indusa - High Cost'!$B:$B,$B$28)*10^12</f>
        <v>0</v>
      </c>
      <c r="G12" s="16">
        <f>SUMIFS('indusa - High Cost'!O:O,'indusa - High Cost'!$A:$A,'BIFUbC-crude-oil'!$A12,'indusa - High Cost'!$B:$B,$B$28)*10^12</f>
        <v>0</v>
      </c>
      <c r="H12" s="16">
        <f>SUMIFS('indusa - High Cost'!P:P,'indusa - High Cost'!$A:$A,'BIFUbC-crude-oil'!$A12,'indusa - High Cost'!$B:$B,$B$28)*10^12</f>
        <v>0</v>
      </c>
      <c r="I12" s="16">
        <f>SUMIFS('indusa - High Cost'!Q:Q,'indusa - High Cost'!$A:$A,'BIFUbC-crude-oil'!$A12,'indusa - High Cost'!$B:$B,$B$28)*10^12</f>
        <v>0</v>
      </c>
      <c r="J12" s="16">
        <f>SUMIFS('indusa - High Cost'!R:R,'indusa - High Cost'!$A:$A,'BIFUbC-crude-oil'!$A12,'indusa - High Cost'!$B:$B,$B$28)*10^12</f>
        <v>0</v>
      </c>
      <c r="K12" s="16">
        <f>SUMIFS('indusa - High Cost'!S:S,'indusa - High Cost'!$A:$A,'BIFUbC-crude-oil'!$A12,'indusa - High Cost'!$B:$B,$B$28)*10^12</f>
        <v>0</v>
      </c>
      <c r="L12" s="16">
        <f>SUMIFS('indusa - High Cost'!T:T,'indusa - High Cost'!$A:$A,'BIFUbC-crude-oil'!$A12,'indusa - High Cost'!$B:$B,$B$28)*10^12</f>
        <v>0</v>
      </c>
      <c r="M12" s="16">
        <f>SUMIFS('indusa - High Cost'!U:U,'indusa - High Cost'!$A:$A,'BIFUbC-crude-oil'!$A12,'indusa - High Cost'!$B:$B,$B$28)*10^12</f>
        <v>0</v>
      </c>
      <c r="N12" s="16">
        <f>SUMIFS('indusa - High Cost'!V:V,'indusa - High Cost'!$A:$A,'BIFUbC-crude-oil'!$A12,'indusa - High Cost'!$B:$B,$B$28)*10^12</f>
        <v>0</v>
      </c>
      <c r="O12" s="16">
        <f>SUMIFS('indusa - High Cost'!W:W,'indusa - High Cost'!$A:$A,'BIFUbC-crude-oil'!$A12,'indusa - High Cost'!$B:$B,$B$28)*10^12</f>
        <v>0</v>
      </c>
      <c r="P12" s="16">
        <f>SUMIFS('indusa - High Cost'!X:X,'indusa - High Cost'!$A:$A,'BIFUbC-crude-oil'!$A12,'indusa - High Cost'!$B:$B,$B$28)*10^12</f>
        <v>0</v>
      </c>
      <c r="Q12" s="16">
        <f>SUMIFS('indusa - High Cost'!Y:Y,'indusa - High Cost'!$A:$A,'BIFUbC-crude-oil'!$A12,'indusa - High Cost'!$B:$B,$B$28)*10^12</f>
        <v>0</v>
      </c>
      <c r="R12" s="16">
        <f>SUMIFS('indusa - High Cost'!Z:Z,'indusa - High Cost'!$A:$A,'BIFUbC-crude-oil'!$A12,'indusa - High Cost'!$B:$B,$B$28)*10^12</f>
        <v>0</v>
      </c>
      <c r="S12" s="16">
        <f>SUMIFS('indusa - High Cost'!AA:AA,'indusa - High Cost'!$A:$A,'BIFUbC-crude-oil'!$A12,'indusa - High Cost'!$B:$B,$B$28)*10^12</f>
        <v>0</v>
      </c>
      <c r="T12" s="16">
        <f>SUMIFS('indusa - High Cost'!AB:AB,'indusa - High Cost'!$A:$A,'BIFUbC-crude-oil'!$A12,'indusa - High Cost'!$B:$B,$B$28)*10^12</f>
        <v>0</v>
      </c>
      <c r="U12" s="16">
        <f>SUMIFS('indusa - High Cost'!AC:AC,'indusa - High Cost'!$A:$A,'BIFUbC-crude-oil'!$A12,'indusa - High Cost'!$B:$B,$B$28)*10^12</f>
        <v>0</v>
      </c>
      <c r="V12" s="16">
        <f>SUMIFS('indusa - High Cost'!AD:AD,'indusa - High Cost'!$A:$A,'BIFUbC-crude-oil'!$A12,'indusa - High Cost'!$B:$B,$B$28)*10^12</f>
        <v>0</v>
      </c>
      <c r="W12" s="16">
        <f>SUMIFS('indusa - High Cost'!AE:AE,'indusa - High Cost'!$A:$A,'BIFUbC-crude-oil'!$A12,'indusa - High Cost'!$B:$B,$B$28)*10^12</f>
        <v>0</v>
      </c>
      <c r="X12" s="16">
        <f>SUMIFS('indusa - High Cost'!AF:AF,'indusa - High Cost'!$A:$A,'BIFUbC-crude-oil'!$A12,'indusa - High Cost'!$B:$B,$B$28)*10^12</f>
        <v>0</v>
      </c>
      <c r="Y12" s="16">
        <f>SUMIFS('indusa - High Cost'!AG:AG,'indusa - High Cost'!$A:$A,'BIFUbC-crude-oil'!$A12,'indusa - High Cost'!$B:$B,$B$28)*10^12</f>
        <v>0</v>
      </c>
      <c r="Z12" s="16">
        <f>SUMIFS('indusa - High Cost'!AH:AH,'indusa - High Cost'!$A:$A,'BIFUbC-crude-oil'!$A12,'indusa - High Cost'!$B:$B,$B$28)*10^12</f>
        <v>0</v>
      </c>
      <c r="AA12" s="16">
        <f>SUMIFS('indusa - High Cost'!AI:AI,'indusa - High Cost'!$A:$A,'BIFUbC-crude-oil'!$A12,'indusa - High Cost'!$B:$B,$B$28)*10^12</f>
        <v>0</v>
      </c>
      <c r="AB12" s="16">
        <f>SUMIFS('indusa - High Cost'!AJ:AJ,'indusa - High Cost'!$A:$A,'BIFUbC-crude-oil'!$A12,'indusa - High Cost'!$B:$B,$B$28)*10^12</f>
        <v>0</v>
      </c>
    </row>
    <row r="13" spans="1:31" x14ac:dyDescent="0.25">
      <c r="A13" t="s">
        <v>110</v>
      </c>
      <c r="B13" s="16">
        <f>SUMIFS('indusa - High Cost'!J:J,'indusa - High Cost'!$A:$A,'BIFUbC-crude-oil'!$A13,'indusa - High Cost'!$B:$B,$B$28)*10^12</f>
        <v>0</v>
      </c>
      <c r="C13" s="16">
        <f>SUMIFS('indusa - High Cost'!K:K,'indusa - High Cost'!$A:$A,'BIFUbC-crude-oil'!$A13,'indusa - High Cost'!$B:$B,$B$28)*10^12</f>
        <v>0</v>
      </c>
      <c r="D13" s="16">
        <f>SUMIFS('indusa - High Cost'!L:L,'indusa - High Cost'!$A:$A,'BIFUbC-crude-oil'!$A13,'indusa - High Cost'!$B:$B,$B$28)*10^12</f>
        <v>0</v>
      </c>
      <c r="E13" s="16">
        <f>SUMIFS('indusa - High Cost'!M:M,'indusa - High Cost'!$A:$A,'BIFUbC-crude-oil'!$A13,'indusa - High Cost'!$B:$B,$B$28)*10^12</f>
        <v>0</v>
      </c>
      <c r="F13" s="16">
        <f>SUMIFS('indusa - High Cost'!N:N,'indusa - High Cost'!$A:$A,'BIFUbC-crude-oil'!$A13,'indusa - High Cost'!$B:$B,$B$28)*10^12</f>
        <v>0</v>
      </c>
      <c r="G13" s="16">
        <f>SUMIFS('indusa - High Cost'!O:O,'indusa - High Cost'!$A:$A,'BIFUbC-crude-oil'!$A13,'indusa - High Cost'!$B:$B,$B$28)*10^12</f>
        <v>0</v>
      </c>
      <c r="H13" s="16">
        <f>SUMIFS('indusa - High Cost'!P:P,'indusa - High Cost'!$A:$A,'BIFUbC-crude-oil'!$A13,'indusa - High Cost'!$B:$B,$B$28)*10^12</f>
        <v>0</v>
      </c>
      <c r="I13" s="16">
        <f>SUMIFS('indusa - High Cost'!Q:Q,'indusa - High Cost'!$A:$A,'BIFUbC-crude-oil'!$A13,'indusa - High Cost'!$B:$B,$B$28)*10^12</f>
        <v>0</v>
      </c>
      <c r="J13" s="16">
        <f>SUMIFS('indusa - High Cost'!R:R,'indusa - High Cost'!$A:$A,'BIFUbC-crude-oil'!$A13,'indusa - High Cost'!$B:$B,$B$28)*10^12</f>
        <v>0</v>
      </c>
      <c r="K13" s="16">
        <f>SUMIFS('indusa - High Cost'!S:S,'indusa - High Cost'!$A:$A,'BIFUbC-crude-oil'!$A13,'indusa - High Cost'!$B:$B,$B$28)*10^12</f>
        <v>0</v>
      </c>
      <c r="L13" s="16">
        <f>SUMIFS('indusa - High Cost'!T:T,'indusa - High Cost'!$A:$A,'BIFUbC-crude-oil'!$A13,'indusa - High Cost'!$B:$B,$B$28)*10^12</f>
        <v>0</v>
      </c>
      <c r="M13" s="16">
        <f>SUMIFS('indusa - High Cost'!U:U,'indusa - High Cost'!$A:$A,'BIFUbC-crude-oil'!$A13,'indusa - High Cost'!$B:$B,$B$28)*10^12</f>
        <v>0</v>
      </c>
      <c r="N13" s="16">
        <f>SUMIFS('indusa - High Cost'!V:V,'indusa - High Cost'!$A:$A,'BIFUbC-crude-oil'!$A13,'indusa - High Cost'!$B:$B,$B$28)*10^12</f>
        <v>0</v>
      </c>
      <c r="O13" s="16">
        <f>SUMIFS('indusa - High Cost'!W:W,'indusa - High Cost'!$A:$A,'BIFUbC-crude-oil'!$A13,'indusa - High Cost'!$B:$B,$B$28)*10^12</f>
        <v>0</v>
      </c>
      <c r="P13" s="16">
        <f>SUMIFS('indusa - High Cost'!X:X,'indusa - High Cost'!$A:$A,'BIFUbC-crude-oil'!$A13,'indusa - High Cost'!$B:$B,$B$28)*10^12</f>
        <v>0</v>
      </c>
      <c r="Q13" s="16">
        <f>SUMIFS('indusa - High Cost'!Y:Y,'indusa - High Cost'!$A:$A,'BIFUbC-crude-oil'!$A13,'indusa - High Cost'!$B:$B,$B$28)*10^12</f>
        <v>0</v>
      </c>
      <c r="R13" s="16">
        <f>SUMIFS('indusa - High Cost'!Z:Z,'indusa - High Cost'!$A:$A,'BIFUbC-crude-oil'!$A13,'indusa - High Cost'!$B:$B,$B$28)*10^12</f>
        <v>0</v>
      </c>
      <c r="S13" s="16">
        <f>SUMIFS('indusa - High Cost'!AA:AA,'indusa - High Cost'!$A:$A,'BIFUbC-crude-oil'!$A13,'indusa - High Cost'!$B:$B,$B$28)*10^12</f>
        <v>0</v>
      </c>
      <c r="T13" s="16">
        <f>SUMIFS('indusa - High Cost'!AB:AB,'indusa - High Cost'!$A:$A,'BIFUbC-crude-oil'!$A13,'indusa - High Cost'!$B:$B,$B$28)*10^12</f>
        <v>0</v>
      </c>
      <c r="U13" s="16">
        <f>SUMIFS('indusa - High Cost'!AC:AC,'indusa - High Cost'!$A:$A,'BIFUbC-crude-oil'!$A13,'indusa - High Cost'!$B:$B,$B$28)*10^12</f>
        <v>0</v>
      </c>
      <c r="V13" s="16">
        <f>SUMIFS('indusa - High Cost'!AD:AD,'indusa - High Cost'!$A:$A,'BIFUbC-crude-oil'!$A13,'indusa - High Cost'!$B:$B,$B$28)*10^12</f>
        <v>0</v>
      </c>
      <c r="W13" s="16">
        <f>SUMIFS('indusa - High Cost'!AE:AE,'indusa - High Cost'!$A:$A,'BIFUbC-crude-oil'!$A13,'indusa - High Cost'!$B:$B,$B$28)*10^12</f>
        <v>0</v>
      </c>
      <c r="X13" s="16">
        <f>SUMIFS('indusa - High Cost'!AF:AF,'indusa - High Cost'!$A:$A,'BIFUbC-crude-oil'!$A13,'indusa - High Cost'!$B:$B,$B$28)*10^12</f>
        <v>0</v>
      </c>
      <c r="Y13" s="16">
        <f>SUMIFS('indusa - High Cost'!AG:AG,'indusa - High Cost'!$A:$A,'BIFUbC-crude-oil'!$A13,'indusa - High Cost'!$B:$B,$B$28)*10^12</f>
        <v>0</v>
      </c>
      <c r="Z13" s="16">
        <f>SUMIFS('indusa - High Cost'!AH:AH,'indusa - High Cost'!$A:$A,'BIFUbC-crude-oil'!$A13,'indusa - High Cost'!$B:$B,$B$28)*10^12</f>
        <v>0</v>
      </c>
      <c r="AA13" s="16">
        <f>SUMIFS('indusa - High Cost'!AI:AI,'indusa - High Cost'!$A:$A,'BIFUbC-crude-oil'!$A13,'indusa - High Cost'!$B:$B,$B$28)*10^12</f>
        <v>0</v>
      </c>
      <c r="AB13" s="16">
        <f>SUMIFS('indusa - High Cost'!AJ:AJ,'indusa - High Cost'!$A:$A,'BIFUbC-crude-oil'!$A13,'indusa - High Cost'!$B:$B,$B$28)*10^12</f>
        <v>0</v>
      </c>
    </row>
    <row r="14" spans="1:31" x14ac:dyDescent="0.25">
      <c r="A14" t="s">
        <v>111</v>
      </c>
      <c r="B14" s="16">
        <f>SUMIFS('indusa - High Cost'!J:J,'indusa - High Cost'!$A:$A,'BIFUbC-crude-oil'!$A14,'indusa - High Cost'!$B:$B,$B$28)*10^12</f>
        <v>0</v>
      </c>
      <c r="C14" s="16">
        <f>SUMIFS('indusa - High Cost'!K:K,'indusa - High Cost'!$A:$A,'BIFUbC-crude-oil'!$A14,'indusa - High Cost'!$B:$B,$B$28)*10^12</f>
        <v>0</v>
      </c>
      <c r="D14" s="16">
        <f>SUMIFS('indusa - High Cost'!L:L,'indusa - High Cost'!$A:$A,'BIFUbC-crude-oil'!$A14,'indusa - High Cost'!$B:$B,$B$28)*10^12</f>
        <v>0</v>
      </c>
      <c r="E14" s="16">
        <f>SUMIFS('indusa - High Cost'!M:M,'indusa - High Cost'!$A:$A,'BIFUbC-crude-oil'!$A14,'indusa - High Cost'!$B:$B,$B$28)*10^12</f>
        <v>0</v>
      </c>
      <c r="F14" s="16">
        <f>SUMIFS('indusa - High Cost'!N:N,'indusa - High Cost'!$A:$A,'BIFUbC-crude-oil'!$A14,'indusa - High Cost'!$B:$B,$B$28)*10^12</f>
        <v>0</v>
      </c>
      <c r="G14" s="16">
        <f>SUMIFS('indusa - High Cost'!O:O,'indusa - High Cost'!$A:$A,'BIFUbC-crude-oil'!$A14,'indusa - High Cost'!$B:$B,$B$28)*10^12</f>
        <v>0</v>
      </c>
      <c r="H14" s="16">
        <f>SUMIFS('indusa - High Cost'!P:P,'indusa - High Cost'!$A:$A,'BIFUbC-crude-oil'!$A14,'indusa - High Cost'!$B:$B,$B$28)*10^12</f>
        <v>0</v>
      </c>
      <c r="I14" s="16">
        <f>SUMIFS('indusa - High Cost'!Q:Q,'indusa - High Cost'!$A:$A,'BIFUbC-crude-oil'!$A14,'indusa - High Cost'!$B:$B,$B$28)*10^12</f>
        <v>0</v>
      </c>
      <c r="J14" s="16">
        <f>SUMIFS('indusa - High Cost'!R:R,'indusa - High Cost'!$A:$A,'BIFUbC-crude-oil'!$A14,'indusa - High Cost'!$B:$B,$B$28)*10^12</f>
        <v>0</v>
      </c>
      <c r="K14" s="16">
        <f>SUMIFS('indusa - High Cost'!S:S,'indusa - High Cost'!$A:$A,'BIFUbC-crude-oil'!$A14,'indusa - High Cost'!$B:$B,$B$28)*10^12</f>
        <v>0</v>
      </c>
      <c r="L14" s="16">
        <f>SUMIFS('indusa - High Cost'!T:T,'indusa - High Cost'!$A:$A,'BIFUbC-crude-oil'!$A14,'indusa - High Cost'!$B:$B,$B$28)*10^12</f>
        <v>0</v>
      </c>
      <c r="M14" s="16">
        <f>SUMIFS('indusa - High Cost'!U:U,'indusa - High Cost'!$A:$A,'BIFUbC-crude-oil'!$A14,'indusa - High Cost'!$B:$B,$B$28)*10^12</f>
        <v>0</v>
      </c>
      <c r="N14" s="16">
        <f>SUMIFS('indusa - High Cost'!V:V,'indusa - High Cost'!$A:$A,'BIFUbC-crude-oil'!$A14,'indusa - High Cost'!$B:$B,$B$28)*10^12</f>
        <v>0</v>
      </c>
      <c r="O14" s="16">
        <f>SUMIFS('indusa - High Cost'!W:W,'indusa - High Cost'!$A:$A,'BIFUbC-crude-oil'!$A14,'indusa - High Cost'!$B:$B,$B$28)*10^12</f>
        <v>0</v>
      </c>
      <c r="P14" s="16">
        <f>SUMIFS('indusa - High Cost'!X:X,'indusa - High Cost'!$A:$A,'BIFUbC-crude-oil'!$A14,'indusa - High Cost'!$B:$B,$B$28)*10^12</f>
        <v>0</v>
      </c>
      <c r="Q14" s="16">
        <f>SUMIFS('indusa - High Cost'!Y:Y,'indusa - High Cost'!$A:$A,'BIFUbC-crude-oil'!$A14,'indusa - High Cost'!$B:$B,$B$28)*10^12</f>
        <v>0</v>
      </c>
      <c r="R14" s="16">
        <f>SUMIFS('indusa - High Cost'!Z:Z,'indusa - High Cost'!$A:$A,'BIFUbC-crude-oil'!$A14,'indusa - High Cost'!$B:$B,$B$28)*10^12</f>
        <v>0</v>
      </c>
      <c r="S14" s="16">
        <f>SUMIFS('indusa - High Cost'!AA:AA,'indusa - High Cost'!$A:$A,'BIFUbC-crude-oil'!$A14,'indusa - High Cost'!$B:$B,$B$28)*10^12</f>
        <v>0</v>
      </c>
      <c r="T14" s="16">
        <f>SUMIFS('indusa - High Cost'!AB:AB,'indusa - High Cost'!$A:$A,'BIFUbC-crude-oil'!$A14,'indusa - High Cost'!$B:$B,$B$28)*10^12</f>
        <v>0</v>
      </c>
      <c r="U14" s="16">
        <f>SUMIFS('indusa - High Cost'!AC:AC,'indusa - High Cost'!$A:$A,'BIFUbC-crude-oil'!$A14,'indusa - High Cost'!$B:$B,$B$28)*10^12</f>
        <v>0</v>
      </c>
      <c r="V14" s="16">
        <f>SUMIFS('indusa - High Cost'!AD:AD,'indusa - High Cost'!$A:$A,'BIFUbC-crude-oil'!$A14,'indusa - High Cost'!$B:$B,$B$28)*10^12</f>
        <v>0</v>
      </c>
      <c r="W14" s="16">
        <f>SUMIFS('indusa - High Cost'!AE:AE,'indusa - High Cost'!$A:$A,'BIFUbC-crude-oil'!$A14,'indusa - High Cost'!$B:$B,$B$28)*10^12</f>
        <v>0</v>
      </c>
      <c r="X14" s="16">
        <f>SUMIFS('indusa - High Cost'!AF:AF,'indusa - High Cost'!$A:$A,'BIFUbC-crude-oil'!$A14,'indusa - High Cost'!$B:$B,$B$28)*10^12</f>
        <v>0</v>
      </c>
      <c r="Y14" s="16">
        <f>SUMIFS('indusa - High Cost'!AG:AG,'indusa - High Cost'!$A:$A,'BIFUbC-crude-oil'!$A14,'indusa - High Cost'!$B:$B,$B$28)*10^12</f>
        <v>0</v>
      </c>
      <c r="Z14" s="16">
        <f>SUMIFS('indusa - High Cost'!AH:AH,'indusa - High Cost'!$A:$A,'BIFUbC-crude-oil'!$A14,'indusa - High Cost'!$B:$B,$B$28)*10^12</f>
        <v>0</v>
      </c>
      <c r="AA14" s="16">
        <f>SUMIFS('indusa - High Cost'!AI:AI,'indusa - High Cost'!$A:$A,'BIFUbC-crude-oil'!$A14,'indusa - High Cost'!$B:$B,$B$28)*10^12</f>
        <v>0</v>
      </c>
      <c r="AB14" s="16">
        <f>SUMIFS('indusa - High Cost'!AJ:AJ,'indusa - High Cost'!$A:$A,'BIFUbC-crude-oil'!$A14,'indusa - High Cost'!$B:$B,$B$28)*10^12</f>
        <v>0</v>
      </c>
    </row>
    <row r="15" spans="1:31" x14ac:dyDescent="0.25">
      <c r="A15" t="s">
        <v>112</v>
      </c>
      <c r="B15" s="16">
        <f>SUMIFS('indusa - High Cost'!J:J,'indusa - High Cost'!$A:$A,'BIFUbC-crude-oil'!$A15,'indusa - High Cost'!$B:$B,$B$28)*10^12+SUMIFS('indusa - High Cost'!J:J,'indusa - High Cost'!$A:$A,"Primary Metals",'indusa - High Cost'!$B:$B,$B$28)*10^12*'Foundries Split'!$C18</f>
        <v>0</v>
      </c>
      <c r="C15" s="16">
        <f>SUMIFS('indusa - High Cost'!K:K,'indusa - High Cost'!$A:$A,'BIFUbC-crude-oil'!$A15,'indusa - High Cost'!$B:$B,$B$28)*10^12+SUMIFS('indusa - High Cost'!K:K,'indusa - High Cost'!$A:$A,"Primary Metals",'indusa - High Cost'!$B:$B,$B$28)*10^12*'Foundries Split'!$C18</f>
        <v>0</v>
      </c>
      <c r="D15" s="16">
        <f>SUMIFS('indusa - High Cost'!L:L,'indusa - High Cost'!$A:$A,'BIFUbC-crude-oil'!$A15,'indusa - High Cost'!$B:$B,$B$28)*10^12+SUMIFS('indusa - High Cost'!L:L,'indusa - High Cost'!$A:$A,"Primary Metals",'indusa - High Cost'!$B:$B,$B$28)*10^12*'Foundries Split'!$C18</f>
        <v>0</v>
      </c>
      <c r="E15" s="16">
        <f>SUMIFS('indusa - High Cost'!M:M,'indusa - High Cost'!$A:$A,'BIFUbC-crude-oil'!$A15,'indusa - High Cost'!$B:$B,$B$28)*10^12+SUMIFS('indusa - High Cost'!M:M,'indusa - High Cost'!$A:$A,"Primary Metals",'indusa - High Cost'!$B:$B,$B$28)*10^12*'Foundries Split'!$C18</f>
        <v>0</v>
      </c>
      <c r="F15" s="16">
        <f>SUMIFS('indusa - High Cost'!N:N,'indusa - High Cost'!$A:$A,'BIFUbC-crude-oil'!$A15,'indusa - High Cost'!$B:$B,$B$28)*10^12+SUMIFS('indusa - High Cost'!N:N,'indusa - High Cost'!$A:$A,"Primary Metals",'indusa - High Cost'!$B:$B,$B$28)*10^12*'Foundries Split'!$C18</f>
        <v>0</v>
      </c>
      <c r="G15" s="16">
        <f>SUMIFS('indusa - High Cost'!O:O,'indusa - High Cost'!$A:$A,'BIFUbC-crude-oil'!$A15,'indusa - High Cost'!$B:$B,$B$28)*10^12+SUMIFS('indusa - High Cost'!O:O,'indusa - High Cost'!$A:$A,"Primary Metals",'indusa - High Cost'!$B:$B,$B$28)*10^12*'Foundries Split'!$C18</f>
        <v>0</v>
      </c>
      <c r="H15" s="16">
        <f>SUMIFS('indusa - High Cost'!P:P,'indusa - High Cost'!$A:$A,'BIFUbC-crude-oil'!$A15,'indusa - High Cost'!$B:$B,$B$28)*10^12+SUMIFS('indusa - High Cost'!P:P,'indusa - High Cost'!$A:$A,"Primary Metals",'indusa - High Cost'!$B:$B,$B$28)*10^12*'Foundries Split'!$C18</f>
        <v>0</v>
      </c>
      <c r="I15" s="16">
        <f>SUMIFS('indusa - High Cost'!Q:Q,'indusa - High Cost'!$A:$A,'BIFUbC-crude-oil'!$A15,'indusa - High Cost'!$B:$B,$B$28)*10^12+SUMIFS('indusa - High Cost'!Q:Q,'indusa - High Cost'!$A:$A,"Primary Metals",'indusa - High Cost'!$B:$B,$B$28)*10^12*'Foundries Split'!$C18</f>
        <v>0</v>
      </c>
      <c r="J15" s="16">
        <f>SUMIFS('indusa - High Cost'!R:R,'indusa - High Cost'!$A:$A,'BIFUbC-crude-oil'!$A15,'indusa - High Cost'!$B:$B,$B$28)*10^12+SUMIFS('indusa - High Cost'!R:R,'indusa - High Cost'!$A:$A,"Primary Metals",'indusa - High Cost'!$B:$B,$B$28)*10^12*'Foundries Split'!$C18</f>
        <v>0</v>
      </c>
      <c r="K15" s="16">
        <f>SUMIFS('indusa - High Cost'!S:S,'indusa - High Cost'!$A:$A,'BIFUbC-crude-oil'!$A15,'indusa - High Cost'!$B:$B,$B$28)*10^12+SUMIFS('indusa - High Cost'!S:S,'indusa - High Cost'!$A:$A,"Primary Metals",'indusa - High Cost'!$B:$B,$B$28)*10^12*'Foundries Split'!$C18</f>
        <v>0</v>
      </c>
      <c r="L15" s="16">
        <f>SUMIFS('indusa - High Cost'!T:T,'indusa - High Cost'!$A:$A,'BIFUbC-crude-oil'!$A15,'indusa - High Cost'!$B:$B,$B$28)*10^12+SUMIFS('indusa - High Cost'!T:T,'indusa - High Cost'!$A:$A,"Primary Metals",'indusa - High Cost'!$B:$B,$B$28)*10^12*'Foundries Split'!$C18</f>
        <v>0</v>
      </c>
      <c r="M15" s="16">
        <f>SUMIFS('indusa - High Cost'!U:U,'indusa - High Cost'!$A:$A,'BIFUbC-crude-oil'!$A15,'indusa - High Cost'!$B:$B,$B$28)*10^12+SUMIFS('indusa - High Cost'!U:U,'indusa - High Cost'!$A:$A,"Primary Metals",'indusa - High Cost'!$B:$B,$B$28)*10^12*'Foundries Split'!$C18</f>
        <v>0</v>
      </c>
      <c r="N15" s="16">
        <f>SUMIFS('indusa - High Cost'!V:V,'indusa - High Cost'!$A:$A,'BIFUbC-crude-oil'!$A15,'indusa - High Cost'!$B:$B,$B$28)*10^12+SUMIFS('indusa - High Cost'!V:V,'indusa - High Cost'!$A:$A,"Primary Metals",'indusa - High Cost'!$B:$B,$B$28)*10^12*'Foundries Split'!$C18</f>
        <v>0</v>
      </c>
      <c r="O15" s="16">
        <f>SUMIFS('indusa - High Cost'!W:W,'indusa - High Cost'!$A:$A,'BIFUbC-crude-oil'!$A15,'indusa - High Cost'!$B:$B,$B$28)*10^12+SUMIFS('indusa - High Cost'!W:W,'indusa - High Cost'!$A:$A,"Primary Metals",'indusa - High Cost'!$B:$B,$B$28)*10^12*'Foundries Split'!$C18</f>
        <v>0</v>
      </c>
      <c r="P15" s="16">
        <f>SUMIFS('indusa - High Cost'!X:X,'indusa - High Cost'!$A:$A,'BIFUbC-crude-oil'!$A15,'indusa - High Cost'!$B:$B,$B$28)*10^12+SUMIFS('indusa - High Cost'!X:X,'indusa - High Cost'!$A:$A,"Primary Metals",'indusa - High Cost'!$B:$B,$B$28)*10^12*'Foundries Split'!$C18</f>
        <v>0</v>
      </c>
      <c r="Q15" s="16">
        <f>SUMIFS('indusa - High Cost'!Y:Y,'indusa - High Cost'!$A:$A,'BIFUbC-crude-oil'!$A15,'indusa - High Cost'!$B:$B,$B$28)*10^12+SUMIFS('indusa - High Cost'!Y:Y,'indusa - High Cost'!$A:$A,"Primary Metals",'indusa - High Cost'!$B:$B,$B$28)*10^12*'Foundries Split'!$C18</f>
        <v>0</v>
      </c>
      <c r="R15" s="16">
        <f>SUMIFS('indusa - High Cost'!Z:Z,'indusa - High Cost'!$A:$A,'BIFUbC-crude-oil'!$A15,'indusa - High Cost'!$B:$B,$B$28)*10^12+SUMIFS('indusa - High Cost'!Z:Z,'indusa - High Cost'!$A:$A,"Primary Metals",'indusa - High Cost'!$B:$B,$B$28)*10^12*'Foundries Split'!$C18</f>
        <v>0</v>
      </c>
      <c r="S15" s="16">
        <f>SUMIFS('indusa - High Cost'!AA:AA,'indusa - High Cost'!$A:$A,'BIFUbC-crude-oil'!$A15,'indusa - High Cost'!$B:$B,$B$28)*10^12+SUMIFS('indusa - High Cost'!AA:AA,'indusa - High Cost'!$A:$A,"Primary Metals",'indusa - High Cost'!$B:$B,$B$28)*10^12*'Foundries Split'!$C18</f>
        <v>0</v>
      </c>
      <c r="T15" s="16">
        <f>SUMIFS('indusa - High Cost'!AB:AB,'indusa - High Cost'!$A:$A,'BIFUbC-crude-oil'!$A15,'indusa - High Cost'!$B:$B,$B$28)*10^12+SUMIFS('indusa - High Cost'!AB:AB,'indusa - High Cost'!$A:$A,"Primary Metals",'indusa - High Cost'!$B:$B,$B$28)*10^12*'Foundries Split'!$C18</f>
        <v>0</v>
      </c>
      <c r="U15" s="16">
        <f>SUMIFS('indusa - High Cost'!AC:AC,'indusa - High Cost'!$A:$A,'BIFUbC-crude-oil'!$A15,'indusa - High Cost'!$B:$B,$B$28)*10^12+SUMIFS('indusa - High Cost'!AC:AC,'indusa - High Cost'!$A:$A,"Primary Metals",'indusa - High Cost'!$B:$B,$B$28)*10^12*'Foundries Split'!$C18</f>
        <v>0</v>
      </c>
      <c r="V15" s="16">
        <f>SUMIFS('indusa - High Cost'!AD:AD,'indusa - High Cost'!$A:$A,'BIFUbC-crude-oil'!$A15,'indusa - High Cost'!$B:$B,$B$28)*10^12+SUMIFS('indusa - High Cost'!AD:AD,'indusa - High Cost'!$A:$A,"Primary Metals",'indusa - High Cost'!$B:$B,$B$28)*10^12*'Foundries Split'!$C18</f>
        <v>0</v>
      </c>
      <c r="W15" s="16">
        <f>SUMIFS('indusa - High Cost'!AE:AE,'indusa - High Cost'!$A:$A,'BIFUbC-crude-oil'!$A15,'indusa - High Cost'!$B:$B,$B$28)*10^12+SUMIFS('indusa - High Cost'!AE:AE,'indusa - High Cost'!$A:$A,"Primary Metals",'indusa - High Cost'!$B:$B,$B$28)*10^12*'Foundries Split'!$C18</f>
        <v>0</v>
      </c>
      <c r="X15" s="16">
        <f>SUMIFS('indusa - High Cost'!AF:AF,'indusa - High Cost'!$A:$A,'BIFUbC-crude-oil'!$A15,'indusa - High Cost'!$B:$B,$B$28)*10^12+SUMIFS('indusa - High Cost'!AF:AF,'indusa - High Cost'!$A:$A,"Primary Metals",'indusa - High Cost'!$B:$B,$B$28)*10^12*'Foundries Split'!$C18</f>
        <v>0</v>
      </c>
      <c r="Y15" s="16">
        <f>SUMIFS('indusa - High Cost'!AG:AG,'indusa - High Cost'!$A:$A,'BIFUbC-crude-oil'!$A15,'indusa - High Cost'!$B:$B,$B$28)*10^12+SUMIFS('indusa - High Cost'!AG:AG,'indusa - High Cost'!$A:$A,"Primary Metals",'indusa - High Cost'!$B:$B,$B$28)*10^12*'Foundries Split'!$C18</f>
        <v>0</v>
      </c>
      <c r="Z15" s="16">
        <f>SUMIFS('indusa - High Cost'!AH:AH,'indusa - High Cost'!$A:$A,'BIFUbC-crude-oil'!$A15,'indusa - High Cost'!$B:$B,$B$28)*10^12+SUMIFS('indusa - High Cost'!AH:AH,'indusa - High Cost'!$A:$A,"Primary Metals",'indusa - High Cost'!$B:$B,$B$28)*10^12*'Foundries Split'!$C18</f>
        <v>0</v>
      </c>
      <c r="AA15" s="16">
        <f>SUMIFS('indusa - High Cost'!AI:AI,'indusa - High Cost'!$A:$A,'BIFUbC-crude-oil'!$A15,'indusa - High Cost'!$B:$B,$B$28)*10^12+SUMIFS('indusa - High Cost'!AI:AI,'indusa - High Cost'!$A:$A,"Primary Metals",'indusa - High Cost'!$B:$B,$B$28)*10^12*'Foundries Split'!$C18</f>
        <v>0</v>
      </c>
      <c r="AB15" s="16">
        <f>SUMIFS('indusa - High Cost'!AJ:AJ,'indusa - High Cost'!$A:$A,'BIFUbC-crude-oil'!$A15,'indusa - High Cost'!$B:$B,$B$28)*10^12+SUMIFS('indusa - High Cost'!AJ:AJ,'indusa - High Cost'!$A:$A,"Primary Metals",'indusa - High Cost'!$B:$B,$B$28)*10^12*'Foundries Split'!$C18</f>
        <v>0</v>
      </c>
      <c r="AC15" s="16"/>
    </row>
    <row r="16" spans="1:31" x14ac:dyDescent="0.25">
      <c r="A16" t="s">
        <v>113</v>
      </c>
      <c r="B16" s="16">
        <f>SUMIFS('indusa - High Cost'!J:J,'indusa - High Cost'!$A:$A,'BIFUbC-crude-oil'!$A16,'indusa - High Cost'!$B:$B,$B$28)*10^12+SUMIFS('indusa - High Cost'!J:J,'indusa - High Cost'!$A:$A,"Primary Metals",'indusa - High Cost'!$B:$B,$B$28)*10^12*'Foundries Split'!$C19</f>
        <v>0</v>
      </c>
      <c r="C16" s="16">
        <f>SUMIFS('indusa - High Cost'!K:K,'indusa - High Cost'!$A:$A,'BIFUbC-crude-oil'!$A16,'indusa - High Cost'!$B:$B,$B$28)*10^12+SUMIFS('indusa - High Cost'!K:K,'indusa - High Cost'!$A:$A,"Primary Metals",'indusa - High Cost'!$B:$B,$B$28)*10^12*'Foundries Split'!$C19</f>
        <v>0</v>
      </c>
      <c r="D16" s="16">
        <f>SUMIFS('indusa - High Cost'!L:L,'indusa - High Cost'!$A:$A,'BIFUbC-crude-oil'!$A16,'indusa - High Cost'!$B:$B,$B$28)*10^12+SUMIFS('indusa - High Cost'!L:L,'indusa - High Cost'!$A:$A,"Primary Metals",'indusa - High Cost'!$B:$B,$B$28)*10^12*'Foundries Split'!$C19</f>
        <v>0</v>
      </c>
      <c r="E16" s="16">
        <f>SUMIFS('indusa - High Cost'!M:M,'indusa - High Cost'!$A:$A,'BIFUbC-crude-oil'!$A16,'indusa - High Cost'!$B:$B,$B$28)*10^12+SUMIFS('indusa - High Cost'!M:M,'indusa - High Cost'!$A:$A,"Primary Metals",'indusa - High Cost'!$B:$B,$B$28)*10^12*'Foundries Split'!$C19</f>
        <v>0</v>
      </c>
      <c r="F16" s="16">
        <f>SUMIFS('indusa - High Cost'!N:N,'indusa - High Cost'!$A:$A,'BIFUbC-crude-oil'!$A16,'indusa - High Cost'!$B:$B,$B$28)*10^12+SUMIFS('indusa - High Cost'!N:N,'indusa - High Cost'!$A:$A,"Primary Metals",'indusa - High Cost'!$B:$B,$B$28)*10^12*'Foundries Split'!$C19</f>
        <v>0</v>
      </c>
      <c r="G16" s="16">
        <f>SUMIFS('indusa - High Cost'!O:O,'indusa - High Cost'!$A:$A,'BIFUbC-crude-oil'!$A16,'indusa - High Cost'!$B:$B,$B$28)*10^12+SUMIFS('indusa - High Cost'!O:O,'indusa - High Cost'!$A:$A,"Primary Metals",'indusa - High Cost'!$B:$B,$B$28)*10^12*'Foundries Split'!$C19</f>
        <v>0</v>
      </c>
      <c r="H16" s="16">
        <f>SUMIFS('indusa - High Cost'!P:P,'indusa - High Cost'!$A:$A,'BIFUbC-crude-oil'!$A16,'indusa - High Cost'!$B:$B,$B$28)*10^12+SUMIFS('indusa - High Cost'!P:P,'indusa - High Cost'!$A:$A,"Primary Metals",'indusa - High Cost'!$B:$B,$B$28)*10^12*'Foundries Split'!$C19</f>
        <v>0</v>
      </c>
      <c r="I16" s="16">
        <f>SUMIFS('indusa - High Cost'!Q:Q,'indusa - High Cost'!$A:$A,'BIFUbC-crude-oil'!$A16,'indusa - High Cost'!$B:$B,$B$28)*10^12+SUMIFS('indusa - High Cost'!Q:Q,'indusa - High Cost'!$A:$A,"Primary Metals",'indusa - High Cost'!$B:$B,$B$28)*10^12*'Foundries Split'!$C19</f>
        <v>0</v>
      </c>
      <c r="J16" s="16">
        <f>SUMIFS('indusa - High Cost'!R:R,'indusa - High Cost'!$A:$A,'BIFUbC-crude-oil'!$A16,'indusa - High Cost'!$B:$B,$B$28)*10^12+SUMIFS('indusa - High Cost'!R:R,'indusa - High Cost'!$A:$A,"Primary Metals",'indusa - High Cost'!$B:$B,$B$28)*10^12*'Foundries Split'!$C19</f>
        <v>0</v>
      </c>
      <c r="K16" s="16">
        <f>SUMIFS('indusa - High Cost'!S:S,'indusa - High Cost'!$A:$A,'BIFUbC-crude-oil'!$A16,'indusa - High Cost'!$B:$B,$B$28)*10^12+SUMIFS('indusa - High Cost'!S:S,'indusa - High Cost'!$A:$A,"Primary Metals",'indusa - High Cost'!$B:$B,$B$28)*10^12*'Foundries Split'!$C19</f>
        <v>0</v>
      </c>
      <c r="L16" s="16">
        <f>SUMIFS('indusa - High Cost'!T:T,'indusa - High Cost'!$A:$A,'BIFUbC-crude-oil'!$A16,'indusa - High Cost'!$B:$B,$B$28)*10^12+SUMIFS('indusa - High Cost'!T:T,'indusa - High Cost'!$A:$A,"Primary Metals",'indusa - High Cost'!$B:$B,$B$28)*10^12*'Foundries Split'!$C19</f>
        <v>0</v>
      </c>
      <c r="M16" s="16">
        <f>SUMIFS('indusa - High Cost'!U:U,'indusa - High Cost'!$A:$A,'BIFUbC-crude-oil'!$A16,'indusa - High Cost'!$B:$B,$B$28)*10^12+SUMIFS('indusa - High Cost'!U:U,'indusa - High Cost'!$A:$A,"Primary Metals",'indusa - High Cost'!$B:$B,$B$28)*10^12*'Foundries Split'!$C19</f>
        <v>0</v>
      </c>
      <c r="N16" s="16">
        <f>SUMIFS('indusa - High Cost'!V:V,'indusa - High Cost'!$A:$A,'BIFUbC-crude-oil'!$A16,'indusa - High Cost'!$B:$B,$B$28)*10^12+SUMIFS('indusa - High Cost'!V:V,'indusa - High Cost'!$A:$A,"Primary Metals",'indusa - High Cost'!$B:$B,$B$28)*10^12*'Foundries Split'!$C19</f>
        <v>0</v>
      </c>
      <c r="O16" s="16">
        <f>SUMIFS('indusa - High Cost'!W:W,'indusa - High Cost'!$A:$A,'BIFUbC-crude-oil'!$A16,'indusa - High Cost'!$B:$B,$B$28)*10^12+SUMIFS('indusa - High Cost'!W:W,'indusa - High Cost'!$A:$A,"Primary Metals",'indusa - High Cost'!$B:$B,$B$28)*10^12*'Foundries Split'!$C19</f>
        <v>0</v>
      </c>
      <c r="P16" s="16">
        <f>SUMIFS('indusa - High Cost'!X:X,'indusa - High Cost'!$A:$A,'BIFUbC-crude-oil'!$A16,'indusa - High Cost'!$B:$B,$B$28)*10^12+SUMIFS('indusa - High Cost'!X:X,'indusa - High Cost'!$A:$A,"Primary Metals",'indusa - High Cost'!$B:$B,$B$28)*10^12*'Foundries Split'!$C19</f>
        <v>0</v>
      </c>
      <c r="Q16" s="16">
        <f>SUMIFS('indusa - High Cost'!Y:Y,'indusa - High Cost'!$A:$A,'BIFUbC-crude-oil'!$A16,'indusa - High Cost'!$B:$B,$B$28)*10^12+SUMIFS('indusa - High Cost'!Y:Y,'indusa - High Cost'!$A:$A,"Primary Metals",'indusa - High Cost'!$B:$B,$B$28)*10^12*'Foundries Split'!$C19</f>
        <v>0</v>
      </c>
      <c r="R16" s="16">
        <f>SUMIFS('indusa - High Cost'!Z:Z,'indusa - High Cost'!$A:$A,'BIFUbC-crude-oil'!$A16,'indusa - High Cost'!$B:$B,$B$28)*10^12+SUMIFS('indusa - High Cost'!Z:Z,'indusa - High Cost'!$A:$A,"Primary Metals",'indusa - High Cost'!$B:$B,$B$28)*10^12*'Foundries Split'!$C19</f>
        <v>0</v>
      </c>
      <c r="S16" s="16">
        <f>SUMIFS('indusa - High Cost'!AA:AA,'indusa - High Cost'!$A:$A,'BIFUbC-crude-oil'!$A16,'indusa - High Cost'!$B:$B,$B$28)*10^12+SUMIFS('indusa - High Cost'!AA:AA,'indusa - High Cost'!$A:$A,"Primary Metals",'indusa - High Cost'!$B:$B,$B$28)*10^12*'Foundries Split'!$C19</f>
        <v>0</v>
      </c>
      <c r="T16" s="16">
        <f>SUMIFS('indusa - High Cost'!AB:AB,'indusa - High Cost'!$A:$A,'BIFUbC-crude-oil'!$A16,'indusa - High Cost'!$B:$B,$B$28)*10^12+SUMIFS('indusa - High Cost'!AB:AB,'indusa - High Cost'!$A:$A,"Primary Metals",'indusa - High Cost'!$B:$B,$B$28)*10^12*'Foundries Split'!$C19</f>
        <v>0</v>
      </c>
      <c r="U16" s="16">
        <f>SUMIFS('indusa - High Cost'!AC:AC,'indusa - High Cost'!$A:$A,'BIFUbC-crude-oil'!$A16,'indusa - High Cost'!$B:$B,$B$28)*10^12+SUMIFS('indusa - High Cost'!AC:AC,'indusa - High Cost'!$A:$A,"Primary Metals",'indusa - High Cost'!$B:$B,$B$28)*10^12*'Foundries Split'!$C19</f>
        <v>0</v>
      </c>
      <c r="V16" s="16">
        <f>SUMIFS('indusa - High Cost'!AD:AD,'indusa - High Cost'!$A:$A,'BIFUbC-crude-oil'!$A16,'indusa - High Cost'!$B:$B,$B$28)*10^12+SUMIFS('indusa - High Cost'!AD:AD,'indusa - High Cost'!$A:$A,"Primary Metals",'indusa - High Cost'!$B:$B,$B$28)*10^12*'Foundries Split'!$C19</f>
        <v>0</v>
      </c>
      <c r="W16" s="16">
        <f>SUMIFS('indusa - High Cost'!AE:AE,'indusa - High Cost'!$A:$A,'BIFUbC-crude-oil'!$A16,'indusa - High Cost'!$B:$B,$B$28)*10^12+SUMIFS('indusa - High Cost'!AE:AE,'indusa - High Cost'!$A:$A,"Primary Metals",'indusa - High Cost'!$B:$B,$B$28)*10^12*'Foundries Split'!$C19</f>
        <v>0</v>
      </c>
      <c r="X16" s="16">
        <f>SUMIFS('indusa - High Cost'!AF:AF,'indusa - High Cost'!$A:$A,'BIFUbC-crude-oil'!$A16,'indusa - High Cost'!$B:$B,$B$28)*10^12+SUMIFS('indusa - High Cost'!AF:AF,'indusa - High Cost'!$A:$A,"Primary Metals",'indusa - High Cost'!$B:$B,$B$28)*10^12*'Foundries Split'!$C19</f>
        <v>0</v>
      </c>
      <c r="Y16" s="16">
        <f>SUMIFS('indusa - High Cost'!AG:AG,'indusa - High Cost'!$A:$A,'BIFUbC-crude-oil'!$A16,'indusa - High Cost'!$B:$B,$B$28)*10^12+SUMIFS('indusa - High Cost'!AG:AG,'indusa - High Cost'!$A:$A,"Primary Metals",'indusa - High Cost'!$B:$B,$B$28)*10^12*'Foundries Split'!$C19</f>
        <v>0</v>
      </c>
      <c r="Z16" s="16">
        <f>SUMIFS('indusa - High Cost'!AH:AH,'indusa - High Cost'!$A:$A,'BIFUbC-crude-oil'!$A16,'indusa - High Cost'!$B:$B,$B$28)*10^12+SUMIFS('indusa - High Cost'!AH:AH,'indusa - High Cost'!$A:$A,"Primary Metals",'indusa - High Cost'!$B:$B,$B$28)*10^12*'Foundries Split'!$C19</f>
        <v>0</v>
      </c>
      <c r="AA16" s="16">
        <f>SUMIFS('indusa - High Cost'!AI:AI,'indusa - High Cost'!$A:$A,'BIFUbC-crude-oil'!$A16,'indusa - High Cost'!$B:$B,$B$28)*10^12+SUMIFS('indusa - High Cost'!AI:AI,'indusa - High Cost'!$A:$A,"Primary Metals",'indusa - High Cost'!$B:$B,$B$28)*10^12*'Foundries Split'!$C19</f>
        <v>0</v>
      </c>
      <c r="AB16" s="16">
        <f>SUMIFS('indusa - High Cost'!AJ:AJ,'indusa - High Cost'!$A:$A,'BIFUbC-crude-oil'!$A16,'indusa - High Cost'!$B:$B,$B$28)*10^12+SUMIFS('indusa - High Cost'!AJ:AJ,'indusa - High Cost'!$A:$A,"Primary Metals",'indusa - High Cost'!$B:$B,$B$28)*10^12*'Foundries Split'!$C19</f>
        <v>0</v>
      </c>
    </row>
    <row r="17" spans="1:32" x14ac:dyDescent="0.25">
      <c r="A17" t="s">
        <v>114</v>
      </c>
      <c r="B17" s="16">
        <f>SUMIFS('indusa - High Cost'!J:J,'indusa - High Cost'!$A:$A,'BIFUbC-crude-oil'!$A17,'indusa - High Cost'!$B:$B,$B$28)*10^12</f>
        <v>0</v>
      </c>
      <c r="C17" s="16">
        <f>SUMIFS('indusa - High Cost'!K:K,'indusa - High Cost'!$A:$A,'BIFUbC-crude-oil'!$A17,'indusa - High Cost'!$B:$B,$B$28)*10^12</f>
        <v>0</v>
      </c>
      <c r="D17" s="16">
        <f>SUMIFS('indusa - High Cost'!L:L,'indusa - High Cost'!$A:$A,'BIFUbC-crude-oil'!$A17,'indusa - High Cost'!$B:$B,$B$28)*10^12</f>
        <v>0</v>
      </c>
      <c r="E17" s="16">
        <f>SUMIFS('indusa - High Cost'!M:M,'indusa - High Cost'!$A:$A,'BIFUbC-crude-oil'!$A17,'indusa - High Cost'!$B:$B,$B$28)*10^12</f>
        <v>0</v>
      </c>
      <c r="F17" s="16">
        <f>SUMIFS('indusa - High Cost'!N:N,'indusa - High Cost'!$A:$A,'BIFUbC-crude-oil'!$A17,'indusa - High Cost'!$B:$B,$B$28)*10^12</f>
        <v>0</v>
      </c>
      <c r="G17" s="16">
        <f>SUMIFS('indusa - High Cost'!O:O,'indusa - High Cost'!$A:$A,'BIFUbC-crude-oil'!$A17,'indusa - High Cost'!$B:$B,$B$28)*10^12</f>
        <v>0</v>
      </c>
      <c r="H17" s="16">
        <f>SUMIFS('indusa - High Cost'!P:P,'indusa - High Cost'!$A:$A,'BIFUbC-crude-oil'!$A17,'indusa - High Cost'!$B:$B,$B$28)*10^12</f>
        <v>0</v>
      </c>
      <c r="I17" s="16">
        <f>SUMIFS('indusa - High Cost'!Q:Q,'indusa - High Cost'!$A:$A,'BIFUbC-crude-oil'!$A17,'indusa - High Cost'!$B:$B,$B$28)*10^12</f>
        <v>0</v>
      </c>
      <c r="J17" s="16">
        <f>SUMIFS('indusa - High Cost'!R:R,'indusa - High Cost'!$A:$A,'BIFUbC-crude-oil'!$A17,'indusa - High Cost'!$B:$B,$B$28)*10^12</f>
        <v>0</v>
      </c>
      <c r="K17" s="16">
        <f>SUMIFS('indusa - High Cost'!S:S,'indusa - High Cost'!$A:$A,'BIFUbC-crude-oil'!$A17,'indusa - High Cost'!$B:$B,$B$28)*10^12</f>
        <v>0</v>
      </c>
      <c r="L17" s="16">
        <f>SUMIFS('indusa - High Cost'!T:T,'indusa - High Cost'!$A:$A,'BIFUbC-crude-oil'!$A17,'indusa - High Cost'!$B:$B,$B$28)*10^12</f>
        <v>0</v>
      </c>
      <c r="M17" s="16">
        <f>SUMIFS('indusa - High Cost'!U:U,'indusa - High Cost'!$A:$A,'BIFUbC-crude-oil'!$A17,'indusa - High Cost'!$B:$B,$B$28)*10^12</f>
        <v>0</v>
      </c>
      <c r="N17" s="16">
        <f>SUMIFS('indusa - High Cost'!V:V,'indusa - High Cost'!$A:$A,'BIFUbC-crude-oil'!$A17,'indusa - High Cost'!$B:$B,$B$28)*10^12</f>
        <v>0</v>
      </c>
      <c r="O17" s="16">
        <f>SUMIFS('indusa - High Cost'!W:W,'indusa - High Cost'!$A:$A,'BIFUbC-crude-oil'!$A17,'indusa - High Cost'!$B:$B,$B$28)*10^12</f>
        <v>0</v>
      </c>
      <c r="P17" s="16">
        <f>SUMIFS('indusa - High Cost'!X:X,'indusa - High Cost'!$A:$A,'BIFUbC-crude-oil'!$A17,'indusa - High Cost'!$B:$B,$B$28)*10^12</f>
        <v>0</v>
      </c>
      <c r="Q17" s="16">
        <f>SUMIFS('indusa - High Cost'!Y:Y,'indusa - High Cost'!$A:$A,'BIFUbC-crude-oil'!$A17,'indusa - High Cost'!$B:$B,$B$28)*10^12</f>
        <v>0</v>
      </c>
      <c r="R17" s="16">
        <f>SUMIFS('indusa - High Cost'!Z:Z,'indusa - High Cost'!$A:$A,'BIFUbC-crude-oil'!$A17,'indusa - High Cost'!$B:$B,$B$28)*10^12</f>
        <v>0</v>
      </c>
      <c r="S17" s="16">
        <f>SUMIFS('indusa - High Cost'!AA:AA,'indusa - High Cost'!$A:$A,'BIFUbC-crude-oil'!$A17,'indusa - High Cost'!$B:$B,$B$28)*10^12</f>
        <v>0</v>
      </c>
      <c r="T17" s="16">
        <f>SUMIFS('indusa - High Cost'!AB:AB,'indusa - High Cost'!$A:$A,'BIFUbC-crude-oil'!$A17,'indusa - High Cost'!$B:$B,$B$28)*10^12</f>
        <v>0</v>
      </c>
      <c r="U17" s="16">
        <f>SUMIFS('indusa - High Cost'!AC:AC,'indusa - High Cost'!$A:$A,'BIFUbC-crude-oil'!$A17,'indusa - High Cost'!$B:$B,$B$28)*10^12</f>
        <v>0</v>
      </c>
      <c r="V17" s="16">
        <f>SUMIFS('indusa - High Cost'!AD:AD,'indusa - High Cost'!$A:$A,'BIFUbC-crude-oil'!$A17,'indusa - High Cost'!$B:$B,$B$28)*10^12</f>
        <v>0</v>
      </c>
      <c r="W17" s="16">
        <f>SUMIFS('indusa - High Cost'!AE:AE,'indusa - High Cost'!$A:$A,'BIFUbC-crude-oil'!$A17,'indusa - High Cost'!$B:$B,$B$28)*10^12</f>
        <v>0</v>
      </c>
      <c r="X17" s="16">
        <f>SUMIFS('indusa - High Cost'!AF:AF,'indusa - High Cost'!$A:$A,'BIFUbC-crude-oil'!$A17,'indusa - High Cost'!$B:$B,$B$28)*10^12</f>
        <v>0</v>
      </c>
      <c r="Y17" s="16">
        <f>SUMIFS('indusa - High Cost'!AG:AG,'indusa - High Cost'!$A:$A,'BIFUbC-crude-oil'!$A17,'indusa - High Cost'!$B:$B,$B$28)*10^12</f>
        <v>0</v>
      </c>
      <c r="Z17" s="16">
        <f>SUMIFS('indusa - High Cost'!AH:AH,'indusa - High Cost'!$A:$A,'BIFUbC-crude-oil'!$A17,'indusa - High Cost'!$B:$B,$B$28)*10^12</f>
        <v>0</v>
      </c>
      <c r="AA17" s="16">
        <f>SUMIFS('indusa - High Cost'!AI:AI,'indusa - High Cost'!$A:$A,'BIFUbC-crude-oil'!$A17,'indusa - High Cost'!$B:$B,$B$28)*10^12</f>
        <v>0</v>
      </c>
      <c r="AB17" s="16">
        <f>SUMIFS('indusa - High Cost'!AJ:AJ,'indusa - High Cost'!$A:$A,'BIFUbC-crude-oil'!$A17,'indusa - High Cost'!$B:$B,$B$28)*10^12</f>
        <v>0</v>
      </c>
    </row>
    <row r="18" spans="1:32" x14ac:dyDescent="0.25">
      <c r="A18" t="s">
        <v>115</v>
      </c>
      <c r="B18" s="16">
        <f>SUMIFS('indusa - High Cost'!J:J,'indusa - High Cost'!$A:$A,'BIFUbC-crude-oil'!$A18,'indusa - High Cost'!$B:$B,$B$28)*10^12</f>
        <v>0</v>
      </c>
      <c r="C18" s="16">
        <f>SUMIFS('indusa - High Cost'!K:K,'indusa - High Cost'!$A:$A,'BIFUbC-crude-oil'!$A18,'indusa - High Cost'!$B:$B,$B$28)*10^12</f>
        <v>0</v>
      </c>
      <c r="D18" s="16">
        <f>SUMIFS('indusa - High Cost'!L:L,'indusa - High Cost'!$A:$A,'BIFUbC-crude-oil'!$A18,'indusa - High Cost'!$B:$B,$B$28)*10^12</f>
        <v>0</v>
      </c>
      <c r="E18" s="16">
        <f>SUMIFS('indusa - High Cost'!M:M,'indusa - High Cost'!$A:$A,'BIFUbC-crude-oil'!$A18,'indusa - High Cost'!$B:$B,$B$28)*10^12</f>
        <v>0</v>
      </c>
      <c r="F18" s="16">
        <f>SUMIFS('indusa - High Cost'!N:N,'indusa - High Cost'!$A:$A,'BIFUbC-crude-oil'!$A18,'indusa - High Cost'!$B:$B,$B$28)*10^12</f>
        <v>0</v>
      </c>
      <c r="G18" s="16">
        <f>SUMIFS('indusa - High Cost'!O:O,'indusa - High Cost'!$A:$A,'BIFUbC-crude-oil'!$A18,'indusa - High Cost'!$B:$B,$B$28)*10^12</f>
        <v>0</v>
      </c>
      <c r="H18" s="16">
        <f>SUMIFS('indusa - High Cost'!P:P,'indusa - High Cost'!$A:$A,'BIFUbC-crude-oil'!$A18,'indusa - High Cost'!$B:$B,$B$28)*10^12</f>
        <v>0</v>
      </c>
      <c r="I18" s="16">
        <f>SUMIFS('indusa - High Cost'!Q:Q,'indusa - High Cost'!$A:$A,'BIFUbC-crude-oil'!$A18,'indusa - High Cost'!$B:$B,$B$28)*10^12</f>
        <v>0</v>
      </c>
      <c r="J18" s="16">
        <f>SUMIFS('indusa - High Cost'!R:R,'indusa - High Cost'!$A:$A,'BIFUbC-crude-oil'!$A18,'indusa - High Cost'!$B:$B,$B$28)*10^12</f>
        <v>0</v>
      </c>
      <c r="K18" s="16">
        <f>SUMIFS('indusa - High Cost'!S:S,'indusa - High Cost'!$A:$A,'BIFUbC-crude-oil'!$A18,'indusa - High Cost'!$B:$B,$B$28)*10^12</f>
        <v>0</v>
      </c>
      <c r="L18" s="16">
        <f>SUMIFS('indusa - High Cost'!T:T,'indusa - High Cost'!$A:$A,'BIFUbC-crude-oil'!$A18,'indusa - High Cost'!$B:$B,$B$28)*10^12</f>
        <v>0</v>
      </c>
      <c r="M18" s="16">
        <f>SUMIFS('indusa - High Cost'!U:U,'indusa - High Cost'!$A:$A,'BIFUbC-crude-oil'!$A18,'indusa - High Cost'!$B:$B,$B$28)*10^12</f>
        <v>0</v>
      </c>
      <c r="N18" s="16">
        <f>SUMIFS('indusa - High Cost'!V:V,'indusa - High Cost'!$A:$A,'BIFUbC-crude-oil'!$A18,'indusa - High Cost'!$B:$B,$B$28)*10^12</f>
        <v>0</v>
      </c>
      <c r="O18" s="16">
        <f>SUMIFS('indusa - High Cost'!W:W,'indusa - High Cost'!$A:$A,'BIFUbC-crude-oil'!$A18,'indusa - High Cost'!$B:$B,$B$28)*10^12</f>
        <v>0</v>
      </c>
      <c r="P18" s="16">
        <f>SUMIFS('indusa - High Cost'!X:X,'indusa - High Cost'!$A:$A,'BIFUbC-crude-oil'!$A18,'indusa - High Cost'!$B:$B,$B$28)*10^12</f>
        <v>0</v>
      </c>
      <c r="Q18" s="16">
        <f>SUMIFS('indusa - High Cost'!Y:Y,'indusa - High Cost'!$A:$A,'BIFUbC-crude-oil'!$A18,'indusa - High Cost'!$B:$B,$B$28)*10^12</f>
        <v>0</v>
      </c>
      <c r="R18" s="16">
        <f>SUMIFS('indusa - High Cost'!Z:Z,'indusa - High Cost'!$A:$A,'BIFUbC-crude-oil'!$A18,'indusa - High Cost'!$B:$B,$B$28)*10^12</f>
        <v>0</v>
      </c>
      <c r="S18" s="16">
        <f>SUMIFS('indusa - High Cost'!AA:AA,'indusa - High Cost'!$A:$A,'BIFUbC-crude-oil'!$A18,'indusa - High Cost'!$B:$B,$B$28)*10^12</f>
        <v>0</v>
      </c>
      <c r="T18" s="16">
        <f>SUMIFS('indusa - High Cost'!AB:AB,'indusa - High Cost'!$A:$A,'BIFUbC-crude-oil'!$A18,'indusa - High Cost'!$B:$B,$B$28)*10^12</f>
        <v>0</v>
      </c>
      <c r="U18" s="16">
        <f>SUMIFS('indusa - High Cost'!AC:AC,'indusa - High Cost'!$A:$A,'BIFUbC-crude-oil'!$A18,'indusa - High Cost'!$B:$B,$B$28)*10^12</f>
        <v>0</v>
      </c>
      <c r="V18" s="16">
        <f>SUMIFS('indusa - High Cost'!AD:AD,'indusa - High Cost'!$A:$A,'BIFUbC-crude-oil'!$A18,'indusa - High Cost'!$B:$B,$B$28)*10^12</f>
        <v>0</v>
      </c>
      <c r="W18" s="16">
        <f>SUMIFS('indusa - High Cost'!AE:AE,'indusa - High Cost'!$A:$A,'BIFUbC-crude-oil'!$A18,'indusa - High Cost'!$B:$B,$B$28)*10^12</f>
        <v>0</v>
      </c>
      <c r="X18" s="16">
        <f>SUMIFS('indusa - High Cost'!AF:AF,'indusa - High Cost'!$A:$A,'BIFUbC-crude-oil'!$A18,'indusa - High Cost'!$B:$B,$B$28)*10^12</f>
        <v>0</v>
      </c>
      <c r="Y18" s="16">
        <f>SUMIFS('indusa - High Cost'!AG:AG,'indusa - High Cost'!$A:$A,'BIFUbC-crude-oil'!$A18,'indusa - High Cost'!$B:$B,$B$28)*10^12</f>
        <v>0</v>
      </c>
      <c r="Z18" s="16">
        <f>SUMIFS('indusa - High Cost'!AH:AH,'indusa - High Cost'!$A:$A,'BIFUbC-crude-oil'!$A18,'indusa - High Cost'!$B:$B,$B$28)*10^12</f>
        <v>0</v>
      </c>
      <c r="AA18" s="16">
        <f>SUMIFS('indusa - High Cost'!AI:AI,'indusa - High Cost'!$A:$A,'BIFUbC-crude-oil'!$A18,'indusa - High Cost'!$B:$B,$B$28)*10^12</f>
        <v>0</v>
      </c>
      <c r="AB18" s="16">
        <f>SUMIFS('indusa - High Cost'!AJ:AJ,'indusa - High Cost'!$A:$A,'BIFUbC-crude-oil'!$A18,'indusa - High Cost'!$B:$B,$B$28)*10^12</f>
        <v>0</v>
      </c>
      <c r="AC18" s="18"/>
    </row>
    <row r="19" spans="1:32" x14ac:dyDescent="0.25">
      <c r="A19" t="s">
        <v>116</v>
      </c>
      <c r="B19" s="16">
        <f>SUMIFS('indusa - High Cost'!J:J,'indusa - High Cost'!$A:$A,'BIFUbC-crude-oil'!$A19,'indusa - High Cost'!$B:$B,$B$28)*10^12</f>
        <v>0</v>
      </c>
      <c r="C19" s="16">
        <f>SUMIFS('indusa - High Cost'!K:K,'indusa - High Cost'!$A:$A,'BIFUbC-crude-oil'!$A19,'indusa - High Cost'!$B:$B,$B$28)*10^12</f>
        <v>0</v>
      </c>
      <c r="D19" s="16">
        <f>SUMIFS('indusa - High Cost'!L:L,'indusa - High Cost'!$A:$A,'BIFUbC-crude-oil'!$A19,'indusa - High Cost'!$B:$B,$B$28)*10^12</f>
        <v>0</v>
      </c>
      <c r="E19" s="16">
        <f>SUMIFS('indusa - High Cost'!M:M,'indusa - High Cost'!$A:$A,'BIFUbC-crude-oil'!$A19,'indusa - High Cost'!$B:$B,$B$28)*10^12</f>
        <v>0</v>
      </c>
      <c r="F19" s="16">
        <f>SUMIFS('indusa - High Cost'!N:N,'indusa - High Cost'!$A:$A,'BIFUbC-crude-oil'!$A19,'indusa - High Cost'!$B:$B,$B$28)*10^12</f>
        <v>0</v>
      </c>
      <c r="G19" s="16">
        <f>SUMIFS('indusa - High Cost'!O:O,'indusa - High Cost'!$A:$A,'BIFUbC-crude-oil'!$A19,'indusa - High Cost'!$B:$B,$B$28)*10^12</f>
        <v>0</v>
      </c>
      <c r="H19" s="16">
        <f>SUMIFS('indusa - High Cost'!P:P,'indusa - High Cost'!$A:$A,'BIFUbC-crude-oil'!$A19,'indusa - High Cost'!$B:$B,$B$28)*10^12</f>
        <v>0</v>
      </c>
      <c r="I19" s="16">
        <f>SUMIFS('indusa - High Cost'!Q:Q,'indusa - High Cost'!$A:$A,'BIFUbC-crude-oil'!$A19,'indusa - High Cost'!$B:$B,$B$28)*10^12</f>
        <v>0</v>
      </c>
      <c r="J19" s="16">
        <f>SUMIFS('indusa - High Cost'!R:R,'indusa - High Cost'!$A:$A,'BIFUbC-crude-oil'!$A19,'indusa - High Cost'!$B:$B,$B$28)*10^12</f>
        <v>0</v>
      </c>
      <c r="K19" s="16">
        <f>SUMIFS('indusa - High Cost'!S:S,'indusa - High Cost'!$A:$A,'BIFUbC-crude-oil'!$A19,'indusa - High Cost'!$B:$B,$B$28)*10^12</f>
        <v>0</v>
      </c>
      <c r="L19" s="16">
        <f>SUMIFS('indusa - High Cost'!T:T,'indusa - High Cost'!$A:$A,'BIFUbC-crude-oil'!$A19,'indusa - High Cost'!$B:$B,$B$28)*10^12</f>
        <v>0</v>
      </c>
      <c r="M19" s="16">
        <f>SUMIFS('indusa - High Cost'!U:U,'indusa - High Cost'!$A:$A,'BIFUbC-crude-oil'!$A19,'indusa - High Cost'!$B:$B,$B$28)*10^12</f>
        <v>0</v>
      </c>
      <c r="N19" s="16">
        <f>SUMIFS('indusa - High Cost'!V:V,'indusa - High Cost'!$A:$A,'BIFUbC-crude-oil'!$A19,'indusa - High Cost'!$B:$B,$B$28)*10^12</f>
        <v>0</v>
      </c>
      <c r="O19" s="16">
        <f>SUMIFS('indusa - High Cost'!W:W,'indusa - High Cost'!$A:$A,'BIFUbC-crude-oil'!$A19,'indusa - High Cost'!$B:$B,$B$28)*10^12</f>
        <v>0</v>
      </c>
      <c r="P19" s="16">
        <f>SUMIFS('indusa - High Cost'!X:X,'indusa - High Cost'!$A:$A,'BIFUbC-crude-oil'!$A19,'indusa - High Cost'!$B:$B,$B$28)*10^12</f>
        <v>0</v>
      </c>
      <c r="Q19" s="16">
        <f>SUMIFS('indusa - High Cost'!Y:Y,'indusa - High Cost'!$A:$A,'BIFUbC-crude-oil'!$A19,'indusa - High Cost'!$B:$B,$B$28)*10^12</f>
        <v>0</v>
      </c>
      <c r="R19" s="16">
        <f>SUMIFS('indusa - High Cost'!Z:Z,'indusa - High Cost'!$A:$A,'BIFUbC-crude-oil'!$A19,'indusa - High Cost'!$B:$B,$B$28)*10^12</f>
        <v>0</v>
      </c>
      <c r="S19" s="16">
        <f>SUMIFS('indusa - High Cost'!AA:AA,'indusa - High Cost'!$A:$A,'BIFUbC-crude-oil'!$A19,'indusa - High Cost'!$B:$B,$B$28)*10^12</f>
        <v>0</v>
      </c>
      <c r="T19" s="16">
        <f>SUMIFS('indusa - High Cost'!AB:AB,'indusa - High Cost'!$A:$A,'BIFUbC-crude-oil'!$A19,'indusa - High Cost'!$B:$B,$B$28)*10^12</f>
        <v>0</v>
      </c>
      <c r="U19" s="16">
        <f>SUMIFS('indusa - High Cost'!AC:AC,'indusa - High Cost'!$A:$A,'BIFUbC-crude-oil'!$A19,'indusa - High Cost'!$B:$B,$B$28)*10^12</f>
        <v>0</v>
      </c>
      <c r="V19" s="16">
        <f>SUMIFS('indusa - High Cost'!AD:AD,'indusa - High Cost'!$A:$A,'BIFUbC-crude-oil'!$A19,'indusa - High Cost'!$B:$B,$B$28)*10^12</f>
        <v>0</v>
      </c>
      <c r="W19" s="16">
        <f>SUMIFS('indusa - High Cost'!AE:AE,'indusa - High Cost'!$A:$A,'BIFUbC-crude-oil'!$A19,'indusa - High Cost'!$B:$B,$B$28)*10^12</f>
        <v>0</v>
      </c>
      <c r="X19" s="16">
        <f>SUMIFS('indusa - High Cost'!AF:AF,'indusa - High Cost'!$A:$A,'BIFUbC-crude-oil'!$A19,'indusa - High Cost'!$B:$B,$B$28)*10^12</f>
        <v>0</v>
      </c>
      <c r="Y19" s="16">
        <f>SUMIFS('indusa - High Cost'!AG:AG,'indusa - High Cost'!$A:$A,'BIFUbC-crude-oil'!$A19,'indusa - High Cost'!$B:$B,$B$28)*10^12</f>
        <v>0</v>
      </c>
      <c r="Z19" s="16">
        <f>SUMIFS('indusa - High Cost'!AH:AH,'indusa - High Cost'!$A:$A,'BIFUbC-crude-oil'!$A19,'indusa - High Cost'!$B:$B,$B$28)*10^12</f>
        <v>0</v>
      </c>
      <c r="AA19" s="16">
        <f>SUMIFS('indusa - High Cost'!AI:AI,'indusa - High Cost'!$A:$A,'BIFUbC-crude-oil'!$A19,'indusa - High Cost'!$B:$B,$B$28)*10^12</f>
        <v>0</v>
      </c>
      <c r="AB19" s="16">
        <f>SUMIFS('indusa - High Cost'!AJ:AJ,'indusa - High Cost'!$A:$A,'BIFUbC-crude-oil'!$A19,'indusa - High Cost'!$B:$B,$B$28)*10^12</f>
        <v>0</v>
      </c>
    </row>
    <row r="20" spans="1:32" x14ac:dyDescent="0.25">
      <c r="A20" t="s">
        <v>117</v>
      </c>
      <c r="B20" s="16">
        <f>SUMIFS('indusa - High Cost'!J:J,'indusa - High Cost'!$A:$A,'BIFUbC-crude-oil'!$A20,'indusa - High Cost'!$B:$B,$B$28)*10^12</f>
        <v>0</v>
      </c>
      <c r="C20" s="16">
        <f>SUMIFS('indusa - High Cost'!K:K,'indusa - High Cost'!$A:$A,'BIFUbC-crude-oil'!$A20,'indusa - High Cost'!$B:$B,$B$28)*10^12</f>
        <v>0</v>
      </c>
      <c r="D20" s="16">
        <f>SUMIFS('indusa - High Cost'!L:L,'indusa - High Cost'!$A:$A,'BIFUbC-crude-oil'!$A20,'indusa - High Cost'!$B:$B,$B$28)*10^12</f>
        <v>0</v>
      </c>
      <c r="E20" s="16">
        <f>SUMIFS('indusa - High Cost'!M:M,'indusa - High Cost'!$A:$A,'BIFUbC-crude-oil'!$A20,'indusa - High Cost'!$B:$B,$B$28)*10^12</f>
        <v>0</v>
      </c>
      <c r="F20" s="16">
        <f>SUMIFS('indusa - High Cost'!N:N,'indusa - High Cost'!$A:$A,'BIFUbC-crude-oil'!$A20,'indusa - High Cost'!$B:$B,$B$28)*10^12</f>
        <v>0</v>
      </c>
      <c r="G20" s="16">
        <f>SUMIFS('indusa - High Cost'!O:O,'indusa - High Cost'!$A:$A,'BIFUbC-crude-oil'!$A20,'indusa - High Cost'!$B:$B,$B$28)*10^12</f>
        <v>0</v>
      </c>
      <c r="H20" s="16">
        <f>SUMIFS('indusa - High Cost'!P:P,'indusa - High Cost'!$A:$A,'BIFUbC-crude-oil'!$A20,'indusa - High Cost'!$B:$B,$B$28)*10^12</f>
        <v>0</v>
      </c>
      <c r="I20" s="16">
        <f>SUMIFS('indusa - High Cost'!Q:Q,'indusa - High Cost'!$A:$A,'BIFUbC-crude-oil'!$A20,'indusa - High Cost'!$B:$B,$B$28)*10^12</f>
        <v>0</v>
      </c>
      <c r="J20" s="16">
        <f>SUMIFS('indusa - High Cost'!R:R,'indusa - High Cost'!$A:$A,'BIFUbC-crude-oil'!$A20,'indusa - High Cost'!$B:$B,$B$28)*10^12</f>
        <v>0</v>
      </c>
      <c r="K20" s="16">
        <f>SUMIFS('indusa - High Cost'!S:S,'indusa - High Cost'!$A:$A,'BIFUbC-crude-oil'!$A20,'indusa - High Cost'!$B:$B,$B$28)*10^12</f>
        <v>0</v>
      </c>
      <c r="L20" s="16">
        <f>SUMIFS('indusa - High Cost'!T:T,'indusa - High Cost'!$A:$A,'BIFUbC-crude-oil'!$A20,'indusa - High Cost'!$B:$B,$B$28)*10^12</f>
        <v>0</v>
      </c>
      <c r="M20" s="16">
        <f>SUMIFS('indusa - High Cost'!U:U,'indusa - High Cost'!$A:$A,'BIFUbC-crude-oil'!$A20,'indusa - High Cost'!$B:$B,$B$28)*10^12</f>
        <v>0</v>
      </c>
      <c r="N20" s="16">
        <f>SUMIFS('indusa - High Cost'!V:V,'indusa - High Cost'!$A:$A,'BIFUbC-crude-oil'!$A20,'indusa - High Cost'!$B:$B,$B$28)*10^12</f>
        <v>0</v>
      </c>
      <c r="O20" s="16">
        <f>SUMIFS('indusa - High Cost'!W:W,'indusa - High Cost'!$A:$A,'BIFUbC-crude-oil'!$A20,'indusa - High Cost'!$B:$B,$B$28)*10^12</f>
        <v>0</v>
      </c>
      <c r="P20" s="16">
        <f>SUMIFS('indusa - High Cost'!X:X,'indusa - High Cost'!$A:$A,'BIFUbC-crude-oil'!$A20,'indusa - High Cost'!$B:$B,$B$28)*10^12</f>
        <v>0</v>
      </c>
      <c r="Q20" s="16">
        <f>SUMIFS('indusa - High Cost'!Y:Y,'indusa - High Cost'!$A:$A,'BIFUbC-crude-oil'!$A20,'indusa - High Cost'!$B:$B,$B$28)*10^12</f>
        <v>0</v>
      </c>
      <c r="R20" s="16">
        <f>SUMIFS('indusa - High Cost'!Z:Z,'indusa - High Cost'!$A:$A,'BIFUbC-crude-oil'!$A20,'indusa - High Cost'!$B:$B,$B$28)*10^12</f>
        <v>0</v>
      </c>
      <c r="S20" s="16">
        <f>SUMIFS('indusa - High Cost'!AA:AA,'indusa - High Cost'!$A:$A,'BIFUbC-crude-oil'!$A20,'indusa - High Cost'!$B:$B,$B$28)*10^12</f>
        <v>0</v>
      </c>
      <c r="T20" s="16">
        <f>SUMIFS('indusa - High Cost'!AB:AB,'indusa - High Cost'!$A:$A,'BIFUbC-crude-oil'!$A20,'indusa - High Cost'!$B:$B,$B$28)*10^12</f>
        <v>0</v>
      </c>
      <c r="U20" s="16">
        <f>SUMIFS('indusa - High Cost'!AC:AC,'indusa - High Cost'!$A:$A,'BIFUbC-crude-oil'!$A20,'indusa - High Cost'!$B:$B,$B$28)*10^12</f>
        <v>0</v>
      </c>
      <c r="V20" s="16">
        <f>SUMIFS('indusa - High Cost'!AD:AD,'indusa - High Cost'!$A:$A,'BIFUbC-crude-oil'!$A20,'indusa - High Cost'!$B:$B,$B$28)*10^12</f>
        <v>0</v>
      </c>
      <c r="W20" s="16">
        <f>SUMIFS('indusa - High Cost'!AE:AE,'indusa - High Cost'!$A:$A,'BIFUbC-crude-oil'!$A20,'indusa - High Cost'!$B:$B,$B$28)*10^12</f>
        <v>0</v>
      </c>
      <c r="X20" s="16">
        <f>SUMIFS('indusa - High Cost'!AF:AF,'indusa - High Cost'!$A:$A,'BIFUbC-crude-oil'!$A20,'indusa - High Cost'!$B:$B,$B$28)*10^12</f>
        <v>0</v>
      </c>
      <c r="Y20" s="16">
        <f>SUMIFS('indusa - High Cost'!AG:AG,'indusa - High Cost'!$A:$A,'BIFUbC-crude-oil'!$A20,'indusa - High Cost'!$B:$B,$B$28)*10^12</f>
        <v>0</v>
      </c>
      <c r="Z20" s="16">
        <f>SUMIFS('indusa - High Cost'!AH:AH,'indusa - High Cost'!$A:$A,'BIFUbC-crude-oil'!$A20,'indusa - High Cost'!$B:$B,$B$28)*10^12</f>
        <v>0</v>
      </c>
      <c r="AA20" s="16">
        <f>SUMIFS('indusa - High Cost'!AI:AI,'indusa - High Cost'!$A:$A,'BIFUbC-crude-oil'!$A20,'indusa - High Cost'!$B:$B,$B$28)*10^12</f>
        <v>0</v>
      </c>
      <c r="AB20" s="16">
        <f>SUMIFS('indusa - High Cost'!AJ:AJ,'indusa - High Cost'!$A:$A,'BIFUbC-crude-oil'!$A20,'indusa - High Cost'!$B:$B,$B$28)*10^12</f>
        <v>0</v>
      </c>
      <c r="AC20" s="16"/>
    </row>
    <row r="21" spans="1:32" x14ac:dyDescent="0.25">
      <c r="A21" t="s">
        <v>118</v>
      </c>
      <c r="B21" s="16">
        <f>SUMIFS('indusa - High Cost'!J:J,'indusa - High Cost'!$A:$A,'BIFUbC-crude-oil'!$A21,'indusa - High Cost'!$B:$B,$B$28)*10^12*'Vehicles Split'!$C$6</f>
        <v>0</v>
      </c>
      <c r="C21" s="16">
        <f>SUMIFS('indusa - High Cost'!K:K,'indusa - High Cost'!$A:$A,'BIFUbC-crude-oil'!$A21,'indusa - High Cost'!$B:$B,$B$28)*10^12*'Vehicles Split'!$C$6</f>
        <v>0</v>
      </c>
      <c r="D21" s="16">
        <f>SUMIFS('indusa - High Cost'!L:L,'indusa - High Cost'!$A:$A,'BIFUbC-crude-oil'!$A21,'indusa - High Cost'!$B:$B,$B$28)*10^12*'Vehicles Split'!$C$6</f>
        <v>0</v>
      </c>
      <c r="E21" s="16">
        <f>SUMIFS('indusa - High Cost'!M:M,'indusa - High Cost'!$A:$A,'BIFUbC-crude-oil'!$A21,'indusa - High Cost'!$B:$B,$B$28)*10^12*'Vehicles Split'!$C$6</f>
        <v>0</v>
      </c>
      <c r="F21" s="16">
        <f>SUMIFS('indusa - High Cost'!N:N,'indusa - High Cost'!$A:$A,'BIFUbC-crude-oil'!$A21,'indusa - High Cost'!$B:$B,$B$28)*10^12*'Vehicles Split'!$C$6</f>
        <v>0</v>
      </c>
      <c r="G21" s="16">
        <f>SUMIFS('indusa - High Cost'!O:O,'indusa - High Cost'!$A:$A,'BIFUbC-crude-oil'!$A21,'indusa - High Cost'!$B:$B,$B$28)*10^12*'Vehicles Split'!$C$6</f>
        <v>0</v>
      </c>
      <c r="H21" s="16">
        <f>SUMIFS('indusa - High Cost'!P:P,'indusa - High Cost'!$A:$A,'BIFUbC-crude-oil'!$A21,'indusa - High Cost'!$B:$B,$B$28)*10^12*'Vehicles Split'!$C$6</f>
        <v>0</v>
      </c>
      <c r="I21" s="16">
        <f>SUMIFS('indusa - High Cost'!Q:Q,'indusa - High Cost'!$A:$A,'BIFUbC-crude-oil'!$A21,'indusa - High Cost'!$B:$B,$B$28)*10^12*'Vehicles Split'!$C$6</f>
        <v>0</v>
      </c>
      <c r="J21" s="16">
        <f>SUMIFS('indusa - High Cost'!R:R,'indusa - High Cost'!$A:$A,'BIFUbC-crude-oil'!$A21,'indusa - High Cost'!$B:$B,$B$28)*10^12*'Vehicles Split'!$C$6</f>
        <v>0</v>
      </c>
      <c r="K21" s="16">
        <f>SUMIFS('indusa - High Cost'!S:S,'indusa - High Cost'!$A:$A,'BIFUbC-crude-oil'!$A21,'indusa - High Cost'!$B:$B,$B$28)*10^12*'Vehicles Split'!$C$6</f>
        <v>0</v>
      </c>
      <c r="L21" s="16">
        <f>SUMIFS('indusa - High Cost'!T:T,'indusa - High Cost'!$A:$A,'BIFUbC-crude-oil'!$A21,'indusa - High Cost'!$B:$B,$B$28)*10^12*'Vehicles Split'!$C$6</f>
        <v>0</v>
      </c>
      <c r="M21" s="16">
        <f>SUMIFS('indusa - High Cost'!U:U,'indusa - High Cost'!$A:$A,'BIFUbC-crude-oil'!$A21,'indusa - High Cost'!$B:$B,$B$28)*10^12*'Vehicles Split'!$C$6</f>
        <v>0</v>
      </c>
      <c r="N21" s="16">
        <f>SUMIFS('indusa - High Cost'!V:V,'indusa - High Cost'!$A:$A,'BIFUbC-crude-oil'!$A21,'indusa - High Cost'!$B:$B,$B$28)*10^12*'Vehicles Split'!$C$6</f>
        <v>0</v>
      </c>
      <c r="O21" s="16">
        <f>SUMIFS('indusa - High Cost'!W:W,'indusa - High Cost'!$A:$A,'BIFUbC-crude-oil'!$A21,'indusa - High Cost'!$B:$B,$B$28)*10^12*'Vehicles Split'!$C$6</f>
        <v>0</v>
      </c>
      <c r="P21" s="16">
        <f>SUMIFS('indusa - High Cost'!X:X,'indusa - High Cost'!$A:$A,'BIFUbC-crude-oil'!$A21,'indusa - High Cost'!$B:$B,$B$28)*10^12*'Vehicles Split'!$C$6</f>
        <v>0</v>
      </c>
      <c r="Q21" s="16">
        <f>SUMIFS('indusa - High Cost'!Y:Y,'indusa - High Cost'!$A:$A,'BIFUbC-crude-oil'!$A21,'indusa - High Cost'!$B:$B,$B$28)*10^12*'Vehicles Split'!$C$6</f>
        <v>0</v>
      </c>
      <c r="R21" s="16">
        <f>SUMIFS('indusa - High Cost'!Z:Z,'indusa - High Cost'!$A:$A,'BIFUbC-crude-oil'!$A21,'indusa - High Cost'!$B:$B,$B$28)*10^12*'Vehicles Split'!$C$6</f>
        <v>0</v>
      </c>
      <c r="S21" s="16">
        <f>SUMIFS('indusa - High Cost'!AA:AA,'indusa - High Cost'!$A:$A,'BIFUbC-crude-oil'!$A21,'indusa - High Cost'!$B:$B,$B$28)*10^12*'Vehicles Split'!$C$6</f>
        <v>0</v>
      </c>
      <c r="T21" s="16">
        <f>SUMIFS('indusa - High Cost'!AB:AB,'indusa - High Cost'!$A:$A,'BIFUbC-crude-oil'!$A21,'indusa - High Cost'!$B:$B,$B$28)*10^12*'Vehicles Split'!$C$6</f>
        <v>0</v>
      </c>
      <c r="U21" s="16">
        <f>SUMIFS('indusa - High Cost'!AC:AC,'indusa - High Cost'!$A:$A,'BIFUbC-crude-oil'!$A21,'indusa - High Cost'!$B:$B,$B$28)*10^12*'Vehicles Split'!$C$6</f>
        <v>0</v>
      </c>
      <c r="V21" s="16">
        <f>SUMIFS('indusa - High Cost'!AD:AD,'indusa - High Cost'!$A:$A,'BIFUbC-crude-oil'!$A21,'indusa - High Cost'!$B:$B,$B$28)*10^12*'Vehicles Split'!$C$6</f>
        <v>0</v>
      </c>
      <c r="W21" s="16">
        <f>SUMIFS('indusa - High Cost'!AE:AE,'indusa - High Cost'!$A:$A,'BIFUbC-crude-oil'!$A21,'indusa - High Cost'!$B:$B,$B$28)*10^12*'Vehicles Split'!$C$6</f>
        <v>0</v>
      </c>
      <c r="X21" s="16">
        <f>SUMIFS('indusa - High Cost'!AF:AF,'indusa - High Cost'!$A:$A,'BIFUbC-crude-oil'!$A21,'indusa - High Cost'!$B:$B,$B$28)*10^12*'Vehicles Split'!$C$6</f>
        <v>0</v>
      </c>
      <c r="Y21" s="16">
        <f>SUMIFS('indusa - High Cost'!AG:AG,'indusa - High Cost'!$A:$A,'BIFUbC-crude-oil'!$A21,'indusa - High Cost'!$B:$B,$B$28)*10^12*'Vehicles Split'!$C$6</f>
        <v>0</v>
      </c>
      <c r="Z21" s="16">
        <f>SUMIFS('indusa - High Cost'!AH:AH,'indusa - High Cost'!$A:$A,'BIFUbC-crude-oil'!$A21,'indusa - High Cost'!$B:$B,$B$28)*10^12*'Vehicles Split'!$C$6</f>
        <v>0</v>
      </c>
      <c r="AA21" s="16">
        <f>SUMIFS('indusa - High Cost'!AI:AI,'indusa - High Cost'!$A:$A,'BIFUbC-crude-oil'!$A21,'indusa - High Cost'!$B:$B,$B$28)*10^12*'Vehicles Split'!$C$6</f>
        <v>0</v>
      </c>
      <c r="AB21" s="16">
        <f>SUMIFS('indusa - High Cost'!AJ:AJ,'indusa - High Cost'!$A:$A,'BIFUbC-crude-oil'!$A21,'indusa - High Cost'!$B:$B,$B$28)*10^12*'Vehicles Split'!$C$6</f>
        <v>0</v>
      </c>
    </row>
    <row r="22" spans="1:32" x14ac:dyDescent="0.25">
      <c r="A22" t="s">
        <v>119</v>
      </c>
      <c r="B22" s="16">
        <f>SUMIFS('indusa - High Cost'!J:J,'indusa - High Cost'!$A:$A,'BIFUbC-crude-oil'!$A21,'indusa - High Cost'!$B:$B,$B$28)*10^12*'Vehicles Split'!$C$7</f>
        <v>0</v>
      </c>
      <c r="C22" s="16">
        <f>SUMIFS('indusa - High Cost'!K:K,'indusa - High Cost'!$A:$A,'BIFUbC-crude-oil'!$A21,'indusa - High Cost'!$B:$B,$B$28)*10^12*'Vehicles Split'!$C$7</f>
        <v>0</v>
      </c>
      <c r="D22" s="16">
        <f>SUMIFS('indusa - High Cost'!L:L,'indusa - High Cost'!$A:$A,'BIFUbC-crude-oil'!$A21,'indusa - High Cost'!$B:$B,$B$28)*10^12*'Vehicles Split'!$C$7</f>
        <v>0</v>
      </c>
      <c r="E22" s="16">
        <f>SUMIFS('indusa - High Cost'!M:M,'indusa - High Cost'!$A:$A,'BIFUbC-crude-oil'!$A21,'indusa - High Cost'!$B:$B,$B$28)*10^12*'Vehicles Split'!$C$7</f>
        <v>0</v>
      </c>
      <c r="F22" s="16">
        <f>SUMIFS('indusa - High Cost'!N:N,'indusa - High Cost'!$A:$A,'BIFUbC-crude-oil'!$A21,'indusa - High Cost'!$B:$B,$B$28)*10^12*'Vehicles Split'!$C$7</f>
        <v>0</v>
      </c>
      <c r="G22" s="16">
        <f>SUMIFS('indusa - High Cost'!O:O,'indusa - High Cost'!$A:$A,'BIFUbC-crude-oil'!$A21,'indusa - High Cost'!$B:$B,$B$28)*10^12*'Vehicles Split'!$C$7</f>
        <v>0</v>
      </c>
      <c r="H22" s="16">
        <f>SUMIFS('indusa - High Cost'!P:P,'indusa - High Cost'!$A:$A,'BIFUbC-crude-oil'!$A21,'indusa - High Cost'!$B:$B,$B$28)*10^12*'Vehicles Split'!$C$7</f>
        <v>0</v>
      </c>
      <c r="I22" s="16">
        <f>SUMIFS('indusa - High Cost'!Q:Q,'indusa - High Cost'!$A:$A,'BIFUbC-crude-oil'!$A21,'indusa - High Cost'!$B:$B,$B$28)*10^12*'Vehicles Split'!$C$7</f>
        <v>0</v>
      </c>
      <c r="J22" s="16">
        <f>SUMIFS('indusa - High Cost'!R:R,'indusa - High Cost'!$A:$A,'BIFUbC-crude-oil'!$A21,'indusa - High Cost'!$B:$B,$B$28)*10^12*'Vehicles Split'!$C$7</f>
        <v>0</v>
      </c>
      <c r="K22" s="16">
        <f>SUMIFS('indusa - High Cost'!S:S,'indusa - High Cost'!$A:$A,'BIFUbC-crude-oil'!$A21,'indusa - High Cost'!$B:$B,$B$28)*10^12*'Vehicles Split'!$C$7</f>
        <v>0</v>
      </c>
      <c r="L22" s="16">
        <f>SUMIFS('indusa - High Cost'!T:T,'indusa - High Cost'!$A:$A,'BIFUbC-crude-oil'!$A21,'indusa - High Cost'!$B:$B,$B$28)*10^12*'Vehicles Split'!$C$7</f>
        <v>0</v>
      </c>
      <c r="M22" s="16">
        <f>SUMIFS('indusa - High Cost'!U:U,'indusa - High Cost'!$A:$A,'BIFUbC-crude-oil'!$A21,'indusa - High Cost'!$B:$B,$B$28)*10^12*'Vehicles Split'!$C$7</f>
        <v>0</v>
      </c>
      <c r="N22" s="16">
        <f>SUMIFS('indusa - High Cost'!V:V,'indusa - High Cost'!$A:$A,'BIFUbC-crude-oil'!$A21,'indusa - High Cost'!$B:$B,$B$28)*10^12*'Vehicles Split'!$C$7</f>
        <v>0</v>
      </c>
      <c r="O22" s="16">
        <f>SUMIFS('indusa - High Cost'!W:W,'indusa - High Cost'!$A:$A,'BIFUbC-crude-oil'!$A21,'indusa - High Cost'!$B:$B,$B$28)*10^12*'Vehicles Split'!$C$7</f>
        <v>0</v>
      </c>
      <c r="P22" s="16">
        <f>SUMIFS('indusa - High Cost'!X:X,'indusa - High Cost'!$A:$A,'BIFUbC-crude-oil'!$A21,'indusa - High Cost'!$B:$B,$B$28)*10^12*'Vehicles Split'!$C$7</f>
        <v>0</v>
      </c>
      <c r="Q22" s="16">
        <f>SUMIFS('indusa - High Cost'!Y:Y,'indusa - High Cost'!$A:$A,'BIFUbC-crude-oil'!$A21,'indusa - High Cost'!$B:$B,$B$28)*10^12*'Vehicles Split'!$C$7</f>
        <v>0</v>
      </c>
      <c r="R22" s="16">
        <f>SUMIFS('indusa - High Cost'!Z:Z,'indusa - High Cost'!$A:$A,'BIFUbC-crude-oil'!$A21,'indusa - High Cost'!$B:$B,$B$28)*10^12*'Vehicles Split'!$C$7</f>
        <v>0</v>
      </c>
      <c r="S22" s="16">
        <f>SUMIFS('indusa - High Cost'!AA:AA,'indusa - High Cost'!$A:$A,'BIFUbC-crude-oil'!$A21,'indusa - High Cost'!$B:$B,$B$28)*10^12*'Vehicles Split'!$C$7</f>
        <v>0</v>
      </c>
      <c r="T22" s="16">
        <f>SUMIFS('indusa - High Cost'!AB:AB,'indusa - High Cost'!$A:$A,'BIFUbC-crude-oil'!$A21,'indusa - High Cost'!$B:$B,$B$28)*10^12*'Vehicles Split'!$C$7</f>
        <v>0</v>
      </c>
      <c r="U22" s="16">
        <f>SUMIFS('indusa - High Cost'!AC:AC,'indusa - High Cost'!$A:$A,'BIFUbC-crude-oil'!$A21,'indusa - High Cost'!$B:$B,$B$28)*10^12*'Vehicles Split'!$C$7</f>
        <v>0</v>
      </c>
      <c r="V22" s="16">
        <f>SUMIFS('indusa - High Cost'!AD:AD,'indusa - High Cost'!$A:$A,'BIFUbC-crude-oil'!$A21,'indusa - High Cost'!$B:$B,$B$28)*10^12*'Vehicles Split'!$C$7</f>
        <v>0</v>
      </c>
      <c r="W22" s="16">
        <f>SUMIFS('indusa - High Cost'!AE:AE,'indusa - High Cost'!$A:$A,'BIFUbC-crude-oil'!$A21,'indusa - High Cost'!$B:$B,$B$28)*10^12*'Vehicles Split'!$C$7</f>
        <v>0</v>
      </c>
      <c r="X22" s="16">
        <f>SUMIFS('indusa - High Cost'!AF:AF,'indusa - High Cost'!$A:$A,'BIFUbC-crude-oil'!$A21,'indusa - High Cost'!$B:$B,$B$28)*10^12*'Vehicles Split'!$C$7</f>
        <v>0</v>
      </c>
      <c r="Y22" s="16">
        <f>SUMIFS('indusa - High Cost'!AG:AG,'indusa - High Cost'!$A:$A,'BIFUbC-crude-oil'!$A21,'indusa - High Cost'!$B:$B,$B$28)*10^12*'Vehicles Split'!$C$7</f>
        <v>0</v>
      </c>
      <c r="Z22" s="16">
        <f>SUMIFS('indusa - High Cost'!AH:AH,'indusa - High Cost'!$A:$A,'BIFUbC-crude-oil'!$A21,'indusa - High Cost'!$B:$B,$B$28)*10^12*'Vehicles Split'!$C$7</f>
        <v>0</v>
      </c>
      <c r="AA22" s="16">
        <f>SUMIFS('indusa - High Cost'!AI:AI,'indusa - High Cost'!$A:$A,'BIFUbC-crude-oil'!$A21,'indusa - High Cost'!$B:$B,$B$28)*10^12*'Vehicles Split'!$C$7</f>
        <v>0</v>
      </c>
      <c r="AB22" s="16">
        <f>SUMIFS('indusa - High Cost'!AJ:AJ,'indusa - High Cost'!$A:$A,'BIFUbC-crude-oil'!$A21,'indusa - High Cost'!$B:$B,$B$28)*10^12*'Vehicles Split'!$C$7</f>
        <v>0</v>
      </c>
    </row>
    <row r="23" spans="1:32" x14ac:dyDescent="0.25">
      <c r="A23" t="s">
        <v>120</v>
      </c>
      <c r="B23" s="16">
        <f>SUMIFS('indusa - High Cost'!J:J,'indusa - High Cost'!$A:$A,'BIFUbC-crude-oil'!$A23,'indusa - High Cost'!$B:$B,$B$28)*10^12*'Misc. Finished Goods Split'!$C13</f>
        <v>0</v>
      </c>
      <c r="C23" s="16">
        <f>SUMIFS('indusa - High Cost'!K:K,'indusa - High Cost'!$A:$A,'BIFUbC-crude-oil'!$A23,'indusa - High Cost'!$B:$B,$B$28)*10^12*'Misc. Finished Goods Split'!$C13</f>
        <v>0</v>
      </c>
      <c r="D23" s="16">
        <f>SUMIFS('indusa - High Cost'!L:L,'indusa - High Cost'!$A:$A,'BIFUbC-crude-oil'!$A23,'indusa - High Cost'!$B:$B,$B$28)*10^12*'Misc. Finished Goods Split'!$C13</f>
        <v>0</v>
      </c>
      <c r="E23" s="16">
        <f>SUMIFS('indusa - High Cost'!M:M,'indusa - High Cost'!$A:$A,'BIFUbC-crude-oil'!$A23,'indusa - High Cost'!$B:$B,$B$28)*10^12*'Misc. Finished Goods Split'!$C13</f>
        <v>0</v>
      </c>
      <c r="F23" s="16">
        <f>SUMIFS('indusa - High Cost'!N:N,'indusa - High Cost'!$A:$A,'BIFUbC-crude-oil'!$A23,'indusa - High Cost'!$B:$B,$B$28)*10^12*'Misc. Finished Goods Split'!$C13</f>
        <v>0</v>
      </c>
      <c r="G23" s="16">
        <f>SUMIFS('indusa - High Cost'!O:O,'indusa - High Cost'!$A:$A,'BIFUbC-crude-oil'!$A23,'indusa - High Cost'!$B:$B,$B$28)*10^12*'Misc. Finished Goods Split'!$C13</f>
        <v>0</v>
      </c>
      <c r="H23" s="16">
        <f>SUMIFS('indusa - High Cost'!P:P,'indusa - High Cost'!$A:$A,'BIFUbC-crude-oil'!$A23,'indusa - High Cost'!$B:$B,$B$28)*10^12*'Misc. Finished Goods Split'!$C13</f>
        <v>0</v>
      </c>
      <c r="I23" s="16">
        <f>SUMIFS('indusa - High Cost'!Q:Q,'indusa - High Cost'!$A:$A,'BIFUbC-crude-oil'!$A23,'indusa - High Cost'!$B:$B,$B$28)*10^12*'Misc. Finished Goods Split'!$C13</f>
        <v>0</v>
      </c>
      <c r="J23" s="16">
        <f>SUMIFS('indusa - High Cost'!R:R,'indusa - High Cost'!$A:$A,'BIFUbC-crude-oil'!$A23,'indusa - High Cost'!$B:$B,$B$28)*10^12*'Misc. Finished Goods Split'!$C13</f>
        <v>0</v>
      </c>
      <c r="K23" s="16">
        <f>SUMIFS('indusa - High Cost'!S:S,'indusa - High Cost'!$A:$A,'BIFUbC-crude-oil'!$A23,'indusa - High Cost'!$B:$B,$B$28)*10^12*'Misc. Finished Goods Split'!$C13</f>
        <v>0</v>
      </c>
      <c r="L23" s="16">
        <f>SUMIFS('indusa - High Cost'!T:T,'indusa - High Cost'!$A:$A,'BIFUbC-crude-oil'!$A23,'indusa - High Cost'!$B:$B,$B$28)*10^12*'Misc. Finished Goods Split'!$C13</f>
        <v>0</v>
      </c>
      <c r="M23" s="16">
        <f>SUMIFS('indusa - High Cost'!U:U,'indusa - High Cost'!$A:$A,'BIFUbC-crude-oil'!$A23,'indusa - High Cost'!$B:$B,$B$28)*10^12*'Misc. Finished Goods Split'!$C13</f>
        <v>0</v>
      </c>
      <c r="N23" s="16">
        <f>SUMIFS('indusa - High Cost'!V:V,'indusa - High Cost'!$A:$A,'BIFUbC-crude-oil'!$A23,'indusa - High Cost'!$B:$B,$B$28)*10^12*'Misc. Finished Goods Split'!$C13</f>
        <v>0</v>
      </c>
      <c r="O23" s="16">
        <f>SUMIFS('indusa - High Cost'!W:W,'indusa - High Cost'!$A:$A,'BIFUbC-crude-oil'!$A23,'indusa - High Cost'!$B:$B,$B$28)*10^12*'Misc. Finished Goods Split'!$C13</f>
        <v>0</v>
      </c>
      <c r="P23" s="16">
        <f>SUMIFS('indusa - High Cost'!X:X,'indusa - High Cost'!$A:$A,'BIFUbC-crude-oil'!$A23,'indusa - High Cost'!$B:$B,$B$28)*10^12*'Misc. Finished Goods Split'!$C13</f>
        <v>0</v>
      </c>
      <c r="Q23" s="16">
        <f>SUMIFS('indusa - High Cost'!Y:Y,'indusa - High Cost'!$A:$A,'BIFUbC-crude-oil'!$A23,'indusa - High Cost'!$B:$B,$B$28)*10^12*'Misc. Finished Goods Split'!$C13</f>
        <v>0</v>
      </c>
      <c r="R23" s="16">
        <f>SUMIFS('indusa - High Cost'!Z:Z,'indusa - High Cost'!$A:$A,'BIFUbC-crude-oil'!$A23,'indusa - High Cost'!$B:$B,$B$28)*10^12*'Misc. Finished Goods Split'!$C13</f>
        <v>0</v>
      </c>
      <c r="S23" s="16">
        <f>SUMIFS('indusa - High Cost'!AA:AA,'indusa - High Cost'!$A:$A,'BIFUbC-crude-oil'!$A23,'indusa - High Cost'!$B:$B,$B$28)*10^12*'Misc. Finished Goods Split'!$C13</f>
        <v>0</v>
      </c>
      <c r="T23" s="16">
        <f>SUMIFS('indusa - High Cost'!AB:AB,'indusa - High Cost'!$A:$A,'BIFUbC-crude-oil'!$A23,'indusa - High Cost'!$B:$B,$B$28)*10^12*'Misc. Finished Goods Split'!$C13</f>
        <v>0</v>
      </c>
      <c r="U23" s="16">
        <f>SUMIFS('indusa - High Cost'!AC:AC,'indusa - High Cost'!$A:$A,'BIFUbC-crude-oil'!$A23,'indusa - High Cost'!$B:$B,$B$28)*10^12*'Misc. Finished Goods Split'!$C13</f>
        <v>0</v>
      </c>
      <c r="V23" s="16">
        <f>SUMIFS('indusa - High Cost'!AD:AD,'indusa - High Cost'!$A:$A,'BIFUbC-crude-oil'!$A23,'indusa - High Cost'!$B:$B,$B$28)*10^12*'Misc. Finished Goods Split'!$C13</f>
        <v>0</v>
      </c>
      <c r="W23" s="16">
        <f>SUMIFS('indusa - High Cost'!AE:AE,'indusa - High Cost'!$A:$A,'BIFUbC-crude-oil'!$A23,'indusa - High Cost'!$B:$B,$B$28)*10^12*'Misc. Finished Goods Split'!$C13</f>
        <v>0</v>
      </c>
      <c r="X23" s="16">
        <f>SUMIFS('indusa - High Cost'!AF:AF,'indusa - High Cost'!$A:$A,'BIFUbC-crude-oil'!$A23,'indusa - High Cost'!$B:$B,$B$28)*10^12*'Misc. Finished Goods Split'!$C13</f>
        <v>0</v>
      </c>
      <c r="Y23" s="16">
        <f>SUMIFS('indusa - High Cost'!AG:AG,'indusa - High Cost'!$A:$A,'BIFUbC-crude-oil'!$A23,'indusa - High Cost'!$B:$B,$B$28)*10^12*'Misc. Finished Goods Split'!$C13</f>
        <v>0</v>
      </c>
      <c r="Z23" s="16">
        <f>SUMIFS('indusa - High Cost'!AH:AH,'indusa - High Cost'!$A:$A,'BIFUbC-crude-oil'!$A23,'indusa - High Cost'!$B:$B,$B$28)*10^12*'Misc. Finished Goods Split'!$C13</f>
        <v>0</v>
      </c>
      <c r="AA23" s="16">
        <f>SUMIFS('indusa - High Cost'!AI:AI,'indusa - High Cost'!$A:$A,'BIFUbC-crude-oil'!$A23,'indusa - High Cost'!$B:$B,$B$28)*10^12*'Misc. Finished Goods Split'!$C13</f>
        <v>0</v>
      </c>
      <c r="AB23" s="16">
        <f>SUMIFS('indusa - High Cost'!AJ:AJ,'indusa - High Cost'!$A:$A,'BIFUbC-crude-oil'!$A23,'indusa - High Cost'!$B:$B,$B$28)*10^12*'Misc. Finished Goods Split'!$C13</f>
        <v>0</v>
      </c>
    </row>
    <row r="24" spans="1:32" x14ac:dyDescent="0.25">
      <c r="A24" t="s">
        <v>121</v>
      </c>
      <c r="B24" s="16">
        <f>SUMIFS('indusa - High Cost'!J:J,'indusa - High Cost'!$A:$A,'BIFUbC-crude-oil'!$A24,'indusa - High Cost'!$B:$B,$B$28)*10^12</f>
        <v>0</v>
      </c>
      <c r="C24" s="16">
        <f>SUMIFS('indusa - High Cost'!K:K,'indusa - High Cost'!$A:$A,'BIFUbC-crude-oil'!$A24,'indusa - High Cost'!$B:$B,$B$28)*10^12</f>
        <v>0</v>
      </c>
      <c r="D24" s="16">
        <f>SUMIFS('indusa - High Cost'!L:L,'indusa - High Cost'!$A:$A,'BIFUbC-crude-oil'!$A24,'indusa - High Cost'!$B:$B,$B$28)*10^12</f>
        <v>0</v>
      </c>
      <c r="E24" s="16">
        <f>SUMIFS('indusa - High Cost'!M:M,'indusa - High Cost'!$A:$A,'BIFUbC-crude-oil'!$A24,'indusa - High Cost'!$B:$B,$B$28)*10^12</f>
        <v>0</v>
      </c>
      <c r="F24" s="16">
        <f>SUMIFS('indusa - High Cost'!N:N,'indusa - High Cost'!$A:$A,'BIFUbC-crude-oil'!$A24,'indusa - High Cost'!$B:$B,$B$28)*10^12</f>
        <v>0</v>
      </c>
      <c r="G24" s="16">
        <f>SUMIFS('indusa - High Cost'!O:O,'indusa - High Cost'!$A:$A,'BIFUbC-crude-oil'!$A24,'indusa - High Cost'!$B:$B,$B$28)*10^12</f>
        <v>0</v>
      </c>
      <c r="H24" s="16">
        <f>SUMIFS('indusa - High Cost'!P:P,'indusa - High Cost'!$A:$A,'BIFUbC-crude-oil'!$A24,'indusa - High Cost'!$B:$B,$B$28)*10^12</f>
        <v>0</v>
      </c>
      <c r="I24" s="16">
        <f>SUMIFS('indusa - High Cost'!Q:Q,'indusa - High Cost'!$A:$A,'BIFUbC-crude-oil'!$A24,'indusa - High Cost'!$B:$B,$B$28)*10^12</f>
        <v>0</v>
      </c>
      <c r="J24" s="16">
        <f>SUMIFS('indusa - High Cost'!R:R,'indusa - High Cost'!$A:$A,'BIFUbC-crude-oil'!$A24,'indusa - High Cost'!$B:$B,$B$28)*10^12</f>
        <v>0</v>
      </c>
      <c r="K24" s="16">
        <f>SUMIFS('indusa - High Cost'!S:S,'indusa - High Cost'!$A:$A,'BIFUbC-crude-oil'!$A24,'indusa - High Cost'!$B:$B,$B$28)*10^12</f>
        <v>0</v>
      </c>
      <c r="L24" s="16">
        <f>SUMIFS('indusa - High Cost'!T:T,'indusa - High Cost'!$A:$A,'BIFUbC-crude-oil'!$A24,'indusa - High Cost'!$B:$B,$B$28)*10^12</f>
        <v>0</v>
      </c>
      <c r="M24" s="16">
        <f>SUMIFS('indusa - High Cost'!U:U,'indusa - High Cost'!$A:$A,'BIFUbC-crude-oil'!$A24,'indusa - High Cost'!$B:$B,$B$28)*10^12</f>
        <v>0</v>
      </c>
      <c r="N24" s="16">
        <f>SUMIFS('indusa - High Cost'!V:V,'indusa - High Cost'!$A:$A,'BIFUbC-crude-oil'!$A24,'indusa - High Cost'!$B:$B,$B$28)*10^12</f>
        <v>0</v>
      </c>
      <c r="O24" s="16">
        <f>SUMIFS('indusa - High Cost'!W:W,'indusa - High Cost'!$A:$A,'BIFUbC-crude-oil'!$A24,'indusa - High Cost'!$B:$B,$B$28)*10^12</f>
        <v>0</v>
      </c>
      <c r="P24" s="16">
        <f>SUMIFS('indusa - High Cost'!X:X,'indusa - High Cost'!$A:$A,'BIFUbC-crude-oil'!$A24,'indusa - High Cost'!$B:$B,$B$28)*10^12</f>
        <v>0</v>
      </c>
      <c r="Q24" s="16">
        <f>SUMIFS('indusa - High Cost'!Y:Y,'indusa - High Cost'!$A:$A,'BIFUbC-crude-oil'!$A24,'indusa - High Cost'!$B:$B,$B$28)*10^12</f>
        <v>0</v>
      </c>
      <c r="R24" s="16">
        <f>SUMIFS('indusa - High Cost'!Z:Z,'indusa - High Cost'!$A:$A,'BIFUbC-crude-oil'!$A24,'indusa - High Cost'!$B:$B,$B$28)*10^12</f>
        <v>0</v>
      </c>
      <c r="S24" s="16">
        <f>SUMIFS('indusa - High Cost'!AA:AA,'indusa - High Cost'!$A:$A,'BIFUbC-crude-oil'!$A24,'indusa - High Cost'!$B:$B,$B$28)*10^12</f>
        <v>0</v>
      </c>
      <c r="T24" s="16">
        <f>SUMIFS('indusa - High Cost'!AB:AB,'indusa - High Cost'!$A:$A,'BIFUbC-crude-oil'!$A24,'indusa - High Cost'!$B:$B,$B$28)*10^12</f>
        <v>0</v>
      </c>
      <c r="U24" s="16">
        <f>SUMIFS('indusa - High Cost'!AC:AC,'indusa - High Cost'!$A:$A,'BIFUbC-crude-oil'!$A24,'indusa - High Cost'!$B:$B,$B$28)*10^12</f>
        <v>0</v>
      </c>
      <c r="V24" s="16">
        <f>SUMIFS('indusa - High Cost'!AD:AD,'indusa - High Cost'!$A:$A,'BIFUbC-crude-oil'!$A24,'indusa - High Cost'!$B:$B,$B$28)*10^12</f>
        <v>0</v>
      </c>
      <c r="W24" s="16">
        <f>SUMIFS('indusa - High Cost'!AE:AE,'indusa - High Cost'!$A:$A,'BIFUbC-crude-oil'!$A24,'indusa - High Cost'!$B:$B,$B$28)*10^12</f>
        <v>0</v>
      </c>
      <c r="X24" s="16">
        <f>SUMIFS('indusa - High Cost'!AF:AF,'indusa - High Cost'!$A:$A,'BIFUbC-crude-oil'!$A24,'indusa - High Cost'!$B:$B,$B$28)*10^12</f>
        <v>0</v>
      </c>
      <c r="Y24" s="16">
        <f>SUMIFS('indusa - High Cost'!AG:AG,'indusa - High Cost'!$A:$A,'BIFUbC-crude-oil'!$A24,'indusa - High Cost'!$B:$B,$B$28)*10^12</f>
        <v>0</v>
      </c>
      <c r="Z24" s="16">
        <f>SUMIFS('indusa - High Cost'!AH:AH,'indusa - High Cost'!$A:$A,'BIFUbC-crude-oil'!$A24,'indusa - High Cost'!$B:$B,$B$28)*10^12</f>
        <v>0</v>
      </c>
      <c r="AA24" s="16">
        <f>SUMIFS('indusa - High Cost'!AI:AI,'indusa - High Cost'!$A:$A,'BIFUbC-crude-oil'!$A24,'indusa - High Cost'!$B:$B,$B$28)*10^12</f>
        <v>0</v>
      </c>
      <c r="AB24" s="16">
        <f>SUMIFS('indusa - High Cost'!AJ:AJ,'indusa - High Cost'!$A:$A,'BIFUbC-crude-oil'!$A24,'indusa - High Cost'!$B:$B,$B$28)*10^12</f>
        <v>0</v>
      </c>
    </row>
    <row r="25" spans="1:32" x14ac:dyDescent="0.25">
      <c r="A25" t="s">
        <v>122</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2" x14ac:dyDescent="0.25">
      <c r="A26" t="s">
        <v>123</v>
      </c>
      <c r="B26" s="16">
        <f>SUMIFS('indusa - High Cost'!J:J,'indusa - High Cost'!$A:$A,'BIFUbC-crude-oil'!$A26,'indusa - High Cost'!$B:$B,$B$28)*10^12</f>
        <v>0</v>
      </c>
      <c r="C26" s="16">
        <f>SUMIFS('indusa - High Cost'!K:K,'indusa - High Cost'!$A:$A,'BIFUbC-crude-oil'!$A26,'indusa - High Cost'!$B:$B,$B$28)*10^12</f>
        <v>0</v>
      </c>
      <c r="D26" s="16">
        <f>SUMIFS('indusa - High Cost'!L:L,'indusa - High Cost'!$A:$A,'BIFUbC-crude-oil'!$A26,'indusa - High Cost'!$B:$B,$B$28)*10^12</f>
        <v>0</v>
      </c>
      <c r="E26" s="16">
        <f>SUMIFS('indusa - High Cost'!M:M,'indusa - High Cost'!$A:$A,'BIFUbC-crude-oil'!$A26,'indusa - High Cost'!$B:$B,$B$28)*10^12</f>
        <v>0</v>
      </c>
      <c r="F26" s="16">
        <f>SUMIFS('indusa - High Cost'!N:N,'indusa - High Cost'!$A:$A,'BIFUbC-crude-oil'!$A26,'indusa - High Cost'!$B:$B,$B$28)*10^12</f>
        <v>0</v>
      </c>
      <c r="G26" s="16">
        <f>SUMIFS('indusa - High Cost'!O:O,'indusa - High Cost'!$A:$A,'BIFUbC-crude-oil'!$A26,'indusa - High Cost'!$B:$B,$B$28)*10^12</f>
        <v>0</v>
      </c>
      <c r="H26" s="16">
        <f>SUMIFS('indusa - High Cost'!P:P,'indusa - High Cost'!$A:$A,'BIFUbC-crude-oil'!$A26,'indusa - High Cost'!$B:$B,$B$28)*10^12</f>
        <v>0</v>
      </c>
      <c r="I26" s="16">
        <f>SUMIFS('indusa - High Cost'!Q:Q,'indusa - High Cost'!$A:$A,'BIFUbC-crude-oil'!$A26,'indusa - High Cost'!$B:$B,$B$28)*10^12</f>
        <v>0</v>
      </c>
      <c r="J26" s="16">
        <f>SUMIFS('indusa - High Cost'!R:R,'indusa - High Cost'!$A:$A,'BIFUbC-crude-oil'!$A26,'indusa - High Cost'!$B:$B,$B$28)*10^12</f>
        <v>0</v>
      </c>
      <c r="K26" s="16">
        <f>SUMIFS('indusa - High Cost'!S:S,'indusa - High Cost'!$A:$A,'BIFUbC-crude-oil'!$A26,'indusa - High Cost'!$B:$B,$B$28)*10^12</f>
        <v>0</v>
      </c>
      <c r="L26" s="16">
        <f>SUMIFS('indusa - High Cost'!T:T,'indusa - High Cost'!$A:$A,'BIFUbC-crude-oil'!$A26,'indusa - High Cost'!$B:$B,$B$28)*10^12</f>
        <v>0</v>
      </c>
      <c r="M26" s="16">
        <f>SUMIFS('indusa - High Cost'!U:U,'indusa - High Cost'!$A:$A,'BIFUbC-crude-oil'!$A26,'indusa - High Cost'!$B:$B,$B$28)*10^12</f>
        <v>0</v>
      </c>
      <c r="N26" s="16">
        <f>SUMIFS('indusa - High Cost'!V:V,'indusa - High Cost'!$A:$A,'BIFUbC-crude-oil'!$A26,'indusa - High Cost'!$B:$B,$B$28)*10^12</f>
        <v>0</v>
      </c>
      <c r="O26" s="16">
        <f>SUMIFS('indusa - High Cost'!W:W,'indusa - High Cost'!$A:$A,'BIFUbC-crude-oil'!$A26,'indusa - High Cost'!$B:$B,$B$28)*10^12</f>
        <v>0</v>
      </c>
      <c r="P26" s="16">
        <f>SUMIFS('indusa - High Cost'!X:X,'indusa - High Cost'!$A:$A,'BIFUbC-crude-oil'!$A26,'indusa - High Cost'!$B:$B,$B$28)*10^12</f>
        <v>0</v>
      </c>
      <c r="Q26" s="16">
        <f>SUMIFS('indusa - High Cost'!Y:Y,'indusa - High Cost'!$A:$A,'BIFUbC-crude-oil'!$A26,'indusa - High Cost'!$B:$B,$B$28)*10^12</f>
        <v>0</v>
      </c>
      <c r="R26" s="16">
        <f>SUMIFS('indusa - High Cost'!Z:Z,'indusa - High Cost'!$A:$A,'BIFUbC-crude-oil'!$A26,'indusa - High Cost'!$B:$B,$B$28)*10^12</f>
        <v>0</v>
      </c>
      <c r="S26" s="16">
        <f>SUMIFS('indusa - High Cost'!AA:AA,'indusa - High Cost'!$A:$A,'BIFUbC-crude-oil'!$A26,'indusa - High Cost'!$B:$B,$B$28)*10^12</f>
        <v>0</v>
      </c>
      <c r="T26" s="16">
        <f>SUMIFS('indusa - High Cost'!AB:AB,'indusa - High Cost'!$A:$A,'BIFUbC-crude-oil'!$A26,'indusa - High Cost'!$B:$B,$B$28)*10^12</f>
        <v>0</v>
      </c>
      <c r="U26" s="16">
        <f>SUMIFS('indusa - High Cost'!AC:AC,'indusa - High Cost'!$A:$A,'BIFUbC-crude-oil'!$A26,'indusa - High Cost'!$B:$B,$B$28)*10^12</f>
        <v>0</v>
      </c>
      <c r="V26" s="16">
        <f>SUMIFS('indusa - High Cost'!AD:AD,'indusa - High Cost'!$A:$A,'BIFUbC-crude-oil'!$A26,'indusa - High Cost'!$B:$B,$B$28)*10^12</f>
        <v>0</v>
      </c>
      <c r="W26" s="16">
        <f>SUMIFS('indusa - High Cost'!AE:AE,'indusa - High Cost'!$A:$A,'BIFUbC-crude-oil'!$A26,'indusa - High Cost'!$B:$B,$B$28)*10^12</f>
        <v>0</v>
      </c>
      <c r="X26" s="16">
        <f>SUMIFS('indusa - High Cost'!AF:AF,'indusa - High Cost'!$A:$A,'BIFUbC-crude-oil'!$A26,'indusa - High Cost'!$B:$B,$B$28)*10^12</f>
        <v>0</v>
      </c>
      <c r="Y26" s="16">
        <f>SUMIFS('indusa - High Cost'!AG:AG,'indusa - High Cost'!$A:$A,'BIFUbC-crude-oil'!$A26,'indusa - High Cost'!$B:$B,$B$28)*10^12</f>
        <v>0</v>
      </c>
      <c r="Z26" s="16">
        <f>SUMIFS('indusa - High Cost'!AH:AH,'indusa - High Cost'!$A:$A,'BIFUbC-crude-oil'!$A26,'indusa - High Cost'!$B:$B,$B$28)*10^12</f>
        <v>0</v>
      </c>
      <c r="AA26" s="16">
        <f>SUMIFS('indusa - High Cost'!AI:AI,'indusa - High Cost'!$A:$A,'BIFUbC-crude-oil'!$A26,'indusa - High Cost'!$B:$B,$B$28)*10^12</f>
        <v>0</v>
      </c>
      <c r="AB26" s="16">
        <f>SUMIFS('indusa - High Cost'!AJ:AJ,'indusa - High Cost'!$A:$A,'BIFUbC-crude-oil'!$A26,'indusa - High Cost'!$B:$B,$B$28)*10^12</f>
        <v>0</v>
      </c>
    </row>
    <row r="28" spans="1:32" x14ac:dyDescent="0.25">
      <c r="A28" t="s">
        <v>989</v>
      </c>
      <c r="B28" t="s">
        <v>991</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2" x14ac:dyDescent="0.25">
      <c r="A30" s="1"/>
      <c r="B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A34" s="6"/>
      <c r="B34" s="7"/>
      <c r="C34" s="50"/>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50"/>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8"/>
      <c r="B46" s="9"/>
      <c r="C46" s="51"/>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A47" s="1"/>
      <c r="B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A48" s="6"/>
      <c r="B48" s="7"/>
      <c r="C48" s="50"/>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50"/>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17"/>
      <c r="B50" s="7"/>
      <c r="C50" s="50"/>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6"/>
      <c r="B51" s="7"/>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51"/>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50"/>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51"/>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50"/>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50"/>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50"/>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50"/>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50"/>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50"/>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5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50"/>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50"/>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50"/>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50"/>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50"/>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50"/>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50"/>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50"/>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50"/>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50"/>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50"/>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51"/>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2"/>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3"/>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3"/>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3"/>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50"/>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50"/>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50"/>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50"/>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50"/>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50"/>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50"/>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50"/>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50"/>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50"/>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51"/>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5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5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5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5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5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5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5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5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5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5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5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5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5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5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5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5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5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5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5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5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5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5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5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conditionalFormatting sqref="B2:AB26">
    <cfRule type="expression" dxfId="5" priority="1">
      <formula>ISNUMBER(SEARCH("AEO", _xlfn.FORMULATEXT(B2)))</formula>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912B-9E45-4F5E-A080-6A0E61384954}">
  <sheetPr>
    <tabColor theme="3" tint="-0.249977111117893"/>
  </sheetPr>
  <dimension ref="A1:AH123"/>
  <sheetViews>
    <sheetView workbookViewId="0">
      <selection activeCell="B10" sqref="B10:AB10"/>
    </sheetView>
  </sheetViews>
  <sheetFormatPr defaultRowHeight="15" x14ac:dyDescent="0.25"/>
  <cols>
    <col min="1" max="1" width="39.85546875" customWidth="1"/>
    <col min="2" max="2" width="9.5703125" customWidth="1"/>
    <col min="3" max="3" width="11.85546875" style="18" bestFit="1" customWidth="1"/>
    <col min="4" max="4" width="19.42578125" bestFit="1" customWidth="1"/>
    <col min="5" max="5" width="9.5703125" bestFit="1" customWidth="1"/>
    <col min="6" max="6" width="11" bestFit="1" customWidth="1"/>
    <col min="7"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f>SUMIFS('indusa - High Cost'!J:J,'indusa - High Cost'!$A:$A,'BIFUbC-heavy-or-residual-oil'!$A2,'indusa - High Cost'!$B:$B,$B$28)*10^12</f>
        <v>9253000000000</v>
      </c>
      <c r="C2" s="16">
        <f>SUMIFS('indusa - High Cost'!K:K,'indusa - High Cost'!$A:$A,'BIFUbC-heavy-or-residual-oil'!$A2,'indusa - High Cost'!$B:$B,$B$28)*10^12</f>
        <v>9744000000000</v>
      </c>
      <c r="D2" s="16">
        <f>SUMIFS('indusa - High Cost'!L:L,'indusa - High Cost'!$A:$A,'BIFUbC-heavy-or-residual-oil'!$A2,'indusa - High Cost'!$B:$B,$B$28)*10^12</f>
        <v>10268000000000</v>
      </c>
      <c r="E2" s="16">
        <f>SUMIFS('indusa - High Cost'!M:M,'indusa - High Cost'!$A:$A,'BIFUbC-heavy-or-residual-oil'!$A2,'indusa - High Cost'!$B:$B,$B$28)*10^12</f>
        <v>10790000000000</v>
      </c>
      <c r="F2" s="16">
        <f>SUMIFS('indusa - High Cost'!N:N,'indusa - High Cost'!$A:$A,'BIFUbC-heavy-or-residual-oil'!$A2,'indusa - High Cost'!$B:$B,$B$28)*10^12</f>
        <v>11264000000000</v>
      </c>
      <c r="G2" s="16">
        <f>SUMIFS('indusa - High Cost'!O:O,'indusa - High Cost'!$A:$A,'BIFUbC-heavy-or-residual-oil'!$A2,'indusa - High Cost'!$B:$B,$B$28)*10^12</f>
        <v>11770999999999.998</v>
      </c>
      <c r="H2" s="16">
        <f>SUMIFS('indusa - High Cost'!P:P,'indusa - High Cost'!$A:$A,'BIFUbC-heavy-or-residual-oil'!$A2,'indusa - High Cost'!$B:$B,$B$28)*10^12</f>
        <v>12242999999999.998</v>
      </c>
      <c r="I2" s="16">
        <f>SUMIFS('indusa - High Cost'!Q:Q,'indusa - High Cost'!$A:$A,'BIFUbC-heavy-or-residual-oil'!$A2,'indusa - High Cost'!$B:$B,$B$28)*10^12</f>
        <v>12634000000000</v>
      </c>
      <c r="J2" s="16">
        <f>SUMIFS('indusa - High Cost'!R:R,'indusa - High Cost'!$A:$A,'BIFUbC-heavy-or-residual-oil'!$A2,'indusa - High Cost'!$B:$B,$B$28)*10^12</f>
        <v>12995000000000</v>
      </c>
      <c r="K2" s="16">
        <f>SUMIFS('indusa - High Cost'!S:S,'indusa - High Cost'!$A:$A,'BIFUbC-heavy-or-residual-oil'!$A2,'indusa - High Cost'!$B:$B,$B$28)*10^12</f>
        <v>13306999999999.998</v>
      </c>
      <c r="L2" s="16">
        <f>SUMIFS('indusa - High Cost'!T:T,'indusa - High Cost'!$A:$A,'BIFUbC-heavy-or-residual-oil'!$A2,'indusa - High Cost'!$B:$B,$B$28)*10^12</f>
        <v>13597000000000</v>
      </c>
      <c r="M2" s="16">
        <f>SUMIFS('indusa - High Cost'!U:U,'indusa - High Cost'!$A:$A,'BIFUbC-heavy-or-residual-oil'!$A2,'indusa - High Cost'!$B:$B,$B$28)*10^12</f>
        <v>13844999999999.998</v>
      </c>
      <c r="N2" s="16">
        <f>SUMIFS('indusa - High Cost'!V:V,'indusa - High Cost'!$A:$A,'BIFUbC-heavy-or-residual-oil'!$A2,'indusa - High Cost'!$B:$B,$B$28)*10^12</f>
        <v>14067000000000</v>
      </c>
      <c r="O2" s="16">
        <f>SUMIFS('indusa - High Cost'!W:W,'indusa - High Cost'!$A:$A,'BIFUbC-heavy-or-residual-oil'!$A2,'indusa - High Cost'!$B:$B,$B$28)*10^12</f>
        <v>14225000000000</v>
      </c>
      <c r="P2" s="16">
        <f>SUMIFS('indusa - High Cost'!X:X,'indusa - High Cost'!$A:$A,'BIFUbC-heavy-or-residual-oil'!$A2,'indusa - High Cost'!$B:$B,$B$28)*10^12</f>
        <v>14370999999999.998</v>
      </c>
      <c r="Q2" s="16">
        <f>SUMIFS('indusa - High Cost'!Y:Y,'indusa - High Cost'!$A:$A,'BIFUbC-heavy-or-residual-oil'!$A2,'indusa - High Cost'!$B:$B,$B$28)*10^12</f>
        <v>14524000000000</v>
      </c>
      <c r="R2" s="16">
        <f>SUMIFS('indusa - High Cost'!Z:Z,'indusa - High Cost'!$A:$A,'BIFUbC-heavy-or-residual-oil'!$A2,'indusa - High Cost'!$B:$B,$B$28)*10^12</f>
        <v>14658000000000</v>
      </c>
      <c r="S2" s="16">
        <f>SUMIFS('indusa - High Cost'!AA:AA,'indusa - High Cost'!$A:$A,'BIFUbC-heavy-or-residual-oil'!$A2,'indusa - High Cost'!$B:$B,$B$28)*10^12</f>
        <v>14767000000000</v>
      </c>
      <c r="T2" s="16">
        <f>SUMIFS('indusa - High Cost'!AB:AB,'indusa - High Cost'!$A:$A,'BIFUbC-heavy-or-residual-oil'!$A2,'indusa - High Cost'!$B:$B,$B$28)*10^12</f>
        <v>14896999999999.998</v>
      </c>
      <c r="U2" s="16">
        <f>SUMIFS('indusa - High Cost'!AC:AC,'indusa - High Cost'!$A:$A,'BIFUbC-heavy-or-residual-oil'!$A2,'indusa - High Cost'!$B:$B,$B$28)*10^12</f>
        <v>15027000000000</v>
      </c>
      <c r="V2" s="16">
        <f>SUMIFS('indusa - High Cost'!AD:AD,'indusa - High Cost'!$A:$A,'BIFUbC-heavy-or-residual-oil'!$A2,'indusa - High Cost'!$B:$B,$B$28)*10^12</f>
        <v>15167000000000</v>
      </c>
      <c r="W2" s="16">
        <f>SUMIFS('indusa - High Cost'!AE:AE,'indusa - High Cost'!$A:$A,'BIFUbC-heavy-or-residual-oil'!$A2,'indusa - High Cost'!$B:$B,$B$28)*10^12</f>
        <v>15332000000000</v>
      </c>
      <c r="X2" s="16">
        <f>SUMIFS('indusa - High Cost'!AF:AF,'indusa - High Cost'!$A:$A,'BIFUbC-heavy-or-residual-oil'!$A2,'indusa - High Cost'!$B:$B,$B$28)*10^12</f>
        <v>15501000000000</v>
      </c>
      <c r="Y2" s="16">
        <f>SUMIFS('indusa - High Cost'!AG:AG,'indusa - High Cost'!$A:$A,'BIFUbC-heavy-or-residual-oil'!$A2,'indusa - High Cost'!$B:$B,$B$28)*10^12</f>
        <v>15668000000000</v>
      </c>
      <c r="Z2" s="16">
        <f>SUMIFS('indusa - High Cost'!AH:AH,'indusa - High Cost'!$A:$A,'BIFUbC-heavy-or-residual-oil'!$A2,'indusa - High Cost'!$B:$B,$B$28)*10^12</f>
        <v>15834000000000</v>
      </c>
      <c r="AA2" s="16">
        <f>SUMIFS('indusa - High Cost'!AI:AI,'indusa - High Cost'!$A:$A,'BIFUbC-heavy-or-residual-oil'!$A2,'indusa - High Cost'!$B:$B,$B$28)*10^12</f>
        <v>16006000000000</v>
      </c>
      <c r="AB2" s="16">
        <f>SUMIFS('indusa - High Cost'!AJ:AJ,'indusa - High Cost'!$A:$A,'BIFUbC-heavy-or-residual-oil'!$A2,'indusa - High Cost'!$B:$B,$B$28)*10^12</f>
        <v>16174000000000</v>
      </c>
      <c r="AC2" s="16"/>
    </row>
    <row r="3" spans="1:31" x14ac:dyDescent="0.25">
      <c r="A3" t="s">
        <v>100</v>
      </c>
      <c r="B3" s="16">
        <f>SUMIFS('indusa - High Cost'!J:J,'indusa - High Cost'!$A:$A,'BIFUbC-heavy-or-residual-oil'!$A3,'indusa - High Cost'!$B:$B,$B$28)*10^12</f>
        <v>1723000000000</v>
      </c>
      <c r="C3" s="16">
        <f>SUMIFS('indusa - High Cost'!K:K,'indusa - High Cost'!$A:$A,'BIFUbC-heavy-or-residual-oil'!$A3,'indusa - High Cost'!$B:$B,$B$28)*10^12</f>
        <v>1591000000000</v>
      </c>
      <c r="D3" s="16">
        <f>SUMIFS('indusa - High Cost'!L:L,'indusa - High Cost'!$A:$A,'BIFUbC-heavy-or-residual-oil'!$A3,'indusa - High Cost'!$B:$B,$B$28)*10^12</f>
        <v>1514000000000</v>
      </c>
      <c r="E3" s="16">
        <f>SUMIFS('indusa - High Cost'!M:M,'indusa - High Cost'!$A:$A,'BIFUbC-heavy-or-residual-oil'!$A3,'indusa - High Cost'!$B:$B,$B$28)*10^12</f>
        <v>1397000000000</v>
      </c>
      <c r="F3" s="16">
        <f>SUMIFS('indusa - High Cost'!N:N,'indusa - High Cost'!$A:$A,'BIFUbC-heavy-or-residual-oil'!$A3,'indusa - High Cost'!$B:$B,$B$28)*10^12</f>
        <v>1432000000000</v>
      </c>
      <c r="G3" s="16">
        <f>SUMIFS('indusa - High Cost'!O:O,'indusa - High Cost'!$A:$A,'BIFUbC-heavy-or-residual-oil'!$A3,'indusa - High Cost'!$B:$B,$B$28)*10^12</f>
        <v>1410000000000</v>
      </c>
      <c r="H3" s="16">
        <f>SUMIFS('indusa - High Cost'!P:P,'indusa - High Cost'!$A:$A,'BIFUbC-heavy-or-residual-oil'!$A3,'indusa - High Cost'!$B:$B,$B$28)*10^12</f>
        <v>1291000000000</v>
      </c>
      <c r="I3" s="16">
        <f>SUMIFS('indusa - High Cost'!Q:Q,'indusa - High Cost'!$A:$A,'BIFUbC-heavy-or-residual-oil'!$A3,'indusa - High Cost'!$B:$B,$B$28)*10^12</f>
        <v>1274000000000</v>
      </c>
      <c r="J3" s="16">
        <f>SUMIFS('indusa - High Cost'!R:R,'indusa - High Cost'!$A:$A,'BIFUbC-heavy-or-residual-oil'!$A3,'indusa - High Cost'!$B:$B,$B$28)*10^12</f>
        <v>841000000000</v>
      </c>
      <c r="K3" s="16">
        <f>SUMIFS('indusa - High Cost'!S:S,'indusa - High Cost'!$A:$A,'BIFUbC-heavy-or-residual-oil'!$A3,'indusa - High Cost'!$B:$B,$B$28)*10^12</f>
        <v>853000000000</v>
      </c>
      <c r="L3" s="16">
        <f>SUMIFS('indusa - High Cost'!T:T,'indusa - High Cost'!$A:$A,'BIFUbC-heavy-or-residual-oil'!$A3,'indusa - High Cost'!$B:$B,$B$28)*10^12</f>
        <v>853000000000</v>
      </c>
      <c r="M3" s="16">
        <f>SUMIFS('indusa - High Cost'!U:U,'indusa - High Cost'!$A:$A,'BIFUbC-heavy-or-residual-oil'!$A3,'indusa - High Cost'!$B:$B,$B$28)*10^12</f>
        <v>865000000000</v>
      </c>
      <c r="N3" s="16">
        <f>SUMIFS('indusa - High Cost'!V:V,'indusa - High Cost'!$A:$A,'BIFUbC-heavy-or-residual-oil'!$A3,'indusa - High Cost'!$B:$B,$B$28)*10^12</f>
        <v>852000000000</v>
      </c>
      <c r="O3" s="16">
        <f>SUMIFS('indusa - High Cost'!W:W,'indusa - High Cost'!$A:$A,'BIFUbC-heavy-or-residual-oil'!$A3,'indusa - High Cost'!$B:$B,$B$28)*10^12</f>
        <v>851000000000</v>
      </c>
      <c r="P3" s="16">
        <f>SUMIFS('indusa - High Cost'!X:X,'indusa - High Cost'!$A:$A,'BIFUbC-heavy-or-residual-oil'!$A3,'indusa - High Cost'!$B:$B,$B$28)*10^12</f>
        <v>836000000000</v>
      </c>
      <c r="Q3" s="16">
        <f>SUMIFS('indusa - High Cost'!Y:Y,'indusa - High Cost'!$A:$A,'BIFUbC-heavy-or-residual-oil'!$A3,'indusa - High Cost'!$B:$B,$B$28)*10^12</f>
        <v>774000000000</v>
      </c>
      <c r="R3" s="16">
        <f>SUMIFS('indusa - High Cost'!Z:Z,'indusa - High Cost'!$A:$A,'BIFUbC-heavy-or-residual-oil'!$A3,'indusa - High Cost'!$B:$B,$B$28)*10^12</f>
        <v>780000000000</v>
      </c>
      <c r="S3" s="16">
        <f>SUMIFS('indusa - High Cost'!AA:AA,'indusa - High Cost'!$A:$A,'BIFUbC-heavy-or-residual-oil'!$A3,'indusa - High Cost'!$B:$B,$B$28)*10^12</f>
        <v>771000000000</v>
      </c>
      <c r="T3" s="16">
        <f>SUMIFS('indusa - High Cost'!AB:AB,'indusa - High Cost'!$A:$A,'BIFUbC-heavy-or-residual-oil'!$A3,'indusa - High Cost'!$B:$B,$B$28)*10^12</f>
        <v>772000000000</v>
      </c>
      <c r="U3" s="16">
        <f>SUMIFS('indusa - High Cost'!AC:AC,'indusa - High Cost'!$A:$A,'BIFUbC-heavy-or-residual-oil'!$A3,'indusa - High Cost'!$B:$B,$B$28)*10^12</f>
        <v>773000000000</v>
      </c>
      <c r="V3" s="16">
        <f>SUMIFS('indusa - High Cost'!AD:AD,'indusa - High Cost'!$A:$A,'BIFUbC-heavy-or-residual-oil'!$A3,'indusa - High Cost'!$B:$B,$B$28)*10^12</f>
        <v>766000000000</v>
      </c>
      <c r="W3" s="16">
        <f>SUMIFS('indusa - High Cost'!AE:AE,'indusa - High Cost'!$A:$A,'BIFUbC-heavy-or-residual-oil'!$A3,'indusa - High Cost'!$B:$B,$B$28)*10^12</f>
        <v>778000000000</v>
      </c>
      <c r="X3" s="16">
        <f>SUMIFS('indusa - High Cost'!AF:AF,'indusa - High Cost'!$A:$A,'BIFUbC-heavy-or-residual-oil'!$A3,'indusa - High Cost'!$B:$B,$B$28)*10^12</f>
        <v>765000000000</v>
      </c>
      <c r="Y3" s="16">
        <f>SUMIFS('indusa - High Cost'!AG:AG,'indusa - High Cost'!$A:$A,'BIFUbC-heavy-or-residual-oil'!$A3,'indusa - High Cost'!$B:$B,$B$28)*10^12</f>
        <v>755000000000</v>
      </c>
      <c r="Z3" s="16">
        <f>SUMIFS('indusa - High Cost'!AH:AH,'indusa - High Cost'!$A:$A,'BIFUbC-heavy-or-residual-oil'!$A3,'indusa - High Cost'!$B:$B,$B$28)*10^12</f>
        <v>756000000000</v>
      </c>
      <c r="AA3" s="16">
        <f>SUMIFS('indusa - High Cost'!AI:AI,'indusa - High Cost'!$A:$A,'BIFUbC-heavy-or-residual-oil'!$A3,'indusa - High Cost'!$B:$B,$B$28)*10^12</f>
        <v>757000000000</v>
      </c>
      <c r="AB3" s="16">
        <f>SUMIFS('indusa - High Cost'!AJ:AJ,'indusa - High Cost'!$A:$A,'BIFUbC-heavy-or-residual-oil'!$A3,'indusa - High Cost'!$B:$B,$B$28)*10^12</f>
        <v>747000000000</v>
      </c>
    </row>
    <row r="4" spans="1:31" x14ac:dyDescent="0.25">
      <c r="A4" t="s">
        <v>101</v>
      </c>
      <c r="B4" s="16">
        <f>SUMIFS('indusa - High Cost'!J:J,'indusa - High Cost'!$A:$A,'BIFUbC-heavy-or-residual-oil'!$A4,'indusa - High Cost'!$B:$B,$B$28)*10^12</f>
        <v>9474000000000</v>
      </c>
      <c r="C4" s="16">
        <f>SUMIFS('indusa - High Cost'!K:K,'indusa - High Cost'!$A:$A,'BIFUbC-heavy-or-residual-oil'!$A4,'indusa - High Cost'!$B:$B,$B$28)*10^12</f>
        <v>10768000000000</v>
      </c>
      <c r="D4" s="16">
        <f>SUMIFS('indusa - High Cost'!L:L,'indusa - High Cost'!$A:$A,'BIFUbC-heavy-or-residual-oil'!$A4,'indusa - High Cost'!$B:$B,$B$28)*10^12</f>
        <v>11221000000000</v>
      </c>
      <c r="E4" s="16">
        <f>SUMIFS('indusa - High Cost'!M:M,'indusa - High Cost'!$A:$A,'BIFUbC-heavy-or-residual-oil'!$A4,'indusa - High Cost'!$B:$B,$B$28)*10^12</f>
        <v>11667000000000</v>
      </c>
      <c r="F4" s="16">
        <f>SUMIFS('indusa - High Cost'!N:N,'indusa - High Cost'!$A:$A,'BIFUbC-heavy-or-residual-oil'!$A4,'indusa - High Cost'!$B:$B,$B$28)*10^12</f>
        <v>12136000000000</v>
      </c>
      <c r="G4" s="16">
        <f>SUMIFS('indusa - High Cost'!O:O,'indusa - High Cost'!$A:$A,'BIFUbC-heavy-or-residual-oil'!$A4,'indusa - High Cost'!$B:$B,$B$28)*10^12</f>
        <v>12549000000000</v>
      </c>
      <c r="H4" s="16">
        <f>SUMIFS('indusa - High Cost'!P:P,'indusa - High Cost'!$A:$A,'BIFUbC-heavy-or-residual-oil'!$A4,'indusa - High Cost'!$B:$B,$B$28)*10^12</f>
        <v>12946000000000</v>
      </c>
      <c r="I4" s="16">
        <f>SUMIFS('indusa - High Cost'!Q:Q,'indusa - High Cost'!$A:$A,'BIFUbC-heavy-or-residual-oil'!$A4,'indusa - High Cost'!$B:$B,$B$28)*10^12</f>
        <v>13094999999999.998</v>
      </c>
      <c r="J4" s="16">
        <f>SUMIFS('indusa - High Cost'!R:R,'indusa - High Cost'!$A:$A,'BIFUbC-heavy-or-residual-oil'!$A4,'indusa - High Cost'!$B:$B,$B$28)*10^12</f>
        <v>13507000000000.002</v>
      </c>
      <c r="K4" s="16">
        <f>SUMIFS('indusa - High Cost'!S:S,'indusa - High Cost'!$A:$A,'BIFUbC-heavy-or-residual-oil'!$A4,'indusa - High Cost'!$B:$B,$B$28)*10^12</f>
        <v>13629999999999.998</v>
      </c>
      <c r="L4" s="16">
        <f>SUMIFS('indusa - High Cost'!T:T,'indusa - High Cost'!$A:$A,'BIFUbC-heavy-or-residual-oil'!$A4,'indusa - High Cost'!$B:$B,$B$28)*10^12</f>
        <v>13705000000000.002</v>
      </c>
      <c r="M4" s="16">
        <f>SUMIFS('indusa - High Cost'!U:U,'indusa - High Cost'!$A:$A,'BIFUbC-heavy-or-residual-oil'!$A4,'indusa - High Cost'!$B:$B,$B$28)*10^12</f>
        <v>13656000000000</v>
      </c>
      <c r="N4" s="16">
        <f>SUMIFS('indusa - High Cost'!V:V,'indusa - High Cost'!$A:$A,'BIFUbC-heavy-or-residual-oil'!$A4,'indusa - High Cost'!$B:$B,$B$28)*10^12</f>
        <v>13540000000000</v>
      </c>
      <c r="O4" s="16">
        <f>SUMIFS('indusa - High Cost'!W:W,'indusa - High Cost'!$A:$A,'BIFUbC-heavy-or-residual-oil'!$A4,'indusa - High Cost'!$B:$B,$B$28)*10^12</f>
        <v>13340000000000</v>
      </c>
      <c r="P4" s="16">
        <f>SUMIFS('indusa - High Cost'!X:X,'indusa - High Cost'!$A:$A,'BIFUbC-heavy-or-residual-oil'!$A4,'indusa - High Cost'!$B:$B,$B$28)*10^12</f>
        <v>13228000000000.002</v>
      </c>
      <c r="Q4" s="16">
        <f>SUMIFS('indusa - High Cost'!Y:Y,'indusa - High Cost'!$A:$A,'BIFUbC-heavy-or-residual-oil'!$A4,'indusa - High Cost'!$B:$B,$B$28)*10^12</f>
        <v>13111000000000</v>
      </c>
      <c r="R4" s="16">
        <f>SUMIFS('indusa - High Cost'!Z:Z,'indusa - High Cost'!$A:$A,'BIFUbC-heavy-or-residual-oil'!$A4,'indusa - High Cost'!$B:$B,$B$28)*10^12</f>
        <v>13115000000000</v>
      </c>
      <c r="S4" s="16">
        <f>SUMIFS('indusa - High Cost'!AA:AA,'indusa - High Cost'!$A:$A,'BIFUbC-heavy-or-residual-oil'!$A4,'indusa - High Cost'!$B:$B,$B$28)*10^12</f>
        <v>13142000000000.002</v>
      </c>
      <c r="T4" s="16">
        <f>SUMIFS('indusa - High Cost'!AB:AB,'indusa - High Cost'!$A:$A,'BIFUbC-heavy-or-residual-oil'!$A4,'indusa - High Cost'!$B:$B,$B$28)*10^12</f>
        <v>13179000000000</v>
      </c>
      <c r="U4" s="16">
        <f>SUMIFS('indusa - High Cost'!AC:AC,'indusa - High Cost'!$A:$A,'BIFUbC-heavy-or-residual-oil'!$A4,'indusa - High Cost'!$B:$B,$B$28)*10^12</f>
        <v>13141000000000</v>
      </c>
      <c r="V4" s="16">
        <f>SUMIFS('indusa - High Cost'!AD:AD,'indusa - High Cost'!$A:$A,'BIFUbC-heavy-or-residual-oil'!$A4,'indusa - High Cost'!$B:$B,$B$28)*10^12</f>
        <v>13140000000000</v>
      </c>
      <c r="W4" s="16">
        <f>SUMIFS('indusa - High Cost'!AE:AE,'indusa - High Cost'!$A:$A,'BIFUbC-heavy-or-residual-oil'!$A4,'indusa - High Cost'!$B:$B,$B$28)*10^12</f>
        <v>13148000000000</v>
      </c>
      <c r="X4" s="16">
        <f>SUMIFS('indusa - High Cost'!AF:AF,'indusa - High Cost'!$A:$A,'BIFUbC-heavy-or-residual-oil'!$A4,'indusa - High Cost'!$B:$B,$B$28)*10^12</f>
        <v>13232000000000</v>
      </c>
      <c r="Y4" s="16">
        <f>SUMIFS('indusa - High Cost'!AG:AG,'indusa - High Cost'!$A:$A,'BIFUbC-heavy-or-residual-oil'!$A4,'indusa - High Cost'!$B:$B,$B$28)*10^12</f>
        <v>13218000000000</v>
      </c>
      <c r="Z4" s="16">
        <f>SUMIFS('indusa - High Cost'!AH:AH,'indusa - High Cost'!$A:$A,'BIFUbC-heavy-or-residual-oil'!$A4,'indusa - High Cost'!$B:$B,$B$28)*10^12</f>
        <v>13183000000000</v>
      </c>
      <c r="AA4" s="16">
        <f>SUMIFS('indusa - High Cost'!AI:AI,'indusa - High Cost'!$A:$A,'BIFUbC-heavy-or-residual-oil'!$A4,'indusa - High Cost'!$B:$B,$B$28)*10^12</f>
        <v>13194000000000</v>
      </c>
      <c r="AB4" s="16">
        <f>SUMIFS('indusa - High Cost'!AJ:AJ,'indusa - High Cost'!$A:$A,'BIFUbC-heavy-or-residual-oil'!$A4,'indusa - High Cost'!$B:$B,$B$28)*10^12</f>
        <v>13215000000000</v>
      </c>
    </row>
    <row r="5" spans="1:31" x14ac:dyDescent="0.25">
      <c r="A5" t="s">
        <v>102</v>
      </c>
      <c r="B5" s="16">
        <f>SUMIFS('indusa - High Cost'!J:J,'indusa - High Cost'!$A:$A,'BIFUbC-heavy-or-residual-oil'!$A5,'indusa - High Cost'!$B:$B,$B$28)*10^12</f>
        <v>0</v>
      </c>
      <c r="C5" s="16">
        <f>SUMIFS('indusa - High Cost'!K:K,'indusa - High Cost'!$A:$A,'BIFUbC-heavy-or-residual-oil'!$A5,'indusa - High Cost'!$B:$B,$B$28)*10^12</f>
        <v>0</v>
      </c>
      <c r="D5" s="16">
        <f>SUMIFS('indusa - High Cost'!L:L,'indusa - High Cost'!$A:$A,'BIFUbC-heavy-or-residual-oil'!$A5,'indusa - High Cost'!$B:$B,$B$28)*10^12</f>
        <v>0</v>
      </c>
      <c r="E5" s="16">
        <f>SUMIFS('indusa - High Cost'!M:M,'indusa - High Cost'!$A:$A,'BIFUbC-heavy-or-residual-oil'!$A5,'indusa - High Cost'!$B:$B,$B$28)*10^12</f>
        <v>0</v>
      </c>
      <c r="F5" s="16">
        <f>SUMIFS('indusa - High Cost'!N:N,'indusa - High Cost'!$A:$A,'BIFUbC-heavy-or-residual-oil'!$A5,'indusa - High Cost'!$B:$B,$B$28)*10^12</f>
        <v>0</v>
      </c>
      <c r="G5" s="16">
        <f>SUMIFS('indusa - High Cost'!O:O,'indusa - High Cost'!$A:$A,'BIFUbC-heavy-or-residual-oil'!$A5,'indusa - High Cost'!$B:$B,$B$28)*10^12</f>
        <v>0</v>
      </c>
      <c r="H5" s="16">
        <f>SUMIFS('indusa - High Cost'!P:P,'indusa - High Cost'!$A:$A,'BIFUbC-heavy-or-residual-oil'!$A5,'indusa - High Cost'!$B:$B,$B$28)*10^12</f>
        <v>0</v>
      </c>
      <c r="I5" s="16">
        <f>SUMIFS('indusa - High Cost'!Q:Q,'indusa - High Cost'!$A:$A,'BIFUbC-heavy-or-residual-oil'!$A5,'indusa - High Cost'!$B:$B,$B$28)*10^12</f>
        <v>0</v>
      </c>
      <c r="J5" s="16">
        <f>SUMIFS('indusa - High Cost'!R:R,'indusa - High Cost'!$A:$A,'BIFUbC-heavy-or-residual-oil'!$A5,'indusa - High Cost'!$B:$B,$B$28)*10^12</f>
        <v>0</v>
      </c>
      <c r="K5" s="16">
        <f>SUMIFS('indusa - High Cost'!S:S,'indusa - High Cost'!$A:$A,'BIFUbC-heavy-or-residual-oil'!$A5,'indusa - High Cost'!$B:$B,$B$28)*10^12</f>
        <v>0</v>
      </c>
      <c r="L5" s="16">
        <f>SUMIFS('indusa - High Cost'!T:T,'indusa - High Cost'!$A:$A,'BIFUbC-heavy-or-residual-oil'!$A5,'indusa - High Cost'!$B:$B,$B$28)*10^12</f>
        <v>0</v>
      </c>
      <c r="M5" s="16">
        <f>SUMIFS('indusa - High Cost'!U:U,'indusa - High Cost'!$A:$A,'BIFUbC-heavy-or-residual-oil'!$A5,'indusa - High Cost'!$B:$B,$B$28)*10^12</f>
        <v>0</v>
      </c>
      <c r="N5" s="16">
        <f>SUMIFS('indusa - High Cost'!V:V,'indusa - High Cost'!$A:$A,'BIFUbC-heavy-or-residual-oil'!$A5,'indusa - High Cost'!$B:$B,$B$28)*10^12</f>
        <v>0</v>
      </c>
      <c r="O5" s="16">
        <f>SUMIFS('indusa - High Cost'!W:W,'indusa - High Cost'!$A:$A,'BIFUbC-heavy-or-residual-oil'!$A5,'indusa - High Cost'!$B:$B,$B$28)*10^12</f>
        <v>0</v>
      </c>
      <c r="P5" s="16">
        <f>SUMIFS('indusa - High Cost'!X:X,'indusa - High Cost'!$A:$A,'BIFUbC-heavy-or-residual-oil'!$A5,'indusa - High Cost'!$B:$B,$B$28)*10^12</f>
        <v>0</v>
      </c>
      <c r="Q5" s="16">
        <f>SUMIFS('indusa - High Cost'!Y:Y,'indusa - High Cost'!$A:$A,'BIFUbC-heavy-or-residual-oil'!$A5,'indusa - High Cost'!$B:$B,$B$28)*10^12</f>
        <v>0</v>
      </c>
      <c r="R5" s="16">
        <f>SUMIFS('indusa - High Cost'!Z:Z,'indusa - High Cost'!$A:$A,'BIFUbC-heavy-or-residual-oil'!$A5,'indusa - High Cost'!$B:$B,$B$28)*10^12</f>
        <v>0</v>
      </c>
      <c r="S5" s="16">
        <f>SUMIFS('indusa - High Cost'!AA:AA,'indusa - High Cost'!$A:$A,'BIFUbC-heavy-or-residual-oil'!$A5,'indusa - High Cost'!$B:$B,$B$28)*10^12</f>
        <v>0</v>
      </c>
      <c r="T5" s="16">
        <f>SUMIFS('indusa - High Cost'!AB:AB,'indusa - High Cost'!$A:$A,'BIFUbC-heavy-or-residual-oil'!$A5,'indusa - High Cost'!$B:$B,$B$28)*10^12</f>
        <v>0</v>
      </c>
      <c r="U5" s="16">
        <f>SUMIFS('indusa - High Cost'!AC:AC,'indusa - High Cost'!$A:$A,'BIFUbC-heavy-or-residual-oil'!$A5,'indusa - High Cost'!$B:$B,$B$28)*10^12</f>
        <v>0</v>
      </c>
      <c r="V5" s="16">
        <f>SUMIFS('indusa - High Cost'!AD:AD,'indusa - High Cost'!$A:$A,'BIFUbC-heavy-or-residual-oil'!$A5,'indusa - High Cost'!$B:$B,$B$28)*10^12</f>
        <v>0</v>
      </c>
      <c r="W5" s="16">
        <f>SUMIFS('indusa - High Cost'!AE:AE,'indusa - High Cost'!$A:$A,'BIFUbC-heavy-or-residual-oil'!$A5,'indusa - High Cost'!$B:$B,$B$28)*10^12</f>
        <v>0</v>
      </c>
      <c r="X5" s="16">
        <f>SUMIFS('indusa - High Cost'!AF:AF,'indusa - High Cost'!$A:$A,'BIFUbC-heavy-or-residual-oil'!$A5,'indusa - High Cost'!$B:$B,$B$28)*10^12</f>
        <v>0</v>
      </c>
      <c r="Y5" s="16">
        <f>SUMIFS('indusa - High Cost'!AG:AG,'indusa - High Cost'!$A:$A,'BIFUbC-heavy-or-residual-oil'!$A5,'indusa - High Cost'!$B:$B,$B$28)*10^12</f>
        <v>0</v>
      </c>
      <c r="Z5" s="16">
        <f>SUMIFS('indusa - High Cost'!AH:AH,'indusa - High Cost'!$A:$A,'BIFUbC-heavy-or-residual-oil'!$A5,'indusa - High Cost'!$B:$B,$B$28)*10^12</f>
        <v>0</v>
      </c>
      <c r="AA5" s="16">
        <f>SUMIFS('indusa - High Cost'!AI:AI,'indusa - High Cost'!$A:$A,'BIFUbC-heavy-or-residual-oil'!$A5,'indusa - High Cost'!$B:$B,$B$28)*10^12</f>
        <v>0</v>
      </c>
      <c r="AB5" s="16">
        <f>SUMIFS('indusa - High Cost'!AJ:AJ,'indusa - High Cost'!$A:$A,'BIFUbC-heavy-or-residual-oil'!$A5,'indusa - High Cost'!$B:$B,$B$28)*10^12</f>
        <v>0</v>
      </c>
    </row>
    <row r="6" spans="1:31" x14ac:dyDescent="0.25">
      <c r="A6" t="s">
        <v>103</v>
      </c>
      <c r="B6" s="16">
        <f>SUMIFS('indusa - High Cost'!J:J,'indusa - High Cost'!$A:$A,'BIFUbC-heavy-or-residual-oil'!$A6,'indusa - High Cost'!$B:$B,$B$28)*10^12+SUMIFS('indusa - High Cost'!J:J,'indusa - High Cost'!$A:$A,$A$23,'indusa - High Cost'!$B:$B,$B$28)*10^12*'Misc. Finished Goods Split'!$C10</f>
        <v>46913989066562.625</v>
      </c>
      <c r="C6" s="16">
        <f>SUMIFS('indusa - High Cost'!K:K,'indusa - High Cost'!$A:$A,'BIFUbC-heavy-or-residual-oil'!$A6,'indusa - High Cost'!$B:$B,$B$28)*10^12+SUMIFS('indusa - High Cost'!K:K,'indusa - High Cost'!$A:$A,$A$23,'indusa - High Cost'!$B:$B,$B$28)*10^12*'Misc. Finished Goods Split'!$C10</f>
        <v>49074642869836.203</v>
      </c>
      <c r="D6" s="16">
        <f>SUMIFS('indusa - High Cost'!L:L,'indusa - High Cost'!$A:$A,'BIFUbC-heavy-or-residual-oil'!$A6,'indusa - High Cost'!$B:$B,$B$28)*10^12+SUMIFS('indusa - High Cost'!L:L,'indusa - High Cost'!$A:$A,$A$23,'indusa - High Cost'!$B:$B,$B$28)*10^12*'Misc. Finished Goods Split'!$C10</f>
        <v>51144469771472.984</v>
      </c>
      <c r="E6" s="16">
        <f>SUMIFS('indusa - High Cost'!M:M,'indusa - High Cost'!$A:$A,'BIFUbC-heavy-or-residual-oil'!$A6,'indusa - High Cost'!$B:$B,$B$28)*10^12+SUMIFS('indusa - High Cost'!M:M,'indusa - High Cost'!$A:$A,$A$23,'indusa - High Cost'!$B:$B,$B$28)*10^12*'Misc. Finished Goods Split'!$C10</f>
        <v>53473950476383.359</v>
      </c>
      <c r="F6" s="16">
        <f>SUMIFS('indusa - High Cost'!N:N,'indusa - High Cost'!$A:$A,'BIFUbC-heavy-or-residual-oil'!$A6,'indusa - High Cost'!$B:$B,$B$28)*10^12+SUMIFS('indusa - High Cost'!N:N,'indusa - High Cost'!$A:$A,$A$23,'indusa - High Cost'!$B:$B,$B$28)*10^12*'Misc. Finished Goods Split'!$C10</f>
        <v>55635392591114.461</v>
      </c>
      <c r="G6" s="16">
        <f>SUMIFS('indusa - High Cost'!O:O,'indusa - High Cost'!$A:$A,'BIFUbC-heavy-or-residual-oil'!$A6,'indusa - High Cost'!$B:$B,$B$28)*10^12+SUMIFS('indusa - High Cost'!O:O,'indusa - High Cost'!$A:$A,$A$23,'indusa - High Cost'!$B:$B,$B$28)*10^12*'Misc. Finished Goods Split'!$C10</f>
        <v>57792488509119.148</v>
      </c>
      <c r="H6" s="16">
        <f>SUMIFS('indusa - High Cost'!P:P,'indusa - High Cost'!$A:$A,'BIFUbC-heavy-or-residual-oil'!$A6,'indusa - High Cost'!$B:$B,$B$28)*10^12+SUMIFS('indusa - High Cost'!P:P,'indusa - High Cost'!$A:$A,$A$23,'indusa - High Cost'!$B:$B,$B$28)*10^12*'Misc. Finished Goods Split'!$C10</f>
        <v>59808584427123.82</v>
      </c>
      <c r="I6" s="16">
        <f>SUMIFS('indusa - High Cost'!Q:Q,'indusa - High Cost'!$A:$A,'BIFUbC-heavy-or-residual-oil'!$A6,'indusa - High Cost'!$B:$B,$B$28)*10^12+SUMIFS('indusa - High Cost'!Q:Q,'indusa - High Cost'!$A:$A,$A$23,'indusa - High Cost'!$B:$B,$B$28)*10^12*'Misc. Finished Goods Split'!$C10</f>
        <v>61654026541854.922</v>
      </c>
      <c r="J6" s="16">
        <f>SUMIFS('indusa - High Cost'!R:R,'indusa - High Cost'!$A:$A,'BIFUbC-heavy-or-residual-oil'!$A6,'indusa - High Cost'!$B:$B,$B$28)*10^12+SUMIFS('indusa - High Cost'!R:R,'indusa - High Cost'!$A:$A,$A$23,'indusa - High Cost'!$B:$B,$B$28)*10^12*'Misc. Finished Goods Split'!$C10</f>
        <v>63342641754949.234</v>
      </c>
      <c r="K6" s="16">
        <f>SUMIFS('indusa - High Cost'!S:S,'indusa - High Cost'!$A:$A,'BIFUbC-heavy-or-residual-oil'!$A6,'indusa - High Cost'!$B:$B,$B$28)*10^12+SUMIFS('indusa - High Cost'!S:S,'indusa - High Cost'!$A:$A,$A$23,'indusa - High Cost'!$B:$B,$B$28)*10^12*'Misc. Finished Goods Split'!$C10</f>
        <v>64762430066406.758</v>
      </c>
      <c r="L6" s="16">
        <f>SUMIFS('indusa - High Cost'!T:T,'indusa - High Cost'!$A:$A,'BIFUbC-heavy-or-residual-oil'!$A6,'indusa - High Cost'!$B:$B,$B$28)*10^12+SUMIFS('indusa - High Cost'!T:T,'indusa - High Cost'!$A:$A,$A$23,'indusa - High Cost'!$B:$B,$B$28)*10^12*'Misc. Finished Goods Split'!$C10</f>
        <v>65968564574590.703</v>
      </c>
      <c r="M6" s="16">
        <f>SUMIFS('indusa - High Cost'!U:U,'indusa - High Cost'!$A:$A,'BIFUbC-heavy-or-residual-oil'!$A6,'indusa - High Cost'!$B:$B,$B$28)*10^12+SUMIFS('indusa - High Cost'!U:U,'indusa - High Cost'!$A:$A,$A$23,'indusa - High Cost'!$B:$B,$B$28)*10^12*'Misc. Finished Goods Split'!$C10</f>
        <v>66854525984411.438</v>
      </c>
      <c r="N6" s="16">
        <f>SUMIFS('indusa - High Cost'!V:V,'indusa - High Cost'!$A:$A,'BIFUbC-heavy-or-residual-oil'!$A6,'indusa - High Cost'!$B:$B,$B$28)*10^12+SUMIFS('indusa - High Cost'!V:V,'indusa - High Cost'!$A:$A,$A$23,'indusa - High Cost'!$B:$B,$B$28)*10^12*'Misc. Finished Goods Split'!$C10</f>
        <v>67651833590958.594</v>
      </c>
      <c r="O6" s="16">
        <f>SUMIFS('indusa - High Cost'!W:W,'indusa - High Cost'!$A:$A,'BIFUbC-heavy-or-residual-oil'!$A6,'indusa - High Cost'!$B:$B,$B$28)*10^12+SUMIFS('indusa - High Cost'!W:W,'indusa - High Cost'!$A:$A,$A$23,'indusa - High Cost'!$B:$B,$B$28)*10^12*'Misc. Finished Goods Split'!$C10</f>
        <v>68218141197505.742</v>
      </c>
      <c r="P6" s="16">
        <f>SUMIFS('indusa - High Cost'!X:X,'indusa - High Cost'!$A:$A,'BIFUbC-heavy-or-residual-oil'!$A6,'indusa - High Cost'!$B:$B,$B$28)*10^12+SUMIFS('indusa - High Cost'!X:X,'indusa - High Cost'!$A:$A,$A$23,'indusa - High Cost'!$B:$B,$B$28)*10^12*'Misc. Finished Goods Split'!$C10</f>
        <v>68747448804052.914</v>
      </c>
      <c r="Q6" s="16">
        <f>SUMIFS('indusa - High Cost'!Y:Y,'indusa - High Cost'!$A:$A,'BIFUbC-heavy-or-residual-oil'!$A6,'indusa - High Cost'!$B:$B,$B$28)*10^12+SUMIFS('indusa - High Cost'!Y:Y,'indusa - High Cost'!$A:$A,$A$23,'indusa - High Cost'!$B:$B,$B$28)*10^12*'Misc. Finished Goods Split'!$C10</f>
        <v>69298929508963.273</v>
      </c>
      <c r="R6" s="16">
        <f>SUMIFS('indusa - High Cost'!Z:Z,'indusa - High Cost'!$A:$A,'BIFUbC-heavy-or-residual-oil'!$A6,'indusa - High Cost'!$B:$B,$B$28)*10^12+SUMIFS('indusa - High Cost'!Z:Z,'indusa - High Cost'!$A:$A,$A$23,'indusa - High Cost'!$B:$B,$B$28)*10^12*'Misc. Finished Goods Split'!$C10</f>
        <v>69835583312236.844</v>
      </c>
      <c r="S6" s="16">
        <f>SUMIFS('indusa - High Cost'!AA:AA,'indusa - High Cost'!$A:$A,'BIFUbC-heavy-or-residual-oil'!$A6,'indusa - High Cost'!$B:$B,$B$28)*10^12+SUMIFS('indusa - High Cost'!AA:AA,'indusa - High Cost'!$A:$A,$A$23,'indusa - High Cost'!$B:$B,$B$28)*10^12*'Misc. Finished Goods Split'!$C10</f>
        <v>70374237115510.422</v>
      </c>
      <c r="T6" s="16">
        <f>SUMIFS('indusa - High Cost'!AB:AB,'indusa - High Cost'!$A:$A,'BIFUbC-heavy-or-residual-oil'!$A6,'indusa - High Cost'!$B:$B,$B$28)*10^12+SUMIFS('indusa - High Cost'!AB:AB,'indusa - High Cost'!$A:$A,$A$23,'indusa - High Cost'!$B:$B,$B$28)*10^12*'Misc. Finished Goods Split'!$C10</f>
        <v>70945717820420.797</v>
      </c>
      <c r="U6" s="16">
        <f>SUMIFS('indusa - High Cost'!AC:AC,'indusa - High Cost'!$A:$A,'BIFUbC-heavy-or-residual-oil'!$A6,'indusa - High Cost'!$B:$B,$B$28)*10^12+SUMIFS('indusa - High Cost'!AC:AC,'indusa - High Cost'!$A:$A,$A$23,'indusa - High Cost'!$B:$B,$B$28)*10^12*'Misc. Finished Goods Split'!$C10</f>
        <v>71485371623694.375</v>
      </c>
      <c r="V6" s="16">
        <f>SUMIFS('indusa - High Cost'!AD:AD,'indusa - High Cost'!$A:$A,'BIFUbC-heavy-or-residual-oil'!$A6,'indusa - High Cost'!$B:$B,$B$28)*10^12+SUMIFS('indusa - High Cost'!AD:AD,'indusa - High Cost'!$A:$A,$A$23,'indusa - High Cost'!$B:$B,$B$28)*10^12*'Misc. Finished Goods Split'!$C10</f>
        <v>72022025426967.953</v>
      </c>
      <c r="W6" s="16">
        <f>SUMIFS('indusa - High Cost'!AE:AE,'indusa - High Cost'!$A:$A,'BIFUbC-heavy-or-residual-oil'!$A6,'indusa - High Cost'!$B:$B,$B$28)*10^12+SUMIFS('indusa - High Cost'!AE:AE,'indusa - High Cost'!$A:$A,$A$23,'indusa - High Cost'!$B:$B,$B$28)*10^12*'Misc. Finished Goods Split'!$C10</f>
        <v>72539679230241.531</v>
      </c>
      <c r="X6" s="16">
        <f>SUMIFS('indusa - High Cost'!AF:AF,'indusa - High Cost'!$A:$A,'BIFUbC-heavy-or-residual-oil'!$A6,'indusa - High Cost'!$B:$B,$B$28)*10^12+SUMIFS('indusa - High Cost'!AF:AF,'indusa - High Cost'!$A:$A,$A$23,'indusa - High Cost'!$B:$B,$B$28)*10^12*'Misc. Finished Goods Split'!$C10</f>
        <v>73066333033515.125</v>
      </c>
      <c r="Y6" s="16">
        <f>SUMIFS('indusa - High Cost'!AG:AG,'indusa - High Cost'!$A:$A,'BIFUbC-heavy-or-residual-oil'!$A6,'indusa - High Cost'!$B:$B,$B$28)*10^12+SUMIFS('indusa - High Cost'!AG:AG,'indusa - High Cost'!$A:$A,$A$23,'indusa - High Cost'!$B:$B,$B$28)*10^12*'Misc. Finished Goods Split'!$C10</f>
        <v>73597159935151.906</v>
      </c>
      <c r="Z6" s="16">
        <f>SUMIFS('indusa - High Cost'!AH:AH,'indusa - High Cost'!$A:$A,'BIFUbC-heavy-or-residual-oil'!$A6,'indusa - High Cost'!$B:$B,$B$28)*10^12+SUMIFS('indusa - High Cost'!AH:AH,'indusa - High Cost'!$A:$A,$A$23,'indusa - High Cost'!$B:$B,$B$28)*10^12*'Misc. Finished Goods Split'!$C10</f>
        <v>74128813738425.484</v>
      </c>
      <c r="AA6" s="16">
        <f>SUMIFS('indusa - High Cost'!AI:AI,'indusa - High Cost'!$A:$A,'BIFUbC-heavy-or-residual-oil'!$A6,'indusa - High Cost'!$B:$B,$B$28)*10^12+SUMIFS('indusa - High Cost'!AI:AI,'indusa - High Cost'!$A:$A,$A$23,'indusa - High Cost'!$B:$B,$B$28)*10^12*'Misc. Finished Goods Split'!$C10</f>
        <v>74683467541699.063</v>
      </c>
      <c r="AB6" s="16">
        <f>SUMIFS('indusa - High Cost'!AJ:AJ,'indusa - High Cost'!$A:$A,'BIFUbC-heavy-or-residual-oil'!$A6,'indusa - High Cost'!$B:$B,$B$28)*10^12+SUMIFS('indusa - High Cost'!AJ:AJ,'indusa - High Cost'!$A:$A,$A$23,'indusa - High Cost'!$B:$B,$B$28)*10^12*'Misc. Finished Goods Split'!$C10</f>
        <v>75222121344972.641</v>
      </c>
    </row>
    <row r="7" spans="1:31" x14ac:dyDescent="0.25">
      <c r="A7" t="s">
        <v>104</v>
      </c>
      <c r="B7" s="16">
        <f>SUMIFS('indusa - High Cost'!J:J,'indusa - High Cost'!$A:$A,$A$23,'indusa - High Cost'!$B:$B,$B$28)*10^12*'Misc. Finished Goods Split'!$C11</f>
        <v>25020526627.730007</v>
      </c>
      <c r="C7" s="16">
        <f>SUMIFS('indusa - High Cost'!K:K,'indusa - High Cost'!$A:$A,$A$23,'indusa - High Cost'!$B:$B,$B$28)*10^12*'Misc. Finished Goods Split'!$C11</f>
        <v>24891221580.558277</v>
      </c>
      <c r="D7" s="16">
        <f>SUMIFS('indusa - High Cost'!L:L,'indusa - High Cost'!$A:$A,$A$23,'indusa - High Cost'!$B:$B,$B$28)*10^12*'Misc. Finished Goods Split'!$C11</f>
        <v>24826569056.972408</v>
      </c>
      <c r="E7" s="16">
        <f>SUMIFS('indusa - High Cost'!M:M,'indusa - High Cost'!$A:$A,$A$23,'indusa - High Cost'!$B:$B,$B$28)*10^12*'Misc. Finished Goods Split'!$C11</f>
        <v>24632611486.214813</v>
      </c>
      <c r="F7" s="16">
        <f>SUMIFS('indusa - High Cost'!N:N,'indusa - High Cost'!$A:$A,$A$23,'indusa - High Cost'!$B:$B,$B$28)*10^12*'Misc. Finished Goods Split'!$C11</f>
        <v>24050738773.94202</v>
      </c>
      <c r="G7" s="16">
        <f>SUMIFS('indusa - High Cost'!O:O,'indusa - High Cost'!$A:$A,$A$23,'indusa - High Cost'!$B:$B,$B$28)*10^12*'Misc. Finished Goods Split'!$C11</f>
        <v>23339561014.497501</v>
      </c>
      <c r="H7" s="16">
        <f>SUMIFS('indusa - High Cost'!P:P,'indusa - High Cost'!$A:$A,$A$23,'indusa - High Cost'!$B:$B,$B$28)*10^12*'Misc. Finished Goods Split'!$C11</f>
        <v>22628383255.052979</v>
      </c>
      <c r="I7" s="16">
        <f>SUMIFS('indusa - High Cost'!Q:Q,'indusa - High Cost'!$A:$A,$A$23,'indusa - High Cost'!$B:$B,$B$28)*10^12*'Misc. Finished Goods Split'!$C11</f>
        <v>22046510542.780186</v>
      </c>
      <c r="J7" s="16">
        <f>SUMIFS('indusa - High Cost'!R:R,'indusa - High Cost'!$A:$A,$A$23,'indusa - High Cost'!$B:$B,$B$28)*10^12*'Misc. Finished Goods Split'!$C11</f>
        <v>21529290354.093262</v>
      </c>
      <c r="K7" s="16">
        <f>SUMIFS('indusa - High Cost'!S:S,'indusa - High Cost'!$A:$A,$A$23,'indusa - High Cost'!$B:$B,$B$28)*10^12*'Misc. Finished Goods Split'!$C11</f>
        <v>21076722688.992203</v>
      </c>
      <c r="L7" s="16">
        <f>SUMIFS('indusa - High Cost'!T:T,'indusa - High Cost'!$A:$A,$A$23,'indusa - High Cost'!$B:$B,$B$28)*10^12*'Misc. Finished Goods Split'!$C11</f>
        <v>20753460071.062874</v>
      </c>
      <c r="M7" s="16">
        <f>SUMIFS('indusa - High Cost'!U:U,'indusa - High Cost'!$A:$A,$A$23,'indusa - High Cost'!$B:$B,$B$28)*10^12*'Misc. Finished Goods Split'!$C11</f>
        <v>20365544929.54768</v>
      </c>
      <c r="N7" s="16">
        <f>SUMIFS('indusa - High Cost'!V:V,'indusa - High Cost'!$A:$A,$A$23,'indusa - High Cost'!$B:$B,$B$28)*10^12*'Misc. Finished Goods Split'!$C11</f>
        <v>20106934835.204216</v>
      </c>
      <c r="O7" s="16">
        <f>SUMIFS('indusa - High Cost'!W:W,'indusa - High Cost'!$A:$A,$A$23,'indusa - High Cost'!$B:$B,$B$28)*10^12*'Misc. Finished Goods Split'!$C11</f>
        <v>19848324740.860756</v>
      </c>
      <c r="P7" s="16">
        <f>SUMIFS('indusa - High Cost'!X:X,'indusa - High Cost'!$A:$A,$A$23,'indusa - High Cost'!$B:$B,$B$28)*10^12*'Misc. Finished Goods Split'!$C11</f>
        <v>19589714646.517292</v>
      </c>
      <c r="Q7" s="16">
        <f>SUMIFS('indusa - High Cost'!Y:Y,'indusa - High Cost'!$A:$A,$A$23,'indusa - High Cost'!$B:$B,$B$28)*10^12*'Misc. Finished Goods Split'!$C11</f>
        <v>19395757075.759697</v>
      </c>
      <c r="R7" s="16">
        <f>SUMIFS('indusa - High Cost'!Z:Z,'indusa - High Cost'!$A:$A,$A$23,'indusa - High Cost'!$B:$B,$B$28)*10^12*'Misc. Finished Goods Split'!$C11</f>
        <v>19266452028.587963</v>
      </c>
      <c r="S7" s="16">
        <f>SUMIFS('indusa - High Cost'!AA:AA,'indusa - High Cost'!$A:$A,$A$23,'indusa - High Cost'!$B:$B,$B$28)*10^12*'Misc. Finished Goods Split'!$C11</f>
        <v>19137146981.416233</v>
      </c>
      <c r="T7" s="16">
        <f>SUMIFS('indusa - High Cost'!AB:AB,'indusa - High Cost'!$A:$A,$A$23,'indusa - High Cost'!$B:$B,$B$28)*10^12*'Misc. Finished Goods Split'!$C11</f>
        <v>18943189410.658634</v>
      </c>
      <c r="U7" s="16">
        <f>SUMIFS('indusa - High Cost'!AC:AC,'indusa - High Cost'!$A:$A,$A$23,'indusa - High Cost'!$B:$B,$B$28)*10^12*'Misc. Finished Goods Split'!$C11</f>
        <v>18813884363.486904</v>
      </c>
      <c r="V7" s="16">
        <f>SUMIFS('indusa - High Cost'!AD:AD,'indusa - High Cost'!$A:$A,$A$23,'indusa - High Cost'!$B:$B,$B$28)*10^12*'Misc. Finished Goods Split'!$C11</f>
        <v>18684579316.315174</v>
      </c>
      <c r="W7" s="16">
        <f>SUMIFS('indusa - High Cost'!AE:AE,'indusa - High Cost'!$A:$A,$A$23,'indusa - High Cost'!$B:$B,$B$28)*10^12*'Misc. Finished Goods Split'!$C11</f>
        <v>18555274269.14344</v>
      </c>
      <c r="X7" s="16">
        <f>SUMIFS('indusa - High Cost'!AF:AF,'indusa - High Cost'!$A:$A,$A$23,'indusa - High Cost'!$B:$B,$B$28)*10^12*'Misc. Finished Goods Split'!$C11</f>
        <v>18425969221.97171</v>
      </c>
      <c r="Y7" s="16">
        <f>SUMIFS('indusa - High Cost'!AG:AG,'indusa - High Cost'!$A:$A,$A$23,'indusa - High Cost'!$B:$B,$B$28)*10^12*'Misc. Finished Goods Split'!$C11</f>
        <v>18361316698.385845</v>
      </c>
      <c r="Z7" s="16">
        <f>SUMIFS('indusa - High Cost'!AH:AH,'indusa - High Cost'!$A:$A,$A$23,'indusa - High Cost'!$B:$B,$B$28)*10^12*'Misc. Finished Goods Split'!$C11</f>
        <v>18232011651.214115</v>
      </c>
      <c r="AA7" s="16">
        <f>SUMIFS('indusa - High Cost'!AI:AI,'indusa - High Cost'!$A:$A,$A$23,'indusa - High Cost'!$B:$B,$B$28)*10^12*'Misc. Finished Goods Split'!$C11</f>
        <v>18102706604.042381</v>
      </c>
      <c r="AB7" s="16">
        <f>SUMIFS('indusa - High Cost'!AJ:AJ,'indusa - High Cost'!$A:$A,$A$23,'indusa - High Cost'!$B:$B,$B$28)*10^12*'Misc. Finished Goods Split'!$C11</f>
        <v>17973401556.870651</v>
      </c>
    </row>
    <row r="8" spans="1:31" x14ac:dyDescent="0.25">
      <c r="A8" t="s">
        <v>105</v>
      </c>
      <c r="B8" s="16">
        <f>SUMIFS('indusa - High Cost'!J:J,'indusa - High Cost'!$A:$A,$A$8,'indusa - High Cost'!$B:$B,$B$28)*10^12</f>
        <v>4287000000000</v>
      </c>
      <c r="C8" s="16">
        <f>SUMIFS('indusa - High Cost'!K:K,'indusa - High Cost'!$A:$A,$A$8,'indusa - High Cost'!$B:$B,$B$28)*10^12</f>
        <v>4487000000000</v>
      </c>
      <c r="D8" s="16">
        <f>SUMIFS('indusa - High Cost'!L:L,'indusa - High Cost'!$A:$A,$A$8,'indusa - High Cost'!$B:$B,$B$28)*10^12</f>
        <v>4751000000000</v>
      </c>
      <c r="E8" s="16">
        <f>SUMIFS('indusa - High Cost'!M:M,'indusa - High Cost'!$A:$A,$A$8,'indusa - High Cost'!$B:$B,$B$28)*10^12</f>
        <v>4978000000000</v>
      </c>
      <c r="F8" s="16">
        <f>SUMIFS('indusa - High Cost'!N:N,'indusa - High Cost'!$A:$A,$A$8,'indusa - High Cost'!$B:$B,$B$28)*10^12</f>
        <v>5227000000000</v>
      </c>
      <c r="G8" s="16">
        <f>SUMIFS('indusa - High Cost'!O:O,'indusa - High Cost'!$A:$A,$A$8,'indusa - High Cost'!$B:$B,$B$28)*10^12</f>
        <v>5547000000000</v>
      </c>
      <c r="H8" s="16">
        <f>SUMIFS('indusa - High Cost'!P:P,'indusa - High Cost'!$A:$A,$A$8,'indusa - High Cost'!$B:$B,$B$28)*10^12</f>
        <v>5819000000000</v>
      </c>
      <c r="I8" s="16">
        <f>SUMIFS('indusa - High Cost'!Q:Q,'indusa - High Cost'!$A:$A,$A$8,'indusa - High Cost'!$B:$B,$B$28)*10^12</f>
        <v>6034000000000</v>
      </c>
      <c r="J8" s="16">
        <f>SUMIFS('indusa - High Cost'!R:R,'indusa - High Cost'!$A:$A,$A$8,'indusa - High Cost'!$B:$B,$B$28)*10^12</f>
        <v>6205000000000</v>
      </c>
      <c r="K8" s="16">
        <f>SUMIFS('indusa - High Cost'!S:S,'indusa - High Cost'!$A:$A,$A$8,'indusa - High Cost'!$B:$B,$B$28)*10^12</f>
        <v>6280000000000</v>
      </c>
      <c r="L8" s="16">
        <f>SUMIFS('indusa - High Cost'!T:T,'indusa - High Cost'!$A:$A,$A$8,'indusa - High Cost'!$B:$B,$B$28)*10^12</f>
        <v>6407000000000</v>
      </c>
      <c r="M8" s="16">
        <f>SUMIFS('indusa - High Cost'!U:U,'indusa - High Cost'!$A:$A,$A$8,'indusa - High Cost'!$B:$B,$B$28)*10^12</f>
        <v>6525000000000</v>
      </c>
      <c r="N8" s="16">
        <f>SUMIFS('indusa - High Cost'!V:V,'indusa - High Cost'!$A:$A,$A$8,'indusa - High Cost'!$B:$B,$B$28)*10^12</f>
        <v>6719000000000</v>
      </c>
      <c r="O8" s="16">
        <f>SUMIFS('indusa - High Cost'!W:W,'indusa - High Cost'!$A:$A,$A$8,'indusa - High Cost'!$B:$B,$B$28)*10^12</f>
        <v>6841000000000</v>
      </c>
      <c r="P8" s="16">
        <f>SUMIFS('indusa - High Cost'!X:X,'indusa - High Cost'!$A:$A,$A$8,'indusa - High Cost'!$B:$B,$B$28)*10^12</f>
        <v>6879000000000</v>
      </c>
      <c r="Q8" s="16">
        <f>SUMIFS('indusa - High Cost'!Y:Y,'indusa - High Cost'!$A:$A,$A$8,'indusa - High Cost'!$B:$B,$B$28)*10^12</f>
        <v>6925000000000</v>
      </c>
      <c r="R8" s="16">
        <f>SUMIFS('indusa - High Cost'!Z:Z,'indusa - High Cost'!$A:$A,$A$8,'indusa - High Cost'!$B:$B,$B$28)*10^12</f>
        <v>6912000000000</v>
      </c>
      <c r="S8" s="16">
        <f>SUMIFS('indusa - High Cost'!AA:AA,'indusa - High Cost'!$A:$A,$A$8,'indusa - High Cost'!$B:$B,$B$28)*10^12</f>
        <v>6775000000000</v>
      </c>
      <c r="T8" s="16">
        <f>SUMIFS('indusa - High Cost'!AB:AB,'indusa - High Cost'!$A:$A,$A$8,'indusa - High Cost'!$B:$B,$B$28)*10^12</f>
        <v>6681000000000</v>
      </c>
      <c r="U8" s="16">
        <f>SUMIFS('indusa - High Cost'!AC:AC,'indusa - High Cost'!$A:$A,$A$8,'indusa - High Cost'!$B:$B,$B$28)*10^12</f>
        <v>6511000000000</v>
      </c>
      <c r="V8" s="16">
        <f>SUMIFS('indusa - High Cost'!AD:AD,'indusa - High Cost'!$A:$A,$A$8,'indusa - High Cost'!$B:$B,$B$28)*10^12</f>
        <v>6392000000000</v>
      </c>
      <c r="W8" s="16">
        <f>SUMIFS('indusa - High Cost'!AE:AE,'indusa - High Cost'!$A:$A,$A$8,'indusa - High Cost'!$B:$B,$B$28)*10^12</f>
        <v>6381000000000</v>
      </c>
      <c r="X8" s="16">
        <f>SUMIFS('indusa - High Cost'!AF:AF,'indusa - High Cost'!$A:$A,$A$8,'indusa - High Cost'!$B:$B,$B$28)*10^12</f>
        <v>6399000000000</v>
      </c>
      <c r="Y8" s="16">
        <f>SUMIFS('indusa - High Cost'!AG:AG,'indusa - High Cost'!$A:$A,$A$8,'indusa - High Cost'!$B:$B,$B$28)*10^12</f>
        <v>6464000000000</v>
      </c>
      <c r="Z8" s="16">
        <f>SUMIFS('indusa - High Cost'!AH:AH,'indusa - High Cost'!$A:$A,$A$8,'indusa - High Cost'!$B:$B,$B$28)*10^12</f>
        <v>6524000000000</v>
      </c>
      <c r="AA8" s="16">
        <f>SUMIFS('indusa - High Cost'!AI:AI,'indusa - High Cost'!$A:$A,$A$8,'indusa - High Cost'!$B:$B,$B$28)*10^12</f>
        <v>6601000000000</v>
      </c>
      <c r="AB8" s="16">
        <f>SUMIFS('indusa - High Cost'!AJ:AJ,'indusa - High Cost'!$A:$A,$A$8,'indusa - High Cost'!$B:$B,$B$28)*10^12</f>
        <v>6647000000000</v>
      </c>
    </row>
    <row r="9" spans="1:31" x14ac:dyDescent="0.25">
      <c r="A9" t="s">
        <v>106</v>
      </c>
      <c r="B9" s="16">
        <f>SUMIFS('indusa - High Cost'!J:J,'indusa - High Cost'!$A:$A,'BIFUbC-heavy-or-residual-oil'!$A9,'indusa - High Cost'!$B:$B,$B$28)*10^12+SUMIFS('indusa - High Cost'!J:J,'indusa - High Cost'!$A:$A,$A$23,'indusa - High Cost'!$B:$B,$B$28)*10^12*'Misc. Finished Goods Split'!$C12</f>
        <v>9228619015424.7539</v>
      </c>
      <c r="C9" s="16">
        <f>SUMIFS('indusa - High Cost'!K:K,'indusa - High Cost'!$A:$A,'BIFUbC-heavy-or-residual-oil'!$A9,'indusa - High Cost'!$B:$B,$B$28)*10^12+SUMIFS('indusa - High Cost'!K:K,'indusa - High Cost'!$A:$A,$A$23,'indusa - High Cost'!$B:$B,$B$28)*10^12*'Misc. Finished Goods Split'!$C12</f>
        <v>9284445273742.9727</v>
      </c>
      <c r="D9" s="16">
        <f>SUMIFS('indusa - High Cost'!L:L,'indusa - High Cost'!$A:$A,'BIFUbC-heavy-or-residual-oil'!$A9,'indusa - High Cost'!$B:$B,$B$28)*10^12+SUMIFS('indusa - High Cost'!L:L,'indusa - High Cost'!$A:$A,$A$23,'indusa - High Cost'!$B:$B,$B$28)*10^12*'Misc. Finished Goods Split'!$C12</f>
        <v>9272358402902.082</v>
      </c>
      <c r="E9" s="16">
        <f>SUMIFS('indusa - High Cost'!M:M,'indusa - High Cost'!$A:$A,'BIFUbC-heavy-or-residual-oil'!$A9,'indusa - High Cost'!$B:$B,$B$28)*10^12+SUMIFS('indusa - High Cost'!M:M,'indusa - High Cost'!$A:$A,$A$23,'indusa - High Cost'!$B:$B,$B$28)*10^12*'Misc. Finished Goods Split'!$C12</f>
        <v>9033097790379.4082</v>
      </c>
      <c r="F9" s="16">
        <f>SUMIFS('indusa - High Cost'!N:N,'indusa - High Cost'!$A:$A,'BIFUbC-heavy-or-residual-oil'!$A9,'indusa - High Cost'!$B:$B,$B$28)*10^12+SUMIFS('indusa - High Cost'!N:N,'indusa - High Cost'!$A:$A,$A$23,'indusa - High Cost'!$B:$B,$B$28)*10^12*'Misc. Finished Goods Split'!$C12</f>
        <v>8892315952811.3906</v>
      </c>
      <c r="G9" s="16">
        <f>SUMIFS('indusa - High Cost'!O:O,'indusa - High Cost'!$A:$A,'BIFUbC-heavy-or-residual-oil'!$A9,'indusa - High Cost'!$B:$B,$B$28)*10^12+SUMIFS('indusa - High Cost'!O:O,'indusa - High Cost'!$A:$A,$A$23,'indusa - High Cost'!$B:$B,$B$28)*10^12*'Misc. Finished Goods Split'!$C12</f>
        <v>8831360373561.5918</v>
      </c>
      <c r="H9" s="16">
        <f>SUMIFS('indusa - High Cost'!P:P,'indusa - High Cost'!$A:$A,'BIFUbC-heavy-or-residual-oil'!$A9,'indusa - High Cost'!$B:$B,$B$28)*10^12+SUMIFS('indusa - High Cost'!P:P,'indusa - High Cost'!$A:$A,$A$23,'indusa - High Cost'!$B:$B,$B$28)*10^12*'Misc. Finished Goods Split'!$C12</f>
        <v>8778404794311.792</v>
      </c>
      <c r="I9" s="16">
        <f>SUMIFS('indusa - High Cost'!Q:Q,'indusa - High Cost'!$A:$A,'BIFUbC-heavy-or-residual-oil'!$A9,'indusa - High Cost'!$B:$B,$B$28)*10^12+SUMIFS('indusa - High Cost'!Q:Q,'indusa - High Cost'!$A:$A,$A$23,'indusa - High Cost'!$B:$B,$B$28)*10^12*'Misc. Finished Goods Split'!$C12</f>
        <v>8881622956743.7754</v>
      </c>
      <c r="J9" s="16">
        <f>SUMIFS('indusa - High Cost'!R:R,'indusa - High Cost'!$A:$A,'BIFUbC-heavy-or-residual-oil'!$A9,'indusa - High Cost'!$B:$B,$B$28)*10^12+SUMIFS('indusa - High Cost'!R:R,'indusa - High Cost'!$A:$A,$A$23,'indusa - High Cost'!$B:$B,$B$28)*10^12*'Misc. Finished Goods Split'!$C12</f>
        <v>9171927990016.6484</v>
      </c>
      <c r="K9" s="16">
        <f>SUMIFS('indusa - High Cost'!S:S,'indusa - High Cost'!$A:$A,'BIFUbC-heavy-or-residual-oil'!$A9,'indusa - High Cost'!$B:$B,$B$28)*10^12+SUMIFS('indusa - High Cost'!S:S,'indusa - High Cost'!$A:$A,$A$23,'indusa - High Cost'!$B:$B,$B$28)*10^12*'Misc. Finished Goods Split'!$C12</f>
        <v>9399319894130.4121</v>
      </c>
      <c r="L9" s="16">
        <f>SUMIFS('indusa - High Cost'!T:T,'indusa - High Cost'!$A:$A,'BIFUbC-heavy-or-residual-oil'!$A9,'indusa - High Cost'!$B:$B,$B$28)*10^12+SUMIFS('indusa - High Cost'!T:T,'indusa - High Cost'!$A:$A,$A$23,'indusa - High Cost'!$B:$B,$B$28)*10^12*'Misc. Finished Goods Split'!$C12</f>
        <v>9648885539925.959</v>
      </c>
      <c r="M9" s="16">
        <f>SUMIFS('indusa - High Cost'!U:U,'indusa - High Cost'!$A:$A,'BIFUbC-heavy-or-residual-oil'!$A9,'indusa - High Cost'!$B:$B,$B$28)*10^12+SUMIFS('indusa - High Cost'!U:U,'indusa - High Cost'!$A:$A,$A$23,'indusa - High Cost'!$B:$B,$B$28)*10^12*'Misc. Finished Goods Split'!$C12</f>
        <v>9775364314880.6133</v>
      </c>
      <c r="N9" s="16">
        <f>SUMIFS('indusa - High Cost'!V:V,'indusa - High Cost'!$A:$A,'BIFUbC-heavy-or-residual-oil'!$A9,'indusa - High Cost'!$B:$B,$B$28)*10^12+SUMIFS('indusa - High Cost'!V:V,'indusa - High Cost'!$A:$A,$A$23,'indusa - High Cost'!$B:$B,$B$28)*10^12*'Misc. Finished Goods Split'!$C12</f>
        <v>9861016831517.0508</v>
      </c>
      <c r="O9" s="16">
        <f>SUMIFS('indusa - High Cost'!W:W,'indusa - High Cost'!$A:$A,'BIFUbC-heavy-or-residual-oil'!$A9,'indusa - High Cost'!$B:$B,$B$28)*10^12+SUMIFS('indusa - High Cost'!W:W,'indusa - High Cost'!$A:$A,$A$23,'indusa - High Cost'!$B:$B,$B$28)*10^12*'Misc. Finished Goods Split'!$C12</f>
        <v>9878669348153.4863</v>
      </c>
      <c r="P9" s="16">
        <f>SUMIFS('indusa - High Cost'!X:X,'indusa - High Cost'!$A:$A,'BIFUbC-heavy-or-residual-oil'!$A9,'indusa - High Cost'!$B:$B,$B$28)*10^12+SUMIFS('indusa - High Cost'!X:X,'indusa - High Cost'!$A:$A,$A$23,'indusa - High Cost'!$B:$B,$B$28)*10^12*'Misc. Finished Goods Split'!$C12</f>
        <v>9907321864789.9238</v>
      </c>
      <c r="Q9" s="16">
        <f>SUMIFS('indusa - High Cost'!Y:Y,'indusa - High Cost'!$A:$A,'BIFUbC-heavy-or-residual-oil'!$A9,'indusa - High Cost'!$B:$B,$B$28)*10^12+SUMIFS('indusa - High Cost'!Y:Y,'indusa - High Cost'!$A:$A,$A$23,'indusa - High Cost'!$B:$B,$B$28)*10^12*'Misc. Finished Goods Split'!$C12</f>
        <v>9954061252267.252</v>
      </c>
      <c r="R9" s="16">
        <f>SUMIFS('indusa - High Cost'!Z:Z,'indusa - High Cost'!$A:$A,'BIFUbC-heavy-or-residual-oil'!$A9,'indusa - High Cost'!$B:$B,$B$28)*10^12+SUMIFS('indusa - High Cost'!Z:Z,'indusa - High Cost'!$A:$A,$A$23,'indusa - High Cost'!$B:$B,$B$28)*10^12*'Misc. Finished Goods Split'!$C12</f>
        <v>10055887510585.469</v>
      </c>
      <c r="S9" s="16">
        <f>SUMIFS('indusa - High Cost'!AA:AA,'indusa - High Cost'!$A:$A,'BIFUbC-heavy-or-residual-oil'!$A9,'indusa - High Cost'!$B:$B,$B$28)*10^12+SUMIFS('indusa - High Cost'!AA:AA,'indusa - High Cost'!$A:$A,$A$23,'indusa - High Cost'!$B:$B,$B$28)*10^12*'Misc. Finished Goods Split'!$C12</f>
        <v>10195713768903.688</v>
      </c>
      <c r="T9" s="16">
        <f>SUMIFS('indusa - High Cost'!AB:AB,'indusa - High Cost'!$A:$A,'BIFUbC-heavy-or-residual-oil'!$A9,'indusa - High Cost'!$B:$B,$B$28)*10^12+SUMIFS('indusa - High Cost'!AB:AB,'indusa - High Cost'!$A:$A,$A$23,'indusa - High Cost'!$B:$B,$B$28)*10^12*'Misc. Finished Goods Split'!$C12</f>
        <v>10289453156381.016</v>
      </c>
      <c r="U9" s="16">
        <f>SUMIFS('indusa - High Cost'!AC:AC,'indusa - High Cost'!$A:$A,'BIFUbC-heavy-or-residual-oil'!$A9,'indusa - High Cost'!$B:$B,$B$28)*10^12+SUMIFS('indusa - High Cost'!AC:AC,'indusa - High Cost'!$A:$A,$A$23,'indusa - High Cost'!$B:$B,$B$28)*10^12*'Misc. Finished Goods Split'!$C12</f>
        <v>10397279414699.234</v>
      </c>
      <c r="V9" s="16">
        <f>SUMIFS('indusa - High Cost'!AD:AD,'indusa - High Cost'!$A:$A,'BIFUbC-heavy-or-residual-oil'!$A9,'indusa - High Cost'!$B:$B,$B$28)*10^12+SUMIFS('indusa - High Cost'!AD:AD,'indusa - High Cost'!$A:$A,$A$23,'indusa - High Cost'!$B:$B,$B$28)*10^12*'Misc. Finished Goods Split'!$C12</f>
        <v>10610105673017.451</v>
      </c>
      <c r="W9" s="16">
        <f>SUMIFS('indusa - High Cost'!AE:AE,'indusa - High Cost'!$A:$A,'BIFUbC-heavy-or-residual-oil'!$A9,'indusa - High Cost'!$B:$B,$B$28)*10^12+SUMIFS('indusa - High Cost'!AE:AE,'indusa - High Cost'!$A:$A,$A$23,'indusa - High Cost'!$B:$B,$B$28)*10^12*'Misc. Finished Goods Split'!$C12</f>
        <v>10725931931335.67</v>
      </c>
      <c r="X9" s="16">
        <f>SUMIFS('indusa - High Cost'!AF:AF,'indusa - High Cost'!$A:$A,'BIFUbC-heavy-or-residual-oil'!$A9,'indusa - High Cost'!$B:$B,$B$28)*10^12+SUMIFS('indusa - High Cost'!AF:AF,'indusa - High Cost'!$A:$A,$A$23,'indusa - High Cost'!$B:$B,$B$28)*10^12*'Misc. Finished Goods Split'!$C12</f>
        <v>10774758189653.889</v>
      </c>
      <c r="Y9" s="16">
        <f>SUMIFS('indusa - High Cost'!AG:AG,'indusa - High Cost'!$A:$A,'BIFUbC-heavy-or-residual-oil'!$A9,'indusa - High Cost'!$B:$B,$B$28)*10^12+SUMIFS('indusa - High Cost'!AG:AG,'indusa - High Cost'!$A:$A,$A$23,'indusa - High Cost'!$B:$B,$B$28)*10^12*'Misc. Finished Goods Split'!$C12</f>
        <v>10862671318812.998</v>
      </c>
      <c r="Z9" s="16">
        <f>SUMIFS('indusa - High Cost'!AH:AH,'indusa - High Cost'!$A:$A,'BIFUbC-heavy-or-residual-oil'!$A9,'indusa - High Cost'!$B:$B,$B$28)*10^12+SUMIFS('indusa - High Cost'!AH:AH,'indusa - High Cost'!$A:$A,$A$23,'indusa - High Cost'!$B:$B,$B$28)*10^12*'Misc. Finished Goods Split'!$C12</f>
        <v>10961497577131.217</v>
      </c>
      <c r="AA9" s="16">
        <f>SUMIFS('indusa - High Cost'!AI:AI,'indusa - High Cost'!$A:$A,'BIFUbC-heavy-or-residual-oil'!$A9,'indusa - High Cost'!$B:$B,$B$28)*10^12+SUMIFS('indusa - High Cost'!AI:AI,'indusa - High Cost'!$A:$A,$A$23,'indusa - High Cost'!$B:$B,$B$28)*10^12*'Misc. Finished Goods Split'!$C12</f>
        <v>11029323835449.434</v>
      </c>
      <c r="AB9" s="16">
        <f>SUMIFS('indusa - High Cost'!AJ:AJ,'indusa - High Cost'!$A:$A,'BIFUbC-heavy-or-residual-oil'!$A9,'indusa - High Cost'!$B:$B,$B$28)*10^12+SUMIFS('indusa - High Cost'!AJ:AJ,'indusa - High Cost'!$A:$A,$A$23,'indusa - High Cost'!$B:$B,$B$28)*10^12*'Misc. Finished Goods Split'!$C12</f>
        <v>11010150093767.652</v>
      </c>
      <c r="AC9" s="16"/>
    </row>
    <row r="10" spans="1:31" x14ac:dyDescent="0.25">
      <c r="A10" t="s">
        <v>107</v>
      </c>
      <c r="B10" s="16">
        <f>SUMIFS('indusa - Alt Trans'!J:J,'indusa - Alt Trans'!$A:$A,'BIFUbC-heavy-or-residual-oil'!$A10,'indusa - Alt Trans'!$B:$B,$B$28)*10^12+SUMIFS('indusa - Alt Trans'!J:J,'indusa - Alt Trans'!$A:$A,$A23,'indusa - Alt Trans'!$B:$B,$B$28)*10^12*'Misc. Finished Goods Split'!$D14</f>
        <v>6410947502321.2236</v>
      </c>
      <c r="C10" s="16">
        <f>SUMIFS('indusa - Alt Trans'!K:K,'indusa - Alt Trans'!$A:$A,'BIFUbC-heavy-or-residual-oil'!$A10,'indusa - Alt Trans'!$B:$B,$B$28)*10^12+SUMIFS('indusa - Alt Trans'!K:K,'indusa - Alt Trans'!$A:$A,$A23,'indusa - Alt Trans'!$B:$B,$B$28)*10^12*'Misc. Finished Goods Split'!$D14</f>
        <v>6410896094040.4932</v>
      </c>
      <c r="D10" s="16">
        <f>SUMIFS('indusa - Alt Trans'!L:L,'indusa - Alt Trans'!$A:$A,'BIFUbC-heavy-or-residual-oil'!$A10,'indusa - Alt Trans'!$B:$B,$B$28)*10^12+SUMIFS('indusa - Alt Trans'!L:L,'indusa - Alt Trans'!$A:$A,$A23,'indusa - Alt Trans'!$B:$B,$B$28)*10^12*'Misc. Finished Goods Split'!$D14</f>
        <v>5843870389900.1279</v>
      </c>
      <c r="E10" s="16">
        <f>SUMIFS('indusa - Alt Trans'!M:M,'indusa - Alt Trans'!$A:$A,'BIFUbC-heavy-or-residual-oil'!$A10,'indusa - Alt Trans'!$B:$B,$B$28)*10^12+SUMIFS('indusa - Alt Trans'!M:M,'indusa - Alt Trans'!$A:$A,$A23,'indusa - Alt Trans'!$B:$B,$B$28)*10^12*'Misc. Finished Goods Split'!$D14</f>
        <v>5886793277479.0332</v>
      </c>
      <c r="F10" s="16">
        <f>SUMIFS('indusa - Alt Trans'!N:N,'indusa - Alt Trans'!$A:$A,'BIFUbC-heavy-or-residual-oil'!$A10,'indusa - Alt Trans'!$B:$B,$B$28)*10^12+SUMIFS('indusa - Alt Trans'!N:N,'indusa - Alt Trans'!$A:$A,$A23,'indusa - Alt Trans'!$B:$B,$B$28)*10^12*'Misc. Finished Goods Split'!$D14</f>
        <v>5691536236075.3838</v>
      </c>
      <c r="G10" s="16">
        <f>SUMIFS('indusa - Alt Trans'!O:O,'indusa - Alt Trans'!$A:$A,'BIFUbC-heavy-or-residual-oil'!$A10,'indusa - Alt Trans'!$B:$B,$B$28)*10^12+SUMIFS('indusa - Alt Trans'!O:O,'indusa - Alt Trans'!$A:$A,$A23,'indusa - Alt Trans'!$B:$B,$B$28)*10^12*'Misc. Finished Goods Split'!$D14</f>
        <v>4238253490531.3696</v>
      </c>
      <c r="H10" s="16">
        <f>SUMIFS('indusa - Alt Trans'!P:P,'indusa - Alt Trans'!$A:$A,'BIFUbC-heavy-or-residual-oil'!$A10,'indusa - Alt Trans'!$B:$B,$B$28)*10^12+SUMIFS('indusa - Alt Trans'!P:P,'indusa - Alt Trans'!$A:$A,$A23,'indusa - Alt Trans'!$B:$B,$B$28)*10^12*'Misc. Finished Goods Split'!$D14</f>
        <v>3384970744987.3555</v>
      </c>
      <c r="I10" s="16">
        <f>SUMIFS('indusa - Alt Trans'!Q:Q,'indusa - Alt Trans'!$A:$A,'BIFUbC-heavy-or-residual-oil'!$A10,'indusa - Alt Trans'!$B:$B,$B$28)*10^12+SUMIFS('indusa - Alt Trans'!Q:Q,'indusa - Alt Trans'!$A:$A,$A23,'indusa - Alt Trans'!$B:$B,$B$28)*10^12*'Misc. Finished Goods Split'!$D14</f>
        <v>2932739407724.0713</v>
      </c>
      <c r="J10" s="16">
        <f>SUMIFS('indusa - Alt Trans'!R:R,'indusa - Alt Trans'!$A:$A,'BIFUbC-heavy-or-residual-oil'!$A10,'indusa - Alt Trans'!$B:$B,$B$28)*10^12+SUMIFS('indusa - Alt Trans'!R:R,'indusa - Alt Trans'!$A:$A,$A23,'indusa - Alt Trans'!$B:$B,$B$28)*10^12*'Misc. Finished Goods Split'!$D14</f>
        <v>2594533774601.1519</v>
      </c>
      <c r="K10" s="16">
        <f>SUMIFS('indusa - Alt Trans'!S:S,'indusa - Alt Trans'!$A:$A,'BIFUbC-heavy-or-residual-oil'!$A10,'indusa - Alt Trans'!$B:$B,$B$28)*10^12+SUMIFS('indusa - Alt Trans'!S:S,'indusa - Alt Trans'!$A:$A,$A23,'indusa - Alt Trans'!$B:$B,$B$28)*10^12*'Misc. Finished Goods Split'!$D14</f>
        <v>2363379549758.9624</v>
      </c>
      <c r="L10" s="16">
        <f>SUMIFS('indusa - Alt Trans'!T:T,'indusa - Alt Trans'!$A:$A,'BIFUbC-heavy-or-residual-oil'!$A10,'indusa - Alt Trans'!$B:$B,$B$28)*10^12+SUMIFS('indusa - Alt Trans'!T:T,'indusa - Alt Trans'!$A:$A,$A23,'indusa - Alt Trans'!$B:$B,$B$28)*10^12*'Misc. Finished Goods Split'!$D14</f>
        <v>2219225324916.7729</v>
      </c>
      <c r="M10" s="16">
        <f>SUMIFS('indusa - Alt Trans'!U:U,'indusa - Alt Trans'!$A:$A,'BIFUbC-heavy-or-residual-oil'!$A10,'indusa - Alt Trans'!$B:$B,$B$28)*10^12+SUMIFS('indusa - Alt Trans'!U:U,'indusa - Alt Trans'!$A:$A,$A23,'indusa - Alt Trans'!$B:$B,$B$28)*10^12*'Misc. Finished Goods Split'!$D14</f>
        <v>4687096804214.9482</v>
      </c>
      <c r="N10" s="16">
        <f>SUMIFS('indusa - Alt Trans'!V:V,'indusa - Alt Trans'!$A:$A,'BIFUbC-heavy-or-residual-oil'!$A10,'indusa - Alt Trans'!$B:$B,$B$28)*10^12+SUMIFS('indusa - Alt Trans'!V:V,'indusa - Alt Trans'!$A:$A,$A23,'indusa - Alt Trans'!$B:$B,$B$28)*10^12*'Misc. Finished Goods Split'!$D14</f>
        <v>5133993987653.4893</v>
      </c>
      <c r="O10" s="16">
        <f>SUMIFS('indusa - Alt Trans'!W:W,'indusa - Alt Trans'!$A:$A,'BIFUbC-heavy-or-residual-oil'!$A10,'indusa - Alt Trans'!$B:$B,$B$28)*10^12+SUMIFS('indusa - Alt Trans'!W:W,'indusa - Alt Trans'!$A:$A,$A23,'indusa - Alt Trans'!$B:$B,$B$28)*10^12*'Misc. Finished Goods Split'!$D14</f>
        <v>4322891171092.0298</v>
      </c>
      <c r="P10" s="16">
        <f>SUMIFS('indusa - Alt Trans'!X:X,'indusa - Alt Trans'!$A:$A,'BIFUbC-heavy-or-residual-oil'!$A10,'indusa - Alt Trans'!$B:$B,$B$28)*10^12+SUMIFS('indusa - Alt Trans'!X:X,'indusa - Alt Trans'!$A:$A,$A23,'indusa - Alt Trans'!$B:$B,$B$28)*10^12*'Misc. Finished Goods Split'!$D14</f>
        <v>4298814058670.9351</v>
      </c>
      <c r="Q10" s="16">
        <f>SUMIFS('indusa - Alt Trans'!Y:Y,'indusa - Alt Trans'!$A:$A,'BIFUbC-heavy-or-residual-oil'!$A10,'indusa - Alt Trans'!$B:$B,$B$28)*10^12+SUMIFS('indusa - Alt Trans'!Y:Y,'indusa - Alt Trans'!$A:$A,$A23,'indusa - Alt Trans'!$B:$B,$B$28)*10^12*'Misc. Finished Goods Split'!$D14</f>
        <v>4824762650390.2041</v>
      </c>
      <c r="R10" s="16">
        <f>SUMIFS('indusa - Alt Trans'!Z:Z,'indusa - Alt Trans'!$A:$A,'BIFUbC-heavy-or-residual-oil'!$A10,'indusa - Alt Trans'!$B:$B,$B$28)*10^12+SUMIFS('indusa - Alt Trans'!Z:Z,'indusa - Alt Trans'!$A:$A,$A23,'indusa - Alt Trans'!$B:$B,$B$28)*10^12*'Misc. Finished Goods Split'!$D14</f>
        <v>6530685537969.1094</v>
      </c>
      <c r="S10" s="16">
        <f>SUMIFS('indusa - Alt Trans'!AA:AA,'indusa - Alt Trans'!$A:$A,'BIFUbC-heavy-or-residual-oil'!$A10,'indusa - Alt Trans'!$B:$B,$B$28)*10^12+SUMIFS('indusa - Alt Trans'!AA:AA,'indusa - Alt Trans'!$A:$A,$A23,'indusa - Alt Trans'!$B:$B,$B$28)*10^12*'Misc. Finished Goods Split'!$D14</f>
        <v>6305659833828.7451</v>
      </c>
      <c r="T10" s="16">
        <f>SUMIFS('indusa - Alt Trans'!AB:AB,'indusa - Alt Trans'!$A:$A,'BIFUbC-heavy-or-residual-oil'!$A10,'indusa - Alt Trans'!$B:$B,$B$28)*10^12+SUMIFS('indusa - Alt Trans'!AB:AB,'indusa - Alt Trans'!$A:$A,$A23,'indusa - Alt Trans'!$B:$B,$B$28)*10^12*'Misc. Finished Goods Split'!$D14</f>
        <v>6581608425548.0146</v>
      </c>
      <c r="U10" s="16">
        <f>SUMIFS('indusa - Alt Trans'!AC:AC,'indusa - Alt Trans'!$A:$A,'BIFUbC-heavy-or-residual-oil'!$A10,'indusa - Alt Trans'!$B:$B,$B$28)*10^12+SUMIFS('indusa - Alt Trans'!AC:AC,'indusa - Alt Trans'!$A:$A,$A23,'indusa - Alt Trans'!$B:$B,$B$28)*10^12*'Misc. Finished Goods Split'!$D14</f>
        <v>6761557017267.2852</v>
      </c>
      <c r="V10" s="16">
        <f>SUMIFS('indusa - Alt Trans'!AD:AD,'indusa - Alt Trans'!$A:$A,'BIFUbC-heavy-or-residual-oil'!$A10,'indusa - Alt Trans'!$B:$B,$B$28)*10^12+SUMIFS('indusa - Alt Trans'!AD:AD,'indusa - Alt Trans'!$A:$A,$A23,'indusa - Alt Trans'!$B:$B,$B$28)*10^12*'Misc. Finished Goods Split'!$D14</f>
        <v>5465505608986.5557</v>
      </c>
      <c r="W10" s="16">
        <f>SUMIFS('indusa - Alt Trans'!AE:AE,'indusa - Alt Trans'!$A:$A,'BIFUbC-heavy-or-residual-oil'!$A10,'indusa - Alt Trans'!$B:$B,$B$28)*10^12+SUMIFS('indusa - Alt Trans'!AE:AE,'indusa - Alt Trans'!$A:$A,$A23,'indusa - Alt Trans'!$B:$B,$B$28)*10^12*'Misc. Finished Goods Split'!$D14</f>
        <v>5876454200705.8252</v>
      </c>
      <c r="X10" s="16">
        <f>SUMIFS('indusa - Alt Trans'!AF:AF,'indusa - Alt Trans'!$A:$A,'BIFUbC-heavy-or-residual-oil'!$A10,'indusa - Alt Trans'!$B:$B,$B$28)*10^12+SUMIFS('indusa - Alt Trans'!AF:AF,'indusa - Alt Trans'!$A:$A,$A23,'indusa - Alt Trans'!$B:$B,$B$28)*10^12*'Misc. Finished Goods Split'!$D14</f>
        <v>6892402792425.0957</v>
      </c>
      <c r="Y10" s="16">
        <f>SUMIFS('indusa - Alt Trans'!AG:AG,'indusa - Alt Trans'!$A:$A,'BIFUbC-heavy-or-residual-oil'!$A10,'indusa - Alt Trans'!$B:$B,$B$28)*10^12+SUMIFS('indusa - Alt Trans'!AG:AG,'indusa - Alt Trans'!$A:$A,$A23,'indusa - Alt Trans'!$B:$B,$B$28)*10^12*'Misc. Finished Goods Split'!$D14</f>
        <v>7429351384144.3662</v>
      </c>
      <c r="Z10" s="16">
        <f>SUMIFS('indusa - Alt Trans'!AH:AH,'indusa - Alt Trans'!$A:$A,'BIFUbC-heavy-or-residual-oil'!$A10,'indusa - Alt Trans'!$B:$B,$B$28)*10^12+SUMIFS('indusa - Alt Trans'!AH:AH,'indusa - Alt Trans'!$A:$A,$A23,'indusa - Alt Trans'!$B:$B,$B$28)*10^12*'Misc. Finished Goods Split'!$D14</f>
        <v>8096325680004.001</v>
      </c>
      <c r="AA10" s="16">
        <f>SUMIFS('indusa - Alt Trans'!AI:AI,'indusa - Alt Trans'!$A:$A,'BIFUbC-heavy-or-residual-oil'!$A10,'indusa - Alt Trans'!$B:$B,$B$28)*10^12+SUMIFS('indusa - Alt Trans'!AI:AI,'indusa - Alt Trans'!$A:$A,$A23,'indusa - Alt Trans'!$B:$B,$B$28)*10^12*'Misc. Finished Goods Split'!$D14</f>
        <v>8458299975863.6367</v>
      </c>
      <c r="AB10" s="16">
        <f>SUMIFS('indusa - Alt Trans'!AJ:AJ,'indusa - Alt Trans'!$A:$A,'BIFUbC-heavy-or-residual-oil'!$A10,'indusa - Alt Trans'!$B:$B,$B$28)*10^12+SUMIFS('indusa - Alt Trans'!AJ:AJ,'indusa - Alt Trans'!$A:$A,$A23,'indusa - Alt Trans'!$B:$B,$B$28)*10^12*'Misc. Finished Goods Split'!$D14</f>
        <v>8158248567582.9063</v>
      </c>
    </row>
    <row r="11" spans="1:31" x14ac:dyDescent="0.25">
      <c r="A11" t="s">
        <v>108</v>
      </c>
      <c r="B11" s="16">
        <f>SUMIFS('indusa - Alt Trans'!J:J,'indusa - Alt Trans'!$A:$A,'BIFUbC-heavy-or-residual-oil'!$A11,'indusa - Alt Trans'!$B:$B,$B$28)*10^12</f>
        <v>171802000000000</v>
      </c>
      <c r="C11" s="16">
        <f>SUMIFS('indusa - Alt Trans'!K:K,'indusa - Alt Trans'!$A:$A,'BIFUbC-heavy-or-residual-oil'!$A11,'indusa - Alt Trans'!$B:$B,$B$28)*10^12</f>
        <v>180391000000000.03</v>
      </c>
      <c r="D11" s="16">
        <f>SUMIFS('indusa - Alt Trans'!L:L,'indusa - Alt Trans'!$A:$A,'BIFUbC-heavy-or-residual-oil'!$A11,'indusa - Alt Trans'!$B:$B,$B$28)*10^12</f>
        <v>182711000000000</v>
      </c>
      <c r="E11" s="16">
        <f>SUMIFS('indusa - Alt Trans'!M:M,'indusa - Alt Trans'!$A:$A,'BIFUbC-heavy-or-residual-oil'!$A11,'indusa - Alt Trans'!$B:$B,$B$28)*10^12</f>
        <v>185843000000000</v>
      </c>
      <c r="F11" s="16">
        <f>SUMIFS('indusa - Alt Trans'!N:N,'indusa - Alt Trans'!$A:$A,'BIFUbC-heavy-or-residual-oil'!$A11,'indusa - Alt Trans'!$B:$B,$B$28)*10^12</f>
        <v>187815000000000</v>
      </c>
      <c r="G11" s="16">
        <f>SUMIFS('indusa - Alt Trans'!O:O,'indusa - Alt Trans'!$A:$A,'BIFUbC-heavy-or-residual-oil'!$A11,'indusa - Alt Trans'!$B:$B,$B$28)*10^12</f>
        <v>190387000000000.03</v>
      </c>
      <c r="H11" s="16">
        <f>SUMIFS('indusa - Alt Trans'!P:P,'indusa - Alt Trans'!$A:$A,'BIFUbC-heavy-or-residual-oil'!$A11,'indusa - Alt Trans'!$B:$B,$B$28)*10^12</f>
        <v>194951000000000.03</v>
      </c>
      <c r="I11" s="16">
        <f>SUMIFS('indusa - Alt Trans'!Q:Q,'indusa - Alt Trans'!$A:$A,'BIFUbC-heavy-or-residual-oil'!$A11,'indusa - Alt Trans'!$B:$B,$B$28)*10^12</f>
        <v>199849000000000</v>
      </c>
      <c r="J11" s="16">
        <f>SUMIFS('indusa - Alt Trans'!R:R,'indusa - Alt Trans'!$A:$A,'BIFUbC-heavy-or-residual-oil'!$A11,'indusa - Alt Trans'!$B:$B,$B$28)*10^12</f>
        <v>204255000000000</v>
      </c>
      <c r="K11" s="16">
        <f>SUMIFS('indusa - Alt Trans'!S:S,'indusa - Alt Trans'!$A:$A,'BIFUbC-heavy-or-residual-oil'!$A11,'indusa - Alt Trans'!$B:$B,$B$28)*10^12</f>
        <v>208309000000000.03</v>
      </c>
      <c r="L11" s="16">
        <f>SUMIFS('indusa - Alt Trans'!T:T,'indusa - Alt Trans'!$A:$A,'BIFUbC-heavy-or-residual-oil'!$A11,'indusa - Alt Trans'!$B:$B,$B$28)*10^12</f>
        <v>211822000000000</v>
      </c>
      <c r="M11" s="16">
        <f>SUMIFS('indusa - Alt Trans'!U:U,'indusa - Alt Trans'!$A:$A,'BIFUbC-heavy-or-residual-oil'!$A11,'indusa - Alt Trans'!$B:$B,$B$28)*10^12</f>
        <v>214047000000000</v>
      </c>
      <c r="N11" s="16">
        <f>SUMIFS('indusa - Alt Trans'!V:V,'indusa - Alt Trans'!$A:$A,'BIFUbC-heavy-or-residual-oil'!$A11,'indusa - Alt Trans'!$B:$B,$B$28)*10^12</f>
        <v>216072000000000</v>
      </c>
      <c r="O11" s="16">
        <f>SUMIFS('indusa - Alt Trans'!W:W,'indusa - Alt Trans'!$A:$A,'BIFUbC-heavy-or-residual-oil'!$A11,'indusa - Alt Trans'!$B:$B,$B$28)*10^12</f>
        <v>217749000000000</v>
      </c>
      <c r="P11" s="16">
        <f>SUMIFS('indusa - Alt Trans'!X:X,'indusa - Alt Trans'!$A:$A,'BIFUbC-heavy-or-residual-oil'!$A11,'indusa - Alt Trans'!$B:$B,$B$28)*10^12</f>
        <v>219424000000000</v>
      </c>
      <c r="Q11" s="16">
        <f>SUMIFS('indusa - Alt Trans'!Y:Y,'indusa - Alt Trans'!$A:$A,'BIFUbC-heavy-or-residual-oil'!$A11,'indusa - Alt Trans'!$B:$B,$B$28)*10^12</f>
        <v>221820999999999.97</v>
      </c>
      <c r="R11" s="16">
        <f>SUMIFS('indusa - Alt Trans'!Z:Z,'indusa - Alt Trans'!$A:$A,'BIFUbC-heavy-or-residual-oil'!$A11,'indusa - Alt Trans'!$B:$B,$B$28)*10^12</f>
        <v>223730000000000</v>
      </c>
      <c r="S11" s="16">
        <f>SUMIFS('indusa - Alt Trans'!AA:AA,'indusa - Alt Trans'!$A:$A,'BIFUbC-heavy-or-residual-oil'!$A11,'indusa - Alt Trans'!$B:$B,$B$28)*10^12</f>
        <v>225735000000000</v>
      </c>
      <c r="T11" s="16">
        <f>SUMIFS('indusa - Alt Trans'!AB:AB,'indusa - Alt Trans'!$A:$A,'BIFUbC-heavy-or-residual-oil'!$A11,'indusa - Alt Trans'!$B:$B,$B$28)*10^12</f>
        <v>227983999999999.97</v>
      </c>
      <c r="U11" s="16">
        <f>SUMIFS('indusa - Alt Trans'!AC:AC,'indusa - Alt Trans'!$A:$A,'BIFUbC-heavy-or-residual-oil'!$A11,'indusa - Alt Trans'!$B:$B,$B$28)*10^12</f>
        <v>229507999999999.97</v>
      </c>
      <c r="V11" s="16">
        <f>SUMIFS('indusa - Alt Trans'!AD:AD,'indusa - Alt Trans'!$A:$A,'BIFUbC-heavy-or-residual-oil'!$A11,'indusa - Alt Trans'!$B:$B,$B$28)*10^12</f>
        <v>230912999999999.97</v>
      </c>
      <c r="W11" s="16">
        <f>SUMIFS('indusa - Alt Trans'!AE:AE,'indusa - Alt Trans'!$A:$A,'BIFUbC-heavy-or-residual-oil'!$A11,'indusa - Alt Trans'!$B:$B,$B$28)*10^12</f>
        <v>232170000000000</v>
      </c>
      <c r="X11" s="16">
        <f>SUMIFS('indusa - Alt Trans'!AF:AF,'indusa - Alt Trans'!$A:$A,'BIFUbC-heavy-or-residual-oil'!$A11,'indusa - Alt Trans'!$B:$B,$B$28)*10^12</f>
        <v>232705000000000</v>
      </c>
      <c r="Y11" s="16">
        <f>SUMIFS('indusa - Alt Trans'!AG:AG,'indusa - Alt Trans'!$A:$A,'BIFUbC-heavy-or-residual-oil'!$A11,'indusa - Alt Trans'!$B:$B,$B$28)*10^12</f>
        <v>234546999999999.97</v>
      </c>
      <c r="Z11" s="16">
        <f>SUMIFS('indusa - Alt Trans'!AH:AH,'indusa - Alt Trans'!$A:$A,'BIFUbC-heavy-or-residual-oil'!$A11,'indusa - Alt Trans'!$B:$B,$B$28)*10^12</f>
        <v>237659000000000</v>
      </c>
      <c r="AA11" s="16">
        <f>SUMIFS('indusa - Alt Trans'!AI:AI,'indusa - Alt Trans'!$A:$A,'BIFUbC-heavy-or-residual-oil'!$A11,'indusa - Alt Trans'!$B:$B,$B$28)*10^12</f>
        <v>240037999999999.97</v>
      </c>
      <c r="AB11" s="16">
        <f>SUMIFS('indusa - Alt Trans'!AJ:AJ,'indusa - Alt Trans'!$A:$A,'BIFUbC-heavy-or-residual-oil'!$A11,'indusa - Alt Trans'!$B:$B,$B$28)*10^12</f>
        <v>241843000000000.03</v>
      </c>
    </row>
    <row r="12" spans="1:31" x14ac:dyDescent="0.25">
      <c r="A12" t="s">
        <v>109</v>
      </c>
      <c r="B12" s="16">
        <f>SUMIFS('indusa - High Cost'!J:J,'indusa - High Cost'!$A:$A,'BIFUbC-heavy-or-residual-oil'!$A12,'indusa - High Cost'!$B:$B,$B$28)*10^12</f>
        <v>4956000000000</v>
      </c>
      <c r="C12" s="16">
        <f>SUMIFS('indusa - High Cost'!K:K,'indusa - High Cost'!$A:$A,'BIFUbC-heavy-or-residual-oil'!$A12,'indusa - High Cost'!$B:$B,$B$28)*10^12</f>
        <v>5295000000000</v>
      </c>
      <c r="D12" s="16">
        <f>SUMIFS('indusa - High Cost'!L:L,'indusa - High Cost'!$A:$A,'BIFUbC-heavy-or-residual-oil'!$A12,'indusa - High Cost'!$B:$B,$B$28)*10^12</f>
        <v>5683000000000</v>
      </c>
      <c r="E12" s="16">
        <f>SUMIFS('indusa - High Cost'!M:M,'indusa - High Cost'!$A:$A,'BIFUbC-heavy-or-residual-oil'!$A12,'indusa - High Cost'!$B:$B,$B$28)*10^12</f>
        <v>6006000000000</v>
      </c>
      <c r="F12" s="16">
        <f>SUMIFS('indusa - High Cost'!N:N,'indusa - High Cost'!$A:$A,'BIFUbC-heavy-or-residual-oil'!$A12,'indusa - High Cost'!$B:$B,$B$28)*10^12</f>
        <v>6263000000000</v>
      </c>
      <c r="G12" s="16">
        <f>SUMIFS('indusa - High Cost'!O:O,'indusa - High Cost'!$A:$A,'BIFUbC-heavy-or-residual-oil'!$A12,'indusa - High Cost'!$B:$B,$B$28)*10^12</f>
        <v>6535000000000</v>
      </c>
      <c r="H12" s="16">
        <f>SUMIFS('indusa - High Cost'!P:P,'indusa - High Cost'!$A:$A,'BIFUbC-heavy-or-residual-oil'!$A12,'indusa - High Cost'!$B:$B,$B$28)*10^12</f>
        <v>6819000000000</v>
      </c>
      <c r="I12" s="16">
        <f>SUMIFS('indusa - High Cost'!Q:Q,'indusa - High Cost'!$A:$A,'BIFUbC-heavy-or-residual-oil'!$A12,'indusa - High Cost'!$B:$B,$B$28)*10^12</f>
        <v>7089000000000</v>
      </c>
      <c r="J12" s="16">
        <f>SUMIFS('indusa - High Cost'!R:R,'indusa - High Cost'!$A:$A,'BIFUbC-heavy-or-residual-oil'!$A12,'indusa - High Cost'!$B:$B,$B$28)*10^12</f>
        <v>7334000000000</v>
      </c>
      <c r="K12" s="16">
        <f>SUMIFS('indusa - High Cost'!S:S,'indusa - High Cost'!$A:$A,'BIFUbC-heavy-or-residual-oil'!$A12,'indusa - High Cost'!$B:$B,$B$28)*10^12</f>
        <v>7541000000000</v>
      </c>
      <c r="L12" s="16">
        <f>SUMIFS('indusa - High Cost'!T:T,'indusa - High Cost'!$A:$A,'BIFUbC-heavy-or-residual-oil'!$A12,'indusa - High Cost'!$B:$B,$B$28)*10^12</f>
        <v>7750000000000</v>
      </c>
      <c r="M12" s="16">
        <f>SUMIFS('indusa - High Cost'!U:U,'indusa - High Cost'!$A:$A,'BIFUbC-heavy-or-residual-oil'!$A12,'indusa - High Cost'!$B:$B,$B$28)*10^12</f>
        <v>7901000000000</v>
      </c>
      <c r="N12" s="16">
        <f>SUMIFS('indusa - High Cost'!V:V,'indusa - High Cost'!$A:$A,'BIFUbC-heavy-or-residual-oil'!$A12,'indusa - High Cost'!$B:$B,$B$28)*10^12</f>
        <v>7994000000000</v>
      </c>
      <c r="O12" s="16">
        <f>SUMIFS('indusa - High Cost'!W:W,'indusa - High Cost'!$A:$A,'BIFUbC-heavy-or-residual-oil'!$A12,'indusa - High Cost'!$B:$B,$B$28)*10^12</f>
        <v>8093999999999.999</v>
      </c>
      <c r="P12" s="16">
        <f>SUMIFS('indusa - High Cost'!X:X,'indusa - High Cost'!$A:$A,'BIFUbC-heavy-or-residual-oil'!$A12,'indusa - High Cost'!$B:$B,$B$28)*10^12</f>
        <v>8182000000000</v>
      </c>
      <c r="Q12" s="16">
        <f>SUMIFS('indusa - High Cost'!Y:Y,'indusa - High Cost'!$A:$A,'BIFUbC-heavy-or-residual-oil'!$A12,'indusa - High Cost'!$B:$B,$B$28)*10^12</f>
        <v>8273999999999.999</v>
      </c>
      <c r="R12" s="16">
        <f>SUMIFS('indusa - High Cost'!Z:Z,'indusa - High Cost'!$A:$A,'BIFUbC-heavy-or-residual-oil'!$A12,'indusa - High Cost'!$B:$B,$B$28)*10^12</f>
        <v>8375999999999.999</v>
      </c>
      <c r="S12" s="16">
        <f>SUMIFS('indusa - High Cost'!AA:AA,'indusa - High Cost'!$A:$A,'BIFUbC-heavy-or-residual-oil'!$A12,'indusa - High Cost'!$B:$B,$B$28)*10^12</f>
        <v>8465999999999.999</v>
      </c>
      <c r="T12" s="16">
        <f>SUMIFS('indusa - High Cost'!AB:AB,'indusa - High Cost'!$A:$A,'BIFUbC-heavy-or-residual-oil'!$A12,'indusa - High Cost'!$B:$B,$B$28)*10^12</f>
        <v>8563000000000.001</v>
      </c>
      <c r="U12" s="16">
        <f>SUMIFS('indusa - High Cost'!AC:AC,'indusa - High Cost'!$A:$A,'BIFUbC-heavy-or-residual-oil'!$A12,'indusa - High Cost'!$B:$B,$B$28)*10^12</f>
        <v>8632999999999.999</v>
      </c>
      <c r="V12" s="16">
        <f>SUMIFS('indusa - High Cost'!AD:AD,'indusa - High Cost'!$A:$A,'BIFUbC-heavy-or-residual-oil'!$A12,'indusa - High Cost'!$B:$B,$B$28)*10^12</f>
        <v>8706000000000</v>
      </c>
      <c r="W12" s="16">
        <f>SUMIFS('indusa - High Cost'!AE:AE,'indusa - High Cost'!$A:$A,'BIFUbC-heavy-or-residual-oil'!$A12,'indusa - High Cost'!$B:$B,$B$28)*10^12</f>
        <v>8766999999999.999</v>
      </c>
      <c r="X12" s="16">
        <f>SUMIFS('indusa - High Cost'!AF:AF,'indusa - High Cost'!$A:$A,'BIFUbC-heavy-or-residual-oil'!$A12,'indusa - High Cost'!$B:$B,$B$28)*10^12</f>
        <v>8833000000000</v>
      </c>
      <c r="Y12" s="16">
        <f>SUMIFS('indusa - High Cost'!AG:AG,'indusa - High Cost'!$A:$A,'BIFUbC-heavy-or-residual-oil'!$A12,'indusa - High Cost'!$B:$B,$B$28)*10^12</f>
        <v>8909000000000</v>
      </c>
      <c r="Z12" s="16">
        <f>SUMIFS('indusa - High Cost'!AH:AH,'indusa - High Cost'!$A:$A,'BIFUbC-heavy-or-residual-oil'!$A12,'indusa - High Cost'!$B:$B,$B$28)*10^12</f>
        <v>8977000000000</v>
      </c>
      <c r="AA12" s="16">
        <f>SUMIFS('indusa - High Cost'!AI:AI,'indusa - High Cost'!$A:$A,'BIFUbC-heavy-or-residual-oil'!$A12,'indusa - High Cost'!$B:$B,$B$28)*10^12</f>
        <v>9051000000000</v>
      </c>
      <c r="AB12" s="16">
        <f>SUMIFS('indusa - High Cost'!AJ:AJ,'indusa - High Cost'!$A:$A,'BIFUbC-heavy-or-residual-oil'!$A12,'indusa - High Cost'!$B:$B,$B$28)*10^12</f>
        <v>9111000000000</v>
      </c>
    </row>
    <row r="13" spans="1:31" x14ac:dyDescent="0.25">
      <c r="A13" t="s">
        <v>110</v>
      </c>
      <c r="B13" s="16">
        <f>SUMIFS('indusa - High Cost'!J:J,'indusa - High Cost'!$A:$A,'BIFUbC-heavy-or-residual-oil'!$A13,'indusa - High Cost'!$B:$B,$B$28)*10^12</f>
        <v>0</v>
      </c>
      <c r="C13" s="16">
        <f>SUMIFS('indusa - High Cost'!K:K,'indusa - High Cost'!$A:$A,'BIFUbC-heavy-or-residual-oil'!$A13,'indusa - High Cost'!$B:$B,$B$28)*10^12</f>
        <v>0</v>
      </c>
      <c r="D13" s="16">
        <f>SUMIFS('indusa - High Cost'!L:L,'indusa - High Cost'!$A:$A,'BIFUbC-heavy-or-residual-oil'!$A13,'indusa - High Cost'!$B:$B,$B$28)*10^12</f>
        <v>0</v>
      </c>
      <c r="E13" s="16">
        <f>SUMIFS('indusa - High Cost'!M:M,'indusa - High Cost'!$A:$A,'BIFUbC-heavy-or-residual-oil'!$A13,'indusa - High Cost'!$B:$B,$B$28)*10^12</f>
        <v>0</v>
      </c>
      <c r="F13" s="16">
        <f>SUMIFS('indusa - High Cost'!N:N,'indusa - High Cost'!$A:$A,'BIFUbC-heavy-or-residual-oil'!$A13,'indusa - High Cost'!$B:$B,$B$28)*10^12</f>
        <v>0</v>
      </c>
      <c r="G13" s="16">
        <f>SUMIFS('indusa - High Cost'!O:O,'indusa - High Cost'!$A:$A,'BIFUbC-heavy-or-residual-oil'!$A13,'indusa - High Cost'!$B:$B,$B$28)*10^12</f>
        <v>0</v>
      </c>
      <c r="H13" s="16">
        <f>SUMIFS('indusa - High Cost'!P:P,'indusa - High Cost'!$A:$A,'BIFUbC-heavy-or-residual-oil'!$A13,'indusa - High Cost'!$B:$B,$B$28)*10^12</f>
        <v>0</v>
      </c>
      <c r="I13" s="16">
        <f>SUMIFS('indusa - High Cost'!Q:Q,'indusa - High Cost'!$A:$A,'BIFUbC-heavy-or-residual-oil'!$A13,'indusa - High Cost'!$B:$B,$B$28)*10^12</f>
        <v>0</v>
      </c>
      <c r="J13" s="16">
        <f>SUMIFS('indusa - High Cost'!R:R,'indusa - High Cost'!$A:$A,'BIFUbC-heavy-or-residual-oil'!$A13,'indusa - High Cost'!$B:$B,$B$28)*10^12</f>
        <v>0</v>
      </c>
      <c r="K13" s="16">
        <f>SUMIFS('indusa - High Cost'!S:S,'indusa - High Cost'!$A:$A,'BIFUbC-heavy-or-residual-oil'!$A13,'indusa - High Cost'!$B:$B,$B$28)*10^12</f>
        <v>0</v>
      </c>
      <c r="L13" s="16">
        <f>SUMIFS('indusa - High Cost'!T:T,'indusa - High Cost'!$A:$A,'BIFUbC-heavy-or-residual-oil'!$A13,'indusa - High Cost'!$B:$B,$B$28)*10^12</f>
        <v>0</v>
      </c>
      <c r="M13" s="16">
        <f>SUMIFS('indusa - High Cost'!U:U,'indusa - High Cost'!$A:$A,'BIFUbC-heavy-or-residual-oil'!$A13,'indusa - High Cost'!$B:$B,$B$28)*10^12</f>
        <v>0</v>
      </c>
      <c r="N13" s="16">
        <f>SUMIFS('indusa - High Cost'!V:V,'indusa - High Cost'!$A:$A,'BIFUbC-heavy-or-residual-oil'!$A13,'indusa - High Cost'!$B:$B,$B$28)*10^12</f>
        <v>0</v>
      </c>
      <c r="O13" s="16">
        <f>SUMIFS('indusa - High Cost'!W:W,'indusa - High Cost'!$A:$A,'BIFUbC-heavy-or-residual-oil'!$A13,'indusa - High Cost'!$B:$B,$B$28)*10^12</f>
        <v>0</v>
      </c>
      <c r="P13" s="16">
        <f>SUMIFS('indusa - High Cost'!X:X,'indusa - High Cost'!$A:$A,'BIFUbC-heavy-or-residual-oil'!$A13,'indusa - High Cost'!$B:$B,$B$28)*10^12</f>
        <v>0</v>
      </c>
      <c r="Q13" s="16">
        <f>SUMIFS('indusa - High Cost'!Y:Y,'indusa - High Cost'!$A:$A,'BIFUbC-heavy-or-residual-oil'!$A13,'indusa - High Cost'!$B:$B,$B$28)*10^12</f>
        <v>0</v>
      </c>
      <c r="R13" s="16">
        <f>SUMIFS('indusa - High Cost'!Z:Z,'indusa - High Cost'!$A:$A,'BIFUbC-heavy-or-residual-oil'!$A13,'indusa - High Cost'!$B:$B,$B$28)*10^12</f>
        <v>0</v>
      </c>
      <c r="S13" s="16">
        <f>SUMIFS('indusa - High Cost'!AA:AA,'indusa - High Cost'!$A:$A,'BIFUbC-heavy-or-residual-oil'!$A13,'indusa - High Cost'!$B:$B,$B$28)*10^12</f>
        <v>0</v>
      </c>
      <c r="T13" s="16">
        <f>SUMIFS('indusa - High Cost'!AB:AB,'indusa - High Cost'!$A:$A,'BIFUbC-heavy-or-residual-oil'!$A13,'indusa - High Cost'!$B:$B,$B$28)*10^12</f>
        <v>0</v>
      </c>
      <c r="U13" s="16">
        <f>SUMIFS('indusa - High Cost'!AC:AC,'indusa - High Cost'!$A:$A,'BIFUbC-heavy-or-residual-oil'!$A13,'indusa - High Cost'!$B:$B,$B$28)*10^12</f>
        <v>0</v>
      </c>
      <c r="V13" s="16">
        <f>SUMIFS('indusa - High Cost'!AD:AD,'indusa - High Cost'!$A:$A,'BIFUbC-heavy-or-residual-oil'!$A13,'indusa - High Cost'!$B:$B,$B$28)*10^12</f>
        <v>0</v>
      </c>
      <c r="W13" s="16">
        <f>SUMIFS('indusa - High Cost'!AE:AE,'indusa - High Cost'!$A:$A,'BIFUbC-heavy-or-residual-oil'!$A13,'indusa - High Cost'!$B:$B,$B$28)*10^12</f>
        <v>0</v>
      </c>
      <c r="X13" s="16">
        <f>SUMIFS('indusa - High Cost'!AF:AF,'indusa - High Cost'!$A:$A,'BIFUbC-heavy-or-residual-oil'!$A13,'indusa - High Cost'!$B:$B,$B$28)*10^12</f>
        <v>0</v>
      </c>
      <c r="Y13" s="16">
        <f>SUMIFS('indusa - High Cost'!AG:AG,'indusa - High Cost'!$A:$A,'BIFUbC-heavy-or-residual-oil'!$A13,'indusa - High Cost'!$B:$B,$B$28)*10^12</f>
        <v>0</v>
      </c>
      <c r="Z13" s="16">
        <f>SUMIFS('indusa - High Cost'!AH:AH,'indusa - High Cost'!$A:$A,'BIFUbC-heavy-or-residual-oil'!$A13,'indusa - High Cost'!$B:$B,$B$28)*10^12</f>
        <v>0</v>
      </c>
      <c r="AA13" s="16">
        <f>SUMIFS('indusa - High Cost'!AI:AI,'indusa - High Cost'!$A:$A,'BIFUbC-heavy-or-residual-oil'!$A13,'indusa - High Cost'!$B:$B,$B$28)*10^12</f>
        <v>0</v>
      </c>
      <c r="AB13" s="16">
        <f>SUMIFS('indusa - High Cost'!AJ:AJ,'indusa - High Cost'!$A:$A,'BIFUbC-heavy-or-residual-oil'!$A13,'indusa - High Cost'!$B:$B,$B$28)*10^12</f>
        <v>0</v>
      </c>
    </row>
    <row r="14" spans="1:31" x14ac:dyDescent="0.25">
      <c r="A14" t="s">
        <v>111</v>
      </c>
      <c r="B14" s="16">
        <f>SUMIFS('indusa - High Cost'!J:J,'indusa - High Cost'!$A:$A,'BIFUbC-heavy-or-residual-oil'!$A14,'indusa - High Cost'!$B:$B,$B$28)*10^12</f>
        <v>43224000000000</v>
      </c>
      <c r="C14" s="16">
        <f>SUMIFS('indusa - High Cost'!K:K,'indusa - High Cost'!$A:$A,'BIFUbC-heavy-or-residual-oil'!$A14,'indusa - High Cost'!$B:$B,$B$28)*10^12</f>
        <v>47269000000000</v>
      </c>
      <c r="D14" s="16">
        <f>SUMIFS('indusa - High Cost'!L:L,'indusa - High Cost'!$A:$A,'BIFUbC-heavy-or-residual-oil'!$A14,'indusa - High Cost'!$B:$B,$B$28)*10^12</f>
        <v>51031000000000</v>
      </c>
      <c r="E14" s="16">
        <f>SUMIFS('indusa - High Cost'!M:M,'indusa - High Cost'!$A:$A,'BIFUbC-heavy-or-residual-oil'!$A14,'indusa - High Cost'!$B:$B,$B$28)*10^12</f>
        <v>54959000000000</v>
      </c>
      <c r="F14" s="16">
        <f>SUMIFS('indusa - High Cost'!N:N,'indusa - High Cost'!$A:$A,'BIFUbC-heavy-or-residual-oil'!$A14,'indusa - High Cost'!$B:$B,$B$28)*10^12</f>
        <v>58574000000000</v>
      </c>
      <c r="G14" s="16">
        <f>SUMIFS('indusa - High Cost'!O:O,'indusa - High Cost'!$A:$A,'BIFUbC-heavy-or-residual-oil'!$A14,'indusa - High Cost'!$B:$B,$B$28)*10^12</f>
        <v>60269000000000</v>
      </c>
      <c r="H14" s="16">
        <f>SUMIFS('indusa - High Cost'!P:P,'indusa - High Cost'!$A:$A,'BIFUbC-heavy-or-residual-oil'!$A14,'indusa - High Cost'!$B:$B,$B$28)*10^12</f>
        <v>61980000000000</v>
      </c>
      <c r="I14" s="16">
        <f>SUMIFS('indusa - High Cost'!Q:Q,'indusa - High Cost'!$A:$A,'BIFUbC-heavy-or-residual-oil'!$A14,'indusa - High Cost'!$B:$B,$B$28)*10^12</f>
        <v>63683000000000</v>
      </c>
      <c r="J14" s="16">
        <f>SUMIFS('indusa - High Cost'!R:R,'indusa - High Cost'!$A:$A,'BIFUbC-heavy-or-residual-oil'!$A14,'indusa - High Cost'!$B:$B,$B$28)*10^12</f>
        <v>65203999999999.992</v>
      </c>
      <c r="K14" s="16">
        <f>SUMIFS('indusa - High Cost'!S:S,'indusa - High Cost'!$A:$A,'BIFUbC-heavy-or-residual-oil'!$A14,'indusa - High Cost'!$B:$B,$B$28)*10^12</f>
        <v>66399999999999.992</v>
      </c>
      <c r="L14" s="16">
        <f>SUMIFS('indusa - High Cost'!T:T,'indusa - High Cost'!$A:$A,'BIFUbC-heavy-or-residual-oil'!$A14,'indusa - High Cost'!$B:$B,$B$28)*10^12</f>
        <v>67296000000000.008</v>
      </c>
      <c r="M14" s="16">
        <f>SUMIFS('indusa - High Cost'!U:U,'indusa - High Cost'!$A:$A,'BIFUbC-heavy-or-residual-oil'!$A14,'indusa - High Cost'!$B:$B,$B$28)*10^12</f>
        <v>67902000000000</v>
      </c>
      <c r="N14" s="16">
        <f>SUMIFS('indusa - High Cost'!V:V,'indusa - High Cost'!$A:$A,'BIFUbC-heavy-or-residual-oil'!$A14,'indusa - High Cost'!$B:$B,$B$28)*10^12</f>
        <v>68213000000000.008</v>
      </c>
      <c r="O14" s="16">
        <f>SUMIFS('indusa - High Cost'!W:W,'indusa - High Cost'!$A:$A,'BIFUbC-heavy-or-residual-oil'!$A14,'indusa - High Cost'!$B:$B,$B$28)*10^12</f>
        <v>68414000000000</v>
      </c>
      <c r="P14" s="16">
        <f>SUMIFS('indusa - High Cost'!X:X,'indusa - High Cost'!$A:$A,'BIFUbC-heavy-or-residual-oil'!$A14,'indusa - High Cost'!$B:$B,$B$28)*10^12</f>
        <v>68687000000000</v>
      </c>
      <c r="Q14" s="16">
        <f>SUMIFS('indusa - High Cost'!Y:Y,'indusa - High Cost'!$A:$A,'BIFUbC-heavy-or-residual-oil'!$A14,'indusa - High Cost'!$B:$B,$B$28)*10^12</f>
        <v>68519000000000.008</v>
      </c>
      <c r="R14" s="16">
        <f>SUMIFS('indusa - High Cost'!Z:Z,'indusa - High Cost'!$A:$A,'BIFUbC-heavy-or-residual-oil'!$A14,'indusa - High Cost'!$B:$B,$B$28)*10^12</f>
        <v>68250000000000</v>
      </c>
      <c r="S14" s="16">
        <f>SUMIFS('indusa - High Cost'!AA:AA,'indusa - High Cost'!$A:$A,'BIFUbC-heavy-or-residual-oil'!$A14,'indusa - High Cost'!$B:$B,$B$28)*10^12</f>
        <v>67871000000000.008</v>
      </c>
      <c r="T14" s="16">
        <f>SUMIFS('indusa - High Cost'!AB:AB,'indusa - High Cost'!$A:$A,'BIFUbC-heavy-or-residual-oil'!$A14,'indusa - High Cost'!$B:$B,$B$28)*10^12</f>
        <v>67330000000000</v>
      </c>
      <c r="U14" s="16">
        <f>SUMIFS('indusa - High Cost'!AC:AC,'indusa - High Cost'!$A:$A,'BIFUbC-heavy-or-residual-oil'!$A14,'indusa - High Cost'!$B:$B,$B$28)*10^12</f>
        <v>66590000000000</v>
      </c>
      <c r="V14" s="16">
        <f>SUMIFS('indusa - High Cost'!AD:AD,'indusa - High Cost'!$A:$A,'BIFUbC-heavy-or-residual-oil'!$A14,'indusa - High Cost'!$B:$B,$B$28)*10^12</f>
        <v>65697000000000</v>
      </c>
      <c r="W14" s="16">
        <f>SUMIFS('indusa - High Cost'!AE:AE,'indusa - High Cost'!$A:$A,'BIFUbC-heavy-or-residual-oil'!$A14,'indusa - High Cost'!$B:$B,$B$28)*10^12</f>
        <v>64966000000000.008</v>
      </c>
      <c r="X14" s="16">
        <f>SUMIFS('indusa - High Cost'!AF:AF,'indusa - High Cost'!$A:$A,'BIFUbC-heavy-or-residual-oil'!$A14,'indusa - High Cost'!$B:$B,$B$28)*10^12</f>
        <v>64379999999999.992</v>
      </c>
      <c r="Y14" s="16">
        <f>SUMIFS('indusa - High Cost'!AG:AG,'indusa - High Cost'!$A:$A,'BIFUbC-heavy-or-residual-oil'!$A14,'indusa - High Cost'!$B:$B,$B$28)*10^12</f>
        <v>63879999999999.992</v>
      </c>
      <c r="Z14" s="16">
        <f>SUMIFS('indusa - High Cost'!AH:AH,'indusa - High Cost'!$A:$A,'BIFUbC-heavy-or-residual-oil'!$A14,'indusa - High Cost'!$B:$B,$B$28)*10^12</f>
        <v>63440000000000</v>
      </c>
      <c r="AA14" s="16">
        <f>SUMIFS('indusa - High Cost'!AI:AI,'indusa - High Cost'!$A:$A,'BIFUbC-heavy-or-residual-oil'!$A14,'indusa - High Cost'!$B:$B,$B$28)*10^12</f>
        <v>62882000000000.008</v>
      </c>
      <c r="AB14" s="16">
        <f>SUMIFS('indusa - High Cost'!AJ:AJ,'indusa - High Cost'!$A:$A,'BIFUbC-heavy-or-residual-oil'!$A14,'indusa - High Cost'!$B:$B,$B$28)*10^12</f>
        <v>61852000000000</v>
      </c>
    </row>
    <row r="15" spans="1:31" x14ac:dyDescent="0.25">
      <c r="A15" t="s">
        <v>112</v>
      </c>
      <c r="B15" s="16">
        <f>SUMIFS('indusa - High Cost'!J:J,'indusa - High Cost'!$A:$A,'BIFUbC-heavy-or-residual-oil'!$A15,'indusa - High Cost'!$B:$B,$B$28)*10^12+SUMIFS('indusa - High Cost'!J:J,'indusa - High Cost'!$A:$A,"Primary Metals",'indusa - High Cost'!$B:$B,$B$28)*10^12*'Foundries Split'!$C18</f>
        <v>1200555765855.6729</v>
      </c>
      <c r="C15" s="16">
        <f>SUMIFS('indusa - High Cost'!K:K,'indusa - High Cost'!$A:$A,'BIFUbC-heavy-or-residual-oil'!$A15,'indusa - High Cost'!$B:$B,$B$28)*10^12+SUMIFS('indusa - High Cost'!K:K,'indusa - High Cost'!$A:$A,"Primary Metals",'indusa - High Cost'!$B:$B,$B$28)*10^12*'Foundries Split'!$C18</f>
        <v>1257574245500.5334</v>
      </c>
      <c r="D15" s="16">
        <f>SUMIFS('indusa - High Cost'!L:L,'indusa - High Cost'!$A:$A,'BIFUbC-heavy-or-residual-oil'!$A15,'indusa - High Cost'!$B:$B,$B$28)*10^12+SUMIFS('indusa - High Cost'!L:L,'indusa - High Cost'!$A:$A,"Primary Metals",'indusa - High Cost'!$B:$B,$B$28)*10^12*'Foundries Split'!$C18</f>
        <v>1305542172820.8127</v>
      </c>
      <c r="E15" s="16">
        <f>SUMIFS('indusa - High Cost'!M:M,'indusa - High Cost'!$A:$A,'BIFUbC-heavy-or-residual-oil'!$A15,'indusa - High Cost'!$B:$B,$B$28)*10^12+SUMIFS('indusa - High Cost'!M:M,'indusa - High Cost'!$A:$A,"Primary Metals",'indusa - High Cost'!$B:$B,$B$28)*10^12*'Foundries Split'!$C18</f>
        <v>1365954609587.3911</v>
      </c>
      <c r="F15" s="16">
        <f>SUMIFS('indusa - High Cost'!N:N,'indusa - High Cost'!$A:$A,'BIFUbC-heavy-or-residual-oil'!$A15,'indusa - High Cost'!$B:$B,$B$28)*10^12+SUMIFS('indusa - High Cost'!N:N,'indusa - High Cost'!$A:$A,"Primary Metals",'indusa - High Cost'!$B:$B,$B$28)*10^12*'Foundries Split'!$C18</f>
        <v>1421615506383.5645</v>
      </c>
      <c r="G15" s="16">
        <f>SUMIFS('indusa - High Cost'!O:O,'indusa - High Cost'!$A:$A,'BIFUbC-heavy-or-residual-oil'!$A15,'indusa - High Cost'!$B:$B,$B$28)*10^12+SUMIFS('indusa - High Cost'!O:O,'indusa - High Cost'!$A:$A,"Primary Metals",'indusa - High Cost'!$B:$B,$B$28)*10^12*'Foundries Split'!$C18</f>
        <v>1472524863209.3328</v>
      </c>
      <c r="H15" s="16">
        <f>SUMIFS('indusa - High Cost'!P:P,'indusa - High Cost'!$A:$A,'BIFUbC-heavy-or-residual-oil'!$A15,'indusa - High Cost'!$B:$B,$B$28)*10^12+SUMIFS('indusa - High Cost'!P:P,'indusa - High Cost'!$A:$A,"Primary Metals",'indusa - High Cost'!$B:$B,$B$28)*10^12*'Foundries Split'!$C18</f>
        <v>1519587735297.1541</v>
      </c>
      <c r="I15" s="16">
        <f>SUMIFS('indusa - High Cost'!Q:Q,'indusa - High Cost'!$A:$A,'BIFUbC-heavy-or-residual-oil'!$A15,'indusa - High Cost'!$B:$B,$B$28)*10^12+SUMIFS('indusa - High Cost'!Q:Q,'indusa - High Cost'!$A:$A,"Primary Metals",'indusa - High Cost'!$B:$B,$B$28)*10^12*'Foundries Split'!$C18</f>
        <v>1562351595030.7993</v>
      </c>
      <c r="J15" s="16">
        <f>SUMIFS('indusa - High Cost'!R:R,'indusa - High Cost'!$A:$A,'BIFUbC-heavy-or-residual-oil'!$A15,'indusa - High Cost'!$B:$B,$B$28)*10^12+SUMIFS('indusa - High Cost'!R:R,'indusa - High Cost'!$A:$A,"Primary Metals",'indusa - High Cost'!$B:$B,$B$28)*10^12*'Foundries Split'!$C18</f>
        <v>1600816442410.2688</v>
      </c>
      <c r="K15" s="16">
        <f>SUMIFS('indusa - High Cost'!S:S,'indusa - High Cost'!$A:$A,'BIFUbC-heavy-or-residual-oil'!$A15,'indusa - High Cost'!$B:$B,$B$28)*10^12+SUMIFS('indusa - High Cost'!S:S,'indusa - High Cost'!$A:$A,"Primary Metals",'indusa - High Cost'!$B:$B,$B$28)*10^12*'Foundries Split'!$C18</f>
        <v>1634077222203.104</v>
      </c>
      <c r="L15" s="16">
        <f>SUMIFS('indusa - High Cost'!T:T,'indusa - High Cost'!$A:$A,'BIFUbC-heavy-or-residual-oil'!$A15,'indusa - High Cost'!$B:$B,$B$28)*10^12+SUMIFS('indusa - High Cost'!T:T,'indusa - High Cost'!$A:$A,"Primary Metals",'indusa - High Cost'!$B:$B,$B$28)*10^12*'Foundries Split'!$C18</f>
        <v>1661002615368.7327</v>
      </c>
      <c r="M15" s="16">
        <f>SUMIFS('indusa - High Cost'!U:U,'indusa - High Cost'!$A:$A,'BIFUbC-heavy-or-residual-oil'!$A15,'indusa - High Cost'!$B:$B,$B$28)*10^12+SUMIFS('indusa - High Cost'!U:U,'indusa - High Cost'!$A:$A,"Primary Metals",'indusa - High Cost'!$B:$B,$B$28)*10^12*'Foundries Split'!$C18</f>
        <v>1682045149523.3835</v>
      </c>
      <c r="N15" s="16">
        <f>SUMIFS('indusa - High Cost'!V:V,'indusa - High Cost'!$A:$A,'BIFUbC-heavy-or-residual-oil'!$A15,'indusa - High Cost'!$B:$B,$B$28)*10^12+SUMIFS('indusa - High Cost'!V:V,'indusa - High Cost'!$A:$A,"Primary Metals",'indusa - High Cost'!$B:$B,$B$28)*10^12*'Foundries Split'!$C18</f>
        <v>1695620978010.2551</v>
      </c>
      <c r="O15" s="16">
        <f>SUMIFS('indusa - High Cost'!W:W,'indusa - High Cost'!$A:$A,'BIFUbC-heavy-or-residual-oil'!$A15,'indusa - High Cost'!$B:$B,$B$28)*10^12+SUMIFS('indusa - High Cost'!W:W,'indusa - High Cost'!$A:$A,"Primary Metals",'indusa - High Cost'!$B:$B,$B$28)*10^12*'Foundries Split'!$C18</f>
        <v>1706255376991.6377</v>
      </c>
      <c r="P15" s="16">
        <f>SUMIFS('indusa - High Cost'!X:X,'indusa - High Cost'!$A:$A,'BIFUbC-heavy-or-residual-oil'!$A15,'indusa - High Cost'!$B:$B,$B$28)*10^12+SUMIFS('indusa - High Cost'!X:X,'indusa - High Cost'!$A:$A,"Primary Metals",'indusa - High Cost'!$B:$B,$B$28)*10^12*'Foundries Split'!$C18</f>
        <v>1717116039781.135</v>
      </c>
      <c r="Q15" s="16">
        <f>SUMIFS('indusa - High Cost'!Y:Y,'indusa - High Cost'!$A:$A,'BIFUbC-heavy-or-residual-oil'!$A15,'indusa - High Cost'!$B:$B,$B$28)*10^12+SUMIFS('indusa - High Cost'!Y:Y,'indusa - High Cost'!$A:$A,"Primary Metals",'indusa - High Cost'!$B:$B,$B$28)*10^12*'Foundries Split'!$C18</f>
        <v>1727750438762.5176</v>
      </c>
      <c r="R15" s="16">
        <f>SUMIFS('indusa - High Cost'!Z:Z,'indusa - High Cost'!$A:$A,'BIFUbC-heavy-or-residual-oil'!$A15,'indusa - High Cost'!$B:$B,$B$28)*10^12+SUMIFS('indusa - High Cost'!Z:Z,'indusa - High Cost'!$A:$A,"Primary Metals",'indusa - High Cost'!$B:$B,$B$28)*10^12*'Foundries Split'!$C18</f>
        <v>1739742420592.5874</v>
      </c>
      <c r="S15" s="16">
        <f>SUMIFS('indusa - High Cost'!AA:AA,'indusa - High Cost'!$A:$A,'BIFUbC-heavy-or-residual-oil'!$A15,'indusa - High Cost'!$B:$B,$B$28)*10^12+SUMIFS('indusa - High Cost'!AA:AA,'indusa - High Cost'!$A:$A,"Primary Metals",'indusa - High Cost'!$B:$B,$B$28)*10^12*'Foundries Split'!$C18</f>
        <v>1751508138614.5427</v>
      </c>
      <c r="T15" s="16">
        <f>SUMIFS('indusa - High Cost'!AB:AB,'indusa - High Cost'!$A:$A,'BIFUbC-heavy-or-residual-oil'!$A15,'indusa - High Cost'!$B:$B,$B$28)*10^12+SUMIFS('indusa - High Cost'!AB:AB,'indusa - High Cost'!$A:$A,"Primary Metals",'indusa - High Cost'!$B:$B,$B$28)*10^12*'Foundries Split'!$C18</f>
        <v>1761690009979.6965</v>
      </c>
      <c r="U15" s="16">
        <f>SUMIFS('indusa - High Cost'!AC:AC,'indusa - High Cost'!$A:$A,'BIFUbC-heavy-or-residual-oil'!$A15,'indusa - High Cost'!$B:$B,$B$28)*10^12+SUMIFS('indusa - High Cost'!AC:AC,'indusa - High Cost'!$A:$A,"Primary Metals",'indusa - High Cost'!$B:$B,$B$28)*10^12*'Foundries Split'!$C18</f>
        <v>1771871881344.8501</v>
      </c>
      <c r="V15" s="16">
        <f>SUMIFS('indusa - High Cost'!AD:AD,'indusa - High Cost'!$A:$A,'BIFUbC-heavy-or-residual-oil'!$A15,'indusa - High Cost'!$B:$B,$B$28)*10^12+SUMIFS('indusa - High Cost'!AD:AD,'indusa - High Cost'!$A:$A,"Primary Metals",'indusa - High Cost'!$B:$B,$B$28)*10^12*'Foundries Split'!$C18</f>
        <v>1782732544134.3474</v>
      </c>
      <c r="W15" s="16">
        <f>SUMIFS('indusa - High Cost'!AE:AE,'indusa - High Cost'!$A:$A,'BIFUbC-heavy-or-residual-oil'!$A15,'indusa - High Cost'!$B:$B,$B$28)*10^12+SUMIFS('indusa - High Cost'!AE:AE,'indusa - High Cost'!$A:$A,"Primary Metals",'indusa - High Cost'!$B:$B,$B$28)*10^12*'Foundries Split'!$C18</f>
        <v>1793819470731.9592</v>
      </c>
      <c r="X15" s="16">
        <f>SUMIFS('indusa - High Cost'!AF:AF,'indusa - High Cost'!$A:$A,'BIFUbC-heavy-or-residual-oil'!$A15,'indusa - High Cost'!$B:$B,$B$28)*10^12+SUMIFS('indusa - High Cost'!AF:AF,'indusa - High Cost'!$A:$A,"Primary Metals",'indusa - High Cost'!$B:$B,$B$28)*10^12*'Foundries Split'!$C18</f>
        <v>1804680133521.4563</v>
      </c>
      <c r="Y15" s="16">
        <f>SUMIFS('indusa - High Cost'!AG:AG,'indusa - High Cost'!$A:$A,'BIFUbC-heavy-or-residual-oil'!$A15,'indusa - High Cost'!$B:$B,$B$28)*10^12+SUMIFS('indusa - High Cost'!AG:AG,'indusa - High Cost'!$A:$A,"Primary Metals",'indusa - High Cost'!$B:$B,$B$28)*10^12*'Foundries Split'!$C18</f>
        <v>1815767060119.0681</v>
      </c>
      <c r="Z15" s="16">
        <f>SUMIFS('indusa - High Cost'!AH:AH,'indusa - High Cost'!$A:$A,'BIFUbC-heavy-or-residual-oil'!$A15,'indusa - High Cost'!$B:$B,$B$28)*10^12+SUMIFS('indusa - High Cost'!AH:AH,'indusa - High Cost'!$A:$A,"Primary Metals",'indusa - High Cost'!$B:$B,$B$28)*10^12*'Foundries Split'!$C18</f>
        <v>1826175195292.3362</v>
      </c>
      <c r="AA15" s="16">
        <f>SUMIFS('indusa - High Cost'!AI:AI,'indusa - High Cost'!$A:$A,'BIFUbC-heavy-or-residual-oil'!$A15,'indusa - High Cost'!$B:$B,$B$28)*10^12+SUMIFS('indusa - High Cost'!AI:AI,'indusa - High Cost'!$A:$A,"Primary Metals",'indusa - High Cost'!$B:$B,$B$28)*10^12*'Foundries Split'!$C18</f>
        <v>1836130802849.3755</v>
      </c>
      <c r="AB15" s="16">
        <f>SUMIFS('indusa - High Cost'!AJ:AJ,'indusa - High Cost'!$A:$A,'BIFUbC-heavy-or-residual-oil'!$A15,'indusa - High Cost'!$B:$B,$B$28)*10^12+SUMIFS('indusa - High Cost'!AJ:AJ,'indusa - High Cost'!$A:$A,"Primary Metals",'indusa - High Cost'!$B:$B,$B$28)*10^12*'Foundries Split'!$C18</f>
        <v>1845407618982.0713</v>
      </c>
      <c r="AC15" s="16"/>
    </row>
    <row r="16" spans="1:31" x14ac:dyDescent="0.25">
      <c r="A16" t="s">
        <v>113</v>
      </c>
      <c r="B16" s="16">
        <f>SUMIFS('indusa - High Cost'!J:J,'indusa - High Cost'!$A:$A,'BIFUbC-heavy-or-residual-oil'!$A16,'indusa - High Cost'!$B:$B,$B$28)*10^12+SUMIFS('indusa - High Cost'!J:J,'indusa - High Cost'!$A:$A,"Primary Metals",'indusa - High Cost'!$B:$B,$B$28)*10^12*'Foundries Split'!$C19</f>
        <v>4105444234144.3271</v>
      </c>
      <c r="C16" s="16">
        <f>SUMIFS('indusa - High Cost'!K:K,'indusa - High Cost'!$A:$A,'BIFUbC-heavy-or-residual-oil'!$A16,'indusa - High Cost'!$B:$B,$B$28)*10^12+SUMIFS('indusa - High Cost'!K:K,'indusa - High Cost'!$A:$A,"Primary Metals",'indusa - High Cost'!$B:$B,$B$28)*10^12*'Foundries Split'!$C19</f>
        <v>4300425754499.4668</v>
      </c>
      <c r="D16" s="16">
        <f>SUMIFS('indusa - High Cost'!L:L,'indusa - High Cost'!$A:$A,'BIFUbC-heavy-or-residual-oil'!$A16,'indusa - High Cost'!$B:$B,$B$28)*10^12+SUMIFS('indusa - High Cost'!L:L,'indusa - High Cost'!$A:$A,"Primary Metals",'indusa - High Cost'!$B:$B,$B$28)*10^12*'Foundries Split'!$C19</f>
        <v>4464457827179.1875</v>
      </c>
      <c r="E16" s="16">
        <f>SUMIFS('indusa - High Cost'!M:M,'indusa - High Cost'!$A:$A,'BIFUbC-heavy-or-residual-oil'!$A16,'indusa - High Cost'!$B:$B,$B$28)*10^12+SUMIFS('indusa - High Cost'!M:M,'indusa - High Cost'!$A:$A,"Primary Metals",'indusa - High Cost'!$B:$B,$B$28)*10^12*'Foundries Split'!$C19</f>
        <v>4671045390412.6084</v>
      </c>
      <c r="F16" s="16">
        <f>SUMIFS('indusa - High Cost'!N:N,'indusa - High Cost'!$A:$A,'BIFUbC-heavy-or-residual-oil'!$A16,'indusa - High Cost'!$B:$B,$B$28)*10^12+SUMIFS('indusa - High Cost'!N:N,'indusa - High Cost'!$A:$A,"Primary Metals",'indusa - High Cost'!$B:$B,$B$28)*10^12*'Foundries Split'!$C19</f>
        <v>4861384493616.4355</v>
      </c>
      <c r="G16" s="16">
        <f>SUMIFS('indusa - High Cost'!O:O,'indusa - High Cost'!$A:$A,'BIFUbC-heavy-or-residual-oil'!$A16,'indusa - High Cost'!$B:$B,$B$28)*10^12+SUMIFS('indusa - High Cost'!O:O,'indusa - High Cost'!$A:$A,"Primary Metals",'indusa - High Cost'!$B:$B,$B$28)*10^12*'Foundries Split'!$C19</f>
        <v>5035475136790.667</v>
      </c>
      <c r="H16" s="16">
        <f>SUMIFS('indusa - High Cost'!P:P,'indusa - High Cost'!$A:$A,'BIFUbC-heavy-or-residual-oil'!$A16,'indusa - High Cost'!$B:$B,$B$28)*10^12+SUMIFS('indusa - High Cost'!P:P,'indusa - High Cost'!$A:$A,"Primary Metals",'indusa - High Cost'!$B:$B,$B$28)*10^12*'Foundries Split'!$C19</f>
        <v>5196412264702.8457</v>
      </c>
      <c r="I16" s="16">
        <f>SUMIFS('indusa - High Cost'!Q:Q,'indusa - High Cost'!$A:$A,'BIFUbC-heavy-or-residual-oil'!$A16,'indusa - High Cost'!$B:$B,$B$28)*10^12+SUMIFS('indusa - High Cost'!Q:Q,'indusa - High Cost'!$A:$A,"Primary Metals",'indusa - High Cost'!$B:$B,$B$28)*10^12*'Foundries Split'!$C19</f>
        <v>5342648404969.2002</v>
      </c>
      <c r="J16" s="16">
        <f>SUMIFS('indusa - High Cost'!R:R,'indusa - High Cost'!$A:$A,'BIFUbC-heavy-or-residual-oil'!$A16,'indusa - High Cost'!$B:$B,$B$28)*10^12+SUMIFS('indusa - High Cost'!R:R,'indusa - High Cost'!$A:$A,"Primary Metals",'indusa - High Cost'!$B:$B,$B$28)*10^12*'Foundries Split'!$C19</f>
        <v>5474183557589.7314</v>
      </c>
      <c r="K16" s="16">
        <f>SUMIFS('indusa - High Cost'!S:S,'indusa - High Cost'!$A:$A,'BIFUbC-heavy-or-residual-oil'!$A16,'indusa - High Cost'!$B:$B,$B$28)*10^12+SUMIFS('indusa - High Cost'!S:S,'indusa - High Cost'!$A:$A,"Primary Metals",'indusa - High Cost'!$B:$B,$B$28)*10^12*'Foundries Split'!$C19</f>
        <v>5587922777796.8955</v>
      </c>
      <c r="L16" s="16">
        <f>SUMIFS('indusa - High Cost'!T:T,'indusa - High Cost'!$A:$A,'BIFUbC-heavy-or-residual-oil'!$A16,'indusa - High Cost'!$B:$B,$B$28)*10^12+SUMIFS('indusa - High Cost'!T:T,'indusa - High Cost'!$A:$A,"Primary Metals",'indusa - High Cost'!$B:$B,$B$28)*10^12*'Foundries Split'!$C19</f>
        <v>5679997384631.2676</v>
      </c>
      <c r="M16" s="16">
        <f>SUMIFS('indusa - High Cost'!U:U,'indusa - High Cost'!$A:$A,'BIFUbC-heavy-or-residual-oil'!$A16,'indusa - High Cost'!$B:$B,$B$28)*10^12+SUMIFS('indusa - High Cost'!U:U,'indusa - High Cost'!$A:$A,"Primary Metals",'indusa - High Cost'!$B:$B,$B$28)*10^12*'Foundries Split'!$C19</f>
        <v>5751954850476.6162</v>
      </c>
      <c r="N16" s="16">
        <f>SUMIFS('indusa - High Cost'!V:V,'indusa - High Cost'!$A:$A,'BIFUbC-heavy-or-residual-oil'!$A16,'indusa - High Cost'!$B:$B,$B$28)*10^12+SUMIFS('indusa - High Cost'!V:V,'indusa - High Cost'!$A:$A,"Primary Metals",'indusa - High Cost'!$B:$B,$B$28)*10^12*'Foundries Split'!$C19</f>
        <v>5798379021989.7451</v>
      </c>
      <c r="O16" s="16">
        <f>SUMIFS('indusa - High Cost'!W:W,'indusa - High Cost'!$A:$A,'BIFUbC-heavy-or-residual-oil'!$A16,'indusa - High Cost'!$B:$B,$B$28)*10^12+SUMIFS('indusa - High Cost'!W:W,'indusa - High Cost'!$A:$A,"Primary Metals",'indusa - High Cost'!$B:$B,$B$28)*10^12*'Foundries Split'!$C19</f>
        <v>5834744623008.3623</v>
      </c>
      <c r="P16" s="16">
        <f>SUMIFS('indusa - High Cost'!X:X,'indusa - High Cost'!$A:$A,'BIFUbC-heavy-or-residual-oil'!$A16,'indusa - High Cost'!$B:$B,$B$28)*10^12+SUMIFS('indusa - High Cost'!X:X,'indusa - High Cost'!$A:$A,"Primary Metals",'indusa - High Cost'!$B:$B,$B$28)*10^12*'Foundries Split'!$C19</f>
        <v>5871883960218.8652</v>
      </c>
      <c r="Q16" s="16">
        <f>SUMIFS('indusa - High Cost'!Y:Y,'indusa - High Cost'!$A:$A,'BIFUbC-heavy-or-residual-oil'!$A16,'indusa - High Cost'!$B:$B,$B$28)*10^12+SUMIFS('indusa - High Cost'!Y:Y,'indusa - High Cost'!$A:$A,"Primary Metals",'indusa - High Cost'!$B:$B,$B$28)*10^12*'Foundries Split'!$C19</f>
        <v>5908249561237.4824</v>
      </c>
      <c r="R16" s="16">
        <f>SUMIFS('indusa - High Cost'!Z:Z,'indusa - High Cost'!$A:$A,'BIFUbC-heavy-or-residual-oil'!$A16,'indusa - High Cost'!$B:$B,$B$28)*10^12+SUMIFS('indusa - High Cost'!Z:Z,'indusa - High Cost'!$A:$A,"Primary Metals",'indusa - High Cost'!$B:$B,$B$28)*10^12*'Foundries Split'!$C19</f>
        <v>5949257579407.4121</v>
      </c>
      <c r="S16" s="16">
        <f>SUMIFS('indusa - High Cost'!AA:AA,'indusa - High Cost'!$A:$A,'BIFUbC-heavy-or-residual-oil'!$A16,'indusa - High Cost'!$B:$B,$B$28)*10^12+SUMIFS('indusa - High Cost'!AA:AA,'indusa - High Cost'!$A:$A,"Primary Metals",'indusa - High Cost'!$B:$B,$B$28)*10^12*'Foundries Split'!$C19</f>
        <v>5989491861385.457</v>
      </c>
      <c r="T16" s="16">
        <f>SUMIFS('indusa - High Cost'!AB:AB,'indusa - High Cost'!$A:$A,'BIFUbC-heavy-or-residual-oil'!$A16,'indusa - High Cost'!$B:$B,$B$28)*10^12+SUMIFS('indusa - High Cost'!AB:AB,'indusa - High Cost'!$A:$A,"Primary Metals",'indusa - High Cost'!$B:$B,$B$28)*10^12*'Foundries Split'!$C19</f>
        <v>6024309990020.3037</v>
      </c>
      <c r="U16" s="16">
        <f>SUMIFS('indusa - High Cost'!AC:AC,'indusa - High Cost'!$A:$A,'BIFUbC-heavy-or-residual-oil'!$A16,'indusa - High Cost'!$B:$B,$B$28)*10^12+SUMIFS('indusa - High Cost'!AC:AC,'indusa - High Cost'!$A:$A,"Primary Metals",'indusa - High Cost'!$B:$B,$B$28)*10^12*'Foundries Split'!$C19</f>
        <v>6059128118655.1494</v>
      </c>
      <c r="V16" s="16">
        <f>SUMIFS('indusa - High Cost'!AD:AD,'indusa - High Cost'!$A:$A,'BIFUbC-heavy-or-residual-oil'!$A16,'indusa - High Cost'!$B:$B,$B$28)*10^12+SUMIFS('indusa - High Cost'!AD:AD,'indusa - High Cost'!$A:$A,"Primary Metals",'indusa - High Cost'!$B:$B,$B$28)*10^12*'Foundries Split'!$C19</f>
        <v>6096267455865.6523</v>
      </c>
      <c r="W16" s="16">
        <f>SUMIFS('indusa - High Cost'!AE:AE,'indusa - High Cost'!$A:$A,'BIFUbC-heavy-or-residual-oil'!$A16,'indusa - High Cost'!$B:$B,$B$28)*10^12+SUMIFS('indusa - High Cost'!AE:AE,'indusa - High Cost'!$A:$A,"Primary Metals",'indusa - High Cost'!$B:$B,$B$28)*10^12*'Foundries Split'!$C19</f>
        <v>6134180529268.041</v>
      </c>
      <c r="X16" s="16">
        <f>SUMIFS('indusa - High Cost'!AF:AF,'indusa - High Cost'!$A:$A,'BIFUbC-heavy-or-residual-oil'!$A16,'indusa - High Cost'!$B:$B,$B$28)*10^12+SUMIFS('indusa - High Cost'!AF:AF,'indusa - High Cost'!$A:$A,"Primary Metals",'indusa - High Cost'!$B:$B,$B$28)*10^12*'Foundries Split'!$C19</f>
        <v>6171319866478.5439</v>
      </c>
      <c r="Y16" s="16">
        <f>SUMIFS('indusa - High Cost'!AG:AG,'indusa - High Cost'!$A:$A,'BIFUbC-heavy-or-residual-oil'!$A16,'indusa - High Cost'!$B:$B,$B$28)*10^12+SUMIFS('indusa - High Cost'!AG:AG,'indusa - High Cost'!$A:$A,"Primary Metals",'indusa - High Cost'!$B:$B,$B$28)*10^12*'Foundries Split'!$C19</f>
        <v>6209232939880.9316</v>
      </c>
      <c r="Z16" s="16">
        <f>SUMIFS('indusa - High Cost'!AH:AH,'indusa - High Cost'!$A:$A,'BIFUbC-heavy-or-residual-oil'!$A16,'indusa - High Cost'!$B:$B,$B$28)*10^12+SUMIFS('indusa - High Cost'!AH:AH,'indusa - High Cost'!$A:$A,"Primary Metals",'indusa - High Cost'!$B:$B,$B$28)*10^12*'Foundries Split'!$C19</f>
        <v>6244824804707.6641</v>
      </c>
      <c r="AA16" s="16">
        <f>SUMIFS('indusa - High Cost'!AI:AI,'indusa - High Cost'!$A:$A,'BIFUbC-heavy-or-residual-oil'!$A16,'indusa - High Cost'!$B:$B,$B$28)*10^12+SUMIFS('indusa - High Cost'!AI:AI,'indusa - High Cost'!$A:$A,"Primary Metals",'indusa - High Cost'!$B:$B,$B$28)*10^12*'Foundries Split'!$C19</f>
        <v>6278869197150.625</v>
      </c>
      <c r="AB16" s="16">
        <f>SUMIFS('indusa - High Cost'!AJ:AJ,'indusa - High Cost'!$A:$A,'BIFUbC-heavy-or-residual-oil'!$A16,'indusa - High Cost'!$B:$B,$B$28)*10^12+SUMIFS('indusa - High Cost'!AJ:AJ,'indusa - High Cost'!$A:$A,"Primary Metals",'indusa - High Cost'!$B:$B,$B$28)*10^12*'Foundries Split'!$C19</f>
        <v>6310592381017.9297</v>
      </c>
    </row>
    <row r="17" spans="1:34" x14ac:dyDescent="0.25">
      <c r="A17" t="s">
        <v>114</v>
      </c>
      <c r="B17" s="16">
        <f>SUMIFS('indusa - High Cost'!J:J,'indusa - High Cost'!$A:$A,'BIFUbC-heavy-or-residual-oil'!$A17,'indusa - High Cost'!$B:$B,$B$28)*10^12</f>
        <v>7225000000000.001</v>
      </c>
      <c r="C17" s="16">
        <f>SUMIFS('indusa - High Cost'!K:K,'indusa - High Cost'!$A:$A,'BIFUbC-heavy-or-residual-oil'!$A17,'indusa - High Cost'!$B:$B,$B$28)*10^12</f>
        <v>7675000000000.001</v>
      </c>
      <c r="D17" s="16">
        <f>SUMIFS('indusa - High Cost'!L:L,'indusa - High Cost'!$A:$A,'BIFUbC-heavy-or-residual-oil'!$A17,'indusa - High Cost'!$B:$B,$B$28)*10^12</f>
        <v>8298999999999.999</v>
      </c>
      <c r="E17" s="16">
        <f>SUMIFS('indusa - High Cost'!M:M,'indusa - High Cost'!$A:$A,'BIFUbC-heavy-or-residual-oil'!$A17,'indusa - High Cost'!$B:$B,$B$28)*10^12</f>
        <v>8812000000000</v>
      </c>
      <c r="F17" s="16">
        <f>SUMIFS('indusa - High Cost'!N:N,'indusa - High Cost'!$A:$A,'BIFUbC-heavy-or-residual-oil'!$A17,'indusa - High Cost'!$B:$B,$B$28)*10^12</f>
        <v>9128000000000</v>
      </c>
      <c r="G17" s="16">
        <f>SUMIFS('indusa - High Cost'!O:O,'indusa - High Cost'!$A:$A,'BIFUbC-heavy-or-residual-oil'!$A17,'indusa - High Cost'!$B:$B,$B$28)*10^12</f>
        <v>9428000000000</v>
      </c>
      <c r="H17" s="16">
        <f>SUMIFS('indusa - High Cost'!P:P,'indusa - High Cost'!$A:$A,'BIFUbC-heavy-or-residual-oil'!$A17,'indusa - High Cost'!$B:$B,$B$28)*10^12</f>
        <v>9752000000000</v>
      </c>
      <c r="I17" s="16">
        <f>SUMIFS('indusa - High Cost'!Q:Q,'indusa - High Cost'!$A:$A,'BIFUbC-heavy-or-residual-oil'!$A17,'indusa - High Cost'!$B:$B,$B$28)*10^12</f>
        <v>10066000000000</v>
      </c>
      <c r="J17" s="16">
        <f>SUMIFS('indusa - High Cost'!R:R,'indusa - High Cost'!$A:$A,'BIFUbC-heavy-or-residual-oil'!$A17,'indusa - High Cost'!$B:$B,$B$28)*10^12</f>
        <v>10360000000000</v>
      </c>
      <c r="K17" s="16">
        <f>SUMIFS('indusa - High Cost'!S:S,'indusa - High Cost'!$A:$A,'BIFUbC-heavy-or-residual-oil'!$A17,'indusa - High Cost'!$B:$B,$B$28)*10^12</f>
        <v>10542000000000</v>
      </c>
      <c r="L17" s="16">
        <f>SUMIFS('indusa - High Cost'!T:T,'indusa - High Cost'!$A:$A,'BIFUbC-heavy-or-residual-oil'!$A17,'indusa - High Cost'!$B:$B,$B$28)*10^12</f>
        <v>10774000000000</v>
      </c>
      <c r="M17" s="16">
        <f>SUMIFS('indusa - High Cost'!U:U,'indusa - High Cost'!$A:$A,'BIFUbC-heavy-or-residual-oil'!$A17,'indusa - High Cost'!$B:$B,$B$28)*10^12</f>
        <v>10904000000000</v>
      </c>
      <c r="N17" s="16">
        <f>SUMIFS('indusa - High Cost'!V:V,'indusa - High Cost'!$A:$A,'BIFUbC-heavy-or-residual-oil'!$A17,'indusa - High Cost'!$B:$B,$B$28)*10^12</f>
        <v>11015000000000</v>
      </c>
      <c r="O17" s="16">
        <f>SUMIFS('indusa - High Cost'!W:W,'indusa - High Cost'!$A:$A,'BIFUbC-heavy-or-residual-oil'!$A17,'indusa - High Cost'!$B:$B,$B$28)*10^12</f>
        <v>11150000000000</v>
      </c>
      <c r="P17" s="16">
        <f>SUMIFS('indusa - High Cost'!X:X,'indusa - High Cost'!$A:$A,'BIFUbC-heavy-or-residual-oil'!$A17,'indusa - High Cost'!$B:$B,$B$28)*10^12</f>
        <v>11256000000000</v>
      </c>
      <c r="Q17" s="16">
        <f>SUMIFS('indusa - High Cost'!Y:Y,'indusa - High Cost'!$A:$A,'BIFUbC-heavy-or-residual-oil'!$A17,'indusa - High Cost'!$B:$B,$B$28)*10^12</f>
        <v>11362000000000</v>
      </c>
      <c r="R17" s="16">
        <f>SUMIFS('indusa - High Cost'!Z:Z,'indusa - High Cost'!$A:$A,'BIFUbC-heavy-or-residual-oil'!$A17,'indusa - High Cost'!$B:$B,$B$28)*10^12</f>
        <v>11495000000000</v>
      </c>
      <c r="S17" s="16">
        <f>SUMIFS('indusa - High Cost'!AA:AA,'indusa - High Cost'!$A:$A,'BIFUbC-heavy-or-residual-oil'!$A17,'indusa - High Cost'!$B:$B,$B$28)*10^12</f>
        <v>11594000000000</v>
      </c>
      <c r="T17" s="16">
        <f>SUMIFS('indusa - High Cost'!AB:AB,'indusa - High Cost'!$A:$A,'BIFUbC-heavy-or-residual-oil'!$A17,'indusa - High Cost'!$B:$B,$B$28)*10^12</f>
        <v>11694000000000</v>
      </c>
      <c r="U17" s="16">
        <f>SUMIFS('indusa - High Cost'!AC:AC,'indusa - High Cost'!$A:$A,'BIFUbC-heavy-or-residual-oil'!$A17,'indusa - High Cost'!$B:$B,$B$28)*10^12</f>
        <v>11757000000000</v>
      </c>
      <c r="V17" s="16">
        <f>SUMIFS('indusa - High Cost'!AD:AD,'indusa - High Cost'!$A:$A,'BIFUbC-heavy-or-residual-oil'!$A17,'indusa - High Cost'!$B:$B,$B$28)*10^12</f>
        <v>11856000000000</v>
      </c>
      <c r="W17" s="16">
        <f>SUMIFS('indusa - High Cost'!AE:AE,'indusa - High Cost'!$A:$A,'BIFUbC-heavy-or-residual-oil'!$A17,'indusa - High Cost'!$B:$B,$B$28)*10^12</f>
        <v>11906000000000</v>
      </c>
      <c r="X17" s="16">
        <f>SUMIFS('indusa - High Cost'!AF:AF,'indusa - High Cost'!$A:$A,'BIFUbC-heavy-or-residual-oil'!$A17,'indusa - High Cost'!$B:$B,$B$28)*10^12</f>
        <v>11986000000000</v>
      </c>
      <c r="Y17" s="16">
        <f>SUMIFS('indusa - High Cost'!AG:AG,'indusa - High Cost'!$A:$A,'BIFUbC-heavy-or-residual-oil'!$A17,'indusa - High Cost'!$B:$B,$B$28)*10^12</f>
        <v>12056000000000</v>
      </c>
      <c r="Z17" s="16">
        <f>SUMIFS('indusa - High Cost'!AH:AH,'indusa - High Cost'!$A:$A,'BIFUbC-heavy-or-residual-oil'!$A17,'indusa - High Cost'!$B:$B,$B$28)*10^12</f>
        <v>12114000000000</v>
      </c>
      <c r="AA17" s="16">
        <f>SUMIFS('indusa - High Cost'!AI:AI,'indusa - High Cost'!$A:$A,'BIFUbC-heavy-or-residual-oil'!$A17,'indusa - High Cost'!$B:$B,$B$28)*10^12</f>
        <v>12194000000000</v>
      </c>
      <c r="AB17" s="16">
        <f>SUMIFS('indusa - High Cost'!AJ:AJ,'indusa - High Cost'!$A:$A,'BIFUbC-heavy-or-residual-oil'!$A17,'indusa - High Cost'!$B:$B,$B$28)*10^12</f>
        <v>12208000000000</v>
      </c>
    </row>
    <row r="18" spans="1:34" x14ac:dyDescent="0.25">
      <c r="A18" t="s">
        <v>115</v>
      </c>
      <c r="B18" s="16">
        <f>SUMIFS('indusa - High Cost'!J:J,'indusa - High Cost'!$A:$A,'BIFUbC-heavy-or-residual-oil'!$A18,'indusa - High Cost'!$B:$B,$B$28)*10^12</f>
        <v>2198999999999.9998</v>
      </c>
      <c r="C18" s="16">
        <f>SUMIFS('indusa - High Cost'!K:K,'indusa - High Cost'!$A:$A,'BIFUbC-heavy-or-residual-oil'!$A18,'indusa - High Cost'!$B:$B,$B$28)*10^12</f>
        <v>2377000000000</v>
      </c>
      <c r="D18" s="16">
        <f>SUMIFS('indusa - High Cost'!L:L,'indusa - High Cost'!$A:$A,'BIFUbC-heavy-or-residual-oil'!$A18,'indusa - High Cost'!$B:$B,$B$28)*10^12</f>
        <v>2517000000000</v>
      </c>
      <c r="E18" s="16">
        <f>SUMIFS('indusa - High Cost'!M:M,'indusa - High Cost'!$A:$A,'BIFUbC-heavy-or-residual-oil'!$A18,'indusa - High Cost'!$B:$B,$B$28)*10^12</f>
        <v>2708000000000</v>
      </c>
      <c r="F18" s="16">
        <f>SUMIFS('indusa - High Cost'!N:N,'indusa - High Cost'!$A:$A,'BIFUbC-heavy-or-residual-oil'!$A18,'indusa - High Cost'!$B:$B,$B$28)*10^12</f>
        <v>2908000000000</v>
      </c>
      <c r="G18" s="16">
        <f>SUMIFS('indusa - High Cost'!O:O,'indusa - High Cost'!$A:$A,'BIFUbC-heavy-or-residual-oil'!$A18,'indusa - High Cost'!$B:$B,$B$28)*10^12</f>
        <v>3085000000000</v>
      </c>
      <c r="H18" s="16">
        <f>SUMIFS('indusa - High Cost'!P:P,'indusa - High Cost'!$A:$A,'BIFUbC-heavy-or-residual-oil'!$A18,'indusa - High Cost'!$B:$B,$B$28)*10^12</f>
        <v>3254000000000</v>
      </c>
      <c r="I18" s="16">
        <f>SUMIFS('indusa - High Cost'!Q:Q,'indusa - High Cost'!$A:$A,'BIFUbC-heavy-or-residual-oil'!$A18,'indusa - High Cost'!$B:$B,$B$28)*10^12</f>
        <v>3412000000000</v>
      </c>
      <c r="J18" s="16">
        <f>SUMIFS('indusa - High Cost'!R:R,'indusa - High Cost'!$A:$A,'BIFUbC-heavy-or-residual-oil'!$A18,'indusa - High Cost'!$B:$B,$B$28)*10^12</f>
        <v>3564000000000</v>
      </c>
      <c r="K18" s="16">
        <f>SUMIFS('indusa - High Cost'!S:S,'indusa - High Cost'!$A:$A,'BIFUbC-heavy-or-residual-oil'!$A18,'indusa - High Cost'!$B:$B,$B$28)*10^12</f>
        <v>3684000000000</v>
      </c>
      <c r="L18" s="16">
        <f>SUMIFS('indusa - High Cost'!T:T,'indusa - High Cost'!$A:$A,'BIFUbC-heavy-or-residual-oil'!$A18,'indusa - High Cost'!$B:$B,$B$28)*10^12</f>
        <v>3800000000000</v>
      </c>
      <c r="M18" s="16">
        <f>SUMIFS('indusa - High Cost'!U:U,'indusa - High Cost'!$A:$A,'BIFUbC-heavy-or-residual-oil'!$A18,'indusa - High Cost'!$B:$B,$B$28)*10^12</f>
        <v>3911000000000</v>
      </c>
      <c r="N18" s="16">
        <f>SUMIFS('indusa - High Cost'!V:V,'indusa - High Cost'!$A:$A,'BIFUbC-heavy-or-residual-oil'!$A18,'indusa - High Cost'!$B:$B,$B$28)*10^12</f>
        <v>4021000000000</v>
      </c>
      <c r="O18" s="16">
        <f>SUMIFS('indusa - High Cost'!W:W,'indusa - High Cost'!$A:$A,'BIFUbC-heavy-or-residual-oil'!$A18,'indusa - High Cost'!$B:$B,$B$28)*10^12</f>
        <v>4127000000000</v>
      </c>
      <c r="P18" s="16">
        <f>SUMIFS('indusa - High Cost'!X:X,'indusa - High Cost'!$A:$A,'BIFUbC-heavy-or-residual-oil'!$A18,'indusa - High Cost'!$B:$B,$B$28)*10^12</f>
        <v>4232999999999.9995</v>
      </c>
      <c r="Q18" s="16">
        <f>SUMIFS('indusa - High Cost'!Y:Y,'indusa - High Cost'!$A:$A,'BIFUbC-heavy-or-residual-oil'!$A18,'indusa - High Cost'!$B:$B,$B$28)*10^12</f>
        <v>4347000000000.0005</v>
      </c>
      <c r="R18" s="16">
        <f>SUMIFS('indusa - High Cost'!Z:Z,'indusa - High Cost'!$A:$A,'BIFUbC-heavy-or-residual-oil'!$A18,'indusa - High Cost'!$B:$B,$B$28)*10^12</f>
        <v>4469000000000</v>
      </c>
      <c r="S18" s="16">
        <f>SUMIFS('indusa - High Cost'!AA:AA,'indusa - High Cost'!$A:$A,'BIFUbC-heavy-or-residual-oil'!$A18,'indusa - High Cost'!$B:$B,$B$28)*10^12</f>
        <v>4595000000000</v>
      </c>
      <c r="T18" s="16">
        <f>SUMIFS('indusa - High Cost'!AB:AB,'indusa - High Cost'!$A:$A,'BIFUbC-heavy-or-residual-oil'!$A18,'indusa - High Cost'!$B:$B,$B$28)*10^12</f>
        <v>4726000000000</v>
      </c>
      <c r="U18" s="16">
        <f>SUMIFS('indusa - High Cost'!AC:AC,'indusa - High Cost'!$A:$A,'BIFUbC-heavy-or-residual-oil'!$A18,'indusa - High Cost'!$B:$B,$B$28)*10^12</f>
        <v>4854000000000</v>
      </c>
      <c r="V18" s="16">
        <f>SUMIFS('indusa - High Cost'!AD:AD,'indusa - High Cost'!$A:$A,'BIFUbC-heavy-or-residual-oil'!$A18,'indusa - High Cost'!$B:$B,$B$28)*10^12</f>
        <v>4990000000000</v>
      </c>
      <c r="W18" s="16">
        <f>SUMIFS('indusa - High Cost'!AE:AE,'indusa - High Cost'!$A:$A,'BIFUbC-heavy-or-residual-oil'!$A18,'indusa - High Cost'!$B:$B,$B$28)*10^12</f>
        <v>5124000000000</v>
      </c>
      <c r="X18" s="16">
        <f>SUMIFS('indusa - High Cost'!AF:AF,'indusa - High Cost'!$A:$A,'BIFUbC-heavy-or-residual-oil'!$A18,'indusa - High Cost'!$B:$B,$B$28)*10^12</f>
        <v>5271000000000</v>
      </c>
      <c r="Y18" s="16">
        <f>SUMIFS('indusa - High Cost'!AG:AG,'indusa - High Cost'!$A:$A,'BIFUbC-heavy-or-residual-oil'!$A18,'indusa - High Cost'!$B:$B,$B$28)*10^12</f>
        <v>5424000000000</v>
      </c>
      <c r="Z18" s="16">
        <f>SUMIFS('indusa - High Cost'!AH:AH,'indusa - High Cost'!$A:$A,'BIFUbC-heavy-or-residual-oil'!$A18,'indusa - High Cost'!$B:$B,$B$28)*10^12</f>
        <v>5579000000000</v>
      </c>
      <c r="AA18" s="16">
        <f>SUMIFS('indusa - High Cost'!AI:AI,'indusa - High Cost'!$A:$A,'BIFUbC-heavy-or-residual-oil'!$A18,'indusa - High Cost'!$B:$B,$B$28)*10^12</f>
        <v>5736000000000</v>
      </c>
      <c r="AB18" s="16">
        <f>SUMIFS('indusa - High Cost'!AJ:AJ,'indusa - High Cost'!$A:$A,'BIFUbC-heavy-or-residual-oil'!$A18,'indusa - High Cost'!$B:$B,$B$28)*10^12</f>
        <v>5893000000000</v>
      </c>
      <c r="AC18" s="18"/>
    </row>
    <row r="19" spans="1:34" x14ac:dyDescent="0.25">
      <c r="A19" t="s">
        <v>116</v>
      </c>
      <c r="B19" s="16">
        <f>SUMIFS('indusa - High Cost'!J:J,'indusa - High Cost'!$A:$A,'BIFUbC-heavy-or-residual-oil'!$A19,'indusa - High Cost'!$B:$B,$B$28)*10^12</f>
        <v>2391000000000</v>
      </c>
      <c r="C19" s="16">
        <f>SUMIFS('indusa - High Cost'!K:K,'indusa - High Cost'!$A:$A,'BIFUbC-heavy-or-residual-oil'!$A19,'indusa - High Cost'!$B:$B,$B$28)*10^12</f>
        <v>2507000000000</v>
      </c>
      <c r="D19" s="16">
        <f>SUMIFS('indusa - High Cost'!L:L,'indusa - High Cost'!$A:$A,'BIFUbC-heavy-or-residual-oil'!$A19,'indusa - High Cost'!$B:$B,$B$28)*10^12</f>
        <v>2588000000000</v>
      </c>
      <c r="E19" s="16">
        <f>SUMIFS('indusa - High Cost'!M:M,'indusa - High Cost'!$A:$A,'BIFUbC-heavy-or-residual-oil'!$A19,'indusa - High Cost'!$B:$B,$B$28)*10^12</f>
        <v>2719000000000</v>
      </c>
      <c r="F19" s="16">
        <f>SUMIFS('indusa - High Cost'!N:N,'indusa - High Cost'!$A:$A,'BIFUbC-heavy-or-residual-oil'!$A19,'indusa - High Cost'!$B:$B,$B$28)*10^12</f>
        <v>2870000000000</v>
      </c>
      <c r="G19" s="16">
        <f>SUMIFS('indusa - High Cost'!O:O,'indusa - High Cost'!$A:$A,'BIFUbC-heavy-or-residual-oil'!$A19,'indusa - High Cost'!$B:$B,$B$28)*10^12</f>
        <v>3002000000000</v>
      </c>
      <c r="H19" s="16">
        <f>SUMIFS('indusa - High Cost'!P:P,'indusa - High Cost'!$A:$A,'BIFUbC-heavy-or-residual-oil'!$A19,'indusa - High Cost'!$B:$B,$B$28)*10^12</f>
        <v>3123000000000</v>
      </c>
      <c r="I19" s="16">
        <f>SUMIFS('indusa - High Cost'!Q:Q,'indusa - High Cost'!$A:$A,'BIFUbC-heavy-or-residual-oil'!$A19,'indusa - High Cost'!$B:$B,$B$28)*10^12</f>
        <v>3222000000000</v>
      </c>
      <c r="J19" s="16">
        <f>SUMIFS('indusa - High Cost'!R:R,'indusa - High Cost'!$A:$A,'BIFUbC-heavy-or-residual-oil'!$A19,'indusa - High Cost'!$B:$B,$B$28)*10^12</f>
        <v>3312000000000</v>
      </c>
      <c r="K19" s="16">
        <f>SUMIFS('indusa - High Cost'!S:S,'indusa - High Cost'!$A:$A,'BIFUbC-heavy-or-residual-oil'!$A19,'indusa - High Cost'!$B:$B,$B$28)*10^12</f>
        <v>3361000000000</v>
      </c>
      <c r="L19" s="16">
        <f>SUMIFS('indusa - High Cost'!T:T,'indusa - High Cost'!$A:$A,'BIFUbC-heavy-or-residual-oil'!$A19,'indusa - High Cost'!$B:$B,$B$28)*10^12</f>
        <v>3404000000000</v>
      </c>
      <c r="M19" s="16">
        <f>SUMIFS('indusa - High Cost'!U:U,'indusa - High Cost'!$A:$A,'BIFUbC-heavy-or-residual-oil'!$A19,'indusa - High Cost'!$B:$B,$B$28)*10^12</f>
        <v>3441000000000</v>
      </c>
      <c r="N19" s="16">
        <f>SUMIFS('indusa - High Cost'!V:V,'indusa - High Cost'!$A:$A,'BIFUbC-heavy-or-residual-oil'!$A19,'indusa - High Cost'!$B:$B,$B$28)*10^12</f>
        <v>3467000000000</v>
      </c>
      <c r="O19" s="16">
        <f>SUMIFS('indusa - High Cost'!W:W,'indusa - High Cost'!$A:$A,'BIFUbC-heavy-or-residual-oil'!$A19,'indusa - High Cost'!$B:$B,$B$28)*10^12</f>
        <v>3490000000000</v>
      </c>
      <c r="P19" s="16">
        <f>SUMIFS('indusa - High Cost'!X:X,'indusa - High Cost'!$A:$A,'BIFUbC-heavy-or-residual-oil'!$A19,'indusa - High Cost'!$B:$B,$B$28)*10^12</f>
        <v>3509000000000</v>
      </c>
      <c r="Q19" s="16">
        <f>SUMIFS('indusa - High Cost'!Y:Y,'indusa - High Cost'!$A:$A,'BIFUbC-heavy-or-residual-oil'!$A19,'indusa - High Cost'!$B:$B,$B$28)*10^12</f>
        <v>3533000000000</v>
      </c>
      <c r="R19" s="16">
        <f>SUMIFS('indusa - High Cost'!Z:Z,'indusa - High Cost'!$A:$A,'BIFUbC-heavy-or-residual-oil'!$A19,'indusa - High Cost'!$B:$B,$B$28)*10^12</f>
        <v>3562000000000</v>
      </c>
      <c r="S19" s="16">
        <f>SUMIFS('indusa - High Cost'!AA:AA,'indusa - High Cost'!$A:$A,'BIFUbC-heavy-or-residual-oil'!$A19,'indusa - High Cost'!$B:$B,$B$28)*10^12</f>
        <v>3588000000000</v>
      </c>
      <c r="T19" s="16">
        <f>SUMIFS('indusa - High Cost'!AB:AB,'indusa - High Cost'!$A:$A,'BIFUbC-heavy-or-residual-oil'!$A19,'indusa - High Cost'!$B:$B,$B$28)*10^12</f>
        <v>3612000000000</v>
      </c>
      <c r="U19" s="16">
        <f>SUMIFS('indusa - High Cost'!AC:AC,'indusa - High Cost'!$A:$A,'BIFUbC-heavy-or-residual-oil'!$A19,'indusa - High Cost'!$B:$B,$B$28)*10^12</f>
        <v>3631000000000</v>
      </c>
      <c r="V19" s="16">
        <f>SUMIFS('indusa - High Cost'!AD:AD,'indusa - High Cost'!$A:$A,'BIFUbC-heavy-or-residual-oil'!$A19,'indusa - High Cost'!$B:$B,$B$28)*10^12</f>
        <v>3653000000000</v>
      </c>
      <c r="W19" s="16">
        <f>SUMIFS('indusa - High Cost'!AE:AE,'indusa - High Cost'!$A:$A,'BIFUbC-heavy-or-residual-oil'!$A19,'indusa - High Cost'!$B:$B,$B$28)*10^12</f>
        <v>3670000000000</v>
      </c>
      <c r="X19" s="16">
        <f>SUMIFS('indusa - High Cost'!AF:AF,'indusa - High Cost'!$A:$A,'BIFUbC-heavy-or-residual-oil'!$A19,'indusa - High Cost'!$B:$B,$B$28)*10^12</f>
        <v>3691000000000</v>
      </c>
      <c r="Y19" s="16">
        <f>SUMIFS('indusa - High Cost'!AG:AG,'indusa - High Cost'!$A:$A,'BIFUbC-heavy-or-residual-oil'!$A19,'indusa - High Cost'!$B:$B,$B$28)*10^12</f>
        <v>3717000000000</v>
      </c>
      <c r="Z19" s="16">
        <f>SUMIFS('indusa - High Cost'!AH:AH,'indusa - High Cost'!$A:$A,'BIFUbC-heavy-or-residual-oil'!$A19,'indusa - High Cost'!$B:$B,$B$28)*10^12</f>
        <v>3734000000000</v>
      </c>
      <c r="AA19" s="16">
        <f>SUMIFS('indusa - High Cost'!AI:AI,'indusa - High Cost'!$A:$A,'BIFUbC-heavy-or-residual-oil'!$A19,'indusa - High Cost'!$B:$B,$B$28)*10^12</f>
        <v>3752000000000</v>
      </c>
      <c r="AB19" s="16">
        <f>SUMIFS('indusa - High Cost'!AJ:AJ,'indusa - High Cost'!$A:$A,'BIFUbC-heavy-or-residual-oil'!$A19,'indusa - High Cost'!$B:$B,$B$28)*10^12</f>
        <v>3764000000000</v>
      </c>
    </row>
    <row r="20" spans="1:34" x14ac:dyDescent="0.25">
      <c r="A20" t="s">
        <v>117</v>
      </c>
      <c r="B20" s="16">
        <f>SUMIFS('indusa - High Cost'!J:J,'indusa - High Cost'!$A:$A,'BIFUbC-heavy-or-residual-oil'!$A20,'indusa - High Cost'!$B:$B,$B$28)*10^12</f>
        <v>0</v>
      </c>
      <c r="C20" s="16">
        <f>SUMIFS('indusa - High Cost'!K:K,'indusa - High Cost'!$A:$A,'BIFUbC-heavy-or-residual-oil'!$A20,'indusa - High Cost'!$B:$B,$B$28)*10^12</f>
        <v>0</v>
      </c>
      <c r="D20" s="16">
        <f>SUMIFS('indusa - High Cost'!L:L,'indusa - High Cost'!$A:$A,'BIFUbC-heavy-or-residual-oil'!$A20,'indusa - High Cost'!$B:$B,$B$28)*10^12</f>
        <v>0</v>
      </c>
      <c r="E20" s="16">
        <f>SUMIFS('indusa - High Cost'!M:M,'indusa - High Cost'!$A:$A,'BIFUbC-heavy-or-residual-oil'!$A20,'indusa - High Cost'!$B:$B,$B$28)*10^12</f>
        <v>0</v>
      </c>
      <c r="F20" s="16">
        <f>SUMIFS('indusa - High Cost'!N:N,'indusa - High Cost'!$A:$A,'BIFUbC-heavy-or-residual-oil'!$A20,'indusa - High Cost'!$B:$B,$B$28)*10^12</f>
        <v>0</v>
      </c>
      <c r="G20" s="16">
        <f>SUMIFS('indusa - High Cost'!O:O,'indusa - High Cost'!$A:$A,'BIFUbC-heavy-or-residual-oil'!$A20,'indusa - High Cost'!$B:$B,$B$28)*10^12</f>
        <v>0</v>
      </c>
      <c r="H20" s="16">
        <f>SUMIFS('indusa - High Cost'!P:P,'indusa - High Cost'!$A:$A,'BIFUbC-heavy-or-residual-oil'!$A20,'indusa - High Cost'!$B:$B,$B$28)*10^12</f>
        <v>0</v>
      </c>
      <c r="I20" s="16">
        <f>SUMIFS('indusa - High Cost'!Q:Q,'indusa - High Cost'!$A:$A,'BIFUbC-heavy-or-residual-oil'!$A20,'indusa - High Cost'!$B:$B,$B$28)*10^12</f>
        <v>0</v>
      </c>
      <c r="J20" s="16">
        <f>SUMIFS('indusa - High Cost'!R:R,'indusa - High Cost'!$A:$A,'BIFUbC-heavy-or-residual-oil'!$A20,'indusa - High Cost'!$B:$B,$B$28)*10^12</f>
        <v>0</v>
      </c>
      <c r="K20" s="16">
        <f>SUMIFS('indusa - High Cost'!S:S,'indusa - High Cost'!$A:$A,'BIFUbC-heavy-or-residual-oil'!$A20,'indusa - High Cost'!$B:$B,$B$28)*10^12</f>
        <v>0</v>
      </c>
      <c r="L20" s="16">
        <f>SUMIFS('indusa - High Cost'!T:T,'indusa - High Cost'!$A:$A,'BIFUbC-heavy-or-residual-oil'!$A20,'indusa - High Cost'!$B:$B,$B$28)*10^12</f>
        <v>0</v>
      </c>
      <c r="M20" s="16">
        <f>SUMIFS('indusa - High Cost'!U:U,'indusa - High Cost'!$A:$A,'BIFUbC-heavy-or-residual-oil'!$A20,'indusa - High Cost'!$B:$B,$B$28)*10^12</f>
        <v>0</v>
      </c>
      <c r="N20" s="16">
        <f>SUMIFS('indusa - High Cost'!V:V,'indusa - High Cost'!$A:$A,'BIFUbC-heavy-or-residual-oil'!$A20,'indusa - High Cost'!$B:$B,$B$28)*10^12</f>
        <v>0</v>
      </c>
      <c r="O20" s="16">
        <f>SUMIFS('indusa - High Cost'!W:W,'indusa - High Cost'!$A:$A,'BIFUbC-heavy-or-residual-oil'!$A20,'indusa - High Cost'!$B:$B,$B$28)*10^12</f>
        <v>0</v>
      </c>
      <c r="P20" s="16">
        <f>SUMIFS('indusa - High Cost'!X:X,'indusa - High Cost'!$A:$A,'BIFUbC-heavy-or-residual-oil'!$A20,'indusa - High Cost'!$B:$B,$B$28)*10^12</f>
        <v>0</v>
      </c>
      <c r="Q20" s="16">
        <f>SUMIFS('indusa - High Cost'!Y:Y,'indusa - High Cost'!$A:$A,'BIFUbC-heavy-or-residual-oil'!$A20,'indusa - High Cost'!$B:$B,$B$28)*10^12</f>
        <v>0</v>
      </c>
      <c r="R20" s="16">
        <f>SUMIFS('indusa - High Cost'!Z:Z,'indusa - High Cost'!$A:$A,'BIFUbC-heavy-or-residual-oil'!$A20,'indusa - High Cost'!$B:$B,$B$28)*10^12</f>
        <v>0</v>
      </c>
      <c r="S20" s="16">
        <f>SUMIFS('indusa - High Cost'!AA:AA,'indusa - High Cost'!$A:$A,'BIFUbC-heavy-or-residual-oil'!$A20,'indusa - High Cost'!$B:$B,$B$28)*10^12</f>
        <v>0</v>
      </c>
      <c r="T20" s="16">
        <f>SUMIFS('indusa - High Cost'!AB:AB,'indusa - High Cost'!$A:$A,'BIFUbC-heavy-or-residual-oil'!$A20,'indusa - High Cost'!$B:$B,$B$28)*10^12</f>
        <v>0</v>
      </c>
      <c r="U20" s="16">
        <f>SUMIFS('indusa - High Cost'!AC:AC,'indusa - High Cost'!$A:$A,'BIFUbC-heavy-or-residual-oil'!$A20,'indusa - High Cost'!$B:$B,$B$28)*10^12</f>
        <v>0</v>
      </c>
      <c r="V20" s="16">
        <f>SUMIFS('indusa - High Cost'!AD:AD,'indusa - High Cost'!$A:$A,'BIFUbC-heavy-or-residual-oil'!$A20,'indusa - High Cost'!$B:$B,$B$28)*10^12</f>
        <v>0</v>
      </c>
      <c r="W20" s="16">
        <f>SUMIFS('indusa - High Cost'!AE:AE,'indusa - High Cost'!$A:$A,'BIFUbC-heavy-or-residual-oil'!$A20,'indusa - High Cost'!$B:$B,$B$28)*10^12</f>
        <v>0</v>
      </c>
      <c r="X20" s="16">
        <f>SUMIFS('indusa - High Cost'!AF:AF,'indusa - High Cost'!$A:$A,'BIFUbC-heavy-or-residual-oil'!$A20,'indusa - High Cost'!$B:$B,$B$28)*10^12</f>
        <v>0</v>
      </c>
      <c r="Y20" s="16">
        <f>SUMIFS('indusa - High Cost'!AG:AG,'indusa - High Cost'!$A:$A,'BIFUbC-heavy-or-residual-oil'!$A20,'indusa - High Cost'!$B:$B,$B$28)*10^12</f>
        <v>0</v>
      </c>
      <c r="Z20" s="16">
        <f>SUMIFS('indusa - High Cost'!AH:AH,'indusa - High Cost'!$A:$A,'BIFUbC-heavy-or-residual-oil'!$A20,'indusa - High Cost'!$B:$B,$B$28)*10^12</f>
        <v>0</v>
      </c>
      <c r="AA20" s="16">
        <f>SUMIFS('indusa - High Cost'!AI:AI,'indusa - High Cost'!$A:$A,'BIFUbC-heavy-or-residual-oil'!$A20,'indusa - High Cost'!$B:$B,$B$28)*10^12</f>
        <v>0</v>
      </c>
      <c r="AB20" s="16">
        <f>SUMIFS('indusa - High Cost'!AJ:AJ,'indusa - High Cost'!$A:$A,'BIFUbC-heavy-or-residual-oil'!$A20,'indusa - High Cost'!$B:$B,$B$28)*10^12</f>
        <v>0</v>
      </c>
      <c r="AC20" s="16"/>
    </row>
    <row r="21" spans="1:34" x14ac:dyDescent="0.25">
      <c r="A21" t="s">
        <v>118</v>
      </c>
      <c r="B21" s="16">
        <f>SUMIFS('indusa - High Cost'!J:J,'indusa - High Cost'!$A:$A,'BIFUbC-heavy-or-residual-oil'!$A21,'indusa - High Cost'!$B:$B,$B$28)*10^12*'Vehicles Split'!$C$6</f>
        <v>7282829376325.666</v>
      </c>
      <c r="C21" s="16">
        <f>SUMIFS('indusa - High Cost'!K:K,'indusa - High Cost'!$A:$A,'BIFUbC-heavy-or-residual-oil'!$A21,'indusa - High Cost'!$B:$B,$B$28)*10^12*'Vehicles Split'!$C$6</f>
        <v>8075610891879.4082</v>
      </c>
      <c r="D21" s="16">
        <f>SUMIFS('indusa - High Cost'!L:L,'indusa - High Cost'!$A:$A,'BIFUbC-heavy-or-residual-oil'!$A21,'indusa - High Cost'!$B:$B,$B$28)*10^12*'Vehicles Split'!$C$6</f>
        <v>8975998075120.7402</v>
      </c>
      <c r="E21" s="16">
        <f>SUMIFS('indusa - High Cost'!M:M,'indusa - High Cost'!$A:$A,'BIFUbC-heavy-or-residual-oil'!$A21,'indusa - High Cost'!$B:$B,$B$28)*10^12*'Vehicles Split'!$C$6</f>
        <v>9499117194541.7285</v>
      </c>
      <c r="F21" s="16">
        <f>SUMIFS('indusa - High Cost'!N:N,'indusa - High Cost'!$A:$A,'BIFUbC-heavy-or-residual-oil'!$A21,'indusa - High Cost'!$B:$B,$B$28)*10^12*'Vehicles Split'!$C$6</f>
        <v>10042979575203.699</v>
      </c>
      <c r="G21" s="16">
        <f>SUMIFS('indusa - High Cost'!O:O,'indusa - High Cost'!$A:$A,'BIFUbC-heavy-or-residual-oil'!$A21,'indusa - High Cost'!$B:$B,$B$28)*10^12*'Vehicles Split'!$C$6</f>
        <v>10560264652400.662</v>
      </c>
      <c r="H21" s="16">
        <f>SUMIFS('indusa - High Cost'!P:P,'indusa - High Cost'!$A:$A,'BIFUbC-heavy-or-residual-oil'!$A21,'indusa - High Cost'!$B:$B,$B$28)*10^12*'Vehicles Split'!$C$6</f>
        <v>10982908600185.65</v>
      </c>
      <c r="I21" s="16">
        <f>SUMIFS('indusa - High Cost'!Q:Q,'indusa - High Cost'!$A:$A,'BIFUbC-heavy-or-residual-oil'!$A21,'indusa - High Cost'!$B:$B,$B$28)*10^12*'Vehicles Split'!$C$6</f>
        <v>11268776669162.918</v>
      </c>
      <c r="J21" s="16">
        <f>SUMIFS('indusa - High Cost'!R:R,'indusa - High Cost'!$A:$A,'BIFUbC-heavy-or-residual-oil'!$A21,'indusa - High Cost'!$B:$B,$B$28)*10^12*'Vehicles Split'!$C$6</f>
        <v>11590945445311.904</v>
      </c>
      <c r="K21" s="16">
        <f>SUMIFS('indusa - High Cost'!S:S,'indusa - High Cost'!$A:$A,'BIFUbC-heavy-or-residual-oil'!$A21,'indusa - High Cost'!$B:$B,$B$28)*10^12*'Vehicles Split'!$C$6</f>
        <v>11893667414047.471</v>
      </c>
      <c r="L21" s="16">
        <f>SUMIFS('indusa - High Cost'!T:T,'indusa - High Cost'!$A:$A,'BIFUbC-heavy-or-residual-oil'!$A21,'indusa - High Cost'!$B:$B,$B$28)*10^12*'Vehicles Split'!$C$6</f>
        <v>12307236185039.529</v>
      </c>
      <c r="M21" s="16">
        <f>SUMIFS('indusa - High Cost'!U:U,'indusa - High Cost'!$A:$A,'BIFUbC-heavy-or-residual-oil'!$A21,'indusa - High Cost'!$B:$B,$B$28)*10^12*'Vehicles Split'!$C$6</f>
        <v>12580139715741.184</v>
      </c>
      <c r="N21" s="16">
        <f>SUMIFS('indusa - High Cost'!V:V,'indusa - High Cost'!$A:$A,'BIFUbC-heavy-or-residual-oil'!$A21,'indusa - High Cost'!$B:$B,$B$28)*10^12*'Vehicles Split'!$C$6</f>
        <v>12738307082703.664</v>
      </c>
      <c r="O21" s="16">
        <f>SUMIFS('indusa - High Cost'!W:W,'indusa - High Cost'!$A:$A,'BIFUbC-heavy-or-residual-oil'!$A21,'indusa - High Cost'!$B:$B,$B$28)*10^12*'Vehicles Split'!$C$6</f>
        <v>12895177995838.584</v>
      </c>
      <c r="P21" s="16">
        <f>SUMIFS('indusa - High Cost'!X:X,'indusa - High Cost'!$A:$A,'BIFUbC-heavy-or-residual-oil'!$A21,'indusa - High Cost'!$B:$B,$B$28)*10^12*'Vehicles Split'!$C$6</f>
        <v>13076033304783.387</v>
      </c>
      <c r="Q21" s="16">
        <f>SUMIFS('indusa - High Cost'!Y:Y,'indusa - High Cost'!$A:$A,'BIFUbC-heavy-or-residual-oil'!$A21,'indusa - High Cost'!$B:$B,$B$28)*10^12*'Vehicles Split'!$C$6</f>
        <v>13271797832745.145</v>
      </c>
      <c r="R21" s="16">
        <f>SUMIFS('indusa - High Cost'!Z:Z,'indusa - High Cost'!$A:$A,'BIFUbC-heavy-or-residual-oil'!$A21,'indusa - High Cost'!$B:$B,$B$28)*10^12*'Vehicles Split'!$C$6</f>
        <v>13463672999224.219</v>
      </c>
      <c r="S21" s="16">
        <f>SUMIFS('indusa - High Cost'!AA:AA,'indusa - High Cost'!$A:$A,'BIFUbC-heavy-or-residual-oil'!$A21,'indusa - High Cost'!$B:$B,$B$28)*10^12*'Vehicles Split'!$C$6</f>
        <v>13627674408410.725</v>
      </c>
      <c r="T21" s="16">
        <f>SUMIFS('indusa - High Cost'!AB:AB,'indusa - High Cost'!$A:$A,'BIFUbC-heavy-or-residual-oil'!$A21,'indusa - High Cost'!$B:$B,$B$28)*10^12*'Vehicles Split'!$C$6</f>
        <v>13796213405993.695</v>
      </c>
      <c r="U21" s="16">
        <f>SUMIFS('indusa - High Cost'!AC:AC,'indusa - High Cost'!$A:$A,'BIFUbC-heavy-or-residual-oil'!$A21,'indusa - High Cost'!$B:$B,$B$28)*10^12*'Vehicles Split'!$C$6</f>
        <v>13936878646284.098</v>
      </c>
      <c r="V21" s="16">
        <f>SUMIFS('indusa - High Cost'!AD:AD,'indusa - High Cost'!$A:$A,'BIFUbC-heavy-or-residual-oil'!$A21,'indusa - High Cost'!$B:$B,$B$28)*10^12*'Vehicles Split'!$C$6</f>
        <v>14092453105591.457</v>
      </c>
      <c r="W21" s="16">
        <f>SUMIFS('indusa - High Cost'!AE:AE,'indusa - High Cost'!$A:$A,'BIFUbC-heavy-or-residual-oil'!$A21,'indusa - High Cost'!$B:$B,$B$28)*10^12*'Vehicles Split'!$C$6</f>
        <v>14263585010829.547</v>
      </c>
      <c r="X21" s="16">
        <f>SUMIFS('indusa - High Cost'!AF:AF,'indusa - High Cost'!$A:$A,'BIFUbC-heavy-or-residual-oil'!$A21,'indusa - High Cost'!$B:$B,$B$28)*10^12*'Vehicles Split'!$C$6</f>
        <v>14431475781498.736</v>
      </c>
      <c r="Y21" s="16">
        <f>SUMIFS('indusa - High Cost'!AG:AG,'indusa - High Cost'!$A:$A,'BIFUbC-heavy-or-residual-oil'!$A21,'indusa - High Cost'!$B:$B,$B$28)*10^12*'Vehicles Split'!$C$6</f>
        <v>14596125417599.023</v>
      </c>
      <c r="Z21" s="16">
        <f>SUMIFS('indusa - High Cost'!AH:AH,'indusa - High Cost'!$A:$A,'BIFUbC-heavy-or-residual-oil'!$A21,'indusa - High Cost'!$B:$B,$B$28)*10^12*'Vehicles Split'!$C$6</f>
        <v>14759478599871.748</v>
      </c>
      <c r="AA21" s="16">
        <f>SUMIFS('indusa - High Cost'!AI:AI,'indusa - High Cost'!$A:$A,'BIFUbC-heavy-or-residual-oil'!$A21,'indusa - High Cost'!$B:$B,$B$28)*10^12*'Vehicles Split'!$C$6</f>
        <v>14905329655472.396</v>
      </c>
      <c r="AB21" s="16">
        <f>SUMIFS('indusa - High Cost'!AJ:AJ,'indusa - High Cost'!$A:$A,'BIFUbC-heavy-or-residual-oil'!$A21,'indusa - High Cost'!$B:$B,$B$28)*10^12*'Vehicles Split'!$C$6</f>
        <v>15007101280935.959</v>
      </c>
    </row>
    <row r="22" spans="1:34" x14ac:dyDescent="0.25">
      <c r="A22" t="s">
        <v>119</v>
      </c>
      <c r="B22" s="16">
        <f>SUMIFS('indusa - High Cost'!J:J,'indusa - High Cost'!$A:$A,'BIFUbC-heavy-or-residual-oil'!$A21,'indusa - High Cost'!$B:$B,$B$28)*10^12*'Vehicles Split'!$C$7</f>
        <v>3952170623674.3335</v>
      </c>
      <c r="C22" s="16">
        <f>SUMIFS('indusa - High Cost'!K:K,'indusa - High Cost'!$A:$A,'BIFUbC-heavy-or-residual-oil'!$A21,'indusa - High Cost'!$B:$B,$B$28)*10^12*'Vehicles Split'!$C$7</f>
        <v>4382389108120.5918</v>
      </c>
      <c r="D22" s="16">
        <f>SUMIFS('indusa - High Cost'!L:L,'indusa - High Cost'!$A:$A,'BIFUbC-heavy-or-residual-oil'!$A21,'indusa - High Cost'!$B:$B,$B$28)*10^12*'Vehicles Split'!$C$7</f>
        <v>4871001924879.2617</v>
      </c>
      <c r="E22" s="16">
        <f>SUMIFS('indusa - High Cost'!M:M,'indusa - High Cost'!$A:$A,'BIFUbC-heavy-or-residual-oil'!$A21,'indusa - High Cost'!$B:$B,$B$28)*10^12*'Vehicles Split'!$C$7</f>
        <v>5154882805458.2715</v>
      </c>
      <c r="F22" s="16">
        <f>SUMIFS('indusa - High Cost'!N:N,'indusa - High Cost'!$A:$A,'BIFUbC-heavy-or-residual-oil'!$A21,'indusa - High Cost'!$B:$B,$B$28)*10^12*'Vehicles Split'!$C$7</f>
        <v>5450020424796.3018</v>
      </c>
      <c r="G22" s="16">
        <f>SUMIFS('indusa - High Cost'!O:O,'indusa - High Cost'!$A:$A,'BIFUbC-heavy-or-residual-oil'!$A21,'indusa - High Cost'!$B:$B,$B$28)*10^12*'Vehicles Split'!$C$7</f>
        <v>5730735347599.3389</v>
      </c>
      <c r="H22" s="16">
        <f>SUMIFS('indusa - High Cost'!P:P,'indusa - High Cost'!$A:$A,'BIFUbC-heavy-or-residual-oil'!$A21,'indusa - High Cost'!$B:$B,$B$28)*10^12*'Vehicles Split'!$C$7</f>
        <v>5960091399814.3516</v>
      </c>
      <c r="I22" s="16">
        <f>SUMIFS('indusa - High Cost'!Q:Q,'indusa - High Cost'!$A:$A,'BIFUbC-heavy-or-residual-oil'!$A21,'indusa - High Cost'!$B:$B,$B$28)*10^12*'Vehicles Split'!$C$7</f>
        <v>6115223330837.082</v>
      </c>
      <c r="J22" s="16">
        <f>SUMIFS('indusa - High Cost'!R:R,'indusa - High Cost'!$A:$A,'BIFUbC-heavy-or-residual-oil'!$A21,'indusa - High Cost'!$B:$B,$B$28)*10^12*'Vehicles Split'!$C$7</f>
        <v>6290054554688.0957</v>
      </c>
      <c r="K22" s="16">
        <f>SUMIFS('indusa - High Cost'!S:S,'indusa - High Cost'!$A:$A,'BIFUbC-heavy-or-residual-oil'!$A21,'indusa - High Cost'!$B:$B,$B$28)*10^12*'Vehicles Split'!$C$7</f>
        <v>6454332585952.5303</v>
      </c>
      <c r="L22" s="16">
        <f>SUMIFS('indusa - High Cost'!T:T,'indusa - High Cost'!$A:$A,'BIFUbC-heavy-or-residual-oil'!$A21,'indusa - High Cost'!$B:$B,$B$28)*10^12*'Vehicles Split'!$C$7</f>
        <v>6678763814960.4717</v>
      </c>
      <c r="M22" s="16">
        <f>SUMIFS('indusa - High Cost'!U:U,'indusa - High Cost'!$A:$A,'BIFUbC-heavy-or-residual-oil'!$A21,'indusa - High Cost'!$B:$B,$B$28)*10^12*'Vehicles Split'!$C$7</f>
        <v>6826860284258.8154</v>
      </c>
      <c r="N22" s="16">
        <f>SUMIFS('indusa - High Cost'!V:V,'indusa - High Cost'!$A:$A,'BIFUbC-heavy-or-residual-oil'!$A21,'indusa - High Cost'!$B:$B,$B$28)*10^12*'Vehicles Split'!$C$7</f>
        <v>6912692917296.3359</v>
      </c>
      <c r="O22" s="16">
        <f>SUMIFS('indusa - High Cost'!W:W,'indusa - High Cost'!$A:$A,'BIFUbC-heavy-or-residual-oil'!$A21,'indusa - High Cost'!$B:$B,$B$28)*10^12*'Vehicles Split'!$C$7</f>
        <v>6997822004161.417</v>
      </c>
      <c r="P22" s="16">
        <f>SUMIFS('indusa - High Cost'!X:X,'indusa - High Cost'!$A:$A,'BIFUbC-heavy-or-residual-oil'!$A21,'indusa - High Cost'!$B:$B,$B$28)*10^12*'Vehicles Split'!$C$7</f>
        <v>7095966695216.6143</v>
      </c>
      <c r="Q22" s="16">
        <f>SUMIFS('indusa - High Cost'!Y:Y,'indusa - High Cost'!$A:$A,'BIFUbC-heavy-or-residual-oil'!$A21,'indusa - High Cost'!$B:$B,$B$28)*10^12*'Vehicles Split'!$C$7</f>
        <v>7202202167254.8555</v>
      </c>
      <c r="R22" s="16">
        <f>SUMIFS('indusa - High Cost'!Z:Z,'indusa - High Cost'!$A:$A,'BIFUbC-heavy-or-residual-oil'!$A21,'indusa - High Cost'!$B:$B,$B$28)*10^12*'Vehicles Split'!$C$7</f>
        <v>7306327000775.7822</v>
      </c>
      <c r="S22" s="16">
        <f>SUMIFS('indusa - High Cost'!AA:AA,'indusa - High Cost'!$A:$A,'BIFUbC-heavy-or-residual-oil'!$A21,'indusa - High Cost'!$B:$B,$B$28)*10^12*'Vehicles Split'!$C$7</f>
        <v>7395325591589.2764</v>
      </c>
      <c r="T22" s="16">
        <f>SUMIFS('indusa - High Cost'!AB:AB,'indusa - High Cost'!$A:$A,'BIFUbC-heavy-or-residual-oil'!$A21,'indusa - High Cost'!$B:$B,$B$28)*10^12*'Vehicles Split'!$C$7</f>
        <v>7486786594006.3057</v>
      </c>
      <c r="U22" s="16">
        <f>SUMIFS('indusa - High Cost'!AC:AC,'indusa - High Cost'!$A:$A,'BIFUbC-heavy-or-residual-oil'!$A21,'indusa - High Cost'!$B:$B,$B$28)*10^12*'Vehicles Split'!$C$7</f>
        <v>7563121353715.9033</v>
      </c>
      <c r="V22" s="16">
        <f>SUMIFS('indusa - High Cost'!AD:AD,'indusa - High Cost'!$A:$A,'BIFUbC-heavy-or-residual-oil'!$A21,'indusa - High Cost'!$B:$B,$B$28)*10^12*'Vehicles Split'!$C$7</f>
        <v>7647546894408.5469</v>
      </c>
      <c r="W22" s="16">
        <f>SUMIFS('indusa - High Cost'!AE:AE,'indusa - High Cost'!$A:$A,'BIFUbC-heavy-or-residual-oil'!$A21,'indusa - High Cost'!$B:$B,$B$28)*10^12*'Vehicles Split'!$C$7</f>
        <v>7740414989170.4531</v>
      </c>
      <c r="X22" s="16">
        <f>SUMIFS('indusa - High Cost'!AF:AF,'indusa - High Cost'!$A:$A,'BIFUbC-heavy-or-residual-oil'!$A21,'indusa - High Cost'!$B:$B,$B$28)*10^12*'Vehicles Split'!$C$7</f>
        <v>7831524218501.2627</v>
      </c>
      <c r="Y22" s="16">
        <f>SUMIFS('indusa - High Cost'!AG:AG,'indusa - High Cost'!$A:$A,'BIFUbC-heavy-or-residual-oil'!$A21,'indusa - High Cost'!$B:$B,$B$28)*10^12*'Vehicles Split'!$C$7</f>
        <v>7920874582400.9766</v>
      </c>
      <c r="Z22" s="16">
        <f>SUMIFS('indusa - High Cost'!AH:AH,'indusa - High Cost'!$A:$A,'BIFUbC-heavy-or-residual-oil'!$A21,'indusa - High Cost'!$B:$B,$B$28)*10^12*'Vehicles Split'!$C$7</f>
        <v>8009521400128.251</v>
      </c>
      <c r="AA22" s="16">
        <f>SUMIFS('indusa - High Cost'!AI:AI,'indusa - High Cost'!$A:$A,'BIFUbC-heavy-or-residual-oil'!$A21,'indusa - High Cost'!$B:$B,$B$28)*10^12*'Vehicles Split'!$C$7</f>
        <v>8088670344527.6035</v>
      </c>
      <c r="AB22" s="16">
        <f>SUMIFS('indusa - High Cost'!AJ:AJ,'indusa - High Cost'!$A:$A,'BIFUbC-heavy-or-residual-oil'!$A21,'indusa - High Cost'!$B:$B,$B$28)*10^12*'Vehicles Split'!$C$7</f>
        <v>8143898719064.041</v>
      </c>
    </row>
    <row r="23" spans="1:34" x14ac:dyDescent="0.25">
      <c r="A23" t="s">
        <v>120</v>
      </c>
      <c r="B23" s="16">
        <f>SUMIFS('indusa - High Cost'!J:J,'indusa - High Cost'!$A:$A,'BIFUbC-heavy-or-residual-oil'!$A23,'indusa - High Cost'!$B:$B,$B$28)*10^12*'Misc. Finished Goods Split'!$C13</f>
        <v>252288036955.07788</v>
      </c>
      <c r="C23" s="16">
        <f>SUMIFS('indusa - High Cost'!K:K,'indusa - High Cost'!$A:$A,'BIFUbC-heavy-or-residual-oil'!$A23,'indusa - High Cost'!$B:$B,$B$28)*10^12*'Misc. Finished Goods Split'!$C13</f>
        <v>250984222810.60721</v>
      </c>
      <c r="D23" s="16">
        <f>SUMIFS('indusa - High Cost'!L:L,'indusa - High Cost'!$A:$A,'BIFUbC-heavy-or-residual-oil'!$A23,'indusa - High Cost'!$B:$B,$B$28)*10^12*'Misc. Finished Goods Split'!$C13</f>
        <v>250332315738.37186</v>
      </c>
      <c r="E23" s="16">
        <f>SUMIFS('indusa - High Cost'!M:M,'indusa - High Cost'!$A:$A,'BIFUbC-heavy-or-residual-oil'!$A23,'indusa - High Cost'!$B:$B,$B$28)*10^12*'Misc. Finished Goods Split'!$C13</f>
        <v>248376594521.66583</v>
      </c>
      <c r="F23" s="16">
        <f>SUMIFS('indusa - High Cost'!N:N,'indusa - High Cost'!$A:$A,'BIFUbC-heavy-or-residual-oil'!$A23,'indusa - High Cost'!$B:$B,$B$28)*10^12*'Misc. Finished Goods Split'!$C13</f>
        <v>242509430871.54773</v>
      </c>
      <c r="G23" s="16">
        <f>SUMIFS('indusa - High Cost'!O:O,'indusa - High Cost'!$A:$A,'BIFUbC-heavy-or-residual-oil'!$A23,'indusa - High Cost'!$B:$B,$B$28)*10^12*'Misc. Finished Goods Split'!$C13</f>
        <v>235338453076.95895</v>
      </c>
      <c r="H23" s="16">
        <f>SUMIFS('indusa - High Cost'!P:P,'indusa - High Cost'!$A:$A,'BIFUbC-heavy-or-residual-oil'!$A23,'indusa - High Cost'!$B:$B,$B$28)*10^12*'Misc. Finished Goods Split'!$C13</f>
        <v>228167475282.37018</v>
      </c>
      <c r="I23" s="16">
        <f>SUMIFS('indusa - High Cost'!Q:Q,'indusa - High Cost'!$A:$A,'BIFUbC-heavy-or-residual-oil'!$A23,'indusa - High Cost'!$B:$B,$B$28)*10^12*'Misc. Finished Goods Split'!$C13</f>
        <v>222300311632.25211</v>
      </c>
      <c r="J23" s="16">
        <f>SUMIFS('indusa - High Cost'!R:R,'indusa - High Cost'!$A:$A,'BIFUbC-heavy-or-residual-oil'!$A23,'indusa - High Cost'!$B:$B,$B$28)*10^12*'Misc. Finished Goods Split'!$C13</f>
        <v>217085055054.36935</v>
      </c>
      <c r="K23" s="16">
        <f>SUMIFS('indusa - High Cost'!S:S,'indusa - High Cost'!$A:$A,'BIFUbC-heavy-or-residual-oil'!$A23,'indusa - High Cost'!$B:$B,$B$28)*10^12*'Misc. Finished Goods Split'!$C13</f>
        <v>212521705548.72195</v>
      </c>
      <c r="L23" s="16">
        <f>SUMIFS('indusa - High Cost'!T:T,'indusa - High Cost'!$A:$A,'BIFUbC-heavy-or-residual-oil'!$A23,'indusa - High Cost'!$B:$B,$B$28)*10^12*'Misc. Finished Goods Split'!$C13</f>
        <v>209262170187.54523</v>
      </c>
      <c r="M23" s="16">
        <f>SUMIFS('indusa - High Cost'!U:U,'indusa - High Cost'!$A:$A,'BIFUbC-heavy-or-residual-oil'!$A23,'indusa - High Cost'!$B:$B,$B$28)*10^12*'Misc. Finished Goods Split'!$C13</f>
        <v>205350727754.13318</v>
      </c>
      <c r="N23" s="16">
        <f>SUMIFS('indusa - High Cost'!V:V,'indusa - High Cost'!$A:$A,'BIFUbC-heavy-or-residual-oil'!$A23,'indusa - High Cost'!$B:$B,$B$28)*10^12*'Misc. Finished Goods Split'!$C13</f>
        <v>202743099465.1918</v>
      </c>
      <c r="O23" s="16">
        <f>SUMIFS('indusa - High Cost'!W:W,'indusa - High Cost'!$A:$A,'BIFUbC-heavy-or-residual-oil'!$A23,'indusa - High Cost'!$B:$B,$B$28)*10^12*'Misc. Finished Goods Split'!$C13</f>
        <v>200135471176.25043</v>
      </c>
      <c r="P23" s="16">
        <f>SUMIFS('indusa - High Cost'!X:X,'indusa - High Cost'!$A:$A,'BIFUbC-heavy-or-residual-oil'!$A23,'indusa - High Cost'!$B:$B,$B$28)*10^12*'Misc. Finished Goods Split'!$C13</f>
        <v>197527842887.30905</v>
      </c>
      <c r="Q23" s="16">
        <f>SUMIFS('indusa - High Cost'!Y:Y,'indusa - High Cost'!$A:$A,'BIFUbC-heavy-or-residual-oil'!$A23,'indusa - High Cost'!$B:$B,$B$28)*10^12*'Misc. Finished Goods Split'!$C13</f>
        <v>195572121670.60303</v>
      </c>
      <c r="R23" s="16">
        <f>SUMIFS('indusa - High Cost'!Z:Z,'indusa - High Cost'!$A:$A,'BIFUbC-heavy-or-residual-oil'!$A23,'indusa - High Cost'!$B:$B,$B$28)*10^12*'Misc. Finished Goods Split'!$C13</f>
        <v>194268307526.13232</v>
      </c>
      <c r="S23" s="16">
        <f>SUMIFS('indusa - High Cost'!AA:AA,'indusa - High Cost'!$A:$A,'BIFUbC-heavy-or-residual-oil'!$A23,'indusa - High Cost'!$B:$B,$B$28)*10^12*'Misc. Finished Goods Split'!$C13</f>
        <v>192964493381.66165</v>
      </c>
      <c r="T23" s="16">
        <f>SUMIFS('indusa - High Cost'!AB:AB,'indusa - High Cost'!$A:$A,'BIFUbC-heavy-or-residual-oil'!$A23,'indusa - High Cost'!$B:$B,$B$28)*10^12*'Misc. Finished Goods Split'!$C13</f>
        <v>191008772164.95563</v>
      </c>
      <c r="U23" s="16">
        <f>SUMIFS('indusa - High Cost'!AC:AC,'indusa - High Cost'!$A:$A,'BIFUbC-heavy-or-residual-oil'!$A23,'indusa - High Cost'!$B:$B,$B$28)*10^12*'Misc. Finished Goods Split'!$C13</f>
        <v>189704958020.48492</v>
      </c>
      <c r="V23" s="16">
        <f>SUMIFS('indusa - High Cost'!AD:AD,'indusa - High Cost'!$A:$A,'BIFUbC-heavy-or-residual-oil'!$A23,'indusa - High Cost'!$B:$B,$B$28)*10^12*'Misc. Finished Goods Split'!$C13</f>
        <v>188401143876.01425</v>
      </c>
      <c r="W23" s="16">
        <f>SUMIFS('indusa - High Cost'!AE:AE,'indusa - High Cost'!$A:$A,'BIFUbC-heavy-or-residual-oil'!$A23,'indusa - High Cost'!$B:$B,$B$28)*10^12*'Misc. Finished Goods Split'!$C13</f>
        <v>187097329731.54355</v>
      </c>
      <c r="X23" s="16">
        <f>SUMIFS('indusa - High Cost'!AF:AF,'indusa - High Cost'!$A:$A,'BIFUbC-heavy-or-residual-oil'!$A23,'indusa - High Cost'!$B:$B,$B$28)*10^12*'Misc. Finished Goods Split'!$C13</f>
        <v>185793515587.07288</v>
      </c>
      <c r="Y23" s="16">
        <f>SUMIFS('indusa - High Cost'!AG:AG,'indusa - High Cost'!$A:$A,'BIFUbC-heavy-or-residual-oil'!$A23,'indusa - High Cost'!$B:$B,$B$28)*10^12*'Misc. Finished Goods Split'!$C13</f>
        <v>185141608514.83752</v>
      </c>
      <c r="Z23" s="16">
        <f>SUMIFS('indusa - High Cost'!AH:AH,'indusa - High Cost'!$A:$A,'BIFUbC-heavy-or-residual-oil'!$A23,'indusa - High Cost'!$B:$B,$B$28)*10^12*'Misc. Finished Goods Split'!$C13</f>
        <v>183837794370.36682</v>
      </c>
      <c r="AA23" s="16">
        <f>SUMIFS('indusa - High Cost'!AI:AI,'indusa - High Cost'!$A:$A,'BIFUbC-heavy-or-residual-oil'!$A23,'indusa - High Cost'!$B:$B,$B$28)*10^12*'Misc. Finished Goods Split'!$C13</f>
        <v>182533980225.89615</v>
      </c>
      <c r="AB23" s="16">
        <f>SUMIFS('indusa - High Cost'!AJ:AJ,'indusa - High Cost'!$A:$A,'BIFUbC-heavy-or-residual-oil'!$A23,'indusa - High Cost'!$B:$B,$B$28)*10^12*'Misc. Finished Goods Split'!$C13</f>
        <v>181230166081.42548</v>
      </c>
    </row>
    <row r="24" spans="1:34" x14ac:dyDescent="0.25">
      <c r="A24" t="s">
        <v>121</v>
      </c>
      <c r="B24" s="16">
        <f>SUMIFS('indusa - High Cost'!J:J,'indusa - High Cost'!$A:$A,'BIFUbC-heavy-or-residual-oil'!$A24,'indusa - High Cost'!$B:$B,$B$28)*10^12</f>
        <v>0</v>
      </c>
      <c r="C24" s="16">
        <f>SUMIFS('indusa - High Cost'!K:K,'indusa - High Cost'!$A:$A,'BIFUbC-heavy-or-residual-oil'!$A24,'indusa - High Cost'!$B:$B,$B$28)*10^12</f>
        <v>0</v>
      </c>
      <c r="D24" s="16">
        <f>SUMIFS('indusa - High Cost'!L:L,'indusa - High Cost'!$A:$A,'BIFUbC-heavy-or-residual-oil'!$A24,'indusa - High Cost'!$B:$B,$B$28)*10^12</f>
        <v>0</v>
      </c>
      <c r="E24" s="16">
        <f>SUMIFS('indusa - High Cost'!M:M,'indusa - High Cost'!$A:$A,'BIFUbC-heavy-or-residual-oil'!$A24,'indusa - High Cost'!$B:$B,$B$28)*10^12</f>
        <v>0</v>
      </c>
      <c r="F24" s="16">
        <f>SUMIFS('indusa - High Cost'!N:N,'indusa - High Cost'!$A:$A,'BIFUbC-heavy-or-residual-oil'!$A24,'indusa - High Cost'!$B:$B,$B$28)*10^12</f>
        <v>0</v>
      </c>
      <c r="G24" s="16">
        <f>SUMIFS('indusa - High Cost'!O:O,'indusa - High Cost'!$A:$A,'BIFUbC-heavy-or-residual-oil'!$A24,'indusa - High Cost'!$B:$B,$B$28)*10^12</f>
        <v>0</v>
      </c>
      <c r="H24" s="16">
        <f>SUMIFS('indusa - High Cost'!P:P,'indusa - High Cost'!$A:$A,'BIFUbC-heavy-or-residual-oil'!$A24,'indusa - High Cost'!$B:$B,$B$28)*10^12</f>
        <v>0</v>
      </c>
      <c r="I24" s="16">
        <f>SUMIFS('indusa - High Cost'!Q:Q,'indusa - High Cost'!$A:$A,'BIFUbC-heavy-or-residual-oil'!$A24,'indusa - High Cost'!$B:$B,$B$28)*10^12</f>
        <v>0</v>
      </c>
      <c r="J24" s="16">
        <f>SUMIFS('indusa - High Cost'!R:R,'indusa - High Cost'!$A:$A,'BIFUbC-heavy-or-residual-oil'!$A24,'indusa - High Cost'!$B:$B,$B$28)*10^12</f>
        <v>0</v>
      </c>
      <c r="K24" s="16">
        <f>SUMIFS('indusa - High Cost'!S:S,'indusa - High Cost'!$A:$A,'BIFUbC-heavy-or-residual-oil'!$A24,'indusa - High Cost'!$B:$B,$B$28)*10^12</f>
        <v>0</v>
      </c>
      <c r="L24" s="16">
        <f>SUMIFS('indusa - High Cost'!T:T,'indusa - High Cost'!$A:$A,'BIFUbC-heavy-or-residual-oil'!$A24,'indusa - High Cost'!$B:$B,$B$28)*10^12</f>
        <v>0</v>
      </c>
      <c r="M24" s="16">
        <f>SUMIFS('indusa - High Cost'!U:U,'indusa - High Cost'!$A:$A,'BIFUbC-heavy-or-residual-oil'!$A24,'indusa - High Cost'!$B:$B,$B$28)*10^12</f>
        <v>0</v>
      </c>
      <c r="N24" s="16">
        <f>SUMIFS('indusa - High Cost'!V:V,'indusa - High Cost'!$A:$A,'BIFUbC-heavy-or-residual-oil'!$A24,'indusa - High Cost'!$B:$B,$B$28)*10^12</f>
        <v>0</v>
      </c>
      <c r="O24" s="16">
        <f>SUMIFS('indusa - High Cost'!W:W,'indusa - High Cost'!$A:$A,'BIFUbC-heavy-or-residual-oil'!$A24,'indusa - High Cost'!$B:$B,$B$28)*10^12</f>
        <v>0</v>
      </c>
      <c r="P24" s="16">
        <f>SUMIFS('indusa - High Cost'!X:X,'indusa - High Cost'!$A:$A,'BIFUbC-heavy-or-residual-oil'!$A24,'indusa - High Cost'!$B:$B,$B$28)*10^12</f>
        <v>0</v>
      </c>
      <c r="Q24" s="16">
        <f>SUMIFS('indusa - High Cost'!Y:Y,'indusa - High Cost'!$A:$A,'BIFUbC-heavy-or-residual-oil'!$A24,'indusa - High Cost'!$B:$B,$B$28)*10^12</f>
        <v>0</v>
      </c>
      <c r="R24" s="16">
        <f>SUMIFS('indusa - High Cost'!Z:Z,'indusa - High Cost'!$A:$A,'BIFUbC-heavy-or-residual-oil'!$A24,'indusa - High Cost'!$B:$B,$B$28)*10^12</f>
        <v>0</v>
      </c>
      <c r="S24" s="16">
        <f>SUMIFS('indusa - High Cost'!AA:AA,'indusa - High Cost'!$A:$A,'BIFUbC-heavy-or-residual-oil'!$A24,'indusa - High Cost'!$B:$B,$B$28)*10^12</f>
        <v>0</v>
      </c>
      <c r="T24" s="16">
        <f>SUMIFS('indusa - High Cost'!AB:AB,'indusa - High Cost'!$A:$A,'BIFUbC-heavy-or-residual-oil'!$A24,'indusa - High Cost'!$B:$B,$B$28)*10^12</f>
        <v>0</v>
      </c>
      <c r="U24" s="16">
        <f>SUMIFS('indusa - High Cost'!AC:AC,'indusa - High Cost'!$A:$A,'BIFUbC-heavy-or-residual-oil'!$A24,'indusa - High Cost'!$B:$B,$B$28)*10^12</f>
        <v>0</v>
      </c>
      <c r="V24" s="16">
        <f>SUMIFS('indusa - High Cost'!AD:AD,'indusa - High Cost'!$A:$A,'BIFUbC-heavy-or-residual-oil'!$A24,'indusa - High Cost'!$B:$B,$B$28)*10^12</f>
        <v>0</v>
      </c>
      <c r="W24" s="16">
        <f>SUMIFS('indusa - High Cost'!AE:AE,'indusa - High Cost'!$A:$A,'BIFUbC-heavy-or-residual-oil'!$A24,'indusa - High Cost'!$B:$B,$B$28)*10^12</f>
        <v>0</v>
      </c>
      <c r="X24" s="16">
        <f>SUMIFS('indusa - High Cost'!AF:AF,'indusa - High Cost'!$A:$A,'BIFUbC-heavy-or-residual-oil'!$A24,'indusa - High Cost'!$B:$B,$B$28)*10^12</f>
        <v>0</v>
      </c>
      <c r="Y24" s="16">
        <f>SUMIFS('indusa - High Cost'!AG:AG,'indusa - High Cost'!$A:$A,'BIFUbC-heavy-or-residual-oil'!$A24,'indusa - High Cost'!$B:$B,$B$28)*10^12</f>
        <v>0</v>
      </c>
      <c r="Z24" s="16">
        <f>SUMIFS('indusa - High Cost'!AH:AH,'indusa - High Cost'!$A:$A,'BIFUbC-heavy-or-residual-oil'!$A24,'indusa - High Cost'!$B:$B,$B$28)*10^12</f>
        <v>0</v>
      </c>
      <c r="AA24" s="16">
        <f>SUMIFS('indusa - High Cost'!AI:AI,'indusa - High Cost'!$A:$A,'BIFUbC-heavy-or-residual-oil'!$A24,'indusa - High Cost'!$B:$B,$B$28)*10^12</f>
        <v>0</v>
      </c>
      <c r="AB24" s="16">
        <f>SUMIFS('indusa - High Cost'!AJ:AJ,'indusa - High Cost'!$A:$A,'BIFUbC-heavy-or-residual-oil'!$A24,'indusa - High Cost'!$B:$B,$B$28)*10^12</f>
        <v>0</v>
      </c>
    </row>
    <row r="25" spans="1:34" x14ac:dyDescent="0.25">
      <c r="A25" t="s">
        <v>122</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4" x14ac:dyDescent="0.25">
      <c r="A26" t="s">
        <v>123</v>
      </c>
      <c r="B26" s="16">
        <f>SUMIFS('indusa - High Cost'!J:J,'indusa - High Cost'!$A:$A,'BIFUbC-heavy-or-residual-oil'!$A26,'indusa - High Cost'!$B:$B,$B$28)*10^12</f>
        <v>16239999999999.998</v>
      </c>
      <c r="C26" s="16">
        <f>SUMIFS('indusa - High Cost'!K:K,'indusa - High Cost'!$A:$A,'BIFUbC-heavy-or-residual-oil'!$A26,'indusa - High Cost'!$B:$B,$B$28)*10^12</f>
        <v>16857000000000</v>
      </c>
      <c r="D26" s="16">
        <f>SUMIFS('indusa - High Cost'!L:L,'indusa - High Cost'!$A:$A,'BIFUbC-heavy-or-residual-oil'!$A26,'indusa - High Cost'!$B:$B,$B$28)*10^12</f>
        <v>17704000000000</v>
      </c>
      <c r="E26" s="16">
        <f>SUMIFS('indusa - High Cost'!M:M,'indusa - High Cost'!$A:$A,'BIFUbC-heavy-or-residual-oil'!$A26,'indusa - High Cost'!$B:$B,$B$28)*10^12</f>
        <v>18689000000000</v>
      </c>
      <c r="F26" s="16">
        <f>SUMIFS('indusa - High Cost'!N:N,'indusa - High Cost'!$A:$A,'BIFUbC-heavy-or-residual-oil'!$A26,'indusa - High Cost'!$B:$B,$B$28)*10^12</f>
        <v>19823000000000</v>
      </c>
      <c r="G26" s="16">
        <f>SUMIFS('indusa - High Cost'!O:O,'indusa - High Cost'!$A:$A,'BIFUbC-heavy-or-residual-oil'!$A26,'indusa - High Cost'!$B:$B,$B$28)*10^12</f>
        <v>21023000000000</v>
      </c>
      <c r="H26" s="16">
        <f>SUMIFS('indusa - High Cost'!P:P,'indusa - High Cost'!$A:$A,'BIFUbC-heavy-or-residual-oil'!$A26,'indusa - High Cost'!$B:$B,$B$28)*10^12</f>
        <v>22034000000000</v>
      </c>
      <c r="I26" s="16">
        <f>SUMIFS('indusa - High Cost'!Q:Q,'indusa - High Cost'!$A:$A,'BIFUbC-heavy-or-residual-oil'!$A26,'indusa - High Cost'!$B:$B,$B$28)*10^12</f>
        <v>22964000000000</v>
      </c>
      <c r="J26" s="16">
        <f>SUMIFS('indusa - High Cost'!R:R,'indusa - High Cost'!$A:$A,'BIFUbC-heavy-or-residual-oil'!$A26,'indusa - High Cost'!$B:$B,$B$28)*10^12</f>
        <v>23740000000000</v>
      </c>
      <c r="K26" s="16">
        <f>SUMIFS('indusa - High Cost'!S:S,'indusa - High Cost'!$A:$A,'BIFUbC-heavy-or-residual-oil'!$A26,'indusa - High Cost'!$B:$B,$B$28)*10^12</f>
        <v>24255000000000</v>
      </c>
      <c r="L26" s="16">
        <f>SUMIFS('indusa - High Cost'!T:T,'indusa - High Cost'!$A:$A,'BIFUbC-heavy-or-residual-oil'!$A26,'indusa - High Cost'!$B:$B,$B$28)*10^12</f>
        <v>24568000000000</v>
      </c>
      <c r="M26" s="16">
        <f>SUMIFS('indusa - High Cost'!U:U,'indusa - High Cost'!$A:$A,'BIFUbC-heavy-or-residual-oil'!$A26,'indusa - High Cost'!$B:$B,$B$28)*10^12</f>
        <v>25009000000000</v>
      </c>
      <c r="N26" s="16">
        <f>SUMIFS('indusa - High Cost'!V:V,'indusa - High Cost'!$A:$A,'BIFUbC-heavy-or-residual-oil'!$A26,'indusa - High Cost'!$B:$B,$B$28)*10^12</f>
        <v>25443000000000</v>
      </c>
      <c r="O26" s="16">
        <f>SUMIFS('indusa - High Cost'!W:W,'indusa - High Cost'!$A:$A,'BIFUbC-heavy-or-residual-oil'!$A26,'indusa - High Cost'!$B:$B,$B$28)*10^12</f>
        <v>25716000000000</v>
      </c>
      <c r="P26" s="16">
        <f>SUMIFS('indusa - High Cost'!X:X,'indusa - High Cost'!$A:$A,'BIFUbC-heavy-or-residual-oil'!$A26,'indusa - High Cost'!$B:$B,$B$28)*10^12</f>
        <v>26001000000000</v>
      </c>
      <c r="Q26" s="16">
        <f>SUMIFS('indusa - High Cost'!Y:Y,'indusa - High Cost'!$A:$A,'BIFUbC-heavy-or-residual-oil'!$A26,'indusa - High Cost'!$B:$B,$B$28)*10^12</f>
        <v>26257000000000</v>
      </c>
      <c r="R26" s="16">
        <f>SUMIFS('indusa - High Cost'!Z:Z,'indusa - High Cost'!$A:$A,'BIFUbC-heavy-or-residual-oil'!$A26,'indusa - High Cost'!$B:$B,$B$28)*10^12</f>
        <v>26455000000000</v>
      </c>
      <c r="S26" s="16">
        <f>SUMIFS('indusa - High Cost'!AA:AA,'indusa - High Cost'!$A:$A,'BIFUbC-heavy-or-residual-oil'!$A26,'indusa - High Cost'!$B:$B,$B$28)*10^12</f>
        <v>26610000000000</v>
      </c>
      <c r="T26" s="16">
        <f>SUMIFS('indusa - High Cost'!AB:AB,'indusa - High Cost'!$A:$A,'BIFUbC-heavy-or-residual-oil'!$A26,'indusa - High Cost'!$B:$B,$B$28)*10^12</f>
        <v>26850000000000</v>
      </c>
      <c r="U26" s="16">
        <f>SUMIFS('indusa - High Cost'!AC:AC,'indusa - High Cost'!$A:$A,'BIFUbC-heavy-or-residual-oil'!$A26,'indusa - High Cost'!$B:$B,$B$28)*10^12</f>
        <v>27041000000000</v>
      </c>
      <c r="V26" s="16">
        <f>SUMIFS('indusa - High Cost'!AD:AD,'indusa - High Cost'!$A:$A,'BIFUbC-heavy-or-residual-oil'!$A26,'indusa - High Cost'!$B:$B,$B$28)*10^12</f>
        <v>27225000000000</v>
      </c>
      <c r="W26" s="16">
        <f>SUMIFS('indusa - High Cost'!AE:AE,'indusa - High Cost'!$A:$A,'BIFUbC-heavy-or-residual-oil'!$A26,'indusa - High Cost'!$B:$B,$B$28)*10^12</f>
        <v>27553000000000</v>
      </c>
      <c r="X26" s="16">
        <f>SUMIFS('indusa - High Cost'!AF:AF,'indusa - High Cost'!$A:$A,'BIFUbC-heavy-or-residual-oil'!$A26,'indusa - High Cost'!$B:$B,$B$28)*10^12</f>
        <v>27912000000000</v>
      </c>
      <c r="Y26" s="16">
        <f>SUMIFS('indusa - High Cost'!AG:AG,'indusa - High Cost'!$A:$A,'BIFUbC-heavy-or-residual-oil'!$A26,'indusa - High Cost'!$B:$B,$B$28)*10^12</f>
        <v>28316000000000</v>
      </c>
      <c r="Z26" s="16">
        <f>SUMIFS('indusa - High Cost'!AH:AH,'indusa - High Cost'!$A:$A,'BIFUbC-heavy-or-residual-oil'!$A26,'indusa - High Cost'!$B:$B,$B$28)*10^12</f>
        <v>28743000000000</v>
      </c>
      <c r="AA26" s="16">
        <f>SUMIFS('indusa - High Cost'!AI:AI,'indusa - High Cost'!$A:$A,'BIFUbC-heavy-or-residual-oil'!$A26,'indusa - High Cost'!$B:$B,$B$28)*10^12</f>
        <v>29194000000000</v>
      </c>
      <c r="AB26" s="16">
        <f>SUMIFS('indusa - High Cost'!AJ:AJ,'indusa - High Cost'!$A:$A,'BIFUbC-heavy-or-residual-oil'!$A26,'indusa - High Cost'!$B:$B,$B$28)*10^12</f>
        <v>29598000000000</v>
      </c>
    </row>
    <row r="28" spans="1:34" x14ac:dyDescent="0.25">
      <c r="A28" t="s">
        <v>989</v>
      </c>
      <c r="B28" t="s">
        <v>987</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4" x14ac:dyDescent="0.25">
      <c r="B30" s="98"/>
      <c r="C30" s="50"/>
      <c r="D30" s="16"/>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B31" s="98"/>
      <c r="C31" s="50"/>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B32" s="98"/>
      <c r="C32" s="50"/>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2:34" x14ac:dyDescent="0.25">
      <c r="B33" s="98"/>
      <c r="C33" s="50"/>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2:34" x14ac:dyDescent="0.25">
      <c r="B34" s="98"/>
      <c r="C34" s="51"/>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2:34" x14ac:dyDescent="0.25">
      <c r="B35" s="98"/>
    </row>
    <row r="36" spans="2:34" x14ac:dyDescent="0.25">
      <c r="B36" s="98"/>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2:34" x14ac:dyDescent="0.25">
      <c r="B37" s="98"/>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2:34" x14ac:dyDescent="0.25">
      <c r="B38" s="98"/>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2:34" x14ac:dyDescent="0.25">
      <c r="B39" s="98"/>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2:34" x14ac:dyDescent="0.25">
      <c r="B40" s="98"/>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2:34" x14ac:dyDescent="0.25">
      <c r="B41" s="98"/>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2:34" x14ac:dyDescent="0.25">
      <c r="B42" s="98"/>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2:34" x14ac:dyDescent="0.25">
      <c r="B43" s="98"/>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2:34" x14ac:dyDescent="0.25">
      <c r="B44" s="98"/>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2:34" x14ac:dyDescent="0.25">
      <c r="B45" s="98"/>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2:34" x14ac:dyDescent="0.25">
      <c r="B46" s="98"/>
      <c r="C46" s="50"/>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2:34" x14ac:dyDescent="0.25">
      <c r="B47" s="98"/>
      <c r="C47" s="50"/>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2:34" x14ac:dyDescent="0.25">
      <c r="B48" s="98"/>
      <c r="C48" s="51"/>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x14ac:dyDescent="0.25">
      <c r="B49" s="98"/>
    </row>
    <row r="50" spans="1:34" x14ac:dyDescent="0.25">
      <c r="B50" s="98"/>
    </row>
    <row r="51" spans="1:34" x14ac:dyDescent="0.25">
      <c r="B51" s="98"/>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B52" s="98"/>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B53" s="98"/>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B54" s="98"/>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13"/>
      <c r="B62" s="7"/>
      <c r="C62" s="50"/>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17"/>
      <c r="B63" s="7"/>
      <c r="C63" s="50"/>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12"/>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50"/>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50"/>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50"/>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8"/>
      <c r="B79" s="9"/>
      <c r="C79" s="51"/>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25">
      <c r="A80" s="1"/>
    </row>
    <row r="81" spans="1:34" x14ac:dyDescent="0.25">
      <c r="A81" s="5"/>
      <c r="B81" s="19"/>
      <c r="C81" s="52"/>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25">
      <c r="A82" s="5"/>
      <c r="B82" s="20"/>
      <c r="C82" s="53"/>
      <c r="D82" s="20"/>
      <c r="E82" s="20"/>
      <c r="F82" s="20"/>
      <c r="G82" s="20"/>
      <c r="H82" s="20"/>
      <c r="I82" s="20"/>
      <c r="J82" s="20"/>
      <c r="K82" s="20"/>
      <c r="L82" s="20"/>
      <c r="M82" s="20"/>
      <c r="N82" s="20"/>
      <c r="O82" s="20"/>
      <c r="P82" s="20"/>
      <c r="Q82" s="20"/>
      <c r="R82" s="20"/>
      <c r="S82" s="20"/>
      <c r="T82" s="20"/>
      <c r="U82" s="20"/>
      <c r="V82" s="20"/>
      <c r="W82" s="20"/>
      <c r="X82" s="20"/>
      <c r="Y82" s="20"/>
    </row>
    <row r="83" spans="1:34" x14ac:dyDescent="0.25">
      <c r="A83" s="5"/>
      <c r="B83" s="21"/>
      <c r="C83" s="53"/>
      <c r="D83" s="21"/>
      <c r="E83" s="21"/>
      <c r="F83" s="21"/>
      <c r="G83" s="21"/>
      <c r="H83" s="21"/>
      <c r="I83" s="21"/>
      <c r="J83" s="21"/>
      <c r="K83" s="21"/>
      <c r="L83" s="21"/>
      <c r="M83" s="21"/>
      <c r="N83" s="21"/>
      <c r="O83" s="21"/>
      <c r="P83" s="21"/>
      <c r="Q83" s="21"/>
      <c r="R83" s="21"/>
      <c r="S83" s="21"/>
      <c r="T83" s="21"/>
      <c r="U83" s="21"/>
      <c r="V83" s="21"/>
      <c r="W83" s="21"/>
      <c r="X83" s="21"/>
      <c r="Y83" s="21"/>
    </row>
    <row r="84" spans="1:34" x14ac:dyDescent="0.25">
      <c r="A84" s="5"/>
      <c r="B84" s="21"/>
      <c r="C84" s="53"/>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spans="1:34" x14ac:dyDescent="0.25">
      <c r="A85" s="1"/>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50"/>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8"/>
      <c r="B96" s="9"/>
      <c r="C96" s="51"/>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x14ac:dyDescent="0.25">
      <c r="A97" s="1"/>
    </row>
    <row r="98" spans="1:34" x14ac:dyDescent="0.25">
      <c r="A98" s="17"/>
      <c r="B98" s="10"/>
      <c r="C98" s="5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25">
      <c r="A99" s="6"/>
      <c r="B99" s="10"/>
      <c r="C99" s="5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25">
      <c r="A100" s="6"/>
      <c r="B100" s="10"/>
      <c r="C100" s="5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25">
      <c r="A101" s="6"/>
      <c r="B101" s="10"/>
      <c r="C101" s="5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5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5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5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5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5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5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5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5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5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5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5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5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5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5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5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5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8"/>
      <c r="B118" s="11"/>
      <c r="C118" s="5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25">
      <c r="A119" s="6"/>
      <c r="B119" s="10"/>
      <c r="C119" s="5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8"/>
      <c r="B120" s="11"/>
      <c r="C120" s="5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2" spans="1:34" x14ac:dyDescent="0.25">
      <c r="B122" s="22"/>
      <c r="D122" s="22"/>
      <c r="E122" s="22"/>
      <c r="F122" s="22"/>
      <c r="G122" s="22"/>
      <c r="H122" s="22"/>
      <c r="I122" s="22"/>
      <c r="J122" s="22"/>
      <c r="K122" s="22"/>
    </row>
    <row r="123" spans="1:34" x14ac:dyDescent="0.25">
      <c r="B123" s="22"/>
      <c r="D123" s="22"/>
      <c r="E123" s="22"/>
      <c r="F123" s="22"/>
      <c r="G123" s="22"/>
      <c r="H123" s="22"/>
      <c r="I123" s="22"/>
      <c r="J123" s="22"/>
      <c r="K123" s="22"/>
    </row>
  </sheetData>
  <conditionalFormatting sqref="B2:AB26">
    <cfRule type="expression" dxfId="4" priority="2">
      <formula>ISNUMBER(SEARCH("AEO", _xlfn.FORMULATEXT(A1)))</formula>
    </cfRule>
  </conditionalFormatting>
  <conditionalFormatting sqref="D30">
    <cfRule type="expression" dxfId="3" priority="1">
      <formula>ISNUMBER(SEARCH("AEO", _xlfn.FORMULATEXT(C29)))</formula>
    </cfRule>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1D77-1D0D-4D57-94DC-C93A9E1C5360}">
  <sheetPr>
    <tabColor theme="3" tint="-0.249977111117893"/>
  </sheetPr>
  <dimension ref="A1:AH151"/>
  <sheetViews>
    <sheetView workbookViewId="0">
      <selection activeCell="B10" sqref="B10:AB10"/>
    </sheetView>
  </sheetViews>
  <sheetFormatPr defaultRowHeight="15" x14ac:dyDescent="0.25"/>
  <cols>
    <col min="1" max="1" width="39.85546875" customWidth="1"/>
    <col min="2" max="2" width="9.5703125" customWidth="1"/>
    <col min="3" max="3" width="11.85546875" style="18" bestFit="1" customWidth="1"/>
    <col min="4"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f>SUMIFS('indusa - High Cost'!J:J,'indusa - High Cost'!$A:$A,'BIFUbC-LPG-propane-or-butane'!$A2,'indusa - High Cost'!$B:$B,$B$28)*10^12</f>
        <v>41408000000000</v>
      </c>
      <c r="C2" s="16">
        <f>SUMIFS('indusa - High Cost'!K:K,'indusa - High Cost'!$A:$A,'BIFUbC-LPG-propane-or-butane'!$A2,'indusa - High Cost'!$B:$B,$B$28)*10^12</f>
        <v>80856000000000</v>
      </c>
      <c r="D2" s="16">
        <f>SUMIFS('indusa - High Cost'!L:L,'indusa - High Cost'!$A:$A,'BIFUbC-LPG-propane-or-butane'!$A2,'indusa - High Cost'!$B:$B,$B$28)*10^12</f>
        <v>81775000000000</v>
      </c>
      <c r="E2" s="16">
        <f>SUMIFS('indusa - High Cost'!M:M,'indusa - High Cost'!$A:$A,'BIFUbC-LPG-propane-or-butane'!$A2,'indusa - High Cost'!$B:$B,$B$28)*10^12</f>
        <v>82714000000000</v>
      </c>
      <c r="F2" s="16">
        <f>SUMIFS('indusa - High Cost'!N:N,'indusa - High Cost'!$A:$A,'BIFUbC-LPG-propane-or-butane'!$A2,'indusa - High Cost'!$B:$B,$B$28)*10^12</f>
        <v>83311000000000</v>
      </c>
      <c r="G2" s="16">
        <f>SUMIFS('indusa - High Cost'!O:O,'indusa - High Cost'!$A:$A,'BIFUbC-LPG-propane-or-butane'!$A2,'indusa - High Cost'!$B:$B,$B$28)*10^12</f>
        <v>84382000000000</v>
      </c>
      <c r="H2" s="16">
        <f>SUMIFS('indusa - High Cost'!P:P,'indusa - High Cost'!$A:$A,'BIFUbC-LPG-propane-or-butane'!$A2,'indusa - High Cost'!$B:$B,$B$28)*10^12</f>
        <v>85224000000000</v>
      </c>
      <c r="I2" s="16">
        <f>SUMIFS('indusa - High Cost'!Q:Q,'indusa - High Cost'!$A:$A,'BIFUbC-LPG-propane-or-butane'!$A2,'indusa - High Cost'!$B:$B,$B$28)*10^12</f>
        <v>85809000000000</v>
      </c>
      <c r="J2" s="16">
        <f>SUMIFS('indusa - High Cost'!R:R,'indusa - High Cost'!$A:$A,'BIFUbC-LPG-propane-or-butane'!$A2,'indusa - High Cost'!$B:$B,$B$28)*10^12</f>
        <v>87627000000000.016</v>
      </c>
      <c r="K2" s="16">
        <f>SUMIFS('indusa - High Cost'!S:S,'indusa - High Cost'!$A:$A,'BIFUbC-LPG-propane-or-butane'!$A2,'indusa - High Cost'!$B:$B,$B$28)*10^12</f>
        <v>87947000000000</v>
      </c>
      <c r="L2" s="16">
        <f>SUMIFS('indusa - High Cost'!T:T,'indusa - High Cost'!$A:$A,'BIFUbC-LPG-propane-or-butane'!$A2,'indusa - High Cost'!$B:$B,$B$28)*10^12</f>
        <v>88663000000000</v>
      </c>
      <c r="M2" s="16">
        <f>SUMIFS('indusa - High Cost'!U:U,'indusa - High Cost'!$A:$A,'BIFUbC-LPG-propane-or-butane'!$A2,'indusa - High Cost'!$B:$B,$B$28)*10^12</f>
        <v>89407000000000</v>
      </c>
      <c r="N2" s="16">
        <f>SUMIFS('indusa - High Cost'!V:V,'indusa - High Cost'!$A:$A,'BIFUbC-LPG-propane-or-butane'!$A2,'indusa - High Cost'!$B:$B,$B$28)*10^12</f>
        <v>90316000000000</v>
      </c>
      <c r="O2" s="16">
        <f>SUMIFS('indusa - High Cost'!W:W,'indusa - High Cost'!$A:$A,'BIFUbC-LPG-propane-or-butane'!$A2,'indusa - High Cost'!$B:$B,$B$28)*10^12</f>
        <v>91486000000000</v>
      </c>
      <c r="P2" s="16">
        <f>SUMIFS('indusa - High Cost'!X:X,'indusa - High Cost'!$A:$A,'BIFUbC-LPG-propane-or-butane'!$A2,'indusa - High Cost'!$B:$B,$B$28)*10^12</f>
        <v>92578000000000</v>
      </c>
      <c r="Q2" s="16">
        <f>SUMIFS('indusa - High Cost'!Y:Y,'indusa - High Cost'!$A:$A,'BIFUbC-LPG-propane-or-butane'!$A2,'indusa - High Cost'!$B:$B,$B$28)*10^12</f>
        <v>93574000000000</v>
      </c>
      <c r="R2" s="16">
        <f>SUMIFS('indusa - High Cost'!Z:Z,'indusa - High Cost'!$A:$A,'BIFUbC-LPG-propane-or-butane'!$A2,'indusa - High Cost'!$B:$B,$B$28)*10^12</f>
        <v>94382000000000</v>
      </c>
      <c r="S2" s="16">
        <f>SUMIFS('indusa - High Cost'!AA:AA,'indusa - High Cost'!$A:$A,'BIFUbC-LPG-propane-or-butane'!$A2,'indusa - High Cost'!$B:$B,$B$28)*10^12</f>
        <v>94768000000000</v>
      </c>
      <c r="T2" s="16">
        <f>SUMIFS('indusa - High Cost'!AB:AB,'indusa - High Cost'!$A:$A,'BIFUbC-LPG-propane-or-butane'!$A2,'indusa - High Cost'!$B:$B,$B$28)*10^12</f>
        <v>95249000000000</v>
      </c>
      <c r="U2" s="16">
        <f>SUMIFS('indusa - High Cost'!AC:AC,'indusa - High Cost'!$A:$A,'BIFUbC-LPG-propane-or-butane'!$A2,'indusa - High Cost'!$B:$B,$B$28)*10^12</f>
        <v>95735000000000</v>
      </c>
      <c r="V2" s="16">
        <f>SUMIFS('indusa - High Cost'!AD:AD,'indusa - High Cost'!$A:$A,'BIFUbC-LPG-propane-or-butane'!$A2,'indusa - High Cost'!$B:$B,$B$28)*10^12</f>
        <v>96277000000000</v>
      </c>
      <c r="W2" s="16">
        <f>SUMIFS('indusa - High Cost'!AE:AE,'indusa - High Cost'!$A:$A,'BIFUbC-LPG-propane-or-butane'!$A2,'indusa - High Cost'!$B:$B,$B$28)*10^12</f>
        <v>96906000000000</v>
      </c>
      <c r="X2" s="16">
        <f>SUMIFS('indusa - High Cost'!AF:AF,'indusa - High Cost'!$A:$A,'BIFUbC-LPG-propane-or-butane'!$A2,'indusa - High Cost'!$B:$B,$B$28)*10^12</f>
        <v>97586999999999.984</v>
      </c>
      <c r="Y2" s="16">
        <f>SUMIFS('indusa - High Cost'!AG:AG,'indusa - High Cost'!$A:$A,'BIFUbC-LPG-propane-or-butane'!$A2,'indusa - High Cost'!$B:$B,$B$28)*10^12</f>
        <v>98262000000000</v>
      </c>
      <c r="Z2" s="16">
        <f>SUMIFS('indusa - High Cost'!AH:AH,'indusa - High Cost'!$A:$A,'BIFUbC-LPG-propane-or-butane'!$A2,'indusa - High Cost'!$B:$B,$B$28)*10^12</f>
        <v>98896999999999.984</v>
      </c>
      <c r="AA2" s="16">
        <f>SUMIFS('indusa - High Cost'!AI:AI,'indusa - High Cost'!$A:$A,'BIFUbC-LPG-propane-or-butane'!$A2,'indusa - High Cost'!$B:$B,$B$28)*10^12</f>
        <v>99582000000000</v>
      </c>
      <c r="AB2" s="16">
        <f>SUMIFS('indusa - High Cost'!AJ:AJ,'indusa - High Cost'!$A:$A,'BIFUbC-LPG-propane-or-butane'!$A2,'indusa - High Cost'!$B:$B,$B$28)*10^12</f>
        <v>100209000000000</v>
      </c>
      <c r="AC2" s="16"/>
    </row>
    <row r="3" spans="1:31" x14ac:dyDescent="0.25">
      <c r="A3" t="s">
        <v>100</v>
      </c>
      <c r="B3" s="16">
        <f>SUMIFS('indusa - High Cost'!J:J,'indusa - High Cost'!$A:$A,'BIFUbC-LPG-propane-or-butane'!$A3,'indusa - High Cost'!$B:$B,$B$28)*10^12</f>
        <v>0</v>
      </c>
      <c r="C3" s="16">
        <f>SUMIFS('indusa - High Cost'!K:K,'indusa - High Cost'!$A:$A,'BIFUbC-LPG-propane-or-butane'!$A3,'indusa - High Cost'!$B:$B,$B$28)*10^12</f>
        <v>0</v>
      </c>
      <c r="D3" s="16">
        <f>SUMIFS('indusa - High Cost'!L:L,'indusa - High Cost'!$A:$A,'BIFUbC-LPG-propane-or-butane'!$A3,'indusa - High Cost'!$B:$B,$B$28)*10^12</f>
        <v>0</v>
      </c>
      <c r="E3" s="16">
        <f>SUMIFS('indusa - High Cost'!M:M,'indusa - High Cost'!$A:$A,'BIFUbC-LPG-propane-or-butane'!$A3,'indusa - High Cost'!$B:$B,$B$28)*10^12</f>
        <v>0</v>
      </c>
      <c r="F3" s="16">
        <f>SUMIFS('indusa - High Cost'!N:N,'indusa - High Cost'!$A:$A,'BIFUbC-LPG-propane-or-butane'!$A3,'indusa - High Cost'!$B:$B,$B$28)*10^12</f>
        <v>0</v>
      </c>
      <c r="G3" s="16">
        <f>SUMIFS('indusa - High Cost'!O:O,'indusa - High Cost'!$A:$A,'BIFUbC-LPG-propane-or-butane'!$A3,'indusa - High Cost'!$B:$B,$B$28)*10^12</f>
        <v>0</v>
      </c>
      <c r="H3" s="16">
        <f>SUMIFS('indusa - High Cost'!P:P,'indusa - High Cost'!$A:$A,'BIFUbC-LPG-propane-or-butane'!$A3,'indusa - High Cost'!$B:$B,$B$28)*10^12</f>
        <v>0</v>
      </c>
      <c r="I3" s="16">
        <f>SUMIFS('indusa - High Cost'!Q:Q,'indusa - High Cost'!$A:$A,'BIFUbC-LPG-propane-or-butane'!$A3,'indusa - High Cost'!$B:$B,$B$28)*10^12</f>
        <v>0</v>
      </c>
      <c r="J3" s="16">
        <f>SUMIFS('indusa - High Cost'!R:R,'indusa - High Cost'!$A:$A,'BIFUbC-LPG-propane-or-butane'!$A3,'indusa - High Cost'!$B:$B,$B$28)*10^12</f>
        <v>0</v>
      </c>
      <c r="K3" s="16">
        <f>SUMIFS('indusa - High Cost'!S:S,'indusa - High Cost'!$A:$A,'BIFUbC-LPG-propane-or-butane'!$A3,'indusa - High Cost'!$B:$B,$B$28)*10^12</f>
        <v>0</v>
      </c>
      <c r="L3" s="16">
        <f>SUMIFS('indusa - High Cost'!T:T,'indusa - High Cost'!$A:$A,'BIFUbC-LPG-propane-or-butane'!$A3,'indusa - High Cost'!$B:$B,$B$28)*10^12</f>
        <v>0</v>
      </c>
      <c r="M3" s="16">
        <f>SUMIFS('indusa - High Cost'!U:U,'indusa - High Cost'!$A:$A,'BIFUbC-LPG-propane-or-butane'!$A3,'indusa - High Cost'!$B:$B,$B$28)*10^12</f>
        <v>0</v>
      </c>
      <c r="N3" s="16">
        <f>SUMIFS('indusa - High Cost'!V:V,'indusa - High Cost'!$A:$A,'BIFUbC-LPG-propane-or-butane'!$A3,'indusa - High Cost'!$B:$B,$B$28)*10^12</f>
        <v>0</v>
      </c>
      <c r="O3" s="16">
        <f>SUMIFS('indusa - High Cost'!W:W,'indusa - High Cost'!$A:$A,'BIFUbC-LPG-propane-or-butane'!$A3,'indusa - High Cost'!$B:$B,$B$28)*10^12</f>
        <v>0</v>
      </c>
      <c r="P3" s="16">
        <f>SUMIFS('indusa - High Cost'!X:X,'indusa - High Cost'!$A:$A,'BIFUbC-LPG-propane-or-butane'!$A3,'indusa - High Cost'!$B:$B,$B$28)*10^12</f>
        <v>0</v>
      </c>
      <c r="Q3" s="16">
        <f>SUMIFS('indusa - High Cost'!Y:Y,'indusa - High Cost'!$A:$A,'BIFUbC-LPG-propane-or-butane'!$A3,'indusa - High Cost'!$B:$B,$B$28)*10^12</f>
        <v>0</v>
      </c>
      <c r="R3" s="16">
        <f>SUMIFS('indusa - High Cost'!Z:Z,'indusa - High Cost'!$A:$A,'BIFUbC-LPG-propane-or-butane'!$A3,'indusa - High Cost'!$B:$B,$B$28)*10^12</f>
        <v>0</v>
      </c>
      <c r="S3" s="16">
        <f>SUMIFS('indusa - High Cost'!AA:AA,'indusa - High Cost'!$A:$A,'BIFUbC-LPG-propane-or-butane'!$A3,'indusa - High Cost'!$B:$B,$B$28)*10^12</f>
        <v>0</v>
      </c>
      <c r="T3" s="16">
        <f>SUMIFS('indusa - High Cost'!AB:AB,'indusa - High Cost'!$A:$A,'BIFUbC-LPG-propane-or-butane'!$A3,'indusa - High Cost'!$B:$B,$B$28)*10^12</f>
        <v>0</v>
      </c>
      <c r="U3" s="16">
        <f>SUMIFS('indusa - High Cost'!AC:AC,'indusa - High Cost'!$A:$A,'BIFUbC-LPG-propane-or-butane'!$A3,'indusa - High Cost'!$B:$B,$B$28)*10^12</f>
        <v>0</v>
      </c>
      <c r="V3" s="16">
        <f>SUMIFS('indusa - High Cost'!AD:AD,'indusa - High Cost'!$A:$A,'BIFUbC-LPG-propane-or-butane'!$A3,'indusa - High Cost'!$B:$B,$B$28)*10^12</f>
        <v>0</v>
      </c>
      <c r="W3" s="16">
        <f>SUMIFS('indusa - High Cost'!AE:AE,'indusa - High Cost'!$A:$A,'BIFUbC-LPG-propane-or-butane'!$A3,'indusa - High Cost'!$B:$B,$B$28)*10^12</f>
        <v>0</v>
      </c>
      <c r="X3" s="16">
        <f>SUMIFS('indusa - High Cost'!AF:AF,'indusa - High Cost'!$A:$A,'BIFUbC-LPG-propane-or-butane'!$A3,'indusa - High Cost'!$B:$B,$B$28)*10^12</f>
        <v>0</v>
      </c>
      <c r="Y3" s="16">
        <f>SUMIFS('indusa - High Cost'!AG:AG,'indusa - High Cost'!$A:$A,'BIFUbC-LPG-propane-or-butane'!$A3,'indusa - High Cost'!$B:$B,$B$28)*10^12</f>
        <v>0</v>
      </c>
      <c r="Z3" s="16">
        <f>SUMIFS('indusa - High Cost'!AH:AH,'indusa - High Cost'!$A:$A,'BIFUbC-LPG-propane-or-butane'!$A3,'indusa - High Cost'!$B:$B,$B$28)*10^12</f>
        <v>0</v>
      </c>
      <c r="AA3" s="16">
        <f>SUMIFS('indusa - High Cost'!AI:AI,'indusa - High Cost'!$A:$A,'BIFUbC-LPG-propane-or-butane'!$A3,'indusa - High Cost'!$B:$B,$B$28)*10^12</f>
        <v>0</v>
      </c>
      <c r="AB3" s="16">
        <f>SUMIFS('indusa - High Cost'!AJ:AJ,'indusa - High Cost'!$A:$A,'BIFUbC-LPG-propane-or-butane'!$A3,'indusa - High Cost'!$B:$B,$B$28)*10^12</f>
        <v>0</v>
      </c>
    </row>
    <row r="4" spans="1:31" x14ac:dyDescent="0.25">
      <c r="A4" t="s">
        <v>101</v>
      </c>
      <c r="B4" s="16">
        <f>SUMIFS('indusa - High Cost'!J:J,'indusa - High Cost'!$A:$A,'BIFUbC-LPG-propane-or-butane'!$A4,'indusa - High Cost'!$B:$B,$B$28)*10^12</f>
        <v>0</v>
      </c>
      <c r="C4" s="16">
        <f>SUMIFS('indusa - High Cost'!K:K,'indusa - High Cost'!$A:$A,'BIFUbC-LPG-propane-or-butane'!$A4,'indusa - High Cost'!$B:$B,$B$28)*10^12</f>
        <v>0</v>
      </c>
      <c r="D4" s="16">
        <f>SUMIFS('indusa - High Cost'!L:L,'indusa - High Cost'!$A:$A,'BIFUbC-LPG-propane-or-butane'!$A4,'indusa - High Cost'!$B:$B,$B$28)*10^12</f>
        <v>0</v>
      </c>
      <c r="E4" s="16">
        <f>SUMIFS('indusa - High Cost'!M:M,'indusa - High Cost'!$A:$A,'BIFUbC-LPG-propane-or-butane'!$A4,'indusa - High Cost'!$B:$B,$B$28)*10^12</f>
        <v>0</v>
      </c>
      <c r="F4" s="16">
        <f>SUMIFS('indusa - High Cost'!N:N,'indusa - High Cost'!$A:$A,'BIFUbC-LPG-propane-or-butane'!$A4,'indusa - High Cost'!$B:$B,$B$28)*10^12</f>
        <v>0</v>
      </c>
      <c r="G4" s="16">
        <f>SUMIFS('indusa - High Cost'!O:O,'indusa - High Cost'!$A:$A,'BIFUbC-LPG-propane-or-butane'!$A4,'indusa - High Cost'!$B:$B,$B$28)*10^12</f>
        <v>0</v>
      </c>
      <c r="H4" s="16">
        <f>SUMIFS('indusa - High Cost'!P:P,'indusa - High Cost'!$A:$A,'BIFUbC-LPG-propane-or-butane'!$A4,'indusa - High Cost'!$B:$B,$B$28)*10^12</f>
        <v>0</v>
      </c>
      <c r="I4" s="16">
        <f>SUMIFS('indusa - High Cost'!Q:Q,'indusa - High Cost'!$A:$A,'BIFUbC-LPG-propane-or-butane'!$A4,'indusa - High Cost'!$B:$B,$B$28)*10^12</f>
        <v>0</v>
      </c>
      <c r="J4" s="16">
        <f>SUMIFS('indusa - High Cost'!R:R,'indusa - High Cost'!$A:$A,'BIFUbC-LPG-propane-or-butane'!$A4,'indusa - High Cost'!$B:$B,$B$28)*10^12</f>
        <v>0</v>
      </c>
      <c r="K4" s="16">
        <f>SUMIFS('indusa - High Cost'!S:S,'indusa - High Cost'!$A:$A,'BIFUbC-LPG-propane-or-butane'!$A4,'indusa - High Cost'!$B:$B,$B$28)*10^12</f>
        <v>0</v>
      </c>
      <c r="L4" s="16">
        <f>SUMIFS('indusa - High Cost'!T:T,'indusa - High Cost'!$A:$A,'BIFUbC-LPG-propane-or-butane'!$A4,'indusa - High Cost'!$B:$B,$B$28)*10^12</f>
        <v>0</v>
      </c>
      <c r="M4" s="16">
        <f>SUMIFS('indusa - High Cost'!U:U,'indusa - High Cost'!$A:$A,'BIFUbC-LPG-propane-or-butane'!$A4,'indusa - High Cost'!$B:$B,$B$28)*10^12</f>
        <v>0</v>
      </c>
      <c r="N4" s="16">
        <f>SUMIFS('indusa - High Cost'!V:V,'indusa - High Cost'!$A:$A,'BIFUbC-LPG-propane-or-butane'!$A4,'indusa - High Cost'!$B:$B,$B$28)*10^12</f>
        <v>0</v>
      </c>
      <c r="O4" s="16">
        <f>SUMIFS('indusa - High Cost'!W:W,'indusa - High Cost'!$A:$A,'BIFUbC-LPG-propane-or-butane'!$A4,'indusa - High Cost'!$B:$B,$B$28)*10^12</f>
        <v>0</v>
      </c>
      <c r="P4" s="16">
        <f>SUMIFS('indusa - High Cost'!X:X,'indusa - High Cost'!$A:$A,'BIFUbC-LPG-propane-or-butane'!$A4,'indusa - High Cost'!$B:$B,$B$28)*10^12</f>
        <v>0</v>
      </c>
      <c r="Q4" s="16">
        <f>SUMIFS('indusa - High Cost'!Y:Y,'indusa - High Cost'!$A:$A,'BIFUbC-LPG-propane-or-butane'!$A4,'indusa - High Cost'!$B:$B,$B$28)*10^12</f>
        <v>0</v>
      </c>
      <c r="R4" s="16">
        <f>SUMIFS('indusa - High Cost'!Z:Z,'indusa - High Cost'!$A:$A,'BIFUbC-LPG-propane-or-butane'!$A4,'indusa - High Cost'!$B:$B,$B$28)*10^12</f>
        <v>0</v>
      </c>
      <c r="S4" s="16">
        <f>SUMIFS('indusa - High Cost'!AA:AA,'indusa - High Cost'!$A:$A,'BIFUbC-LPG-propane-or-butane'!$A4,'indusa - High Cost'!$B:$B,$B$28)*10^12</f>
        <v>0</v>
      </c>
      <c r="T4" s="16">
        <f>SUMIFS('indusa - High Cost'!AB:AB,'indusa - High Cost'!$A:$A,'BIFUbC-LPG-propane-or-butane'!$A4,'indusa - High Cost'!$B:$B,$B$28)*10^12</f>
        <v>0</v>
      </c>
      <c r="U4" s="16">
        <f>SUMIFS('indusa - High Cost'!AC:AC,'indusa - High Cost'!$A:$A,'BIFUbC-LPG-propane-or-butane'!$A4,'indusa - High Cost'!$B:$B,$B$28)*10^12</f>
        <v>0</v>
      </c>
      <c r="V4" s="16">
        <f>SUMIFS('indusa - High Cost'!AD:AD,'indusa - High Cost'!$A:$A,'BIFUbC-LPG-propane-or-butane'!$A4,'indusa - High Cost'!$B:$B,$B$28)*10^12</f>
        <v>0</v>
      </c>
      <c r="W4" s="16">
        <f>SUMIFS('indusa - High Cost'!AE:AE,'indusa - High Cost'!$A:$A,'BIFUbC-LPG-propane-or-butane'!$A4,'indusa - High Cost'!$B:$B,$B$28)*10^12</f>
        <v>0</v>
      </c>
      <c r="X4" s="16">
        <f>SUMIFS('indusa - High Cost'!AF:AF,'indusa - High Cost'!$A:$A,'BIFUbC-LPG-propane-or-butane'!$A4,'indusa - High Cost'!$B:$B,$B$28)*10^12</f>
        <v>0</v>
      </c>
      <c r="Y4" s="16">
        <f>SUMIFS('indusa - High Cost'!AG:AG,'indusa - High Cost'!$A:$A,'BIFUbC-LPG-propane-or-butane'!$A4,'indusa - High Cost'!$B:$B,$B$28)*10^12</f>
        <v>0</v>
      </c>
      <c r="Z4" s="16">
        <f>SUMIFS('indusa - High Cost'!AH:AH,'indusa - High Cost'!$A:$A,'BIFUbC-LPG-propane-or-butane'!$A4,'indusa - High Cost'!$B:$B,$B$28)*10^12</f>
        <v>0</v>
      </c>
      <c r="AA4" s="16">
        <f>SUMIFS('indusa - High Cost'!AI:AI,'indusa - High Cost'!$A:$A,'BIFUbC-LPG-propane-or-butane'!$A4,'indusa - High Cost'!$B:$B,$B$28)*10^12</f>
        <v>0</v>
      </c>
      <c r="AB4" s="16">
        <f>SUMIFS('indusa - High Cost'!AJ:AJ,'indusa - High Cost'!$A:$A,'BIFUbC-LPG-propane-or-butane'!$A4,'indusa - High Cost'!$B:$B,$B$28)*10^12</f>
        <v>0</v>
      </c>
    </row>
    <row r="5" spans="1:31" x14ac:dyDescent="0.25">
      <c r="A5" t="s">
        <v>102</v>
      </c>
      <c r="B5" s="16">
        <f>SUMIFS('indusa - High Cost'!J:J,'indusa - High Cost'!$A:$A,'BIFUbC-LPG-propane-or-butane'!$A5,'indusa - High Cost'!$B:$B,$B$28)*10^12</f>
        <v>0</v>
      </c>
      <c r="C5" s="16">
        <f>SUMIFS('indusa - High Cost'!K:K,'indusa - High Cost'!$A:$A,'BIFUbC-LPG-propane-or-butane'!$A5,'indusa - High Cost'!$B:$B,$B$28)*10^12</f>
        <v>0</v>
      </c>
      <c r="D5" s="16">
        <f>SUMIFS('indusa - High Cost'!L:L,'indusa - High Cost'!$A:$A,'BIFUbC-LPG-propane-or-butane'!$A5,'indusa - High Cost'!$B:$B,$B$28)*10^12</f>
        <v>0</v>
      </c>
      <c r="E5" s="16">
        <f>SUMIFS('indusa - High Cost'!M:M,'indusa - High Cost'!$A:$A,'BIFUbC-LPG-propane-or-butane'!$A5,'indusa - High Cost'!$B:$B,$B$28)*10^12</f>
        <v>0</v>
      </c>
      <c r="F5" s="16">
        <f>SUMIFS('indusa - High Cost'!N:N,'indusa - High Cost'!$A:$A,'BIFUbC-LPG-propane-or-butane'!$A5,'indusa - High Cost'!$B:$B,$B$28)*10^12</f>
        <v>0</v>
      </c>
      <c r="G5" s="16">
        <f>SUMIFS('indusa - High Cost'!O:O,'indusa - High Cost'!$A:$A,'BIFUbC-LPG-propane-or-butane'!$A5,'indusa - High Cost'!$B:$B,$B$28)*10^12</f>
        <v>0</v>
      </c>
      <c r="H5" s="16">
        <f>SUMIFS('indusa - High Cost'!P:P,'indusa - High Cost'!$A:$A,'BIFUbC-LPG-propane-or-butane'!$A5,'indusa - High Cost'!$B:$B,$B$28)*10^12</f>
        <v>0</v>
      </c>
      <c r="I5" s="16">
        <f>SUMIFS('indusa - High Cost'!Q:Q,'indusa - High Cost'!$A:$A,'BIFUbC-LPG-propane-or-butane'!$A5,'indusa - High Cost'!$B:$B,$B$28)*10^12</f>
        <v>0</v>
      </c>
      <c r="J5" s="16">
        <f>SUMIFS('indusa - High Cost'!R:R,'indusa - High Cost'!$A:$A,'BIFUbC-LPG-propane-or-butane'!$A5,'indusa - High Cost'!$B:$B,$B$28)*10^12</f>
        <v>0</v>
      </c>
      <c r="K5" s="16">
        <f>SUMIFS('indusa - High Cost'!S:S,'indusa - High Cost'!$A:$A,'BIFUbC-LPG-propane-or-butane'!$A5,'indusa - High Cost'!$B:$B,$B$28)*10^12</f>
        <v>0</v>
      </c>
      <c r="L5" s="16">
        <f>SUMIFS('indusa - High Cost'!T:T,'indusa - High Cost'!$A:$A,'BIFUbC-LPG-propane-or-butane'!$A5,'indusa - High Cost'!$B:$B,$B$28)*10^12</f>
        <v>0</v>
      </c>
      <c r="M5" s="16">
        <f>SUMIFS('indusa - High Cost'!U:U,'indusa - High Cost'!$A:$A,'BIFUbC-LPG-propane-or-butane'!$A5,'indusa - High Cost'!$B:$B,$B$28)*10^12</f>
        <v>0</v>
      </c>
      <c r="N5" s="16">
        <f>SUMIFS('indusa - High Cost'!V:V,'indusa - High Cost'!$A:$A,'BIFUbC-LPG-propane-or-butane'!$A5,'indusa - High Cost'!$B:$B,$B$28)*10^12</f>
        <v>0</v>
      </c>
      <c r="O5" s="16">
        <f>SUMIFS('indusa - High Cost'!W:W,'indusa - High Cost'!$A:$A,'BIFUbC-LPG-propane-or-butane'!$A5,'indusa - High Cost'!$B:$B,$B$28)*10^12</f>
        <v>0</v>
      </c>
      <c r="P5" s="16">
        <f>SUMIFS('indusa - High Cost'!X:X,'indusa - High Cost'!$A:$A,'BIFUbC-LPG-propane-or-butane'!$A5,'indusa - High Cost'!$B:$B,$B$28)*10^12</f>
        <v>0</v>
      </c>
      <c r="Q5" s="16">
        <f>SUMIFS('indusa - High Cost'!Y:Y,'indusa - High Cost'!$A:$A,'BIFUbC-LPG-propane-or-butane'!$A5,'indusa - High Cost'!$B:$B,$B$28)*10^12</f>
        <v>0</v>
      </c>
      <c r="R5" s="16">
        <f>SUMIFS('indusa - High Cost'!Z:Z,'indusa - High Cost'!$A:$A,'BIFUbC-LPG-propane-or-butane'!$A5,'indusa - High Cost'!$B:$B,$B$28)*10^12</f>
        <v>0</v>
      </c>
      <c r="S5" s="16">
        <f>SUMIFS('indusa - High Cost'!AA:AA,'indusa - High Cost'!$A:$A,'BIFUbC-LPG-propane-or-butane'!$A5,'indusa - High Cost'!$B:$B,$B$28)*10^12</f>
        <v>0</v>
      </c>
      <c r="T5" s="16">
        <f>SUMIFS('indusa - High Cost'!AB:AB,'indusa - High Cost'!$A:$A,'BIFUbC-LPG-propane-or-butane'!$A5,'indusa - High Cost'!$B:$B,$B$28)*10^12</f>
        <v>0</v>
      </c>
      <c r="U5" s="16">
        <f>SUMIFS('indusa - High Cost'!AC:AC,'indusa - High Cost'!$A:$A,'BIFUbC-LPG-propane-or-butane'!$A5,'indusa - High Cost'!$B:$B,$B$28)*10^12</f>
        <v>0</v>
      </c>
      <c r="V5" s="16">
        <f>SUMIFS('indusa - High Cost'!AD:AD,'indusa - High Cost'!$A:$A,'BIFUbC-LPG-propane-or-butane'!$A5,'indusa - High Cost'!$B:$B,$B$28)*10^12</f>
        <v>0</v>
      </c>
      <c r="W5" s="16">
        <f>SUMIFS('indusa - High Cost'!AE:AE,'indusa - High Cost'!$A:$A,'BIFUbC-LPG-propane-or-butane'!$A5,'indusa - High Cost'!$B:$B,$B$28)*10^12</f>
        <v>0</v>
      </c>
      <c r="X5" s="16">
        <f>SUMIFS('indusa - High Cost'!AF:AF,'indusa - High Cost'!$A:$A,'BIFUbC-LPG-propane-or-butane'!$A5,'indusa - High Cost'!$B:$B,$B$28)*10^12</f>
        <v>0</v>
      </c>
      <c r="Y5" s="16">
        <f>SUMIFS('indusa - High Cost'!AG:AG,'indusa - High Cost'!$A:$A,'BIFUbC-LPG-propane-or-butane'!$A5,'indusa - High Cost'!$B:$B,$B$28)*10^12</f>
        <v>0</v>
      </c>
      <c r="Z5" s="16">
        <f>SUMIFS('indusa - High Cost'!AH:AH,'indusa - High Cost'!$A:$A,'BIFUbC-LPG-propane-or-butane'!$A5,'indusa - High Cost'!$B:$B,$B$28)*10^12</f>
        <v>0</v>
      </c>
      <c r="AA5" s="16">
        <f>SUMIFS('indusa - High Cost'!AI:AI,'indusa - High Cost'!$A:$A,'BIFUbC-LPG-propane-or-butane'!$A5,'indusa - High Cost'!$B:$B,$B$28)*10^12</f>
        <v>0</v>
      </c>
      <c r="AB5" s="16">
        <f>SUMIFS('indusa - High Cost'!AJ:AJ,'indusa - High Cost'!$A:$A,'BIFUbC-LPG-propane-or-butane'!$A5,'indusa - High Cost'!$B:$B,$B$28)*10^12</f>
        <v>0</v>
      </c>
    </row>
    <row r="6" spans="1:31" x14ac:dyDescent="0.25">
      <c r="A6" t="s">
        <v>103</v>
      </c>
      <c r="B6" s="16">
        <f>SUMIFS('indusa - High Cost'!J:J,'indusa - High Cost'!$A:$A,'BIFUbC-LPG-propane-or-butane'!$A6,'indusa - High Cost'!$B:$B,$B$28)*10^12+SUMIFS('indusa - High Cost'!J:J,'indusa - High Cost'!$A:$A,$A$23,'indusa - High Cost'!$B:$B,$B$28)*10^12*'Misc. Finished Goods Split'!$C10</f>
        <v>2121539578487.3477</v>
      </c>
      <c r="C6" s="16">
        <f>SUMIFS('indusa - High Cost'!K:K,'indusa - High Cost'!$A:$A,'BIFUbC-LPG-propane-or-butane'!$A6,'indusa - High Cost'!$B:$B,$B$28)*10^12+SUMIFS('indusa - High Cost'!K:K,'indusa - High Cost'!$A:$A,$A$23,'indusa - High Cost'!$B:$B,$B$28)*10^12*'Misc. Finished Goods Split'!$C10</f>
        <v>3598062649102.4814</v>
      </c>
      <c r="D6" s="16">
        <f>SUMIFS('indusa - High Cost'!L:L,'indusa - High Cost'!$A:$A,'BIFUbC-LPG-propane-or-butane'!$A6,'indusa - High Cost'!$B:$B,$B$28)*10^12+SUMIFS('indusa - High Cost'!L:L,'indusa - High Cost'!$A:$A,$A$23,'indusa - High Cost'!$B:$B,$B$28)*10^12*'Misc. Finished Goods Split'!$C10</f>
        <v>3435581944192.1143</v>
      </c>
      <c r="E6" s="16">
        <f>SUMIFS('indusa - High Cost'!M:M,'indusa - High Cost'!$A:$A,'BIFUbC-LPG-propane-or-butane'!$A6,'indusa - High Cost'!$B:$B,$B$28)*10^12+SUMIFS('indusa - High Cost'!M:M,'indusa - High Cost'!$A:$A,$A$23,'indusa - High Cost'!$B:$B,$B$28)*10^12*'Misc. Finished Goods Split'!$C10</f>
        <v>3276005321277.0669</v>
      </c>
      <c r="F6" s="16">
        <f>SUMIFS('indusa - High Cost'!N:N,'indusa - High Cost'!$A:$A,'BIFUbC-LPG-propane-or-butane'!$A6,'indusa - High Cost'!$B:$B,$B$28)*10^12+SUMIFS('indusa - High Cost'!N:N,'indusa - High Cost'!$A:$A,$A$23,'indusa - High Cost'!$B:$B,$B$28)*10^12*'Misc. Finished Goods Split'!$C10</f>
        <v>3199581944192.1143</v>
      </c>
      <c r="G6" s="16">
        <f>SUMIFS('indusa - High Cost'!O:O,'indusa - High Cost'!$A:$A,'BIFUbC-LPG-propane-or-butane'!$A6,'indusa - High Cost'!$B:$B,$B$28)*10^12+SUMIFS('indusa - High Cost'!O:O,'indusa - High Cost'!$A:$A,$A$23,'indusa - High Cost'!$B:$B,$B$28)*10^12*'Misc. Finished Goods Split'!$C10</f>
        <v>3153985468743.9502</v>
      </c>
      <c r="H6" s="16">
        <f>SUMIFS('indusa - High Cost'!P:P,'indusa - High Cost'!$A:$A,'BIFUbC-LPG-propane-or-butane'!$A6,'indusa - High Cost'!$B:$B,$B$28)*10^12+SUMIFS('indusa - High Cost'!P:P,'indusa - High Cost'!$A:$A,$A$23,'indusa - High Cost'!$B:$B,$B$28)*10^12*'Misc. Finished Goods Split'!$C10</f>
        <v>3125639272017.5283</v>
      </c>
      <c r="I6" s="16">
        <f>SUMIFS('indusa - High Cost'!Q:Q,'indusa - High Cost'!$A:$A,'BIFUbC-LPG-propane-or-butane'!$A6,'indusa - High Cost'!$B:$B,$B$28)*10^12+SUMIFS('indusa - High Cost'!Q:Q,'indusa - High Cost'!$A:$A,$A$23,'indusa - High Cost'!$B:$B,$B$28)*10^12*'Misc. Finished Goods Split'!$C10</f>
        <v>3154562091658.9976</v>
      </c>
      <c r="J6" s="16">
        <f>SUMIFS('indusa - High Cost'!R:R,'indusa - High Cost'!$A:$A,'BIFUbC-LPG-propane-or-butane'!$A6,'indusa - High Cost'!$B:$B,$B$28)*10^12+SUMIFS('indusa - High Cost'!R:R,'indusa - High Cost'!$A:$A,$A$23,'indusa - High Cost'!$B:$B,$B$28)*10^12*'Misc. Finished Goods Split'!$C10</f>
        <v>3237484911300.4668</v>
      </c>
      <c r="K6" s="16">
        <f>SUMIFS('indusa - High Cost'!S:S,'indusa - High Cost'!$A:$A,'BIFUbC-LPG-propane-or-butane'!$A6,'indusa - High Cost'!$B:$B,$B$28)*10^12+SUMIFS('indusa - High Cost'!S:S,'indusa - High Cost'!$A:$A,$A$23,'indusa - High Cost'!$B:$B,$B$28)*10^12*'Misc. Finished Goods Split'!$C10</f>
        <v>3282503648946.6152</v>
      </c>
      <c r="L6" s="16">
        <f>SUMIFS('indusa - High Cost'!T:T,'indusa - High Cost'!$A:$A,'BIFUbC-LPG-propane-or-butane'!$A6,'indusa - High Cost'!$B:$B,$B$28)*10^12+SUMIFS('indusa - High Cost'!T:T,'indusa - High Cost'!$A:$A,$A$23,'indusa - High Cost'!$B:$B,$B$28)*10^12*'Misc. Finished Goods Split'!$C10</f>
        <v>3310426468588.0845</v>
      </c>
      <c r="M6" s="16">
        <f>SUMIFS('indusa - High Cost'!U:U,'indusa - High Cost'!$A:$A,'BIFUbC-LPG-propane-or-butane'!$A6,'indusa - High Cost'!$B:$B,$B$28)*10^12+SUMIFS('indusa - High Cost'!U:U,'indusa - High Cost'!$A:$A,$A$23,'indusa - High Cost'!$B:$B,$B$28)*10^12*'Misc. Finished Goods Split'!$C10</f>
        <v>3295483796413.499</v>
      </c>
      <c r="N6" s="16">
        <f>SUMIFS('indusa - High Cost'!V:V,'indusa - High Cost'!$A:$A,'BIFUbC-LPG-propane-or-butane'!$A6,'indusa - High Cost'!$B:$B,$B$28)*10^12+SUMIFS('indusa - High Cost'!V:V,'indusa - High Cost'!$A:$A,$A$23,'indusa - High Cost'!$B:$B,$B$28)*10^12*'Misc. Finished Goods Split'!$C10</f>
        <v>3286233517691.7568</v>
      </c>
      <c r="O6" s="16">
        <f>SUMIFS('indusa - High Cost'!W:W,'indusa - High Cost'!$A:$A,'BIFUbC-LPG-propane-or-butane'!$A6,'indusa - High Cost'!$B:$B,$B$28)*10^12+SUMIFS('indusa - High Cost'!W:W,'indusa - High Cost'!$A:$A,$A$23,'indusa - High Cost'!$B:$B,$B$28)*10^12*'Misc. Finished Goods Split'!$C10</f>
        <v>3273233517691.7568</v>
      </c>
      <c r="P6" s="16">
        <f>SUMIFS('indusa - High Cost'!X:X,'indusa - High Cost'!$A:$A,'BIFUbC-LPG-propane-or-butane'!$A6,'indusa - High Cost'!$B:$B,$B$28)*10^12+SUMIFS('indusa - High Cost'!X:X,'indusa - High Cost'!$A:$A,$A$23,'indusa - High Cost'!$B:$B,$B$28)*10^12*'Misc. Finished Goods Split'!$C10</f>
        <v>3263675632422.8589</v>
      </c>
      <c r="Q6" s="16">
        <f>SUMIFS('indusa - High Cost'!Y:Y,'indusa - High Cost'!$A:$A,'BIFUbC-LPG-propane-or-butane'!$A6,'indusa - High Cost'!$B:$B,$B$28)*10^12+SUMIFS('indusa - High Cost'!Y:Y,'indusa - High Cost'!$A:$A,$A$23,'indusa - High Cost'!$B:$B,$B$28)*10^12*'Misc. Finished Goods Split'!$C10</f>
        <v>3257983238970.0151</v>
      </c>
      <c r="R6" s="16">
        <f>SUMIFS('indusa - High Cost'!Z:Z,'indusa - High Cost'!$A:$A,'BIFUbC-LPG-propane-or-butane'!$A6,'indusa - High Cost'!$B:$B,$B$28)*10^12+SUMIFS('indusa - High Cost'!Z:Z,'indusa - High Cost'!$A:$A,$A$23,'indusa - High Cost'!$B:$B,$B$28)*10^12*'Misc. Finished Goods Split'!$C10</f>
        <v>3257848730786.0698</v>
      </c>
      <c r="S6" s="16">
        <f>SUMIFS('indusa - High Cost'!AA:AA,'indusa - High Cost'!$A:$A,'BIFUbC-LPG-propane-or-butane'!$A6,'indusa - High Cost'!$B:$B,$B$28)*10^12+SUMIFS('indusa - High Cost'!AA:AA,'indusa - High Cost'!$A:$A,$A$23,'indusa - High Cost'!$B:$B,$B$28)*10^12*'Misc. Finished Goods Split'!$C10</f>
        <v>3266021829149.2808</v>
      </c>
      <c r="T6" s="16">
        <f>SUMIFS('indusa - High Cost'!AB:AB,'indusa - High Cost'!$A:$A,'BIFUbC-LPG-propane-or-butane'!$A6,'indusa - High Cost'!$B:$B,$B$28)*10^12+SUMIFS('indusa - High Cost'!AB:AB,'indusa - High Cost'!$A:$A,$A$23,'indusa - High Cost'!$B:$B,$B$28)*10^12*'Misc. Finished Goods Split'!$C10</f>
        <v>3263502534059.6479</v>
      </c>
      <c r="U6" s="16">
        <f>SUMIFS('indusa - High Cost'!AC:AC,'indusa - High Cost'!$A:$A,'BIFUbC-LPG-propane-or-butane'!$A6,'indusa - High Cost'!$B:$B,$B$28)*10^12+SUMIFS('indusa - High Cost'!AC:AC,'indusa - High Cost'!$A:$A,$A$23,'indusa - High Cost'!$B:$B,$B$28)*10^12*'Misc. Finished Goods Split'!$C10</f>
        <v>3262637042243.5933</v>
      </c>
      <c r="V6" s="16">
        <f>SUMIFS('indusa - High Cost'!AD:AD,'indusa - High Cost'!$A:$A,'BIFUbC-LPG-propane-or-butane'!$A6,'indusa - High Cost'!$B:$B,$B$28)*10^12+SUMIFS('indusa - High Cost'!AD:AD,'indusa - High Cost'!$A:$A,$A$23,'indusa - High Cost'!$B:$B,$B$28)*10^12*'Misc. Finished Goods Split'!$C10</f>
        <v>3282463943880.3823</v>
      </c>
      <c r="W6" s="16">
        <f>SUMIFS('indusa - High Cost'!AE:AE,'indusa - High Cost'!$A:$A,'BIFUbC-LPG-propane-or-butane'!$A6,'indusa - High Cost'!$B:$B,$B$28)*10^12+SUMIFS('indusa - High Cost'!AE:AE,'indusa - High Cost'!$A:$A,$A$23,'indusa - High Cost'!$B:$B,$B$28)*10^12*'Misc. Finished Goods Split'!$C10</f>
        <v>3287079156974.6953</v>
      </c>
      <c r="X6" s="16">
        <f>SUMIFS('indusa - High Cost'!AF:AF,'indusa - High Cost'!$A:$A,'BIFUbC-LPG-propane-or-butane'!$A6,'indusa - High Cost'!$B:$B,$B$28)*10^12+SUMIFS('indusa - High Cost'!AF:AF,'indusa - High Cost'!$A:$A,$A$23,'indusa - High Cost'!$B:$B,$B$28)*10^12*'Misc. Finished Goods Split'!$C10</f>
        <v>3278732960248.2734</v>
      </c>
      <c r="Y6" s="16">
        <f>SUMIFS('indusa - High Cost'!AG:AG,'indusa - High Cost'!$A:$A,'BIFUbC-LPG-propane-or-butane'!$A6,'indusa - High Cost'!$B:$B,$B$28)*10^12+SUMIFS('indusa - High Cost'!AG:AG,'indusa - High Cost'!$A:$A,$A$23,'indusa - High Cost'!$B:$B,$B$28)*10^12*'Misc. Finished Goods Split'!$C10</f>
        <v>3283425353701.1172</v>
      </c>
      <c r="Z6" s="16">
        <f>SUMIFS('indusa - High Cost'!AH:AH,'indusa - High Cost'!$A:$A,'BIFUbC-LPG-propane-or-butane'!$A6,'indusa - High Cost'!$B:$B,$B$28)*10^12+SUMIFS('indusa - High Cost'!AH:AH,'indusa - High Cost'!$A:$A,$A$23,'indusa - High Cost'!$B:$B,$B$28)*10^12*'Misc. Finished Goods Split'!$C10</f>
        <v>3289040566795.4297</v>
      </c>
      <c r="AA6" s="16">
        <f>SUMIFS('indusa - High Cost'!AI:AI,'indusa - High Cost'!$A:$A,'BIFUbC-LPG-propane-or-butane'!$A6,'indusa - High Cost'!$B:$B,$B$28)*10^12+SUMIFS('indusa - High Cost'!AI:AI,'indusa - High Cost'!$A:$A,$A$23,'indusa - High Cost'!$B:$B,$B$28)*10^12*'Misc. Finished Goods Split'!$C10</f>
        <v>3292079156974.6953</v>
      </c>
      <c r="AB6" s="16">
        <f>SUMIFS('indusa - High Cost'!AJ:AJ,'indusa - High Cost'!$A:$A,'BIFUbC-LPG-propane-or-butane'!$A6,'indusa - High Cost'!$B:$B,$B$28)*10^12+SUMIFS('indusa - High Cost'!AJ:AJ,'indusa - High Cost'!$A:$A,$A$23,'indusa - High Cost'!$B:$B,$B$28)*10^12*'Misc. Finished Goods Split'!$C10</f>
        <v>3283655779889.7422</v>
      </c>
    </row>
    <row r="7" spans="1:31" x14ac:dyDescent="0.25">
      <c r="A7" t="s">
        <v>104</v>
      </c>
      <c r="B7" s="16">
        <f>SUMIFS('indusa - High Cost'!J:J,'indusa - High Cost'!$A:$A,$A$23,'indusa - High Cost'!$B:$B,$B$28)*10^12*'Misc. Finished Goods Split'!$C11</f>
        <v>119348558539.508</v>
      </c>
      <c r="C7" s="16">
        <f>SUMIFS('indusa - High Cost'!K:K,'indusa - High Cost'!$A:$A,$A$23,'indusa - High Cost'!$B:$B,$B$28)*10^12*'Misc. Finished Goods Split'!$C11</f>
        <v>246907987574.42093</v>
      </c>
      <c r="D7" s="16">
        <f>SUMIFS('indusa - High Cost'!L:L,'indusa - High Cost'!$A:$A,$A$23,'indusa - High Cost'!$B:$B,$B$28)*10^12*'Misc. Finished Goods Split'!$C11</f>
        <v>247101945145.17853</v>
      </c>
      <c r="E7" s="16">
        <f>SUMIFS('indusa - High Cost'!M:M,'indusa - High Cost'!$A:$A,$A$23,'indusa - High Cost'!$B:$B,$B$28)*10^12*'Misc. Finished Goods Split'!$C11</f>
        <v>248007080475.38065</v>
      </c>
      <c r="F7" s="16">
        <f>SUMIFS('indusa - High Cost'!N:N,'indusa - High Cost'!$A:$A,$A$23,'indusa - High Cost'!$B:$B,$B$28)*10^12*'Misc. Finished Goods Split'!$C11</f>
        <v>247101945145.17853</v>
      </c>
      <c r="G7" s="16">
        <f>SUMIFS('indusa - High Cost'!O:O,'indusa - High Cost'!$A:$A,$A$23,'indusa - High Cost'!$B:$B,$B$28)*10^12*'Misc. Finished Goods Split'!$C11</f>
        <v>246132157291.39053</v>
      </c>
      <c r="H7" s="16">
        <f>SUMIFS('indusa - High Cost'!P:P,'indusa - High Cost'!$A:$A,$A$23,'indusa - High Cost'!$B:$B,$B$28)*10^12*'Misc. Finished Goods Split'!$C11</f>
        <v>246002852244.21881</v>
      </c>
      <c r="I7" s="16">
        <f>SUMIFS('indusa - High Cost'!Q:Q,'indusa - High Cost'!$A:$A,$A$23,'indusa - High Cost'!$B:$B,$B$28)*10^12*'Misc. Finished Goods Split'!$C11</f>
        <v>245227021961.18842</v>
      </c>
      <c r="J7" s="16">
        <f>SUMIFS('indusa - High Cost'!R:R,'indusa - High Cost'!$A:$A,$A$23,'indusa - High Cost'!$B:$B,$B$28)*10^12*'Misc. Finished Goods Split'!$C11</f>
        <v>244451191678.15802</v>
      </c>
      <c r="K7" s="16">
        <f>SUMIFS('indusa - High Cost'!S:S,'indusa - High Cost'!$A:$A,$A$23,'indusa - High Cost'!$B:$B,$B$28)*10^12*'Misc. Finished Goods Split'!$C11</f>
        <v>242964183635.68311</v>
      </c>
      <c r="L7" s="16">
        <f>SUMIFS('indusa - High Cost'!T:T,'indusa - High Cost'!$A:$A,$A$23,'indusa - High Cost'!$B:$B,$B$28)*10^12*'Misc. Finished Goods Split'!$C11</f>
        <v>242188353352.65274</v>
      </c>
      <c r="M7" s="16">
        <f>SUMIFS('indusa - High Cost'!U:U,'indusa - High Cost'!$A:$A,$A$23,'indusa - High Cost'!$B:$B,$B$28)*10^12*'Misc. Finished Goods Split'!$C11</f>
        <v>241089260451.69302</v>
      </c>
      <c r="N7" s="16">
        <f>SUMIFS('indusa - High Cost'!V:V,'indusa - High Cost'!$A:$A,$A$23,'indusa - High Cost'!$B:$B,$B$28)*10^12*'Misc. Finished Goods Split'!$C11</f>
        <v>240248777645.07675</v>
      </c>
      <c r="O7" s="16">
        <f>SUMIFS('indusa - High Cost'!W:W,'indusa - High Cost'!$A:$A,$A$23,'indusa - High Cost'!$B:$B,$B$28)*10^12*'Misc. Finished Goods Split'!$C11</f>
        <v>240248777645.07675</v>
      </c>
      <c r="P7" s="16">
        <f>SUMIFS('indusa - High Cost'!X:X,'indusa - High Cost'!$A:$A,$A$23,'indusa - High Cost'!$B:$B,$B$28)*10^12*'Misc. Finished Goods Split'!$C11</f>
        <v>239666904932.80396</v>
      </c>
      <c r="Q7" s="16">
        <f>SUMIFS('indusa - High Cost'!Y:Y,'indusa - High Cost'!$A:$A,$A$23,'indusa - High Cost'!$B:$B,$B$28)*10^12*'Misc. Finished Goods Split'!$C11</f>
        <v>239408294838.46051</v>
      </c>
      <c r="R7" s="16">
        <f>SUMIFS('indusa - High Cost'!Z:Z,'indusa - High Cost'!$A:$A,$A$23,'indusa - High Cost'!$B:$B,$B$28)*10^12*'Misc. Finished Goods Split'!$C11</f>
        <v>239731557456.38983</v>
      </c>
      <c r="S7" s="16">
        <f>SUMIFS('indusa - High Cost'!AA:AA,'indusa - High Cost'!$A:$A,$A$23,'indusa - High Cost'!$B:$B,$B$28)*10^12*'Misc. Finished Goods Split'!$C11</f>
        <v>239796209979.97571</v>
      </c>
      <c r="T7" s="16">
        <f>SUMIFS('indusa - High Cost'!AB:AB,'indusa - High Cost'!$A:$A,$A$23,'indusa - High Cost'!$B:$B,$B$28)*10^12*'Misc. Finished Goods Split'!$C11</f>
        <v>239602252409.21811</v>
      </c>
      <c r="U7" s="16">
        <f>SUMIFS('indusa - High Cost'!AC:AC,'indusa - High Cost'!$A:$A,$A$23,'indusa - High Cost'!$B:$B,$B$28)*10^12*'Misc. Finished Goods Split'!$C11</f>
        <v>239278989791.28879</v>
      </c>
      <c r="V7" s="16">
        <f>SUMIFS('indusa - High Cost'!AD:AD,'indusa - High Cost'!$A:$A,$A$23,'indusa - High Cost'!$B:$B,$B$28)*10^12*'Misc. Finished Goods Split'!$C11</f>
        <v>239214337267.70291</v>
      </c>
      <c r="W7" s="16">
        <f>SUMIFS('indusa - High Cost'!AE:AE,'indusa - High Cost'!$A:$A,$A$23,'indusa - High Cost'!$B:$B,$B$28)*10^12*'Misc. Finished Goods Split'!$C11</f>
        <v>238697117079.01599</v>
      </c>
      <c r="X7" s="16">
        <f>SUMIFS('indusa - High Cost'!AF:AF,'indusa - High Cost'!$A:$A,$A$23,'indusa - High Cost'!$B:$B,$B$28)*10^12*'Misc. Finished Goods Split'!$C11</f>
        <v>238567812031.84424</v>
      </c>
      <c r="Y7" s="16">
        <f>SUMIFS('indusa - High Cost'!AG:AG,'indusa - High Cost'!$A:$A,$A$23,'indusa - High Cost'!$B:$B,$B$28)*10^12*'Misc. Finished Goods Split'!$C11</f>
        <v>238826422126.18771</v>
      </c>
      <c r="Z7" s="16">
        <f>SUMIFS('indusa - High Cost'!AH:AH,'indusa - High Cost'!$A:$A,$A$23,'indusa - High Cost'!$B:$B,$B$28)*10^12*'Misc. Finished Goods Split'!$C11</f>
        <v>238309201937.50079</v>
      </c>
      <c r="AA7" s="16">
        <f>SUMIFS('indusa - High Cost'!AI:AI,'indusa - High Cost'!$A:$A,$A$23,'indusa - High Cost'!$B:$B,$B$28)*10^12*'Misc. Finished Goods Split'!$C11</f>
        <v>238697117079.01599</v>
      </c>
      <c r="AB7" s="16">
        <f>SUMIFS('indusa - High Cost'!AJ:AJ,'indusa - High Cost'!$A:$A,$A$23,'indusa - High Cost'!$B:$B,$B$28)*10^12*'Misc. Finished Goods Split'!$C11</f>
        <v>237791981748.81387</v>
      </c>
    </row>
    <row r="8" spans="1:31" x14ac:dyDescent="0.25">
      <c r="A8" t="s">
        <v>105</v>
      </c>
      <c r="B8" s="16">
        <f>SUMIFS('indusa - High Cost'!J:J,'indusa - High Cost'!$A:$A,$A$8,'indusa - High Cost'!$B:$B,$B$28)*10^12</f>
        <v>45000000000</v>
      </c>
      <c r="C8" s="16">
        <f>SUMIFS('indusa - High Cost'!K:K,'indusa - High Cost'!$A:$A,$A$8,'indusa - High Cost'!$B:$B,$B$28)*10^12</f>
        <v>97000000000</v>
      </c>
      <c r="D8" s="16">
        <f>SUMIFS('indusa - High Cost'!L:L,'indusa - High Cost'!$A:$A,$A$8,'indusa - High Cost'!$B:$B,$B$28)*10^12</f>
        <v>98000000000</v>
      </c>
      <c r="E8" s="16">
        <f>SUMIFS('indusa - High Cost'!M:M,'indusa - High Cost'!$A:$A,$A$8,'indusa - High Cost'!$B:$B,$B$28)*10^12</f>
        <v>99000000000</v>
      </c>
      <c r="F8" s="16">
        <f>SUMIFS('indusa - High Cost'!N:N,'indusa - High Cost'!$A:$A,$A$8,'indusa - High Cost'!$B:$B,$B$28)*10^12</f>
        <v>101000000000</v>
      </c>
      <c r="G8" s="16">
        <f>SUMIFS('indusa - High Cost'!O:O,'indusa - High Cost'!$A:$A,$A$8,'indusa - High Cost'!$B:$B,$B$28)*10^12</f>
        <v>103000000000</v>
      </c>
      <c r="H8" s="16">
        <f>SUMIFS('indusa - High Cost'!P:P,'indusa - High Cost'!$A:$A,$A$8,'indusa - High Cost'!$B:$B,$B$28)*10^12</f>
        <v>105000000000</v>
      </c>
      <c r="I8" s="16">
        <f>SUMIFS('indusa - High Cost'!Q:Q,'indusa - High Cost'!$A:$A,$A$8,'indusa - High Cost'!$B:$B,$B$28)*10^12</f>
        <v>107000000000</v>
      </c>
      <c r="J8" s="16">
        <f>SUMIFS('indusa - High Cost'!R:R,'indusa - High Cost'!$A:$A,$A$8,'indusa - High Cost'!$B:$B,$B$28)*10^12</f>
        <v>108000000000</v>
      </c>
      <c r="K8" s="16">
        <f>SUMIFS('indusa - High Cost'!S:S,'indusa - High Cost'!$A:$A,$A$8,'indusa - High Cost'!$B:$B,$B$28)*10^12</f>
        <v>108000000000</v>
      </c>
      <c r="L8" s="16">
        <f>SUMIFS('indusa - High Cost'!T:T,'indusa - High Cost'!$A:$A,$A$8,'indusa - High Cost'!$B:$B,$B$28)*10^12</f>
        <v>109000000000</v>
      </c>
      <c r="M8" s="16">
        <f>SUMIFS('indusa - High Cost'!U:U,'indusa - High Cost'!$A:$A,$A$8,'indusa - High Cost'!$B:$B,$B$28)*10^12</f>
        <v>110000000000</v>
      </c>
      <c r="N8" s="16">
        <f>SUMIFS('indusa - High Cost'!V:V,'indusa - High Cost'!$A:$A,$A$8,'indusa - High Cost'!$B:$B,$B$28)*10^12</f>
        <v>112000000000</v>
      </c>
      <c r="O8" s="16">
        <f>SUMIFS('indusa - High Cost'!W:W,'indusa - High Cost'!$A:$A,$A$8,'indusa - High Cost'!$B:$B,$B$28)*10^12</f>
        <v>114000000000</v>
      </c>
      <c r="P8" s="16">
        <f>SUMIFS('indusa - High Cost'!X:X,'indusa - High Cost'!$A:$A,$A$8,'indusa - High Cost'!$B:$B,$B$28)*10^12</f>
        <v>115000000000</v>
      </c>
      <c r="Q8" s="16">
        <f>SUMIFS('indusa - High Cost'!Y:Y,'indusa - High Cost'!$A:$A,$A$8,'indusa - High Cost'!$B:$B,$B$28)*10^12</f>
        <v>115000000000</v>
      </c>
      <c r="R8" s="16">
        <f>SUMIFS('indusa - High Cost'!Z:Z,'indusa - High Cost'!$A:$A,$A$8,'indusa - High Cost'!$B:$B,$B$28)*10^12</f>
        <v>115000000000</v>
      </c>
      <c r="S8" s="16">
        <f>SUMIFS('indusa - High Cost'!AA:AA,'indusa - High Cost'!$A:$A,$A$8,'indusa - High Cost'!$B:$B,$B$28)*10^12</f>
        <v>113000000000</v>
      </c>
      <c r="T8" s="16">
        <f>SUMIFS('indusa - High Cost'!AB:AB,'indusa - High Cost'!$A:$A,$A$8,'indusa - High Cost'!$B:$B,$B$28)*10^12</f>
        <v>111000000000</v>
      </c>
      <c r="U8" s="16">
        <f>SUMIFS('indusa - High Cost'!AC:AC,'indusa - High Cost'!$A:$A,$A$8,'indusa - High Cost'!$B:$B,$B$28)*10^12</f>
        <v>108000000000</v>
      </c>
      <c r="V8" s="16">
        <f>SUMIFS('indusa - High Cost'!AD:AD,'indusa - High Cost'!$A:$A,$A$8,'indusa - High Cost'!$B:$B,$B$28)*10^12</f>
        <v>106000000000</v>
      </c>
      <c r="W8" s="16">
        <f>SUMIFS('indusa - High Cost'!AE:AE,'indusa - High Cost'!$A:$A,$A$8,'indusa - High Cost'!$B:$B,$B$28)*10^12</f>
        <v>106000000000</v>
      </c>
      <c r="X8" s="16">
        <f>SUMIFS('indusa - High Cost'!AF:AF,'indusa - High Cost'!$A:$A,$A$8,'indusa - High Cost'!$B:$B,$B$28)*10^12</f>
        <v>106000000000</v>
      </c>
      <c r="Y8" s="16">
        <f>SUMIFS('indusa - High Cost'!AG:AG,'indusa - High Cost'!$A:$A,$A$8,'indusa - High Cost'!$B:$B,$B$28)*10^12</f>
        <v>108000000000</v>
      </c>
      <c r="Z8" s="16">
        <f>SUMIFS('indusa - High Cost'!AH:AH,'indusa - High Cost'!$A:$A,$A$8,'indusa - High Cost'!$B:$B,$B$28)*10^12</f>
        <v>109000000000</v>
      </c>
      <c r="AA8" s="16">
        <f>SUMIFS('indusa - High Cost'!AI:AI,'indusa - High Cost'!$A:$A,$A$8,'indusa - High Cost'!$B:$B,$B$28)*10^12</f>
        <v>110000000000</v>
      </c>
      <c r="AB8" s="16">
        <f>SUMIFS('indusa - High Cost'!AJ:AJ,'indusa - High Cost'!$A:$A,$A$8,'indusa - High Cost'!$B:$B,$B$28)*10^12</f>
        <v>110000000000</v>
      </c>
    </row>
    <row r="9" spans="1:31" x14ac:dyDescent="0.25">
      <c r="A9" t="s">
        <v>106</v>
      </c>
      <c r="B9" s="16">
        <f>SUMIFS('indusa - High Cost'!J:J,'indusa - High Cost'!$A:$A,'BIFUbC-LPG-propane-or-butane'!$A9,'indusa - High Cost'!$B:$B,$B$28)*10^12+SUMIFS('indusa - High Cost'!J:J,'indusa - High Cost'!$A:$A,$A$23,'indusa - High Cost'!$B:$B,$B$28)*10^12*'Misc. Finished Goods Split'!$C12</f>
        <v>160363572284.48581</v>
      </c>
      <c r="C9" s="16">
        <f>SUMIFS('indusa - High Cost'!K:K,'indusa - High Cost'!$A:$A,'BIFUbC-LPG-propane-or-butane'!$A9,'indusa - High Cost'!$B:$B,$B$28)*10^12+SUMIFS('indusa - High Cost'!K:K,'indusa - High Cost'!$A:$A,$A$23,'indusa - High Cost'!$B:$B,$B$28)*10^12*'Misc. Finished Goods Split'!$C12</f>
        <v>331759741362.10797</v>
      </c>
      <c r="D9" s="16">
        <f>SUMIFS('indusa - High Cost'!L:L,'indusa - High Cost'!$A:$A,'BIFUbC-LPG-propane-or-butane'!$A9,'indusa - High Cost'!$B:$B,$B$28)*10^12+SUMIFS('indusa - High Cost'!L:L,'indusa - High Cost'!$A:$A,$A$23,'indusa - High Cost'!$B:$B,$B$28)*10^12*'Misc. Finished Goods Split'!$C12</f>
        <v>332020353884.78046</v>
      </c>
      <c r="E9" s="16">
        <f>SUMIFS('indusa - High Cost'!M:M,'indusa - High Cost'!$A:$A,'BIFUbC-LPG-propane-or-butane'!$A9,'indusa - High Cost'!$B:$B,$B$28)*10^12+SUMIFS('indusa - High Cost'!M:M,'indusa - High Cost'!$A:$A,$A$23,'indusa - High Cost'!$B:$B,$B$28)*10^12*'Misc. Finished Goods Split'!$C12</f>
        <v>333236545657.2522</v>
      </c>
      <c r="F9" s="16">
        <f>SUMIFS('indusa - High Cost'!N:N,'indusa - High Cost'!$A:$A,'BIFUbC-LPG-propane-or-butane'!$A9,'indusa - High Cost'!$B:$B,$B$28)*10^12+SUMIFS('indusa - High Cost'!N:N,'indusa - High Cost'!$A:$A,$A$23,'indusa - High Cost'!$B:$B,$B$28)*10^12*'Misc. Finished Goods Split'!$C12</f>
        <v>332020353884.78046</v>
      </c>
      <c r="G9" s="16">
        <f>SUMIFS('indusa - High Cost'!O:O,'indusa - High Cost'!$A:$A,'BIFUbC-LPG-propane-or-butane'!$A9,'indusa - High Cost'!$B:$B,$B$28)*10^12+SUMIFS('indusa - High Cost'!O:O,'indusa - High Cost'!$A:$A,$A$23,'indusa - High Cost'!$B:$B,$B$28)*10^12*'Misc. Finished Goods Split'!$C12</f>
        <v>330717291271.41791</v>
      </c>
      <c r="H9" s="16">
        <f>SUMIFS('indusa - High Cost'!P:P,'indusa - High Cost'!$A:$A,'BIFUbC-LPG-propane-or-butane'!$A9,'indusa - High Cost'!$B:$B,$B$28)*10^12+SUMIFS('indusa - High Cost'!P:P,'indusa - High Cost'!$A:$A,$A$23,'indusa - High Cost'!$B:$B,$B$28)*10^12*'Misc. Finished Goods Split'!$C12</f>
        <v>330543549589.63623</v>
      </c>
      <c r="I9" s="16">
        <f>SUMIFS('indusa - High Cost'!Q:Q,'indusa - High Cost'!$A:$A,'BIFUbC-LPG-propane-or-butane'!$A9,'indusa - High Cost'!$B:$B,$B$28)*10^12+SUMIFS('indusa - High Cost'!Q:Q,'indusa - High Cost'!$A:$A,$A$23,'indusa - High Cost'!$B:$B,$B$28)*10^12*'Misc. Finished Goods Split'!$C12</f>
        <v>329501099498.94617</v>
      </c>
      <c r="J9" s="16">
        <f>SUMIFS('indusa - High Cost'!R:R,'indusa - High Cost'!$A:$A,'BIFUbC-LPG-propane-or-butane'!$A9,'indusa - High Cost'!$B:$B,$B$28)*10^12+SUMIFS('indusa - High Cost'!R:R,'indusa - High Cost'!$A:$A,$A$23,'indusa - High Cost'!$B:$B,$B$28)*10^12*'Misc. Finished Goods Split'!$C12</f>
        <v>328458649408.25616</v>
      </c>
      <c r="K9" s="16">
        <f>SUMIFS('indusa - High Cost'!S:S,'indusa - High Cost'!$A:$A,'BIFUbC-LPG-propane-or-butane'!$A9,'indusa - High Cost'!$B:$B,$B$28)*10^12+SUMIFS('indusa - High Cost'!S:S,'indusa - High Cost'!$A:$A,$A$23,'indusa - High Cost'!$B:$B,$B$28)*10^12*'Misc. Finished Goods Split'!$C12</f>
        <v>326460620067.76691</v>
      </c>
      <c r="L9" s="16">
        <f>SUMIFS('indusa - High Cost'!T:T,'indusa - High Cost'!$A:$A,'BIFUbC-LPG-propane-or-butane'!$A9,'indusa - High Cost'!$B:$B,$B$28)*10^12+SUMIFS('indusa - High Cost'!T:T,'indusa - High Cost'!$A:$A,$A$23,'indusa - High Cost'!$B:$B,$B$28)*10^12*'Misc. Finished Goods Split'!$C12</f>
        <v>325418169977.07684</v>
      </c>
      <c r="M9" s="16">
        <f>SUMIFS('indusa - High Cost'!U:U,'indusa - High Cost'!$A:$A,'BIFUbC-LPG-propane-or-butane'!$A9,'indusa - High Cost'!$B:$B,$B$28)*10^12+SUMIFS('indusa - High Cost'!U:U,'indusa - High Cost'!$A:$A,$A$23,'indusa - High Cost'!$B:$B,$B$28)*10^12*'Misc. Finished Goods Split'!$C12</f>
        <v>323941365681.93262</v>
      </c>
      <c r="N9" s="16">
        <f>SUMIFS('indusa - High Cost'!V:V,'indusa - High Cost'!$A:$A,'BIFUbC-LPG-propane-or-butane'!$A9,'indusa - High Cost'!$B:$B,$B$28)*10^12+SUMIFS('indusa - High Cost'!V:V,'indusa - High Cost'!$A:$A,$A$23,'indusa - High Cost'!$B:$B,$B$28)*10^12*'Misc. Finished Goods Split'!$C12</f>
        <v>322812044750.35168</v>
      </c>
      <c r="O9" s="16">
        <f>SUMIFS('indusa - High Cost'!W:W,'indusa - High Cost'!$A:$A,'BIFUbC-LPG-propane-or-butane'!$A9,'indusa - High Cost'!$B:$B,$B$28)*10^12+SUMIFS('indusa - High Cost'!W:W,'indusa - High Cost'!$A:$A,$A$23,'indusa - High Cost'!$B:$B,$B$28)*10^12*'Misc. Finished Goods Split'!$C12</f>
        <v>322812044750.35168</v>
      </c>
      <c r="P9" s="16">
        <f>SUMIFS('indusa - High Cost'!X:X,'indusa - High Cost'!$A:$A,'BIFUbC-LPG-propane-or-butane'!$A9,'indusa - High Cost'!$B:$B,$B$28)*10^12+SUMIFS('indusa - High Cost'!X:X,'indusa - High Cost'!$A:$A,$A$23,'indusa - High Cost'!$B:$B,$B$28)*10^12*'Misc. Finished Goods Split'!$C12</f>
        <v>322030207182.33417</v>
      </c>
      <c r="Q9" s="16">
        <f>SUMIFS('indusa - High Cost'!Y:Y,'indusa - High Cost'!$A:$A,'BIFUbC-LPG-propane-or-butane'!$A9,'indusa - High Cost'!$B:$B,$B$28)*10^12+SUMIFS('indusa - High Cost'!Y:Y,'indusa - High Cost'!$A:$A,$A$23,'indusa - High Cost'!$B:$B,$B$28)*10^12*'Misc. Finished Goods Split'!$C12</f>
        <v>321682723818.77081</v>
      </c>
      <c r="R9" s="16">
        <f>SUMIFS('indusa - High Cost'!Z:Z,'indusa - High Cost'!$A:$A,'BIFUbC-LPG-propane-or-butane'!$A9,'indusa - High Cost'!$B:$B,$B$28)*10^12+SUMIFS('indusa - High Cost'!Z:Z,'indusa - High Cost'!$A:$A,$A$23,'indusa - High Cost'!$B:$B,$B$28)*10^12*'Misc. Finished Goods Split'!$C12</f>
        <v>322117078023.22504</v>
      </c>
      <c r="S9" s="16">
        <f>SUMIFS('indusa - High Cost'!AA:AA,'indusa - High Cost'!$A:$A,'BIFUbC-LPG-propane-or-butane'!$A9,'indusa - High Cost'!$B:$B,$B$28)*10^12+SUMIFS('indusa - High Cost'!AA:AA,'indusa - High Cost'!$A:$A,$A$23,'indusa - High Cost'!$B:$B,$B$28)*10^12*'Misc. Finished Goods Split'!$C12</f>
        <v>322203948864.11584</v>
      </c>
      <c r="T9" s="16">
        <f>SUMIFS('indusa - High Cost'!AB:AB,'indusa - High Cost'!$A:$A,'BIFUbC-LPG-propane-or-butane'!$A9,'indusa - High Cost'!$B:$B,$B$28)*10^12+SUMIFS('indusa - High Cost'!AB:AB,'indusa - High Cost'!$A:$A,$A$23,'indusa - High Cost'!$B:$B,$B$28)*10^12*'Misc. Finished Goods Split'!$C12</f>
        <v>321943336341.44336</v>
      </c>
      <c r="U9" s="16">
        <f>SUMIFS('indusa - High Cost'!AC:AC,'indusa - High Cost'!$A:$A,'BIFUbC-LPG-propane-or-butane'!$A9,'indusa - High Cost'!$B:$B,$B$28)*10^12+SUMIFS('indusa - High Cost'!AC:AC,'indusa - High Cost'!$A:$A,$A$23,'indusa - High Cost'!$B:$B,$B$28)*10^12*'Misc. Finished Goods Split'!$C12</f>
        <v>321508982136.98914</v>
      </c>
      <c r="V9" s="16">
        <f>SUMIFS('indusa - High Cost'!AD:AD,'indusa - High Cost'!$A:$A,'BIFUbC-LPG-propane-or-butane'!$A9,'indusa - High Cost'!$B:$B,$B$28)*10^12+SUMIFS('indusa - High Cost'!AD:AD,'indusa - High Cost'!$A:$A,$A$23,'indusa - High Cost'!$B:$B,$B$28)*10^12*'Misc. Finished Goods Split'!$C12</f>
        <v>321422111296.09833</v>
      </c>
      <c r="W9" s="16">
        <f>SUMIFS('indusa - High Cost'!AE:AE,'indusa - High Cost'!$A:$A,'BIFUbC-LPG-propane-or-butane'!$A9,'indusa - High Cost'!$B:$B,$B$28)*10^12+SUMIFS('indusa - High Cost'!AE:AE,'indusa - High Cost'!$A:$A,$A$23,'indusa - High Cost'!$B:$B,$B$28)*10^12*'Misc. Finished Goods Split'!$C12</f>
        <v>320727144568.97162</v>
      </c>
      <c r="X9" s="16">
        <f>SUMIFS('indusa - High Cost'!AF:AF,'indusa - High Cost'!$A:$A,'BIFUbC-LPG-propane-or-butane'!$A9,'indusa - High Cost'!$B:$B,$B$28)*10^12+SUMIFS('indusa - High Cost'!AF:AF,'indusa - High Cost'!$A:$A,$A$23,'indusa - High Cost'!$B:$B,$B$28)*10^12*'Misc. Finished Goods Split'!$C12</f>
        <v>320553402887.18994</v>
      </c>
      <c r="Y9" s="16">
        <f>SUMIFS('indusa - High Cost'!AG:AG,'indusa - High Cost'!$A:$A,'BIFUbC-LPG-propane-or-butane'!$A9,'indusa - High Cost'!$B:$B,$B$28)*10^12+SUMIFS('indusa - High Cost'!AG:AG,'indusa - High Cost'!$A:$A,$A$23,'indusa - High Cost'!$B:$B,$B$28)*10^12*'Misc. Finished Goods Split'!$C12</f>
        <v>320900886250.7533</v>
      </c>
      <c r="Z9" s="16">
        <f>SUMIFS('indusa - High Cost'!AH:AH,'indusa - High Cost'!$A:$A,'BIFUbC-LPG-propane-or-butane'!$A9,'indusa - High Cost'!$B:$B,$B$28)*10^12+SUMIFS('indusa - High Cost'!AH:AH,'indusa - High Cost'!$A:$A,$A$23,'indusa - High Cost'!$B:$B,$B$28)*10^12*'Misc. Finished Goods Split'!$C12</f>
        <v>320205919523.62659</v>
      </c>
      <c r="AA9" s="16">
        <f>SUMIFS('indusa - High Cost'!AI:AI,'indusa - High Cost'!$A:$A,'BIFUbC-LPG-propane-or-butane'!$A9,'indusa - High Cost'!$B:$B,$B$28)*10^12+SUMIFS('indusa - High Cost'!AI:AI,'indusa - High Cost'!$A:$A,$A$23,'indusa - High Cost'!$B:$B,$B$28)*10^12*'Misc. Finished Goods Split'!$C12</f>
        <v>320727144568.97162</v>
      </c>
      <c r="AB9" s="16">
        <f>SUMIFS('indusa - High Cost'!AJ:AJ,'indusa - High Cost'!$A:$A,'BIFUbC-LPG-propane-or-butane'!$A9,'indusa - High Cost'!$B:$B,$B$28)*10^12+SUMIFS('indusa - High Cost'!AJ:AJ,'indusa - High Cost'!$A:$A,$A$23,'indusa - High Cost'!$B:$B,$B$28)*10^12*'Misc. Finished Goods Split'!$C12</f>
        <v>319510952796.49988</v>
      </c>
      <c r="AC9" s="16"/>
    </row>
    <row r="10" spans="1:31" x14ac:dyDescent="0.25">
      <c r="A10" t="s">
        <v>107</v>
      </c>
      <c r="B10" s="16">
        <f>SUMIFS('indusa - Alt Trans'!J:J,'indusa - Alt Trans'!$A:$A,'BIFUbC-LPG-propane-or-butane'!$A10,'indusa - Alt Trans'!$B:$B,$B$28)*10^12+SUMIFS('indusa - Alt Trans'!J:J,'indusa - Alt Trans'!$A:$A,$A23,'indusa - Alt Trans'!$B:$B,$B$28)*10^12*'Misc. Finished Goods Split'!$D14</f>
        <v>6836475547253.999</v>
      </c>
      <c r="C10" s="16">
        <f>SUMIFS('indusa - Alt Trans'!K:K,'indusa - Alt Trans'!$A:$A,'BIFUbC-LPG-propane-or-butane'!$A10,'indusa - Alt Trans'!$B:$B,$B$28)*10^12+SUMIFS('indusa - Alt Trans'!K:K,'indusa - Alt Trans'!$A:$A,$A23,'indusa - Alt Trans'!$B:$B,$B$28)*10^12*'Misc. Finished Goods Split'!$D14</f>
        <v>6887164112053.6133</v>
      </c>
      <c r="D10" s="16">
        <f>SUMIFS('indusa - Alt Trans'!L:L,'indusa - Alt Trans'!$A:$A,'BIFUbC-LPG-propane-or-butane'!$A10,'indusa - Alt Trans'!$B:$B,$B$28)*10^12+SUMIFS('indusa - Alt Trans'!L:L,'indusa - Alt Trans'!$A:$A,$A23,'indusa - Alt Trans'!$B:$B,$B$28)*10^12*'Misc. Finished Goods Split'!$D14</f>
        <v>98189816193.978088</v>
      </c>
      <c r="E10" s="16">
        <f>SUMIFS('indusa - Alt Trans'!M:M,'indusa - Alt Trans'!$A:$A,'BIFUbC-LPG-propane-or-butane'!$A10,'indusa - Alt Trans'!$B:$B,$B$28)*10^12+SUMIFS('indusa - Alt Trans'!M:M,'indusa - Alt Trans'!$A:$A,$A23,'indusa - Alt Trans'!$B:$B,$B$28)*10^12*'Misc. Finished Goods Split'!$D14</f>
        <v>98678194860.911484</v>
      </c>
      <c r="F10" s="16">
        <f>SUMIFS('indusa - Alt Trans'!N:N,'indusa - Alt Trans'!$A:$A,'BIFUbC-LPG-propane-or-butane'!$A10,'indusa - Alt Trans'!$B:$B,$B$28)*10^12+SUMIFS('indusa - Alt Trans'!N:N,'indusa - Alt Trans'!$A:$A,$A23,'indusa - Alt Trans'!$B:$B,$B$28)*10^12*'Misc. Finished Goods Split'!$D14</f>
        <v>98164112053.613174</v>
      </c>
      <c r="G10" s="16">
        <f>SUMIFS('indusa - Alt Trans'!O:O,'indusa - Alt Trans'!$A:$A,'BIFUbC-LPG-propane-or-butane'!$A10,'indusa - Alt Trans'!$B:$B,$B$28)*10^12+SUMIFS('indusa - Alt Trans'!O:O,'indusa - Alt Trans'!$A:$A,$A23,'indusa - Alt Trans'!$B:$B,$B$28)*10^12*'Misc. Finished Goods Split'!$D14</f>
        <v>97881366509.599106</v>
      </c>
      <c r="H10" s="16">
        <f>SUMIFS('indusa - Alt Trans'!P:P,'indusa - Alt Trans'!$A:$A,'BIFUbC-LPG-propane-or-butane'!$A10,'indusa - Alt Trans'!$B:$B,$B$28)*10^12+SUMIFS('indusa - Alt Trans'!P:P,'indusa - Alt Trans'!$A:$A,$A23,'indusa - Alt Trans'!$B:$B,$B$28)*10^12*'Misc. Finished Goods Split'!$D14</f>
        <v>97804254088.504349</v>
      </c>
      <c r="I10" s="16">
        <f>SUMIFS('indusa - Alt Trans'!Q:Q,'indusa - Alt Trans'!$A:$A,'BIFUbC-LPG-propane-or-butane'!$A10,'indusa - Alt Trans'!$B:$B,$B$28)*10^12+SUMIFS('indusa - Alt Trans'!Q:Q,'indusa - Alt Trans'!$A:$A,$A23,'indusa - Alt Trans'!$B:$B,$B$28)*10^12*'Misc. Finished Goods Split'!$D14</f>
        <v>97444396123.395538</v>
      </c>
      <c r="J10" s="16">
        <f>SUMIFS('indusa - Alt Trans'!R:R,'indusa - Alt Trans'!$A:$A,'BIFUbC-LPG-propane-or-butane'!$A10,'indusa - Alt Trans'!$B:$B,$B$28)*10^12+SUMIFS('indusa - Alt Trans'!R:R,'indusa - Alt Trans'!$A:$A,$A23,'indusa - Alt Trans'!$B:$B,$B$28)*10^12*'Misc. Finished Goods Split'!$D14</f>
        <v>97238763000.476212</v>
      </c>
      <c r="K10" s="16">
        <f>SUMIFS('indusa - Alt Trans'!S:S,'indusa - Alt Trans'!$A:$A,'BIFUbC-LPG-propane-or-butane'!$A10,'indusa - Alt Trans'!$B:$B,$B$28)*10^12+SUMIFS('indusa - Alt Trans'!S:S,'indusa - Alt Trans'!$A:$A,$A23,'indusa - Alt Trans'!$B:$B,$B$28)*10^12*'Misc. Finished Goods Split'!$D14</f>
        <v>96904609175.7323</v>
      </c>
      <c r="L10" s="16">
        <f>SUMIFS('indusa - Alt Trans'!T:T,'indusa - Alt Trans'!$A:$A,'BIFUbC-LPG-propane-or-butane'!$A10,'indusa - Alt Trans'!$B:$B,$B$28)*10^12+SUMIFS('indusa - Alt Trans'!T:T,'indusa - Alt Trans'!$A:$A,$A23,'indusa - Alt Trans'!$B:$B,$B$28)*10^12*'Misc. Finished Goods Split'!$D14</f>
        <v>96519047070.25856</v>
      </c>
      <c r="M10" s="16">
        <f>SUMIFS('indusa - Alt Trans'!U:U,'indusa - Alt Trans'!$A:$A,'BIFUbC-LPG-propane-or-butane'!$A10,'indusa - Alt Trans'!$B:$B,$B$28)*10^12+SUMIFS('indusa - Alt Trans'!U:U,'indusa - Alt Trans'!$A:$A,$A23,'indusa - Alt Trans'!$B:$B,$B$28)*10^12*'Misc. Finished Goods Split'!$D14</f>
        <v>96184893245.514664</v>
      </c>
      <c r="N10" s="16">
        <f>SUMIFS('indusa - Alt Trans'!V:V,'indusa - Alt Trans'!$A:$A,'BIFUbC-LPG-propane-or-butane'!$A10,'indusa - Alt Trans'!$B:$B,$B$28)*10^12+SUMIFS('indusa - Alt Trans'!V:V,'indusa - Alt Trans'!$A:$A,$A23,'indusa - Alt Trans'!$B:$B,$B$28)*10^12*'Misc. Finished Goods Split'!$D14</f>
        <v>96030668403.325165</v>
      </c>
      <c r="O10" s="16">
        <f>SUMIFS('indusa - Alt Trans'!W:W,'indusa - Alt Trans'!$A:$A,'BIFUbC-LPG-propane-or-butane'!$A10,'indusa - Alt Trans'!$B:$B,$B$28)*10^12+SUMIFS('indusa - Alt Trans'!W:W,'indusa - Alt Trans'!$A:$A,$A23,'indusa - Alt Trans'!$B:$B,$B$28)*10^12*'Misc. Finished Goods Split'!$D14</f>
        <v>96159189105.14975</v>
      </c>
      <c r="P10" s="16">
        <f>SUMIFS('indusa - Alt Trans'!X:X,'indusa - Alt Trans'!$A:$A,'BIFUbC-LPG-propane-or-butane'!$A10,'indusa - Alt Trans'!$B:$B,$B$28)*10^12+SUMIFS('indusa - Alt Trans'!X:X,'indusa - Alt Trans'!$A:$A,$A23,'indusa - Alt Trans'!$B:$B,$B$28)*10^12*'Misc. Finished Goods Split'!$D14</f>
        <v>96184893245.514664</v>
      </c>
      <c r="Q10" s="16">
        <f>SUMIFS('indusa - Alt Trans'!Y:Y,'indusa - Alt Trans'!$A:$A,'BIFUbC-LPG-propane-or-butane'!$A10,'indusa - Alt Trans'!$B:$B,$B$28)*10^12+SUMIFS('indusa - Alt Trans'!Y:Y,'indusa - Alt Trans'!$A:$A,$A23,'indusa - Alt Trans'!$B:$B,$B$28)*10^12*'Misc. Finished Goods Split'!$D14</f>
        <v>96210597385.879578</v>
      </c>
      <c r="R10" s="16">
        <f>SUMIFS('indusa - Alt Trans'!Z:Z,'indusa - Alt Trans'!$A:$A,'BIFUbC-LPG-propane-or-butane'!$A10,'indusa - Alt Trans'!$B:$B,$B$28)*10^12+SUMIFS('indusa - Alt Trans'!Z:Z,'indusa - Alt Trans'!$A:$A,$A23,'indusa - Alt Trans'!$B:$B,$B$28)*10^12*'Misc. Finished Goods Split'!$D14</f>
        <v>96339118087.704163</v>
      </c>
      <c r="S10" s="16">
        <f>SUMIFS('indusa - Alt Trans'!AA:AA,'indusa - Alt Trans'!$A:$A,'BIFUbC-LPG-propane-or-butane'!$A10,'indusa - Alt Trans'!$B:$B,$B$28)*10^12+SUMIFS('indusa - Alt Trans'!AA:AA,'indusa - Alt Trans'!$A:$A,$A23,'indusa - Alt Trans'!$B:$B,$B$28)*10^12*'Misc. Finished Goods Split'!$D14</f>
        <v>96596159491.353317</v>
      </c>
      <c r="T10" s="16">
        <f>SUMIFS('indusa - Alt Trans'!AB:AB,'indusa - Alt Trans'!$A:$A,'BIFUbC-LPG-propane-or-butane'!$A10,'indusa - Alt Trans'!$B:$B,$B$28)*10^12+SUMIFS('indusa - Alt Trans'!AB:AB,'indusa - Alt Trans'!$A:$A,$A23,'indusa - Alt Trans'!$B:$B,$B$28)*10^12*'Misc. Finished Goods Split'!$D14</f>
        <v>96647567772.083145</v>
      </c>
      <c r="U10" s="16">
        <f>SUMIFS('indusa - Alt Trans'!AC:AC,'indusa - Alt Trans'!$A:$A,'BIFUbC-LPG-propane-or-butane'!$A10,'indusa - Alt Trans'!$B:$B,$B$28)*10^12+SUMIFS('indusa - Alt Trans'!AC:AC,'indusa - Alt Trans'!$A:$A,$A23,'indusa - Alt Trans'!$B:$B,$B$28)*10^12*'Misc. Finished Goods Split'!$D14</f>
        <v>96621863631.718231</v>
      </c>
      <c r="V10" s="16">
        <f>SUMIFS('indusa - Alt Trans'!AD:AD,'indusa - Alt Trans'!$A:$A,'BIFUbC-LPG-propane-or-butane'!$A10,'indusa - Alt Trans'!$B:$B,$B$28)*10^12+SUMIFS('indusa - Alt Trans'!AD:AD,'indusa - Alt Trans'!$A:$A,$A23,'indusa - Alt Trans'!$B:$B,$B$28)*10^12*'Misc. Finished Goods Split'!$D14</f>
        <v>96544751210.623474</v>
      </c>
      <c r="W10" s="16">
        <f>SUMIFS('indusa - Alt Trans'!AE:AE,'indusa - Alt Trans'!$A:$A,'BIFUbC-LPG-propane-or-butane'!$A10,'indusa - Alt Trans'!$B:$B,$B$28)*10^12+SUMIFS('indusa - Alt Trans'!AE:AE,'indusa - Alt Trans'!$A:$A,$A23,'indusa - Alt Trans'!$B:$B,$B$28)*10^12*'Misc. Finished Goods Split'!$D14</f>
        <v>96364822228.069077</v>
      </c>
      <c r="X10" s="16">
        <f>SUMIFS('indusa - Alt Trans'!AF:AF,'indusa - Alt Trans'!$A:$A,'BIFUbC-LPG-propane-or-butane'!$A10,'indusa - Alt Trans'!$B:$B,$B$28)*10^12+SUMIFS('indusa - Alt Trans'!AF:AF,'indusa - Alt Trans'!$A:$A,$A23,'indusa - Alt Trans'!$B:$B,$B$28)*10^12*'Misc. Finished Goods Split'!$D14</f>
        <v>96082076684.054993</v>
      </c>
      <c r="Y10" s="16">
        <f>SUMIFS('indusa - Alt Trans'!AG:AG,'indusa - Alt Trans'!$A:$A,'BIFUbC-LPG-propane-or-butane'!$A10,'indusa - Alt Trans'!$B:$B,$B$28)*10^12+SUMIFS('indusa - Alt Trans'!AG:AG,'indusa - Alt Trans'!$A:$A,$A23,'indusa - Alt Trans'!$B:$B,$B$28)*10^12*'Misc. Finished Goods Split'!$D14</f>
        <v>96236301526.244492</v>
      </c>
      <c r="Z10" s="16">
        <f>SUMIFS('indusa - Alt Trans'!AH:AH,'indusa - Alt Trans'!$A:$A,'BIFUbC-LPG-propane-or-butane'!$A10,'indusa - Alt Trans'!$B:$B,$B$28)*10^12+SUMIFS('indusa - Alt Trans'!AH:AH,'indusa - Alt Trans'!$A:$A,$A23,'indusa - Alt Trans'!$B:$B,$B$28)*10^12*'Misc. Finished Goods Split'!$D14</f>
        <v>96339118087.704163</v>
      </c>
      <c r="AA10" s="16">
        <f>SUMIFS('indusa - Alt Trans'!AI:AI,'indusa - Alt Trans'!$A:$A,'BIFUbC-LPG-propane-or-butane'!$A10,'indusa - Alt Trans'!$B:$B,$B$28)*10^12+SUMIFS('indusa - Alt Trans'!AI:AI,'indusa - Alt Trans'!$A:$A,$A23,'indusa - Alt Trans'!$B:$B,$B$28)*10^12*'Misc. Finished Goods Split'!$D14</f>
        <v>96339118087.704163</v>
      </c>
      <c r="AB10" s="16">
        <f>SUMIFS('indusa - Alt Trans'!AJ:AJ,'indusa - Alt Trans'!$A:$A,'BIFUbC-LPG-propane-or-butane'!$A10,'indusa - Alt Trans'!$B:$B,$B$28)*10^12+SUMIFS('indusa - Alt Trans'!AJ:AJ,'indusa - Alt Trans'!$A:$A,$A23,'indusa - Alt Trans'!$B:$B,$B$28)*10^12*'Misc. Finished Goods Split'!$D14</f>
        <v>96004964262.960251</v>
      </c>
    </row>
    <row r="11" spans="1:31" x14ac:dyDescent="0.25">
      <c r="A11" t="s">
        <v>108</v>
      </c>
      <c r="B11" s="16">
        <f>SUMIFS('indusa - Alt Trans'!J:J,'indusa - Alt Trans'!$A:$A,'BIFUbC-LPG-propane-or-butane'!$A11,'indusa - Alt Trans'!$B:$B,$B$28)*10^12</f>
        <v>3875484000000000.5</v>
      </c>
      <c r="C11" s="16">
        <f>SUMIFS('indusa - Alt Trans'!K:K,'indusa - Alt Trans'!$A:$A,'BIFUbC-LPG-propane-or-butane'!$A11,'indusa - Alt Trans'!$B:$B,$B$28)*10^12</f>
        <v>3845032000000000</v>
      </c>
      <c r="D11" s="16">
        <f>SUMIFS('indusa - Alt Trans'!L:L,'indusa - Alt Trans'!$A:$A,'BIFUbC-LPG-propane-or-butane'!$A11,'indusa - Alt Trans'!$B:$B,$B$28)*10^12</f>
        <v>3858366000000000</v>
      </c>
      <c r="E11" s="16">
        <f>SUMIFS('indusa - Alt Trans'!M:M,'indusa - Alt Trans'!$A:$A,'BIFUbC-LPG-propane-or-butane'!$A11,'indusa - Alt Trans'!$B:$B,$B$28)*10^12</f>
        <v>3792654999999999.5</v>
      </c>
      <c r="F11" s="16">
        <f>SUMIFS('indusa - Alt Trans'!N:N,'indusa - Alt Trans'!$A:$A,'BIFUbC-LPG-propane-or-butane'!$A11,'indusa - Alt Trans'!$B:$B,$B$28)*10^12</f>
        <v>3710437000000000</v>
      </c>
      <c r="G11" s="16">
        <f>SUMIFS('indusa - Alt Trans'!O:O,'indusa - Alt Trans'!$A:$A,'BIFUbC-LPG-propane-or-butane'!$A11,'indusa - Alt Trans'!$B:$B,$B$28)*10^12</f>
        <v>3689767000000000</v>
      </c>
      <c r="H11" s="16">
        <f>SUMIFS('indusa - Alt Trans'!P:P,'indusa - Alt Trans'!$A:$A,'BIFUbC-LPG-propane-or-butane'!$A11,'indusa - Alt Trans'!$B:$B,$B$28)*10^12</f>
        <v>3711056000000000</v>
      </c>
      <c r="I11" s="16">
        <f>SUMIFS('indusa - Alt Trans'!Q:Q,'indusa - Alt Trans'!$A:$A,'BIFUbC-LPG-propane-or-butane'!$A11,'indusa - Alt Trans'!$B:$B,$B$28)*10^12</f>
        <v>3747016000000000</v>
      </c>
      <c r="J11" s="16">
        <f>SUMIFS('indusa - Alt Trans'!R:R,'indusa - Alt Trans'!$A:$A,'BIFUbC-LPG-propane-or-butane'!$A11,'indusa - Alt Trans'!$B:$B,$B$28)*10^12</f>
        <v>3780479000000000.5</v>
      </c>
      <c r="K11" s="16">
        <f>SUMIFS('indusa - Alt Trans'!S:S,'indusa - Alt Trans'!$A:$A,'BIFUbC-LPG-propane-or-butane'!$A11,'indusa - Alt Trans'!$B:$B,$B$28)*10^12</f>
        <v>3813500000000000</v>
      </c>
      <c r="L11" s="16">
        <f>SUMIFS('indusa - Alt Trans'!T:T,'indusa - Alt Trans'!$A:$A,'BIFUbC-LPG-propane-or-butane'!$A11,'indusa - Alt Trans'!$B:$B,$B$28)*10^12</f>
        <v>3857249000000000.5</v>
      </c>
      <c r="M11" s="16">
        <f>SUMIFS('indusa - Alt Trans'!U:U,'indusa - Alt Trans'!$A:$A,'BIFUbC-LPG-propane-or-butane'!$A11,'indusa - Alt Trans'!$B:$B,$B$28)*10^12</f>
        <v>3879200000000000</v>
      </c>
      <c r="N11" s="16">
        <f>SUMIFS('indusa - Alt Trans'!V:V,'indusa - Alt Trans'!$A:$A,'BIFUbC-LPG-propane-or-butane'!$A11,'indusa - Alt Trans'!$B:$B,$B$28)*10^12</f>
        <v>3912960000000000</v>
      </c>
      <c r="O11" s="16">
        <f>SUMIFS('indusa - Alt Trans'!W:W,'indusa - Alt Trans'!$A:$A,'BIFUbC-LPG-propane-or-butane'!$A11,'indusa - Alt Trans'!$B:$B,$B$28)*10^12</f>
        <v>3950430999999999.5</v>
      </c>
      <c r="P11" s="16">
        <f>SUMIFS('indusa - Alt Trans'!X:X,'indusa - Alt Trans'!$A:$A,'BIFUbC-LPG-propane-or-butane'!$A11,'indusa - Alt Trans'!$B:$B,$B$28)*10^12</f>
        <v>3982112000000000</v>
      </c>
      <c r="Q11" s="16">
        <f>SUMIFS('indusa - Alt Trans'!Y:Y,'indusa - Alt Trans'!$A:$A,'BIFUbC-LPG-propane-or-butane'!$A11,'indusa - Alt Trans'!$B:$B,$B$28)*10^12</f>
        <v>4035912000000000</v>
      </c>
      <c r="R11" s="16">
        <f>SUMIFS('indusa - Alt Trans'!Z:Z,'indusa - Alt Trans'!$A:$A,'BIFUbC-LPG-propane-or-butane'!$A11,'indusa - Alt Trans'!$B:$B,$B$28)*10^12</f>
        <v>4075686000000000</v>
      </c>
      <c r="S11" s="16">
        <f>SUMIFS('indusa - Alt Trans'!AA:AA,'indusa - Alt Trans'!$A:$A,'BIFUbC-LPG-propane-or-butane'!$A11,'indusa - Alt Trans'!$B:$B,$B$28)*10^12</f>
        <v>4114369000000000.5</v>
      </c>
      <c r="T11" s="16">
        <f>SUMIFS('indusa - Alt Trans'!AB:AB,'indusa - Alt Trans'!$A:$A,'BIFUbC-LPG-propane-or-butane'!$A11,'indusa - Alt Trans'!$B:$B,$B$28)*10^12</f>
        <v>4158021000000000.5</v>
      </c>
      <c r="U11" s="16">
        <f>SUMIFS('indusa - Alt Trans'!AC:AC,'indusa - Alt Trans'!$A:$A,'BIFUbC-LPG-propane-or-butane'!$A11,'indusa - Alt Trans'!$B:$B,$B$28)*10^12</f>
        <v>4178978000000000</v>
      </c>
      <c r="V11" s="16">
        <f>SUMIFS('indusa - Alt Trans'!AD:AD,'indusa - Alt Trans'!$A:$A,'BIFUbC-LPG-propane-or-butane'!$A11,'indusa - Alt Trans'!$B:$B,$B$28)*10^12</f>
        <v>4201151000000000</v>
      </c>
      <c r="W11" s="16">
        <f>SUMIFS('indusa - Alt Trans'!AE:AE,'indusa - Alt Trans'!$A:$A,'BIFUbC-LPG-propane-or-butane'!$A11,'indusa - Alt Trans'!$B:$B,$B$28)*10^12</f>
        <v>4219591999999999.5</v>
      </c>
      <c r="X11" s="16">
        <f>SUMIFS('indusa - Alt Trans'!AF:AF,'indusa - Alt Trans'!$A:$A,'BIFUbC-LPG-propane-or-butane'!$A11,'indusa - Alt Trans'!$B:$B,$B$28)*10^12</f>
        <v>4216819999999999.5</v>
      </c>
      <c r="Y11" s="16">
        <f>SUMIFS('indusa - Alt Trans'!AG:AG,'indusa - Alt Trans'!$A:$A,'BIFUbC-LPG-propane-or-butane'!$A11,'indusa - Alt Trans'!$B:$B,$B$28)*10^12</f>
        <v>4257521000000000.5</v>
      </c>
      <c r="Z11" s="16">
        <f>SUMIFS('indusa - Alt Trans'!AH:AH,'indusa - Alt Trans'!$A:$A,'BIFUbC-LPG-propane-or-butane'!$A11,'indusa - Alt Trans'!$B:$B,$B$28)*10^12</f>
        <v>4321934000000000</v>
      </c>
      <c r="AA11" s="16">
        <f>SUMIFS('indusa - Alt Trans'!AI:AI,'indusa - Alt Trans'!$A:$A,'BIFUbC-LPG-propane-or-butane'!$A11,'indusa - Alt Trans'!$B:$B,$B$28)*10^12</f>
        <v>4366938000000000</v>
      </c>
      <c r="AB11" s="16">
        <f>SUMIFS('indusa - Alt Trans'!AJ:AJ,'indusa - Alt Trans'!$A:$A,'BIFUbC-LPG-propane-or-butane'!$A11,'indusa - Alt Trans'!$B:$B,$B$28)*10^12</f>
        <v>4401484000000000.5</v>
      </c>
    </row>
    <row r="12" spans="1:31" x14ac:dyDescent="0.25">
      <c r="A12" t="s">
        <v>109</v>
      </c>
      <c r="B12" s="16">
        <f>SUMIFS('indusa - High Cost'!J:J,'indusa - High Cost'!$A:$A,'BIFUbC-LPG-propane-or-butane'!$A12,'indusa - High Cost'!$B:$B,$B$28)*10^12</f>
        <v>0</v>
      </c>
      <c r="C12" s="16">
        <f>SUMIFS('indusa - High Cost'!K:K,'indusa - High Cost'!$A:$A,'BIFUbC-LPG-propane-or-butane'!$A12,'indusa - High Cost'!$B:$B,$B$28)*10^12</f>
        <v>0</v>
      </c>
      <c r="D12" s="16">
        <f>SUMIFS('indusa - High Cost'!L:L,'indusa - High Cost'!$A:$A,'BIFUbC-LPG-propane-or-butane'!$A12,'indusa - High Cost'!$B:$B,$B$28)*10^12</f>
        <v>0</v>
      </c>
      <c r="E12" s="16">
        <f>SUMIFS('indusa - High Cost'!M:M,'indusa - High Cost'!$A:$A,'BIFUbC-LPG-propane-or-butane'!$A12,'indusa - High Cost'!$B:$B,$B$28)*10^12</f>
        <v>0</v>
      </c>
      <c r="F12" s="16">
        <f>SUMIFS('indusa - High Cost'!N:N,'indusa - High Cost'!$A:$A,'BIFUbC-LPG-propane-or-butane'!$A12,'indusa - High Cost'!$B:$B,$B$28)*10^12</f>
        <v>0</v>
      </c>
      <c r="G12" s="16">
        <f>SUMIFS('indusa - High Cost'!O:O,'indusa - High Cost'!$A:$A,'BIFUbC-LPG-propane-or-butane'!$A12,'indusa - High Cost'!$B:$B,$B$28)*10^12</f>
        <v>0</v>
      </c>
      <c r="H12" s="16">
        <f>SUMIFS('indusa - High Cost'!P:P,'indusa - High Cost'!$A:$A,'BIFUbC-LPG-propane-or-butane'!$A12,'indusa - High Cost'!$B:$B,$B$28)*10^12</f>
        <v>0</v>
      </c>
      <c r="I12" s="16">
        <f>SUMIFS('indusa - High Cost'!Q:Q,'indusa - High Cost'!$A:$A,'BIFUbC-LPG-propane-or-butane'!$A12,'indusa - High Cost'!$B:$B,$B$28)*10^12</f>
        <v>0</v>
      </c>
      <c r="J12" s="16">
        <f>SUMIFS('indusa - High Cost'!R:R,'indusa - High Cost'!$A:$A,'BIFUbC-LPG-propane-or-butane'!$A12,'indusa - High Cost'!$B:$B,$B$28)*10^12</f>
        <v>0</v>
      </c>
      <c r="K12" s="16">
        <f>SUMIFS('indusa - High Cost'!S:S,'indusa - High Cost'!$A:$A,'BIFUbC-LPG-propane-or-butane'!$A12,'indusa - High Cost'!$B:$B,$B$28)*10^12</f>
        <v>0</v>
      </c>
      <c r="L12" s="16">
        <f>SUMIFS('indusa - High Cost'!T:T,'indusa - High Cost'!$A:$A,'BIFUbC-LPG-propane-or-butane'!$A12,'indusa - High Cost'!$B:$B,$B$28)*10^12</f>
        <v>0</v>
      </c>
      <c r="M12" s="16">
        <f>SUMIFS('indusa - High Cost'!U:U,'indusa - High Cost'!$A:$A,'BIFUbC-LPG-propane-or-butane'!$A12,'indusa - High Cost'!$B:$B,$B$28)*10^12</f>
        <v>0</v>
      </c>
      <c r="N12" s="16">
        <f>SUMIFS('indusa - High Cost'!V:V,'indusa - High Cost'!$A:$A,'BIFUbC-LPG-propane-or-butane'!$A12,'indusa - High Cost'!$B:$B,$B$28)*10^12</f>
        <v>0</v>
      </c>
      <c r="O12" s="16">
        <f>SUMIFS('indusa - High Cost'!W:W,'indusa - High Cost'!$A:$A,'BIFUbC-LPG-propane-or-butane'!$A12,'indusa - High Cost'!$B:$B,$B$28)*10^12</f>
        <v>0</v>
      </c>
      <c r="P12" s="16">
        <f>SUMIFS('indusa - High Cost'!X:X,'indusa - High Cost'!$A:$A,'BIFUbC-LPG-propane-or-butane'!$A12,'indusa - High Cost'!$B:$B,$B$28)*10^12</f>
        <v>0</v>
      </c>
      <c r="Q12" s="16">
        <f>SUMIFS('indusa - High Cost'!Y:Y,'indusa - High Cost'!$A:$A,'BIFUbC-LPG-propane-or-butane'!$A12,'indusa - High Cost'!$B:$B,$B$28)*10^12</f>
        <v>0</v>
      </c>
      <c r="R12" s="16">
        <f>SUMIFS('indusa - High Cost'!Z:Z,'indusa - High Cost'!$A:$A,'BIFUbC-LPG-propane-or-butane'!$A12,'indusa - High Cost'!$B:$B,$B$28)*10^12</f>
        <v>0</v>
      </c>
      <c r="S12" s="16">
        <f>SUMIFS('indusa - High Cost'!AA:AA,'indusa - High Cost'!$A:$A,'BIFUbC-LPG-propane-or-butane'!$A12,'indusa - High Cost'!$B:$B,$B$28)*10^12</f>
        <v>0</v>
      </c>
      <c r="T12" s="16">
        <f>SUMIFS('indusa - High Cost'!AB:AB,'indusa - High Cost'!$A:$A,'BIFUbC-LPG-propane-or-butane'!$A12,'indusa - High Cost'!$B:$B,$B$28)*10^12</f>
        <v>0</v>
      </c>
      <c r="U12" s="16">
        <f>SUMIFS('indusa - High Cost'!AC:AC,'indusa - High Cost'!$A:$A,'BIFUbC-LPG-propane-or-butane'!$A12,'indusa - High Cost'!$B:$B,$B$28)*10^12</f>
        <v>0</v>
      </c>
      <c r="V12" s="16">
        <f>SUMIFS('indusa - High Cost'!AD:AD,'indusa - High Cost'!$A:$A,'BIFUbC-LPG-propane-or-butane'!$A12,'indusa - High Cost'!$B:$B,$B$28)*10^12</f>
        <v>0</v>
      </c>
      <c r="W12" s="16">
        <f>SUMIFS('indusa - High Cost'!AE:AE,'indusa - High Cost'!$A:$A,'BIFUbC-LPG-propane-or-butane'!$A12,'indusa - High Cost'!$B:$B,$B$28)*10^12</f>
        <v>0</v>
      </c>
      <c r="X12" s="16">
        <f>SUMIFS('indusa - High Cost'!AF:AF,'indusa - High Cost'!$A:$A,'BIFUbC-LPG-propane-or-butane'!$A12,'indusa - High Cost'!$B:$B,$B$28)*10^12</f>
        <v>0</v>
      </c>
      <c r="Y12" s="16">
        <f>SUMIFS('indusa - High Cost'!AG:AG,'indusa - High Cost'!$A:$A,'BIFUbC-LPG-propane-or-butane'!$A12,'indusa - High Cost'!$B:$B,$B$28)*10^12</f>
        <v>0</v>
      </c>
      <c r="Z12" s="16">
        <f>SUMIFS('indusa - High Cost'!AH:AH,'indusa - High Cost'!$A:$A,'BIFUbC-LPG-propane-or-butane'!$A12,'indusa - High Cost'!$B:$B,$B$28)*10^12</f>
        <v>0</v>
      </c>
      <c r="AA12" s="16">
        <f>SUMIFS('indusa - High Cost'!AI:AI,'indusa - High Cost'!$A:$A,'BIFUbC-LPG-propane-or-butane'!$A12,'indusa - High Cost'!$B:$B,$B$28)*10^12</f>
        <v>0</v>
      </c>
      <c r="AB12" s="16">
        <f>SUMIFS('indusa - High Cost'!AJ:AJ,'indusa - High Cost'!$A:$A,'BIFUbC-LPG-propane-or-butane'!$A12,'indusa - High Cost'!$B:$B,$B$28)*10^12</f>
        <v>0</v>
      </c>
    </row>
    <row r="13" spans="1:31" x14ac:dyDescent="0.25">
      <c r="A13" t="s">
        <v>110</v>
      </c>
      <c r="B13" s="16">
        <f>SUMIFS('indusa - High Cost'!J:J,'indusa - High Cost'!$A:$A,'BIFUbC-LPG-propane-or-butane'!$A13,'indusa - High Cost'!$B:$B,$B$28)*10^12</f>
        <v>0</v>
      </c>
      <c r="C13" s="16">
        <f>SUMIFS('indusa - High Cost'!K:K,'indusa - High Cost'!$A:$A,'BIFUbC-LPG-propane-or-butane'!$A13,'indusa - High Cost'!$B:$B,$B$28)*10^12</f>
        <v>0</v>
      </c>
      <c r="D13" s="16">
        <f>SUMIFS('indusa - High Cost'!L:L,'indusa - High Cost'!$A:$A,'BIFUbC-LPG-propane-or-butane'!$A13,'indusa - High Cost'!$B:$B,$B$28)*10^12</f>
        <v>0</v>
      </c>
      <c r="E13" s="16">
        <f>SUMIFS('indusa - High Cost'!M:M,'indusa - High Cost'!$A:$A,'BIFUbC-LPG-propane-or-butane'!$A13,'indusa - High Cost'!$B:$B,$B$28)*10^12</f>
        <v>0</v>
      </c>
      <c r="F13" s="16">
        <f>SUMIFS('indusa - High Cost'!N:N,'indusa - High Cost'!$A:$A,'BIFUbC-LPG-propane-or-butane'!$A13,'indusa - High Cost'!$B:$B,$B$28)*10^12</f>
        <v>0</v>
      </c>
      <c r="G13" s="16">
        <f>SUMIFS('indusa - High Cost'!O:O,'indusa - High Cost'!$A:$A,'BIFUbC-LPG-propane-or-butane'!$A13,'indusa - High Cost'!$B:$B,$B$28)*10^12</f>
        <v>0</v>
      </c>
      <c r="H13" s="16">
        <f>SUMIFS('indusa - High Cost'!P:P,'indusa - High Cost'!$A:$A,'BIFUbC-LPG-propane-or-butane'!$A13,'indusa - High Cost'!$B:$B,$B$28)*10^12</f>
        <v>0</v>
      </c>
      <c r="I13" s="16">
        <f>SUMIFS('indusa - High Cost'!Q:Q,'indusa - High Cost'!$A:$A,'BIFUbC-LPG-propane-or-butane'!$A13,'indusa - High Cost'!$B:$B,$B$28)*10^12</f>
        <v>0</v>
      </c>
      <c r="J13" s="16">
        <f>SUMIFS('indusa - High Cost'!R:R,'indusa - High Cost'!$A:$A,'BIFUbC-LPG-propane-or-butane'!$A13,'indusa - High Cost'!$B:$B,$B$28)*10^12</f>
        <v>0</v>
      </c>
      <c r="K13" s="16">
        <f>SUMIFS('indusa - High Cost'!S:S,'indusa - High Cost'!$A:$A,'BIFUbC-LPG-propane-or-butane'!$A13,'indusa - High Cost'!$B:$B,$B$28)*10^12</f>
        <v>0</v>
      </c>
      <c r="L13" s="16">
        <f>SUMIFS('indusa - High Cost'!T:T,'indusa - High Cost'!$A:$A,'BIFUbC-LPG-propane-or-butane'!$A13,'indusa - High Cost'!$B:$B,$B$28)*10^12</f>
        <v>0</v>
      </c>
      <c r="M13" s="16">
        <f>SUMIFS('indusa - High Cost'!U:U,'indusa - High Cost'!$A:$A,'BIFUbC-LPG-propane-or-butane'!$A13,'indusa - High Cost'!$B:$B,$B$28)*10^12</f>
        <v>0</v>
      </c>
      <c r="N13" s="16">
        <f>SUMIFS('indusa - High Cost'!V:V,'indusa - High Cost'!$A:$A,'BIFUbC-LPG-propane-or-butane'!$A13,'indusa - High Cost'!$B:$B,$B$28)*10^12</f>
        <v>0</v>
      </c>
      <c r="O13" s="16">
        <f>SUMIFS('indusa - High Cost'!W:W,'indusa - High Cost'!$A:$A,'BIFUbC-LPG-propane-or-butane'!$A13,'indusa - High Cost'!$B:$B,$B$28)*10^12</f>
        <v>0</v>
      </c>
      <c r="P13" s="16">
        <f>SUMIFS('indusa - High Cost'!X:X,'indusa - High Cost'!$A:$A,'BIFUbC-LPG-propane-or-butane'!$A13,'indusa - High Cost'!$B:$B,$B$28)*10^12</f>
        <v>0</v>
      </c>
      <c r="Q13" s="16">
        <f>SUMIFS('indusa - High Cost'!Y:Y,'indusa - High Cost'!$A:$A,'BIFUbC-LPG-propane-or-butane'!$A13,'indusa - High Cost'!$B:$B,$B$28)*10^12</f>
        <v>0</v>
      </c>
      <c r="R13" s="16">
        <f>SUMIFS('indusa - High Cost'!Z:Z,'indusa - High Cost'!$A:$A,'BIFUbC-LPG-propane-or-butane'!$A13,'indusa - High Cost'!$B:$B,$B$28)*10^12</f>
        <v>0</v>
      </c>
      <c r="S13" s="16">
        <f>SUMIFS('indusa - High Cost'!AA:AA,'indusa - High Cost'!$A:$A,'BIFUbC-LPG-propane-or-butane'!$A13,'indusa - High Cost'!$B:$B,$B$28)*10^12</f>
        <v>0</v>
      </c>
      <c r="T13" s="16">
        <f>SUMIFS('indusa - High Cost'!AB:AB,'indusa - High Cost'!$A:$A,'BIFUbC-LPG-propane-or-butane'!$A13,'indusa - High Cost'!$B:$B,$B$28)*10^12</f>
        <v>0</v>
      </c>
      <c r="U13" s="16">
        <f>SUMIFS('indusa - High Cost'!AC:AC,'indusa - High Cost'!$A:$A,'BIFUbC-LPG-propane-or-butane'!$A13,'indusa - High Cost'!$B:$B,$B$28)*10^12</f>
        <v>0</v>
      </c>
      <c r="V13" s="16">
        <f>SUMIFS('indusa - High Cost'!AD:AD,'indusa - High Cost'!$A:$A,'BIFUbC-LPG-propane-or-butane'!$A13,'indusa - High Cost'!$B:$B,$B$28)*10^12</f>
        <v>0</v>
      </c>
      <c r="W13" s="16">
        <f>SUMIFS('indusa - High Cost'!AE:AE,'indusa - High Cost'!$A:$A,'BIFUbC-LPG-propane-or-butane'!$A13,'indusa - High Cost'!$B:$B,$B$28)*10^12</f>
        <v>0</v>
      </c>
      <c r="X13" s="16">
        <f>SUMIFS('indusa - High Cost'!AF:AF,'indusa - High Cost'!$A:$A,'BIFUbC-LPG-propane-or-butane'!$A13,'indusa - High Cost'!$B:$B,$B$28)*10^12</f>
        <v>0</v>
      </c>
      <c r="Y13" s="16">
        <f>SUMIFS('indusa - High Cost'!AG:AG,'indusa - High Cost'!$A:$A,'BIFUbC-LPG-propane-or-butane'!$A13,'indusa - High Cost'!$B:$B,$B$28)*10^12</f>
        <v>0</v>
      </c>
      <c r="Z13" s="16">
        <f>SUMIFS('indusa - High Cost'!AH:AH,'indusa - High Cost'!$A:$A,'BIFUbC-LPG-propane-or-butane'!$A13,'indusa - High Cost'!$B:$B,$B$28)*10^12</f>
        <v>0</v>
      </c>
      <c r="AA13" s="16">
        <f>SUMIFS('indusa - High Cost'!AI:AI,'indusa - High Cost'!$A:$A,'BIFUbC-LPG-propane-or-butane'!$A13,'indusa - High Cost'!$B:$B,$B$28)*10^12</f>
        <v>0</v>
      </c>
      <c r="AB13" s="16">
        <f>SUMIFS('indusa - High Cost'!AJ:AJ,'indusa - High Cost'!$A:$A,'BIFUbC-LPG-propane-or-butane'!$A13,'indusa - High Cost'!$B:$B,$B$28)*10^12</f>
        <v>0</v>
      </c>
    </row>
    <row r="14" spans="1:31" x14ac:dyDescent="0.25">
      <c r="A14" t="s">
        <v>111</v>
      </c>
      <c r="B14" s="16">
        <f>SUMIFS('indusa - High Cost'!J:J,'indusa - High Cost'!$A:$A,'BIFUbC-LPG-propane-or-butane'!$A14,'indusa - High Cost'!$B:$B,$B$28)*10^12</f>
        <v>0</v>
      </c>
      <c r="C14" s="16">
        <f>SUMIFS('indusa - High Cost'!K:K,'indusa - High Cost'!$A:$A,'BIFUbC-LPG-propane-or-butane'!$A14,'indusa - High Cost'!$B:$B,$B$28)*10^12</f>
        <v>0</v>
      </c>
      <c r="D14" s="16">
        <f>SUMIFS('indusa - High Cost'!L:L,'indusa - High Cost'!$A:$A,'BIFUbC-LPG-propane-or-butane'!$A14,'indusa - High Cost'!$B:$B,$B$28)*10^12</f>
        <v>0</v>
      </c>
      <c r="E14" s="16">
        <f>SUMIFS('indusa - High Cost'!M:M,'indusa - High Cost'!$A:$A,'BIFUbC-LPG-propane-or-butane'!$A14,'indusa - High Cost'!$B:$B,$B$28)*10^12</f>
        <v>0</v>
      </c>
      <c r="F14" s="16">
        <f>SUMIFS('indusa - High Cost'!N:N,'indusa - High Cost'!$A:$A,'BIFUbC-LPG-propane-or-butane'!$A14,'indusa - High Cost'!$B:$B,$B$28)*10^12</f>
        <v>0</v>
      </c>
      <c r="G14" s="16">
        <f>SUMIFS('indusa - High Cost'!O:O,'indusa - High Cost'!$A:$A,'BIFUbC-LPG-propane-or-butane'!$A14,'indusa - High Cost'!$B:$B,$B$28)*10^12</f>
        <v>0</v>
      </c>
      <c r="H14" s="16">
        <f>SUMIFS('indusa - High Cost'!P:P,'indusa - High Cost'!$A:$A,'BIFUbC-LPG-propane-or-butane'!$A14,'indusa - High Cost'!$B:$B,$B$28)*10^12</f>
        <v>0</v>
      </c>
      <c r="I14" s="16">
        <f>SUMIFS('indusa - High Cost'!Q:Q,'indusa - High Cost'!$A:$A,'BIFUbC-LPG-propane-or-butane'!$A14,'indusa - High Cost'!$B:$B,$B$28)*10^12</f>
        <v>0</v>
      </c>
      <c r="J14" s="16">
        <f>SUMIFS('indusa - High Cost'!R:R,'indusa - High Cost'!$A:$A,'BIFUbC-LPG-propane-or-butane'!$A14,'indusa - High Cost'!$B:$B,$B$28)*10^12</f>
        <v>0</v>
      </c>
      <c r="K14" s="16">
        <f>SUMIFS('indusa - High Cost'!S:S,'indusa - High Cost'!$A:$A,'BIFUbC-LPG-propane-or-butane'!$A14,'indusa - High Cost'!$B:$B,$B$28)*10^12</f>
        <v>0</v>
      </c>
      <c r="L14" s="16">
        <f>SUMIFS('indusa - High Cost'!T:T,'indusa - High Cost'!$A:$A,'BIFUbC-LPG-propane-or-butane'!$A14,'indusa - High Cost'!$B:$B,$B$28)*10^12</f>
        <v>0</v>
      </c>
      <c r="M14" s="16">
        <f>SUMIFS('indusa - High Cost'!U:U,'indusa - High Cost'!$A:$A,'BIFUbC-LPG-propane-or-butane'!$A14,'indusa - High Cost'!$B:$B,$B$28)*10^12</f>
        <v>0</v>
      </c>
      <c r="N14" s="16">
        <f>SUMIFS('indusa - High Cost'!V:V,'indusa - High Cost'!$A:$A,'BIFUbC-LPG-propane-or-butane'!$A14,'indusa - High Cost'!$B:$B,$B$28)*10^12</f>
        <v>0</v>
      </c>
      <c r="O14" s="16">
        <f>SUMIFS('indusa - High Cost'!W:W,'indusa - High Cost'!$A:$A,'BIFUbC-LPG-propane-or-butane'!$A14,'indusa - High Cost'!$B:$B,$B$28)*10^12</f>
        <v>0</v>
      </c>
      <c r="P14" s="16">
        <f>SUMIFS('indusa - High Cost'!X:X,'indusa - High Cost'!$A:$A,'BIFUbC-LPG-propane-or-butane'!$A14,'indusa - High Cost'!$B:$B,$B$28)*10^12</f>
        <v>0</v>
      </c>
      <c r="Q14" s="16">
        <f>SUMIFS('indusa - High Cost'!Y:Y,'indusa - High Cost'!$A:$A,'BIFUbC-LPG-propane-or-butane'!$A14,'indusa - High Cost'!$B:$B,$B$28)*10^12</f>
        <v>0</v>
      </c>
      <c r="R14" s="16">
        <f>SUMIFS('indusa - High Cost'!Z:Z,'indusa - High Cost'!$A:$A,'BIFUbC-LPG-propane-or-butane'!$A14,'indusa - High Cost'!$B:$B,$B$28)*10^12</f>
        <v>0</v>
      </c>
      <c r="S14" s="16">
        <f>SUMIFS('indusa - High Cost'!AA:AA,'indusa - High Cost'!$A:$A,'BIFUbC-LPG-propane-or-butane'!$A14,'indusa - High Cost'!$B:$B,$B$28)*10^12</f>
        <v>0</v>
      </c>
      <c r="T14" s="16">
        <f>SUMIFS('indusa - High Cost'!AB:AB,'indusa - High Cost'!$A:$A,'BIFUbC-LPG-propane-or-butane'!$A14,'indusa - High Cost'!$B:$B,$B$28)*10^12</f>
        <v>0</v>
      </c>
      <c r="U14" s="16">
        <f>SUMIFS('indusa - High Cost'!AC:AC,'indusa - High Cost'!$A:$A,'BIFUbC-LPG-propane-or-butane'!$A14,'indusa - High Cost'!$B:$B,$B$28)*10^12</f>
        <v>0</v>
      </c>
      <c r="V14" s="16">
        <f>SUMIFS('indusa - High Cost'!AD:AD,'indusa - High Cost'!$A:$A,'BIFUbC-LPG-propane-or-butane'!$A14,'indusa - High Cost'!$B:$B,$B$28)*10^12</f>
        <v>0</v>
      </c>
      <c r="W14" s="16">
        <f>SUMIFS('indusa - High Cost'!AE:AE,'indusa - High Cost'!$A:$A,'BIFUbC-LPG-propane-or-butane'!$A14,'indusa - High Cost'!$B:$B,$B$28)*10^12</f>
        <v>0</v>
      </c>
      <c r="X14" s="16">
        <f>SUMIFS('indusa - High Cost'!AF:AF,'indusa - High Cost'!$A:$A,'BIFUbC-LPG-propane-or-butane'!$A14,'indusa - High Cost'!$B:$B,$B$28)*10^12</f>
        <v>0</v>
      </c>
      <c r="Y14" s="16">
        <f>SUMIFS('indusa - High Cost'!AG:AG,'indusa - High Cost'!$A:$A,'BIFUbC-LPG-propane-or-butane'!$A14,'indusa - High Cost'!$B:$B,$B$28)*10^12</f>
        <v>0</v>
      </c>
      <c r="Z14" s="16">
        <f>SUMIFS('indusa - High Cost'!AH:AH,'indusa - High Cost'!$A:$A,'BIFUbC-LPG-propane-or-butane'!$A14,'indusa - High Cost'!$B:$B,$B$28)*10^12</f>
        <v>0</v>
      </c>
      <c r="AA14" s="16">
        <f>SUMIFS('indusa - High Cost'!AI:AI,'indusa - High Cost'!$A:$A,'BIFUbC-LPG-propane-or-butane'!$A14,'indusa - High Cost'!$B:$B,$B$28)*10^12</f>
        <v>0</v>
      </c>
      <c r="AB14" s="16">
        <f>SUMIFS('indusa - High Cost'!AJ:AJ,'indusa - High Cost'!$A:$A,'BIFUbC-LPG-propane-or-butane'!$A14,'indusa - High Cost'!$B:$B,$B$28)*10^12</f>
        <v>0</v>
      </c>
    </row>
    <row r="15" spans="1:31" x14ac:dyDescent="0.25">
      <c r="A15" t="s">
        <v>112</v>
      </c>
      <c r="B15" s="16">
        <f>SUMIFS('indusa - High Cost'!J:J,'indusa - High Cost'!$A:$A,'BIFUbC-LPG-propane-or-butane'!$A15,'indusa - High Cost'!$B:$B,$B$28)*10^12+SUMIFS('indusa - High Cost'!J:J,'indusa - High Cost'!$A:$A,"Primary Metals",'indusa - High Cost'!$B:$B,$B$28)*10^12*'Foundries Split'!$C18</f>
        <v>0</v>
      </c>
      <c r="C15" s="16">
        <f>SUMIFS('indusa - High Cost'!K:K,'indusa - High Cost'!$A:$A,'BIFUbC-LPG-propane-or-butane'!$A15,'indusa - High Cost'!$B:$B,$B$28)*10^12+SUMIFS('indusa - High Cost'!K:K,'indusa - High Cost'!$A:$A,"Primary Metals",'indusa - High Cost'!$B:$B,$B$28)*10^12*'Foundries Split'!$C18</f>
        <v>0</v>
      </c>
      <c r="D15" s="16">
        <f>SUMIFS('indusa - High Cost'!L:L,'indusa - High Cost'!$A:$A,'BIFUbC-LPG-propane-or-butane'!$A15,'indusa - High Cost'!$B:$B,$B$28)*10^12+SUMIFS('indusa - High Cost'!L:L,'indusa - High Cost'!$A:$A,"Primary Metals",'indusa - High Cost'!$B:$B,$B$28)*10^12*'Foundries Split'!$C18</f>
        <v>0</v>
      </c>
      <c r="E15" s="16">
        <f>SUMIFS('indusa - High Cost'!M:M,'indusa - High Cost'!$A:$A,'BIFUbC-LPG-propane-or-butane'!$A15,'indusa - High Cost'!$B:$B,$B$28)*10^12+SUMIFS('indusa - High Cost'!M:M,'indusa - High Cost'!$A:$A,"Primary Metals",'indusa - High Cost'!$B:$B,$B$28)*10^12*'Foundries Split'!$C18</f>
        <v>0</v>
      </c>
      <c r="F15" s="16">
        <f>SUMIFS('indusa - High Cost'!N:N,'indusa - High Cost'!$A:$A,'BIFUbC-LPG-propane-or-butane'!$A15,'indusa - High Cost'!$B:$B,$B$28)*10^12+SUMIFS('indusa - High Cost'!N:N,'indusa - High Cost'!$A:$A,"Primary Metals",'indusa - High Cost'!$B:$B,$B$28)*10^12*'Foundries Split'!$C18</f>
        <v>0</v>
      </c>
      <c r="G15" s="16">
        <f>SUMIFS('indusa - High Cost'!O:O,'indusa - High Cost'!$A:$A,'BIFUbC-LPG-propane-or-butane'!$A15,'indusa - High Cost'!$B:$B,$B$28)*10^12+SUMIFS('indusa - High Cost'!O:O,'indusa - High Cost'!$A:$A,"Primary Metals",'indusa - High Cost'!$B:$B,$B$28)*10^12*'Foundries Split'!$C18</f>
        <v>0</v>
      </c>
      <c r="H15" s="16">
        <f>SUMIFS('indusa - High Cost'!P:P,'indusa - High Cost'!$A:$A,'BIFUbC-LPG-propane-or-butane'!$A15,'indusa - High Cost'!$B:$B,$B$28)*10^12+SUMIFS('indusa - High Cost'!P:P,'indusa - High Cost'!$A:$A,"Primary Metals",'indusa - High Cost'!$B:$B,$B$28)*10^12*'Foundries Split'!$C18</f>
        <v>0</v>
      </c>
      <c r="I15" s="16">
        <f>SUMIFS('indusa - High Cost'!Q:Q,'indusa - High Cost'!$A:$A,'BIFUbC-LPG-propane-or-butane'!$A15,'indusa - High Cost'!$B:$B,$B$28)*10^12+SUMIFS('indusa - High Cost'!Q:Q,'indusa - High Cost'!$A:$A,"Primary Metals",'indusa - High Cost'!$B:$B,$B$28)*10^12*'Foundries Split'!$C18</f>
        <v>0</v>
      </c>
      <c r="J15" s="16">
        <f>SUMIFS('indusa - High Cost'!R:R,'indusa - High Cost'!$A:$A,'BIFUbC-LPG-propane-or-butane'!$A15,'indusa - High Cost'!$B:$B,$B$28)*10^12+SUMIFS('indusa - High Cost'!R:R,'indusa - High Cost'!$A:$A,"Primary Metals",'indusa - High Cost'!$B:$B,$B$28)*10^12*'Foundries Split'!$C18</f>
        <v>0</v>
      </c>
      <c r="K15" s="16">
        <f>SUMIFS('indusa - High Cost'!S:S,'indusa - High Cost'!$A:$A,'BIFUbC-LPG-propane-or-butane'!$A15,'indusa - High Cost'!$B:$B,$B$28)*10^12+SUMIFS('indusa - High Cost'!S:S,'indusa - High Cost'!$A:$A,"Primary Metals",'indusa - High Cost'!$B:$B,$B$28)*10^12*'Foundries Split'!$C18</f>
        <v>0</v>
      </c>
      <c r="L15" s="16">
        <f>SUMIFS('indusa - High Cost'!T:T,'indusa - High Cost'!$A:$A,'BIFUbC-LPG-propane-or-butane'!$A15,'indusa - High Cost'!$B:$B,$B$28)*10^12+SUMIFS('indusa - High Cost'!T:T,'indusa - High Cost'!$A:$A,"Primary Metals",'indusa - High Cost'!$B:$B,$B$28)*10^12*'Foundries Split'!$C18</f>
        <v>0</v>
      </c>
      <c r="M15" s="16">
        <f>SUMIFS('indusa - High Cost'!U:U,'indusa - High Cost'!$A:$A,'BIFUbC-LPG-propane-or-butane'!$A15,'indusa - High Cost'!$B:$B,$B$28)*10^12+SUMIFS('indusa - High Cost'!U:U,'indusa - High Cost'!$A:$A,"Primary Metals",'indusa - High Cost'!$B:$B,$B$28)*10^12*'Foundries Split'!$C18</f>
        <v>0</v>
      </c>
      <c r="N15" s="16">
        <f>SUMIFS('indusa - High Cost'!V:V,'indusa - High Cost'!$A:$A,'BIFUbC-LPG-propane-or-butane'!$A15,'indusa - High Cost'!$B:$B,$B$28)*10^12+SUMIFS('indusa - High Cost'!V:V,'indusa - High Cost'!$A:$A,"Primary Metals",'indusa - High Cost'!$B:$B,$B$28)*10^12*'Foundries Split'!$C18</f>
        <v>0</v>
      </c>
      <c r="O15" s="16">
        <f>SUMIFS('indusa - High Cost'!W:W,'indusa - High Cost'!$A:$A,'BIFUbC-LPG-propane-or-butane'!$A15,'indusa - High Cost'!$B:$B,$B$28)*10^12+SUMIFS('indusa - High Cost'!W:W,'indusa - High Cost'!$A:$A,"Primary Metals",'indusa - High Cost'!$B:$B,$B$28)*10^12*'Foundries Split'!$C18</f>
        <v>0</v>
      </c>
      <c r="P15" s="16">
        <f>SUMIFS('indusa - High Cost'!X:X,'indusa - High Cost'!$A:$A,'BIFUbC-LPG-propane-or-butane'!$A15,'indusa - High Cost'!$B:$B,$B$28)*10^12+SUMIFS('indusa - High Cost'!X:X,'indusa - High Cost'!$A:$A,"Primary Metals",'indusa - High Cost'!$B:$B,$B$28)*10^12*'Foundries Split'!$C18</f>
        <v>0</v>
      </c>
      <c r="Q15" s="16">
        <f>SUMIFS('indusa - High Cost'!Y:Y,'indusa - High Cost'!$A:$A,'BIFUbC-LPG-propane-or-butane'!$A15,'indusa - High Cost'!$B:$B,$B$28)*10^12+SUMIFS('indusa - High Cost'!Y:Y,'indusa - High Cost'!$A:$A,"Primary Metals",'indusa - High Cost'!$B:$B,$B$28)*10^12*'Foundries Split'!$C18</f>
        <v>0</v>
      </c>
      <c r="R15" s="16">
        <f>SUMIFS('indusa - High Cost'!Z:Z,'indusa - High Cost'!$A:$A,'BIFUbC-LPG-propane-or-butane'!$A15,'indusa - High Cost'!$B:$B,$B$28)*10^12+SUMIFS('indusa - High Cost'!Z:Z,'indusa - High Cost'!$A:$A,"Primary Metals",'indusa - High Cost'!$B:$B,$B$28)*10^12*'Foundries Split'!$C18</f>
        <v>0</v>
      </c>
      <c r="S15" s="16">
        <f>SUMIFS('indusa - High Cost'!AA:AA,'indusa - High Cost'!$A:$A,'BIFUbC-LPG-propane-or-butane'!$A15,'indusa - High Cost'!$B:$B,$B$28)*10^12+SUMIFS('indusa - High Cost'!AA:AA,'indusa - High Cost'!$A:$A,"Primary Metals",'indusa - High Cost'!$B:$B,$B$28)*10^12*'Foundries Split'!$C18</f>
        <v>0</v>
      </c>
      <c r="T15" s="16">
        <f>SUMIFS('indusa - High Cost'!AB:AB,'indusa - High Cost'!$A:$A,'BIFUbC-LPG-propane-or-butane'!$A15,'indusa - High Cost'!$B:$B,$B$28)*10^12+SUMIFS('indusa - High Cost'!AB:AB,'indusa - High Cost'!$A:$A,"Primary Metals",'indusa - High Cost'!$B:$B,$B$28)*10^12*'Foundries Split'!$C18</f>
        <v>0</v>
      </c>
      <c r="U15" s="16">
        <f>SUMIFS('indusa - High Cost'!AC:AC,'indusa - High Cost'!$A:$A,'BIFUbC-LPG-propane-or-butane'!$A15,'indusa - High Cost'!$B:$B,$B$28)*10^12+SUMIFS('indusa - High Cost'!AC:AC,'indusa - High Cost'!$A:$A,"Primary Metals",'indusa - High Cost'!$B:$B,$B$28)*10^12*'Foundries Split'!$C18</f>
        <v>0</v>
      </c>
      <c r="V15" s="16">
        <f>SUMIFS('indusa - High Cost'!AD:AD,'indusa - High Cost'!$A:$A,'BIFUbC-LPG-propane-or-butane'!$A15,'indusa - High Cost'!$B:$B,$B$28)*10^12+SUMIFS('indusa - High Cost'!AD:AD,'indusa - High Cost'!$A:$A,"Primary Metals",'indusa - High Cost'!$B:$B,$B$28)*10^12*'Foundries Split'!$C18</f>
        <v>0</v>
      </c>
      <c r="W15" s="16">
        <f>SUMIFS('indusa - High Cost'!AE:AE,'indusa - High Cost'!$A:$A,'BIFUbC-LPG-propane-or-butane'!$A15,'indusa - High Cost'!$B:$B,$B$28)*10^12+SUMIFS('indusa - High Cost'!AE:AE,'indusa - High Cost'!$A:$A,"Primary Metals",'indusa - High Cost'!$B:$B,$B$28)*10^12*'Foundries Split'!$C18</f>
        <v>0</v>
      </c>
      <c r="X15" s="16">
        <f>SUMIFS('indusa - High Cost'!AF:AF,'indusa - High Cost'!$A:$A,'BIFUbC-LPG-propane-or-butane'!$A15,'indusa - High Cost'!$B:$B,$B$28)*10^12+SUMIFS('indusa - High Cost'!AF:AF,'indusa - High Cost'!$A:$A,"Primary Metals",'indusa - High Cost'!$B:$B,$B$28)*10^12*'Foundries Split'!$C18</f>
        <v>0</v>
      </c>
      <c r="Y15" s="16">
        <f>SUMIFS('indusa - High Cost'!AG:AG,'indusa - High Cost'!$A:$A,'BIFUbC-LPG-propane-or-butane'!$A15,'indusa - High Cost'!$B:$B,$B$28)*10^12+SUMIFS('indusa - High Cost'!AG:AG,'indusa - High Cost'!$A:$A,"Primary Metals",'indusa - High Cost'!$B:$B,$B$28)*10^12*'Foundries Split'!$C18</f>
        <v>0</v>
      </c>
      <c r="Z15" s="16">
        <f>SUMIFS('indusa - High Cost'!AH:AH,'indusa - High Cost'!$A:$A,'BIFUbC-LPG-propane-or-butane'!$A15,'indusa - High Cost'!$B:$B,$B$28)*10^12+SUMIFS('indusa - High Cost'!AH:AH,'indusa - High Cost'!$A:$A,"Primary Metals",'indusa - High Cost'!$B:$B,$B$28)*10^12*'Foundries Split'!$C18</f>
        <v>0</v>
      </c>
      <c r="AA15" s="16">
        <f>SUMIFS('indusa - High Cost'!AI:AI,'indusa - High Cost'!$A:$A,'BIFUbC-LPG-propane-or-butane'!$A15,'indusa - High Cost'!$B:$B,$B$28)*10^12+SUMIFS('indusa - High Cost'!AI:AI,'indusa - High Cost'!$A:$A,"Primary Metals",'indusa - High Cost'!$B:$B,$B$28)*10^12*'Foundries Split'!$C18</f>
        <v>0</v>
      </c>
      <c r="AB15" s="16">
        <f>SUMIFS('indusa - High Cost'!AJ:AJ,'indusa - High Cost'!$A:$A,'BIFUbC-LPG-propane-or-butane'!$A15,'indusa - High Cost'!$B:$B,$B$28)*10^12+SUMIFS('indusa - High Cost'!AJ:AJ,'indusa - High Cost'!$A:$A,"Primary Metals",'indusa - High Cost'!$B:$B,$B$28)*10^12*'Foundries Split'!$C18</f>
        <v>0</v>
      </c>
      <c r="AC15" s="16"/>
    </row>
    <row r="16" spans="1:31" x14ac:dyDescent="0.25">
      <c r="A16" t="s">
        <v>113</v>
      </c>
      <c r="B16" s="16">
        <f>SUMIFS('indusa - High Cost'!J:J,'indusa - High Cost'!$A:$A,'BIFUbC-LPG-propane-or-butane'!$A16,'indusa - High Cost'!$B:$B,$B$28)*10^12+SUMIFS('indusa - High Cost'!J:J,'indusa - High Cost'!$A:$A,"Primary Metals",'indusa - High Cost'!$B:$B,$B$28)*10^12*'Foundries Split'!$C19</f>
        <v>0</v>
      </c>
      <c r="C16" s="16">
        <f>SUMIFS('indusa - High Cost'!K:K,'indusa - High Cost'!$A:$A,'BIFUbC-LPG-propane-or-butane'!$A16,'indusa - High Cost'!$B:$B,$B$28)*10^12+SUMIFS('indusa - High Cost'!K:K,'indusa - High Cost'!$A:$A,"Primary Metals",'indusa - High Cost'!$B:$B,$B$28)*10^12*'Foundries Split'!$C19</f>
        <v>0</v>
      </c>
      <c r="D16" s="16">
        <f>SUMIFS('indusa - High Cost'!L:L,'indusa - High Cost'!$A:$A,'BIFUbC-LPG-propane-or-butane'!$A16,'indusa - High Cost'!$B:$B,$B$28)*10^12+SUMIFS('indusa - High Cost'!L:L,'indusa - High Cost'!$A:$A,"Primary Metals",'indusa - High Cost'!$B:$B,$B$28)*10^12*'Foundries Split'!$C19</f>
        <v>0</v>
      </c>
      <c r="E16" s="16">
        <f>SUMIFS('indusa - High Cost'!M:M,'indusa - High Cost'!$A:$A,'BIFUbC-LPG-propane-or-butane'!$A16,'indusa - High Cost'!$B:$B,$B$28)*10^12+SUMIFS('indusa - High Cost'!M:M,'indusa - High Cost'!$A:$A,"Primary Metals",'indusa - High Cost'!$B:$B,$B$28)*10^12*'Foundries Split'!$C19</f>
        <v>0</v>
      </c>
      <c r="F16" s="16">
        <f>SUMIFS('indusa - High Cost'!N:N,'indusa - High Cost'!$A:$A,'BIFUbC-LPG-propane-or-butane'!$A16,'indusa - High Cost'!$B:$B,$B$28)*10^12+SUMIFS('indusa - High Cost'!N:N,'indusa - High Cost'!$A:$A,"Primary Metals",'indusa - High Cost'!$B:$B,$B$28)*10^12*'Foundries Split'!$C19</f>
        <v>0</v>
      </c>
      <c r="G16" s="16">
        <f>SUMIFS('indusa - High Cost'!O:O,'indusa - High Cost'!$A:$A,'BIFUbC-LPG-propane-or-butane'!$A16,'indusa - High Cost'!$B:$B,$B$28)*10^12+SUMIFS('indusa - High Cost'!O:O,'indusa - High Cost'!$A:$A,"Primary Metals",'indusa - High Cost'!$B:$B,$B$28)*10^12*'Foundries Split'!$C19</f>
        <v>0</v>
      </c>
      <c r="H16" s="16">
        <f>SUMIFS('indusa - High Cost'!P:P,'indusa - High Cost'!$A:$A,'BIFUbC-LPG-propane-or-butane'!$A16,'indusa - High Cost'!$B:$B,$B$28)*10^12+SUMIFS('indusa - High Cost'!P:P,'indusa - High Cost'!$A:$A,"Primary Metals",'indusa - High Cost'!$B:$B,$B$28)*10^12*'Foundries Split'!$C19</f>
        <v>0</v>
      </c>
      <c r="I16" s="16">
        <f>SUMIFS('indusa - High Cost'!Q:Q,'indusa - High Cost'!$A:$A,'BIFUbC-LPG-propane-or-butane'!$A16,'indusa - High Cost'!$B:$B,$B$28)*10^12+SUMIFS('indusa - High Cost'!Q:Q,'indusa - High Cost'!$A:$A,"Primary Metals",'indusa - High Cost'!$B:$B,$B$28)*10^12*'Foundries Split'!$C19</f>
        <v>0</v>
      </c>
      <c r="J16" s="16">
        <f>SUMIFS('indusa - High Cost'!R:R,'indusa - High Cost'!$A:$A,'BIFUbC-LPG-propane-or-butane'!$A16,'indusa - High Cost'!$B:$B,$B$28)*10^12+SUMIFS('indusa - High Cost'!R:R,'indusa - High Cost'!$A:$A,"Primary Metals",'indusa - High Cost'!$B:$B,$B$28)*10^12*'Foundries Split'!$C19</f>
        <v>0</v>
      </c>
      <c r="K16" s="16">
        <f>SUMIFS('indusa - High Cost'!S:S,'indusa - High Cost'!$A:$A,'BIFUbC-LPG-propane-or-butane'!$A16,'indusa - High Cost'!$B:$B,$B$28)*10^12+SUMIFS('indusa - High Cost'!S:S,'indusa - High Cost'!$A:$A,"Primary Metals",'indusa - High Cost'!$B:$B,$B$28)*10^12*'Foundries Split'!$C19</f>
        <v>0</v>
      </c>
      <c r="L16" s="16">
        <f>SUMIFS('indusa - High Cost'!T:T,'indusa - High Cost'!$A:$A,'BIFUbC-LPG-propane-or-butane'!$A16,'indusa - High Cost'!$B:$B,$B$28)*10^12+SUMIFS('indusa - High Cost'!T:T,'indusa - High Cost'!$A:$A,"Primary Metals",'indusa - High Cost'!$B:$B,$B$28)*10^12*'Foundries Split'!$C19</f>
        <v>0</v>
      </c>
      <c r="M16" s="16">
        <f>SUMIFS('indusa - High Cost'!U:U,'indusa - High Cost'!$A:$A,'BIFUbC-LPG-propane-or-butane'!$A16,'indusa - High Cost'!$B:$B,$B$28)*10^12+SUMIFS('indusa - High Cost'!U:U,'indusa - High Cost'!$A:$A,"Primary Metals",'indusa - High Cost'!$B:$B,$B$28)*10^12*'Foundries Split'!$C19</f>
        <v>0</v>
      </c>
      <c r="N16" s="16">
        <f>SUMIFS('indusa - High Cost'!V:V,'indusa - High Cost'!$A:$A,'BIFUbC-LPG-propane-or-butane'!$A16,'indusa - High Cost'!$B:$B,$B$28)*10^12+SUMIFS('indusa - High Cost'!V:V,'indusa - High Cost'!$A:$A,"Primary Metals",'indusa - High Cost'!$B:$B,$B$28)*10^12*'Foundries Split'!$C19</f>
        <v>0</v>
      </c>
      <c r="O16" s="16">
        <f>SUMIFS('indusa - High Cost'!W:W,'indusa - High Cost'!$A:$A,'BIFUbC-LPG-propane-or-butane'!$A16,'indusa - High Cost'!$B:$B,$B$28)*10^12+SUMIFS('indusa - High Cost'!W:W,'indusa - High Cost'!$A:$A,"Primary Metals",'indusa - High Cost'!$B:$B,$B$28)*10^12*'Foundries Split'!$C19</f>
        <v>0</v>
      </c>
      <c r="P16" s="16">
        <f>SUMIFS('indusa - High Cost'!X:X,'indusa - High Cost'!$A:$A,'BIFUbC-LPG-propane-or-butane'!$A16,'indusa - High Cost'!$B:$B,$B$28)*10^12+SUMIFS('indusa - High Cost'!X:X,'indusa - High Cost'!$A:$A,"Primary Metals",'indusa - High Cost'!$B:$B,$B$28)*10^12*'Foundries Split'!$C19</f>
        <v>0</v>
      </c>
      <c r="Q16" s="16">
        <f>SUMIFS('indusa - High Cost'!Y:Y,'indusa - High Cost'!$A:$A,'BIFUbC-LPG-propane-or-butane'!$A16,'indusa - High Cost'!$B:$B,$B$28)*10^12+SUMIFS('indusa - High Cost'!Y:Y,'indusa - High Cost'!$A:$A,"Primary Metals",'indusa - High Cost'!$B:$B,$B$28)*10^12*'Foundries Split'!$C19</f>
        <v>0</v>
      </c>
      <c r="R16" s="16">
        <f>SUMIFS('indusa - High Cost'!Z:Z,'indusa - High Cost'!$A:$A,'BIFUbC-LPG-propane-or-butane'!$A16,'indusa - High Cost'!$B:$B,$B$28)*10^12+SUMIFS('indusa - High Cost'!Z:Z,'indusa - High Cost'!$A:$A,"Primary Metals",'indusa - High Cost'!$B:$B,$B$28)*10^12*'Foundries Split'!$C19</f>
        <v>0</v>
      </c>
      <c r="S16" s="16">
        <f>SUMIFS('indusa - High Cost'!AA:AA,'indusa - High Cost'!$A:$A,'BIFUbC-LPG-propane-or-butane'!$A16,'indusa - High Cost'!$B:$B,$B$28)*10^12+SUMIFS('indusa - High Cost'!AA:AA,'indusa - High Cost'!$A:$A,"Primary Metals",'indusa - High Cost'!$B:$B,$B$28)*10^12*'Foundries Split'!$C19</f>
        <v>0</v>
      </c>
      <c r="T16" s="16">
        <f>SUMIFS('indusa - High Cost'!AB:AB,'indusa - High Cost'!$A:$A,'BIFUbC-LPG-propane-or-butane'!$A16,'indusa - High Cost'!$B:$B,$B$28)*10^12+SUMIFS('indusa - High Cost'!AB:AB,'indusa - High Cost'!$A:$A,"Primary Metals",'indusa - High Cost'!$B:$B,$B$28)*10^12*'Foundries Split'!$C19</f>
        <v>0</v>
      </c>
      <c r="U16" s="16">
        <f>SUMIFS('indusa - High Cost'!AC:AC,'indusa - High Cost'!$A:$A,'BIFUbC-LPG-propane-or-butane'!$A16,'indusa - High Cost'!$B:$B,$B$28)*10^12+SUMIFS('indusa - High Cost'!AC:AC,'indusa - High Cost'!$A:$A,"Primary Metals",'indusa - High Cost'!$B:$B,$B$28)*10^12*'Foundries Split'!$C19</f>
        <v>0</v>
      </c>
      <c r="V16" s="16">
        <f>SUMIFS('indusa - High Cost'!AD:AD,'indusa - High Cost'!$A:$A,'BIFUbC-LPG-propane-or-butane'!$A16,'indusa - High Cost'!$B:$B,$B$28)*10^12+SUMIFS('indusa - High Cost'!AD:AD,'indusa - High Cost'!$A:$A,"Primary Metals",'indusa - High Cost'!$B:$B,$B$28)*10^12*'Foundries Split'!$C19</f>
        <v>0</v>
      </c>
      <c r="W16" s="16">
        <f>SUMIFS('indusa - High Cost'!AE:AE,'indusa - High Cost'!$A:$A,'BIFUbC-LPG-propane-or-butane'!$A16,'indusa - High Cost'!$B:$B,$B$28)*10^12+SUMIFS('indusa - High Cost'!AE:AE,'indusa - High Cost'!$A:$A,"Primary Metals",'indusa - High Cost'!$B:$B,$B$28)*10^12*'Foundries Split'!$C19</f>
        <v>0</v>
      </c>
      <c r="X16" s="16">
        <f>SUMIFS('indusa - High Cost'!AF:AF,'indusa - High Cost'!$A:$A,'BIFUbC-LPG-propane-or-butane'!$A16,'indusa - High Cost'!$B:$B,$B$28)*10^12+SUMIFS('indusa - High Cost'!AF:AF,'indusa - High Cost'!$A:$A,"Primary Metals",'indusa - High Cost'!$B:$B,$B$28)*10^12*'Foundries Split'!$C19</f>
        <v>0</v>
      </c>
      <c r="Y16" s="16">
        <f>SUMIFS('indusa - High Cost'!AG:AG,'indusa - High Cost'!$A:$A,'BIFUbC-LPG-propane-or-butane'!$A16,'indusa - High Cost'!$B:$B,$B$28)*10^12+SUMIFS('indusa - High Cost'!AG:AG,'indusa - High Cost'!$A:$A,"Primary Metals",'indusa - High Cost'!$B:$B,$B$28)*10^12*'Foundries Split'!$C19</f>
        <v>0</v>
      </c>
      <c r="Z16" s="16">
        <f>SUMIFS('indusa - High Cost'!AH:AH,'indusa - High Cost'!$A:$A,'BIFUbC-LPG-propane-or-butane'!$A16,'indusa - High Cost'!$B:$B,$B$28)*10^12+SUMIFS('indusa - High Cost'!AH:AH,'indusa - High Cost'!$A:$A,"Primary Metals",'indusa - High Cost'!$B:$B,$B$28)*10^12*'Foundries Split'!$C19</f>
        <v>0</v>
      </c>
      <c r="AA16" s="16">
        <f>SUMIFS('indusa - High Cost'!AI:AI,'indusa - High Cost'!$A:$A,'BIFUbC-LPG-propane-or-butane'!$A16,'indusa - High Cost'!$B:$B,$B$28)*10^12+SUMIFS('indusa - High Cost'!AI:AI,'indusa - High Cost'!$A:$A,"Primary Metals",'indusa - High Cost'!$B:$B,$B$28)*10^12*'Foundries Split'!$C19</f>
        <v>0</v>
      </c>
      <c r="AB16" s="16">
        <f>SUMIFS('indusa - High Cost'!AJ:AJ,'indusa - High Cost'!$A:$A,'BIFUbC-LPG-propane-or-butane'!$A16,'indusa - High Cost'!$B:$B,$B$28)*10^12+SUMIFS('indusa - High Cost'!AJ:AJ,'indusa - High Cost'!$A:$A,"Primary Metals",'indusa - High Cost'!$B:$B,$B$28)*10^12*'Foundries Split'!$C19</f>
        <v>0</v>
      </c>
    </row>
    <row r="17" spans="1:32" x14ac:dyDescent="0.25">
      <c r="A17" t="s">
        <v>114</v>
      </c>
      <c r="B17" s="16">
        <f>SUMIFS('indusa - High Cost'!J:J,'indusa - High Cost'!$A:$A,'BIFUbC-LPG-propane-or-butane'!$A17,'indusa - High Cost'!$B:$B,$B$28)*10^12</f>
        <v>43000000000</v>
      </c>
      <c r="C17" s="16">
        <f>SUMIFS('indusa - High Cost'!K:K,'indusa - High Cost'!$A:$A,'BIFUbC-LPG-propane-or-butane'!$A17,'indusa - High Cost'!$B:$B,$B$28)*10^12</f>
        <v>90000000000</v>
      </c>
      <c r="D17" s="16">
        <f>SUMIFS('indusa - High Cost'!L:L,'indusa - High Cost'!$A:$A,'BIFUbC-LPG-propane-or-butane'!$A17,'indusa - High Cost'!$B:$B,$B$28)*10^12</f>
        <v>93000000000</v>
      </c>
      <c r="E17" s="16">
        <f>SUMIFS('indusa - High Cost'!M:M,'indusa - High Cost'!$A:$A,'BIFUbC-LPG-propane-or-butane'!$A17,'indusa - High Cost'!$B:$B,$B$28)*10^12</f>
        <v>95000000000</v>
      </c>
      <c r="F17" s="16">
        <f>SUMIFS('indusa - High Cost'!N:N,'indusa - High Cost'!$A:$A,'BIFUbC-LPG-propane-or-butane'!$A17,'indusa - High Cost'!$B:$B,$B$28)*10^12</f>
        <v>96000000000</v>
      </c>
      <c r="G17" s="16">
        <f>SUMIFS('indusa - High Cost'!O:O,'indusa - High Cost'!$A:$A,'BIFUbC-LPG-propane-or-butane'!$A17,'indusa - High Cost'!$B:$B,$B$28)*10^12</f>
        <v>96000000000</v>
      </c>
      <c r="H17" s="16">
        <f>SUMIFS('indusa - High Cost'!P:P,'indusa - High Cost'!$A:$A,'BIFUbC-LPG-propane-or-butane'!$A17,'indusa - High Cost'!$B:$B,$B$28)*10^12</f>
        <v>97000000000</v>
      </c>
      <c r="I17" s="16">
        <f>SUMIFS('indusa - High Cost'!Q:Q,'indusa - High Cost'!$A:$A,'BIFUbC-LPG-propane-or-butane'!$A17,'indusa - High Cost'!$B:$B,$B$28)*10^12</f>
        <v>98000000000</v>
      </c>
      <c r="J17" s="16">
        <f>SUMIFS('indusa - High Cost'!R:R,'indusa - High Cost'!$A:$A,'BIFUbC-LPG-propane-or-butane'!$A17,'indusa - High Cost'!$B:$B,$B$28)*10^12</f>
        <v>99000000000</v>
      </c>
      <c r="K17" s="16">
        <f>SUMIFS('indusa - High Cost'!S:S,'indusa - High Cost'!$A:$A,'BIFUbC-LPG-propane-or-butane'!$A17,'indusa - High Cost'!$B:$B,$B$28)*10^12</f>
        <v>99000000000</v>
      </c>
      <c r="L17" s="16">
        <f>SUMIFS('indusa - High Cost'!T:T,'indusa - High Cost'!$A:$A,'BIFUbC-LPG-propane-or-butane'!$A17,'indusa - High Cost'!$B:$B,$B$28)*10^12</f>
        <v>100000000000</v>
      </c>
      <c r="M17" s="16">
        <f>SUMIFS('indusa - High Cost'!U:U,'indusa - High Cost'!$A:$A,'BIFUbC-LPG-propane-or-butane'!$A17,'indusa - High Cost'!$B:$B,$B$28)*10^12</f>
        <v>100000000000</v>
      </c>
      <c r="N17" s="16">
        <f>SUMIFS('indusa - High Cost'!V:V,'indusa - High Cost'!$A:$A,'BIFUbC-LPG-propane-or-butane'!$A17,'indusa - High Cost'!$B:$B,$B$28)*10^12</f>
        <v>101000000000</v>
      </c>
      <c r="O17" s="16">
        <f>SUMIFS('indusa - High Cost'!W:W,'indusa - High Cost'!$A:$A,'BIFUbC-LPG-propane-or-butane'!$A17,'indusa - High Cost'!$B:$B,$B$28)*10^12</f>
        <v>102000000000</v>
      </c>
      <c r="P17" s="16">
        <f>SUMIFS('indusa - High Cost'!X:X,'indusa - High Cost'!$A:$A,'BIFUbC-LPG-propane-or-butane'!$A17,'indusa - High Cost'!$B:$B,$B$28)*10^12</f>
        <v>103000000000</v>
      </c>
      <c r="Q17" s="16">
        <f>SUMIFS('indusa - High Cost'!Y:Y,'indusa - High Cost'!$A:$A,'BIFUbC-LPG-propane-or-butane'!$A17,'indusa - High Cost'!$B:$B,$B$28)*10^12</f>
        <v>104000000000</v>
      </c>
      <c r="R17" s="16">
        <f>SUMIFS('indusa - High Cost'!Z:Z,'indusa - High Cost'!$A:$A,'BIFUbC-LPG-propane-or-butane'!$A17,'indusa - High Cost'!$B:$B,$B$28)*10^12</f>
        <v>105000000000</v>
      </c>
      <c r="S17" s="16">
        <f>SUMIFS('indusa - High Cost'!AA:AA,'indusa - High Cost'!$A:$A,'BIFUbC-LPG-propane-or-butane'!$A17,'indusa - High Cost'!$B:$B,$B$28)*10^12</f>
        <v>106000000000</v>
      </c>
      <c r="T17" s="16">
        <f>SUMIFS('indusa - High Cost'!AB:AB,'indusa - High Cost'!$A:$A,'BIFUbC-LPG-propane-or-butane'!$A17,'indusa - High Cost'!$B:$B,$B$28)*10^12</f>
        <v>107000000000</v>
      </c>
      <c r="U17" s="16">
        <f>SUMIFS('indusa - High Cost'!AC:AC,'indusa - High Cost'!$A:$A,'BIFUbC-LPG-propane-or-butane'!$A17,'indusa - High Cost'!$B:$B,$B$28)*10^12</f>
        <v>108000000000</v>
      </c>
      <c r="V17" s="16">
        <f>SUMIFS('indusa - High Cost'!AD:AD,'indusa - High Cost'!$A:$A,'BIFUbC-LPG-propane-or-butane'!$A17,'indusa - High Cost'!$B:$B,$B$28)*10^12</f>
        <v>109000000000</v>
      </c>
      <c r="W17" s="16">
        <f>SUMIFS('indusa - High Cost'!AE:AE,'indusa - High Cost'!$A:$A,'BIFUbC-LPG-propane-or-butane'!$A17,'indusa - High Cost'!$B:$B,$B$28)*10^12</f>
        <v>109000000000</v>
      </c>
      <c r="X17" s="16">
        <f>SUMIFS('indusa - High Cost'!AF:AF,'indusa - High Cost'!$A:$A,'BIFUbC-LPG-propane-or-butane'!$A17,'indusa - High Cost'!$B:$B,$B$28)*10^12</f>
        <v>110000000000</v>
      </c>
      <c r="Y17" s="16">
        <f>SUMIFS('indusa - High Cost'!AG:AG,'indusa - High Cost'!$A:$A,'BIFUbC-LPG-propane-or-butane'!$A17,'indusa - High Cost'!$B:$B,$B$28)*10^12</f>
        <v>111000000000</v>
      </c>
      <c r="Z17" s="16">
        <f>SUMIFS('indusa - High Cost'!AH:AH,'indusa - High Cost'!$A:$A,'BIFUbC-LPG-propane-or-butane'!$A17,'indusa - High Cost'!$B:$B,$B$28)*10^12</f>
        <v>111000000000</v>
      </c>
      <c r="AA17" s="16">
        <f>SUMIFS('indusa - High Cost'!AI:AI,'indusa - High Cost'!$A:$A,'BIFUbC-LPG-propane-or-butane'!$A17,'indusa - High Cost'!$B:$B,$B$28)*10^12</f>
        <v>112000000000</v>
      </c>
      <c r="AB17" s="16">
        <f>SUMIFS('indusa - High Cost'!AJ:AJ,'indusa - High Cost'!$A:$A,'BIFUbC-LPG-propane-or-butane'!$A17,'indusa - High Cost'!$B:$B,$B$28)*10^12</f>
        <v>112000000000</v>
      </c>
    </row>
    <row r="18" spans="1:32" x14ac:dyDescent="0.25">
      <c r="A18" t="s">
        <v>115</v>
      </c>
      <c r="B18" s="16">
        <f>SUMIFS('indusa - High Cost'!J:J,'indusa - High Cost'!$A:$A,'BIFUbC-LPG-propane-or-butane'!$A18,'indusa - High Cost'!$B:$B,$B$28)*10^12</f>
        <v>0</v>
      </c>
      <c r="C18" s="16">
        <f>SUMIFS('indusa - High Cost'!K:K,'indusa - High Cost'!$A:$A,'BIFUbC-LPG-propane-or-butane'!$A18,'indusa - High Cost'!$B:$B,$B$28)*10^12</f>
        <v>0</v>
      </c>
      <c r="D18" s="16">
        <f>SUMIFS('indusa - High Cost'!L:L,'indusa - High Cost'!$A:$A,'BIFUbC-LPG-propane-or-butane'!$A18,'indusa - High Cost'!$B:$B,$B$28)*10^12</f>
        <v>0</v>
      </c>
      <c r="E18" s="16">
        <f>SUMIFS('indusa - High Cost'!M:M,'indusa - High Cost'!$A:$A,'BIFUbC-LPG-propane-or-butane'!$A18,'indusa - High Cost'!$B:$B,$B$28)*10^12</f>
        <v>0</v>
      </c>
      <c r="F18" s="16">
        <f>SUMIFS('indusa - High Cost'!N:N,'indusa - High Cost'!$A:$A,'BIFUbC-LPG-propane-or-butane'!$A18,'indusa - High Cost'!$B:$B,$B$28)*10^12</f>
        <v>0</v>
      </c>
      <c r="G18" s="16">
        <f>SUMIFS('indusa - High Cost'!O:O,'indusa - High Cost'!$A:$A,'BIFUbC-LPG-propane-or-butane'!$A18,'indusa - High Cost'!$B:$B,$B$28)*10^12</f>
        <v>0</v>
      </c>
      <c r="H18" s="16">
        <f>SUMIFS('indusa - High Cost'!P:P,'indusa - High Cost'!$A:$A,'BIFUbC-LPG-propane-or-butane'!$A18,'indusa - High Cost'!$B:$B,$B$28)*10^12</f>
        <v>0</v>
      </c>
      <c r="I18" s="16">
        <f>SUMIFS('indusa - High Cost'!Q:Q,'indusa - High Cost'!$A:$A,'BIFUbC-LPG-propane-or-butane'!$A18,'indusa - High Cost'!$B:$B,$B$28)*10^12</f>
        <v>0</v>
      </c>
      <c r="J18" s="16">
        <f>SUMIFS('indusa - High Cost'!R:R,'indusa - High Cost'!$A:$A,'BIFUbC-LPG-propane-or-butane'!$A18,'indusa - High Cost'!$B:$B,$B$28)*10^12</f>
        <v>0</v>
      </c>
      <c r="K18" s="16">
        <f>SUMIFS('indusa - High Cost'!S:S,'indusa - High Cost'!$A:$A,'BIFUbC-LPG-propane-or-butane'!$A18,'indusa - High Cost'!$B:$B,$B$28)*10^12</f>
        <v>0</v>
      </c>
      <c r="L18" s="16">
        <f>SUMIFS('indusa - High Cost'!T:T,'indusa - High Cost'!$A:$A,'BIFUbC-LPG-propane-or-butane'!$A18,'indusa - High Cost'!$B:$B,$B$28)*10^12</f>
        <v>0</v>
      </c>
      <c r="M18" s="16">
        <f>SUMIFS('indusa - High Cost'!U:U,'indusa - High Cost'!$A:$A,'BIFUbC-LPG-propane-or-butane'!$A18,'indusa - High Cost'!$B:$B,$B$28)*10^12</f>
        <v>0</v>
      </c>
      <c r="N18" s="16">
        <f>SUMIFS('indusa - High Cost'!V:V,'indusa - High Cost'!$A:$A,'BIFUbC-LPG-propane-or-butane'!$A18,'indusa - High Cost'!$B:$B,$B$28)*10^12</f>
        <v>0</v>
      </c>
      <c r="O18" s="16">
        <f>SUMIFS('indusa - High Cost'!W:W,'indusa - High Cost'!$A:$A,'BIFUbC-LPG-propane-or-butane'!$A18,'indusa - High Cost'!$B:$B,$B$28)*10^12</f>
        <v>0</v>
      </c>
      <c r="P18" s="16">
        <f>SUMIFS('indusa - High Cost'!X:X,'indusa - High Cost'!$A:$A,'BIFUbC-LPG-propane-or-butane'!$A18,'indusa - High Cost'!$B:$B,$B$28)*10^12</f>
        <v>0</v>
      </c>
      <c r="Q18" s="16">
        <f>SUMIFS('indusa - High Cost'!Y:Y,'indusa - High Cost'!$A:$A,'BIFUbC-LPG-propane-or-butane'!$A18,'indusa - High Cost'!$B:$B,$B$28)*10^12</f>
        <v>0</v>
      </c>
      <c r="R18" s="16">
        <f>SUMIFS('indusa - High Cost'!Z:Z,'indusa - High Cost'!$A:$A,'BIFUbC-LPG-propane-or-butane'!$A18,'indusa - High Cost'!$B:$B,$B$28)*10^12</f>
        <v>0</v>
      </c>
      <c r="S18" s="16">
        <f>SUMIFS('indusa - High Cost'!AA:AA,'indusa - High Cost'!$A:$A,'BIFUbC-LPG-propane-or-butane'!$A18,'indusa - High Cost'!$B:$B,$B$28)*10^12</f>
        <v>0</v>
      </c>
      <c r="T18" s="16">
        <f>SUMIFS('indusa - High Cost'!AB:AB,'indusa - High Cost'!$A:$A,'BIFUbC-LPG-propane-or-butane'!$A18,'indusa - High Cost'!$B:$B,$B$28)*10^12</f>
        <v>0</v>
      </c>
      <c r="U18" s="16">
        <f>SUMIFS('indusa - High Cost'!AC:AC,'indusa - High Cost'!$A:$A,'BIFUbC-LPG-propane-or-butane'!$A18,'indusa - High Cost'!$B:$B,$B$28)*10^12</f>
        <v>0</v>
      </c>
      <c r="V18" s="16">
        <f>SUMIFS('indusa - High Cost'!AD:AD,'indusa - High Cost'!$A:$A,'BIFUbC-LPG-propane-or-butane'!$A18,'indusa - High Cost'!$B:$B,$B$28)*10^12</f>
        <v>0</v>
      </c>
      <c r="W18" s="16">
        <f>SUMIFS('indusa - High Cost'!AE:AE,'indusa - High Cost'!$A:$A,'BIFUbC-LPG-propane-or-butane'!$A18,'indusa - High Cost'!$B:$B,$B$28)*10^12</f>
        <v>0</v>
      </c>
      <c r="X18" s="16">
        <f>SUMIFS('indusa - High Cost'!AF:AF,'indusa - High Cost'!$A:$A,'BIFUbC-LPG-propane-or-butane'!$A18,'indusa - High Cost'!$B:$B,$B$28)*10^12</f>
        <v>0</v>
      </c>
      <c r="Y18" s="16">
        <f>SUMIFS('indusa - High Cost'!AG:AG,'indusa - High Cost'!$A:$A,'BIFUbC-LPG-propane-or-butane'!$A18,'indusa - High Cost'!$B:$B,$B$28)*10^12</f>
        <v>0</v>
      </c>
      <c r="Z18" s="16">
        <f>SUMIFS('indusa - High Cost'!AH:AH,'indusa - High Cost'!$A:$A,'BIFUbC-LPG-propane-or-butane'!$A18,'indusa - High Cost'!$B:$B,$B$28)*10^12</f>
        <v>0</v>
      </c>
      <c r="AA18" s="16">
        <f>SUMIFS('indusa - High Cost'!AI:AI,'indusa - High Cost'!$A:$A,'BIFUbC-LPG-propane-or-butane'!$A18,'indusa - High Cost'!$B:$B,$B$28)*10^12</f>
        <v>0</v>
      </c>
      <c r="AB18" s="16">
        <f>SUMIFS('indusa - High Cost'!AJ:AJ,'indusa - High Cost'!$A:$A,'BIFUbC-LPG-propane-or-butane'!$A18,'indusa - High Cost'!$B:$B,$B$28)*10^12</f>
        <v>0</v>
      </c>
      <c r="AC18" s="18"/>
    </row>
    <row r="19" spans="1:32" x14ac:dyDescent="0.25">
      <c r="A19" t="s">
        <v>116</v>
      </c>
      <c r="B19" s="16">
        <f>SUMIFS('indusa - High Cost'!J:J,'indusa - High Cost'!$A:$A,'BIFUbC-LPG-propane-or-butane'!$A19,'indusa - High Cost'!$B:$B,$B$28)*10^12</f>
        <v>45000000000</v>
      </c>
      <c r="C19" s="16">
        <f>SUMIFS('indusa - High Cost'!K:K,'indusa - High Cost'!$A:$A,'BIFUbC-LPG-propane-or-butane'!$A19,'indusa - High Cost'!$B:$B,$B$28)*10^12</f>
        <v>98000000000</v>
      </c>
      <c r="D19" s="16">
        <f>SUMIFS('indusa - High Cost'!L:L,'indusa - High Cost'!$A:$A,'BIFUbC-LPG-propane-or-butane'!$A19,'indusa - High Cost'!$B:$B,$B$28)*10^12</f>
        <v>98000000000</v>
      </c>
      <c r="E19" s="16">
        <f>SUMIFS('indusa - High Cost'!M:M,'indusa - High Cost'!$A:$A,'BIFUbC-LPG-propane-or-butane'!$A19,'indusa - High Cost'!$B:$B,$B$28)*10^12</f>
        <v>99000000000</v>
      </c>
      <c r="F19" s="16">
        <f>SUMIFS('indusa - High Cost'!N:N,'indusa - High Cost'!$A:$A,'BIFUbC-LPG-propane-or-butane'!$A19,'indusa - High Cost'!$B:$B,$B$28)*10^12</f>
        <v>101000000000</v>
      </c>
      <c r="G19" s="16">
        <f>SUMIFS('indusa - High Cost'!O:O,'indusa - High Cost'!$A:$A,'BIFUbC-LPG-propane-or-butane'!$A19,'indusa - High Cost'!$B:$B,$B$28)*10^12</f>
        <v>102000000000</v>
      </c>
      <c r="H19" s="16">
        <f>SUMIFS('indusa - High Cost'!P:P,'indusa - High Cost'!$A:$A,'BIFUbC-LPG-propane-or-butane'!$A19,'indusa - High Cost'!$B:$B,$B$28)*10^12</f>
        <v>104000000000</v>
      </c>
      <c r="I19" s="16">
        <f>SUMIFS('indusa - High Cost'!Q:Q,'indusa - High Cost'!$A:$A,'BIFUbC-LPG-propane-or-butane'!$A19,'indusa - High Cost'!$B:$B,$B$28)*10^12</f>
        <v>104000000000</v>
      </c>
      <c r="J19" s="16">
        <f>SUMIFS('indusa - High Cost'!R:R,'indusa - High Cost'!$A:$A,'BIFUbC-LPG-propane-or-butane'!$A19,'indusa - High Cost'!$B:$B,$B$28)*10^12</f>
        <v>105000000000</v>
      </c>
      <c r="K19" s="16">
        <f>SUMIFS('indusa - High Cost'!S:S,'indusa - High Cost'!$A:$A,'BIFUbC-LPG-propane-or-butane'!$A19,'indusa - High Cost'!$B:$B,$B$28)*10^12</f>
        <v>105000000000</v>
      </c>
      <c r="L19" s="16">
        <f>SUMIFS('indusa - High Cost'!T:T,'indusa - High Cost'!$A:$A,'BIFUbC-LPG-propane-or-butane'!$A19,'indusa - High Cost'!$B:$B,$B$28)*10^12</f>
        <v>106000000000</v>
      </c>
      <c r="M19" s="16">
        <f>SUMIFS('indusa - High Cost'!U:U,'indusa - High Cost'!$A:$A,'BIFUbC-LPG-propane-or-butane'!$A19,'indusa - High Cost'!$B:$B,$B$28)*10^12</f>
        <v>106000000000</v>
      </c>
      <c r="N19" s="16">
        <f>SUMIFS('indusa - High Cost'!V:V,'indusa - High Cost'!$A:$A,'BIFUbC-LPG-propane-or-butane'!$A19,'indusa - High Cost'!$B:$B,$B$28)*10^12</f>
        <v>107000000000</v>
      </c>
      <c r="O19" s="16">
        <f>SUMIFS('indusa - High Cost'!W:W,'indusa - High Cost'!$A:$A,'BIFUbC-LPG-propane-or-butane'!$A19,'indusa - High Cost'!$B:$B,$B$28)*10^12</f>
        <v>107000000000</v>
      </c>
      <c r="P19" s="16">
        <f>SUMIFS('indusa - High Cost'!X:X,'indusa - High Cost'!$A:$A,'BIFUbC-LPG-propane-or-butane'!$A19,'indusa - High Cost'!$B:$B,$B$28)*10^12</f>
        <v>108000000000</v>
      </c>
      <c r="Q19" s="16">
        <f>SUMIFS('indusa - High Cost'!Y:Y,'indusa - High Cost'!$A:$A,'BIFUbC-LPG-propane-or-butane'!$A19,'indusa - High Cost'!$B:$B,$B$28)*10^12</f>
        <v>108000000000</v>
      </c>
      <c r="R19" s="16">
        <f>SUMIFS('indusa - High Cost'!Z:Z,'indusa - High Cost'!$A:$A,'BIFUbC-LPG-propane-or-butane'!$A19,'indusa - High Cost'!$B:$B,$B$28)*10^12</f>
        <v>109000000000</v>
      </c>
      <c r="S19" s="16">
        <f>SUMIFS('indusa - High Cost'!AA:AA,'indusa - High Cost'!$A:$A,'BIFUbC-LPG-propane-or-butane'!$A19,'indusa - High Cost'!$B:$B,$B$28)*10^12</f>
        <v>110000000000</v>
      </c>
      <c r="T19" s="16">
        <f>SUMIFS('indusa - High Cost'!AB:AB,'indusa - High Cost'!$A:$A,'BIFUbC-LPG-propane-or-butane'!$A19,'indusa - High Cost'!$B:$B,$B$28)*10^12</f>
        <v>111000000000</v>
      </c>
      <c r="U19" s="16">
        <f>SUMIFS('indusa - High Cost'!AC:AC,'indusa - High Cost'!$A:$A,'BIFUbC-LPG-propane-or-butane'!$A19,'indusa - High Cost'!$B:$B,$B$28)*10^12</f>
        <v>111000000000</v>
      </c>
      <c r="V19" s="16">
        <f>SUMIFS('indusa - High Cost'!AD:AD,'indusa - High Cost'!$A:$A,'BIFUbC-LPG-propane-or-butane'!$A19,'indusa - High Cost'!$B:$B,$B$28)*10^12</f>
        <v>112000000000</v>
      </c>
      <c r="W19" s="16">
        <f>SUMIFS('indusa - High Cost'!AE:AE,'indusa - High Cost'!$A:$A,'BIFUbC-LPG-propane-or-butane'!$A19,'indusa - High Cost'!$B:$B,$B$28)*10^12</f>
        <v>112000000000</v>
      </c>
      <c r="X19" s="16">
        <f>SUMIFS('indusa - High Cost'!AF:AF,'indusa - High Cost'!$A:$A,'BIFUbC-LPG-propane-or-butane'!$A19,'indusa - High Cost'!$B:$B,$B$28)*10^12</f>
        <v>113000000000</v>
      </c>
      <c r="Y19" s="16">
        <f>SUMIFS('indusa - High Cost'!AG:AG,'indusa - High Cost'!$A:$A,'BIFUbC-LPG-propane-or-butane'!$A19,'indusa - High Cost'!$B:$B,$B$28)*10^12</f>
        <v>114000000000</v>
      </c>
      <c r="Z19" s="16">
        <f>SUMIFS('indusa - High Cost'!AH:AH,'indusa - High Cost'!$A:$A,'BIFUbC-LPG-propane-or-butane'!$A19,'indusa - High Cost'!$B:$B,$B$28)*10^12</f>
        <v>114000000000</v>
      </c>
      <c r="AA19" s="16">
        <f>SUMIFS('indusa - High Cost'!AI:AI,'indusa - High Cost'!$A:$A,'BIFUbC-LPG-propane-or-butane'!$A19,'indusa - High Cost'!$B:$B,$B$28)*10^12</f>
        <v>115000000000</v>
      </c>
      <c r="AB19" s="16">
        <f>SUMIFS('indusa - High Cost'!AJ:AJ,'indusa - High Cost'!$A:$A,'BIFUbC-LPG-propane-or-butane'!$A19,'indusa - High Cost'!$B:$B,$B$28)*10^12</f>
        <v>115000000000</v>
      </c>
    </row>
    <row r="20" spans="1:32" x14ac:dyDescent="0.25">
      <c r="A20" t="s">
        <v>117</v>
      </c>
      <c r="B20" s="16">
        <f>SUMIFS('indusa - High Cost'!J:J,'indusa - High Cost'!$A:$A,'BIFUbC-LPG-propane-or-butane'!$A20,'indusa - High Cost'!$B:$B,$B$28)*10^12</f>
        <v>38000000000</v>
      </c>
      <c r="C20" s="16">
        <f>SUMIFS('indusa - High Cost'!K:K,'indusa - High Cost'!$A:$A,'BIFUbC-LPG-propane-or-butane'!$A20,'indusa - High Cost'!$B:$B,$B$28)*10^12</f>
        <v>91000000000</v>
      </c>
      <c r="D20" s="16">
        <f>SUMIFS('indusa - High Cost'!L:L,'indusa - High Cost'!$A:$A,'BIFUbC-LPG-propane-or-butane'!$A20,'indusa - High Cost'!$B:$B,$B$28)*10^12</f>
        <v>93000000000</v>
      </c>
      <c r="E20" s="16">
        <f>SUMIFS('indusa - High Cost'!M:M,'indusa - High Cost'!$A:$A,'BIFUbC-LPG-propane-or-butane'!$A20,'indusa - High Cost'!$B:$B,$B$28)*10^12</f>
        <v>97000000000</v>
      </c>
      <c r="F20" s="16">
        <f>SUMIFS('indusa - High Cost'!N:N,'indusa - High Cost'!$A:$A,'BIFUbC-LPG-propane-or-butane'!$A20,'indusa - High Cost'!$B:$B,$B$28)*10^12</f>
        <v>99000000000</v>
      </c>
      <c r="G20" s="16">
        <f>SUMIFS('indusa - High Cost'!O:O,'indusa - High Cost'!$A:$A,'BIFUbC-LPG-propane-or-butane'!$A20,'indusa - High Cost'!$B:$B,$B$28)*10^12</f>
        <v>101000000000</v>
      </c>
      <c r="H20" s="16">
        <f>SUMIFS('indusa - High Cost'!P:P,'indusa - High Cost'!$A:$A,'BIFUbC-LPG-propane-or-butane'!$A20,'indusa - High Cost'!$B:$B,$B$28)*10^12</f>
        <v>103000000000</v>
      </c>
      <c r="I20" s="16">
        <f>SUMIFS('indusa - High Cost'!Q:Q,'indusa - High Cost'!$A:$A,'BIFUbC-LPG-propane-or-butane'!$A20,'indusa - High Cost'!$B:$B,$B$28)*10^12</f>
        <v>105000000000</v>
      </c>
      <c r="J20" s="16">
        <f>SUMIFS('indusa - High Cost'!R:R,'indusa - High Cost'!$A:$A,'BIFUbC-LPG-propane-or-butane'!$A20,'indusa - High Cost'!$B:$B,$B$28)*10^12</f>
        <v>107000000000</v>
      </c>
      <c r="K20" s="16">
        <f>SUMIFS('indusa - High Cost'!S:S,'indusa - High Cost'!$A:$A,'BIFUbC-LPG-propane-or-butane'!$A20,'indusa - High Cost'!$B:$B,$B$28)*10^12</f>
        <v>108000000000</v>
      </c>
      <c r="L20" s="16">
        <f>SUMIFS('indusa - High Cost'!T:T,'indusa - High Cost'!$A:$A,'BIFUbC-LPG-propane-or-butane'!$A20,'indusa - High Cost'!$B:$B,$B$28)*10^12</f>
        <v>109000000000</v>
      </c>
      <c r="M20" s="16">
        <f>SUMIFS('indusa - High Cost'!U:U,'indusa - High Cost'!$A:$A,'BIFUbC-LPG-propane-or-butane'!$A20,'indusa - High Cost'!$B:$B,$B$28)*10^12</f>
        <v>110000000000</v>
      </c>
      <c r="N20" s="16">
        <f>SUMIFS('indusa - High Cost'!V:V,'indusa - High Cost'!$A:$A,'BIFUbC-LPG-propane-or-butane'!$A20,'indusa - High Cost'!$B:$B,$B$28)*10^12</f>
        <v>112000000000</v>
      </c>
      <c r="O20" s="16">
        <f>SUMIFS('indusa - High Cost'!W:W,'indusa - High Cost'!$A:$A,'BIFUbC-LPG-propane-or-butane'!$A20,'indusa - High Cost'!$B:$B,$B$28)*10^12</f>
        <v>113000000000</v>
      </c>
      <c r="P20" s="16">
        <f>SUMIFS('indusa - High Cost'!X:X,'indusa - High Cost'!$A:$A,'BIFUbC-LPG-propane-or-butane'!$A20,'indusa - High Cost'!$B:$B,$B$28)*10^12</f>
        <v>114000000000</v>
      </c>
      <c r="Q20" s="16">
        <f>SUMIFS('indusa - High Cost'!Y:Y,'indusa - High Cost'!$A:$A,'BIFUbC-LPG-propane-or-butane'!$A20,'indusa - High Cost'!$B:$B,$B$28)*10^12</f>
        <v>114000000000</v>
      </c>
      <c r="R20" s="16">
        <f>SUMIFS('indusa - High Cost'!Z:Z,'indusa - High Cost'!$A:$A,'BIFUbC-LPG-propane-or-butane'!$A20,'indusa - High Cost'!$B:$B,$B$28)*10^12</f>
        <v>115000000000</v>
      </c>
      <c r="S20" s="16">
        <f>SUMIFS('indusa - High Cost'!AA:AA,'indusa - High Cost'!$A:$A,'BIFUbC-LPG-propane-or-butane'!$A20,'indusa - High Cost'!$B:$B,$B$28)*10^12</f>
        <v>116000000000</v>
      </c>
      <c r="T20" s="16">
        <f>SUMIFS('indusa - High Cost'!AB:AB,'indusa - High Cost'!$A:$A,'BIFUbC-LPG-propane-or-butane'!$A20,'indusa - High Cost'!$B:$B,$B$28)*10^12</f>
        <v>117000000000</v>
      </c>
      <c r="U20" s="16">
        <f>SUMIFS('indusa - High Cost'!AC:AC,'indusa - High Cost'!$A:$A,'BIFUbC-LPG-propane-or-butane'!$A20,'indusa - High Cost'!$B:$B,$B$28)*10^12</f>
        <v>117000000000</v>
      </c>
      <c r="V20" s="16">
        <f>SUMIFS('indusa - High Cost'!AD:AD,'indusa - High Cost'!$A:$A,'BIFUbC-LPG-propane-or-butane'!$A20,'indusa - High Cost'!$B:$B,$B$28)*10^12</f>
        <v>118000000000</v>
      </c>
      <c r="W20" s="16">
        <f>SUMIFS('indusa - High Cost'!AE:AE,'indusa - High Cost'!$A:$A,'BIFUbC-LPG-propane-or-butane'!$A20,'indusa - High Cost'!$B:$B,$B$28)*10^12</f>
        <v>118000000000</v>
      </c>
      <c r="X20" s="16">
        <f>SUMIFS('indusa - High Cost'!AF:AF,'indusa - High Cost'!$A:$A,'BIFUbC-LPG-propane-or-butane'!$A20,'indusa - High Cost'!$B:$B,$B$28)*10^12</f>
        <v>119000000000</v>
      </c>
      <c r="Y20" s="16">
        <f>SUMIFS('indusa - High Cost'!AG:AG,'indusa - High Cost'!$A:$A,'BIFUbC-LPG-propane-or-butane'!$A20,'indusa - High Cost'!$B:$B,$B$28)*10^12</f>
        <v>120000000000</v>
      </c>
      <c r="Z20" s="16">
        <f>SUMIFS('indusa - High Cost'!AH:AH,'indusa - High Cost'!$A:$A,'BIFUbC-LPG-propane-or-butane'!$A20,'indusa - High Cost'!$B:$B,$B$28)*10^12</f>
        <v>121000000000</v>
      </c>
      <c r="AA20" s="16">
        <f>SUMIFS('indusa - High Cost'!AI:AI,'indusa - High Cost'!$A:$A,'BIFUbC-LPG-propane-or-butane'!$A20,'indusa - High Cost'!$B:$B,$B$28)*10^12</f>
        <v>122000000000</v>
      </c>
      <c r="AB20" s="16">
        <f>SUMIFS('indusa - High Cost'!AJ:AJ,'indusa - High Cost'!$A:$A,'BIFUbC-LPG-propane-or-butane'!$A20,'indusa - High Cost'!$B:$B,$B$28)*10^12</f>
        <v>122000000000</v>
      </c>
      <c r="AC20" s="16"/>
    </row>
    <row r="21" spans="1:32" x14ac:dyDescent="0.25">
      <c r="A21" t="s">
        <v>118</v>
      </c>
      <c r="B21" s="16">
        <f>SUMIFS('indusa - High Cost'!J:J,'indusa - High Cost'!$A:$A,'BIFUbC-LPG-propane-or-butane'!$A21,'indusa - High Cost'!$B:$B,$B$28)*10^12*'Vehicles Split'!$C$6</f>
        <v>0</v>
      </c>
      <c r="C21" s="16">
        <f>SUMIFS('indusa - High Cost'!K:K,'indusa - High Cost'!$A:$A,'BIFUbC-LPG-propane-or-butane'!$A21,'indusa - High Cost'!$B:$B,$B$28)*10^12*'Vehicles Split'!$C$6</f>
        <v>0</v>
      </c>
      <c r="D21" s="16">
        <f>SUMIFS('indusa - High Cost'!L:L,'indusa - High Cost'!$A:$A,'BIFUbC-LPG-propane-or-butane'!$A21,'indusa - High Cost'!$B:$B,$B$28)*10^12*'Vehicles Split'!$C$6</f>
        <v>0</v>
      </c>
      <c r="E21" s="16">
        <f>SUMIFS('indusa - High Cost'!M:M,'indusa - High Cost'!$A:$A,'BIFUbC-LPG-propane-or-butane'!$A21,'indusa - High Cost'!$B:$B,$B$28)*10^12*'Vehicles Split'!$C$6</f>
        <v>0</v>
      </c>
      <c r="F21" s="16">
        <f>SUMIFS('indusa - High Cost'!N:N,'indusa - High Cost'!$A:$A,'BIFUbC-LPG-propane-or-butane'!$A21,'indusa - High Cost'!$B:$B,$B$28)*10^12*'Vehicles Split'!$C$6</f>
        <v>0</v>
      </c>
      <c r="G21" s="16">
        <f>SUMIFS('indusa - High Cost'!O:O,'indusa - High Cost'!$A:$A,'BIFUbC-LPG-propane-or-butane'!$A21,'indusa - High Cost'!$B:$B,$B$28)*10^12*'Vehicles Split'!$C$6</f>
        <v>0</v>
      </c>
      <c r="H21" s="16">
        <f>SUMIFS('indusa - High Cost'!P:P,'indusa - High Cost'!$A:$A,'BIFUbC-LPG-propane-or-butane'!$A21,'indusa - High Cost'!$B:$B,$B$28)*10^12*'Vehicles Split'!$C$6</f>
        <v>0</v>
      </c>
      <c r="I21" s="16">
        <f>SUMIFS('indusa - High Cost'!Q:Q,'indusa - High Cost'!$A:$A,'BIFUbC-LPG-propane-or-butane'!$A21,'indusa - High Cost'!$B:$B,$B$28)*10^12*'Vehicles Split'!$C$6</f>
        <v>0</v>
      </c>
      <c r="J21" s="16">
        <f>SUMIFS('indusa - High Cost'!R:R,'indusa - High Cost'!$A:$A,'BIFUbC-LPG-propane-or-butane'!$A21,'indusa - High Cost'!$B:$B,$B$28)*10^12*'Vehicles Split'!$C$6</f>
        <v>0</v>
      </c>
      <c r="K21" s="16">
        <f>SUMIFS('indusa - High Cost'!S:S,'indusa - High Cost'!$A:$A,'BIFUbC-LPG-propane-or-butane'!$A21,'indusa - High Cost'!$B:$B,$B$28)*10^12*'Vehicles Split'!$C$6</f>
        <v>0</v>
      </c>
      <c r="L21" s="16">
        <f>SUMIFS('indusa - High Cost'!T:T,'indusa - High Cost'!$A:$A,'BIFUbC-LPG-propane-or-butane'!$A21,'indusa - High Cost'!$B:$B,$B$28)*10^12*'Vehicles Split'!$C$6</f>
        <v>0</v>
      </c>
      <c r="M21" s="16">
        <f>SUMIFS('indusa - High Cost'!U:U,'indusa - High Cost'!$A:$A,'BIFUbC-LPG-propane-or-butane'!$A21,'indusa - High Cost'!$B:$B,$B$28)*10^12*'Vehicles Split'!$C$6</f>
        <v>0</v>
      </c>
      <c r="N21" s="16">
        <f>SUMIFS('indusa - High Cost'!V:V,'indusa - High Cost'!$A:$A,'BIFUbC-LPG-propane-or-butane'!$A21,'indusa - High Cost'!$B:$B,$B$28)*10^12*'Vehicles Split'!$C$6</f>
        <v>0</v>
      </c>
      <c r="O21" s="16">
        <f>SUMIFS('indusa - High Cost'!W:W,'indusa - High Cost'!$A:$A,'BIFUbC-LPG-propane-or-butane'!$A21,'indusa - High Cost'!$B:$B,$B$28)*10^12*'Vehicles Split'!$C$6</f>
        <v>0</v>
      </c>
      <c r="P21" s="16">
        <f>SUMIFS('indusa - High Cost'!X:X,'indusa - High Cost'!$A:$A,'BIFUbC-LPG-propane-or-butane'!$A21,'indusa - High Cost'!$B:$B,$B$28)*10^12*'Vehicles Split'!$C$6</f>
        <v>0</v>
      </c>
      <c r="Q21" s="16">
        <f>SUMIFS('indusa - High Cost'!Y:Y,'indusa - High Cost'!$A:$A,'BIFUbC-LPG-propane-or-butane'!$A21,'indusa - High Cost'!$B:$B,$B$28)*10^12*'Vehicles Split'!$C$6</f>
        <v>0</v>
      </c>
      <c r="R21" s="16">
        <f>SUMIFS('indusa - High Cost'!Z:Z,'indusa - High Cost'!$A:$A,'BIFUbC-LPG-propane-or-butane'!$A21,'indusa - High Cost'!$B:$B,$B$28)*10^12*'Vehicles Split'!$C$6</f>
        <v>0</v>
      </c>
      <c r="S21" s="16">
        <f>SUMIFS('indusa - High Cost'!AA:AA,'indusa - High Cost'!$A:$A,'BIFUbC-LPG-propane-or-butane'!$A21,'indusa - High Cost'!$B:$B,$B$28)*10^12*'Vehicles Split'!$C$6</f>
        <v>0</v>
      </c>
      <c r="T21" s="16">
        <f>SUMIFS('indusa - High Cost'!AB:AB,'indusa - High Cost'!$A:$A,'BIFUbC-LPG-propane-or-butane'!$A21,'indusa - High Cost'!$B:$B,$B$28)*10^12*'Vehicles Split'!$C$6</f>
        <v>0</v>
      </c>
      <c r="U21" s="16">
        <f>SUMIFS('indusa - High Cost'!AC:AC,'indusa - High Cost'!$A:$A,'BIFUbC-LPG-propane-or-butane'!$A21,'indusa - High Cost'!$B:$B,$B$28)*10^12*'Vehicles Split'!$C$6</f>
        <v>0</v>
      </c>
      <c r="V21" s="16">
        <f>SUMIFS('indusa - High Cost'!AD:AD,'indusa - High Cost'!$A:$A,'BIFUbC-LPG-propane-or-butane'!$A21,'indusa - High Cost'!$B:$B,$B$28)*10^12*'Vehicles Split'!$C$6</f>
        <v>0</v>
      </c>
      <c r="W21" s="16">
        <f>SUMIFS('indusa - High Cost'!AE:AE,'indusa - High Cost'!$A:$A,'BIFUbC-LPG-propane-or-butane'!$A21,'indusa - High Cost'!$B:$B,$B$28)*10^12*'Vehicles Split'!$C$6</f>
        <v>0</v>
      </c>
      <c r="X21" s="16">
        <f>SUMIFS('indusa - High Cost'!AF:AF,'indusa - High Cost'!$A:$A,'BIFUbC-LPG-propane-or-butane'!$A21,'indusa - High Cost'!$B:$B,$B$28)*10^12*'Vehicles Split'!$C$6</f>
        <v>0</v>
      </c>
      <c r="Y21" s="16">
        <f>SUMIFS('indusa - High Cost'!AG:AG,'indusa - High Cost'!$A:$A,'BIFUbC-LPG-propane-or-butane'!$A21,'indusa - High Cost'!$B:$B,$B$28)*10^12*'Vehicles Split'!$C$6</f>
        <v>0</v>
      </c>
      <c r="Z21" s="16">
        <f>SUMIFS('indusa - High Cost'!AH:AH,'indusa - High Cost'!$A:$A,'BIFUbC-LPG-propane-or-butane'!$A21,'indusa - High Cost'!$B:$B,$B$28)*10^12*'Vehicles Split'!$C$6</f>
        <v>0</v>
      </c>
      <c r="AA21" s="16">
        <f>SUMIFS('indusa - High Cost'!AI:AI,'indusa - High Cost'!$A:$A,'BIFUbC-LPG-propane-or-butane'!$A21,'indusa - High Cost'!$B:$B,$B$28)*10^12*'Vehicles Split'!$C$6</f>
        <v>0</v>
      </c>
      <c r="AB21" s="16">
        <f>SUMIFS('indusa - High Cost'!AJ:AJ,'indusa - High Cost'!$A:$A,'BIFUbC-LPG-propane-or-butane'!$A21,'indusa - High Cost'!$B:$B,$B$28)*10^12*'Vehicles Split'!$C$6</f>
        <v>0</v>
      </c>
    </row>
    <row r="22" spans="1:32" x14ac:dyDescent="0.25">
      <c r="A22" t="s">
        <v>119</v>
      </c>
      <c r="B22" s="16">
        <f>SUMIFS('indusa - High Cost'!J:J,'indusa - High Cost'!$A:$A,'BIFUbC-LPG-propane-or-butane'!$A21,'indusa - High Cost'!$B:$B,$B$28)*10^12*'Vehicles Split'!$C$7</f>
        <v>0</v>
      </c>
      <c r="C22" s="16">
        <f>SUMIFS('indusa - High Cost'!K:K,'indusa - High Cost'!$A:$A,'BIFUbC-LPG-propane-or-butane'!$A21,'indusa - High Cost'!$B:$B,$B$28)*10^12*'Vehicles Split'!$C$7</f>
        <v>0</v>
      </c>
      <c r="D22" s="16">
        <f>SUMIFS('indusa - High Cost'!L:L,'indusa - High Cost'!$A:$A,'BIFUbC-LPG-propane-or-butane'!$A21,'indusa - High Cost'!$B:$B,$B$28)*10^12*'Vehicles Split'!$C$7</f>
        <v>0</v>
      </c>
      <c r="E22" s="16">
        <f>SUMIFS('indusa - High Cost'!M:M,'indusa - High Cost'!$A:$A,'BIFUbC-LPG-propane-or-butane'!$A21,'indusa - High Cost'!$B:$B,$B$28)*10^12*'Vehicles Split'!$C$7</f>
        <v>0</v>
      </c>
      <c r="F22" s="16">
        <f>SUMIFS('indusa - High Cost'!N:N,'indusa - High Cost'!$A:$A,'BIFUbC-LPG-propane-or-butane'!$A21,'indusa - High Cost'!$B:$B,$B$28)*10^12*'Vehicles Split'!$C$7</f>
        <v>0</v>
      </c>
      <c r="G22" s="16">
        <f>SUMIFS('indusa - High Cost'!O:O,'indusa - High Cost'!$A:$A,'BIFUbC-LPG-propane-or-butane'!$A21,'indusa - High Cost'!$B:$B,$B$28)*10^12*'Vehicles Split'!$C$7</f>
        <v>0</v>
      </c>
      <c r="H22" s="16">
        <f>SUMIFS('indusa - High Cost'!P:P,'indusa - High Cost'!$A:$A,'BIFUbC-LPG-propane-or-butane'!$A21,'indusa - High Cost'!$B:$B,$B$28)*10^12*'Vehicles Split'!$C$7</f>
        <v>0</v>
      </c>
      <c r="I22" s="16">
        <f>SUMIFS('indusa - High Cost'!Q:Q,'indusa - High Cost'!$A:$A,'BIFUbC-LPG-propane-or-butane'!$A21,'indusa - High Cost'!$B:$B,$B$28)*10^12*'Vehicles Split'!$C$7</f>
        <v>0</v>
      </c>
      <c r="J22" s="16">
        <f>SUMIFS('indusa - High Cost'!R:R,'indusa - High Cost'!$A:$A,'BIFUbC-LPG-propane-or-butane'!$A21,'indusa - High Cost'!$B:$B,$B$28)*10^12*'Vehicles Split'!$C$7</f>
        <v>0</v>
      </c>
      <c r="K22" s="16">
        <f>SUMIFS('indusa - High Cost'!S:S,'indusa - High Cost'!$A:$A,'BIFUbC-LPG-propane-or-butane'!$A21,'indusa - High Cost'!$B:$B,$B$28)*10^12*'Vehicles Split'!$C$7</f>
        <v>0</v>
      </c>
      <c r="L22" s="16">
        <f>SUMIFS('indusa - High Cost'!T:T,'indusa - High Cost'!$A:$A,'BIFUbC-LPG-propane-or-butane'!$A21,'indusa - High Cost'!$B:$B,$B$28)*10^12*'Vehicles Split'!$C$7</f>
        <v>0</v>
      </c>
      <c r="M22" s="16">
        <f>SUMIFS('indusa - High Cost'!U:U,'indusa - High Cost'!$A:$A,'BIFUbC-LPG-propane-or-butane'!$A21,'indusa - High Cost'!$B:$B,$B$28)*10^12*'Vehicles Split'!$C$7</f>
        <v>0</v>
      </c>
      <c r="N22" s="16">
        <f>SUMIFS('indusa - High Cost'!V:V,'indusa - High Cost'!$A:$A,'BIFUbC-LPG-propane-or-butane'!$A21,'indusa - High Cost'!$B:$B,$B$28)*10^12*'Vehicles Split'!$C$7</f>
        <v>0</v>
      </c>
      <c r="O22" s="16">
        <f>SUMIFS('indusa - High Cost'!W:W,'indusa - High Cost'!$A:$A,'BIFUbC-LPG-propane-or-butane'!$A21,'indusa - High Cost'!$B:$B,$B$28)*10^12*'Vehicles Split'!$C$7</f>
        <v>0</v>
      </c>
      <c r="P22" s="16">
        <f>SUMIFS('indusa - High Cost'!X:X,'indusa - High Cost'!$A:$A,'BIFUbC-LPG-propane-or-butane'!$A21,'indusa - High Cost'!$B:$B,$B$28)*10^12*'Vehicles Split'!$C$7</f>
        <v>0</v>
      </c>
      <c r="Q22" s="16">
        <f>SUMIFS('indusa - High Cost'!Y:Y,'indusa - High Cost'!$A:$A,'BIFUbC-LPG-propane-or-butane'!$A21,'indusa - High Cost'!$B:$B,$B$28)*10^12*'Vehicles Split'!$C$7</f>
        <v>0</v>
      </c>
      <c r="R22" s="16">
        <f>SUMIFS('indusa - High Cost'!Z:Z,'indusa - High Cost'!$A:$A,'BIFUbC-LPG-propane-or-butane'!$A21,'indusa - High Cost'!$B:$B,$B$28)*10^12*'Vehicles Split'!$C$7</f>
        <v>0</v>
      </c>
      <c r="S22" s="16">
        <f>SUMIFS('indusa - High Cost'!AA:AA,'indusa - High Cost'!$A:$A,'BIFUbC-LPG-propane-or-butane'!$A21,'indusa - High Cost'!$B:$B,$B$28)*10^12*'Vehicles Split'!$C$7</f>
        <v>0</v>
      </c>
      <c r="T22" s="16">
        <f>SUMIFS('indusa - High Cost'!AB:AB,'indusa - High Cost'!$A:$A,'BIFUbC-LPG-propane-or-butane'!$A21,'indusa - High Cost'!$B:$B,$B$28)*10^12*'Vehicles Split'!$C$7</f>
        <v>0</v>
      </c>
      <c r="U22" s="16">
        <f>SUMIFS('indusa - High Cost'!AC:AC,'indusa - High Cost'!$A:$A,'BIFUbC-LPG-propane-or-butane'!$A21,'indusa - High Cost'!$B:$B,$B$28)*10^12*'Vehicles Split'!$C$7</f>
        <v>0</v>
      </c>
      <c r="V22" s="16">
        <f>SUMIFS('indusa - High Cost'!AD:AD,'indusa - High Cost'!$A:$A,'BIFUbC-LPG-propane-or-butane'!$A21,'indusa - High Cost'!$B:$B,$B$28)*10^12*'Vehicles Split'!$C$7</f>
        <v>0</v>
      </c>
      <c r="W22" s="16">
        <f>SUMIFS('indusa - High Cost'!AE:AE,'indusa - High Cost'!$A:$A,'BIFUbC-LPG-propane-or-butane'!$A21,'indusa - High Cost'!$B:$B,$B$28)*10^12*'Vehicles Split'!$C$7</f>
        <v>0</v>
      </c>
      <c r="X22" s="16">
        <f>SUMIFS('indusa - High Cost'!AF:AF,'indusa - High Cost'!$A:$A,'BIFUbC-LPG-propane-or-butane'!$A21,'indusa - High Cost'!$B:$B,$B$28)*10^12*'Vehicles Split'!$C$7</f>
        <v>0</v>
      </c>
      <c r="Y22" s="16">
        <f>SUMIFS('indusa - High Cost'!AG:AG,'indusa - High Cost'!$A:$A,'BIFUbC-LPG-propane-or-butane'!$A21,'indusa - High Cost'!$B:$B,$B$28)*10^12*'Vehicles Split'!$C$7</f>
        <v>0</v>
      </c>
      <c r="Z22" s="16">
        <f>SUMIFS('indusa - High Cost'!AH:AH,'indusa - High Cost'!$A:$A,'BIFUbC-LPG-propane-or-butane'!$A21,'indusa - High Cost'!$B:$B,$B$28)*10^12*'Vehicles Split'!$C$7</f>
        <v>0</v>
      </c>
      <c r="AA22" s="16">
        <f>SUMIFS('indusa - High Cost'!AI:AI,'indusa - High Cost'!$A:$A,'BIFUbC-LPG-propane-or-butane'!$A21,'indusa - High Cost'!$B:$B,$B$28)*10^12*'Vehicles Split'!$C$7</f>
        <v>0</v>
      </c>
      <c r="AB22" s="16">
        <f>SUMIFS('indusa - High Cost'!AJ:AJ,'indusa - High Cost'!$A:$A,'BIFUbC-LPG-propane-or-butane'!$A21,'indusa - High Cost'!$B:$B,$B$28)*10^12*'Vehicles Split'!$C$7</f>
        <v>0</v>
      </c>
    </row>
    <row r="23" spans="1:32" x14ac:dyDescent="0.25">
      <c r="A23" t="s">
        <v>120</v>
      </c>
      <c r="B23" s="16">
        <f>SUMIFS('indusa - High Cost'!J:J,'indusa - High Cost'!$A:$A,'BIFUbC-LPG-propane-or-butane'!$A23,'indusa - High Cost'!$B:$B,$B$28)*10^12*'Misc. Finished Goods Split'!$C13</f>
        <v>1203420455346.4438</v>
      </c>
      <c r="C23" s="16">
        <f>SUMIFS('indusa - High Cost'!K:K,'indusa - High Cost'!$A:$A,'BIFUbC-LPG-propane-or-butane'!$A23,'indusa - High Cost'!$B:$B,$B$28)*10^12*'Misc. Finished Goods Split'!$C13</f>
        <v>2489633108866.7764</v>
      </c>
      <c r="D23" s="16">
        <f>SUMIFS('indusa - High Cost'!L:L,'indusa - High Cost'!$A:$A,'BIFUbC-LPG-propane-or-butane'!$A23,'indusa - High Cost'!$B:$B,$B$28)*10^12*'Misc. Finished Goods Split'!$C13</f>
        <v>2491588830083.4824</v>
      </c>
      <c r="E23" s="16">
        <f>SUMIFS('indusa - High Cost'!M:M,'indusa - High Cost'!$A:$A,'BIFUbC-LPG-propane-or-butane'!$A23,'indusa - High Cost'!$B:$B,$B$28)*10^12*'Misc. Finished Goods Split'!$C13</f>
        <v>2500715529094.7773</v>
      </c>
      <c r="F23" s="16">
        <f>SUMIFS('indusa - High Cost'!N:N,'indusa - High Cost'!$A:$A,'BIFUbC-LPG-propane-or-butane'!$A23,'indusa - High Cost'!$B:$B,$B$28)*10^12*'Misc. Finished Goods Split'!$C13</f>
        <v>2491588830083.4824</v>
      </c>
      <c r="G23" s="16">
        <f>SUMIFS('indusa - High Cost'!O:O,'indusa - High Cost'!$A:$A,'BIFUbC-LPG-propane-or-butane'!$A23,'indusa - High Cost'!$B:$B,$B$28)*10^12*'Misc. Finished Goods Split'!$C13</f>
        <v>2481810223999.9521</v>
      </c>
      <c r="H23" s="16">
        <f>SUMIFS('indusa - High Cost'!P:P,'indusa - High Cost'!$A:$A,'BIFUbC-LPG-propane-or-butane'!$A23,'indusa - High Cost'!$B:$B,$B$28)*10^12*'Misc. Finished Goods Split'!$C13</f>
        <v>2480506409855.4814</v>
      </c>
      <c r="I23" s="16">
        <f>SUMIFS('indusa - High Cost'!Q:Q,'indusa - High Cost'!$A:$A,'BIFUbC-LPG-propane-or-butane'!$A23,'indusa - High Cost'!$B:$B,$B$28)*10^12*'Misc. Finished Goods Split'!$C13</f>
        <v>2472683524988.6572</v>
      </c>
      <c r="J23" s="16">
        <f>SUMIFS('indusa - High Cost'!R:R,'indusa - High Cost'!$A:$A,'BIFUbC-LPG-propane-or-butane'!$A23,'indusa - High Cost'!$B:$B,$B$28)*10^12*'Misc. Finished Goods Split'!$C13</f>
        <v>2464860640121.8335</v>
      </c>
      <c r="K23" s="16">
        <f>SUMIFS('indusa - High Cost'!S:S,'indusa - High Cost'!$A:$A,'BIFUbC-LPG-propane-or-butane'!$A23,'indusa - High Cost'!$B:$B,$B$28)*10^12*'Misc. Finished Goods Split'!$C13</f>
        <v>2449866777460.4204</v>
      </c>
      <c r="L23" s="16">
        <f>SUMIFS('indusa - High Cost'!T:T,'indusa - High Cost'!$A:$A,'BIFUbC-LPG-propane-or-butane'!$A23,'indusa - High Cost'!$B:$B,$B$28)*10^12*'Misc. Finished Goods Split'!$C13</f>
        <v>2442043892593.5962</v>
      </c>
      <c r="M23" s="16">
        <f>SUMIFS('indusa - High Cost'!U:U,'indusa - High Cost'!$A:$A,'BIFUbC-LPG-propane-or-butane'!$A23,'indusa - High Cost'!$B:$B,$B$28)*10^12*'Misc. Finished Goods Split'!$C13</f>
        <v>2430961472365.5957</v>
      </c>
      <c r="N23" s="16">
        <f>SUMIFS('indusa - High Cost'!V:V,'indusa - High Cost'!$A:$A,'BIFUbC-LPG-propane-or-butane'!$A23,'indusa - High Cost'!$B:$B,$B$28)*10^12*'Misc. Finished Goods Split'!$C13</f>
        <v>2422486680426.5361</v>
      </c>
      <c r="O23" s="16">
        <f>SUMIFS('indusa - High Cost'!W:W,'indusa - High Cost'!$A:$A,'BIFUbC-LPG-propane-or-butane'!$A23,'indusa - High Cost'!$B:$B,$B$28)*10^12*'Misc. Finished Goods Split'!$C13</f>
        <v>2422486680426.5361</v>
      </c>
      <c r="P23" s="16">
        <f>SUMIFS('indusa - High Cost'!X:X,'indusa - High Cost'!$A:$A,'BIFUbC-LPG-propane-or-butane'!$A23,'indusa - High Cost'!$B:$B,$B$28)*10^12*'Misc. Finished Goods Split'!$C13</f>
        <v>2416619516776.418</v>
      </c>
      <c r="Q23" s="16">
        <f>SUMIFS('indusa - High Cost'!Y:Y,'indusa - High Cost'!$A:$A,'BIFUbC-LPG-propane-or-butane'!$A23,'indusa - High Cost'!$B:$B,$B$28)*10^12*'Misc. Finished Goods Split'!$C13</f>
        <v>2414011888487.4766</v>
      </c>
      <c r="R23" s="16">
        <f>SUMIFS('indusa - High Cost'!Z:Z,'indusa - High Cost'!$A:$A,'BIFUbC-LPG-propane-or-butane'!$A23,'indusa - High Cost'!$B:$B,$B$28)*10^12*'Misc. Finished Goods Split'!$C13</f>
        <v>2417271423848.6533</v>
      </c>
      <c r="S23" s="16">
        <f>SUMIFS('indusa - High Cost'!AA:AA,'indusa - High Cost'!$A:$A,'BIFUbC-LPG-propane-or-butane'!$A23,'indusa - High Cost'!$B:$B,$B$28)*10^12*'Misc. Finished Goods Split'!$C13</f>
        <v>2417923330920.8887</v>
      </c>
      <c r="T23" s="16">
        <f>SUMIFS('indusa - High Cost'!AB:AB,'indusa - High Cost'!$A:$A,'BIFUbC-LPG-propane-or-butane'!$A23,'indusa - High Cost'!$B:$B,$B$28)*10^12*'Misc. Finished Goods Split'!$C13</f>
        <v>2415967609704.1826</v>
      </c>
      <c r="U23" s="16">
        <f>SUMIFS('indusa - High Cost'!AC:AC,'indusa - High Cost'!$A:$A,'BIFUbC-LPG-propane-or-butane'!$A23,'indusa - High Cost'!$B:$B,$B$28)*10^12*'Misc. Finished Goods Split'!$C13</f>
        <v>2412708074343.0059</v>
      </c>
      <c r="V23" s="16">
        <f>SUMIFS('indusa - High Cost'!AD:AD,'indusa - High Cost'!$A:$A,'BIFUbC-LPG-propane-or-butane'!$A23,'indusa - High Cost'!$B:$B,$B$28)*10^12*'Misc. Finished Goods Split'!$C13</f>
        <v>2412056167270.7705</v>
      </c>
      <c r="W23" s="16">
        <f>SUMIFS('indusa - High Cost'!AE:AE,'indusa - High Cost'!$A:$A,'BIFUbC-LPG-propane-or-butane'!$A23,'indusa - High Cost'!$B:$B,$B$28)*10^12*'Misc. Finished Goods Split'!$C13</f>
        <v>2406840910692.8877</v>
      </c>
      <c r="X23" s="16">
        <f>SUMIFS('indusa - High Cost'!AF:AF,'indusa - High Cost'!$A:$A,'BIFUbC-LPG-propane-or-butane'!$A23,'indusa - High Cost'!$B:$B,$B$28)*10^12*'Misc. Finished Goods Split'!$C13</f>
        <v>2405537096548.417</v>
      </c>
      <c r="Y23" s="16">
        <f>SUMIFS('indusa - High Cost'!AG:AG,'indusa - High Cost'!$A:$A,'BIFUbC-LPG-propane-or-butane'!$A23,'indusa - High Cost'!$B:$B,$B$28)*10^12*'Misc. Finished Goods Split'!$C13</f>
        <v>2408144724837.3584</v>
      </c>
      <c r="Z23" s="16">
        <f>SUMIFS('indusa - High Cost'!AH:AH,'indusa - High Cost'!$A:$A,'BIFUbC-LPG-propane-or-butane'!$A23,'indusa - High Cost'!$B:$B,$B$28)*10^12*'Misc. Finished Goods Split'!$C13</f>
        <v>2402929468259.4756</v>
      </c>
      <c r="AA23" s="16">
        <f>SUMIFS('indusa - High Cost'!AI:AI,'indusa - High Cost'!$A:$A,'BIFUbC-LPG-propane-or-butane'!$A23,'indusa - High Cost'!$B:$B,$B$28)*10^12*'Misc. Finished Goods Split'!$C13</f>
        <v>2406840910692.8877</v>
      </c>
      <c r="AB23" s="16">
        <f>SUMIFS('indusa - High Cost'!AJ:AJ,'indusa - High Cost'!$A:$A,'BIFUbC-LPG-propane-or-butane'!$A23,'indusa - High Cost'!$B:$B,$B$28)*10^12*'Misc. Finished Goods Split'!$C13</f>
        <v>2397714211681.5928</v>
      </c>
    </row>
    <row r="24" spans="1:32" x14ac:dyDescent="0.25">
      <c r="A24" t="s">
        <v>121</v>
      </c>
      <c r="B24" s="16">
        <f>SUMIFS('indusa - High Cost'!J:J,'indusa - High Cost'!$A:$A,'BIFUbC-LPG-propane-or-butane'!$A24,'indusa - High Cost'!$B:$B,$B$28)*10^12</f>
        <v>0</v>
      </c>
      <c r="C24" s="16">
        <f>SUMIFS('indusa - High Cost'!K:K,'indusa - High Cost'!$A:$A,'BIFUbC-LPG-propane-or-butane'!$A24,'indusa - High Cost'!$B:$B,$B$28)*10^12</f>
        <v>0</v>
      </c>
      <c r="D24" s="16">
        <f>SUMIFS('indusa - High Cost'!L:L,'indusa - High Cost'!$A:$A,'BIFUbC-LPG-propane-or-butane'!$A24,'indusa - High Cost'!$B:$B,$B$28)*10^12</f>
        <v>0</v>
      </c>
      <c r="E24" s="16">
        <f>SUMIFS('indusa - High Cost'!M:M,'indusa - High Cost'!$A:$A,'BIFUbC-LPG-propane-or-butane'!$A24,'indusa - High Cost'!$B:$B,$B$28)*10^12</f>
        <v>0</v>
      </c>
      <c r="F24" s="16">
        <f>SUMIFS('indusa - High Cost'!N:N,'indusa - High Cost'!$A:$A,'BIFUbC-LPG-propane-or-butane'!$A24,'indusa - High Cost'!$B:$B,$B$28)*10^12</f>
        <v>0</v>
      </c>
      <c r="G24" s="16">
        <f>SUMIFS('indusa - High Cost'!O:O,'indusa - High Cost'!$A:$A,'BIFUbC-LPG-propane-or-butane'!$A24,'indusa - High Cost'!$B:$B,$B$28)*10^12</f>
        <v>0</v>
      </c>
      <c r="H24" s="16">
        <f>SUMIFS('indusa - High Cost'!P:P,'indusa - High Cost'!$A:$A,'BIFUbC-LPG-propane-or-butane'!$A24,'indusa - High Cost'!$B:$B,$B$28)*10^12</f>
        <v>0</v>
      </c>
      <c r="I24" s="16">
        <f>SUMIFS('indusa - High Cost'!Q:Q,'indusa - High Cost'!$A:$A,'BIFUbC-LPG-propane-or-butane'!$A24,'indusa - High Cost'!$B:$B,$B$28)*10^12</f>
        <v>0</v>
      </c>
      <c r="J24" s="16">
        <f>SUMIFS('indusa - High Cost'!R:R,'indusa - High Cost'!$A:$A,'BIFUbC-LPG-propane-or-butane'!$A24,'indusa - High Cost'!$B:$B,$B$28)*10^12</f>
        <v>0</v>
      </c>
      <c r="K24" s="16">
        <f>SUMIFS('indusa - High Cost'!S:S,'indusa - High Cost'!$A:$A,'BIFUbC-LPG-propane-or-butane'!$A24,'indusa - High Cost'!$B:$B,$B$28)*10^12</f>
        <v>0</v>
      </c>
      <c r="L24" s="16">
        <f>SUMIFS('indusa - High Cost'!T:T,'indusa - High Cost'!$A:$A,'BIFUbC-LPG-propane-or-butane'!$A24,'indusa - High Cost'!$B:$B,$B$28)*10^12</f>
        <v>0</v>
      </c>
      <c r="M24" s="16">
        <f>SUMIFS('indusa - High Cost'!U:U,'indusa - High Cost'!$A:$A,'BIFUbC-LPG-propane-or-butane'!$A24,'indusa - High Cost'!$B:$B,$B$28)*10^12</f>
        <v>0</v>
      </c>
      <c r="N24" s="16">
        <f>SUMIFS('indusa - High Cost'!V:V,'indusa - High Cost'!$A:$A,'BIFUbC-LPG-propane-or-butane'!$A24,'indusa - High Cost'!$B:$B,$B$28)*10^12</f>
        <v>0</v>
      </c>
      <c r="O24" s="16">
        <f>SUMIFS('indusa - High Cost'!W:W,'indusa - High Cost'!$A:$A,'BIFUbC-LPG-propane-or-butane'!$A24,'indusa - High Cost'!$B:$B,$B$28)*10^12</f>
        <v>0</v>
      </c>
      <c r="P24" s="16">
        <f>SUMIFS('indusa - High Cost'!X:X,'indusa - High Cost'!$A:$A,'BIFUbC-LPG-propane-or-butane'!$A24,'indusa - High Cost'!$B:$B,$B$28)*10^12</f>
        <v>0</v>
      </c>
      <c r="Q24" s="16">
        <f>SUMIFS('indusa - High Cost'!Y:Y,'indusa - High Cost'!$A:$A,'BIFUbC-LPG-propane-or-butane'!$A24,'indusa - High Cost'!$B:$B,$B$28)*10^12</f>
        <v>0</v>
      </c>
      <c r="R24" s="16">
        <f>SUMIFS('indusa - High Cost'!Z:Z,'indusa - High Cost'!$A:$A,'BIFUbC-LPG-propane-or-butane'!$A24,'indusa - High Cost'!$B:$B,$B$28)*10^12</f>
        <v>0</v>
      </c>
      <c r="S24" s="16">
        <f>SUMIFS('indusa - High Cost'!AA:AA,'indusa - High Cost'!$A:$A,'BIFUbC-LPG-propane-or-butane'!$A24,'indusa - High Cost'!$B:$B,$B$28)*10^12</f>
        <v>0</v>
      </c>
      <c r="T24" s="16">
        <f>SUMIFS('indusa - High Cost'!AB:AB,'indusa - High Cost'!$A:$A,'BIFUbC-LPG-propane-or-butane'!$A24,'indusa - High Cost'!$B:$B,$B$28)*10^12</f>
        <v>0</v>
      </c>
      <c r="U24" s="16">
        <f>SUMIFS('indusa - High Cost'!AC:AC,'indusa - High Cost'!$A:$A,'BIFUbC-LPG-propane-or-butane'!$A24,'indusa - High Cost'!$B:$B,$B$28)*10^12</f>
        <v>0</v>
      </c>
      <c r="V24" s="16">
        <f>SUMIFS('indusa - High Cost'!AD:AD,'indusa - High Cost'!$A:$A,'BIFUbC-LPG-propane-or-butane'!$A24,'indusa - High Cost'!$B:$B,$B$28)*10^12</f>
        <v>0</v>
      </c>
      <c r="W24" s="16">
        <f>SUMIFS('indusa - High Cost'!AE:AE,'indusa - High Cost'!$A:$A,'BIFUbC-LPG-propane-or-butane'!$A24,'indusa - High Cost'!$B:$B,$B$28)*10^12</f>
        <v>0</v>
      </c>
      <c r="X24" s="16">
        <f>SUMIFS('indusa - High Cost'!AF:AF,'indusa - High Cost'!$A:$A,'BIFUbC-LPG-propane-or-butane'!$A24,'indusa - High Cost'!$B:$B,$B$28)*10^12</f>
        <v>0</v>
      </c>
      <c r="Y24" s="16">
        <f>SUMIFS('indusa - High Cost'!AG:AG,'indusa - High Cost'!$A:$A,'BIFUbC-LPG-propane-or-butane'!$A24,'indusa - High Cost'!$B:$B,$B$28)*10^12</f>
        <v>0</v>
      </c>
      <c r="Z24" s="16">
        <f>SUMIFS('indusa - High Cost'!AH:AH,'indusa - High Cost'!$A:$A,'BIFUbC-LPG-propane-or-butane'!$A24,'indusa - High Cost'!$B:$B,$B$28)*10^12</f>
        <v>0</v>
      </c>
      <c r="AA24" s="16">
        <f>SUMIFS('indusa - High Cost'!AI:AI,'indusa - High Cost'!$A:$A,'BIFUbC-LPG-propane-or-butane'!$A24,'indusa - High Cost'!$B:$B,$B$28)*10^12</f>
        <v>0</v>
      </c>
      <c r="AB24" s="16">
        <f>SUMIFS('indusa - High Cost'!AJ:AJ,'indusa - High Cost'!$A:$A,'BIFUbC-LPG-propane-or-butane'!$A24,'indusa - High Cost'!$B:$B,$B$28)*10^12</f>
        <v>0</v>
      </c>
    </row>
    <row r="25" spans="1:32" x14ac:dyDescent="0.25">
      <c r="A25" t="s">
        <v>122</v>
      </c>
      <c r="B25" s="18">
        <v>0</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0</v>
      </c>
      <c r="U25" s="18">
        <v>0</v>
      </c>
      <c r="V25" s="18">
        <v>0</v>
      </c>
      <c r="W25" s="18">
        <v>0</v>
      </c>
      <c r="X25" s="18">
        <v>0</v>
      </c>
      <c r="Y25" s="18">
        <v>0</v>
      </c>
      <c r="Z25" s="18">
        <v>0</v>
      </c>
      <c r="AA25" s="18">
        <v>0</v>
      </c>
      <c r="AB25" s="18">
        <v>0</v>
      </c>
    </row>
    <row r="26" spans="1:32" x14ac:dyDescent="0.25">
      <c r="A26" t="s">
        <v>123</v>
      </c>
      <c r="B26" s="16">
        <f>SUMIFS('indusa - High Cost'!J:J,'indusa - High Cost'!$A:$A,'BIFUbC-LPG-propane-or-butane'!$A26,'indusa - High Cost'!$B:$B,$B$28)*10^12</f>
        <v>12309000000000</v>
      </c>
      <c r="C26" s="16">
        <f>SUMIFS('indusa - High Cost'!K:K,'indusa - High Cost'!$A:$A,'BIFUbC-LPG-propane-or-butane'!$A26,'indusa - High Cost'!$B:$B,$B$28)*10^12</f>
        <v>27316000000000</v>
      </c>
      <c r="D26" s="16">
        <f>SUMIFS('indusa - High Cost'!L:L,'indusa - High Cost'!$A:$A,'BIFUbC-LPG-propane-or-butane'!$A26,'indusa - High Cost'!$B:$B,$B$28)*10^12</f>
        <v>27599000000000</v>
      </c>
      <c r="E26" s="16">
        <f>SUMIFS('indusa - High Cost'!M:M,'indusa - High Cost'!$A:$A,'BIFUbC-LPG-propane-or-butane'!$A26,'indusa - High Cost'!$B:$B,$B$28)*10^12</f>
        <v>28083000000000</v>
      </c>
      <c r="F26" s="16">
        <f>SUMIFS('indusa - High Cost'!N:N,'indusa - High Cost'!$A:$A,'BIFUbC-LPG-propane-or-butane'!$A26,'indusa - High Cost'!$B:$B,$B$28)*10^12</f>
        <v>28783000000000</v>
      </c>
      <c r="G26" s="16">
        <f>SUMIFS('indusa - High Cost'!O:O,'indusa - High Cost'!$A:$A,'BIFUbC-LPG-propane-or-butane'!$A26,'indusa - High Cost'!$B:$B,$B$28)*10^12</f>
        <v>29589000000000</v>
      </c>
      <c r="H26" s="16">
        <f>SUMIFS('indusa - High Cost'!P:P,'indusa - High Cost'!$A:$A,'BIFUbC-LPG-propane-or-butane'!$A26,'indusa - High Cost'!$B:$B,$B$28)*10^12</f>
        <v>30186000000000</v>
      </c>
      <c r="I26" s="16">
        <f>SUMIFS('indusa - High Cost'!Q:Q,'indusa - High Cost'!$A:$A,'BIFUbC-LPG-propane-or-butane'!$A26,'indusa - High Cost'!$B:$B,$B$28)*10^12</f>
        <v>30755000000000</v>
      </c>
      <c r="J26" s="16">
        <f>SUMIFS('indusa - High Cost'!R:R,'indusa - High Cost'!$A:$A,'BIFUbC-LPG-propane-or-butane'!$A26,'indusa - High Cost'!$B:$B,$B$28)*10^12</f>
        <v>31213000000000</v>
      </c>
      <c r="K26" s="16">
        <f>SUMIFS('indusa - High Cost'!S:S,'indusa - High Cost'!$A:$A,'BIFUbC-LPG-propane-or-butane'!$A26,'indusa - High Cost'!$B:$B,$B$28)*10^12</f>
        <v>31440000000000</v>
      </c>
      <c r="L26" s="16">
        <f>SUMIFS('indusa - High Cost'!T:T,'indusa - High Cost'!$A:$A,'BIFUbC-LPG-propane-or-butane'!$A26,'indusa - High Cost'!$B:$B,$B$28)*10^12</f>
        <v>31526000000000</v>
      </c>
      <c r="M26" s="16">
        <f>SUMIFS('indusa - High Cost'!U:U,'indusa - High Cost'!$A:$A,'BIFUbC-LPG-propane-or-butane'!$A26,'indusa - High Cost'!$B:$B,$B$28)*10^12</f>
        <v>31877000000000</v>
      </c>
      <c r="N26" s="16">
        <f>SUMIFS('indusa - High Cost'!V:V,'indusa - High Cost'!$A:$A,'BIFUbC-LPG-propane-or-butane'!$A26,'indusa - High Cost'!$B:$B,$B$28)*10^12</f>
        <v>32342000000000</v>
      </c>
      <c r="O26" s="16">
        <f>SUMIFS('indusa - High Cost'!W:W,'indusa - High Cost'!$A:$A,'BIFUbC-LPG-propane-or-butane'!$A26,'indusa - High Cost'!$B:$B,$B$28)*10^12</f>
        <v>32682000000000.004</v>
      </c>
      <c r="P26" s="16">
        <f>SUMIFS('indusa - High Cost'!X:X,'indusa - High Cost'!$A:$A,'BIFUbC-LPG-propane-or-butane'!$A26,'indusa - High Cost'!$B:$B,$B$28)*10^12</f>
        <v>33031999999999.996</v>
      </c>
      <c r="Q26" s="16">
        <f>SUMIFS('indusa - High Cost'!Y:Y,'indusa - High Cost'!$A:$A,'BIFUbC-LPG-propane-or-butane'!$A26,'indusa - High Cost'!$B:$B,$B$28)*10^12</f>
        <v>33350000000000</v>
      </c>
      <c r="R26" s="16">
        <f>SUMIFS('indusa - High Cost'!Z:Z,'indusa - High Cost'!$A:$A,'BIFUbC-LPG-propane-or-butane'!$A26,'indusa - High Cost'!$B:$B,$B$28)*10^12</f>
        <v>33601999999999.996</v>
      </c>
      <c r="S26" s="16">
        <f>SUMIFS('indusa - High Cost'!AA:AA,'indusa - High Cost'!$A:$A,'BIFUbC-LPG-propane-or-butane'!$A26,'indusa - High Cost'!$B:$B,$B$28)*10^12</f>
        <v>33804000000000.004</v>
      </c>
      <c r="T26" s="16">
        <f>SUMIFS('indusa - High Cost'!AB:AB,'indusa - High Cost'!$A:$A,'BIFUbC-LPG-propane-or-butane'!$A26,'indusa - High Cost'!$B:$B,$B$28)*10^12</f>
        <v>34104000000000</v>
      </c>
      <c r="U26" s="16">
        <f>SUMIFS('indusa - High Cost'!AC:AC,'indusa - High Cost'!$A:$A,'BIFUbC-LPG-propane-or-butane'!$A26,'indusa - High Cost'!$B:$B,$B$28)*10^12</f>
        <v>34348000000000</v>
      </c>
      <c r="V26" s="16">
        <f>SUMIFS('indusa - High Cost'!AD:AD,'indusa - High Cost'!$A:$A,'BIFUbC-LPG-propane-or-butane'!$A26,'indusa - High Cost'!$B:$B,$B$28)*10^12</f>
        <v>34584000000000.004</v>
      </c>
      <c r="W26" s="16">
        <f>SUMIFS('indusa - High Cost'!AE:AE,'indusa - High Cost'!$A:$A,'BIFUbC-LPG-propane-or-butane'!$A26,'indusa - High Cost'!$B:$B,$B$28)*10^12</f>
        <v>34991000000000</v>
      </c>
      <c r="X26" s="16">
        <f>SUMIFS('indusa - High Cost'!AF:AF,'indusa - High Cost'!$A:$A,'BIFUbC-LPG-propane-or-butane'!$A26,'indusa - High Cost'!$B:$B,$B$28)*10^12</f>
        <v>35439000000000</v>
      </c>
      <c r="Y26" s="16">
        <f>SUMIFS('indusa - High Cost'!AG:AG,'indusa - High Cost'!$A:$A,'BIFUbC-LPG-propane-or-butane'!$A26,'indusa - High Cost'!$B:$B,$B$28)*10^12</f>
        <v>35943000000000</v>
      </c>
      <c r="Z26" s="16">
        <f>SUMIFS('indusa - High Cost'!AH:AH,'indusa - High Cost'!$A:$A,'BIFUbC-LPG-propane-or-butane'!$A26,'indusa - High Cost'!$B:$B,$B$28)*10^12</f>
        <v>36472000000000</v>
      </c>
      <c r="AA26" s="16">
        <f>SUMIFS('indusa - High Cost'!AI:AI,'indusa - High Cost'!$A:$A,'BIFUbC-LPG-propane-or-butane'!$A26,'indusa - High Cost'!$B:$B,$B$28)*10^12</f>
        <v>37035000000000</v>
      </c>
      <c r="AB26" s="16">
        <f>SUMIFS('indusa - High Cost'!AJ:AJ,'indusa - High Cost'!$A:$A,'BIFUbC-LPG-propane-or-butane'!$A26,'indusa - High Cost'!$B:$B,$B$28)*10^12</f>
        <v>37541000000000</v>
      </c>
    </row>
    <row r="28" spans="1:32" x14ac:dyDescent="0.25">
      <c r="A28" t="s">
        <v>989</v>
      </c>
      <c r="B28" t="s">
        <v>988</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2" x14ac:dyDescent="0.25">
      <c r="A30" s="1"/>
      <c r="B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spans="1:32" x14ac:dyDescent="0.25">
      <c r="B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row>
    <row r="32" spans="1:32" x14ac:dyDescent="0.25">
      <c r="B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row>
    <row r="33" spans="1:34" x14ac:dyDescent="0.25">
      <c r="A33" s="1"/>
      <c r="B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row>
    <row r="34" spans="1:34" x14ac:dyDescent="0.25">
      <c r="A34" s="6"/>
      <c r="B34" s="7"/>
      <c r="C34" s="50"/>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25">
      <c r="A35" s="6"/>
      <c r="B35" s="7"/>
      <c r="C35" s="50"/>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25">
      <c r="A36" s="6"/>
      <c r="B36" s="7"/>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8"/>
      <c r="B46" s="9"/>
      <c r="C46" s="51"/>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row>
    <row r="47" spans="1:34" x14ac:dyDescent="0.25">
      <c r="A47" s="1"/>
      <c r="B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row>
    <row r="48" spans="1:34" x14ac:dyDescent="0.25">
      <c r="A48" s="6"/>
      <c r="B48" s="7"/>
      <c r="C48" s="50"/>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25">
      <c r="A49" s="6"/>
      <c r="B49" s="7"/>
      <c r="C49" s="50"/>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25">
      <c r="A50" s="17"/>
      <c r="B50" s="7"/>
      <c r="C50" s="50"/>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25">
      <c r="A51" s="6"/>
      <c r="B51" s="7"/>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8"/>
      <c r="B62" s="9"/>
      <c r="C62" s="51"/>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row>
    <row r="63" spans="1:34" x14ac:dyDescent="0.25">
      <c r="A63" s="12"/>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6"/>
      <c r="B67" s="7"/>
      <c r="C67" s="50"/>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8"/>
      <c r="B76" s="9"/>
      <c r="C76" s="51"/>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row>
    <row r="77" spans="1:34" x14ac:dyDescent="0.25">
      <c r="A77" s="12"/>
    </row>
    <row r="78" spans="1:34" x14ac:dyDescent="0.25">
      <c r="A78" s="12"/>
    </row>
    <row r="79" spans="1:34" x14ac:dyDescent="0.25">
      <c r="A79" s="6"/>
      <c r="B79" s="7"/>
      <c r="C79" s="50"/>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x14ac:dyDescent="0.25">
      <c r="A80" s="6"/>
      <c r="B80" s="7"/>
      <c r="C80" s="50"/>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x14ac:dyDescent="0.25">
      <c r="A81" s="6"/>
      <c r="B81" s="7"/>
      <c r="C81" s="50"/>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x14ac:dyDescent="0.25">
      <c r="A82" s="6"/>
      <c r="B82" s="7"/>
      <c r="C82" s="50"/>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x14ac:dyDescent="0.25">
      <c r="A83" s="6"/>
      <c r="B83" s="7"/>
      <c r="C83" s="50"/>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x14ac:dyDescent="0.25">
      <c r="A84" s="6"/>
      <c r="B84" s="7"/>
      <c r="C84" s="50"/>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x14ac:dyDescent="0.25">
      <c r="A85" s="6"/>
      <c r="B85" s="7"/>
      <c r="C85" s="5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13"/>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17"/>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12"/>
    </row>
    <row r="96" spans="1:34" x14ac:dyDescent="0.25">
      <c r="A96" s="6"/>
      <c r="B96" s="7"/>
      <c r="C96" s="50"/>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x14ac:dyDescent="0.25">
      <c r="A97" s="6"/>
      <c r="B97" s="7"/>
      <c r="C97" s="50"/>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x14ac:dyDescent="0.25">
      <c r="A98" s="6"/>
      <c r="B98" s="7"/>
      <c r="C98" s="50"/>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x14ac:dyDescent="0.25">
      <c r="A99" s="6"/>
      <c r="B99" s="7"/>
      <c r="C99" s="50"/>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x14ac:dyDescent="0.25">
      <c r="A100" s="6"/>
      <c r="B100" s="7"/>
      <c r="C100" s="50"/>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x14ac:dyDescent="0.25">
      <c r="A101" s="6"/>
      <c r="B101" s="7"/>
      <c r="C101" s="50"/>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x14ac:dyDescent="0.25">
      <c r="A102" s="6"/>
      <c r="B102" s="7"/>
      <c r="C102" s="50"/>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x14ac:dyDescent="0.25">
      <c r="A103" s="6"/>
      <c r="B103" s="7"/>
      <c r="C103" s="50"/>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x14ac:dyDescent="0.25">
      <c r="A104" s="6"/>
      <c r="B104" s="7"/>
      <c r="C104" s="50"/>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x14ac:dyDescent="0.25">
      <c r="A105" s="6"/>
      <c r="B105" s="7"/>
      <c r="C105" s="50"/>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x14ac:dyDescent="0.25">
      <c r="A106" s="6"/>
      <c r="B106" s="7"/>
      <c r="C106" s="50"/>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x14ac:dyDescent="0.25">
      <c r="A107" s="8"/>
      <c r="B107" s="9"/>
      <c r="C107" s="51"/>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row>
    <row r="108" spans="1:34" x14ac:dyDescent="0.25">
      <c r="A108" s="1"/>
    </row>
    <row r="109" spans="1:34" x14ac:dyDescent="0.25">
      <c r="A109" s="5"/>
      <c r="B109" s="19"/>
      <c r="C109" s="52"/>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1:34" x14ac:dyDescent="0.25">
      <c r="A110" s="5"/>
      <c r="B110" s="20"/>
      <c r="C110" s="53"/>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34" x14ac:dyDescent="0.25">
      <c r="A111" s="5"/>
      <c r="B111" s="21"/>
      <c r="C111" s="53"/>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34" x14ac:dyDescent="0.25">
      <c r="A112" s="5"/>
      <c r="B112" s="21"/>
      <c r="C112" s="53"/>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row>
    <row r="113" spans="1:34" x14ac:dyDescent="0.25">
      <c r="A113" s="1"/>
    </row>
    <row r="114" spans="1:34" x14ac:dyDescent="0.25">
      <c r="A114" s="6"/>
      <c r="B114" s="7"/>
      <c r="C114" s="50"/>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x14ac:dyDescent="0.25">
      <c r="A115" s="6"/>
      <c r="B115" s="7"/>
      <c r="C115" s="50"/>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x14ac:dyDescent="0.25">
      <c r="A116" s="6"/>
      <c r="B116" s="7"/>
      <c r="C116" s="50"/>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x14ac:dyDescent="0.25">
      <c r="A117" s="6"/>
      <c r="B117" s="7"/>
      <c r="C117" s="50"/>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x14ac:dyDescent="0.25">
      <c r="A118" s="6"/>
      <c r="B118" s="7"/>
      <c r="C118" s="50"/>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x14ac:dyDescent="0.25">
      <c r="A119" s="6"/>
      <c r="B119" s="7"/>
      <c r="C119" s="50"/>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x14ac:dyDescent="0.25">
      <c r="A120" s="6"/>
      <c r="B120" s="7"/>
      <c r="C120" s="50"/>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x14ac:dyDescent="0.25">
      <c r="A121" s="6"/>
      <c r="B121" s="7"/>
      <c r="C121" s="50"/>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x14ac:dyDescent="0.25">
      <c r="A122" s="6"/>
      <c r="B122" s="7"/>
      <c r="C122" s="50"/>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x14ac:dyDescent="0.25">
      <c r="A123" s="6"/>
      <c r="B123" s="7"/>
      <c r="C123" s="50"/>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x14ac:dyDescent="0.25">
      <c r="A124" s="8"/>
      <c r="B124" s="9"/>
      <c r="C124" s="51"/>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spans="1:34" x14ac:dyDescent="0.25">
      <c r="A125" s="1"/>
    </row>
    <row r="126" spans="1:34" x14ac:dyDescent="0.25">
      <c r="A126" s="17"/>
      <c r="B126" s="10"/>
      <c r="C126" s="5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x14ac:dyDescent="0.25">
      <c r="A127" s="6"/>
      <c r="B127" s="10"/>
      <c r="C127" s="5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x14ac:dyDescent="0.25">
      <c r="A128" s="6"/>
      <c r="B128" s="10"/>
      <c r="C128" s="5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x14ac:dyDescent="0.25">
      <c r="A129" s="6"/>
      <c r="B129" s="10"/>
      <c r="C129" s="5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x14ac:dyDescent="0.25">
      <c r="A130" s="6"/>
      <c r="B130" s="10"/>
      <c r="C130" s="5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x14ac:dyDescent="0.25">
      <c r="A131" s="6"/>
      <c r="B131" s="10"/>
      <c r="C131" s="5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25">
      <c r="A132" s="6"/>
      <c r="B132" s="10"/>
      <c r="C132" s="5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x14ac:dyDescent="0.25">
      <c r="A133" s="6"/>
      <c r="B133" s="10"/>
      <c r="C133" s="5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x14ac:dyDescent="0.25">
      <c r="A134" s="6"/>
      <c r="B134" s="10"/>
      <c r="C134" s="5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x14ac:dyDescent="0.25">
      <c r="A135" s="6"/>
      <c r="B135" s="10"/>
      <c r="C135" s="5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x14ac:dyDescent="0.25">
      <c r="A136" s="6"/>
      <c r="B136" s="10"/>
      <c r="C136" s="5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x14ac:dyDescent="0.25">
      <c r="A137" s="6"/>
      <c r="B137" s="10"/>
      <c r="C137" s="5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x14ac:dyDescent="0.25">
      <c r="A138" s="6"/>
      <c r="B138" s="10"/>
      <c r="C138" s="5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x14ac:dyDescent="0.25">
      <c r="A139" s="6"/>
      <c r="B139" s="10"/>
      <c r="C139" s="5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x14ac:dyDescent="0.25">
      <c r="A140" s="6"/>
      <c r="B140" s="10"/>
      <c r="C140" s="5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x14ac:dyDescent="0.25">
      <c r="A141" s="6"/>
      <c r="B141" s="10"/>
      <c r="C141" s="5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x14ac:dyDescent="0.25">
      <c r="A142" s="6"/>
      <c r="B142" s="10"/>
      <c r="C142" s="5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x14ac:dyDescent="0.25">
      <c r="A143" s="6"/>
      <c r="B143" s="10"/>
      <c r="C143" s="5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x14ac:dyDescent="0.25">
      <c r="A144" s="6"/>
      <c r="B144" s="10"/>
      <c r="C144" s="5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x14ac:dyDescent="0.25">
      <c r="A145" s="6"/>
      <c r="B145" s="10"/>
      <c r="C145" s="5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x14ac:dyDescent="0.25">
      <c r="A146" s="8"/>
      <c r="B146" s="11"/>
      <c r="C146" s="5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row>
    <row r="147" spans="1:34" x14ac:dyDescent="0.25">
      <c r="A147" s="6"/>
      <c r="B147" s="10"/>
      <c r="C147" s="5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x14ac:dyDescent="0.25">
      <c r="A148" s="8"/>
      <c r="B148" s="11"/>
      <c r="C148" s="5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row>
    <row r="150" spans="1:34" x14ac:dyDescent="0.25">
      <c r="B150" s="22"/>
      <c r="D150" s="22"/>
      <c r="E150" s="22"/>
      <c r="F150" s="22"/>
      <c r="G150" s="22"/>
      <c r="H150" s="22"/>
      <c r="I150" s="22"/>
      <c r="J150" s="22"/>
      <c r="K150" s="22"/>
    </row>
    <row r="151" spans="1:34" x14ac:dyDescent="0.25">
      <c r="B151" s="22"/>
      <c r="D151" s="22"/>
      <c r="E151" s="22"/>
      <c r="F151" s="22"/>
      <c r="G151" s="22"/>
      <c r="H151" s="22"/>
      <c r="I151" s="22"/>
      <c r="J151" s="22"/>
      <c r="K151" s="22"/>
    </row>
  </sheetData>
  <conditionalFormatting sqref="B2:AB26">
    <cfRule type="expression" dxfId="2" priority="1">
      <formula>ISNUMBER(SEARCH("AEO", _xlfn.FORMULATEXT(B2)))</formula>
    </cfRule>
  </conditionalFormatting>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5E5C-0607-4EEA-94C9-1B5577BF272D}">
  <sheetPr>
    <tabColor theme="3" tint="-0.249977111117893"/>
  </sheetPr>
  <dimension ref="A1:AH123"/>
  <sheetViews>
    <sheetView workbookViewId="0">
      <selection activeCell="B10" sqref="B10"/>
    </sheetView>
  </sheetViews>
  <sheetFormatPr defaultRowHeight="15" x14ac:dyDescent="0.25"/>
  <cols>
    <col min="1" max="1" width="39.85546875" customWidth="1"/>
    <col min="2" max="2" width="10.85546875" customWidth="1"/>
    <col min="3" max="3" width="11.85546875" style="18" bestFit="1" customWidth="1"/>
    <col min="4" max="5" width="9.5703125" bestFit="1" customWidth="1"/>
    <col min="6" max="6" width="11" bestFit="1" customWidth="1"/>
    <col min="7" max="34" width="9.5703125" bestFit="1" customWidth="1"/>
  </cols>
  <sheetData>
    <row r="1" spans="1:31" x14ac:dyDescent="0.25">
      <c r="A1" s="30" t="s">
        <v>768</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c r="AD1" s="1"/>
      <c r="AE1" s="1"/>
    </row>
    <row r="2" spans="1:31" x14ac:dyDescent="0.25">
      <c r="A2" t="s">
        <v>99</v>
      </c>
      <c r="B2" s="16">
        <v>0</v>
      </c>
      <c r="C2" s="16">
        <v>0</v>
      </c>
      <c r="D2" s="16">
        <v>0</v>
      </c>
      <c r="E2" s="16">
        <v>0</v>
      </c>
      <c r="F2" s="16">
        <v>0</v>
      </c>
      <c r="G2" s="16">
        <v>0</v>
      </c>
      <c r="H2" s="16">
        <v>0</v>
      </c>
      <c r="I2" s="16">
        <v>0</v>
      </c>
      <c r="J2" s="16">
        <v>0</v>
      </c>
      <c r="K2" s="16">
        <v>0</v>
      </c>
      <c r="L2" s="16">
        <v>0</v>
      </c>
      <c r="M2" s="16">
        <v>0</v>
      </c>
      <c r="N2" s="16">
        <v>0</v>
      </c>
      <c r="O2" s="16">
        <v>0</v>
      </c>
      <c r="P2" s="16">
        <v>0</v>
      </c>
      <c r="Q2" s="16">
        <v>0</v>
      </c>
      <c r="R2" s="16">
        <v>0</v>
      </c>
      <c r="S2" s="16">
        <v>0</v>
      </c>
      <c r="T2" s="16">
        <v>0</v>
      </c>
      <c r="U2" s="16">
        <v>0</v>
      </c>
      <c r="V2" s="16">
        <v>0</v>
      </c>
      <c r="W2" s="16">
        <v>0</v>
      </c>
      <c r="X2" s="16">
        <v>0</v>
      </c>
      <c r="Y2" s="16">
        <v>0</v>
      </c>
      <c r="Z2" s="16">
        <v>0</v>
      </c>
      <c r="AA2" s="16">
        <v>0</v>
      </c>
      <c r="AB2" s="16">
        <v>0</v>
      </c>
      <c r="AC2" s="16"/>
    </row>
    <row r="3" spans="1:31" x14ac:dyDescent="0.25">
      <c r="A3" t="s">
        <v>100</v>
      </c>
      <c r="B3" s="16">
        <v>0</v>
      </c>
      <c r="C3" s="16">
        <v>0</v>
      </c>
      <c r="D3" s="16">
        <v>0</v>
      </c>
      <c r="E3" s="16">
        <v>0</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row>
    <row r="4" spans="1:31" x14ac:dyDescent="0.25">
      <c r="A4" t="s">
        <v>101</v>
      </c>
      <c r="B4" s="16">
        <v>0</v>
      </c>
      <c r="C4" s="16">
        <v>0</v>
      </c>
      <c r="D4" s="16">
        <v>0</v>
      </c>
      <c r="E4" s="16">
        <v>0</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row>
    <row r="5" spans="1:31" x14ac:dyDescent="0.25">
      <c r="A5" t="s">
        <v>102</v>
      </c>
      <c r="B5" s="16">
        <v>0</v>
      </c>
      <c r="C5" s="16">
        <v>0</v>
      </c>
      <c r="D5" s="16">
        <v>0</v>
      </c>
      <c r="E5" s="16">
        <v>0</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row>
    <row r="6" spans="1:31" x14ac:dyDescent="0.25">
      <c r="A6" t="s">
        <v>103</v>
      </c>
      <c r="B6" s="16">
        <v>0</v>
      </c>
      <c r="C6" s="16">
        <v>0</v>
      </c>
      <c r="D6" s="16">
        <v>0</v>
      </c>
      <c r="E6" s="16">
        <v>0</v>
      </c>
      <c r="F6" s="16">
        <v>0</v>
      </c>
      <c r="G6" s="16">
        <v>0</v>
      </c>
      <c r="H6" s="16">
        <v>0</v>
      </c>
      <c r="I6" s="16">
        <v>0</v>
      </c>
      <c r="J6" s="16">
        <v>0</v>
      </c>
      <c r="K6" s="16">
        <v>0</v>
      </c>
      <c r="L6" s="16">
        <v>0</v>
      </c>
      <c r="M6" s="16">
        <v>0</v>
      </c>
      <c r="N6" s="16">
        <v>0</v>
      </c>
      <c r="O6" s="16">
        <v>0</v>
      </c>
      <c r="P6" s="16">
        <v>0</v>
      </c>
      <c r="Q6" s="16">
        <v>0</v>
      </c>
      <c r="R6" s="16">
        <v>0</v>
      </c>
      <c r="S6" s="16">
        <v>0</v>
      </c>
      <c r="T6" s="16">
        <v>0</v>
      </c>
      <c r="U6" s="16">
        <v>0</v>
      </c>
      <c r="V6" s="16">
        <v>0</v>
      </c>
      <c r="W6" s="16">
        <v>0</v>
      </c>
      <c r="X6" s="16">
        <v>0</v>
      </c>
      <c r="Y6" s="16">
        <v>0</v>
      </c>
      <c r="Z6" s="16">
        <v>0</v>
      </c>
      <c r="AA6" s="16">
        <v>0</v>
      </c>
      <c r="AB6" s="16">
        <v>0</v>
      </c>
    </row>
    <row r="7" spans="1:31" x14ac:dyDescent="0.25">
      <c r="A7" t="s">
        <v>104</v>
      </c>
      <c r="B7" s="16">
        <v>0</v>
      </c>
      <c r="C7" s="16">
        <v>0</v>
      </c>
      <c r="D7" s="16">
        <v>0</v>
      </c>
      <c r="E7" s="16">
        <v>0</v>
      </c>
      <c r="F7" s="16">
        <v>0</v>
      </c>
      <c r="G7" s="16">
        <v>0</v>
      </c>
      <c r="H7" s="16">
        <v>0</v>
      </c>
      <c r="I7" s="16">
        <v>0</v>
      </c>
      <c r="J7" s="16">
        <v>0</v>
      </c>
      <c r="K7" s="16">
        <v>0</v>
      </c>
      <c r="L7" s="16">
        <v>0</v>
      </c>
      <c r="M7" s="16">
        <v>0</v>
      </c>
      <c r="N7" s="16">
        <v>0</v>
      </c>
      <c r="O7" s="16">
        <v>0</v>
      </c>
      <c r="P7" s="16">
        <v>0</v>
      </c>
      <c r="Q7" s="16">
        <v>0</v>
      </c>
      <c r="R7" s="16">
        <v>0</v>
      </c>
      <c r="S7" s="16">
        <v>0</v>
      </c>
      <c r="T7" s="16">
        <v>0</v>
      </c>
      <c r="U7" s="16">
        <v>0</v>
      </c>
      <c r="V7" s="16">
        <v>0</v>
      </c>
      <c r="W7" s="16">
        <v>0</v>
      </c>
      <c r="X7" s="16">
        <v>0</v>
      </c>
      <c r="Y7" s="16">
        <v>0</v>
      </c>
      <c r="Z7" s="16">
        <v>0</v>
      </c>
      <c r="AA7" s="16">
        <v>0</v>
      </c>
      <c r="AB7" s="16">
        <v>0</v>
      </c>
    </row>
    <row r="8" spans="1:31" x14ac:dyDescent="0.25">
      <c r="A8" t="s">
        <v>105</v>
      </c>
      <c r="B8" s="16">
        <v>0</v>
      </c>
      <c r="C8" s="16">
        <v>0</v>
      </c>
      <c r="D8" s="16">
        <v>0</v>
      </c>
      <c r="E8" s="16">
        <v>0</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row>
    <row r="9" spans="1:31" x14ac:dyDescent="0.25">
      <c r="A9" t="s">
        <v>106</v>
      </c>
      <c r="B9" s="16">
        <v>0</v>
      </c>
      <c r="C9" s="16">
        <v>0</v>
      </c>
      <c r="D9" s="16">
        <v>0</v>
      </c>
      <c r="E9" s="16">
        <v>0</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row>
    <row r="10" spans="1:31" x14ac:dyDescent="0.25">
      <c r="A10" t="s">
        <v>107</v>
      </c>
      <c r="B10" s="16">
        <f>'Hydrogen Calculations'!B30</f>
        <v>519059912206316.13</v>
      </c>
      <c r="C10" s="16">
        <f>'Hydrogen Calculations'!C30</f>
        <v>519059912206316.13</v>
      </c>
      <c r="D10" s="16">
        <f>'Hydrogen Calculations'!D30</f>
        <v>519059912206316.13</v>
      </c>
      <c r="E10" s="16">
        <f>'Hydrogen Calculations'!E30</f>
        <v>519059912206316.13</v>
      </c>
      <c r="F10" s="16">
        <f>'Hydrogen Calculations'!F30</f>
        <v>518549461044756.38</v>
      </c>
      <c r="G10" s="16">
        <f>'Hydrogen Calculations'!G30</f>
        <v>516122255650552.94</v>
      </c>
      <c r="H10" s="16">
        <f>'Hydrogen Calculations'!H30</f>
        <v>519059912206316.13</v>
      </c>
      <c r="I10" s="16">
        <f>'Hydrogen Calculations'!I30</f>
        <v>519059912206316.13</v>
      </c>
      <c r="J10" s="16">
        <f>'Hydrogen Calculations'!J30</f>
        <v>519059912206316.13</v>
      </c>
      <c r="K10" s="16">
        <f>'Hydrogen Calculations'!K30</f>
        <v>519059912206316.13</v>
      </c>
      <c r="L10" s="16">
        <f>'Hydrogen Calculations'!L30</f>
        <v>519059912206316.13</v>
      </c>
      <c r="M10" s="16">
        <f>'Hydrogen Calculations'!M30</f>
        <v>519059912206316.13</v>
      </c>
      <c r="N10" s="16">
        <f>'Hydrogen Calculations'!N30</f>
        <v>519059912206316.13</v>
      </c>
      <c r="O10" s="16">
        <f>'Hydrogen Calculations'!O30</f>
        <v>519059912206316.13</v>
      </c>
      <c r="P10" s="16">
        <f>'Hydrogen Calculations'!P30</f>
        <v>519059912206316.13</v>
      </c>
      <c r="Q10" s="16">
        <f>'Hydrogen Calculations'!Q30</f>
        <v>519059912206316.13</v>
      </c>
      <c r="R10" s="16">
        <f>'Hydrogen Calculations'!R30</f>
        <v>519059912206316.13</v>
      </c>
      <c r="S10" s="16">
        <f>'Hydrogen Calculations'!S30</f>
        <v>519059912206316.13</v>
      </c>
      <c r="T10" s="16">
        <f>'Hydrogen Calculations'!T30</f>
        <v>519059912206316.13</v>
      </c>
      <c r="U10" s="16">
        <f>'Hydrogen Calculations'!U30</f>
        <v>519059912206316.13</v>
      </c>
      <c r="V10" s="16">
        <f>'Hydrogen Calculations'!V30</f>
        <v>519059912206316.13</v>
      </c>
      <c r="W10" s="16">
        <f>'Hydrogen Calculations'!W30</f>
        <v>519059912206316.13</v>
      </c>
      <c r="X10" s="16">
        <f>'Hydrogen Calculations'!X30</f>
        <v>519059912206316.13</v>
      </c>
      <c r="Y10" s="16">
        <f>'Hydrogen Calculations'!Y30</f>
        <v>519059912206316.13</v>
      </c>
      <c r="Z10" s="16">
        <f>'Hydrogen Calculations'!Z30</f>
        <v>519059912206316.13</v>
      </c>
      <c r="AA10" s="16">
        <f>'Hydrogen Calculations'!AA30</f>
        <v>519059912206316.13</v>
      </c>
      <c r="AB10" s="16">
        <f>'Hydrogen Calculations'!AB30</f>
        <v>519059912206316.13</v>
      </c>
    </row>
    <row r="11" spans="1:31" x14ac:dyDescent="0.25">
      <c r="A11" t="s">
        <v>108</v>
      </c>
      <c r="B11" s="16">
        <f>'Hydrogen Calculations'!B29</f>
        <v>247263063167450.25</v>
      </c>
      <c r="C11" s="16">
        <f>'Hydrogen Calculations'!C29</f>
        <v>259110401041305.81</v>
      </c>
      <c r="D11" s="16">
        <f>'Hydrogen Calculations'!D29</f>
        <v>275715630833465.25</v>
      </c>
      <c r="E11" s="16">
        <f>'Hydrogen Calculations'!E29</f>
        <v>282980989177103.94</v>
      </c>
      <c r="F11" s="16">
        <f>'Hydrogen Calculations'!F29</f>
        <v>281597241447834.63</v>
      </c>
      <c r="G11" s="16">
        <f>'Hydrogen Calculations'!G29</f>
        <v>285122589965333.63</v>
      </c>
      <c r="H11" s="16">
        <f>'Hydrogen Calculations'!H29</f>
        <v>292390743629111.31</v>
      </c>
      <c r="I11" s="16">
        <f>'Hydrogen Calculations'!I29</f>
        <v>299341676652234.88</v>
      </c>
      <c r="J11" s="16">
        <f>'Hydrogen Calculations'!J29</f>
        <v>306190628685442.44</v>
      </c>
      <c r="K11" s="16">
        <f>'Hydrogen Calculations'!K29</f>
        <v>310765539590019.25</v>
      </c>
      <c r="L11" s="16">
        <f>'Hydrogen Calculations'!L29</f>
        <v>315136295734065.56</v>
      </c>
      <c r="M11" s="16">
        <f>'Hydrogen Calculations'!M29</f>
        <v>319035542417805.25</v>
      </c>
      <c r="N11" s="16">
        <f>'Hydrogen Calculations'!N29</f>
        <v>325834050168036.38</v>
      </c>
      <c r="O11" s="16">
        <f>'Hydrogen Calculations'!O29</f>
        <v>330448256205148.56</v>
      </c>
      <c r="P11" s="16">
        <f>'Hydrogen Calculations'!P29</f>
        <v>335685465202079.81</v>
      </c>
      <c r="Q11" s="16">
        <f>'Hydrogen Calculations'!Q29</f>
        <v>340089508146867.25</v>
      </c>
      <c r="R11" s="16">
        <f>'Hydrogen Calculations'!R29</f>
        <v>341182510451515.25</v>
      </c>
      <c r="S11" s="16">
        <f>'Hydrogen Calculations'!S29</f>
        <v>343196008465077.63</v>
      </c>
      <c r="T11" s="16">
        <f>'Hydrogen Calculations'!T29</f>
        <v>344270568082828.31</v>
      </c>
      <c r="U11" s="16">
        <f>'Hydrogen Calculations'!U29</f>
        <v>348599779986181.13</v>
      </c>
      <c r="V11" s="16">
        <f>'Hydrogen Calculations'!V29</f>
        <v>352912412749396.44</v>
      </c>
      <c r="W11" s="16">
        <f>'Hydrogen Calculations'!W29</f>
        <v>357592260614611.19</v>
      </c>
      <c r="X11" s="16">
        <f>'Hydrogen Calculations'!X29</f>
        <v>361111054588334.63</v>
      </c>
      <c r="Y11" s="16">
        <f>'Hydrogen Calculations'!Y29</f>
        <v>362008191702520.56</v>
      </c>
      <c r="Z11" s="16">
        <f>'Hydrogen Calculations'!Z29</f>
        <v>362980802460472.19</v>
      </c>
      <c r="AA11" s="16">
        <f>'Hydrogen Calculations'!AA29</f>
        <v>362707407298785.75</v>
      </c>
      <c r="AB11" s="16">
        <f>'Hydrogen Calculations'!AB29</f>
        <v>363033688632306.13</v>
      </c>
    </row>
    <row r="12" spans="1:31" x14ac:dyDescent="0.25">
      <c r="A12" t="s">
        <v>109</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row>
    <row r="13" spans="1:31" x14ac:dyDescent="0.25">
      <c r="A13" t="s">
        <v>110</v>
      </c>
      <c r="B13" s="16">
        <v>0</v>
      </c>
      <c r="C13" s="16">
        <v>0</v>
      </c>
      <c r="D13" s="16">
        <v>0</v>
      </c>
      <c r="E13" s="16">
        <v>0</v>
      </c>
      <c r="F13" s="16">
        <v>0</v>
      </c>
      <c r="G13" s="16">
        <v>0</v>
      </c>
      <c r="H13" s="16">
        <v>0</v>
      </c>
      <c r="I13" s="16">
        <v>0</v>
      </c>
      <c r="J13" s="16">
        <v>0</v>
      </c>
      <c r="K13" s="16">
        <v>0</v>
      </c>
      <c r="L13" s="16">
        <v>0</v>
      </c>
      <c r="M13" s="16">
        <v>0</v>
      </c>
      <c r="N13" s="16">
        <v>0</v>
      </c>
      <c r="O13" s="16">
        <v>0</v>
      </c>
      <c r="P13" s="16">
        <v>0</v>
      </c>
      <c r="Q13" s="16">
        <v>0</v>
      </c>
      <c r="R13" s="16">
        <v>0</v>
      </c>
      <c r="S13" s="16">
        <v>0</v>
      </c>
      <c r="T13" s="16">
        <v>0</v>
      </c>
      <c r="U13" s="16">
        <v>0</v>
      </c>
      <c r="V13" s="16">
        <v>0</v>
      </c>
      <c r="W13" s="16">
        <v>0</v>
      </c>
      <c r="X13" s="16">
        <v>0</v>
      </c>
      <c r="Y13" s="16">
        <v>0</v>
      </c>
      <c r="Z13" s="16">
        <v>0</v>
      </c>
      <c r="AA13" s="16">
        <v>0</v>
      </c>
      <c r="AB13" s="16">
        <v>0</v>
      </c>
    </row>
    <row r="14" spans="1:31" x14ac:dyDescent="0.25">
      <c r="A14" t="s">
        <v>111</v>
      </c>
      <c r="B14" s="16">
        <v>0</v>
      </c>
      <c r="C14" s="16">
        <v>0</v>
      </c>
      <c r="D14" s="16">
        <v>0</v>
      </c>
      <c r="E14" s="16">
        <v>0</v>
      </c>
      <c r="F14" s="16">
        <v>0</v>
      </c>
      <c r="G14" s="16">
        <v>0</v>
      </c>
      <c r="H14" s="16">
        <v>0</v>
      </c>
      <c r="I14" s="16">
        <v>0</v>
      </c>
      <c r="J14" s="16">
        <v>0</v>
      </c>
      <c r="K14" s="16">
        <v>0</v>
      </c>
      <c r="L14" s="16">
        <v>0</v>
      </c>
      <c r="M14" s="16">
        <v>0</v>
      </c>
      <c r="N14" s="16">
        <v>0</v>
      </c>
      <c r="O14" s="16">
        <v>0</v>
      </c>
      <c r="P14" s="16">
        <v>0</v>
      </c>
      <c r="Q14" s="16">
        <v>0</v>
      </c>
      <c r="R14" s="16">
        <v>0</v>
      </c>
      <c r="S14" s="16">
        <v>0</v>
      </c>
      <c r="T14" s="16">
        <v>0</v>
      </c>
      <c r="U14" s="16">
        <v>0</v>
      </c>
      <c r="V14" s="16">
        <v>0</v>
      </c>
      <c r="W14" s="16">
        <v>0</v>
      </c>
      <c r="X14" s="16">
        <v>0</v>
      </c>
      <c r="Y14" s="16">
        <v>0</v>
      </c>
      <c r="Z14" s="16">
        <v>0</v>
      </c>
      <c r="AA14" s="16">
        <v>0</v>
      </c>
      <c r="AB14" s="16">
        <v>0</v>
      </c>
    </row>
    <row r="15" spans="1:31" x14ac:dyDescent="0.25">
      <c r="A15" t="s">
        <v>112</v>
      </c>
      <c r="B15" s="16">
        <f>'Hydrogen Calculations'!B31</f>
        <v>34250704237.599052</v>
      </c>
      <c r="C15" s="16">
        <f>'Hydrogen Calculations'!C31</f>
        <v>40291166148.169991</v>
      </c>
      <c r="D15" s="16">
        <f>'Hydrogen Calculations'!D31</f>
        <v>47809613419.838074</v>
      </c>
      <c r="E15" s="16">
        <f>'Hydrogen Calculations'!E31</f>
        <v>57255867684.24157</v>
      </c>
      <c r="F15" s="16">
        <f>'Hydrogen Calculations'!F31</f>
        <v>67698155561.558357</v>
      </c>
      <c r="G15" s="16">
        <f>'Hydrogen Calculations'!G31</f>
        <v>80967893694.88707</v>
      </c>
      <c r="H15" s="16">
        <f>'Hydrogen Calculations'!H31</f>
        <v>96775911035.317413</v>
      </c>
      <c r="I15" s="16">
        <f>'Hydrogen Calculations'!I31</f>
        <v>114704516067.75668</v>
      </c>
      <c r="J15" s="16">
        <f>'Hydrogen Calculations'!J31</f>
        <v>135974653220.93727</v>
      </c>
      <c r="K15" s="16">
        <f>'Hydrogen Calculations'!K31</f>
        <v>160714842961.04178</v>
      </c>
      <c r="L15" s="16">
        <f>'Hydrogen Calculations'!L31</f>
        <v>188282482957.15799</v>
      </c>
      <c r="M15" s="16">
        <f>'Hydrogen Calculations'!M31</f>
        <v>218549052743.10385</v>
      </c>
      <c r="N15" s="16">
        <f>'Hydrogen Calculations'!N31</f>
        <v>252735496747.61185</v>
      </c>
      <c r="O15" s="16">
        <f>'Hydrogen Calculations'!O31</f>
        <v>290584774038.31683</v>
      </c>
      <c r="P15" s="16">
        <f>'Hydrogen Calculations'!P31</f>
        <v>328305530862.83978</v>
      </c>
      <c r="Q15" s="16">
        <f>'Hydrogen Calculations'!Q31</f>
        <v>370460243770.65399</v>
      </c>
      <c r="R15" s="16">
        <f>'Hydrogen Calculations'!R31</f>
        <v>416663351363.2124</v>
      </c>
      <c r="S15" s="16">
        <f>'Hydrogen Calculations'!S31</f>
        <v>466722072941.24188</v>
      </c>
      <c r="T15" s="16">
        <f>'Hydrogen Calculations'!T31</f>
        <v>520315107339.28619</v>
      </c>
      <c r="U15" s="16">
        <f>'Hydrogen Calculations'!U31</f>
        <v>582711793670.82227</v>
      </c>
      <c r="V15" s="16">
        <f>'Hydrogen Calculations'!V31</f>
        <v>649478175852.55835</v>
      </c>
      <c r="W15" s="16">
        <f>'Hydrogen Calculations'!W31</f>
        <v>721321116448.49792</v>
      </c>
      <c r="X15" s="16">
        <f>'Hydrogen Calculations'!X31</f>
        <v>797983574526.27588</v>
      </c>
      <c r="Y15" s="16">
        <f>'Hydrogen Calculations'!Y31</f>
        <v>881136316146.26318</v>
      </c>
      <c r="Z15" s="16">
        <f>'Hydrogen Calculations'!Z31</f>
        <v>969494136646.63586</v>
      </c>
      <c r="AA15" s="16">
        <f>'Hydrogen Calculations'!AA31</f>
        <v>1064535021388.4915</v>
      </c>
      <c r="AB15" s="16">
        <f>'Hydrogen Calculations'!AB31</f>
        <v>1177247470230.4214</v>
      </c>
      <c r="AC15" s="16"/>
    </row>
    <row r="16" spans="1:31" x14ac:dyDescent="0.25">
      <c r="A16" t="s">
        <v>113</v>
      </c>
      <c r="B16" s="16">
        <v>0</v>
      </c>
      <c r="C16" s="16">
        <v>0</v>
      </c>
      <c r="D16" s="16">
        <v>0</v>
      </c>
      <c r="E16" s="16">
        <v>0</v>
      </c>
      <c r="F16" s="16">
        <v>0</v>
      </c>
      <c r="G16" s="16">
        <v>0</v>
      </c>
      <c r="H16" s="16">
        <v>0</v>
      </c>
      <c r="I16" s="16">
        <v>0</v>
      </c>
      <c r="J16" s="16">
        <v>0</v>
      </c>
      <c r="K16" s="16">
        <v>0</v>
      </c>
      <c r="L16" s="16">
        <v>0</v>
      </c>
      <c r="M16" s="16">
        <v>0</v>
      </c>
      <c r="N16" s="16">
        <v>0</v>
      </c>
      <c r="O16" s="16">
        <v>0</v>
      </c>
      <c r="P16" s="16">
        <v>0</v>
      </c>
      <c r="Q16" s="16">
        <v>0</v>
      </c>
      <c r="R16" s="16">
        <v>0</v>
      </c>
      <c r="S16" s="16">
        <v>0</v>
      </c>
      <c r="T16" s="16">
        <v>0</v>
      </c>
      <c r="U16" s="16">
        <v>0</v>
      </c>
      <c r="V16" s="16">
        <v>0</v>
      </c>
      <c r="W16" s="16">
        <v>0</v>
      </c>
      <c r="X16" s="16">
        <v>0</v>
      </c>
      <c r="Y16" s="16">
        <v>0</v>
      </c>
      <c r="Z16" s="16">
        <v>0</v>
      </c>
      <c r="AA16" s="16">
        <v>0</v>
      </c>
      <c r="AB16" s="16">
        <v>0</v>
      </c>
    </row>
    <row r="17" spans="1:34" x14ac:dyDescent="0.25">
      <c r="A17" t="s">
        <v>114</v>
      </c>
      <c r="B17" s="16">
        <v>0</v>
      </c>
      <c r="C17" s="16">
        <v>0</v>
      </c>
      <c r="D17" s="16">
        <v>0</v>
      </c>
      <c r="E17" s="16">
        <v>0</v>
      </c>
      <c r="F17" s="16">
        <v>0</v>
      </c>
      <c r="G17" s="16">
        <v>0</v>
      </c>
      <c r="H17" s="16">
        <v>0</v>
      </c>
      <c r="I17" s="16">
        <v>0</v>
      </c>
      <c r="J17" s="16">
        <v>0</v>
      </c>
      <c r="K17" s="16">
        <v>0</v>
      </c>
      <c r="L17" s="16">
        <v>0</v>
      </c>
      <c r="M17" s="16">
        <v>0</v>
      </c>
      <c r="N17" s="16">
        <v>0</v>
      </c>
      <c r="O17" s="16">
        <v>0</v>
      </c>
      <c r="P17" s="16">
        <v>0</v>
      </c>
      <c r="Q17" s="16">
        <v>0</v>
      </c>
      <c r="R17" s="16">
        <v>0</v>
      </c>
      <c r="S17" s="16">
        <v>0</v>
      </c>
      <c r="T17" s="16">
        <v>0</v>
      </c>
      <c r="U17" s="16">
        <v>0</v>
      </c>
      <c r="V17" s="16">
        <v>0</v>
      </c>
      <c r="W17" s="16">
        <v>0</v>
      </c>
      <c r="X17" s="16">
        <v>0</v>
      </c>
      <c r="Y17" s="16">
        <v>0</v>
      </c>
      <c r="Z17" s="16">
        <v>0</v>
      </c>
      <c r="AA17" s="16">
        <v>0</v>
      </c>
      <c r="AB17" s="16">
        <v>0</v>
      </c>
    </row>
    <row r="18" spans="1:34" x14ac:dyDescent="0.25">
      <c r="A18" t="s">
        <v>115</v>
      </c>
      <c r="B18" s="16">
        <v>0</v>
      </c>
      <c r="C18" s="16">
        <v>0</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8"/>
    </row>
    <row r="19" spans="1:34" x14ac:dyDescent="0.25">
      <c r="A19" t="s">
        <v>116</v>
      </c>
      <c r="B19" s="16">
        <v>0</v>
      </c>
      <c r="C19" s="16">
        <v>0</v>
      </c>
      <c r="D19" s="16">
        <v>0</v>
      </c>
      <c r="E19" s="16">
        <v>0</v>
      </c>
      <c r="F19" s="16">
        <v>0</v>
      </c>
      <c r="G19" s="16">
        <v>0</v>
      </c>
      <c r="H19" s="16">
        <v>0</v>
      </c>
      <c r="I19" s="16">
        <v>0</v>
      </c>
      <c r="J19" s="16">
        <v>0</v>
      </c>
      <c r="K19" s="16">
        <v>0</v>
      </c>
      <c r="L19" s="16">
        <v>0</v>
      </c>
      <c r="M19" s="16">
        <v>0</v>
      </c>
      <c r="N19" s="16">
        <v>0</v>
      </c>
      <c r="O19" s="16">
        <v>0</v>
      </c>
      <c r="P19" s="16">
        <v>0</v>
      </c>
      <c r="Q19" s="16">
        <v>0</v>
      </c>
      <c r="R19" s="16">
        <v>0</v>
      </c>
      <c r="S19" s="16">
        <v>0</v>
      </c>
      <c r="T19" s="16">
        <v>0</v>
      </c>
      <c r="U19" s="16">
        <v>0</v>
      </c>
      <c r="V19" s="16">
        <v>0</v>
      </c>
      <c r="W19" s="16">
        <v>0</v>
      </c>
      <c r="X19" s="16">
        <v>0</v>
      </c>
      <c r="Y19" s="16">
        <v>0</v>
      </c>
      <c r="Z19" s="16">
        <v>0</v>
      </c>
      <c r="AA19" s="16">
        <v>0</v>
      </c>
      <c r="AB19" s="16">
        <v>0</v>
      </c>
    </row>
    <row r="20" spans="1:34" x14ac:dyDescent="0.25">
      <c r="A20" t="s">
        <v>117</v>
      </c>
      <c r="B20" s="16">
        <v>0</v>
      </c>
      <c r="C20" s="16">
        <v>0</v>
      </c>
      <c r="D20" s="16">
        <v>0</v>
      </c>
      <c r="E20" s="16">
        <v>0</v>
      </c>
      <c r="F20" s="16">
        <v>0</v>
      </c>
      <c r="G20" s="16">
        <v>0</v>
      </c>
      <c r="H20" s="16">
        <v>0</v>
      </c>
      <c r="I20" s="16">
        <v>0</v>
      </c>
      <c r="J20" s="16">
        <v>0</v>
      </c>
      <c r="K20" s="16">
        <v>0</v>
      </c>
      <c r="L20" s="16">
        <v>0</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row>
    <row r="21" spans="1:34" x14ac:dyDescent="0.25">
      <c r="A21" t="s">
        <v>118</v>
      </c>
      <c r="B21" s="16">
        <v>0</v>
      </c>
      <c r="C21" s="16">
        <v>0</v>
      </c>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0</v>
      </c>
      <c r="W21" s="16">
        <v>0</v>
      </c>
      <c r="X21" s="16">
        <v>0</v>
      </c>
      <c r="Y21" s="16">
        <v>0</v>
      </c>
      <c r="Z21" s="16">
        <v>0</v>
      </c>
      <c r="AA21" s="16">
        <v>0</v>
      </c>
      <c r="AB21" s="16">
        <v>0</v>
      </c>
    </row>
    <row r="22" spans="1:34" x14ac:dyDescent="0.25">
      <c r="A22" t="s">
        <v>119</v>
      </c>
      <c r="B22" s="16">
        <v>0</v>
      </c>
      <c r="C22" s="16">
        <v>0</v>
      </c>
      <c r="D22" s="16">
        <v>0</v>
      </c>
      <c r="E22" s="16">
        <v>0</v>
      </c>
      <c r="F22" s="16">
        <v>0</v>
      </c>
      <c r="G22" s="16">
        <v>0</v>
      </c>
      <c r="H22" s="16">
        <v>0</v>
      </c>
      <c r="I22" s="16">
        <v>0</v>
      </c>
      <c r="J22" s="16">
        <v>0</v>
      </c>
      <c r="K22" s="16">
        <v>0</v>
      </c>
      <c r="L22" s="16">
        <v>0</v>
      </c>
      <c r="M22" s="16">
        <v>0</v>
      </c>
      <c r="N22" s="16">
        <v>0</v>
      </c>
      <c r="O22" s="16">
        <v>0</v>
      </c>
      <c r="P22" s="16">
        <v>0</v>
      </c>
      <c r="Q22" s="16">
        <v>0</v>
      </c>
      <c r="R22" s="16">
        <v>0</v>
      </c>
      <c r="S22" s="16">
        <v>0</v>
      </c>
      <c r="T22" s="16">
        <v>0</v>
      </c>
      <c r="U22" s="16">
        <v>0</v>
      </c>
      <c r="V22" s="16">
        <v>0</v>
      </c>
      <c r="W22" s="16">
        <v>0</v>
      </c>
      <c r="X22" s="16">
        <v>0</v>
      </c>
      <c r="Y22" s="16">
        <v>0</v>
      </c>
      <c r="Z22" s="16">
        <v>0</v>
      </c>
      <c r="AA22" s="16">
        <v>0</v>
      </c>
      <c r="AB22" s="16">
        <v>0</v>
      </c>
    </row>
    <row r="23" spans="1:34" x14ac:dyDescent="0.25">
      <c r="A23" t="s">
        <v>120</v>
      </c>
      <c r="B23" s="16">
        <v>0</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row>
    <row r="24" spans="1:34" x14ac:dyDescent="0.25">
      <c r="A24" t="s">
        <v>121</v>
      </c>
      <c r="B24" s="16">
        <v>0</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row>
    <row r="25" spans="1:34" x14ac:dyDescent="0.25">
      <c r="A25" t="s">
        <v>122</v>
      </c>
      <c r="B25" s="16">
        <v>0</v>
      </c>
      <c r="C25" s="16">
        <v>0</v>
      </c>
      <c r="D25" s="16">
        <v>0</v>
      </c>
      <c r="E25" s="16">
        <v>0</v>
      </c>
      <c r="F25" s="16">
        <v>0</v>
      </c>
      <c r="G25" s="16">
        <v>0</v>
      </c>
      <c r="H25" s="16">
        <v>0</v>
      </c>
      <c r="I25" s="16">
        <v>0</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0</v>
      </c>
    </row>
    <row r="26" spans="1:34" x14ac:dyDescent="0.25">
      <c r="A26" t="s">
        <v>123</v>
      </c>
      <c r="B26" s="16">
        <v>0</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row>
    <row r="28" spans="1:34" x14ac:dyDescent="0.25">
      <c r="A28" t="s">
        <v>989</v>
      </c>
      <c r="B28" t="s">
        <v>992</v>
      </c>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30" spans="1:34" x14ac:dyDescent="0.25">
      <c r="A30" s="6"/>
      <c r="B30" s="16"/>
      <c r="C30" s="50"/>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25">
      <c r="A31" s="6"/>
      <c r="B31" s="7"/>
      <c r="C31" s="50"/>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25">
      <c r="A32" s="6"/>
      <c r="B32" s="7"/>
      <c r="C32" s="50"/>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x14ac:dyDescent="0.25">
      <c r="A33" s="6"/>
      <c r="B33" s="7"/>
      <c r="C33" s="50"/>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x14ac:dyDescent="0.25">
      <c r="A34" s="8"/>
      <c r="B34" s="9"/>
      <c r="C34" s="51"/>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row>
    <row r="35" spans="1:34" x14ac:dyDescent="0.25">
      <c r="A35" s="12"/>
    </row>
    <row r="36" spans="1:34" x14ac:dyDescent="0.25">
      <c r="A36" s="6"/>
      <c r="B36" s="7"/>
      <c r="C36" s="50"/>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25">
      <c r="A37" s="6"/>
      <c r="B37" s="7"/>
      <c r="C37" s="50"/>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25">
      <c r="A38" s="6"/>
      <c r="B38" s="7"/>
      <c r="C38" s="50"/>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25">
      <c r="A39" s="6"/>
      <c r="B39" s="7"/>
      <c r="C39" s="50"/>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25">
      <c r="A40" s="6"/>
      <c r="B40" s="7"/>
      <c r="C40" s="50"/>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25">
      <c r="A41" s="6"/>
      <c r="B41" s="7"/>
      <c r="C41" s="50"/>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25">
      <c r="A42" s="6"/>
      <c r="B42" s="7"/>
      <c r="C42" s="50"/>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25">
      <c r="A43" s="6"/>
      <c r="B43" s="7"/>
      <c r="C43" s="50"/>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25">
      <c r="A44" s="6"/>
      <c r="B44" s="7"/>
      <c r="C44" s="50"/>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25">
      <c r="A45" s="6"/>
      <c r="B45" s="7"/>
      <c r="C45" s="50"/>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25">
      <c r="A46" s="6"/>
      <c r="B46" s="7"/>
      <c r="C46" s="50"/>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x14ac:dyDescent="0.25">
      <c r="A47" s="6"/>
      <c r="B47" s="7"/>
      <c r="C47" s="50"/>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x14ac:dyDescent="0.25">
      <c r="A48" s="8"/>
      <c r="B48" s="9"/>
      <c r="C48" s="51"/>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row>
    <row r="49" spans="1:34" x14ac:dyDescent="0.25">
      <c r="A49" s="12"/>
    </row>
    <row r="50" spans="1:34" x14ac:dyDescent="0.25">
      <c r="A50" s="12"/>
    </row>
    <row r="51" spans="1:34" x14ac:dyDescent="0.25">
      <c r="A51" s="6"/>
      <c r="B51" s="7"/>
      <c r="C51" s="50"/>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25">
      <c r="A52" s="6"/>
      <c r="B52" s="7"/>
      <c r="C52" s="50"/>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25">
      <c r="A53" s="6"/>
      <c r="B53" s="7"/>
      <c r="C53" s="50"/>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25">
      <c r="A54" s="6"/>
      <c r="B54" s="7"/>
      <c r="C54" s="50"/>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25">
      <c r="A55" s="6"/>
      <c r="B55" s="7"/>
      <c r="C55" s="50"/>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25">
      <c r="A56" s="6"/>
      <c r="B56" s="7"/>
      <c r="C56" s="50"/>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25">
      <c r="A57" s="6"/>
      <c r="B57" s="7"/>
      <c r="C57" s="50"/>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25">
      <c r="A58" s="6"/>
      <c r="B58" s="7"/>
      <c r="C58" s="50"/>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25">
      <c r="A59" s="6"/>
      <c r="B59" s="7"/>
      <c r="C59" s="50"/>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25">
      <c r="A60" s="6"/>
      <c r="B60" s="7"/>
      <c r="C60" s="50"/>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25">
      <c r="A61" s="6"/>
      <c r="B61" s="7"/>
      <c r="C61" s="50"/>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25">
      <c r="A62" s="13"/>
      <c r="B62" s="7"/>
      <c r="C62" s="50"/>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25">
      <c r="A63" s="17"/>
      <c r="B63" s="7"/>
      <c r="C63" s="50"/>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25">
      <c r="A64" s="6"/>
      <c r="B64" s="7"/>
      <c r="C64" s="50"/>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25">
      <c r="A65" s="6"/>
      <c r="B65" s="7"/>
      <c r="C65" s="50"/>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25">
      <c r="A66" s="6"/>
      <c r="B66" s="7"/>
      <c r="C66" s="50"/>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25">
      <c r="A67" s="12"/>
    </row>
    <row r="68" spans="1:34" x14ac:dyDescent="0.25">
      <c r="A68" s="6"/>
      <c r="B68" s="7"/>
      <c r="C68" s="50"/>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25">
      <c r="A69" s="6"/>
      <c r="B69" s="7"/>
      <c r="C69" s="50"/>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25">
      <c r="A70" s="6"/>
      <c r="B70" s="7"/>
      <c r="C70" s="50"/>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x14ac:dyDescent="0.25">
      <c r="A71" s="6"/>
      <c r="B71" s="7"/>
      <c r="C71" s="50"/>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x14ac:dyDescent="0.25">
      <c r="A72" s="6"/>
      <c r="B72" s="7"/>
      <c r="C72" s="50"/>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x14ac:dyDescent="0.25">
      <c r="A73" s="6"/>
      <c r="B73" s="7"/>
      <c r="C73" s="50"/>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x14ac:dyDescent="0.25">
      <c r="A74" s="6"/>
      <c r="B74" s="7"/>
      <c r="C74" s="50"/>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x14ac:dyDescent="0.25">
      <c r="A75" s="6"/>
      <c r="B75" s="7"/>
      <c r="C75" s="50"/>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x14ac:dyDescent="0.25">
      <c r="A76" s="6"/>
      <c r="B76" s="7"/>
      <c r="C76" s="50"/>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x14ac:dyDescent="0.25">
      <c r="A77" s="6"/>
      <c r="B77" s="7"/>
      <c r="C77" s="50"/>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x14ac:dyDescent="0.25">
      <c r="A78" s="6"/>
      <c r="B78" s="7"/>
      <c r="C78" s="50"/>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x14ac:dyDescent="0.25">
      <c r="A79" s="8"/>
      <c r="B79" s="9"/>
      <c r="C79" s="51"/>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row>
    <row r="80" spans="1:34" x14ac:dyDescent="0.25">
      <c r="A80" s="1"/>
    </row>
    <row r="81" spans="1:34" x14ac:dyDescent="0.25">
      <c r="A81" s="5"/>
      <c r="B81" s="19"/>
      <c r="C81" s="52"/>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25">
      <c r="A82" s="5"/>
      <c r="B82" s="20"/>
      <c r="C82" s="53"/>
      <c r="D82" s="20"/>
      <c r="E82" s="20"/>
      <c r="F82" s="20"/>
      <c r="G82" s="20"/>
      <c r="H82" s="20"/>
      <c r="I82" s="20"/>
      <c r="J82" s="20"/>
      <c r="K82" s="20"/>
      <c r="L82" s="20"/>
      <c r="M82" s="20"/>
      <c r="N82" s="20"/>
      <c r="O82" s="20"/>
      <c r="P82" s="20"/>
      <c r="Q82" s="20"/>
      <c r="R82" s="20"/>
      <c r="S82" s="20"/>
      <c r="T82" s="20"/>
      <c r="U82" s="20"/>
      <c r="V82" s="20"/>
      <c r="W82" s="20"/>
      <c r="X82" s="20"/>
      <c r="Y82" s="20"/>
    </row>
    <row r="83" spans="1:34" x14ac:dyDescent="0.25">
      <c r="A83" s="5"/>
      <c r="B83" s="21"/>
      <c r="C83" s="53"/>
      <c r="D83" s="21"/>
      <c r="E83" s="21"/>
      <c r="F83" s="21"/>
      <c r="G83" s="21"/>
      <c r="H83" s="21"/>
      <c r="I83" s="21"/>
      <c r="J83" s="21"/>
      <c r="K83" s="21"/>
      <c r="L83" s="21"/>
      <c r="M83" s="21"/>
      <c r="N83" s="21"/>
      <c r="O83" s="21"/>
      <c r="P83" s="21"/>
      <c r="Q83" s="21"/>
      <c r="R83" s="21"/>
      <c r="S83" s="21"/>
      <c r="T83" s="21"/>
      <c r="U83" s="21"/>
      <c r="V83" s="21"/>
      <c r="W83" s="21"/>
      <c r="X83" s="21"/>
      <c r="Y83" s="21"/>
    </row>
    <row r="84" spans="1:34" x14ac:dyDescent="0.25">
      <c r="A84" s="5"/>
      <c r="B84" s="21"/>
      <c r="C84" s="53"/>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row>
    <row r="85" spans="1:34" x14ac:dyDescent="0.25">
      <c r="A85" s="1"/>
    </row>
    <row r="86" spans="1:34" x14ac:dyDescent="0.25">
      <c r="A86" s="6"/>
      <c r="B86" s="7"/>
      <c r="C86" s="5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x14ac:dyDescent="0.25">
      <c r="A87" s="6"/>
      <c r="B87" s="7"/>
      <c r="C87" s="50"/>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x14ac:dyDescent="0.25">
      <c r="A88" s="6"/>
      <c r="B88" s="7"/>
      <c r="C88" s="50"/>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x14ac:dyDescent="0.25">
      <c r="A89" s="6"/>
      <c r="B89" s="7"/>
      <c r="C89" s="50"/>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x14ac:dyDescent="0.25">
      <c r="A90" s="6"/>
      <c r="B90" s="7"/>
      <c r="C90" s="50"/>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x14ac:dyDescent="0.25">
      <c r="A91" s="6"/>
      <c r="B91" s="7"/>
      <c r="C91" s="50"/>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x14ac:dyDescent="0.25">
      <c r="A92" s="6"/>
      <c r="B92" s="7"/>
      <c r="C92" s="50"/>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x14ac:dyDescent="0.25">
      <c r="A93" s="6"/>
      <c r="B93" s="7"/>
      <c r="C93" s="50"/>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x14ac:dyDescent="0.25">
      <c r="A94" s="6"/>
      <c r="B94" s="7"/>
      <c r="C94" s="50"/>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x14ac:dyDescent="0.25">
      <c r="A95" s="6"/>
      <c r="B95" s="7"/>
      <c r="C95" s="50"/>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x14ac:dyDescent="0.25">
      <c r="A96" s="8"/>
      <c r="B96" s="9"/>
      <c r="C96" s="51"/>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row>
    <row r="97" spans="1:34" x14ac:dyDescent="0.25">
      <c r="A97" s="1"/>
    </row>
    <row r="98" spans="1:34" x14ac:dyDescent="0.25">
      <c r="A98" s="17"/>
      <c r="B98" s="10"/>
      <c r="C98" s="5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25">
      <c r="A99" s="6"/>
      <c r="B99" s="10"/>
      <c r="C99" s="5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25">
      <c r="A100" s="6"/>
      <c r="B100" s="10"/>
      <c r="C100" s="5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25">
      <c r="A101" s="6"/>
      <c r="B101" s="10"/>
      <c r="C101" s="5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25">
      <c r="A102" s="6"/>
      <c r="B102" s="10"/>
      <c r="C102" s="5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25">
      <c r="A103" s="6"/>
      <c r="B103" s="10"/>
      <c r="C103" s="5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25">
      <c r="A104" s="6"/>
      <c r="B104" s="10"/>
      <c r="C104" s="5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25">
      <c r="A105" s="6"/>
      <c r="B105" s="10"/>
      <c r="C105" s="5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25">
      <c r="A106" s="6"/>
      <c r="B106" s="10"/>
      <c r="C106" s="5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25">
      <c r="A107" s="6"/>
      <c r="B107" s="10"/>
      <c r="C107" s="5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25">
      <c r="A108" s="6"/>
      <c r="B108" s="10"/>
      <c r="C108" s="5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25">
      <c r="A109" s="6"/>
      <c r="B109" s="10"/>
      <c r="C109" s="5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25">
      <c r="A110" s="6"/>
      <c r="B110" s="10"/>
      <c r="C110" s="5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x14ac:dyDescent="0.25">
      <c r="A111" s="6"/>
      <c r="B111" s="10"/>
      <c r="C111" s="5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x14ac:dyDescent="0.25">
      <c r="A112" s="6"/>
      <c r="B112" s="10"/>
      <c r="C112" s="5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x14ac:dyDescent="0.25">
      <c r="A113" s="6"/>
      <c r="B113" s="10"/>
      <c r="C113" s="5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x14ac:dyDescent="0.25">
      <c r="A114" s="6"/>
      <c r="B114" s="10"/>
      <c r="C114" s="5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x14ac:dyDescent="0.25">
      <c r="A115" s="6"/>
      <c r="B115" s="10"/>
      <c r="C115" s="5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x14ac:dyDescent="0.25">
      <c r="A116" s="6"/>
      <c r="B116" s="10"/>
      <c r="C116" s="5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x14ac:dyDescent="0.25">
      <c r="A117" s="6"/>
      <c r="B117" s="10"/>
      <c r="C117" s="5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x14ac:dyDescent="0.25">
      <c r="A118" s="8"/>
      <c r="B118" s="11"/>
      <c r="C118" s="5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row>
    <row r="119" spans="1:34" x14ac:dyDescent="0.25">
      <c r="A119" s="6"/>
      <c r="B119" s="10"/>
      <c r="C119" s="5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x14ac:dyDescent="0.25">
      <c r="A120" s="8"/>
      <c r="B120" s="11"/>
      <c r="C120" s="5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row>
    <row r="122" spans="1:34" x14ac:dyDescent="0.25">
      <c r="B122" s="22"/>
      <c r="D122" s="22"/>
      <c r="E122" s="22"/>
      <c r="F122" s="22"/>
      <c r="G122" s="22"/>
      <c r="H122" s="22"/>
      <c r="I122" s="22"/>
      <c r="J122" s="22"/>
      <c r="K122" s="22"/>
    </row>
    <row r="123" spans="1:34" x14ac:dyDescent="0.25">
      <c r="B123" s="22"/>
      <c r="D123" s="22"/>
      <c r="E123" s="22"/>
      <c r="F123" s="22"/>
      <c r="G123" s="22"/>
      <c r="H123" s="22"/>
      <c r="I123" s="22"/>
      <c r="J123" s="22"/>
      <c r="K123" s="22"/>
    </row>
  </sheetData>
  <conditionalFormatting sqref="B30">
    <cfRule type="expression" dxfId="1" priority="1">
      <formula>ISNUMBER(SEARCH("AEO", _xlfn.FORMULATEXT(A29)))</formula>
    </cfRule>
  </conditionalFormatting>
  <conditionalFormatting sqref="B2:AB26">
    <cfRule type="expression" dxfId="0" priority="2">
      <formula>ISNUMBER(SEARCH("AEO", _xlfn.FORMULATEXT(A1)))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About</vt:lpstr>
      <vt:lpstr>AEO 2025 Table 11 Alt Trans</vt:lpstr>
      <vt:lpstr>AEO 2025 Table 19 Alt Trans</vt:lpstr>
      <vt:lpstr>AEO 2025 Table 24 Alt Trans</vt:lpstr>
      <vt:lpstr>AEO 2025 Table 34 High Cost</vt:lpstr>
      <vt:lpstr>AEO 2025 Table 36 High Cost</vt:lpstr>
      <vt:lpstr>AEO Table 69 Alt Trans</vt:lpstr>
      <vt:lpstr>BEA Use Table</vt:lpstr>
      <vt:lpstr>Hydrogen Calculations</vt:lpstr>
      <vt:lpstr>Vehicles Split</vt:lpstr>
      <vt:lpstr>Misc. Finished Goods Split</vt:lpstr>
      <vt:lpstr>Foundries Split</vt:lpstr>
      <vt:lpstr>Water and Waste</vt:lpstr>
      <vt:lpstr>indusa - High Cost</vt:lpstr>
      <vt:lpstr>indusa - Alt Trans</vt:lpstr>
      <vt:lpstr>BIFUbC-electricity</vt:lpstr>
      <vt:lpstr>BIFUbC-coal</vt:lpstr>
      <vt:lpstr>BIFUbC-natural-gas</vt:lpstr>
      <vt:lpstr>BIFUbC-biomass</vt:lpstr>
      <vt:lpstr>BIFUbC-petroleum-diesel</vt:lpstr>
      <vt:lpstr>BIFUbC-heat</vt:lpstr>
      <vt:lpstr>BIFUbC-crude-oil</vt:lpstr>
      <vt:lpstr>BIFUbC-heavy-or-residual-oil</vt:lpstr>
      <vt:lpstr>BIFUbC-LPG-propane-or-butane</vt:lpstr>
      <vt:lpstr>BIFUbC-hydrogen</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2014-03-20T21:01:41Z</dcterms:created>
  <dcterms:modified xsi:type="dcterms:W3CDTF">2026-02-12T16:10:06Z</dcterms:modified>
</cp:coreProperties>
</file>